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o Obesidade\"/>
    </mc:Choice>
  </mc:AlternateContent>
  <xr:revisionPtr revIDLastSave="0" documentId="13_ncr:1_{14321621-D7D2-4D1D-BBD4-C53EEEA5018D}" xr6:coauthVersionLast="47" xr6:coauthVersionMax="47" xr10:uidLastSave="{00000000-0000-0000-0000-000000000000}"/>
  <bookViews>
    <workbookView xWindow="28680" yWindow="-8955" windowWidth="16440" windowHeight="28440" firstSheet="2" activeTab="3" xr2:uid="{B1598DB6-3E15-44CB-B32D-2DEE03005DCD}"/>
  </bookViews>
  <sheets>
    <sheet name="Stochastic inputs" sheetId="1" r:id="rId1"/>
    <sheet name="Outputs for Ersatz" sheetId="2" r:id="rId2"/>
    <sheet name="CodeStochastic" sheetId="3" r:id="rId3"/>
    <sheet name="Stochastic outputs" sheetId="4" r:id="rId4"/>
    <sheet name="Planilha1" sheetId="8" r:id="rId5"/>
    <sheet name="Prev" sheetId="6" r:id="rId6"/>
    <sheet name="PIF" sheetId="7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728" i="4" l="1"/>
  <c r="P728" i="4"/>
  <c r="O729" i="4"/>
  <c r="P729" i="4"/>
  <c r="O730" i="4"/>
  <c r="P730" i="4"/>
  <c r="O731" i="4"/>
  <c r="P731" i="4"/>
  <c r="O732" i="4"/>
  <c r="P732" i="4"/>
  <c r="O733" i="4"/>
  <c r="P733" i="4"/>
  <c r="O734" i="4"/>
  <c r="P734" i="4"/>
  <c r="O735" i="4"/>
  <c r="P735" i="4"/>
  <c r="O736" i="4"/>
  <c r="P736" i="4"/>
  <c r="O737" i="4"/>
  <c r="P737" i="4"/>
  <c r="O738" i="4"/>
  <c r="P738" i="4"/>
  <c r="O739" i="4"/>
  <c r="P739" i="4"/>
  <c r="O740" i="4"/>
  <c r="P740" i="4"/>
  <c r="O741" i="4"/>
  <c r="P741" i="4"/>
  <c r="O742" i="4"/>
  <c r="P742" i="4"/>
  <c r="O743" i="4"/>
  <c r="P743" i="4"/>
  <c r="O744" i="4"/>
  <c r="P744" i="4"/>
  <c r="O745" i="4"/>
  <c r="P745" i="4"/>
  <c r="O746" i="4"/>
  <c r="P746" i="4"/>
  <c r="O747" i="4"/>
  <c r="P747" i="4"/>
  <c r="O748" i="4"/>
  <c r="P748" i="4"/>
  <c r="O749" i="4"/>
  <c r="P749" i="4"/>
  <c r="O750" i="4"/>
  <c r="P750" i="4"/>
  <c r="O751" i="4"/>
  <c r="P751" i="4"/>
  <c r="O752" i="4"/>
  <c r="P752" i="4"/>
  <c r="O753" i="4"/>
  <c r="P753" i="4"/>
  <c r="O754" i="4"/>
  <c r="P754" i="4"/>
  <c r="O755" i="4"/>
  <c r="P755" i="4"/>
  <c r="O756" i="4"/>
  <c r="P756" i="4"/>
  <c r="O757" i="4"/>
  <c r="P757" i="4"/>
  <c r="O758" i="4"/>
  <c r="P758" i="4"/>
  <c r="O759" i="4"/>
  <c r="P759" i="4"/>
  <c r="O760" i="4"/>
  <c r="P760" i="4"/>
  <c r="O761" i="4"/>
  <c r="P761" i="4"/>
  <c r="O762" i="4"/>
  <c r="P762" i="4"/>
  <c r="O763" i="4"/>
  <c r="P763" i="4"/>
  <c r="O764" i="4"/>
  <c r="P764" i="4"/>
  <c r="O765" i="4"/>
  <c r="P765" i="4"/>
  <c r="O766" i="4"/>
  <c r="P766" i="4"/>
  <c r="O767" i="4"/>
  <c r="P767" i="4"/>
  <c r="O768" i="4"/>
  <c r="P768" i="4"/>
  <c r="O769" i="4"/>
  <c r="P769" i="4"/>
  <c r="O770" i="4"/>
  <c r="P770" i="4"/>
  <c r="O771" i="4"/>
  <c r="P771" i="4"/>
  <c r="P727" i="4"/>
  <c r="O727" i="4"/>
  <c r="O267" i="4" l="1"/>
  <c r="P267" i="4"/>
  <c r="F373" i="4"/>
  <c r="G373" i="4"/>
  <c r="H373" i="4"/>
  <c r="I373" i="4"/>
  <c r="J373" i="4"/>
  <c r="K373" i="4"/>
  <c r="L373" i="4"/>
  <c r="O373" i="4" s="1"/>
  <c r="M373" i="4"/>
  <c r="P373" i="4" s="1"/>
  <c r="F374" i="4"/>
  <c r="G374" i="4"/>
  <c r="H374" i="4"/>
  <c r="I374" i="4"/>
  <c r="J374" i="4"/>
  <c r="K374" i="4"/>
  <c r="L374" i="4"/>
  <c r="O374" i="4" s="1"/>
  <c r="M374" i="4"/>
  <c r="P374" i="4" s="1"/>
  <c r="F375" i="4"/>
  <c r="G375" i="4"/>
  <c r="H375" i="4"/>
  <c r="I375" i="4"/>
  <c r="J375" i="4"/>
  <c r="K375" i="4"/>
  <c r="L375" i="4"/>
  <c r="O375" i="4" s="1"/>
  <c r="M375" i="4"/>
  <c r="P375" i="4" s="1"/>
  <c r="F376" i="4"/>
  <c r="G376" i="4"/>
  <c r="H376" i="4"/>
  <c r="I376" i="4"/>
  <c r="J376" i="4"/>
  <c r="K376" i="4"/>
  <c r="L376" i="4"/>
  <c r="M376" i="4"/>
  <c r="P376" i="4" s="1"/>
  <c r="F377" i="4"/>
  <c r="G377" i="4"/>
  <c r="H377" i="4"/>
  <c r="I377" i="4"/>
  <c r="J377" i="4"/>
  <c r="K377" i="4"/>
  <c r="L377" i="4"/>
  <c r="O377" i="4" s="1"/>
  <c r="M377" i="4"/>
  <c r="P377" i="4" s="1"/>
  <c r="F378" i="4"/>
  <c r="G378" i="4"/>
  <c r="H378" i="4"/>
  <c r="I378" i="4"/>
  <c r="J378" i="4"/>
  <c r="K378" i="4"/>
  <c r="L378" i="4"/>
  <c r="M378" i="4"/>
  <c r="F379" i="4"/>
  <c r="G379" i="4"/>
  <c r="H379" i="4"/>
  <c r="I379" i="4"/>
  <c r="J379" i="4"/>
  <c r="K379" i="4"/>
  <c r="L379" i="4"/>
  <c r="M379" i="4"/>
  <c r="F380" i="4"/>
  <c r="G380" i="4"/>
  <c r="H380" i="4"/>
  <c r="I380" i="4"/>
  <c r="J380" i="4"/>
  <c r="K380" i="4"/>
  <c r="L380" i="4"/>
  <c r="M380" i="4"/>
  <c r="F381" i="4"/>
  <c r="G381" i="4"/>
  <c r="H381" i="4"/>
  <c r="I381" i="4"/>
  <c r="J381" i="4"/>
  <c r="K381" i="4"/>
  <c r="L381" i="4"/>
  <c r="M381" i="4"/>
  <c r="F382" i="4"/>
  <c r="G382" i="4"/>
  <c r="H382" i="4"/>
  <c r="I382" i="4"/>
  <c r="J382" i="4"/>
  <c r="K382" i="4"/>
  <c r="L382" i="4"/>
  <c r="M382" i="4"/>
  <c r="F383" i="4"/>
  <c r="G383" i="4"/>
  <c r="H383" i="4"/>
  <c r="I383" i="4"/>
  <c r="J383" i="4"/>
  <c r="K383" i="4"/>
  <c r="L383" i="4"/>
  <c r="M383" i="4"/>
  <c r="F384" i="4"/>
  <c r="G384" i="4"/>
  <c r="H384" i="4"/>
  <c r="I384" i="4"/>
  <c r="J384" i="4"/>
  <c r="K384" i="4"/>
  <c r="L384" i="4"/>
  <c r="M384" i="4"/>
  <c r="F385" i="4"/>
  <c r="G385" i="4"/>
  <c r="H385" i="4"/>
  <c r="I385" i="4"/>
  <c r="J385" i="4"/>
  <c r="K385" i="4"/>
  <c r="L385" i="4"/>
  <c r="M385" i="4"/>
  <c r="F386" i="4"/>
  <c r="G386" i="4"/>
  <c r="H386" i="4"/>
  <c r="I386" i="4"/>
  <c r="J386" i="4"/>
  <c r="K386" i="4"/>
  <c r="L386" i="4"/>
  <c r="M386" i="4"/>
  <c r="F387" i="4"/>
  <c r="G387" i="4"/>
  <c r="H387" i="4"/>
  <c r="I387" i="4"/>
  <c r="J387" i="4"/>
  <c r="K387" i="4"/>
  <c r="L387" i="4"/>
  <c r="M387" i="4"/>
  <c r="F388" i="4"/>
  <c r="G388" i="4"/>
  <c r="H388" i="4"/>
  <c r="I388" i="4"/>
  <c r="J388" i="4"/>
  <c r="K388" i="4"/>
  <c r="L388" i="4"/>
  <c r="M388" i="4"/>
  <c r="F389" i="4"/>
  <c r="G389" i="4"/>
  <c r="H389" i="4"/>
  <c r="I389" i="4"/>
  <c r="J389" i="4"/>
  <c r="K389" i="4"/>
  <c r="L389" i="4"/>
  <c r="M389" i="4"/>
  <c r="F390" i="4"/>
  <c r="G390" i="4"/>
  <c r="H390" i="4"/>
  <c r="I390" i="4"/>
  <c r="J390" i="4"/>
  <c r="K390" i="4"/>
  <c r="L390" i="4"/>
  <c r="M390" i="4"/>
  <c r="F391" i="4"/>
  <c r="G391" i="4"/>
  <c r="H391" i="4"/>
  <c r="I391" i="4"/>
  <c r="J391" i="4"/>
  <c r="K391" i="4"/>
  <c r="L391" i="4"/>
  <c r="M391" i="4"/>
  <c r="F392" i="4"/>
  <c r="G392" i="4"/>
  <c r="H392" i="4"/>
  <c r="I392" i="4"/>
  <c r="J392" i="4"/>
  <c r="K392" i="4"/>
  <c r="L392" i="4"/>
  <c r="M392" i="4"/>
  <c r="F393" i="4"/>
  <c r="G393" i="4"/>
  <c r="H393" i="4"/>
  <c r="I393" i="4"/>
  <c r="J393" i="4"/>
  <c r="K393" i="4"/>
  <c r="L393" i="4"/>
  <c r="M393" i="4"/>
  <c r="F394" i="4"/>
  <c r="G394" i="4"/>
  <c r="H394" i="4"/>
  <c r="I394" i="4"/>
  <c r="J394" i="4"/>
  <c r="K394" i="4"/>
  <c r="L394" i="4"/>
  <c r="M394" i="4"/>
  <c r="F395" i="4"/>
  <c r="G395" i="4"/>
  <c r="H395" i="4"/>
  <c r="I395" i="4"/>
  <c r="J395" i="4"/>
  <c r="K395" i="4"/>
  <c r="L395" i="4"/>
  <c r="M395" i="4"/>
  <c r="F396" i="4"/>
  <c r="G396" i="4"/>
  <c r="H396" i="4"/>
  <c r="I396" i="4"/>
  <c r="J396" i="4"/>
  <c r="K396" i="4"/>
  <c r="L396" i="4"/>
  <c r="M396" i="4"/>
  <c r="F397" i="4"/>
  <c r="G397" i="4"/>
  <c r="H397" i="4"/>
  <c r="I397" i="4"/>
  <c r="J397" i="4"/>
  <c r="K397" i="4"/>
  <c r="L397" i="4"/>
  <c r="M397" i="4"/>
  <c r="F398" i="4"/>
  <c r="G398" i="4"/>
  <c r="H398" i="4"/>
  <c r="I398" i="4"/>
  <c r="J398" i="4"/>
  <c r="K398" i="4"/>
  <c r="L398" i="4"/>
  <c r="M398" i="4"/>
  <c r="F399" i="4"/>
  <c r="G399" i="4"/>
  <c r="H399" i="4"/>
  <c r="I399" i="4"/>
  <c r="J399" i="4"/>
  <c r="K399" i="4"/>
  <c r="L399" i="4"/>
  <c r="M399" i="4"/>
  <c r="F400" i="4"/>
  <c r="G400" i="4"/>
  <c r="H400" i="4"/>
  <c r="I400" i="4"/>
  <c r="J400" i="4"/>
  <c r="K400" i="4"/>
  <c r="L400" i="4"/>
  <c r="M400" i="4"/>
  <c r="F401" i="4"/>
  <c r="G401" i="4"/>
  <c r="H401" i="4"/>
  <c r="I401" i="4"/>
  <c r="J401" i="4"/>
  <c r="K401" i="4"/>
  <c r="L401" i="4"/>
  <c r="M401" i="4"/>
  <c r="F402" i="4"/>
  <c r="G402" i="4"/>
  <c r="H402" i="4"/>
  <c r="I402" i="4"/>
  <c r="J402" i="4"/>
  <c r="K402" i="4"/>
  <c r="L402" i="4"/>
  <c r="M402" i="4"/>
  <c r="F403" i="4"/>
  <c r="G403" i="4"/>
  <c r="H403" i="4"/>
  <c r="I403" i="4"/>
  <c r="J403" i="4"/>
  <c r="K403" i="4"/>
  <c r="L403" i="4"/>
  <c r="M403" i="4"/>
  <c r="F404" i="4"/>
  <c r="G404" i="4"/>
  <c r="H404" i="4"/>
  <c r="I404" i="4"/>
  <c r="J404" i="4"/>
  <c r="K404" i="4"/>
  <c r="L404" i="4"/>
  <c r="M404" i="4"/>
  <c r="F405" i="4"/>
  <c r="G405" i="4"/>
  <c r="H405" i="4"/>
  <c r="I405" i="4"/>
  <c r="J405" i="4"/>
  <c r="K405" i="4"/>
  <c r="L405" i="4"/>
  <c r="M405" i="4"/>
  <c r="F406" i="4"/>
  <c r="G406" i="4"/>
  <c r="H406" i="4"/>
  <c r="I406" i="4"/>
  <c r="J406" i="4"/>
  <c r="K406" i="4"/>
  <c r="L406" i="4"/>
  <c r="M406" i="4"/>
  <c r="F407" i="4"/>
  <c r="G407" i="4"/>
  <c r="H407" i="4"/>
  <c r="I407" i="4"/>
  <c r="J407" i="4"/>
  <c r="K407" i="4"/>
  <c r="L407" i="4"/>
  <c r="M407" i="4"/>
  <c r="F408" i="4"/>
  <c r="G408" i="4"/>
  <c r="H408" i="4"/>
  <c r="I408" i="4"/>
  <c r="J408" i="4"/>
  <c r="K408" i="4"/>
  <c r="L408" i="4"/>
  <c r="M408" i="4"/>
  <c r="F409" i="4"/>
  <c r="G409" i="4"/>
  <c r="H409" i="4"/>
  <c r="I409" i="4"/>
  <c r="J409" i="4"/>
  <c r="K409" i="4"/>
  <c r="L409" i="4"/>
  <c r="M409" i="4"/>
  <c r="F410" i="4"/>
  <c r="G410" i="4"/>
  <c r="H410" i="4"/>
  <c r="I410" i="4"/>
  <c r="J410" i="4"/>
  <c r="K410" i="4"/>
  <c r="L410" i="4"/>
  <c r="M410" i="4"/>
  <c r="F411" i="4"/>
  <c r="G411" i="4"/>
  <c r="H411" i="4"/>
  <c r="I411" i="4"/>
  <c r="J411" i="4"/>
  <c r="K411" i="4"/>
  <c r="L411" i="4"/>
  <c r="M411" i="4"/>
  <c r="F412" i="4"/>
  <c r="G412" i="4"/>
  <c r="H412" i="4"/>
  <c r="I412" i="4"/>
  <c r="J412" i="4"/>
  <c r="K412" i="4"/>
  <c r="L412" i="4"/>
  <c r="M412" i="4"/>
  <c r="F413" i="4"/>
  <c r="G413" i="4"/>
  <c r="H413" i="4"/>
  <c r="I413" i="4"/>
  <c r="J413" i="4"/>
  <c r="K413" i="4"/>
  <c r="L413" i="4"/>
  <c r="M413" i="4"/>
  <c r="F414" i="4"/>
  <c r="G414" i="4"/>
  <c r="H414" i="4"/>
  <c r="I414" i="4"/>
  <c r="J414" i="4"/>
  <c r="K414" i="4"/>
  <c r="L414" i="4"/>
  <c r="M414" i="4"/>
  <c r="F415" i="4"/>
  <c r="G415" i="4"/>
  <c r="H415" i="4"/>
  <c r="I415" i="4"/>
  <c r="J415" i="4"/>
  <c r="K415" i="4"/>
  <c r="L415" i="4"/>
  <c r="M415" i="4"/>
  <c r="F416" i="4"/>
  <c r="G416" i="4"/>
  <c r="H416" i="4"/>
  <c r="I416" i="4"/>
  <c r="J416" i="4"/>
  <c r="K416" i="4"/>
  <c r="L416" i="4"/>
  <c r="M416" i="4"/>
  <c r="F417" i="4"/>
  <c r="G417" i="4"/>
  <c r="H417" i="4"/>
  <c r="I417" i="4"/>
  <c r="J417" i="4"/>
  <c r="K417" i="4"/>
  <c r="L417" i="4"/>
  <c r="M417" i="4"/>
  <c r="F418" i="4"/>
  <c r="G418" i="4"/>
  <c r="H418" i="4"/>
  <c r="I418" i="4"/>
  <c r="J418" i="4"/>
  <c r="K418" i="4"/>
  <c r="L418" i="4"/>
  <c r="M418" i="4"/>
  <c r="F419" i="4"/>
  <c r="G419" i="4"/>
  <c r="H419" i="4"/>
  <c r="I419" i="4"/>
  <c r="J419" i="4"/>
  <c r="K419" i="4"/>
  <c r="L419" i="4"/>
  <c r="M419" i="4"/>
  <c r="F420" i="4"/>
  <c r="G420" i="4"/>
  <c r="H420" i="4"/>
  <c r="I420" i="4"/>
  <c r="J420" i="4"/>
  <c r="K420" i="4"/>
  <c r="L420" i="4"/>
  <c r="M420" i="4"/>
  <c r="F421" i="4"/>
  <c r="G421" i="4"/>
  <c r="H421" i="4"/>
  <c r="I421" i="4"/>
  <c r="J421" i="4"/>
  <c r="K421" i="4"/>
  <c r="L421" i="4"/>
  <c r="M421" i="4"/>
  <c r="F422" i="4"/>
  <c r="G422" i="4"/>
  <c r="H422" i="4"/>
  <c r="I422" i="4"/>
  <c r="J422" i="4"/>
  <c r="K422" i="4"/>
  <c r="L422" i="4"/>
  <c r="M422" i="4"/>
  <c r="F423" i="4"/>
  <c r="G423" i="4"/>
  <c r="H423" i="4"/>
  <c r="I423" i="4"/>
  <c r="J423" i="4"/>
  <c r="K423" i="4"/>
  <c r="L423" i="4"/>
  <c r="M423" i="4"/>
  <c r="F424" i="4"/>
  <c r="G424" i="4"/>
  <c r="H424" i="4"/>
  <c r="I424" i="4"/>
  <c r="J424" i="4"/>
  <c r="K424" i="4"/>
  <c r="L424" i="4"/>
  <c r="O424" i="4" s="1"/>
  <c r="M424" i="4"/>
  <c r="P424" i="4" s="1"/>
  <c r="F425" i="4"/>
  <c r="G425" i="4"/>
  <c r="H425" i="4"/>
  <c r="I425" i="4"/>
  <c r="J425" i="4"/>
  <c r="K425" i="4"/>
  <c r="L425" i="4"/>
  <c r="O425" i="4" s="1"/>
  <c r="M425" i="4"/>
  <c r="P425" i="4" s="1"/>
  <c r="F426" i="4"/>
  <c r="G426" i="4"/>
  <c r="H426" i="4"/>
  <c r="I426" i="4"/>
  <c r="J426" i="4"/>
  <c r="K426" i="4"/>
  <c r="L426" i="4"/>
  <c r="O426" i="4" s="1"/>
  <c r="M426" i="4"/>
  <c r="P426" i="4" s="1"/>
  <c r="F427" i="4"/>
  <c r="G427" i="4"/>
  <c r="H427" i="4"/>
  <c r="I427" i="4"/>
  <c r="J427" i="4"/>
  <c r="K427" i="4"/>
  <c r="L427" i="4"/>
  <c r="O427" i="4" s="1"/>
  <c r="M427" i="4"/>
  <c r="P427" i="4" s="1"/>
  <c r="F428" i="4"/>
  <c r="G428" i="4"/>
  <c r="H428" i="4"/>
  <c r="I428" i="4"/>
  <c r="J428" i="4"/>
  <c r="K428" i="4"/>
  <c r="L428" i="4"/>
  <c r="O428" i="4" s="1"/>
  <c r="M428" i="4"/>
  <c r="P428" i="4" s="1"/>
  <c r="F429" i="4"/>
  <c r="G429" i="4"/>
  <c r="H429" i="4"/>
  <c r="I429" i="4"/>
  <c r="J429" i="4"/>
  <c r="K429" i="4"/>
  <c r="L429" i="4"/>
  <c r="O429" i="4" s="1"/>
  <c r="M429" i="4"/>
  <c r="P429" i="4" s="1"/>
  <c r="F430" i="4"/>
  <c r="G430" i="4"/>
  <c r="H430" i="4"/>
  <c r="I430" i="4"/>
  <c r="J430" i="4"/>
  <c r="K430" i="4"/>
  <c r="L430" i="4"/>
  <c r="O430" i="4" s="1"/>
  <c r="M430" i="4"/>
  <c r="P430" i="4" s="1"/>
  <c r="F431" i="4"/>
  <c r="G431" i="4"/>
  <c r="H431" i="4"/>
  <c r="I431" i="4"/>
  <c r="J431" i="4"/>
  <c r="K431" i="4"/>
  <c r="L431" i="4"/>
  <c r="M431" i="4"/>
  <c r="P431" i="4" s="1"/>
  <c r="F432" i="4"/>
  <c r="G432" i="4"/>
  <c r="H432" i="4"/>
  <c r="I432" i="4"/>
  <c r="J432" i="4"/>
  <c r="K432" i="4"/>
  <c r="L432" i="4"/>
  <c r="O432" i="4" s="1"/>
  <c r="M432" i="4"/>
  <c r="P432" i="4" s="1"/>
  <c r="F433" i="4"/>
  <c r="G433" i="4"/>
  <c r="H433" i="4"/>
  <c r="I433" i="4"/>
  <c r="J433" i="4"/>
  <c r="K433" i="4"/>
  <c r="L433" i="4"/>
  <c r="O433" i="4" s="1"/>
  <c r="M433" i="4"/>
  <c r="P433" i="4" s="1"/>
  <c r="F434" i="4"/>
  <c r="G434" i="4"/>
  <c r="H434" i="4"/>
  <c r="I434" i="4"/>
  <c r="J434" i="4"/>
  <c r="K434" i="4"/>
  <c r="L434" i="4"/>
  <c r="O434" i="4" s="1"/>
  <c r="M434" i="4"/>
  <c r="P434" i="4" s="1"/>
  <c r="F435" i="4"/>
  <c r="G435" i="4"/>
  <c r="H435" i="4"/>
  <c r="I435" i="4"/>
  <c r="J435" i="4"/>
  <c r="K435" i="4"/>
  <c r="L435" i="4"/>
  <c r="O435" i="4" s="1"/>
  <c r="M435" i="4"/>
  <c r="P435" i="4" s="1"/>
  <c r="F436" i="4"/>
  <c r="G436" i="4"/>
  <c r="H436" i="4"/>
  <c r="I436" i="4"/>
  <c r="J436" i="4"/>
  <c r="K436" i="4"/>
  <c r="L436" i="4"/>
  <c r="O436" i="4" s="1"/>
  <c r="M436" i="4"/>
  <c r="P436" i="4" s="1"/>
  <c r="F437" i="4"/>
  <c r="G437" i="4"/>
  <c r="H437" i="4"/>
  <c r="I437" i="4"/>
  <c r="J437" i="4"/>
  <c r="K437" i="4"/>
  <c r="L437" i="4"/>
  <c r="O437" i="4" s="1"/>
  <c r="M437" i="4"/>
  <c r="P437" i="4" s="1"/>
  <c r="F438" i="4"/>
  <c r="G438" i="4"/>
  <c r="H438" i="4"/>
  <c r="I438" i="4"/>
  <c r="J438" i="4"/>
  <c r="K438" i="4"/>
  <c r="L438" i="4"/>
  <c r="O438" i="4" s="1"/>
  <c r="M438" i="4"/>
  <c r="P438" i="4" s="1"/>
  <c r="F439" i="4"/>
  <c r="G439" i="4"/>
  <c r="H439" i="4"/>
  <c r="I439" i="4"/>
  <c r="J439" i="4"/>
  <c r="K439" i="4"/>
  <c r="L439" i="4"/>
  <c r="M439" i="4"/>
  <c r="P439" i="4" s="1"/>
  <c r="F440" i="4"/>
  <c r="G440" i="4"/>
  <c r="H440" i="4"/>
  <c r="I440" i="4"/>
  <c r="J440" i="4"/>
  <c r="K440" i="4"/>
  <c r="L440" i="4"/>
  <c r="O440" i="4" s="1"/>
  <c r="M440" i="4"/>
  <c r="P440" i="4" s="1"/>
  <c r="F441" i="4"/>
  <c r="G441" i="4"/>
  <c r="H441" i="4"/>
  <c r="I441" i="4"/>
  <c r="J441" i="4"/>
  <c r="K441" i="4"/>
  <c r="L441" i="4"/>
  <c r="O441" i="4" s="1"/>
  <c r="M441" i="4"/>
  <c r="P441" i="4" s="1"/>
  <c r="F442" i="4"/>
  <c r="G442" i="4"/>
  <c r="H442" i="4"/>
  <c r="I442" i="4"/>
  <c r="J442" i="4"/>
  <c r="K442" i="4"/>
  <c r="L442" i="4"/>
  <c r="O442" i="4" s="1"/>
  <c r="M442" i="4"/>
  <c r="P442" i="4" s="1"/>
  <c r="F443" i="4"/>
  <c r="G443" i="4"/>
  <c r="H443" i="4"/>
  <c r="I443" i="4"/>
  <c r="J443" i="4"/>
  <c r="K443" i="4"/>
  <c r="L443" i="4"/>
  <c r="O443" i="4" s="1"/>
  <c r="M443" i="4"/>
  <c r="P443" i="4" s="1"/>
  <c r="F444" i="4"/>
  <c r="G444" i="4"/>
  <c r="H444" i="4"/>
  <c r="I444" i="4"/>
  <c r="J444" i="4"/>
  <c r="K444" i="4"/>
  <c r="L444" i="4"/>
  <c r="O444" i="4" s="1"/>
  <c r="M444" i="4"/>
  <c r="P444" i="4" s="1"/>
  <c r="F445" i="4"/>
  <c r="G445" i="4"/>
  <c r="H445" i="4"/>
  <c r="I445" i="4"/>
  <c r="J445" i="4"/>
  <c r="K445" i="4"/>
  <c r="L445" i="4"/>
  <c r="O445" i="4" s="1"/>
  <c r="M445" i="4"/>
  <c r="P445" i="4" s="1"/>
  <c r="F446" i="4"/>
  <c r="G446" i="4"/>
  <c r="H446" i="4"/>
  <c r="I446" i="4"/>
  <c r="J446" i="4"/>
  <c r="K446" i="4"/>
  <c r="L446" i="4"/>
  <c r="O446" i="4" s="1"/>
  <c r="M446" i="4"/>
  <c r="P446" i="4" s="1"/>
  <c r="F447" i="4"/>
  <c r="G447" i="4"/>
  <c r="H447" i="4"/>
  <c r="I447" i="4"/>
  <c r="J447" i="4"/>
  <c r="K447" i="4"/>
  <c r="L447" i="4"/>
  <c r="M447" i="4"/>
  <c r="P447" i="4" s="1"/>
  <c r="F448" i="4"/>
  <c r="G448" i="4"/>
  <c r="H448" i="4"/>
  <c r="I448" i="4"/>
  <c r="J448" i="4"/>
  <c r="K448" i="4"/>
  <c r="L448" i="4"/>
  <c r="O448" i="4" s="1"/>
  <c r="M448" i="4"/>
  <c r="P448" i="4" s="1"/>
  <c r="F449" i="4"/>
  <c r="G449" i="4"/>
  <c r="H449" i="4"/>
  <c r="I449" i="4"/>
  <c r="J449" i="4"/>
  <c r="K449" i="4"/>
  <c r="L449" i="4"/>
  <c r="O449" i="4" s="1"/>
  <c r="M449" i="4"/>
  <c r="P449" i="4" s="1"/>
  <c r="F450" i="4"/>
  <c r="G450" i="4"/>
  <c r="H450" i="4"/>
  <c r="I450" i="4"/>
  <c r="J450" i="4"/>
  <c r="K450" i="4"/>
  <c r="L450" i="4"/>
  <c r="O450" i="4" s="1"/>
  <c r="M450" i="4"/>
  <c r="P450" i="4" s="1"/>
  <c r="F451" i="4"/>
  <c r="G451" i="4"/>
  <c r="H451" i="4"/>
  <c r="I451" i="4"/>
  <c r="J451" i="4"/>
  <c r="K451" i="4"/>
  <c r="L451" i="4"/>
  <c r="O451" i="4" s="1"/>
  <c r="M451" i="4"/>
  <c r="P451" i="4" s="1"/>
  <c r="F452" i="4"/>
  <c r="G452" i="4"/>
  <c r="H452" i="4"/>
  <c r="I452" i="4"/>
  <c r="J452" i="4"/>
  <c r="K452" i="4"/>
  <c r="L452" i="4"/>
  <c r="O452" i="4" s="1"/>
  <c r="M452" i="4"/>
  <c r="P452" i="4" s="1"/>
  <c r="F453" i="4"/>
  <c r="G453" i="4"/>
  <c r="H453" i="4"/>
  <c r="I453" i="4"/>
  <c r="J453" i="4"/>
  <c r="K453" i="4"/>
  <c r="L453" i="4"/>
  <c r="O453" i="4" s="1"/>
  <c r="M453" i="4"/>
  <c r="P453" i="4" s="1"/>
  <c r="F454" i="4"/>
  <c r="G454" i="4"/>
  <c r="H454" i="4"/>
  <c r="I454" i="4"/>
  <c r="J454" i="4"/>
  <c r="K454" i="4"/>
  <c r="L454" i="4"/>
  <c r="O454" i="4" s="1"/>
  <c r="M454" i="4"/>
  <c r="F455" i="4"/>
  <c r="G455" i="4"/>
  <c r="H455" i="4"/>
  <c r="I455" i="4"/>
  <c r="J455" i="4"/>
  <c r="K455" i="4"/>
  <c r="L455" i="4"/>
  <c r="M455" i="4"/>
  <c r="P455" i="4" s="1"/>
  <c r="F456" i="4"/>
  <c r="G456" i="4"/>
  <c r="H456" i="4"/>
  <c r="I456" i="4"/>
  <c r="J456" i="4"/>
  <c r="K456" i="4"/>
  <c r="L456" i="4"/>
  <c r="O456" i="4" s="1"/>
  <c r="M456" i="4"/>
  <c r="P456" i="4" s="1"/>
  <c r="F457" i="4"/>
  <c r="G457" i="4"/>
  <c r="H457" i="4"/>
  <c r="I457" i="4"/>
  <c r="J457" i="4"/>
  <c r="K457" i="4"/>
  <c r="L457" i="4"/>
  <c r="O457" i="4" s="1"/>
  <c r="M457" i="4"/>
  <c r="P457" i="4" s="1"/>
  <c r="F458" i="4"/>
  <c r="G458" i="4"/>
  <c r="H458" i="4"/>
  <c r="I458" i="4"/>
  <c r="J458" i="4"/>
  <c r="K458" i="4"/>
  <c r="L458" i="4"/>
  <c r="O458" i="4" s="1"/>
  <c r="M458" i="4"/>
  <c r="P458" i="4" s="1"/>
  <c r="F459" i="4"/>
  <c r="G459" i="4"/>
  <c r="H459" i="4"/>
  <c r="I459" i="4"/>
  <c r="J459" i="4"/>
  <c r="K459" i="4"/>
  <c r="L459" i="4"/>
  <c r="O459" i="4" s="1"/>
  <c r="M459" i="4"/>
  <c r="P459" i="4" s="1"/>
  <c r="F460" i="4"/>
  <c r="G460" i="4"/>
  <c r="H460" i="4"/>
  <c r="I460" i="4"/>
  <c r="J460" i="4"/>
  <c r="K460" i="4"/>
  <c r="L460" i="4"/>
  <c r="O460" i="4" s="1"/>
  <c r="M460" i="4"/>
  <c r="P460" i="4" s="1"/>
  <c r="F461" i="4"/>
  <c r="G461" i="4"/>
  <c r="H461" i="4"/>
  <c r="I461" i="4"/>
  <c r="J461" i="4"/>
  <c r="K461" i="4"/>
  <c r="L461" i="4"/>
  <c r="O461" i="4" s="1"/>
  <c r="M461" i="4"/>
  <c r="P461" i="4" s="1"/>
  <c r="F462" i="4"/>
  <c r="G462" i="4"/>
  <c r="H462" i="4"/>
  <c r="I462" i="4"/>
  <c r="J462" i="4"/>
  <c r="K462" i="4"/>
  <c r="L462" i="4"/>
  <c r="O462" i="4" s="1"/>
  <c r="M462" i="4"/>
  <c r="P462" i="4" s="1"/>
  <c r="F463" i="4"/>
  <c r="G463" i="4"/>
  <c r="H463" i="4"/>
  <c r="I463" i="4"/>
  <c r="J463" i="4"/>
  <c r="K463" i="4"/>
  <c r="L463" i="4"/>
  <c r="M463" i="4"/>
  <c r="P463" i="4" s="1"/>
  <c r="F464" i="4"/>
  <c r="G464" i="4"/>
  <c r="H464" i="4"/>
  <c r="I464" i="4"/>
  <c r="J464" i="4"/>
  <c r="K464" i="4"/>
  <c r="L464" i="4"/>
  <c r="O464" i="4" s="1"/>
  <c r="M464" i="4"/>
  <c r="P464" i="4" s="1"/>
  <c r="F465" i="4"/>
  <c r="G465" i="4"/>
  <c r="H465" i="4"/>
  <c r="I465" i="4"/>
  <c r="J465" i="4"/>
  <c r="K465" i="4"/>
  <c r="L465" i="4"/>
  <c r="O465" i="4" s="1"/>
  <c r="M465" i="4"/>
  <c r="P465" i="4" s="1"/>
  <c r="F466" i="4"/>
  <c r="G466" i="4"/>
  <c r="H466" i="4"/>
  <c r="I466" i="4"/>
  <c r="J466" i="4"/>
  <c r="K466" i="4"/>
  <c r="L466" i="4"/>
  <c r="O466" i="4" s="1"/>
  <c r="M466" i="4"/>
  <c r="P466" i="4" s="1"/>
  <c r="F467" i="4"/>
  <c r="G467" i="4"/>
  <c r="H467" i="4"/>
  <c r="I467" i="4"/>
  <c r="J467" i="4"/>
  <c r="K467" i="4"/>
  <c r="L467" i="4"/>
  <c r="O467" i="4" s="1"/>
  <c r="M467" i="4"/>
  <c r="P467" i="4" s="1"/>
  <c r="F468" i="4"/>
  <c r="G468" i="4"/>
  <c r="H468" i="4"/>
  <c r="I468" i="4"/>
  <c r="J468" i="4"/>
  <c r="K468" i="4"/>
  <c r="L468" i="4"/>
  <c r="O468" i="4" s="1"/>
  <c r="M468" i="4"/>
  <c r="P468" i="4" s="1"/>
  <c r="F469" i="4"/>
  <c r="G469" i="4"/>
  <c r="H469" i="4"/>
  <c r="I469" i="4"/>
  <c r="J469" i="4"/>
  <c r="K469" i="4"/>
  <c r="L469" i="4"/>
  <c r="M469" i="4"/>
  <c r="F470" i="4"/>
  <c r="G470" i="4"/>
  <c r="H470" i="4"/>
  <c r="I470" i="4"/>
  <c r="J470" i="4"/>
  <c r="K470" i="4"/>
  <c r="L470" i="4"/>
  <c r="M470" i="4"/>
  <c r="F471" i="4"/>
  <c r="G471" i="4"/>
  <c r="H471" i="4"/>
  <c r="I471" i="4"/>
  <c r="J471" i="4"/>
  <c r="K471" i="4"/>
  <c r="L471" i="4"/>
  <c r="M471" i="4"/>
  <c r="F472" i="4"/>
  <c r="G472" i="4"/>
  <c r="H472" i="4"/>
  <c r="I472" i="4"/>
  <c r="J472" i="4"/>
  <c r="K472" i="4"/>
  <c r="L472" i="4"/>
  <c r="M472" i="4"/>
  <c r="F473" i="4"/>
  <c r="G473" i="4"/>
  <c r="H473" i="4"/>
  <c r="I473" i="4"/>
  <c r="J473" i="4"/>
  <c r="K473" i="4"/>
  <c r="L473" i="4"/>
  <c r="M473" i="4"/>
  <c r="F474" i="4"/>
  <c r="G474" i="4"/>
  <c r="H474" i="4"/>
  <c r="I474" i="4"/>
  <c r="J474" i="4"/>
  <c r="K474" i="4"/>
  <c r="L474" i="4"/>
  <c r="M474" i="4"/>
  <c r="F475" i="4"/>
  <c r="G475" i="4"/>
  <c r="H475" i="4"/>
  <c r="I475" i="4"/>
  <c r="J475" i="4"/>
  <c r="K475" i="4"/>
  <c r="L475" i="4"/>
  <c r="M475" i="4"/>
  <c r="F476" i="4"/>
  <c r="G476" i="4"/>
  <c r="H476" i="4"/>
  <c r="I476" i="4"/>
  <c r="J476" i="4"/>
  <c r="K476" i="4"/>
  <c r="L476" i="4"/>
  <c r="M476" i="4"/>
  <c r="F477" i="4"/>
  <c r="G477" i="4"/>
  <c r="H477" i="4"/>
  <c r="I477" i="4"/>
  <c r="J477" i="4"/>
  <c r="K477" i="4"/>
  <c r="L477" i="4"/>
  <c r="M477" i="4"/>
  <c r="F478" i="4"/>
  <c r="G478" i="4"/>
  <c r="H478" i="4"/>
  <c r="I478" i="4"/>
  <c r="J478" i="4"/>
  <c r="K478" i="4"/>
  <c r="L478" i="4"/>
  <c r="M478" i="4"/>
  <c r="F479" i="4"/>
  <c r="G479" i="4"/>
  <c r="H479" i="4"/>
  <c r="I479" i="4"/>
  <c r="J479" i="4"/>
  <c r="K479" i="4"/>
  <c r="L479" i="4"/>
  <c r="M479" i="4"/>
  <c r="F480" i="4"/>
  <c r="G480" i="4"/>
  <c r="H480" i="4"/>
  <c r="I480" i="4"/>
  <c r="J480" i="4"/>
  <c r="K480" i="4"/>
  <c r="L480" i="4"/>
  <c r="M480" i="4"/>
  <c r="F481" i="4"/>
  <c r="G481" i="4"/>
  <c r="H481" i="4"/>
  <c r="I481" i="4"/>
  <c r="J481" i="4"/>
  <c r="K481" i="4"/>
  <c r="L481" i="4"/>
  <c r="M481" i="4"/>
  <c r="F482" i="4"/>
  <c r="G482" i="4"/>
  <c r="H482" i="4"/>
  <c r="I482" i="4"/>
  <c r="J482" i="4"/>
  <c r="K482" i="4"/>
  <c r="L482" i="4"/>
  <c r="M482" i="4"/>
  <c r="F483" i="4"/>
  <c r="G483" i="4"/>
  <c r="H483" i="4"/>
  <c r="I483" i="4"/>
  <c r="J483" i="4"/>
  <c r="K483" i="4"/>
  <c r="L483" i="4"/>
  <c r="M483" i="4"/>
  <c r="F484" i="4"/>
  <c r="G484" i="4"/>
  <c r="H484" i="4"/>
  <c r="I484" i="4"/>
  <c r="J484" i="4"/>
  <c r="K484" i="4"/>
  <c r="L484" i="4"/>
  <c r="M484" i="4"/>
  <c r="F485" i="4"/>
  <c r="G485" i="4"/>
  <c r="H485" i="4"/>
  <c r="I485" i="4"/>
  <c r="J485" i="4"/>
  <c r="K485" i="4"/>
  <c r="L485" i="4"/>
  <c r="M485" i="4"/>
  <c r="F486" i="4"/>
  <c r="G486" i="4"/>
  <c r="H486" i="4"/>
  <c r="I486" i="4"/>
  <c r="J486" i="4"/>
  <c r="K486" i="4"/>
  <c r="L486" i="4"/>
  <c r="M486" i="4"/>
  <c r="F487" i="4"/>
  <c r="G487" i="4"/>
  <c r="H487" i="4"/>
  <c r="I487" i="4"/>
  <c r="J487" i="4"/>
  <c r="K487" i="4"/>
  <c r="L487" i="4"/>
  <c r="M487" i="4"/>
  <c r="F488" i="4"/>
  <c r="G488" i="4"/>
  <c r="H488" i="4"/>
  <c r="I488" i="4"/>
  <c r="J488" i="4"/>
  <c r="K488" i="4"/>
  <c r="L488" i="4"/>
  <c r="M488" i="4"/>
  <c r="F489" i="4"/>
  <c r="G489" i="4"/>
  <c r="H489" i="4"/>
  <c r="I489" i="4"/>
  <c r="J489" i="4"/>
  <c r="K489" i="4"/>
  <c r="L489" i="4"/>
  <c r="M489" i="4"/>
  <c r="F490" i="4"/>
  <c r="G490" i="4"/>
  <c r="H490" i="4"/>
  <c r="I490" i="4"/>
  <c r="J490" i="4"/>
  <c r="K490" i="4"/>
  <c r="L490" i="4"/>
  <c r="M490" i="4"/>
  <c r="F491" i="4"/>
  <c r="G491" i="4"/>
  <c r="H491" i="4"/>
  <c r="I491" i="4"/>
  <c r="J491" i="4"/>
  <c r="K491" i="4"/>
  <c r="L491" i="4"/>
  <c r="M491" i="4"/>
  <c r="F492" i="4"/>
  <c r="G492" i="4"/>
  <c r="H492" i="4"/>
  <c r="I492" i="4"/>
  <c r="J492" i="4"/>
  <c r="K492" i="4"/>
  <c r="L492" i="4"/>
  <c r="M492" i="4"/>
  <c r="F493" i="4"/>
  <c r="G493" i="4"/>
  <c r="H493" i="4"/>
  <c r="I493" i="4"/>
  <c r="J493" i="4"/>
  <c r="K493" i="4"/>
  <c r="L493" i="4"/>
  <c r="M493" i="4"/>
  <c r="F494" i="4"/>
  <c r="G494" i="4"/>
  <c r="H494" i="4"/>
  <c r="I494" i="4"/>
  <c r="J494" i="4"/>
  <c r="K494" i="4"/>
  <c r="L494" i="4"/>
  <c r="M494" i="4"/>
  <c r="F495" i="4"/>
  <c r="G495" i="4"/>
  <c r="H495" i="4"/>
  <c r="I495" i="4"/>
  <c r="J495" i="4"/>
  <c r="K495" i="4"/>
  <c r="L495" i="4"/>
  <c r="M495" i="4"/>
  <c r="F496" i="4"/>
  <c r="G496" i="4"/>
  <c r="H496" i="4"/>
  <c r="I496" i="4"/>
  <c r="J496" i="4"/>
  <c r="K496" i="4"/>
  <c r="L496" i="4"/>
  <c r="M496" i="4"/>
  <c r="F497" i="4"/>
  <c r="G497" i="4"/>
  <c r="H497" i="4"/>
  <c r="I497" i="4"/>
  <c r="J497" i="4"/>
  <c r="K497" i="4"/>
  <c r="L497" i="4"/>
  <c r="M497" i="4"/>
  <c r="F498" i="4"/>
  <c r="G498" i="4"/>
  <c r="H498" i="4"/>
  <c r="I498" i="4"/>
  <c r="J498" i="4"/>
  <c r="K498" i="4"/>
  <c r="L498" i="4"/>
  <c r="M498" i="4"/>
  <c r="F499" i="4"/>
  <c r="G499" i="4"/>
  <c r="H499" i="4"/>
  <c r="I499" i="4"/>
  <c r="J499" i="4"/>
  <c r="K499" i="4"/>
  <c r="L499" i="4"/>
  <c r="M499" i="4"/>
  <c r="F500" i="4"/>
  <c r="G500" i="4"/>
  <c r="H500" i="4"/>
  <c r="I500" i="4"/>
  <c r="J500" i="4"/>
  <c r="K500" i="4"/>
  <c r="L500" i="4"/>
  <c r="M500" i="4"/>
  <c r="F501" i="4"/>
  <c r="G501" i="4"/>
  <c r="H501" i="4"/>
  <c r="I501" i="4"/>
  <c r="J501" i="4"/>
  <c r="K501" i="4"/>
  <c r="L501" i="4"/>
  <c r="M501" i="4"/>
  <c r="F502" i="4"/>
  <c r="G502" i="4"/>
  <c r="H502" i="4"/>
  <c r="I502" i="4"/>
  <c r="J502" i="4"/>
  <c r="K502" i="4"/>
  <c r="L502" i="4"/>
  <c r="M502" i="4"/>
  <c r="F503" i="4"/>
  <c r="G503" i="4"/>
  <c r="H503" i="4"/>
  <c r="I503" i="4"/>
  <c r="J503" i="4"/>
  <c r="K503" i="4"/>
  <c r="L503" i="4"/>
  <c r="M503" i="4"/>
  <c r="F504" i="4"/>
  <c r="G504" i="4"/>
  <c r="H504" i="4"/>
  <c r="I504" i="4"/>
  <c r="J504" i="4"/>
  <c r="K504" i="4"/>
  <c r="L504" i="4"/>
  <c r="M504" i="4"/>
  <c r="F505" i="4"/>
  <c r="G505" i="4"/>
  <c r="H505" i="4"/>
  <c r="I505" i="4"/>
  <c r="J505" i="4"/>
  <c r="K505" i="4"/>
  <c r="L505" i="4"/>
  <c r="M505" i="4"/>
  <c r="F506" i="4"/>
  <c r="G506" i="4"/>
  <c r="H506" i="4"/>
  <c r="I506" i="4"/>
  <c r="J506" i="4"/>
  <c r="K506" i="4"/>
  <c r="L506" i="4"/>
  <c r="M506" i="4"/>
  <c r="F507" i="4"/>
  <c r="G507" i="4"/>
  <c r="H507" i="4"/>
  <c r="I507" i="4"/>
  <c r="J507" i="4"/>
  <c r="K507" i="4"/>
  <c r="L507" i="4"/>
  <c r="M507" i="4"/>
  <c r="F508" i="4"/>
  <c r="G508" i="4"/>
  <c r="H508" i="4"/>
  <c r="I508" i="4"/>
  <c r="J508" i="4"/>
  <c r="K508" i="4"/>
  <c r="L508" i="4"/>
  <c r="M508" i="4"/>
  <c r="F509" i="4"/>
  <c r="G509" i="4"/>
  <c r="H509" i="4"/>
  <c r="I509" i="4"/>
  <c r="J509" i="4"/>
  <c r="K509" i="4"/>
  <c r="L509" i="4"/>
  <c r="M509" i="4"/>
  <c r="F510" i="4"/>
  <c r="G510" i="4"/>
  <c r="H510" i="4"/>
  <c r="I510" i="4"/>
  <c r="J510" i="4"/>
  <c r="K510" i="4"/>
  <c r="L510" i="4"/>
  <c r="M510" i="4"/>
  <c r="F511" i="4"/>
  <c r="G511" i="4"/>
  <c r="H511" i="4"/>
  <c r="I511" i="4"/>
  <c r="J511" i="4"/>
  <c r="K511" i="4"/>
  <c r="L511" i="4"/>
  <c r="M511" i="4"/>
  <c r="F512" i="4"/>
  <c r="G512" i="4"/>
  <c r="H512" i="4"/>
  <c r="I512" i="4"/>
  <c r="J512" i="4"/>
  <c r="K512" i="4"/>
  <c r="L512" i="4"/>
  <c r="M512" i="4"/>
  <c r="F513" i="4"/>
  <c r="G513" i="4"/>
  <c r="H513" i="4"/>
  <c r="I513" i="4"/>
  <c r="J513" i="4"/>
  <c r="K513" i="4"/>
  <c r="L513" i="4"/>
  <c r="M513" i="4"/>
  <c r="F514" i="4"/>
  <c r="G514" i="4"/>
  <c r="H514" i="4"/>
  <c r="I514" i="4"/>
  <c r="J514" i="4"/>
  <c r="K514" i="4"/>
  <c r="L514" i="4"/>
  <c r="M514" i="4"/>
  <c r="F515" i="4"/>
  <c r="G515" i="4"/>
  <c r="H515" i="4"/>
  <c r="I515" i="4"/>
  <c r="J515" i="4"/>
  <c r="K515" i="4"/>
  <c r="L515" i="4"/>
  <c r="M515" i="4"/>
  <c r="F516" i="4"/>
  <c r="G516" i="4"/>
  <c r="H516" i="4"/>
  <c r="I516" i="4"/>
  <c r="J516" i="4"/>
  <c r="K516" i="4"/>
  <c r="L516" i="4"/>
  <c r="M516" i="4"/>
  <c r="F517" i="4"/>
  <c r="G517" i="4"/>
  <c r="H517" i="4"/>
  <c r="I517" i="4"/>
  <c r="J517" i="4"/>
  <c r="K517" i="4"/>
  <c r="L517" i="4"/>
  <c r="M517" i="4"/>
  <c r="F518" i="4"/>
  <c r="G518" i="4"/>
  <c r="H518" i="4"/>
  <c r="I518" i="4"/>
  <c r="J518" i="4"/>
  <c r="K518" i="4"/>
  <c r="L518" i="4"/>
  <c r="M518" i="4"/>
  <c r="F519" i="4"/>
  <c r="G519" i="4"/>
  <c r="H519" i="4"/>
  <c r="I519" i="4"/>
  <c r="J519" i="4"/>
  <c r="K519" i="4"/>
  <c r="L519" i="4"/>
  <c r="M519" i="4"/>
  <c r="F520" i="4"/>
  <c r="G520" i="4"/>
  <c r="H520" i="4"/>
  <c r="I520" i="4"/>
  <c r="J520" i="4"/>
  <c r="K520" i="4"/>
  <c r="L520" i="4"/>
  <c r="M520" i="4"/>
  <c r="F521" i="4"/>
  <c r="G521" i="4"/>
  <c r="H521" i="4"/>
  <c r="I521" i="4"/>
  <c r="J521" i="4"/>
  <c r="K521" i="4"/>
  <c r="L521" i="4"/>
  <c r="M521" i="4"/>
  <c r="F522" i="4"/>
  <c r="G522" i="4"/>
  <c r="H522" i="4"/>
  <c r="I522" i="4"/>
  <c r="J522" i="4"/>
  <c r="K522" i="4"/>
  <c r="L522" i="4"/>
  <c r="M522" i="4"/>
  <c r="F523" i="4"/>
  <c r="G523" i="4"/>
  <c r="H523" i="4"/>
  <c r="I523" i="4"/>
  <c r="J523" i="4"/>
  <c r="K523" i="4"/>
  <c r="L523" i="4"/>
  <c r="M523" i="4"/>
  <c r="F524" i="4"/>
  <c r="G524" i="4"/>
  <c r="H524" i="4"/>
  <c r="I524" i="4"/>
  <c r="J524" i="4"/>
  <c r="K524" i="4"/>
  <c r="L524" i="4"/>
  <c r="M524" i="4"/>
  <c r="F525" i="4"/>
  <c r="G525" i="4"/>
  <c r="H525" i="4"/>
  <c r="I525" i="4"/>
  <c r="J525" i="4"/>
  <c r="K525" i="4"/>
  <c r="L525" i="4"/>
  <c r="O525" i="4" s="1"/>
  <c r="M525" i="4"/>
  <c r="P525" i="4" s="1"/>
  <c r="F526" i="4"/>
  <c r="G526" i="4"/>
  <c r="H526" i="4"/>
  <c r="I526" i="4"/>
  <c r="J526" i="4"/>
  <c r="K526" i="4"/>
  <c r="L526" i="4"/>
  <c r="O526" i="4" s="1"/>
  <c r="M526" i="4"/>
  <c r="P526" i="4" s="1"/>
  <c r="F527" i="4"/>
  <c r="G527" i="4"/>
  <c r="H527" i="4"/>
  <c r="I527" i="4"/>
  <c r="J527" i="4"/>
  <c r="K527" i="4"/>
  <c r="L527" i="4"/>
  <c r="O527" i="4" s="1"/>
  <c r="M527" i="4"/>
  <c r="P527" i="4" s="1"/>
  <c r="F528" i="4"/>
  <c r="G528" i="4"/>
  <c r="H528" i="4"/>
  <c r="I528" i="4"/>
  <c r="J528" i="4"/>
  <c r="K528" i="4"/>
  <c r="L528" i="4"/>
  <c r="O528" i="4" s="1"/>
  <c r="M528" i="4"/>
  <c r="P528" i="4" s="1"/>
  <c r="F529" i="4"/>
  <c r="G529" i="4"/>
  <c r="H529" i="4"/>
  <c r="I529" i="4"/>
  <c r="J529" i="4"/>
  <c r="K529" i="4"/>
  <c r="L529" i="4"/>
  <c r="O529" i="4" s="1"/>
  <c r="M529" i="4"/>
  <c r="P529" i="4" s="1"/>
  <c r="F530" i="4"/>
  <c r="G530" i="4"/>
  <c r="H530" i="4"/>
  <c r="I530" i="4"/>
  <c r="J530" i="4"/>
  <c r="K530" i="4"/>
  <c r="L530" i="4"/>
  <c r="O530" i="4" s="1"/>
  <c r="M530" i="4"/>
  <c r="P530" i="4" s="1"/>
  <c r="F531" i="4"/>
  <c r="G531" i="4"/>
  <c r="H531" i="4"/>
  <c r="I531" i="4"/>
  <c r="J531" i="4"/>
  <c r="K531" i="4"/>
  <c r="L531" i="4"/>
  <c r="O531" i="4" s="1"/>
  <c r="M531" i="4"/>
  <c r="P531" i="4" s="1"/>
  <c r="F532" i="4"/>
  <c r="G532" i="4"/>
  <c r="H532" i="4"/>
  <c r="I532" i="4"/>
  <c r="J532" i="4"/>
  <c r="K532" i="4"/>
  <c r="L532" i="4"/>
  <c r="O532" i="4" s="1"/>
  <c r="M532" i="4"/>
  <c r="P532" i="4" s="1"/>
  <c r="F533" i="4"/>
  <c r="G533" i="4"/>
  <c r="H533" i="4"/>
  <c r="I533" i="4"/>
  <c r="J533" i="4"/>
  <c r="K533" i="4"/>
  <c r="L533" i="4"/>
  <c r="O533" i="4" s="1"/>
  <c r="M533" i="4"/>
  <c r="P533" i="4" s="1"/>
  <c r="F534" i="4"/>
  <c r="G534" i="4"/>
  <c r="H534" i="4"/>
  <c r="I534" i="4"/>
  <c r="J534" i="4"/>
  <c r="K534" i="4"/>
  <c r="L534" i="4"/>
  <c r="O534" i="4" s="1"/>
  <c r="M534" i="4"/>
  <c r="P534" i="4" s="1"/>
  <c r="F535" i="4"/>
  <c r="G535" i="4"/>
  <c r="H535" i="4"/>
  <c r="I535" i="4"/>
  <c r="J535" i="4"/>
  <c r="K535" i="4"/>
  <c r="L535" i="4"/>
  <c r="M535" i="4"/>
  <c r="P535" i="4" s="1"/>
  <c r="F536" i="4"/>
  <c r="G536" i="4"/>
  <c r="H536" i="4"/>
  <c r="I536" i="4"/>
  <c r="J536" i="4"/>
  <c r="K536" i="4"/>
  <c r="L536" i="4"/>
  <c r="O536" i="4" s="1"/>
  <c r="M536" i="4"/>
  <c r="P536" i="4" s="1"/>
  <c r="F537" i="4"/>
  <c r="G537" i="4"/>
  <c r="H537" i="4"/>
  <c r="I537" i="4"/>
  <c r="J537" i="4"/>
  <c r="K537" i="4"/>
  <c r="L537" i="4"/>
  <c r="O537" i="4" s="1"/>
  <c r="M537" i="4"/>
  <c r="P537" i="4" s="1"/>
  <c r="F538" i="4"/>
  <c r="G538" i="4"/>
  <c r="H538" i="4"/>
  <c r="I538" i="4"/>
  <c r="J538" i="4"/>
  <c r="K538" i="4"/>
  <c r="L538" i="4"/>
  <c r="O538" i="4" s="1"/>
  <c r="M538" i="4"/>
  <c r="P538" i="4" s="1"/>
  <c r="F539" i="4"/>
  <c r="G539" i="4"/>
  <c r="H539" i="4"/>
  <c r="I539" i="4"/>
  <c r="J539" i="4"/>
  <c r="K539" i="4"/>
  <c r="L539" i="4"/>
  <c r="O539" i="4" s="1"/>
  <c r="M539" i="4"/>
  <c r="P539" i="4" s="1"/>
  <c r="F540" i="4"/>
  <c r="G540" i="4"/>
  <c r="H540" i="4"/>
  <c r="I540" i="4"/>
  <c r="J540" i="4"/>
  <c r="K540" i="4"/>
  <c r="L540" i="4"/>
  <c r="O540" i="4" s="1"/>
  <c r="M540" i="4"/>
  <c r="P540" i="4" s="1"/>
  <c r="F541" i="4"/>
  <c r="G541" i="4"/>
  <c r="H541" i="4"/>
  <c r="I541" i="4"/>
  <c r="J541" i="4"/>
  <c r="K541" i="4"/>
  <c r="L541" i="4"/>
  <c r="O541" i="4" s="1"/>
  <c r="M541" i="4"/>
  <c r="P541" i="4" s="1"/>
  <c r="F542" i="4"/>
  <c r="G542" i="4"/>
  <c r="H542" i="4"/>
  <c r="I542" i="4"/>
  <c r="J542" i="4"/>
  <c r="K542" i="4"/>
  <c r="L542" i="4"/>
  <c r="O542" i="4" s="1"/>
  <c r="M542" i="4"/>
  <c r="P542" i="4" s="1"/>
  <c r="F543" i="4"/>
  <c r="G543" i="4"/>
  <c r="H543" i="4"/>
  <c r="I543" i="4"/>
  <c r="J543" i="4"/>
  <c r="K543" i="4"/>
  <c r="L543" i="4"/>
  <c r="M543" i="4"/>
  <c r="P543" i="4" s="1"/>
  <c r="F544" i="4"/>
  <c r="G544" i="4"/>
  <c r="H544" i="4"/>
  <c r="I544" i="4"/>
  <c r="J544" i="4"/>
  <c r="K544" i="4"/>
  <c r="L544" i="4"/>
  <c r="O544" i="4" s="1"/>
  <c r="M544" i="4"/>
  <c r="P544" i="4" s="1"/>
  <c r="F545" i="4"/>
  <c r="G545" i="4"/>
  <c r="H545" i="4"/>
  <c r="I545" i="4"/>
  <c r="J545" i="4"/>
  <c r="K545" i="4"/>
  <c r="L545" i="4"/>
  <c r="O545" i="4" s="1"/>
  <c r="M545" i="4"/>
  <c r="P545" i="4" s="1"/>
  <c r="F546" i="4"/>
  <c r="G546" i="4"/>
  <c r="H546" i="4"/>
  <c r="I546" i="4"/>
  <c r="J546" i="4"/>
  <c r="K546" i="4"/>
  <c r="L546" i="4"/>
  <c r="O546" i="4" s="1"/>
  <c r="M546" i="4"/>
  <c r="P546" i="4" s="1"/>
  <c r="F547" i="4"/>
  <c r="G547" i="4"/>
  <c r="H547" i="4"/>
  <c r="I547" i="4"/>
  <c r="J547" i="4"/>
  <c r="K547" i="4"/>
  <c r="L547" i="4"/>
  <c r="O547" i="4" s="1"/>
  <c r="M547" i="4"/>
  <c r="P547" i="4" s="1"/>
  <c r="F548" i="4"/>
  <c r="G548" i="4"/>
  <c r="H548" i="4"/>
  <c r="I548" i="4"/>
  <c r="J548" i="4"/>
  <c r="K548" i="4"/>
  <c r="L548" i="4"/>
  <c r="O548" i="4" s="1"/>
  <c r="M548" i="4"/>
  <c r="P548" i="4" s="1"/>
  <c r="F549" i="4"/>
  <c r="G549" i="4"/>
  <c r="H549" i="4"/>
  <c r="I549" i="4"/>
  <c r="J549" i="4"/>
  <c r="K549" i="4"/>
  <c r="L549" i="4"/>
  <c r="O549" i="4" s="1"/>
  <c r="M549" i="4"/>
  <c r="P549" i="4" s="1"/>
  <c r="F550" i="4"/>
  <c r="G550" i="4"/>
  <c r="H550" i="4"/>
  <c r="I550" i="4"/>
  <c r="J550" i="4"/>
  <c r="K550" i="4"/>
  <c r="L550" i="4"/>
  <c r="M550" i="4"/>
  <c r="P550" i="4" s="1"/>
  <c r="F551" i="4"/>
  <c r="G551" i="4"/>
  <c r="H551" i="4"/>
  <c r="I551" i="4"/>
  <c r="J551" i="4"/>
  <c r="K551" i="4"/>
  <c r="L551" i="4"/>
  <c r="O551" i="4" s="1"/>
  <c r="M551" i="4"/>
  <c r="P551" i="4" s="1"/>
  <c r="F552" i="4"/>
  <c r="G552" i="4"/>
  <c r="H552" i="4"/>
  <c r="I552" i="4"/>
  <c r="J552" i="4"/>
  <c r="K552" i="4"/>
  <c r="L552" i="4"/>
  <c r="O552" i="4" s="1"/>
  <c r="M552" i="4"/>
  <c r="P552" i="4" s="1"/>
  <c r="F553" i="4"/>
  <c r="G553" i="4"/>
  <c r="H553" i="4"/>
  <c r="I553" i="4"/>
  <c r="J553" i="4"/>
  <c r="K553" i="4"/>
  <c r="L553" i="4"/>
  <c r="O553" i="4" s="1"/>
  <c r="M553" i="4"/>
  <c r="P553" i="4" s="1"/>
  <c r="F554" i="4"/>
  <c r="G554" i="4"/>
  <c r="H554" i="4"/>
  <c r="I554" i="4"/>
  <c r="J554" i="4"/>
  <c r="K554" i="4"/>
  <c r="L554" i="4"/>
  <c r="O554" i="4" s="1"/>
  <c r="M554" i="4"/>
  <c r="P554" i="4" s="1"/>
  <c r="F555" i="4"/>
  <c r="G555" i="4"/>
  <c r="H555" i="4"/>
  <c r="I555" i="4"/>
  <c r="J555" i="4"/>
  <c r="K555" i="4"/>
  <c r="L555" i="4"/>
  <c r="O555" i="4" s="1"/>
  <c r="M555" i="4"/>
  <c r="P555" i="4" s="1"/>
  <c r="F556" i="4"/>
  <c r="G556" i="4"/>
  <c r="H556" i="4"/>
  <c r="I556" i="4"/>
  <c r="J556" i="4"/>
  <c r="K556" i="4"/>
  <c r="L556" i="4"/>
  <c r="O556" i="4" s="1"/>
  <c r="M556" i="4"/>
  <c r="P556" i="4" s="1"/>
  <c r="F557" i="4"/>
  <c r="G557" i="4"/>
  <c r="H557" i="4"/>
  <c r="I557" i="4"/>
  <c r="J557" i="4"/>
  <c r="K557" i="4"/>
  <c r="L557" i="4"/>
  <c r="O557" i="4" s="1"/>
  <c r="M557" i="4"/>
  <c r="P557" i="4" s="1"/>
  <c r="F558" i="4"/>
  <c r="G558" i="4"/>
  <c r="H558" i="4"/>
  <c r="I558" i="4"/>
  <c r="J558" i="4"/>
  <c r="K558" i="4"/>
  <c r="L558" i="4"/>
  <c r="O558" i="4" s="1"/>
  <c r="M558" i="4"/>
  <c r="P558" i="4" s="1"/>
  <c r="F559" i="4"/>
  <c r="G559" i="4"/>
  <c r="H559" i="4"/>
  <c r="I559" i="4"/>
  <c r="J559" i="4"/>
  <c r="K559" i="4"/>
  <c r="L559" i="4"/>
  <c r="O559" i="4" s="1"/>
  <c r="M559" i="4"/>
  <c r="P559" i="4" s="1"/>
  <c r="F560" i="4"/>
  <c r="G560" i="4"/>
  <c r="H560" i="4"/>
  <c r="I560" i="4"/>
  <c r="J560" i="4"/>
  <c r="K560" i="4"/>
  <c r="L560" i="4"/>
  <c r="O560" i="4" s="1"/>
  <c r="M560" i="4"/>
  <c r="P560" i="4" s="1"/>
  <c r="F561" i="4"/>
  <c r="G561" i="4"/>
  <c r="H561" i="4"/>
  <c r="I561" i="4"/>
  <c r="J561" i="4"/>
  <c r="K561" i="4"/>
  <c r="L561" i="4"/>
  <c r="O561" i="4" s="1"/>
  <c r="M561" i="4"/>
  <c r="P561" i="4" s="1"/>
  <c r="F562" i="4"/>
  <c r="G562" i="4"/>
  <c r="H562" i="4"/>
  <c r="I562" i="4"/>
  <c r="J562" i="4"/>
  <c r="K562" i="4"/>
  <c r="L562" i="4"/>
  <c r="O562" i="4" s="1"/>
  <c r="M562" i="4"/>
  <c r="P562" i="4" s="1"/>
  <c r="F563" i="4"/>
  <c r="G563" i="4"/>
  <c r="H563" i="4"/>
  <c r="I563" i="4"/>
  <c r="J563" i="4"/>
  <c r="K563" i="4"/>
  <c r="L563" i="4"/>
  <c r="M563" i="4"/>
  <c r="P563" i="4" s="1"/>
  <c r="F564" i="4"/>
  <c r="G564" i="4"/>
  <c r="H564" i="4"/>
  <c r="I564" i="4"/>
  <c r="J564" i="4"/>
  <c r="K564" i="4"/>
  <c r="L564" i="4"/>
  <c r="O564" i="4" s="1"/>
  <c r="M564" i="4"/>
  <c r="P564" i="4" s="1"/>
  <c r="F565" i="4"/>
  <c r="G565" i="4"/>
  <c r="H565" i="4"/>
  <c r="I565" i="4"/>
  <c r="J565" i="4"/>
  <c r="K565" i="4"/>
  <c r="L565" i="4"/>
  <c r="O565" i="4" s="1"/>
  <c r="M565" i="4"/>
  <c r="P565" i="4" s="1"/>
  <c r="F566" i="4"/>
  <c r="G566" i="4"/>
  <c r="H566" i="4"/>
  <c r="I566" i="4"/>
  <c r="J566" i="4"/>
  <c r="K566" i="4"/>
  <c r="L566" i="4"/>
  <c r="O566" i="4" s="1"/>
  <c r="M566" i="4"/>
  <c r="P566" i="4" s="1"/>
  <c r="F567" i="4"/>
  <c r="G567" i="4"/>
  <c r="H567" i="4"/>
  <c r="I567" i="4"/>
  <c r="J567" i="4"/>
  <c r="K567" i="4"/>
  <c r="L567" i="4"/>
  <c r="O567" i="4" s="1"/>
  <c r="M567" i="4"/>
  <c r="P567" i="4" s="1"/>
  <c r="F568" i="4"/>
  <c r="G568" i="4"/>
  <c r="H568" i="4"/>
  <c r="I568" i="4"/>
  <c r="J568" i="4"/>
  <c r="K568" i="4"/>
  <c r="L568" i="4"/>
  <c r="O568" i="4" s="1"/>
  <c r="M568" i="4"/>
  <c r="P568" i="4" s="1"/>
  <c r="F569" i="4"/>
  <c r="G569" i="4"/>
  <c r="H569" i="4"/>
  <c r="I569" i="4"/>
  <c r="J569" i="4"/>
  <c r="K569" i="4"/>
  <c r="L569" i="4"/>
  <c r="O569" i="4" s="1"/>
  <c r="M569" i="4"/>
  <c r="P569" i="4" s="1"/>
  <c r="F570" i="4"/>
  <c r="G570" i="4"/>
  <c r="H570" i="4"/>
  <c r="I570" i="4"/>
  <c r="J570" i="4"/>
  <c r="K570" i="4"/>
  <c r="L570" i="4"/>
  <c r="M570" i="4"/>
  <c r="F571" i="4"/>
  <c r="G571" i="4"/>
  <c r="H571" i="4"/>
  <c r="I571" i="4"/>
  <c r="J571" i="4"/>
  <c r="K571" i="4"/>
  <c r="L571" i="4"/>
  <c r="M571" i="4"/>
  <c r="F572" i="4"/>
  <c r="G572" i="4"/>
  <c r="H572" i="4"/>
  <c r="I572" i="4"/>
  <c r="J572" i="4"/>
  <c r="K572" i="4"/>
  <c r="L572" i="4"/>
  <c r="M572" i="4"/>
  <c r="F573" i="4"/>
  <c r="G573" i="4"/>
  <c r="H573" i="4"/>
  <c r="I573" i="4"/>
  <c r="J573" i="4"/>
  <c r="K573" i="4"/>
  <c r="L573" i="4"/>
  <c r="M573" i="4"/>
  <c r="F574" i="4"/>
  <c r="G574" i="4"/>
  <c r="H574" i="4"/>
  <c r="I574" i="4"/>
  <c r="J574" i="4"/>
  <c r="K574" i="4"/>
  <c r="L574" i="4"/>
  <c r="M574" i="4"/>
  <c r="F575" i="4"/>
  <c r="G575" i="4"/>
  <c r="H575" i="4"/>
  <c r="I575" i="4"/>
  <c r="J575" i="4"/>
  <c r="K575" i="4"/>
  <c r="L575" i="4"/>
  <c r="M575" i="4"/>
  <c r="F576" i="4"/>
  <c r="G576" i="4"/>
  <c r="H576" i="4"/>
  <c r="I576" i="4"/>
  <c r="J576" i="4"/>
  <c r="K576" i="4"/>
  <c r="L576" i="4"/>
  <c r="M576" i="4"/>
  <c r="F577" i="4"/>
  <c r="G577" i="4"/>
  <c r="H577" i="4"/>
  <c r="I577" i="4"/>
  <c r="J577" i="4"/>
  <c r="K577" i="4"/>
  <c r="L577" i="4"/>
  <c r="M577" i="4"/>
  <c r="F578" i="4"/>
  <c r="G578" i="4"/>
  <c r="H578" i="4"/>
  <c r="I578" i="4"/>
  <c r="J578" i="4"/>
  <c r="K578" i="4"/>
  <c r="L578" i="4"/>
  <c r="M578" i="4"/>
  <c r="F579" i="4"/>
  <c r="G579" i="4"/>
  <c r="H579" i="4"/>
  <c r="I579" i="4"/>
  <c r="J579" i="4"/>
  <c r="K579" i="4"/>
  <c r="L579" i="4"/>
  <c r="M579" i="4"/>
  <c r="F580" i="4"/>
  <c r="G580" i="4"/>
  <c r="H580" i="4"/>
  <c r="I580" i="4"/>
  <c r="J580" i="4"/>
  <c r="K580" i="4"/>
  <c r="L580" i="4"/>
  <c r="M580" i="4"/>
  <c r="F581" i="4"/>
  <c r="G581" i="4"/>
  <c r="H581" i="4"/>
  <c r="I581" i="4"/>
  <c r="J581" i="4"/>
  <c r="K581" i="4"/>
  <c r="L581" i="4"/>
  <c r="M581" i="4"/>
  <c r="F582" i="4"/>
  <c r="G582" i="4"/>
  <c r="H582" i="4"/>
  <c r="I582" i="4"/>
  <c r="J582" i="4"/>
  <c r="K582" i="4"/>
  <c r="L582" i="4"/>
  <c r="M582" i="4"/>
  <c r="F583" i="4"/>
  <c r="G583" i="4"/>
  <c r="H583" i="4"/>
  <c r="I583" i="4"/>
  <c r="J583" i="4"/>
  <c r="K583" i="4"/>
  <c r="L583" i="4"/>
  <c r="M583" i="4"/>
  <c r="F584" i="4"/>
  <c r="G584" i="4"/>
  <c r="H584" i="4"/>
  <c r="I584" i="4"/>
  <c r="J584" i="4"/>
  <c r="K584" i="4"/>
  <c r="L584" i="4"/>
  <c r="M584" i="4"/>
  <c r="F585" i="4"/>
  <c r="G585" i="4"/>
  <c r="H585" i="4"/>
  <c r="I585" i="4"/>
  <c r="J585" i="4"/>
  <c r="K585" i="4"/>
  <c r="L585" i="4"/>
  <c r="M585" i="4"/>
  <c r="F586" i="4"/>
  <c r="G586" i="4"/>
  <c r="H586" i="4"/>
  <c r="I586" i="4"/>
  <c r="J586" i="4"/>
  <c r="K586" i="4"/>
  <c r="L586" i="4"/>
  <c r="M586" i="4"/>
  <c r="F587" i="4"/>
  <c r="G587" i="4"/>
  <c r="H587" i="4"/>
  <c r="I587" i="4"/>
  <c r="J587" i="4"/>
  <c r="K587" i="4"/>
  <c r="L587" i="4"/>
  <c r="M587" i="4"/>
  <c r="F588" i="4"/>
  <c r="G588" i="4"/>
  <c r="H588" i="4"/>
  <c r="I588" i="4"/>
  <c r="J588" i="4"/>
  <c r="K588" i="4"/>
  <c r="L588" i="4"/>
  <c r="M588" i="4"/>
  <c r="F589" i="4"/>
  <c r="G589" i="4"/>
  <c r="H589" i="4"/>
  <c r="I589" i="4"/>
  <c r="J589" i="4"/>
  <c r="K589" i="4"/>
  <c r="L589" i="4"/>
  <c r="M589" i="4"/>
  <c r="F590" i="4"/>
  <c r="G590" i="4"/>
  <c r="H590" i="4"/>
  <c r="I590" i="4"/>
  <c r="J590" i="4"/>
  <c r="K590" i="4"/>
  <c r="L590" i="4"/>
  <c r="M590" i="4"/>
  <c r="F591" i="4"/>
  <c r="G591" i="4"/>
  <c r="H591" i="4"/>
  <c r="I591" i="4"/>
  <c r="J591" i="4"/>
  <c r="K591" i="4"/>
  <c r="L591" i="4"/>
  <c r="M591" i="4"/>
  <c r="F592" i="4"/>
  <c r="G592" i="4"/>
  <c r="H592" i="4"/>
  <c r="I592" i="4"/>
  <c r="J592" i="4"/>
  <c r="K592" i="4"/>
  <c r="L592" i="4"/>
  <c r="M592" i="4"/>
  <c r="F593" i="4"/>
  <c r="G593" i="4"/>
  <c r="H593" i="4"/>
  <c r="I593" i="4"/>
  <c r="J593" i="4"/>
  <c r="K593" i="4"/>
  <c r="L593" i="4"/>
  <c r="M593" i="4"/>
  <c r="F594" i="4"/>
  <c r="G594" i="4"/>
  <c r="H594" i="4"/>
  <c r="I594" i="4"/>
  <c r="J594" i="4"/>
  <c r="K594" i="4"/>
  <c r="L594" i="4"/>
  <c r="M594" i="4"/>
  <c r="F595" i="4"/>
  <c r="G595" i="4"/>
  <c r="H595" i="4"/>
  <c r="I595" i="4"/>
  <c r="J595" i="4"/>
  <c r="K595" i="4"/>
  <c r="L595" i="4"/>
  <c r="M595" i="4"/>
  <c r="F596" i="4"/>
  <c r="G596" i="4"/>
  <c r="H596" i="4"/>
  <c r="I596" i="4"/>
  <c r="J596" i="4"/>
  <c r="K596" i="4"/>
  <c r="L596" i="4"/>
  <c r="M596" i="4"/>
  <c r="F597" i="4"/>
  <c r="G597" i="4"/>
  <c r="H597" i="4"/>
  <c r="I597" i="4"/>
  <c r="J597" i="4"/>
  <c r="K597" i="4"/>
  <c r="L597" i="4"/>
  <c r="M597" i="4"/>
  <c r="F598" i="4"/>
  <c r="G598" i="4"/>
  <c r="H598" i="4"/>
  <c r="I598" i="4"/>
  <c r="J598" i="4"/>
  <c r="K598" i="4"/>
  <c r="L598" i="4"/>
  <c r="M598" i="4"/>
  <c r="F599" i="4"/>
  <c r="G599" i="4"/>
  <c r="H599" i="4"/>
  <c r="I599" i="4"/>
  <c r="J599" i="4"/>
  <c r="K599" i="4"/>
  <c r="L599" i="4"/>
  <c r="M599" i="4"/>
  <c r="F600" i="4"/>
  <c r="G600" i="4"/>
  <c r="H600" i="4"/>
  <c r="I600" i="4"/>
  <c r="J600" i="4"/>
  <c r="K600" i="4"/>
  <c r="L600" i="4"/>
  <c r="M600" i="4"/>
  <c r="F601" i="4"/>
  <c r="G601" i="4"/>
  <c r="H601" i="4"/>
  <c r="I601" i="4"/>
  <c r="J601" i="4"/>
  <c r="K601" i="4"/>
  <c r="L601" i="4"/>
  <c r="M601" i="4"/>
  <c r="F602" i="4"/>
  <c r="G602" i="4"/>
  <c r="H602" i="4"/>
  <c r="I602" i="4"/>
  <c r="J602" i="4"/>
  <c r="K602" i="4"/>
  <c r="L602" i="4"/>
  <c r="M602" i="4"/>
  <c r="F603" i="4"/>
  <c r="G603" i="4"/>
  <c r="H603" i="4"/>
  <c r="I603" i="4"/>
  <c r="J603" i="4"/>
  <c r="K603" i="4"/>
  <c r="L603" i="4"/>
  <c r="M603" i="4"/>
  <c r="F604" i="4"/>
  <c r="G604" i="4"/>
  <c r="H604" i="4"/>
  <c r="I604" i="4"/>
  <c r="J604" i="4"/>
  <c r="K604" i="4"/>
  <c r="L604" i="4"/>
  <c r="M604" i="4"/>
  <c r="F605" i="4"/>
  <c r="G605" i="4"/>
  <c r="H605" i="4"/>
  <c r="I605" i="4"/>
  <c r="J605" i="4"/>
  <c r="K605" i="4"/>
  <c r="L605" i="4"/>
  <c r="M605" i="4"/>
  <c r="F606" i="4"/>
  <c r="G606" i="4"/>
  <c r="H606" i="4"/>
  <c r="I606" i="4"/>
  <c r="J606" i="4"/>
  <c r="K606" i="4"/>
  <c r="L606" i="4"/>
  <c r="M606" i="4"/>
  <c r="F607" i="4"/>
  <c r="G607" i="4"/>
  <c r="H607" i="4"/>
  <c r="I607" i="4"/>
  <c r="J607" i="4"/>
  <c r="K607" i="4"/>
  <c r="L607" i="4"/>
  <c r="M607" i="4"/>
  <c r="F608" i="4"/>
  <c r="G608" i="4"/>
  <c r="H608" i="4"/>
  <c r="I608" i="4"/>
  <c r="J608" i="4"/>
  <c r="K608" i="4"/>
  <c r="L608" i="4"/>
  <c r="M608" i="4"/>
  <c r="F609" i="4"/>
  <c r="G609" i="4"/>
  <c r="H609" i="4"/>
  <c r="I609" i="4"/>
  <c r="J609" i="4"/>
  <c r="K609" i="4"/>
  <c r="L609" i="4"/>
  <c r="M609" i="4"/>
  <c r="F610" i="4"/>
  <c r="G610" i="4"/>
  <c r="H610" i="4"/>
  <c r="I610" i="4"/>
  <c r="J610" i="4"/>
  <c r="K610" i="4"/>
  <c r="L610" i="4"/>
  <c r="M610" i="4"/>
  <c r="F611" i="4"/>
  <c r="G611" i="4"/>
  <c r="H611" i="4"/>
  <c r="I611" i="4"/>
  <c r="J611" i="4"/>
  <c r="K611" i="4"/>
  <c r="L611" i="4"/>
  <c r="M611" i="4"/>
  <c r="F612" i="4"/>
  <c r="G612" i="4"/>
  <c r="H612" i="4"/>
  <c r="I612" i="4"/>
  <c r="J612" i="4"/>
  <c r="K612" i="4"/>
  <c r="L612" i="4"/>
  <c r="M612" i="4"/>
  <c r="F613" i="4"/>
  <c r="G613" i="4"/>
  <c r="H613" i="4"/>
  <c r="I613" i="4"/>
  <c r="J613" i="4"/>
  <c r="K613" i="4"/>
  <c r="L613" i="4"/>
  <c r="M613" i="4"/>
  <c r="F614" i="4"/>
  <c r="G614" i="4"/>
  <c r="H614" i="4"/>
  <c r="I614" i="4"/>
  <c r="J614" i="4"/>
  <c r="K614" i="4"/>
  <c r="L614" i="4"/>
  <c r="M614" i="4"/>
  <c r="F615" i="4"/>
  <c r="G615" i="4"/>
  <c r="H615" i="4"/>
  <c r="I615" i="4"/>
  <c r="J615" i="4"/>
  <c r="K615" i="4"/>
  <c r="L615" i="4"/>
  <c r="M615" i="4"/>
  <c r="F616" i="4"/>
  <c r="G616" i="4"/>
  <c r="H616" i="4"/>
  <c r="I616" i="4"/>
  <c r="J616" i="4"/>
  <c r="K616" i="4"/>
  <c r="L616" i="4"/>
  <c r="M616" i="4"/>
  <c r="F617" i="4"/>
  <c r="G617" i="4"/>
  <c r="H617" i="4"/>
  <c r="I617" i="4"/>
  <c r="J617" i="4"/>
  <c r="K617" i="4"/>
  <c r="L617" i="4"/>
  <c r="M617" i="4"/>
  <c r="F618" i="4"/>
  <c r="G618" i="4"/>
  <c r="H618" i="4"/>
  <c r="I618" i="4"/>
  <c r="J618" i="4"/>
  <c r="K618" i="4"/>
  <c r="L618" i="4"/>
  <c r="M618" i="4"/>
  <c r="F619" i="4"/>
  <c r="G619" i="4"/>
  <c r="H619" i="4"/>
  <c r="I619" i="4"/>
  <c r="J619" i="4"/>
  <c r="K619" i="4"/>
  <c r="L619" i="4"/>
  <c r="M619" i="4"/>
  <c r="F620" i="4"/>
  <c r="G620" i="4"/>
  <c r="H620" i="4"/>
  <c r="I620" i="4"/>
  <c r="J620" i="4"/>
  <c r="K620" i="4"/>
  <c r="L620" i="4"/>
  <c r="M620" i="4"/>
  <c r="F621" i="4"/>
  <c r="G621" i="4"/>
  <c r="H621" i="4"/>
  <c r="I621" i="4"/>
  <c r="J621" i="4"/>
  <c r="K621" i="4"/>
  <c r="L621" i="4"/>
  <c r="M621" i="4"/>
  <c r="F622" i="4"/>
  <c r="G622" i="4"/>
  <c r="H622" i="4"/>
  <c r="I622" i="4"/>
  <c r="J622" i="4"/>
  <c r="K622" i="4"/>
  <c r="L622" i="4"/>
  <c r="M622" i="4"/>
  <c r="F623" i="4"/>
  <c r="G623" i="4"/>
  <c r="H623" i="4"/>
  <c r="I623" i="4"/>
  <c r="J623" i="4"/>
  <c r="K623" i="4"/>
  <c r="L623" i="4"/>
  <c r="M623" i="4"/>
  <c r="F624" i="4"/>
  <c r="G624" i="4"/>
  <c r="H624" i="4"/>
  <c r="I624" i="4"/>
  <c r="J624" i="4"/>
  <c r="K624" i="4"/>
  <c r="L624" i="4"/>
  <c r="M624" i="4"/>
  <c r="F625" i="4"/>
  <c r="G625" i="4"/>
  <c r="H625" i="4"/>
  <c r="I625" i="4"/>
  <c r="J625" i="4"/>
  <c r="K625" i="4"/>
  <c r="L625" i="4"/>
  <c r="M625" i="4"/>
  <c r="F626" i="4"/>
  <c r="G626" i="4"/>
  <c r="H626" i="4"/>
  <c r="I626" i="4"/>
  <c r="J626" i="4"/>
  <c r="K626" i="4"/>
  <c r="L626" i="4"/>
  <c r="O626" i="4" s="1"/>
  <c r="M626" i="4"/>
  <c r="F627" i="4"/>
  <c r="G627" i="4"/>
  <c r="H627" i="4"/>
  <c r="I627" i="4"/>
  <c r="J627" i="4"/>
  <c r="K627" i="4"/>
  <c r="L627" i="4"/>
  <c r="O627" i="4" s="1"/>
  <c r="M627" i="4"/>
  <c r="P627" i="4" s="1"/>
  <c r="F628" i="4"/>
  <c r="G628" i="4"/>
  <c r="H628" i="4"/>
  <c r="I628" i="4"/>
  <c r="J628" i="4"/>
  <c r="K628" i="4"/>
  <c r="L628" i="4"/>
  <c r="O628" i="4" s="1"/>
  <c r="M628" i="4"/>
  <c r="P628" i="4" s="1"/>
  <c r="F629" i="4"/>
  <c r="G629" i="4"/>
  <c r="H629" i="4"/>
  <c r="I629" i="4"/>
  <c r="J629" i="4"/>
  <c r="K629" i="4"/>
  <c r="L629" i="4"/>
  <c r="O629" i="4" s="1"/>
  <c r="M629" i="4"/>
  <c r="P629" i="4" s="1"/>
  <c r="F630" i="4"/>
  <c r="G630" i="4"/>
  <c r="H630" i="4"/>
  <c r="I630" i="4"/>
  <c r="J630" i="4"/>
  <c r="K630" i="4"/>
  <c r="L630" i="4"/>
  <c r="O630" i="4" s="1"/>
  <c r="M630" i="4"/>
  <c r="P630" i="4" s="1"/>
  <c r="F631" i="4"/>
  <c r="G631" i="4"/>
  <c r="H631" i="4"/>
  <c r="I631" i="4"/>
  <c r="J631" i="4"/>
  <c r="K631" i="4"/>
  <c r="L631" i="4"/>
  <c r="O631" i="4" s="1"/>
  <c r="M631" i="4"/>
  <c r="P631" i="4" s="1"/>
  <c r="F632" i="4"/>
  <c r="G632" i="4"/>
  <c r="H632" i="4"/>
  <c r="I632" i="4"/>
  <c r="J632" i="4"/>
  <c r="K632" i="4"/>
  <c r="L632" i="4"/>
  <c r="O632" i="4" s="1"/>
  <c r="M632" i="4"/>
  <c r="P632" i="4" s="1"/>
  <c r="F633" i="4"/>
  <c r="G633" i="4"/>
  <c r="H633" i="4"/>
  <c r="I633" i="4"/>
  <c r="J633" i="4"/>
  <c r="K633" i="4"/>
  <c r="L633" i="4"/>
  <c r="O633" i="4" s="1"/>
  <c r="M633" i="4"/>
  <c r="P633" i="4" s="1"/>
  <c r="F634" i="4"/>
  <c r="G634" i="4"/>
  <c r="H634" i="4"/>
  <c r="I634" i="4"/>
  <c r="J634" i="4"/>
  <c r="K634" i="4"/>
  <c r="L634" i="4"/>
  <c r="O634" i="4" s="1"/>
  <c r="M634" i="4"/>
  <c r="P634" i="4" s="1"/>
  <c r="F635" i="4"/>
  <c r="G635" i="4"/>
  <c r="H635" i="4"/>
  <c r="I635" i="4"/>
  <c r="J635" i="4"/>
  <c r="K635" i="4"/>
  <c r="L635" i="4"/>
  <c r="O635" i="4" s="1"/>
  <c r="M635" i="4"/>
  <c r="P635" i="4" s="1"/>
  <c r="F636" i="4"/>
  <c r="G636" i="4"/>
  <c r="H636" i="4"/>
  <c r="I636" i="4"/>
  <c r="J636" i="4"/>
  <c r="K636" i="4"/>
  <c r="L636" i="4"/>
  <c r="O636" i="4" s="1"/>
  <c r="M636" i="4"/>
  <c r="P636" i="4" s="1"/>
  <c r="F637" i="4"/>
  <c r="G637" i="4"/>
  <c r="H637" i="4"/>
  <c r="I637" i="4"/>
  <c r="J637" i="4"/>
  <c r="K637" i="4"/>
  <c r="L637" i="4"/>
  <c r="O637" i="4" s="1"/>
  <c r="M637" i="4"/>
  <c r="P637" i="4" s="1"/>
  <c r="F638" i="4"/>
  <c r="G638" i="4"/>
  <c r="H638" i="4"/>
  <c r="I638" i="4"/>
  <c r="J638" i="4"/>
  <c r="K638" i="4"/>
  <c r="L638" i="4"/>
  <c r="O638" i="4" s="1"/>
  <c r="M638" i="4"/>
  <c r="P638" i="4" s="1"/>
  <c r="F639" i="4"/>
  <c r="G639" i="4"/>
  <c r="H639" i="4"/>
  <c r="I639" i="4"/>
  <c r="J639" i="4"/>
  <c r="K639" i="4"/>
  <c r="L639" i="4"/>
  <c r="O639" i="4" s="1"/>
  <c r="M639" i="4"/>
  <c r="P639" i="4" s="1"/>
  <c r="F640" i="4"/>
  <c r="G640" i="4"/>
  <c r="H640" i="4"/>
  <c r="I640" i="4"/>
  <c r="J640" i="4"/>
  <c r="K640" i="4"/>
  <c r="L640" i="4"/>
  <c r="O640" i="4" s="1"/>
  <c r="M640" i="4"/>
  <c r="P640" i="4" s="1"/>
  <c r="F641" i="4"/>
  <c r="G641" i="4"/>
  <c r="H641" i="4"/>
  <c r="I641" i="4"/>
  <c r="J641" i="4"/>
  <c r="K641" i="4"/>
  <c r="L641" i="4"/>
  <c r="O641" i="4" s="1"/>
  <c r="M641" i="4"/>
  <c r="P641" i="4" s="1"/>
  <c r="F642" i="4"/>
  <c r="G642" i="4"/>
  <c r="H642" i="4"/>
  <c r="I642" i="4"/>
  <c r="J642" i="4"/>
  <c r="K642" i="4"/>
  <c r="L642" i="4"/>
  <c r="O642" i="4" s="1"/>
  <c r="M642" i="4"/>
  <c r="P642" i="4" s="1"/>
  <c r="F643" i="4"/>
  <c r="G643" i="4"/>
  <c r="H643" i="4"/>
  <c r="I643" i="4"/>
  <c r="J643" i="4"/>
  <c r="K643" i="4"/>
  <c r="L643" i="4"/>
  <c r="O643" i="4" s="1"/>
  <c r="M643" i="4"/>
  <c r="P643" i="4" s="1"/>
  <c r="F644" i="4"/>
  <c r="G644" i="4"/>
  <c r="H644" i="4"/>
  <c r="I644" i="4"/>
  <c r="J644" i="4"/>
  <c r="K644" i="4"/>
  <c r="L644" i="4"/>
  <c r="O644" i="4" s="1"/>
  <c r="M644" i="4"/>
  <c r="P644" i="4" s="1"/>
  <c r="F645" i="4"/>
  <c r="G645" i="4"/>
  <c r="H645" i="4"/>
  <c r="I645" i="4"/>
  <c r="J645" i="4"/>
  <c r="K645" i="4"/>
  <c r="L645" i="4"/>
  <c r="M645" i="4"/>
  <c r="P645" i="4" s="1"/>
  <c r="F646" i="4"/>
  <c r="G646" i="4"/>
  <c r="H646" i="4"/>
  <c r="I646" i="4"/>
  <c r="J646" i="4"/>
  <c r="K646" i="4"/>
  <c r="L646" i="4"/>
  <c r="O646" i="4" s="1"/>
  <c r="M646" i="4"/>
  <c r="P646" i="4" s="1"/>
  <c r="F647" i="4"/>
  <c r="G647" i="4"/>
  <c r="H647" i="4"/>
  <c r="I647" i="4"/>
  <c r="J647" i="4"/>
  <c r="K647" i="4"/>
  <c r="L647" i="4"/>
  <c r="O647" i="4" s="1"/>
  <c r="M647" i="4"/>
  <c r="P647" i="4" s="1"/>
  <c r="F648" i="4"/>
  <c r="G648" i="4"/>
  <c r="H648" i="4"/>
  <c r="I648" i="4"/>
  <c r="J648" i="4"/>
  <c r="K648" i="4"/>
  <c r="L648" i="4"/>
  <c r="O648" i="4" s="1"/>
  <c r="M648" i="4"/>
  <c r="P648" i="4" s="1"/>
  <c r="F649" i="4"/>
  <c r="G649" i="4"/>
  <c r="H649" i="4"/>
  <c r="I649" i="4"/>
  <c r="J649" i="4"/>
  <c r="K649" i="4"/>
  <c r="L649" i="4"/>
  <c r="O649" i="4" s="1"/>
  <c r="M649" i="4"/>
  <c r="P649" i="4" s="1"/>
  <c r="F650" i="4"/>
  <c r="G650" i="4"/>
  <c r="H650" i="4"/>
  <c r="I650" i="4"/>
  <c r="J650" i="4"/>
  <c r="K650" i="4"/>
  <c r="L650" i="4"/>
  <c r="M650" i="4"/>
  <c r="P650" i="4" s="1"/>
  <c r="F651" i="4"/>
  <c r="G651" i="4"/>
  <c r="H651" i="4"/>
  <c r="I651" i="4"/>
  <c r="J651" i="4"/>
  <c r="K651" i="4"/>
  <c r="L651" i="4"/>
  <c r="O651" i="4" s="1"/>
  <c r="M651" i="4"/>
  <c r="P651" i="4" s="1"/>
  <c r="F652" i="4"/>
  <c r="G652" i="4"/>
  <c r="H652" i="4"/>
  <c r="I652" i="4"/>
  <c r="J652" i="4"/>
  <c r="K652" i="4"/>
  <c r="L652" i="4"/>
  <c r="O652" i="4" s="1"/>
  <c r="M652" i="4"/>
  <c r="P652" i="4" s="1"/>
  <c r="F653" i="4"/>
  <c r="G653" i="4"/>
  <c r="H653" i="4"/>
  <c r="I653" i="4"/>
  <c r="J653" i="4"/>
  <c r="K653" i="4"/>
  <c r="L653" i="4"/>
  <c r="O653" i="4" s="1"/>
  <c r="M653" i="4"/>
  <c r="P653" i="4" s="1"/>
  <c r="F654" i="4"/>
  <c r="G654" i="4"/>
  <c r="H654" i="4"/>
  <c r="I654" i="4"/>
  <c r="J654" i="4"/>
  <c r="K654" i="4"/>
  <c r="L654" i="4"/>
  <c r="O654" i="4" s="1"/>
  <c r="M654" i="4"/>
  <c r="P654" i="4" s="1"/>
  <c r="F655" i="4"/>
  <c r="G655" i="4"/>
  <c r="H655" i="4"/>
  <c r="I655" i="4"/>
  <c r="J655" i="4"/>
  <c r="K655" i="4"/>
  <c r="L655" i="4"/>
  <c r="O655" i="4" s="1"/>
  <c r="M655" i="4"/>
  <c r="P655" i="4" s="1"/>
  <c r="F656" i="4"/>
  <c r="G656" i="4"/>
  <c r="H656" i="4"/>
  <c r="I656" i="4"/>
  <c r="J656" i="4"/>
  <c r="K656" i="4"/>
  <c r="L656" i="4"/>
  <c r="O656" i="4" s="1"/>
  <c r="M656" i="4"/>
  <c r="P656" i="4" s="1"/>
  <c r="F657" i="4"/>
  <c r="G657" i="4"/>
  <c r="H657" i="4"/>
  <c r="I657" i="4"/>
  <c r="J657" i="4"/>
  <c r="K657" i="4"/>
  <c r="L657" i="4"/>
  <c r="O657" i="4" s="1"/>
  <c r="M657" i="4"/>
  <c r="P657" i="4" s="1"/>
  <c r="F658" i="4"/>
  <c r="G658" i="4"/>
  <c r="H658" i="4"/>
  <c r="I658" i="4"/>
  <c r="J658" i="4"/>
  <c r="K658" i="4"/>
  <c r="L658" i="4"/>
  <c r="O658" i="4" s="1"/>
  <c r="M658" i="4"/>
  <c r="P658" i="4" s="1"/>
  <c r="F659" i="4"/>
  <c r="G659" i="4"/>
  <c r="H659" i="4"/>
  <c r="I659" i="4"/>
  <c r="J659" i="4"/>
  <c r="K659" i="4"/>
  <c r="L659" i="4"/>
  <c r="O659" i="4" s="1"/>
  <c r="M659" i="4"/>
  <c r="P659" i="4" s="1"/>
  <c r="F660" i="4"/>
  <c r="G660" i="4"/>
  <c r="H660" i="4"/>
  <c r="I660" i="4"/>
  <c r="J660" i="4"/>
  <c r="K660" i="4"/>
  <c r="L660" i="4"/>
  <c r="O660" i="4" s="1"/>
  <c r="M660" i="4"/>
  <c r="P660" i="4" s="1"/>
  <c r="F661" i="4"/>
  <c r="G661" i="4"/>
  <c r="H661" i="4"/>
  <c r="I661" i="4"/>
  <c r="J661" i="4"/>
  <c r="K661" i="4"/>
  <c r="L661" i="4"/>
  <c r="M661" i="4"/>
  <c r="P661" i="4" s="1"/>
  <c r="F662" i="4"/>
  <c r="G662" i="4"/>
  <c r="H662" i="4"/>
  <c r="I662" i="4"/>
  <c r="J662" i="4"/>
  <c r="K662" i="4"/>
  <c r="L662" i="4"/>
  <c r="O662" i="4" s="1"/>
  <c r="M662" i="4"/>
  <c r="P662" i="4" s="1"/>
  <c r="F663" i="4"/>
  <c r="G663" i="4"/>
  <c r="H663" i="4"/>
  <c r="I663" i="4"/>
  <c r="J663" i="4"/>
  <c r="K663" i="4"/>
  <c r="L663" i="4"/>
  <c r="O663" i="4" s="1"/>
  <c r="M663" i="4"/>
  <c r="P663" i="4" s="1"/>
  <c r="F664" i="4"/>
  <c r="G664" i="4"/>
  <c r="H664" i="4"/>
  <c r="I664" i="4"/>
  <c r="J664" i="4"/>
  <c r="K664" i="4"/>
  <c r="L664" i="4"/>
  <c r="O664" i="4" s="1"/>
  <c r="M664" i="4"/>
  <c r="P664" i="4" s="1"/>
  <c r="F665" i="4"/>
  <c r="G665" i="4"/>
  <c r="H665" i="4"/>
  <c r="I665" i="4"/>
  <c r="J665" i="4"/>
  <c r="K665" i="4"/>
  <c r="L665" i="4"/>
  <c r="O665" i="4" s="1"/>
  <c r="M665" i="4"/>
  <c r="P665" i="4" s="1"/>
  <c r="F666" i="4"/>
  <c r="G666" i="4"/>
  <c r="H666" i="4"/>
  <c r="I666" i="4"/>
  <c r="J666" i="4"/>
  <c r="K666" i="4"/>
  <c r="L666" i="4"/>
  <c r="O666" i="4" s="1"/>
  <c r="M666" i="4"/>
  <c r="F667" i="4"/>
  <c r="G667" i="4"/>
  <c r="H667" i="4"/>
  <c r="I667" i="4"/>
  <c r="J667" i="4"/>
  <c r="K667" i="4"/>
  <c r="L667" i="4"/>
  <c r="O667" i="4" s="1"/>
  <c r="M667" i="4"/>
  <c r="P667" i="4" s="1"/>
  <c r="F668" i="4"/>
  <c r="G668" i="4"/>
  <c r="H668" i="4"/>
  <c r="I668" i="4"/>
  <c r="J668" i="4"/>
  <c r="K668" i="4"/>
  <c r="L668" i="4"/>
  <c r="O668" i="4" s="1"/>
  <c r="M668" i="4"/>
  <c r="P668" i="4" s="1"/>
  <c r="F669" i="4"/>
  <c r="G669" i="4"/>
  <c r="H669" i="4"/>
  <c r="I669" i="4"/>
  <c r="J669" i="4"/>
  <c r="K669" i="4"/>
  <c r="L669" i="4"/>
  <c r="O669" i="4" s="1"/>
  <c r="M669" i="4"/>
  <c r="P669" i="4" s="1"/>
  <c r="F670" i="4"/>
  <c r="G670" i="4"/>
  <c r="H670" i="4"/>
  <c r="I670" i="4"/>
  <c r="J670" i="4"/>
  <c r="K670" i="4"/>
  <c r="L670" i="4"/>
  <c r="O670" i="4" s="1"/>
  <c r="M670" i="4"/>
  <c r="P670" i="4" s="1"/>
  <c r="F671" i="4"/>
  <c r="G671" i="4"/>
  <c r="H671" i="4"/>
  <c r="I671" i="4"/>
  <c r="J671" i="4"/>
  <c r="K671" i="4"/>
  <c r="L671" i="4"/>
  <c r="M671" i="4"/>
  <c r="F672" i="4"/>
  <c r="G672" i="4"/>
  <c r="H672" i="4"/>
  <c r="I672" i="4"/>
  <c r="J672" i="4"/>
  <c r="K672" i="4"/>
  <c r="L672" i="4"/>
  <c r="M672" i="4"/>
  <c r="F673" i="4"/>
  <c r="G673" i="4"/>
  <c r="H673" i="4"/>
  <c r="I673" i="4"/>
  <c r="J673" i="4"/>
  <c r="K673" i="4"/>
  <c r="L673" i="4"/>
  <c r="M673" i="4"/>
  <c r="F674" i="4"/>
  <c r="G674" i="4"/>
  <c r="H674" i="4"/>
  <c r="I674" i="4"/>
  <c r="J674" i="4"/>
  <c r="K674" i="4"/>
  <c r="L674" i="4"/>
  <c r="M674" i="4"/>
  <c r="F675" i="4"/>
  <c r="G675" i="4"/>
  <c r="H675" i="4"/>
  <c r="I675" i="4"/>
  <c r="J675" i="4"/>
  <c r="K675" i="4"/>
  <c r="L675" i="4"/>
  <c r="M675" i="4"/>
  <c r="F676" i="4"/>
  <c r="G676" i="4"/>
  <c r="H676" i="4"/>
  <c r="I676" i="4"/>
  <c r="J676" i="4"/>
  <c r="K676" i="4"/>
  <c r="L676" i="4"/>
  <c r="M676" i="4"/>
  <c r="F677" i="4"/>
  <c r="G677" i="4"/>
  <c r="H677" i="4"/>
  <c r="I677" i="4"/>
  <c r="J677" i="4"/>
  <c r="K677" i="4"/>
  <c r="L677" i="4"/>
  <c r="M677" i="4"/>
  <c r="F678" i="4"/>
  <c r="G678" i="4"/>
  <c r="H678" i="4"/>
  <c r="I678" i="4"/>
  <c r="J678" i="4"/>
  <c r="K678" i="4"/>
  <c r="L678" i="4"/>
  <c r="M678" i="4"/>
  <c r="F679" i="4"/>
  <c r="G679" i="4"/>
  <c r="H679" i="4"/>
  <c r="I679" i="4"/>
  <c r="J679" i="4"/>
  <c r="K679" i="4"/>
  <c r="L679" i="4"/>
  <c r="M679" i="4"/>
  <c r="F680" i="4"/>
  <c r="G680" i="4"/>
  <c r="H680" i="4"/>
  <c r="I680" i="4"/>
  <c r="J680" i="4"/>
  <c r="K680" i="4"/>
  <c r="L680" i="4"/>
  <c r="M680" i="4"/>
  <c r="F681" i="4"/>
  <c r="G681" i="4"/>
  <c r="H681" i="4"/>
  <c r="I681" i="4"/>
  <c r="J681" i="4"/>
  <c r="K681" i="4"/>
  <c r="L681" i="4"/>
  <c r="M681" i="4"/>
  <c r="F682" i="4"/>
  <c r="G682" i="4"/>
  <c r="H682" i="4"/>
  <c r="I682" i="4"/>
  <c r="J682" i="4"/>
  <c r="K682" i="4"/>
  <c r="L682" i="4"/>
  <c r="M682" i="4"/>
  <c r="F683" i="4"/>
  <c r="G683" i="4"/>
  <c r="H683" i="4"/>
  <c r="I683" i="4"/>
  <c r="J683" i="4"/>
  <c r="K683" i="4"/>
  <c r="L683" i="4"/>
  <c r="M683" i="4"/>
  <c r="F684" i="4"/>
  <c r="G684" i="4"/>
  <c r="H684" i="4"/>
  <c r="I684" i="4"/>
  <c r="J684" i="4"/>
  <c r="K684" i="4"/>
  <c r="L684" i="4"/>
  <c r="M684" i="4"/>
  <c r="F685" i="4"/>
  <c r="G685" i="4"/>
  <c r="H685" i="4"/>
  <c r="I685" i="4"/>
  <c r="J685" i="4"/>
  <c r="K685" i="4"/>
  <c r="L685" i="4"/>
  <c r="M685" i="4"/>
  <c r="F686" i="4"/>
  <c r="G686" i="4"/>
  <c r="H686" i="4"/>
  <c r="I686" i="4"/>
  <c r="J686" i="4"/>
  <c r="K686" i="4"/>
  <c r="L686" i="4"/>
  <c r="M686" i="4"/>
  <c r="F687" i="4"/>
  <c r="G687" i="4"/>
  <c r="H687" i="4"/>
  <c r="I687" i="4"/>
  <c r="J687" i="4"/>
  <c r="K687" i="4"/>
  <c r="L687" i="4"/>
  <c r="M687" i="4"/>
  <c r="F688" i="4"/>
  <c r="G688" i="4"/>
  <c r="H688" i="4"/>
  <c r="I688" i="4"/>
  <c r="J688" i="4"/>
  <c r="K688" i="4"/>
  <c r="L688" i="4"/>
  <c r="M688" i="4"/>
  <c r="F689" i="4"/>
  <c r="G689" i="4"/>
  <c r="H689" i="4"/>
  <c r="I689" i="4"/>
  <c r="J689" i="4"/>
  <c r="K689" i="4"/>
  <c r="L689" i="4"/>
  <c r="M689" i="4"/>
  <c r="F690" i="4"/>
  <c r="G690" i="4"/>
  <c r="H690" i="4"/>
  <c r="I690" i="4"/>
  <c r="J690" i="4"/>
  <c r="K690" i="4"/>
  <c r="L690" i="4"/>
  <c r="M690" i="4"/>
  <c r="F691" i="4"/>
  <c r="G691" i="4"/>
  <c r="H691" i="4"/>
  <c r="I691" i="4"/>
  <c r="J691" i="4"/>
  <c r="K691" i="4"/>
  <c r="L691" i="4"/>
  <c r="M691" i="4"/>
  <c r="F692" i="4"/>
  <c r="G692" i="4"/>
  <c r="H692" i="4"/>
  <c r="I692" i="4"/>
  <c r="J692" i="4"/>
  <c r="K692" i="4"/>
  <c r="L692" i="4"/>
  <c r="M692" i="4"/>
  <c r="F693" i="4"/>
  <c r="G693" i="4"/>
  <c r="H693" i="4"/>
  <c r="I693" i="4"/>
  <c r="J693" i="4"/>
  <c r="K693" i="4"/>
  <c r="L693" i="4"/>
  <c r="M693" i="4"/>
  <c r="F694" i="4"/>
  <c r="G694" i="4"/>
  <c r="H694" i="4"/>
  <c r="I694" i="4"/>
  <c r="J694" i="4"/>
  <c r="K694" i="4"/>
  <c r="L694" i="4"/>
  <c r="M694" i="4"/>
  <c r="F695" i="4"/>
  <c r="G695" i="4"/>
  <c r="H695" i="4"/>
  <c r="I695" i="4"/>
  <c r="J695" i="4"/>
  <c r="K695" i="4"/>
  <c r="L695" i="4"/>
  <c r="M695" i="4"/>
  <c r="F696" i="4"/>
  <c r="G696" i="4"/>
  <c r="H696" i="4"/>
  <c r="I696" i="4"/>
  <c r="J696" i="4"/>
  <c r="K696" i="4"/>
  <c r="L696" i="4"/>
  <c r="M696" i="4"/>
  <c r="F697" i="4"/>
  <c r="G697" i="4"/>
  <c r="H697" i="4"/>
  <c r="I697" i="4"/>
  <c r="J697" i="4"/>
  <c r="K697" i="4"/>
  <c r="L697" i="4"/>
  <c r="M697" i="4"/>
  <c r="F698" i="4"/>
  <c r="G698" i="4"/>
  <c r="H698" i="4"/>
  <c r="I698" i="4"/>
  <c r="J698" i="4"/>
  <c r="K698" i="4"/>
  <c r="L698" i="4"/>
  <c r="M698" i="4"/>
  <c r="F699" i="4"/>
  <c r="G699" i="4"/>
  <c r="H699" i="4"/>
  <c r="I699" i="4"/>
  <c r="J699" i="4"/>
  <c r="K699" i="4"/>
  <c r="L699" i="4"/>
  <c r="M699" i="4"/>
  <c r="F700" i="4"/>
  <c r="G700" i="4"/>
  <c r="H700" i="4"/>
  <c r="I700" i="4"/>
  <c r="J700" i="4"/>
  <c r="K700" i="4"/>
  <c r="L700" i="4"/>
  <c r="M700" i="4"/>
  <c r="F701" i="4"/>
  <c r="G701" i="4"/>
  <c r="H701" i="4"/>
  <c r="I701" i="4"/>
  <c r="J701" i="4"/>
  <c r="K701" i="4"/>
  <c r="L701" i="4"/>
  <c r="M701" i="4"/>
  <c r="F702" i="4"/>
  <c r="G702" i="4"/>
  <c r="H702" i="4"/>
  <c r="I702" i="4"/>
  <c r="J702" i="4"/>
  <c r="K702" i="4"/>
  <c r="L702" i="4"/>
  <c r="M702" i="4"/>
  <c r="F703" i="4"/>
  <c r="G703" i="4"/>
  <c r="H703" i="4"/>
  <c r="I703" i="4"/>
  <c r="J703" i="4"/>
  <c r="K703" i="4"/>
  <c r="L703" i="4"/>
  <c r="M703" i="4"/>
  <c r="F704" i="4"/>
  <c r="G704" i="4"/>
  <c r="H704" i="4"/>
  <c r="I704" i="4"/>
  <c r="J704" i="4"/>
  <c r="K704" i="4"/>
  <c r="L704" i="4"/>
  <c r="M704" i="4"/>
  <c r="F705" i="4"/>
  <c r="G705" i="4"/>
  <c r="H705" i="4"/>
  <c r="I705" i="4"/>
  <c r="J705" i="4"/>
  <c r="K705" i="4"/>
  <c r="L705" i="4"/>
  <c r="M705" i="4"/>
  <c r="F706" i="4"/>
  <c r="G706" i="4"/>
  <c r="H706" i="4"/>
  <c r="I706" i="4"/>
  <c r="J706" i="4"/>
  <c r="K706" i="4"/>
  <c r="L706" i="4"/>
  <c r="M706" i="4"/>
  <c r="F707" i="4"/>
  <c r="G707" i="4"/>
  <c r="H707" i="4"/>
  <c r="I707" i="4"/>
  <c r="J707" i="4"/>
  <c r="K707" i="4"/>
  <c r="L707" i="4"/>
  <c r="M707" i="4"/>
  <c r="F708" i="4"/>
  <c r="G708" i="4"/>
  <c r="H708" i="4"/>
  <c r="I708" i="4"/>
  <c r="J708" i="4"/>
  <c r="K708" i="4"/>
  <c r="L708" i="4"/>
  <c r="M708" i="4"/>
  <c r="F709" i="4"/>
  <c r="G709" i="4"/>
  <c r="H709" i="4"/>
  <c r="I709" i="4"/>
  <c r="J709" i="4"/>
  <c r="K709" i="4"/>
  <c r="L709" i="4"/>
  <c r="M709" i="4"/>
  <c r="F710" i="4"/>
  <c r="G710" i="4"/>
  <c r="H710" i="4"/>
  <c r="I710" i="4"/>
  <c r="J710" i="4"/>
  <c r="K710" i="4"/>
  <c r="L710" i="4"/>
  <c r="M710" i="4"/>
  <c r="F711" i="4"/>
  <c r="G711" i="4"/>
  <c r="H711" i="4"/>
  <c r="I711" i="4"/>
  <c r="J711" i="4"/>
  <c r="K711" i="4"/>
  <c r="L711" i="4"/>
  <c r="M711" i="4"/>
  <c r="F712" i="4"/>
  <c r="G712" i="4"/>
  <c r="H712" i="4"/>
  <c r="I712" i="4"/>
  <c r="J712" i="4"/>
  <c r="K712" i="4"/>
  <c r="L712" i="4"/>
  <c r="M712" i="4"/>
  <c r="F713" i="4"/>
  <c r="G713" i="4"/>
  <c r="H713" i="4"/>
  <c r="I713" i="4"/>
  <c r="J713" i="4"/>
  <c r="K713" i="4"/>
  <c r="L713" i="4"/>
  <c r="M713" i="4"/>
  <c r="F714" i="4"/>
  <c r="G714" i="4"/>
  <c r="H714" i="4"/>
  <c r="I714" i="4"/>
  <c r="J714" i="4"/>
  <c r="K714" i="4"/>
  <c r="L714" i="4"/>
  <c r="M714" i="4"/>
  <c r="F715" i="4"/>
  <c r="G715" i="4"/>
  <c r="H715" i="4"/>
  <c r="I715" i="4"/>
  <c r="J715" i="4"/>
  <c r="K715" i="4"/>
  <c r="L715" i="4"/>
  <c r="M715" i="4"/>
  <c r="F716" i="4"/>
  <c r="G716" i="4"/>
  <c r="H716" i="4"/>
  <c r="I716" i="4"/>
  <c r="J716" i="4"/>
  <c r="K716" i="4"/>
  <c r="L716" i="4"/>
  <c r="M716" i="4"/>
  <c r="F717" i="4"/>
  <c r="G717" i="4"/>
  <c r="H717" i="4"/>
  <c r="I717" i="4"/>
  <c r="J717" i="4"/>
  <c r="K717" i="4"/>
  <c r="L717" i="4"/>
  <c r="M717" i="4"/>
  <c r="F718" i="4"/>
  <c r="G718" i="4"/>
  <c r="H718" i="4"/>
  <c r="I718" i="4"/>
  <c r="J718" i="4"/>
  <c r="K718" i="4"/>
  <c r="L718" i="4"/>
  <c r="M718" i="4"/>
  <c r="F719" i="4"/>
  <c r="G719" i="4"/>
  <c r="H719" i="4"/>
  <c r="I719" i="4"/>
  <c r="J719" i="4"/>
  <c r="K719" i="4"/>
  <c r="L719" i="4"/>
  <c r="M719" i="4"/>
  <c r="F720" i="4"/>
  <c r="G720" i="4"/>
  <c r="H720" i="4"/>
  <c r="I720" i="4"/>
  <c r="J720" i="4"/>
  <c r="K720" i="4"/>
  <c r="L720" i="4"/>
  <c r="M720" i="4"/>
  <c r="F721" i="4"/>
  <c r="G721" i="4"/>
  <c r="H721" i="4"/>
  <c r="I721" i="4"/>
  <c r="J721" i="4"/>
  <c r="K721" i="4"/>
  <c r="L721" i="4"/>
  <c r="M721" i="4"/>
  <c r="F722" i="4"/>
  <c r="G722" i="4"/>
  <c r="H722" i="4"/>
  <c r="I722" i="4"/>
  <c r="J722" i="4"/>
  <c r="K722" i="4"/>
  <c r="L722" i="4"/>
  <c r="M722" i="4"/>
  <c r="F723" i="4"/>
  <c r="G723" i="4"/>
  <c r="H723" i="4"/>
  <c r="I723" i="4"/>
  <c r="J723" i="4"/>
  <c r="K723" i="4"/>
  <c r="L723" i="4"/>
  <c r="M723" i="4"/>
  <c r="F724" i="4"/>
  <c r="G724" i="4"/>
  <c r="H724" i="4"/>
  <c r="I724" i="4"/>
  <c r="J724" i="4"/>
  <c r="K724" i="4"/>
  <c r="L724" i="4"/>
  <c r="M724" i="4"/>
  <c r="F725" i="4"/>
  <c r="G725" i="4"/>
  <c r="H725" i="4"/>
  <c r="I725" i="4"/>
  <c r="J725" i="4"/>
  <c r="K725" i="4"/>
  <c r="L725" i="4"/>
  <c r="M725" i="4"/>
  <c r="F726" i="4"/>
  <c r="G726" i="4"/>
  <c r="H726" i="4"/>
  <c r="I726" i="4"/>
  <c r="J726" i="4"/>
  <c r="K726" i="4"/>
  <c r="L726" i="4"/>
  <c r="M726" i="4"/>
  <c r="F727" i="4"/>
  <c r="G727" i="4"/>
  <c r="H727" i="4"/>
  <c r="I727" i="4"/>
  <c r="J727" i="4"/>
  <c r="K727" i="4"/>
  <c r="L727" i="4"/>
  <c r="M727" i="4"/>
  <c r="F728" i="4"/>
  <c r="G728" i="4"/>
  <c r="H728" i="4"/>
  <c r="I728" i="4"/>
  <c r="J728" i="4"/>
  <c r="K728" i="4"/>
  <c r="L728" i="4"/>
  <c r="M728" i="4"/>
  <c r="F729" i="4"/>
  <c r="G729" i="4"/>
  <c r="H729" i="4"/>
  <c r="I729" i="4"/>
  <c r="J729" i="4"/>
  <c r="K729" i="4"/>
  <c r="L729" i="4"/>
  <c r="M729" i="4"/>
  <c r="F730" i="4"/>
  <c r="G730" i="4"/>
  <c r="H730" i="4"/>
  <c r="I730" i="4"/>
  <c r="J730" i="4"/>
  <c r="K730" i="4"/>
  <c r="L730" i="4"/>
  <c r="M730" i="4"/>
  <c r="F731" i="4"/>
  <c r="G731" i="4"/>
  <c r="H731" i="4"/>
  <c r="I731" i="4"/>
  <c r="J731" i="4"/>
  <c r="K731" i="4"/>
  <c r="L731" i="4"/>
  <c r="M731" i="4"/>
  <c r="F732" i="4"/>
  <c r="G732" i="4"/>
  <c r="H732" i="4"/>
  <c r="I732" i="4"/>
  <c r="J732" i="4"/>
  <c r="K732" i="4"/>
  <c r="L732" i="4"/>
  <c r="M732" i="4"/>
  <c r="F733" i="4"/>
  <c r="G733" i="4"/>
  <c r="H733" i="4"/>
  <c r="I733" i="4"/>
  <c r="J733" i="4"/>
  <c r="K733" i="4"/>
  <c r="L733" i="4"/>
  <c r="M733" i="4"/>
  <c r="F734" i="4"/>
  <c r="G734" i="4"/>
  <c r="H734" i="4"/>
  <c r="I734" i="4"/>
  <c r="J734" i="4"/>
  <c r="K734" i="4"/>
  <c r="L734" i="4"/>
  <c r="M734" i="4"/>
  <c r="F735" i="4"/>
  <c r="G735" i="4"/>
  <c r="H735" i="4"/>
  <c r="I735" i="4"/>
  <c r="J735" i="4"/>
  <c r="K735" i="4"/>
  <c r="L735" i="4"/>
  <c r="M735" i="4"/>
  <c r="F736" i="4"/>
  <c r="G736" i="4"/>
  <c r="H736" i="4"/>
  <c r="I736" i="4"/>
  <c r="J736" i="4"/>
  <c r="K736" i="4"/>
  <c r="L736" i="4"/>
  <c r="M736" i="4"/>
  <c r="F737" i="4"/>
  <c r="G737" i="4"/>
  <c r="H737" i="4"/>
  <c r="I737" i="4"/>
  <c r="J737" i="4"/>
  <c r="K737" i="4"/>
  <c r="L737" i="4"/>
  <c r="M737" i="4"/>
  <c r="F738" i="4"/>
  <c r="G738" i="4"/>
  <c r="H738" i="4"/>
  <c r="I738" i="4"/>
  <c r="J738" i="4"/>
  <c r="K738" i="4"/>
  <c r="L738" i="4"/>
  <c r="M738" i="4"/>
  <c r="F739" i="4"/>
  <c r="G739" i="4"/>
  <c r="H739" i="4"/>
  <c r="I739" i="4"/>
  <c r="J739" i="4"/>
  <c r="K739" i="4"/>
  <c r="L739" i="4"/>
  <c r="M739" i="4"/>
  <c r="F740" i="4"/>
  <c r="G740" i="4"/>
  <c r="H740" i="4"/>
  <c r="I740" i="4"/>
  <c r="J740" i="4"/>
  <c r="K740" i="4"/>
  <c r="L740" i="4"/>
  <c r="M740" i="4"/>
  <c r="F741" i="4"/>
  <c r="G741" i="4"/>
  <c r="H741" i="4"/>
  <c r="I741" i="4"/>
  <c r="J741" i="4"/>
  <c r="K741" i="4"/>
  <c r="L741" i="4"/>
  <c r="M741" i="4"/>
  <c r="F742" i="4"/>
  <c r="G742" i="4"/>
  <c r="H742" i="4"/>
  <c r="I742" i="4"/>
  <c r="J742" i="4"/>
  <c r="K742" i="4"/>
  <c r="L742" i="4"/>
  <c r="M742" i="4"/>
  <c r="F743" i="4"/>
  <c r="G743" i="4"/>
  <c r="H743" i="4"/>
  <c r="I743" i="4"/>
  <c r="J743" i="4"/>
  <c r="K743" i="4"/>
  <c r="L743" i="4"/>
  <c r="M743" i="4"/>
  <c r="F744" i="4"/>
  <c r="G744" i="4"/>
  <c r="H744" i="4"/>
  <c r="I744" i="4"/>
  <c r="J744" i="4"/>
  <c r="K744" i="4"/>
  <c r="L744" i="4"/>
  <c r="M744" i="4"/>
  <c r="F745" i="4"/>
  <c r="G745" i="4"/>
  <c r="H745" i="4"/>
  <c r="I745" i="4"/>
  <c r="J745" i="4"/>
  <c r="K745" i="4"/>
  <c r="L745" i="4"/>
  <c r="M745" i="4"/>
  <c r="F746" i="4"/>
  <c r="G746" i="4"/>
  <c r="H746" i="4"/>
  <c r="I746" i="4"/>
  <c r="J746" i="4"/>
  <c r="K746" i="4"/>
  <c r="L746" i="4"/>
  <c r="M746" i="4"/>
  <c r="F747" i="4"/>
  <c r="G747" i="4"/>
  <c r="H747" i="4"/>
  <c r="I747" i="4"/>
  <c r="J747" i="4"/>
  <c r="K747" i="4"/>
  <c r="L747" i="4"/>
  <c r="M747" i="4"/>
  <c r="F748" i="4"/>
  <c r="G748" i="4"/>
  <c r="H748" i="4"/>
  <c r="I748" i="4"/>
  <c r="J748" i="4"/>
  <c r="K748" i="4"/>
  <c r="L748" i="4"/>
  <c r="M748" i="4"/>
  <c r="F749" i="4"/>
  <c r="G749" i="4"/>
  <c r="H749" i="4"/>
  <c r="I749" i="4"/>
  <c r="J749" i="4"/>
  <c r="K749" i="4"/>
  <c r="L749" i="4"/>
  <c r="M749" i="4"/>
  <c r="F750" i="4"/>
  <c r="G750" i="4"/>
  <c r="H750" i="4"/>
  <c r="I750" i="4"/>
  <c r="J750" i="4"/>
  <c r="K750" i="4"/>
  <c r="L750" i="4"/>
  <c r="M750" i="4"/>
  <c r="F751" i="4"/>
  <c r="G751" i="4"/>
  <c r="H751" i="4"/>
  <c r="I751" i="4"/>
  <c r="J751" i="4"/>
  <c r="K751" i="4"/>
  <c r="L751" i="4"/>
  <c r="M751" i="4"/>
  <c r="F752" i="4"/>
  <c r="G752" i="4"/>
  <c r="H752" i="4"/>
  <c r="I752" i="4"/>
  <c r="J752" i="4"/>
  <c r="K752" i="4"/>
  <c r="L752" i="4"/>
  <c r="M752" i="4"/>
  <c r="F753" i="4"/>
  <c r="G753" i="4"/>
  <c r="H753" i="4"/>
  <c r="I753" i="4"/>
  <c r="J753" i="4"/>
  <c r="K753" i="4"/>
  <c r="L753" i="4"/>
  <c r="M753" i="4"/>
  <c r="F754" i="4"/>
  <c r="G754" i="4"/>
  <c r="H754" i="4"/>
  <c r="I754" i="4"/>
  <c r="J754" i="4"/>
  <c r="K754" i="4"/>
  <c r="L754" i="4"/>
  <c r="M754" i="4"/>
  <c r="F755" i="4"/>
  <c r="G755" i="4"/>
  <c r="H755" i="4"/>
  <c r="I755" i="4"/>
  <c r="J755" i="4"/>
  <c r="K755" i="4"/>
  <c r="L755" i="4"/>
  <c r="M755" i="4"/>
  <c r="F756" i="4"/>
  <c r="G756" i="4"/>
  <c r="H756" i="4"/>
  <c r="I756" i="4"/>
  <c r="J756" i="4"/>
  <c r="K756" i="4"/>
  <c r="L756" i="4"/>
  <c r="M756" i="4"/>
  <c r="F757" i="4"/>
  <c r="G757" i="4"/>
  <c r="H757" i="4"/>
  <c r="I757" i="4"/>
  <c r="J757" i="4"/>
  <c r="K757" i="4"/>
  <c r="L757" i="4"/>
  <c r="M757" i="4"/>
  <c r="F758" i="4"/>
  <c r="G758" i="4"/>
  <c r="H758" i="4"/>
  <c r="I758" i="4"/>
  <c r="J758" i="4"/>
  <c r="K758" i="4"/>
  <c r="L758" i="4"/>
  <c r="M758" i="4"/>
  <c r="F759" i="4"/>
  <c r="G759" i="4"/>
  <c r="H759" i="4"/>
  <c r="I759" i="4"/>
  <c r="J759" i="4"/>
  <c r="K759" i="4"/>
  <c r="L759" i="4"/>
  <c r="M759" i="4"/>
  <c r="F760" i="4"/>
  <c r="G760" i="4"/>
  <c r="H760" i="4"/>
  <c r="I760" i="4"/>
  <c r="J760" i="4"/>
  <c r="K760" i="4"/>
  <c r="L760" i="4"/>
  <c r="M760" i="4"/>
  <c r="F761" i="4"/>
  <c r="G761" i="4"/>
  <c r="H761" i="4"/>
  <c r="I761" i="4"/>
  <c r="J761" i="4"/>
  <c r="K761" i="4"/>
  <c r="L761" i="4"/>
  <c r="M761" i="4"/>
  <c r="F762" i="4"/>
  <c r="G762" i="4"/>
  <c r="H762" i="4"/>
  <c r="I762" i="4"/>
  <c r="J762" i="4"/>
  <c r="K762" i="4"/>
  <c r="L762" i="4"/>
  <c r="M762" i="4"/>
  <c r="F763" i="4"/>
  <c r="G763" i="4"/>
  <c r="H763" i="4"/>
  <c r="I763" i="4"/>
  <c r="J763" i="4"/>
  <c r="K763" i="4"/>
  <c r="L763" i="4"/>
  <c r="M763" i="4"/>
  <c r="F764" i="4"/>
  <c r="G764" i="4"/>
  <c r="H764" i="4"/>
  <c r="I764" i="4"/>
  <c r="J764" i="4"/>
  <c r="K764" i="4"/>
  <c r="L764" i="4"/>
  <c r="M764" i="4"/>
  <c r="F765" i="4"/>
  <c r="G765" i="4"/>
  <c r="H765" i="4"/>
  <c r="I765" i="4"/>
  <c r="J765" i="4"/>
  <c r="K765" i="4"/>
  <c r="L765" i="4"/>
  <c r="M765" i="4"/>
  <c r="F766" i="4"/>
  <c r="G766" i="4"/>
  <c r="H766" i="4"/>
  <c r="I766" i="4"/>
  <c r="J766" i="4"/>
  <c r="K766" i="4"/>
  <c r="L766" i="4"/>
  <c r="M766" i="4"/>
  <c r="F767" i="4"/>
  <c r="G767" i="4"/>
  <c r="H767" i="4"/>
  <c r="I767" i="4"/>
  <c r="J767" i="4"/>
  <c r="K767" i="4"/>
  <c r="L767" i="4"/>
  <c r="M767" i="4"/>
  <c r="F768" i="4"/>
  <c r="G768" i="4"/>
  <c r="H768" i="4"/>
  <c r="I768" i="4"/>
  <c r="J768" i="4"/>
  <c r="K768" i="4"/>
  <c r="L768" i="4"/>
  <c r="M768" i="4"/>
  <c r="F769" i="4"/>
  <c r="G769" i="4"/>
  <c r="H769" i="4"/>
  <c r="I769" i="4"/>
  <c r="J769" i="4"/>
  <c r="K769" i="4"/>
  <c r="L769" i="4"/>
  <c r="M769" i="4"/>
  <c r="F770" i="4"/>
  <c r="G770" i="4"/>
  <c r="H770" i="4"/>
  <c r="I770" i="4"/>
  <c r="J770" i="4"/>
  <c r="K770" i="4"/>
  <c r="L770" i="4"/>
  <c r="M770" i="4"/>
  <c r="F771" i="4"/>
  <c r="G771" i="4"/>
  <c r="H771" i="4"/>
  <c r="I771" i="4"/>
  <c r="J771" i="4"/>
  <c r="K771" i="4"/>
  <c r="L771" i="4"/>
  <c r="M771" i="4"/>
  <c r="F772" i="4"/>
  <c r="G772" i="4"/>
  <c r="H772" i="4"/>
  <c r="I772" i="4"/>
  <c r="J772" i="4"/>
  <c r="K772" i="4"/>
  <c r="L772" i="4"/>
  <c r="M772" i="4"/>
  <c r="F773" i="4"/>
  <c r="G773" i="4"/>
  <c r="H773" i="4"/>
  <c r="I773" i="4"/>
  <c r="J773" i="4"/>
  <c r="K773" i="4"/>
  <c r="L773" i="4"/>
  <c r="M773" i="4"/>
  <c r="F774" i="4"/>
  <c r="G774" i="4"/>
  <c r="H774" i="4"/>
  <c r="I774" i="4"/>
  <c r="J774" i="4"/>
  <c r="K774" i="4"/>
  <c r="L774" i="4"/>
  <c r="M774" i="4"/>
  <c r="F775" i="4"/>
  <c r="G775" i="4"/>
  <c r="H775" i="4"/>
  <c r="I775" i="4"/>
  <c r="J775" i="4"/>
  <c r="K775" i="4"/>
  <c r="L775" i="4"/>
  <c r="M775" i="4"/>
  <c r="F776" i="4"/>
  <c r="G776" i="4"/>
  <c r="H776" i="4"/>
  <c r="I776" i="4"/>
  <c r="J776" i="4"/>
  <c r="K776" i="4"/>
  <c r="L776" i="4"/>
  <c r="M776" i="4"/>
  <c r="F777" i="4"/>
  <c r="G777" i="4"/>
  <c r="H777" i="4"/>
  <c r="I777" i="4"/>
  <c r="J777" i="4"/>
  <c r="K777" i="4"/>
  <c r="L777" i="4"/>
  <c r="M777" i="4"/>
  <c r="F778" i="4"/>
  <c r="G778" i="4"/>
  <c r="H778" i="4"/>
  <c r="I778" i="4"/>
  <c r="J778" i="4"/>
  <c r="K778" i="4"/>
  <c r="L778" i="4"/>
  <c r="M778" i="4"/>
  <c r="F779" i="4"/>
  <c r="G779" i="4"/>
  <c r="H779" i="4"/>
  <c r="I779" i="4"/>
  <c r="J779" i="4"/>
  <c r="K779" i="4"/>
  <c r="L779" i="4"/>
  <c r="M779" i="4"/>
  <c r="F780" i="4"/>
  <c r="G780" i="4"/>
  <c r="H780" i="4"/>
  <c r="I780" i="4"/>
  <c r="J780" i="4"/>
  <c r="K780" i="4"/>
  <c r="L780" i="4"/>
  <c r="M780" i="4"/>
  <c r="F781" i="4"/>
  <c r="G781" i="4"/>
  <c r="H781" i="4"/>
  <c r="I781" i="4"/>
  <c r="J781" i="4"/>
  <c r="K781" i="4"/>
  <c r="L781" i="4"/>
  <c r="M781" i="4"/>
  <c r="F782" i="4"/>
  <c r="G782" i="4"/>
  <c r="H782" i="4"/>
  <c r="I782" i="4"/>
  <c r="J782" i="4"/>
  <c r="K782" i="4"/>
  <c r="L782" i="4"/>
  <c r="M782" i="4"/>
  <c r="F783" i="4"/>
  <c r="G783" i="4"/>
  <c r="H783" i="4"/>
  <c r="I783" i="4"/>
  <c r="J783" i="4"/>
  <c r="K783" i="4"/>
  <c r="L783" i="4"/>
  <c r="M783" i="4"/>
  <c r="F784" i="4"/>
  <c r="G784" i="4"/>
  <c r="H784" i="4"/>
  <c r="I784" i="4"/>
  <c r="J784" i="4"/>
  <c r="K784" i="4"/>
  <c r="L784" i="4"/>
  <c r="M784" i="4"/>
  <c r="F785" i="4"/>
  <c r="G785" i="4"/>
  <c r="H785" i="4"/>
  <c r="I785" i="4"/>
  <c r="J785" i="4"/>
  <c r="K785" i="4"/>
  <c r="L785" i="4"/>
  <c r="M785" i="4"/>
  <c r="F786" i="4"/>
  <c r="G786" i="4"/>
  <c r="H786" i="4"/>
  <c r="I786" i="4"/>
  <c r="J786" i="4"/>
  <c r="K786" i="4"/>
  <c r="L786" i="4"/>
  <c r="M786" i="4"/>
  <c r="F787" i="4"/>
  <c r="G787" i="4"/>
  <c r="H787" i="4"/>
  <c r="I787" i="4"/>
  <c r="J787" i="4"/>
  <c r="K787" i="4"/>
  <c r="L787" i="4"/>
  <c r="M787" i="4"/>
  <c r="F788" i="4"/>
  <c r="G788" i="4"/>
  <c r="H788" i="4"/>
  <c r="I788" i="4"/>
  <c r="J788" i="4"/>
  <c r="K788" i="4"/>
  <c r="L788" i="4"/>
  <c r="M788" i="4"/>
  <c r="F789" i="4"/>
  <c r="G789" i="4"/>
  <c r="H789" i="4"/>
  <c r="I789" i="4"/>
  <c r="J789" i="4"/>
  <c r="K789" i="4"/>
  <c r="L789" i="4"/>
  <c r="M789" i="4"/>
  <c r="F790" i="4"/>
  <c r="G790" i="4"/>
  <c r="H790" i="4"/>
  <c r="I790" i="4"/>
  <c r="J790" i="4"/>
  <c r="K790" i="4"/>
  <c r="L790" i="4"/>
  <c r="M790" i="4"/>
  <c r="F791" i="4"/>
  <c r="G791" i="4"/>
  <c r="H791" i="4"/>
  <c r="I791" i="4"/>
  <c r="J791" i="4"/>
  <c r="K791" i="4"/>
  <c r="L791" i="4"/>
  <c r="M791" i="4"/>
  <c r="F792" i="4"/>
  <c r="G792" i="4"/>
  <c r="H792" i="4"/>
  <c r="I792" i="4"/>
  <c r="J792" i="4"/>
  <c r="K792" i="4"/>
  <c r="L792" i="4"/>
  <c r="M792" i="4"/>
  <c r="F793" i="4"/>
  <c r="G793" i="4"/>
  <c r="H793" i="4"/>
  <c r="I793" i="4"/>
  <c r="J793" i="4"/>
  <c r="K793" i="4"/>
  <c r="L793" i="4"/>
  <c r="M793" i="4"/>
  <c r="F794" i="4"/>
  <c r="G794" i="4"/>
  <c r="H794" i="4"/>
  <c r="I794" i="4"/>
  <c r="J794" i="4"/>
  <c r="K794" i="4"/>
  <c r="L794" i="4"/>
  <c r="M794" i="4"/>
  <c r="F795" i="4"/>
  <c r="G795" i="4"/>
  <c r="H795" i="4"/>
  <c r="I795" i="4"/>
  <c r="J795" i="4"/>
  <c r="K795" i="4"/>
  <c r="L795" i="4"/>
  <c r="M795" i="4"/>
  <c r="F796" i="4"/>
  <c r="G796" i="4"/>
  <c r="H796" i="4"/>
  <c r="I796" i="4"/>
  <c r="J796" i="4"/>
  <c r="K796" i="4"/>
  <c r="L796" i="4"/>
  <c r="M796" i="4"/>
  <c r="F797" i="4"/>
  <c r="G797" i="4"/>
  <c r="H797" i="4"/>
  <c r="I797" i="4"/>
  <c r="J797" i="4"/>
  <c r="K797" i="4"/>
  <c r="L797" i="4"/>
  <c r="M797" i="4"/>
  <c r="F798" i="4"/>
  <c r="G798" i="4"/>
  <c r="H798" i="4"/>
  <c r="I798" i="4"/>
  <c r="J798" i="4"/>
  <c r="K798" i="4"/>
  <c r="L798" i="4"/>
  <c r="M798" i="4"/>
  <c r="F799" i="4"/>
  <c r="G799" i="4"/>
  <c r="H799" i="4"/>
  <c r="I799" i="4"/>
  <c r="J799" i="4"/>
  <c r="K799" i="4"/>
  <c r="L799" i="4"/>
  <c r="M799" i="4"/>
  <c r="F800" i="4"/>
  <c r="G800" i="4"/>
  <c r="H800" i="4"/>
  <c r="I800" i="4"/>
  <c r="J800" i="4"/>
  <c r="K800" i="4"/>
  <c r="L800" i="4"/>
  <c r="M800" i="4"/>
  <c r="F801" i="4"/>
  <c r="G801" i="4"/>
  <c r="H801" i="4"/>
  <c r="I801" i="4"/>
  <c r="J801" i="4"/>
  <c r="K801" i="4"/>
  <c r="L801" i="4"/>
  <c r="M801" i="4"/>
  <c r="F802" i="4"/>
  <c r="G802" i="4"/>
  <c r="H802" i="4"/>
  <c r="I802" i="4"/>
  <c r="J802" i="4"/>
  <c r="K802" i="4"/>
  <c r="L802" i="4"/>
  <c r="M802" i="4"/>
  <c r="F803" i="4"/>
  <c r="G803" i="4"/>
  <c r="H803" i="4"/>
  <c r="I803" i="4"/>
  <c r="J803" i="4"/>
  <c r="K803" i="4"/>
  <c r="L803" i="4"/>
  <c r="M803" i="4"/>
  <c r="F804" i="4"/>
  <c r="G804" i="4"/>
  <c r="H804" i="4"/>
  <c r="I804" i="4"/>
  <c r="J804" i="4"/>
  <c r="K804" i="4"/>
  <c r="L804" i="4"/>
  <c r="M804" i="4"/>
  <c r="F805" i="4"/>
  <c r="G805" i="4"/>
  <c r="H805" i="4"/>
  <c r="I805" i="4"/>
  <c r="J805" i="4"/>
  <c r="K805" i="4"/>
  <c r="L805" i="4"/>
  <c r="M805" i="4"/>
  <c r="F806" i="4"/>
  <c r="G806" i="4"/>
  <c r="H806" i="4"/>
  <c r="I806" i="4"/>
  <c r="J806" i="4"/>
  <c r="K806" i="4"/>
  <c r="L806" i="4"/>
  <c r="M806" i="4"/>
  <c r="F807" i="4"/>
  <c r="G807" i="4"/>
  <c r="H807" i="4"/>
  <c r="I807" i="4"/>
  <c r="J807" i="4"/>
  <c r="K807" i="4"/>
  <c r="L807" i="4"/>
  <c r="M807" i="4"/>
  <c r="F808" i="4"/>
  <c r="G808" i="4"/>
  <c r="H808" i="4"/>
  <c r="I808" i="4"/>
  <c r="J808" i="4"/>
  <c r="K808" i="4"/>
  <c r="L808" i="4"/>
  <c r="M808" i="4"/>
  <c r="F809" i="4"/>
  <c r="G809" i="4"/>
  <c r="H809" i="4"/>
  <c r="I809" i="4"/>
  <c r="J809" i="4"/>
  <c r="K809" i="4"/>
  <c r="L809" i="4"/>
  <c r="M809" i="4"/>
  <c r="F810" i="4"/>
  <c r="G810" i="4"/>
  <c r="H810" i="4"/>
  <c r="I810" i="4"/>
  <c r="J810" i="4"/>
  <c r="K810" i="4"/>
  <c r="L810" i="4"/>
  <c r="M810" i="4"/>
  <c r="F811" i="4"/>
  <c r="G811" i="4"/>
  <c r="H811" i="4"/>
  <c r="I811" i="4"/>
  <c r="J811" i="4"/>
  <c r="K811" i="4"/>
  <c r="L811" i="4"/>
  <c r="M811" i="4"/>
  <c r="F812" i="4"/>
  <c r="G812" i="4"/>
  <c r="H812" i="4"/>
  <c r="I812" i="4"/>
  <c r="J812" i="4"/>
  <c r="K812" i="4"/>
  <c r="L812" i="4"/>
  <c r="M812" i="4"/>
  <c r="F813" i="4"/>
  <c r="G813" i="4"/>
  <c r="H813" i="4"/>
  <c r="I813" i="4"/>
  <c r="J813" i="4"/>
  <c r="K813" i="4"/>
  <c r="L813" i="4"/>
  <c r="M813" i="4"/>
  <c r="F814" i="4"/>
  <c r="G814" i="4"/>
  <c r="H814" i="4"/>
  <c r="I814" i="4"/>
  <c r="J814" i="4"/>
  <c r="K814" i="4"/>
  <c r="L814" i="4"/>
  <c r="M814" i="4"/>
  <c r="F815" i="4"/>
  <c r="G815" i="4"/>
  <c r="H815" i="4"/>
  <c r="I815" i="4"/>
  <c r="J815" i="4"/>
  <c r="K815" i="4"/>
  <c r="L815" i="4"/>
  <c r="M815" i="4"/>
  <c r="F816" i="4"/>
  <c r="G816" i="4"/>
  <c r="H816" i="4"/>
  <c r="I816" i="4"/>
  <c r="J816" i="4"/>
  <c r="K816" i="4"/>
  <c r="L816" i="4"/>
  <c r="M816" i="4"/>
  <c r="F817" i="4"/>
  <c r="G817" i="4"/>
  <c r="H817" i="4"/>
  <c r="I817" i="4"/>
  <c r="J817" i="4"/>
  <c r="K817" i="4"/>
  <c r="L817" i="4"/>
  <c r="M817" i="4"/>
  <c r="F818" i="4"/>
  <c r="G818" i="4"/>
  <c r="H818" i="4"/>
  <c r="I818" i="4"/>
  <c r="J818" i="4"/>
  <c r="K818" i="4"/>
  <c r="L818" i="4"/>
  <c r="M818" i="4"/>
  <c r="F819" i="4"/>
  <c r="G819" i="4"/>
  <c r="H819" i="4"/>
  <c r="I819" i="4"/>
  <c r="J819" i="4"/>
  <c r="K819" i="4"/>
  <c r="L819" i="4"/>
  <c r="M819" i="4"/>
  <c r="F820" i="4"/>
  <c r="G820" i="4"/>
  <c r="H820" i="4"/>
  <c r="I820" i="4"/>
  <c r="J820" i="4"/>
  <c r="K820" i="4"/>
  <c r="L820" i="4"/>
  <c r="M820" i="4"/>
  <c r="F821" i="4"/>
  <c r="G821" i="4"/>
  <c r="H821" i="4"/>
  <c r="I821" i="4"/>
  <c r="J821" i="4"/>
  <c r="K821" i="4"/>
  <c r="L821" i="4"/>
  <c r="M821" i="4"/>
  <c r="F822" i="4"/>
  <c r="G822" i="4"/>
  <c r="H822" i="4"/>
  <c r="I822" i="4"/>
  <c r="J822" i="4"/>
  <c r="K822" i="4"/>
  <c r="L822" i="4"/>
  <c r="M822" i="4"/>
  <c r="F823" i="4"/>
  <c r="G823" i="4"/>
  <c r="H823" i="4"/>
  <c r="I823" i="4"/>
  <c r="J823" i="4"/>
  <c r="K823" i="4"/>
  <c r="L823" i="4"/>
  <c r="M823" i="4"/>
  <c r="F824" i="4"/>
  <c r="G824" i="4"/>
  <c r="H824" i="4"/>
  <c r="I824" i="4"/>
  <c r="J824" i="4"/>
  <c r="K824" i="4"/>
  <c r="L824" i="4"/>
  <c r="M824" i="4"/>
  <c r="F825" i="4"/>
  <c r="G825" i="4"/>
  <c r="H825" i="4"/>
  <c r="I825" i="4"/>
  <c r="J825" i="4"/>
  <c r="K825" i="4"/>
  <c r="L825" i="4"/>
  <c r="M825" i="4"/>
  <c r="F826" i="4"/>
  <c r="G826" i="4"/>
  <c r="H826" i="4"/>
  <c r="I826" i="4"/>
  <c r="J826" i="4"/>
  <c r="K826" i="4"/>
  <c r="L826" i="4"/>
  <c r="M826" i="4"/>
  <c r="F827" i="4"/>
  <c r="G827" i="4"/>
  <c r="H827" i="4"/>
  <c r="I827" i="4"/>
  <c r="J827" i="4"/>
  <c r="K827" i="4"/>
  <c r="L827" i="4"/>
  <c r="M827" i="4"/>
  <c r="F828" i="4"/>
  <c r="G828" i="4"/>
  <c r="H828" i="4"/>
  <c r="I828" i="4"/>
  <c r="J828" i="4"/>
  <c r="K828" i="4"/>
  <c r="L828" i="4"/>
  <c r="O828" i="4" s="1"/>
  <c r="M828" i="4"/>
  <c r="P828" i="4" s="1"/>
  <c r="F829" i="4"/>
  <c r="G829" i="4"/>
  <c r="H829" i="4"/>
  <c r="I829" i="4"/>
  <c r="J829" i="4"/>
  <c r="K829" i="4"/>
  <c r="L829" i="4"/>
  <c r="O829" i="4" s="1"/>
  <c r="M829" i="4"/>
  <c r="P829" i="4" s="1"/>
  <c r="F830" i="4"/>
  <c r="G830" i="4"/>
  <c r="H830" i="4"/>
  <c r="I830" i="4"/>
  <c r="J830" i="4"/>
  <c r="K830" i="4"/>
  <c r="L830" i="4"/>
  <c r="O830" i="4" s="1"/>
  <c r="M830" i="4"/>
  <c r="P830" i="4" s="1"/>
  <c r="F831" i="4"/>
  <c r="G831" i="4"/>
  <c r="H831" i="4"/>
  <c r="I831" i="4"/>
  <c r="J831" i="4"/>
  <c r="K831" i="4"/>
  <c r="L831" i="4"/>
  <c r="O831" i="4" s="1"/>
  <c r="M831" i="4"/>
  <c r="P831" i="4" s="1"/>
  <c r="F832" i="4"/>
  <c r="G832" i="4"/>
  <c r="H832" i="4"/>
  <c r="I832" i="4"/>
  <c r="J832" i="4"/>
  <c r="K832" i="4"/>
  <c r="L832" i="4"/>
  <c r="O832" i="4" s="1"/>
  <c r="M832" i="4"/>
  <c r="P832" i="4" s="1"/>
  <c r="F833" i="4"/>
  <c r="G833" i="4"/>
  <c r="H833" i="4"/>
  <c r="I833" i="4"/>
  <c r="J833" i="4"/>
  <c r="K833" i="4"/>
  <c r="L833" i="4"/>
  <c r="M833" i="4"/>
  <c r="P833" i="4" s="1"/>
  <c r="F834" i="4"/>
  <c r="G834" i="4"/>
  <c r="H834" i="4"/>
  <c r="I834" i="4"/>
  <c r="J834" i="4"/>
  <c r="K834" i="4"/>
  <c r="L834" i="4"/>
  <c r="O834" i="4" s="1"/>
  <c r="M834" i="4"/>
  <c r="P834" i="4" s="1"/>
  <c r="F835" i="4"/>
  <c r="G835" i="4"/>
  <c r="H835" i="4"/>
  <c r="I835" i="4"/>
  <c r="J835" i="4"/>
  <c r="K835" i="4"/>
  <c r="L835" i="4"/>
  <c r="M835" i="4"/>
  <c r="P835" i="4" s="1"/>
  <c r="F836" i="4"/>
  <c r="G836" i="4"/>
  <c r="H836" i="4"/>
  <c r="I836" i="4"/>
  <c r="J836" i="4"/>
  <c r="K836" i="4"/>
  <c r="L836" i="4"/>
  <c r="O836" i="4" s="1"/>
  <c r="M836" i="4"/>
  <c r="P836" i="4" s="1"/>
  <c r="F837" i="4"/>
  <c r="G837" i="4"/>
  <c r="H837" i="4"/>
  <c r="I837" i="4"/>
  <c r="J837" i="4"/>
  <c r="K837" i="4"/>
  <c r="L837" i="4"/>
  <c r="O837" i="4" s="1"/>
  <c r="M837" i="4"/>
  <c r="P837" i="4" s="1"/>
  <c r="F838" i="4"/>
  <c r="G838" i="4"/>
  <c r="H838" i="4"/>
  <c r="I838" i="4"/>
  <c r="J838" i="4"/>
  <c r="K838" i="4"/>
  <c r="L838" i="4"/>
  <c r="O838" i="4" s="1"/>
  <c r="M838" i="4"/>
  <c r="P838" i="4" s="1"/>
  <c r="F839" i="4"/>
  <c r="G839" i="4"/>
  <c r="H839" i="4"/>
  <c r="I839" i="4"/>
  <c r="J839" i="4"/>
  <c r="K839" i="4"/>
  <c r="L839" i="4"/>
  <c r="O839" i="4" s="1"/>
  <c r="M839" i="4"/>
  <c r="P839" i="4" s="1"/>
  <c r="F840" i="4"/>
  <c r="G840" i="4"/>
  <c r="H840" i="4"/>
  <c r="I840" i="4"/>
  <c r="J840" i="4"/>
  <c r="K840" i="4"/>
  <c r="L840" i="4"/>
  <c r="O840" i="4" s="1"/>
  <c r="M840" i="4"/>
  <c r="P840" i="4" s="1"/>
  <c r="F841" i="4"/>
  <c r="G841" i="4"/>
  <c r="H841" i="4"/>
  <c r="I841" i="4"/>
  <c r="J841" i="4"/>
  <c r="K841" i="4"/>
  <c r="L841" i="4"/>
  <c r="M841" i="4"/>
  <c r="P841" i="4" s="1"/>
  <c r="F842" i="4"/>
  <c r="G842" i="4"/>
  <c r="H842" i="4"/>
  <c r="I842" i="4"/>
  <c r="J842" i="4"/>
  <c r="K842" i="4"/>
  <c r="L842" i="4"/>
  <c r="O842" i="4" s="1"/>
  <c r="M842" i="4"/>
  <c r="P842" i="4" s="1"/>
  <c r="F843" i="4"/>
  <c r="G843" i="4"/>
  <c r="H843" i="4"/>
  <c r="I843" i="4"/>
  <c r="J843" i="4"/>
  <c r="K843" i="4"/>
  <c r="L843" i="4"/>
  <c r="M843" i="4"/>
  <c r="P843" i="4" s="1"/>
  <c r="F844" i="4"/>
  <c r="G844" i="4"/>
  <c r="H844" i="4"/>
  <c r="I844" i="4"/>
  <c r="J844" i="4"/>
  <c r="K844" i="4"/>
  <c r="L844" i="4"/>
  <c r="O844" i="4" s="1"/>
  <c r="M844" i="4"/>
  <c r="P844" i="4" s="1"/>
  <c r="F845" i="4"/>
  <c r="G845" i="4"/>
  <c r="H845" i="4"/>
  <c r="I845" i="4"/>
  <c r="J845" i="4"/>
  <c r="K845" i="4"/>
  <c r="L845" i="4"/>
  <c r="O845" i="4" s="1"/>
  <c r="M845" i="4"/>
  <c r="P845" i="4" s="1"/>
  <c r="F846" i="4"/>
  <c r="G846" i="4"/>
  <c r="H846" i="4"/>
  <c r="I846" i="4"/>
  <c r="J846" i="4"/>
  <c r="K846" i="4"/>
  <c r="L846" i="4"/>
  <c r="O846" i="4" s="1"/>
  <c r="M846" i="4"/>
  <c r="P846" i="4" s="1"/>
  <c r="F847" i="4"/>
  <c r="G847" i="4"/>
  <c r="H847" i="4"/>
  <c r="I847" i="4"/>
  <c r="J847" i="4"/>
  <c r="K847" i="4"/>
  <c r="L847" i="4"/>
  <c r="O847" i="4" s="1"/>
  <c r="M847" i="4"/>
  <c r="P847" i="4" s="1"/>
  <c r="F848" i="4"/>
  <c r="G848" i="4"/>
  <c r="H848" i="4"/>
  <c r="I848" i="4"/>
  <c r="J848" i="4"/>
  <c r="K848" i="4"/>
  <c r="L848" i="4"/>
  <c r="O848" i="4" s="1"/>
  <c r="M848" i="4"/>
  <c r="P848" i="4" s="1"/>
  <c r="F849" i="4"/>
  <c r="G849" i="4"/>
  <c r="H849" i="4"/>
  <c r="I849" i="4"/>
  <c r="J849" i="4"/>
  <c r="K849" i="4"/>
  <c r="L849" i="4"/>
  <c r="M849" i="4"/>
  <c r="P849" i="4" s="1"/>
  <c r="F850" i="4"/>
  <c r="G850" i="4"/>
  <c r="H850" i="4"/>
  <c r="I850" i="4"/>
  <c r="J850" i="4"/>
  <c r="K850" i="4"/>
  <c r="L850" i="4"/>
  <c r="O850" i="4" s="1"/>
  <c r="M850" i="4"/>
  <c r="P850" i="4" s="1"/>
  <c r="F851" i="4"/>
  <c r="G851" i="4"/>
  <c r="H851" i="4"/>
  <c r="I851" i="4"/>
  <c r="J851" i="4"/>
  <c r="K851" i="4"/>
  <c r="L851" i="4"/>
  <c r="M851" i="4"/>
  <c r="P851" i="4" s="1"/>
  <c r="F852" i="4"/>
  <c r="G852" i="4"/>
  <c r="H852" i="4"/>
  <c r="I852" i="4"/>
  <c r="J852" i="4"/>
  <c r="K852" i="4"/>
  <c r="L852" i="4"/>
  <c r="O852" i="4" s="1"/>
  <c r="M852" i="4"/>
  <c r="P852" i="4" s="1"/>
  <c r="F853" i="4"/>
  <c r="G853" i="4"/>
  <c r="H853" i="4"/>
  <c r="I853" i="4"/>
  <c r="J853" i="4"/>
  <c r="K853" i="4"/>
  <c r="L853" i="4"/>
  <c r="O853" i="4" s="1"/>
  <c r="M853" i="4"/>
  <c r="P853" i="4" s="1"/>
  <c r="F854" i="4"/>
  <c r="G854" i="4"/>
  <c r="H854" i="4"/>
  <c r="I854" i="4"/>
  <c r="J854" i="4"/>
  <c r="K854" i="4"/>
  <c r="L854" i="4"/>
  <c r="O854" i="4" s="1"/>
  <c r="M854" i="4"/>
  <c r="P854" i="4" s="1"/>
  <c r="F855" i="4"/>
  <c r="G855" i="4"/>
  <c r="H855" i="4"/>
  <c r="I855" i="4"/>
  <c r="J855" i="4"/>
  <c r="K855" i="4"/>
  <c r="L855" i="4"/>
  <c r="O855" i="4" s="1"/>
  <c r="M855" i="4"/>
  <c r="P855" i="4" s="1"/>
  <c r="F856" i="4"/>
  <c r="G856" i="4"/>
  <c r="H856" i="4"/>
  <c r="I856" i="4"/>
  <c r="J856" i="4"/>
  <c r="K856" i="4"/>
  <c r="L856" i="4"/>
  <c r="O856" i="4" s="1"/>
  <c r="M856" i="4"/>
  <c r="P856" i="4" s="1"/>
  <c r="F857" i="4"/>
  <c r="G857" i="4"/>
  <c r="H857" i="4"/>
  <c r="I857" i="4"/>
  <c r="J857" i="4"/>
  <c r="K857" i="4"/>
  <c r="L857" i="4"/>
  <c r="M857" i="4"/>
  <c r="P857" i="4" s="1"/>
  <c r="F858" i="4"/>
  <c r="G858" i="4"/>
  <c r="H858" i="4"/>
  <c r="I858" i="4"/>
  <c r="J858" i="4"/>
  <c r="K858" i="4"/>
  <c r="L858" i="4"/>
  <c r="O858" i="4" s="1"/>
  <c r="M858" i="4"/>
  <c r="P858" i="4" s="1"/>
  <c r="F859" i="4"/>
  <c r="G859" i="4"/>
  <c r="H859" i="4"/>
  <c r="I859" i="4"/>
  <c r="J859" i="4"/>
  <c r="K859" i="4"/>
  <c r="L859" i="4"/>
  <c r="M859" i="4"/>
  <c r="P859" i="4" s="1"/>
  <c r="F860" i="4"/>
  <c r="G860" i="4"/>
  <c r="H860" i="4"/>
  <c r="I860" i="4"/>
  <c r="J860" i="4"/>
  <c r="K860" i="4"/>
  <c r="L860" i="4"/>
  <c r="O860" i="4" s="1"/>
  <c r="M860" i="4"/>
  <c r="P860" i="4" s="1"/>
  <c r="F861" i="4"/>
  <c r="G861" i="4"/>
  <c r="H861" i="4"/>
  <c r="I861" i="4"/>
  <c r="J861" i="4"/>
  <c r="K861" i="4"/>
  <c r="L861" i="4"/>
  <c r="O861" i="4" s="1"/>
  <c r="M861" i="4"/>
  <c r="P861" i="4" s="1"/>
  <c r="F862" i="4"/>
  <c r="G862" i="4"/>
  <c r="H862" i="4"/>
  <c r="I862" i="4"/>
  <c r="J862" i="4"/>
  <c r="K862" i="4"/>
  <c r="L862" i="4"/>
  <c r="O862" i="4" s="1"/>
  <c r="M862" i="4"/>
  <c r="P862" i="4" s="1"/>
  <c r="F863" i="4"/>
  <c r="G863" i="4"/>
  <c r="H863" i="4"/>
  <c r="I863" i="4"/>
  <c r="J863" i="4"/>
  <c r="K863" i="4"/>
  <c r="L863" i="4"/>
  <c r="O863" i="4" s="1"/>
  <c r="M863" i="4"/>
  <c r="P863" i="4" s="1"/>
  <c r="F864" i="4"/>
  <c r="G864" i="4"/>
  <c r="H864" i="4"/>
  <c r="I864" i="4"/>
  <c r="J864" i="4"/>
  <c r="K864" i="4"/>
  <c r="L864" i="4"/>
  <c r="O864" i="4" s="1"/>
  <c r="M864" i="4"/>
  <c r="P864" i="4" s="1"/>
  <c r="F865" i="4"/>
  <c r="G865" i="4"/>
  <c r="H865" i="4"/>
  <c r="I865" i="4"/>
  <c r="J865" i="4"/>
  <c r="K865" i="4"/>
  <c r="L865" i="4"/>
  <c r="M865" i="4"/>
  <c r="P865" i="4" s="1"/>
  <c r="F866" i="4"/>
  <c r="G866" i="4"/>
  <c r="H866" i="4"/>
  <c r="I866" i="4"/>
  <c r="J866" i="4"/>
  <c r="K866" i="4"/>
  <c r="L866" i="4"/>
  <c r="O866" i="4" s="1"/>
  <c r="M866" i="4"/>
  <c r="P866" i="4" s="1"/>
  <c r="F867" i="4"/>
  <c r="G867" i="4"/>
  <c r="H867" i="4"/>
  <c r="I867" i="4"/>
  <c r="J867" i="4"/>
  <c r="K867" i="4"/>
  <c r="L867" i="4"/>
  <c r="M867" i="4"/>
  <c r="P867" i="4" s="1"/>
  <c r="F868" i="4"/>
  <c r="G868" i="4"/>
  <c r="H868" i="4"/>
  <c r="I868" i="4"/>
  <c r="J868" i="4"/>
  <c r="K868" i="4"/>
  <c r="L868" i="4"/>
  <c r="O868" i="4" s="1"/>
  <c r="M868" i="4"/>
  <c r="P868" i="4" s="1"/>
  <c r="F869" i="4"/>
  <c r="G869" i="4"/>
  <c r="H869" i="4"/>
  <c r="I869" i="4"/>
  <c r="J869" i="4"/>
  <c r="K869" i="4"/>
  <c r="L869" i="4"/>
  <c r="O869" i="4" s="1"/>
  <c r="M869" i="4"/>
  <c r="P869" i="4" s="1"/>
  <c r="F870" i="4"/>
  <c r="G870" i="4"/>
  <c r="H870" i="4"/>
  <c r="I870" i="4"/>
  <c r="J870" i="4"/>
  <c r="K870" i="4"/>
  <c r="L870" i="4"/>
  <c r="O870" i="4" s="1"/>
  <c r="M870" i="4"/>
  <c r="P870" i="4" s="1"/>
  <c r="F871" i="4"/>
  <c r="G871" i="4"/>
  <c r="H871" i="4"/>
  <c r="I871" i="4"/>
  <c r="J871" i="4"/>
  <c r="K871" i="4"/>
  <c r="L871" i="4"/>
  <c r="O871" i="4" s="1"/>
  <c r="M871" i="4"/>
  <c r="P871" i="4" s="1"/>
  <c r="F872" i="4"/>
  <c r="G872" i="4"/>
  <c r="H872" i="4"/>
  <c r="I872" i="4"/>
  <c r="J872" i="4"/>
  <c r="K872" i="4"/>
  <c r="L872" i="4"/>
  <c r="O872" i="4" s="1"/>
  <c r="M872" i="4"/>
  <c r="P872" i="4" s="1"/>
  <c r="F873" i="4"/>
  <c r="G873" i="4"/>
  <c r="H873" i="4"/>
  <c r="I873" i="4"/>
  <c r="J873" i="4"/>
  <c r="K873" i="4"/>
  <c r="L873" i="4"/>
  <c r="M873" i="4"/>
  <c r="F874" i="4"/>
  <c r="G874" i="4"/>
  <c r="H874" i="4"/>
  <c r="I874" i="4"/>
  <c r="J874" i="4"/>
  <c r="K874" i="4"/>
  <c r="L874" i="4"/>
  <c r="M874" i="4"/>
  <c r="F875" i="4"/>
  <c r="G875" i="4"/>
  <c r="H875" i="4"/>
  <c r="I875" i="4"/>
  <c r="J875" i="4"/>
  <c r="K875" i="4"/>
  <c r="L875" i="4"/>
  <c r="M875" i="4"/>
  <c r="F876" i="4"/>
  <c r="G876" i="4"/>
  <c r="H876" i="4"/>
  <c r="I876" i="4"/>
  <c r="J876" i="4"/>
  <c r="K876" i="4"/>
  <c r="L876" i="4"/>
  <c r="M876" i="4"/>
  <c r="F877" i="4"/>
  <c r="G877" i="4"/>
  <c r="H877" i="4"/>
  <c r="I877" i="4"/>
  <c r="J877" i="4"/>
  <c r="K877" i="4"/>
  <c r="L877" i="4"/>
  <c r="M877" i="4"/>
  <c r="F878" i="4"/>
  <c r="G878" i="4"/>
  <c r="H878" i="4"/>
  <c r="I878" i="4"/>
  <c r="J878" i="4"/>
  <c r="K878" i="4"/>
  <c r="L878" i="4"/>
  <c r="M878" i="4"/>
  <c r="F879" i="4"/>
  <c r="G879" i="4"/>
  <c r="H879" i="4"/>
  <c r="I879" i="4"/>
  <c r="J879" i="4"/>
  <c r="K879" i="4"/>
  <c r="L879" i="4"/>
  <c r="M879" i="4"/>
  <c r="F880" i="4"/>
  <c r="G880" i="4"/>
  <c r="H880" i="4"/>
  <c r="I880" i="4"/>
  <c r="J880" i="4"/>
  <c r="K880" i="4"/>
  <c r="L880" i="4"/>
  <c r="M880" i="4"/>
  <c r="F881" i="4"/>
  <c r="G881" i="4"/>
  <c r="H881" i="4"/>
  <c r="I881" i="4"/>
  <c r="J881" i="4"/>
  <c r="K881" i="4"/>
  <c r="L881" i="4"/>
  <c r="M881" i="4"/>
  <c r="F882" i="4"/>
  <c r="G882" i="4"/>
  <c r="H882" i="4"/>
  <c r="I882" i="4"/>
  <c r="J882" i="4"/>
  <c r="K882" i="4"/>
  <c r="L882" i="4"/>
  <c r="M882" i="4"/>
  <c r="F883" i="4"/>
  <c r="G883" i="4"/>
  <c r="H883" i="4"/>
  <c r="I883" i="4"/>
  <c r="J883" i="4"/>
  <c r="K883" i="4"/>
  <c r="L883" i="4"/>
  <c r="M883" i="4"/>
  <c r="F884" i="4"/>
  <c r="G884" i="4"/>
  <c r="H884" i="4"/>
  <c r="I884" i="4"/>
  <c r="J884" i="4"/>
  <c r="K884" i="4"/>
  <c r="L884" i="4"/>
  <c r="M884" i="4"/>
  <c r="F885" i="4"/>
  <c r="G885" i="4"/>
  <c r="H885" i="4"/>
  <c r="I885" i="4"/>
  <c r="J885" i="4"/>
  <c r="K885" i="4"/>
  <c r="L885" i="4"/>
  <c r="M885" i="4"/>
  <c r="F886" i="4"/>
  <c r="G886" i="4"/>
  <c r="H886" i="4"/>
  <c r="I886" i="4"/>
  <c r="J886" i="4"/>
  <c r="K886" i="4"/>
  <c r="L886" i="4"/>
  <c r="M886" i="4"/>
  <c r="F887" i="4"/>
  <c r="G887" i="4"/>
  <c r="H887" i="4"/>
  <c r="I887" i="4"/>
  <c r="J887" i="4"/>
  <c r="K887" i="4"/>
  <c r="L887" i="4"/>
  <c r="M887" i="4"/>
  <c r="F888" i="4"/>
  <c r="G888" i="4"/>
  <c r="H888" i="4"/>
  <c r="I888" i="4"/>
  <c r="J888" i="4"/>
  <c r="K888" i="4"/>
  <c r="L888" i="4"/>
  <c r="M888" i="4"/>
  <c r="F889" i="4"/>
  <c r="G889" i="4"/>
  <c r="H889" i="4"/>
  <c r="I889" i="4"/>
  <c r="J889" i="4"/>
  <c r="K889" i="4"/>
  <c r="L889" i="4"/>
  <c r="M889" i="4"/>
  <c r="F890" i="4"/>
  <c r="G890" i="4"/>
  <c r="H890" i="4"/>
  <c r="I890" i="4"/>
  <c r="J890" i="4"/>
  <c r="K890" i="4"/>
  <c r="L890" i="4"/>
  <c r="M890" i="4"/>
  <c r="F891" i="4"/>
  <c r="G891" i="4"/>
  <c r="H891" i="4"/>
  <c r="I891" i="4"/>
  <c r="J891" i="4"/>
  <c r="K891" i="4"/>
  <c r="L891" i="4"/>
  <c r="M891" i="4"/>
  <c r="F892" i="4"/>
  <c r="G892" i="4"/>
  <c r="H892" i="4"/>
  <c r="I892" i="4"/>
  <c r="J892" i="4"/>
  <c r="K892" i="4"/>
  <c r="L892" i="4"/>
  <c r="M892" i="4"/>
  <c r="F893" i="4"/>
  <c r="G893" i="4"/>
  <c r="H893" i="4"/>
  <c r="I893" i="4"/>
  <c r="J893" i="4"/>
  <c r="K893" i="4"/>
  <c r="L893" i="4"/>
  <c r="M893" i="4"/>
  <c r="F894" i="4"/>
  <c r="G894" i="4"/>
  <c r="H894" i="4"/>
  <c r="I894" i="4"/>
  <c r="J894" i="4"/>
  <c r="K894" i="4"/>
  <c r="L894" i="4"/>
  <c r="M894" i="4"/>
  <c r="F895" i="4"/>
  <c r="G895" i="4"/>
  <c r="H895" i="4"/>
  <c r="I895" i="4"/>
  <c r="J895" i="4"/>
  <c r="K895" i="4"/>
  <c r="L895" i="4"/>
  <c r="M895" i="4"/>
  <c r="F896" i="4"/>
  <c r="G896" i="4"/>
  <c r="H896" i="4"/>
  <c r="I896" i="4"/>
  <c r="J896" i="4"/>
  <c r="K896" i="4"/>
  <c r="L896" i="4"/>
  <c r="M896" i="4"/>
  <c r="F897" i="4"/>
  <c r="G897" i="4"/>
  <c r="H897" i="4"/>
  <c r="I897" i="4"/>
  <c r="J897" i="4"/>
  <c r="K897" i="4"/>
  <c r="L897" i="4"/>
  <c r="M897" i="4"/>
  <c r="F898" i="4"/>
  <c r="G898" i="4"/>
  <c r="H898" i="4"/>
  <c r="I898" i="4"/>
  <c r="J898" i="4"/>
  <c r="K898" i="4"/>
  <c r="L898" i="4"/>
  <c r="M898" i="4"/>
  <c r="F899" i="4"/>
  <c r="G899" i="4"/>
  <c r="H899" i="4"/>
  <c r="I899" i="4"/>
  <c r="J899" i="4"/>
  <c r="K899" i="4"/>
  <c r="L899" i="4"/>
  <c r="M899" i="4"/>
  <c r="F900" i="4"/>
  <c r="G900" i="4"/>
  <c r="H900" i="4"/>
  <c r="I900" i="4"/>
  <c r="J900" i="4"/>
  <c r="K900" i="4"/>
  <c r="L900" i="4"/>
  <c r="M900" i="4"/>
  <c r="F901" i="4"/>
  <c r="G901" i="4"/>
  <c r="H901" i="4"/>
  <c r="I901" i="4"/>
  <c r="J901" i="4"/>
  <c r="K901" i="4"/>
  <c r="L901" i="4"/>
  <c r="M901" i="4"/>
  <c r="F902" i="4"/>
  <c r="G902" i="4"/>
  <c r="H902" i="4"/>
  <c r="I902" i="4"/>
  <c r="J902" i="4"/>
  <c r="K902" i="4"/>
  <c r="L902" i="4"/>
  <c r="M902" i="4"/>
  <c r="F903" i="4"/>
  <c r="G903" i="4"/>
  <c r="H903" i="4"/>
  <c r="I903" i="4"/>
  <c r="J903" i="4"/>
  <c r="K903" i="4"/>
  <c r="L903" i="4"/>
  <c r="M903" i="4"/>
  <c r="F904" i="4"/>
  <c r="G904" i="4"/>
  <c r="H904" i="4"/>
  <c r="I904" i="4"/>
  <c r="J904" i="4"/>
  <c r="K904" i="4"/>
  <c r="L904" i="4"/>
  <c r="M904" i="4"/>
  <c r="F905" i="4"/>
  <c r="G905" i="4"/>
  <c r="H905" i="4"/>
  <c r="I905" i="4"/>
  <c r="J905" i="4"/>
  <c r="K905" i="4"/>
  <c r="L905" i="4"/>
  <c r="M905" i="4"/>
  <c r="F906" i="4"/>
  <c r="G906" i="4"/>
  <c r="H906" i="4"/>
  <c r="I906" i="4"/>
  <c r="J906" i="4"/>
  <c r="K906" i="4"/>
  <c r="L906" i="4"/>
  <c r="M906" i="4"/>
  <c r="F907" i="4"/>
  <c r="G907" i="4"/>
  <c r="H907" i="4"/>
  <c r="I907" i="4"/>
  <c r="J907" i="4"/>
  <c r="K907" i="4"/>
  <c r="L907" i="4"/>
  <c r="M907" i="4"/>
  <c r="F908" i="4"/>
  <c r="G908" i="4"/>
  <c r="H908" i="4"/>
  <c r="I908" i="4"/>
  <c r="J908" i="4"/>
  <c r="K908" i="4"/>
  <c r="L908" i="4"/>
  <c r="M908" i="4"/>
  <c r="F909" i="4"/>
  <c r="G909" i="4"/>
  <c r="H909" i="4"/>
  <c r="I909" i="4"/>
  <c r="J909" i="4"/>
  <c r="K909" i="4"/>
  <c r="L909" i="4"/>
  <c r="M909" i="4"/>
  <c r="F910" i="4"/>
  <c r="G910" i="4"/>
  <c r="H910" i="4"/>
  <c r="I910" i="4"/>
  <c r="J910" i="4"/>
  <c r="K910" i="4"/>
  <c r="L910" i="4"/>
  <c r="M910" i="4"/>
  <c r="F911" i="4"/>
  <c r="G911" i="4"/>
  <c r="H911" i="4"/>
  <c r="I911" i="4"/>
  <c r="J911" i="4"/>
  <c r="K911" i="4"/>
  <c r="L911" i="4"/>
  <c r="M911" i="4"/>
  <c r="F912" i="4"/>
  <c r="G912" i="4"/>
  <c r="H912" i="4"/>
  <c r="I912" i="4"/>
  <c r="J912" i="4"/>
  <c r="K912" i="4"/>
  <c r="L912" i="4"/>
  <c r="M912" i="4"/>
  <c r="F913" i="4"/>
  <c r="G913" i="4"/>
  <c r="H913" i="4"/>
  <c r="I913" i="4"/>
  <c r="J913" i="4"/>
  <c r="K913" i="4"/>
  <c r="L913" i="4"/>
  <c r="M913" i="4"/>
  <c r="F914" i="4"/>
  <c r="G914" i="4"/>
  <c r="H914" i="4"/>
  <c r="I914" i="4"/>
  <c r="J914" i="4"/>
  <c r="K914" i="4"/>
  <c r="L914" i="4"/>
  <c r="M914" i="4"/>
  <c r="F915" i="4"/>
  <c r="G915" i="4"/>
  <c r="H915" i="4"/>
  <c r="I915" i="4"/>
  <c r="J915" i="4"/>
  <c r="K915" i="4"/>
  <c r="L915" i="4"/>
  <c r="M915" i="4"/>
  <c r="F916" i="4"/>
  <c r="G916" i="4"/>
  <c r="H916" i="4"/>
  <c r="I916" i="4"/>
  <c r="J916" i="4"/>
  <c r="K916" i="4"/>
  <c r="L916" i="4"/>
  <c r="M916" i="4"/>
  <c r="F917" i="4"/>
  <c r="G917" i="4"/>
  <c r="H917" i="4"/>
  <c r="I917" i="4"/>
  <c r="J917" i="4"/>
  <c r="K917" i="4"/>
  <c r="L917" i="4"/>
  <c r="M917" i="4"/>
  <c r="F918" i="4"/>
  <c r="G918" i="4"/>
  <c r="H918" i="4"/>
  <c r="I918" i="4"/>
  <c r="J918" i="4"/>
  <c r="K918" i="4"/>
  <c r="L918" i="4"/>
  <c r="M918" i="4"/>
  <c r="F919" i="4"/>
  <c r="G919" i="4"/>
  <c r="H919" i="4"/>
  <c r="I919" i="4"/>
  <c r="J919" i="4"/>
  <c r="K919" i="4"/>
  <c r="L919" i="4"/>
  <c r="M919" i="4"/>
  <c r="F920" i="4"/>
  <c r="G920" i="4"/>
  <c r="H920" i="4"/>
  <c r="I920" i="4"/>
  <c r="J920" i="4"/>
  <c r="K920" i="4"/>
  <c r="L920" i="4"/>
  <c r="M920" i="4"/>
  <c r="F921" i="4"/>
  <c r="G921" i="4"/>
  <c r="H921" i="4"/>
  <c r="I921" i="4"/>
  <c r="J921" i="4"/>
  <c r="K921" i="4"/>
  <c r="L921" i="4"/>
  <c r="M921" i="4"/>
  <c r="F922" i="4"/>
  <c r="G922" i="4"/>
  <c r="H922" i="4"/>
  <c r="I922" i="4"/>
  <c r="J922" i="4"/>
  <c r="K922" i="4"/>
  <c r="L922" i="4"/>
  <c r="M922" i="4"/>
  <c r="F923" i="4"/>
  <c r="G923" i="4"/>
  <c r="H923" i="4"/>
  <c r="I923" i="4"/>
  <c r="J923" i="4"/>
  <c r="K923" i="4"/>
  <c r="L923" i="4"/>
  <c r="M923" i="4"/>
  <c r="F924" i="4"/>
  <c r="G924" i="4"/>
  <c r="H924" i="4"/>
  <c r="I924" i="4"/>
  <c r="J924" i="4"/>
  <c r="K924" i="4"/>
  <c r="L924" i="4"/>
  <c r="M924" i="4"/>
  <c r="F925" i="4"/>
  <c r="G925" i="4"/>
  <c r="H925" i="4"/>
  <c r="I925" i="4"/>
  <c r="J925" i="4"/>
  <c r="K925" i="4"/>
  <c r="L925" i="4"/>
  <c r="M925" i="4"/>
  <c r="F926" i="4"/>
  <c r="G926" i="4"/>
  <c r="H926" i="4"/>
  <c r="I926" i="4"/>
  <c r="J926" i="4"/>
  <c r="K926" i="4"/>
  <c r="L926" i="4"/>
  <c r="M926" i="4"/>
  <c r="F927" i="4"/>
  <c r="G927" i="4"/>
  <c r="H927" i="4"/>
  <c r="I927" i="4"/>
  <c r="J927" i="4"/>
  <c r="K927" i="4"/>
  <c r="L927" i="4"/>
  <c r="M927" i="4"/>
  <c r="F928" i="4"/>
  <c r="G928" i="4"/>
  <c r="H928" i="4"/>
  <c r="I928" i="4"/>
  <c r="J928" i="4"/>
  <c r="K928" i="4"/>
  <c r="L928" i="4"/>
  <c r="M928" i="4"/>
  <c r="F929" i="4"/>
  <c r="G929" i="4"/>
  <c r="H929" i="4"/>
  <c r="I929" i="4"/>
  <c r="J929" i="4"/>
  <c r="K929" i="4"/>
  <c r="L929" i="4"/>
  <c r="O929" i="4" s="1"/>
  <c r="M929" i="4"/>
  <c r="P929" i="4" s="1"/>
  <c r="F930" i="4"/>
  <c r="G930" i="4"/>
  <c r="H930" i="4"/>
  <c r="I930" i="4"/>
  <c r="J930" i="4"/>
  <c r="K930" i="4"/>
  <c r="L930" i="4"/>
  <c r="O930" i="4" s="1"/>
  <c r="M930" i="4"/>
  <c r="P930" i="4" s="1"/>
  <c r="F931" i="4"/>
  <c r="G931" i="4"/>
  <c r="H931" i="4"/>
  <c r="I931" i="4"/>
  <c r="J931" i="4"/>
  <c r="K931" i="4"/>
  <c r="L931" i="4"/>
  <c r="O931" i="4" s="1"/>
  <c r="M931" i="4"/>
  <c r="P931" i="4" s="1"/>
  <c r="F932" i="4"/>
  <c r="G932" i="4"/>
  <c r="H932" i="4"/>
  <c r="I932" i="4"/>
  <c r="J932" i="4"/>
  <c r="K932" i="4"/>
  <c r="L932" i="4"/>
  <c r="O932" i="4" s="1"/>
  <c r="M932" i="4"/>
  <c r="P932" i="4" s="1"/>
  <c r="F933" i="4"/>
  <c r="G933" i="4"/>
  <c r="H933" i="4"/>
  <c r="I933" i="4"/>
  <c r="J933" i="4"/>
  <c r="K933" i="4"/>
  <c r="L933" i="4"/>
  <c r="O933" i="4" s="1"/>
  <c r="M933" i="4"/>
  <c r="P933" i="4" s="1"/>
  <c r="F934" i="4"/>
  <c r="G934" i="4"/>
  <c r="H934" i="4"/>
  <c r="I934" i="4"/>
  <c r="J934" i="4"/>
  <c r="K934" i="4"/>
  <c r="L934" i="4"/>
  <c r="O934" i="4" s="1"/>
  <c r="M934" i="4"/>
  <c r="P934" i="4" s="1"/>
  <c r="F935" i="4"/>
  <c r="G935" i="4"/>
  <c r="H935" i="4"/>
  <c r="I935" i="4"/>
  <c r="J935" i="4"/>
  <c r="K935" i="4"/>
  <c r="L935" i="4"/>
  <c r="O935" i="4" s="1"/>
  <c r="M935" i="4"/>
  <c r="P935" i="4" s="1"/>
  <c r="F936" i="4"/>
  <c r="G936" i="4"/>
  <c r="H936" i="4"/>
  <c r="I936" i="4"/>
  <c r="J936" i="4"/>
  <c r="K936" i="4"/>
  <c r="L936" i="4"/>
  <c r="O936" i="4" s="1"/>
  <c r="M936" i="4"/>
  <c r="P936" i="4" s="1"/>
  <c r="F937" i="4"/>
  <c r="G937" i="4"/>
  <c r="H937" i="4"/>
  <c r="I937" i="4"/>
  <c r="J937" i="4"/>
  <c r="K937" i="4"/>
  <c r="L937" i="4"/>
  <c r="O937" i="4" s="1"/>
  <c r="M937" i="4"/>
  <c r="P937" i="4" s="1"/>
  <c r="F938" i="4"/>
  <c r="G938" i="4"/>
  <c r="H938" i="4"/>
  <c r="I938" i="4"/>
  <c r="J938" i="4"/>
  <c r="K938" i="4"/>
  <c r="L938" i="4"/>
  <c r="O938" i="4" s="1"/>
  <c r="M938" i="4"/>
  <c r="P938" i="4" s="1"/>
  <c r="F939" i="4"/>
  <c r="G939" i="4"/>
  <c r="H939" i="4"/>
  <c r="I939" i="4"/>
  <c r="J939" i="4"/>
  <c r="K939" i="4"/>
  <c r="L939" i="4"/>
  <c r="O939" i="4" s="1"/>
  <c r="M939" i="4"/>
  <c r="P939" i="4" s="1"/>
  <c r="F940" i="4"/>
  <c r="G940" i="4"/>
  <c r="H940" i="4"/>
  <c r="I940" i="4"/>
  <c r="J940" i="4"/>
  <c r="K940" i="4"/>
  <c r="L940" i="4"/>
  <c r="O940" i="4" s="1"/>
  <c r="M940" i="4"/>
  <c r="P940" i="4" s="1"/>
  <c r="F941" i="4"/>
  <c r="G941" i="4"/>
  <c r="H941" i="4"/>
  <c r="I941" i="4"/>
  <c r="J941" i="4"/>
  <c r="K941" i="4"/>
  <c r="L941" i="4"/>
  <c r="O941" i="4" s="1"/>
  <c r="M941" i="4"/>
  <c r="P941" i="4" s="1"/>
  <c r="F942" i="4"/>
  <c r="G942" i="4"/>
  <c r="H942" i="4"/>
  <c r="I942" i="4"/>
  <c r="J942" i="4"/>
  <c r="K942" i="4"/>
  <c r="L942" i="4"/>
  <c r="O942" i="4" s="1"/>
  <c r="M942" i="4"/>
  <c r="P942" i="4" s="1"/>
  <c r="F943" i="4"/>
  <c r="G943" i="4"/>
  <c r="H943" i="4"/>
  <c r="I943" i="4"/>
  <c r="J943" i="4"/>
  <c r="K943" i="4"/>
  <c r="L943" i="4"/>
  <c r="O943" i="4" s="1"/>
  <c r="M943" i="4"/>
  <c r="P943" i="4" s="1"/>
  <c r="F944" i="4"/>
  <c r="G944" i="4"/>
  <c r="H944" i="4"/>
  <c r="I944" i="4"/>
  <c r="J944" i="4"/>
  <c r="K944" i="4"/>
  <c r="L944" i="4"/>
  <c r="O944" i="4" s="1"/>
  <c r="M944" i="4"/>
  <c r="P944" i="4" s="1"/>
  <c r="F945" i="4"/>
  <c r="G945" i="4"/>
  <c r="H945" i="4"/>
  <c r="I945" i="4"/>
  <c r="J945" i="4"/>
  <c r="K945" i="4"/>
  <c r="L945" i="4"/>
  <c r="O945" i="4" s="1"/>
  <c r="M945" i="4"/>
  <c r="P945" i="4" s="1"/>
  <c r="F946" i="4"/>
  <c r="G946" i="4"/>
  <c r="H946" i="4"/>
  <c r="I946" i="4"/>
  <c r="J946" i="4"/>
  <c r="K946" i="4"/>
  <c r="L946" i="4"/>
  <c r="O946" i="4" s="1"/>
  <c r="M946" i="4"/>
  <c r="P946" i="4" s="1"/>
  <c r="F947" i="4"/>
  <c r="G947" i="4"/>
  <c r="H947" i="4"/>
  <c r="I947" i="4"/>
  <c r="J947" i="4"/>
  <c r="K947" i="4"/>
  <c r="L947" i="4"/>
  <c r="O947" i="4" s="1"/>
  <c r="M947" i="4"/>
  <c r="P947" i="4" s="1"/>
  <c r="F948" i="4"/>
  <c r="G948" i="4"/>
  <c r="H948" i="4"/>
  <c r="I948" i="4"/>
  <c r="J948" i="4"/>
  <c r="K948" i="4"/>
  <c r="L948" i="4"/>
  <c r="O948" i="4" s="1"/>
  <c r="M948" i="4"/>
  <c r="P948" i="4" s="1"/>
  <c r="F949" i="4"/>
  <c r="G949" i="4"/>
  <c r="H949" i="4"/>
  <c r="I949" i="4"/>
  <c r="J949" i="4"/>
  <c r="K949" i="4"/>
  <c r="L949" i="4"/>
  <c r="O949" i="4" s="1"/>
  <c r="M949" i="4"/>
  <c r="P949" i="4" s="1"/>
  <c r="F950" i="4"/>
  <c r="G950" i="4"/>
  <c r="H950" i="4"/>
  <c r="I950" i="4"/>
  <c r="J950" i="4"/>
  <c r="K950" i="4"/>
  <c r="L950" i="4"/>
  <c r="O950" i="4" s="1"/>
  <c r="M950" i="4"/>
  <c r="P950" i="4" s="1"/>
  <c r="F951" i="4"/>
  <c r="G951" i="4"/>
  <c r="H951" i="4"/>
  <c r="I951" i="4"/>
  <c r="J951" i="4"/>
  <c r="K951" i="4"/>
  <c r="L951" i="4"/>
  <c r="O951" i="4" s="1"/>
  <c r="M951" i="4"/>
  <c r="P951" i="4" s="1"/>
  <c r="F952" i="4"/>
  <c r="G952" i="4"/>
  <c r="H952" i="4"/>
  <c r="I952" i="4"/>
  <c r="J952" i="4"/>
  <c r="K952" i="4"/>
  <c r="L952" i="4"/>
  <c r="O952" i="4" s="1"/>
  <c r="M952" i="4"/>
  <c r="P952" i="4" s="1"/>
  <c r="F953" i="4"/>
  <c r="G953" i="4"/>
  <c r="H953" i="4"/>
  <c r="I953" i="4"/>
  <c r="J953" i="4"/>
  <c r="K953" i="4"/>
  <c r="L953" i="4"/>
  <c r="O953" i="4" s="1"/>
  <c r="M953" i="4"/>
  <c r="P953" i="4" s="1"/>
  <c r="F954" i="4"/>
  <c r="G954" i="4"/>
  <c r="H954" i="4"/>
  <c r="I954" i="4"/>
  <c r="J954" i="4"/>
  <c r="K954" i="4"/>
  <c r="L954" i="4"/>
  <c r="O954" i="4" s="1"/>
  <c r="M954" i="4"/>
  <c r="P954" i="4" s="1"/>
  <c r="F955" i="4"/>
  <c r="G955" i="4"/>
  <c r="H955" i="4"/>
  <c r="I955" i="4"/>
  <c r="J955" i="4"/>
  <c r="K955" i="4"/>
  <c r="L955" i="4"/>
  <c r="O955" i="4" s="1"/>
  <c r="M955" i="4"/>
  <c r="P955" i="4" s="1"/>
  <c r="F956" i="4"/>
  <c r="G956" i="4"/>
  <c r="H956" i="4"/>
  <c r="I956" i="4"/>
  <c r="J956" i="4"/>
  <c r="K956" i="4"/>
  <c r="L956" i="4"/>
  <c r="O956" i="4" s="1"/>
  <c r="M956" i="4"/>
  <c r="P956" i="4" s="1"/>
  <c r="F957" i="4"/>
  <c r="G957" i="4"/>
  <c r="H957" i="4"/>
  <c r="I957" i="4"/>
  <c r="J957" i="4"/>
  <c r="K957" i="4"/>
  <c r="L957" i="4"/>
  <c r="O957" i="4" s="1"/>
  <c r="M957" i="4"/>
  <c r="P957" i="4" s="1"/>
  <c r="F958" i="4"/>
  <c r="G958" i="4"/>
  <c r="H958" i="4"/>
  <c r="I958" i="4"/>
  <c r="J958" i="4"/>
  <c r="K958" i="4"/>
  <c r="L958" i="4"/>
  <c r="O958" i="4" s="1"/>
  <c r="M958" i="4"/>
  <c r="P958" i="4" s="1"/>
  <c r="F959" i="4"/>
  <c r="G959" i="4"/>
  <c r="H959" i="4"/>
  <c r="I959" i="4"/>
  <c r="J959" i="4"/>
  <c r="K959" i="4"/>
  <c r="L959" i="4"/>
  <c r="O959" i="4" s="1"/>
  <c r="M959" i="4"/>
  <c r="P959" i="4" s="1"/>
  <c r="F960" i="4"/>
  <c r="G960" i="4"/>
  <c r="H960" i="4"/>
  <c r="I960" i="4"/>
  <c r="J960" i="4"/>
  <c r="K960" i="4"/>
  <c r="L960" i="4"/>
  <c r="O960" i="4" s="1"/>
  <c r="M960" i="4"/>
  <c r="P960" i="4" s="1"/>
  <c r="F961" i="4"/>
  <c r="G961" i="4"/>
  <c r="H961" i="4"/>
  <c r="I961" i="4"/>
  <c r="J961" i="4"/>
  <c r="K961" i="4"/>
  <c r="L961" i="4"/>
  <c r="O961" i="4" s="1"/>
  <c r="M961" i="4"/>
  <c r="P961" i="4" s="1"/>
  <c r="F962" i="4"/>
  <c r="G962" i="4"/>
  <c r="H962" i="4"/>
  <c r="I962" i="4"/>
  <c r="J962" i="4"/>
  <c r="K962" i="4"/>
  <c r="L962" i="4"/>
  <c r="O962" i="4" s="1"/>
  <c r="M962" i="4"/>
  <c r="P962" i="4" s="1"/>
  <c r="F963" i="4"/>
  <c r="G963" i="4"/>
  <c r="H963" i="4"/>
  <c r="I963" i="4"/>
  <c r="J963" i="4"/>
  <c r="K963" i="4"/>
  <c r="L963" i="4"/>
  <c r="O963" i="4" s="1"/>
  <c r="M963" i="4"/>
  <c r="P963" i="4" s="1"/>
  <c r="F964" i="4"/>
  <c r="G964" i="4"/>
  <c r="H964" i="4"/>
  <c r="I964" i="4"/>
  <c r="J964" i="4"/>
  <c r="K964" i="4"/>
  <c r="L964" i="4"/>
  <c r="O964" i="4" s="1"/>
  <c r="M964" i="4"/>
  <c r="P964" i="4" s="1"/>
  <c r="F965" i="4"/>
  <c r="G965" i="4"/>
  <c r="H965" i="4"/>
  <c r="I965" i="4"/>
  <c r="J965" i="4"/>
  <c r="K965" i="4"/>
  <c r="L965" i="4"/>
  <c r="O965" i="4" s="1"/>
  <c r="M965" i="4"/>
  <c r="P965" i="4" s="1"/>
  <c r="F966" i="4"/>
  <c r="G966" i="4"/>
  <c r="H966" i="4"/>
  <c r="I966" i="4"/>
  <c r="J966" i="4"/>
  <c r="K966" i="4"/>
  <c r="L966" i="4"/>
  <c r="O966" i="4" s="1"/>
  <c r="M966" i="4"/>
  <c r="P966" i="4" s="1"/>
  <c r="F967" i="4"/>
  <c r="G967" i="4"/>
  <c r="H967" i="4"/>
  <c r="I967" i="4"/>
  <c r="J967" i="4"/>
  <c r="K967" i="4"/>
  <c r="L967" i="4"/>
  <c r="O967" i="4" s="1"/>
  <c r="M967" i="4"/>
  <c r="P967" i="4" s="1"/>
  <c r="F968" i="4"/>
  <c r="G968" i="4"/>
  <c r="H968" i="4"/>
  <c r="I968" i="4"/>
  <c r="J968" i="4"/>
  <c r="K968" i="4"/>
  <c r="L968" i="4"/>
  <c r="O968" i="4" s="1"/>
  <c r="M968" i="4"/>
  <c r="P968" i="4" s="1"/>
  <c r="F969" i="4"/>
  <c r="G969" i="4"/>
  <c r="H969" i="4"/>
  <c r="I969" i="4"/>
  <c r="J969" i="4"/>
  <c r="K969" i="4"/>
  <c r="L969" i="4"/>
  <c r="O969" i="4" s="1"/>
  <c r="M969" i="4"/>
  <c r="P969" i="4" s="1"/>
  <c r="F970" i="4"/>
  <c r="G970" i="4"/>
  <c r="H970" i="4"/>
  <c r="I970" i="4"/>
  <c r="J970" i="4"/>
  <c r="K970" i="4"/>
  <c r="L970" i="4"/>
  <c r="O970" i="4" s="1"/>
  <c r="M970" i="4"/>
  <c r="P970" i="4" s="1"/>
  <c r="F971" i="4"/>
  <c r="G971" i="4"/>
  <c r="H971" i="4"/>
  <c r="I971" i="4"/>
  <c r="J971" i="4"/>
  <c r="K971" i="4"/>
  <c r="L971" i="4"/>
  <c r="O971" i="4" s="1"/>
  <c r="M971" i="4"/>
  <c r="P971" i="4" s="1"/>
  <c r="F972" i="4"/>
  <c r="G972" i="4"/>
  <c r="H972" i="4"/>
  <c r="I972" i="4"/>
  <c r="J972" i="4"/>
  <c r="K972" i="4"/>
  <c r="L972" i="4"/>
  <c r="O972" i="4" s="1"/>
  <c r="M972" i="4"/>
  <c r="P972" i="4" s="1"/>
  <c r="F973" i="4"/>
  <c r="G973" i="4"/>
  <c r="H973" i="4"/>
  <c r="I973" i="4"/>
  <c r="J973" i="4"/>
  <c r="K973" i="4"/>
  <c r="L973" i="4"/>
  <c r="O973" i="4" s="1"/>
  <c r="M973" i="4"/>
  <c r="P973" i="4" s="1"/>
  <c r="F974" i="4"/>
  <c r="G974" i="4"/>
  <c r="H974" i="4"/>
  <c r="I974" i="4"/>
  <c r="J974" i="4"/>
  <c r="K974" i="4"/>
  <c r="L974" i="4"/>
  <c r="M974" i="4"/>
  <c r="F975" i="4"/>
  <c r="G975" i="4"/>
  <c r="H975" i="4"/>
  <c r="I975" i="4"/>
  <c r="J975" i="4"/>
  <c r="K975" i="4"/>
  <c r="L975" i="4"/>
  <c r="M975" i="4"/>
  <c r="F976" i="4"/>
  <c r="G976" i="4"/>
  <c r="H976" i="4"/>
  <c r="I976" i="4"/>
  <c r="J976" i="4"/>
  <c r="K976" i="4"/>
  <c r="L976" i="4"/>
  <c r="M976" i="4"/>
  <c r="F977" i="4"/>
  <c r="G977" i="4"/>
  <c r="H977" i="4"/>
  <c r="I977" i="4"/>
  <c r="J977" i="4"/>
  <c r="K977" i="4"/>
  <c r="L977" i="4"/>
  <c r="M977" i="4"/>
  <c r="F978" i="4"/>
  <c r="G978" i="4"/>
  <c r="H978" i="4"/>
  <c r="I978" i="4"/>
  <c r="J978" i="4"/>
  <c r="K978" i="4"/>
  <c r="L978" i="4"/>
  <c r="M978" i="4"/>
  <c r="F979" i="4"/>
  <c r="G979" i="4"/>
  <c r="H979" i="4"/>
  <c r="I979" i="4"/>
  <c r="J979" i="4"/>
  <c r="K979" i="4"/>
  <c r="L979" i="4"/>
  <c r="M979" i="4"/>
  <c r="F980" i="4"/>
  <c r="G980" i="4"/>
  <c r="H980" i="4"/>
  <c r="I980" i="4"/>
  <c r="J980" i="4"/>
  <c r="K980" i="4"/>
  <c r="L980" i="4"/>
  <c r="M980" i="4"/>
  <c r="F981" i="4"/>
  <c r="G981" i="4"/>
  <c r="H981" i="4"/>
  <c r="I981" i="4"/>
  <c r="J981" i="4"/>
  <c r="K981" i="4"/>
  <c r="L981" i="4"/>
  <c r="M981" i="4"/>
  <c r="F982" i="4"/>
  <c r="G982" i="4"/>
  <c r="H982" i="4"/>
  <c r="I982" i="4"/>
  <c r="J982" i="4"/>
  <c r="K982" i="4"/>
  <c r="L982" i="4"/>
  <c r="M982" i="4"/>
  <c r="F983" i="4"/>
  <c r="G983" i="4"/>
  <c r="H983" i="4"/>
  <c r="I983" i="4"/>
  <c r="J983" i="4"/>
  <c r="K983" i="4"/>
  <c r="L983" i="4"/>
  <c r="M983" i="4"/>
  <c r="F984" i="4"/>
  <c r="G984" i="4"/>
  <c r="H984" i="4"/>
  <c r="I984" i="4"/>
  <c r="J984" i="4"/>
  <c r="K984" i="4"/>
  <c r="L984" i="4"/>
  <c r="M984" i="4"/>
  <c r="F985" i="4"/>
  <c r="G985" i="4"/>
  <c r="H985" i="4"/>
  <c r="I985" i="4"/>
  <c r="J985" i="4"/>
  <c r="K985" i="4"/>
  <c r="L985" i="4"/>
  <c r="M985" i="4"/>
  <c r="F986" i="4"/>
  <c r="G986" i="4"/>
  <c r="H986" i="4"/>
  <c r="I986" i="4"/>
  <c r="J986" i="4"/>
  <c r="K986" i="4"/>
  <c r="L986" i="4"/>
  <c r="M986" i="4"/>
  <c r="F987" i="4"/>
  <c r="G987" i="4"/>
  <c r="H987" i="4"/>
  <c r="I987" i="4"/>
  <c r="J987" i="4"/>
  <c r="K987" i="4"/>
  <c r="L987" i="4"/>
  <c r="M987" i="4"/>
  <c r="F988" i="4"/>
  <c r="G988" i="4"/>
  <c r="H988" i="4"/>
  <c r="I988" i="4"/>
  <c r="J988" i="4"/>
  <c r="K988" i="4"/>
  <c r="L988" i="4"/>
  <c r="M988" i="4"/>
  <c r="F989" i="4"/>
  <c r="G989" i="4"/>
  <c r="H989" i="4"/>
  <c r="I989" i="4"/>
  <c r="J989" i="4"/>
  <c r="K989" i="4"/>
  <c r="L989" i="4"/>
  <c r="M989" i="4"/>
  <c r="F990" i="4"/>
  <c r="G990" i="4"/>
  <c r="H990" i="4"/>
  <c r="I990" i="4"/>
  <c r="J990" i="4"/>
  <c r="K990" i="4"/>
  <c r="L990" i="4"/>
  <c r="M990" i="4"/>
  <c r="F991" i="4"/>
  <c r="G991" i="4"/>
  <c r="H991" i="4"/>
  <c r="I991" i="4"/>
  <c r="J991" i="4"/>
  <c r="K991" i="4"/>
  <c r="L991" i="4"/>
  <c r="M991" i="4"/>
  <c r="F992" i="4"/>
  <c r="G992" i="4"/>
  <c r="H992" i="4"/>
  <c r="I992" i="4"/>
  <c r="J992" i="4"/>
  <c r="K992" i="4"/>
  <c r="L992" i="4"/>
  <c r="M992" i="4"/>
  <c r="F993" i="4"/>
  <c r="G993" i="4"/>
  <c r="H993" i="4"/>
  <c r="I993" i="4"/>
  <c r="J993" i="4"/>
  <c r="K993" i="4"/>
  <c r="L993" i="4"/>
  <c r="M993" i="4"/>
  <c r="F994" i="4"/>
  <c r="G994" i="4"/>
  <c r="H994" i="4"/>
  <c r="I994" i="4"/>
  <c r="J994" i="4"/>
  <c r="K994" i="4"/>
  <c r="L994" i="4"/>
  <c r="M994" i="4"/>
  <c r="F995" i="4"/>
  <c r="G995" i="4"/>
  <c r="H995" i="4"/>
  <c r="I995" i="4"/>
  <c r="J995" i="4"/>
  <c r="K995" i="4"/>
  <c r="L995" i="4"/>
  <c r="M995" i="4"/>
  <c r="F996" i="4"/>
  <c r="G996" i="4"/>
  <c r="H996" i="4"/>
  <c r="I996" i="4"/>
  <c r="J996" i="4"/>
  <c r="K996" i="4"/>
  <c r="L996" i="4"/>
  <c r="M996" i="4"/>
  <c r="F997" i="4"/>
  <c r="G997" i="4"/>
  <c r="H997" i="4"/>
  <c r="I997" i="4"/>
  <c r="J997" i="4"/>
  <c r="K997" i="4"/>
  <c r="L997" i="4"/>
  <c r="M997" i="4"/>
  <c r="F998" i="4"/>
  <c r="G998" i="4"/>
  <c r="H998" i="4"/>
  <c r="I998" i="4"/>
  <c r="J998" i="4"/>
  <c r="K998" i="4"/>
  <c r="L998" i="4"/>
  <c r="M998" i="4"/>
  <c r="F999" i="4"/>
  <c r="G999" i="4"/>
  <c r="H999" i="4"/>
  <c r="I999" i="4"/>
  <c r="J999" i="4"/>
  <c r="K999" i="4"/>
  <c r="L999" i="4"/>
  <c r="M999" i="4"/>
  <c r="F1000" i="4"/>
  <c r="G1000" i="4"/>
  <c r="H1000" i="4"/>
  <c r="I1000" i="4"/>
  <c r="J1000" i="4"/>
  <c r="K1000" i="4"/>
  <c r="L1000" i="4"/>
  <c r="M1000" i="4"/>
  <c r="F1001" i="4"/>
  <c r="G1001" i="4"/>
  <c r="H1001" i="4"/>
  <c r="I1001" i="4"/>
  <c r="J1001" i="4"/>
  <c r="K1001" i="4"/>
  <c r="L1001" i="4"/>
  <c r="M1001" i="4"/>
  <c r="F1002" i="4"/>
  <c r="G1002" i="4"/>
  <c r="H1002" i="4"/>
  <c r="I1002" i="4"/>
  <c r="J1002" i="4"/>
  <c r="K1002" i="4"/>
  <c r="L1002" i="4"/>
  <c r="M1002" i="4"/>
  <c r="F1003" i="4"/>
  <c r="G1003" i="4"/>
  <c r="H1003" i="4"/>
  <c r="I1003" i="4"/>
  <c r="J1003" i="4"/>
  <c r="K1003" i="4"/>
  <c r="L1003" i="4"/>
  <c r="M1003" i="4"/>
  <c r="F1004" i="4"/>
  <c r="G1004" i="4"/>
  <c r="H1004" i="4"/>
  <c r="I1004" i="4"/>
  <c r="J1004" i="4"/>
  <c r="K1004" i="4"/>
  <c r="L1004" i="4"/>
  <c r="M1004" i="4"/>
  <c r="F1005" i="4"/>
  <c r="G1005" i="4"/>
  <c r="H1005" i="4"/>
  <c r="I1005" i="4"/>
  <c r="J1005" i="4"/>
  <c r="K1005" i="4"/>
  <c r="L1005" i="4"/>
  <c r="M1005" i="4"/>
  <c r="F1006" i="4"/>
  <c r="G1006" i="4"/>
  <c r="H1006" i="4"/>
  <c r="I1006" i="4"/>
  <c r="J1006" i="4"/>
  <c r="K1006" i="4"/>
  <c r="L1006" i="4"/>
  <c r="M1006" i="4"/>
  <c r="F1007" i="4"/>
  <c r="G1007" i="4"/>
  <c r="H1007" i="4"/>
  <c r="I1007" i="4"/>
  <c r="J1007" i="4"/>
  <c r="K1007" i="4"/>
  <c r="L1007" i="4"/>
  <c r="M1007" i="4"/>
  <c r="F1008" i="4"/>
  <c r="G1008" i="4"/>
  <c r="H1008" i="4"/>
  <c r="I1008" i="4"/>
  <c r="J1008" i="4"/>
  <c r="K1008" i="4"/>
  <c r="L1008" i="4"/>
  <c r="M1008" i="4"/>
  <c r="F1009" i="4"/>
  <c r="G1009" i="4"/>
  <c r="H1009" i="4"/>
  <c r="I1009" i="4"/>
  <c r="J1009" i="4"/>
  <c r="K1009" i="4"/>
  <c r="L1009" i="4"/>
  <c r="M1009" i="4"/>
  <c r="F1010" i="4"/>
  <c r="G1010" i="4"/>
  <c r="H1010" i="4"/>
  <c r="I1010" i="4"/>
  <c r="J1010" i="4"/>
  <c r="K1010" i="4"/>
  <c r="L1010" i="4"/>
  <c r="M1010" i="4"/>
  <c r="F1011" i="4"/>
  <c r="G1011" i="4"/>
  <c r="H1011" i="4"/>
  <c r="I1011" i="4"/>
  <c r="J1011" i="4"/>
  <c r="K1011" i="4"/>
  <c r="L1011" i="4"/>
  <c r="M1011" i="4"/>
  <c r="F1012" i="4"/>
  <c r="G1012" i="4"/>
  <c r="H1012" i="4"/>
  <c r="I1012" i="4"/>
  <c r="J1012" i="4"/>
  <c r="K1012" i="4"/>
  <c r="L1012" i="4"/>
  <c r="M1012" i="4"/>
  <c r="F1013" i="4"/>
  <c r="G1013" i="4"/>
  <c r="H1013" i="4"/>
  <c r="I1013" i="4"/>
  <c r="J1013" i="4"/>
  <c r="K1013" i="4"/>
  <c r="L1013" i="4"/>
  <c r="M1013" i="4"/>
  <c r="F1014" i="4"/>
  <c r="G1014" i="4"/>
  <c r="H1014" i="4"/>
  <c r="I1014" i="4"/>
  <c r="J1014" i="4"/>
  <c r="K1014" i="4"/>
  <c r="L1014" i="4"/>
  <c r="M1014" i="4"/>
  <c r="F1015" i="4"/>
  <c r="G1015" i="4"/>
  <c r="H1015" i="4"/>
  <c r="I1015" i="4"/>
  <c r="J1015" i="4"/>
  <c r="K1015" i="4"/>
  <c r="L1015" i="4"/>
  <c r="M1015" i="4"/>
  <c r="F1016" i="4"/>
  <c r="G1016" i="4"/>
  <c r="H1016" i="4"/>
  <c r="I1016" i="4"/>
  <c r="J1016" i="4"/>
  <c r="K1016" i="4"/>
  <c r="L1016" i="4"/>
  <c r="M1016" i="4"/>
  <c r="F1017" i="4"/>
  <c r="G1017" i="4"/>
  <c r="H1017" i="4"/>
  <c r="I1017" i="4"/>
  <c r="J1017" i="4"/>
  <c r="K1017" i="4"/>
  <c r="L1017" i="4"/>
  <c r="M1017" i="4"/>
  <c r="F1018" i="4"/>
  <c r="G1018" i="4"/>
  <c r="H1018" i="4"/>
  <c r="I1018" i="4"/>
  <c r="J1018" i="4"/>
  <c r="K1018" i="4"/>
  <c r="L1018" i="4"/>
  <c r="M1018" i="4"/>
  <c r="F1019" i="4"/>
  <c r="G1019" i="4"/>
  <c r="H1019" i="4"/>
  <c r="I1019" i="4"/>
  <c r="J1019" i="4"/>
  <c r="K1019" i="4"/>
  <c r="L1019" i="4"/>
  <c r="M1019" i="4"/>
  <c r="F1020" i="4"/>
  <c r="G1020" i="4"/>
  <c r="H1020" i="4"/>
  <c r="I1020" i="4"/>
  <c r="J1020" i="4"/>
  <c r="K1020" i="4"/>
  <c r="L1020" i="4"/>
  <c r="M1020" i="4"/>
  <c r="F1021" i="4"/>
  <c r="G1021" i="4"/>
  <c r="H1021" i="4"/>
  <c r="I1021" i="4"/>
  <c r="J1021" i="4"/>
  <c r="K1021" i="4"/>
  <c r="L1021" i="4"/>
  <c r="M1021" i="4"/>
  <c r="F1022" i="4"/>
  <c r="G1022" i="4"/>
  <c r="H1022" i="4"/>
  <c r="I1022" i="4"/>
  <c r="J1022" i="4"/>
  <c r="K1022" i="4"/>
  <c r="L1022" i="4"/>
  <c r="M1022" i="4"/>
  <c r="F1023" i="4"/>
  <c r="G1023" i="4"/>
  <c r="H1023" i="4"/>
  <c r="I1023" i="4"/>
  <c r="J1023" i="4"/>
  <c r="K1023" i="4"/>
  <c r="L1023" i="4"/>
  <c r="M1023" i="4"/>
  <c r="F1024" i="4"/>
  <c r="G1024" i="4"/>
  <c r="H1024" i="4"/>
  <c r="I1024" i="4"/>
  <c r="J1024" i="4"/>
  <c r="K1024" i="4"/>
  <c r="L1024" i="4"/>
  <c r="M1024" i="4"/>
  <c r="F1025" i="4"/>
  <c r="G1025" i="4"/>
  <c r="H1025" i="4"/>
  <c r="I1025" i="4"/>
  <c r="J1025" i="4"/>
  <c r="K1025" i="4"/>
  <c r="L1025" i="4"/>
  <c r="M1025" i="4"/>
  <c r="F1026" i="4"/>
  <c r="G1026" i="4"/>
  <c r="H1026" i="4"/>
  <c r="I1026" i="4"/>
  <c r="J1026" i="4"/>
  <c r="K1026" i="4"/>
  <c r="L1026" i="4"/>
  <c r="M1026" i="4"/>
  <c r="F1027" i="4"/>
  <c r="G1027" i="4"/>
  <c r="H1027" i="4"/>
  <c r="I1027" i="4"/>
  <c r="J1027" i="4"/>
  <c r="K1027" i="4"/>
  <c r="L1027" i="4"/>
  <c r="M1027" i="4"/>
  <c r="F1028" i="4"/>
  <c r="G1028" i="4"/>
  <c r="H1028" i="4"/>
  <c r="I1028" i="4"/>
  <c r="J1028" i="4"/>
  <c r="K1028" i="4"/>
  <c r="L1028" i="4"/>
  <c r="M1028" i="4"/>
  <c r="F1029" i="4"/>
  <c r="G1029" i="4"/>
  <c r="H1029" i="4"/>
  <c r="I1029" i="4"/>
  <c r="J1029" i="4"/>
  <c r="K1029" i="4"/>
  <c r="L1029" i="4"/>
  <c r="M1029" i="4"/>
  <c r="F1030" i="4"/>
  <c r="G1030" i="4"/>
  <c r="H1030" i="4"/>
  <c r="I1030" i="4"/>
  <c r="J1030" i="4"/>
  <c r="K1030" i="4"/>
  <c r="L1030" i="4"/>
  <c r="O1030" i="4" s="1"/>
  <c r="M1030" i="4"/>
  <c r="P1030" i="4" s="1"/>
  <c r="F1031" i="4"/>
  <c r="G1031" i="4"/>
  <c r="H1031" i="4"/>
  <c r="I1031" i="4"/>
  <c r="J1031" i="4"/>
  <c r="K1031" i="4"/>
  <c r="L1031" i="4"/>
  <c r="O1031" i="4" s="1"/>
  <c r="M1031" i="4"/>
  <c r="P1031" i="4" s="1"/>
  <c r="F1032" i="4"/>
  <c r="G1032" i="4"/>
  <c r="H1032" i="4"/>
  <c r="I1032" i="4"/>
  <c r="J1032" i="4"/>
  <c r="K1032" i="4"/>
  <c r="L1032" i="4"/>
  <c r="O1032" i="4" s="1"/>
  <c r="M1032" i="4"/>
  <c r="P1032" i="4" s="1"/>
  <c r="F1033" i="4"/>
  <c r="G1033" i="4"/>
  <c r="H1033" i="4"/>
  <c r="I1033" i="4"/>
  <c r="J1033" i="4"/>
  <c r="K1033" i="4"/>
  <c r="L1033" i="4"/>
  <c r="O1033" i="4" s="1"/>
  <c r="M1033" i="4"/>
  <c r="P1033" i="4" s="1"/>
  <c r="F1034" i="4"/>
  <c r="G1034" i="4"/>
  <c r="H1034" i="4"/>
  <c r="I1034" i="4"/>
  <c r="J1034" i="4"/>
  <c r="K1034" i="4"/>
  <c r="L1034" i="4"/>
  <c r="O1034" i="4" s="1"/>
  <c r="M1034" i="4"/>
  <c r="P1034" i="4" s="1"/>
  <c r="F1035" i="4"/>
  <c r="G1035" i="4"/>
  <c r="H1035" i="4"/>
  <c r="I1035" i="4"/>
  <c r="J1035" i="4"/>
  <c r="K1035" i="4"/>
  <c r="L1035" i="4"/>
  <c r="O1035" i="4" s="1"/>
  <c r="M1035" i="4"/>
  <c r="P1035" i="4" s="1"/>
  <c r="F1036" i="4"/>
  <c r="G1036" i="4"/>
  <c r="H1036" i="4"/>
  <c r="I1036" i="4"/>
  <c r="J1036" i="4"/>
  <c r="K1036" i="4"/>
  <c r="L1036" i="4"/>
  <c r="O1036" i="4" s="1"/>
  <c r="M1036" i="4"/>
  <c r="P1036" i="4" s="1"/>
  <c r="F1037" i="4"/>
  <c r="G1037" i="4"/>
  <c r="H1037" i="4"/>
  <c r="I1037" i="4"/>
  <c r="J1037" i="4"/>
  <c r="K1037" i="4"/>
  <c r="L1037" i="4"/>
  <c r="O1037" i="4" s="1"/>
  <c r="M1037" i="4"/>
  <c r="P1037" i="4" s="1"/>
  <c r="F1038" i="4"/>
  <c r="G1038" i="4"/>
  <c r="H1038" i="4"/>
  <c r="I1038" i="4"/>
  <c r="J1038" i="4"/>
  <c r="K1038" i="4"/>
  <c r="L1038" i="4"/>
  <c r="O1038" i="4" s="1"/>
  <c r="M1038" i="4"/>
  <c r="P1038" i="4" s="1"/>
  <c r="F1039" i="4"/>
  <c r="G1039" i="4"/>
  <c r="H1039" i="4"/>
  <c r="I1039" i="4"/>
  <c r="J1039" i="4"/>
  <c r="K1039" i="4"/>
  <c r="L1039" i="4"/>
  <c r="O1039" i="4" s="1"/>
  <c r="M1039" i="4"/>
  <c r="P1039" i="4" s="1"/>
  <c r="F1040" i="4"/>
  <c r="G1040" i="4"/>
  <c r="H1040" i="4"/>
  <c r="I1040" i="4"/>
  <c r="J1040" i="4"/>
  <c r="K1040" i="4"/>
  <c r="L1040" i="4"/>
  <c r="O1040" i="4" s="1"/>
  <c r="M1040" i="4"/>
  <c r="P1040" i="4" s="1"/>
  <c r="F1041" i="4"/>
  <c r="G1041" i="4"/>
  <c r="H1041" i="4"/>
  <c r="I1041" i="4"/>
  <c r="J1041" i="4"/>
  <c r="K1041" i="4"/>
  <c r="L1041" i="4"/>
  <c r="O1041" i="4" s="1"/>
  <c r="M1041" i="4"/>
  <c r="P1041" i="4" s="1"/>
  <c r="F1042" i="4"/>
  <c r="G1042" i="4"/>
  <c r="H1042" i="4"/>
  <c r="I1042" i="4"/>
  <c r="J1042" i="4"/>
  <c r="K1042" i="4"/>
  <c r="L1042" i="4"/>
  <c r="O1042" i="4" s="1"/>
  <c r="M1042" i="4"/>
  <c r="P1042" i="4" s="1"/>
  <c r="F1043" i="4"/>
  <c r="G1043" i="4"/>
  <c r="H1043" i="4"/>
  <c r="I1043" i="4"/>
  <c r="J1043" i="4"/>
  <c r="K1043" i="4"/>
  <c r="L1043" i="4"/>
  <c r="O1043" i="4" s="1"/>
  <c r="M1043" i="4"/>
  <c r="P1043" i="4" s="1"/>
  <c r="F1044" i="4"/>
  <c r="G1044" i="4"/>
  <c r="H1044" i="4"/>
  <c r="I1044" i="4"/>
  <c r="J1044" i="4"/>
  <c r="K1044" i="4"/>
  <c r="L1044" i="4"/>
  <c r="O1044" i="4" s="1"/>
  <c r="M1044" i="4"/>
  <c r="P1044" i="4" s="1"/>
  <c r="F1045" i="4"/>
  <c r="G1045" i="4"/>
  <c r="H1045" i="4"/>
  <c r="I1045" i="4"/>
  <c r="J1045" i="4"/>
  <c r="K1045" i="4"/>
  <c r="L1045" i="4"/>
  <c r="O1045" i="4" s="1"/>
  <c r="M1045" i="4"/>
  <c r="P1045" i="4" s="1"/>
  <c r="F1046" i="4"/>
  <c r="G1046" i="4"/>
  <c r="H1046" i="4"/>
  <c r="I1046" i="4"/>
  <c r="J1046" i="4"/>
  <c r="K1046" i="4"/>
  <c r="L1046" i="4"/>
  <c r="O1046" i="4" s="1"/>
  <c r="M1046" i="4"/>
  <c r="P1046" i="4" s="1"/>
  <c r="F1047" i="4"/>
  <c r="G1047" i="4"/>
  <c r="H1047" i="4"/>
  <c r="I1047" i="4"/>
  <c r="J1047" i="4"/>
  <c r="K1047" i="4"/>
  <c r="L1047" i="4"/>
  <c r="O1047" i="4" s="1"/>
  <c r="M1047" i="4"/>
  <c r="P1047" i="4" s="1"/>
  <c r="F1048" i="4"/>
  <c r="G1048" i="4"/>
  <c r="H1048" i="4"/>
  <c r="I1048" i="4"/>
  <c r="J1048" i="4"/>
  <c r="K1048" i="4"/>
  <c r="L1048" i="4"/>
  <c r="O1048" i="4" s="1"/>
  <c r="M1048" i="4"/>
  <c r="P1048" i="4" s="1"/>
  <c r="F1049" i="4"/>
  <c r="G1049" i="4"/>
  <c r="H1049" i="4"/>
  <c r="I1049" i="4"/>
  <c r="J1049" i="4"/>
  <c r="K1049" i="4"/>
  <c r="L1049" i="4"/>
  <c r="O1049" i="4" s="1"/>
  <c r="M1049" i="4"/>
  <c r="P1049" i="4" s="1"/>
  <c r="F1050" i="4"/>
  <c r="G1050" i="4"/>
  <c r="H1050" i="4"/>
  <c r="I1050" i="4"/>
  <c r="J1050" i="4"/>
  <c r="K1050" i="4"/>
  <c r="L1050" i="4"/>
  <c r="O1050" i="4" s="1"/>
  <c r="M1050" i="4"/>
  <c r="P1050" i="4" s="1"/>
  <c r="F1051" i="4"/>
  <c r="G1051" i="4"/>
  <c r="H1051" i="4"/>
  <c r="I1051" i="4"/>
  <c r="J1051" i="4"/>
  <c r="K1051" i="4"/>
  <c r="L1051" i="4"/>
  <c r="O1051" i="4" s="1"/>
  <c r="M1051" i="4"/>
  <c r="P1051" i="4" s="1"/>
  <c r="F1052" i="4"/>
  <c r="G1052" i="4"/>
  <c r="H1052" i="4"/>
  <c r="I1052" i="4"/>
  <c r="J1052" i="4"/>
  <c r="K1052" i="4"/>
  <c r="L1052" i="4"/>
  <c r="O1052" i="4" s="1"/>
  <c r="M1052" i="4"/>
  <c r="P1052" i="4" s="1"/>
  <c r="F1053" i="4"/>
  <c r="G1053" i="4"/>
  <c r="H1053" i="4"/>
  <c r="I1053" i="4"/>
  <c r="J1053" i="4"/>
  <c r="K1053" i="4"/>
  <c r="L1053" i="4"/>
  <c r="O1053" i="4" s="1"/>
  <c r="M1053" i="4"/>
  <c r="P1053" i="4" s="1"/>
  <c r="F1054" i="4"/>
  <c r="G1054" i="4"/>
  <c r="H1054" i="4"/>
  <c r="I1054" i="4"/>
  <c r="J1054" i="4"/>
  <c r="K1054" i="4"/>
  <c r="L1054" i="4"/>
  <c r="O1054" i="4" s="1"/>
  <c r="M1054" i="4"/>
  <c r="P1054" i="4" s="1"/>
  <c r="F1055" i="4"/>
  <c r="G1055" i="4"/>
  <c r="H1055" i="4"/>
  <c r="I1055" i="4"/>
  <c r="J1055" i="4"/>
  <c r="K1055" i="4"/>
  <c r="L1055" i="4"/>
  <c r="O1055" i="4" s="1"/>
  <c r="M1055" i="4"/>
  <c r="P1055" i="4" s="1"/>
  <c r="F1056" i="4"/>
  <c r="G1056" i="4"/>
  <c r="H1056" i="4"/>
  <c r="I1056" i="4"/>
  <c r="J1056" i="4"/>
  <c r="K1056" i="4"/>
  <c r="L1056" i="4"/>
  <c r="O1056" i="4" s="1"/>
  <c r="M1056" i="4"/>
  <c r="P1056" i="4" s="1"/>
  <c r="F1057" i="4"/>
  <c r="G1057" i="4"/>
  <c r="H1057" i="4"/>
  <c r="I1057" i="4"/>
  <c r="J1057" i="4"/>
  <c r="K1057" i="4"/>
  <c r="L1057" i="4"/>
  <c r="O1057" i="4" s="1"/>
  <c r="M1057" i="4"/>
  <c r="P1057" i="4" s="1"/>
  <c r="F1058" i="4"/>
  <c r="G1058" i="4"/>
  <c r="H1058" i="4"/>
  <c r="I1058" i="4"/>
  <c r="J1058" i="4"/>
  <c r="K1058" i="4"/>
  <c r="L1058" i="4"/>
  <c r="O1058" i="4" s="1"/>
  <c r="M1058" i="4"/>
  <c r="P1058" i="4" s="1"/>
  <c r="F1059" i="4"/>
  <c r="G1059" i="4"/>
  <c r="H1059" i="4"/>
  <c r="I1059" i="4"/>
  <c r="J1059" i="4"/>
  <c r="K1059" i="4"/>
  <c r="L1059" i="4"/>
  <c r="O1059" i="4" s="1"/>
  <c r="M1059" i="4"/>
  <c r="P1059" i="4" s="1"/>
  <c r="F1060" i="4"/>
  <c r="G1060" i="4"/>
  <c r="H1060" i="4"/>
  <c r="I1060" i="4"/>
  <c r="J1060" i="4"/>
  <c r="K1060" i="4"/>
  <c r="L1060" i="4"/>
  <c r="O1060" i="4" s="1"/>
  <c r="M1060" i="4"/>
  <c r="P1060" i="4" s="1"/>
  <c r="F1061" i="4"/>
  <c r="G1061" i="4"/>
  <c r="H1061" i="4"/>
  <c r="I1061" i="4"/>
  <c r="J1061" i="4"/>
  <c r="K1061" i="4"/>
  <c r="L1061" i="4"/>
  <c r="O1061" i="4" s="1"/>
  <c r="M1061" i="4"/>
  <c r="P1061" i="4" s="1"/>
  <c r="F1062" i="4"/>
  <c r="G1062" i="4"/>
  <c r="H1062" i="4"/>
  <c r="I1062" i="4"/>
  <c r="J1062" i="4"/>
  <c r="K1062" i="4"/>
  <c r="L1062" i="4"/>
  <c r="O1062" i="4" s="1"/>
  <c r="M1062" i="4"/>
  <c r="P1062" i="4" s="1"/>
  <c r="F1063" i="4"/>
  <c r="G1063" i="4"/>
  <c r="H1063" i="4"/>
  <c r="I1063" i="4"/>
  <c r="J1063" i="4"/>
  <c r="K1063" i="4"/>
  <c r="L1063" i="4"/>
  <c r="O1063" i="4" s="1"/>
  <c r="M1063" i="4"/>
  <c r="P1063" i="4" s="1"/>
  <c r="F1064" i="4"/>
  <c r="G1064" i="4"/>
  <c r="H1064" i="4"/>
  <c r="I1064" i="4"/>
  <c r="J1064" i="4"/>
  <c r="K1064" i="4"/>
  <c r="L1064" i="4"/>
  <c r="O1064" i="4" s="1"/>
  <c r="M1064" i="4"/>
  <c r="P1064" i="4" s="1"/>
  <c r="F1065" i="4"/>
  <c r="G1065" i="4"/>
  <c r="H1065" i="4"/>
  <c r="I1065" i="4"/>
  <c r="J1065" i="4"/>
  <c r="K1065" i="4"/>
  <c r="L1065" i="4"/>
  <c r="O1065" i="4" s="1"/>
  <c r="M1065" i="4"/>
  <c r="P1065" i="4" s="1"/>
  <c r="F1066" i="4"/>
  <c r="G1066" i="4"/>
  <c r="H1066" i="4"/>
  <c r="I1066" i="4"/>
  <c r="J1066" i="4"/>
  <c r="K1066" i="4"/>
  <c r="L1066" i="4"/>
  <c r="O1066" i="4" s="1"/>
  <c r="M1066" i="4"/>
  <c r="P1066" i="4" s="1"/>
  <c r="F1067" i="4"/>
  <c r="G1067" i="4"/>
  <c r="H1067" i="4"/>
  <c r="I1067" i="4"/>
  <c r="J1067" i="4"/>
  <c r="K1067" i="4"/>
  <c r="L1067" i="4"/>
  <c r="O1067" i="4" s="1"/>
  <c r="M1067" i="4"/>
  <c r="P1067" i="4" s="1"/>
  <c r="F1068" i="4"/>
  <c r="G1068" i="4"/>
  <c r="H1068" i="4"/>
  <c r="I1068" i="4"/>
  <c r="J1068" i="4"/>
  <c r="K1068" i="4"/>
  <c r="L1068" i="4"/>
  <c r="O1068" i="4" s="1"/>
  <c r="M1068" i="4"/>
  <c r="P1068" i="4" s="1"/>
  <c r="F1069" i="4"/>
  <c r="G1069" i="4"/>
  <c r="H1069" i="4"/>
  <c r="I1069" i="4"/>
  <c r="J1069" i="4"/>
  <c r="K1069" i="4"/>
  <c r="L1069" i="4"/>
  <c r="O1069" i="4" s="1"/>
  <c r="M1069" i="4"/>
  <c r="P1069" i="4" s="1"/>
  <c r="F1070" i="4"/>
  <c r="G1070" i="4"/>
  <c r="H1070" i="4"/>
  <c r="I1070" i="4"/>
  <c r="J1070" i="4"/>
  <c r="K1070" i="4"/>
  <c r="L1070" i="4"/>
  <c r="O1070" i="4" s="1"/>
  <c r="M1070" i="4"/>
  <c r="P1070" i="4" s="1"/>
  <c r="F1071" i="4"/>
  <c r="G1071" i="4"/>
  <c r="H1071" i="4"/>
  <c r="I1071" i="4"/>
  <c r="J1071" i="4"/>
  <c r="K1071" i="4"/>
  <c r="L1071" i="4"/>
  <c r="O1071" i="4" s="1"/>
  <c r="M1071" i="4"/>
  <c r="P1071" i="4" s="1"/>
  <c r="F1072" i="4"/>
  <c r="G1072" i="4"/>
  <c r="H1072" i="4"/>
  <c r="I1072" i="4"/>
  <c r="J1072" i="4"/>
  <c r="K1072" i="4"/>
  <c r="L1072" i="4"/>
  <c r="O1072" i="4" s="1"/>
  <c r="M1072" i="4"/>
  <c r="P1072" i="4" s="1"/>
  <c r="F1073" i="4"/>
  <c r="G1073" i="4"/>
  <c r="H1073" i="4"/>
  <c r="I1073" i="4"/>
  <c r="J1073" i="4"/>
  <c r="K1073" i="4"/>
  <c r="L1073" i="4"/>
  <c r="O1073" i="4" s="1"/>
  <c r="M1073" i="4"/>
  <c r="P1073" i="4" s="1"/>
  <c r="F1074" i="4"/>
  <c r="G1074" i="4"/>
  <c r="H1074" i="4"/>
  <c r="I1074" i="4"/>
  <c r="J1074" i="4"/>
  <c r="K1074" i="4"/>
  <c r="L1074" i="4"/>
  <c r="O1074" i="4" s="1"/>
  <c r="M1074" i="4"/>
  <c r="P1074" i="4" s="1"/>
  <c r="F1075" i="4"/>
  <c r="G1075" i="4"/>
  <c r="H1075" i="4"/>
  <c r="I1075" i="4"/>
  <c r="J1075" i="4"/>
  <c r="K1075" i="4"/>
  <c r="L1075" i="4"/>
  <c r="M1075" i="4"/>
  <c r="F1076" i="4"/>
  <c r="G1076" i="4"/>
  <c r="H1076" i="4"/>
  <c r="I1076" i="4"/>
  <c r="J1076" i="4"/>
  <c r="K1076" i="4"/>
  <c r="L1076" i="4"/>
  <c r="M1076" i="4"/>
  <c r="F1077" i="4"/>
  <c r="G1077" i="4"/>
  <c r="H1077" i="4"/>
  <c r="I1077" i="4"/>
  <c r="J1077" i="4"/>
  <c r="K1077" i="4"/>
  <c r="L1077" i="4"/>
  <c r="M1077" i="4"/>
  <c r="F1078" i="4"/>
  <c r="G1078" i="4"/>
  <c r="H1078" i="4"/>
  <c r="I1078" i="4"/>
  <c r="J1078" i="4"/>
  <c r="K1078" i="4"/>
  <c r="L1078" i="4"/>
  <c r="M1078" i="4"/>
  <c r="F1079" i="4"/>
  <c r="G1079" i="4"/>
  <c r="H1079" i="4"/>
  <c r="I1079" i="4"/>
  <c r="J1079" i="4"/>
  <c r="K1079" i="4"/>
  <c r="L1079" i="4"/>
  <c r="M1079" i="4"/>
  <c r="F1080" i="4"/>
  <c r="G1080" i="4"/>
  <c r="H1080" i="4"/>
  <c r="I1080" i="4"/>
  <c r="J1080" i="4"/>
  <c r="K1080" i="4"/>
  <c r="L1080" i="4"/>
  <c r="M1080" i="4"/>
  <c r="F1081" i="4"/>
  <c r="G1081" i="4"/>
  <c r="H1081" i="4"/>
  <c r="I1081" i="4"/>
  <c r="J1081" i="4"/>
  <c r="K1081" i="4"/>
  <c r="L1081" i="4"/>
  <c r="M1081" i="4"/>
  <c r="F1082" i="4"/>
  <c r="G1082" i="4"/>
  <c r="H1082" i="4"/>
  <c r="I1082" i="4"/>
  <c r="J1082" i="4"/>
  <c r="K1082" i="4"/>
  <c r="L1082" i="4"/>
  <c r="M1082" i="4"/>
  <c r="F1083" i="4"/>
  <c r="G1083" i="4"/>
  <c r="H1083" i="4"/>
  <c r="I1083" i="4"/>
  <c r="J1083" i="4"/>
  <c r="K1083" i="4"/>
  <c r="L1083" i="4"/>
  <c r="M1083" i="4"/>
  <c r="F1084" i="4"/>
  <c r="G1084" i="4"/>
  <c r="H1084" i="4"/>
  <c r="I1084" i="4"/>
  <c r="J1084" i="4"/>
  <c r="K1084" i="4"/>
  <c r="L1084" i="4"/>
  <c r="M1084" i="4"/>
  <c r="F1085" i="4"/>
  <c r="G1085" i="4"/>
  <c r="H1085" i="4"/>
  <c r="I1085" i="4"/>
  <c r="J1085" i="4"/>
  <c r="K1085" i="4"/>
  <c r="L1085" i="4"/>
  <c r="M1085" i="4"/>
  <c r="F1086" i="4"/>
  <c r="G1086" i="4"/>
  <c r="H1086" i="4"/>
  <c r="I1086" i="4"/>
  <c r="J1086" i="4"/>
  <c r="K1086" i="4"/>
  <c r="L1086" i="4"/>
  <c r="M1086" i="4"/>
  <c r="F1087" i="4"/>
  <c r="G1087" i="4"/>
  <c r="H1087" i="4"/>
  <c r="I1087" i="4"/>
  <c r="J1087" i="4"/>
  <c r="K1087" i="4"/>
  <c r="L1087" i="4"/>
  <c r="M1087" i="4"/>
  <c r="F1088" i="4"/>
  <c r="G1088" i="4"/>
  <c r="H1088" i="4"/>
  <c r="I1088" i="4"/>
  <c r="J1088" i="4"/>
  <c r="K1088" i="4"/>
  <c r="L1088" i="4"/>
  <c r="M1088" i="4"/>
  <c r="F1089" i="4"/>
  <c r="G1089" i="4"/>
  <c r="H1089" i="4"/>
  <c r="I1089" i="4"/>
  <c r="J1089" i="4"/>
  <c r="K1089" i="4"/>
  <c r="L1089" i="4"/>
  <c r="M1089" i="4"/>
  <c r="F1090" i="4"/>
  <c r="G1090" i="4"/>
  <c r="H1090" i="4"/>
  <c r="I1090" i="4"/>
  <c r="J1090" i="4"/>
  <c r="K1090" i="4"/>
  <c r="L1090" i="4"/>
  <c r="M1090" i="4"/>
  <c r="F1091" i="4"/>
  <c r="G1091" i="4"/>
  <c r="H1091" i="4"/>
  <c r="I1091" i="4"/>
  <c r="J1091" i="4"/>
  <c r="K1091" i="4"/>
  <c r="L1091" i="4"/>
  <c r="M1091" i="4"/>
  <c r="F1092" i="4"/>
  <c r="G1092" i="4"/>
  <c r="H1092" i="4"/>
  <c r="I1092" i="4"/>
  <c r="J1092" i="4"/>
  <c r="K1092" i="4"/>
  <c r="L1092" i="4"/>
  <c r="M1092" i="4"/>
  <c r="F1093" i="4"/>
  <c r="G1093" i="4"/>
  <c r="H1093" i="4"/>
  <c r="I1093" i="4"/>
  <c r="J1093" i="4"/>
  <c r="K1093" i="4"/>
  <c r="L1093" i="4"/>
  <c r="M1093" i="4"/>
  <c r="F1094" i="4"/>
  <c r="G1094" i="4"/>
  <c r="H1094" i="4"/>
  <c r="I1094" i="4"/>
  <c r="J1094" i="4"/>
  <c r="K1094" i="4"/>
  <c r="L1094" i="4"/>
  <c r="M1094" i="4"/>
  <c r="F1095" i="4"/>
  <c r="G1095" i="4"/>
  <c r="H1095" i="4"/>
  <c r="I1095" i="4"/>
  <c r="J1095" i="4"/>
  <c r="K1095" i="4"/>
  <c r="L1095" i="4"/>
  <c r="M1095" i="4"/>
  <c r="F1096" i="4"/>
  <c r="G1096" i="4"/>
  <c r="H1096" i="4"/>
  <c r="I1096" i="4"/>
  <c r="J1096" i="4"/>
  <c r="K1096" i="4"/>
  <c r="L1096" i="4"/>
  <c r="M1096" i="4"/>
  <c r="F1097" i="4"/>
  <c r="G1097" i="4"/>
  <c r="H1097" i="4"/>
  <c r="I1097" i="4"/>
  <c r="J1097" i="4"/>
  <c r="K1097" i="4"/>
  <c r="L1097" i="4"/>
  <c r="M1097" i="4"/>
  <c r="F1098" i="4"/>
  <c r="G1098" i="4"/>
  <c r="H1098" i="4"/>
  <c r="I1098" i="4"/>
  <c r="J1098" i="4"/>
  <c r="K1098" i="4"/>
  <c r="L1098" i="4"/>
  <c r="M1098" i="4"/>
  <c r="F1099" i="4"/>
  <c r="G1099" i="4"/>
  <c r="H1099" i="4"/>
  <c r="I1099" i="4"/>
  <c r="J1099" i="4"/>
  <c r="K1099" i="4"/>
  <c r="L1099" i="4"/>
  <c r="M1099" i="4"/>
  <c r="F1100" i="4"/>
  <c r="G1100" i="4"/>
  <c r="H1100" i="4"/>
  <c r="I1100" i="4"/>
  <c r="J1100" i="4"/>
  <c r="K1100" i="4"/>
  <c r="L1100" i="4"/>
  <c r="M1100" i="4"/>
  <c r="F1101" i="4"/>
  <c r="G1101" i="4"/>
  <c r="H1101" i="4"/>
  <c r="I1101" i="4"/>
  <c r="J1101" i="4"/>
  <c r="K1101" i="4"/>
  <c r="L1101" i="4"/>
  <c r="M1101" i="4"/>
  <c r="F1102" i="4"/>
  <c r="G1102" i="4"/>
  <c r="H1102" i="4"/>
  <c r="I1102" i="4"/>
  <c r="J1102" i="4"/>
  <c r="K1102" i="4"/>
  <c r="L1102" i="4"/>
  <c r="M1102" i="4"/>
  <c r="F1103" i="4"/>
  <c r="G1103" i="4"/>
  <c r="H1103" i="4"/>
  <c r="I1103" i="4"/>
  <c r="J1103" i="4"/>
  <c r="K1103" i="4"/>
  <c r="L1103" i="4"/>
  <c r="M1103" i="4"/>
  <c r="F1104" i="4"/>
  <c r="G1104" i="4"/>
  <c r="H1104" i="4"/>
  <c r="I1104" i="4"/>
  <c r="J1104" i="4"/>
  <c r="K1104" i="4"/>
  <c r="L1104" i="4"/>
  <c r="M1104" i="4"/>
  <c r="F1105" i="4"/>
  <c r="G1105" i="4"/>
  <c r="H1105" i="4"/>
  <c r="I1105" i="4"/>
  <c r="J1105" i="4"/>
  <c r="K1105" i="4"/>
  <c r="L1105" i="4"/>
  <c r="M1105" i="4"/>
  <c r="F1106" i="4"/>
  <c r="G1106" i="4"/>
  <c r="H1106" i="4"/>
  <c r="I1106" i="4"/>
  <c r="J1106" i="4"/>
  <c r="K1106" i="4"/>
  <c r="L1106" i="4"/>
  <c r="M1106" i="4"/>
  <c r="F1107" i="4"/>
  <c r="G1107" i="4"/>
  <c r="H1107" i="4"/>
  <c r="I1107" i="4"/>
  <c r="J1107" i="4"/>
  <c r="K1107" i="4"/>
  <c r="L1107" i="4"/>
  <c r="M1107" i="4"/>
  <c r="F1108" i="4"/>
  <c r="G1108" i="4"/>
  <c r="H1108" i="4"/>
  <c r="I1108" i="4"/>
  <c r="J1108" i="4"/>
  <c r="K1108" i="4"/>
  <c r="L1108" i="4"/>
  <c r="M1108" i="4"/>
  <c r="F1109" i="4"/>
  <c r="G1109" i="4"/>
  <c r="H1109" i="4"/>
  <c r="I1109" i="4"/>
  <c r="J1109" i="4"/>
  <c r="K1109" i="4"/>
  <c r="L1109" i="4"/>
  <c r="M1109" i="4"/>
  <c r="F1110" i="4"/>
  <c r="G1110" i="4"/>
  <c r="H1110" i="4"/>
  <c r="I1110" i="4"/>
  <c r="J1110" i="4"/>
  <c r="K1110" i="4"/>
  <c r="L1110" i="4"/>
  <c r="M1110" i="4"/>
  <c r="F1111" i="4"/>
  <c r="G1111" i="4"/>
  <c r="H1111" i="4"/>
  <c r="I1111" i="4"/>
  <c r="J1111" i="4"/>
  <c r="K1111" i="4"/>
  <c r="L1111" i="4"/>
  <c r="M1111" i="4"/>
  <c r="F1112" i="4"/>
  <c r="G1112" i="4"/>
  <c r="H1112" i="4"/>
  <c r="I1112" i="4"/>
  <c r="J1112" i="4"/>
  <c r="K1112" i="4"/>
  <c r="L1112" i="4"/>
  <c r="M1112" i="4"/>
  <c r="F1113" i="4"/>
  <c r="G1113" i="4"/>
  <c r="H1113" i="4"/>
  <c r="I1113" i="4"/>
  <c r="J1113" i="4"/>
  <c r="K1113" i="4"/>
  <c r="L1113" i="4"/>
  <c r="M1113" i="4"/>
  <c r="F1114" i="4"/>
  <c r="G1114" i="4"/>
  <c r="H1114" i="4"/>
  <c r="I1114" i="4"/>
  <c r="J1114" i="4"/>
  <c r="K1114" i="4"/>
  <c r="L1114" i="4"/>
  <c r="M1114" i="4"/>
  <c r="F1115" i="4"/>
  <c r="G1115" i="4"/>
  <c r="H1115" i="4"/>
  <c r="I1115" i="4"/>
  <c r="J1115" i="4"/>
  <c r="K1115" i="4"/>
  <c r="L1115" i="4"/>
  <c r="M1115" i="4"/>
  <c r="F1116" i="4"/>
  <c r="G1116" i="4"/>
  <c r="H1116" i="4"/>
  <c r="I1116" i="4"/>
  <c r="J1116" i="4"/>
  <c r="K1116" i="4"/>
  <c r="L1116" i="4"/>
  <c r="M1116" i="4"/>
  <c r="F1117" i="4"/>
  <c r="G1117" i="4"/>
  <c r="H1117" i="4"/>
  <c r="I1117" i="4"/>
  <c r="J1117" i="4"/>
  <c r="K1117" i="4"/>
  <c r="L1117" i="4"/>
  <c r="M1117" i="4"/>
  <c r="F1118" i="4"/>
  <c r="G1118" i="4"/>
  <c r="H1118" i="4"/>
  <c r="I1118" i="4"/>
  <c r="J1118" i="4"/>
  <c r="K1118" i="4"/>
  <c r="L1118" i="4"/>
  <c r="M1118" i="4"/>
  <c r="F1119" i="4"/>
  <c r="G1119" i="4"/>
  <c r="H1119" i="4"/>
  <c r="I1119" i="4"/>
  <c r="J1119" i="4"/>
  <c r="K1119" i="4"/>
  <c r="L1119" i="4"/>
  <c r="M1119" i="4"/>
  <c r="F1120" i="4"/>
  <c r="G1120" i="4"/>
  <c r="H1120" i="4"/>
  <c r="I1120" i="4"/>
  <c r="J1120" i="4"/>
  <c r="K1120" i="4"/>
  <c r="L1120" i="4"/>
  <c r="M1120" i="4"/>
  <c r="F1121" i="4"/>
  <c r="G1121" i="4"/>
  <c r="H1121" i="4"/>
  <c r="I1121" i="4"/>
  <c r="J1121" i="4"/>
  <c r="K1121" i="4"/>
  <c r="L1121" i="4"/>
  <c r="M1121" i="4"/>
  <c r="F1122" i="4"/>
  <c r="G1122" i="4"/>
  <c r="H1122" i="4"/>
  <c r="I1122" i="4"/>
  <c r="J1122" i="4"/>
  <c r="K1122" i="4"/>
  <c r="L1122" i="4"/>
  <c r="M1122" i="4"/>
  <c r="F1123" i="4"/>
  <c r="G1123" i="4"/>
  <c r="H1123" i="4"/>
  <c r="I1123" i="4"/>
  <c r="J1123" i="4"/>
  <c r="K1123" i="4"/>
  <c r="L1123" i="4"/>
  <c r="M1123" i="4"/>
  <c r="F1124" i="4"/>
  <c r="G1124" i="4"/>
  <c r="H1124" i="4"/>
  <c r="I1124" i="4"/>
  <c r="J1124" i="4"/>
  <c r="K1124" i="4"/>
  <c r="L1124" i="4"/>
  <c r="M1124" i="4"/>
  <c r="F1125" i="4"/>
  <c r="G1125" i="4"/>
  <c r="H1125" i="4"/>
  <c r="I1125" i="4"/>
  <c r="J1125" i="4"/>
  <c r="K1125" i="4"/>
  <c r="L1125" i="4"/>
  <c r="M1125" i="4"/>
  <c r="F1126" i="4"/>
  <c r="G1126" i="4"/>
  <c r="H1126" i="4"/>
  <c r="I1126" i="4"/>
  <c r="J1126" i="4"/>
  <c r="K1126" i="4"/>
  <c r="L1126" i="4"/>
  <c r="M1126" i="4"/>
  <c r="F1127" i="4"/>
  <c r="G1127" i="4"/>
  <c r="H1127" i="4"/>
  <c r="I1127" i="4"/>
  <c r="J1127" i="4"/>
  <c r="K1127" i="4"/>
  <c r="L1127" i="4"/>
  <c r="M1127" i="4"/>
  <c r="F1128" i="4"/>
  <c r="G1128" i="4"/>
  <c r="H1128" i="4"/>
  <c r="I1128" i="4"/>
  <c r="J1128" i="4"/>
  <c r="K1128" i="4"/>
  <c r="L1128" i="4"/>
  <c r="M1128" i="4"/>
  <c r="F1129" i="4"/>
  <c r="G1129" i="4"/>
  <c r="H1129" i="4"/>
  <c r="I1129" i="4"/>
  <c r="J1129" i="4"/>
  <c r="K1129" i="4"/>
  <c r="L1129" i="4"/>
  <c r="M1129" i="4"/>
  <c r="F1130" i="4"/>
  <c r="G1130" i="4"/>
  <c r="H1130" i="4"/>
  <c r="I1130" i="4"/>
  <c r="J1130" i="4"/>
  <c r="K1130" i="4"/>
  <c r="L1130" i="4"/>
  <c r="M1130" i="4"/>
  <c r="F1131" i="4"/>
  <c r="G1131" i="4"/>
  <c r="H1131" i="4"/>
  <c r="I1131" i="4"/>
  <c r="J1131" i="4"/>
  <c r="K1131" i="4"/>
  <c r="L1131" i="4"/>
  <c r="O1131" i="4" s="1"/>
  <c r="M1131" i="4"/>
  <c r="P1131" i="4" s="1"/>
  <c r="F1132" i="4"/>
  <c r="G1132" i="4"/>
  <c r="H1132" i="4"/>
  <c r="I1132" i="4"/>
  <c r="J1132" i="4"/>
  <c r="K1132" i="4"/>
  <c r="L1132" i="4"/>
  <c r="O1132" i="4" s="1"/>
  <c r="M1132" i="4"/>
  <c r="P1132" i="4" s="1"/>
  <c r="F1133" i="4"/>
  <c r="G1133" i="4"/>
  <c r="H1133" i="4"/>
  <c r="I1133" i="4"/>
  <c r="J1133" i="4"/>
  <c r="K1133" i="4"/>
  <c r="L1133" i="4"/>
  <c r="O1133" i="4" s="1"/>
  <c r="M1133" i="4"/>
  <c r="P1133" i="4" s="1"/>
  <c r="F1134" i="4"/>
  <c r="G1134" i="4"/>
  <c r="H1134" i="4"/>
  <c r="I1134" i="4"/>
  <c r="J1134" i="4"/>
  <c r="K1134" i="4"/>
  <c r="L1134" i="4"/>
  <c r="O1134" i="4" s="1"/>
  <c r="M1134" i="4"/>
  <c r="P1134" i="4" s="1"/>
  <c r="F1135" i="4"/>
  <c r="G1135" i="4"/>
  <c r="H1135" i="4"/>
  <c r="I1135" i="4"/>
  <c r="J1135" i="4"/>
  <c r="K1135" i="4"/>
  <c r="L1135" i="4"/>
  <c r="O1135" i="4" s="1"/>
  <c r="M1135" i="4"/>
  <c r="P1135" i="4" s="1"/>
  <c r="F1136" i="4"/>
  <c r="G1136" i="4"/>
  <c r="H1136" i="4"/>
  <c r="I1136" i="4"/>
  <c r="J1136" i="4"/>
  <c r="K1136" i="4"/>
  <c r="L1136" i="4"/>
  <c r="O1136" i="4" s="1"/>
  <c r="M1136" i="4"/>
  <c r="P1136" i="4" s="1"/>
  <c r="F1137" i="4"/>
  <c r="G1137" i="4"/>
  <c r="H1137" i="4"/>
  <c r="I1137" i="4"/>
  <c r="J1137" i="4"/>
  <c r="K1137" i="4"/>
  <c r="L1137" i="4"/>
  <c r="O1137" i="4" s="1"/>
  <c r="M1137" i="4"/>
  <c r="P1137" i="4" s="1"/>
  <c r="F1138" i="4"/>
  <c r="G1138" i="4"/>
  <c r="H1138" i="4"/>
  <c r="I1138" i="4"/>
  <c r="J1138" i="4"/>
  <c r="K1138" i="4"/>
  <c r="L1138" i="4"/>
  <c r="O1138" i="4" s="1"/>
  <c r="M1138" i="4"/>
  <c r="P1138" i="4" s="1"/>
  <c r="F1139" i="4"/>
  <c r="G1139" i="4"/>
  <c r="H1139" i="4"/>
  <c r="I1139" i="4"/>
  <c r="J1139" i="4"/>
  <c r="K1139" i="4"/>
  <c r="L1139" i="4"/>
  <c r="O1139" i="4" s="1"/>
  <c r="M1139" i="4"/>
  <c r="P1139" i="4" s="1"/>
  <c r="F1140" i="4"/>
  <c r="G1140" i="4"/>
  <c r="H1140" i="4"/>
  <c r="I1140" i="4"/>
  <c r="J1140" i="4"/>
  <c r="K1140" i="4"/>
  <c r="L1140" i="4"/>
  <c r="O1140" i="4" s="1"/>
  <c r="M1140" i="4"/>
  <c r="P1140" i="4" s="1"/>
  <c r="F1141" i="4"/>
  <c r="G1141" i="4"/>
  <c r="H1141" i="4"/>
  <c r="I1141" i="4"/>
  <c r="J1141" i="4"/>
  <c r="K1141" i="4"/>
  <c r="L1141" i="4"/>
  <c r="O1141" i="4" s="1"/>
  <c r="M1141" i="4"/>
  <c r="P1141" i="4" s="1"/>
  <c r="F1142" i="4"/>
  <c r="G1142" i="4"/>
  <c r="H1142" i="4"/>
  <c r="I1142" i="4"/>
  <c r="J1142" i="4"/>
  <c r="K1142" i="4"/>
  <c r="L1142" i="4"/>
  <c r="O1142" i="4" s="1"/>
  <c r="M1142" i="4"/>
  <c r="P1142" i="4" s="1"/>
  <c r="F1143" i="4"/>
  <c r="G1143" i="4"/>
  <c r="H1143" i="4"/>
  <c r="I1143" i="4"/>
  <c r="J1143" i="4"/>
  <c r="K1143" i="4"/>
  <c r="L1143" i="4"/>
  <c r="O1143" i="4" s="1"/>
  <c r="M1143" i="4"/>
  <c r="P1143" i="4" s="1"/>
  <c r="F1144" i="4"/>
  <c r="G1144" i="4"/>
  <c r="H1144" i="4"/>
  <c r="I1144" i="4"/>
  <c r="J1144" i="4"/>
  <c r="K1144" i="4"/>
  <c r="L1144" i="4"/>
  <c r="O1144" i="4" s="1"/>
  <c r="M1144" i="4"/>
  <c r="P1144" i="4" s="1"/>
  <c r="F1145" i="4"/>
  <c r="G1145" i="4"/>
  <c r="H1145" i="4"/>
  <c r="I1145" i="4"/>
  <c r="J1145" i="4"/>
  <c r="K1145" i="4"/>
  <c r="L1145" i="4"/>
  <c r="O1145" i="4" s="1"/>
  <c r="M1145" i="4"/>
  <c r="P1145" i="4" s="1"/>
  <c r="F1146" i="4"/>
  <c r="G1146" i="4"/>
  <c r="H1146" i="4"/>
  <c r="I1146" i="4"/>
  <c r="J1146" i="4"/>
  <c r="K1146" i="4"/>
  <c r="L1146" i="4"/>
  <c r="O1146" i="4" s="1"/>
  <c r="M1146" i="4"/>
  <c r="P1146" i="4" s="1"/>
  <c r="F1147" i="4"/>
  <c r="G1147" i="4"/>
  <c r="H1147" i="4"/>
  <c r="I1147" i="4"/>
  <c r="J1147" i="4"/>
  <c r="K1147" i="4"/>
  <c r="L1147" i="4"/>
  <c r="O1147" i="4" s="1"/>
  <c r="M1147" i="4"/>
  <c r="P1147" i="4" s="1"/>
  <c r="F1148" i="4"/>
  <c r="G1148" i="4"/>
  <c r="H1148" i="4"/>
  <c r="I1148" i="4"/>
  <c r="J1148" i="4"/>
  <c r="K1148" i="4"/>
  <c r="L1148" i="4"/>
  <c r="O1148" i="4" s="1"/>
  <c r="M1148" i="4"/>
  <c r="P1148" i="4" s="1"/>
  <c r="F1149" i="4"/>
  <c r="G1149" i="4"/>
  <c r="H1149" i="4"/>
  <c r="I1149" i="4"/>
  <c r="J1149" i="4"/>
  <c r="K1149" i="4"/>
  <c r="L1149" i="4"/>
  <c r="O1149" i="4" s="1"/>
  <c r="M1149" i="4"/>
  <c r="P1149" i="4" s="1"/>
  <c r="F1150" i="4"/>
  <c r="G1150" i="4"/>
  <c r="H1150" i="4"/>
  <c r="I1150" i="4"/>
  <c r="J1150" i="4"/>
  <c r="K1150" i="4"/>
  <c r="L1150" i="4"/>
  <c r="O1150" i="4" s="1"/>
  <c r="M1150" i="4"/>
  <c r="P1150" i="4" s="1"/>
  <c r="F1151" i="4"/>
  <c r="G1151" i="4"/>
  <c r="H1151" i="4"/>
  <c r="I1151" i="4"/>
  <c r="J1151" i="4"/>
  <c r="K1151" i="4"/>
  <c r="L1151" i="4"/>
  <c r="O1151" i="4" s="1"/>
  <c r="M1151" i="4"/>
  <c r="P1151" i="4" s="1"/>
  <c r="F1152" i="4"/>
  <c r="G1152" i="4"/>
  <c r="H1152" i="4"/>
  <c r="I1152" i="4"/>
  <c r="J1152" i="4"/>
  <c r="K1152" i="4"/>
  <c r="L1152" i="4"/>
  <c r="O1152" i="4" s="1"/>
  <c r="M1152" i="4"/>
  <c r="P1152" i="4" s="1"/>
  <c r="F1153" i="4"/>
  <c r="G1153" i="4"/>
  <c r="H1153" i="4"/>
  <c r="I1153" i="4"/>
  <c r="J1153" i="4"/>
  <c r="K1153" i="4"/>
  <c r="L1153" i="4"/>
  <c r="O1153" i="4" s="1"/>
  <c r="M1153" i="4"/>
  <c r="P1153" i="4" s="1"/>
  <c r="F1154" i="4"/>
  <c r="G1154" i="4"/>
  <c r="H1154" i="4"/>
  <c r="I1154" i="4"/>
  <c r="J1154" i="4"/>
  <c r="K1154" i="4"/>
  <c r="L1154" i="4"/>
  <c r="O1154" i="4" s="1"/>
  <c r="M1154" i="4"/>
  <c r="P1154" i="4" s="1"/>
  <c r="F1155" i="4"/>
  <c r="G1155" i="4"/>
  <c r="H1155" i="4"/>
  <c r="I1155" i="4"/>
  <c r="J1155" i="4"/>
  <c r="K1155" i="4"/>
  <c r="L1155" i="4"/>
  <c r="O1155" i="4" s="1"/>
  <c r="M1155" i="4"/>
  <c r="P1155" i="4" s="1"/>
  <c r="F1156" i="4"/>
  <c r="G1156" i="4"/>
  <c r="H1156" i="4"/>
  <c r="I1156" i="4"/>
  <c r="J1156" i="4"/>
  <c r="K1156" i="4"/>
  <c r="L1156" i="4"/>
  <c r="O1156" i="4" s="1"/>
  <c r="M1156" i="4"/>
  <c r="P1156" i="4" s="1"/>
  <c r="F1157" i="4"/>
  <c r="G1157" i="4"/>
  <c r="H1157" i="4"/>
  <c r="I1157" i="4"/>
  <c r="J1157" i="4"/>
  <c r="K1157" i="4"/>
  <c r="L1157" i="4"/>
  <c r="O1157" i="4" s="1"/>
  <c r="M1157" i="4"/>
  <c r="P1157" i="4" s="1"/>
  <c r="F1158" i="4"/>
  <c r="G1158" i="4"/>
  <c r="H1158" i="4"/>
  <c r="I1158" i="4"/>
  <c r="J1158" i="4"/>
  <c r="K1158" i="4"/>
  <c r="L1158" i="4"/>
  <c r="O1158" i="4" s="1"/>
  <c r="M1158" i="4"/>
  <c r="P1158" i="4" s="1"/>
  <c r="F1159" i="4"/>
  <c r="G1159" i="4"/>
  <c r="H1159" i="4"/>
  <c r="I1159" i="4"/>
  <c r="J1159" i="4"/>
  <c r="K1159" i="4"/>
  <c r="L1159" i="4"/>
  <c r="O1159" i="4" s="1"/>
  <c r="M1159" i="4"/>
  <c r="P1159" i="4" s="1"/>
  <c r="F1160" i="4"/>
  <c r="G1160" i="4"/>
  <c r="H1160" i="4"/>
  <c r="I1160" i="4"/>
  <c r="J1160" i="4"/>
  <c r="K1160" i="4"/>
  <c r="L1160" i="4"/>
  <c r="O1160" i="4" s="1"/>
  <c r="M1160" i="4"/>
  <c r="P1160" i="4" s="1"/>
  <c r="F1161" i="4"/>
  <c r="G1161" i="4"/>
  <c r="H1161" i="4"/>
  <c r="I1161" i="4"/>
  <c r="J1161" i="4"/>
  <c r="K1161" i="4"/>
  <c r="L1161" i="4"/>
  <c r="O1161" i="4" s="1"/>
  <c r="M1161" i="4"/>
  <c r="P1161" i="4" s="1"/>
  <c r="F1162" i="4"/>
  <c r="G1162" i="4"/>
  <c r="H1162" i="4"/>
  <c r="I1162" i="4"/>
  <c r="J1162" i="4"/>
  <c r="K1162" i="4"/>
  <c r="L1162" i="4"/>
  <c r="O1162" i="4" s="1"/>
  <c r="M1162" i="4"/>
  <c r="P1162" i="4" s="1"/>
  <c r="F1163" i="4"/>
  <c r="G1163" i="4"/>
  <c r="H1163" i="4"/>
  <c r="I1163" i="4"/>
  <c r="J1163" i="4"/>
  <c r="K1163" i="4"/>
  <c r="L1163" i="4"/>
  <c r="O1163" i="4" s="1"/>
  <c r="M1163" i="4"/>
  <c r="P1163" i="4" s="1"/>
  <c r="F1164" i="4"/>
  <c r="G1164" i="4"/>
  <c r="H1164" i="4"/>
  <c r="I1164" i="4"/>
  <c r="J1164" i="4"/>
  <c r="K1164" i="4"/>
  <c r="L1164" i="4"/>
  <c r="O1164" i="4" s="1"/>
  <c r="M1164" i="4"/>
  <c r="P1164" i="4" s="1"/>
  <c r="F1165" i="4"/>
  <c r="G1165" i="4"/>
  <c r="H1165" i="4"/>
  <c r="I1165" i="4"/>
  <c r="J1165" i="4"/>
  <c r="K1165" i="4"/>
  <c r="L1165" i="4"/>
  <c r="O1165" i="4" s="1"/>
  <c r="M1165" i="4"/>
  <c r="P1165" i="4" s="1"/>
  <c r="F1166" i="4"/>
  <c r="G1166" i="4"/>
  <c r="H1166" i="4"/>
  <c r="I1166" i="4"/>
  <c r="J1166" i="4"/>
  <c r="K1166" i="4"/>
  <c r="L1166" i="4"/>
  <c r="O1166" i="4" s="1"/>
  <c r="M1166" i="4"/>
  <c r="P1166" i="4" s="1"/>
  <c r="F1167" i="4"/>
  <c r="G1167" i="4"/>
  <c r="H1167" i="4"/>
  <c r="I1167" i="4"/>
  <c r="J1167" i="4"/>
  <c r="K1167" i="4"/>
  <c r="L1167" i="4"/>
  <c r="O1167" i="4" s="1"/>
  <c r="M1167" i="4"/>
  <c r="P1167" i="4" s="1"/>
  <c r="F1168" i="4"/>
  <c r="G1168" i="4"/>
  <c r="H1168" i="4"/>
  <c r="I1168" i="4"/>
  <c r="J1168" i="4"/>
  <c r="K1168" i="4"/>
  <c r="L1168" i="4"/>
  <c r="O1168" i="4" s="1"/>
  <c r="M1168" i="4"/>
  <c r="P1168" i="4" s="1"/>
  <c r="F1169" i="4"/>
  <c r="G1169" i="4"/>
  <c r="H1169" i="4"/>
  <c r="I1169" i="4"/>
  <c r="J1169" i="4"/>
  <c r="K1169" i="4"/>
  <c r="L1169" i="4"/>
  <c r="O1169" i="4" s="1"/>
  <c r="M1169" i="4"/>
  <c r="P1169" i="4" s="1"/>
  <c r="F1170" i="4"/>
  <c r="G1170" i="4"/>
  <c r="H1170" i="4"/>
  <c r="I1170" i="4"/>
  <c r="J1170" i="4"/>
  <c r="K1170" i="4"/>
  <c r="L1170" i="4"/>
  <c r="O1170" i="4" s="1"/>
  <c r="M1170" i="4"/>
  <c r="P1170" i="4" s="1"/>
  <c r="F1171" i="4"/>
  <c r="G1171" i="4"/>
  <c r="H1171" i="4"/>
  <c r="I1171" i="4"/>
  <c r="J1171" i="4"/>
  <c r="K1171" i="4"/>
  <c r="L1171" i="4"/>
  <c r="O1171" i="4" s="1"/>
  <c r="M1171" i="4"/>
  <c r="P1171" i="4" s="1"/>
  <c r="F1172" i="4"/>
  <c r="G1172" i="4"/>
  <c r="H1172" i="4"/>
  <c r="I1172" i="4"/>
  <c r="J1172" i="4"/>
  <c r="K1172" i="4"/>
  <c r="L1172" i="4"/>
  <c r="O1172" i="4" s="1"/>
  <c r="M1172" i="4"/>
  <c r="P1172" i="4" s="1"/>
  <c r="F1173" i="4"/>
  <c r="G1173" i="4"/>
  <c r="H1173" i="4"/>
  <c r="I1173" i="4"/>
  <c r="J1173" i="4"/>
  <c r="K1173" i="4"/>
  <c r="L1173" i="4"/>
  <c r="O1173" i="4" s="1"/>
  <c r="M1173" i="4"/>
  <c r="P1173" i="4" s="1"/>
  <c r="F1174" i="4"/>
  <c r="G1174" i="4"/>
  <c r="H1174" i="4"/>
  <c r="I1174" i="4"/>
  <c r="J1174" i="4"/>
  <c r="K1174" i="4"/>
  <c r="L1174" i="4"/>
  <c r="O1174" i="4" s="1"/>
  <c r="M1174" i="4"/>
  <c r="P1174" i="4" s="1"/>
  <c r="F1175" i="4"/>
  <c r="G1175" i="4"/>
  <c r="H1175" i="4"/>
  <c r="I1175" i="4"/>
  <c r="J1175" i="4"/>
  <c r="K1175" i="4"/>
  <c r="L1175" i="4"/>
  <c r="O1175" i="4" s="1"/>
  <c r="M1175" i="4"/>
  <c r="P1175" i="4" s="1"/>
  <c r="F1176" i="4"/>
  <c r="G1176" i="4"/>
  <c r="H1176" i="4"/>
  <c r="I1176" i="4"/>
  <c r="J1176" i="4"/>
  <c r="K1176" i="4"/>
  <c r="L1176" i="4"/>
  <c r="M1176" i="4"/>
  <c r="F1177" i="4"/>
  <c r="G1177" i="4"/>
  <c r="H1177" i="4"/>
  <c r="I1177" i="4"/>
  <c r="J1177" i="4"/>
  <c r="K1177" i="4"/>
  <c r="L1177" i="4"/>
  <c r="M1177" i="4"/>
  <c r="F1178" i="4"/>
  <c r="G1178" i="4"/>
  <c r="H1178" i="4"/>
  <c r="I1178" i="4"/>
  <c r="J1178" i="4"/>
  <c r="K1178" i="4"/>
  <c r="L1178" i="4"/>
  <c r="M1178" i="4"/>
  <c r="F1179" i="4"/>
  <c r="G1179" i="4"/>
  <c r="H1179" i="4"/>
  <c r="I1179" i="4"/>
  <c r="J1179" i="4"/>
  <c r="K1179" i="4"/>
  <c r="L1179" i="4"/>
  <c r="M1179" i="4"/>
  <c r="F1180" i="4"/>
  <c r="G1180" i="4"/>
  <c r="H1180" i="4"/>
  <c r="I1180" i="4"/>
  <c r="J1180" i="4"/>
  <c r="K1180" i="4"/>
  <c r="L1180" i="4"/>
  <c r="M1180" i="4"/>
  <c r="F1181" i="4"/>
  <c r="G1181" i="4"/>
  <c r="H1181" i="4"/>
  <c r="I1181" i="4"/>
  <c r="J1181" i="4"/>
  <c r="K1181" i="4"/>
  <c r="L1181" i="4"/>
  <c r="M1181" i="4"/>
  <c r="F1182" i="4"/>
  <c r="G1182" i="4"/>
  <c r="H1182" i="4"/>
  <c r="I1182" i="4"/>
  <c r="J1182" i="4"/>
  <c r="K1182" i="4"/>
  <c r="L1182" i="4"/>
  <c r="M1182" i="4"/>
  <c r="F1183" i="4"/>
  <c r="G1183" i="4"/>
  <c r="H1183" i="4"/>
  <c r="I1183" i="4"/>
  <c r="J1183" i="4"/>
  <c r="K1183" i="4"/>
  <c r="L1183" i="4"/>
  <c r="M1183" i="4"/>
  <c r="F1184" i="4"/>
  <c r="G1184" i="4"/>
  <c r="H1184" i="4"/>
  <c r="I1184" i="4"/>
  <c r="J1184" i="4"/>
  <c r="K1184" i="4"/>
  <c r="L1184" i="4"/>
  <c r="M1184" i="4"/>
  <c r="F1185" i="4"/>
  <c r="G1185" i="4"/>
  <c r="H1185" i="4"/>
  <c r="I1185" i="4"/>
  <c r="J1185" i="4"/>
  <c r="K1185" i="4"/>
  <c r="L1185" i="4"/>
  <c r="M1185" i="4"/>
  <c r="F1186" i="4"/>
  <c r="G1186" i="4"/>
  <c r="H1186" i="4"/>
  <c r="I1186" i="4"/>
  <c r="J1186" i="4"/>
  <c r="K1186" i="4"/>
  <c r="L1186" i="4"/>
  <c r="M1186" i="4"/>
  <c r="F1187" i="4"/>
  <c r="G1187" i="4"/>
  <c r="H1187" i="4"/>
  <c r="I1187" i="4"/>
  <c r="J1187" i="4"/>
  <c r="K1187" i="4"/>
  <c r="L1187" i="4"/>
  <c r="M1187" i="4"/>
  <c r="F1188" i="4"/>
  <c r="G1188" i="4"/>
  <c r="H1188" i="4"/>
  <c r="I1188" i="4"/>
  <c r="J1188" i="4"/>
  <c r="K1188" i="4"/>
  <c r="L1188" i="4"/>
  <c r="M1188" i="4"/>
  <c r="F1189" i="4"/>
  <c r="G1189" i="4"/>
  <c r="H1189" i="4"/>
  <c r="I1189" i="4"/>
  <c r="J1189" i="4"/>
  <c r="K1189" i="4"/>
  <c r="L1189" i="4"/>
  <c r="M1189" i="4"/>
  <c r="F1190" i="4"/>
  <c r="G1190" i="4"/>
  <c r="H1190" i="4"/>
  <c r="I1190" i="4"/>
  <c r="J1190" i="4"/>
  <c r="K1190" i="4"/>
  <c r="L1190" i="4"/>
  <c r="M1190" i="4"/>
  <c r="F1191" i="4"/>
  <c r="G1191" i="4"/>
  <c r="H1191" i="4"/>
  <c r="I1191" i="4"/>
  <c r="J1191" i="4"/>
  <c r="K1191" i="4"/>
  <c r="L1191" i="4"/>
  <c r="M1191" i="4"/>
  <c r="F1192" i="4"/>
  <c r="G1192" i="4"/>
  <c r="H1192" i="4"/>
  <c r="I1192" i="4"/>
  <c r="J1192" i="4"/>
  <c r="K1192" i="4"/>
  <c r="L1192" i="4"/>
  <c r="M1192" i="4"/>
  <c r="F1193" i="4"/>
  <c r="G1193" i="4"/>
  <c r="H1193" i="4"/>
  <c r="I1193" i="4"/>
  <c r="J1193" i="4"/>
  <c r="K1193" i="4"/>
  <c r="L1193" i="4"/>
  <c r="M1193" i="4"/>
  <c r="F1194" i="4"/>
  <c r="G1194" i="4"/>
  <c r="H1194" i="4"/>
  <c r="I1194" i="4"/>
  <c r="J1194" i="4"/>
  <c r="K1194" i="4"/>
  <c r="L1194" i="4"/>
  <c r="M1194" i="4"/>
  <c r="F1195" i="4"/>
  <c r="G1195" i="4"/>
  <c r="H1195" i="4"/>
  <c r="I1195" i="4"/>
  <c r="J1195" i="4"/>
  <c r="K1195" i="4"/>
  <c r="L1195" i="4"/>
  <c r="M1195" i="4"/>
  <c r="F1196" i="4"/>
  <c r="G1196" i="4"/>
  <c r="H1196" i="4"/>
  <c r="I1196" i="4"/>
  <c r="J1196" i="4"/>
  <c r="K1196" i="4"/>
  <c r="L1196" i="4"/>
  <c r="M1196" i="4"/>
  <c r="F1197" i="4"/>
  <c r="G1197" i="4"/>
  <c r="H1197" i="4"/>
  <c r="I1197" i="4"/>
  <c r="J1197" i="4"/>
  <c r="K1197" i="4"/>
  <c r="L1197" i="4"/>
  <c r="M1197" i="4"/>
  <c r="F1198" i="4"/>
  <c r="G1198" i="4"/>
  <c r="H1198" i="4"/>
  <c r="I1198" i="4"/>
  <c r="J1198" i="4"/>
  <c r="K1198" i="4"/>
  <c r="L1198" i="4"/>
  <c r="M1198" i="4"/>
  <c r="F1199" i="4"/>
  <c r="G1199" i="4"/>
  <c r="H1199" i="4"/>
  <c r="I1199" i="4"/>
  <c r="J1199" i="4"/>
  <c r="K1199" i="4"/>
  <c r="L1199" i="4"/>
  <c r="M1199" i="4"/>
  <c r="F1200" i="4"/>
  <c r="G1200" i="4"/>
  <c r="H1200" i="4"/>
  <c r="I1200" i="4"/>
  <c r="J1200" i="4"/>
  <c r="K1200" i="4"/>
  <c r="L1200" i="4"/>
  <c r="M1200" i="4"/>
  <c r="F1201" i="4"/>
  <c r="G1201" i="4"/>
  <c r="H1201" i="4"/>
  <c r="I1201" i="4"/>
  <c r="J1201" i="4"/>
  <c r="K1201" i="4"/>
  <c r="L1201" i="4"/>
  <c r="M1201" i="4"/>
  <c r="F1202" i="4"/>
  <c r="G1202" i="4"/>
  <c r="H1202" i="4"/>
  <c r="I1202" i="4"/>
  <c r="J1202" i="4"/>
  <c r="K1202" i="4"/>
  <c r="L1202" i="4"/>
  <c r="M1202" i="4"/>
  <c r="F1203" i="4"/>
  <c r="G1203" i="4"/>
  <c r="H1203" i="4"/>
  <c r="I1203" i="4"/>
  <c r="J1203" i="4"/>
  <c r="K1203" i="4"/>
  <c r="L1203" i="4"/>
  <c r="M1203" i="4"/>
  <c r="F1204" i="4"/>
  <c r="G1204" i="4"/>
  <c r="H1204" i="4"/>
  <c r="I1204" i="4"/>
  <c r="J1204" i="4"/>
  <c r="K1204" i="4"/>
  <c r="L1204" i="4"/>
  <c r="M1204" i="4"/>
  <c r="F1205" i="4"/>
  <c r="G1205" i="4"/>
  <c r="H1205" i="4"/>
  <c r="I1205" i="4"/>
  <c r="J1205" i="4"/>
  <c r="K1205" i="4"/>
  <c r="L1205" i="4"/>
  <c r="M1205" i="4"/>
  <c r="F1206" i="4"/>
  <c r="G1206" i="4"/>
  <c r="H1206" i="4"/>
  <c r="I1206" i="4"/>
  <c r="J1206" i="4"/>
  <c r="K1206" i="4"/>
  <c r="L1206" i="4"/>
  <c r="M1206" i="4"/>
  <c r="F1207" i="4"/>
  <c r="G1207" i="4"/>
  <c r="H1207" i="4"/>
  <c r="I1207" i="4"/>
  <c r="J1207" i="4"/>
  <c r="K1207" i="4"/>
  <c r="L1207" i="4"/>
  <c r="M1207" i="4"/>
  <c r="F1208" i="4"/>
  <c r="G1208" i="4"/>
  <c r="H1208" i="4"/>
  <c r="I1208" i="4"/>
  <c r="J1208" i="4"/>
  <c r="K1208" i="4"/>
  <c r="L1208" i="4"/>
  <c r="M1208" i="4"/>
  <c r="F1209" i="4"/>
  <c r="G1209" i="4"/>
  <c r="H1209" i="4"/>
  <c r="I1209" i="4"/>
  <c r="J1209" i="4"/>
  <c r="K1209" i="4"/>
  <c r="L1209" i="4"/>
  <c r="M1209" i="4"/>
  <c r="F1210" i="4"/>
  <c r="G1210" i="4"/>
  <c r="H1210" i="4"/>
  <c r="I1210" i="4"/>
  <c r="J1210" i="4"/>
  <c r="K1210" i="4"/>
  <c r="L1210" i="4"/>
  <c r="M1210" i="4"/>
  <c r="F1211" i="4"/>
  <c r="G1211" i="4"/>
  <c r="H1211" i="4"/>
  <c r="I1211" i="4"/>
  <c r="J1211" i="4"/>
  <c r="K1211" i="4"/>
  <c r="L1211" i="4"/>
  <c r="M1211" i="4"/>
  <c r="F1212" i="4"/>
  <c r="G1212" i="4"/>
  <c r="H1212" i="4"/>
  <c r="I1212" i="4"/>
  <c r="J1212" i="4"/>
  <c r="K1212" i="4"/>
  <c r="L1212" i="4"/>
  <c r="M1212" i="4"/>
  <c r="F1213" i="4"/>
  <c r="G1213" i="4"/>
  <c r="H1213" i="4"/>
  <c r="I1213" i="4"/>
  <c r="J1213" i="4"/>
  <c r="K1213" i="4"/>
  <c r="L1213" i="4"/>
  <c r="M1213" i="4"/>
  <c r="F1214" i="4"/>
  <c r="G1214" i="4"/>
  <c r="H1214" i="4"/>
  <c r="I1214" i="4"/>
  <c r="J1214" i="4"/>
  <c r="K1214" i="4"/>
  <c r="L1214" i="4"/>
  <c r="M1214" i="4"/>
  <c r="F1215" i="4"/>
  <c r="G1215" i="4"/>
  <c r="H1215" i="4"/>
  <c r="I1215" i="4"/>
  <c r="J1215" i="4"/>
  <c r="K1215" i="4"/>
  <c r="L1215" i="4"/>
  <c r="M1215" i="4"/>
  <c r="F1216" i="4"/>
  <c r="G1216" i="4"/>
  <c r="H1216" i="4"/>
  <c r="I1216" i="4"/>
  <c r="J1216" i="4"/>
  <c r="K1216" i="4"/>
  <c r="L1216" i="4"/>
  <c r="M1216" i="4"/>
  <c r="F1217" i="4"/>
  <c r="G1217" i="4"/>
  <c r="H1217" i="4"/>
  <c r="I1217" i="4"/>
  <c r="J1217" i="4"/>
  <c r="K1217" i="4"/>
  <c r="L1217" i="4"/>
  <c r="M1217" i="4"/>
  <c r="F1218" i="4"/>
  <c r="G1218" i="4"/>
  <c r="H1218" i="4"/>
  <c r="I1218" i="4"/>
  <c r="J1218" i="4"/>
  <c r="K1218" i="4"/>
  <c r="L1218" i="4"/>
  <c r="M1218" i="4"/>
  <c r="F1219" i="4"/>
  <c r="G1219" i="4"/>
  <c r="H1219" i="4"/>
  <c r="I1219" i="4"/>
  <c r="J1219" i="4"/>
  <c r="K1219" i="4"/>
  <c r="L1219" i="4"/>
  <c r="M1219" i="4"/>
  <c r="F1220" i="4"/>
  <c r="G1220" i="4"/>
  <c r="H1220" i="4"/>
  <c r="I1220" i="4"/>
  <c r="J1220" i="4"/>
  <c r="K1220" i="4"/>
  <c r="L1220" i="4"/>
  <c r="M1220" i="4"/>
  <c r="F1221" i="4"/>
  <c r="G1221" i="4"/>
  <c r="H1221" i="4"/>
  <c r="I1221" i="4"/>
  <c r="J1221" i="4"/>
  <c r="K1221" i="4"/>
  <c r="L1221" i="4"/>
  <c r="M1221" i="4"/>
  <c r="F1222" i="4"/>
  <c r="G1222" i="4"/>
  <c r="H1222" i="4"/>
  <c r="I1222" i="4"/>
  <c r="J1222" i="4"/>
  <c r="K1222" i="4"/>
  <c r="L1222" i="4"/>
  <c r="M1222" i="4"/>
  <c r="F1223" i="4"/>
  <c r="G1223" i="4"/>
  <c r="H1223" i="4"/>
  <c r="I1223" i="4"/>
  <c r="J1223" i="4"/>
  <c r="K1223" i="4"/>
  <c r="L1223" i="4"/>
  <c r="M1223" i="4"/>
  <c r="F1224" i="4"/>
  <c r="G1224" i="4"/>
  <c r="H1224" i="4"/>
  <c r="I1224" i="4"/>
  <c r="J1224" i="4"/>
  <c r="K1224" i="4"/>
  <c r="L1224" i="4"/>
  <c r="M1224" i="4"/>
  <c r="F1225" i="4"/>
  <c r="G1225" i="4"/>
  <c r="H1225" i="4"/>
  <c r="I1225" i="4"/>
  <c r="J1225" i="4"/>
  <c r="K1225" i="4"/>
  <c r="L1225" i="4"/>
  <c r="M1225" i="4"/>
  <c r="F1226" i="4"/>
  <c r="G1226" i="4"/>
  <c r="H1226" i="4"/>
  <c r="I1226" i="4"/>
  <c r="J1226" i="4"/>
  <c r="K1226" i="4"/>
  <c r="L1226" i="4"/>
  <c r="M1226" i="4"/>
  <c r="F1227" i="4"/>
  <c r="G1227" i="4"/>
  <c r="H1227" i="4"/>
  <c r="I1227" i="4"/>
  <c r="J1227" i="4"/>
  <c r="K1227" i="4"/>
  <c r="L1227" i="4"/>
  <c r="M1227" i="4"/>
  <c r="F1228" i="4"/>
  <c r="G1228" i="4"/>
  <c r="H1228" i="4"/>
  <c r="I1228" i="4"/>
  <c r="J1228" i="4"/>
  <c r="K1228" i="4"/>
  <c r="L1228" i="4"/>
  <c r="M1228" i="4"/>
  <c r="F1229" i="4"/>
  <c r="G1229" i="4"/>
  <c r="H1229" i="4"/>
  <c r="I1229" i="4"/>
  <c r="J1229" i="4"/>
  <c r="K1229" i="4"/>
  <c r="L1229" i="4"/>
  <c r="M1229" i="4"/>
  <c r="F1230" i="4"/>
  <c r="G1230" i="4"/>
  <c r="H1230" i="4"/>
  <c r="I1230" i="4"/>
  <c r="J1230" i="4"/>
  <c r="K1230" i="4"/>
  <c r="L1230" i="4"/>
  <c r="M1230" i="4"/>
  <c r="F1231" i="4"/>
  <c r="G1231" i="4"/>
  <c r="H1231" i="4"/>
  <c r="I1231" i="4"/>
  <c r="J1231" i="4"/>
  <c r="K1231" i="4"/>
  <c r="L1231" i="4"/>
  <c r="M1231" i="4"/>
  <c r="F1232" i="4"/>
  <c r="G1232" i="4"/>
  <c r="H1232" i="4"/>
  <c r="I1232" i="4"/>
  <c r="J1232" i="4"/>
  <c r="K1232" i="4"/>
  <c r="L1232" i="4"/>
  <c r="O1232" i="4" s="1"/>
  <c r="M1232" i="4"/>
  <c r="P1232" i="4" s="1"/>
  <c r="F1233" i="4"/>
  <c r="G1233" i="4"/>
  <c r="H1233" i="4"/>
  <c r="I1233" i="4"/>
  <c r="J1233" i="4"/>
  <c r="K1233" i="4"/>
  <c r="L1233" i="4"/>
  <c r="O1233" i="4" s="1"/>
  <c r="M1233" i="4"/>
  <c r="P1233" i="4" s="1"/>
  <c r="F1234" i="4"/>
  <c r="G1234" i="4"/>
  <c r="H1234" i="4"/>
  <c r="I1234" i="4"/>
  <c r="J1234" i="4"/>
  <c r="K1234" i="4"/>
  <c r="L1234" i="4"/>
  <c r="O1234" i="4" s="1"/>
  <c r="M1234" i="4"/>
  <c r="P1234" i="4" s="1"/>
  <c r="F1235" i="4"/>
  <c r="G1235" i="4"/>
  <c r="H1235" i="4"/>
  <c r="I1235" i="4"/>
  <c r="J1235" i="4"/>
  <c r="K1235" i="4"/>
  <c r="L1235" i="4"/>
  <c r="O1235" i="4" s="1"/>
  <c r="M1235" i="4"/>
  <c r="P1235" i="4" s="1"/>
  <c r="F1236" i="4"/>
  <c r="G1236" i="4"/>
  <c r="H1236" i="4"/>
  <c r="I1236" i="4"/>
  <c r="J1236" i="4"/>
  <c r="K1236" i="4"/>
  <c r="L1236" i="4"/>
  <c r="O1236" i="4" s="1"/>
  <c r="M1236" i="4"/>
  <c r="P1236" i="4" s="1"/>
  <c r="F1237" i="4"/>
  <c r="G1237" i="4"/>
  <c r="H1237" i="4"/>
  <c r="I1237" i="4"/>
  <c r="J1237" i="4"/>
  <c r="K1237" i="4"/>
  <c r="L1237" i="4"/>
  <c r="O1237" i="4" s="1"/>
  <c r="M1237" i="4"/>
  <c r="P1237" i="4" s="1"/>
  <c r="F1238" i="4"/>
  <c r="G1238" i="4"/>
  <c r="H1238" i="4"/>
  <c r="I1238" i="4"/>
  <c r="J1238" i="4"/>
  <c r="K1238" i="4"/>
  <c r="L1238" i="4"/>
  <c r="O1238" i="4" s="1"/>
  <c r="M1238" i="4"/>
  <c r="P1238" i="4" s="1"/>
  <c r="F1239" i="4"/>
  <c r="G1239" i="4"/>
  <c r="H1239" i="4"/>
  <c r="I1239" i="4"/>
  <c r="J1239" i="4"/>
  <c r="K1239" i="4"/>
  <c r="L1239" i="4"/>
  <c r="O1239" i="4" s="1"/>
  <c r="M1239" i="4"/>
  <c r="P1239" i="4" s="1"/>
  <c r="F1240" i="4"/>
  <c r="G1240" i="4"/>
  <c r="H1240" i="4"/>
  <c r="I1240" i="4"/>
  <c r="J1240" i="4"/>
  <c r="K1240" i="4"/>
  <c r="L1240" i="4"/>
  <c r="O1240" i="4" s="1"/>
  <c r="M1240" i="4"/>
  <c r="P1240" i="4" s="1"/>
  <c r="F1241" i="4"/>
  <c r="G1241" i="4"/>
  <c r="H1241" i="4"/>
  <c r="I1241" i="4"/>
  <c r="J1241" i="4"/>
  <c r="K1241" i="4"/>
  <c r="L1241" i="4"/>
  <c r="O1241" i="4" s="1"/>
  <c r="M1241" i="4"/>
  <c r="P1241" i="4" s="1"/>
  <c r="F1242" i="4"/>
  <c r="G1242" i="4"/>
  <c r="H1242" i="4"/>
  <c r="I1242" i="4"/>
  <c r="J1242" i="4"/>
  <c r="K1242" i="4"/>
  <c r="L1242" i="4"/>
  <c r="O1242" i="4" s="1"/>
  <c r="M1242" i="4"/>
  <c r="P1242" i="4" s="1"/>
  <c r="F1243" i="4"/>
  <c r="G1243" i="4"/>
  <c r="H1243" i="4"/>
  <c r="I1243" i="4"/>
  <c r="J1243" i="4"/>
  <c r="K1243" i="4"/>
  <c r="L1243" i="4"/>
  <c r="O1243" i="4" s="1"/>
  <c r="M1243" i="4"/>
  <c r="P1243" i="4" s="1"/>
  <c r="F1244" i="4"/>
  <c r="G1244" i="4"/>
  <c r="H1244" i="4"/>
  <c r="I1244" i="4"/>
  <c r="J1244" i="4"/>
  <c r="K1244" i="4"/>
  <c r="L1244" i="4"/>
  <c r="O1244" i="4" s="1"/>
  <c r="M1244" i="4"/>
  <c r="P1244" i="4" s="1"/>
  <c r="F1245" i="4"/>
  <c r="G1245" i="4"/>
  <c r="H1245" i="4"/>
  <c r="I1245" i="4"/>
  <c r="J1245" i="4"/>
  <c r="K1245" i="4"/>
  <c r="L1245" i="4"/>
  <c r="O1245" i="4" s="1"/>
  <c r="M1245" i="4"/>
  <c r="P1245" i="4" s="1"/>
  <c r="F1246" i="4"/>
  <c r="G1246" i="4"/>
  <c r="H1246" i="4"/>
  <c r="I1246" i="4"/>
  <c r="J1246" i="4"/>
  <c r="K1246" i="4"/>
  <c r="L1246" i="4"/>
  <c r="O1246" i="4" s="1"/>
  <c r="M1246" i="4"/>
  <c r="P1246" i="4" s="1"/>
  <c r="F1247" i="4"/>
  <c r="G1247" i="4"/>
  <c r="H1247" i="4"/>
  <c r="I1247" i="4"/>
  <c r="J1247" i="4"/>
  <c r="K1247" i="4"/>
  <c r="L1247" i="4"/>
  <c r="O1247" i="4" s="1"/>
  <c r="M1247" i="4"/>
  <c r="P1247" i="4" s="1"/>
  <c r="F1248" i="4"/>
  <c r="G1248" i="4"/>
  <c r="H1248" i="4"/>
  <c r="I1248" i="4"/>
  <c r="J1248" i="4"/>
  <c r="K1248" i="4"/>
  <c r="L1248" i="4"/>
  <c r="O1248" i="4" s="1"/>
  <c r="M1248" i="4"/>
  <c r="P1248" i="4" s="1"/>
  <c r="F1249" i="4"/>
  <c r="G1249" i="4"/>
  <c r="H1249" i="4"/>
  <c r="I1249" i="4"/>
  <c r="J1249" i="4"/>
  <c r="K1249" i="4"/>
  <c r="L1249" i="4"/>
  <c r="O1249" i="4" s="1"/>
  <c r="M1249" i="4"/>
  <c r="P1249" i="4" s="1"/>
  <c r="F1250" i="4"/>
  <c r="G1250" i="4"/>
  <c r="H1250" i="4"/>
  <c r="I1250" i="4"/>
  <c r="J1250" i="4"/>
  <c r="K1250" i="4"/>
  <c r="L1250" i="4"/>
  <c r="O1250" i="4" s="1"/>
  <c r="M1250" i="4"/>
  <c r="P1250" i="4" s="1"/>
  <c r="F1251" i="4"/>
  <c r="G1251" i="4"/>
  <c r="H1251" i="4"/>
  <c r="I1251" i="4"/>
  <c r="J1251" i="4"/>
  <c r="K1251" i="4"/>
  <c r="L1251" i="4"/>
  <c r="O1251" i="4" s="1"/>
  <c r="M1251" i="4"/>
  <c r="P1251" i="4" s="1"/>
  <c r="F1252" i="4"/>
  <c r="G1252" i="4"/>
  <c r="H1252" i="4"/>
  <c r="I1252" i="4"/>
  <c r="J1252" i="4"/>
  <c r="K1252" i="4"/>
  <c r="L1252" i="4"/>
  <c r="O1252" i="4" s="1"/>
  <c r="M1252" i="4"/>
  <c r="P1252" i="4" s="1"/>
  <c r="F1253" i="4"/>
  <c r="G1253" i="4"/>
  <c r="H1253" i="4"/>
  <c r="I1253" i="4"/>
  <c r="J1253" i="4"/>
  <c r="K1253" i="4"/>
  <c r="L1253" i="4"/>
  <c r="O1253" i="4" s="1"/>
  <c r="M1253" i="4"/>
  <c r="P1253" i="4" s="1"/>
  <c r="F1254" i="4"/>
  <c r="G1254" i="4"/>
  <c r="H1254" i="4"/>
  <c r="I1254" i="4"/>
  <c r="J1254" i="4"/>
  <c r="K1254" i="4"/>
  <c r="L1254" i="4"/>
  <c r="O1254" i="4" s="1"/>
  <c r="M1254" i="4"/>
  <c r="P1254" i="4" s="1"/>
  <c r="F1255" i="4"/>
  <c r="G1255" i="4"/>
  <c r="H1255" i="4"/>
  <c r="I1255" i="4"/>
  <c r="J1255" i="4"/>
  <c r="K1255" i="4"/>
  <c r="L1255" i="4"/>
  <c r="O1255" i="4" s="1"/>
  <c r="M1255" i="4"/>
  <c r="P1255" i="4" s="1"/>
  <c r="F1256" i="4"/>
  <c r="G1256" i="4"/>
  <c r="H1256" i="4"/>
  <c r="I1256" i="4"/>
  <c r="J1256" i="4"/>
  <c r="K1256" i="4"/>
  <c r="L1256" i="4"/>
  <c r="O1256" i="4" s="1"/>
  <c r="M1256" i="4"/>
  <c r="P1256" i="4" s="1"/>
  <c r="F1257" i="4"/>
  <c r="G1257" i="4"/>
  <c r="H1257" i="4"/>
  <c r="I1257" i="4"/>
  <c r="J1257" i="4"/>
  <c r="K1257" i="4"/>
  <c r="L1257" i="4"/>
  <c r="O1257" i="4" s="1"/>
  <c r="M1257" i="4"/>
  <c r="P1257" i="4" s="1"/>
  <c r="F1258" i="4"/>
  <c r="G1258" i="4"/>
  <c r="H1258" i="4"/>
  <c r="I1258" i="4"/>
  <c r="J1258" i="4"/>
  <c r="K1258" i="4"/>
  <c r="L1258" i="4"/>
  <c r="O1258" i="4" s="1"/>
  <c r="M1258" i="4"/>
  <c r="P1258" i="4" s="1"/>
  <c r="F1259" i="4"/>
  <c r="G1259" i="4"/>
  <c r="H1259" i="4"/>
  <c r="I1259" i="4"/>
  <c r="J1259" i="4"/>
  <c r="K1259" i="4"/>
  <c r="L1259" i="4"/>
  <c r="O1259" i="4" s="1"/>
  <c r="M1259" i="4"/>
  <c r="P1259" i="4" s="1"/>
  <c r="F1260" i="4"/>
  <c r="G1260" i="4"/>
  <c r="H1260" i="4"/>
  <c r="I1260" i="4"/>
  <c r="J1260" i="4"/>
  <c r="K1260" i="4"/>
  <c r="L1260" i="4"/>
  <c r="O1260" i="4" s="1"/>
  <c r="M1260" i="4"/>
  <c r="P1260" i="4" s="1"/>
  <c r="F1261" i="4"/>
  <c r="G1261" i="4"/>
  <c r="H1261" i="4"/>
  <c r="I1261" i="4"/>
  <c r="J1261" i="4"/>
  <c r="K1261" i="4"/>
  <c r="L1261" i="4"/>
  <c r="O1261" i="4" s="1"/>
  <c r="M1261" i="4"/>
  <c r="P1261" i="4" s="1"/>
  <c r="F1262" i="4"/>
  <c r="G1262" i="4"/>
  <c r="H1262" i="4"/>
  <c r="I1262" i="4"/>
  <c r="J1262" i="4"/>
  <c r="K1262" i="4"/>
  <c r="L1262" i="4"/>
  <c r="O1262" i="4" s="1"/>
  <c r="M1262" i="4"/>
  <c r="P1262" i="4" s="1"/>
  <c r="F1263" i="4"/>
  <c r="G1263" i="4"/>
  <c r="H1263" i="4"/>
  <c r="I1263" i="4"/>
  <c r="J1263" i="4"/>
  <c r="K1263" i="4"/>
  <c r="L1263" i="4"/>
  <c r="O1263" i="4" s="1"/>
  <c r="M1263" i="4"/>
  <c r="P1263" i="4" s="1"/>
  <c r="F1264" i="4"/>
  <c r="G1264" i="4"/>
  <c r="H1264" i="4"/>
  <c r="I1264" i="4"/>
  <c r="J1264" i="4"/>
  <c r="K1264" i="4"/>
  <c r="L1264" i="4"/>
  <c r="O1264" i="4" s="1"/>
  <c r="M1264" i="4"/>
  <c r="P1264" i="4" s="1"/>
  <c r="F1265" i="4"/>
  <c r="G1265" i="4"/>
  <c r="H1265" i="4"/>
  <c r="I1265" i="4"/>
  <c r="J1265" i="4"/>
  <c r="K1265" i="4"/>
  <c r="L1265" i="4"/>
  <c r="O1265" i="4" s="1"/>
  <c r="M1265" i="4"/>
  <c r="P1265" i="4" s="1"/>
  <c r="F1266" i="4"/>
  <c r="G1266" i="4"/>
  <c r="H1266" i="4"/>
  <c r="I1266" i="4"/>
  <c r="J1266" i="4"/>
  <c r="K1266" i="4"/>
  <c r="L1266" i="4"/>
  <c r="O1266" i="4" s="1"/>
  <c r="M1266" i="4"/>
  <c r="P1266" i="4" s="1"/>
  <c r="F1267" i="4"/>
  <c r="G1267" i="4"/>
  <c r="H1267" i="4"/>
  <c r="I1267" i="4"/>
  <c r="J1267" i="4"/>
  <c r="K1267" i="4"/>
  <c r="L1267" i="4"/>
  <c r="O1267" i="4" s="1"/>
  <c r="M1267" i="4"/>
  <c r="P1267" i="4" s="1"/>
  <c r="F1268" i="4"/>
  <c r="G1268" i="4"/>
  <c r="H1268" i="4"/>
  <c r="I1268" i="4"/>
  <c r="J1268" i="4"/>
  <c r="K1268" i="4"/>
  <c r="L1268" i="4"/>
  <c r="O1268" i="4" s="1"/>
  <c r="M1268" i="4"/>
  <c r="P1268" i="4" s="1"/>
  <c r="F1269" i="4"/>
  <c r="G1269" i="4"/>
  <c r="H1269" i="4"/>
  <c r="I1269" i="4"/>
  <c r="J1269" i="4"/>
  <c r="K1269" i="4"/>
  <c r="L1269" i="4"/>
  <c r="O1269" i="4" s="1"/>
  <c r="M1269" i="4"/>
  <c r="P1269" i="4" s="1"/>
  <c r="F1270" i="4"/>
  <c r="G1270" i="4"/>
  <c r="H1270" i="4"/>
  <c r="I1270" i="4"/>
  <c r="J1270" i="4"/>
  <c r="K1270" i="4"/>
  <c r="L1270" i="4"/>
  <c r="O1270" i="4" s="1"/>
  <c r="M1270" i="4"/>
  <c r="P1270" i="4" s="1"/>
  <c r="F1271" i="4"/>
  <c r="G1271" i="4"/>
  <c r="H1271" i="4"/>
  <c r="I1271" i="4"/>
  <c r="J1271" i="4"/>
  <c r="K1271" i="4"/>
  <c r="L1271" i="4"/>
  <c r="O1271" i="4" s="1"/>
  <c r="M1271" i="4"/>
  <c r="P1271" i="4" s="1"/>
  <c r="F1272" i="4"/>
  <c r="G1272" i="4"/>
  <c r="H1272" i="4"/>
  <c r="I1272" i="4"/>
  <c r="J1272" i="4"/>
  <c r="K1272" i="4"/>
  <c r="L1272" i="4"/>
  <c r="O1272" i="4" s="1"/>
  <c r="M1272" i="4"/>
  <c r="P1272" i="4" s="1"/>
  <c r="F1273" i="4"/>
  <c r="G1273" i="4"/>
  <c r="H1273" i="4"/>
  <c r="I1273" i="4"/>
  <c r="J1273" i="4"/>
  <c r="K1273" i="4"/>
  <c r="L1273" i="4"/>
  <c r="O1273" i="4" s="1"/>
  <c r="M1273" i="4"/>
  <c r="P1273" i="4" s="1"/>
  <c r="F1274" i="4"/>
  <c r="G1274" i="4"/>
  <c r="H1274" i="4"/>
  <c r="I1274" i="4"/>
  <c r="J1274" i="4"/>
  <c r="K1274" i="4"/>
  <c r="L1274" i="4"/>
  <c r="O1274" i="4" s="1"/>
  <c r="M1274" i="4"/>
  <c r="P1274" i="4" s="1"/>
  <c r="F1275" i="4"/>
  <c r="G1275" i="4"/>
  <c r="H1275" i="4"/>
  <c r="I1275" i="4"/>
  <c r="J1275" i="4"/>
  <c r="K1275" i="4"/>
  <c r="L1275" i="4"/>
  <c r="O1275" i="4" s="1"/>
  <c r="M1275" i="4"/>
  <c r="P1275" i="4" s="1"/>
  <c r="F1276" i="4"/>
  <c r="G1276" i="4"/>
  <c r="H1276" i="4"/>
  <c r="I1276" i="4"/>
  <c r="J1276" i="4"/>
  <c r="K1276" i="4"/>
  <c r="L1276" i="4"/>
  <c r="O1276" i="4" s="1"/>
  <c r="M1276" i="4"/>
  <c r="P1276" i="4" s="1"/>
  <c r="F1277" i="4"/>
  <c r="G1277" i="4"/>
  <c r="H1277" i="4"/>
  <c r="I1277" i="4"/>
  <c r="J1277" i="4"/>
  <c r="K1277" i="4"/>
  <c r="L1277" i="4"/>
  <c r="O1277" i="4" s="1"/>
  <c r="M1277" i="4"/>
  <c r="P1277" i="4" s="1"/>
  <c r="F1278" i="4"/>
  <c r="G1278" i="4"/>
  <c r="H1278" i="4"/>
  <c r="I1278" i="4"/>
  <c r="J1278" i="4"/>
  <c r="K1278" i="4"/>
  <c r="L1278" i="4"/>
  <c r="O1278" i="4" s="1"/>
  <c r="M1278" i="4"/>
  <c r="P1278" i="4" s="1"/>
  <c r="F1279" i="4"/>
  <c r="G1279" i="4"/>
  <c r="H1279" i="4"/>
  <c r="I1279" i="4"/>
  <c r="J1279" i="4"/>
  <c r="K1279" i="4"/>
  <c r="L1279" i="4"/>
  <c r="O1279" i="4" s="1"/>
  <c r="M1279" i="4"/>
  <c r="P1279" i="4" s="1"/>
  <c r="F1280" i="4"/>
  <c r="G1280" i="4"/>
  <c r="H1280" i="4"/>
  <c r="I1280" i="4"/>
  <c r="J1280" i="4"/>
  <c r="K1280" i="4"/>
  <c r="L1280" i="4"/>
  <c r="O1280" i="4" s="1"/>
  <c r="M1280" i="4"/>
  <c r="P1280" i="4" s="1"/>
  <c r="F1281" i="4"/>
  <c r="G1281" i="4"/>
  <c r="H1281" i="4"/>
  <c r="I1281" i="4"/>
  <c r="J1281" i="4"/>
  <c r="K1281" i="4"/>
  <c r="L1281" i="4"/>
  <c r="O1281" i="4" s="1"/>
  <c r="M1281" i="4"/>
  <c r="P1281" i="4" s="1"/>
  <c r="F1282" i="4"/>
  <c r="G1282" i="4"/>
  <c r="H1282" i="4"/>
  <c r="I1282" i="4"/>
  <c r="J1282" i="4"/>
  <c r="K1282" i="4"/>
  <c r="L1282" i="4"/>
  <c r="O1282" i="4" s="1"/>
  <c r="M1282" i="4"/>
  <c r="P1282" i="4" s="1"/>
  <c r="F1283" i="4"/>
  <c r="G1283" i="4"/>
  <c r="H1283" i="4"/>
  <c r="I1283" i="4"/>
  <c r="J1283" i="4"/>
  <c r="K1283" i="4"/>
  <c r="L1283" i="4"/>
  <c r="O1283" i="4" s="1"/>
  <c r="M1283" i="4"/>
  <c r="P1283" i="4" s="1"/>
  <c r="F1284" i="4"/>
  <c r="G1284" i="4"/>
  <c r="H1284" i="4"/>
  <c r="I1284" i="4"/>
  <c r="J1284" i="4"/>
  <c r="K1284" i="4"/>
  <c r="L1284" i="4"/>
  <c r="O1284" i="4" s="1"/>
  <c r="M1284" i="4"/>
  <c r="P1284" i="4" s="1"/>
  <c r="F1285" i="4"/>
  <c r="G1285" i="4"/>
  <c r="H1285" i="4"/>
  <c r="I1285" i="4"/>
  <c r="J1285" i="4"/>
  <c r="K1285" i="4"/>
  <c r="L1285" i="4"/>
  <c r="O1285" i="4" s="1"/>
  <c r="M1285" i="4"/>
  <c r="P1285" i="4" s="1"/>
  <c r="F1286" i="4"/>
  <c r="G1286" i="4"/>
  <c r="H1286" i="4"/>
  <c r="I1286" i="4"/>
  <c r="J1286" i="4"/>
  <c r="K1286" i="4"/>
  <c r="L1286" i="4"/>
  <c r="O1286" i="4" s="1"/>
  <c r="M1286" i="4"/>
  <c r="P1286" i="4" s="1"/>
  <c r="F1287" i="4"/>
  <c r="G1287" i="4"/>
  <c r="H1287" i="4"/>
  <c r="I1287" i="4"/>
  <c r="J1287" i="4"/>
  <c r="K1287" i="4"/>
  <c r="L1287" i="4"/>
  <c r="O1287" i="4" s="1"/>
  <c r="M1287" i="4"/>
  <c r="P1287" i="4" s="1"/>
  <c r="F1288" i="4"/>
  <c r="G1288" i="4"/>
  <c r="H1288" i="4"/>
  <c r="I1288" i="4"/>
  <c r="J1288" i="4"/>
  <c r="K1288" i="4"/>
  <c r="L1288" i="4"/>
  <c r="O1288" i="4" s="1"/>
  <c r="M1288" i="4"/>
  <c r="P1288" i="4" s="1"/>
  <c r="F1289" i="4"/>
  <c r="G1289" i="4"/>
  <c r="H1289" i="4"/>
  <c r="I1289" i="4"/>
  <c r="J1289" i="4"/>
  <c r="K1289" i="4"/>
  <c r="L1289" i="4"/>
  <c r="O1289" i="4" s="1"/>
  <c r="M1289" i="4"/>
  <c r="P1289" i="4" s="1"/>
  <c r="F1290" i="4"/>
  <c r="G1290" i="4"/>
  <c r="H1290" i="4"/>
  <c r="I1290" i="4"/>
  <c r="J1290" i="4"/>
  <c r="K1290" i="4"/>
  <c r="L1290" i="4"/>
  <c r="O1290" i="4" s="1"/>
  <c r="M1290" i="4"/>
  <c r="P1290" i="4" s="1"/>
  <c r="F1291" i="4"/>
  <c r="G1291" i="4"/>
  <c r="H1291" i="4"/>
  <c r="I1291" i="4"/>
  <c r="J1291" i="4"/>
  <c r="K1291" i="4"/>
  <c r="L1291" i="4"/>
  <c r="O1291" i="4" s="1"/>
  <c r="M1291" i="4"/>
  <c r="P1291" i="4" s="1"/>
  <c r="F1292" i="4"/>
  <c r="G1292" i="4"/>
  <c r="H1292" i="4"/>
  <c r="I1292" i="4"/>
  <c r="J1292" i="4"/>
  <c r="K1292" i="4"/>
  <c r="L1292" i="4"/>
  <c r="O1292" i="4" s="1"/>
  <c r="M1292" i="4"/>
  <c r="P1292" i="4" s="1"/>
  <c r="F1293" i="4"/>
  <c r="G1293" i="4"/>
  <c r="H1293" i="4"/>
  <c r="I1293" i="4"/>
  <c r="J1293" i="4"/>
  <c r="K1293" i="4"/>
  <c r="L1293" i="4"/>
  <c r="O1293" i="4" s="1"/>
  <c r="M1293" i="4"/>
  <c r="P1293" i="4" s="1"/>
  <c r="F1294" i="4"/>
  <c r="G1294" i="4"/>
  <c r="H1294" i="4"/>
  <c r="I1294" i="4"/>
  <c r="J1294" i="4"/>
  <c r="K1294" i="4"/>
  <c r="L1294" i="4"/>
  <c r="O1294" i="4" s="1"/>
  <c r="M1294" i="4"/>
  <c r="P1294" i="4" s="1"/>
  <c r="F1295" i="4"/>
  <c r="G1295" i="4"/>
  <c r="H1295" i="4"/>
  <c r="I1295" i="4"/>
  <c r="J1295" i="4"/>
  <c r="K1295" i="4"/>
  <c r="L1295" i="4"/>
  <c r="O1295" i="4" s="1"/>
  <c r="M1295" i="4"/>
  <c r="P1295" i="4" s="1"/>
  <c r="F1296" i="4"/>
  <c r="G1296" i="4"/>
  <c r="H1296" i="4"/>
  <c r="I1296" i="4"/>
  <c r="J1296" i="4"/>
  <c r="K1296" i="4"/>
  <c r="L1296" i="4"/>
  <c r="O1296" i="4" s="1"/>
  <c r="M1296" i="4"/>
  <c r="P1296" i="4" s="1"/>
  <c r="F1297" i="4"/>
  <c r="G1297" i="4"/>
  <c r="H1297" i="4"/>
  <c r="I1297" i="4"/>
  <c r="J1297" i="4"/>
  <c r="K1297" i="4"/>
  <c r="L1297" i="4"/>
  <c r="O1297" i="4" s="1"/>
  <c r="M1297" i="4"/>
  <c r="P1297" i="4" s="1"/>
  <c r="F1298" i="4"/>
  <c r="G1298" i="4"/>
  <c r="H1298" i="4"/>
  <c r="I1298" i="4"/>
  <c r="J1298" i="4"/>
  <c r="K1298" i="4"/>
  <c r="L1298" i="4"/>
  <c r="O1298" i="4" s="1"/>
  <c r="M1298" i="4"/>
  <c r="P1298" i="4" s="1"/>
  <c r="F1299" i="4"/>
  <c r="G1299" i="4"/>
  <c r="H1299" i="4"/>
  <c r="I1299" i="4"/>
  <c r="J1299" i="4"/>
  <c r="K1299" i="4"/>
  <c r="L1299" i="4"/>
  <c r="O1299" i="4" s="1"/>
  <c r="M1299" i="4"/>
  <c r="P1299" i="4" s="1"/>
  <c r="F1300" i="4"/>
  <c r="G1300" i="4"/>
  <c r="H1300" i="4"/>
  <c r="I1300" i="4"/>
  <c r="J1300" i="4"/>
  <c r="K1300" i="4"/>
  <c r="L1300" i="4"/>
  <c r="O1300" i="4" s="1"/>
  <c r="M1300" i="4"/>
  <c r="P1300" i="4" s="1"/>
  <c r="F1301" i="4"/>
  <c r="G1301" i="4"/>
  <c r="H1301" i="4"/>
  <c r="I1301" i="4"/>
  <c r="J1301" i="4"/>
  <c r="K1301" i="4"/>
  <c r="L1301" i="4"/>
  <c r="O1301" i="4" s="1"/>
  <c r="M1301" i="4"/>
  <c r="P1301" i="4" s="1"/>
  <c r="F1302" i="4"/>
  <c r="G1302" i="4"/>
  <c r="H1302" i="4"/>
  <c r="I1302" i="4"/>
  <c r="J1302" i="4"/>
  <c r="K1302" i="4"/>
  <c r="L1302" i="4"/>
  <c r="O1302" i="4" s="1"/>
  <c r="M1302" i="4"/>
  <c r="P1302" i="4" s="1"/>
  <c r="F1303" i="4"/>
  <c r="G1303" i="4"/>
  <c r="H1303" i="4"/>
  <c r="I1303" i="4"/>
  <c r="J1303" i="4"/>
  <c r="K1303" i="4"/>
  <c r="L1303" i="4"/>
  <c r="O1303" i="4" s="1"/>
  <c r="M1303" i="4"/>
  <c r="P1303" i="4" s="1"/>
  <c r="F1304" i="4"/>
  <c r="G1304" i="4"/>
  <c r="H1304" i="4"/>
  <c r="I1304" i="4"/>
  <c r="J1304" i="4"/>
  <c r="K1304" i="4"/>
  <c r="L1304" i="4"/>
  <c r="O1304" i="4" s="1"/>
  <c r="M1304" i="4"/>
  <c r="P1304" i="4" s="1"/>
  <c r="F1305" i="4"/>
  <c r="G1305" i="4"/>
  <c r="H1305" i="4"/>
  <c r="I1305" i="4"/>
  <c r="J1305" i="4"/>
  <c r="K1305" i="4"/>
  <c r="L1305" i="4"/>
  <c r="O1305" i="4" s="1"/>
  <c r="M1305" i="4"/>
  <c r="P1305" i="4" s="1"/>
  <c r="F1306" i="4"/>
  <c r="G1306" i="4"/>
  <c r="H1306" i="4"/>
  <c r="I1306" i="4"/>
  <c r="J1306" i="4"/>
  <c r="K1306" i="4"/>
  <c r="L1306" i="4"/>
  <c r="O1306" i="4" s="1"/>
  <c r="M1306" i="4"/>
  <c r="P1306" i="4" s="1"/>
  <c r="F1307" i="4"/>
  <c r="G1307" i="4"/>
  <c r="H1307" i="4"/>
  <c r="I1307" i="4"/>
  <c r="J1307" i="4"/>
  <c r="K1307" i="4"/>
  <c r="L1307" i="4"/>
  <c r="O1307" i="4" s="1"/>
  <c r="M1307" i="4"/>
  <c r="P1307" i="4" s="1"/>
  <c r="F1308" i="4"/>
  <c r="G1308" i="4"/>
  <c r="H1308" i="4"/>
  <c r="I1308" i="4"/>
  <c r="J1308" i="4"/>
  <c r="K1308" i="4"/>
  <c r="L1308" i="4"/>
  <c r="O1308" i="4" s="1"/>
  <c r="M1308" i="4"/>
  <c r="P1308" i="4" s="1"/>
  <c r="F1309" i="4"/>
  <c r="G1309" i="4"/>
  <c r="H1309" i="4"/>
  <c r="I1309" i="4"/>
  <c r="J1309" i="4"/>
  <c r="K1309" i="4"/>
  <c r="L1309" i="4"/>
  <c r="O1309" i="4" s="1"/>
  <c r="M1309" i="4"/>
  <c r="P1309" i="4" s="1"/>
  <c r="F1310" i="4"/>
  <c r="G1310" i="4"/>
  <c r="H1310" i="4"/>
  <c r="I1310" i="4"/>
  <c r="J1310" i="4"/>
  <c r="K1310" i="4"/>
  <c r="L1310" i="4"/>
  <c r="O1310" i="4" s="1"/>
  <c r="M1310" i="4"/>
  <c r="P1310" i="4" s="1"/>
  <c r="F1311" i="4"/>
  <c r="G1311" i="4"/>
  <c r="H1311" i="4"/>
  <c r="I1311" i="4"/>
  <c r="J1311" i="4"/>
  <c r="K1311" i="4"/>
  <c r="L1311" i="4"/>
  <c r="O1311" i="4" s="1"/>
  <c r="M1311" i="4"/>
  <c r="P1311" i="4" s="1"/>
  <c r="F1312" i="4"/>
  <c r="G1312" i="4"/>
  <c r="H1312" i="4"/>
  <c r="I1312" i="4"/>
  <c r="J1312" i="4"/>
  <c r="K1312" i="4"/>
  <c r="L1312" i="4"/>
  <c r="O1312" i="4" s="1"/>
  <c r="M1312" i="4"/>
  <c r="P1312" i="4" s="1"/>
  <c r="F1313" i="4"/>
  <c r="G1313" i="4"/>
  <c r="H1313" i="4"/>
  <c r="I1313" i="4"/>
  <c r="J1313" i="4"/>
  <c r="K1313" i="4"/>
  <c r="L1313" i="4"/>
  <c r="O1313" i="4" s="1"/>
  <c r="M1313" i="4"/>
  <c r="P1313" i="4" s="1"/>
  <c r="F1314" i="4"/>
  <c r="G1314" i="4"/>
  <c r="H1314" i="4"/>
  <c r="I1314" i="4"/>
  <c r="J1314" i="4"/>
  <c r="K1314" i="4"/>
  <c r="L1314" i="4"/>
  <c r="O1314" i="4" s="1"/>
  <c r="M1314" i="4"/>
  <c r="P1314" i="4" s="1"/>
  <c r="F1315" i="4"/>
  <c r="G1315" i="4"/>
  <c r="H1315" i="4"/>
  <c r="I1315" i="4"/>
  <c r="J1315" i="4"/>
  <c r="K1315" i="4"/>
  <c r="L1315" i="4"/>
  <c r="M1315" i="4"/>
  <c r="F1316" i="4"/>
  <c r="G1316" i="4"/>
  <c r="H1316" i="4"/>
  <c r="I1316" i="4"/>
  <c r="J1316" i="4"/>
  <c r="K1316" i="4"/>
  <c r="L1316" i="4"/>
  <c r="M1316" i="4"/>
  <c r="F1317" i="4"/>
  <c r="G1317" i="4"/>
  <c r="H1317" i="4"/>
  <c r="I1317" i="4"/>
  <c r="J1317" i="4"/>
  <c r="K1317" i="4"/>
  <c r="L1317" i="4"/>
  <c r="M1317" i="4"/>
  <c r="F1318" i="4"/>
  <c r="G1318" i="4"/>
  <c r="H1318" i="4"/>
  <c r="I1318" i="4"/>
  <c r="J1318" i="4"/>
  <c r="K1318" i="4"/>
  <c r="L1318" i="4"/>
  <c r="M1318" i="4"/>
  <c r="F1319" i="4"/>
  <c r="G1319" i="4"/>
  <c r="H1319" i="4"/>
  <c r="I1319" i="4"/>
  <c r="J1319" i="4"/>
  <c r="K1319" i="4"/>
  <c r="L1319" i="4"/>
  <c r="M1319" i="4"/>
  <c r="F1320" i="4"/>
  <c r="G1320" i="4"/>
  <c r="H1320" i="4"/>
  <c r="I1320" i="4"/>
  <c r="J1320" i="4"/>
  <c r="K1320" i="4"/>
  <c r="L1320" i="4"/>
  <c r="M1320" i="4"/>
  <c r="F1321" i="4"/>
  <c r="G1321" i="4"/>
  <c r="H1321" i="4"/>
  <c r="I1321" i="4"/>
  <c r="J1321" i="4"/>
  <c r="K1321" i="4"/>
  <c r="L1321" i="4"/>
  <c r="M1321" i="4"/>
  <c r="F1322" i="4"/>
  <c r="G1322" i="4"/>
  <c r="H1322" i="4"/>
  <c r="I1322" i="4"/>
  <c r="J1322" i="4"/>
  <c r="K1322" i="4"/>
  <c r="L1322" i="4"/>
  <c r="M1322" i="4"/>
  <c r="F1323" i="4"/>
  <c r="G1323" i="4"/>
  <c r="H1323" i="4"/>
  <c r="I1323" i="4"/>
  <c r="J1323" i="4"/>
  <c r="K1323" i="4"/>
  <c r="L1323" i="4"/>
  <c r="M1323" i="4"/>
  <c r="F1324" i="4"/>
  <c r="G1324" i="4"/>
  <c r="H1324" i="4"/>
  <c r="I1324" i="4"/>
  <c r="J1324" i="4"/>
  <c r="K1324" i="4"/>
  <c r="L1324" i="4"/>
  <c r="M1324" i="4"/>
  <c r="F1325" i="4"/>
  <c r="G1325" i="4"/>
  <c r="H1325" i="4"/>
  <c r="I1325" i="4"/>
  <c r="J1325" i="4"/>
  <c r="K1325" i="4"/>
  <c r="L1325" i="4"/>
  <c r="M1325" i="4"/>
  <c r="F1326" i="4"/>
  <c r="G1326" i="4"/>
  <c r="H1326" i="4"/>
  <c r="I1326" i="4"/>
  <c r="J1326" i="4"/>
  <c r="K1326" i="4"/>
  <c r="L1326" i="4"/>
  <c r="M1326" i="4"/>
  <c r="F1327" i="4"/>
  <c r="G1327" i="4"/>
  <c r="H1327" i="4"/>
  <c r="I1327" i="4"/>
  <c r="J1327" i="4"/>
  <c r="K1327" i="4"/>
  <c r="L1327" i="4"/>
  <c r="M1327" i="4"/>
  <c r="F1328" i="4"/>
  <c r="G1328" i="4"/>
  <c r="H1328" i="4"/>
  <c r="I1328" i="4"/>
  <c r="J1328" i="4"/>
  <c r="K1328" i="4"/>
  <c r="L1328" i="4"/>
  <c r="M1328" i="4"/>
  <c r="F1329" i="4"/>
  <c r="G1329" i="4"/>
  <c r="H1329" i="4"/>
  <c r="I1329" i="4"/>
  <c r="J1329" i="4"/>
  <c r="K1329" i="4"/>
  <c r="L1329" i="4"/>
  <c r="M1329" i="4"/>
  <c r="F1330" i="4"/>
  <c r="G1330" i="4"/>
  <c r="H1330" i="4"/>
  <c r="I1330" i="4"/>
  <c r="J1330" i="4"/>
  <c r="K1330" i="4"/>
  <c r="L1330" i="4"/>
  <c r="M1330" i="4"/>
  <c r="F1331" i="4"/>
  <c r="G1331" i="4"/>
  <c r="H1331" i="4"/>
  <c r="I1331" i="4"/>
  <c r="J1331" i="4"/>
  <c r="K1331" i="4"/>
  <c r="L1331" i="4"/>
  <c r="M1331" i="4"/>
  <c r="F1332" i="4"/>
  <c r="G1332" i="4"/>
  <c r="H1332" i="4"/>
  <c r="I1332" i="4"/>
  <c r="J1332" i="4"/>
  <c r="K1332" i="4"/>
  <c r="L1332" i="4"/>
  <c r="M1332" i="4"/>
  <c r="F1333" i="4"/>
  <c r="G1333" i="4"/>
  <c r="H1333" i="4"/>
  <c r="I1333" i="4"/>
  <c r="J1333" i="4"/>
  <c r="K1333" i="4"/>
  <c r="L1333" i="4"/>
  <c r="O1333" i="4" s="1"/>
  <c r="M1333" i="4"/>
  <c r="P1333" i="4" s="1"/>
  <c r="F1334" i="4"/>
  <c r="G1334" i="4"/>
  <c r="H1334" i="4"/>
  <c r="I1334" i="4"/>
  <c r="J1334" i="4"/>
  <c r="K1334" i="4"/>
  <c r="L1334" i="4"/>
  <c r="O1334" i="4" s="1"/>
  <c r="M1334" i="4"/>
  <c r="P1334" i="4" s="1"/>
  <c r="F1335" i="4"/>
  <c r="G1335" i="4"/>
  <c r="H1335" i="4"/>
  <c r="I1335" i="4"/>
  <c r="J1335" i="4"/>
  <c r="K1335" i="4"/>
  <c r="L1335" i="4"/>
  <c r="O1335" i="4" s="1"/>
  <c r="M1335" i="4"/>
  <c r="P1335" i="4" s="1"/>
  <c r="F1336" i="4"/>
  <c r="G1336" i="4"/>
  <c r="H1336" i="4"/>
  <c r="I1336" i="4"/>
  <c r="J1336" i="4"/>
  <c r="K1336" i="4"/>
  <c r="L1336" i="4"/>
  <c r="O1336" i="4" s="1"/>
  <c r="M1336" i="4"/>
  <c r="P1336" i="4" s="1"/>
  <c r="F1337" i="4"/>
  <c r="G1337" i="4"/>
  <c r="H1337" i="4"/>
  <c r="I1337" i="4"/>
  <c r="J1337" i="4"/>
  <c r="K1337" i="4"/>
  <c r="L1337" i="4"/>
  <c r="O1337" i="4" s="1"/>
  <c r="M1337" i="4"/>
  <c r="P1337" i="4" s="1"/>
  <c r="F1338" i="4"/>
  <c r="G1338" i="4"/>
  <c r="H1338" i="4"/>
  <c r="I1338" i="4"/>
  <c r="J1338" i="4"/>
  <c r="K1338" i="4"/>
  <c r="L1338" i="4"/>
  <c r="O1338" i="4" s="1"/>
  <c r="M1338" i="4"/>
  <c r="P1338" i="4" s="1"/>
  <c r="F1339" i="4"/>
  <c r="G1339" i="4"/>
  <c r="H1339" i="4"/>
  <c r="I1339" i="4"/>
  <c r="J1339" i="4"/>
  <c r="K1339" i="4"/>
  <c r="L1339" i="4"/>
  <c r="O1339" i="4" s="1"/>
  <c r="M1339" i="4"/>
  <c r="P1339" i="4" s="1"/>
  <c r="F1340" i="4"/>
  <c r="G1340" i="4"/>
  <c r="H1340" i="4"/>
  <c r="I1340" i="4"/>
  <c r="J1340" i="4"/>
  <c r="K1340" i="4"/>
  <c r="L1340" i="4"/>
  <c r="O1340" i="4" s="1"/>
  <c r="M1340" i="4"/>
  <c r="P1340" i="4" s="1"/>
  <c r="F1341" i="4"/>
  <c r="G1341" i="4"/>
  <c r="H1341" i="4"/>
  <c r="I1341" i="4"/>
  <c r="J1341" i="4"/>
  <c r="K1341" i="4"/>
  <c r="L1341" i="4"/>
  <c r="O1341" i="4" s="1"/>
  <c r="M1341" i="4"/>
  <c r="P1341" i="4" s="1"/>
  <c r="F1342" i="4"/>
  <c r="G1342" i="4"/>
  <c r="H1342" i="4"/>
  <c r="I1342" i="4"/>
  <c r="J1342" i="4"/>
  <c r="K1342" i="4"/>
  <c r="L1342" i="4"/>
  <c r="O1342" i="4" s="1"/>
  <c r="M1342" i="4"/>
  <c r="P1342" i="4" s="1"/>
  <c r="F1343" i="4"/>
  <c r="G1343" i="4"/>
  <c r="H1343" i="4"/>
  <c r="I1343" i="4"/>
  <c r="J1343" i="4"/>
  <c r="K1343" i="4"/>
  <c r="L1343" i="4"/>
  <c r="O1343" i="4" s="1"/>
  <c r="M1343" i="4"/>
  <c r="P1343" i="4" s="1"/>
  <c r="F1344" i="4"/>
  <c r="G1344" i="4"/>
  <c r="H1344" i="4"/>
  <c r="I1344" i="4"/>
  <c r="J1344" i="4"/>
  <c r="K1344" i="4"/>
  <c r="L1344" i="4"/>
  <c r="O1344" i="4" s="1"/>
  <c r="M1344" i="4"/>
  <c r="P1344" i="4" s="1"/>
  <c r="F1345" i="4"/>
  <c r="G1345" i="4"/>
  <c r="H1345" i="4"/>
  <c r="I1345" i="4"/>
  <c r="J1345" i="4"/>
  <c r="K1345" i="4"/>
  <c r="L1345" i="4"/>
  <c r="O1345" i="4" s="1"/>
  <c r="M1345" i="4"/>
  <c r="P1345" i="4" s="1"/>
  <c r="F1346" i="4"/>
  <c r="G1346" i="4"/>
  <c r="H1346" i="4"/>
  <c r="I1346" i="4"/>
  <c r="J1346" i="4"/>
  <c r="K1346" i="4"/>
  <c r="L1346" i="4"/>
  <c r="O1346" i="4" s="1"/>
  <c r="M1346" i="4"/>
  <c r="P1346" i="4" s="1"/>
  <c r="F1347" i="4"/>
  <c r="G1347" i="4"/>
  <c r="H1347" i="4"/>
  <c r="I1347" i="4"/>
  <c r="J1347" i="4"/>
  <c r="K1347" i="4"/>
  <c r="L1347" i="4"/>
  <c r="O1347" i="4" s="1"/>
  <c r="M1347" i="4"/>
  <c r="P1347" i="4" s="1"/>
  <c r="F1348" i="4"/>
  <c r="G1348" i="4"/>
  <c r="H1348" i="4"/>
  <c r="I1348" i="4"/>
  <c r="J1348" i="4"/>
  <c r="K1348" i="4"/>
  <c r="L1348" i="4"/>
  <c r="O1348" i="4" s="1"/>
  <c r="M1348" i="4"/>
  <c r="P1348" i="4" s="1"/>
  <c r="F1349" i="4"/>
  <c r="G1349" i="4"/>
  <c r="H1349" i="4"/>
  <c r="I1349" i="4"/>
  <c r="J1349" i="4"/>
  <c r="K1349" i="4"/>
  <c r="L1349" i="4"/>
  <c r="O1349" i="4" s="1"/>
  <c r="M1349" i="4"/>
  <c r="P1349" i="4" s="1"/>
  <c r="F1350" i="4"/>
  <c r="G1350" i="4"/>
  <c r="H1350" i="4"/>
  <c r="I1350" i="4"/>
  <c r="J1350" i="4"/>
  <c r="K1350" i="4"/>
  <c r="L1350" i="4"/>
  <c r="O1350" i="4" s="1"/>
  <c r="M1350" i="4"/>
  <c r="P1350" i="4" s="1"/>
  <c r="F1351" i="4"/>
  <c r="G1351" i="4"/>
  <c r="H1351" i="4"/>
  <c r="I1351" i="4"/>
  <c r="J1351" i="4"/>
  <c r="K1351" i="4"/>
  <c r="L1351" i="4"/>
  <c r="O1351" i="4" s="1"/>
  <c r="M1351" i="4"/>
  <c r="P1351" i="4" s="1"/>
  <c r="F1352" i="4"/>
  <c r="G1352" i="4"/>
  <c r="H1352" i="4"/>
  <c r="I1352" i="4"/>
  <c r="J1352" i="4"/>
  <c r="K1352" i="4"/>
  <c r="L1352" i="4"/>
  <c r="O1352" i="4" s="1"/>
  <c r="M1352" i="4"/>
  <c r="P1352" i="4" s="1"/>
  <c r="F1353" i="4"/>
  <c r="G1353" i="4"/>
  <c r="H1353" i="4"/>
  <c r="I1353" i="4"/>
  <c r="J1353" i="4"/>
  <c r="K1353" i="4"/>
  <c r="L1353" i="4"/>
  <c r="O1353" i="4" s="1"/>
  <c r="M1353" i="4"/>
  <c r="P1353" i="4" s="1"/>
  <c r="F1354" i="4"/>
  <c r="G1354" i="4"/>
  <c r="H1354" i="4"/>
  <c r="I1354" i="4"/>
  <c r="J1354" i="4"/>
  <c r="K1354" i="4"/>
  <c r="L1354" i="4"/>
  <c r="O1354" i="4" s="1"/>
  <c r="M1354" i="4"/>
  <c r="P1354" i="4" s="1"/>
  <c r="F1355" i="4"/>
  <c r="G1355" i="4"/>
  <c r="H1355" i="4"/>
  <c r="I1355" i="4"/>
  <c r="J1355" i="4"/>
  <c r="K1355" i="4"/>
  <c r="L1355" i="4"/>
  <c r="O1355" i="4" s="1"/>
  <c r="M1355" i="4"/>
  <c r="P1355" i="4" s="1"/>
  <c r="F1356" i="4"/>
  <c r="G1356" i="4"/>
  <c r="H1356" i="4"/>
  <c r="I1356" i="4"/>
  <c r="J1356" i="4"/>
  <c r="K1356" i="4"/>
  <c r="L1356" i="4"/>
  <c r="O1356" i="4" s="1"/>
  <c r="M1356" i="4"/>
  <c r="P1356" i="4" s="1"/>
  <c r="F1357" i="4"/>
  <c r="G1357" i="4"/>
  <c r="H1357" i="4"/>
  <c r="I1357" i="4"/>
  <c r="J1357" i="4"/>
  <c r="K1357" i="4"/>
  <c r="L1357" i="4"/>
  <c r="O1357" i="4" s="1"/>
  <c r="M1357" i="4"/>
  <c r="P1357" i="4" s="1"/>
  <c r="F1358" i="4"/>
  <c r="G1358" i="4"/>
  <c r="H1358" i="4"/>
  <c r="I1358" i="4"/>
  <c r="J1358" i="4"/>
  <c r="K1358" i="4"/>
  <c r="L1358" i="4"/>
  <c r="O1358" i="4" s="1"/>
  <c r="M1358" i="4"/>
  <c r="P1358" i="4" s="1"/>
  <c r="F1359" i="4"/>
  <c r="G1359" i="4"/>
  <c r="H1359" i="4"/>
  <c r="I1359" i="4"/>
  <c r="J1359" i="4"/>
  <c r="K1359" i="4"/>
  <c r="L1359" i="4"/>
  <c r="O1359" i="4" s="1"/>
  <c r="M1359" i="4"/>
  <c r="P1359" i="4" s="1"/>
  <c r="F1360" i="4"/>
  <c r="G1360" i="4"/>
  <c r="H1360" i="4"/>
  <c r="I1360" i="4"/>
  <c r="J1360" i="4"/>
  <c r="K1360" i="4"/>
  <c r="L1360" i="4"/>
  <c r="O1360" i="4" s="1"/>
  <c r="M1360" i="4"/>
  <c r="P1360" i="4" s="1"/>
  <c r="F1361" i="4"/>
  <c r="G1361" i="4"/>
  <c r="H1361" i="4"/>
  <c r="I1361" i="4"/>
  <c r="J1361" i="4"/>
  <c r="K1361" i="4"/>
  <c r="L1361" i="4"/>
  <c r="O1361" i="4" s="1"/>
  <c r="M1361" i="4"/>
  <c r="P1361" i="4" s="1"/>
  <c r="F1362" i="4"/>
  <c r="G1362" i="4"/>
  <c r="H1362" i="4"/>
  <c r="I1362" i="4"/>
  <c r="J1362" i="4"/>
  <c r="K1362" i="4"/>
  <c r="L1362" i="4"/>
  <c r="O1362" i="4" s="1"/>
  <c r="M1362" i="4"/>
  <c r="P1362" i="4" s="1"/>
  <c r="F1363" i="4"/>
  <c r="G1363" i="4"/>
  <c r="H1363" i="4"/>
  <c r="I1363" i="4"/>
  <c r="J1363" i="4"/>
  <c r="K1363" i="4"/>
  <c r="L1363" i="4"/>
  <c r="O1363" i="4" s="1"/>
  <c r="M1363" i="4"/>
  <c r="P1363" i="4" s="1"/>
  <c r="F1364" i="4"/>
  <c r="G1364" i="4"/>
  <c r="H1364" i="4"/>
  <c r="I1364" i="4"/>
  <c r="J1364" i="4"/>
  <c r="K1364" i="4"/>
  <c r="L1364" i="4"/>
  <c r="O1364" i="4" s="1"/>
  <c r="M1364" i="4"/>
  <c r="P1364" i="4" s="1"/>
  <c r="F1365" i="4"/>
  <c r="G1365" i="4"/>
  <c r="H1365" i="4"/>
  <c r="I1365" i="4"/>
  <c r="J1365" i="4"/>
  <c r="K1365" i="4"/>
  <c r="L1365" i="4"/>
  <c r="O1365" i="4" s="1"/>
  <c r="M1365" i="4"/>
  <c r="P1365" i="4" s="1"/>
  <c r="F1366" i="4"/>
  <c r="G1366" i="4"/>
  <c r="H1366" i="4"/>
  <c r="I1366" i="4"/>
  <c r="J1366" i="4"/>
  <c r="K1366" i="4"/>
  <c r="L1366" i="4"/>
  <c r="O1366" i="4" s="1"/>
  <c r="M1366" i="4"/>
  <c r="P1366" i="4" s="1"/>
  <c r="F1367" i="4"/>
  <c r="G1367" i="4"/>
  <c r="H1367" i="4"/>
  <c r="I1367" i="4"/>
  <c r="J1367" i="4"/>
  <c r="K1367" i="4"/>
  <c r="L1367" i="4"/>
  <c r="O1367" i="4" s="1"/>
  <c r="M1367" i="4"/>
  <c r="P1367" i="4" s="1"/>
  <c r="F1368" i="4"/>
  <c r="G1368" i="4"/>
  <c r="H1368" i="4"/>
  <c r="I1368" i="4"/>
  <c r="J1368" i="4"/>
  <c r="K1368" i="4"/>
  <c r="L1368" i="4"/>
  <c r="O1368" i="4" s="1"/>
  <c r="M1368" i="4"/>
  <c r="P1368" i="4" s="1"/>
  <c r="F1369" i="4"/>
  <c r="G1369" i="4"/>
  <c r="H1369" i="4"/>
  <c r="I1369" i="4"/>
  <c r="J1369" i="4"/>
  <c r="K1369" i="4"/>
  <c r="L1369" i="4"/>
  <c r="O1369" i="4" s="1"/>
  <c r="M1369" i="4"/>
  <c r="P1369" i="4" s="1"/>
  <c r="F1370" i="4"/>
  <c r="G1370" i="4"/>
  <c r="H1370" i="4"/>
  <c r="I1370" i="4"/>
  <c r="J1370" i="4"/>
  <c r="K1370" i="4"/>
  <c r="L1370" i="4"/>
  <c r="O1370" i="4" s="1"/>
  <c r="M1370" i="4"/>
  <c r="P1370" i="4" s="1"/>
  <c r="F1371" i="4"/>
  <c r="G1371" i="4"/>
  <c r="H1371" i="4"/>
  <c r="I1371" i="4"/>
  <c r="J1371" i="4"/>
  <c r="K1371" i="4"/>
  <c r="L1371" i="4"/>
  <c r="O1371" i="4" s="1"/>
  <c r="M1371" i="4"/>
  <c r="P1371" i="4" s="1"/>
  <c r="F1372" i="4"/>
  <c r="G1372" i="4"/>
  <c r="H1372" i="4"/>
  <c r="I1372" i="4"/>
  <c r="J1372" i="4"/>
  <c r="K1372" i="4"/>
  <c r="L1372" i="4"/>
  <c r="O1372" i="4" s="1"/>
  <c r="M1372" i="4"/>
  <c r="P1372" i="4" s="1"/>
  <c r="F1373" i="4"/>
  <c r="G1373" i="4"/>
  <c r="H1373" i="4"/>
  <c r="I1373" i="4"/>
  <c r="J1373" i="4"/>
  <c r="K1373" i="4"/>
  <c r="L1373" i="4"/>
  <c r="O1373" i="4" s="1"/>
  <c r="M1373" i="4"/>
  <c r="P1373" i="4" s="1"/>
  <c r="F1374" i="4"/>
  <c r="G1374" i="4"/>
  <c r="H1374" i="4"/>
  <c r="I1374" i="4"/>
  <c r="J1374" i="4"/>
  <c r="K1374" i="4"/>
  <c r="L1374" i="4"/>
  <c r="O1374" i="4" s="1"/>
  <c r="M1374" i="4"/>
  <c r="P1374" i="4" s="1"/>
  <c r="F1375" i="4"/>
  <c r="G1375" i="4"/>
  <c r="H1375" i="4"/>
  <c r="I1375" i="4"/>
  <c r="J1375" i="4"/>
  <c r="K1375" i="4"/>
  <c r="L1375" i="4"/>
  <c r="O1375" i="4" s="1"/>
  <c r="M1375" i="4"/>
  <c r="P1375" i="4" s="1"/>
  <c r="F1376" i="4"/>
  <c r="G1376" i="4"/>
  <c r="H1376" i="4"/>
  <c r="I1376" i="4"/>
  <c r="J1376" i="4"/>
  <c r="K1376" i="4"/>
  <c r="L1376" i="4"/>
  <c r="O1376" i="4" s="1"/>
  <c r="M1376" i="4"/>
  <c r="P1376" i="4" s="1"/>
  <c r="F1377" i="4"/>
  <c r="G1377" i="4"/>
  <c r="H1377" i="4"/>
  <c r="I1377" i="4"/>
  <c r="J1377" i="4"/>
  <c r="K1377" i="4"/>
  <c r="L1377" i="4"/>
  <c r="O1377" i="4" s="1"/>
  <c r="M1377" i="4"/>
  <c r="P1377" i="4" s="1"/>
  <c r="F1378" i="4"/>
  <c r="G1378" i="4"/>
  <c r="H1378" i="4"/>
  <c r="I1378" i="4"/>
  <c r="J1378" i="4"/>
  <c r="K1378" i="4"/>
  <c r="L1378" i="4"/>
  <c r="O1378" i="4" s="1"/>
  <c r="M1378" i="4"/>
  <c r="P1378" i="4" s="1"/>
  <c r="F1379" i="4"/>
  <c r="G1379" i="4"/>
  <c r="H1379" i="4"/>
  <c r="I1379" i="4"/>
  <c r="J1379" i="4"/>
  <c r="K1379" i="4"/>
  <c r="L1379" i="4"/>
  <c r="O1379" i="4" s="1"/>
  <c r="M1379" i="4"/>
  <c r="P1379" i="4" s="1"/>
  <c r="F1380" i="4"/>
  <c r="G1380" i="4"/>
  <c r="H1380" i="4"/>
  <c r="I1380" i="4"/>
  <c r="J1380" i="4"/>
  <c r="K1380" i="4"/>
  <c r="L1380" i="4"/>
  <c r="O1380" i="4" s="1"/>
  <c r="M1380" i="4"/>
  <c r="P1380" i="4" s="1"/>
  <c r="F1381" i="4"/>
  <c r="G1381" i="4"/>
  <c r="H1381" i="4"/>
  <c r="I1381" i="4"/>
  <c r="J1381" i="4"/>
  <c r="K1381" i="4"/>
  <c r="L1381" i="4"/>
  <c r="O1381" i="4" s="1"/>
  <c r="M1381" i="4"/>
  <c r="P1381" i="4" s="1"/>
  <c r="F1382" i="4"/>
  <c r="G1382" i="4"/>
  <c r="H1382" i="4"/>
  <c r="I1382" i="4"/>
  <c r="J1382" i="4"/>
  <c r="K1382" i="4"/>
  <c r="L1382" i="4"/>
  <c r="O1382" i="4" s="1"/>
  <c r="M1382" i="4"/>
  <c r="P1382" i="4" s="1"/>
  <c r="F1383" i="4"/>
  <c r="G1383" i="4"/>
  <c r="H1383" i="4"/>
  <c r="I1383" i="4"/>
  <c r="J1383" i="4"/>
  <c r="K1383" i="4"/>
  <c r="L1383" i="4"/>
  <c r="O1383" i="4" s="1"/>
  <c r="M1383" i="4"/>
  <c r="P1383" i="4" s="1"/>
  <c r="F1384" i="4"/>
  <c r="G1384" i="4"/>
  <c r="H1384" i="4"/>
  <c r="I1384" i="4"/>
  <c r="J1384" i="4"/>
  <c r="K1384" i="4"/>
  <c r="L1384" i="4"/>
  <c r="O1384" i="4" s="1"/>
  <c r="M1384" i="4"/>
  <c r="P1384" i="4" s="1"/>
  <c r="F1385" i="4"/>
  <c r="G1385" i="4"/>
  <c r="H1385" i="4"/>
  <c r="I1385" i="4"/>
  <c r="J1385" i="4"/>
  <c r="K1385" i="4"/>
  <c r="L1385" i="4"/>
  <c r="O1385" i="4" s="1"/>
  <c r="M1385" i="4"/>
  <c r="P1385" i="4" s="1"/>
  <c r="F1386" i="4"/>
  <c r="G1386" i="4"/>
  <c r="H1386" i="4"/>
  <c r="I1386" i="4"/>
  <c r="J1386" i="4"/>
  <c r="K1386" i="4"/>
  <c r="L1386" i="4"/>
  <c r="O1386" i="4" s="1"/>
  <c r="M1386" i="4"/>
  <c r="P1386" i="4" s="1"/>
  <c r="F1387" i="4"/>
  <c r="G1387" i="4"/>
  <c r="H1387" i="4"/>
  <c r="I1387" i="4"/>
  <c r="J1387" i="4"/>
  <c r="K1387" i="4"/>
  <c r="L1387" i="4"/>
  <c r="O1387" i="4" s="1"/>
  <c r="M1387" i="4"/>
  <c r="P1387" i="4" s="1"/>
  <c r="F1388" i="4"/>
  <c r="G1388" i="4"/>
  <c r="H1388" i="4"/>
  <c r="I1388" i="4"/>
  <c r="J1388" i="4"/>
  <c r="K1388" i="4"/>
  <c r="L1388" i="4"/>
  <c r="O1388" i="4" s="1"/>
  <c r="M1388" i="4"/>
  <c r="P1388" i="4" s="1"/>
  <c r="F1389" i="4"/>
  <c r="G1389" i="4"/>
  <c r="H1389" i="4"/>
  <c r="I1389" i="4"/>
  <c r="J1389" i="4"/>
  <c r="K1389" i="4"/>
  <c r="L1389" i="4"/>
  <c r="O1389" i="4" s="1"/>
  <c r="M1389" i="4"/>
  <c r="P1389" i="4" s="1"/>
  <c r="F1390" i="4"/>
  <c r="G1390" i="4"/>
  <c r="H1390" i="4"/>
  <c r="I1390" i="4"/>
  <c r="J1390" i="4"/>
  <c r="K1390" i="4"/>
  <c r="L1390" i="4"/>
  <c r="O1390" i="4" s="1"/>
  <c r="M1390" i="4"/>
  <c r="P1390" i="4" s="1"/>
  <c r="F1391" i="4"/>
  <c r="G1391" i="4"/>
  <c r="H1391" i="4"/>
  <c r="I1391" i="4"/>
  <c r="J1391" i="4"/>
  <c r="K1391" i="4"/>
  <c r="L1391" i="4"/>
  <c r="O1391" i="4" s="1"/>
  <c r="M1391" i="4"/>
  <c r="P1391" i="4" s="1"/>
  <c r="F1392" i="4"/>
  <c r="G1392" i="4"/>
  <c r="H1392" i="4"/>
  <c r="I1392" i="4"/>
  <c r="J1392" i="4"/>
  <c r="K1392" i="4"/>
  <c r="L1392" i="4"/>
  <c r="O1392" i="4" s="1"/>
  <c r="M1392" i="4"/>
  <c r="P1392" i="4" s="1"/>
  <c r="F1393" i="4"/>
  <c r="G1393" i="4"/>
  <c r="H1393" i="4"/>
  <c r="I1393" i="4"/>
  <c r="J1393" i="4"/>
  <c r="K1393" i="4"/>
  <c r="L1393" i="4"/>
  <c r="O1393" i="4" s="1"/>
  <c r="M1393" i="4"/>
  <c r="P1393" i="4" s="1"/>
  <c r="F1394" i="4"/>
  <c r="G1394" i="4"/>
  <c r="H1394" i="4"/>
  <c r="I1394" i="4"/>
  <c r="J1394" i="4"/>
  <c r="K1394" i="4"/>
  <c r="L1394" i="4"/>
  <c r="O1394" i="4" s="1"/>
  <c r="M1394" i="4"/>
  <c r="P1394" i="4" s="1"/>
  <c r="F1395" i="4"/>
  <c r="G1395" i="4"/>
  <c r="H1395" i="4"/>
  <c r="I1395" i="4"/>
  <c r="J1395" i="4"/>
  <c r="K1395" i="4"/>
  <c r="L1395" i="4"/>
  <c r="O1395" i="4" s="1"/>
  <c r="M1395" i="4"/>
  <c r="P1395" i="4" s="1"/>
  <c r="F1396" i="4"/>
  <c r="G1396" i="4"/>
  <c r="H1396" i="4"/>
  <c r="I1396" i="4"/>
  <c r="J1396" i="4"/>
  <c r="K1396" i="4"/>
  <c r="L1396" i="4"/>
  <c r="O1396" i="4" s="1"/>
  <c r="M1396" i="4"/>
  <c r="P1396" i="4" s="1"/>
  <c r="F1397" i="4"/>
  <c r="G1397" i="4"/>
  <c r="H1397" i="4"/>
  <c r="I1397" i="4"/>
  <c r="J1397" i="4"/>
  <c r="K1397" i="4"/>
  <c r="L1397" i="4"/>
  <c r="O1397" i="4" s="1"/>
  <c r="M1397" i="4"/>
  <c r="P1397" i="4" s="1"/>
  <c r="F1398" i="4"/>
  <c r="G1398" i="4"/>
  <c r="H1398" i="4"/>
  <c r="I1398" i="4"/>
  <c r="J1398" i="4"/>
  <c r="K1398" i="4"/>
  <c r="L1398" i="4"/>
  <c r="O1398" i="4" s="1"/>
  <c r="M1398" i="4"/>
  <c r="P1398" i="4" s="1"/>
  <c r="F1399" i="4"/>
  <c r="G1399" i="4"/>
  <c r="H1399" i="4"/>
  <c r="I1399" i="4"/>
  <c r="J1399" i="4"/>
  <c r="K1399" i="4"/>
  <c r="L1399" i="4"/>
  <c r="O1399" i="4" s="1"/>
  <c r="M1399" i="4"/>
  <c r="P1399" i="4" s="1"/>
  <c r="F1400" i="4"/>
  <c r="G1400" i="4"/>
  <c r="H1400" i="4"/>
  <c r="I1400" i="4"/>
  <c r="J1400" i="4"/>
  <c r="K1400" i="4"/>
  <c r="L1400" i="4"/>
  <c r="O1400" i="4" s="1"/>
  <c r="M1400" i="4"/>
  <c r="P1400" i="4" s="1"/>
  <c r="F1401" i="4"/>
  <c r="G1401" i="4"/>
  <c r="H1401" i="4"/>
  <c r="I1401" i="4"/>
  <c r="J1401" i="4"/>
  <c r="K1401" i="4"/>
  <c r="L1401" i="4"/>
  <c r="O1401" i="4" s="1"/>
  <c r="M1401" i="4"/>
  <c r="P1401" i="4" s="1"/>
  <c r="F1402" i="4"/>
  <c r="G1402" i="4"/>
  <c r="H1402" i="4"/>
  <c r="I1402" i="4"/>
  <c r="J1402" i="4"/>
  <c r="K1402" i="4"/>
  <c r="L1402" i="4"/>
  <c r="O1402" i="4" s="1"/>
  <c r="M1402" i="4"/>
  <c r="P1402" i="4" s="1"/>
  <c r="F1403" i="4"/>
  <c r="G1403" i="4"/>
  <c r="H1403" i="4"/>
  <c r="I1403" i="4"/>
  <c r="J1403" i="4"/>
  <c r="K1403" i="4"/>
  <c r="L1403" i="4"/>
  <c r="O1403" i="4" s="1"/>
  <c r="M1403" i="4"/>
  <c r="P1403" i="4" s="1"/>
  <c r="F1404" i="4"/>
  <c r="G1404" i="4"/>
  <c r="H1404" i="4"/>
  <c r="I1404" i="4"/>
  <c r="J1404" i="4"/>
  <c r="K1404" i="4"/>
  <c r="L1404" i="4"/>
  <c r="O1404" i="4" s="1"/>
  <c r="M1404" i="4"/>
  <c r="P1404" i="4" s="1"/>
  <c r="F1405" i="4"/>
  <c r="G1405" i="4"/>
  <c r="H1405" i="4"/>
  <c r="I1405" i="4"/>
  <c r="J1405" i="4"/>
  <c r="K1405" i="4"/>
  <c r="L1405" i="4"/>
  <c r="O1405" i="4" s="1"/>
  <c r="M1405" i="4"/>
  <c r="P1405" i="4" s="1"/>
  <c r="F1406" i="4"/>
  <c r="G1406" i="4"/>
  <c r="H1406" i="4"/>
  <c r="I1406" i="4"/>
  <c r="J1406" i="4"/>
  <c r="K1406" i="4"/>
  <c r="L1406" i="4"/>
  <c r="O1406" i="4" s="1"/>
  <c r="M1406" i="4"/>
  <c r="P1406" i="4" s="1"/>
  <c r="F1407" i="4"/>
  <c r="G1407" i="4"/>
  <c r="H1407" i="4"/>
  <c r="I1407" i="4"/>
  <c r="J1407" i="4"/>
  <c r="K1407" i="4"/>
  <c r="L1407" i="4"/>
  <c r="O1407" i="4" s="1"/>
  <c r="M1407" i="4"/>
  <c r="P1407" i="4" s="1"/>
  <c r="F1408" i="4"/>
  <c r="G1408" i="4"/>
  <c r="H1408" i="4"/>
  <c r="I1408" i="4"/>
  <c r="J1408" i="4"/>
  <c r="K1408" i="4"/>
  <c r="L1408" i="4"/>
  <c r="O1408" i="4" s="1"/>
  <c r="M1408" i="4"/>
  <c r="P1408" i="4" s="1"/>
  <c r="F1409" i="4"/>
  <c r="G1409" i="4"/>
  <c r="H1409" i="4"/>
  <c r="I1409" i="4"/>
  <c r="J1409" i="4"/>
  <c r="K1409" i="4"/>
  <c r="L1409" i="4"/>
  <c r="O1409" i="4" s="1"/>
  <c r="M1409" i="4"/>
  <c r="P1409" i="4" s="1"/>
  <c r="F1410" i="4"/>
  <c r="G1410" i="4"/>
  <c r="H1410" i="4"/>
  <c r="I1410" i="4"/>
  <c r="J1410" i="4"/>
  <c r="K1410" i="4"/>
  <c r="L1410" i="4"/>
  <c r="O1410" i="4" s="1"/>
  <c r="M1410" i="4"/>
  <c r="P1410" i="4" s="1"/>
  <c r="F1411" i="4"/>
  <c r="G1411" i="4"/>
  <c r="H1411" i="4"/>
  <c r="I1411" i="4"/>
  <c r="J1411" i="4"/>
  <c r="K1411" i="4"/>
  <c r="L1411" i="4"/>
  <c r="O1411" i="4" s="1"/>
  <c r="M1411" i="4"/>
  <c r="P1411" i="4" s="1"/>
  <c r="F1412" i="4"/>
  <c r="G1412" i="4"/>
  <c r="H1412" i="4"/>
  <c r="I1412" i="4"/>
  <c r="J1412" i="4"/>
  <c r="K1412" i="4"/>
  <c r="L1412" i="4"/>
  <c r="O1412" i="4" s="1"/>
  <c r="M1412" i="4"/>
  <c r="P1412" i="4" s="1"/>
  <c r="F1413" i="4"/>
  <c r="G1413" i="4"/>
  <c r="H1413" i="4"/>
  <c r="I1413" i="4"/>
  <c r="J1413" i="4"/>
  <c r="K1413" i="4"/>
  <c r="L1413" i="4"/>
  <c r="O1413" i="4" s="1"/>
  <c r="M1413" i="4"/>
  <c r="P1413" i="4" s="1"/>
  <c r="F1414" i="4"/>
  <c r="G1414" i="4"/>
  <c r="H1414" i="4"/>
  <c r="I1414" i="4"/>
  <c r="J1414" i="4"/>
  <c r="K1414" i="4"/>
  <c r="L1414" i="4"/>
  <c r="O1414" i="4" s="1"/>
  <c r="M1414" i="4"/>
  <c r="P1414" i="4" s="1"/>
  <c r="F1415" i="4"/>
  <c r="G1415" i="4"/>
  <c r="H1415" i="4"/>
  <c r="I1415" i="4"/>
  <c r="J1415" i="4"/>
  <c r="K1415" i="4"/>
  <c r="L1415" i="4"/>
  <c r="O1415" i="4" s="1"/>
  <c r="M1415" i="4"/>
  <c r="P1415" i="4" s="1"/>
  <c r="F1416" i="4"/>
  <c r="G1416" i="4"/>
  <c r="H1416" i="4"/>
  <c r="I1416" i="4"/>
  <c r="J1416" i="4"/>
  <c r="K1416" i="4"/>
  <c r="L1416" i="4"/>
  <c r="M1416" i="4"/>
  <c r="F1417" i="4"/>
  <c r="G1417" i="4"/>
  <c r="H1417" i="4"/>
  <c r="I1417" i="4"/>
  <c r="J1417" i="4"/>
  <c r="K1417" i="4"/>
  <c r="L1417" i="4"/>
  <c r="M1417" i="4"/>
  <c r="F1418" i="4"/>
  <c r="G1418" i="4"/>
  <c r="H1418" i="4"/>
  <c r="I1418" i="4"/>
  <c r="J1418" i="4"/>
  <c r="K1418" i="4"/>
  <c r="L1418" i="4"/>
  <c r="M1418" i="4"/>
  <c r="F1419" i="4"/>
  <c r="G1419" i="4"/>
  <c r="H1419" i="4"/>
  <c r="I1419" i="4"/>
  <c r="J1419" i="4"/>
  <c r="K1419" i="4"/>
  <c r="L1419" i="4"/>
  <c r="M1419" i="4"/>
  <c r="F1420" i="4"/>
  <c r="G1420" i="4"/>
  <c r="H1420" i="4"/>
  <c r="I1420" i="4"/>
  <c r="J1420" i="4"/>
  <c r="K1420" i="4"/>
  <c r="L1420" i="4"/>
  <c r="M1420" i="4"/>
  <c r="F1421" i="4"/>
  <c r="G1421" i="4"/>
  <c r="H1421" i="4"/>
  <c r="I1421" i="4"/>
  <c r="J1421" i="4"/>
  <c r="K1421" i="4"/>
  <c r="L1421" i="4"/>
  <c r="M1421" i="4"/>
  <c r="F1422" i="4"/>
  <c r="G1422" i="4"/>
  <c r="H1422" i="4"/>
  <c r="I1422" i="4"/>
  <c r="J1422" i="4"/>
  <c r="K1422" i="4"/>
  <c r="L1422" i="4"/>
  <c r="M1422" i="4"/>
  <c r="F1423" i="4"/>
  <c r="G1423" i="4"/>
  <c r="H1423" i="4"/>
  <c r="I1423" i="4"/>
  <c r="J1423" i="4"/>
  <c r="K1423" i="4"/>
  <c r="L1423" i="4"/>
  <c r="M1423" i="4"/>
  <c r="F1424" i="4"/>
  <c r="G1424" i="4"/>
  <c r="H1424" i="4"/>
  <c r="I1424" i="4"/>
  <c r="J1424" i="4"/>
  <c r="K1424" i="4"/>
  <c r="L1424" i="4"/>
  <c r="M1424" i="4"/>
  <c r="F1425" i="4"/>
  <c r="G1425" i="4"/>
  <c r="H1425" i="4"/>
  <c r="I1425" i="4"/>
  <c r="J1425" i="4"/>
  <c r="K1425" i="4"/>
  <c r="L1425" i="4"/>
  <c r="M1425" i="4"/>
  <c r="F1426" i="4"/>
  <c r="G1426" i="4"/>
  <c r="H1426" i="4"/>
  <c r="I1426" i="4"/>
  <c r="J1426" i="4"/>
  <c r="K1426" i="4"/>
  <c r="L1426" i="4"/>
  <c r="M1426" i="4"/>
  <c r="F1427" i="4"/>
  <c r="G1427" i="4"/>
  <c r="H1427" i="4"/>
  <c r="I1427" i="4"/>
  <c r="J1427" i="4"/>
  <c r="K1427" i="4"/>
  <c r="L1427" i="4"/>
  <c r="M1427" i="4"/>
  <c r="F1428" i="4"/>
  <c r="G1428" i="4"/>
  <c r="H1428" i="4"/>
  <c r="I1428" i="4"/>
  <c r="J1428" i="4"/>
  <c r="K1428" i="4"/>
  <c r="L1428" i="4"/>
  <c r="M1428" i="4"/>
  <c r="F1429" i="4"/>
  <c r="G1429" i="4"/>
  <c r="H1429" i="4"/>
  <c r="I1429" i="4"/>
  <c r="J1429" i="4"/>
  <c r="K1429" i="4"/>
  <c r="L1429" i="4"/>
  <c r="M1429" i="4"/>
  <c r="F1430" i="4"/>
  <c r="G1430" i="4"/>
  <c r="H1430" i="4"/>
  <c r="I1430" i="4"/>
  <c r="J1430" i="4"/>
  <c r="K1430" i="4"/>
  <c r="L1430" i="4"/>
  <c r="M1430" i="4"/>
  <c r="F1431" i="4"/>
  <c r="G1431" i="4"/>
  <c r="H1431" i="4"/>
  <c r="I1431" i="4"/>
  <c r="J1431" i="4"/>
  <c r="K1431" i="4"/>
  <c r="L1431" i="4"/>
  <c r="M1431" i="4"/>
  <c r="F1432" i="4"/>
  <c r="G1432" i="4"/>
  <c r="H1432" i="4"/>
  <c r="I1432" i="4"/>
  <c r="J1432" i="4"/>
  <c r="K1432" i="4"/>
  <c r="L1432" i="4"/>
  <c r="M1432" i="4"/>
  <c r="F1433" i="4"/>
  <c r="G1433" i="4"/>
  <c r="H1433" i="4"/>
  <c r="I1433" i="4"/>
  <c r="J1433" i="4"/>
  <c r="K1433" i="4"/>
  <c r="L1433" i="4"/>
  <c r="M1433" i="4"/>
  <c r="F1434" i="4"/>
  <c r="G1434" i="4"/>
  <c r="H1434" i="4"/>
  <c r="I1434" i="4"/>
  <c r="J1434" i="4"/>
  <c r="K1434" i="4"/>
  <c r="L1434" i="4"/>
  <c r="O1434" i="4" s="1"/>
  <c r="M1434" i="4"/>
  <c r="P1434" i="4" s="1"/>
  <c r="F1435" i="4"/>
  <c r="G1435" i="4"/>
  <c r="H1435" i="4"/>
  <c r="I1435" i="4"/>
  <c r="J1435" i="4"/>
  <c r="K1435" i="4"/>
  <c r="L1435" i="4"/>
  <c r="O1435" i="4" s="1"/>
  <c r="M1435" i="4"/>
  <c r="P1435" i="4" s="1"/>
  <c r="F1436" i="4"/>
  <c r="G1436" i="4"/>
  <c r="H1436" i="4"/>
  <c r="I1436" i="4"/>
  <c r="J1436" i="4"/>
  <c r="K1436" i="4"/>
  <c r="L1436" i="4"/>
  <c r="O1436" i="4" s="1"/>
  <c r="M1436" i="4"/>
  <c r="P1436" i="4" s="1"/>
  <c r="F1437" i="4"/>
  <c r="G1437" i="4"/>
  <c r="H1437" i="4"/>
  <c r="I1437" i="4"/>
  <c r="J1437" i="4"/>
  <c r="K1437" i="4"/>
  <c r="L1437" i="4"/>
  <c r="O1437" i="4" s="1"/>
  <c r="M1437" i="4"/>
  <c r="P1437" i="4" s="1"/>
  <c r="F1438" i="4"/>
  <c r="G1438" i="4"/>
  <c r="H1438" i="4"/>
  <c r="I1438" i="4"/>
  <c r="J1438" i="4"/>
  <c r="K1438" i="4"/>
  <c r="L1438" i="4"/>
  <c r="O1438" i="4" s="1"/>
  <c r="M1438" i="4"/>
  <c r="P1438" i="4" s="1"/>
  <c r="F1439" i="4"/>
  <c r="G1439" i="4"/>
  <c r="H1439" i="4"/>
  <c r="I1439" i="4"/>
  <c r="J1439" i="4"/>
  <c r="K1439" i="4"/>
  <c r="L1439" i="4"/>
  <c r="O1439" i="4" s="1"/>
  <c r="M1439" i="4"/>
  <c r="P1439" i="4" s="1"/>
  <c r="F1440" i="4"/>
  <c r="G1440" i="4"/>
  <c r="H1440" i="4"/>
  <c r="I1440" i="4"/>
  <c r="J1440" i="4"/>
  <c r="K1440" i="4"/>
  <c r="L1440" i="4"/>
  <c r="O1440" i="4" s="1"/>
  <c r="M1440" i="4"/>
  <c r="P1440" i="4" s="1"/>
  <c r="F1441" i="4"/>
  <c r="G1441" i="4"/>
  <c r="H1441" i="4"/>
  <c r="I1441" i="4"/>
  <c r="J1441" i="4"/>
  <c r="K1441" i="4"/>
  <c r="L1441" i="4"/>
  <c r="O1441" i="4" s="1"/>
  <c r="M1441" i="4"/>
  <c r="P1441" i="4" s="1"/>
  <c r="F1442" i="4"/>
  <c r="G1442" i="4"/>
  <c r="H1442" i="4"/>
  <c r="I1442" i="4"/>
  <c r="J1442" i="4"/>
  <c r="K1442" i="4"/>
  <c r="L1442" i="4"/>
  <c r="O1442" i="4" s="1"/>
  <c r="M1442" i="4"/>
  <c r="P1442" i="4" s="1"/>
  <c r="F1443" i="4"/>
  <c r="G1443" i="4"/>
  <c r="H1443" i="4"/>
  <c r="I1443" i="4"/>
  <c r="J1443" i="4"/>
  <c r="K1443" i="4"/>
  <c r="L1443" i="4"/>
  <c r="O1443" i="4" s="1"/>
  <c r="M1443" i="4"/>
  <c r="P1443" i="4" s="1"/>
  <c r="F1444" i="4"/>
  <c r="G1444" i="4"/>
  <c r="H1444" i="4"/>
  <c r="I1444" i="4"/>
  <c r="J1444" i="4"/>
  <c r="K1444" i="4"/>
  <c r="L1444" i="4"/>
  <c r="O1444" i="4" s="1"/>
  <c r="M1444" i="4"/>
  <c r="P1444" i="4" s="1"/>
  <c r="F1445" i="4"/>
  <c r="G1445" i="4"/>
  <c r="H1445" i="4"/>
  <c r="I1445" i="4"/>
  <c r="J1445" i="4"/>
  <c r="K1445" i="4"/>
  <c r="L1445" i="4"/>
  <c r="O1445" i="4" s="1"/>
  <c r="M1445" i="4"/>
  <c r="P1445" i="4" s="1"/>
  <c r="F1446" i="4"/>
  <c r="G1446" i="4"/>
  <c r="H1446" i="4"/>
  <c r="I1446" i="4"/>
  <c r="J1446" i="4"/>
  <c r="K1446" i="4"/>
  <c r="L1446" i="4"/>
  <c r="O1446" i="4" s="1"/>
  <c r="M1446" i="4"/>
  <c r="P1446" i="4" s="1"/>
  <c r="F1447" i="4"/>
  <c r="G1447" i="4"/>
  <c r="H1447" i="4"/>
  <c r="I1447" i="4"/>
  <c r="J1447" i="4"/>
  <c r="K1447" i="4"/>
  <c r="L1447" i="4"/>
  <c r="O1447" i="4" s="1"/>
  <c r="M1447" i="4"/>
  <c r="P1447" i="4" s="1"/>
  <c r="F1448" i="4"/>
  <c r="G1448" i="4"/>
  <c r="H1448" i="4"/>
  <c r="I1448" i="4"/>
  <c r="J1448" i="4"/>
  <c r="K1448" i="4"/>
  <c r="L1448" i="4"/>
  <c r="O1448" i="4" s="1"/>
  <c r="M1448" i="4"/>
  <c r="P1448" i="4" s="1"/>
  <c r="F1449" i="4"/>
  <c r="G1449" i="4"/>
  <c r="H1449" i="4"/>
  <c r="I1449" i="4"/>
  <c r="J1449" i="4"/>
  <c r="K1449" i="4"/>
  <c r="L1449" i="4"/>
  <c r="O1449" i="4" s="1"/>
  <c r="M1449" i="4"/>
  <c r="P1449" i="4" s="1"/>
  <c r="F1450" i="4"/>
  <c r="G1450" i="4"/>
  <c r="H1450" i="4"/>
  <c r="I1450" i="4"/>
  <c r="J1450" i="4"/>
  <c r="K1450" i="4"/>
  <c r="L1450" i="4"/>
  <c r="O1450" i="4" s="1"/>
  <c r="M1450" i="4"/>
  <c r="P1450" i="4" s="1"/>
  <c r="F1451" i="4"/>
  <c r="G1451" i="4"/>
  <c r="H1451" i="4"/>
  <c r="I1451" i="4"/>
  <c r="J1451" i="4"/>
  <c r="K1451" i="4"/>
  <c r="L1451" i="4"/>
  <c r="O1451" i="4" s="1"/>
  <c r="M1451" i="4"/>
  <c r="P1451" i="4" s="1"/>
  <c r="F1452" i="4"/>
  <c r="G1452" i="4"/>
  <c r="H1452" i="4"/>
  <c r="I1452" i="4"/>
  <c r="J1452" i="4"/>
  <c r="K1452" i="4"/>
  <c r="L1452" i="4"/>
  <c r="O1452" i="4" s="1"/>
  <c r="M1452" i="4"/>
  <c r="P1452" i="4" s="1"/>
  <c r="F1453" i="4"/>
  <c r="G1453" i="4"/>
  <c r="H1453" i="4"/>
  <c r="I1453" i="4"/>
  <c r="J1453" i="4"/>
  <c r="K1453" i="4"/>
  <c r="L1453" i="4"/>
  <c r="O1453" i="4" s="1"/>
  <c r="M1453" i="4"/>
  <c r="P1453" i="4" s="1"/>
  <c r="F1454" i="4"/>
  <c r="G1454" i="4"/>
  <c r="H1454" i="4"/>
  <c r="I1454" i="4"/>
  <c r="J1454" i="4"/>
  <c r="K1454" i="4"/>
  <c r="L1454" i="4"/>
  <c r="O1454" i="4" s="1"/>
  <c r="M1454" i="4"/>
  <c r="P1454" i="4" s="1"/>
  <c r="F1455" i="4"/>
  <c r="G1455" i="4"/>
  <c r="H1455" i="4"/>
  <c r="I1455" i="4"/>
  <c r="J1455" i="4"/>
  <c r="K1455" i="4"/>
  <c r="L1455" i="4"/>
  <c r="O1455" i="4" s="1"/>
  <c r="M1455" i="4"/>
  <c r="P1455" i="4" s="1"/>
  <c r="F1456" i="4"/>
  <c r="G1456" i="4"/>
  <c r="H1456" i="4"/>
  <c r="I1456" i="4"/>
  <c r="J1456" i="4"/>
  <c r="K1456" i="4"/>
  <c r="L1456" i="4"/>
  <c r="O1456" i="4" s="1"/>
  <c r="M1456" i="4"/>
  <c r="P1456" i="4" s="1"/>
  <c r="F1457" i="4"/>
  <c r="G1457" i="4"/>
  <c r="H1457" i="4"/>
  <c r="I1457" i="4"/>
  <c r="J1457" i="4"/>
  <c r="K1457" i="4"/>
  <c r="L1457" i="4"/>
  <c r="O1457" i="4" s="1"/>
  <c r="M1457" i="4"/>
  <c r="P1457" i="4" s="1"/>
  <c r="F1458" i="4"/>
  <c r="G1458" i="4"/>
  <c r="H1458" i="4"/>
  <c r="I1458" i="4"/>
  <c r="J1458" i="4"/>
  <c r="K1458" i="4"/>
  <c r="L1458" i="4"/>
  <c r="O1458" i="4" s="1"/>
  <c r="M1458" i="4"/>
  <c r="P1458" i="4" s="1"/>
  <c r="F1459" i="4"/>
  <c r="G1459" i="4"/>
  <c r="H1459" i="4"/>
  <c r="I1459" i="4"/>
  <c r="J1459" i="4"/>
  <c r="K1459" i="4"/>
  <c r="L1459" i="4"/>
  <c r="O1459" i="4" s="1"/>
  <c r="M1459" i="4"/>
  <c r="P1459" i="4" s="1"/>
  <c r="F1460" i="4"/>
  <c r="G1460" i="4"/>
  <c r="H1460" i="4"/>
  <c r="I1460" i="4"/>
  <c r="J1460" i="4"/>
  <c r="K1460" i="4"/>
  <c r="L1460" i="4"/>
  <c r="O1460" i="4" s="1"/>
  <c r="M1460" i="4"/>
  <c r="P1460" i="4" s="1"/>
  <c r="F1461" i="4"/>
  <c r="G1461" i="4"/>
  <c r="H1461" i="4"/>
  <c r="I1461" i="4"/>
  <c r="J1461" i="4"/>
  <c r="K1461" i="4"/>
  <c r="L1461" i="4"/>
  <c r="O1461" i="4" s="1"/>
  <c r="M1461" i="4"/>
  <c r="P1461" i="4" s="1"/>
  <c r="F1462" i="4"/>
  <c r="G1462" i="4"/>
  <c r="H1462" i="4"/>
  <c r="I1462" i="4"/>
  <c r="J1462" i="4"/>
  <c r="K1462" i="4"/>
  <c r="L1462" i="4"/>
  <c r="O1462" i="4" s="1"/>
  <c r="M1462" i="4"/>
  <c r="P1462" i="4" s="1"/>
  <c r="F1463" i="4"/>
  <c r="G1463" i="4"/>
  <c r="H1463" i="4"/>
  <c r="I1463" i="4"/>
  <c r="J1463" i="4"/>
  <c r="K1463" i="4"/>
  <c r="L1463" i="4"/>
  <c r="O1463" i="4" s="1"/>
  <c r="M1463" i="4"/>
  <c r="P1463" i="4" s="1"/>
  <c r="F1464" i="4"/>
  <c r="G1464" i="4"/>
  <c r="H1464" i="4"/>
  <c r="I1464" i="4"/>
  <c r="J1464" i="4"/>
  <c r="K1464" i="4"/>
  <c r="L1464" i="4"/>
  <c r="O1464" i="4" s="1"/>
  <c r="M1464" i="4"/>
  <c r="P1464" i="4" s="1"/>
  <c r="F1465" i="4"/>
  <c r="G1465" i="4"/>
  <c r="H1465" i="4"/>
  <c r="I1465" i="4"/>
  <c r="J1465" i="4"/>
  <c r="K1465" i="4"/>
  <c r="L1465" i="4"/>
  <c r="O1465" i="4" s="1"/>
  <c r="M1465" i="4"/>
  <c r="P1465" i="4" s="1"/>
  <c r="F1466" i="4"/>
  <c r="G1466" i="4"/>
  <c r="H1466" i="4"/>
  <c r="I1466" i="4"/>
  <c r="J1466" i="4"/>
  <c r="K1466" i="4"/>
  <c r="L1466" i="4"/>
  <c r="O1466" i="4" s="1"/>
  <c r="M1466" i="4"/>
  <c r="P1466" i="4" s="1"/>
  <c r="F1467" i="4"/>
  <c r="G1467" i="4"/>
  <c r="H1467" i="4"/>
  <c r="I1467" i="4"/>
  <c r="J1467" i="4"/>
  <c r="K1467" i="4"/>
  <c r="L1467" i="4"/>
  <c r="O1467" i="4" s="1"/>
  <c r="M1467" i="4"/>
  <c r="P1467" i="4" s="1"/>
  <c r="F1468" i="4"/>
  <c r="G1468" i="4"/>
  <c r="H1468" i="4"/>
  <c r="I1468" i="4"/>
  <c r="J1468" i="4"/>
  <c r="K1468" i="4"/>
  <c r="L1468" i="4"/>
  <c r="O1468" i="4" s="1"/>
  <c r="M1468" i="4"/>
  <c r="P1468" i="4" s="1"/>
  <c r="F1469" i="4"/>
  <c r="G1469" i="4"/>
  <c r="H1469" i="4"/>
  <c r="I1469" i="4"/>
  <c r="J1469" i="4"/>
  <c r="K1469" i="4"/>
  <c r="L1469" i="4"/>
  <c r="O1469" i="4" s="1"/>
  <c r="M1469" i="4"/>
  <c r="P1469" i="4" s="1"/>
  <c r="F1470" i="4"/>
  <c r="G1470" i="4"/>
  <c r="H1470" i="4"/>
  <c r="I1470" i="4"/>
  <c r="J1470" i="4"/>
  <c r="K1470" i="4"/>
  <c r="L1470" i="4"/>
  <c r="O1470" i="4" s="1"/>
  <c r="M1470" i="4"/>
  <c r="P1470" i="4" s="1"/>
  <c r="F1471" i="4"/>
  <c r="G1471" i="4"/>
  <c r="H1471" i="4"/>
  <c r="I1471" i="4"/>
  <c r="J1471" i="4"/>
  <c r="K1471" i="4"/>
  <c r="L1471" i="4"/>
  <c r="O1471" i="4" s="1"/>
  <c r="M1471" i="4"/>
  <c r="P1471" i="4" s="1"/>
  <c r="F1472" i="4"/>
  <c r="G1472" i="4"/>
  <c r="H1472" i="4"/>
  <c r="I1472" i="4"/>
  <c r="J1472" i="4"/>
  <c r="K1472" i="4"/>
  <c r="L1472" i="4"/>
  <c r="O1472" i="4" s="1"/>
  <c r="M1472" i="4"/>
  <c r="P1472" i="4" s="1"/>
  <c r="F1473" i="4"/>
  <c r="G1473" i="4"/>
  <c r="H1473" i="4"/>
  <c r="I1473" i="4"/>
  <c r="J1473" i="4"/>
  <c r="K1473" i="4"/>
  <c r="L1473" i="4"/>
  <c r="O1473" i="4" s="1"/>
  <c r="M1473" i="4"/>
  <c r="P1473" i="4" s="1"/>
  <c r="F1474" i="4"/>
  <c r="G1474" i="4"/>
  <c r="H1474" i="4"/>
  <c r="I1474" i="4"/>
  <c r="J1474" i="4"/>
  <c r="K1474" i="4"/>
  <c r="L1474" i="4"/>
  <c r="O1474" i="4" s="1"/>
  <c r="M1474" i="4"/>
  <c r="P1474" i="4" s="1"/>
  <c r="F1475" i="4"/>
  <c r="G1475" i="4"/>
  <c r="H1475" i="4"/>
  <c r="I1475" i="4"/>
  <c r="J1475" i="4"/>
  <c r="K1475" i="4"/>
  <c r="L1475" i="4"/>
  <c r="O1475" i="4" s="1"/>
  <c r="M1475" i="4"/>
  <c r="P1475" i="4" s="1"/>
  <c r="F1476" i="4"/>
  <c r="G1476" i="4"/>
  <c r="H1476" i="4"/>
  <c r="I1476" i="4"/>
  <c r="J1476" i="4"/>
  <c r="K1476" i="4"/>
  <c r="L1476" i="4"/>
  <c r="O1476" i="4" s="1"/>
  <c r="M1476" i="4"/>
  <c r="P1476" i="4" s="1"/>
  <c r="F1477" i="4"/>
  <c r="G1477" i="4"/>
  <c r="H1477" i="4"/>
  <c r="I1477" i="4"/>
  <c r="J1477" i="4"/>
  <c r="K1477" i="4"/>
  <c r="L1477" i="4"/>
  <c r="O1477" i="4" s="1"/>
  <c r="M1477" i="4"/>
  <c r="P1477" i="4" s="1"/>
  <c r="F1478" i="4"/>
  <c r="G1478" i="4"/>
  <c r="H1478" i="4"/>
  <c r="I1478" i="4"/>
  <c r="J1478" i="4"/>
  <c r="K1478" i="4"/>
  <c r="L1478" i="4"/>
  <c r="O1478" i="4" s="1"/>
  <c r="M1478" i="4"/>
  <c r="P1478" i="4" s="1"/>
  <c r="F1479" i="4"/>
  <c r="G1479" i="4"/>
  <c r="H1479" i="4"/>
  <c r="I1479" i="4"/>
  <c r="J1479" i="4"/>
  <c r="K1479" i="4"/>
  <c r="L1479" i="4"/>
  <c r="O1479" i="4" s="1"/>
  <c r="M1479" i="4"/>
  <c r="P1479" i="4" s="1"/>
  <c r="F1480" i="4"/>
  <c r="G1480" i="4"/>
  <c r="H1480" i="4"/>
  <c r="I1480" i="4"/>
  <c r="J1480" i="4"/>
  <c r="K1480" i="4"/>
  <c r="L1480" i="4"/>
  <c r="O1480" i="4" s="1"/>
  <c r="M1480" i="4"/>
  <c r="P1480" i="4" s="1"/>
  <c r="F1481" i="4"/>
  <c r="G1481" i="4"/>
  <c r="H1481" i="4"/>
  <c r="I1481" i="4"/>
  <c r="J1481" i="4"/>
  <c r="K1481" i="4"/>
  <c r="L1481" i="4"/>
  <c r="O1481" i="4" s="1"/>
  <c r="M1481" i="4"/>
  <c r="P1481" i="4" s="1"/>
  <c r="F1482" i="4"/>
  <c r="G1482" i="4"/>
  <c r="H1482" i="4"/>
  <c r="I1482" i="4"/>
  <c r="J1482" i="4"/>
  <c r="K1482" i="4"/>
  <c r="L1482" i="4"/>
  <c r="O1482" i="4" s="1"/>
  <c r="M1482" i="4"/>
  <c r="P1482" i="4" s="1"/>
  <c r="F1483" i="4"/>
  <c r="G1483" i="4"/>
  <c r="H1483" i="4"/>
  <c r="I1483" i="4"/>
  <c r="J1483" i="4"/>
  <c r="K1483" i="4"/>
  <c r="L1483" i="4"/>
  <c r="O1483" i="4" s="1"/>
  <c r="M1483" i="4"/>
  <c r="P1483" i="4" s="1"/>
  <c r="F1484" i="4"/>
  <c r="G1484" i="4"/>
  <c r="H1484" i="4"/>
  <c r="I1484" i="4"/>
  <c r="J1484" i="4"/>
  <c r="K1484" i="4"/>
  <c r="L1484" i="4"/>
  <c r="O1484" i="4" s="1"/>
  <c r="M1484" i="4"/>
  <c r="P1484" i="4" s="1"/>
  <c r="F1485" i="4"/>
  <c r="G1485" i="4"/>
  <c r="H1485" i="4"/>
  <c r="I1485" i="4"/>
  <c r="J1485" i="4"/>
  <c r="K1485" i="4"/>
  <c r="L1485" i="4"/>
  <c r="O1485" i="4" s="1"/>
  <c r="M1485" i="4"/>
  <c r="P1485" i="4" s="1"/>
  <c r="F1486" i="4"/>
  <c r="G1486" i="4"/>
  <c r="H1486" i="4"/>
  <c r="I1486" i="4"/>
  <c r="J1486" i="4"/>
  <c r="K1486" i="4"/>
  <c r="L1486" i="4"/>
  <c r="O1486" i="4" s="1"/>
  <c r="M1486" i="4"/>
  <c r="P1486" i="4" s="1"/>
  <c r="F1487" i="4"/>
  <c r="G1487" i="4"/>
  <c r="H1487" i="4"/>
  <c r="I1487" i="4"/>
  <c r="J1487" i="4"/>
  <c r="K1487" i="4"/>
  <c r="L1487" i="4"/>
  <c r="O1487" i="4" s="1"/>
  <c r="M1487" i="4"/>
  <c r="P1487" i="4" s="1"/>
  <c r="F1488" i="4"/>
  <c r="G1488" i="4"/>
  <c r="H1488" i="4"/>
  <c r="I1488" i="4"/>
  <c r="J1488" i="4"/>
  <c r="K1488" i="4"/>
  <c r="L1488" i="4"/>
  <c r="O1488" i="4" s="1"/>
  <c r="M1488" i="4"/>
  <c r="P1488" i="4" s="1"/>
  <c r="F1489" i="4"/>
  <c r="G1489" i="4"/>
  <c r="H1489" i="4"/>
  <c r="I1489" i="4"/>
  <c r="J1489" i="4"/>
  <c r="K1489" i="4"/>
  <c r="L1489" i="4"/>
  <c r="O1489" i="4" s="1"/>
  <c r="M1489" i="4"/>
  <c r="P1489" i="4" s="1"/>
  <c r="F1490" i="4"/>
  <c r="G1490" i="4"/>
  <c r="H1490" i="4"/>
  <c r="I1490" i="4"/>
  <c r="J1490" i="4"/>
  <c r="K1490" i="4"/>
  <c r="L1490" i="4"/>
  <c r="O1490" i="4" s="1"/>
  <c r="M1490" i="4"/>
  <c r="P1490" i="4" s="1"/>
  <c r="F1491" i="4"/>
  <c r="G1491" i="4"/>
  <c r="H1491" i="4"/>
  <c r="I1491" i="4"/>
  <c r="J1491" i="4"/>
  <c r="K1491" i="4"/>
  <c r="L1491" i="4"/>
  <c r="O1491" i="4" s="1"/>
  <c r="M1491" i="4"/>
  <c r="P1491" i="4" s="1"/>
  <c r="F1492" i="4"/>
  <c r="G1492" i="4"/>
  <c r="H1492" i="4"/>
  <c r="I1492" i="4"/>
  <c r="J1492" i="4"/>
  <c r="K1492" i="4"/>
  <c r="L1492" i="4"/>
  <c r="O1492" i="4" s="1"/>
  <c r="M1492" i="4"/>
  <c r="P1492" i="4" s="1"/>
  <c r="F1493" i="4"/>
  <c r="G1493" i="4"/>
  <c r="H1493" i="4"/>
  <c r="I1493" i="4"/>
  <c r="J1493" i="4"/>
  <c r="K1493" i="4"/>
  <c r="L1493" i="4"/>
  <c r="O1493" i="4" s="1"/>
  <c r="M1493" i="4"/>
  <c r="P1493" i="4" s="1"/>
  <c r="F1494" i="4"/>
  <c r="G1494" i="4"/>
  <c r="H1494" i="4"/>
  <c r="I1494" i="4"/>
  <c r="J1494" i="4"/>
  <c r="K1494" i="4"/>
  <c r="L1494" i="4"/>
  <c r="O1494" i="4" s="1"/>
  <c r="M1494" i="4"/>
  <c r="P1494" i="4" s="1"/>
  <c r="F1495" i="4"/>
  <c r="G1495" i="4"/>
  <c r="H1495" i="4"/>
  <c r="I1495" i="4"/>
  <c r="J1495" i="4"/>
  <c r="K1495" i="4"/>
  <c r="L1495" i="4"/>
  <c r="O1495" i="4" s="1"/>
  <c r="M1495" i="4"/>
  <c r="P1495" i="4" s="1"/>
  <c r="F1496" i="4"/>
  <c r="G1496" i="4"/>
  <c r="H1496" i="4"/>
  <c r="I1496" i="4"/>
  <c r="J1496" i="4"/>
  <c r="K1496" i="4"/>
  <c r="L1496" i="4"/>
  <c r="O1496" i="4" s="1"/>
  <c r="M1496" i="4"/>
  <c r="P1496" i="4" s="1"/>
  <c r="F1497" i="4"/>
  <c r="G1497" i="4"/>
  <c r="H1497" i="4"/>
  <c r="I1497" i="4"/>
  <c r="J1497" i="4"/>
  <c r="K1497" i="4"/>
  <c r="L1497" i="4"/>
  <c r="O1497" i="4" s="1"/>
  <c r="M1497" i="4"/>
  <c r="P1497" i="4" s="1"/>
  <c r="F1498" i="4"/>
  <c r="G1498" i="4"/>
  <c r="H1498" i="4"/>
  <c r="I1498" i="4"/>
  <c r="J1498" i="4"/>
  <c r="K1498" i="4"/>
  <c r="L1498" i="4"/>
  <c r="O1498" i="4" s="1"/>
  <c r="M1498" i="4"/>
  <c r="P1498" i="4" s="1"/>
  <c r="F1499" i="4"/>
  <c r="G1499" i="4"/>
  <c r="H1499" i="4"/>
  <c r="I1499" i="4"/>
  <c r="J1499" i="4"/>
  <c r="K1499" i="4"/>
  <c r="L1499" i="4"/>
  <c r="O1499" i="4" s="1"/>
  <c r="M1499" i="4"/>
  <c r="P1499" i="4" s="1"/>
  <c r="F1500" i="4"/>
  <c r="G1500" i="4"/>
  <c r="H1500" i="4"/>
  <c r="I1500" i="4"/>
  <c r="J1500" i="4"/>
  <c r="K1500" i="4"/>
  <c r="L1500" i="4"/>
  <c r="O1500" i="4" s="1"/>
  <c r="M1500" i="4"/>
  <c r="P1500" i="4" s="1"/>
  <c r="F1501" i="4"/>
  <c r="G1501" i="4"/>
  <c r="H1501" i="4"/>
  <c r="I1501" i="4"/>
  <c r="J1501" i="4"/>
  <c r="K1501" i="4"/>
  <c r="L1501" i="4"/>
  <c r="O1501" i="4" s="1"/>
  <c r="M1501" i="4"/>
  <c r="P1501" i="4" s="1"/>
  <c r="F1502" i="4"/>
  <c r="G1502" i="4"/>
  <c r="H1502" i="4"/>
  <c r="I1502" i="4"/>
  <c r="J1502" i="4"/>
  <c r="K1502" i="4"/>
  <c r="L1502" i="4"/>
  <c r="O1502" i="4" s="1"/>
  <c r="M1502" i="4"/>
  <c r="P1502" i="4" s="1"/>
  <c r="F1503" i="4"/>
  <c r="G1503" i="4"/>
  <c r="H1503" i="4"/>
  <c r="I1503" i="4"/>
  <c r="J1503" i="4"/>
  <c r="K1503" i="4"/>
  <c r="L1503" i="4"/>
  <c r="O1503" i="4" s="1"/>
  <c r="M1503" i="4"/>
  <c r="P1503" i="4" s="1"/>
  <c r="F1504" i="4"/>
  <c r="G1504" i="4"/>
  <c r="H1504" i="4"/>
  <c r="I1504" i="4"/>
  <c r="J1504" i="4"/>
  <c r="K1504" i="4"/>
  <c r="L1504" i="4"/>
  <c r="O1504" i="4" s="1"/>
  <c r="M1504" i="4"/>
  <c r="P1504" i="4" s="1"/>
  <c r="F1505" i="4"/>
  <c r="G1505" i="4"/>
  <c r="H1505" i="4"/>
  <c r="I1505" i="4"/>
  <c r="J1505" i="4"/>
  <c r="K1505" i="4"/>
  <c r="L1505" i="4"/>
  <c r="O1505" i="4" s="1"/>
  <c r="M1505" i="4"/>
  <c r="P1505" i="4" s="1"/>
  <c r="F1506" i="4"/>
  <c r="G1506" i="4"/>
  <c r="H1506" i="4"/>
  <c r="I1506" i="4"/>
  <c r="J1506" i="4"/>
  <c r="K1506" i="4"/>
  <c r="L1506" i="4"/>
  <c r="O1506" i="4" s="1"/>
  <c r="M1506" i="4"/>
  <c r="P1506" i="4" s="1"/>
  <c r="F1507" i="4"/>
  <c r="G1507" i="4"/>
  <c r="H1507" i="4"/>
  <c r="I1507" i="4"/>
  <c r="J1507" i="4"/>
  <c r="K1507" i="4"/>
  <c r="L1507" i="4"/>
  <c r="O1507" i="4" s="1"/>
  <c r="M1507" i="4"/>
  <c r="P1507" i="4" s="1"/>
  <c r="F1508" i="4"/>
  <c r="G1508" i="4"/>
  <c r="H1508" i="4"/>
  <c r="I1508" i="4"/>
  <c r="J1508" i="4"/>
  <c r="K1508" i="4"/>
  <c r="L1508" i="4"/>
  <c r="O1508" i="4" s="1"/>
  <c r="M1508" i="4"/>
  <c r="P1508" i="4" s="1"/>
  <c r="F1509" i="4"/>
  <c r="G1509" i="4"/>
  <c r="H1509" i="4"/>
  <c r="I1509" i="4"/>
  <c r="J1509" i="4"/>
  <c r="K1509" i="4"/>
  <c r="L1509" i="4"/>
  <c r="O1509" i="4" s="1"/>
  <c r="M1509" i="4"/>
  <c r="P1509" i="4" s="1"/>
  <c r="F1510" i="4"/>
  <c r="G1510" i="4"/>
  <c r="H1510" i="4"/>
  <c r="I1510" i="4"/>
  <c r="J1510" i="4"/>
  <c r="K1510" i="4"/>
  <c r="L1510" i="4"/>
  <c r="O1510" i="4" s="1"/>
  <c r="M1510" i="4"/>
  <c r="P1510" i="4" s="1"/>
  <c r="F1511" i="4"/>
  <c r="G1511" i="4"/>
  <c r="H1511" i="4"/>
  <c r="I1511" i="4"/>
  <c r="J1511" i="4"/>
  <c r="K1511" i="4"/>
  <c r="L1511" i="4"/>
  <c r="O1511" i="4" s="1"/>
  <c r="M1511" i="4"/>
  <c r="P1511" i="4" s="1"/>
  <c r="F1512" i="4"/>
  <c r="G1512" i="4"/>
  <c r="H1512" i="4"/>
  <c r="I1512" i="4"/>
  <c r="J1512" i="4"/>
  <c r="K1512" i="4"/>
  <c r="L1512" i="4"/>
  <c r="O1512" i="4" s="1"/>
  <c r="M1512" i="4"/>
  <c r="P1512" i="4" s="1"/>
  <c r="F1513" i="4"/>
  <c r="G1513" i="4"/>
  <c r="H1513" i="4"/>
  <c r="I1513" i="4"/>
  <c r="J1513" i="4"/>
  <c r="K1513" i="4"/>
  <c r="L1513" i="4"/>
  <c r="O1513" i="4" s="1"/>
  <c r="M1513" i="4"/>
  <c r="P1513" i="4" s="1"/>
  <c r="F1514" i="4"/>
  <c r="G1514" i="4"/>
  <c r="H1514" i="4"/>
  <c r="I1514" i="4"/>
  <c r="J1514" i="4"/>
  <c r="K1514" i="4"/>
  <c r="L1514" i="4"/>
  <c r="O1514" i="4" s="1"/>
  <c r="M1514" i="4"/>
  <c r="P1514" i="4" s="1"/>
  <c r="F1515" i="4"/>
  <c r="G1515" i="4"/>
  <c r="H1515" i="4"/>
  <c r="I1515" i="4"/>
  <c r="J1515" i="4"/>
  <c r="K1515" i="4"/>
  <c r="L1515" i="4"/>
  <c r="O1515" i="4" s="1"/>
  <c r="M1515" i="4"/>
  <c r="P1515" i="4" s="1"/>
  <c r="F1516" i="4"/>
  <c r="G1516" i="4"/>
  <c r="H1516" i="4"/>
  <c r="I1516" i="4"/>
  <c r="J1516" i="4"/>
  <c r="K1516" i="4"/>
  <c r="L1516" i="4"/>
  <c r="O1516" i="4" s="1"/>
  <c r="M1516" i="4"/>
  <c r="P1516" i="4" s="1"/>
  <c r="F1517" i="4"/>
  <c r="G1517" i="4"/>
  <c r="H1517" i="4"/>
  <c r="I1517" i="4"/>
  <c r="J1517" i="4"/>
  <c r="K1517" i="4"/>
  <c r="L1517" i="4"/>
  <c r="M1517" i="4"/>
  <c r="F1518" i="4"/>
  <c r="G1518" i="4"/>
  <c r="H1518" i="4"/>
  <c r="I1518" i="4"/>
  <c r="J1518" i="4"/>
  <c r="K1518" i="4"/>
  <c r="L1518" i="4"/>
  <c r="M1518" i="4"/>
  <c r="F1519" i="4"/>
  <c r="G1519" i="4"/>
  <c r="H1519" i="4"/>
  <c r="I1519" i="4"/>
  <c r="J1519" i="4"/>
  <c r="K1519" i="4"/>
  <c r="L1519" i="4"/>
  <c r="M1519" i="4"/>
  <c r="F1520" i="4"/>
  <c r="G1520" i="4"/>
  <c r="H1520" i="4"/>
  <c r="I1520" i="4"/>
  <c r="J1520" i="4"/>
  <c r="K1520" i="4"/>
  <c r="L1520" i="4"/>
  <c r="M1520" i="4"/>
  <c r="F1521" i="4"/>
  <c r="G1521" i="4"/>
  <c r="H1521" i="4"/>
  <c r="I1521" i="4"/>
  <c r="J1521" i="4"/>
  <c r="K1521" i="4"/>
  <c r="L1521" i="4"/>
  <c r="M1521" i="4"/>
  <c r="F1522" i="4"/>
  <c r="G1522" i="4"/>
  <c r="H1522" i="4"/>
  <c r="I1522" i="4"/>
  <c r="J1522" i="4"/>
  <c r="K1522" i="4"/>
  <c r="L1522" i="4"/>
  <c r="M1522" i="4"/>
  <c r="F1523" i="4"/>
  <c r="G1523" i="4"/>
  <c r="H1523" i="4"/>
  <c r="I1523" i="4"/>
  <c r="J1523" i="4"/>
  <c r="K1523" i="4"/>
  <c r="L1523" i="4"/>
  <c r="M1523" i="4"/>
  <c r="F1524" i="4"/>
  <c r="G1524" i="4"/>
  <c r="H1524" i="4"/>
  <c r="I1524" i="4"/>
  <c r="J1524" i="4"/>
  <c r="K1524" i="4"/>
  <c r="L1524" i="4"/>
  <c r="M1524" i="4"/>
  <c r="F1525" i="4"/>
  <c r="G1525" i="4"/>
  <c r="H1525" i="4"/>
  <c r="I1525" i="4"/>
  <c r="J1525" i="4"/>
  <c r="K1525" i="4"/>
  <c r="L1525" i="4"/>
  <c r="M1525" i="4"/>
  <c r="F1526" i="4"/>
  <c r="G1526" i="4"/>
  <c r="H1526" i="4"/>
  <c r="I1526" i="4"/>
  <c r="J1526" i="4"/>
  <c r="K1526" i="4"/>
  <c r="L1526" i="4"/>
  <c r="M1526" i="4"/>
  <c r="F1527" i="4"/>
  <c r="G1527" i="4"/>
  <c r="H1527" i="4"/>
  <c r="I1527" i="4"/>
  <c r="J1527" i="4"/>
  <c r="K1527" i="4"/>
  <c r="L1527" i="4"/>
  <c r="M1527" i="4"/>
  <c r="F1528" i="4"/>
  <c r="G1528" i="4"/>
  <c r="H1528" i="4"/>
  <c r="I1528" i="4"/>
  <c r="J1528" i="4"/>
  <c r="K1528" i="4"/>
  <c r="L1528" i="4"/>
  <c r="M1528" i="4"/>
  <c r="F1529" i="4"/>
  <c r="G1529" i="4"/>
  <c r="H1529" i="4"/>
  <c r="I1529" i="4"/>
  <c r="J1529" i="4"/>
  <c r="K1529" i="4"/>
  <c r="L1529" i="4"/>
  <c r="M1529" i="4"/>
  <c r="F1530" i="4"/>
  <c r="G1530" i="4"/>
  <c r="H1530" i="4"/>
  <c r="I1530" i="4"/>
  <c r="J1530" i="4"/>
  <c r="K1530" i="4"/>
  <c r="L1530" i="4"/>
  <c r="M1530" i="4"/>
  <c r="F1531" i="4"/>
  <c r="G1531" i="4"/>
  <c r="H1531" i="4"/>
  <c r="I1531" i="4"/>
  <c r="J1531" i="4"/>
  <c r="K1531" i="4"/>
  <c r="L1531" i="4"/>
  <c r="M1531" i="4"/>
  <c r="F1532" i="4"/>
  <c r="G1532" i="4"/>
  <c r="H1532" i="4"/>
  <c r="I1532" i="4"/>
  <c r="J1532" i="4"/>
  <c r="K1532" i="4"/>
  <c r="L1532" i="4"/>
  <c r="M1532" i="4"/>
  <c r="F1533" i="4"/>
  <c r="G1533" i="4"/>
  <c r="H1533" i="4"/>
  <c r="I1533" i="4"/>
  <c r="J1533" i="4"/>
  <c r="K1533" i="4"/>
  <c r="L1533" i="4"/>
  <c r="M1533" i="4"/>
  <c r="F1534" i="4"/>
  <c r="G1534" i="4"/>
  <c r="H1534" i="4"/>
  <c r="I1534" i="4"/>
  <c r="J1534" i="4"/>
  <c r="K1534" i="4"/>
  <c r="L1534" i="4"/>
  <c r="M1534" i="4"/>
  <c r="F1535" i="4"/>
  <c r="G1535" i="4"/>
  <c r="H1535" i="4"/>
  <c r="I1535" i="4"/>
  <c r="J1535" i="4"/>
  <c r="K1535" i="4"/>
  <c r="L1535" i="4"/>
  <c r="O1535" i="4" s="1"/>
  <c r="M1535" i="4"/>
  <c r="P1535" i="4" s="1"/>
  <c r="F1536" i="4"/>
  <c r="G1536" i="4"/>
  <c r="H1536" i="4"/>
  <c r="I1536" i="4"/>
  <c r="J1536" i="4"/>
  <c r="K1536" i="4"/>
  <c r="L1536" i="4"/>
  <c r="O1536" i="4" s="1"/>
  <c r="M1536" i="4"/>
  <c r="P1536" i="4" s="1"/>
  <c r="F1537" i="4"/>
  <c r="G1537" i="4"/>
  <c r="H1537" i="4"/>
  <c r="I1537" i="4"/>
  <c r="J1537" i="4"/>
  <c r="K1537" i="4"/>
  <c r="L1537" i="4"/>
  <c r="O1537" i="4" s="1"/>
  <c r="M1537" i="4"/>
  <c r="P1537" i="4" s="1"/>
  <c r="F1538" i="4"/>
  <c r="G1538" i="4"/>
  <c r="H1538" i="4"/>
  <c r="I1538" i="4"/>
  <c r="J1538" i="4"/>
  <c r="K1538" i="4"/>
  <c r="L1538" i="4"/>
  <c r="O1538" i="4" s="1"/>
  <c r="M1538" i="4"/>
  <c r="P1538" i="4" s="1"/>
  <c r="F1539" i="4"/>
  <c r="G1539" i="4"/>
  <c r="H1539" i="4"/>
  <c r="I1539" i="4"/>
  <c r="J1539" i="4"/>
  <c r="K1539" i="4"/>
  <c r="L1539" i="4"/>
  <c r="O1539" i="4" s="1"/>
  <c r="M1539" i="4"/>
  <c r="P1539" i="4" s="1"/>
  <c r="F1540" i="4"/>
  <c r="G1540" i="4"/>
  <c r="H1540" i="4"/>
  <c r="I1540" i="4"/>
  <c r="J1540" i="4"/>
  <c r="K1540" i="4"/>
  <c r="L1540" i="4"/>
  <c r="O1540" i="4" s="1"/>
  <c r="M1540" i="4"/>
  <c r="P1540" i="4" s="1"/>
  <c r="F1541" i="4"/>
  <c r="G1541" i="4"/>
  <c r="H1541" i="4"/>
  <c r="I1541" i="4"/>
  <c r="J1541" i="4"/>
  <c r="K1541" i="4"/>
  <c r="L1541" i="4"/>
  <c r="O1541" i="4" s="1"/>
  <c r="M1541" i="4"/>
  <c r="P1541" i="4" s="1"/>
  <c r="F1542" i="4"/>
  <c r="G1542" i="4"/>
  <c r="H1542" i="4"/>
  <c r="I1542" i="4"/>
  <c r="J1542" i="4"/>
  <c r="K1542" i="4"/>
  <c r="L1542" i="4"/>
  <c r="O1542" i="4" s="1"/>
  <c r="M1542" i="4"/>
  <c r="P1542" i="4" s="1"/>
  <c r="F1543" i="4"/>
  <c r="G1543" i="4"/>
  <c r="H1543" i="4"/>
  <c r="I1543" i="4"/>
  <c r="J1543" i="4"/>
  <c r="K1543" i="4"/>
  <c r="L1543" i="4"/>
  <c r="O1543" i="4" s="1"/>
  <c r="M1543" i="4"/>
  <c r="P1543" i="4" s="1"/>
  <c r="F1544" i="4"/>
  <c r="G1544" i="4"/>
  <c r="H1544" i="4"/>
  <c r="I1544" i="4"/>
  <c r="J1544" i="4"/>
  <c r="K1544" i="4"/>
  <c r="L1544" i="4"/>
  <c r="O1544" i="4" s="1"/>
  <c r="M1544" i="4"/>
  <c r="P1544" i="4" s="1"/>
  <c r="F1545" i="4"/>
  <c r="G1545" i="4"/>
  <c r="H1545" i="4"/>
  <c r="I1545" i="4"/>
  <c r="J1545" i="4"/>
  <c r="K1545" i="4"/>
  <c r="L1545" i="4"/>
  <c r="O1545" i="4" s="1"/>
  <c r="M1545" i="4"/>
  <c r="P1545" i="4" s="1"/>
  <c r="F1546" i="4"/>
  <c r="G1546" i="4"/>
  <c r="H1546" i="4"/>
  <c r="I1546" i="4"/>
  <c r="J1546" i="4"/>
  <c r="K1546" i="4"/>
  <c r="L1546" i="4"/>
  <c r="O1546" i="4" s="1"/>
  <c r="M1546" i="4"/>
  <c r="P1546" i="4" s="1"/>
  <c r="F1547" i="4"/>
  <c r="G1547" i="4"/>
  <c r="H1547" i="4"/>
  <c r="I1547" i="4"/>
  <c r="J1547" i="4"/>
  <c r="K1547" i="4"/>
  <c r="L1547" i="4"/>
  <c r="O1547" i="4" s="1"/>
  <c r="M1547" i="4"/>
  <c r="P1547" i="4" s="1"/>
  <c r="F1548" i="4"/>
  <c r="G1548" i="4"/>
  <c r="H1548" i="4"/>
  <c r="I1548" i="4"/>
  <c r="J1548" i="4"/>
  <c r="K1548" i="4"/>
  <c r="L1548" i="4"/>
  <c r="O1548" i="4" s="1"/>
  <c r="M1548" i="4"/>
  <c r="P1548" i="4" s="1"/>
  <c r="F1549" i="4"/>
  <c r="G1549" i="4"/>
  <c r="H1549" i="4"/>
  <c r="I1549" i="4"/>
  <c r="J1549" i="4"/>
  <c r="K1549" i="4"/>
  <c r="L1549" i="4"/>
  <c r="O1549" i="4" s="1"/>
  <c r="M1549" i="4"/>
  <c r="P1549" i="4" s="1"/>
  <c r="F1550" i="4"/>
  <c r="G1550" i="4"/>
  <c r="H1550" i="4"/>
  <c r="I1550" i="4"/>
  <c r="J1550" i="4"/>
  <c r="K1550" i="4"/>
  <c r="L1550" i="4"/>
  <c r="O1550" i="4" s="1"/>
  <c r="M1550" i="4"/>
  <c r="P1550" i="4" s="1"/>
  <c r="F1551" i="4"/>
  <c r="G1551" i="4"/>
  <c r="H1551" i="4"/>
  <c r="I1551" i="4"/>
  <c r="J1551" i="4"/>
  <c r="K1551" i="4"/>
  <c r="L1551" i="4"/>
  <c r="O1551" i="4" s="1"/>
  <c r="M1551" i="4"/>
  <c r="P1551" i="4" s="1"/>
  <c r="F1552" i="4"/>
  <c r="G1552" i="4"/>
  <c r="H1552" i="4"/>
  <c r="I1552" i="4"/>
  <c r="J1552" i="4"/>
  <c r="K1552" i="4"/>
  <c r="L1552" i="4"/>
  <c r="O1552" i="4" s="1"/>
  <c r="M1552" i="4"/>
  <c r="P1552" i="4" s="1"/>
  <c r="F1553" i="4"/>
  <c r="G1553" i="4"/>
  <c r="H1553" i="4"/>
  <c r="I1553" i="4"/>
  <c r="J1553" i="4"/>
  <c r="K1553" i="4"/>
  <c r="L1553" i="4"/>
  <c r="O1553" i="4" s="1"/>
  <c r="M1553" i="4"/>
  <c r="P1553" i="4" s="1"/>
  <c r="F1554" i="4"/>
  <c r="G1554" i="4"/>
  <c r="H1554" i="4"/>
  <c r="I1554" i="4"/>
  <c r="J1554" i="4"/>
  <c r="K1554" i="4"/>
  <c r="L1554" i="4"/>
  <c r="O1554" i="4" s="1"/>
  <c r="M1554" i="4"/>
  <c r="P1554" i="4" s="1"/>
  <c r="F1555" i="4"/>
  <c r="G1555" i="4"/>
  <c r="H1555" i="4"/>
  <c r="I1555" i="4"/>
  <c r="J1555" i="4"/>
  <c r="K1555" i="4"/>
  <c r="L1555" i="4"/>
  <c r="O1555" i="4" s="1"/>
  <c r="M1555" i="4"/>
  <c r="P1555" i="4" s="1"/>
  <c r="F1556" i="4"/>
  <c r="G1556" i="4"/>
  <c r="H1556" i="4"/>
  <c r="I1556" i="4"/>
  <c r="J1556" i="4"/>
  <c r="K1556" i="4"/>
  <c r="L1556" i="4"/>
  <c r="O1556" i="4" s="1"/>
  <c r="M1556" i="4"/>
  <c r="P1556" i="4" s="1"/>
  <c r="F1557" i="4"/>
  <c r="G1557" i="4"/>
  <c r="H1557" i="4"/>
  <c r="I1557" i="4"/>
  <c r="J1557" i="4"/>
  <c r="K1557" i="4"/>
  <c r="L1557" i="4"/>
  <c r="O1557" i="4" s="1"/>
  <c r="M1557" i="4"/>
  <c r="P1557" i="4" s="1"/>
  <c r="F1558" i="4"/>
  <c r="G1558" i="4"/>
  <c r="H1558" i="4"/>
  <c r="I1558" i="4"/>
  <c r="J1558" i="4"/>
  <c r="K1558" i="4"/>
  <c r="L1558" i="4"/>
  <c r="O1558" i="4" s="1"/>
  <c r="M1558" i="4"/>
  <c r="P1558" i="4" s="1"/>
  <c r="F1559" i="4"/>
  <c r="G1559" i="4"/>
  <c r="H1559" i="4"/>
  <c r="I1559" i="4"/>
  <c r="J1559" i="4"/>
  <c r="K1559" i="4"/>
  <c r="L1559" i="4"/>
  <c r="O1559" i="4" s="1"/>
  <c r="M1559" i="4"/>
  <c r="P1559" i="4" s="1"/>
  <c r="F1560" i="4"/>
  <c r="G1560" i="4"/>
  <c r="H1560" i="4"/>
  <c r="I1560" i="4"/>
  <c r="J1560" i="4"/>
  <c r="K1560" i="4"/>
  <c r="L1560" i="4"/>
  <c r="O1560" i="4" s="1"/>
  <c r="M1560" i="4"/>
  <c r="P1560" i="4" s="1"/>
  <c r="F1561" i="4"/>
  <c r="G1561" i="4"/>
  <c r="H1561" i="4"/>
  <c r="I1561" i="4"/>
  <c r="J1561" i="4"/>
  <c r="K1561" i="4"/>
  <c r="L1561" i="4"/>
  <c r="O1561" i="4" s="1"/>
  <c r="M1561" i="4"/>
  <c r="P1561" i="4" s="1"/>
  <c r="F1562" i="4"/>
  <c r="G1562" i="4"/>
  <c r="H1562" i="4"/>
  <c r="I1562" i="4"/>
  <c r="J1562" i="4"/>
  <c r="K1562" i="4"/>
  <c r="L1562" i="4"/>
  <c r="O1562" i="4" s="1"/>
  <c r="M1562" i="4"/>
  <c r="P1562" i="4" s="1"/>
  <c r="F1563" i="4"/>
  <c r="G1563" i="4"/>
  <c r="H1563" i="4"/>
  <c r="I1563" i="4"/>
  <c r="J1563" i="4"/>
  <c r="K1563" i="4"/>
  <c r="L1563" i="4"/>
  <c r="O1563" i="4" s="1"/>
  <c r="M1563" i="4"/>
  <c r="P1563" i="4" s="1"/>
  <c r="F1564" i="4"/>
  <c r="G1564" i="4"/>
  <c r="H1564" i="4"/>
  <c r="I1564" i="4"/>
  <c r="J1564" i="4"/>
  <c r="K1564" i="4"/>
  <c r="L1564" i="4"/>
  <c r="O1564" i="4" s="1"/>
  <c r="M1564" i="4"/>
  <c r="P1564" i="4" s="1"/>
  <c r="F1565" i="4"/>
  <c r="G1565" i="4"/>
  <c r="H1565" i="4"/>
  <c r="I1565" i="4"/>
  <c r="J1565" i="4"/>
  <c r="K1565" i="4"/>
  <c r="L1565" i="4"/>
  <c r="O1565" i="4" s="1"/>
  <c r="M1565" i="4"/>
  <c r="P1565" i="4" s="1"/>
  <c r="F1566" i="4"/>
  <c r="G1566" i="4"/>
  <c r="H1566" i="4"/>
  <c r="I1566" i="4"/>
  <c r="J1566" i="4"/>
  <c r="K1566" i="4"/>
  <c r="L1566" i="4"/>
  <c r="O1566" i="4" s="1"/>
  <c r="M1566" i="4"/>
  <c r="P1566" i="4" s="1"/>
  <c r="F1567" i="4"/>
  <c r="G1567" i="4"/>
  <c r="H1567" i="4"/>
  <c r="I1567" i="4"/>
  <c r="J1567" i="4"/>
  <c r="K1567" i="4"/>
  <c r="L1567" i="4"/>
  <c r="O1567" i="4" s="1"/>
  <c r="M1567" i="4"/>
  <c r="P1567" i="4" s="1"/>
  <c r="F1568" i="4"/>
  <c r="G1568" i="4"/>
  <c r="H1568" i="4"/>
  <c r="I1568" i="4"/>
  <c r="J1568" i="4"/>
  <c r="K1568" i="4"/>
  <c r="L1568" i="4"/>
  <c r="O1568" i="4" s="1"/>
  <c r="M1568" i="4"/>
  <c r="P1568" i="4" s="1"/>
  <c r="F1569" i="4"/>
  <c r="G1569" i="4"/>
  <c r="H1569" i="4"/>
  <c r="I1569" i="4"/>
  <c r="J1569" i="4"/>
  <c r="K1569" i="4"/>
  <c r="L1569" i="4"/>
  <c r="O1569" i="4" s="1"/>
  <c r="M1569" i="4"/>
  <c r="P1569" i="4" s="1"/>
  <c r="F1570" i="4"/>
  <c r="G1570" i="4"/>
  <c r="H1570" i="4"/>
  <c r="I1570" i="4"/>
  <c r="J1570" i="4"/>
  <c r="K1570" i="4"/>
  <c r="L1570" i="4"/>
  <c r="O1570" i="4" s="1"/>
  <c r="M1570" i="4"/>
  <c r="P1570" i="4" s="1"/>
  <c r="F1571" i="4"/>
  <c r="G1571" i="4"/>
  <c r="H1571" i="4"/>
  <c r="I1571" i="4"/>
  <c r="J1571" i="4"/>
  <c r="K1571" i="4"/>
  <c r="L1571" i="4"/>
  <c r="O1571" i="4" s="1"/>
  <c r="M1571" i="4"/>
  <c r="P1571" i="4" s="1"/>
  <c r="F1572" i="4"/>
  <c r="G1572" i="4"/>
  <c r="H1572" i="4"/>
  <c r="I1572" i="4"/>
  <c r="J1572" i="4"/>
  <c r="K1572" i="4"/>
  <c r="L1572" i="4"/>
  <c r="O1572" i="4" s="1"/>
  <c r="M1572" i="4"/>
  <c r="P1572" i="4" s="1"/>
  <c r="F1573" i="4"/>
  <c r="G1573" i="4"/>
  <c r="H1573" i="4"/>
  <c r="I1573" i="4"/>
  <c r="J1573" i="4"/>
  <c r="K1573" i="4"/>
  <c r="L1573" i="4"/>
  <c r="O1573" i="4" s="1"/>
  <c r="M1573" i="4"/>
  <c r="P1573" i="4" s="1"/>
  <c r="F1574" i="4"/>
  <c r="G1574" i="4"/>
  <c r="H1574" i="4"/>
  <c r="I1574" i="4"/>
  <c r="J1574" i="4"/>
  <c r="K1574" i="4"/>
  <c r="L1574" i="4"/>
  <c r="O1574" i="4" s="1"/>
  <c r="M1574" i="4"/>
  <c r="P1574" i="4" s="1"/>
  <c r="F1575" i="4"/>
  <c r="G1575" i="4"/>
  <c r="H1575" i="4"/>
  <c r="I1575" i="4"/>
  <c r="J1575" i="4"/>
  <c r="K1575" i="4"/>
  <c r="L1575" i="4"/>
  <c r="O1575" i="4" s="1"/>
  <c r="M1575" i="4"/>
  <c r="P1575" i="4" s="1"/>
  <c r="F1576" i="4"/>
  <c r="G1576" i="4"/>
  <c r="H1576" i="4"/>
  <c r="I1576" i="4"/>
  <c r="J1576" i="4"/>
  <c r="K1576" i="4"/>
  <c r="L1576" i="4"/>
  <c r="O1576" i="4" s="1"/>
  <c r="M1576" i="4"/>
  <c r="P1576" i="4" s="1"/>
  <c r="F1577" i="4"/>
  <c r="G1577" i="4"/>
  <c r="H1577" i="4"/>
  <c r="I1577" i="4"/>
  <c r="J1577" i="4"/>
  <c r="K1577" i="4"/>
  <c r="L1577" i="4"/>
  <c r="O1577" i="4" s="1"/>
  <c r="M1577" i="4"/>
  <c r="P1577" i="4" s="1"/>
  <c r="F1578" i="4"/>
  <c r="G1578" i="4"/>
  <c r="H1578" i="4"/>
  <c r="I1578" i="4"/>
  <c r="J1578" i="4"/>
  <c r="K1578" i="4"/>
  <c r="L1578" i="4"/>
  <c r="O1578" i="4" s="1"/>
  <c r="M1578" i="4"/>
  <c r="P1578" i="4" s="1"/>
  <c r="F1579" i="4"/>
  <c r="G1579" i="4"/>
  <c r="H1579" i="4"/>
  <c r="I1579" i="4"/>
  <c r="J1579" i="4"/>
  <c r="K1579" i="4"/>
  <c r="L1579" i="4"/>
  <c r="O1579" i="4" s="1"/>
  <c r="M1579" i="4"/>
  <c r="P1579" i="4" s="1"/>
  <c r="F1580" i="4"/>
  <c r="G1580" i="4"/>
  <c r="H1580" i="4"/>
  <c r="I1580" i="4"/>
  <c r="J1580" i="4"/>
  <c r="K1580" i="4"/>
  <c r="L1580" i="4"/>
  <c r="O1580" i="4" s="1"/>
  <c r="M1580" i="4"/>
  <c r="P1580" i="4" s="1"/>
  <c r="F1581" i="4"/>
  <c r="G1581" i="4"/>
  <c r="H1581" i="4"/>
  <c r="I1581" i="4"/>
  <c r="J1581" i="4"/>
  <c r="K1581" i="4"/>
  <c r="L1581" i="4"/>
  <c r="O1581" i="4" s="1"/>
  <c r="M1581" i="4"/>
  <c r="P1581" i="4" s="1"/>
  <c r="F1582" i="4"/>
  <c r="G1582" i="4"/>
  <c r="H1582" i="4"/>
  <c r="I1582" i="4"/>
  <c r="J1582" i="4"/>
  <c r="K1582" i="4"/>
  <c r="L1582" i="4"/>
  <c r="O1582" i="4" s="1"/>
  <c r="M1582" i="4"/>
  <c r="P1582" i="4" s="1"/>
  <c r="F1583" i="4"/>
  <c r="G1583" i="4"/>
  <c r="H1583" i="4"/>
  <c r="I1583" i="4"/>
  <c r="J1583" i="4"/>
  <c r="K1583" i="4"/>
  <c r="L1583" i="4"/>
  <c r="O1583" i="4" s="1"/>
  <c r="M1583" i="4"/>
  <c r="P1583" i="4" s="1"/>
  <c r="F1584" i="4"/>
  <c r="G1584" i="4"/>
  <c r="H1584" i="4"/>
  <c r="I1584" i="4"/>
  <c r="J1584" i="4"/>
  <c r="K1584" i="4"/>
  <c r="L1584" i="4"/>
  <c r="O1584" i="4" s="1"/>
  <c r="M1584" i="4"/>
  <c r="P1584" i="4" s="1"/>
  <c r="F1585" i="4"/>
  <c r="G1585" i="4"/>
  <c r="H1585" i="4"/>
  <c r="I1585" i="4"/>
  <c r="J1585" i="4"/>
  <c r="K1585" i="4"/>
  <c r="L1585" i="4"/>
  <c r="O1585" i="4" s="1"/>
  <c r="M1585" i="4"/>
  <c r="P1585" i="4" s="1"/>
  <c r="F1586" i="4"/>
  <c r="G1586" i="4"/>
  <c r="H1586" i="4"/>
  <c r="I1586" i="4"/>
  <c r="J1586" i="4"/>
  <c r="K1586" i="4"/>
  <c r="L1586" i="4"/>
  <c r="O1586" i="4" s="1"/>
  <c r="M1586" i="4"/>
  <c r="P1586" i="4" s="1"/>
  <c r="F1587" i="4"/>
  <c r="G1587" i="4"/>
  <c r="H1587" i="4"/>
  <c r="I1587" i="4"/>
  <c r="J1587" i="4"/>
  <c r="K1587" i="4"/>
  <c r="L1587" i="4"/>
  <c r="O1587" i="4" s="1"/>
  <c r="M1587" i="4"/>
  <c r="P1587" i="4" s="1"/>
  <c r="F1588" i="4"/>
  <c r="G1588" i="4"/>
  <c r="H1588" i="4"/>
  <c r="I1588" i="4"/>
  <c r="J1588" i="4"/>
  <c r="K1588" i="4"/>
  <c r="L1588" i="4"/>
  <c r="O1588" i="4" s="1"/>
  <c r="M1588" i="4"/>
  <c r="P1588" i="4" s="1"/>
  <c r="F1589" i="4"/>
  <c r="G1589" i="4"/>
  <c r="H1589" i="4"/>
  <c r="I1589" i="4"/>
  <c r="J1589" i="4"/>
  <c r="K1589" i="4"/>
  <c r="L1589" i="4"/>
  <c r="O1589" i="4" s="1"/>
  <c r="M1589" i="4"/>
  <c r="P1589" i="4" s="1"/>
  <c r="F1590" i="4"/>
  <c r="G1590" i="4"/>
  <c r="H1590" i="4"/>
  <c r="I1590" i="4"/>
  <c r="J1590" i="4"/>
  <c r="K1590" i="4"/>
  <c r="L1590" i="4"/>
  <c r="O1590" i="4" s="1"/>
  <c r="M1590" i="4"/>
  <c r="P1590" i="4" s="1"/>
  <c r="F1591" i="4"/>
  <c r="G1591" i="4"/>
  <c r="H1591" i="4"/>
  <c r="I1591" i="4"/>
  <c r="J1591" i="4"/>
  <c r="K1591" i="4"/>
  <c r="L1591" i="4"/>
  <c r="O1591" i="4" s="1"/>
  <c r="M1591" i="4"/>
  <c r="P1591" i="4" s="1"/>
  <c r="F1592" i="4"/>
  <c r="G1592" i="4"/>
  <c r="H1592" i="4"/>
  <c r="I1592" i="4"/>
  <c r="J1592" i="4"/>
  <c r="K1592" i="4"/>
  <c r="L1592" i="4"/>
  <c r="O1592" i="4" s="1"/>
  <c r="M1592" i="4"/>
  <c r="P1592" i="4" s="1"/>
  <c r="F1593" i="4"/>
  <c r="G1593" i="4"/>
  <c r="H1593" i="4"/>
  <c r="I1593" i="4"/>
  <c r="J1593" i="4"/>
  <c r="K1593" i="4"/>
  <c r="L1593" i="4"/>
  <c r="O1593" i="4" s="1"/>
  <c r="M1593" i="4"/>
  <c r="P1593" i="4" s="1"/>
  <c r="F1594" i="4"/>
  <c r="G1594" i="4"/>
  <c r="H1594" i="4"/>
  <c r="I1594" i="4"/>
  <c r="J1594" i="4"/>
  <c r="K1594" i="4"/>
  <c r="L1594" i="4"/>
  <c r="O1594" i="4" s="1"/>
  <c r="M1594" i="4"/>
  <c r="P1594" i="4" s="1"/>
  <c r="F1595" i="4"/>
  <c r="G1595" i="4"/>
  <c r="H1595" i="4"/>
  <c r="I1595" i="4"/>
  <c r="J1595" i="4"/>
  <c r="K1595" i="4"/>
  <c r="L1595" i="4"/>
  <c r="O1595" i="4" s="1"/>
  <c r="M1595" i="4"/>
  <c r="P1595" i="4" s="1"/>
  <c r="F1596" i="4"/>
  <c r="G1596" i="4"/>
  <c r="H1596" i="4"/>
  <c r="I1596" i="4"/>
  <c r="J1596" i="4"/>
  <c r="K1596" i="4"/>
  <c r="L1596" i="4"/>
  <c r="O1596" i="4" s="1"/>
  <c r="M1596" i="4"/>
  <c r="P1596" i="4" s="1"/>
  <c r="F1597" i="4"/>
  <c r="G1597" i="4"/>
  <c r="H1597" i="4"/>
  <c r="I1597" i="4"/>
  <c r="J1597" i="4"/>
  <c r="K1597" i="4"/>
  <c r="L1597" i="4"/>
  <c r="O1597" i="4" s="1"/>
  <c r="M1597" i="4"/>
  <c r="P1597" i="4" s="1"/>
  <c r="F1598" i="4"/>
  <c r="G1598" i="4"/>
  <c r="H1598" i="4"/>
  <c r="I1598" i="4"/>
  <c r="J1598" i="4"/>
  <c r="K1598" i="4"/>
  <c r="L1598" i="4"/>
  <c r="O1598" i="4" s="1"/>
  <c r="M1598" i="4"/>
  <c r="P1598" i="4" s="1"/>
  <c r="F1599" i="4"/>
  <c r="G1599" i="4"/>
  <c r="H1599" i="4"/>
  <c r="I1599" i="4"/>
  <c r="J1599" i="4"/>
  <c r="K1599" i="4"/>
  <c r="L1599" i="4"/>
  <c r="O1599" i="4" s="1"/>
  <c r="M1599" i="4"/>
  <c r="P1599" i="4" s="1"/>
  <c r="F1600" i="4"/>
  <c r="G1600" i="4"/>
  <c r="H1600" i="4"/>
  <c r="I1600" i="4"/>
  <c r="J1600" i="4"/>
  <c r="K1600" i="4"/>
  <c r="L1600" i="4"/>
  <c r="O1600" i="4" s="1"/>
  <c r="M1600" i="4"/>
  <c r="P1600" i="4" s="1"/>
  <c r="F1601" i="4"/>
  <c r="G1601" i="4"/>
  <c r="H1601" i="4"/>
  <c r="I1601" i="4"/>
  <c r="J1601" i="4"/>
  <c r="K1601" i="4"/>
  <c r="L1601" i="4"/>
  <c r="O1601" i="4" s="1"/>
  <c r="M1601" i="4"/>
  <c r="P1601" i="4" s="1"/>
  <c r="F1602" i="4"/>
  <c r="G1602" i="4"/>
  <c r="H1602" i="4"/>
  <c r="I1602" i="4"/>
  <c r="J1602" i="4"/>
  <c r="K1602" i="4"/>
  <c r="L1602" i="4"/>
  <c r="O1602" i="4" s="1"/>
  <c r="M1602" i="4"/>
  <c r="P1602" i="4" s="1"/>
  <c r="F1603" i="4"/>
  <c r="G1603" i="4"/>
  <c r="H1603" i="4"/>
  <c r="I1603" i="4"/>
  <c r="J1603" i="4"/>
  <c r="K1603" i="4"/>
  <c r="L1603" i="4"/>
  <c r="O1603" i="4" s="1"/>
  <c r="M1603" i="4"/>
  <c r="P1603" i="4" s="1"/>
  <c r="F1604" i="4"/>
  <c r="G1604" i="4"/>
  <c r="H1604" i="4"/>
  <c r="I1604" i="4"/>
  <c r="J1604" i="4"/>
  <c r="K1604" i="4"/>
  <c r="L1604" i="4"/>
  <c r="O1604" i="4" s="1"/>
  <c r="M1604" i="4"/>
  <c r="P1604" i="4" s="1"/>
  <c r="F1605" i="4"/>
  <c r="G1605" i="4"/>
  <c r="H1605" i="4"/>
  <c r="I1605" i="4"/>
  <c r="J1605" i="4"/>
  <c r="K1605" i="4"/>
  <c r="L1605" i="4"/>
  <c r="O1605" i="4" s="1"/>
  <c r="M1605" i="4"/>
  <c r="P1605" i="4" s="1"/>
  <c r="F1606" i="4"/>
  <c r="G1606" i="4"/>
  <c r="H1606" i="4"/>
  <c r="I1606" i="4"/>
  <c r="J1606" i="4"/>
  <c r="K1606" i="4"/>
  <c r="L1606" i="4"/>
  <c r="O1606" i="4" s="1"/>
  <c r="M1606" i="4"/>
  <c r="P1606" i="4" s="1"/>
  <c r="F1607" i="4"/>
  <c r="G1607" i="4"/>
  <c r="H1607" i="4"/>
  <c r="I1607" i="4"/>
  <c r="J1607" i="4"/>
  <c r="K1607" i="4"/>
  <c r="L1607" i="4"/>
  <c r="O1607" i="4" s="1"/>
  <c r="M1607" i="4"/>
  <c r="P1607" i="4" s="1"/>
  <c r="F1608" i="4"/>
  <c r="G1608" i="4"/>
  <c r="H1608" i="4"/>
  <c r="I1608" i="4"/>
  <c r="J1608" i="4"/>
  <c r="K1608" i="4"/>
  <c r="L1608" i="4"/>
  <c r="O1608" i="4" s="1"/>
  <c r="M1608" i="4"/>
  <c r="P1608" i="4" s="1"/>
  <c r="F1609" i="4"/>
  <c r="G1609" i="4"/>
  <c r="H1609" i="4"/>
  <c r="I1609" i="4"/>
  <c r="J1609" i="4"/>
  <c r="K1609" i="4"/>
  <c r="L1609" i="4"/>
  <c r="O1609" i="4" s="1"/>
  <c r="M1609" i="4"/>
  <c r="P1609" i="4" s="1"/>
  <c r="F1610" i="4"/>
  <c r="G1610" i="4"/>
  <c r="H1610" i="4"/>
  <c r="I1610" i="4"/>
  <c r="J1610" i="4"/>
  <c r="K1610" i="4"/>
  <c r="L1610" i="4"/>
  <c r="O1610" i="4" s="1"/>
  <c r="M1610" i="4"/>
  <c r="P1610" i="4" s="1"/>
  <c r="F1611" i="4"/>
  <c r="G1611" i="4"/>
  <c r="H1611" i="4"/>
  <c r="I1611" i="4"/>
  <c r="J1611" i="4"/>
  <c r="K1611" i="4"/>
  <c r="L1611" i="4"/>
  <c r="O1611" i="4" s="1"/>
  <c r="M1611" i="4"/>
  <c r="P1611" i="4" s="1"/>
  <c r="F1612" i="4"/>
  <c r="G1612" i="4"/>
  <c r="H1612" i="4"/>
  <c r="I1612" i="4"/>
  <c r="J1612" i="4"/>
  <c r="K1612" i="4"/>
  <c r="L1612" i="4"/>
  <c r="O1612" i="4" s="1"/>
  <c r="M1612" i="4"/>
  <c r="P1612" i="4" s="1"/>
  <c r="F1613" i="4"/>
  <c r="G1613" i="4"/>
  <c r="H1613" i="4"/>
  <c r="I1613" i="4"/>
  <c r="J1613" i="4"/>
  <c r="K1613" i="4"/>
  <c r="L1613" i="4"/>
  <c r="O1613" i="4" s="1"/>
  <c r="M1613" i="4"/>
  <c r="P1613" i="4" s="1"/>
  <c r="F1614" i="4"/>
  <c r="G1614" i="4"/>
  <c r="H1614" i="4"/>
  <c r="I1614" i="4"/>
  <c r="J1614" i="4"/>
  <c r="K1614" i="4"/>
  <c r="L1614" i="4"/>
  <c r="O1614" i="4" s="1"/>
  <c r="M1614" i="4"/>
  <c r="P1614" i="4" s="1"/>
  <c r="F1615" i="4"/>
  <c r="G1615" i="4"/>
  <c r="H1615" i="4"/>
  <c r="I1615" i="4"/>
  <c r="J1615" i="4"/>
  <c r="K1615" i="4"/>
  <c r="L1615" i="4"/>
  <c r="O1615" i="4" s="1"/>
  <c r="M1615" i="4"/>
  <c r="P1615" i="4" s="1"/>
  <c r="F1616" i="4"/>
  <c r="G1616" i="4"/>
  <c r="H1616" i="4"/>
  <c r="I1616" i="4"/>
  <c r="J1616" i="4"/>
  <c r="K1616" i="4"/>
  <c r="L1616" i="4"/>
  <c r="O1616" i="4" s="1"/>
  <c r="M1616" i="4"/>
  <c r="P1616" i="4" s="1"/>
  <c r="F1617" i="4"/>
  <c r="G1617" i="4"/>
  <c r="H1617" i="4"/>
  <c r="I1617" i="4"/>
  <c r="J1617" i="4"/>
  <c r="K1617" i="4"/>
  <c r="L1617" i="4"/>
  <c r="M1617" i="4"/>
  <c r="F1618" i="4"/>
  <c r="G1618" i="4"/>
  <c r="H1618" i="4"/>
  <c r="I1618" i="4"/>
  <c r="J1618" i="4"/>
  <c r="K1618" i="4"/>
  <c r="L1618" i="4"/>
  <c r="M1618" i="4"/>
  <c r="F1619" i="4"/>
  <c r="G1619" i="4"/>
  <c r="H1619" i="4"/>
  <c r="I1619" i="4"/>
  <c r="J1619" i="4"/>
  <c r="K1619" i="4"/>
  <c r="L1619" i="4"/>
  <c r="M1619" i="4"/>
  <c r="F1620" i="4"/>
  <c r="G1620" i="4"/>
  <c r="H1620" i="4"/>
  <c r="I1620" i="4"/>
  <c r="J1620" i="4"/>
  <c r="K1620" i="4"/>
  <c r="L1620" i="4"/>
  <c r="M1620" i="4"/>
  <c r="F1621" i="4"/>
  <c r="G1621" i="4"/>
  <c r="H1621" i="4"/>
  <c r="I1621" i="4"/>
  <c r="J1621" i="4"/>
  <c r="K1621" i="4"/>
  <c r="L1621" i="4"/>
  <c r="M1621" i="4"/>
  <c r="F1622" i="4"/>
  <c r="G1622" i="4"/>
  <c r="H1622" i="4"/>
  <c r="I1622" i="4"/>
  <c r="J1622" i="4"/>
  <c r="K1622" i="4"/>
  <c r="L1622" i="4"/>
  <c r="M1622" i="4"/>
  <c r="F1623" i="4"/>
  <c r="G1623" i="4"/>
  <c r="H1623" i="4"/>
  <c r="I1623" i="4"/>
  <c r="J1623" i="4"/>
  <c r="K1623" i="4"/>
  <c r="L1623" i="4"/>
  <c r="M1623" i="4"/>
  <c r="F1624" i="4"/>
  <c r="G1624" i="4"/>
  <c r="H1624" i="4"/>
  <c r="I1624" i="4"/>
  <c r="J1624" i="4"/>
  <c r="K1624" i="4"/>
  <c r="L1624" i="4"/>
  <c r="M1624" i="4"/>
  <c r="F1625" i="4"/>
  <c r="G1625" i="4"/>
  <c r="H1625" i="4"/>
  <c r="I1625" i="4"/>
  <c r="J1625" i="4"/>
  <c r="K1625" i="4"/>
  <c r="L1625" i="4"/>
  <c r="M1625" i="4"/>
  <c r="F1626" i="4"/>
  <c r="G1626" i="4"/>
  <c r="H1626" i="4"/>
  <c r="I1626" i="4"/>
  <c r="J1626" i="4"/>
  <c r="K1626" i="4"/>
  <c r="L1626" i="4"/>
  <c r="M1626" i="4"/>
  <c r="F1627" i="4"/>
  <c r="G1627" i="4"/>
  <c r="H1627" i="4"/>
  <c r="I1627" i="4"/>
  <c r="J1627" i="4"/>
  <c r="K1627" i="4"/>
  <c r="L1627" i="4"/>
  <c r="M1627" i="4"/>
  <c r="F1628" i="4"/>
  <c r="G1628" i="4"/>
  <c r="H1628" i="4"/>
  <c r="I1628" i="4"/>
  <c r="J1628" i="4"/>
  <c r="K1628" i="4"/>
  <c r="L1628" i="4"/>
  <c r="M1628" i="4"/>
  <c r="F1629" i="4"/>
  <c r="G1629" i="4"/>
  <c r="H1629" i="4"/>
  <c r="I1629" i="4"/>
  <c r="J1629" i="4"/>
  <c r="K1629" i="4"/>
  <c r="L1629" i="4"/>
  <c r="M1629" i="4"/>
  <c r="F1630" i="4"/>
  <c r="G1630" i="4"/>
  <c r="H1630" i="4"/>
  <c r="I1630" i="4"/>
  <c r="J1630" i="4"/>
  <c r="K1630" i="4"/>
  <c r="L1630" i="4"/>
  <c r="M1630" i="4"/>
  <c r="F1631" i="4"/>
  <c r="G1631" i="4"/>
  <c r="H1631" i="4"/>
  <c r="I1631" i="4"/>
  <c r="J1631" i="4"/>
  <c r="K1631" i="4"/>
  <c r="L1631" i="4"/>
  <c r="M1631" i="4"/>
  <c r="F1632" i="4"/>
  <c r="G1632" i="4"/>
  <c r="H1632" i="4"/>
  <c r="I1632" i="4"/>
  <c r="J1632" i="4"/>
  <c r="K1632" i="4"/>
  <c r="L1632" i="4"/>
  <c r="M1632" i="4"/>
  <c r="F1633" i="4"/>
  <c r="G1633" i="4"/>
  <c r="H1633" i="4"/>
  <c r="I1633" i="4"/>
  <c r="J1633" i="4"/>
  <c r="K1633" i="4"/>
  <c r="L1633" i="4"/>
  <c r="M1633" i="4"/>
  <c r="F1634" i="4"/>
  <c r="G1634" i="4"/>
  <c r="H1634" i="4"/>
  <c r="I1634" i="4"/>
  <c r="J1634" i="4"/>
  <c r="K1634" i="4"/>
  <c r="L1634" i="4"/>
  <c r="M1634" i="4"/>
  <c r="F1635" i="4"/>
  <c r="G1635" i="4"/>
  <c r="H1635" i="4"/>
  <c r="I1635" i="4"/>
  <c r="J1635" i="4"/>
  <c r="K1635" i="4"/>
  <c r="L1635" i="4"/>
  <c r="M1635" i="4"/>
  <c r="F1636" i="4"/>
  <c r="G1636" i="4"/>
  <c r="H1636" i="4"/>
  <c r="I1636" i="4"/>
  <c r="J1636" i="4"/>
  <c r="K1636" i="4"/>
  <c r="L1636" i="4"/>
  <c r="O1636" i="4" s="1"/>
  <c r="M1636" i="4"/>
  <c r="P1636" i="4" s="1"/>
  <c r="F1637" i="4"/>
  <c r="G1637" i="4"/>
  <c r="H1637" i="4"/>
  <c r="I1637" i="4"/>
  <c r="J1637" i="4"/>
  <c r="K1637" i="4"/>
  <c r="L1637" i="4"/>
  <c r="O1637" i="4" s="1"/>
  <c r="M1637" i="4"/>
  <c r="P1637" i="4" s="1"/>
  <c r="F1638" i="4"/>
  <c r="G1638" i="4"/>
  <c r="H1638" i="4"/>
  <c r="I1638" i="4"/>
  <c r="J1638" i="4"/>
  <c r="K1638" i="4"/>
  <c r="L1638" i="4"/>
  <c r="O1638" i="4" s="1"/>
  <c r="M1638" i="4"/>
  <c r="P1638" i="4" s="1"/>
  <c r="F1639" i="4"/>
  <c r="G1639" i="4"/>
  <c r="H1639" i="4"/>
  <c r="I1639" i="4"/>
  <c r="J1639" i="4"/>
  <c r="K1639" i="4"/>
  <c r="L1639" i="4"/>
  <c r="O1639" i="4" s="1"/>
  <c r="M1639" i="4"/>
  <c r="P1639" i="4" s="1"/>
  <c r="F1640" i="4"/>
  <c r="G1640" i="4"/>
  <c r="H1640" i="4"/>
  <c r="I1640" i="4"/>
  <c r="J1640" i="4"/>
  <c r="K1640" i="4"/>
  <c r="L1640" i="4"/>
  <c r="O1640" i="4" s="1"/>
  <c r="M1640" i="4"/>
  <c r="P1640" i="4" s="1"/>
  <c r="F1641" i="4"/>
  <c r="G1641" i="4"/>
  <c r="H1641" i="4"/>
  <c r="I1641" i="4"/>
  <c r="J1641" i="4"/>
  <c r="K1641" i="4"/>
  <c r="L1641" i="4"/>
  <c r="O1641" i="4" s="1"/>
  <c r="M1641" i="4"/>
  <c r="P1641" i="4" s="1"/>
  <c r="F1642" i="4"/>
  <c r="G1642" i="4"/>
  <c r="H1642" i="4"/>
  <c r="I1642" i="4"/>
  <c r="J1642" i="4"/>
  <c r="K1642" i="4"/>
  <c r="L1642" i="4"/>
  <c r="O1642" i="4" s="1"/>
  <c r="M1642" i="4"/>
  <c r="P1642" i="4" s="1"/>
  <c r="F1643" i="4"/>
  <c r="G1643" i="4"/>
  <c r="H1643" i="4"/>
  <c r="I1643" i="4"/>
  <c r="J1643" i="4"/>
  <c r="K1643" i="4"/>
  <c r="L1643" i="4"/>
  <c r="O1643" i="4" s="1"/>
  <c r="M1643" i="4"/>
  <c r="P1643" i="4" s="1"/>
  <c r="F1644" i="4"/>
  <c r="G1644" i="4"/>
  <c r="H1644" i="4"/>
  <c r="I1644" i="4"/>
  <c r="J1644" i="4"/>
  <c r="K1644" i="4"/>
  <c r="L1644" i="4"/>
  <c r="O1644" i="4" s="1"/>
  <c r="M1644" i="4"/>
  <c r="P1644" i="4" s="1"/>
  <c r="F1645" i="4"/>
  <c r="G1645" i="4"/>
  <c r="H1645" i="4"/>
  <c r="I1645" i="4"/>
  <c r="J1645" i="4"/>
  <c r="K1645" i="4"/>
  <c r="L1645" i="4"/>
  <c r="O1645" i="4" s="1"/>
  <c r="M1645" i="4"/>
  <c r="P1645" i="4" s="1"/>
  <c r="F1646" i="4"/>
  <c r="G1646" i="4"/>
  <c r="H1646" i="4"/>
  <c r="I1646" i="4"/>
  <c r="J1646" i="4"/>
  <c r="K1646" i="4"/>
  <c r="L1646" i="4"/>
  <c r="O1646" i="4" s="1"/>
  <c r="M1646" i="4"/>
  <c r="P1646" i="4" s="1"/>
  <c r="F1647" i="4"/>
  <c r="G1647" i="4"/>
  <c r="H1647" i="4"/>
  <c r="I1647" i="4"/>
  <c r="J1647" i="4"/>
  <c r="K1647" i="4"/>
  <c r="L1647" i="4"/>
  <c r="O1647" i="4" s="1"/>
  <c r="M1647" i="4"/>
  <c r="P1647" i="4" s="1"/>
  <c r="F1648" i="4"/>
  <c r="G1648" i="4"/>
  <c r="H1648" i="4"/>
  <c r="I1648" i="4"/>
  <c r="J1648" i="4"/>
  <c r="K1648" i="4"/>
  <c r="L1648" i="4"/>
  <c r="O1648" i="4" s="1"/>
  <c r="M1648" i="4"/>
  <c r="P1648" i="4" s="1"/>
  <c r="F1649" i="4"/>
  <c r="G1649" i="4"/>
  <c r="H1649" i="4"/>
  <c r="I1649" i="4"/>
  <c r="J1649" i="4"/>
  <c r="K1649" i="4"/>
  <c r="L1649" i="4"/>
  <c r="O1649" i="4" s="1"/>
  <c r="M1649" i="4"/>
  <c r="P1649" i="4" s="1"/>
  <c r="F1650" i="4"/>
  <c r="G1650" i="4"/>
  <c r="H1650" i="4"/>
  <c r="I1650" i="4"/>
  <c r="J1650" i="4"/>
  <c r="K1650" i="4"/>
  <c r="L1650" i="4"/>
  <c r="O1650" i="4" s="1"/>
  <c r="M1650" i="4"/>
  <c r="P1650" i="4" s="1"/>
  <c r="F1651" i="4"/>
  <c r="G1651" i="4"/>
  <c r="H1651" i="4"/>
  <c r="I1651" i="4"/>
  <c r="J1651" i="4"/>
  <c r="K1651" i="4"/>
  <c r="L1651" i="4"/>
  <c r="O1651" i="4" s="1"/>
  <c r="M1651" i="4"/>
  <c r="P1651" i="4" s="1"/>
  <c r="F1652" i="4"/>
  <c r="G1652" i="4"/>
  <c r="H1652" i="4"/>
  <c r="I1652" i="4"/>
  <c r="J1652" i="4"/>
  <c r="K1652" i="4"/>
  <c r="L1652" i="4"/>
  <c r="O1652" i="4" s="1"/>
  <c r="M1652" i="4"/>
  <c r="P1652" i="4" s="1"/>
  <c r="F1653" i="4"/>
  <c r="G1653" i="4"/>
  <c r="H1653" i="4"/>
  <c r="I1653" i="4"/>
  <c r="J1653" i="4"/>
  <c r="K1653" i="4"/>
  <c r="L1653" i="4"/>
  <c r="O1653" i="4" s="1"/>
  <c r="M1653" i="4"/>
  <c r="P1653" i="4" s="1"/>
  <c r="F1654" i="4"/>
  <c r="G1654" i="4"/>
  <c r="H1654" i="4"/>
  <c r="I1654" i="4"/>
  <c r="J1654" i="4"/>
  <c r="K1654" i="4"/>
  <c r="L1654" i="4"/>
  <c r="O1654" i="4" s="1"/>
  <c r="M1654" i="4"/>
  <c r="P1654" i="4" s="1"/>
  <c r="F1655" i="4"/>
  <c r="G1655" i="4"/>
  <c r="H1655" i="4"/>
  <c r="I1655" i="4"/>
  <c r="J1655" i="4"/>
  <c r="K1655" i="4"/>
  <c r="L1655" i="4"/>
  <c r="O1655" i="4" s="1"/>
  <c r="M1655" i="4"/>
  <c r="P1655" i="4" s="1"/>
  <c r="F1656" i="4"/>
  <c r="G1656" i="4"/>
  <c r="H1656" i="4"/>
  <c r="I1656" i="4"/>
  <c r="J1656" i="4"/>
  <c r="K1656" i="4"/>
  <c r="L1656" i="4"/>
  <c r="O1656" i="4" s="1"/>
  <c r="M1656" i="4"/>
  <c r="P1656" i="4" s="1"/>
  <c r="F1657" i="4"/>
  <c r="G1657" i="4"/>
  <c r="H1657" i="4"/>
  <c r="I1657" i="4"/>
  <c r="J1657" i="4"/>
  <c r="K1657" i="4"/>
  <c r="L1657" i="4"/>
  <c r="O1657" i="4" s="1"/>
  <c r="M1657" i="4"/>
  <c r="P1657" i="4" s="1"/>
  <c r="F1658" i="4"/>
  <c r="G1658" i="4"/>
  <c r="H1658" i="4"/>
  <c r="I1658" i="4"/>
  <c r="J1658" i="4"/>
  <c r="K1658" i="4"/>
  <c r="L1658" i="4"/>
  <c r="O1658" i="4" s="1"/>
  <c r="M1658" i="4"/>
  <c r="P1658" i="4" s="1"/>
  <c r="F1659" i="4"/>
  <c r="G1659" i="4"/>
  <c r="H1659" i="4"/>
  <c r="I1659" i="4"/>
  <c r="J1659" i="4"/>
  <c r="K1659" i="4"/>
  <c r="L1659" i="4"/>
  <c r="O1659" i="4" s="1"/>
  <c r="M1659" i="4"/>
  <c r="P1659" i="4" s="1"/>
  <c r="F1660" i="4"/>
  <c r="G1660" i="4"/>
  <c r="H1660" i="4"/>
  <c r="I1660" i="4"/>
  <c r="J1660" i="4"/>
  <c r="K1660" i="4"/>
  <c r="L1660" i="4"/>
  <c r="O1660" i="4" s="1"/>
  <c r="M1660" i="4"/>
  <c r="P1660" i="4" s="1"/>
  <c r="F1661" i="4"/>
  <c r="G1661" i="4"/>
  <c r="H1661" i="4"/>
  <c r="I1661" i="4"/>
  <c r="J1661" i="4"/>
  <c r="K1661" i="4"/>
  <c r="L1661" i="4"/>
  <c r="O1661" i="4" s="1"/>
  <c r="M1661" i="4"/>
  <c r="P1661" i="4" s="1"/>
  <c r="F1662" i="4"/>
  <c r="G1662" i="4"/>
  <c r="H1662" i="4"/>
  <c r="I1662" i="4"/>
  <c r="J1662" i="4"/>
  <c r="K1662" i="4"/>
  <c r="L1662" i="4"/>
  <c r="O1662" i="4" s="1"/>
  <c r="M1662" i="4"/>
  <c r="P1662" i="4" s="1"/>
  <c r="F1663" i="4"/>
  <c r="G1663" i="4"/>
  <c r="H1663" i="4"/>
  <c r="I1663" i="4"/>
  <c r="J1663" i="4"/>
  <c r="K1663" i="4"/>
  <c r="L1663" i="4"/>
  <c r="O1663" i="4" s="1"/>
  <c r="M1663" i="4"/>
  <c r="P1663" i="4" s="1"/>
  <c r="F1664" i="4"/>
  <c r="G1664" i="4"/>
  <c r="H1664" i="4"/>
  <c r="I1664" i="4"/>
  <c r="J1664" i="4"/>
  <c r="K1664" i="4"/>
  <c r="L1664" i="4"/>
  <c r="O1664" i="4" s="1"/>
  <c r="M1664" i="4"/>
  <c r="P1664" i="4" s="1"/>
  <c r="F1665" i="4"/>
  <c r="G1665" i="4"/>
  <c r="H1665" i="4"/>
  <c r="I1665" i="4"/>
  <c r="J1665" i="4"/>
  <c r="K1665" i="4"/>
  <c r="L1665" i="4"/>
  <c r="O1665" i="4" s="1"/>
  <c r="M1665" i="4"/>
  <c r="P1665" i="4" s="1"/>
  <c r="F1666" i="4"/>
  <c r="G1666" i="4"/>
  <c r="H1666" i="4"/>
  <c r="I1666" i="4"/>
  <c r="J1666" i="4"/>
  <c r="K1666" i="4"/>
  <c r="L1666" i="4"/>
  <c r="O1666" i="4" s="1"/>
  <c r="M1666" i="4"/>
  <c r="P1666" i="4" s="1"/>
  <c r="F1667" i="4"/>
  <c r="G1667" i="4"/>
  <c r="H1667" i="4"/>
  <c r="I1667" i="4"/>
  <c r="J1667" i="4"/>
  <c r="K1667" i="4"/>
  <c r="L1667" i="4"/>
  <c r="O1667" i="4" s="1"/>
  <c r="M1667" i="4"/>
  <c r="P1667" i="4" s="1"/>
  <c r="F1668" i="4"/>
  <c r="G1668" i="4"/>
  <c r="H1668" i="4"/>
  <c r="I1668" i="4"/>
  <c r="J1668" i="4"/>
  <c r="K1668" i="4"/>
  <c r="L1668" i="4"/>
  <c r="O1668" i="4" s="1"/>
  <c r="M1668" i="4"/>
  <c r="P1668" i="4" s="1"/>
  <c r="F1669" i="4"/>
  <c r="G1669" i="4"/>
  <c r="H1669" i="4"/>
  <c r="I1669" i="4"/>
  <c r="J1669" i="4"/>
  <c r="K1669" i="4"/>
  <c r="L1669" i="4"/>
  <c r="O1669" i="4" s="1"/>
  <c r="M1669" i="4"/>
  <c r="P1669" i="4" s="1"/>
  <c r="F1670" i="4"/>
  <c r="G1670" i="4"/>
  <c r="H1670" i="4"/>
  <c r="I1670" i="4"/>
  <c r="J1670" i="4"/>
  <c r="K1670" i="4"/>
  <c r="L1670" i="4"/>
  <c r="O1670" i="4" s="1"/>
  <c r="M1670" i="4"/>
  <c r="P1670" i="4" s="1"/>
  <c r="F1671" i="4"/>
  <c r="G1671" i="4"/>
  <c r="H1671" i="4"/>
  <c r="I1671" i="4"/>
  <c r="J1671" i="4"/>
  <c r="K1671" i="4"/>
  <c r="L1671" i="4"/>
  <c r="O1671" i="4" s="1"/>
  <c r="M1671" i="4"/>
  <c r="P1671" i="4" s="1"/>
  <c r="F1672" i="4"/>
  <c r="G1672" i="4"/>
  <c r="H1672" i="4"/>
  <c r="I1672" i="4"/>
  <c r="J1672" i="4"/>
  <c r="K1672" i="4"/>
  <c r="L1672" i="4"/>
  <c r="O1672" i="4" s="1"/>
  <c r="M1672" i="4"/>
  <c r="P1672" i="4" s="1"/>
  <c r="F1673" i="4"/>
  <c r="G1673" i="4"/>
  <c r="H1673" i="4"/>
  <c r="I1673" i="4"/>
  <c r="J1673" i="4"/>
  <c r="K1673" i="4"/>
  <c r="L1673" i="4"/>
  <c r="O1673" i="4" s="1"/>
  <c r="M1673" i="4"/>
  <c r="P1673" i="4" s="1"/>
  <c r="F1674" i="4"/>
  <c r="G1674" i="4"/>
  <c r="H1674" i="4"/>
  <c r="I1674" i="4"/>
  <c r="J1674" i="4"/>
  <c r="K1674" i="4"/>
  <c r="L1674" i="4"/>
  <c r="O1674" i="4" s="1"/>
  <c r="M1674" i="4"/>
  <c r="P1674" i="4" s="1"/>
  <c r="F1675" i="4"/>
  <c r="G1675" i="4"/>
  <c r="H1675" i="4"/>
  <c r="I1675" i="4"/>
  <c r="J1675" i="4"/>
  <c r="K1675" i="4"/>
  <c r="L1675" i="4"/>
  <c r="O1675" i="4" s="1"/>
  <c r="M1675" i="4"/>
  <c r="P1675" i="4" s="1"/>
  <c r="F1676" i="4"/>
  <c r="G1676" i="4"/>
  <c r="H1676" i="4"/>
  <c r="I1676" i="4"/>
  <c r="J1676" i="4"/>
  <c r="K1676" i="4"/>
  <c r="L1676" i="4"/>
  <c r="O1676" i="4" s="1"/>
  <c r="M1676" i="4"/>
  <c r="P1676" i="4" s="1"/>
  <c r="F1677" i="4"/>
  <c r="G1677" i="4"/>
  <c r="H1677" i="4"/>
  <c r="I1677" i="4"/>
  <c r="J1677" i="4"/>
  <c r="K1677" i="4"/>
  <c r="L1677" i="4"/>
  <c r="O1677" i="4" s="1"/>
  <c r="M1677" i="4"/>
  <c r="P1677" i="4" s="1"/>
  <c r="F1678" i="4"/>
  <c r="G1678" i="4"/>
  <c r="H1678" i="4"/>
  <c r="I1678" i="4"/>
  <c r="J1678" i="4"/>
  <c r="K1678" i="4"/>
  <c r="L1678" i="4"/>
  <c r="O1678" i="4" s="1"/>
  <c r="M1678" i="4"/>
  <c r="P1678" i="4" s="1"/>
  <c r="F1679" i="4"/>
  <c r="G1679" i="4"/>
  <c r="H1679" i="4"/>
  <c r="I1679" i="4"/>
  <c r="J1679" i="4"/>
  <c r="K1679" i="4"/>
  <c r="L1679" i="4"/>
  <c r="O1679" i="4" s="1"/>
  <c r="M1679" i="4"/>
  <c r="P1679" i="4" s="1"/>
  <c r="F1680" i="4"/>
  <c r="G1680" i="4"/>
  <c r="H1680" i="4"/>
  <c r="I1680" i="4"/>
  <c r="J1680" i="4"/>
  <c r="K1680" i="4"/>
  <c r="L1680" i="4"/>
  <c r="O1680" i="4" s="1"/>
  <c r="M1680" i="4"/>
  <c r="P1680" i="4" s="1"/>
  <c r="F1681" i="4"/>
  <c r="G1681" i="4"/>
  <c r="H1681" i="4"/>
  <c r="I1681" i="4"/>
  <c r="J1681" i="4"/>
  <c r="K1681" i="4"/>
  <c r="L1681" i="4"/>
  <c r="M1681" i="4"/>
  <c r="F1682" i="4"/>
  <c r="G1682" i="4"/>
  <c r="H1682" i="4"/>
  <c r="I1682" i="4"/>
  <c r="J1682" i="4"/>
  <c r="K1682" i="4"/>
  <c r="L1682" i="4"/>
  <c r="M1682" i="4"/>
  <c r="F1683" i="4"/>
  <c r="G1683" i="4"/>
  <c r="H1683" i="4"/>
  <c r="I1683" i="4"/>
  <c r="J1683" i="4"/>
  <c r="K1683" i="4"/>
  <c r="L1683" i="4"/>
  <c r="M1683" i="4"/>
  <c r="F1684" i="4"/>
  <c r="G1684" i="4"/>
  <c r="H1684" i="4"/>
  <c r="I1684" i="4"/>
  <c r="J1684" i="4"/>
  <c r="K1684" i="4"/>
  <c r="L1684" i="4"/>
  <c r="M1684" i="4"/>
  <c r="F1685" i="4"/>
  <c r="G1685" i="4"/>
  <c r="H1685" i="4"/>
  <c r="I1685" i="4"/>
  <c r="J1685" i="4"/>
  <c r="K1685" i="4"/>
  <c r="L1685" i="4"/>
  <c r="M1685" i="4"/>
  <c r="F1686" i="4"/>
  <c r="G1686" i="4"/>
  <c r="H1686" i="4"/>
  <c r="I1686" i="4"/>
  <c r="J1686" i="4"/>
  <c r="K1686" i="4"/>
  <c r="L1686" i="4"/>
  <c r="M1686" i="4"/>
  <c r="F1687" i="4"/>
  <c r="G1687" i="4"/>
  <c r="H1687" i="4"/>
  <c r="I1687" i="4"/>
  <c r="J1687" i="4"/>
  <c r="K1687" i="4"/>
  <c r="L1687" i="4"/>
  <c r="M1687" i="4"/>
  <c r="F1688" i="4"/>
  <c r="G1688" i="4"/>
  <c r="H1688" i="4"/>
  <c r="I1688" i="4"/>
  <c r="J1688" i="4"/>
  <c r="K1688" i="4"/>
  <c r="L1688" i="4"/>
  <c r="M1688" i="4"/>
  <c r="F1689" i="4"/>
  <c r="G1689" i="4"/>
  <c r="H1689" i="4"/>
  <c r="I1689" i="4"/>
  <c r="J1689" i="4"/>
  <c r="K1689" i="4"/>
  <c r="L1689" i="4"/>
  <c r="M1689" i="4"/>
  <c r="F1690" i="4"/>
  <c r="G1690" i="4"/>
  <c r="H1690" i="4"/>
  <c r="I1690" i="4"/>
  <c r="J1690" i="4"/>
  <c r="K1690" i="4"/>
  <c r="L1690" i="4"/>
  <c r="M1690" i="4"/>
  <c r="F1691" i="4"/>
  <c r="G1691" i="4"/>
  <c r="H1691" i="4"/>
  <c r="I1691" i="4"/>
  <c r="J1691" i="4"/>
  <c r="K1691" i="4"/>
  <c r="L1691" i="4"/>
  <c r="M1691" i="4"/>
  <c r="F1692" i="4"/>
  <c r="G1692" i="4"/>
  <c r="H1692" i="4"/>
  <c r="I1692" i="4"/>
  <c r="J1692" i="4"/>
  <c r="K1692" i="4"/>
  <c r="L1692" i="4"/>
  <c r="M1692" i="4"/>
  <c r="F1693" i="4"/>
  <c r="G1693" i="4"/>
  <c r="H1693" i="4"/>
  <c r="I1693" i="4"/>
  <c r="J1693" i="4"/>
  <c r="K1693" i="4"/>
  <c r="L1693" i="4"/>
  <c r="M1693" i="4"/>
  <c r="F1694" i="4"/>
  <c r="G1694" i="4"/>
  <c r="H1694" i="4"/>
  <c r="I1694" i="4"/>
  <c r="J1694" i="4"/>
  <c r="K1694" i="4"/>
  <c r="L1694" i="4"/>
  <c r="M1694" i="4"/>
  <c r="F1695" i="4"/>
  <c r="G1695" i="4"/>
  <c r="H1695" i="4"/>
  <c r="I1695" i="4"/>
  <c r="J1695" i="4"/>
  <c r="K1695" i="4"/>
  <c r="L1695" i="4"/>
  <c r="M1695" i="4"/>
  <c r="F1696" i="4"/>
  <c r="G1696" i="4"/>
  <c r="H1696" i="4"/>
  <c r="I1696" i="4"/>
  <c r="J1696" i="4"/>
  <c r="K1696" i="4"/>
  <c r="L1696" i="4"/>
  <c r="M1696" i="4"/>
  <c r="F1697" i="4"/>
  <c r="G1697" i="4"/>
  <c r="H1697" i="4"/>
  <c r="I1697" i="4"/>
  <c r="J1697" i="4"/>
  <c r="K1697" i="4"/>
  <c r="L1697" i="4"/>
  <c r="M1697" i="4"/>
  <c r="F1698" i="4"/>
  <c r="G1698" i="4"/>
  <c r="H1698" i="4"/>
  <c r="I1698" i="4"/>
  <c r="J1698" i="4"/>
  <c r="K1698" i="4"/>
  <c r="L1698" i="4"/>
  <c r="M1698" i="4"/>
  <c r="F1699" i="4"/>
  <c r="G1699" i="4"/>
  <c r="H1699" i="4"/>
  <c r="I1699" i="4"/>
  <c r="J1699" i="4"/>
  <c r="K1699" i="4"/>
  <c r="L1699" i="4"/>
  <c r="M1699" i="4"/>
  <c r="F1700" i="4"/>
  <c r="G1700" i="4"/>
  <c r="H1700" i="4"/>
  <c r="I1700" i="4"/>
  <c r="J1700" i="4"/>
  <c r="K1700" i="4"/>
  <c r="L1700" i="4"/>
  <c r="M1700" i="4"/>
  <c r="F1701" i="4"/>
  <c r="G1701" i="4"/>
  <c r="H1701" i="4"/>
  <c r="I1701" i="4"/>
  <c r="J1701" i="4"/>
  <c r="K1701" i="4"/>
  <c r="L1701" i="4"/>
  <c r="M1701" i="4"/>
  <c r="F1702" i="4"/>
  <c r="G1702" i="4"/>
  <c r="H1702" i="4"/>
  <c r="I1702" i="4"/>
  <c r="J1702" i="4"/>
  <c r="K1702" i="4"/>
  <c r="L1702" i="4"/>
  <c r="M1702" i="4"/>
  <c r="F1703" i="4"/>
  <c r="G1703" i="4"/>
  <c r="H1703" i="4"/>
  <c r="I1703" i="4"/>
  <c r="J1703" i="4"/>
  <c r="K1703" i="4"/>
  <c r="L1703" i="4"/>
  <c r="M1703" i="4"/>
  <c r="F1704" i="4"/>
  <c r="G1704" i="4"/>
  <c r="H1704" i="4"/>
  <c r="I1704" i="4"/>
  <c r="J1704" i="4"/>
  <c r="K1704" i="4"/>
  <c r="L1704" i="4"/>
  <c r="M1704" i="4"/>
  <c r="F1705" i="4"/>
  <c r="G1705" i="4"/>
  <c r="H1705" i="4"/>
  <c r="I1705" i="4"/>
  <c r="J1705" i="4"/>
  <c r="K1705" i="4"/>
  <c r="L1705" i="4"/>
  <c r="M1705" i="4"/>
  <c r="F1706" i="4"/>
  <c r="G1706" i="4"/>
  <c r="H1706" i="4"/>
  <c r="I1706" i="4"/>
  <c r="J1706" i="4"/>
  <c r="K1706" i="4"/>
  <c r="L1706" i="4"/>
  <c r="M1706" i="4"/>
  <c r="F1707" i="4"/>
  <c r="G1707" i="4"/>
  <c r="H1707" i="4"/>
  <c r="I1707" i="4"/>
  <c r="J1707" i="4"/>
  <c r="K1707" i="4"/>
  <c r="L1707" i="4"/>
  <c r="M1707" i="4"/>
  <c r="F1708" i="4"/>
  <c r="G1708" i="4"/>
  <c r="H1708" i="4"/>
  <c r="I1708" i="4"/>
  <c r="J1708" i="4"/>
  <c r="K1708" i="4"/>
  <c r="L1708" i="4"/>
  <c r="M1708" i="4"/>
  <c r="F1709" i="4"/>
  <c r="G1709" i="4"/>
  <c r="H1709" i="4"/>
  <c r="I1709" i="4"/>
  <c r="J1709" i="4"/>
  <c r="K1709" i="4"/>
  <c r="L1709" i="4"/>
  <c r="M1709" i="4"/>
  <c r="F1710" i="4"/>
  <c r="G1710" i="4"/>
  <c r="H1710" i="4"/>
  <c r="I1710" i="4"/>
  <c r="J1710" i="4"/>
  <c r="K1710" i="4"/>
  <c r="L1710" i="4"/>
  <c r="M1710" i="4"/>
  <c r="F1711" i="4"/>
  <c r="G1711" i="4"/>
  <c r="H1711" i="4"/>
  <c r="I1711" i="4"/>
  <c r="J1711" i="4"/>
  <c r="K1711" i="4"/>
  <c r="L1711" i="4"/>
  <c r="M1711" i="4"/>
  <c r="F1712" i="4"/>
  <c r="G1712" i="4"/>
  <c r="H1712" i="4"/>
  <c r="I1712" i="4"/>
  <c r="J1712" i="4"/>
  <c r="K1712" i="4"/>
  <c r="L1712" i="4"/>
  <c r="M1712" i="4"/>
  <c r="F1713" i="4"/>
  <c r="G1713" i="4"/>
  <c r="H1713" i="4"/>
  <c r="I1713" i="4"/>
  <c r="J1713" i="4"/>
  <c r="K1713" i="4"/>
  <c r="L1713" i="4"/>
  <c r="M1713" i="4"/>
  <c r="F1714" i="4"/>
  <c r="G1714" i="4"/>
  <c r="H1714" i="4"/>
  <c r="I1714" i="4"/>
  <c r="J1714" i="4"/>
  <c r="K1714" i="4"/>
  <c r="L1714" i="4"/>
  <c r="M1714" i="4"/>
  <c r="F1715" i="4"/>
  <c r="G1715" i="4"/>
  <c r="H1715" i="4"/>
  <c r="I1715" i="4"/>
  <c r="J1715" i="4"/>
  <c r="K1715" i="4"/>
  <c r="L1715" i="4"/>
  <c r="M1715" i="4"/>
  <c r="F1716" i="4"/>
  <c r="G1716" i="4"/>
  <c r="H1716" i="4"/>
  <c r="I1716" i="4"/>
  <c r="J1716" i="4"/>
  <c r="K1716" i="4"/>
  <c r="L1716" i="4"/>
  <c r="M1716" i="4"/>
  <c r="F1717" i="4"/>
  <c r="G1717" i="4"/>
  <c r="H1717" i="4"/>
  <c r="I1717" i="4"/>
  <c r="J1717" i="4"/>
  <c r="K1717" i="4"/>
  <c r="L1717" i="4"/>
  <c r="M1717" i="4"/>
  <c r="F1718" i="4"/>
  <c r="G1718" i="4"/>
  <c r="H1718" i="4"/>
  <c r="I1718" i="4"/>
  <c r="J1718" i="4"/>
  <c r="K1718" i="4"/>
  <c r="L1718" i="4"/>
  <c r="M1718" i="4"/>
  <c r="F1719" i="4"/>
  <c r="G1719" i="4"/>
  <c r="H1719" i="4"/>
  <c r="I1719" i="4"/>
  <c r="J1719" i="4"/>
  <c r="K1719" i="4"/>
  <c r="L1719" i="4"/>
  <c r="M1719" i="4"/>
  <c r="F1720" i="4"/>
  <c r="G1720" i="4"/>
  <c r="H1720" i="4"/>
  <c r="I1720" i="4"/>
  <c r="J1720" i="4"/>
  <c r="K1720" i="4"/>
  <c r="L1720" i="4"/>
  <c r="M1720" i="4"/>
  <c r="F1721" i="4"/>
  <c r="G1721" i="4"/>
  <c r="H1721" i="4"/>
  <c r="I1721" i="4"/>
  <c r="J1721" i="4"/>
  <c r="K1721" i="4"/>
  <c r="L1721" i="4"/>
  <c r="M1721" i="4"/>
  <c r="F1722" i="4"/>
  <c r="G1722" i="4"/>
  <c r="H1722" i="4"/>
  <c r="I1722" i="4"/>
  <c r="J1722" i="4"/>
  <c r="K1722" i="4"/>
  <c r="L1722" i="4"/>
  <c r="M1722" i="4"/>
  <c r="F1723" i="4"/>
  <c r="G1723" i="4"/>
  <c r="H1723" i="4"/>
  <c r="I1723" i="4"/>
  <c r="J1723" i="4"/>
  <c r="K1723" i="4"/>
  <c r="L1723" i="4"/>
  <c r="M1723" i="4"/>
  <c r="F1724" i="4"/>
  <c r="G1724" i="4"/>
  <c r="H1724" i="4"/>
  <c r="I1724" i="4"/>
  <c r="J1724" i="4"/>
  <c r="K1724" i="4"/>
  <c r="L1724" i="4"/>
  <c r="M1724" i="4"/>
  <c r="F1725" i="4"/>
  <c r="G1725" i="4"/>
  <c r="H1725" i="4"/>
  <c r="I1725" i="4"/>
  <c r="J1725" i="4"/>
  <c r="K1725" i="4"/>
  <c r="L1725" i="4"/>
  <c r="M1725" i="4"/>
  <c r="F1726" i="4"/>
  <c r="G1726" i="4"/>
  <c r="H1726" i="4"/>
  <c r="I1726" i="4"/>
  <c r="J1726" i="4"/>
  <c r="K1726" i="4"/>
  <c r="L1726" i="4"/>
  <c r="M1726" i="4"/>
  <c r="F1727" i="4"/>
  <c r="G1727" i="4"/>
  <c r="H1727" i="4"/>
  <c r="I1727" i="4"/>
  <c r="J1727" i="4"/>
  <c r="K1727" i="4"/>
  <c r="L1727" i="4"/>
  <c r="M1727" i="4"/>
  <c r="F1728" i="4"/>
  <c r="G1728" i="4"/>
  <c r="H1728" i="4"/>
  <c r="I1728" i="4"/>
  <c r="J1728" i="4"/>
  <c r="K1728" i="4"/>
  <c r="L1728" i="4"/>
  <c r="M1728" i="4"/>
  <c r="F1729" i="4"/>
  <c r="G1729" i="4"/>
  <c r="H1729" i="4"/>
  <c r="I1729" i="4"/>
  <c r="J1729" i="4"/>
  <c r="K1729" i="4"/>
  <c r="L1729" i="4"/>
  <c r="M1729" i="4"/>
  <c r="F1730" i="4"/>
  <c r="G1730" i="4"/>
  <c r="H1730" i="4"/>
  <c r="I1730" i="4"/>
  <c r="J1730" i="4"/>
  <c r="K1730" i="4"/>
  <c r="L1730" i="4"/>
  <c r="M1730" i="4"/>
  <c r="F1731" i="4"/>
  <c r="G1731" i="4"/>
  <c r="H1731" i="4"/>
  <c r="I1731" i="4"/>
  <c r="J1731" i="4"/>
  <c r="K1731" i="4"/>
  <c r="L1731" i="4"/>
  <c r="M1731" i="4"/>
  <c r="F1732" i="4"/>
  <c r="G1732" i="4"/>
  <c r="H1732" i="4"/>
  <c r="I1732" i="4"/>
  <c r="J1732" i="4"/>
  <c r="K1732" i="4"/>
  <c r="L1732" i="4"/>
  <c r="M1732" i="4"/>
  <c r="F1733" i="4"/>
  <c r="G1733" i="4"/>
  <c r="H1733" i="4"/>
  <c r="I1733" i="4"/>
  <c r="J1733" i="4"/>
  <c r="K1733" i="4"/>
  <c r="L1733" i="4"/>
  <c r="M1733" i="4"/>
  <c r="F1734" i="4"/>
  <c r="G1734" i="4"/>
  <c r="H1734" i="4"/>
  <c r="I1734" i="4"/>
  <c r="J1734" i="4"/>
  <c r="K1734" i="4"/>
  <c r="L1734" i="4"/>
  <c r="M1734" i="4"/>
  <c r="F1735" i="4"/>
  <c r="G1735" i="4"/>
  <c r="H1735" i="4"/>
  <c r="I1735" i="4"/>
  <c r="J1735" i="4"/>
  <c r="K1735" i="4"/>
  <c r="L1735" i="4"/>
  <c r="M1735" i="4"/>
  <c r="F1736" i="4"/>
  <c r="G1736" i="4"/>
  <c r="H1736" i="4"/>
  <c r="I1736" i="4"/>
  <c r="J1736" i="4"/>
  <c r="K1736" i="4"/>
  <c r="L1736" i="4"/>
  <c r="M1736" i="4"/>
  <c r="F1737" i="4"/>
  <c r="G1737" i="4"/>
  <c r="H1737" i="4"/>
  <c r="I1737" i="4"/>
  <c r="J1737" i="4"/>
  <c r="K1737" i="4"/>
  <c r="L1737" i="4"/>
  <c r="O1737" i="4" s="1"/>
  <c r="M1737" i="4"/>
  <c r="P1737" i="4" s="1"/>
  <c r="F1738" i="4"/>
  <c r="G1738" i="4"/>
  <c r="H1738" i="4"/>
  <c r="I1738" i="4"/>
  <c r="J1738" i="4"/>
  <c r="K1738" i="4"/>
  <c r="L1738" i="4"/>
  <c r="O1738" i="4" s="1"/>
  <c r="M1738" i="4"/>
  <c r="P1738" i="4" s="1"/>
  <c r="F1739" i="4"/>
  <c r="G1739" i="4"/>
  <c r="H1739" i="4"/>
  <c r="I1739" i="4"/>
  <c r="J1739" i="4"/>
  <c r="K1739" i="4"/>
  <c r="L1739" i="4"/>
  <c r="O1739" i="4" s="1"/>
  <c r="M1739" i="4"/>
  <c r="P1739" i="4" s="1"/>
  <c r="F1740" i="4"/>
  <c r="G1740" i="4"/>
  <c r="H1740" i="4"/>
  <c r="I1740" i="4"/>
  <c r="J1740" i="4"/>
  <c r="K1740" i="4"/>
  <c r="L1740" i="4"/>
  <c r="O1740" i="4" s="1"/>
  <c r="M1740" i="4"/>
  <c r="P1740" i="4" s="1"/>
  <c r="F1741" i="4"/>
  <c r="G1741" i="4"/>
  <c r="H1741" i="4"/>
  <c r="I1741" i="4"/>
  <c r="J1741" i="4"/>
  <c r="K1741" i="4"/>
  <c r="L1741" i="4"/>
  <c r="O1741" i="4" s="1"/>
  <c r="M1741" i="4"/>
  <c r="P1741" i="4" s="1"/>
  <c r="F1742" i="4"/>
  <c r="G1742" i="4"/>
  <c r="H1742" i="4"/>
  <c r="I1742" i="4"/>
  <c r="J1742" i="4"/>
  <c r="K1742" i="4"/>
  <c r="L1742" i="4"/>
  <c r="O1742" i="4" s="1"/>
  <c r="M1742" i="4"/>
  <c r="P1742" i="4" s="1"/>
  <c r="F1743" i="4"/>
  <c r="G1743" i="4"/>
  <c r="H1743" i="4"/>
  <c r="I1743" i="4"/>
  <c r="J1743" i="4"/>
  <c r="K1743" i="4"/>
  <c r="L1743" i="4"/>
  <c r="O1743" i="4" s="1"/>
  <c r="M1743" i="4"/>
  <c r="P1743" i="4" s="1"/>
  <c r="F1744" i="4"/>
  <c r="G1744" i="4"/>
  <c r="H1744" i="4"/>
  <c r="I1744" i="4"/>
  <c r="J1744" i="4"/>
  <c r="K1744" i="4"/>
  <c r="L1744" i="4"/>
  <c r="O1744" i="4" s="1"/>
  <c r="M1744" i="4"/>
  <c r="P1744" i="4" s="1"/>
  <c r="F1745" i="4"/>
  <c r="G1745" i="4"/>
  <c r="H1745" i="4"/>
  <c r="I1745" i="4"/>
  <c r="J1745" i="4"/>
  <c r="K1745" i="4"/>
  <c r="L1745" i="4"/>
  <c r="O1745" i="4" s="1"/>
  <c r="M1745" i="4"/>
  <c r="P1745" i="4" s="1"/>
  <c r="F1746" i="4"/>
  <c r="G1746" i="4"/>
  <c r="H1746" i="4"/>
  <c r="I1746" i="4"/>
  <c r="J1746" i="4"/>
  <c r="K1746" i="4"/>
  <c r="L1746" i="4"/>
  <c r="O1746" i="4" s="1"/>
  <c r="M1746" i="4"/>
  <c r="P1746" i="4" s="1"/>
  <c r="F1747" i="4"/>
  <c r="G1747" i="4"/>
  <c r="H1747" i="4"/>
  <c r="I1747" i="4"/>
  <c r="J1747" i="4"/>
  <c r="K1747" i="4"/>
  <c r="L1747" i="4"/>
  <c r="O1747" i="4" s="1"/>
  <c r="M1747" i="4"/>
  <c r="P1747" i="4" s="1"/>
  <c r="F1748" i="4"/>
  <c r="G1748" i="4"/>
  <c r="H1748" i="4"/>
  <c r="I1748" i="4"/>
  <c r="J1748" i="4"/>
  <c r="K1748" i="4"/>
  <c r="L1748" i="4"/>
  <c r="O1748" i="4" s="1"/>
  <c r="M1748" i="4"/>
  <c r="P1748" i="4" s="1"/>
  <c r="F1749" i="4"/>
  <c r="G1749" i="4"/>
  <c r="H1749" i="4"/>
  <c r="I1749" i="4"/>
  <c r="J1749" i="4"/>
  <c r="K1749" i="4"/>
  <c r="L1749" i="4"/>
  <c r="O1749" i="4" s="1"/>
  <c r="M1749" i="4"/>
  <c r="P1749" i="4" s="1"/>
  <c r="F1750" i="4"/>
  <c r="G1750" i="4"/>
  <c r="H1750" i="4"/>
  <c r="I1750" i="4"/>
  <c r="J1750" i="4"/>
  <c r="K1750" i="4"/>
  <c r="L1750" i="4"/>
  <c r="O1750" i="4" s="1"/>
  <c r="M1750" i="4"/>
  <c r="P1750" i="4" s="1"/>
  <c r="F1751" i="4"/>
  <c r="G1751" i="4"/>
  <c r="H1751" i="4"/>
  <c r="I1751" i="4"/>
  <c r="J1751" i="4"/>
  <c r="K1751" i="4"/>
  <c r="L1751" i="4"/>
  <c r="O1751" i="4" s="1"/>
  <c r="M1751" i="4"/>
  <c r="P1751" i="4" s="1"/>
  <c r="F1752" i="4"/>
  <c r="G1752" i="4"/>
  <c r="H1752" i="4"/>
  <c r="I1752" i="4"/>
  <c r="J1752" i="4"/>
  <c r="K1752" i="4"/>
  <c r="L1752" i="4"/>
  <c r="O1752" i="4" s="1"/>
  <c r="M1752" i="4"/>
  <c r="P1752" i="4" s="1"/>
  <c r="F1753" i="4"/>
  <c r="G1753" i="4"/>
  <c r="H1753" i="4"/>
  <c r="I1753" i="4"/>
  <c r="J1753" i="4"/>
  <c r="K1753" i="4"/>
  <c r="L1753" i="4"/>
  <c r="O1753" i="4" s="1"/>
  <c r="M1753" i="4"/>
  <c r="P1753" i="4" s="1"/>
  <c r="F1754" i="4"/>
  <c r="G1754" i="4"/>
  <c r="H1754" i="4"/>
  <c r="I1754" i="4"/>
  <c r="J1754" i="4"/>
  <c r="K1754" i="4"/>
  <c r="L1754" i="4"/>
  <c r="O1754" i="4" s="1"/>
  <c r="M1754" i="4"/>
  <c r="P1754" i="4" s="1"/>
  <c r="F1755" i="4"/>
  <c r="G1755" i="4"/>
  <c r="H1755" i="4"/>
  <c r="I1755" i="4"/>
  <c r="J1755" i="4"/>
  <c r="K1755" i="4"/>
  <c r="L1755" i="4"/>
  <c r="O1755" i="4" s="1"/>
  <c r="M1755" i="4"/>
  <c r="P1755" i="4" s="1"/>
  <c r="F1756" i="4"/>
  <c r="G1756" i="4"/>
  <c r="H1756" i="4"/>
  <c r="I1756" i="4"/>
  <c r="J1756" i="4"/>
  <c r="K1756" i="4"/>
  <c r="L1756" i="4"/>
  <c r="O1756" i="4" s="1"/>
  <c r="M1756" i="4"/>
  <c r="P1756" i="4" s="1"/>
  <c r="F1757" i="4"/>
  <c r="G1757" i="4"/>
  <c r="H1757" i="4"/>
  <c r="I1757" i="4"/>
  <c r="J1757" i="4"/>
  <c r="K1757" i="4"/>
  <c r="L1757" i="4"/>
  <c r="O1757" i="4" s="1"/>
  <c r="M1757" i="4"/>
  <c r="P1757" i="4" s="1"/>
  <c r="F1758" i="4"/>
  <c r="G1758" i="4"/>
  <c r="H1758" i="4"/>
  <c r="I1758" i="4"/>
  <c r="J1758" i="4"/>
  <c r="K1758" i="4"/>
  <c r="L1758" i="4"/>
  <c r="O1758" i="4" s="1"/>
  <c r="M1758" i="4"/>
  <c r="P1758" i="4" s="1"/>
  <c r="F1759" i="4"/>
  <c r="G1759" i="4"/>
  <c r="H1759" i="4"/>
  <c r="I1759" i="4"/>
  <c r="J1759" i="4"/>
  <c r="K1759" i="4"/>
  <c r="L1759" i="4"/>
  <c r="O1759" i="4" s="1"/>
  <c r="M1759" i="4"/>
  <c r="P1759" i="4" s="1"/>
  <c r="F1760" i="4"/>
  <c r="G1760" i="4"/>
  <c r="H1760" i="4"/>
  <c r="I1760" i="4"/>
  <c r="J1760" i="4"/>
  <c r="K1760" i="4"/>
  <c r="L1760" i="4"/>
  <c r="O1760" i="4" s="1"/>
  <c r="M1760" i="4"/>
  <c r="P1760" i="4" s="1"/>
  <c r="F1761" i="4"/>
  <c r="G1761" i="4"/>
  <c r="H1761" i="4"/>
  <c r="I1761" i="4"/>
  <c r="J1761" i="4"/>
  <c r="K1761" i="4"/>
  <c r="L1761" i="4"/>
  <c r="O1761" i="4" s="1"/>
  <c r="M1761" i="4"/>
  <c r="P1761" i="4" s="1"/>
  <c r="F1762" i="4"/>
  <c r="G1762" i="4"/>
  <c r="H1762" i="4"/>
  <c r="I1762" i="4"/>
  <c r="J1762" i="4"/>
  <c r="K1762" i="4"/>
  <c r="L1762" i="4"/>
  <c r="O1762" i="4" s="1"/>
  <c r="M1762" i="4"/>
  <c r="P1762" i="4" s="1"/>
  <c r="F1763" i="4"/>
  <c r="G1763" i="4"/>
  <c r="H1763" i="4"/>
  <c r="I1763" i="4"/>
  <c r="J1763" i="4"/>
  <c r="K1763" i="4"/>
  <c r="L1763" i="4"/>
  <c r="O1763" i="4" s="1"/>
  <c r="M1763" i="4"/>
  <c r="P1763" i="4" s="1"/>
  <c r="F1764" i="4"/>
  <c r="G1764" i="4"/>
  <c r="H1764" i="4"/>
  <c r="I1764" i="4"/>
  <c r="J1764" i="4"/>
  <c r="K1764" i="4"/>
  <c r="L1764" i="4"/>
  <c r="O1764" i="4" s="1"/>
  <c r="M1764" i="4"/>
  <c r="P1764" i="4" s="1"/>
  <c r="F1765" i="4"/>
  <c r="G1765" i="4"/>
  <c r="H1765" i="4"/>
  <c r="I1765" i="4"/>
  <c r="J1765" i="4"/>
  <c r="K1765" i="4"/>
  <c r="L1765" i="4"/>
  <c r="O1765" i="4" s="1"/>
  <c r="M1765" i="4"/>
  <c r="P1765" i="4" s="1"/>
  <c r="F1766" i="4"/>
  <c r="G1766" i="4"/>
  <c r="H1766" i="4"/>
  <c r="I1766" i="4"/>
  <c r="J1766" i="4"/>
  <c r="K1766" i="4"/>
  <c r="L1766" i="4"/>
  <c r="O1766" i="4" s="1"/>
  <c r="M1766" i="4"/>
  <c r="P1766" i="4" s="1"/>
  <c r="F1767" i="4"/>
  <c r="G1767" i="4"/>
  <c r="H1767" i="4"/>
  <c r="I1767" i="4"/>
  <c r="J1767" i="4"/>
  <c r="K1767" i="4"/>
  <c r="L1767" i="4"/>
  <c r="O1767" i="4" s="1"/>
  <c r="M1767" i="4"/>
  <c r="P1767" i="4" s="1"/>
  <c r="F1768" i="4"/>
  <c r="G1768" i="4"/>
  <c r="H1768" i="4"/>
  <c r="I1768" i="4"/>
  <c r="J1768" i="4"/>
  <c r="K1768" i="4"/>
  <c r="L1768" i="4"/>
  <c r="O1768" i="4" s="1"/>
  <c r="M1768" i="4"/>
  <c r="P1768" i="4" s="1"/>
  <c r="F1769" i="4"/>
  <c r="G1769" i="4"/>
  <c r="H1769" i="4"/>
  <c r="I1769" i="4"/>
  <c r="J1769" i="4"/>
  <c r="K1769" i="4"/>
  <c r="L1769" i="4"/>
  <c r="O1769" i="4" s="1"/>
  <c r="M1769" i="4"/>
  <c r="P1769" i="4" s="1"/>
  <c r="F1770" i="4"/>
  <c r="G1770" i="4"/>
  <c r="H1770" i="4"/>
  <c r="I1770" i="4"/>
  <c r="J1770" i="4"/>
  <c r="K1770" i="4"/>
  <c r="L1770" i="4"/>
  <c r="O1770" i="4" s="1"/>
  <c r="M1770" i="4"/>
  <c r="P1770" i="4" s="1"/>
  <c r="F1771" i="4"/>
  <c r="G1771" i="4"/>
  <c r="H1771" i="4"/>
  <c r="I1771" i="4"/>
  <c r="J1771" i="4"/>
  <c r="K1771" i="4"/>
  <c r="L1771" i="4"/>
  <c r="O1771" i="4" s="1"/>
  <c r="M1771" i="4"/>
  <c r="P1771" i="4" s="1"/>
  <c r="F1772" i="4"/>
  <c r="G1772" i="4"/>
  <c r="H1772" i="4"/>
  <c r="I1772" i="4"/>
  <c r="J1772" i="4"/>
  <c r="K1772" i="4"/>
  <c r="L1772" i="4"/>
  <c r="O1772" i="4" s="1"/>
  <c r="M1772" i="4"/>
  <c r="P1772" i="4" s="1"/>
  <c r="F1773" i="4"/>
  <c r="G1773" i="4"/>
  <c r="H1773" i="4"/>
  <c r="I1773" i="4"/>
  <c r="J1773" i="4"/>
  <c r="K1773" i="4"/>
  <c r="L1773" i="4"/>
  <c r="O1773" i="4" s="1"/>
  <c r="M1773" i="4"/>
  <c r="P1773" i="4" s="1"/>
  <c r="F1774" i="4"/>
  <c r="G1774" i="4"/>
  <c r="H1774" i="4"/>
  <c r="I1774" i="4"/>
  <c r="J1774" i="4"/>
  <c r="K1774" i="4"/>
  <c r="L1774" i="4"/>
  <c r="O1774" i="4" s="1"/>
  <c r="M1774" i="4"/>
  <c r="P1774" i="4" s="1"/>
  <c r="F1775" i="4"/>
  <c r="G1775" i="4"/>
  <c r="H1775" i="4"/>
  <c r="I1775" i="4"/>
  <c r="J1775" i="4"/>
  <c r="K1775" i="4"/>
  <c r="L1775" i="4"/>
  <c r="O1775" i="4" s="1"/>
  <c r="M1775" i="4"/>
  <c r="P1775" i="4" s="1"/>
  <c r="F1776" i="4"/>
  <c r="G1776" i="4"/>
  <c r="H1776" i="4"/>
  <c r="I1776" i="4"/>
  <c r="J1776" i="4"/>
  <c r="K1776" i="4"/>
  <c r="L1776" i="4"/>
  <c r="O1776" i="4" s="1"/>
  <c r="M1776" i="4"/>
  <c r="P1776" i="4" s="1"/>
  <c r="F1777" i="4"/>
  <c r="G1777" i="4"/>
  <c r="H1777" i="4"/>
  <c r="I1777" i="4"/>
  <c r="J1777" i="4"/>
  <c r="K1777" i="4"/>
  <c r="L1777" i="4"/>
  <c r="O1777" i="4" s="1"/>
  <c r="M1777" i="4"/>
  <c r="P1777" i="4" s="1"/>
  <c r="F1778" i="4"/>
  <c r="G1778" i="4"/>
  <c r="H1778" i="4"/>
  <c r="I1778" i="4"/>
  <c r="J1778" i="4"/>
  <c r="K1778" i="4"/>
  <c r="L1778" i="4"/>
  <c r="O1778" i="4" s="1"/>
  <c r="M1778" i="4"/>
  <c r="P1778" i="4" s="1"/>
  <c r="F1779" i="4"/>
  <c r="G1779" i="4"/>
  <c r="H1779" i="4"/>
  <c r="I1779" i="4"/>
  <c r="J1779" i="4"/>
  <c r="K1779" i="4"/>
  <c r="L1779" i="4"/>
  <c r="O1779" i="4" s="1"/>
  <c r="M1779" i="4"/>
  <c r="P1779" i="4" s="1"/>
  <c r="F1780" i="4"/>
  <c r="G1780" i="4"/>
  <c r="H1780" i="4"/>
  <c r="I1780" i="4"/>
  <c r="J1780" i="4"/>
  <c r="K1780" i="4"/>
  <c r="L1780" i="4"/>
  <c r="O1780" i="4" s="1"/>
  <c r="M1780" i="4"/>
  <c r="P1780" i="4" s="1"/>
  <c r="F1781" i="4"/>
  <c r="G1781" i="4"/>
  <c r="H1781" i="4"/>
  <c r="I1781" i="4"/>
  <c r="J1781" i="4"/>
  <c r="K1781" i="4"/>
  <c r="L1781" i="4"/>
  <c r="O1781" i="4" s="1"/>
  <c r="M1781" i="4"/>
  <c r="P1781" i="4" s="1"/>
  <c r="F1782" i="4"/>
  <c r="G1782" i="4"/>
  <c r="H1782" i="4"/>
  <c r="I1782" i="4"/>
  <c r="J1782" i="4"/>
  <c r="K1782" i="4"/>
  <c r="L1782" i="4"/>
  <c r="M1782" i="4"/>
  <c r="F1783" i="4"/>
  <c r="G1783" i="4"/>
  <c r="H1783" i="4"/>
  <c r="I1783" i="4"/>
  <c r="J1783" i="4"/>
  <c r="K1783" i="4"/>
  <c r="L1783" i="4"/>
  <c r="M1783" i="4"/>
  <c r="F1784" i="4"/>
  <c r="G1784" i="4"/>
  <c r="H1784" i="4"/>
  <c r="I1784" i="4"/>
  <c r="J1784" i="4"/>
  <c r="K1784" i="4"/>
  <c r="L1784" i="4"/>
  <c r="M1784" i="4"/>
  <c r="F1785" i="4"/>
  <c r="G1785" i="4"/>
  <c r="H1785" i="4"/>
  <c r="I1785" i="4"/>
  <c r="J1785" i="4"/>
  <c r="K1785" i="4"/>
  <c r="L1785" i="4"/>
  <c r="M1785" i="4"/>
  <c r="F1786" i="4"/>
  <c r="G1786" i="4"/>
  <c r="H1786" i="4"/>
  <c r="I1786" i="4"/>
  <c r="J1786" i="4"/>
  <c r="K1786" i="4"/>
  <c r="L1786" i="4"/>
  <c r="M1786" i="4"/>
  <c r="F1787" i="4"/>
  <c r="G1787" i="4"/>
  <c r="H1787" i="4"/>
  <c r="I1787" i="4"/>
  <c r="J1787" i="4"/>
  <c r="K1787" i="4"/>
  <c r="L1787" i="4"/>
  <c r="M1787" i="4"/>
  <c r="F1788" i="4"/>
  <c r="G1788" i="4"/>
  <c r="H1788" i="4"/>
  <c r="I1788" i="4"/>
  <c r="J1788" i="4"/>
  <c r="K1788" i="4"/>
  <c r="L1788" i="4"/>
  <c r="M1788" i="4"/>
  <c r="F1789" i="4"/>
  <c r="G1789" i="4"/>
  <c r="H1789" i="4"/>
  <c r="I1789" i="4"/>
  <c r="J1789" i="4"/>
  <c r="K1789" i="4"/>
  <c r="L1789" i="4"/>
  <c r="M1789" i="4"/>
  <c r="F1790" i="4"/>
  <c r="G1790" i="4"/>
  <c r="H1790" i="4"/>
  <c r="I1790" i="4"/>
  <c r="J1790" i="4"/>
  <c r="K1790" i="4"/>
  <c r="L1790" i="4"/>
  <c r="M1790" i="4"/>
  <c r="F1791" i="4"/>
  <c r="G1791" i="4"/>
  <c r="H1791" i="4"/>
  <c r="I1791" i="4"/>
  <c r="J1791" i="4"/>
  <c r="K1791" i="4"/>
  <c r="L1791" i="4"/>
  <c r="M1791" i="4"/>
  <c r="F1792" i="4"/>
  <c r="G1792" i="4"/>
  <c r="H1792" i="4"/>
  <c r="I1792" i="4"/>
  <c r="J1792" i="4"/>
  <c r="K1792" i="4"/>
  <c r="L1792" i="4"/>
  <c r="M1792" i="4"/>
  <c r="F1793" i="4"/>
  <c r="G1793" i="4"/>
  <c r="H1793" i="4"/>
  <c r="I1793" i="4"/>
  <c r="J1793" i="4"/>
  <c r="K1793" i="4"/>
  <c r="L1793" i="4"/>
  <c r="M1793" i="4"/>
  <c r="F1794" i="4"/>
  <c r="G1794" i="4"/>
  <c r="H1794" i="4"/>
  <c r="I1794" i="4"/>
  <c r="J1794" i="4"/>
  <c r="K1794" i="4"/>
  <c r="L1794" i="4"/>
  <c r="M1794" i="4"/>
  <c r="F1795" i="4"/>
  <c r="G1795" i="4"/>
  <c r="H1795" i="4"/>
  <c r="I1795" i="4"/>
  <c r="J1795" i="4"/>
  <c r="K1795" i="4"/>
  <c r="L1795" i="4"/>
  <c r="M1795" i="4"/>
  <c r="F1796" i="4"/>
  <c r="G1796" i="4"/>
  <c r="H1796" i="4"/>
  <c r="I1796" i="4"/>
  <c r="J1796" i="4"/>
  <c r="K1796" i="4"/>
  <c r="L1796" i="4"/>
  <c r="M1796" i="4"/>
  <c r="F1797" i="4"/>
  <c r="G1797" i="4"/>
  <c r="H1797" i="4"/>
  <c r="I1797" i="4"/>
  <c r="J1797" i="4"/>
  <c r="K1797" i="4"/>
  <c r="L1797" i="4"/>
  <c r="M1797" i="4"/>
  <c r="F1798" i="4"/>
  <c r="G1798" i="4"/>
  <c r="H1798" i="4"/>
  <c r="I1798" i="4"/>
  <c r="J1798" i="4"/>
  <c r="K1798" i="4"/>
  <c r="L1798" i="4"/>
  <c r="M1798" i="4"/>
  <c r="F1799" i="4"/>
  <c r="G1799" i="4"/>
  <c r="H1799" i="4"/>
  <c r="I1799" i="4"/>
  <c r="J1799" i="4"/>
  <c r="K1799" i="4"/>
  <c r="L1799" i="4"/>
  <c r="M1799" i="4"/>
  <c r="F1800" i="4"/>
  <c r="G1800" i="4"/>
  <c r="H1800" i="4"/>
  <c r="I1800" i="4"/>
  <c r="J1800" i="4"/>
  <c r="K1800" i="4"/>
  <c r="L1800" i="4"/>
  <c r="M1800" i="4"/>
  <c r="F1801" i="4"/>
  <c r="G1801" i="4"/>
  <c r="H1801" i="4"/>
  <c r="I1801" i="4"/>
  <c r="J1801" i="4"/>
  <c r="K1801" i="4"/>
  <c r="L1801" i="4"/>
  <c r="M1801" i="4"/>
  <c r="F1802" i="4"/>
  <c r="G1802" i="4"/>
  <c r="H1802" i="4"/>
  <c r="I1802" i="4"/>
  <c r="J1802" i="4"/>
  <c r="K1802" i="4"/>
  <c r="L1802" i="4"/>
  <c r="M1802" i="4"/>
  <c r="F1803" i="4"/>
  <c r="G1803" i="4"/>
  <c r="H1803" i="4"/>
  <c r="I1803" i="4"/>
  <c r="J1803" i="4"/>
  <c r="K1803" i="4"/>
  <c r="L1803" i="4"/>
  <c r="M1803" i="4"/>
  <c r="F1804" i="4"/>
  <c r="G1804" i="4"/>
  <c r="H1804" i="4"/>
  <c r="I1804" i="4"/>
  <c r="J1804" i="4"/>
  <c r="K1804" i="4"/>
  <c r="L1804" i="4"/>
  <c r="M1804" i="4"/>
  <c r="F1805" i="4"/>
  <c r="G1805" i="4"/>
  <c r="H1805" i="4"/>
  <c r="I1805" i="4"/>
  <c r="J1805" i="4"/>
  <c r="K1805" i="4"/>
  <c r="L1805" i="4"/>
  <c r="M1805" i="4"/>
  <c r="F1806" i="4"/>
  <c r="G1806" i="4"/>
  <c r="H1806" i="4"/>
  <c r="I1806" i="4"/>
  <c r="J1806" i="4"/>
  <c r="K1806" i="4"/>
  <c r="L1806" i="4"/>
  <c r="M1806" i="4"/>
  <c r="F1807" i="4"/>
  <c r="G1807" i="4"/>
  <c r="H1807" i="4"/>
  <c r="I1807" i="4"/>
  <c r="J1807" i="4"/>
  <c r="K1807" i="4"/>
  <c r="L1807" i="4"/>
  <c r="M1807" i="4"/>
  <c r="F1808" i="4"/>
  <c r="G1808" i="4"/>
  <c r="H1808" i="4"/>
  <c r="I1808" i="4"/>
  <c r="J1808" i="4"/>
  <c r="K1808" i="4"/>
  <c r="L1808" i="4"/>
  <c r="M1808" i="4"/>
  <c r="F1809" i="4"/>
  <c r="G1809" i="4"/>
  <c r="H1809" i="4"/>
  <c r="I1809" i="4"/>
  <c r="J1809" i="4"/>
  <c r="K1809" i="4"/>
  <c r="L1809" i="4"/>
  <c r="M1809" i="4"/>
  <c r="F1810" i="4"/>
  <c r="G1810" i="4"/>
  <c r="H1810" i="4"/>
  <c r="I1810" i="4"/>
  <c r="J1810" i="4"/>
  <c r="K1810" i="4"/>
  <c r="L1810" i="4"/>
  <c r="M1810" i="4"/>
  <c r="F1811" i="4"/>
  <c r="G1811" i="4"/>
  <c r="H1811" i="4"/>
  <c r="I1811" i="4"/>
  <c r="J1811" i="4"/>
  <c r="K1811" i="4"/>
  <c r="L1811" i="4"/>
  <c r="M1811" i="4"/>
  <c r="F1812" i="4"/>
  <c r="G1812" i="4"/>
  <c r="H1812" i="4"/>
  <c r="I1812" i="4"/>
  <c r="J1812" i="4"/>
  <c r="K1812" i="4"/>
  <c r="L1812" i="4"/>
  <c r="M1812" i="4"/>
  <c r="F1813" i="4"/>
  <c r="G1813" i="4"/>
  <c r="H1813" i="4"/>
  <c r="I1813" i="4"/>
  <c r="J1813" i="4"/>
  <c r="K1813" i="4"/>
  <c r="L1813" i="4"/>
  <c r="M1813" i="4"/>
  <c r="F1814" i="4"/>
  <c r="G1814" i="4"/>
  <c r="H1814" i="4"/>
  <c r="I1814" i="4"/>
  <c r="J1814" i="4"/>
  <c r="K1814" i="4"/>
  <c r="L1814" i="4"/>
  <c r="M1814" i="4"/>
  <c r="F1815" i="4"/>
  <c r="G1815" i="4"/>
  <c r="H1815" i="4"/>
  <c r="I1815" i="4"/>
  <c r="J1815" i="4"/>
  <c r="K1815" i="4"/>
  <c r="L1815" i="4"/>
  <c r="M1815" i="4"/>
  <c r="F1816" i="4"/>
  <c r="G1816" i="4"/>
  <c r="H1816" i="4"/>
  <c r="I1816" i="4"/>
  <c r="J1816" i="4"/>
  <c r="K1816" i="4"/>
  <c r="L1816" i="4"/>
  <c r="M1816" i="4"/>
  <c r="F1817" i="4"/>
  <c r="G1817" i="4"/>
  <c r="H1817" i="4"/>
  <c r="I1817" i="4"/>
  <c r="J1817" i="4"/>
  <c r="K1817" i="4"/>
  <c r="L1817" i="4"/>
  <c r="M1817" i="4"/>
  <c r="F1818" i="4"/>
  <c r="G1818" i="4"/>
  <c r="H1818" i="4"/>
  <c r="I1818" i="4"/>
  <c r="J1818" i="4"/>
  <c r="K1818" i="4"/>
  <c r="L1818" i="4"/>
  <c r="M1818" i="4"/>
  <c r="F1819" i="4"/>
  <c r="G1819" i="4"/>
  <c r="H1819" i="4"/>
  <c r="I1819" i="4"/>
  <c r="J1819" i="4"/>
  <c r="K1819" i="4"/>
  <c r="L1819" i="4"/>
  <c r="M1819" i="4"/>
  <c r="F1820" i="4"/>
  <c r="G1820" i="4"/>
  <c r="H1820" i="4"/>
  <c r="I1820" i="4"/>
  <c r="J1820" i="4"/>
  <c r="K1820" i="4"/>
  <c r="L1820" i="4"/>
  <c r="M1820" i="4"/>
  <c r="F1821" i="4"/>
  <c r="G1821" i="4"/>
  <c r="H1821" i="4"/>
  <c r="I1821" i="4"/>
  <c r="J1821" i="4"/>
  <c r="K1821" i="4"/>
  <c r="L1821" i="4"/>
  <c r="M1821" i="4"/>
  <c r="F1822" i="4"/>
  <c r="G1822" i="4"/>
  <c r="H1822" i="4"/>
  <c r="I1822" i="4"/>
  <c r="J1822" i="4"/>
  <c r="K1822" i="4"/>
  <c r="L1822" i="4"/>
  <c r="M1822" i="4"/>
  <c r="F1823" i="4"/>
  <c r="G1823" i="4"/>
  <c r="H1823" i="4"/>
  <c r="I1823" i="4"/>
  <c r="J1823" i="4"/>
  <c r="K1823" i="4"/>
  <c r="L1823" i="4"/>
  <c r="M1823" i="4"/>
  <c r="F1824" i="4"/>
  <c r="G1824" i="4"/>
  <c r="H1824" i="4"/>
  <c r="I1824" i="4"/>
  <c r="J1824" i="4"/>
  <c r="K1824" i="4"/>
  <c r="L1824" i="4"/>
  <c r="M1824" i="4"/>
  <c r="F1825" i="4"/>
  <c r="G1825" i="4"/>
  <c r="H1825" i="4"/>
  <c r="I1825" i="4"/>
  <c r="J1825" i="4"/>
  <c r="K1825" i="4"/>
  <c r="L1825" i="4"/>
  <c r="M1825" i="4"/>
  <c r="F1826" i="4"/>
  <c r="G1826" i="4"/>
  <c r="H1826" i="4"/>
  <c r="I1826" i="4"/>
  <c r="J1826" i="4"/>
  <c r="K1826" i="4"/>
  <c r="L1826" i="4"/>
  <c r="M1826" i="4"/>
  <c r="F1827" i="4"/>
  <c r="G1827" i="4"/>
  <c r="H1827" i="4"/>
  <c r="I1827" i="4"/>
  <c r="J1827" i="4"/>
  <c r="K1827" i="4"/>
  <c r="L1827" i="4"/>
  <c r="M1827" i="4"/>
  <c r="F1828" i="4"/>
  <c r="G1828" i="4"/>
  <c r="H1828" i="4"/>
  <c r="I1828" i="4"/>
  <c r="J1828" i="4"/>
  <c r="K1828" i="4"/>
  <c r="L1828" i="4"/>
  <c r="M1828" i="4"/>
  <c r="F1829" i="4"/>
  <c r="G1829" i="4"/>
  <c r="H1829" i="4"/>
  <c r="I1829" i="4"/>
  <c r="J1829" i="4"/>
  <c r="K1829" i="4"/>
  <c r="L1829" i="4"/>
  <c r="M1829" i="4"/>
  <c r="F1830" i="4"/>
  <c r="G1830" i="4"/>
  <c r="H1830" i="4"/>
  <c r="I1830" i="4"/>
  <c r="J1830" i="4"/>
  <c r="K1830" i="4"/>
  <c r="L1830" i="4"/>
  <c r="M1830" i="4"/>
  <c r="F1831" i="4"/>
  <c r="G1831" i="4"/>
  <c r="H1831" i="4"/>
  <c r="I1831" i="4"/>
  <c r="J1831" i="4"/>
  <c r="K1831" i="4"/>
  <c r="L1831" i="4"/>
  <c r="M1831" i="4"/>
  <c r="F1832" i="4"/>
  <c r="G1832" i="4"/>
  <c r="H1832" i="4"/>
  <c r="I1832" i="4"/>
  <c r="J1832" i="4"/>
  <c r="K1832" i="4"/>
  <c r="L1832" i="4"/>
  <c r="M1832" i="4"/>
  <c r="F1833" i="4"/>
  <c r="G1833" i="4"/>
  <c r="H1833" i="4"/>
  <c r="I1833" i="4"/>
  <c r="J1833" i="4"/>
  <c r="K1833" i="4"/>
  <c r="L1833" i="4"/>
  <c r="M1833" i="4"/>
  <c r="F1834" i="4"/>
  <c r="G1834" i="4"/>
  <c r="H1834" i="4"/>
  <c r="I1834" i="4"/>
  <c r="J1834" i="4"/>
  <c r="K1834" i="4"/>
  <c r="L1834" i="4"/>
  <c r="M1834" i="4"/>
  <c r="F1835" i="4"/>
  <c r="G1835" i="4"/>
  <c r="H1835" i="4"/>
  <c r="I1835" i="4"/>
  <c r="J1835" i="4"/>
  <c r="K1835" i="4"/>
  <c r="L1835" i="4"/>
  <c r="M1835" i="4"/>
  <c r="F1836" i="4"/>
  <c r="G1836" i="4"/>
  <c r="H1836" i="4"/>
  <c r="I1836" i="4"/>
  <c r="J1836" i="4"/>
  <c r="K1836" i="4"/>
  <c r="L1836" i="4"/>
  <c r="M1836" i="4"/>
  <c r="F1837" i="4"/>
  <c r="G1837" i="4"/>
  <c r="H1837" i="4"/>
  <c r="I1837" i="4"/>
  <c r="J1837" i="4"/>
  <c r="K1837" i="4"/>
  <c r="L1837" i="4"/>
  <c r="M1837" i="4"/>
  <c r="F1838" i="4"/>
  <c r="G1838" i="4"/>
  <c r="H1838" i="4"/>
  <c r="I1838" i="4"/>
  <c r="J1838" i="4"/>
  <c r="K1838" i="4"/>
  <c r="L1838" i="4"/>
  <c r="M1838" i="4"/>
  <c r="F1839" i="4"/>
  <c r="G1839" i="4"/>
  <c r="H1839" i="4"/>
  <c r="I1839" i="4"/>
  <c r="J1839" i="4"/>
  <c r="K1839" i="4"/>
  <c r="L1839" i="4"/>
  <c r="M1839" i="4"/>
  <c r="F1840" i="4"/>
  <c r="G1840" i="4"/>
  <c r="H1840" i="4"/>
  <c r="I1840" i="4"/>
  <c r="J1840" i="4"/>
  <c r="K1840" i="4"/>
  <c r="L1840" i="4"/>
  <c r="M1840" i="4"/>
  <c r="F1841" i="4"/>
  <c r="G1841" i="4"/>
  <c r="H1841" i="4"/>
  <c r="I1841" i="4"/>
  <c r="J1841" i="4"/>
  <c r="K1841" i="4"/>
  <c r="L1841" i="4"/>
  <c r="M1841" i="4"/>
  <c r="F1842" i="4"/>
  <c r="G1842" i="4"/>
  <c r="H1842" i="4"/>
  <c r="I1842" i="4"/>
  <c r="J1842" i="4"/>
  <c r="K1842" i="4"/>
  <c r="L1842" i="4"/>
  <c r="M1842" i="4"/>
  <c r="F1843" i="4"/>
  <c r="G1843" i="4"/>
  <c r="H1843" i="4"/>
  <c r="I1843" i="4"/>
  <c r="J1843" i="4"/>
  <c r="K1843" i="4"/>
  <c r="L1843" i="4"/>
  <c r="M1843" i="4"/>
  <c r="F1844" i="4"/>
  <c r="G1844" i="4"/>
  <c r="H1844" i="4"/>
  <c r="I1844" i="4"/>
  <c r="J1844" i="4"/>
  <c r="K1844" i="4"/>
  <c r="L1844" i="4"/>
  <c r="M1844" i="4"/>
  <c r="F1845" i="4"/>
  <c r="G1845" i="4"/>
  <c r="H1845" i="4"/>
  <c r="I1845" i="4"/>
  <c r="J1845" i="4"/>
  <c r="K1845" i="4"/>
  <c r="L1845" i="4"/>
  <c r="M1845" i="4"/>
  <c r="F1846" i="4"/>
  <c r="G1846" i="4"/>
  <c r="H1846" i="4"/>
  <c r="I1846" i="4"/>
  <c r="J1846" i="4"/>
  <c r="K1846" i="4"/>
  <c r="L1846" i="4"/>
  <c r="M1846" i="4"/>
  <c r="F1847" i="4"/>
  <c r="G1847" i="4"/>
  <c r="H1847" i="4"/>
  <c r="I1847" i="4"/>
  <c r="J1847" i="4"/>
  <c r="K1847" i="4"/>
  <c r="L1847" i="4"/>
  <c r="M1847" i="4"/>
  <c r="F1848" i="4"/>
  <c r="G1848" i="4"/>
  <c r="H1848" i="4"/>
  <c r="I1848" i="4"/>
  <c r="J1848" i="4"/>
  <c r="K1848" i="4"/>
  <c r="L1848" i="4"/>
  <c r="M1848" i="4"/>
  <c r="F1849" i="4"/>
  <c r="G1849" i="4"/>
  <c r="H1849" i="4"/>
  <c r="I1849" i="4"/>
  <c r="J1849" i="4"/>
  <c r="K1849" i="4"/>
  <c r="L1849" i="4"/>
  <c r="M1849" i="4"/>
  <c r="F1850" i="4"/>
  <c r="G1850" i="4"/>
  <c r="H1850" i="4"/>
  <c r="I1850" i="4"/>
  <c r="J1850" i="4"/>
  <c r="K1850" i="4"/>
  <c r="L1850" i="4"/>
  <c r="M1850" i="4"/>
  <c r="F1851" i="4"/>
  <c r="G1851" i="4"/>
  <c r="H1851" i="4"/>
  <c r="I1851" i="4"/>
  <c r="J1851" i="4"/>
  <c r="K1851" i="4"/>
  <c r="L1851" i="4"/>
  <c r="M1851" i="4"/>
  <c r="F1852" i="4"/>
  <c r="G1852" i="4"/>
  <c r="H1852" i="4"/>
  <c r="I1852" i="4"/>
  <c r="J1852" i="4"/>
  <c r="K1852" i="4"/>
  <c r="L1852" i="4"/>
  <c r="M1852" i="4"/>
  <c r="F1853" i="4"/>
  <c r="G1853" i="4"/>
  <c r="H1853" i="4"/>
  <c r="I1853" i="4"/>
  <c r="J1853" i="4"/>
  <c r="K1853" i="4"/>
  <c r="L1853" i="4"/>
  <c r="M1853" i="4"/>
  <c r="F1854" i="4"/>
  <c r="G1854" i="4"/>
  <c r="H1854" i="4"/>
  <c r="I1854" i="4"/>
  <c r="J1854" i="4"/>
  <c r="K1854" i="4"/>
  <c r="L1854" i="4"/>
  <c r="M1854" i="4"/>
  <c r="F1855" i="4"/>
  <c r="G1855" i="4"/>
  <c r="H1855" i="4"/>
  <c r="I1855" i="4"/>
  <c r="J1855" i="4"/>
  <c r="K1855" i="4"/>
  <c r="L1855" i="4"/>
  <c r="M1855" i="4"/>
  <c r="F1856" i="4"/>
  <c r="G1856" i="4"/>
  <c r="H1856" i="4"/>
  <c r="I1856" i="4"/>
  <c r="J1856" i="4"/>
  <c r="K1856" i="4"/>
  <c r="L1856" i="4"/>
  <c r="M1856" i="4"/>
  <c r="F1857" i="4"/>
  <c r="G1857" i="4"/>
  <c r="H1857" i="4"/>
  <c r="I1857" i="4"/>
  <c r="J1857" i="4"/>
  <c r="K1857" i="4"/>
  <c r="L1857" i="4"/>
  <c r="M1857" i="4"/>
  <c r="F1858" i="4"/>
  <c r="G1858" i="4"/>
  <c r="H1858" i="4"/>
  <c r="I1858" i="4"/>
  <c r="J1858" i="4"/>
  <c r="K1858" i="4"/>
  <c r="L1858" i="4"/>
  <c r="M1858" i="4"/>
  <c r="F1859" i="4"/>
  <c r="G1859" i="4"/>
  <c r="H1859" i="4"/>
  <c r="I1859" i="4"/>
  <c r="J1859" i="4"/>
  <c r="K1859" i="4"/>
  <c r="L1859" i="4"/>
  <c r="M1859" i="4"/>
  <c r="F1860" i="4"/>
  <c r="G1860" i="4"/>
  <c r="H1860" i="4"/>
  <c r="I1860" i="4"/>
  <c r="J1860" i="4"/>
  <c r="K1860" i="4"/>
  <c r="L1860" i="4"/>
  <c r="M1860" i="4"/>
  <c r="F1861" i="4"/>
  <c r="G1861" i="4"/>
  <c r="H1861" i="4"/>
  <c r="I1861" i="4"/>
  <c r="J1861" i="4"/>
  <c r="K1861" i="4"/>
  <c r="L1861" i="4"/>
  <c r="M1861" i="4"/>
  <c r="F1862" i="4"/>
  <c r="G1862" i="4"/>
  <c r="H1862" i="4"/>
  <c r="I1862" i="4"/>
  <c r="J1862" i="4"/>
  <c r="K1862" i="4"/>
  <c r="L1862" i="4"/>
  <c r="M1862" i="4"/>
  <c r="F1863" i="4"/>
  <c r="G1863" i="4"/>
  <c r="H1863" i="4"/>
  <c r="I1863" i="4"/>
  <c r="J1863" i="4"/>
  <c r="K1863" i="4"/>
  <c r="L1863" i="4"/>
  <c r="M1863" i="4"/>
  <c r="F1864" i="4"/>
  <c r="G1864" i="4"/>
  <c r="H1864" i="4"/>
  <c r="I1864" i="4"/>
  <c r="J1864" i="4"/>
  <c r="K1864" i="4"/>
  <c r="L1864" i="4"/>
  <c r="M1864" i="4"/>
  <c r="F1865" i="4"/>
  <c r="G1865" i="4"/>
  <c r="H1865" i="4"/>
  <c r="I1865" i="4"/>
  <c r="J1865" i="4"/>
  <c r="K1865" i="4"/>
  <c r="L1865" i="4"/>
  <c r="M1865" i="4"/>
  <c r="F1866" i="4"/>
  <c r="G1866" i="4"/>
  <c r="H1866" i="4"/>
  <c r="I1866" i="4"/>
  <c r="J1866" i="4"/>
  <c r="K1866" i="4"/>
  <c r="L1866" i="4"/>
  <c r="M1866" i="4"/>
  <c r="F1867" i="4"/>
  <c r="G1867" i="4"/>
  <c r="H1867" i="4"/>
  <c r="I1867" i="4"/>
  <c r="J1867" i="4"/>
  <c r="K1867" i="4"/>
  <c r="L1867" i="4"/>
  <c r="M1867" i="4"/>
  <c r="F1868" i="4"/>
  <c r="G1868" i="4"/>
  <c r="H1868" i="4"/>
  <c r="I1868" i="4"/>
  <c r="J1868" i="4"/>
  <c r="K1868" i="4"/>
  <c r="L1868" i="4"/>
  <c r="M1868" i="4"/>
  <c r="F1869" i="4"/>
  <c r="G1869" i="4"/>
  <c r="H1869" i="4"/>
  <c r="I1869" i="4"/>
  <c r="J1869" i="4"/>
  <c r="K1869" i="4"/>
  <c r="L1869" i="4"/>
  <c r="M1869" i="4"/>
  <c r="F1870" i="4"/>
  <c r="G1870" i="4"/>
  <c r="H1870" i="4"/>
  <c r="I1870" i="4"/>
  <c r="J1870" i="4"/>
  <c r="K1870" i="4"/>
  <c r="L1870" i="4"/>
  <c r="M1870" i="4"/>
  <c r="F1871" i="4"/>
  <c r="G1871" i="4"/>
  <c r="H1871" i="4"/>
  <c r="I1871" i="4"/>
  <c r="J1871" i="4"/>
  <c r="K1871" i="4"/>
  <c r="L1871" i="4"/>
  <c r="M1871" i="4"/>
  <c r="F1872" i="4"/>
  <c r="G1872" i="4"/>
  <c r="H1872" i="4"/>
  <c r="I1872" i="4"/>
  <c r="J1872" i="4"/>
  <c r="K1872" i="4"/>
  <c r="L1872" i="4"/>
  <c r="M1872" i="4"/>
  <c r="F1873" i="4"/>
  <c r="G1873" i="4"/>
  <c r="H1873" i="4"/>
  <c r="I1873" i="4"/>
  <c r="J1873" i="4"/>
  <c r="K1873" i="4"/>
  <c r="L1873" i="4"/>
  <c r="M1873" i="4"/>
  <c r="F1874" i="4"/>
  <c r="G1874" i="4"/>
  <c r="H1874" i="4"/>
  <c r="I1874" i="4"/>
  <c r="J1874" i="4"/>
  <c r="K1874" i="4"/>
  <c r="L1874" i="4"/>
  <c r="M1874" i="4"/>
  <c r="F1875" i="4"/>
  <c r="G1875" i="4"/>
  <c r="H1875" i="4"/>
  <c r="I1875" i="4"/>
  <c r="J1875" i="4"/>
  <c r="K1875" i="4"/>
  <c r="L1875" i="4"/>
  <c r="M1875" i="4"/>
  <c r="F1876" i="4"/>
  <c r="G1876" i="4"/>
  <c r="H1876" i="4"/>
  <c r="I1876" i="4"/>
  <c r="J1876" i="4"/>
  <c r="K1876" i="4"/>
  <c r="L1876" i="4"/>
  <c r="M1876" i="4"/>
  <c r="F1877" i="4"/>
  <c r="G1877" i="4"/>
  <c r="H1877" i="4"/>
  <c r="I1877" i="4"/>
  <c r="J1877" i="4"/>
  <c r="K1877" i="4"/>
  <c r="L1877" i="4"/>
  <c r="M1877" i="4"/>
  <c r="F1878" i="4"/>
  <c r="G1878" i="4"/>
  <c r="H1878" i="4"/>
  <c r="I1878" i="4"/>
  <c r="J1878" i="4"/>
  <c r="K1878" i="4"/>
  <c r="L1878" i="4"/>
  <c r="M1878" i="4"/>
  <c r="F1879" i="4"/>
  <c r="G1879" i="4"/>
  <c r="H1879" i="4"/>
  <c r="I1879" i="4"/>
  <c r="J1879" i="4"/>
  <c r="K1879" i="4"/>
  <c r="L1879" i="4"/>
  <c r="M1879" i="4"/>
  <c r="F1880" i="4"/>
  <c r="G1880" i="4"/>
  <c r="H1880" i="4"/>
  <c r="I1880" i="4"/>
  <c r="J1880" i="4"/>
  <c r="K1880" i="4"/>
  <c r="L1880" i="4"/>
  <c r="M1880" i="4"/>
  <c r="F1881" i="4"/>
  <c r="G1881" i="4"/>
  <c r="H1881" i="4"/>
  <c r="I1881" i="4"/>
  <c r="J1881" i="4"/>
  <c r="K1881" i="4"/>
  <c r="L1881" i="4"/>
  <c r="M1881" i="4"/>
  <c r="F1882" i="4"/>
  <c r="G1882" i="4"/>
  <c r="H1882" i="4"/>
  <c r="I1882" i="4"/>
  <c r="J1882" i="4"/>
  <c r="K1882" i="4"/>
  <c r="L1882" i="4"/>
  <c r="M1882" i="4"/>
  <c r="F1883" i="4"/>
  <c r="G1883" i="4"/>
  <c r="H1883" i="4"/>
  <c r="I1883" i="4"/>
  <c r="J1883" i="4"/>
  <c r="K1883" i="4"/>
  <c r="L1883" i="4"/>
  <c r="M1883" i="4"/>
  <c r="F1884" i="4"/>
  <c r="G1884" i="4"/>
  <c r="H1884" i="4"/>
  <c r="I1884" i="4"/>
  <c r="J1884" i="4"/>
  <c r="K1884" i="4"/>
  <c r="L1884" i="4"/>
  <c r="M1884" i="4"/>
  <c r="F1885" i="4"/>
  <c r="G1885" i="4"/>
  <c r="H1885" i="4"/>
  <c r="I1885" i="4"/>
  <c r="J1885" i="4"/>
  <c r="K1885" i="4"/>
  <c r="L1885" i="4"/>
  <c r="M1885" i="4"/>
  <c r="F1886" i="4"/>
  <c r="G1886" i="4"/>
  <c r="H1886" i="4"/>
  <c r="I1886" i="4"/>
  <c r="J1886" i="4"/>
  <c r="K1886" i="4"/>
  <c r="L1886" i="4"/>
  <c r="M1886" i="4"/>
  <c r="F1887" i="4"/>
  <c r="G1887" i="4"/>
  <c r="H1887" i="4"/>
  <c r="I1887" i="4"/>
  <c r="J1887" i="4"/>
  <c r="K1887" i="4"/>
  <c r="L1887" i="4"/>
  <c r="M1887" i="4"/>
  <c r="F1888" i="4"/>
  <c r="G1888" i="4"/>
  <c r="H1888" i="4"/>
  <c r="I1888" i="4"/>
  <c r="J1888" i="4"/>
  <c r="K1888" i="4"/>
  <c r="L1888" i="4"/>
  <c r="M1888" i="4"/>
  <c r="F1889" i="4"/>
  <c r="G1889" i="4"/>
  <c r="H1889" i="4"/>
  <c r="I1889" i="4"/>
  <c r="J1889" i="4"/>
  <c r="K1889" i="4"/>
  <c r="L1889" i="4"/>
  <c r="M1889" i="4"/>
  <c r="F1890" i="4"/>
  <c r="G1890" i="4"/>
  <c r="H1890" i="4"/>
  <c r="I1890" i="4"/>
  <c r="J1890" i="4"/>
  <c r="K1890" i="4"/>
  <c r="L1890" i="4"/>
  <c r="M1890" i="4"/>
  <c r="F1891" i="4"/>
  <c r="G1891" i="4"/>
  <c r="H1891" i="4"/>
  <c r="I1891" i="4"/>
  <c r="J1891" i="4"/>
  <c r="K1891" i="4"/>
  <c r="L1891" i="4"/>
  <c r="M1891" i="4"/>
  <c r="F1892" i="4"/>
  <c r="G1892" i="4"/>
  <c r="H1892" i="4"/>
  <c r="I1892" i="4"/>
  <c r="J1892" i="4"/>
  <c r="K1892" i="4"/>
  <c r="L1892" i="4"/>
  <c r="M1892" i="4"/>
  <c r="F1893" i="4"/>
  <c r="G1893" i="4"/>
  <c r="H1893" i="4"/>
  <c r="I1893" i="4"/>
  <c r="J1893" i="4"/>
  <c r="K1893" i="4"/>
  <c r="L1893" i="4"/>
  <c r="M1893" i="4"/>
  <c r="F1894" i="4"/>
  <c r="G1894" i="4"/>
  <c r="H1894" i="4"/>
  <c r="I1894" i="4"/>
  <c r="J1894" i="4"/>
  <c r="K1894" i="4"/>
  <c r="L1894" i="4"/>
  <c r="M1894" i="4"/>
  <c r="F1895" i="4"/>
  <c r="G1895" i="4"/>
  <c r="H1895" i="4"/>
  <c r="I1895" i="4"/>
  <c r="J1895" i="4"/>
  <c r="K1895" i="4"/>
  <c r="L1895" i="4"/>
  <c r="M1895" i="4"/>
  <c r="F1896" i="4"/>
  <c r="G1896" i="4"/>
  <c r="H1896" i="4"/>
  <c r="I1896" i="4"/>
  <c r="J1896" i="4"/>
  <c r="K1896" i="4"/>
  <c r="L1896" i="4"/>
  <c r="M1896" i="4"/>
  <c r="F1897" i="4"/>
  <c r="G1897" i="4"/>
  <c r="H1897" i="4"/>
  <c r="I1897" i="4"/>
  <c r="J1897" i="4"/>
  <c r="K1897" i="4"/>
  <c r="L1897" i="4"/>
  <c r="M1897" i="4"/>
  <c r="F1898" i="4"/>
  <c r="G1898" i="4"/>
  <c r="H1898" i="4"/>
  <c r="I1898" i="4"/>
  <c r="J1898" i="4"/>
  <c r="K1898" i="4"/>
  <c r="L1898" i="4"/>
  <c r="M1898" i="4"/>
  <c r="F1899" i="4"/>
  <c r="G1899" i="4"/>
  <c r="H1899" i="4"/>
  <c r="I1899" i="4"/>
  <c r="J1899" i="4"/>
  <c r="K1899" i="4"/>
  <c r="L1899" i="4"/>
  <c r="M1899" i="4"/>
  <c r="F1900" i="4"/>
  <c r="G1900" i="4"/>
  <c r="H1900" i="4"/>
  <c r="I1900" i="4"/>
  <c r="J1900" i="4"/>
  <c r="K1900" i="4"/>
  <c r="L1900" i="4"/>
  <c r="M1900" i="4"/>
  <c r="F1901" i="4"/>
  <c r="G1901" i="4"/>
  <c r="H1901" i="4"/>
  <c r="I1901" i="4"/>
  <c r="J1901" i="4"/>
  <c r="K1901" i="4"/>
  <c r="L1901" i="4"/>
  <c r="M1901" i="4"/>
  <c r="F1902" i="4"/>
  <c r="G1902" i="4"/>
  <c r="H1902" i="4"/>
  <c r="I1902" i="4"/>
  <c r="J1902" i="4"/>
  <c r="K1902" i="4"/>
  <c r="L1902" i="4"/>
  <c r="M1902" i="4"/>
  <c r="F1903" i="4"/>
  <c r="G1903" i="4"/>
  <c r="H1903" i="4"/>
  <c r="I1903" i="4"/>
  <c r="J1903" i="4"/>
  <c r="K1903" i="4"/>
  <c r="L1903" i="4"/>
  <c r="M1903" i="4"/>
  <c r="F1904" i="4"/>
  <c r="G1904" i="4"/>
  <c r="H1904" i="4"/>
  <c r="I1904" i="4"/>
  <c r="J1904" i="4"/>
  <c r="K1904" i="4"/>
  <c r="L1904" i="4"/>
  <c r="M1904" i="4"/>
  <c r="F1905" i="4"/>
  <c r="G1905" i="4"/>
  <c r="H1905" i="4"/>
  <c r="I1905" i="4"/>
  <c r="J1905" i="4"/>
  <c r="K1905" i="4"/>
  <c r="L1905" i="4"/>
  <c r="M1905" i="4"/>
  <c r="F1906" i="4"/>
  <c r="G1906" i="4"/>
  <c r="H1906" i="4"/>
  <c r="I1906" i="4"/>
  <c r="J1906" i="4"/>
  <c r="K1906" i="4"/>
  <c r="L1906" i="4"/>
  <c r="M1906" i="4"/>
  <c r="F1907" i="4"/>
  <c r="G1907" i="4"/>
  <c r="H1907" i="4"/>
  <c r="I1907" i="4"/>
  <c r="J1907" i="4"/>
  <c r="K1907" i="4"/>
  <c r="L1907" i="4"/>
  <c r="M1907" i="4"/>
  <c r="F1908" i="4"/>
  <c r="G1908" i="4"/>
  <c r="H1908" i="4"/>
  <c r="I1908" i="4"/>
  <c r="J1908" i="4"/>
  <c r="K1908" i="4"/>
  <c r="L1908" i="4"/>
  <c r="M1908" i="4"/>
  <c r="F1909" i="4"/>
  <c r="G1909" i="4"/>
  <c r="H1909" i="4"/>
  <c r="I1909" i="4"/>
  <c r="J1909" i="4"/>
  <c r="K1909" i="4"/>
  <c r="L1909" i="4"/>
  <c r="M1909" i="4"/>
  <c r="F1910" i="4"/>
  <c r="G1910" i="4"/>
  <c r="H1910" i="4"/>
  <c r="I1910" i="4"/>
  <c r="J1910" i="4"/>
  <c r="K1910" i="4"/>
  <c r="L1910" i="4"/>
  <c r="M1910" i="4"/>
  <c r="F1911" i="4"/>
  <c r="G1911" i="4"/>
  <c r="H1911" i="4"/>
  <c r="I1911" i="4"/>
  <c r="J1911" i="4"/>
  <c r="K1911" i="4"/>
  <c r="L1911" i="4"/>
  <c r="M1911" i="4"/>
  <c r="F1912" i="4"/>
  <c r="G1912" i="4"/>
  <c r="H1912" i="4"/>
  <c r="I1912" i="4"/>
  <c r="J1912" i="4"/>
  <c r="K1912" i="4"/>
  <c r="L1912" i="4"/>
  <c r="M1912" i="4"/>
  <c r="F1913" i="4"/>
  <c r="G1913" i="4"/>
  <c r="H1913" i="4"/>
  <c r="I1913" i="4"/>
  <c r="J1913" i="4"/>
  <c r="K1913" i="4"/>
  <c r="L1913" i="4"/>
  <c r="M1913" i="4"/>
  <c r="F1914" i="4"/>
  <c r="G1914" i="4"/>
  <c r="H1914" i="4"/>
  <c r="I1914" i="4"/>
  <c r="J1914" i="4"/>
  <c r="K1914" i="4"/>
  <c r="L1914" i="4"/>
  <c r="M1914" i="4"/>
  <c r="F1915" i="4"/>
  <c r="G1915" i="4"/>
  <c r="H1915" i="4"/>
  <c r="I1915" i="4"/>
  <c r="J1915" i="4"/>
  <c r="K1915" i="4"/>
  <c r="L1915" i="4"/>
  <c r="M1915" i="4"/>
  <c r="F1916" i="4"/>
  <c r="G1916" i="4"/>
  <c r="H1916" i="4"/>
  <c r="I1916" i="4"/>
  <c r="J1916" i="4"/>
  <c r="K1916" i="4"/>
  <c r="L1916" i="4"/>
  <c r="M1916" i="4"/>
  <c r="F1917" i="4"/>
  <c r="G1917" i="4"/>
  <c r="H1917" i="4"/>
  <c r="I1917" i="4"/>
  <c r="J1917" i="4"/>
  <c r="K1917" i="4"/>
  <c r="L1917" i="4"/>
  <c r="M1917" i="4"/>
  <c r="F1918" i="4"/>
  <c r="G1918" i="4"/>
  <c r="H1918" i="4"/>
  <c r="I1918" i="4"/>
  <c r="J1918" i="4"/>
  <c r="K1918" i="4"/>
  <c r="L1918" i="4"/>
  <c r="M1918" i="4"/>
  <c r="F1919" i="4"/>
  <c r="G1919" i="4"/>
  <c r="H1919" i="4"/>
  <c r="I1919" i="4"/>
  <c r="J1919" i="4"/>
  <c r="K1919" i="4"/>
  <c r="L1919" i="4"/>
  <c r="M1919" i="4"/>
  <c r="F1920" i="4"/>
  <c r="G1920" i="4"/>
  <c r="H1920" i="4"/>
  <c r="I1920" i="4"/>
  <c r="J1920" i="4"/>
  <c r="K1920" i="4"/>
  <c r="L1920" i="4"/>
  <c r="M1920" i="4"/>
  <c r="F1921" i="4"/>
  <c r="G1921" i="4"/>
  <c r="H1921" i="4"/>
  <c r="I1921" i="4"/>
  <c r="J1921" i="4"/>
  <c r="K1921" i="4"/>
  <c r="L1921" i="4"/>
  <c r="M1921" i="4"/>
  <c r="F1922" i="4"/>
  <c r="G1922" i="4"/>
  <c r="H1922" i="4"/>
  <c r="I1922" i="4"/>
  <c r="J1922" i="4"/>
  <c r="K1922" i="4"/>
  <c r="L1922" i="4"/>
  <c r="M1922" i="4"/>
  <c r="F1923" i="4"/>
  <c r="G1923" i="4"/>
  <c r="H1923" i="4"/>
  <c r="I1923" i="4"/>
  <c r="J1923" i="4"/>
  <c r="K1923" i="4"/>
  <c r="L1923" i="4"/>
  <c r="M1923" i="4"/>
  <c r="F1924" i="4"/>
  <c r="G1924" i="4"/>
  <c r="H1924" i="4"/>
  <c r="I1924" i="4"/>
  <c r="J1924" i="4"/>
  <c r="K1924" i="4"/>
  <c r="L1924" i="4"/>
  <c r="M1924" i="4"/>
  <c r="F1925" i="4"/>
  <c r="G1925" i="4"/>
  <c r="H1925" i="4"/>
  <c r="I1925" i="4"/>
  <c r="J1925" i="4"/>
  <c r="K1925" i="4"/>
  <c r="L1925" i="4"/>
  <c r="M1925" i="4"/>
  <c r="F1926" i="4"/>
  <c r="G1926" i="4"/>
  <c r="H1926" i="4"/>
  <c r="I1926" i="4"/>
  <c r="J1926" i="4"/>
  <c r="K1926" i="4"/>
  <c r="L1926" i="4"/>
  <c r="M1926" i="4"/>
  <c r="F1927" i="4"/>
  <c r="G1927" i="4"/>
  <c r="H1927" i="4"/>
  <c r="I1927" i="4"/>
  <c r="J1927" i="4"/>
  <c r="K1927" i="4"/>
  <c r="L1927" i="4"/>
  <c r="M1927" i="4"/>
  <c r="F1928" i="4"/>
  <c r="G1928" i="4"/>
  <c r="H1928" i="4"/>
  <c r="I1928" i="4"/>
  <c r="J1928" i="4"/>
  <c r="K1928" i="4"/>
  <c r="L1928" i="4"/>
  <c r="M1928" i="4"/>
  <c r="F1929" i="4"/>
  <c r="G1929" i="4"/>
  <c r="H1929" i="4"/>
  <c r="I1929" i="4"/>
  <c r="J1929" i="4"/>
  <c r="K1929" i="4"/>
  <c r="L1929" i="4"/>
  <c r="M1929" i="4"/>
  <c r="F1930" i="4"/>
  <c r="G1930" i="4"/>
  <c r="H1930" i="4"/>
  <c r="I1930" i="4"/>
  <c r="J1930" i="4"/>
  <c r="K1930" i="4"/>
  <c r="L1930" i="4"/>
  <c r="M1930" i="4"/>
  <c r="F1931" i="4"/>
  <c r="G1931" i="4"/>
  <c r="H1931" i="4"/>
  <c r="I1931" i="4"/>
  <c r="J1931" i="4"/>
  <c r="K1931" i="4"/>
  <c r="L1931" i="4"/>
  <c r="M1931" i="4"/>
  <c r="F1932" i="4"/>
  <c r="G1932" i="4"/>
  <c r="H1932" i="4"/>
  <c r="I1932" i="4"/>
  <c r="J1932" i="4"/>
  <c r="K1932" i="4"/>
  <c r="L1932" i="4"/>
  <c r="M1932" i="4"/>
  <c r="F1933" i="4"/>
  <c r="G1933" i="4"/>
  <c r="H1933" i="4"/>
  <c r="I1933" i="4"/>
  <c r="J1933" i="4"/>
  <c r="K1933" i="4"/>
  <c r="L1933" i="4"/>
  <c r="M1933" i="4"/>
  <c r="F1934" i="4"/>
  <c r="G1934" i="4"/>
  <c r="H1934" i="4"/>
  <c r="I1934" i="4"/>
  <c r="J1934" i="4"/>
  <c r="K1934" i="4"/>
  <c r="L1934" i="4"/>
  <c r="M1934" i="4"/>
  <c r="F1935" i="4"/>
  <c r="G1935" i="4"/>
  <c r="H1935" i="4"/>
  <c r="I1935" i="4"/>
  <c r="J1935" i="4"/>
  <c r="K1935" i="4"/>
  <c r="L1935" i="4"/>
  <c r="M1935" i="4"/>
  <c r="F1936" i="4"/>
  <c r="G1936" i="4"/>
  <c r="H1936" i="4"/>
  <c r="I1936" i="4"/>
  <c r="J1936" i="4"/>
  <c r="K1936" i="4"/>
  <c r="L1936" i="4"/>
  <c r="M1936" i="4"/>
  <c r="F1937" i="4"/>
  <c r="G1937" i="4"/>
  <c r="H1937" i="4"/>
  <c r="I1937" i="4"/>
  <c r="J1937" i="4"/>
  <c r="K1937" i="4"/>
  <c r="L1937" i="4"/>
  <c r="M1937" i="4"/>
  <c r="F1938" i="4"/>
  <c r="G1938" i="4"/>
  <c r="H1938" i="4"/>
  <c r="I1938" i="4"/>
  <c r="J1938" i="4"/>
  <c r="K1938" i="4"/>
  <c r="L1938" i="4"/>
  <c r="M1938" i="4"/>
  <c r="F1939" i="4"/>
  <c r="G1939" i="4"/>
  <c r="H1939" i="4"/>
  <c r="I1939" i="4"/>
  <c r="J1939" i="4"/>
  <c r="K1939" i="4"/>
  <c r="L1939" i="4"/>
  <c r="M1939" i="4"/>
  <c r="F1940" i="4"/>
  <c r="G1940" i="4"/>
  <c r="H1940" i="4"/>
  <c r="I1940" i="4"/>
  <c r="J1940" i="4"/>
  <c r="K1940" i="4"/>
  <c r="L1940" i="4"/>
  <c r="M1940" i="4"/>
  <c r="F1941" i="4"/>
  <c r="G1941" i="4"/>
  <c r="H1941" i="4"/>
  <c r="I1941" i="4"/>
  <c r="J1941" i="4"/>
  <c r="K1941" i="4"/>
  <c r="L1941" i="4"/>
  <c r="M1941" i="4"/>
  <c r="F1942" i="4"/>
  <c r="G1942" i="4"/>
  <c r="H1942" i="4"/>
  <c r="I1942" i="4"/>
  <c r="J1942" i="4"/>
  <c r="K1942" i="4"/>
  <c r="L1942" i="4"/>
  <c r="M1942" i="4"/>
  <c r="F1943" i="4"/>
  <c r="G1943" i="4"/>
  <c r="H1943" i="4"/>
  <c r="I1943" i="4"/>
  <c r="J1943" i="4"/>
  <c r="K1943" i="4"/>
  <c r="L1943" i="4"/>
  <c r="M1943" i="4"/>
  <c r="F1944" i="4"/>
  <c r="G1944" i="4"/>
  <c r="H1944" i="4"/>
  <c r="I1944" i="4"/>
  <c r="J1944" i="4"/>
  <c r="K1944" i="4"/>
  <c r="L1944" i="4"/>
  <c r="M1944" i="4"/>
  <c r="F1945" i="4"/>
  <c r="G1945" i="4"/>
  <c r="H1945" i="4"/>
  <c r="I1945" i="4"/>
  <c r="J1945" i="4"/>
  <c r="K1945" i="4"/>
  <c r="L1945" i="4"/>
  <c r="M1945" i="4"/>
  <c r="F1946" i="4"/>
  <c r="G1946" i="4"/>
  <c r="H1946" i="4"/>
  <c r="I1946" i="4"/>
  <c r="J1946" i="4"/>
  <c r="K1946" i="4"/>
  <c r="L1946" i="4"/>
  <c r="M1946" i="4"/>
  <c r="F1947" i="4"/>
  <c r="G1947" i="4"/>
  <c r="H1947" i="4"/>
  <c r="I1947" i="4"/>
  <c r="J1947" i="4"/>
  <c r="K1947" i="4"/>
  <c r="L1947" i="4"/>
  <c r="M1947" i="4"/>
  <c r="F1948" i="4"/>
  <c r="G1948" i="4"/>
  <c r="H1948" i="4"/>
  <c r="I1948" i="4"/>
  <c r="J1948" i="4"/>
  <c r="K1948" i="4"/>
  <c r="L1948" i="4"/>
  <c r="M1948" i="4"/>
  <c r="F1949" i="4"/>
  <c r="G1949" i="4"/>
  <c r="H1949" i="4"/>
  <c r="I1949" i="4"/>
  <c r="J1949" i="4"/>
  <c r="K1949" i="4"/>
  <c r="L1949" i="4"/>
  <c r="M1949" i="4"/>
  <c r="F1950" i="4"/>
  <c r="G1950" i="4"/>
  <c r="H1950" i="4"/>
  <c r="I1950" i="4"/>
  <c r="J1950" i="4"/>
  <c r="K1950" i="4"/>
  <c r="L1950" i="4"/>
  <c r="M1950" i="4"/>
  <c r="F1951" i="4"/>
  <c r="G1951" i="4"/>
  <c r="H1951" i="4"/>
  <c r="I1951" i="4"/>
  <c r="J1951" i="4"/>
  <c r="K1951" i="4"/>
  <c r="L1951" i="4"/>
  <c r="M1951" i="4"/>
  <c r="F1952" i="4"/>
  <c r="G1952" i="4"/>
  <c r="H1952" i="4"/>
  <c r="I1952" i="4"/>
  <c r="J1952" i="4"/>
  <c r="K1952" i="4"/>
  <c r="L1952" i="4"/>
  <c r="M1952" i="4"/>
  <c r="F1953" i="4"/>
  <c r="G1953" i="4"/>
  <c r="H1953" i="4"/>
  <c r="I1953" i="4"/>
  <c r="J1953" i="4"/>
  <c r="K1953" i="4"/>
  <c r="L1953" i="4"/>
  <c r="M1953" i="4"/>
  <c r="F1954" i="4"/>
  <c r="G1954" i="4"/>
  <c r="H1954" i="4"/>
  <c r="I1954" i="4"/>
  <c r="J1954" i="4"/>
  <c r="K1954" i="4"/>
  <c r="L1954" i="4"/>
  <c r="M1954" i="4"/>
  <c r="F1955" i="4"/>
  <c r="G1955" i="4"/>
  <c r="H1955" i="4"/>
  <c r="I1955" i="4"/>
  <c r="J1955" i="4"/>
  <c r="K1955" i="4"/>
  <c r="L1955" i="4"/>
  <c r="M1955" i="4"/>
  <c r="F1956" i="4"/>
  <c r="G1956" i="4"/>
  <c r="H1956" i="4"/>
  <c r="I1956" i="4"/>
  <c r="J1956" i="4"/>
  <c r="K1956" i="4"/>
  <c r="L1956" i="4"/>
  <c r="M1956" i="4"/>
  <c r="F1957" i="4"/>
  <c r="G1957" i="4"/>
  <c r="H1957" i="4"/>
  <c r="I1957" i="4"/>
  <c r="J1957" i="4"/>
  <c r="K1957" i="4"/>
  <c r="L1957" i="4"/>
  <c r="M1957" i="4"/>
  <c r="F1958" i="4"/>
  <c r="G1958" i="4"/>
  <c r="H1958" i="4"/>
  <c r="I1958" i="4"/>
  <c r="J1958" i="4"/>
  <c r="K1958" i="4"/>
  <c r="L1958" i="4"/>
  <c r="M1958" i="4"/>
  <c r="F1959" i="4"/>
  <c r="G1959" i="4"/>
  <c r="H1959" i="4"/>
  <c r="I1959" i="4"/>
  <c r="J1959" i="4"/>
  <c r="K1959" i="4"/>
  <c r="L1959" i="4"/>
  <c r="M1959" i="4"/>
  <c r="F1960" i="4"/>
  <c r="G1960" i="4"/>
  <c r="H1960" i="4"/>
  <c r="I1960" i="4"/>
  <c r="J1960" i="4"/>
  <c r="K1960" i="4"/>
  <c r="L1960" i="4"/>
  <c r="M1960" i="4"/>
  <c r="F1961" i="4"/>
  <c r="G1961" i="4"/>
  <c r="H1961" i="4"/>
  <c r="I1961" i="4"/>
  <c r="J1961" i="4"/>
  <c r="K1961" i="4"/>
  <c r="L1961" i="4"/>
  <c r="M1961" i="4"/>
  <c r="F1962" i="4"/>
  <c r="G1962" i="4"/>
  <c r="H1962" i="4"/>
  <c r="I1962" i="4"/>
  <c r="J1962" i="4"/>
  <c r="K1962" i="4"/>
  <c r="L1962" i="4"/>
  <c r="M1962" i="4"/>
  <c r="F1963" i="4"/>
  <c r="G1963" i="4"/>
  <c r="H1963" i="4"/>
  <c r="I1963" i="4"/>
  <c r="J1963" i="4"/>
  <c r="K1963" i="4"/>
  <c r="L1963" i="4"/>
  <c r="M1963" i="4"/>
  <c r="F1964" i="4"/>
  <c r="G1964" i="4"/>
  <c r="H1964" i="4"/>
  <c r="I1964" i="4"/>
  <c r="J1964" i="4"/>
  <c r="K1964" i="4"/>
  <c r="L1964" i="4"/>
  <c r="O1964" i="4" s="1"/>
  <c r="M1964" i="4"/>
  <c r="P1964" i="4" s="1"/>
  <c r="F1965" i="4"/>
  <c r="G1965" i="4"/>
  <c r="H1965" i="4"/>
  <c r="I1965" i="4"/>
  <c r="J1965" i="4"/>
  <c r="K1965" i="4"/>
  <c r="L1965" i="4"/>
  <c r="O1965" i="4" s="1"/>
  <c r="M1965" i="4"/>
  <c r="P1965" i="4" s="1"/>
  <c r="F1966" i="4"/>
  <c r="G1966" i="4"/>
  <c r="H1966" i="4"/>
  <c r="I1966" i="4"/>
  <c r="J1966" i="4"/>
  <c r="K1966" i="4"/>
  <c r="L1966" i="4"/>
  <c r="O1966" i="4" s="1"/>
  <c r="M1966" i="4"/>
  <c r="P1966" i="4" s="1"/>
  <c r="F1967" i="4"/>
  <c r="G1967" i="4"/>
  <c r="H1967" i="4"/>
  <c r="I1967" i="4"/>
  <c r="J1967" i="4"/>
  <c r="K1967" i="4"/>
  <c r="L1967" i="4"/>
  <c r="O1967" i="4" s="1"/>
  <c r="M1967" i="4"/>
  <c r="P1967" i="4" s="1"/>
  <c r="F1968" i="4"/>
  <c r="G1968" i="4"/>
  <c r="H1968" i="4"/>
  <c r="I1968" i="4"/>
  <c r="J1968" i="4"/>
  <c r="K1968" i="4"/>
  <c r="L1968" i="4"/>
  <c r="O1968" i="4" s="1"/>
  <c r="M1968" i="4"/>
  <c r="P1968" i="4" s="1"/>
  <c r="F1969" i="4"/>
  <c r="G1969" i="4"/>
  <c r="H1969" i="4"/>
  <c r="I1969" i="4"/>
  <c r="J1969" i="4"/>
  <c r="K1969" i="4"/>
  <c r="L1969" i="4"/>
  <c r="O1969" i="4" s="1"/>
  <c r="M1969" i="4"/>
  <c r="P1969" i="4" s="1"/>
  <c r="F1970" i="4"/>
  <c r="G1970" i="4"/>
  <c r="H1970" i="4"/>
  <c r="I1970" i="4"/>
  <c r="J1970" i="4"/>
  <c r="K1970" i="4"/>
  <c r="L1970" i="4"/>
  <c r="O1970" i="4" s="1"/>
  <c r="M1970" i="4"/>
  <c r="P1970" i="4" s="1"/>
  <c r="F1971" i="4"/>
  <c r="G1971" i="4"/>
  <c r="H1971" i="4"/>
  <c r="I1971" i="4"/>
  <c r="J1971" i="4"/>
  <c r="K1971" i="4"/>
  <c r="L1971" i="4"/>
  <c r="O1971" i="4" s="1"/>
  <c r="M1971" i="4"/>
  <c r="P1971" i="4" s="1"/>
  <c r="F1972" i="4"/>
  <c r="G1972" i="4"/>
  <c r="H1972" i="4"/>
  <c r="I1972" i="4"/>
  <c r="J1972" i="4"/>
  <c r="K1972" i="4"/>
  <c r="L1972" i="4"/>
  <c r="O1972" i="4" s="1"/>
  <c r="M1972" i="4"/>
  <c r="P1972" i="4" s="1"/>
  <c r="F1973" i="4"/>
  <c r="G1973" i="4"/>
  <c r="H1973" i="4"/>
  <c r="I1973" i="4"/>
  <c r="J1973" i="4"/>
  <c r="K1973" i="4"/>
  <c r="L1973" i="4"/>
  <c r="O1973" i="4" s="1"/>
  <c r="M1973" i="4"/>
  <c r="P1973" i="4" s="1"/>
  <c r="F1974" i="4"/>
  <c r="G1974" i="4"/>
  <c r="H1974" i="4"/>
  <c r="I1974" i="4"/>
  <c r="J1974" i="4"/>
  <c r="K1974" i="4"/>
  <c r="L1974" i="4"/>
  <c r="O1974" i="4" s="1"/>
  <c r="M1974" i="4"/>
  <c r="P1974" i="4" s="1"/>
  <c r="F1975" i="4"/>
  <c r="G1975" i="4"/>
  <c r="H1975" i="4"/>
  <c r="I1975" i="4"/>
  <c r="J1975" i="4"/>
  <c r="K1975" i="4"/>
  <c r="L1975" i="4"/>
  <c r="O1975" i="4" s="1"/>
  <c r="M1975" i="4"/>
  <c r="P1975" i="4" s="1"/>
  <c r="F1976" i="4"/>
  <c r="G1976" i="4"/>
  <c r="H1976" i="4"/>
  <c r="I1976" i="4"/>
  <c r="J1976" i="4"/>
  <c r="K1976" i="4"/>
  <c r="L1976" i="4"/>
  <c r="O1976" i="4" s="1"/>
  <c r="M1976" i="4"/>
  <c r="P1976" i="4" s="1"/>
  <c r="F1977" i="4"/>
  <c r="G1977" i="4"/>
  <c r="H1977" i="4"/>
  <c r="I1977" i="4"/>
  <c r="J1977" i="4"/>
  <c r="K1977" i="4"/>
  <c r="L1977" i="4"/>
  <c r="O1977" i="4" s="1"/>
  <c r="M1977" i="4"/>
  <c r="P1977" i="4" s="1"/>
  <c r="F1978" i="4"/>
  <c r="G1978" i="4"/>
  <c r="H1978" i="4"/>
  <c r="I1978" i="4"/>
  <c r="J1978" i="4"/>
  <c r="K1978" i="4"/>
  <c r="L1978" i="4"/>
  <c r="O1978" i="4" s="1"/>
  <c r="M1978" i="4"/>
  <c r="P1978" i="4" s="1"/>
  <c r="F1979" i="4"/>
  <c r="G1979" i="4"/>
  <c r="H1979" i="4"/>
  <c r="I1979" i="4"/>
  <c r="J1979" i="4"/>
  <c r="K1979" i="4"/>
  <c r="L1979" i="4"/>
  <c r="O1979" i="4" s="1"/>
  <c r="M1979" i="4"/>
  <c r="P1979" i="4" s="1"/>
  <c r="F1980" i="4"/>
  <c r="G1980" i="4"/>
  <c r="H1980" i="4"/>
  <c r="I1980" i="4"/>
  <c r="J1980" i="4"/>
  <c r="K1980" i="4"/>
  <c r="L1980" i="4"/>
  <c r="O1980" i="4" s="1"/>
  <c r="M1980" i="4"/>
  <c r="P1980" i="4" s="1"/>
  <c r="F1981" i="4"/>
  <c r="G1981" i="4"/>
  <c r="H1981" i="4"/>
  <c r="I1981" i="4"/>
  <c r="J1981" i="4"/>
  <c r="K1981" i="4"/>
  <c r="L1981" i="4"/>
  <c r="O1981" i="4" s="1"/>
  <c r="M1981" i="4"/>
  <c r="P1981" i="4" s="1"/>
  <c r="F1982" i="4"/>
  <c r="G1982" i="4"/>
  <c r="H1982" i="4"/>
  <c r="I1982" i="4"/>
  <c r="J1982" i="4"/>
  <c r="K1982" i="4"/>
  <c r="L1982" i="4"/>
  <c r="O1982" i="4" s="1"/>
  <c r="M1982" i="4"/>
  <c r="P1982" i="4" s="1"/>
  <c r="F1983" i="4"/>
  <c r="G1983" i="4"/>
  <c r="H1983" i="4"/>
  <c r="I1983" i="4"/>
  <c r="J1983" i="4"/>
  <c r="K1983" i="4"/>
  <c r="L1983" i="4"/>
  <c r="O1983" i="4" s="1"/>
  <c r="M1983" i="4"/>
  <c r="P1983" i="4" s="1"/>
  <c r="F1984" i="4"/>
  <c r="G1984" i="4"/>
  <c r="H1984" i="4"/>
  <c r="I1984" i="4"/>
  <c r="J1984" i="4"/>
  <c r="K1984" i="4"/>
  <c r="L1984" i="4"/>
  <c r="O1984" i="4" s="1"/>
  <c r="M1984" i="4"/>
  <c r="P1984" i="4" s="1"/>
  <c r="F1985" i="4"/>
  <c r="G1985" i="4"/>
  <c r="H1985" i="4"/>
  <c r="I1985" i="4"/>
  <c r="J1985" i="4"/>
  <c r="K1985" i="4"/>
  <c r="L1985" i="4"/>
  <c r="O1985" i="4" s="1"/>
  <c r="M1985" i="4"/>
  <c r="P1985" i="4" s="1"/>
  <c r="F1986" i="4"/>
  <c r="G1986" i="4"/>
  <c r="H1986" i="4"/>
  <c r="I1986" i="4"/>
  <c r="J1986" i="4"/>
  <c r="K1986" i="4"/>
  <c r="L1986" i="4"/>
  <c r="O1986" i="4" s="1"/>
  <c r="M1986" i="4"/>
  <c r="P1986" i="4" s="1"/>
  <c r="F1987" i="4"/>
  <c r="G1987" i="4"/>
  <c r="H1987" i="4"/>
  <c r="I1987" i="4"/>
  <c r="J1987" i="4"/>
  <c r="K1987" i="4"/>
  <c r="L1987" i="4"/>
  <c r="O1987" i="4" s="1"/>
  <c r="M1987" i="4"/>
  <c r="P1987" i="4" s="1"/>
  <c r="F1988" i="4"/>
  <c r="G1988" i="4"/>
  <c r="H1988" i="4"/>
  <c r="I1988" i="4"/>
  <c r="J1988" i="4"/>
  <c r="K1988" i="4"/>
  <c r="L1988" i="4"/>
  <c r="O1988" i="4" s="1"/>
  <c r="M1988" i="4"/>
  <c r="P1988" i="4" s="1"/>
  <c r="F1989" i="4"/>
  <c r="G1989" i="4"/>
  <c r="H1989" i="4"/>
  <c r="I1989" i="4"/>
  <c r="J1989" i="4"/>
  <c r="K1989" i="4"/>
  <c r="L1989" i="4"/>
  <c r="O1989" i="4" s="1"/>
  <c r="M1989" i="4"/>
  <c r="P1989" i="4" s="1"/>
  <c r="F1990" i="4"/>
  <c r="G1990" i="4"/>
  <c r="H1990" i="4"/>
  <c r="I1990" i="4"/>
  <c r="J1990" i="4"/>
  <c r="K1990" i="4"/>
  <c r="L1990" i="4"/>
  <c r="O1990" i="4" s="1"/>
  <c r="M1990" i="4"/>
  <c r="P1990" i="4" s="1"/>
  <c r="F1991" i="4"/>
  <c r="G1991" i="4"/>
  <c r="H1991" i="4"/>
  <c r="I1991" i="4"/>
  <c r="J1991" i="4"/>
  <c r="K1991" i="4"/>
  <c r="L1991" i="4"/>
  <c r="O1991" i="4" s="1"/>
  <c r="M1991" i="4"/>
  <c r="P1991" i="4" s="1"/>
  <c r="F1992" i="4"/>
  <c r="G1992" i="4"/>
  <c r="H1992" i="4"/>
  <c r="I1992" i="4"/>
  <c r="J1992" i="4"/>
  <c r="K1992" i="4"/>
  <c r="L1992" i="4"/>
  <c r="O1992" i="4" s="1"/>
  <c r="M1992" i="4"/>
  <c r="P1992" i="4" s="1"/>
  <c r="F1993" i="4"/>
  <c r="G1993" i="4"/>
  <c r="H1993" i="4"/>
  <c r="I1993" i="4"/>
  <c r="J1993" i="4"/>
  <c r="K1993" i="4"/>
  <c r="L1993" i="4"/>
  <c r="O1993" i="4" s="1"/>
  <c r="M1993" i="4"/>
  <c r="P1993" i="4" s="1"/>
  <c r="F1994" i="4"/>
  <c r="G1994" i="4"/>
  <c r="H1994" i="4"/>
  <c r="I1994" i="4"/>
  <c r="J1994" i="4"/>
  <c r="K1994" i="4"/>
  <c r="L1994" i="4"/>
  <c r="O1994" i="4" s="1"/>
  <c r="M1994" i="4"/>
  <c r="P1994" i="4" s="1"/>
  <c r="F1995" i="4"/>
  <c r="G1995" i="4"/>
  <c r="H1995" i="4"/>
  <c r="I1995" i="4"/>
  <c r="J1995" i="4"/>
  <c r="K1995" i="4"/>
  <c r="L1995" i="4"/>
  <c r="O1995" i="4" s="1"/>
  <c r="M1995" i="4"/>
  <c r="P1995" i="4" s="1"/>
  <c r="F1996" i="4"/>
  <c r="G1996" i="4"/>
  <c r="H1996" i="4"/>
  <c r="I1996" i="4"/>
  <c r="J1996" i="4"/>
  <c r="K1996" i="4"/>
  <c r="L1996" i="4"/>
  <c r="O1996" i="4" s="1"/>
  <c r="M1996" i="4"/>
  <c r="P1996" i="4" s="1"/>
  <c r="F1997" i="4"/>
  <c r="G1997" i="4"/>
  <c r="H1997" i="4"/>
  <c r="I1997" i="4"/>
  <c r="J1997" i="4"/>
  <c r="K1997" i="4"/>
  <c r="L1997" i="4"/>
  <c r="O1997" i="4" s="1"/>
  <c r="M1997" i="4"/>
  <c r="P1997" i="4" s="1"/>
  <c r="F1998" i="4"/>
  <c r="G1998" i="4"/>
  <c r="H1998" i="4"/>
  <c r="I1998" i="4"/>
  <c r="J1998" i="4"/>
  <c r="K1998" i="4"/>
  <c r="L1998" i="4"/>
  <c r="O1998" i="4" s="1"/>
  <c r="M1998" i="4"/>
  <c r="P1998" i="4" s="1"/>
  <c r="F1999" i="4"/>
  <c r="G1999" i="4"/>
  <c r="H1999" i="4"/>
  <c r="I1999" i="4"/>
  <c r="J1999" i="4"/>
  <c r="K1999" i="4"/>
  <c r="L1999" i="4"/>
  <c r="O1999" i="4" s="1"/>
  <c r="M1999" i="4"/>
  <c r="P1999" i="4" s="1"/>
  <c r="F2000" i="4"/>
  <c r="G2000" i="4"/>
  <c r="H2000" i="4"/>
  <c r="I2000" i="4"/>
  <c r="J2000" i="4"/>
  <c r="K2000" i="4"/>
  <c r="L2000" i="4"/>
  <c r="O2000" i="4" s="1"/>
  <c r="M2000" i="4"/>
  <c r="P2000" i="4" s="1"/>
  <c r="F2001" i="4"/>
  <c r="G2001" i="4"/>
  <c r="H2001" i="4"/>
  <c r="I2001" i="4"/>
  <c r="J2001" i="4"/>
  <c r="K2001" i="4"/>
  <c r="L2001" i="4"/>
  <c r="O2001" i="4" s="1"/>
  <c r="M2001" i="4"/>
  <c r="P2001" i="4" s="1"/>
  <c r="F2002" i="4"/>
  <c r="G2002" i="4"/>
  <c r="H2002" i="4"/>
  <c r="I2002" i="4"/>
  <c r="J2002" i="4"/>
  <c r="K2002" i="4"/>
  <c r="L2002" i="4"/>
  <c r="O2002" i="4" s="1"/>
  <c r="M2002" i="4"/>
  <c r="P2002" i="4" s="1"/>
  <c r="F2003" i="4"/>
  <c r="G2003" i="4"/>
  <c r="H2003" i="4"/>
  <c r="I2003" i="4"/>
  <c r="J2003" i="4"/>
  <c r="K2003" i="4"/>
  <c r="L2003" i="4"/>
  <c r="O2003" i="4" s="1"/>
  <c r="M2003" i="4"/>
  <c r="P2003" i="4" s="1"/>
  <c r="F2004" i="4"/>
  <c r="G2004" i="4"/>
  <c r="H2004" i="4"/>
  <c r="I2004" i="4"/>
  <c r="J2004" i="4"/>
  <c r="K2004" i="4"/>
  <c r="L2004" i="4"/>
  <c r="O2004" i="4" s="1"/>
  <c r="M2004" i="4"/>
  <c r="P2004" i="4" s="1"/>
  <c r="F2005" i="4"/>
  <c r="G2005" i="4"/>
  <c r="H2005" i="4"/>
  <c r="I2005" i="4"/>
  <c r="J2005" i="4"/>
  <c r="K2005" i="4"/>
  <c r="L2005" i="4"/>
  <c r="O2005" i="4" s="1"/>
  <c r="M2005" i="4"/>
  <c r="P2005" i="4" s="1"/>
  <c r="F2006" i="4"/>
  <c r="G2006" i="4"/>
  <c r="H2006" i="4"/>
  <c r="I2006" i="4"/>
  <c r="J2006" i="4"/>
  <c r="K2006" i="4"/>
  <c r="L2006" i="4"/>
  <c r="O2006" i="4" s="1"/>
  <c r="M2006" i="4"/>
  <c r="P2006" i="4" s="1"/>
  <c r="F2007" i="4"/>
  <c r="G2007" i="4"/>
  <c r="H2007" i="4"/>
  <c r="I2007" i="4"/>
  <c r="J2007" i="4"/>
  <c r="K2007" i="4"/>
  <c r="L2007" i="4"/>
  <c r="O2007" i="4" s="1"/>
  <c r="M2007" i="4"/>
  <c r="P2007" i="4" s="1"/>
  <c r="F2008" i="4"/>
  <c r="G2008" i="4"/>
  <c r="H2008" i="4"/>
  <c r="I2008" i="4"/>
  <c r="J2008" i="4"/>
  <c r="K2008" i="4"/>
  <c r="L2008" i="4"/>
  <c r="O2008" i="4" s="1"/>
  <c r="M2008" i="4"/>
  <c r="P2008" i="4" s="1"/>
  <c r="F2009" i="4"/>
  <c r="G2009" i="4"/>
  <c r="H2009" i="4"/>
  <c r="I2009" i="4"/>
  <c r="J2009" i="4"/>
  <c r="K2009" i="4"/>
  <c r="L2009" i="4"/>
  <c r="O2009" i="4" s="1"/>
  <c r="M2009" i="4"/>
  <c r="P2009" i="4" s="1"/>
  <c r="F2010" i="4"/>
  <c r="G2010" i="4"/>
  <c r="H2010" i="4"/>
  <c r="I2010" i="4"/>
  <c r="J2010" i="4"/>
  <c r="K2010" i="4"/>
  <c r="L2010" i="4"/>
  <c r="O2010" i="4" s="1"/>
  <c r="M2010" i="4"/>
  <c r="P2010" i="4" s="1"/>
  <c r="F2011" i="4"/>
  <c r="G2011" i="4"/>
  <c r="H2011" i="4"/>
  <c r="I2011" i="4"/>
  <c r="J2011" i="4"/>
  <c r="K2011" i="4"/>
  <c r="L2011" i="4"/>
  <c r="O2011" i="4" s="1"/>
  <c r="M2011" i="4"/>
  <c r="P2011" i="4" s="1"/>
  <c r="F2012" i="4"/>
  <c r="G2012" i="4"/>
  <c r="H2012" i="4"/>
  <c r="I2012" i="4"/>
  <c r="J2012" i="4"/>
  <c r="K2012" i="4"/>
  <c r="L2012" i="4"/>
  <c r="O2012" i="4" s="1"/>
  <c r="M2012" i="4"/>
  <c r="P2012" i="4" s="1"/>
  <c r="F2013" i="4"/>
  <c r="G2013" i="4"/>
  <c r="H2013" i="4"/>
  <c r="I2013" i="4"/>
  <c r="J2013" i="4"/>
  <c r="K2013" i="4"/>
  <c r="L2013" i="4"/>
  <c r="O2013" i="4" s="1"/>
  <c r="M2013" i="4"/>
  <c r="P2013" i="4" s="1"/>
  <c r="F2014" i="4"/>
  <c r="G2014" i="4"/>
  <c r="H2014" i="4"/>
  <c r="I2014" i="4"/>
  <c r="J2014" i="4"/>
  <c r="K2014" i="4"/>
  <c r="L2014" i="4"/>
  <c r="O2014" i="4" s="1"/>
  <c r="M2014" i="4"/>
  <c r="P2014" i="4" s="1"/>
  <c r="F2015" i="4"/>
  <c r="G2015" i="4"/>
  <c r="H2015" i="4"/>
  <c r="I2015" i="4"/>
  <c r="J2015" i="4"/>
  <c r="K2015" i="4"/>
  <c r="L2015" i="4"/>
  <c r="O2015" i="4" s="1"/>
  <c r="M2015" i="4"/>
  <c r="P2015" i="4" s="1"/>
  <c r="F2016" i="4"/>
  <c r="G2016" i="4"/>
  <c r="H2016" i="4"/>
  <c r="I2016" i="4"/>
  <c r="J2016" i="4"/>
  <c r="K2016" i="4"/>
  <c r="L2016" i="4"/>
  <c r="O2016" i="4" s="1"/>
  <c r="M2016" i="4"/>
  <c r="P2016" i="4" s="1"/>
  <c r="F2017" i="4"/>
  <c r="G2017" i="4"/>
  <c r="H2017" i="4"/>
  <c r="I2017" i="4"/>
  <c r="J2017" i="4"/>
  <c r="K2017" i="4"/>
  <c r="L2017" i="4"/>
  <c r="O2017" i="4" s="1"/>
  <c r="M2017" i="4"/>
  <c r="P2017" i="4" s="1"/>
  <c r="F2018" i="4"/>
  <c r="G2018" i="4"/>
  <c r="H2018" i="4"/>
  <c r="I2018" i="4"/>
  <c r="J2018" i="4"/>
  <c r="K2018" i="4"/>
  <c r="L2018" i="4"/>
  <c r="O2018" i="4" s="1"/>
  <c r="M2018" i="4"/>
  <c r="P2018" i="4" s="1"/>
  <c r="F2019" i="4"/>
  <c r="G2019" i="4"/>
  <c r="H2019" i="4"/>
  <c r="I2019" i="4"/>
  <c r="J2019" i="4"/>
  <c r="K2019" i="4"/>
  <c r="L2019" i="4"/>
  <c r="O2019" i="4" s="1"/>
  <c r="M2019" i="4"/>
  <c r="P2019" i="4" s="1"/>
  <c r="F2020" i="4"/>
  <c r="G2020" i="4"/>
  <c r="H2020" i="4"/>
  <c r="I2020" i="4"/>
  <c r="J2020" i="4"/>
  <c r="K2020" i="4"/>
  <c r="L2020" i="4"/>
  <c r="O2020" i="4" s="1"/>
  <c r="M2020" i="4"/>
  <c r="P2020" i="4" s="1"/>
  <c r="F2021" i="4"/>
  <c r="G2021" i="4"/>
  <c r="H2021" i="4"/>
  <c r="I2021" i="4"/>
  <c r="J2021" i="4"/>
  <c r="K2021" i="4"/>
  <c r="L2021" i="4"/>
  <c r="O2021" i="4" s="1"/>
  <c r="M2021" i="4"/>
  <c r="P2021" i="4" s="1"/>
  <c r="F2022" i="4"/>
  <c r="G2022" i="4"/>
  <c r="H2022" i="4"/>
  <c r="I2022" i="4"/>
  <c r="J2022" i="4"/>
  <c r="K2022" i="4"/>
  <c r="L2022" i="4"/>
  <c r="M2022" i="4"/>
  <c r="F2023" i="4"/>
  <c r="G2023" i="4"/>
  <c r="H2023" i="4"/>
  <c r="I2023" i="4"/>
  <c r="J2023" i="4"/>
  <c r="K2023" i="4"/>
  <c r="L2023" i="4"/>
  <c r="M2023" i="4"/>
  <c r="F2024" i="4"/>
  <c r="G2024" i="4"/>
  <c r="H2024" i="4"/>
  <c r="I2024" i="4"/>
  <c r="J2024" i="4"/>
  <c r="K2024" i="4"/>
  <c r="L2024" i="4"/>
  <c r="M2024" i="4"/>
  <c r="F2025" i="4"/>
  <c r="G2025" i="4"/>
  <c r="H2025" i="4"/>
  <c r="I2025" i="4"/>
  <c r="J2025" i="4"/>
  <c r="K2025" i="4"/>
  <c r="L2025" i="4"/>
  <c r="M2025" i="4"/>
  <c r="F2026" i="4"/>
  <c r="G2026" i="4"/>
  <c r="H2026" i="4"/>
  <c r="I2026" i="4"/>
  <c r="J2026" i="4"/>
  <c r="K2026" i="4"/>
  <c r="L2026" i="4"/>
  <c r="M2026" i="4"/>
  <c r="F2027" i="4"/>
  <c r="G2027" i="4"/>
  <c r="H2027" i="4"/>
  <c r="I2027" i="4"/>
  <c r="J2027" i="4"/>
  <c r="K2027" i="4"/>
  <c r="L2027" i="4"/>
  <c r="M2027" i="4"/>
  <c r="F2028" i="4"/>
  <c r="G2028" i="4"/>
  <c r="H2028" i="4"/>
  <c r="I2028" i="4"/>
  <c r="J2028" i="4"/>
  <c r="K2028" i="4"/>
  <c r="L2028" i="4"/>
  <c r="M2028" i="4"/>
  <c r="F2029" i="4"/>
  <c r="G2029" i="4"/>
  <c r="H2029" i="4"/>
  <c r="I2029" i="4"/>
  <c r="J2029" i="4"/>
  <c r="K2029" i="4"/>
  <c r="L2029" i="4"/>
  <c r="M2029" i="4"/>
  <c r="F2030" i="4"/>
  <c r="G2030" i="4"/>
  <c r="H2030" i="4"/>
  <c r="I2030" i="4"/>
  <c r="J2030" i="4"/>
  <c r="K2030" i="4"/>
  <c r="L2030" i="4"/>
  <c r="M2030" i="4"/>
  <c r="F2031" i="4"/>
  <c r="G2031" i="4"/>
  <c r="H2031" i="4"/>
  <c r="I2031" i="4"/>
  <c r="J2031" i="4"/>
  <c r="K2031" i="4"/>
  <c r="L2031" i="4"/>
  <c r="M2031" i="4"/>
  <c r="F2032" i="4"/>
  <c r="G2032" i="4"/>
  <c r="H2032" i="4"/>
  <c r="I2032" i="4"/>
  <c r="J2032" i="4"/>
  <c r="K2032" i="4"/>
  <c r="L2032" i="4"/>
  <c r="M2032" i="4"/>
  <c r="F2033" i="4"/>
  <c r="G2033" i="4"/>
  <c r="H2033" i="4"/>
  <c r="I2033" i="4"/>
  <c r="J2033" i="4"/>
  <c r="K2033" i="4"/>
  <c r="L2033" i="4"/>
  <c r="M2033" i="4"/>
  <c r="F2034" i="4"/>
  <c r="G2034" i="4"/>
  <c r="H2034" i="4"/>
  <c r="I2034" i="4"/>
  <c r="J2034" i="4"/>
  <c r="K2034" i="4"/>
  <c r="L2034" i="4"/>
  <c r="M2034" i="4"/>
  <c r="F2035" i="4"/>
  <c r="G2035" i="4"/>
  <c r="H2035" i="4"/>
  <c r="I2035" i="4"/>
  <c r="J2035" i="4"/>
  <c r="K2035" i="4"/>
  <c r="L2035" i="4"/>
  <c r="O2035" i="4" s="1"/>
  <c r="M2035" i="4"/>
  <c r="P2035" i="4" s="1"/>
  <c r="F2036" i="4"/>
  <c r="G2036" i="4"/>
  <c r="H2036" i="4"/>
  <c r="I2036" i="4"/>
  <c r="J2036" i="4"/>
  <c r="K2036" i="4"/>
  <c r="L2036" i="4"/>
  <c r="O2036" i="4" s="1"/>
  <c r="M2036" i="4"/>
  <c r="P2036" i="4" s="1"/>
  <c r="F2037" i="4"/>
  <c r="G2037" i="4"/>
  <c r="H2037" i="4"/>
  <c r="I2037" i="4"/>
  <c r="J2037" i="4"/>
  <c r="K2037" i="4"/>
  <c r="L2037" i="4"/>
  <c r="O2037" i="4" s="1"/>
  <c r="M2037" i="4"/>
  <c r="P2037" i="4" s="1"/>
  <c r="F2038" i="4"/>
  <c r="G2038" i="4"/>
  <c r="H2038" i="4"/>
  <c r="I2038" i="4"/>
  <c r="J2038" i="4"/>
  <c r="K2038" i="4"/>
  <c r="L2038" i="4"/>
  <c r="O2038" i="4" s="1"/>
  <c r="M2038" i="4"/>
  <c r="P2038" i="4" s="1"/>
  <c r="F2039" i="4"/>
  <c r="G2039" i="4"/>
  <c r="H2039" i="4"/>
  <c r="I2039" i="4"/>
  <c r="J2039" i="4"/>
  <c r="K2039" i="4"/>
  <c r="L2039" i="4"/>
  <c r="O2039" i="4" s="1"/>
  <c r="M2039" i="4"/>
  <c r="P2039" i="4" s="1"/>
  <c r="F2040" i="4"/>
  <c r="G2040" i="4"/>
  <c r="H2040" i="4"/>
  <c r="I2040" i="4"/>
  <c r="J2040" i="4"/>
  <c r="K2040" i="4"/>
  <c r="L2040" i="4"/>
  <c r="O2040" i="4" s="1"/>
  <c r="M2040" i="4"/>
  <c r="P2040" i="4" s="1"/>
  <c r="F2041" i="4"/>
  <c r="G2041" i="4"/>
  <c r="H2041" i="4"/>
  <c r="I2041" i="4"/>
  <c r="J2041" i="4"/>
  <c r="K2041" i="4"/>
  <c r="L2041" i="4"/>
  <c r="O2041" i="4" s="1"/>
  <c r="M2041" i="4"/>
  <c r="P2041" i="4" s="1"/>
  <c r="F2042" i="4"/>
  <c r="G2042" i="4"/>
  <c r="H2042" i="4"/>
  <c r="I2042" i="4"/>
  <c r="J2042" i="4"/>
  <c r="K2042" i="4"/>
  <c r="L2042" i="4"/>
  <c r="O2042" i="4" s="1"/>
  <c r="M2042" i="4"/>
  <c r="P2042" i="4" s="1"/>
  <c r="F2043" i="4"/>
  <c r="G2043" i="4"/>
  <c r="H2043" i="4"/>
  <c r="I2043" i="4"/>
  <c r="J2043" i="4"/>
  <c r="K2043" i="4"/>
  <c r="L2043" i="4"/>
  <c r="O2043" i="4" s="1"/>
  <c r="M2043" i="4"/>
  <c r="P2043" i="4" s="1"/>
  <c r="F2044" i="4"/>
  <c r="G2044" i="4"/>
  <c r="H2044" i="4"/>
  <c r="I2044" i="4"/>
  <c r="J2044" i="4"/>
  <c r="K2044" i="4"/>
  <c r="L2044" i="4"/>
  <c r="O2044" i="4" s="1"/>
  <c r="M2044" i="4"/>
  <c r="P2044" i="4" s="1"/>
  <c r="F2045" i="4"/>
  <c r="G2045" i="4"/>
  <c r="H2045" i="4"/>
  <c r="I2045" i="4"/>
  <c r="J2045" i="4"/>
  <c r="K2045" i="4"/>
  <c r="L2045" i="4"/>
  <c r="O2045" i="4" s="1"/>
  <c r="M2045" i="4"/>
  <c r="P2045" i="4" s="1"/>
  <c r="F2046" i="4"/>
  <c r="G2046" i="4"/>
  <c r="H2046" i="4"/>
  <c r="I2046" i="4"/>
  <c r="J2046" i="4"/>
  <c r="K2046" i="4"/>
  <c r="L2046" i="4"/>
  <c r="O2046" i="4" s="1"/>
  <c r="M2046" i="4"/>
  <c r="P2046" i="4" s="1"/>
  <c r="F2047" i="4"/>
  <c r="G2047" i="4"/>
  <c r="H2047" i="4"/>
  <c r="I2047" i="4"/>
  <c r="J2047" i="4"/>
  <c r="K2047" i="4"/>
  <c r="L2047" i="4"/>
  <c r="O2047" i="4" s="1"/>
  <c r="M2047" i="4"/>
  <c r="P2047" i="4" s="1"/>
  <c r="F2048" i="4"/>
  <c r="G2048" i="4"/>
  <c r="H2048" i="4"/>
  <c r="I2048" i="4"/>
  <c r="J2048" i="4"/>
  <c r="K2048" i="4"/>
  <c r="L2048" i="4"/>
  <c r="O2048" i="4" s="1"/>
  <c r="M2048" i="4"/>
  <c r="P2048" i="4" s="1"/>
  <c r="F2049" i="4"/>
  <c r="G2049" i="4"/>
  <c r="H2049" i="4"/>
  <c r="I2049" i="4"/>
  <c r="J2049" i="4"/>
  <c r="K2049" i="4"/>
  <c r="L2049" i="4"/>
  <c r="O2049" i="4" s="1"/>
  <c r="M2049" i="4"/>
  <c r="P2049" i="4" s="1"/>
  <c r="F2050" i="4"/>
  <c r="G2050" i="4"/>
  <c r="H2050" i="4"/>
  <c r="I2050" i="4"/>
  <c r="J2050" i="4"/>
  <c r="K2050" i="4"/>
  <c r="L2050" i="4"/>
  <c r="O2050" i="4" s="1"/>
  <c r="M2050" i="4"/>
  <c r="P2050" i="4" s="1"/>
  <c r="F2051" i="4"/>
  <c r="G2051" i="4"/>
  <c r="H2051" i="4"/>
  <c r="I2051" i="4"/>
  <c r="J2051" i="4"/>
  <c r="K2051" i="4"/>
  <c r="L2051" i="4"/>
  <c r="O2051" i="4" s="1"/>
  <c r="M2051" i="4"/>
  <c r="P2051" i="4" s="1"/>
  <c r="F2052" i="4"/>
  <c r="G2052" i="4"/>
  <c r="H2052" i="4"/>
  <c r="I2052" i="4"/>
  <c r="J2052" i="4"/>
  <c r="K2052" i="4"/>
  <c r="L2052" i="4"/>
  <c r="O2052" i="4" s="1"/>
  <c r="M2052" i="4"/>
  <c r="P2052" i="4" s="1"/>
  <c r="F2053" i="4"/>
  <c r="G2053" i="4"/>
  <c r="H2053" i="4"/>
  <c r="I2053" i="4"/>
  <c r="J2053" i="4"/>
  <c r="K2053" i="4"/>
  <c r="L2053" i="4"/>
  <c r="O2053" i="4" s="1"/>
  <c r="M2053" i="4"/>
  <c r="P2053" i="4" s="1"/>
  <c r="F2054" i="4"/>
  <c r="G2054" i="4"/>
  <c r="H2054" i="4"/>
  <c r="I2054" i="4"/>
  <c r="J2054" i="4"/>
  <c r="K2054" i="4"/>
  <c r="L2054" i="4"/>
  <c r="O2054" i="4" s="1"/>
  <c r="M2054" i="4"/>
  <c r="P2054" i="4" s="1"/>
  <c r="F2055" i="4"/>
  <c r="G2055" i="4"/>
  <c r="H2055" i="4"/>
  <c r="I2055" i="4"/>
  <c r="J2055" i="4"/>
  <c r="K2055" i="4"/>
  <c r="L2055" i="4"/>
  <c r="O2055" i="4" s="1"/>
  <c r="M2055" i="4"/>
  <c r="P2055" i="4" s="1"/>
  <c r="F2056" i="4"/>
  <c r="G2056" i="4"/>
  <c r="H2056" i="4"/>
  <c r="I2056" i="4"/>
  <c r="J2056" i="4"/>
  <c r="K2056" i="4"/>
  <c r="L2056" i="4"/>
  <c r="O2056" i="4" s="1"/>
  <c r="M2056" i="4"/>
  <c r="P2056" i="4" s="1"/>
  <c r="F2057" i="4"/>
  <c r="G2057" i="4"/>
  <c r="H2057" i="4"/>
  <c r="I2057" i="4"/>
  <c r="J2057" i="4"/>
  <c r="K2057" i="4"/>
  <c r="L2057" i="4"/>
  <c r="O2057" i="4" s="1"/>
  <c r="M2057" i="4"/>
  <c r="P2057" i="4" s="1"/>
  <c r="F2058" i="4"/>
  <c r="G2058" i="4"/>
  <c r="H2058" i="4"/>
  <c r="I2058" i="4"/>
  <c r="J2058" i="4"/>
  <c r="K2058" i="4"/>
  <c r="L2058" i="4"/>
  <c r="O2058" i="4" s="1"/>
  <c r="M2058" i="4"/>
  <c r="P2058" i="4" s="1"/>
  <c r="F2059" i="4"/>
  <c r="G2059" i="4"/>
  <c r="H2059" i="4"/>
  <c r="I2059" i="4"/>
  <c r="J2059" i="4"/>
  <c r="K2059" i="4"/>
  <c r="L2059" i="4"/>
  <c r="O2059" i="4" s="1"/>
  <c r="M2059" i="4"/>
  <c r="P2059" i="4" s="1"/>
  <c r="F2060" i="4"/>
  <c r="G2060" i="4"/>
  <c r="H2060" i="4"/>
  <c r="I2060" i="4"/>
  <c r="J2060" i="4"/>
  <c r="K2060" i="4"/>
  <c r="L2060" i="4"/>
  <c r="O2060" i="4" s="1"/>
  <c r="M2060" i="4"/>
  <c r="P2060" i="4" s="1"/>
  <c r="F2061" i="4"/>
  <c r="G2061" i="4"/>
  <c r="H2061" i="4"/>
  <c r="I2061" i="4"/>
  <c r="J2061" i="4"/>
  <c r="K2061" i="4"/>
  <c r="L2061" i="4"/>
  <c r="O2061" i="4" s="1"/>
  <c r="M2061" i="4"/>
  <c r="P2061" i="4" s="1"/>
  <c r="F2062" i="4"/>
  <c r="G2062" i="4"/>
  <c r="H2062" i="4"/>
  <c r="I2062" i="4"/>
  <c r="J2062" i="4"/>
  <c r="K2062" i="4"/>
  <c r="L2062" i="4"/>
  <c r="O2062" i="4" s="1"/>
  <c r="M2062" i="4"/>
  <c r="P2062" i="4" s="1"/>
  <c r="F2063" i="4"/>
  <c r="G2063" i="4"/>
  <c r="H2063" i="4"/>
  <c r="I2063" i="4"/>
  <c r="J2063" i="4"/>
  <c r="K2063" i="4"/>
  <c r="L2063" i="4"/>
  <c r="O2063" i="4" s="1"/>
  <c r="M2063" i="4"/>
  <c r="P2063" i="4" s="1"/>
  <c r="F2064" i="4"/>
  <c r="G2064" i="4"/>
  <c r="H2064" i="4"/>
  <c r="I2064" i="4"/>
  <c r="J2064" i="4"/>
  <c r="K2064" i="4"/>
  <c r="L2064" i="4"/>
  <c r="O2064" i="4" s="1"/>
  <c r="M2064" i="4"/>
  <c r="P2064" i="4" s="1"/>
  <c r="F2065" i="4"/>
  <c r="G2065" i="4"/>
  <c r="H2065" i="4"/>
  <c r="I2065" i="4"/>
  <c r="J2065" i="4"/>
  <c r="K2065" i="4"/>
  <c r="L2065" i="4"/>
  <c r="O2065" i="4" s="1"/>
  <c r="M2065" i="4"/>
  <c r="P2065" i="4" s="1"/>
  <c r="F2066" i="4"/>
  <c r="G2066" i="4"/>
  <c r="H2066" i="4"/>
  <c r="I2066" i="4"/>
  <c r="J2066" i="4"/>
  <c r="K2066" i="4"/>
  <c r="L2066" i="4"/>
  <c r="O2066" i="4" s="1"/>
  <c r="M2066" i="4"/>
  <c r="P2066" i="4" s="1"/>
  <c r="F2067" i="4"/>
  <c r="G2067" i="4"/>
  <c r="H2067" i="4"/>
  <c r="I2067" i="4"/>
  <c r="J2067" i="4"/>
  <c r="K2067" i="4"/>
  <c r="L2067" i="4"/>
  <c r="O2067" i="4" s="1"/>
  <c r="M2067" i="4"/>
  <c r="P2067" i="4" s="1"/>
  <c r="F2068" i="4"/>
  <c r="G2068" i="4"/>
  <c r="H2068" i="4"/>
  <c r="I2068" i="4"/>
  <c r="J2068" i="4"/>
  <c r="K2068" i="4"/>
  <c r="L2068" i="4"/>
  <c r="O2068" i="4" s="1"/>
  <c r="M2068" i="4"/>
  <c r="P2068" i="4" s="1"/>
  <c r="F2069" i="4"/>
  <c r="G2069" i="4"/>
  <c r="H2069" i="4"/>
  <c r="I2069" i="4"/>
  <c r="J2069" i="4"/>
  <c r="K2069" i="4"/>
  <c r="L2069" i="4"/>
  <c r="O2069" i="4" s="1"/>
  <c r="M2069" i="4"/>
  <c r="P2069" i="4" s="1"/>
  <c r="F2070" i="4"/>
  <c r="G2070" i="4"/>
  <c r="H2070" i="4"/>
  <c r="I2070" i="4"/>
  <c r="J2070" i="4"/>
  <c r="K2070" i="4"/>
  <c r="L2070" i="4"/>
  <c r="O2070" i="4" s="1"/>
  <c r="M2070" i="4"/>
  <c r="P2070" i="4" s="1"/>
  <c r="F2071" i="4"/>
  <c r="G2071" i="4"/>
  <c r="H2071" i="4"/>
  <c r="I2071" i="4"/>
  <c r="J2071" i="4"/>
  <c r="K2071" i="4"/>
  <c r="L2071" i="4"/>
  <c r="O2071" i="4" s="1"/>
  <c r="M2071" i="4"/>
  <c r="P2071" i="4" s="1"/>
  <c r="F2072" i="4"/>
  <c r="G2072" i="4"/>
  <c r="H2072" i="4"/>
  <c r="I2072" i="4"/>
  <c r="J2072" i="4"/>
  <c r="K2072" i="4"/>
  <c r="L2072" i="4"/>
  <c r="O2072" i="4" s="1"/>
  <c r="M2072" i="4"/>
  <c r="P2072" i="4" s="1"/>
  <c r="F2073" i="4"/>
  <c r="G2073" i="4"/>
  <c r="H2073" i="4"/>
  <c r="I2073" i="4"/>
  <c r="J2073" i="4"/>
  <c r="K2073" i="4"/>
  <c r="L2073" i="4"/>
  <c r="O2073" i="4" s="1"/>
  <c r="M2073" i="4"/>
  <c r="P2073" i="4" s="1"/>
  <c r="F2074" i="4"/>
  <c r="G2074" i="4"/>
  <c r="H2074" i="4"/>
  <c r="I2074" i="4"/>
  <c r="J2074" i="4"/>
  <c r="K2074" i="4"/>
  <c r="L2074" i="4"/>
  <c r="O2074" i="4" s="1"/>
  <c r="M2074" i="4"/>
  <c r="P2074" i="4" s="1"/>
  <c r="F2075" i="4"/>
  <c r="G2075" i="4"/>
  <c r="H2075" i="4"/>
  <c r="I2075" i="4"/>
  <c r="J2075" i="4"/>
  <c r="K2075" i="4"/>
  <c r="L2075" i="4"/>
  <c r="O2075" i="4" s="1"/>
  <c r="M2075" i="4"/>
  <c r="P2075" i="4" s="1"/>
  <c r="F2076" i="4"/>
  <c r="G2076" i="4"/>
  <c r="H2076" i="4"/>
  <c r="I2076" i="4"/>
  <c r="J2076" i="4"/>
  <c r="K2076" i="4"/>
  <c r="L2076" i="4"/>
  <c r="O2076" i="4" s="1"/>
  <c r="M2076" i="4"/>
  <c r="P2076" i="4" s="1"/>
  <c r="F2077" i="4"/>
  <c r="G2077" i="4"/>
  <c r="H2077" i="4"/>
  <c r="I2077" i="4"/>
  <c r="J2077" i="4"/>
  <c r="K2077" i="4"/>
  <c r="L2077" i="4"/>
  <c r="O2077" i="4" s="1"/>
  <c r="M2077" i="4"/>
  <c r="P2077" i="4" s="1"/>
  <c r="F2078" i="4"/>
  <c r="G2078" i="4"/>
  <c r="H2078" i="4"/>
  <c r="I2078" i="4"/>
  <c r="J2078" i="4"/>
  <c r="K2078" i="4"/>
  <c r="L2078" i="4"/>
  <c r="O2078" i="4" s="1"/>
  <c r="M2078" i="4"/>
  <c r="P2078" i="4" s="1"/>
  <c r="F2079" i="4"/>
  <c r="G2079" i="4"/>
  <c r="H2079" i="4"/>
  <c r="I2079" i="4"/>
  <c r="J2079" i="4"/>
  <c r="K2079" i="4"/>
  <c r="L2079" i="4"/>
  <c r="O2079" i="4" s="1"/>
  <c r="M2079" i="4"/>
  <c r="P2079" i="4" s="1"/>
  <c r="F2080" i="4"/>
  <c r="G2080" i="4"/>
  <c r="H2080" i="4"/>
  <c r="I2080" i="4"/>
  <c r="J2080" i="4"/>
  <c r="K2080" i="4"/>
  <c r="L2080" i="4"/>
  <c r="O2080" i="4" s="1"/>
  <c r="M2080" i="4"/>
  <c r="P2080" i="4" s="1"/>
  <c r="F2081" i="4"/>
  <c r="G2081" i="4"/>
  <c r="H2081" i="4"/>
  <c r="I2081" i="4"/>
  <c r="J2081" i="4"/>
  <c r="K2081" i="4"/>
  <c r="L2081" i="4"/>
  <c r="O2081" i="4" s="1"/>
  <c r="M2081" i="4"/>
  <c r="P2081" i="4" s="1"/>
  <c r="F2082" i="4"/>
  <c r="G2082" i="4"/>
  <c r="H2082" i="4"/>
  <c r="I2082" i="4"/>
  <c r="J2082" i="4"/>
  <c r="K2082" i="4"/>
  <c r="L2082" i="4"/>
  <c r="O2082" i="4" s="1"/>
  <c r="M2082" i="4"/>
  <c r="P2082" i="4" s="1"/>
  <c r="F2083" i="4"/>
  <c r="G2083" i="4"/>
  <c r="H2083" i="4"/>
  <c r="I2083" i="4"/>
  <c r="J2083" i="4"/>
  <c r="K2083" i="4"/>
  <c r="L2083" i="4"/>
  <c r="O2083" i="4" s="1"/>
  <c r="M2083" i="4"/>
  <c r="P2083" i="4" s="1"/>
  <c r="F2084" i="4"/>
  <c r="G2084" i="4"/>
  <c r="H2084" i="4"/>
  <c r="I2084" i="4"/>
  <c r="J2084" i="4"/>
  <c r="K2084" i="4"/>
  <c r="L2084" i="4"/>
  <c r="O2084" i="4" s="1"/>
  <c r="M2084" i="4"/>
  <c r="P2084" i="4" s="1"/>
  <c r="F2085" i="4"/>
  <c r="G2085" i="4"/>
  <c r="H2085" i="4"/>
  <c r="I2085" i="4"/>
  <c r="J2085" i="4"/>
  <c r="K2085" i="4"/>
  <c r="L2085" i="4"/>
  <c r="O2085" i="4" s="1"/>
  <c r="M2085" i="4"/>
  <c r="P2085" i="4" s="1"/>
  <c r="F2086" i="4"/>
  <c r="G2086" i="4"/>
  <c r="H2086" i="4"/>
  <c r="I2086" i="4"/>
  <c r="J2086" i="4"/>
  <c r="K2086" i="4"/>
  <c r="L2086" i="4"/>
  <c r="O2086" i="4" s="1"/>
  <c r="M2086" i="4"/>
  <c r="P2086" i="4" s="1"/>
  <c r="F2087" i="4"/>
  <c r="G2087" i="4"/>
  <c r="H2087" i="4"/>
  <c r="I2087" i="4"/>
  <c r="J2087" i="4"/>
  <c r="K2087" i="4"/>
  <c r="L2087" i="4"/>
  <c r="O2087" i="4" s="1"/>
  <c r="M2087" i="4"/>
  <c r="P2087" i="4" s="1"/>
  <c r="F2088" i="4"/>
  <c r="G2088" i="4"/>
  <c r="H2088" i="4"/>
  <c r="I2088" i="4"/>
  <c r="J2088" i="4"/>
  <c r="K2088" i="4"/>
  <c r="L2088" i="4"/>
  <c r="O2088" i="4" s="1"/>
  <c r="M2088" i="4"/>
  <c r="P2088" i="4" s="1"/>
  <c r="F2089" i="4"/>
  <c r="G2089" i="4"/>
  <c r="H2089" i="4"/>
  <c r="I2089" i="4"/>
  <c r="J2089" i="4"/>
  <c r="K2089" i="4"/>
  <c r="L2089" i="4"/>
  <c r="O2089" i="4" s="1"/>
  <c r="M2089" i="4"/>
  <c r="P2089" i="4" s="1"/>
  <c r="F2090" i="4"/>
  <c r="G2090" i="4"/>
  <c r="H2090" i="4"/>
  <c r="I2090" i="4"/>
  <c r="J2090" i="4"/>
  <c r="K2090" i="4"/>
  <c r="L2090" i="4"/>
  <c r="O2090" i="4" s="1"/>
  <c r="M2090" i="4"/>
  <c r="P2090" i="4" s="1"/>
  <c r="F2091" i="4"/>
  <c r="G2091" i="4"/>
  <c r="H2091" i="4"/>
  <c r="I2091" i="4"/>
  <c r="J2091" i="4"/>
  <c r="K2091" i="4"/>
  <c r="L2091" i="4"/>
  <c r="O2091" i="4" s="1"/>
  <c r="M2091" i="4"/>
  <c r="P2091" i="4" s="1"/>
  <c r="F2092" i="4"/>
  <c r="G2092" i="4"/>
  <c r="H2092" i="4"/>
  <c r="I2092" i="4"/>
  <c r="J2092" i="4"/>
  <c r="K2092" i="4"/>
  <c r="L2092" i="4"/>
  <c r="O2092" i="4" s="1"/>
  <c r="M2092" i="4"/>
  <c r="P2092" i="4" s="1"/>
  <c r="F2093" i="4"/>
  <c r="G2093" i="4"/>
  <c r="H2093" i="4"/>
  <c r="I2093" i="4"/>
  <c r="J2093" i="4"/>
  <c r="K2093" i="4"/>
  <c r="L2093" i="4"/>
  <c r="O2093" i="4" s="1"/>
  <c r="M2093" i="4"/>
  <c r="P2093" i="4" s="1"/>
  <c r="F2094" i="4"/>
  <c r="G2094" i="4"/>
  <c r="H2094" i="4"/>
  <c r="I2094" i="4"/>
  <c r="J2094" i="4"/>
  <c r="K2094" i="4"/>
  <c r="L2094" i="4"/>
  <c r="O2094" i="4" s="1"/>
  <c r="M2094" i="4"/>
  <c r="P2094" i="4" s="1"/>
  <c r="F2095" i="4"/>
  <c r="G2095" i="4"/>
  <c r="H2095" i="4"/>
  <c r="I2095" i="4"/>
  <c r="J2095" i="4"/>
  <c r="K2095" i="4"/>
  <c r="L2095" i="4"/>
  <c r="O2095" i="4" s="1"/>
  <c r="M2095" i="4"/>
  <c r="P2095" i="4" s="1"/>
  <c r="F2096" i="4"/>
  <c r="G2096" i="4"/>
  <c r="H2096" i="4"/>
  <c r="I2096" i="4"/>
  <c r="J2096" i="4"/>
  <c r="K2096" i="4"/>
  <c r="L2096" i="4"/>
  <c r="O2096" i="4" s="1"/>
  <c r="M2096" i="4"/>
  <c r="P2096" i="4" s="1"/>
  <c r="F2097" i="4"/>
  <c r="G2097" i="4"/>
  <c r="H2097" i="4"/>
  <c r="I2097" i="4"/>
  <c r="J2097" i="4"/>
  <c r="K2097" i="4"/>
  <c r="L2097" i="4"/>
  <c r="O2097" i="4" s="1"/>
  <c r="M2097" i="4"/>
  <c r="P2097" i="4" s="1"/>
  <c r="F2098" i="4"/>
  <c r="G2098" i="4"/>
  <c r="H2098" i="4"/>
  <c r="I2098" i="4"/>
  <c r="J2098" i="4"/>
  <c r="K2098" i="4"/>
  <c r="L2098" i="4"/>
  <c r="O2098" i="4" s="1"/>
  <c r="M2098" i="4"/>
  <c r="P2098" i="4" s="1"/>
  <c r="F2099" i="4"/>
  <c r="G2099" i="4"/>
  <c r="H2099" i="4"/>
  <c r="I2099" i="4"/>
  <c r="J2099" i="4"/>
  <c r="K2099" i="4"/>
  <c r="L2099" i="4"/>
  <c r="O2099" i="4" s="1"/>
  <c r="M2099" i="4"/>
  <c r="P2099" i="4" s="1"/>
  <c r="F2100" i="4"/>
  <c r="G2100" i="4"/>
  <c r="H2100" i="4"/>
  <c r="I2100" i="4"/>
  <c r="J2100" i="4"/>
  <c r="K2100" i="4"/>
  <c r="L2100" i="4"/>
  <c r="O2100" i="4" s="1"/>
  <c r="M2100" i="4"/>
  <c r="P2100" i="4" s="1"/>
  <c r="F2101" i="4"/>
  <c r="G2101" i="4"/>
  <c r="H2101" i="4"/>
  <c r="I2101" i="4"/>
  <c r="J2101" i="4"/>
  <c r="K2101" i="4"/>
  <c r="L2101" i="4"/>
  <c r="O2101" i="4" s="1"/>
  <c r="M2101" i="4"/>
  <c r="P2101" i="4" s="1"/>
  <c r="F2102" i="4"/>
  <c r="G2102" i="4"/>
  <c r="H2102" i="4"/>
  <c r="I2102" i="4"/>
  <c r="J2102" i="4"/>
  <c r="K2102" i="4"/>
  <c r="L2102" i="4"/>
  <c r="O2102" i="4" s="1"/>
  <c r="M2102" i="4"/>
  <c r="P2102" i="4" s="1"/>
  <c r="F2103" i="4"/>
  <c r="G2103" i="4"/>
  <c r="H2103" i="4"/>
  <c r="I2103" i="4"/>
  <c r="J2103" i="4"/>
  <c r="K2103" i="4"/>
  <c r="L2103" i="4"/>
  <c r="O2103" i="4" s="1"/>
  <c r="M2103" i="4"/>
  <c r="P2103" i="4" s="1"/>
  <c r="F2104" i="4"/>
  <c r="G2104" i="4"/>
  <c r="H2104" i="4"/>
  <c r="I2104" i="4"/>
  <c r="J2104" i="4"/>
  <c r="K2104" i="4"/>
  <c r="L2104" i="4"/>
  <c r="O2104" i="4" s="1"/>
  <c r="M2104" i="4"/>
  <c r="P2104" i="4" s="1"/>
  <c r="F2105" i="4"/>
  <c r="G2105" i="4"/>
  <c r="H2105" i="4"/>
  <c r="I2105" i="4"/>
  <c r="J2105" i="4"/>
  <c r="K2105" i="4"/>
  <c r="L2105" i="4"/>
  <c r="O2105" i="4" s="1"/>
  <c r="M2105" i="4"/>
  <c r="P2105" i="4" s="1"/>
  <c r="F2106" i="4"/>
  <c r="G2106" i="4"/>
  <c r="H2106" i="4"/>
  <c r="I2106" i="4"/>
  <c r="J2106" i="4"/>
  <c r="K2106" i="4"/>
  <c r="L2106" i="4"/>
  <c r="O2106" i="4" s="1"/>
  <c r="M2106" i="4"/>
  <c r="P2106" i="4" s="1"/>
  <c r="F2107" i="4"/>
  <c r="G2107" i="4"/>
  <c r="H2107" i="4"/>
  <c r="I2107" i="4"/>
  <c r="J2107" i="4"/>
  <c r="K2107" i="4"/>
  <c r="L2107" i="4"/>
  <c r="O2107" i="4" s="1"/>
  <c r="M2107" i="4"/>
  <c r="P2107" i="4" s="1"/>
  <c r="F2108" i="4"/>
  <c r="G2108" i="4"/>
  <c r="H2108" i="4"/>
  <c r="I2108" i="4"/>
  <c r="J2108" i="4"/>
  <c r="K2108" i="4"/>
  <c r="L2108" i="4"/>
  <c r="O2108" i="4" s="1"/>
  <c r="M2108" i="4"/>
  <c r="P2108" i="4" s="1"/>
  <c r="F2109" i="4"/>
  <c r="G2109" i="4"/>
  <c r="H2109" i="4"/>
  <c r="I2109" i="4"/>
  <c r="J2109" i="4"/>
  <c r="K2109" i="4"/>
  <c r="L2109" i="4"/>
  <c r="O2109" i="4" s="1"/>
  <c r="M2109" i="4"/>
  <c r="P2109" i="4" s="1"/>
  <c r="F2110" i="4"/>
  <c r="G2110" i="4"/>
  <c r="H2110" i="4"/>
  <c r="I2110" i="4"/>
  <c r="J2110" i="4"/>
  <c r="K2110" i="4"/>
  <c r="L2110" i="4"/>
  <c r="O2110" i="4" s="1"/>
  <c r="M2110" i="4"/>
  <c r="P2110" i="4" s="1"/>
  <c r="F2111" i="4"/>
  <c r="G2111" i="4"/>
  <c r="H2111" i="4"/>
  <c r="I2111" i="4"/>
  <c r="J2111" i="4"/>
  <c r="K2111" i="4"/>
  <c r="L2111" i="4"/>
  <c r="O2111" i="4" s="1"/>
  <c r="M2111" i="4"/>
  <c r="P2111" i="4" s="1"/>
  <c r="F2112" i="4"/>
  <c r="G2112" i="4"/>
  <c r="H2112" i="4"/>
  <c r="I2112" i="4"/>
  <c r="J2112" i="4"/>
  <c r="K2112" i="4"/>
  <c r="L2112" i="4"/>
  <c r="O2112" i="4" s="1"/>
  <c r="M2112" i="4"/>
  <c r="P2112" i="4" s="1"/>
  <c r="F2113" i="4"/>
  <c r="G2113" i="4"/>
  <c r="H2113" i="4"/>
  <c r="I2113" i="4"/>
  <c r="J2113" i="4"/>
  <c r="K2113" i="4"/>
  <c r="L2113" i="4"/>
  <c r="O2113" i="4" s="1"/>
  <c r="M2113" i="4"/>
  <c r="P2113" i="4" s="1"/>
  <c r="F2114" i="4"/>
  <c r="G2114" i="4"/>
  <c r="H2114" i="4"/>
  <c r="I2114" i="4"/>
  <c r="J2114" i="4"/>
  <c r="K2114" i="4"/>
  <c r="L2114" i="4"/>
  <c r="O2114" i="4" s="1"/>
  <c r="M2114" i="4"/>
  <c r="P2114" i="4" s="1"/>
  <c r="F2115" i="4"/>
  <c r="G2115" i="4"/>
  <c r="H2115" i="4"/>
  <c r="I2115" i="4"/>
  <c r="J2115" i="4"/>
  <c r="K2115" i="4"/>
  <c r="L2115" i="4"/>
  <c r="O2115" i="4" s="1"/>
  <c r="M2115" i="4"/>
  <c r="P2115" i="4" s="1"/>
  <c r="F2116" i="4"/>
  <c r="G2116" i="4"/>
  <c r="H2116" i="4"/>
  <c r="I2116" i="4"/>
  <c r="J2116" i="4"/>
  <c r="K2116" i="4"/>
  <c r="L2116" i="4"/>
  <c r="O2116" i="4" s="1"/>
  <c r="M2116" i="4"/>
  <c r="P2116" i="4" s="1"/>
  <c r="F2117" i="4"/>
  <c r="G2117" i="4"/>
  <c r="H2117" i="4"/>
  <c r="I2117" i="4"/>
  <c r="J2117" i="4"/>
  <c r="K2117" i="4"/>
  <c r="L2117" i="4"/>
  <c r="O2117" i="4" s="1"/>
  <c r="M2117" i="4"/>
  <c r="P2117" i="4" s="1"/>
  <c r="F2118" i="4"/>
  <c r="G2118" i="4"/>
  <c r="H2118" i="4"/>
  <c r="I2118" i="4"/>
  <c r="J2118" i="4"/>
  <c r="K2118" i="4"/>
  <c r="L2118" i="4"/>
  <c r="O2118" i="4" s="1"/>
  <c r="M2118" i="4"/>
  <c r="P2118" i="4" s="1"/>
  <c r="F2119" i="4"/>
  <c r="G2119" i="4"/>
  <c r="H2119" i="4"/>
  <c r="I2119" i="4"/>
  <c r="J2119" i="4"/>
  <c r="K2119" i="4"/>
  <c r="L2119" i="4"/>
  <c r="O2119" i="4" s="1"/>
  <c r="M2119" i="4"/>
  <c r="P2119" i="4" s="1"/>
  <c r="F2120" i="4"/>
  <c r="G2120" i="4"/>
  <c r="H2120" i="4"/>
  <c r="I2120" i="4"/>
  <c r="J2120" i="4"/>
  <c r="K2120" i="4"/>
  <c r="L2120" i="4"/>
  <c r="O2120" i="4" s="1"/>
  <c r="M2120" i="4"/>
  <c r="P2120" i="4" s="1"/>
  <c r="F2121" i="4"/>
  <c r="G2121" i="4"/>
  <c r="H2121" i="4"/>
  <c r="I2121" i="4"/>
  <c r="J2121" i="4"/>
  <c r="K2121" i="4"/>
  <c r="L2121" i="4"/>
  <c r="O2121" i="4" s="1"/>
  <c r="M2121" i="4"/>
  <c r="P2121" i="4" s="1"/>
  <c r="F2122" i="4"/>
  <c r="G2122" i="4"/>
  <c r="H2122" i="4"/>
  <c r="I2122" i="4"/>
  <c r="J2122" i="4"/>
  <c r="K2122" i="4"/>
  <c r="L2122" i="4"/>
  <c r="O2122" i="4" s="1"/>
  <c r="M2122" i="4"/>
  <c r="P2122" i="4" s="1"/>
  <c r="F2123" i="4"/>
  <c r="G2123" i="4"/>
  <c r="H2123" i="4"/>
  <c r="I2123" i="4"/>
  <c r="J2123" i="4"/>
  <c r="K2123" i="4"/>
  <c r="L2123" i="4"/>
  <c r="M2123" i="4"/>
  <c r="F2124" i="4"/>
  <c r="G2124" i="4"/>
  <c r="H2124" i="4"/>
  <c r="I2124" i="4"/>
  <c r="J2124" i="4"/>
  <c r="K2124" i="4"/>
  <c r="L2124" i="4"/>
  <c r="M2124" i="4"/>
  <c r="F2125" i="4"/>
  <c r="G2125" i="4"/>
  <c r="H2125" i="4"/>
  <c r="I2125" i="4"/>
  <c r="J2125" i="4"/>
  <c r="K2125" i="4"/>
  <c r="L2125" i="4"/>
  <c r="M2125" i="4"/>
  <c r="F2126" i="4"/>
  <c r="G2126" i="4"/>
  <c r="H2126" i="4"/>
  <c r="I2126" i="4"/>
  <c r="J2126" i="4"/>
  <c r="K2126" i="4"/>
  <c r="L2126" i="4"/>
  <c r="M2126" i="4"/>
  <c r="F2127" i="4"/>
  <c r="G2127" i="4"/>
  <c r="H2127" i="4"/>
  <c r="I2127" i="4"/>
  <c r="J2127" i="4"/>
  <c r="K2127" i="4"/>
  <c r="L2127" i="4"/>
  <c r="M2127" i="4"/>
  <c r="F2128" i="4"/>
  <c r="G2128" i="4"/>
  <c r="H2128" i="4"/>
  <c r="I2128" i="4"/>
  <c r="J2128" i="4"/>
  <c r="K2128" i="4"/>
  <c r="L2128" i="4"/>
  <c r="M2128" i="4"/>
  <c r="F2129" i="4"/>
  <c r="G2129" i="4"/>
  <c r="H2129" i="4"/>
  <c r="I2129" i="4"/>
  <c r="J2129" i="4"/>
  <c r="K2129" i="4"/>
  <c r="L2129" i="4"/>
  <c r="M2129" i="4"/>
  <c r="F2130" i="4"/>
  <c r="G2130" i="4"/>
  <c r="H2130" i="4"/>
  <c r="I2130" i="4"/>
  <c r="J2130" i="4"/>
  <c r="K2130" i="4"/>
  <c r="L2130" i="4"/>
  <c r="M2130" i="4"/>
  <c r="F2131" i="4"/>
  <c r="G2131" i="4"/>
  <c r="H2131" i="4"/>
  <c r="I2131" i="4"/>
  <c r="J2131" i="4"/>
  <c r="K2131" i="4"/>
  <c r="L2131" i="4"/>
  <c r="M2131" i="4"/>
  <c r="F2132" i="4"/>
  <c r="G2132" i="4"/>
  <c r="H2132" i="4"/>
  <c r="I2132" i="4"/>
  <c r="J2132" i="4"/>
  <c r="K2132" i="4"/>
  <c r="L2132" i="4"/>
  <c r="M2132" i="4"/>
  <c r="F2133" i="4"/>
  <c r="G2133" i="4"/>
  <c r="H2133" i="4"/>
  <c r="I2133" i="4"/>
  <c r="J2133" i="4"/>
  <c r="K2133" i="4"/>
  <c r="L2133" i="4"/>
  <c r="M2133" i="4"/>
  <c r="F2134" i="4"/>
  <c r="G2134" i="4"/>
  <c r="H2134" i="4"/>
  <c r="I2134" i="4"/>
  <c r="J2134" i="4"/>
  <c r="K2134" i="4"/>
  <c r="L2134" i="4"/>
  <c r="M2134" i="4"/>
  <c r="F2135" i="4"/>
  <c r="G2135" i="4"/>
  <c r="H2135" i="4"/>
  <c r="I2135" i="4"/>
  <c r="J2135" i="4"/>
  <c r="K2135" i="4"/>
  <c r="L2135" i="4"/>
  <c r="M2135" i="4"/>
  <c r="F2136" i="4"/>
  <c r="G2136" i="4"/>
  <c r="H2136" i="4"/>
  <c r="I2136" i="4"/>
  <c r="J2136" i="4"/>
  <c r="K2136" i="4"/>
  <c r="L2136" i="4"/>
  <c r="O2136" i="4" s="1"/>
  <c r="M2136" i="4"/>
  <c r="P2136" i="4" s="1"/>
  <c r="F2137" i="4"/>
  <c r="G2137" i="4"/>
  <c r="H2137" i="4"/>
  <c r="I2137" i="4"/>
  <c r="J2137" i="4"/>
  <c r="K2137" i="4"/>
  <c r="L2137" i="4"/>
  <c r="O2137" i="4" s="1"/>
  <c r="M2137" i="4"/>
  <c r="P2137" i="4" s="1"/>
  <c r="F2138" i="4"/>
  <c r="G2138" i="4"/>
  <c r="H2138" i="4"/>
  <c r="I2138" i="4"/>
  <c r="J2138" i="4"/>
  <c r="K2138" i="4"/>
  <c r="L2138" i="4"/>
  <c r="O2138" i="4" s="1"/>
  <c r="M2138" i="4"/>
  <c r="P2138" i="4" s="1"/>
  <c r="F2139" i="4"/>
  <c r="G2139" i="4"/>
  <c r="H2139" i="4"/>
  <c r="I2139" i="4"/>
  <c r="J2139" i="4"/>
  <c r="K2139" i="4"/>
  <c r="L2139" i="4"/>
  <c r="O2139" i="4" s="1"/>
  <c r="M2139" i="4"/>
  <c r="P2139" i="4" s="1"/>
  <c r="F2140" i="4"/>
  <c r="G2140" i="4"/>
  <c r="H2140" i="4"/>
  <c r="I2140" i="4"/>
  <c r="J2140" i="4"/>
  <c r="K2140" i="4"/>
  <c r="L2140" i="4"/>
  <c r="O2140" i="4" s="1"/>
  <c r="M2140" i="4"/>
  <c r="P2140" i="4" s="1"/>
  <c r="F2141" i="4"/>
  <c r="G2141" i="4"/>
  <c r="H2141" i="4"/>
  <c r="I2141" i="4"/>
  <c r="J2141" i="4"/>
  <c r="K2141" i="4"/>
  <c r="L2141" i="4"/>
  <c r="O2141" i="4" s="1"/>
  <c r="M2141" i="4"/>
  <c r="P2141" i="4" s="1"/>
  <c r="F2142" i="4"/>
  <c r="G2142" i="4"/>
  <c r="H2142" i="4"/>
  <c r="I2142" i="4"/>
  <c r="J2142" i="4"/>
  <c r="K2142" i="4"/>
  <c r="L2142" i="4"/>
  <c r="O2142" i="4" s="1"/>
  <c r="M2142" i="4"/>
  <c r="P2142" i="4" s="1"/>
  <c r="F2143" i="4"/>
  <c r="G2143" i="4"/>
  <c r="H2143" i="4"/>
  <c r="I2143" i="4"/>
  <c r="J2143" i="4"/>
  <c r="K2143" i="4"/>
  <c r="L2143" i="4"/>
  <c r="O2143" i="4" s="1"/>
  <c r="M2143" i="4"/>
  <c r="P2143" i="4" s="1"/>
  <c r="F2144" i="4"/>
  <c r="G2144" i="4"/>
  <c r="H2144" i="4"/>
  <c r="I2144" i="4"/>
  <c r="J2144" i="4"/>
  <c r="K2144" i="4"/>
  <c r="L2144" i="4"/>
  <c r="O2144" i="4" s="1"/>
  <c r="M2144" i="4"/>
  <c r="P2144" i="4" s="1"/>
  <c r="F2145" i="4"/>
  <c r="G2145" i="4"/>
  <c r="H2145" i="4"/>
  <c r="I2145" i="4"/>
  <c r="J2145" i="4"/>
  <c r="K2145" i="4"/>
  <c r="L2145" i="4"/>
  <c r="O2145" i="4" s="1"/>
  <c r="M2145" i="4"/>
  <c r="P2145" i="4" s="1"/>
  <c r="F2146" i="4"/>
  <c r="G2146" i="4"/>
  <c r="H2146" i="4"/>
  <c r="I2146" i="4"/>
  <c r="J2146" i="4"/>
  <c r="K2146" i="4"/>
  <c r="L2146" i="4"/>
  <c r="O2146" i="4" s="1"/>
  <c r="M2146" i="4"/>
  <c r="P2146" i="4" s="1"/>
  <c r="F2147" i="4"/>
  <c r="G2147" i="4"/>
  <c r="H2147" i="4"/>
  <c r="I2147" i="4"/>
  <c r="J2147" i="4"/>
  <c r="K2147" i="4"/>
  <c r="L2147" i="4"/>
  <c r="O2147" i="4" s="1"/>
  <c r="M2147" i="4"/>
  <c r="P2147" i="4" s="1"/>
  <c r="F2148" i="4"/>
  <c r="G2148" i="4"/>
  <c r="H2148" i="4"/>
  <c r="I2148" i="4"/>
  <c r="J2148" i="4"/>
  <c r="K2148" i="4"/>
  <c r="L2148" i="4"/>
  <c r="O2148" i="4" s="1"/>
  <c r="M2148" i="4"/>
  <c r="P2148" i="4" s="1"/>
  <c r="F2149" i="4"/>
  <c r="G2149" i="4"/>
  <c r="H2149" i="4"/>
  <c r="I2149" i="4"/>
  <c r="J2149" i="4"/>
  <c r="K2149" i="4"/>
  <c r="L2149" i="4"/>
  <c r="O2149" i="4" s="1"/>
  <c r="M2149" i="4"/>
  <c r="P2149" i="4" s="1"/>
  <c r="F2150" i="4"/>
  <c r="G2150" i="4"/>
  <c r="H2150" i="4"/>
  <c r="I2150" i="4"/>
  <c r="J2150" i="4"/>
  <c r="K2150" i="4"/>
  <c r="L2150" i="4"/>
  <c r="O2150" i="4" s="1"/>
  <c r="M2150" i="4"/>
  <c r="P2150" i="4" s="1"/>
  <c r="F2151" i="4"/>
  <c r="G2151" i="4"/>
  <c r="H2151" i="4"/>
  <c r="I2151" i="4"/>
  <c r="J2151" i="4"/>
  <c r="K2151" i="4"/>
  <c r="L2151" i="4"/>
  <c r="O2151" i="4" s="1"/>
  <c r="M2151" i="4"/>
  <c r="P2151" i="4" s="1"/>
  <c r="F2152" i="4"/>
  <c r="G2152" i="4"/>
  <c r="H2152" i="4"/>
  <c r="I2152" i="4"/>
  <c r="J2152" i="4"/>
  <c r="K2152" i="4"/>
  <c r="L2152" i="4"/>
  <c r="O2152" i="4" s="1"/>
  <c r="M2152" i="4"/>
  <c r="P2152" i="4" s="1"/>
  <c r="F2153" i="4"/>
  <c r="G2153" i="4"/>
  <c r="H2153" i="4"/>
  <c r="I2153" i="4"/>
  <c r="J2153" i="4"/>
  <c r="K2153" i="4"/>
  <c r="L2153" i="4"/>
  <c r="O2153" i="4" s="1"/>
  <c r="M2153" i="4"/>
  <c r="P2153" i="4" s="1"/>
  <c r="F2154" i="4"/>
  <c r="G2154" i="4"/>
  <c r="H2154" i="4"/>
  <c r="I2154" i="4"/>
  <c r="J2154" i="4"/>
  <c r="K2154" i="4"/>
  <c r="L2154" i="4"/>
  <c r="O2154" i="4" s="1"/>
  <c r="M2154" i="4"/>
  <c r="P2154" i="4" s="1"/>
  <c r="F2155" i="4"/>
  <c r="G2155" i="4"/>
  <c r="H2155" i="4"/>
  <c r="I2155" i="4"/>
  <c r="J2155" i="4"/>
  <c r="K2155" i="4"/>
  <c r="L2155" i="4"/>
  <c r="O2155" i="4" s="1"/>
  <c r="M2155" i="4"/>
  <c r="P2155" i="4" s="1"/>
  <c r="F2156" i="4"/>
  <c r="G2156" i="4"/>
  <c r="H2156" i="4"/>
  <c r="I2156" i="4"/>
  <c r="J2156" i="4"/>
  <c r="K2156" i="4"/>
  <c r="L2156" i="4"/>
  <c r="O2156" i="4" s="1"/>
  <c r="M2156" i="4"/>
  <c r="P2156" i="4" s="1"/>
  <c r="F2157" i="4"/>
  <c r="G2157" i="4"/>
  <c r="H2157" i="4"/>
  <c r="I2157" i="4"/>
  <c r="J2157" i="4"/>
  <c r="K2157" i="4"/>
  <c r="L2157" i="4"/>
  <c r="O2157" i="4" s="1"/>
  <c r="M2157" i="4"/>
  <c r="P2157" i="4" s="1"/>
  <c r="F2158" i="4"/>
  <c r="G2158" i="4"/>
  <c r="H2158" i="4"/>
  <c r="I2158" i="4"/>
  <c r="J2158" i="4"/>
  <c r="K2158" i="4"/>
  <c r="L2158" i="4"/>
  <c r="O2158" i="4" s="1"/>
  <c r="M2158" i="4"/>
  <c r="P2158" i="4" s="1"/>
  <c r="F2159" i="4"/>
  <c r="G2159" i="4"/>
  <c r="H2159" i="4"/>
  <c r="I2159" i="4"/>
  <c r="J2159" i="4"/>
  <c r="K2159" i="4"/>
  <c r="L2159" i="4"/>
  <c r="O2159" i="4" s="1"/>
  <c r="M2159" i="4"/>
  <c r="P2159" i="4" s="1"/>
  <c r="F2160" i="4"/>
  <c r="G2160" i="4"/>
  <c r="H2160" i="4"/>
  <c r="I2160" i="4"/>
  <c r="J2160" i="4"/>
  <c r="K2160" i="4"/>
  <c r="L2160" i="4"/>
  <c r="O2160" i="4" s="1"/>
  <c r="M2160" i="4"/>
  <c r="P2160" i="4" s="1"/>
  <c r="F2161" i="4"/>
  <c r="G2161" i="4"/>
  <c r="H2161" i="4"/>
  <c r="I2161" i="4"/>
  <c r="J2161" i="4"/>
  <c r="K2161" i="4"/>
  <c r="L2161" i="4"/>
  <c r="O2161" i="4" s="1"/>
  <c r="M2161" i="4"/>
  <c r="P2161" i="4" s="1"/>
  <c r="F2162" i="4"/>
  <c r="G2162" i="4"/>
  <c r="H2162" i="4"/>
  <c r="I2162" i="4"/>
  <c r="J2162" i="4"/>
  <c r="K2162" i="4"/>
  <c r="L2162" i="4"/>
  <c r="O2162" i="4" s="1"/>
  <c r="M2162" i="4"/>
  <c r="P2162" i="4" s="1"/>
  <c r="F2163" i="4"/>
  <c r="G2163" i="4"/>
  <c r="H2163" i="4"/>
  <c r="I2163" i="4"/>
  <c r="J2163" i="4"/>
  <c r="K2163" i="4"/>
  <c r="L2163" i="4"/>
  <c r="O2163" i="4" s="1"/>
  <c r="M2163" i="4"/>
  <c r="P2163" i="4" s="1"/>
  <c r="F2164" i="4"/>
  <c r="G2164" i="4"/>
  <c r="H2164" i="4"/>
  <c r="I2164" i="4"/>
  <c r="J2164" i="4"/>
  <c r="K2164" i="4"/>
  <c r="L2164" i="4"/>
  <c r="O2164" i="4" s="1"/>
  <c r="M2164" i="4"/>
  <c r="P2164" i="4" s="1"/>
  <c r="F2165" i="4"/>
  <c r="G2165" i="4"/>
  <c r="H2165" i="4"/>
  <c r="I2165" i="4"/>
  <c r="J2165" i="4"/>
  <c r="K2165" i="4"/>
  <c r="L2165" i="4"/>
  <c r="O2165" i="4" s="1"/>
  <c r="M2165" i="4"/>
  <c r="P2165" i="4" s="1"/>
  <c r="F2166" i="4"/>
  <c r="G2166" i="4"/>
  <c r="H2166" i="4"/>
  <c r="I2166" i="4"/>
  <c r="J2166" i="4"/>
  <c r="K2166" i="4"/>
  <c r="L2166" i="4"/>
  <c r="O2166" i="4" s="1"/>
  <c r="M2166" i="4"/>
  <c r="P2166" i="4" s="1"/>
  <c r="F2167" i="4"/>
  <c r="G2167" i="4"/>
  <c r="H2167" i="4"/>
  <c r="I2167" i="4"/>
  <c r="J2167" i="4"/>
  <c r="K2167" i="4"/>
  <c r="L2167" i="4"/>
  <c r="O2167" i="4" s="1"/>
  <c r="M2167" i="4"/>
  <c r="P2167" i="4" s="1"/>
  <c r="F2168" i="4"/>
  <c r="G2168" i="4"/>
  <c r="H2168" i="4"/>
  <c r="I2168" i="4"/>
  <c r="J2168" i="4"/>
  <c r="K2168" i="4"/>
  <c r="L2168" i="4"/>
  <c r="O2168" i="4" s="1"/>
  <c r="M2168" i="4"/>
  <c r="P2168" i="4" s="1"/>
  <c r="F2169" i="4"/>
  <c r="G2169" i="4"/>
  <c r="H2169" i="4"/>
  <c r="I2169" i="4"/>
  <c r="J2169" i="4"/>
  <c r="K2169" i="4"/>
  <c r="L2169" i="4"/>
  <c r="O2169" i="4" s="1"/>
  <c r="M2169" i="4"/>
  <c r="P2169" i="4" s="1"/>
  <c r="F2170" i="4"/>
  <c r="G2170" i="4"/>
  <c r="H2170" i="4"/>
  <c r="I2170" i="4"/>
  <c r="J2170" i="4"/>
  <c r="K2170" i="4"/>
  <c r="L2170" i="4"/>
  <c r="O2170" i="4" s="1"/>
  <c r="M2170" i="4"/>
  <c r="P2170" i="4" s="1"/>
  <c r="F2171" i="4"/>
  <c r="G2171" i="4"/>
  <c r="H2171" i="4"/>
  <c r="I2171" i="4"/>
  <c r="J2171" i="4"/>
  <c r="K2171" i="4"/>
  <c r="L2171" i="4"/>
  <c r="O2171" i="4" s="1"/>
  <c r="M2171" i="4"/>
  <c r="P2171" i="4" s="1"/>
  <c r="F2172" i="4"/>
  <c r="G2172" i="4"/>
  <c r="H2172" i="4"/>
  <c r="I2172" i="4"/>
  <c r="J2172" i="4"/>
  <c r="K2172" i="4"/>
  <c r="L2172" i="4"/>
  <c r="O2172" i="4" s="1"/>
  <c r="M2172" i="4"/>
  <c r="P2172" i="4" s="1"/>
  <c r="F2173" i="4"/>
  <c r="G2173" i="4"/>
  <c r="H2173" i="4"/>
  <c r="I2173" i="4"/>
  <c r="J2173" i="4"/>
  <c r="K2173" i="4"/>
  <c r="L2173" i="4"/>
  <c r="O2173" i="4" s="1"/>
  <c r="M2173" i="4"/>
  <c r="P2173" i="4" s="1"/>
  <c r="F2174" i="4"/>
  <c r="G2174" i="4"/>
  <c r="H2174" i="4"/>
  <c r="I2174" i="4"/>
  <c r="J2174" i="4"/>
  <c r="K2174" i="4"/>
  <c r="L2174" i="4"/>
  <c r="O2174" i="4" s="1"/>
  <c r="M2174" i="4"/>
  <c r="P2174" i="4" s="1"/>
  <c r="F2175" i="4"/>
  <c r="G2175" i="4"/>
  <c r="H2175" i="4"/>
  <c r="I2175" i="4"/>
  <c r="J2175" i="4"/>
  <c r="K2175" i="4"/>
  <c r="L2175" i="4"/>
  <c r="O2175" i="4" s="1"/>
  <c r="M2175" i="4"/>
  <c r="P2175" i="4" s="1"/>
  <c r="F2176" i="4"/>
  <c r="G2176" i="4"/>
  <c r="H2176" i="4"/>
  <c r="I2176" i="4"/>
  <c r="J2176" i="4"/>
  <c r="K2176" i="4"/>
  <c r="L2176" i="4"/>
  <c r="O2176" i="4" s="1"/>
  <c r="M2176" i="4"/>
  <c r="P2176" i="4" s="1"/>
  <c r="F2177" i="4"/>
  <c r="G2177" i="4"/>
  <c r="H2177" i="4"/>
  <c r="I2177" i="4"/>
  <c r="J2177" i="4"/>
  <c r="K2177" i="4"/>
  <c r="L2177" i="4"/>
  <c r="O2177" i="4" s="1"/>
  <c r="M2177" i="4"/>
  <c r="P2177" i="4" s="1"/>
  <c r="F2178" i="4"/>
  <c r="G2178" i="4"/>
  <c r="H2178" i="4"/>
  <c r="I2178" i="4"/>
  <c r="J2178" i="4"/>
  <c r="K2178" i="4"/>
  <c r="L2178" i="4"/>
  <c r="O2178" i="4" s="1"/>
  <c r="M2178" i="4"/>
  <c r="P2178" i="4" s="1"/>
  <c r="F2179" i="4"/>
  <c r="G2179" i="4"/>
  <c r="H2179" i="4"/>
  <c r="I2179" i="4"/>
  <c r="J2179" i="4"/>
  <c r="K2179" i="4"/>
  <c r="L2179" i="4"/>
  <c r="O2179" i="4" s="1"/>
  <c r="M2179" i="4"/>
  <c r="P2179" i="4" s="1"/>
  <c r="F2180" i="4"/>
  <c r="G2180" i="4"/>
  <c r="H2180" i="4"/>
  <c r="I2180" i="4"/>
  <c r="J2180" i="4"/>
  <c r="K2180" i="4"/>
  <c r="L2180" i="4"/>
  <c r="O2180" i="4" s="1"/>
  <c r="M2180" i="4"/>
  <c r="P2180" i="4" s="1"/>
  <c r="F2181" i="4"/>
  <c r="G2181" i="4"/>
  <c r="H2181" i="4"/>
  <c r="I2181" i="4"/>
  <c r="J2181" i="4"/>
  <c r="K2181" i="4"/>
  <c r="L2181" i="4"/>
  <c r="O2181" i="4" s="1"/>
  <c r="M2181" i="4"/>
  <c r="P2181" i="4" s="1"/>
  <c r="F2182" i="4"/>
  <c r="G2182" i="4"/>
  <c r="H2182" i="4"/>
  <c r="I2182" i="4"/>
  <c r="J2182" i="4"/>
  <c r="K2182" i="4"/>
  <c r="L2182" i="4"/>
  <c r="O2182" i="4" s="1"/>
  <c r="M2182" i="4"/>
  <c r="P2182" i="4" s="1"/>
  <c r="F2183" i="4"/>
  <c r="G2183" i="4"/>
  <c r="H2183" i="4"/>
  <c r="I2183" i="4"/>
  <c r="J2183" i="4"/>
  <c r="K2183" i="4"/>
  <c r="L2183" i="4"/>
  <c r="O2183" i="4" s="1"/>
  <c r="M2183" i="4"/>
  <c r="P2183" i="4" s="1"/>
  <c r="F2184" i="4"/>
  <c r="G2184" i="4"/>
  <c r="H2184" i="4"/>
  <c r="I2184" i="4"/>
  <c r="J2184" i="4"/>
  <c r="K2184" i="4"/>
  <c r="L2184" i="4"/>
  <c r="O2184" i="4" s="1"/>
  <c r="M2184" i="4"/>
  <c r="P2184" i="4" s="1"/>
  <c r="F2185" i="4"/>
  <c r="G2185" i="4"/>
  <c r="H2185" i="4"/>
  <c r="I2185" i="4"/>
  <c r="J2185" i="4"/>
  <c r="K2185" i="4"/>
  <c r="L2185" i="4"/>
  <c r="O2185" i="4" s="1"/>
  <c r="M2185" i="4"/>
  <c r="P2185" i="4" s="1"/>
  <c r="F2186" i="4"/>
  <c r="G2186" i="4"/>
  <c r="H2186" i="4"/>
  <c r="I2186" i="4"/>
  <c r="J2186" i="4"/>
  <c r="K2186" i="4"/>
  <c r="L2186" i="4"/>
  <c r="O2186" i="4" s="1"/>
  <c r="M2186" i="4"/>
  <c r="P2186" i="4" s="1"/>
  <c r="F2187" i="4"/>
  <c r="G2187" i="4"/>
  <c r="H2187" i="4"/>
  <c r="I2187" i="4"/>
  <c r="J2187" i="4"/>
  <c r="K2187" i="4"/>
  <c r="L2187" i="4"/>
  <c r="O2187" i="4" s="1"/>
  <c r="M2187" i="4"/>
  <c r="P2187" i="4" s="1"/>
  <c r="F2188" i="4"/>
  <c r="G2188" i="4"/>
  <c r="H2188" i="4"/>
  <c r="I2188" i="4"/>
  <c r="J2188" i="4"/>
  <c r="K2188" i="4"/>
  <c r="L2188" i="4"/>
  <c r="O2188" i="4" s="1"/>
  <c r="M2188" i="4"/>
  <c r="P2188" i="4" s="1"/>
  <c r="F2189" i="4"/>
  <c r="G2189" i="4"/>
  <c r="H2189" i="4"/>
  <c r="I2189" i="4"/>
  <c r="J2189" i="4"/>
  <c r="K2189" i="4"/>
  <c r="L2189" i="4"/>
  <c r="O2189" i="4" s="1"/>
  <c r="M2189" i="4"/>
  <c r="P2189" i="4" s="1"/>
  <c r="F2190" i="4"/>
  <c r="G2190" i="4"/>
  <c r="H2190" i="4"/>
  <c r="I2190" i="4"/>
  <c r="J2190" i="4"/>
  <c r="K2190" i="4"/>
  <c r="L2190" i="4"/>
  <c r="O2190" i="4" s="1"/>
  <c r="M2190" i="4"/>
  <c r="P2190" i="4" s="1"/>
  <c r="F2191" i="4"/>
  <c r="G2191" i="4"/>
  <c r="H2191" i="4"/>
  <c r="I2191" i="4"/>
  <c r="J2191" i="4"/>
  <c r="K2191" i="4"/>
  <c r="L2191" i="4"/>
  <c r="O2191" i="4" s="1"/>
  <c r="M2191" i="4"/>
  <c r="P2191" i="4" s="1"/>
  <c r="F2192" i="4"/>
  <c r="G2192" i="4"/>
  <c r="H2192" i="4"/>
  <c r="I2192" i="4"/>
  <c r="J2192" i="4"/>
  <c r="K2192" i="4"/>
  <c r="L2192" i="4"/>
  <c r="O2192" i="4" s="1"/>
  <c r="M2192" i="4"/>
  <c r="P2192" i="4" s="1"/>
  <c r="F2193" i="4"/>
  <c r="G2193" i="4"/>
  <c r="H2193" i="4"/>
  <c r="I2193" i="4"/>
  <c r="J2193" i="4"/>
  <c r="K2193" i="4"/>
  <c r="L2193" i="4"/>
  <c r="O2193" i="4" s="1"/>
  <c r="M2193" i="4"/>
  <c r="P2193" i="4" s="1"/>
  <c r="F2194" i="4"/>
  <c r="G2194" i="4"/>
  <c r="H2194" i="4"/>
  <c r="I2194" i="4"/>
  <c r="J2194" i="4"/>
  <c r="K2194" i="4"/>
  <c r="L2194" i="4"/>
  <c r="O2194" i="4" s="1"/>
  <c r="M2194" i="4"/>
  <c r="P2194" i="4" s="1"/>
  <c r="F2195" i="4"/>
  <c r="G2195" i="4"/>
  <c r="H2195" i="4"/>
  <c r="I2195" i="4"/>
  <c r="J2195" i="4"/>
  <c r="K2195" i="4"/>
  <c r="L2195" i="4"/>
  <c r="O2195" i="4" s="1"/>
  <c r="M2195" i="4"/>
  <c r="P2195" i="4" s="1"/>
  <c r="F2196" i="4"/>
  <c r="G2196" i="4"/>
  <c r="H2196" i="4"/>
  <c r="I2196" i="4"/>
  <c r="J2196" i="4"/>
  <c r="K2196" i="4"/>
  <c r="L2196" i="4"/>
  <c r="O2196" i="4" s="1"/>
  <c r="M2196" i="4"/>
  <c r="P2196" i="4" s="1"/>
  <c r="F2197" i="4"/>
  <c r="G2197" i="4"/>
  <c r="H2197" i="4"/>
  <c r="I2197" i="4"/>
  <c r="J2197" i="4"/>
  <c r="K2197" i="4"/>
  <c r="L2197" i="4"/>
  <c r="O2197" i="4" s="1"/>
  <c r="M2197" i="4"/>
  <c r="P2197" i="4" s="1"/>
  <c r="F2198" i="4"/>
  <c r="G2198" i="4"/>
  <c r="H2198" i="4"/>
  <c r="I2198" i="4"/>
  <c r="J2198" i="4"/>
  <c r="K2198" i="4"/>
  <c r="L2198" i="4"/>
  <c r="O2198" i="4" s="1"/>
  <c r="M2198" i="4"/>
  <c r="P2198" i="4" s="1"/>
  <c r="F2199" i="4"/>
  <c r="G2199" i="4"/>
  <c r="H2199" i="4"/>
  <c r="I2199" i="4"/>
  <c r="J2199" i="4"/>
  <c r="K2199" i="4"/>
  <c r="L2199" i="4"/>
  <c r="O2199" i="4" s="1"/>
  <c r="M2199" i="4"/>
  <c r="P2199" i="4" s="1"/>
  <c r="F2200" i="4"/>
  <c r="G2200" i="4"/>
  <c r="H2200" i="4"/>
  <c r="I2200" i="4"/>
  <c r="J2200" i="4"/>
  <c r="K2200" i="4"/>
  <c r="L2200" i="4"/>
  <c r="O2200" i="4" s="1"/>
  <c r="M2200" i="4"/>
  <c r="P2200" i="4" s="1"/>
  <c r="F2201" i="4"/>
  <c r="G2201" i="4"/>
  <c r="H2201" i="4"/>
  <c r="I2201" i="4"/>
  <c r="J2201" i="4"/>
  <c r="K2201" i="4"/>
  <c r="L2201" i="4"/>
  <c r="O2201" i="4" s="1"/>
  <c r="M2201" i="4"/>
  <c r="P2201" i="4" s="1"/>
  <c r="F2202" i="4"/>
  <c r="G2202" i="4"/>
  <c r="H2202" i="4"/>
  <c r="I2202" i="4"/>
  <c r="J2202" i="4"/>
  <c r="K2202" i="4"/>
  <c r="L2202" i="4"/>
  <c r="O2202" i="4" s="1"/>
  <c r="M2202" i="4"/>
  <c r="P2202" i="4" s="1"/>
  <c r="F2203" i="4"/>
  <c r="G2203" i="4"/>
  <c r="H2203" i="4"/>
  <c r="I2203" i="4"/>
  <c r="J2203" i="4"/>
  <c r="K2203" i="4"/>
  <c r="L2203" i="4"/>
  <c r="O2203" i="4" s="1"/>
  <c r="M2203" i="4"/>
  <c r="P2203" i="4" s="1"/>
  <c r="F2204" i="4"/>
  <c r="G2204" i="4"/>
  <c r="H2204" i="4"/>
  <c r="I2204" i="4"/>
  <c r="J2204" i="4"/>
  <c r="K2204" i="4"/>
  <c r="L2204" i="4"/>
  <c r="O2204" i="4" s="1"/>
  <c r="M2204" i="4"/>
  <c r="P2204" i="4" s="1"/>
  <c r="F2205" i="4"/>
  <c r="G2205" i="4"/>
  <c r="H2205" i="4"/>
  <c r="I2205" i="4"/>
  <c r="J2205" i="4"/>
  <c r="K2205" i="4"/>
  <c r="L2205" i="4"/>
  <c r="O2205" i="4" s="1"/>
  <c r="M2205" i="4"/>
  <c r="P2205" i="4" s="1"/>
  <c r="F2206" i="4"/>
  <c r="G2206" i="4"/>
  <c r="H2206" i="4"/>
  <c r="I2206" i="4"/>
  <c r="J2206" i="4"/>
  <c r="K2206" i="4"/>
  <c r="L2206" i="4"/>
  <c r="O2206" i="4" s="1"/>
  <c r="M2206" i="4"/>
  <c r="P2206" i="4" s="1"/>
  <c r="F2207" i="4"/>
  <c r="G2207" i="4"/>
  <c r="H2207" i="4"/>
  <c r="I2207" i="4"/>
  <c r="J2207" i="4"/>
  <c r="K2207" i="4"/>
  <c r="L2207" i="4"/>
  <c r="O2207" i="4" s="1"/>
  <c r="M2207" i="4"/>
  <c r="P2207" i="4" s="1"/>
  <c r="F2208" i="4"/>
  <c r="G2208" i="4"/>
  <c r="H2208" i="4"/>
  <c r="I2208" i="4"/>
  <c r="J2208" i="4"/>
  <c r="K2208" i="4"/>
  <c r="L2208" i="4"/>
  <c r="O2208" i="4" s="1"/>
  <c r="M2208" i="4"/>
  <c r="P2208" i="4" s="1"/>
  <c r="F2209" i="4"/>
  <c r="G2209" i="4"/>
  <c r="H2209" i="4"/>
  <c r="I2209" i="4"/>
  <c r="J2209" i="4"/>
  <c r="K2209" i="4"/>
  <c r="L2209" i="4"/>
  <c r="O2209" i="4" s="1"/>
  <c r="M2209" i="4"/>
  <c r="P2209" i="4" s="1"/>
  <c r="F2210" i="4"/>
  <c r="G2210" i="4"/>
  <c r="H2210" i="4"/>
  <c r="I2210" i="4"/>
  <c r="J2210" i="4"/>
  <c r="K2210" i="4"/>
  <c r="L2210" i="4"/>
  <c r="O2210" i="4" s="1"/>
  <c r="M2210" i="4"/>
  <c r="P2210" i="4" s="1"/>
  <c r="F2211" i="4"/>
  <c r="G2211" i="4"/>
  <c r="H2211" i="4"/>
  <c r="I2211" i="4"/>
  <c r="J2211" i="4"/>
  <c r="K2211" i="4"/>
  <c r="L2211" i="4"/>
  <c r="O2211" i="4" s="1"/>
  <c r="M2211" i="4"/>
  <c r="P2211" i="4" s="1"/>
  <c r="F2212" i="4"/>
  <c r="G2212" i="4"/>
  <c r="H2212" i="4"/>
  <c r="I2212" i="4"/>
  <c r="J2212" i="4"/>
  <c r="K2212" i="4"/>
  <c r="L2212" i="4"/>
  <c r="O2212" i="4" s="1"/>
  <c r="M2212" i="4"/>
  <c r="P2212" i="4" s="1"/>
  <c r="F2213" i="4"/>
  <c r="G2213" i="4"/>
  <c r="H2213" i="4"/>
  <c r="I2213" i="4"/>
  <c r="J2213" i="4"/>
  <c r="K2213" i="4"/>
  <c r="L2213" i="4"/>
  <c r="O2213" i="4" s="1"/>
  <c r="M2213" i="4"/>
  <c r="P2213" i="4" s="1"/>
  <c r="F2214" i="4"/>
  <c r="G2214" i="4"/>
  <c r="H2214" i="4"/>
  <c r="I2214" i="4"/>
  <c r="J2214" i="4"/>
  <c r="K2214" i="4"/>
  <c r="L2214" i="4"/>
  <c r="O2214" i="4" s="1"/>
  <c r="M2214" i="4"/>
  <c r="P2214" i="4" s="1"/>
  <c r="F2215" i="4"/>
  <c r="G2215" i="4"/>
  <c r="H2215" i="4"/>
  <c r="I2215" i="4"/>
  <c r="J2215" i="4"/>
  <c r="K2215" i="4"/>
  <c r="L2215" i="4"/>
  <c r="O2215" i="4" s="1"/>
  <c r="M2215" i="4"/>
  <c r="P2215" i="4" s="1"/>
  <c r="F2216" i="4"/>
  <c r="G2216" i="4"/>
  <c r="H2216" i="4"/>
  <c r="I2216" i="4"/>
  <c r="J2216" i="4"/>
  <c r="K2216" i="4"/>
  <c r="L2216" i="4"/>
  <c r="O2216" i="4" s="1"/>
  <c r="M2216" i="4"/>
  <c r="P2216" i="4" s="1"/>
  <c r="F2217" i="4"/>
  <c r="G2217" i="4"/>
  <c r="H2217" i="4"/>
  <c r="I2217" i="4"/>
  <c r="J2217" i="4"/>
  <c r="K2217" i="4"/>
  <c r="L2217" i="4"/>
  <c r="O2217" i="4" s="1"/>
  <c r="M2217" i="4"/>
  <c r="P2217" i="4" s="1"/>
  <c r="F2218" i="4"/>
  <c r="G2218" i="4"/>
  <c r="H2218" i="4"/>
  <c r="I2218" i="4"/>
  <c r="J2218" i="4"/>
  <c r="K2218" i="4"/>
  <c r="L2218" i="4"/>
  <c r="M2218" i="4"/>
  <c r="F2219" i="4"/>
  <c r="G2219" i="4"/>
  <c r="H2219" i="4"/>
  <c r="I2219" i="4"/>
  <c r="J2219" i="4"/>
  <c r="K2219" i="4"/>
  <c r="L2219" i="4"/>
  <c r="O2219" i="4" s="1"/>
  <c r="M2219" i="4"/>
  <c r="P2219" i="4" s="1"/>
  <c r="F2220" i="4"/>
  <c r="G2220" i="4"/>
  <c r="H2220" i="4"/>
  <c r="I2220" i="4"/>
  <c r="J2220" i="4"/>
  <c r="K2220" i="4"/>
  <c r="L2220" i="4"/>
  <c r="O2220" i="4" s="1"/>
  <c r="M2220" i="4"/>
  <c r="P2220" i="4" s="1"/>
  <c r="F2221" i="4"/>
  <c r="G2221" i="4"/>
  <c r="H2221" i="4"/>
  <c r="I2221" i="4"/>
  <c r="J2221" i="4"/>
  <c r="K2221" i="4"/>
  <c r="L2221" i="4"/>
  <c r="O2221" i="4" s="1"/>
  <c r="M2221" i="4"/>
  <c r="P2221" i="4" s="1"/>
  <c r="F2222" i="4"/>
  <c r="G2222" i="4"/>
  <c r="H2222" i="4"/>
  <c r="I2222" i="4"/>
  <c r="J2222" i="4"/>
  <c r="K2222" i="4"/>
  <c r="L2222" i="4"/>
  <c r="O2222" i="4" s="1"/>
  <c r="M2222" i="4"/>
  <c r="P2222" i="4" s="1"/>
  <c r="F2223" i="4"/>
  <c r="G2223" i="4"/>
  <c r="H2223" i="4"/>
  <c r="I2223" i="4"/>
  <c r="J2223" i="4"/>
  <c r="K2223" i="4"/>
  <c r="L2223" i="4"/>
  <c r="O2223" i="4" s="1"/>
  <c r="M2223" i="4"/>
  <c r="P2223" i="4" s="1"/>
  <c r="F310" i="4"/>
  <c r="G310" i="4"/>
  <c r="H310" i="4"/>
  <c r="I310" i="4"/>
  <c r="J310" i="4"/>
  <c r="K310" i="4"/>
  <c r="L310" i="4"/>
  <c r="M310" i="4"/>
  <c r="F311" i="4"/>
  <c r="G311" i="4"/>
  <c r="H311" i="4"/>
  <c r="I311" i="4"/>
  <c r="J311" i="4"/>
  <c r="K311" i="4"/>
  <c r="L311" i="4"/>
  <c r="M311" i="4"/>
  <c r="F312" i="4"/>
  <c r="G312" i="4"/>
  <c r="H312" i="4"/>
  <c r="I312" i="4"/>
  <c r="J312" i="4"/>
  <c r="K312" i="4"/>
  <c r="L312" i="4"/>
  <c r="M312" i="4"/>
  <c r="F313" i="4"/>
  <c r="G313" i="4"/>
  <c r="H313" i="4"/>
  <c r="I313" i="4"/>
  <c r="J313" i="4"/>
  <c r="K313" i="4"/>
  <c r="L313" i="4"/>
  <c r="M313" i="4"/>
  <c r="F314" i="4"/>
  <c r="G314" i="4"/>
  <c r="H314" i="4"/>
  <c r="I314" i="4"/>
  <c r="J314" i="4"/>
  <c r="K314" i="4"/>
  <c r="L314" i="4"/>
  <c r="M314" i="4"/>
  <c r="F315" i="4"/>
  <c r="G315" i="4"/>
  <c r="H315" i="4"/>
  <c r="I315" i="4"/>
  <c r="J315" i="4"/>
  <c r="K315" i="4"/>
  <c r="L315" i="4"/>
  <c r="M315" i="4"/>
  <c r="F316" i="4"/>
  <c r="G316" i="4"/>
  <c r="H316" i="4"/>
  <c r="I316" i="4"/>
  <c r="J316" i="4"/>
  <c r="K316" i="4"/>
  <c r="L316" i="4"/>
  <c r="M316" i="4"/>
  <c r="F317" i="4"/>
  <c r="G317" i="4"/>
  <c r="H317" i="4"/>
  <c r="I317" i="4"/>
  <c r="J317" i="4"/>
  <c r="K317" i="4"/>
  <c r="L317" i="4"/>
  <c r="M317" i="4"/>
  <c r="F318" i="4"/>
  <c r="G318" i="4"/>
  <c r="H318" i="4"/>
  <c r="I318" i="4"/>
  <c r="J318" i="4"/>
  <c r="K318" i="4"/>
  <c r="L318" i="4"/>
  <c r="M318" i="4"/>
  <c r="F319" i="4"/>
  <c r="G319" i="4"/>
  <c r="H319" i="4"/>
  <c r="I319" i="4"/>
  <c r="J319" i="4"/>
  <c r="K319" i="4"/>
  <c r="L319" i="4"/>
  <c r="M319" i="4"/>
  <c r="F320" i="4"/>
  <c r="G320" i="4"/>
  <c r="H320" i="4"/>
  <c r="I320" i="4"/>
  <c r="J320" i="4"/>
  <c r="K320" i="4"/>
  <c r="L320" i="4"/>
  <c r="M320" i="4"/>
  <c r="F321" i="4"/>
  <c r="G321" i="4"/>
  <c r="H321" i="4"/>
  <c r="I321" i="4"/>
  <c r="J321" i="4"/>
  <c r="K321" i="4"/>
  <c r="L321" i="4"/>
  <c r="M321" i="4"/>
  <c r="F322" i="4"/>
  <c r="G322" i="4"/>
  <c r="H322" i="4"/>
  <c r="I322" i="4"/>
  <c r="J322" i="4"/>
  <c r="K322" i="4"/>
  <c r="L322" i="4"/>
  <c r="M322" i="4"/>
  <c r="F323" i="4"/>
  <c r="G323" i="4"/>
  <c r="H323" i="4"/>
  <c r="I323" i="4"/>
  <c r="J323" i="4"/>
  <c r="K323" i="4"/>
  <c r="L323" i="4"/>
  <c r="O323" i="4" s="1"/>
  <c r="M323" i="4"/>
  <c r="P323" i="4" s="1"/>
  <c r="F324" i="4"/>
  <c r="G324" i="4"/>
  <c r="H324" i="4"/>
  <c r="I324" i="4"/>
  <c r="J324" i="4"/>
  <c r="K324" i="4"/>
  <c r="L324" i="4"/>
  <c r="O324" i="4" s="1"/>
  <c r="M324" i="4"/>
  <c r="P324" i="4" s="1"/>
  <c r="F325" i="4"/>
  <c r="G325" i="4"/>
  <c r="H325" i="4"/>
  <c r="I325" i="4"/>
  <c r="J325" i="4"/>
  <c r="K325" i="4"/>
  <c r="L325" i="4"/>
  <c r="M325" i="4"/>
  <c r="F326" i="4"/>
  <c r="G326" i="4"/>
  <c r="H326" i="4"/>
  <c r="I326" i="4"/>
  <c r="J326" i="4"/>
  <c r="K326" i="4"/>
  <c r="L326" i="4"/>
  <c r="M326" i="4"/>
  <c r="P326" i="4" s="1"/>
  <c r="F327" i="4"/>
  <c r="G327" i="4"/>
  <c r="H327" i="4"/>
  <c r="I327" i="4"/>
  <c r="J327" i="4"/>
  <c r="K327" i="4"/>
  <c r="L327" i="4"/>
  <c r="O327" i="4" s="1"/>
  <c r="M327" i="4"/>
  <c r="P327" i="4" s="1"/>
  <c r="F328" i="4"/>
  <c r="G328" i="4"/>
  <c r="H328" i="4"/>
  <c r="I328" i="4"/>
  <c r="J328" i="4"/>
  <c r="K328" i="4"/>
  <c r="L328" i="4"/>
  <c r="O328" i="4" s="1"/>
  <c r="M328" i="4"/>
  <c r="P328" i="4" s="1"/>
  <c r="F329" i="4"/>
  <c r="G329" i="4"/>
  <c r="H329" i="4"/>
  <c r="I329" i="4"/>
  <c r="J329" i="4"/>
  <c r="K329" i="4"/>
  <c r="L329" i="4"/>
  <c r="M329" i="4"/>
  <c r="F330" i="4"/>
  <c r="G330" i="4"/>
  <c r="H330" i="4"/>
  <c r="I330" i="4"/>
  <c r="J330" i="4"/>
  <c r="K330" i="4"/>
  <c r="L330" i="4"/>
  <c r="M330" i="4"/>
  <c r="P330" i="4" s="1"/>
  <c r="F331" i="4"/>
  <c r="G331" i="4"/>
  <c r="H331" i="4"/>
  <c r="I331" i="4"/>
  <c r="J331" i="4"/>
  <c r="K331" i="4"/>
  <c r="L331" i="4"/>
  <c r="O331" i="4" s="1"/>
  <c r="M331" i="4"/>
  <c r="P331" i="4" s="1"/>
  <c r="F332" i="4"/>
  <c r="G332" i="4"/>
  <c r="H332" i="4"/>
  <c r="I332" i="4"/>
  <c r="J332" i="4"/>
  <c r="K332" i="4"/>
  <c r="L332" i="4"/>
  <c r="O332" i="4" s="1"/>
  <c r="M332" i="4"/>
  <c r="P332" i="4" s="1"/>
  <c r="F333" i="4"/>
  <c r="G333" i="4"/>
  <c r="H333" i="4"/>
  <c r="I333" i="4"/>
  <c r="J333" i="4"/>
  <c r="K333" i="4"/>
  <c r="L333" i="4"/>
  <c r="M333" i="4"/>
  <c r="F334" i="4"/>
  <c r="G334" i="4"/>
  <c r="H334" i="4"/>
  <c r="I334" i="4"/>
  <c r="J334" i="4"/>
  <c r="K334" i="4"/>
  <c r="L334" i="4"/>
  <c r="M334" i="4"/>
  <c r="P334" i="4" s="1"/>
  <c r="F335" i="4"/>
  <c r="G335" i="4"/>
  <c r="H335" i="4"/>
  <c r="I335" i="4"/>
  <c r="J335" i="4"/>
  <c r="K335" i="4"/>
  <c r="L335" i="4"/>
  <c r="O335" i="4" s="1"/>
  <c r="M335" i="4"/>
  <c r="P335" i="4" s="1"/>
  <c r="F336" i="4"/>
  <c r="G336" i="4"/>
  <c r="H336" i="4"/>
  <c r="I336" i="4"/>
  <c r="J336" i="4"/>
  <c r="K336" i="4"/>
  <c r="L336" i="4"/>
  <c r="O336" i="4" s="1"/>
  <c r="M336" i="4"/>
  <c r="P336" i="4" s="1"/>
  <c r="F337" i="4"/>
  <c r="G337" i="4"/>
  <c r="H337" i="4"/>
  <c r="I337" i="4"/>
  <c r="J337" i="4"/>
  <c r="K337" i="4"/>
  <c r="L337" i="4"/>
  <c r="M337" i="4"/>
  <c r="F338" i="4"/>
  <c r="G338" i="4"/>
  <c r="H338" i="4"/>
  <c r="I338" i="4"/>
  <c r="J338" i="4"/>
  <c r="K338" i="4"/>
  <c r="L338" i="4"/>
  <c r="M338" i="4"/>
  <c r="P338" i="4" s="1"/>
  <c r="F339" i="4"/>
  <c r="G339" i="4"/>
  <c r="H339" i="4"/>
  <c r="I339" i="4"/>
  <c r="J339" i="4"/>
  <c r="K339" i="4"/>
  <c r="L339" i="4"/>
  <c r="O339" i="4" s="1"/>
  <c r="M339" i="4"/>
  <c r="P339" i="4" s="1"/>
  <c r="F340" i="4"/>
  <c r="G340" i="4"/>
  <c r="H340" i="4"/>
  <c r="I340" i="4"/>
  <c r="J340" i="4"/>
  <c r="K340" i="4"/>
  <c r="L340" i="4"/>
  <c r="O340" i="4" s="1"/>
  <c r="M340" i="4"/>
  <c r="P340" i="4" s="1"/>
  <c r="F341" i="4"/>
  <c r="G341" i="4"/>
  <c r="H341" i="4"/>
  <c r="I341" i="4"/>
  <c r="J341" i="4"/>
  <c r="K341" i="4"/>
  <c r="L341" i="4"/>
  <c r="M341" i="4"/>
  <c r="F342" i="4"/>
  <c r="G342" i="4"/>
  <c r="H342" i="4"/>
  <c r="I342" i="4"/>
  <c r="J342" i="4"/>
  <c r="K342" i="4"/>
  <c r="L342" i="4"/>
  <c r="M342" i="4"/>
  <c r="P342" i="4" s="1"/>
  <c r="F343" i="4"/>
  <c r="G343" i="4"/>
  <c r="H343" i="4"/>
  <c r="I343" i="4"/>
  <c r="J343" i="4"/>
  <c r="K343" i="4"/>
  <c r="L343" i="4"/>
  <c r="O343" i="4" s="1"/>
  <c r="M343" i="4"/>
  <c r="P343" i="4" s="1"/>
  <c r="F344" i="4"/>
  <c r="G344" i="4"/>
  <c r="H344" i="4"/>
  <c r="I344" i="4"/>
  <c r="J344" i="4"/>
  <c r="K344" i="4"/>
  <c r="L344" i="4"/>
  <c r="O344" i="4" s="1"/>
  <c r="M344" i="4"/>
  <c r="P344" i="4" s="1"/>
  <c r="F345" i="4"/>
  <c r="G345" i="4"/>
  <c r="H345" i="4"/>
  <c r="I345" i="4"/>
  <c r="J345" i="4"/>
  <c r="K345" i="4"/>
  <c r="L345" i="4"/>
  <c r="M345" i="4"/>
  <c r="F346" i="4"/>
  <c r="G346" i="4"/>
  <c r="H346" i="4"/>
  <c r="I346" i="4"/>
  <c r="J346" i="4"/>
  <c r="K346" i="4"/>
  <c r="L346" i="4"/>
  <c r="M346" i="4"/>
  <c r="P346" i="4" s="1"/>
  <c r="F347" i="4"/>
  <c r="G347" i="4"/>
  <c r="H347" i="4"/>
  <c r="I347" i="4"/>
  <c r="J347" i="4"/>
  <c r="K347" i="4"/>
  <c r="L347" i="4"/>
  <c r="O347" i="4" s="1"/>
  <c r="M347" i="4"/>
  <c r="P347" i="4" s="1"/>
  <c r="F348" i="4"/>
  <c r="G348" i="4"/>
  <c r="H348" i="4"/>
  <c r="I348" i="4"/>
  <c r="J348" i="4"/>
  <c r="K348" i="4"/>
  <c r="L348" i="4"/>
  <c r="O348" i="4" s="1"/>
  <c r="M348" i="4"/>
  <c r="P348" i="4" s="1"/>
  <c r="F349" i="4"/>
  <c r="G349" i="4"/>
  <c r="H349" i="4"/>
  <c r="I349" i="4"/>
  <c r="J349" i="4"/>
  <c r="K349" i="4"/>
  <c r="L349" i="4"/>
  <c r="M349" i="4"/>
  <c r="F350" i="4"/>
  <c r="G350" i="4"/>
  <c r="H350" i="4"/>
  <c r="I350" i="4"/>
  <c r="J350" i="4"/>
  <c r="K350" i="4"/>
  <c r="L350" i="4"/>
  <c r="M350" i="4"/>
  <c r="P350" i="4" s="1"/>
  <c r="F351" i="4"/>
  <c r="G351" i="4"/>
  <c r="H351" i="4"/>
  <c r="I351" i="4"/>
  <c r="J351" i="4"/>
  <c r="K351" i="4"/>
  <c r="L351" i="4"/>
  <c r="O351" i="4" s="1"/>
  <c r="M351" i="4"/>
  <c r="P351" i="4" s="1"/>
  <c r="F352" i="4"/>
  <c r="G352" i="4"/>
  <c r="H352" i="4"/>
  <c r="I352" i="4"/>
  <c r="J352" i="4"/>
  <c r="K352" i="4"/>
  <c r="L352" i="4"/>
  <c r="O352" i="4" s="1"/>
  <c r="M352" i="4"/>
  <c r="P352" i="4" s="1"/>
  <c r="F353" i="4"/>
  <c r="G353" i="4"/>
  <c r="H353" i="4"/>
  <c r="I353" i="4"/>
  <c r="J353" i="4"/>
  <c r="K353" i="4"/>
  <c r="L353" i="4"/>
  <c r="M353" i="4"/>
  <c r="F354" i="4"/>
  <c r="G354" i="4"/>
  <c r="H354" i="4"/>
  <c r="I354" i="4"/>
  <c r="J354" i="4"/>
  <c r="K354" i="4"/>
  <c r="L354" i="4"/>
  <c r="M354" i="4"/>
  <c r="P354" i="4" s="1"/>
  <c r="F355" i="4"/>
  <c r="G355" i="4"/>
  <c r="H355" i="4"/>
  <c r="I355" i="4"/>
  <c r="J355" i="4"/>
  <c r="K355" i="4"/>
  <c r="L355" i="4"/>
  <c r="O355" i="4" s="1"/>
  <c r="M355" i="4"/>
  <c r="P355" i="4" s="1"/>
  <c r="F356" i="4"/>
  <c r="G356" i="4"/>
  <c r="H356" i="4"/>
  <c r="I356" i="4"/>
  <c r="J356" i="4"/>
  <c r="K356" i="4"/>
  <c r="L356" i="4"/>
  <c r="O356" i="4" s="1"/>
  <c r="M356" i="4"/>
  <c r="P356" i="4" s="1"/>
  <c r="F357" i="4"/>
  <c r="G357" i="4"/>
  <c r="H357" i="4"/>
  <c r="I357" i="4"/>
  <c r="J357" i="4"/>
  <c r="K357" i="4"/>
  <c r="L357" i="4"/>
  <c r="M357" i="4"/>
  <c r="F358" i="4"/>
  <c r="G358" i="4"/>
  <c r="H358" i="4"/>
  <c r="I358" i="4"/>
  <c r="J358" i="4"/>
  <c r="K358" i="4"/>
  <c r="L358" i="4"/>
  <c r="M358" i="4"/>
  <c r="P358" i="4" s="1"/>
  <c r="F359" i="4"/>
  <c r="G359" i="4"/>
  <c r="H359" i="4"/>
  <c r="I359" i="4"/>
  <c r="J359" i="4"/>
  <c r="K359" i="4"/>
  <c r="L359" i="4"/>
  <c r="O359" i="4" s="1"/>
  <c r="M359" i="4"/>
  <c r="P359" i="4" s="1"/>
  <c r="F360" i="4"/>
  <c r="G360" i="4"/>
  <c r="H360" i="4"/>
  <c r="I360" i="4"/>
  <c r="J360" i="4"/>
  <c r="K360" i="4"/>
  <c r="L360" i="4"/>
  <c r="O360" i="4" s="1"/>
  <c r="M360" i="4"/>
  <c r="P360" i="4" s="1"/>
  <c r="F361" i="4"/>
  <c r="G361" i="4"/>
  <c r="H361" i="4"/>
  <c r="I361" i="4"/>
  <c r="J361" i="4"/>
  <c r="K361" i="4"/>
  <c r="L361" i="4"/>
  <c r="M361" i="4"/>
  <c r="F362" i="4"/>
  <c r="G362" i="4"/>
  <c r="H362" i="4"/>
  <c r="I362" i="4"/>
  <c r="J362" i="4"/>
  <c r="K362" i="4"/>
  <c r="L362" i="4"/>
  <c r="M362" i="4"/>
  <c r="P362" i="4" s="1"/>
  <c r="F363" i="4"/>
  <c r="G363" i="4"/>
  <c r="H363" i="4"/>
  <c r="I363" i="4"/>
  <c r="J363" i="4"/>
  <c r="K363" i="4"/>
  <c r="L363" i="4"/>
  <c r="O363" i="4" s="1"/>
  <c r="M363" i="4"/>
  <c r="P363" i="4" s="1"/>
  <c r="F364" i="4"/>
  <c r="G364" i="4"/>
  <c r="H364" i="4"/>
  <c r="I364" i="4"/>
  <c r="J364" i="4"/>
  <c r="K364" i="4"/>
  <c r="L364" i="4"/>
  <c r="O364" i="4" s="1"/>
  <c r="M364" i="4"/>
  <c r="P364" i="4" s="1"/>
  <c r="F365" i="4"/>
  <c r="G365" i="4"/>
  <c r="H365" i="4"/>
  <c r="I365" i="4"/>
  <c r="J365" i="4"/>
  <c r="K365" i="4"/>
  <c r="L365" i="4"/>
  <c r="M365" i="4"/>
  <c r="F366" i="4"/>
  <c r="G366" i="4"/>
  <c r="H366" i="4"/>
  <c r="I366" i="4"/>
  <c r="J366" i="4"/>
  <c r="K366" i="4"/>
  <c r="L366" i="4"/>
  <c r="O366" i="4" s="1"/>
  <c r="M366" i="4"/>
  <c r="P366" i="4" s="1"/>
  <c r="F367" i="4"/>
  <c r="G367" i="4"/>
  <c r="H367" i="4"/>
  <c r="I367" i="4"/>
  <c r="J367" i="4"/>
  <c r="K367" i="4"/>
  <c r="L367" i="4"/>
  <c r="O367" i="4" s="1"/>
  <c r="M367" i="4"/>
  <c r="P367" i="4" s="1"/>
  <c r="F368" i="4"/>
  <c r="G368" i="4"/>
  <c r="H368" i="4"/>
  <c r="I368" i="4"/>
  <c r="J368" i="4"/>
  <c r="K368" i="4"/>
  <c r="L368" i="4"/>
  <c r="O368" i="4" s="1"/>
  <c r="M368" i="4"/>
  <c r="P368" i="4" s="1"/>
  <c r="F369" i="4"/>
  <c r="G369" i="4"/>
  <c r="H369" i="4"/>
  <c r="I369" i="4"/>
  <c r="J369" i="4"/>
  <c r="K369" i="4"/>
  <c r="L369" i="4"/>
  <c r="M369" i="4"/>
  <c r="F370" i="4"/>
  <c r="G370" i="4"/>
  <c r="H370" i="4"/>
  <c r="I370" i="4"/>
  <c r="J370" i="4"/>
  <c r="K370" i="4"/>
  <c r="L370" i="4"/>
  <c r="M370" i="4"/>
  <c r="P370" i="4" s="1"/>
  <c r="F371" i="4"/>
  <c r="G371" i="4"/>
  <c r="H371" i="4"/>
  <c r="I371" i="4"/>
  <c r="J371" i="4"/>
  <c r="K371" i="4"/>
  <c r="L371" i="4"/>
  <c r="O371" i="4" s="1"/>
  <c r="M371" i="4"/>
  <c r="P371" i="4" s="1"/>
  <c r="F372" i="4"/>
  <c r="G372" i="4"/>
  <c r="H372" i="4"/>
  <c r="I372" i="4"/>
  <c r="J372" i="4"/>
  <c r="K372" i="4"/>
  <c r="L372" i="4"/>
  <c r="O372" i="4" s="1"/>
  <c r="M372" i="4"/>
  <c r="P372" i="4" s="1"/>
  <c r="O2218" i="4"/>
  <c r="P2218" i="4"/>
  <c r="O268" i="4"/>
  <c r="P268" i="4"/>
  <c r="O269" i="4"/>
  <c r="P269" i="4"/>
  <c r="O270" i="4"/>
  <c r="P270" i="4"/>
  <c r="O271" i="4"/>
  <c r="P271" i="4"/>
  <c r="O272" i="4"/>
  <c r="P272" i="4"/>
  <c r="O273" i="4"/>
  <c r="P273" i="4"/>
  <c r="O274" i="4"/>
  <c r="P274" i="4"/>
  <c r="O275" i="4"/>
  <c r="P275" i="4"/>
  <c r="O276" i="4"/>
  <c r="P276" i="4"/>
  <c r="O325" i="4"/>
  <c r="P325" i="4"/>
  <c r="O326" i="4"/>
  <c r="O329" i="4"/>
  <c r="P329" i="4"/>
  <c r="O330" i="4"/>
  <c r="O333" i="4"/>
  <c r="P333" i="4"/>
  <c r="O334" i="4"/>
  <c r="O337" i="4"/>
  <c r="P337" i="4"/>
  <c r="O338" i="4"/>
  <c r="O341" i="4"/>
  <c r="P341" i="4"/>
  <c r="O342" i="4"/>
  <c r="O345" i="4"/>
  <c r="P345" i="4"/>
  <c r="O346" i="4"/>
  <c r="O349" i="4"/>
  <c r="P349" i="4"/>
  <c r="O350" i="4"/>
  <c r="O353" i="4"/>
  <c r="P353" i="4"/>
  <c r="O354" i="4"/>
  <c r="O357" i="4"/>
  <c r="P357" i="4"/>
  <c r="O358" i="4"/>
  <c r="O361" i="4"/>
  <c r="P361" i="4"/>
  <c r="O362" i="4"/>
  <c r="O365" i="4"/>
  <c r="P365" i="4"/>
  <c r="O369" i="4"/>
  <c r="P369" i="4"/>
  <c r="O370" i="4"/>
  <c r="O376" i="4"/>
  <c r="O431" i="4"/>
  <c r="O439" i="4"/>
  <c r="O447" i="4"/>
  <c r="P454" i="4"/>
  <c r="O455" i="4"/>
  <c r="O463" i="4"/>
  <c r="O535" i="4"/>
  <c r="O543" i="4"/>
  <c r="O550" i="4"/>
  <c r="O563" i="4"/>
  <c r="P626" i="4"/>
  <c r="O645" i="4"/>
  <c r="O650" i="4"/>
  <c r="O661" i="4"/>
  <c r="P666" i="4"/>
  <c r="O833" i="4"/>
  <c r="O835" i="4"/>
  <c r="O841" i="4"/>
  <c r="O843" i="4"/>
  <c r="O849" i="4"/>
  <c r="O851" i="4"/>
  <c r="O857" i="4"/>
  <c r="O859" i="4"/>
  <c r="O865" i="4"/>
  <c r="O867" i="4"/>
  <c r="C206" i="7" l="1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Z207" i="6"/>
  <c r="Y207" i="6"/>
  <c r="X207" i="6"/>
  <c r="W207" i="6"/>
  <c r="V207" i="6"/>
  <c r="U207" i="6"/>
  <c r="T207" i="6"/>
  <c r="S207" i="6"/>
  <c r="R207" i="6"/>
  <c r="Q207" i="6"/>
  <c r="C207" i="6" s="1"/>
  <c r="K207" i="6"/>
  <c r="AC207" i="6" s="1"/>
  <c r="Z206" i="6"/>
  <c r="Y206" i="6"/>
  <c r="X206" i="6"/>
  <c r="W206" i="6"/>
  <c r="V206" i="6"/>
  <c r="U206" i="6"/>
  <c r="T206" i="6"/>
  <c r="S206" i="6"/>
  <c r="R206" i="6"/>
  <c r="Q206" i="6"/>
  <c r="C206" i="6" s="1"/>
  <c r="Z205" i="6"/>
  <c r="Y205" i="6"/>
  <c r="X205" i="6"/>
  <c r="W205" i="6"/>
  <c r="V205" i="6"/>
  <c r="U205" i="6"/>
  <c r="T205" i="6"/>
  <c r="S205" i="6"/>
  <c r="R205" i="6"/>
  <c r="Q205" i="6"/>
  <c r="C205" i="6"/>
  <c r="Z204" i="6"/>
  <c r="Y204" i="6"/>
  <c r="X204" i="6"/>
  <c r="W204" i="6"/>
  <c r="V204" i="6"/>
  <c r="U204" i="6"/>
  <c r="T204" i="6"/>
  <c r="S204" i="6"/>
  <c r="R204" i="6"/>
  <c r="Q204" i="6"/>
  <c r="C204" i="6" s="1"/>
  <c r="Z203" i="6"/>
  <c r="Y203" i="6"/>
  <c r="X203" i="6"/>
  <c r="W203" i="6"/>
  <c r="V203" i="6"/>
  <c r="U203" i="6"/>
  <c r="T203" i="6"/>
  <c r="S203" i="6"/>
  <c r="R203" i="6"/>
  <c r="Q203" i="6"/>
  <c r="C203" i="6" s="1"/>
  <c r="Z202" i="6"/>
  <c r="Y202" i="6"/>
  <c r="X202" i="6"/>
  <c r="W202" i="6"/>
  <c r="V202" i="6"/>
  <c r="U202" i="6"/>
  <c r="T202" i="6"/>
  <c r="S202" i="6"/>
  <c r="R202" i="6"/>
  <c r="Q202" i="6"/>
  <c r="C202" i="6"/>
  <c r="Z201" i="6"/>
  <c r="Y201" i="6"/>
  <c r="X201" i="6"/>
  <c r="W201" i="6"/>
  <c r="V201" i="6"/>
  <c r="U201" i="6"/>
  <c r="T201" i="6"/>
  <c r="S201" i="6"/>
  <c r="R201" i="6"/>
  <c r="Q201" i="6"/>
  <c r="C201" i="6" s="1"/>
  <c r="Z200" i="6"/>
  <c r="Y200" i="6"/>
  <c r="X200" i="6"/>
  <c r="W200" i="6"/>
  <c r="V200" i="6"/>
  <c r="U200" i="6"/>
  <c r="T200" i="6"/>
  <c r="S200" i="6"/>
  <c r="R200" i="6"/>
  <c r="Q200" i="6"/>
  <c r="C200" i="6" s="1"/>
  <c r="Z199" i="6"/>
  <c r="Y199" i="6"/>
  <c r="X199" i="6"/>
  <c r="W199" i="6"/>
  <c r="V199" i="6"/>
  <c r="U199" i="6"/>
  <c r="T199" i="6"/>
  <c r="S199" i="6"/>
  <c r="R199" i="6"/>
  <c r="Q199" i="6"/>
  <c r="C199" i="6"/>
  <c r="Z198" i="6"/>
  <c r="Y198" i="6"/>
  <c r="X198" i="6"/>
  <c r="W198" i="6"/>
  <c r="V198" i="6"/>
  <c r="U198" i="6"/>
  <c r="T198" i="6"/>
  <c r="S198" i="6"/>
  <c r="R198" i="6"/>
  <c r="Q198" i="6"/>
  <c r="C198" i="6" s="1"/>
  <c r="Z197" i="6"/>
  <c r="Y197" i="6"/>
  <c r="X197" i="6"/>
  <c r="W197" i="6"/>
  <c r="V197" i="6"/>
  <c r="U197" i="6"/>
  <c r="T197" i="6"/>
  <c r="S197" i="6"/>
  <c r="R197" i="6"/>
  <c r="Q197" i="6"/>
  <c r="C197" i="6" s="1"/>
  <c r="Z196" i="6"/>
  <c r="Y196" i="6"/>
  <c r="X196" i="6"/>
  <c r="W196" i="6"/>
  <c r="V196" i="6"/>
  <c r="U196" i="6"/>
  <c r="T196" i="6"/>
  <c r="S196" i="6"/>
  <c r="R196" i="6"/>
  <c r="Q196" i="6"/>
  <c r="C196" i="6" s="1"/>
  <c r="Z195" i="6"/>
  <c r="Y195" i="6"/>
  <c r="X195" i="6"/>
  <c r="W195" i="6"/>
  <c r="V195" i="6"/>
  <c r="U195" i="6"/>
  <c r="T195" i="6"/>
  <c r="S195" i="6"/>
  <c r="R195" i="6"/>
  <c r="Q195" i="6"/>
  <c r="C195" i="6" s="1"/>
  <c r="Z194" i="6"/>
  <c r="Y194" i="6"/>
  <c r="X194" i="6"/>
  <c r="W194" i="6"/>
  <c r="V194" i="6"/>
  <c r="U194" i="6"/>
  <c r="T194" i="6"/>
  <c r="S194" i="6"/>
  <c r="R194" i="6"/>
  <c r="Q194" i="6"/>
  <c r="C194" i="6" s="1"/>
  <c r="Z193" i="6"/>
  <c r="Y193" i="6"/>
  <c r="X193" i="6"/>
  <c r="W193" i="6"/>
  <c r="V193" i="6"/>
  <c r="U193" i="6"/>
  <c r="T193" i="6"/>
  <c r="S193" i="6"/>
  <c r="R193" i="6"/>
  <c r="Q193" i="6"/>
  <c r="C193" i="6" s="1"/>
  <c r="Z192" i="6"/>
  <c r="Y192" i="6"/>
  <c r="X192" i="6"/>
  <c r="W192" i="6"/>
  <c r="V192" i="6"/>
  <c r="U192" i="6"/>
  <c r="T192" i="6"/>
  <c r="S192" i="6"/>
  <c r="R192" i="6"/>
  <c r="Q192" i="6"/>
  <c r="C192" i="6" s="1"/>
  <c r="Z191" i="6"/>
  <c r="Y191" i="6"/>
  <c r="X191" i="6"/>
  <c r="W191" i="6"/>
  <c r="V191" i="6"/>
  <c r="U191" i="6"/>
  <c r="T191" i="6"/>
  <c r="S191" i="6"/>
  <c r="R191" i="6"/>
  <c r="Q191" i="6"/>
  <c r="C191" i="6" s="1"/>
  <c r="Z190" i="6"/>
  <c r="Y190" i="6"/>
  <c r="X190" i="6"/>
  <c r="W190" i="6"/>
  <c r="V190" i="6"/>
  <c r="U190" i="6"/>
  <c r="T190" i="6"/>
  <c r="S190" i="6"/>
  <c r="R190" i="6"/>
  <c r="Q190" i="6"/>
  <c r="C190" i="6"/>
  <c r="Z189" i="6"/>
  <c r="Y189" i="6"/>
  <c r="X189" i="6"/>
  <c r="W189" i="6"/>
  <c r="V189" i="6"/>
  <c r="U189" i="6"/>
  <c r="T189" i="6"/>
  <c r="S189" i="6"/>
  <c r="R189" i="6"/>
  <c r="Q189" i="6"/>
  <c r="C189" i="6" s="1"/>
  <c r="Z188" i="6"/>
  <c r="Y188" i="6"/>
  <c r="X188" i="6"/>
  <c r="W188" i="6"/>
  <c r="V188" i="6"/>
  <c r="U188" i="6"/>
  <c r="T188" i="6"/>
  <c r="S188" i="6"/>
  <c r="R188" i="6"/>
  <c r="Q188" i="6"/>
  <c r="C188" i="6" s="1"/>
  <c r="Z187" i="6"/>
  <c r="Y187" i="6"/>
  <c r="X187" i="6"/>
  <c r="W187" i="6"/>
  <c r="V187" i="6"/>
  <c r="U187" i="6"/>
  <c r="T187" i="6"/>
  <c r="S187" i="6"/>
  <c r="R187" i="6"/>
  <c r="Q187" i="6"/>
  <c r="C187" i="6" s="1"/>
  <c r="Z186" i="6"/>
  <c r="Y186" i="6"/>
  <c r="X186" i="6"/>
  <c r="W186" i="6"/>
  <c r="V186" i="6"/>
  <c r="U186" i="6"/>
  <c r="T186" i="6"/>
  <c r="S186" i="6"/>
  <c r="R186" i="6"/>
  <c r="Q186" i="6"/>
  <c r="C186" i="6" s="1"/>
  <c r="Z185" i="6"/>
  <c r="Y185" i="6"/>
  <c r="X185" i="6"/>
  <c r="W185" i="6"/>
  <c r="V185" i="6"/>
  <c r="U185" i="6"/>
  <c r="T185" i="6"/>
  <c r="S185" i="6"/>
  <c r="R185" i="6"/>
  <c r="Q185" i="6"/>
  <c r="C185" i="6" s="1"/>
  <c r="Z184" i="6"/>
  <c r="Y184" i="6"/>
  <c r="X184" i="6"/>
  <c r="W184" i="6"/>
  <c r="V184" i="6"/>
  <c r="U184" i="6"/>
  <c r="T184" i="6"/>
  <c r="S184" i="6"/>
  <c r="R184" i="6"/>
  <c r="Q184" i="6"/>
  <c r="C184" i="6"/>
  <c r="Z183" i="6"/>
  <c r="Y183" i="6"/>
  <c r="X183" i="6"/>
  <c r="W183" i="6"/>
  <c r="V183" i="6"/>
  <c r="U183" i="6"/>
  <c r="T183" i="6"/>
  <c r="S183" i="6"/>
  <c r="R183" i="6"/>
  <c r="Q183" i="6"/>
  <c r="C183" i="6"/>
  <c r="Z182" i="6"/>
  <c r="Y182" i="6"/>
  <c r="X182" i="6"/>
  <c r="W182" i="6"/>
  <c r="V182" i="6"/>
  <c r="U182" i="6"/>
  <c r="T182" i="6"/>
  <c r="S182" i="6"/>
  <c r="R182" i="6"/>
  <c r="Q182" i="6"/>
  <c r="C182" i="6"/>
  <c r="Z181" i="6"/>
  <c r="Y181" i="6"/>
  <c r="X181" i="6"/>
  <c r="W181" i="6"/>
  <c r="V181" i="6"/>
  <c r="U181" i="6"/>
  <c r="T181" i="6"/>
  <c r="S181" i="6"/>
  <c r="R181" i="6"/>
  <c r="Q181" i="6"/>
  <c r="C181" i="6" s="1"/>
  <c r="Z180" i="6"/>
  <c r="Y180" i="6"/>
  <c r="X180" i="6"/>
  <c r="W180" i="6"/>
  <c r="V180" i="6"/>
  <c r="U180" i="6"/>
  <c r="T180" i="6"/>
  <c r="S180" i="6"/>
  <c r="R180" i="6"/>
  <c r="Q180" i="6"/>
  <c r="C180" i="6" s="1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Z106" i="6"/>
  <c r="Y106" i="6"/>
  <c r="X106" i="6"/>
  <c r="W106" i="6"/>
  <c r="V106" i="6"/>
  <c r="U106" i="6"/>
  <c r="T106" i="6"/>
  <c r="S106" i="6"/>
  <c r="R106" i="6"/>
  <c r="Q106" i="6"/>
  <c r="C106" i="6" s="1"/>
  <c r="Z105" i="6"/>
  <c r="Y105" i="6"/>
  <c r="X105" i="6"/>
  <c r="W105" i="6"/>
  <c r="V105" i="6"/>
  <c r="U105" i="6"/>
  <c r="T105" i="6"/>
  <c r="S105" i="6"/>
  <c r="R105" i="6"/>
  <c r="Q105" i="6"/>
  <c r="C105" i="6" s="1"/>
  <c r="Z104" i="6"/>
  <c r="Y104" i="6"/>
  <c r="X104" i="6"/>
  <c r="W104" i="6"/>
  <c r="V104" i="6"/>
  <c r="U104" i="6"/>
  <c r="T104" i="6"/>
  <c r="S104" i="6"/>
  <c r="R104" i="6"/>
  <c r="Q104" i="6"/>
  <c r="C104" i="6" s="1"/>
  <c r="Z103" i="6"/>
  <c r="Y103" i="6"/>
  <c r="X103" i="6"/>
  <c r="W103" i="6"/>
  <c r="V103" i="6"/>
  <c r="U103" i="6"/>
  <c r="T103" i="6"/>
  <c r="S103" i="6"/>
  <c r="R103" i="6"/>
  <c r="Q103" i="6"/>
  <c r="C103" i="6" s="1"/>
  <c r="Z102" i="6"/>
  <c r="Y102" i="6"/>
  <c r="X102" i="6"/>
  <c r="W102" i="6"/>
  <c r="V102" i="6"/>
  <c r="U102" i="6"/>
  <c r="T102" i="6"/>
  <c r="S102" i="6"/>
  <c r="R102" i="6"/>
  <c r="Q102" i="6"/>
  <c r="C102" i="6" s="1"/>
  <c r="Z101" i="6"/>
  <c r="Y101" i="6"/>
  <c r="X101" i="6"/>
  <c r="W101" i="6"/>
  <c r="V101" i="6"/>
  <c r="U101" i="6"/>
  <c r="T101" i="6"/>
  <c r="S101" i="6"/>
  <c r="R101" i="6"/>
  <c r="Q101" i="6"/>
  <c r="C101" i="6" s="1"/>
  <c r="Z100" i="6"/>
  <c r="Y100" i="6"/>
  <c r="X100" i="6"/>
  <c r="W100" i="6"/>
  <c r="V100" i="6"/>
  <c r="U100" i="6"/>
  <c r="T100" i="6"/>
  <c r="S100" i="6"/>
  <c r="R100" i="6"/>
  <c r="Q100" i="6"/>
  <c r="C100" i="6" s="1"/>
  <c r="Z99" i="6"/>
  <c r="Y99" i="6"/>
  <c r="X99" i="6"/>
  <c r="W99" i="6"/>
  <c r="V99" i="6"/>
  <c r="U99" i="6"/>
  <c r="T99" i="6"/>
  <c r="S99" i="6"/>
  <c r="R99" i="6"/>
  <c r="Q99" i="6"/>
  <c r="C99" i="6" s="1"/>
  <c r="Z98" i="6"/>
  <c r="Y98" i="6"/>
  <c r="X98" i="6"/>
  <c r="W98" i="6"/>
  <c r="V98" i="6"/>
  <c r="U98" i="6"/>
  <c r="T98" i="6"/>
  <c r="S98" i="6"/>
  <c r="R98" i="6"/>
  <c r="Q98" i="6"/>
  <c r="C98" i="6" s="1"/>
  <c r="Z97" i="6"/>
  <c r="Y97" i="6"/>
  <c r="X97" i="6"/>
  <c r="W97" i="6"/>
  <c r="V97" i="6"/>
  <c r="U97" i="6"/>
  <c r="T97" i="6"/>
  <c r="S97" i="6"/>
  <c r="R97" i="6"/>
  <c r="Q97" i="6"/>
  <c r="C97" i="6" s="1"/>
  <c r="Z96" i="6"/>
  <c r="Y96" i="6"/>
  <c r="X96" i="6"/>
  <c r="W96" i="6"/>
  <c r="V96" i="6"/>
  <c r="U96" i="6"/>
  <c r="T96" i="6"/>
  <c r="S96" i="6"/>
  <c r="R96" i="6"/>
  <c r="Q96" i="6"/>
  <c r="C96" i="6" s="1"/>
  <c r="Z95" i="6"/>
  <c r="Y95" i="6"/>
  <c r="X95" i="6"/>
  <c r="W95" i="6"/>
  <c r="V95" i="6"/>
  <c r="U95" i="6"/>
  <c r="T95" i="6"/>
  <c r="S95" i="6"/>
  <c r="R95" i="6"/>
  <c r="Q95" i="6"/>
  <c r="C95" i="6" s="1"/>
  <c r="Z94" i="6"/>
  <c r="Y94" i="6"/>
  <c r="X94" i="6"/>
  <c r="W94" i="6"/>
  <c r="V94" i="6"/>
  <c r="U94" i="6"/>
  <c r="T94" i="6"/>
  <c r="S94" i="6"/>
  <c r="R94" i="6"/>
  <c r="Q94" i="6"/>
  <c r="C94" i="6" s="1"/>
  <c r="Z93" i="6"/>
  <c r="Y93" i="6"/>
  <c r="X93" i="6"/>
  <c r="W93" i="6"/>
  <c r="V93" i="6"/>
  <c r="U93" i="6"/>
  <c r="T93" i="6"/>
  <c r="S93" i="6"/>
  <c r="R93" i="6"/>
  <c r="Q93" i="6"/>
  <c r="C93" i="6" s="1"/>
  <c r="Z92" i="6"/>
  <c r="Y92" i="6"/>
  <c r="X92" i="6"/>
  <c r="W92" i="6"/>
  <c r="V92" i="6"/>
  <c r="U92" i="6"/>
  <c r="T92" i="6"/>
  <c r="S92" i="6"/>
  <c r="R92" i="6"/>
  <c r="Q92" i="6"/>
  <c r="C92" i="6" s="1"/>
  <c r="Z91" i="6"/>
  <c r="Y91" i="6"/>
  <c r="X91" i="6"/>
  <c r="W91" i="6"/>
  <c r="V91" i="6"/>
  <c r="U91" i="6"/>
  <c r="T91" i="6"/>
  <c r="S91" i="6"/>
  <c r="R91" i="6"/>
  <c r="Q91" i="6"/>
  <c r="C91" i="6"/>
  <c r="Z90" i="6"/>
  <c r="Y90" i="6"/>
  <c r="X90" i="6"/>
  <c r="W90" i="6"/>
  <c r="V90" i="6"/>
  <c r="U90" i="6"/>
  <c r="T90" i="6"/>
  <c r="S90" i="6"/>
  <c r="R90" i="6"/>
  <c r="Q90" i="6"/>
  <c r="C90" i="6" s="1"/>
  <c r="Z89" i="6"/>
  <c r="Y89" i="6"/>
  <c r="X89" i="6"/>
  <c r="W89" i="6"/>
  <c r="V89" i="6"/>
  <c r="U89" i="6"/>
  <c r="T89" i="6"/>
  <c r="S89" i="6"/>
  <c r="R89" i="6"/>
  <c r="Q89" i="6"/>
  <c r="C89" i="6" s="1"/>
  <c r="Z88" i="6"/>
  <c r="Y88" i="6"/>
  <c r="X88" i="6"/>
  <c r="W88" i="6"/>
  <c r="V88" i="6"/>
  <c r="U88" i="6"/>
  <c r="T88" i="6"/>
  <c r="S88" i="6"/>
  <c r="R88" i="6"/>
  <c r="Q88" i="6"/>
  <c r="C88" i="6"/>
  <c r="Z87" i="6"/>
  <c r="Y87" i="6"/>
  <c r="X87" i="6"/>
  <c r="W87" i="6"/>
  <c r="V87" i="6"/>
  <c r="U87" i="6"/>
  <c r="T87" i="6"/>
  <c r="S87" i="6"/>
  <c r="R87" i="6"/>
  <c r="Q87" i="6"/>
  <c r="C87" i="6"/>
  <c r="Z86" i="6"/>
  <c r="Y86" i="6"/>
  <c r="X86" i="6"/>
  <c r="W86" i="6"/>
  <c r="V86" i="6"/>
  <c r="U86" i="6"/>
  <c r="T86" i="6"/>
  <c r="S86" i="6"/>
  <c r="R86" i="6"/>
  <c r="Q86" i="6"/>
  <c r="C86" i="6"/>
  <c r="Z85" i="6"/>
  <c r="Y85" i="6"/>
  <c r="X85" i="6"/>
  <c r="W85" i="6"/>
  <c r="V85" i="6"/>
  <c r="U85" i="6"/>
  <c r="T85" i="6"/>
  <c r="S85" i="6"/>
  <c r="R85" i="6"/>
  <c r="Q85" i="6"/>
  <c r="C85" i="6" s="1"/>
  <c r="Z84" i="6"/>
  <c r="Y84" i="6"/>
  <c r="X84" i="6"/>
  <c r="W84" i="6"/>
  <c r="V84" i="6"/>
  <c r="U84" i="6"/>
  <c r="T84" i="6"/>
  <c r="S84" i="6"/>
  <c r="R84" i="6"/>
  <c r="Q84" i="6"/>
  <c r="C84" i="6" s="1"/>
  <c r="Z83" i="6"/>
  <c r="Y83" i="6"/>
  <c r="X83" i="6"/>
  <c r="W83" i="6"/>
  <c r="V83" i="6"/>
  <c r="U83" i="6"/>
  <c r="T83" i="6"/>
  <c r="S83" i="6"/>
  <c r="R83" i="6"/>
  <c r="Q83" i="6"/>
  <c r="C83" i="6"/>
  <c r="Z82" i="6"/>
  <c r="Y82" i="6"/>
  <c r="X82" i="6"/>
  <c r="W82" i="6"/>
  <c r="V82" i="6"/>
  <c r="U82" i="6"/>
  <c r="T82" i="6"/>
  <c r="S82" i="6"/>
  <c r="R82" i="6"/>
  <c r="Q82" i="6"/>
  <c r="C82" i="6" s="1"/>
  <c r="Z81" i="6"/>
  <c r="Y81" i="6"/>
  <c r="X81" i="6"/>
  <c r="W81" i="6"/>
  <c r="V81" i="6"/>
  <c r="U81" i="6"/>
  <c r="T81" i="6"/>
  <c r="S81" i="6"/>
  <c r="R81" i="6"/>
  <c r="Q81" i="6"/>
  <c r="C81" i="6"/>
  <c r="Z80" i="6"/>
  <c r="Y80" i="6"/>
  <c r="X80" i="6"/>
  <c r="W80" i="6"/>
  <c r="V80" i="6"/>
  <c r="U80" i="6"/>
  <c r="T80" i="6"/>
  <c r="S80" i="6"/>
  <c r="R80" i="6"/>
  <c r="Q80" i="6"/>
  <c r="C80" i="6" s="1"/>
  <c r="Z79" i="6"/>
  <c r="Y79" i="6"/>
  <c r="X79" i="6"/>
  <c r="W79" i="6"/>
  <c r="V79" i="6"/>
  <c r="U79" i="6"/>
  <c r="T79" i="6"/>
  <c r="S79" i="6"/>
  <c r="R79" i="6"/>
  <c r="Q79" i="6"/>
  <c r="C79" i="6" s="1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J207" i="6" l="1"/>
  <c r="AB207" i="6" s="1"/>
  <c r="DP207" i="6" l="1"/>
  <c r="FH207" i="6"/>
  <c r="ER207" i="6"/>
  <c r="DI207" i="6"/>
  <c r="FE207" i="6"/>
  <c r="EK207" i="6"/>
  <c r="EY207" i="6"/>
  <c r="DB207" i="6"/>
  <c r="EL207" i="6"/>
  <c r="CV207" i="6"/>
  <c r="FA207" i="6"/>
  <c r="EX207" i="6"/>
  <c r="CU207" i="6"/>
  <c r="FB207" i="6"/>
  <c r="DA207" i="6"/>
  <c r="CT207" i="6"/>
  <c r="FI207" i="6" s="1"/>
  <c r="FF207" i="6"/>
  <c r="FG207" i="6"/>
  <c r="EZ207" i="6"/>
  <c r="ES207" i="6"/>
  <c r="ET207" i="6"/>
  <c r="EF207" i="6"/>
  <c r="DK207" i="6"/>
  <c r="CX207" i="6"/>
  <c r="DY207" i="6"/>
  <c r="DL207" i="6"/>
  <c r="EM207" i="6"/>
  <c r="FC207" i="6"/>
  <c r="EG207" i="6"/>
  <c r="DZ207" i="6"/>
  <c r="EA207" i="6"/>
  <c r="DT207" i="6"/>
  <c r="DM207" i="6"/>
  <c r="DN207" i="6"/>
  <c r="DG207" i="6"/>
  <c r="DQ207" i="6"/>
  <c r="DO207" i="6"/>
  <c r="CZ207" i="6"/>
  <c r="DS207" i="6"/>
  <c r="DE207" i="6"/>
  <c r="DW207" i="6"/>
  <c r="EO207" i="6"/>
  <c r="EH207" i="6"/>
  <c r="EI207" i="6"/>
  <c r="EB207" i="6"/>
  <c r="DU207" i="6"/>
  <c r="DV207" i="6"/>
  <c r="DX207" i="6"/>
  <c r="DJ207" i="6"/>
  <c r="DD207" i="6"/>
  <c r="CW207" i="6"/>
  <c r="DR207" i="6"/>
  <c r="DF207" i="6"/>
  <c r="EV207" i="6"/>
  <c r="EW207" i="6"/>
  <c r="EP207" i="6"/>
  <c r="EQ207" i="6"/>
  <c r="EJ207" i="6"/>
  <c r="EC207" i="6"/>
  <c r="ED207" i="6"/>
  <c r="EE207" i="6"/>
  <c r="FD207" i="6"/>
  <c r="DH207" i="6"/>
  <c r="EN207" i="6"/>
  <c r="CY207" i="6"/>
  <c r="EU207" i="6"/>
  <c r="JK207" i="6" l="1"/>
  <c r="IT207" i="6"/>
  <c r="JM207" i="6"/>
  <c r="KA207" i="6"/>
  <c r="II207" i="6"/>
  <c r="JY207" i="6"/>
  <c r="IG207" i="6"/>
  <c r="JR207" i="6"/>
  <c r="JS207" i="6"/>
  <c r="JZ207" i="6"/>
  <c r="KG207" i="6"/>
  <c r="KN207" i="6"/>
  <c r="IM207" i="6"/>
  <c r="IB207" i="6"/>
  <c r="IK207" i="6"/>
  <c r="IZ207" i="6"/>
  <c r="KR207" i="6" s="1"/>
  <c r="IQ207" i="6"/>
  <c r="JC207" i="6"/>
  <c r="IP207" i="6"/>
  <c r="KQ207" i="6" s="1"/>
  <c r="KM207" i="6"/>
  <c r="IC207" i="6"/>
  <c r="IW207" i="6"/>
  <c r="KE207" i="6"/>
  <c r="JE207" i="6"/>
  <c r="IN207" i="6"/>
  <c r="IH207" i="6"/>
  <c r="IX207" i="6"/>
  <c r="JI207" i="6"/>
  <c r="IV207" i="6"/>
  <c r="JF207" i="6"/>
  <c r="JJ207" i="6"/>
  <c r="KL207" i="6"/>
  <c r="JL207" i="6"/>
  <c r="JH207" i="6"/>
  <c r="KJ207" i="6"/>
  <c r="IE207" i="6"/>
  <c r="JG207" i="6"/>
  <c r="ID207" i="6"/>
  <c r="JP207" i="6"/>
  <c r="JA207" i="6"/>
  <c r="JQ207" i="6"/>
  <c r="IL207" i="6"/>
  <c r="JN207" i="6"/>
  <c r="KI207" i="6"/>
  <c r="KF207" i="6"/>
  <c r="JV207" i="6"/>
  <c r="JD207" i="6"/>
  <c r="IU207" i="6"/>
  <c r="JW207" i="6"/>
  <c r="KH207" i="6"/>
  <c r="IY207" i="6"/>
  <c r="IA207" i="6"/>
  <c r="JX207" i="6"/>
  <c r="IS207" i="6"/>
  <c r="KC207" i="6"/>
  <c r="KB207" i="6"/>
  <c r="JU207" i="6"/>
  <c r="IF207" i="6"/>
  <c r="IO207" i="6"/>
  <c r="KK207" i="6"/>
  <c r="JT207" i="6"/>
  <c r="JB207" i="6"/>
  <c r="KD207" i="6"/>
  <c r="JO207" i="6"/>
  <c r="KO207" i="6"/>
  <c r="IR207" i="6"/>
  <c r="F204" i="4" l="1"/>
  <c r="G204" i="4"/>
  <c r="H204" i="4"/>
  <c r="I204" i="4"/>
  <c r="J204" i="4"/>
  <c r="K204" i="4"/>
  <c r="L204" i="4"/>
  <c r="M204" i="4"/>
  <c r="F205" i="4"/>
  <c r="G205" i="4"/>
  <c r="H205" i="4"/>
  <c r="I205" i="4"/>
  <c r="J205" i="4"/>
  <c r="K205" i="4"/>
  <c r="L205" i="4"/>
  <c r="M205" i="4"/>
  <c r="F206" i="4"/>
  <c r="G206" i="4"/>
  <c r="H206" i="4"/>
  <c r="I206" i="4"/>
  <c r="J206" i="4"/>
  <c r="K206" i="4"/>
  <c r="L206" i="4"/>
  <c r="M206" i="4"/>
  <c r="F207" i="4"/>
  <c r="G207" i="4"/>
  <c r="H207" i="4"/>
  <c r="I207" i="4"/>
  <c r="J207" i="4"/>
  <c r="K207" i="4"/>
  <c r="L207" i="4"/>
  <c r="M207" i="4"/>
  <c r="F208" i="4"/>
  <c r="G208" i="4"/>
  <c r="H208" i="4"/>
  <c r="I208" i="4"/>
  <c r="J208" i="4"/>
  <c r="K208" i="4"/>
  <c r="L208" i="4"/>
  <c r="M208" i="4"/>
  <c r="F209" i="4"/>
  <c r="G209" i="4"/>
  <c r="H209" i="4"/>
  <c r="I209" i="4"/>
  <c r="J209" i="4"/>
  <c r="K209" i="4"/>
  <c r="L209" i="4"/>
  <c r="M209" i="4"/>
  <c r="F210" i="4"/>
  <c r="G210" i="4"/>
  <c r="H210" i="4"/>
  <c r="I210" i="4"/>
  <c r="J210" i="4"/>
  <c r="K210" i="4"/>
  <c r="L210" i="4"/>
  <c r="M210" i="4"/>
  <c r="F211" i="4"/>
  <c r="G211" i="4"/>
  <c r="H211" i="4"/>
  <c r="I211" i="4"/>
  <c r="J211" i="4"/>
  <c r="K211" i="4"/>
  <c r="L211" i="4"/>
  <c r="M211" i="4"/>
  <c r="F212" i="4"/>
  <c r="G212" i="4"/>
  <c r="H212" i="4"/>
  <c r="I212" i="4"/>
  <c r="J212" i="4"/>
  <c r="K212" i="4"/>
  <c r="L212" i="4"/>
  <c r="M212" i="4"/>
  <c r="F213" i="4"/>
  <c r="G213" i="4"/>
  <c r="H213" i="4"/>
  <c r="I213" i="4"/>
  <c r="J213" i="4"/>
  <c r="K213" i="4"/>
  <c r="L213" i="4"/>
  <c r="M213" i="4"/>
  <c r="F214" i="4"/>
  <c r="G214" i="4"/>
  <c r="H214" i="4"/>
  <c r="I214" i="4"/>
  <c r="J214" i="4"/>
  <c r="K214" i="4"/>
  <c r="L214" i="4"/>
  <c r="M214" i="4"/>
  <c r="F215" i="4"/>
  <c r="G215" i="4"/>
  <c r="H215" i="4"/>
  <c r="I215" i="4"/>
  <c r="J215" i="4"/>
  <c r="K215" i="4"/>
  <c r="L215" i="4"/>
  <c r="M215" i="4"/>
  <c r="F216" i="4"/>
  <c r="G216" i="4"/>
  <c r="H216" i="4"/>
  <c r="I216" i="4"/>
  <c r="J216" i="4"/>
  <c r="K216" i="4"/>
  <c r="L216" i="4"/>
  <c r="M216" i="4"/>
  <c r="F217" i="4"/>
  <c r="G217" i="4"/>
  <c r="H217" i="4"/>
  <c r="I217" i="4"/>
  <c r="J217" i="4"/>
  <c r="K217" i="4"/>
  <c r="L217" i="4"/>
  <c r="M217" i="4"/>
  <c r="F218" i="4"/>
  <c r="G218" i="4"/>
  <c r="H218" i="4"/>
  <c r="I218" i="4"/>
  <c r="J218" i="4"/>
  <c r="K218" i="4"/>
  <c r="L218" i="4"/>
  <c r="M218" i="4"/>
  <c r="F219" i="4"/>
  <c r="G219" i="4"/>
  <c r="H219" i="4"/>
  <c r="I219" i="4"/>
  <c r="J219" i="4"/>
  <c r="K219" i="4"/>
  <c r="L219" i="4"/>
  <c r="M219" i="4"/>
  <c r="F220" i="4"/>
  <c r="G220" i="4"/>
  <c r="H220" i="4"/>
  <c r="I220" i="4"/>
  <c r="J220" i="4"/>
  <c r="K220" i="4"/>
  <c r="L220" i="4"/>
  <c r="M220" i="4"/>
  <c r="F221" i="4"/>
  <c r="G221" i="4"/>
  <c r="H221" i="4"/>
  <c r="I221" i="4"/>
  <c r="J221" i="4"/>
  <c r="K221" i="4"/>
  <c r="L221" i="4"/>
  <c r="M221" i="4"/>
  <c r="F222" i="4"/>
  <c r="G222" i="4"/>
  <c r="H222" i="4"/>
  <c r="I222" i="4"/>
  <c r="J222" i="4"/>
  <c r="K222" i="4"/>
  <c r="L222" i="4"/>
  <c r="O222" i="4" s="1"/>
  <c r="M222" i="4"/>
  <c r="P222" i="4" s="1"/>
  <c r="F223" i="4"/>
  <c r="G223" i="4"/>
  <c r="H223" i="4"/>
  <c r="I223" i="4"/>
  <c r="J223" i="4"/>
  <c r="K223" i="4"/>
  <c r="L223" i="4"/>
  <c r="O223" i="4" s="1"/>
  <c r="M223" i="4"/>
  <c r="P223" i="4" s="1"/>
  <c r="F224" i="4"/>
  <c r="G224" i="4"/>
  <c r="H224" i="4"/>
  <c r="I224" i="4"/>
  <c r="J224" i="4"/>
  <c r="K224" i="4"/>
  <c r="L224" i="4"/>
  <c r="O224" i="4" s="1"/>
  <c r="M224" i="4"/>
  <c r="P224" i="4" s="1"/>
  <c r="F225" i="4"/>
  <c r="G225" i="4"/>
  <c r="H225" i="4"/>
  <c r="I225" i="4"/>
  <c r="J225" i="4"/>
  <c r="K225" i="4"/>
  <c r="L225" i="4"/>
  <c r="O225" i="4" s="1"/>
  <c r="M225" i="4"/>
  <c r="P225" i="4" s="1"/>
  <c r="F226" i="4"/>
  <c r="G226" i="4"/>
  <c r="H226" i="4"/>
  <c r="I226" i="4"/>
  <c r="J226" i="4"/>
  <c r="K226" i="4"/>
  <c r="L226" i="4"/>
  <c r="O226" i="4" s="1"/>
  <c r="M226" i="4"/>
  <c r="P226" i="4" s="1"/>
  <c r="F227" i="4"/>
  <c r="G227" i="4"/>
  <c r="H227" i="4"/>
  <c r="I227" i="4"/>
  <c r="J227" i="4"/>
  <c r="K227" i="4"/>
  <c r="L227" i="4"/>
  <c r="O227" i="4" s="1"/>
  <c r="M227" i="4"/>
  <c r="P227" i="4" s="1"/>
  <c r="F228" i="4"/>
  <c r="G228" i="4"/>
  <c r="H228" i="4"/>
  <c r="I228" i="4"/>
  <c r="J228" i="4"/>
  <c r="K228" i="4"/>
  <c r="L228" i="4"/>
  <c r="O228" i="4" s="1"/>
  <c r="M228" i="4"/>
  <c r="P228" i="4" s="1"/>
  <c r="F229" i="4"/>
  <c r="G229" i="4"/>
  <c r="H229" i="4"/>
  <c r="I229" i="4"/>
  <c r="J229" i="4"/>
  <c r="K229" i="4"/>
  <c r="L229" i="4"/>
  <c r="O229" i="4" s="1"/>
  <c r="M229" i="4"/>
  <c r="P229" i="4" s="1"/>
  <c r="F230" i="4"/>
  <c r="G230" i="4"/>
  <c r="H230" i="4"/>
  <c r="I230" i="4"/>
  <c r="J230" i="4"/>
  <c r="K230" i="4"/>
  <c r="L230" i="4"/>
  <c r="O230" i="4" s="1"/>
  <c r="M230" i="4"/>
  <c r="P230" i="4" s="1"/>
  <c r="F231" i="4"/>
  <c r="G231" i="4"/>
  <c r="H231" i="4"/>
  <c r="I231" i="4"/>
  <c r="J231" i="4"/>
  <c r="K231" i="4"/>
  <c r="L231" i="4"/>
  <c r="O231" i="4" s="1"/>
  <c r="M231" i="4"/>
  <c r="P231" i="4" s="1"/>
  <c r="F232" i="4"/>
  <c r="G232" i="4"/>
  <c r="H232" i="4"/>
  <c r="I232" i="4"/>
  <c r="J232" i="4"/>
  <c r="K232" i="4"/>
  <c r="L232" i="4"/>
  <c r="O232" i="4" s="1"/>
  <c r="M232" i="4"/>
  <c r="P232" i="4" s="1"/>
  <c r="F233" i="4"/>
  <c r="G233" i="4"/>
  <c r="H233" i="4"/>
  <c r="I233" i="4"/>
  <c r="J233" i="4"/>
  <c r="K233" i="4"/>
  <c r="L233" i="4"/>
  <c r="O233" i="4" s="1"/>
  <c r="M233" i="4"/>
  <c r="P233" i="4" s="1"/>
  <c r="F234" i="4"/>
  <c r="G234" i="4"/>
  <c r="H234" i="4"/>
  <c r="I234" i="4"/>
  <c r="J234" i="4"/>
  <c r="K234" i="4"/>
  <c r="L234" i="4"/>
  <c r="O234" i="4" s="1"/>
  <c r="M234" i="4"/>
  <c r="P234" i="4" s="1"/>
  <c r="F235" i="4"/>
  <c r="G235" i="4"/>
  <c r="H235" i="4"/>
  <c r="I235" i="4"/>
  <c r="J235" i="4"/>
  <c r="K235" i="4"/>
  <c r="L235" i="4"/>
  <c r="O235" i="4" s="1"/>
  <c r="M235" i="4"/>
  <c r="P235" i="4" s="1"/>
  <c r="F236" i="4"/>
  <c r="G236" i="4"/>
  <c r="H236" i="4"/>
  <c r="I236" i="4"/>
  <c r="J236" i="4"/>
  <c r="K236" i="4"/>
  <c r="L236" i="4"/>
  <c r="O236" i="4" s="1"/>
  <c r="M236" i="4"/>
  <c r="P236" i="4" s="1"/>
  <c r="F237" i="4"/>
  <c r="G237" i="4"/>
  <c r="H237" i="4"/>
  <c r="I237" i="4"/>
  <c r="J237" i="4"/>
  <c r="K237" i="4"/>
  <c r="L237" i="4"/>
  <c r="O237" i="4" s="1"/>
  <c r="M237" i="4"/>
  <c r="P237" i="4" s="1"/>
  <c r="F238" i="4"/>
  <c r="G238" i="4"/>
  <c r="H238" i="4"/>
  <c r="I238" i="4"/>
  <c r="J238" i="4"/>
  <c r="K238" i="4"/>
  <c r="L238" i="4"/>
  <c r="O238" i="4" s="1"/>
  <c r="M238" i="4"/>
  <c r="P238" i="4" s="1"/>
  <c r="F239" i="4"/>
  <c r="G239" i="4"/>
  <c r="H239" i="4"/>
  <c r="I239" i="4"/>
  <c r="J239" i="4"/>
  <c r="K239" i="4"/>
  <c r="L239" i="4"/>
  <c r="O239" i="4" s="1"/>
  <c r="M239" i="4"/>
  <c r="P239" i="4" s="1"/>
  <c r="F240" i="4"/>
  <c r="G240" i="4"/>
  <c r="H240" i="4"/>
  <c r="I240" i="4"/>
  <c r="J240" i="4"/>
  <c r="K240" i="4"/>
  <c r="L240" i="4"/>
  <c r="O240" i="4" s="1"/>
  <c r="M240" i="4"/>
  <c r="P240" i="4" s="1"/>
  <c r="F241" i="4"/>
  <c r="G241" i="4"/>
  <c r="H241" i="4"/>
  <c r="I241" i="4"/>
  <c r="J241" i="4"/>
  <c r="K241" i="4"/>
  <c r="L241" i="4"/>
  <c r="O241" i="4" s="1"/>
  <c r="M241" i="4"/>
  <c r="P241" i="4" s="1"/>
  <c r="F242" i="4"/>
  <c r="G242" i="4"/>
  <c r="H242" i="4"/>
  <c r="I242" i="4"/>
  <c r="J242" i="4"/>
  <c r="K242" i="4"/>
  <c r="L242" i="4"/>
  <c r="O242" i="4" s="1"/>
  <c r="M242" i="4"/>
  <c r="P242" i="4" s="1"/>
  <c r="F243" i="4"/>
  <c r="G243" i="4"/>
  <c r="H243" i="4"/>
  <c r="I243" i="4"/>
  <c r="J243" i="4"/>
  <c r="K243" i="4"/>
  <c r="L243" i="4"/>
  <c r="O243" i="4" s="1"/>
  <c r="M243" i="4"/>
  <c r="P243" i="4" s="1"/>
  <c r="F244" i="4"/>
  <c r="G244" i="4"/>
  <c r="H244" i="4"/>
  <c r="I244" i="4"/>
  <c r="J244" i="4"/>
  <c r="K244" i="4"/>
  <c r="L244" i="4"/>
  <c r="O244" i="4" s="1"/>
  <c r="M244" i="4"/>
  <c r="P244" i="4" s="1"/>
  <c r="F245" i="4"/>
  <c r="G245" i="4"/>
  <c r="H245" i="4"/>
  <c r="I245" i="4"/>
  <c r="J245" i="4"/>
  <c r="K245" i="4"/>
  <c r="L245" i="4"/>
  <c r="O245" i="4" s="1"/>
  <c r="M245" i="4"/>
  <c r="P245" i="4" s="1"/>
  <c r="F246" i="4"/>
  <c r="G246" i="4"/>
  <c r="H246" i="4"/>
  <c r="I246" i="4"/>
  <c r="J246" i="4"/>
  <c r="K246" i="4"/>
  <c r="L246" i="4"/>
  <c r="O246" i="4" s="1"/>
  <c r="M246" i="4"/>
  <c r="P246" i="4" s="1"/>
  <c r="F247" i="4"/>
  <c r="G247" i="4"/>
  <c r="H247" i="4"/>
  <c r="I247" i="4"/>
  <c r="J247" i="4"/>
  <c r="K247" i="4"/>
  <c r="L247" i="4"/>
  <c r="O247" i="4" s="1"/>
  <c r="M247" i="4"/>
  <c r="P247" i="4" s="1"/>
  <c r="F248" i="4"/>
  <c r="G248" i="4"/>
  <c r="H248" i="4"/>
  <c r="I248" i="4"/>
  <c r="J248" i="4"/>
  <c r="K248" i="4"/>
  <c r="L248" i="4"/>
  <c r="O248" i="4" s="1"/>
  <c r="M248" i="4"/>
  <c r="P248" i="4" s="1"/>
  <c r="F249" i="4"/>
  <c r="G249" i="4"/>
  <c r="H249" i="4"/>
  <c r="I249" i="4"/>
  <c r="J249" i="4"/>
  <c r="K249" i="4"/>
  <c r="L249" i="4"/>
  <c r="O249" i="4" s="1"/>
  <c r="M249" i="4"/>
  <c r="P249" i="4" s="1"/>
  <c r="F250" i="4"/>
  <c r="G250" i="4"/>
  <c r="H250" i="4"/>
  <c r="I250" i="4"/>
  <c r="J250" i="4"/>
  <c r="K250" i="4"/>
  <c r="L250" i="4"/>
  <c r="O250" i="4" s="1"/>
  <c r="M250" i="4"/>
  <c r="P250" i="4" s="1"/>
  <c r="F251" i="4"/>
  <c r="G251" i="4"/>
  <c r="H251" i="4"/>
  <c r="I251" i="4"/>
  <c r="J251" i="4"/>
  <c r="K251" i="4"/>
  <c r="L251" i="4"/>
  <c r="O251" i="4" s="1"/>
  <c r="M251" i="4"/>
  <c r="P251" i="4" s="1"/>
  <c r="F252" i="4"/>
  <c r="G252" i="4"/>
  <c r="H252" i="4"/>
  <c r="I252" i="4"/>
  <c r="J252" i="4"/>
  <c r="K252" i="4"/>
  <c r="L252" i="4"/>
  <c r="O252" i="4" s="1"/>
  <c r="M252" i="4"/>
  <c r="P252" i="4" s="1"/>
  <c r="F253" i="4"/>
  <c r="G253" i="4"/>
  <c r="H253" i="4"/>
  <c r="I253" i="4"/>
  <c r="J253" i="4"/>
  <c r="K253" i="4"/>
  <c r="L253" i="4"/>
  <c r="O253" i="4" s="1"/>
  <c r="M253" i="4"/>
  <c r="P253" i="4" s="1"/>
  <c r="F254" i="4"/>
  <c r="G254" i="4"/>
  <c r="H254" i="4"/>
  <c r="I254" i="4"/>
  <c r="J254" i="4"/>
  <c r="K254" i="4"/>
  <c r="L254" i="4"/>
  <c r="O254" i="4" s="1"/>
  <c r="M254" i="4"/>
  <c r="P254" i="4" s="1"/>
  <c r="F255" i="4"/>
  <c r="G255" i="4"/>
  <c r="H255" i="4"/>
  <c r="I255" i="4"/>
  <c r="J255" i="4"/>
  <c r="K255" i="4"/>
  <c r="L255" i="4"/>
  <c r="O255" i="4" s="1"/>
  <c r="M255" i="4"/>
  <c r="P255" i="4" s="1"/>
  <c r="F256" i="4"/>
  <c r="G256" i="4"/>
  <c r="H256" i="4"/>
  <c r="I256" i="4"/>
  <c r="J256" i="4"/>
  <c r="K256" i="4"/>
  <c r="L256" i="4"/>
  <c r="O256" i="4" s="1"/>
  <c r="M256" i="4"/>
  <c r="P256" i="4" s="1"/>
  <c r="F257" i="4"/>
  <c r="G257" i="4"/>
  <c r="H257" i="4"/>
  <c r="I257" i="4"/>
  <c r="J257" i="4"/>
  <c r="K257" i="4"/>
  <c r="L257" i="4"/>
  <c r="O257" i="4" s="1"/>
  <c r="M257" i="4"/>
  <c r="P257" i="4" s="1"/>
  <c r="F258" i="4"/>
  <c r="G258" i="4"/>
  <c r="H258" i="4"/>
  <c r="I258" i="4"/>
  <c r="J258" i="4"/>
  <c r="K258" i="4"/>
  <c r="L258" i="4"/>
  <c r="O258" i="4" s="1"/>
  <c r="M258" i="4"/>
  <c r="P258" i="4" s="1"/>
  <c r="F259" i="4"/>
  <c r="G259" i="4"/>
  <c r="H259" i="4"/>
  <c r="I259" i="4"/>
  <c r="J259" i="4"/>
  <c r="K259" i="4"/>
  <c r="L259" i="4"/>
  <c r="O259" i="4" s="1"/>
  <c r="M259" i="4"/>
  <c r="P259" i="4" s="1"/>
  <c r="F260" i="4"/>
  <c r="G260" i="4"/>
  <c r="H260" i="4"/>
  <c r="I260" i="4"/>
  <c r="J260" i="4"/>
  <c r="K260" i="4"/>
  <c r="L260" i="4"/>
  <c r="O260" i="4" s="1"/>
  <c r="M260" i="4"/>
  <c r="P260" i="4" s="1"/>
  <c r="F261" i="4"/>
  <c r="G261" i="4"/>
  <c r="H261" i="4"/>
  <c r="I261" i="4"/>
  <c r="J261" i="4"/>
  <c r="K261" i="4"/>
  <c r="L261" i="4"/>
  <c r="O261" i="4" s="1"/>
  <c r="M261" i="4"/>
  <c r="P261" i="4" s="1"/>
  <c r="F262" i="4"/>
  <c r="G262" i="4"/>
  <c r="H262" i="4"/>
  <c r="I262" i="4"/>
  <c r="J262" i="4"/>
  <c r="K262" i="4"/>
  <c r="L262" i="4"/>
  <c r="O262" i="4" s="1"/>
  <c r="M262" i="4"/>
  <c r="P262" i="4" s="1"/>
  <c r="F263" i="4"/>
  <c r="G263" i="4"/>
  <c r="H263" i="4"/>
  <c r="I263" i="4"/>
  <c r="J263" i="4"/>
  <c r="K263" i="4"/>
  <c r="L263" i="4"/>
  <c r="O263" i="4" s="1"/>
  <c r="M263" i="4"/>
  <c r="P263" i="4" s="1"/>
  <c r="F264" i="4"/>
  <c r="G264" i="4"/>
  <c r="H264" i="4"/>
  <c r="I264" i="4"/>
  <c r="J264" i="4"/>
  <c r="K264" i="4"/>
  <c r="L264" i="4"/>
  <c r="O264" i="4" s="1"/>
  <c r="M264" i="4"/>
  <c r="P264" i="4" s="1"/>
  <c r="F265" i="4"/>
  <c r="G265" i="4"/>
  <c r="H265" i="4"/>
  <c r="I265" i="4"/>
  <c r="J265" i="4"/>
  <c r="K265" i="4"/>
  <c r="L265" i="4"/>
  <c r="O265" i="4" s="1"/>
  <c r="M265" i="4"/>
  <c r="P265" i="4" s="1"/>
  <c r="F266" i="4"/>
  <c r="G266" i="4"/>
  <c r="H266" i="4"/>
  <c r="I266" i="4"/>
  <c r="J266" i="4"/>
  <c r="K266" i="4"/>
  <c r="L266" i="4"/>
  <c r="O266" i="4" s="1"/>
  <c r="M266" i="4"/>
  <c r="P266" i="4" s="1"/>
  <c r="F267" i="4"/>
  <c r="G267" i="4"/>
  <c r="H267" i="4"/>
  <c r="I267" i="4"/>
  <c r="J267" i="4"/>
  <c r="K267" i="4"/>
  <c r="L267" i="4"/>
  <c r="M267" i="4"/>
  <c r="F268" i="4"/>
  <c r="G268" i="4"/>
  <c r="H268" i="4"/>
  <c r="I268" i="4"/>
  <c r="J268" i="4"/>
  <c r="K268" i="4"/>
  <c r="L268" i="4"/>
  <c r="M268" i="4"/>
  <c r="F269" i="4"/>
  <c r="G269" i="4"/>
  <c r="H269" i="4"/>
  <c r="I269" i="4"/>
  <c r="J269" i="4"/>
  <c r="K269" i="4"/>
  <c r="L269" i="4"/>
  <c r="M269" i="4"/>
  <c r="F270" i="4"/>
  <c r="G270" i="4"/>
  <c r="H270" i="4"/>
  <c r="I270" i="4"/>
  <c r="J270" i="4"/>
  <c r="K270" i="4"/>
  <c r="L270" i="4"/>
  <c r="M270" i="4"/>
  <c r="F271" i="4"/>
  <c r="G271" i="4"/>
  <c r="H271" i="4"/>
  <c r="I271" i="4"/>
  <c r="J271" i="4"/>
  <c r="K271" i="4"/>
  <c r="L271" i="4"/>
  <c r="M271" i="4"/>
  <c r="F272" i="4"/>
  <c r="G272" i="4"/>
  <c r="H272" i="4"/>
  <c r="I272" i="4"/>
  <c r="J272" i="4"/>
  <c r="K272" i="4"/>
  <c r="L272" i="4"/>
  <c r="M272" i="4"/>
  <c r="F273" i="4"/>
  <c r="G273" i="4"/>
  <c r="H273" i="4"/>
  <c r="I273" i="4"/>
  <c r="J273" i="4"/>
  <c r="K273" i="4"/>
  <c r="L273" i="4"/>
  <c r="M273" i="4"/>
  <c r="F274" i="4"/>
  <c r="G274" i="4"/>
  <c r="H274" i="4"/>
  <c r="I274" i="4"/>
  <c r="J274" i="4"/>
  <c r="K274" i="4"/>
  <c r="L274" i="4"/>
  <c r="M274" i="4"/>
  <c r="F275" i="4"/>
  <c r="G275" i="4"/>
  <c r="H275" i="4"/>
  <c r="I275" i="4"/>
  <c r="J275" i="4"/>
  <c r="K275" i="4"/>
  <c r="L275" i="4"/>
  <c r="M275" i="4"/>
  <c r="F276" i="4"/>
  <c r="G276" i="4"/>
  <c r="H276" i="4"/>
  <c r="I276" i="4"/>
  <c r="J276" i="4"/>
  <c r="K276" i="4"/>
  <c r="L276" i="4"/>
  <c r="M276" i="4"/>
  <c r="F277" i="4"/>
  <c r="G277" i="4"/>
  <c r="H277" i="4"/>
  <c r="I277" i="4"/>
  <c r="J277" i="4"/>
  <c r="K277" i="4"/>
  <c r="L277" i="4"/>
  <c r="M277" i="4"/>
  <c r="F278" i="4"/>
  <c r="G278" i="4"/>
  <c r="H278" i="4"/>
  <c r="I278" i="4"/>
  <c r="J278" i="4"/>
  <c r="K278" i="4"/>
  <c r="L278" i="4"/>
  <c r="M278" i="4"/>
  <c r="F279" i="4"/>
  <c r="G279" i="4"/>
  <c r="H279" i="4"/>
  <c r="I279" i="4"/>
  <c r="J279" i="4"/>
  <c r="K279" i="4"/>
  <c r="L279" i="4"/>
  <c r="M279" i="4"/>
  <c r="F280" i="4"/>
  <c r="G280" i="4"/>
  <c r="H280" i="4"/>
  <c r="I280" i="4"/>
  <c r="J280" i="4"/>
  <c r="K280" i="4"/>
  <c r="L280" i="4"/>
  <c r="M280" i="4"/>
  <c r="F281" i="4"/>
  <c r="G281" i="4"/>
  <c r="H281" i="4"/>
  <c r="I281" i="4"/>
  <c r="J281" i="4"/>
  <c r="K281" i="4"/>
  <c r="L281" i="4"/>
  <c r="M281" i="4"/>
  <c r="F282" i="4"/>
  <c r="G282" i="4"/>
  <c r="H282" i="4"/>
  <c r="I282" i="4"/>
  <c r="J282" i="4"/>
  <c r="K282" i="4"/>
  <c r="L282" i="4"/>
  <c r="M282" i="4"/>
  <c r="F283" i="4"/>
  <c r="G283" i="4"/>
  <c r="H283" i="4"/>
  <c r="I283" i="4"/>
  <c r="J283" i="4"/>
  <c r="K283" i="4"/>
  <c r="L283" i="4"/>
  <c r="M283" i="4"/>
  <c r="F284" i="4"/>
  <c r="G284" i="4"/>
  <c r="H284" i="4"/>
  <c r="I284" i="4"/>
  <c r="J284" i="4"/>
  <c r="K284" i="4"/>
  <c r="L284" i="4"/>
  <c r="M284" i="4"/>
  <c r="F285" i="4"/>
  <c r="G285" i="4"/>
  <c r="H285" i="4"/>
  <c r="I285" i="4"/>
  <c r="J285" i="4"/>
  <c r="K285" i="4"/>
  <c r="L285" i="4"/>
  <c r="M285" i="4"/>
  <c r="F286" i="4"/>
  <c r="G286" i="4"/>
  <c r="H286" i="4"/>
  <c r="I286" i="4"/>
  <c r="J286" i="4"/>
  <c r="K286" i="4"/>
  <c r="L286" i="4"/>
  <c r="M286" i="4"/>
  <c r="F287" i="4"/>
  <c r="G287" i="4"/>
  <c r="H287" i="4"/>
  <c r="I287" i="4"/>
  <c r="J287" i="4"/>
  <c r="K287" i="4"/>
  <c r="L287" i="4"/>
  <c r="M287" i="4"/>
  <c r="F288" i="4"/>
  <c r="G288" i="4"/>
  <c r="H288" i="4"/>
  <c r="I288" i="4"/>
  <c r="J288" i="4"/>
  <c r="K288" i="4"/>
  <c r="L288" i="4"/>
  <c r="M288" i="4"/>
  <c r="F289" i="4"/>
  <c r="G289" i="4"/>
  <c r="H289" i="4"/>
  <c r="I289" i="4"/>
  <c r="J289" i="4"/>
  <c r="K289" i="4"/>
  <c r="L289" i="4"/>
  <c r="M289" i="4"/>
  <c r="F290" i="4"/>
  <c r="G290" i="4"/>
  <c r="H290" i="4"/>
  <c r="I290" i="4"/>
  <c r="J290" i="4"/>
  <c r="K290" i="4"/>
  <c r="L290" i="4"/>
  <c r="M290" i="4"/>
  <c r="F291" i="4"/>
  <c r="G291" i="4"/>
  <c r="H291" i="4"/>
  <c r="I291" i="4"/>
  <c r="J291" i="4"/>
  <c r="K291" i="4"/>
  <c r="L291" i="4"/>
  <c r="M291" i="4"/>
  <c r="F292" i="4"/>
  <c r="G292" i="4"/>
  <c r="H292" i="4"/>
  <c r="I292" i="4"/>
  <c r="J292" i="4"/>
  <c r="K292" i="4"/>
  <c r="L292" i="4"/>
  <c r="M292" i="4"/>
  <c r="F293" i="4"/>
  <c r="G293" i="4"/>
  <c r="H293" i="4"/>
  <c r="I293" i="4"/>
  <c r="J293" i="4"/>
  <c r="K293" i="4"/>
  <c r="L293" i="4"/>
  <c r="M293" i="4"/>
  <c r="F294" i="4"/>
  <c r="G294" i="4"/>
  <c r="H294" i="4"/>
  <c r="I294" i="4"/>
  <c r="J294" i="4"/>
  <c r="K294" i="4"/>
  <c r="L294" i="4"/>
  <c r="M294" i="4"/>
  <c r="F295" i="4"/>
  <c r="G295" i="4"/>
  <c r="H295" i="4"/>
  <c r="I295" i="4"/>
  <c r="J295" i="4"/>
  <c r="K295" i="4"/>
  <c r="L295" i="4"/>
  <c r="M295" i="4"/>
  <c r="F296" i="4"/>
  <c r="G296" i="4"/>
  <c r="H296" i="4"/>
  <c r="I296" i="4"/>
  <c r="J296" i="4"/>
  <c r="K296" i="4"/>
  <c r="L296" i="4"/>
  <c r="M296" i="4"/>
  <c r="F297" i="4"/>
  <c r="G297" i="4"/>
  <c r="H297" i="4"/>
  <c r="I297" i="4"/>
  <c r="J297" i="4"/>
  <c r="K297" i="4"/>
  <c r="L297" i="4"/>
  <c r="M297" i="4"/>
  <c r="F298" i="4"/>
  <c r="G298" i="4"/>
  <c r="H298" i="4"/>
  <c r="I298" i="4"/>
  <c r="J298" i="4"/>
  <c r="K298" i="4"/>
  <c r="L298" i="4"/>
  <c r="M298" i="4"/>
  <c r="F299" i="4"/>
  <c r="G299" i="4"/>
  <c r="H299" i="4"/>
  <c r="I299" i="4"/>
  <c r="J299" i="4"/>
  <c r="K299" i="4"/>
  <c r="L299" i="4"/>
  <c r="M299" i="4"/>
  <c r="F300" i="4"/>
  <c r="G300" i="4"/>
  <c r="H300" i="4"/>
  <c r="I300" i="4"/>
  <c r="J300" i="4"/>
  <c r="K300" i="4"/>
  <c r="L300" i="4"/>
  <c r="M300" i="4"/>
  <c r="F301" i="4"/>
  <c r="G301" i="4"/>
  <c r="H301" i="4"/>
  <c r="I301" i="4"/>
  <c r="J301" i="4"/>
  <c r="K301" i="4"/>
  <c r="L301" i="4"/>
  <c r="M301" i="4"/>
  <c r="F302" i="4"/>
  <c r="G302" i="4"/>
  <c r="H302" i="4"/>
  <c r="I302" i="4"/>
  <c r="J302" i="4"/>
  <c r="K302" i="4"/>
  <c r="L302" i="4"/>
  <c r="M302" i="4"/>
  <c r="F303" i="4"/>
  <c r="G303" i="4"/>
  <c r="H303" i="4"/>
  <c r="I303" i="4"/>
  <c r="J303" i="4"/>
  <c r="K303" i="4"/>
  <c r="L303" i="4"/>
  <c r="M303" i="4"/>
  <c r="F304" i="4"/>
  <c r="G304" i="4"/>
  <c r="H304" i="4"/>
  <c r="I304" i="4"/>
  <c r="J304" i="4"/>
  <c r="K304" i="4"/>
  <c r="L304" i="4"/>
  <c r="M304" i="4"/>
  <c r="F305" i="4"/>
  <c r="G305" i="4"/>
  <c r="H305" i="4"/>
  <c r="I305" i="4"/>
  <c r="J305" i="4"/>
  <c r="K305" i="4"/>
  <c r="L305" i="4"/>
  <c r="M305" i="4"/>
  <c r="F306" i="4"/>
  <c r="G306" i="4"/>
  <c r="H306" i="4"/>
  <c r="I306" i="4"/>
  <c r="J306" i="4"/>
  <c r="K306" i="4"/>
  <c r="L306" i="4"/>
  <c r="M306" i="4"/>
  <c r="F307" i="4"/>
  <c r="G307" i="4"/>
  <c r="H307" i="4"/>
  <c r="I307" i="4"/>
  <c r="J307" i="4"/>
  <c r="K307" i="4"/>
  <c r="L307" i="4"/>
  <c r="M307" i="4"/>
  <c r="F308" i="4"/>
  <c r="G308" i="4"/>
  <c r="H308" i="4"/>
  <c r="I308" i="4"/>
  <c r="J308" i="4"/>
  <c r="K308" i="4"/>
  <c r="L308" i="4"/>
  <c r="M308" i="4"/>
  <c r="F309" i="4"/>
  <c r="G309" i="4"/>
  <c r="H309" i="4"/>
  <c r="I309" i="4"/>
  <c r="J309" i="4"/>
  <c r="K309" i="4"/>
  <c r="L309" i="4"/>
  <c r="M309" i="4"/>
  <c r="F3" i="4" l="1"/>
  <c r="G3" i="4"/>
  <c r="H3" i="4"/>
  <c r="I3" i="4"/>
  <c r="J3" i="4"/>
  <c r="K3" i="4"/>
  <c r="L3" i="4"/>
  <c r="M3" i="4"/>
  <c r="F4" i="4"/>
  <c r="G4" i="4"/>
  <c r="H4" i="4"/>
  <c r="I4" i="4"/>
  <c r="J4" i="4"/>
  <c r="K4" i="4"/>
  <c r="L4" i="4"/>
  <c r="M4" i="4"/>
  <c r="F5" i="4"/>
  <c r="G5" i="4"/>
  <c r="H5" i="4"/>
  <c r="I5" i="4"/>
  <c r="J5" i="4"/>
  <c r="K5" i="4"/>
  <c r="L5" i="4"/>
  <c r="M5" i="4"/>
  <c r="F6" i="4"/>
  <c r="G6" i="4"/>
  <c r="H6" i="4"/>
  <c r="I6" i="4"/>
  <c r="J6" i="4"/>
  <c r="K6" i="4"/>
  <c r="L6" i="4"/>
  <c r="M6" i="4"/>
  <c r="F7" i="4"/>
  <c r="G7" i="4"/>
  <c r="H7" i="4"/>
  <c r="I7" i="4"/>
  <c r="J7" i="4"/>
  <c r="K7" i="4"/>
  <c r="L7" i="4"/>
  <c r="M7" i="4"/>
  <c r="F8" i="4"/>
  <c r="G8" i="4"/>
  <c r="H8" i="4"/>
  <c r="I8" i="4"/>
  <c r="J8" i="4"/>
  <c r="K8" i="4"/>
  <c r="L8" i="4"/>
  <c r="M8" i="4"/>
  <c r="F9" i="4"/>
  <c r="G9" i="4"/>
  <c r="H9" i="4"/>
  <c r="I9" i="4"/>
  <c r="J9" i="4"/>
  <c r="K9" i="4"/>
  <c r="L9" i="4"/>
  <c r="M9" i="4"/>
  <c r="F10" i="4"/>
  <c r="G10" i="4"/>
  <c r="H10" i="4"/>
  <c r="I10" i="4"/>
  <c r="J10" i="4"/>
  <c r="K10" i="4"/>
  <c r="L10" i="4"/>
  <c r="M10" i="4"/>
  <c r="F11" i="4"/>
  <c r="G11" i="4"/>
  <c r="H11" i="4"/>
  <c r="I11" i="4"/>
  <c r="J11" i="4"/>
  <c r="K11" i="4"/>
  <c r="L11" i="4"/>
  <c r="M11" i="4"/>
  <c r="F12" i="4"/>
  <c r="G12" i="4"/>
  <c r="H12" i="4"/>
  <c r="I12" i="4"/>
  <c r="J12" i="4"/>
  <c r="K12" i="4"/>
  <c r="L12" i="4"/>
  <c r="M12" i="4"/>
  <c r="F13" i="4"/>
  <c r="G13" i="4"/>
  <c r="H13" i="4"/>
  <c r="I13" i="4"/>
  <c r="J13" i="4"/>
  <c r="K13" i="4"/>
  <c r="L13" i="4"/>
  <c r="M13" i="4"/>
  <c r="F14" i="4"/>
  <c r="G14" i="4"/>
  <c r="H14" i="4"/>
  <c r="I14" i="4"/>
  <c r="J14" i="4"/>
  <c r="K14" i="4"/>
  <c r="L14" i="4"/>
  <c r="M14" i="4"/>
  <c r="F15" i="4"/>
  <c r="G15" i="4"/>
  <c r="H15" i="4"/>
  <c r="I15" i="4"/>
  <c r="J15" i="4"/>
  <c r="K15" i="4"/>
  <c r="L15" i="4"/>
  <c r="M15" i="4"/>
  <c r="F16" i="4"/>
  <c r="G16" i="4"/>
  <c r="H16" i="4"/>
  <c r="I16" i="4"/>
  <c r="J16" i="4"/>
  <c r="K16" i="4"/>
  <c r="L16" i="4"/>
  <c r="M16" i="4"/>
  <c r="F17" i="4"/>
  <c r="G17" i="4"/>
  <c r="H17" i="4"/>
  <c r="I17" i="4"/>
  <c r="J17" i="4"/>
  <c r="K17" i="4"/>
  <c r="L17" i="4"/>
  <c r="M17" i="4"/>
  <c r="F18" i="4"/>
  <c r="G18" i="4"/>
  <c r="H18" i="4"/>
  <c r="I18" i="4"/>
  <c r="J18" i="4"/>
  <c r="K18" i="4"/>
  <c r="L18" i="4"/>
  <c r="M18" i="4"/>
  <c r="F19" i="4"/>
  <c r="G19" i="4"/>
  <c r="H19" i="4"/>
  <c r="I19" i="4"/>
  <c r="J19" i="4"/>
  <c r="K19" i="4"/>
  <c r="L19" i="4"/>
  <c r="M19" i="4"/>
  <c r="F20" i="4"/>
  <c r="G20" i="4"/>
  <c r="H20" i="4"/>
  <c r="I20" i="4"/>
  <c r="J20" i="4"/>
  <c r="K20" i="4"/>
  <c r="L20" i="4"/>
  <c r="O20" i="4" s="1"/>
  <c r="M20" i="4"/>
  <c r="P20" i="4" s="1"/>
  <c r="F21" i="4"/>
  <c r="G21" i="4"/>
  <c r="H21" i="4"/>
  <c r="I21" i="4"/>
  <c r="J21" i="4"/>
  <c r="K21" i="4"/>
  <c r="L21" i="4"/>
  <c r="O21" i="4" s="1"/>
  <c r="M21" i="4"/>
  <c r="P21" i="4" s="1"/>
  <c r="F22" i="4"/>
  <c r="G22" i="4"/>
  <c r="H22" i="4"/>
  <c r="I22" i="4"/>
  <c r="J22" i="4"/>
  <c r="K22" i="4"/>
  <c r="L22" i="4"/>
  <c r="O22" i="4" s="1"/>
  <c r="M22" i="4"/>
  <c r="P22" i="4" s="1"/>
  <c r="F23" i="4"/>
  <c r="G23" i="4"/>
  <c r="H23" i="4"/>
  <c r="I23" i="4"/>
  <c r="J23" i="4"/>
  <c r="K23" i="4"/>
  <c r="L23" i="4"/>
  <c r="O23" i="4" s="1"/>
  <c r="M23" i="4"/>
  <c r="P23" i="4" s="1"/>
  <c r="F24" i="4"/>
  <c r="G24" i="4"/>
  <c r="H24" i="4"/>
  <c r="I24" i="4"/>
  <c r="J24" i="4"/>
  <c r="K24" i="4"/>
  <c r="L24" i="4"/>
  <c r="O24" i="4" s="1"/>
  <c r="M24" i="4"/>
  <c r="P24" i="4" s="1"/>
  <c r="F25" i="4"/>
  <c r="G25" i="4"/>
  <c r="H25" i="4"/>
  <c r="I25" i="4"/>
  <c r="J25" i="4"/>
  <c r="K25" i="4"/>
  <c r="L25" i="4"/>
  <c r="O25" i="4" s="1"/>
  <c r="M25" i="4"/>
  <c r="P25" i="4" s="1"/>
  <c r="F26" i="4"/>
  <c r="G26" i="4"/>
  <c r="H26" i="4"/>
  <c r="I26" i="4"/>
  <c r="J26" i="4"/>
  <c r="K26" i="4"/>
  <c r="L26" i="4"/>
  <c r="O26" i="4" s="1"/>
  <c r="M26" i="4"/>
  <c r="P26" i="4" s="1"/>
  <c r="F27" i="4"/>
  <c r="G27" i="4"/>
  <c r="H27" i="4"/>
  <c r="I27" i="4"/>
  <c r="J27" i="4"/>
  <c r="K27" i="4"/>
  <c r="L27" i="4"/>
  <c r="O27" i="4" s="1"/>
  <c r="M27" i="4"/>
  <c r="P27" i="4" s="1"/>
  <c r="F28" i="4"/>
  <c r="G28" i="4"/>
  <c r="H28" i="4"/>
  <c r="I28" i="4"/>
  <c r="J28" i="4"/>
  <c r="K28" i="4"/>
  <c r="L28" i="4"/>
  <c r="O28" i="4" s="1"/>
  <c r="M28" i="4"/>
  <c r="P28" i="4" s="1"/>
  <c r="F29" i="4"/>
  <c r="G29" i="4"/>
  <c r="H29" i="4"/>
  <c r="I29" i="4"/>
  <c r="J29" i="4"/>
  <c r="K29" i="4"/>
  <c r="L29" i="4"/>
  <c r="O29" i="4" s="1"/>
  <c r="M29" i="4"/>
  <c r="P29" i="4" s="1"/>
  <c r="F30" i="4"/>
  <c r="G30" i="4"/>
  <c r="H30" i="4"/>
  <c r="I30" i="4"/>
  <c r="J30" i="4"/>
  <c r="K30" i="4"/>
  <c r="L30" i="4"/>
  <c r="O30" i="4" s="1"/>
  <c r="M30" i="4"/>
  <c r="P30" i="4" s="1"/>
  <c r="F31" i="4"/>
  <c r="G31" i="4"/>
  <c r="H31" i="4"/>
  <c r="I31" i="4"/>
  <c r="J31" i="4"/>
  <c r="K31" i="4"/>
  <c r="L31" i="4"/>
  <c r="O31" i="4" s="1"/>
  <c r="M31" i="4"/>
  <c r="P31" i="4" s="1"/>
  <c r="F32" i="4"/>
  <c r="G32" i="4"/>
  <c r="H32" i="4"/>
  <c r="I32" i="4"/>
  <c r="J32" i="4"/>
  <c r="K32" i="4"/>
  <c r="L32" i="4"/>
  <c r="O32" i="4" s="1"/>
  <c r="M32" i="4"/>
  <c r="P32" i="4" s="1"/>
  <c r="F33" i="4"/>
  <c r="G33" i="4"/>
  <c r="H33" i="4"/>
  <c r="I33" i="4"/>
  <c r="J33" i="4"/>
  <c r="K33" i="4"/>
  <c r="L33" i="4"/>
  <c r="O33" i="4" s="1"/>
  <c r="M33" i="4"/>
  <c r="P33" i="4" s="1"/>
  <c r="F34" i="4"/>
  <c r="G34" i="4"/>
  <c r="H34" i="4"/>
  <c r="I34" i="4"/>
  <c r="J34" i="4"/>
  <c r="K34" i="4"/>
  <c r="L34" i="4"/>
  <c r="O34" i="4" s="1"/>
  <c r="M34" i="4"/>
  <c r="P34" i="4" s="1"/>
  <c r="F35" i="4"/>
  <c r="G35" i="4"/>
  <c r="H35" i="4"/>
  <c r="I35" i="4"/>
  <c r="J35" i="4"/>
  <c r="K35" i="4"/>
  <c r="L35" i="4"/>
  <c r="O35" i="4" s="1"/>
  <c r="M35" i="4"/>
  <c r="P35" i="4" s="1"/>
  <c r="F36" i="4"/>
  <c r="G36" i="4"/>
  <c r="H36" i="4"/>
  <c r="I36" i="4"/>
  <c r="J36" i="4"/>
  <c r="K36" i="4"/>
  <c r="L36" i="4"/>
  <c r="O36" i="4" s="1"/>
  <c r="M36" i="4"/>
  <c r="P36" i="4" s="1"/>
  <c r="F37" i="4"/>
  <c r="G37" i="4"/>
  <c r="H37" i="4"/>
  <c r="I37" i="4"/>
  <c r="J37" i="4"/>
  <c r="K37" i="4"/>
  <c r="L37" i="4"/>
  <c r="O37" i="4" s="1"/>
  <c r="M37" i="4"/>
  <c r="P37" i="4" s="1"/>
  <c r="F38" i="4"/>
  <c r="G38" i="4"/>
  <c r="H38" i="4"/>
  <c r="I38" i="4"/>
  <c r="J38" i="4"/>
  <c r="K38" i="4"/>
  <c r="L38" i="4"/>
  <c r="O38" i="4" s="1"/>
  <c r="M38" i="4"/>
  <c r="P38" i="4" s="1"/>
  <c r="F39" i="4"/>
  <c r="G39" i="4"/>
  <c r="H39" i="4"/>
  <c r="I39" i="4"/>
  <c r="J39" i="4"/>
  <c r="K39" i="4"/>
  <c r="L39" i="4"/>
  <c r="O39" i="4" s="1"/>
  <c r="M39" i="4"/>
  <c r="P39" i="4" s="1"/>
  <c r="F40" i="4"/>
  <c r="G40" i="4"/>
  <c r="H40" i="4"/>
  <c r="I40" i="4"/>
  <c r="J40" i="4"/>
  <c r="K40" i="4"/>
  <c r="L40" i="4"/>
  <c r="O40" i="4" s="1"/>
  <c r="M40" i="4"/>
  <c r="P40" i="4" s="1"/>
  <c r="F41" i="4"/>
  <c r="G41" i="4"/>
  <c r="H41" i="4"/>
  <c r="I41" i="4"/>
  <c r="J41" i="4"/>
  <c r="K41" i="4"/>
  <c r="L41" i="4"/>
  <c r="O41" i="4" s="1"/>
  <c r="M41" i="4"/>
  <c r="P41" i="4" s="1"/>
  <c r="F42" i="4"/>
  <c r="G42" i="4"/>
  <c r="H42" i="4"/>
  <c r="I42" i="4"/>
  <c r="J42" i="4"/>
  <c r="K42" i="4"/>
  <c r="L42" i="4"/>
  <c r="O42" i="4" s="1"/>
  <c r="M42" i="4"/>
  <c r="P42" i="4" s="1"/>
  <c r="F43" i="4"/>
  <c r="G43" i="4"/>
  <c r="H43" i="4"/>
  <c r="I43" i="4"/>
  <c r="J43" i="4"/>
  <c r="K43" i="4"/>
  <c r="L43" i="4"/>
  <c r="O43" i="4" s="1"/>
  <c r="M43" i="4"/>
  <c r="P43" i="4" s="1"/>
  <c r="F44" i="4"/>
  <c r="G44" i="4"/>
  <c r="H44" i="4"/>
  <c r="I44" i="4"/>
  <c r="J44" i="4"/>
  <c r="K44" i="4"/>
  <c r="L44" i="4"/>
  <c r="O44" i="4" s="1"/>
  <c r="M44" i="4"/>
  <c r="P44" i="4" s="1"/>
  <c r="F45" i="4"/>
  <c r="G45" i="4"/>
  <c r="H45" i="4"/>
  <c r="I45" i="4"/>
  <c r="J45" i="4"/>
  <c r="K45" i="4"/>
  <c r="L45" i="4"/>
  <c r="O45" i="4" s="1"/>
  <c r="M45" i="4"/>
  <c r="P45" i="4" s="1"/>
  <c r="F46" i="4"/>
  <c r="G46" i="4"/>
  <c r="H46" i="4"/>
  <c r="I46" i="4"/>
  <c r="J46" i="4"/>
  <c r="K46" i="4"/>
  <c r="L46" i="4"/>
  <c r="O46" i="4" s="1"/>
  <c r="M46" i="4"/>
  <c r="P46" i="4" s="1"/>
  <c r="F47" i="4"/>
  <c r="G47" i="4"/>
  <c r="H47" i="4"/>
  <c r="I47" i="4"/>
  <c r="J47" i="4"/>
  <c r="K47" i="4"/>
  <c r="L47" i="4"/>
  <c r="O47" i="4" s="1"/>
  <c r="M47" i="4"/>
  <c r="P47" i="4" s="1"/>
  <c r="F48" i="4"/>
  <c r="G48" i="4"/>
  <c r="H48" i="4"/>
  <c r="I48" i="4"/>
  <c r="J48" i="4"/>
  <c r="K48" i="4"/>
  <c r="L48" i="4"/>
  <c r="O48" i="4" s="1"/>
  <c r="M48" i="4"/>
  <c r="P48" i="4" s="1"/>
  <c r="F49" i="4"/>
  <c r="G49" i="4"/>
  <c r="H49" i="4"/>
  <c r="I49" i="4"/>
  <c r="J49" i="4"/>
  <c r="K49" i="4"/>
  <c r="L49" i="4"/>
  <c r="O49" i="4" s="1"/>
  <c r="M49" i="4"/>
  <c r="P49" i="4" s="1"/>
  <c r="F50" i="4"/>
  <c r="G50" i="4"/>
  <c r="H50" i="4"/>
  <c r="I50" i="4"/>
  <c r="J50" i="4"/>
  <c r="K50" i="4"/>
  <c r="L50" i="4"/>
  <c r="O50" i="4" s="1"/>
  <c r="M50" i="4"/>
  <c r="P50" i="4" s="1"/>
  <c r="F51" i="4"/>
  <c r="G51" i="4"/>
  <c r="H51" i="4"/>
  <c r="I51" i="4"/>
  <c r="J51" i="4"/>
  <c r="K51" i="4"/>
  <c r="L51" i="4"/>
  <c r="O51" i="4" s="1"/>
  <c r="M51" i="4"/>
  <c r="P51" i="4" s="1"/>
  <c r="F52" i="4"/>
  <c r="G52" i="4"/>
  <c r="H52" i="4"/>
  <c r="I52" i="4"/>
  <c r="J52" i="4"/>
  <c r="K52" i="4"/>
  <c r="L52" i="4"/>
  <c r="O52" i="4" s="1"/>
  <c r="M52" i="4"/>
  <c r="P52" i="4" s="1"/>
  <c r="F53" i="4"/>
  <c r="G53" i="4"/>
  <c r="H53" i="4"/>
  <c r="I53" i="4"/>
  <c r="J53" i="4"/>
  <c r="K53" i="4"/>
  <c r="L53" i="4"/>
  <c r="O53" i="4" s="1"/>
  <c r="M53" i="4"/>
  <c r="P53" i="4" s="1"/>
  <c r="F54" i="4"/>
  <c r="G54" i="4"/>
  <c r="H54" i="4"/>
  <c r="I54" i="4"/>
  <c r="J54" i="4"/>
  <c r="K54" i="4"/>
  <c r="L54" i="4"/>
  <c r="O54" i="4" s="1"/>
  <c r="M54" i="4"/>
  <c r="P54" i="4" s="1"/>
  <c r="F55" i="4"/>
  <c r="G55" i="4"/>
  <c r="H55" i="4"/>
  <c r="I55" i="4"/>
  <c r="J55" i="4"/>
  <c r="K55" i="4"/>
  <c r="L55" i="4"/>
  <c r="O55" i="4" s="1"/>
  <c r="M55" i="4"/>
  <c r="P55" i="4" s="1"/>
  <c r="F56" i="4"/>
  <c r="G56" i="4"/>
  <c r="H56" i="4"/>
  <c r="I56" i="4"/>
  <c r="J56" i="4"/>
  <c r="K56" i="4"/>
  <c r="L56" i="4"/>
  <c r="O56" i="4" s="1"/>
  <c r="M56" i="4"/>
  <c r="P56" i="4" s="1"/>
  <c r="F57" i="4"/>
  <c r="G57" i="4"/>
  <c r="H57" i="4"/>
  <c r="I57" i="4"/>
  <c r="J57" i="4"/>
  <c r="K57" i="4"/>
  <c r="L57" i="4"/>
  <c r="O57" i="4" s="1"/>
  <c r="M57" i="4"/>
  <c r="P57" i="4" s="1"/>
  <c r="F58" i="4"/>
  <c r="G58" i="4"/>
  <c r="H58" i="4"/>
  <c r="I58" i="4"/>
  <c r="J58" i="4"/>
  <c r="K58" i="4"/>
  <c r="L58" i="4"/>
  <c r="O58" i="4" s="1"/>
  <c r="M58" i="4"/>
  <c r="P58" i="4" s="1"/>
  <c r="F59" i="4"/>
  <c r="G59" i="4"/>
  <c r="H59" i="4"/>
  <c r="I59" i="4"/>
  <c r="J59" i="4"/>
  <c r="K59" i="4"/>
  <c r="L59" i="4"/>
  <c r="O59" i="4" s="1"/>
  <c r="M59" i="4"/>
  <c r="P59" i="4" s="1"/>
  <c r="F60" i="4"/>
  <c r="G60" i="4"/>
  <c r="H60" i="4"/>
  <c r="I60" i="4"/>
  <c r="J60" i="4"/>
  <c r="K60" i="4"/>
  <c r="L60" i="4"/>
  <c r="O60" i="4" s="1"/>
  <c r="M60" i="4"/>
  <c r="P60" i="4" s="1"/>
  <c r="F61" i="4"/>
  <c r="G61" i="4"/>
  <c r="H61" i="4"/>
  <c r="I61" i="4"/>
  <c r="J61" i="4"/>
  <c r="K61" i="4"/>
  <c r="L61" i="4"/>
  <c r="O61" i="4" s="1"/>
  <c r="M61" i="4"/>
  <c r="P61" i="4" s="1"/>
  <c r="F62" i="4"/>
  <c r="G62" i="4"/>
  <c r="H62" i="4"/>
  <c r="I62" i="4"/>
  <c r="J62" i="4"/>
  <c r="K62" i="4"/>
  <c r="L62" i="4"/>
  <c r="O62" i="4" s="1"/>
  <c r="M62" i="4"/>
  <c r="P62" i="4" s="1"/>
  <c r="F63" i="4"/>
  <c r="G63" i="4"/>
  <c r="H63" i="4"/>
  <c r="I63" i="4"/>
  <c r="J63" i="4"/>
  <c r="K63" i="4"/>
  <c r="L63" i="4"/>
  <c r="O63" i="4" s="1"/>
  <c r="M63" i="4"/>
  <c r="P63" i="4" s="1"/>
  <c r="F64" i="4"/>
  <c r="G64" i="4"/>
  <c r="H64" i="4"/>
  <c r="I64" i="4"/>
  <c r="J64" i="4"/>
  <c r="K64" i="4"/>
  <c r="L64" i="4"/>
  <c r="O64" i="4" s="1"/>
  <c r="M64" i="4"/>
  <c r="P64" i="4" s="1"/>
  <c r="F65" i="4"/>
  <c r="G65" i="4"/>
  <c r="H65" i="4"/>
  <c r="I65" i="4"/>
  <c r="J65" i="4"/>
  <c r="K65" i="4"/>
  <c r="L65" i="4"/>
  <c r="O65" i="4" s="1"/>
  <c r="M65" i="4"/>
  <c r="P65" i="4" s="1"/>
  <c r="F66" i="4"/>
  <c r="G66" i="4"/>
  <c r="H66" i="4"/>
  <c r="I66" i="4"/>
  <c r="J66" i="4"/>
  <c r="K66" i="4"/>
  <c r="L66" i="4"/>
  <c r="O66" i="4" s="1"/>
  <c r="M66" i="4"/>
  <c r="P66" i="4" s="1"/>
  <c r="F67" i="4"/>
  <c r="G67" i="4"/>
  <c r="H67" i="4"/>
  <c r="I67" i="4"/>
  <c r="J67" i="4"/>
  <c r="K67" i="4"/>
  <c r="L67" i="4"/>
  <c r="O67" i="4" s="1"/>
  <c r="M67" i="4"/>
  <c r="P67" i="4" s="1"/>
  <c r="F68" i="4"/>
  <c r="G68" i="4"/>
  <c r="H68" i="4"/>
  <c r="I68" i="4"/>
  <c r="J68" i="4"/>
  <c r="K68" i="4"/>
  <c r="L68" i="4"/>
  <c r="O68" i="4" s="1"/>
  <c r="M68" i="4"/>
  <c r="P68" i="4" s="1"/>
  <c r="F69" i="4"/>
  <c r="G69" i="4"/>
  <c r="H69" i="4"/>
  <c r="I69" i="4"/>
  <c r="J69" i="4"/>
  <c r="K69" i="4"/>
  <c r="L69" i="4"/>
  <c r="O69" i="4" s="1"/>
  <c r="M69" i="4"/>
  <c r="P69" i="4" s="1"/>
  <c r="F70" i="4"/>
  <c r="G70" i="4"/>
  <c r="H70" i="4"/>
  <c r="I70" i="4"/>
  <c r="J70" i="4"/>
  <c r="K70" i="4"/>
  <c r="L70" i="4"/>
  <c r="O70" i="4" s="1"/>
  <c r="M70" i="4"/>
  <c r="P70" i="4" s="1"/>
  <c r="F71" i="4"/>
  <c r="G71" i="4"/>
  <c r="H71" i="4"/>
  <c r="I71" i="4"/>
  <c r="J71" i="4"/>
  <c r="K71" i="4"/>
  <c r="L71" i="4"/>
  <c r="O71" i="4" s="1"/>
  <c r="M71" i="4"/>
  <c r="P71" i="4" s="1"/>
  <c r="F72" i="4"/>
  <c r="G72" i="4"/>
  <c r="H72" i="4"/>
  <c r="I72" i="4"/>
  <c r="J72" i="4"/>
  <c r="K72" i="4"/>
  <c r="L72" i="4"/>
  <c r="O72" i="4" s="1"/>
  <c r="M72" i="4"/>
  <c r="P72" i="4" s="1"/>
  <c r="F73" i="4"/>
  <c r="G73" i="4"/>
  <c r="H73" i="4"/>
  <c r="I73" i="4"/>
  <c r="J73" i="4"/>
  <c r="K73" i="4"/>
  <c r="L73" i="4"/>
  <c r="O73" i="4" s="1"/>
  <c r="M73" i="4"/>
  <c r="P73" i="4" s="1"/>
  <c r="F74" i="4"/>
  <c r="G74" i="4"/>
  <c r="H74" i="4"/>
  <c r="I74" i="4"/>
  <c r="J74" i="4"/>
  <c r="K74" i="4"/>
  <c r="L74" i="4"/>
  <c r="O74" i="4" s="1"/>
  <c r="M74" i="4"/>
  <c r="P74" i="4" s="1"/>
  <c r="F75" i="4"/>
  <c r="G75" i="4"/>
  <c r="H75" i="4"/>
  <c r="I75" i="4"/>
  <c r="J75" i="4"/>
  <c r="K75" i="4"/>
  <c r="L75" i="4"/>
  <c r="M75" i="4"/>
  <c r="F76" i="4"/>
  <c r="G76" i="4"/>
  <c r="H76" i="4"/>
  <c r="I76" i="4"/>
  <c r="J76" i="4"/>
  <c r="K76" i="4"/>
  <c r="L76" i="4"/>
  <c r="M76" i="4"/>
  <c r="F77" i="4"/>
  <c r="G77" i="4"/>
  <c r="H77" i="4"/>
  <c r="I77" i="4"/>
  <c r="J77" i="4"/>
  <c r="K77" i="4"/>
  <c r="L77" i="4"/>
  <c r="M77" i="4"/>
  <c r="F78" i="4"/>
  <c r="G78" i="4"/>
  <c r="H78" i="4"/>
  <c r="I78" i="4"/>
  <c r="J78" i="4"/>
  <c r="K78" i="4"/>
  <c r="L78" i="4"/>
  <c r="M78" i="4"/>
  <c r="F79" i="4"/>
  <c r="G79" i="4"/>
  <c r="H79" i="4"/>
  <c r="I79" i="4"/>
  <c r="J79" i="4"/>
  <c r="K79" i="4"/>
  <c r="L79" i="4"/>
  <c r="M79" i="4"/>
  <c r="F80" i="4"/>
  <c r="G80" i="4"/>
  <c r="H80" i="4"/>
  <c r="I80" i="4"/>
  <c r="J80" i="4"/>
  <c r="K80" i="4"/>
  <c r="L80" i="4"/>
  <c r="M80" i="4"/>
  <c r="F81" i="4"/>
  <c r="G81" i="4"/>
  <c r="H81" i="4"/>
  <c r="I81" i="4"/>
  <c r="J81" i="4"/>
  <c r="K81" i="4"/>
  <c r="L81" i="4"/>
  <c r="M81" i="4"/>
  <c r="F82" i="4"/>
  <c r="G82" i="4"/>
  <c r="H82" i="4"/>
  <c r="I82" i="4"/>
  <c r="J82" i="4"/>
  <c r="K82" i="4"/>
  <c r="L82" i="4"/>
  <c r="M82" i="4"/>
  <c r="F83" i="4"/>
  <c r="G83" i="4"/>
  <c r="H83" i="4"/>
  <c r="I83" i="4"/>
  <c r="J83" i="4"/>
  <c r="K83" i="4"/>
  <c r="L83" i="4"/>
  <c r="M83" i="4"/>
  <c r="F84" i="4"/>
  <c r="G84" i="4"/>
  <c r="H84" i="4"/>
  <c r="I84" i="4"/>
  <c r="J84" i="4"/>
  <c r="K84" i="4"/>
  <c r="L84" i="4"/>
  <c r="M84" i="4"/>
  <c r="F85" i="4"/>
  <c r="G85" i="4"/>
  <c r="H85" i="4"/>
  <c r="I85" i="4"/>
  <c r="J85" i="4"/>
  <c r="K85" i="4"/>
  <c r="L85" i="4"/>
  <c r="M85" i="4"/>
  <c r="F86" i="4"/>
  <c r="G86" i="4"/>
  <c r="H86" i="4"/>
  <c r="I86" i="4"/>
  <c r="J86" i="4"/>
  <c r="K86" i="4"/>
  <c r="L86" i="4"/>
  <c r="M86" i="4"/>
  <c r="F87" i="4"/>
  <c r="G87" i="4"/>
  <c r="H87" i="4"/>
  <c r="I87" i="4"/>
  <c r="J87" i="4"/>
  <c r="K87" i="4"/>
  <c r="L87" i="4"/>
  <c r="M87" i="4"/>
  <c r="F88" i="4"/>
  <c r="G88" i="4"/>
  <c r="H88" i="4"/>
  <c r="I88" i="4"/>
  <c r="J88" i="4"/>
  <c r="K88" i="4"/>
  <c r="L88" i="4"/>
  <c r="M88" i="4"/>
  <c r="F89" i="4"/>
  <c r="G89" i="4"/>
  <c r="H89" i="4"/>
  <c r="I89" i="4"/>
  <c r="J89" i="4"/>
  <c r="K89" i="4"/>
  <c r="L89" i="4"/>
  <c r="M89" i="4"/>
  <c r="F90" i="4"/>
  <c r="G90" i="4"/>
  <c r="H90" i="4"/>
  <c r="I90" i="4"/>
  <c r="J90" i="4"/>
  <c r="K90" i="4"/>
  <c r="L90" i="4"/>
  <c r="M90" i="4"/>
  <c r="F91" i="4"/>
  <c r="G91" i="4"/>
  <c r="H91" i="4"/>
  <c r="I91" i="4"/>
  <c r="J91" i="4"/>
  <c r="K91" i="4"/>
  <c r="L91" i="4"/>
  <c r="M91" i="4"/>
  <c r="F92" i="4"/>
  <c r="G92" i="4"/>
  <c r="H92" i="4"/>
  <c r="I92" i="4"/>
  <c r="J92" i="4"/>
  <c r="K92" i="4"/>
  <c r="L92" i="4"/>
  <c r="M92" i="4"/>
  <c r="F93" i="4"/>
  <c r="G93" i="4"/>
  <c r="H93" i="4"/>
  <c r="I93" i="4"/>
  <c r="J93" i="4"/>
  <c r="K93" i="4"/>
  <c r="L93" i="4"/>
  <c r="M93" i="4"/>
  <c r="F94" i="4"/>
  <c r="G94" i="4"/>
  <c r="H94" i="4"/>
  <c r="I94" i="4"/>
  <c r="J94" i="4"/>
  <c r="K94" i="4"/>
  <c r="L94" i="4"/>
  <c r="M94" i="4"/>
  <c r="F95" i="4"/>
  <c r="G95" i="4"/>
  <c r="H95" i="4"/>
  <c r="I95" i="4"/>
  <c r="J95" i="4"/>
  <c r="K95" i="4"/>
  <c r="L95" i="4"/>
  <c r="M95" i="4"/>
  <c r="F96" i="4"/>
  <c r="G96" i="4"/>
  <c r="H96" i="4"/>
  <c r="I96" i="4"/>
  <c r="J96" i="4"/>
  <c r="K96" i="4"/>
  <c r="L96" i="4"/>
  <c r="M96" i="4"/>
  <c r="F97" i="4"/>
  <c r="G97" i="4"/>
  <c r="H97" i="4"/>
  <c r="I97" i="4"/>
  <c r="J97" i="4"/>
  <c r="K97" i="4"/>
  <c r="L97" i="4"/>
  <c r="M97" i="4"/>
  <c r="F98" i="4"/>
  <c r="G98" i="4"/>
  <c r="H98" i="4"/>
  <c r="I98" i="4"/>
  <c r="J98" i="4"/>
  <c r="K98" i="4"/>
  <c r="L98" i="4"/>
  <c r="M98" i="4"/>
  <c r="F99" i="4"/>
  <c r="G99" i="4"/>
  <c r="H99" i="4"/>
  <c r="I99" i="4"/>
  <c r="J99" i="4"/>
  <c r="K99" i="4"/>
  <c r="L99" i="4"/>
  <c r="M99" i="4"/>
  <c r="F100" i="4"/>
  <c r="G100" i="4"/>
  <c r="H100" i="4"/>
  <c r="I100" i="4"/>
  <c r="J100" i="4"/>
  <c r="K100" i="4"/>
  <c r="L100" i="4"/>
  <c r="M100" i="4"/>
  <c r="F101" i="4"/>
  <c r="G101" i="4"/>
  <c r="H101" i="4"/>
  <c r="I101" i="4"/>
  <c r="J101" i="4"/>
  <c r="K101" i="4"/>
  <c r="L101" i="4"/>
  <c r="M101" i="4"/>
  <c r="F102" i="4"/>
  <c r="G102" i="4"/>
  <c r="H102" i="4"/>
  <c r="I102" i="4"/>
  <c r="J102" i="4"/>
  <c r="K102" i="4"/>
  <c r="L102" i="4"/>
  <c r="M102" i="4"/>
  <c r="F103" i="4"/>
  <c r="G103" i="4"/>
  <c r="H103" i="4"/>
  <c r="I103" i="4"/>
  <c r="J103" i="4"/>
  <c r="K103" i="4"/>
  <c r="L103" i="4"/>
  <c r="M103" i="4"/>
  <c r="F104" i="4"/>
  <c r="G104" i="4"/>
  <c r="H104" i="4"/>
  <c r="I104" i="4"/>
  <c r="J104" i="4"/>
  <c r="K104" i="4"/>
  <c r="L104" i="4"/>
  <c r="M104" i="4"/>
  <c r="F105" i="4"/>
  <c r="G105" i="4"/>
  <c r="H105" i="4"/>
  <c r="I105" i="4"/>
  <c r="J105" i="4"/>
  <c r="K105" i="4"/>
  <c r="L105" i="4"/>
  <c r="M105" i="4"/>
  <c r="F106" i="4"/>
  <c r="G106" i="4"/>
  <c r="H106" i="4"/>
  <c r="I106" i="4"/>
  <c r="J106" i="4"/>
  <c r="K106" i="4"/>
  <c r="L106" i="4"/>
  <c r="M106" i="4"/>
  <c r="F107" i="4"/>
  <c r="G107" i="4"/>
  <c r="H107" i="4"/>
  <c r="I107" i="4"/>
  <c r="J107" i="4"/>
  <c r="K107" i="4"/>
  <c r="L107" i="4"/>
  <c r="M107" i="4"/>
  <c r="F108" i="4"/>
  <c r="G108" i="4"/>
  <c r="H108" i="4"/>
  <c r="I108" i="4"/>
  <c r="J108" i="4"/>
  <c r="K108" i="4"/>
  <c r="L108" i="4"/>
  <c r="M108" i="4"/>
  <c r="F109" i="4"/>
  <c r="G109" i="4"/>
  <c r="H109" i="4"/>
  <c r="I109" i="4"/>
  <c r="J109" i="4"/>
  <c r="K109" i="4"/>
  <c r="L109" i="4"/>
  <c r="M109" i="4"/>
  <c r="F110" i="4"/>
  <c r="G110" i="4"/>
  <c r="H110" i="4"/>
  <c r="I110" i="4"/>
  <c r="J110" i="4"/>
  <c r="K110" i="4"/>
  <c r="L110" i="4"/>
  <c r="M110" i="4"/>
  <c r="F111" i="4"/>
  <c r="G111" i="4"/>
  <c r="H111" i="4"/>
  <c r="I111" i="4"/>
  <c r="J111" i="4"/>
  <c r="K111" i="4"/>
  <c r="L111" i="4"/>
  <c r="M111" i="4"/>
  <c r="F112" i="4"/>
  <c r="G112" i="4"/>
  <c r="H112" i="4"/>
  <c r="I112" i="4"/>
  <c r="J112" i="4"/>
  <c r="K112" i="4"/>
  <c r="L112" i="4"/>
  <c r="M112" i="4"/>
  <c r="F113" i="4"/>
  <c r="G113" i="4"/>
  <c r="H113" i="4"/>
  <c r="I113" i="4"/>
  <c r="J113" i="4"/>
  <c r="K113" i="4"/>
  <c r="L113" i="4"/>
  <c r="M113" i="4"/>
  <c r="F114" i="4"/>
  <c r="G114" i="4"/>
  <c r="H114" i="4"/>
  <c r="I114" i="4"/>
  <c r="J114" i="4"/>
  <c r="K114" i="4"/>
  <c r="L114" i="4"/>
  <c r="M114" i="4"/>
  <c r="F115" i="4"/>
  <c r="G115" i="4"/>
  <c r="H115" i="4"/>
  <c r="I115" i="4"/>
  <c r="J115" i="4"/>
  <c r="K115" i="4"/>
  <c r="L115" i="4"/>
  <c r="M115" i="4"/>
  <c r="F116" i="4"/>
  <c r="G116" i="4"/>
  <c r="H116" i="4"/>
  <c r="I116" i="4"/>
  <c r="J116" i="4"/>
  <c r="K116" i="4"/>
  <c r="L116" i="4"/>
  <c r="M116" i="4"/>
  <c r="F117" i="4"/>
  <c r="G117" i="4"/>
  <c r="H117" i="4"/>
  <c r="I117" i="4"/>
  <c r="J117" i="4"/>
  <c r="K117" i="4"/>
  <c r="L117" i="4"/>
  <c r="M117" i="4"/>
  <c r="F118" i="4"/>
  <c r="G118" i="4"/>
  <c r="H118" i="4"/>
  <c r="I118" i="4"/>
  <c r="J118" i="4"/>
  <c r="K118" i="4"/>
  <c r="L118" i="4"/>
  <c r="M118" i="4"/>
  <c r="F119" i="4"/>
  <c r="G119" i="4"/>
  <c r="H119" i="4"/>
  <c r="I119" i="4"/>
  <c r="J119" i="4"/>
  <c r="K119" i="4"/>
  <c r="L119" i="4"/>
  <c r="M119" i="4"/>
  <c r="F120" i="4"/>
  <c r="G120" i="4"/>
  <c r="H120" i="4"/>
  <c r="I120" i="4"/>
  <c r="J120" i="4"/>
  <c r="K120" i="4"/>
  <c r="L120" i="4"/>
  <c r="M120" i="4"/>
  <c r="F121" i="4"/>
  <c r="G121" i="4"/>
  <c r="H121" i="4"/>
  <c r="I121" i="4"/>
  <c r="J121" i="4"/>
  <c r="K121" i="4"/>
  <c r="L121" i="4"/>
  <c r="O121" i="4" s="1"/>
  <c r="M121" i="4"/>
  <c r="P121" i="4" s="1"/>
  <c r="F122" i="4"/>
  <c r="G122" i="4"/>
  <c r="H122" i="4"/>
  <c r="I122" i="4"/>
  <c r="J122" i="4"/>
  <c r="K122" i="4"/>
  <c r="L122" i="4"/>
  <c r="O122" i="4" s="1"/>
  <c r="M122" i="4"/>
  <c r="P122" i="4" s="1"/>
  <c r="F123" i="4"/>
  <c r="G123" i="4"/>
  <c r="H123" i="4"/>
  <c r="I123" i="4"/>
  <c r="J123" i="4"/>
  <c r="K123" i="4"/>
  <c r="L123" i="4"/>
  <c r="O123" i="4" s="1"/>
  <c r="M123" i="4"/>
  <c r="P123" i="4" s="1"/>
  <c r="F124" i="4"/>
  <c r="G124" i="4"/>
  <c r="H124" i="4"/>
  <c r="I124" i="4"/>
  <c r="J124" i="4"/>
  <c r="K124" i="4"/>
  <c r="L124" i="4"/>
  <c r="O124" i="4" s="1"/>
  <c r="M124" i="4"/>
  <c r="P124" i="4" s="1"/>
  <c r="F125" i="4"/>
  <c r="G125" i="4"/>
  <c r="H125" i="4"/>
  <c r="I125" i="4"/>
  <c r="J125" i="4"/>
  <c r="K125" i="4"/>
  <c r="L125" i="4"/>
  <c r="O125" i="4" s="1"/>
  <c r="M125" i="4"/>
  <c r="P125" i="4" s="1"/>
  <c r="F126" i="4"/>
  <c r="G126" i="4"/>
  <c r="H126" i="4"/>
  <c r="I126" i="4"/>
  <c r="J126" i="4"/>
  <c r="K126" i="4"/>
  <c r="L126" i="4"/>
  <c r="O126" i="4" s="1"/>
  <c r="M126" i="4"/>
  <c r="P126" i="4" s="1"/>
  <c r="F127" i="4"/>
  <c r="G127" i="4"/>
  <c r="H127" i="4"/>
  <c r="I127" i="4"/>
  <c r="J127" i="4"/>
  <c r="K127" i="4"/>
  <c r="L127" i="4"/>
  <c r="O127" i="4" s="1"/>
  <c r="M127" i="4"/>
  <c r="P127" i="4" s="1"/>
  <c r="F128" i="4"/>
  <c r="G128" i="4"/>
  <c r="H128" i="4"/>
  <c r="I128" i="4"/>
  <c r="J128" i="4"/>
  <c r="K128" i="4"/>
  <c r="L128" i="4"/>
  <c r="O128" i="4" s="1"/>
  <c r="M128" i="4"/>
  <c r="P128" i="4" s="1"/>
  <c r="F129" i="4"/>
  <c r="G129" i="4"/>
  <c r="H129" i="4"/>
  <c r="I129" i="4"/>
  <c r="J129" i="4"/>
  <c r="K129" i="4"/>
  <c r="L129" i="4"/>
  <c r="O129" i="4" s="1"/>
  <c r="M129" i="4"/>
  <c r="P129" i="4" s="1"/>
  <c r="F130" i="4"/>
  <c r="G130" i="4"/>
  <c r="H130" i="4"/>
  <c r="I130" i="4"/>
  <c r="J130" i="4"/>
  <c r="K130" i="4"/>
  <c r="L130" i="4"/>
  <c r="O130" i="4" s="1"/>
  <c r="M130" i="4"/>
  <c r="P130" i="4" s="1"/>
  <c r="F131" i="4"/>
  <c r="G131" i="4"/>
  <c r="H131" i="4"/>
  <c r="I131" i="4"/>
  <c r="J131" i="4"/>
  <c r="K131" i="4"/>
  <c r="L131" i="4"/>
  <c r="O131" i="4" s="1"/>
  <c r="M131" i="4"/>
  <c r="P131" i="4" s="1"/>
  <c r="F132" i="4"/>
  <c r="G132" i="4"/>
  <c r="H132" i="4"/>
  <c r="I132" i="4"/>
  <c r="J132" i="4"/>
  <c r="K132" i="4"/>
  <c r="L132" i="4"/>
  <c r="O132" i="4" s="1"/>
  <c r="M132" i="4"/>
  <c r="P132" i="4" s="1"/>
  <c r="F133" i="4"/>
  <c r="G133" i="4"/>
  <c r="H133" i="4"/>
  <c r="I133" i="4"/>
  <c r="J133" i="4"/>
  <c r="K133" i="4"/>
  <c r="L133" i="4"/>
  <c r="O133" i="4" s="1"/>
  <c r="M133" i="4"/>
  <c r="P133" i="4" s="1"/>
  <c r="F134" i="4"/>
  <c r="G134" i="4"/>
  <c r="H134" i="4"/>
  <c r="I134" i="4"/>
  <c r="J134" i="4"/>
  <c r="K134" i="4"/>
  <c r="L134" i="4"/>
  <c r="O134" i="4" s="1"/>
  <c r="M134" i="4"/>
  <c r="P134" i="4" s="1"/>
  <c r="F135" i="4"/>
  <c r="G135" i="4"/>
  <c r="H135" i="4"/>
  <c r="I135" i="4"/>
  <c r="J135" i="4"/>
  <c r="K135" i="4"/>
  <c r="L135" i="4"/>
  <c r="O135" i="4" s="1"/>
  <c r="M135" i="4"/>
  <c r="P135" i="4" s="1"/>
  <c r="F136" i="4"/>
  <c r="G136" i="4"/>
  <c r="H136" i="4"/>
  <c r="I136" i="4"/>
  <c r="J136" i="4"/>
  <c r="K136" i="4"/>
  <c r="L136" i="4"/>
  <c r="O136" i="4" s="1"/>
  <c r="M136" i="4"/>
  <c r="P136" i="4" s="1"/>
  <c r="F137" i="4"/>
  <c r="G137" i="4"/>
  <c r="H137" i="4"/>
  <c r="I137" i="4"/>
  <c r="J137" i="4"/>
  <c r="K137" i="4"/>
  <c r="L137" i="4"/>
  <c r="O137" i="4" s="1"/>
  <c r="M137" i="4"/>
  <c r="P137" i="4" s="1"/>
  <c r="F138" i="4"/>
  <c r="G138" i="4"/>
  <c r="H138" i="4"/>
  <c r="I138" i="4"/>
  <c r="J138" i="4"/>
  <c r="K138" i="4"/>
  <c r="L138" i="4"/>
  <c r="O138" i="4" s="1"/>
  <c r="M138" i="4"/>
  <c r="P138" i="4" s="1"/>
  <c r="F139" i="4"/>
  <c r="G139" i="4"/>
  <c r="H139" i="4"/>
  <c r="I139" i="4"/>
  <c r="J139" i="4"/>
  <c r="K139" i="4"/>
  <c r="L139" i="4"/>
  <c r="O139" i="4" s="1"/>
  <c r="M139" i="4"/>
  <c r="P139" i="4" s="1"/>
  <c r="F140" i="4"/>
  <c r="G140" i="4"/>
  <c r="H140" i="4"/>
  <c r="I140" i="4"/>
  <c r="J140" i="4"/>
  <c r="K140" i="4"/>
  <c r="L140" i="4"/>
  <c r="O140" i="4" s="1"/>
  <c r="M140" i="4"/>
  <c r="P140" i="4" s="1"/>
  <c r="F141" i="4"/>
  <c r="G141" i="4"/>
  <c r="H141" i="4"/>
  <c r="I141" i="4"/>
  <c r="J141" i="4"/>
  <c r="K141" i="4"/>
  <c r="L141" i="4"/>
  <c r="O141" i="4" s="1"/>
  <c r="M141" i="4"/>
  <c r="P141" i="4" s="1"/>
  <c r="F142" i="4"/>
  <c r="G142" i="4"/>
  <c r="H142" i="4"/>
  <c r="I142" i="4"/>
  <c r="J142" i="4"/>
  <c r="K142" i="4"/>
  <c r="L142" i="4"/>
  <c r="O142" i="4" s="1"/>
  <c r="M142" i="4"/>
  <c r="P142" i="4" s="1"/>
  <c r="F143" i="4"/>
  <c r="G143" i="4"/>
  <c r="H143" i="4"/>
  <c r="I143" i="4"/>
  <c r="J143" i="4"/>
  <c r="K143" i="4"/>
  <c r="L143" i="4"/>
  <c r="O143" i="4" s="1"/>
  <c r="M143" i="4"/>
  <c r="P143" i="4" s="1"/>
  <c r="F144" i="4"/>
  <c r="G144" i="4"/>
  <c r="H144" i="4"/>
  <c r="I144" i="4"/>
  <c r="J144" i="4"/>
  <c r="K144" i="4"/>
  <c r="L144" i="4"/>
  <c r="O144" i="4" s="1"/>
  <c r="M144" i="4"/>
  <c r="P144" i="4" s="1"/>
  <c r="F145" i="4"/>
  <c r="G145" i="4"/>
  <c r="H145" i="4"/>
  <c r="I145" i="4"/>
  <c r="J145" i="4"/>
  <c r="K145" i="4"/>
  <c r="L145" i="4"/>
  <c r="O145" i="4" s="1"/>
  <c r="M145" i="4"/>
  <c r="P145" i="4" s="1"/>
  <c r="F146" i="4"/>
  <c r="G146" i="4"/>
  <c r="H146" i="4"/>
  <c r="I146" i="4"/>
  <c r="J146" i="4"/>
  <c r="K146" i="4"/>
  <c r="L146" i="4"/>
  <c r="O146" i="4" s="1"/>
  <c r="M146" i="4"/>
  <c r="P146" i="4" s="1"/>
  <c r="F147" i="4"/>
  <c r="G147" i="4"/>
  <c r="H147" i="4"/>
  <c r="I147" i="4"/>
  <c r="J147" i="4"/>
  <c r="K147" i="4"/>
  <c r="L147" i="4"/>
  <c r="O147" i="4" s="1"/>
  <c r="M147" i="4"/>
  <c r="P147" i="4" s="1"/>
  <c r="F148" i="4"/>
  <c r="G148" i="4"/>
  <c r="H148" i="4"/>
  <c r="I148" i="4"/>
  <c r="J148" i="4"/>
  <c r="K148" i="4"/>
  <c r="L148" i="4"/>
  <c r="O148" i="4" s="1"/>
  <c r="M148" i="4"/>
  <c r="P148" i="4" s="1"/>
  <c r="F149" i="4"/>
  <c r="G149" i="4"/>
  <c r="H149" i="4"/>
  <c r="I149" i="4"/>
  <c r="J149" i="4"/>
  <c r="K149" i="4"/>
  <c r="L149" i="4"/>
  <c r="O149" i="4" s="1"/>
  <c r="M149" i="4"/>
  <c r="P149" i="4" s="1"/>
  <c r="F150" i="4"/>
  <c r="G150" i="4"/>
  <c r="H150" i="4"/>
  <c r="I150" i="4"/>
  <c r="J150" i="4"/>
  <c r="K150" i="4"/>
  <c r="L150" i="4"/>
  <c r="O150" i="4" s="1"/>
  <c r="M150" i="4"/>
  <c r="P150" i="4" s="1"/>
  <c r="F151" i="4"/>
  <c r="G151" i="4"/>
  <c r="H151" i="4"/>
  <c r="I151" i="4"/>
  <c r="J151" i="4"/>
  <c r="K151" i="4"/>
  <c r="L151" i="4"/>
  <c r="O151" i="4" s="1"/>
  <c r="M151" i="4"/>
  <c r="P151" i="4" s="1"/>
  <c r="F152" i="4"/>
  <c r="G152" i="4"/>
  <c r="H152" i="4"/>
  <c r="I152" i="4"/>
  <c r="J152" i="4"/>
  <c r="K152" i="4"/>
  <c r="L152" i="4"/>
  <c r="O152" i="4" s="1"/>
  <c r="M152" i="4"/>
  <c r="P152" i="4" s="1"/>
  <c r="F153" i="4"/>
  <c r="G153" i="4"/>
  <c r="H153" i="4"/>
  <c r="I153" i="4"/>
  <c r="J153" i="4"/>
  <c r="K153" i="4"/>
  <c r="L153" i="4"/>
  <c r="O153" i="4" s="1"/>
  <c r="M153" i="4"/>
  <c r="P153" i="4" s="1"/>
  <c r="F154" i="4"/>
  <c r="G154" i="4"/>
  <c r="H154" i="4"/>
  <c r="I154" i="4"/>
  <c r="J154" i="4"/>
  <c r="K154" i="4"/>
  <c r="L154" i="4"/>
  <c r="O154" i="4" s="1"/>
  <c r="M154" i="4"/>
  <c r="P154" i="4" s="1"/>
  <c r="F155" i="4"/>
  <c r="G155" i="4"/>
  <c r="H155" i="4"/>
  <c r="I155" i="4"/>
  <c r="J155" i="4"/>
  <c r="K155" i="4"/>
  <c r="L155" i="4"/>
  <c r="O155" i="4" s="1"/>
  <c r="M155" i="4"/>
  <c r="P155" i="4" s="1"/>
  <c r="F156" i="4"/>
  <c r="G156" i="4"/>
  <c r="H156" i="4"/>
  <c r="I156" i="4"/>
  <c r="J156" i="4"/>
  <c r="K156" i="4"/>
  <c r="L156" i="4"/>
  <c r="O156" i="4" s="1"/>
  <c r="M156" i="4"/>
  <c r="P156" i="4" s="1"/>
  <c r="F157" i="4"/>
  <c r="G157" i="4"/>
  <c r="H157" i="4"/>
  <c r="I157" i="4"/>
  <c r="J157" i="4"/>
  <c r="K157" i="4"/>
  <c r="L157" i="4"/>
  <c r="O157" i="4" s="1"/>
  <c r="M157" i="4"/>
  <c r="P157" i="4" s="1"/>
  <c r="F158" i="4"/>
  <c r="G158" i="4"/>
  <c r="H158" i="4"/>
  <c r="I158" i="4"/>
  <c r="J158" i="4"/>
  <c r="K158" i="4"/>
  <c r="L158" i="4"/>
  <c r="O158" i="4" s="1"/>
  <c r="M158" i="4"/>
  <c r="P158" i="4" s="1"/>
  <c r="F159" i="4"/>
  <c r="G159" i="4"/>
  <c r="H159" i="4"/>
  <c r="I159" i="4"/>
  <c r="J159" i="4"/>
  <c r="K159" i="4"/>
  <c r="L159" i="4"/>
  <c r="O159" i="4" s="1"/>
  <c r="M159" i="4"/>
  <c r="P159" i="4" s="1"/>
  <c r="F160" i="4"/>
  <c r="G160" i="4"/>
  <c r="H160" i="4"/>
  <c r="I160" i="4"/>
  <c r="J160" i="4"/>
  <c r="K160" i="4"/>
  <c r="L160" i="4"/>
  <c r="O160" i="4" s="1"/>
  <c r="M160" i="4"/>
  <c r="P160" i="4" s="1"/>
  <c r="F161" i="4"/>
  <c r="G161" i="4"/>
  <c r="H161" i="4"/>
  <c r="I161" i="4"/>
  <c r="J161" i="4"/>
  <c r="K161" i="4"/>
  <c r="L161" i="4"/>
  <c r="O161" i="4" s="1"/>
  <c r="M161" i="4"/>
  <c r="P161" i="4" s="1"/>
  <c r="F162" i="4"/>
  <c r="G162" i="4"/>
  <c r="H162" i="4"/>
  <c r="I162" i="4"/>
  <c r="J162" i="4"/>
  <c r="K162" i="4"/>
  <c r="L162" i="4"/>
  <c r="O162" i="4" s="1"/>
  <c r="M162" i="4"/>
  <c r="P162" i="4" s="1"/>
  <c r="F163" i="4"/>
  <c r="G163" i="4"/>
  <c r="H163" i="4"/>
  <c r="I163" i="4"/>
  <c r="J163" i="4"/>
  <c r="K163" i="4"/>
  <c r="L163" i="4"/>
  <c r="O163" i="4" s="1"/>
  <c r="M163" i="4"/>
  <c r="P163" i="4" s="1"/>
  <c r="F164" i="4"/>
  <c r="G164" i="4"/>
  <c r="H164" i="4"/>
  <c r="I164" i="4"/>
  <c r="J164" i="4"/>
  <c r="K164" i="4"/>
  <c r="L164" i="4"/>
  <c r="O164" i="4" s="1"/>
  <c r="M164" i="4"/>
  <c r="P164" i="4" s="1"/>
  <c r="F165" i="4"/>
  <c r="G165" i="4"/>
  <c r="H165" i="4"/>
  <c r="I165" i="4"/>
  <c r="J165" i="4"/>
  <c r="K165" i="4"/>
  <c r="L165" i="4"/>
  <c r="O165" i="4" s="1"/>
  <c r="M165" i="4"/>
  <c r="P165" i="4" s="1"/>
  <c r="F166" i="4"/>
  <c r="G166" i="4"/>
  <c r="H166" i="4"/>
  <c r="I166" i="4"/>
  <c r="J166" i="4"/>
  <c r="K166" i="4"/>
  <c r="L166" i="4"/>
  <c r="O166" i="4" s="1"/>
  <c r="M166" i="4"/>
  <c r="P166" i="4" s="1"/>
  <c r="F167" i="4"/>
  <c r="G167" i="4"/>
  <c r="H167" i="4"/>
  <c r="I167" i="4"/>
  <c r="J167" i="4"/>
  <c r="K167" i="4"/>
  <c r="L167" i="4"/>
  <c r="O167" i="4" s="1"/>
  <c r="M167" i="4"/>
  <c r="P167" i="4" s="1"/>
  <c r="F168" i="4"/>
  <c r="G168" i="4"/>
  <c r="H168" i="4"/>
  <c r="I168" i="4"/>
  <c r="J168" i="4"/>
  <c r="K168" i="4"/>
  <c r="L168" i="4"/>
  <c r="O168" i="4" s="1"/>
  <c r="M168" i="4"/>
  <c r="P168" i="4" s="1"/>
  <c r="F169" i="4"/>
  <c r="G169" i="4"/>
  <c r="H169" i="4"/>
  <c r="I169" i="4"/>
  <c r="J169" i="4"/>
  <c r="K169" i="4"/>
  <c r="L169" i="4"/>
  <c r="O169" i="4" s="1"/>
  <c r="M169" i="4"/>
  <c r="P169" i="4" s="1"/>
  <c r="F170" i="4"/>
  <c r="G170" i="4"/>
  <c r="H170" i="4"/>
  <c r="I170" i="4"/>
  <c r="J170" i="4"/>
  <c r="K170" i="4"/>
  <c r="L170" i="4"/>
  <c r="O170" i="4" s="1"/>
  <c r="M170" i="4"/>
  <c r="P170" i="4" s="1"/>
  <c r="F171" i="4"/>
  <c r="G171" i="4"/>
  <c r="H171" i="4"/>
  <c r="I171" i="4"/>
  <c r="J171" i="4"/>
  <c r="K171" i="4"/>
  <c r="L171" i="4"/>
  <c r="O171" i="4" s="1"/>
  <c r="M171" i="4"/>
  <c r="P171" i="4" s="1"/>
  <c r="F172" i="4"/>
  <c r="G172" i="4"/>
  <c r="H172" i="4"/>
  <c r="I172" i="4"/>
  <c r="J172" i="4"/>
  <c r="K172" i="4"/>
  <c r="L172" i="4"/>
  <c r="O172" i="4" s="1"/>
  <c r="M172" i="4"/>
  <c r="P172" i="4" s="1"/>
  <c r="F173" i="4"/>
  <c r="G173" i="4"/>
  <c r="H173" i="4"/>
  <c r="I173" i="4"/>
  <c r="J173" i="4"/>
  <c r="K173" i="4"/>
  <c r="L173" i="4"/>
  <c r="O173" i="4" s="1"/>
  <c r="M173" i="4"/>
  <c r="P173" i="4" s="1"/>
  <c r="F174" i="4"/>
  <c r="G174" i="4"/>
  <c r="H174" i="4"/>
  <c r="I174" i="4"/>
  <c r="J174" i="4"/>
  <c r="K174" i="4"/>
  <c r="L174" i="4"/>
  <c r="O174" i="4" s="1"/>
  <c r="M174" i="4"/>
  <c r="P174" i="4" s="1"/>
  <c r="F175" i="4"/>
  <c r="G175" i="4"/>
  <c r="H175" i="4"/>
  <c r="I175" i="4"/>
  <c r="J175" i="4"/>
  <c r="K175" i="4"/>
  <c r="L175" i="4"/>
  <c r="O175" i="4" s="1"/>
  <c r="M175" i="4"/>
  <c r="P175" i="4" s="1"/>
  <c r="F176" i="4"/>
  <c r="G176" i="4"/>
  <c r="H176" i="4"/>
  <c r="I176" i="4"/>
  <c r="J176" i="4"/>
  <c r="K176" i="4"/>
  <c r="L176" i="4"/>
  <c r="M176" i="4"/>
  <c r="F177" i="4"/>
  <c r="G177" i="4"/>
  <c r="H177" i="4"/>
  <c r="I177" i="4"/>
  <c r="J177" i="4"/>
  <c r="K177" i="4"/>
  <c r="L177" i="4"/>
  <c r="M177" i="4"/>
  <c r="F178" i="4"/>
  <c r="G178" i="4"/>
  <c r="H178" i="4"/>
  <c r="I178" i="4"/>
  <c r="J178" i="4"/>
  <c r="K178" i="4"/>
  <c r="L178" i="4"/>
  <c r="M178" i="4"/>
  <c r="F179" i="4"/>
  <c r="G179" i="4"/>
  <c r="H179" i="4"/>
  <c r="I179" i="4"/>
  <c r="J179" i="4"/>
  <c r="K179" i="4"/>
  <c r="L179" i="4"/>
  <c r="M179" i="4"/>
  <c r="F180" i="4"/>
  <c r="G180" i="4"/>
  <c r="H180" i="4"/>
  <c r="I180" i="4"/>
  <c r="J180" i="4"/>
  <c r="K180" i="4"/>
  <c r="L180" i="4"/>
  <c r="M180" i="4"/>
  <c r="F181" i="4"/>
  <c r="G181" i="4"/>
  <c r="H181" i="4"/>
  <c r="I181" i="4"/>
  <c r="J181" i="4"/>
  <c r="K181" i="4"/>
  <c r="L181" i="4"/>
  <c r="M181" i="4"/>
  <c r="F182" i="4"/>
  <c r="G182" i="4"/>
  <c r="H182" i="4"/>
  <c r="I182" i="4"/>
  <c r="J182" i="4"/>
  <c r="K182" i="4"/>
  <c r="L182" i="4"/>
  <c r="M182" i="4"/>
  <c r="F183" i="4"/>
  <c r="G183" i="4"/>
  <c r="H183" i="4"/>
  <c r="I183" i="4"/>
  <c r="J183" i="4"/>
  <c r="K183" i="4"/>
  <c r="L183" i="4"/>
  <c r="M183" i="4"/>
  <c r="F184" i="4"/>
  <c r="G184" i="4"/>
  <c r="H184" i="4"/>
  <c r="I184" i="4"/>
  <c r="J184" i="4"/>
  <c r="K184" i="4"/>
  <c r="L184" i="4"/>
  <c r="M184" i="4"/>
  <c r="F185" i="4"/>
  <c r="G185" i="4"/>
  <c r="H185" i="4"/>
  <c r="I185" i="4"/>
  <c r="J185" i="4"/>
  <c r="K185" i="4"/>
  <c r="L185" i="4"/>
  <c r="M185" i="4"/>
  <c r="F186" i="4"/>
  <c r="G186" i="4"/>
  <c r="H186" i="4"/>
  <c r="I186" i="4"/>
  <c r="J186" i="4"/>
  <c r="K186" i="4"/>
  <c r="L186" i="4"/>
  <c r="M186" i="4"/>
  <c r="F187" i="4"/>
  <c r="G187" i="4"/>
  <c r="H187" i="4"/>
  <c r="I187" i="4"/>
  <c r="J187" i="4"/>
  <c r="K187" i="4"/>
  <c r="L187" i="4"/>
  <c r="M187" i="4"/>
  <c r="F188" i="4"/>
  <c r="G188" i="4"/>
  <c r="H188" i="4"/>
  <c r="I188" i="4"/>
  <c r="J188" i="4"/>
  <c r="K188" i="4"/>
  <c r="L188" i="4"/>
  <c r="M188" i="4"/>
  <c r="F189" i="4"/>
  <c r="G189" i="4"/>
  <c r="H189" i="4"/>
  <c r="I189" i="4"/>
  <c r="J189" i="4"/>
  <c r="K189" i="4"/>
  <c r="L189" i="4"/>
  <c r="M189" i="4"/>
  <c r="F190" i="4"/>
  <c r="G190" i="4"/>
  <c r="H190" i="4"/>
  <c r="I190" i="4"/>
  <c r="J190" i="4"/>
  <c r="K190" i="4"/>
  <c r="L190" i="4"/>
  <c r="M190" i="4"/>
  <c r="F191" i="4"/>
  <c r="G191" i="4"/>
  <c r="H191" i="4"/>
  <c r="I191" i="4"/>
  <c r="J191" i="4"/>
  <c r="K191" i="4"/>
  <c r="L191" i="4"/>
  <c r="M191" i="4"/>
  <c r="F192" i="4"/>
  <c r="G192" i="4"/>
  <c r="H192" i="4"/>
  <c r="I192" i="4"/>
  <c r="J192" i="4"/>
  <c r="K192" i="4"/>
  <c r="L192" i="4"/>
  <c r="M192" i="4"/>
  <c r="F193" i="4"/>
  <c r="G193" i="4"/>
  <c r="H193" i="4"/>
  <c r="I193" i="4"/>
  <c r="J193" i="4"/>
  <c r="K193" i="4"/>
  <c r="L193" i="4"/>
  <c r="M193" i="4"/>
  <c r="F194" i="4"/>
  <c r="G194" i="4"/>
  <c r="H194" i="4"/>
  <c r="I194" i="4"/>
  <c r="J194" i="4"/>
  <c r="K194" i="4"/>
  <c r="L194" i="4"/>
  <c r="M194" i="4"/>
  <c r="F195" i="4"/>
  <c r="G195" i="4"/>
  <c r="H195" i="4"/>
  <c r="I195" i="4"/>
  <c r="J195" i="4"/>
  <c r="K195" i="4"/>
  <c r="L195" i="4"/>
  <c r="M195" i="4"/>
  <c r="F196" i="4"/>
  <c r="G196" i="4"/>
  <c r="H196" i="4"/>
  <c r="I196" i="4"/>
  <c r="J196" i="4"/>
  <c r="K196" i="4"/>
  <c r="L196" i="4"/>
  <c r="M196" i="4"/>
  <c r="F197" i="4"/>
  <c r="G197" i="4"/>
  <c r="H197" i="4"/>
  <c r="I197" i="4"/>
  <c r="J197" i="4"/>
  <c r="K197" i="4"/>
  <c r="L197" i="4"/>
  <c r="M197" i="4"/>
  <c r="F198" i="4"/>
  <c r="G198" i="4"/>
  <c r="H198" i="4"/>
  <c r="I198" i="4"/>
  <c r="J198" i="4"/>
  <c r="K198" i="4"/>
  <c r="L198" i="4"/>
  <c r="M198" i="4"/>
  <c r="F199" i="4"/>
  <c r="G199" i="4"/>
  <c r="H199" i="4"/>
  <c r="I199" i="4"/>
  <c r="J199" i="4"/>
  <c r="K199" i="4"/>
  <c r="L199" i="4"/>
  <c r="M199" i="4"/>
  <c r="F200" i="4"/>
  <c r="G200" i="4"/>
  <c r="H200" i="4"/>
  <c r="I200" i="4"/>
  <c r="J200" i="4"/>
  <c r="K200" i="4"/>
  <c r="L200" i="4"/>
  <c r="M200" i="4"/>
  <c r="F201" i="4"/>
  <c r="G201" i="4"/>
  <c r="H201" i="4"/>
  <c r="I201" i="4"/>
  <c r="J201" i="4"/>
  <c r="K201" i="4"/>
  <c r="L201" i="4"/>
  <c r="M201" i="4"/>
  <c r="F202" i="4"/>
  <c r="G202" i="4"/>
  <c r="H202" i="4"/>
  <c r="I202" i="4"/>
  <c r="J202" i="4"/>
  <c r="K202" i="4"/>
  <c r="L202" i="4"/>
  <c r="M202" i="4"/>
  <c r="F203" i="4"/>
  <c r="G203" i="4"/>
  <c r="H203" i="4"/>
  <c r="I203" i="4"/>
  <c r="J203" i="4"/>
  <c r="K203" i="4"/>
  <c r="L203" i="4"/>
  <c r="M203" i="4"/>
  <c r="G2" i="4"/>
  <c r="H2" i="4"/>
  <c r="I2" i="4"/>
  <c r="J2" i="4"/>
  <c r="K2" i="4"/>
  <c r="L2" i="4"/>
  <c r="M2" i="4"/>
  <c r="F2" i="4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G128" i="1"/>
  <c r="F128" i="1"/>
  <c r="E128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G27" i="1"/>
  <c r="F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27" i="1"/>
  <c r="K80" i="6" l="1"/>
  <c r="AC80" i="6" s="1"/>
  <c r="K155" i="6"/>
  <c r="AC155" i="6" s="1"/>
  <c r="K173" i="6"/>
  <c r="AC173" i="6" s="1"/>
  <c r="K114" i="6"/>
  <c r="AC114" i="6" s="1"/>
  <c r="K25" i="6"/>
  <c r="AC25" i="6" s="1"/>
  <c r="K139" i="6"/>
  <c r="AC139" i="6" s="1"/>
  <c r="K172" i="6"/>
  <c r="AC172" i="6" s="1"/>
  <c r="K96" i="6"/>
  <c r="AC96" i="6" s="1"/>
  <c r="K33" i="6"/>
  <c r="AC33" i="6" s="1"/>
  <c r="K15" i="6"/>
  <c r="AC15" i="6" s="1"/>
  <c r="K47" i="6"/>
  <c r="AC47" i="6" s="1"/>
  <c r="K194" i="6"/>
  <c r="AC194" i="6" s="1"/>
  <c r="K204" i="6"/>
  <c r="AC204" i="6" s="1"/>
  <c r="K154" i="6"/>
  <c r="AC154" i="6" s="1"/>
  <c r="K30" i="6"/>
  <c r="AC30" i="6" s="1"/>
  <c r="K79" i="6"/>
  <c r="AC79" i="6" s="1"/>
  <c r="K41" i="6"/>
  <c r="AC41" i="6" s="1"/>
  <c r="K58" i="6"/>
  <c r="AC58" i="6" s="1"/>
  <c r="K146" i="6"/>
  <c r="AC146" i="6" s="1"/>
  <c r="K72" i="6"/>
  <c r="AC72" i="6" s="1"/>
  <c r="K74" i="6"/>
  <c r="AC74" i="6" s="1"/>
  <c r="K110" i="6"/>
  <c r="AC110" i="6" s="1"/>
  <c r="K98" i="6"/>
  <c r="AC98" i="6" s="1"/>
  <c r="K198" i="6"/>
  <c r="AC198" i="6" s="1"/>
  <c r="K188" i="6"/>
  <c r="AC188" i="6" s="1"/>
  <c r="K65" i="6"/>
  <c r="AC65" i="6" s="1"/>
  <c r="K75" i="6"/>
  <c r="AC75" i="6" s="1"/>
  <c r="K16" i="6"/>
  <c r="AC16" i="6" s="1"/>
  <c r="K10" i="6"/>
  <c r="AC10" i="6" s="1"/>
  <c r="K143" i="6"/>
  <c r="AC143" i="6" s="1"/>
  <c r="K120" i="6"/>
  <c r="AC120" i="6" s="1"/>
  <c r="K51" i="6"/>
  <c r="AC51" i="6" s="1"/>
  <c r="K157" i="6"/>
  <c r="AC157" i="6" s="1"/>
  <c r="K49" i="6"/>
  <c r="AC49" i="6" s="1"/>
  <c r="K131" i="6"/>
  <c r="AC131" i="6" s="1"/>
  <c r="K117" i="6"/>
  <c r="AC117" i="6" s="1"/>
  <c r="K35" i="6"/>
  <c r="AC35" i="6" s="1"/>
  <c r="K138" i="6"/>
  <c r="AC138" i="6" s="1"/>
  <c r="K192" i="6"/>
  <c r="AC192" i="6" s="1"/>
  <c r="K171" i="6"/>
  <c r="AC171" i="6" s="1"/>
  <c r="K206" i="6"/>
  <c r="AC206" i="6" s="1"/>
  <c r="K196" i="6"/>
  <c r="AC196" i="6" s="1"/>
  <c r="K199" i="6"/>
  <c r="AC199" i="6" s="1"/>
  <c r="K77" i="6"/>
  <c r="AC77" i="6" s="1"/>
  <c r="K100" i="6"/>
  <c r="AC100" i="6" s="1"/>
  <c r="K158" i="6"/>
  <c r="AC158" i="6" s="1"/>
  <c r="K164" i="6"/>
  <c r="AC164" i="6" s="1"/>
  <c r="K93" i="6"/>
  <c r="AC93" i="6" s="1"/>
  <c r="K126" i="6"/>
  <c r="AC126" i="6" s="1"/>
  <c r="K103" i="6"/>
  <c r="AC103" i="6" s="1"/>
  <c r="K34" i="6"/>
  <c r="AC34" i="6" s="1"/>
  <c r="K169" i="6"/>
  <c r="AC169" i="6" s="1"/>
  <c r="K99" i="6"/>
  <c r="AC99" i="6" s="1"/>
  <c r="K203" i="6"/>
  <c r="AC203" i="6" s="1"/>
  <c r="K165" i="6"/>
  <c r="AC165" i="6" s="1"/>
  <c r="K7" i="6"/>
  <c r="K140" i="6"/>
  <c r="AC140" i="6" s="1"/>
  <c r="K90" i="6"/>
  <c r="AC90" i="6" s="1"/>
  <c r="K134" i="6"/>
  <c r="AC134" i="6" s="1"/>
  <c r="K38" i="6"/>
  <c r="AC38" i="6" s="1"/>
  <c r="K176" i="6"/>
  <c r="AC176" i="6" s="1"/>
  <c r="K161" i="6"/>
  <c r="AC161" i="6" s="1"/>
  <c r="K145" i="6"/>
  <c r="AC145" i="6" s="1"/>
  <c r="K149" i="6"/>
  <c r="AC149" i="6" s="1"/>
  <c r="K129" i="6"/>
  <c r="AC129" i="6" s="1"/>
  <c r="K27" i="6"/>
  <c r="AC27" i="6" s="1"/>
  <c r="K125" i="6"/>
  <c r="AC125" i="6" s="1"/>
  <c r="K123" i="6"/>
  <c r="AC123" i="6" s="1"/>
  <c r="K88" i="6"/>
  <c r="AC88" i="6" s="1"/>
  <c r="K12" i="6"/>
  <c r="AC12" i="6" s="1"/>
  <c r="K86" i="6"/>
  <c r="AC86" i="6" s="1"/>
  <c r="K182" i="6"/>
  <c r="AC182" i="6" s="1"/>
  <c r="K174" i="6"/>
  <c r="AC174" i="6" s="1"/>
  <c r="K20" i="6"/>
  <c r="AC20" i="6" s="1"/>
  <c r="K201" i="6"/>
  <c r="K178" i="6"/>
  <c r="AC178" i="6" s="1"/>
  <c r="K44" i="6"/>
  <c r="AC44" i="6" s="1"/>
  <c r="K60" i="6"/>
  <c r="AC60" i="6" s="1"/>
  <c r="K102" i="6"/>
  <c r="AC102" i="6" s="1"/>
  <c r="K18" i="6"/>
  <c r="AC18" i="6" s="1"/>
  <c r="K40" i="6"/>
  <c r="AC40" i="6" s="1"/>
  <c r="K175" i="6"/>
  <c r="AC175" i="6" s="1"/>
  <c r="K147" i="6"/>
  <c r="AC147" i="6" s="1"/>
  <c r="K91" i="6"/>
  <c r="AC91" i="6" s="1"/>
  <c r="K46" i="6"/>
  <c r="AC46" i="6" s="1"/>
  <c r="K82" i="6"/>
  <c r="AC82" i="6" s="1"/>
  <c r="K151" i="6"/>
  <c r="AC151" i="6" s="1"/>
  <c r="K57" i="6"/>
  <c r="AC57" i="6" s="1"/>
  <c r="K135" i="6"/>
  <c r="AC135" i="6" s="1"/>
  <c r="K29" i="6"/>
  <c r="AC29" i="6" s="1"/>
  <c r="K150" i="6"/>
  <c r="AC150" i="6" s="1"/>
  <c r="K22" i="6"/>
  <c r="AC22" i="6" s="1"/>
  <c r="K53" i="6"/>
  <c r="AC53" i="6" s="1"/>
  <c r="K180" i="6"/>
  <c r="AC180" i="6" s="1"/>
  <c r="K62" i="6"/>
  <c r="AC62" i="6" s="1"/>
  <c r="K13" i="6"/>
  <c r="AC13" i="6" s="1"/>
  <c r="K97" i="6"/>
  <c r="AC97" i="6" s="1"/>
  <c r="K66" i="6"/>
  <c r="AC66" i="6" s="1"/>
  <c r="K109" i="6"/>
  <c r="AC109" i="6" s="1"/>
  <c r="K54" i="6"/>
  <c r="AC54" i="6" s="1"/>
  <c r="K141" i="6"/>
  <c r="AC141" i="6" s="1"/>
  <c r="K89" i="6"/>
  <c r="AC89" i="6" s="1"/>
  <c r="K167" i="6"/>
  <c r="AC167" i="6" s="1"/>
  <c r="K69" i="6"/>
  <c r="AC69" i="6" s="1"/>
  <c r="K55" i="6"/>
  <c r="AC55" i="6" s="1"/>
  <c r="K56" i="6"/>
  <c r="AC56" i="6" s="1"/>
  <c r="K124" i="6"/>
  <c r="AC124" i="6" s="1"/>
  <c r="K14" i="6"/>
  <c r="AC14" i="6" s="1"/>
  <c r="K193" i="6"/>
  <c r="AC193" i="6" s="1"/>
  <c r="K84" i="6"/>
  <c r="AC84" i="6" s="1"/>
  <c r="K107" i="6"/>
  <c r="AC107" i="6" s="1"/>
  <c r="K42" i="6"/>
  <c r="AC42" i="6" s="1"/>
  <c r="K67" i="6"/>
  <c r="AC67" i="6" s="1"/>
  <c r="K132" i="6"/>
  <c r="AC132" i="6" s="1"/>
  <c r="K111" i="6"/>
  <c r="AC111" i="6" s="1"/>
  <c r="K94" i="6"/>
  <c r="AC94" i="6" s="1"/>
  <c r="K19" i="6"/>
  <c r="AC19" i="6" s="1"/>
  <c r="K115" i="6"/>
  <c r="AC115" i="6" s="1"/>
  <c r="K183" i="6"/>
  <c r="AC183" i="6" s="1"/>
  <c r="K78" i="6"/>
  <c r="AC78" i="6" s="1"/>
  <c r="K106" i="6"/>
  <c r="AC106" i="6" s="1"/>
  <c r="K152" i="6"/>
  <c r="AC152" i="6" s="1"/>
  <c r="K159" i="6"/>
  <c r="AC159" i="6" s="1"/>
  <c r="K87" i="6"/>
  <c r="AC87" i="6" s="1"/>
  <c r="K104" i="6"/>
  <c r="AC104" i="6" s="1"/>
  <c r="K52" i="6"/>
  <c r="AC52" i="6" s="1"/>
  <c r="K101" i="6"/>
  <c r="AC101" i="6" s="1"/>
  <c r="K63" i="6"/>
  <c r="AC63" i="6" s="1"/>
  <c r="K31" i="6"/>
  <c r="AC31" i="6" s="1"/>
  <c r="K168" i="6"/>
  <c r="AC168" i="6" s="1"/>
  <c r="K45" i="6"/>
  <c r="AC45" i="6" s="1"/>
  <c r="K61" i="6"/>
  <c r="K166" i="6"/>
  <c r="K185" i="6"/>
  <c r="AC185" i="6" s="1"/>
  <c r="K162" i="6"/>
  <c r="AC162" i="6" s="1"/>
  <c r="K160" i="6"/>
  <c r="AC160" i="6" s="1"/>
  <c r="K32" i="6"/>
  <c r="AC32" i="6" s="1"/>
  <c r="K70" i="6"/>
  <c r="AC70" i="6" s="1"/>
  <c r="K133" i="6"/>
  <c r="AC133" i="6" s="1"/>
  <c r="K187" i="6"/>
  <c r="AC187" i="6" s="1"/>
  <c r="K59" i="6"/>
  <c r="AC59" i="6" s="1"/>
  <c r="K205" i="6"/>
  <c r="AC205" i="6" s="1"/>
  <c r="K144" i="6"/>
  <c r="AC144" i="6" s="1"/>
  <c r="K200" i="6"/>
  <c r="K95" i="6"/>
  <c r="AC95" i="6" s="1"/>
  <c r="K43" i="6"/>
  <c r="AC43" i="6" s="1"/>
  <c r="K76" i="6"/>
  <c r="AC76" i="6" s="1"/>
  <c r="K28" i="6"/>
  <c r="AC28" i="6" s="1"/>
  <c r="K130" i="6"/>
  <c r="AC130" i="6" s="1"/>
  <c r="K128" i="6"/>
  <c r="AC128" i="6" s="1"/>
  <c r="K39" i="6"/>
  <c r="AC39" i="6" s="1"/>
  <c r="K148" i="6"/>
  <c r="AC148" i="6" s="1"/>
  <c r="K71" i="6"/>
  <c r="AC71" i="6" s="1"/>
  <c r="K50" i="6"/>
  <c r="AC50" i="6" s="1"/>
  <c r="J204" i="6"/>
  <c r="J154" i="6"/>
  <c r="J30" i="6"/>
  <c r="J79" i="6"/>
  <c r="J41" i="6"/>
  <c r="J58" i="6"/>
  <c r="J146" i="6"/>
  <c r="K202" i="6"/>
  <c r="AC202" i="6" s="1"/>
  <c r="J80" i="6"/>
  <c r="K191" i="6"/>
  <c r="AC191" i="6" s="1"/>
  <c r="J155" i="6"/>
  <c r="J72" i="6"/>
  <c r="J74" i="6"/>
  <c r="J110" i="6"/>
  <c r="K122" i="6"/>
  <c r="AC122" i="6" s="1"/>
  <c r="J114" i="6"/>
  <c r="J98" i="6"/>
  <c r="K163" i="6"/>
  <c r="AC163" i="6" s="1"/>
  <c r="J25" i="6"/>
  <c r="J198" i="6"/>
  <c r="K190" i="6"/>
  <c r="AC190" i="6" s="1"/>
  <c r="J139" i="6"/>
  <c r="J188" i="6"/>
  <c r="J172" i="6"/>
  <c r="K24" i="6"/>
  <c r="AC24" i="6" s="1"/>
  <c r="J75" i="6"/>
  <c r="J16" i="6"/>
  <c r="J10" i="6"/>
  <c r="J120" i="6"/>
  <c r="J96" i="6"/>
  <c r="K177" i="6"/>
  <c r="AC177" i="6" s="1"/>
  <c r="J33" i="6"/>
  <c r="J51" i="6"/>
  <c r="J157" i="6"/>
  <c r="J15" i="6"/>
  <c r="K127" i="6"/>
  <c r="AC127" i="6" s="1"/>
  <c r="J35" i="6"/>
  <c r="J192" i="6"/>
  <c r="K189" i="6"/>
  <c r="AC189" i="6" s="1"/>
  <c r="J171" i="6"/>
  <c r="J206" i="6"/>
  <c r="J196" i="6"/>
  <c r="K17" i="6"/>
  <c r="AC17" i="6" s="1"/>
  <c r="J199" i="6"/>
  <c r="J77" i="6"/>
  <c r="J100" i="6"/>
  <c r="J158" i="6"/>
  <c r="J164" i="6"/>
  <c r="J126" i="6"/>
  <c r="J194" i="6"/>
  <c r="J169" i="6"/>
  <c r="J99" i="6"/>
  <c r="K68" i="6"/>
  <c r="AC68" i="6" s="1"/>
  <c r="K179" i="6"/>
  <c r="AC179" i="6" s="1"/>
  <c r="K186" i="6"/>
  <c r="AC186" i="6" s="1"/>
  <c r="K153" i="6"/>
  <c r="AC153" i="6" s="1"/>
  <c r="K137" i="6"/>
  <c r="AC137" i="6" s="1"/>
  <c r="K113" i="6"/>
  <c r="AC113" i="6" s="1"/>
  <c r="K85" i="6"/>
  <c r="AC85" i="6" s="1"/>
  <c r="K116" i="6"/>
  <c r="AC116" i="6" s="1"/>
  <c r="K92" i="6"/>
  <c r="AC92" i="6" s="1"/>
  <c r="K48" i="6"/>
  <c r="AC48" i="6" s="1"/>
  <c r="K9" i="6"/>
  <c r="AC9" i="6" s="1"/>
  <c r="K121" i="6"/>
  <c r="AC121" i="6" s="1"/>
  <c r="K23" i="6"/>
  <c r="AC23" i="6" s="1"/>
  <c r="K36" i="6"/>
  <c r="AC36" i="6" s="1"/>
  <c r="K197" i="6"/>
  <c r="AC197" i="6" s="1"/>
  <c r="K64" i="6"/>
  <c r="AC64" i="6" s="1"/>
  <c r="K6" i="6"/>
  <c r="AC6" i="6" s="1"/>
  <c r="K195" i="6"/>
  <c r="AC195" i="6" s="1"/>
  <c r="K108" i="6"/>
  <c r="AC108" i="6" s="1"/>
  <c r="K21" i="6"/>
  <c r="AC21" i="6" s="1"/>
  <c r="K81" i="6"/>
  <c r="AC81" i="6" s="1"/>
  <c r="K11" i="6"/>
  <c r="AC11" i="6" s="1"/>
  <c r="K170" i="6"/>
  <c r="AC170" i="6" s="1"/>
  <c r="K142" i="6"/>
  <c r="AC142" i="6" s="1"/>
  <c r="K105" i="6"/>
  <c r="AC105" i="6" s="1"/>
  <c r="K136" i="6"/>
  <c r="K37" i="6"/>
  <c r="AC37" i="6" s="1"/>
  <c r="K83" i="6"/>
  <c r="AC83" i="6" s="1"/>
  <c r="K26" i="6"/>
  <c r="AC26" i="6" s="1"/>
  <c r="K8" i="6"/>
  <c r="AC8" i="6" s="1"/>
  <c r="K184" i="6"/>
  <c r="AC184" i="6" s="1"/>
  <c r="K112" i="6"/>
  <c r="AC112" i="6" s="1"/>
  <c r="K119" i="6"/>
  <c r="AC119" i="6" s="1"/>
  <c r="K156" i="6"/>
  <c r="AC156" i="6" s="1"/>
  <c r="K181" i="6"/>
  <c r="AC181" i="6" s="1"/>
  <c r="K118" i="6"/>
  <c r="AC118" i="6" s="1"/>
  <c r="K73" i="6"/>
  <c r="AC73" i="6" s="1"/>
  <c r="J103" i="6" l="1"/>
  <c r="J49" i="6"/>
  <c r="J173" i="6"/>
  <c r="J65" i="6"/>
  <c r="J47" i="6"/>
  <c r="AC61" i="6"/>
  <c r="J61" i="6"/>
  <c r="AC136" i="6"/>
  <c r="J136" i="6"/>
  <c r="AC7" i="6"/>
  <c r="J7" i="6"/>
  <c r="EK194" i="6"/>
  <c r="CV194" i="6"/>
  <c r="EH194" i="6"/>
  <c r="EI194" i="6"/>
  <c r="DN194" i="6"/>
  <c r="DP194" i="6"/>
  <c r="EZ194" i="6"/>
  <c r="DM194" i="6"/>
  <c r="EG194" i="6"/>
  <c r="DI194" i="6"/>
  <c r="FB194" i="6"/>
  <c r="DJ194" i="6"/>
  <c r="EJ194" i="6"/>
  <c r="EE194" i="6"/>
  <c r="DZ194" i="6"/>
  <c r="DF194" i="6"/>
  <c r="EA194" i="6"/>
  <c r="DA194" i="6"/>
  <c r="DH194" i="6"/>
  <c r="FD194" i="6"/>
  <c r="FG194" i="6"/>
  <c r="CU194" i="6"/>
  <c r="ES194" i="6"/>
  <c r="DW194" i="6"/>
  <c r="CY194" i="6"/>
  <c r="EB194" i="6"/>
  <c r="EF194" i="6"/>
  <c r="FF194" i="6"/>
  <c r="FA194" i="6"/>
  <c r="DE194" i="6"/>
  <c r="ED194" i="6"/>
  <c r="CT194" i="6"/>
  <c r="DD194" i="6"/>
  <c r="EY194" i="6"/>
  <c r="EC194" i="6"/>
  <c r="CZ194" i="6"/>
  <c r="EN194" i="6"/>
  <c r="FC194" i="6"/>
  <c r="EQ194" i="6"/>
  <c r="ER194" i="6"/>
  <c r="EU194" i="6"/>
  <c r="EP194" i="6"/>
  <c r="DV194" i="6"/>
  <c r="FH194" i="6"/>
  <c r="EO194" i="6"/>
  <c r="ET194" i="6"/>
  <c r="DR194" i="6"/>
  <c r="DS194" i="6"/>
  <c r="CX194" i="6"/>
  <c r="EV194" i="6"/>
  <c r="DO194" i="6"/>
  <c r="DY194" i="6"/>
  <c r="EW194" i="6"/>
  <c r="EM194" i="6"/>
  <c r="EL194" i="6"/>
  <c r="DB194" i="6"/>
  <c r="DT194" i="6"/>
  <c r="DG194" i="6"/>
  <c r="DK194" i="6"/>
  <c r="DX194" i="6"/>
  <c r="CW194" i="6"/>
  <c r="FE194" i="6"/>
  <c r="EX194" i="6"/>
  <c r="DU194" i="6"/>
  <c r="DL194" i="6"/>
  <c r="AB194" i="6"/>
  <c r="DQ194" i="6"/>
  <c r="DB196" i="6"/>
  <c r="DO196" i="6"/>
  <c r="ET196" i="6"/>
  <c r="EJ196" i="6"/>
  <c r="DD196" i="6"/>
  <c r="EE196" i="6"/>
  <c r="EM196" i="6"/>
  <c r="FC196" i="6"/>
  <c r="EC196" i="6"/>
  <c r="FE196" i="6"/>
  <c r="EI196" i="6"/>
  <c r="EO196" i="6"/>
  <c r="CT196" i="6"/>
  <c r="DJ196" i="6"/>
  <c r="ES196" i="6"/>
  <c r="ER196" i="6"/>
  <c r="DL196" i="6"/>
  <c r="DY196" i="6"/>
  <c r="DI196" i="6"/>
  <c r="EA196" i="6"/>
  <c r="DG196" i="6"/>
  <c r="CW196" i="6"/>
  <c r="EY196" i="6"/>
  <c r="EK196" i="6"/>
  <c r="CV196" i="6"/>
  <c r="DE196" i="6"/>
  <c r="DT196" i="6"/>
  <c r="EB196" i="6"/>
  <c r="AB196" i="6"/>
  <c r="DZ196" i="6"/>
  <c r="EQ196" i="6"/>
  <c r="EV196" i="6"/>
  <c r="DS196" i="6"/>
  <c r="EL196" i="6"/>
  <c r="FH196" i="6"/>
  <c r="DF196" i="6"/>
  <c r="DM196" i="6"/>
  <c r="DU196" i="6"/>
  <c r="EW196" i="6"/>
  <c r="FG196" i="6"/>
  <c r="EP196" i="6"/>
  <c r="CZ196" i="6"/>
  <c r="ED196" i="6"/>
  <c r="EN196" i="6"/>
  <c r="FA196" i="6"/>
  <c r="DH196" i="6"/>
  <c r="DN196" i="6"/>
  <c r="DV196" i="6"/>
  <c r="EG196" i="6"/>
  <c r="DW196" i="6"/>
  <c r="CU196" i="6"/>
  <c r="EZ196" i="6"/>
  <c r="EU196" i="6"/>
  <c r="EX196" i="6"/>
  <c r="FB196" i="6"/>
  <c r="EH196" i="6"/>
  <c r="DP196" i="6"/>
  <c r="DX196" i="6"/>
  <c r="DQ196" i="6"/>
  <c r="FF196" i="6"/>
  <c r="EF196" i="6"/>
  <c r="CX196" i="6"/>
  <c r="FD196" i="6"/>
  <c r="CY196" i="6"/>
  <c r="DR196" i="6"/>
  <c r="DA196" i="6"/>
  <c r="DK196" i="6"/>
  <c r="DW15" i="6"/>
  <c r="CZ15" i="6"/>
  <c r="FE15" i="6"/>
  <c r="EX15" i="6"/>
  <c r="FG15" i="6"/>
  <c r="CV15" i="6"/>
  <c r="FH15" i="6"/>
  <c r="DE15" i="6"/>
  <c r="CY15" i="6"/>
  <c r="DH15" i="6"/>
  <c r="DA15" i="6"/>
  <c r="CT15" i="6"/>
  <c r="FF15" i="6"/>
  <c r="CU15" i="6"/>
  <c r="DD15" i="6"/>
  <c r="DM15" i="6"/>
  <c r="DG15" i="6"/>
  <c r="DP15" i="6"/>
  <c r="DI15" i="6"/>
  <c r="DB15" i="6"/>
  <c r="DK15" i="6"/>
  <c r="DL15" i="6"/>
  <c r="DU15" i="6"/>
  <c r="DO15" i="6"/>
  <c r="DX15" i="6"/>
  <c r="DQ15" i="6"/>
  <c r="DJ15" i="6"/>
  <c r="DS15" i="6"/>
  <c r="DT15" i="6"/>
  <c r="EC15" i="6"/>
  <c r="EE15" i="6"/>
  <c r="EF15" i="6"/>
  <c r="DY15" i="6"/>
  <c r="DR15" i="6"/>
  <c r="EA15" i="6"/>
  <c r="EB15" i="6"/>
  <c r="EK15" i="6"/>
  <c r="EM15" i="6"/>
  <c r="EN15" i="6"/>
  <c r="EG15" i="6"/>
  <c r="DZ15" i="6"/>
  <c r="EI15" i="6"/>
  <c r="EJ15" i="6"/>
  <c r="ES15" i="6"/>
  <c r="FC15" i="6"/>
  <c r="EV15" i="6"/>
  <c r="EO15" i="6"/>
  <c r="EH15" i="6"/>
  <c r="EQ15" i="6"/>
  <c r="ER15" i="6"/>
  <c r="FD15" i="6"/>
  <c r="EW15" i="6"/>
  <c r="EP15" i="6"/>
  <c r="EY15" i="6"/>
  <c r="EZ15" i="6"/>
  <c r="CW15" i="6"/>
  <c r="ED15" i="6"/>
  <c r="DV15" i="6"/>
  <c r="AB15" i="6"/>
  <c r="DF15" i="6"/>
  <c r="CX15" i="6"/>
  <c r="FA15" i="6"/>
  <c r="FB15" i="6"/>
  <c r="DN15" i="6"/>
  <c r="ET15" i="6"/>
  <c r="EU15" i="6"/>
  <c r="EL15" i="6"/>
  <c r="DB172" i="6"/>
  <c r="EM172" i="6"/>
  <c r="EQ172" i="6"/>
  <c r="EY172" i="6"/>
  <c r="EX172" i="6"/>
  <c r="DS172" i="6"/>
  <c r="DW172" i="6"/>
  <c r="CZ172" i="6"/>
  <c r="CX172" i="6"/>
  <c r="DD172" i="6"/>
  <c r="CV172" i="6"/>
  <c r="EN172" i="6"/>
  <c r="DA172" i="6"/>
  <c r="DJ172" i="6"/>
  <c r="EW172" i="6"/>
  <c r="DK172" i="6"/>
  <c r="FB172" i="6"/>
  <c r="ES172" i="6"/>
  <c r="EC172" i="6"/>
  <c r="EB172" i="6"/>
  <c r="DG172" i="6"/>
  <c r="FC172" i="6"/>
  <c r="DZ172" i="6"/>
  <c r="FF172" i="6"/>
  <c r="ET172" i="6"/>
  <c r="DM172" i="6"/>
  <c r="CW172" i="6"/>
  <c r="DU172" i="6"/>
  <c r="EI172" i="6"/>
  <c r="DO172" i="6"/>
  <c r="EO172" i="6"/>
  <c r="CT172" i="6"/>
  <c r="EL172" i="6"/>
  <c r="ER172" i="6"/>
  <c r="EZ172" i="6"/>
  <c r="DR172" i="6"/>
  <c r="DY172" i="6"/>
  <c r="EE172" i="6"/>
  <c r="EG172" i="6"/>
  <c r="EF172" i="6"/>
  <c r="ED172" i="6"/>
  <c r="DL172" i="6"/>
  <c r="DT172" i="6"/>
  <c r="FE172" i="6"/>
  <c r="EV172" i="6"/>
  <c r="FD172" i="6"/>
  <c r="DX172" i="6"/>
  <c r="DV172" i="6"/>
  <c r="EK172" i="6"/>
  <c r="AB172" i="6"/>
  <c r="CU172" i="6"/>
  <c r="EH172" i="6"/>
  <c r="EU172" i="6"/>
  <c r="EA172" i="6"/>
  <c r="DP172" i="6"/>
  <c r="DN172" i="6"/>
  <c r="DE172" i="6"/>
  <c r="FH172" i="6"/>
  <c r="EP172" i="6"/>
  <c r="DI172" i="6"/>
  <c r="FG172" i="6"/>
  <c r="DH172" i="6"/>
  <c r="DF172" i="6"/>
  <c r="EJ172" i="6"/>
  <c r="FA172" i="6"/>
  <c r="DQ172" i="6"/>
  <c r="CY172" i="6"/>
  <c r="DU79" i="6"/>
  <c r="EH79" i="6"/>
  <c r="DJ79" i="6"/>
  <c r="DW79" i="6"/>
  <c r="DO79" i="6"/>
  <c r="CX79" i="6"/>
  <c r="FA79" i="6"/>
  <c r="ES79" i="6"/>
  <c r="EK79" i="6"/>
  <c r="ED79" i="6"/>
  <c r="EC79" i="6"/>
  <c r="DN79" i="6"/>
  <c r="CW79" i="6"/>
  <c r="FH79" i="6"/>
  <c r="EZ79" i="6"/>
  <c r="ER79" i="6"/>
  <c r="DL79" i="6"/>
  <c r="DK79" i="6"/>
  <c r="EO79" i="6"/>
  <c r="DM79" i="6"/>
  <c r="DD79" i="6"/>
  <c r="FG79" i="6"/>
  <c r="EY79" i="6"/>
  <c r="EQ79" i="6"/>
  <c r="EF79" i="6"/>
  <c r="CV79" i="6"/>
  <c r="AB79" i="6"/>
  <c r="DT79" i="6"/>
  <c r="CU79" i="6"/>
  <c r="FF79" i="6"/>
  <c r="EX79" i="6"/>
  <c r="EP79" i="6"/>
  <c r="DV79" i="6"/>
  <c r="EE79" i="6"/>
  <c r="EG79" i="6"/>
  <c r="DS79" i="6"/>
  <c r="DB79" i="6"/>
  <c r="CT79" i="6"/>
  <c r="FD79" i="6"/>
  <c r="EV79" i="6"/>
  <c r="EI79" i="6"/>
  <c r="DE79" i="6"/>
  <c r="DQ79" i="6"/>
  <c r="DR79" i="6"/>
  <c r="DH79" i="6"/>
  <c r="CZ79" i="6"/>
  <c r="DY79" i="6"/>
  <c r="DG79" i="6"/>
  <c r="DP79" i="6"/>
  <c r="DZ79" i="6"/>
  <c r="DA79" i="6"/>
  <c r="EJ79" i="6"/>
  <c r="DI79" i="6"/>
  <c r="DX79" i="6"/>
  <c r="FC79" i="6"/>
  <c r="EU79" i="6"/>
  <c r="EM79" i="6"/>
  <c r="EB79" i="6"/>
  <c r="DF79" i="6"/>
  <c r="EW79" i="6"/>
  <c r="FE79" i="6"/>
  <c r="CY79" i="6"/>
  <c r="FB79" i="6"/>
  <c r="ET79" i="6"/>
  <c r="EL79" i="6"/>
  <c r="EN79" i="6"/>
  <c r="EA79" i="6"/>
  <c r="J112" i="6"/>
  <c r="J37" i="6"/>
  <c r="J133" i="6"/>
  <c r="J11" i="6"/>
  <c r="J23" i="6"/>
  <c r="J116" i="6"/>
  <c r="J201" i="6"/>
  <c r="AC201" i="6"/>
  <c r="J54" i="6"/>
  <c r="J109" i="6"/>
  <c r="J29" i="6"/>
  <c r="J132" i="6"/>
  <c r="J91" i="6"/>
  <c r="J141" i="6"/>
  <c r="J134" i="6"/>
  <c r="J18" i="6"/>
  <c r="J125" i="6"/>
  <c r="DI164" i="6"/>
  <c r="DO164" i="6"/>
  <c r="DA164" i="6"/>
  <c r="EU164" i="6"/>
  <c r="CZ164" i="6"/>
  <c r="DF164" i="6"/>
  <c r="DP164" i="6"/>
  <c r="DV164" i="6"/>
  <c r="EV164" i="6"/>
  <c r="EJ164" i="6"/>
  <c r="CY164" i="6"/>
  <c r="FB164" i="6"/>
  <c r="FC164" i="6"/>
  <c r="FD164" i="6"/>
  <c r="EF164" i="6"/>
  <c r="ED164" i="6"/>
  <c r="EK164" i="6"/>
  <c r="DK164" i="6"/>
  <c r="CU164" i="6"/>
  <c r="DT164" i="6"/>
  <c r="EE164" i="6"/>
  <c r="FH164" i="6"/>
  <c r="EC164" i="6"/>
  <c r="EP164" i="6"/>
  <c r="FF164" i="6"/>
  <c r="EZ164" i="6"/>
  <c r="DH164" i="6"/>
  <c r="CX164" i="6"/>
  <c r="EN164" i="6"/>
  <c r="CV164" i="6"/>
  <c r="DU164" i="6"/>
  <c r="DJ164" i="6"/>
  <c r="DZ164" i="6"/>
  <c r="DY164" i="6"/>
  <c r="DG164" i="6"/>
  <c r="EB164" i="6"/>
  <c r="EM164" i="6"/>
  <c r="EL164" i="6"/>
  <c r="EO164" i="6"/>
  <c r="DM164" i="6"/>
  <c r="EI164" i="6"/>
  <c r="CT164" i="6"/>
  <c r="DD164" i="6"/>
  <c r="DE164" i="6"/>
  <c r="EH164" i="6"/>
  <c r="EY164" i="6"/>
  <c r="EG164" i="6"/>
  <c r="DN164" i="6"/>
  <c r="ET164" i="6"/>
  <c r="EW164" i="6"/>
  <c r="CW164" i="6"/>
  <c r="DB164" i="6"/>
  <c r="EX164" i="6"/>
  <c r="ER164" i="6"/>
  <c r="DL164" i="6"/>
  <c r="DX164" i="6"/>
  <c r="FA164" i="6"/>
  <c r="AB164" i="6"/>
  <c r="FG164" i="6"/>
  <c r="DS164" i="6"/>
  <c r="DQ164" i="6"/>
  <c r="FE164" i="6"/>
  <c r="DW164" i="6"/>
  <c r="ES164" i="6"/>
  <c r="EQ164" i="6"/>
  <c r="EA164" i="6"/>
  <c r="DR164" i="6"/>
  <c r="FC199" i="6"/>
  <c r="DK199" i="6"/>
  <c r="DJ199" i="6"/>
  <c r="EM199" i="6"/>
  <c r="DP199" i="6"/>
  <c r="ES199" i="6"/>
  <c r="EZ199" i="6"/>
  <c r="DT199" i="6"/>
  <c r="DG199" i="6"/>
  <c r="EG199" i="6"/>
  <c r="DB199" i="6"/>
  <c r="EP199" i="6"/>
  <c r="CZ199" i="6"/>
  <c r="DV199" i="6"/>
  <c r="DH199" i="6"/>
  <c r="CV199" i="6"/>
  <c r="EC199" i="6"/>
  <c r="EN199" i="6"/>
  <c r="EA199" i="6"/>
  <c r="EI199" i="6"/>
  <c r="DM199" i="6"/>
  <c r="DW199" i="6"/>
  <c r="EF199" i="6"/>
  <c r="FB199" i="6"/>
  <c r="DL199" i="6"/>
  <c r="EH199" i="6"/>
  <c r="EL199" i="6"/>
  <c r="EW199" i="6"/>
  <c r="CU199" i="6"/>
  <c r="EU199" i="6"/>
  <c r="CY199" i="6"/>
  <c r="DS199" i="6"/>
  <c r="EV199" i="6"/>
  <c r="DZ199" i="6"/>
  <c r="ET199" i="6"/>
  <c r="DN199" i="6"/>
  <c r="EE199" i="6"/>
  <c r="DR199" i="6"/>
  <c r="DF199" i="6"/>
  <c r="EO199" i="6"/>
  <c r="DI199" i="6"/>
  <c r="FF199" i="6"/>
  <c r="DO199" i="6"/>
  <c r="DD199" i="6"/>
  <c r="CW199" i="6"/>
  <c r="FH199" i="6"/>
  <c r="CX199" i="6"/>
  <c r="EB199" i="6"/>
  <c r="ED199" i="6"/>
  <c r="DY199" i="6"/>
  <c r="AB199" i="6"/>
  <c r="EY199" i="6"/>
  <c r="FA199" i="6"/>
  <c r="FE199" i="6"/>
  <c r="DU199" i="6"/>
  <c r="DQ199" i="6"/>
  <c r="ER199" i="6"/>
  <c r="FG199" i="6"/>
  <c r="CT199" i="6"/>
  <c r="DA199" i="6"/>
  <c r="FD199" i="6"/>
  <c r="DE199" i="6"/>
  <c r="DX199" i="6"/>
  <c r="EJ199" i="6"/>
  <c r="EK199" i="6"/>
  <c r="EQ199" i="6"/>
  <c r="EX199" i="6"/>
  <c r="DR120" i="6"/>
  <c r="DX120" i="6"/>
  <c r="DW120" i="6"/>
  <c r="DV120" i="6"/>
  <c r="DS120" i="6"/>
  <c r="EA120" i="6"/>
  <c r="DE120" i="6"/>
  <c r="ES120" i="6"/>
  <c r="DJ120" i="6"/>
  <c r="DP120" i="6"/>
  <c r="DO120" i="6"/>
  <c r="DN120" i="6"/>
  <c r="ER120" i="6"/>
  <c r="CU120" i="6"/>
  <c r="DI120" i="6"/>
  <c r="EW120" i="6"/>
  <c r="DB120" i="6"/>
  <c r="DH120" i="6"/>
  <c r="DG120" i="6"/>
  <c r="DF120" i="6"/>
  <c r="DL120" i="6"/>
  <c r="FH120" i="6"/>
  <c r="DM120" i="6"/>
  <c r="EC120" i="6"/>
  <c r="FF120" i="6"/>
  <c r="CT120" i="6"/>
  <c r="CZ120" i="6"/>
  <c r="CY120" i="6"/>
  <c r="CX120" i="6"/>
  <c r="EQ120" i="6"/>
  <c r="EI120" i="6"/>
  <c r="DQ120" i="6"/>
  <c r="FA120" i="6"/>
  <c r="EX120" i="6"/>
  <c r="FD120" i="6"/>
  <c r="FC120" i="6"/>
  <c r="FB120" i="6"/>
  <c r="EZ120" i="6"/>
  <c r="DK120" i="6"/>
  <c r="CV120" i="6"/>
  <c r="DU120" i="6"/>
  <c r="EG120" i="6"/>
  <c r="EP120" i="6"/>
  <c r="EV120" i="6"/>
  <c r="EU120" i="6"/>
  <c r="ET120" i="6"/>
  <c r="DT120" i="6"/>
  <c r="EJ120" i="6"/>
  <c r="EB120" i="6"/>
  <c r="DY120" i="6"/>
  <c r="FE120" i="6"/>
  <c r="EH120" i="6"/>
  <c r="EN120" i="6"/>
  <c r="EM120" i="6"/>
  <c r="EL120" i="6"/>
  <c r="AB120" i="6"/>
  <c r="DD120" i="6"/>
  <c r="CW120" i="6"/>
  <c r="EK120" i="6"/>
  <c r="DZ120" i="6"/>
  <c r="EF120" i="6"/>
  <c r="EE120" i="6"/>
  <c r="ED120" i="6"/>
  <c r="EY120" i="6"/>
  <c r="FG120" i="6"/>
  <c r="DA120" i="6"/>
  <c r="EO120" i="6"/>
  <c r="EB30" i="6"/>
  <c r="EJ30" i="6"/>
  <c r="DT30" i="6"/>
  <c r="ER30" i="6"/>
  <c r="DL30" i="6"/>
  <c r="DD30" i="6"/>
  <c r="FH30" i="6"/>
  <c r="CV30" i="6"/>
  <c r="EZ30" i="6"/>
  <c r="AB30" i="6"/>
  <c r="EK30" i="6"/>
  <c r="FC30" i="6"/>
  <c r="EV30" i="6"/>
  <c r="FE30" i="6"/>
  <c r="EH30" i="6"/>
  <c r="EI30" i="6"/>
  <c r="ET30" i="6"/>
  <c r="CX30" i="6"/>
  <c r="EN30" i="6"/>
  <c r="EW30" i="6"/>
  <c r="DZ30" i="6"/>
  <c r="EA30" i="6"/>
  <c r="EE30" i="6"/>
  <c r="FF30" i="6"/>
  <c r="EU30" i="6"/>
  <c r="EO30" i="6"/>
  <c r="DR30" i="6"/>
  <c r="DS30" i="6"/>
  <c r="DM30" i="6"/>
  <c r="DY30" i="6"/>
  <c r="FB30" i="6"/>
  <c r="EF30" i="6"/>
  <c r="DJ30" i="6"/>
  <c r="DK30" i="6"/>
  <c r="DE30" i="6"/>
  <c r="EL30" i="6"/>
  <c r="EM30" i="6"/>
  <c r="EQ30" i="6"/>
  <c r="EG30" i="6"/>
  <c r="CU30" i="6"/>
  <c r="CW30" i="6"/>
  <c r="ED30" i="6"/>
  <c r="DW30" i="6"/>
  <c r="CT30" i="6"/>
  <c r="EY30" i="6"/>
  <c r="DB30" i="6"/>
  <c r="FA30" i="6"/>
  <c r="DV30" i="6"/>
  <c r="DO30" i="6"/>
  <c r="DH30" i="6"/>
  <c r="DU30" i="6"/>
  <c r="DP30" i="6"/>
  <c r="ES30" i="6"/>
  <c r="DN30" i="6"/>
  <c r="DG30" i="6"/>
  <c r="CZ30" i="6"/>
  <c r="DI30" i="6"/>
  <c r="EX30" i="6"/>
  <c r="DX30" i="6"/>
  <c r="FG30" i="6"/>
  <c r="DF30" i="6"/>
  <c r="CY30" i="6"/>
  <c r="FD30" i="6"/>
  <c r="DA30" i="6"/>
  <c r="EP30" i="6"/>
  <c r="EC30" i="6"/>
  <c r="DQ30" i="6"/>
  <c r="J59" i="6"/>
  <c r="J177" i="6"/>
  <c r="J104" i="6"/>
  <c r="J191" i="6"/>
  <c r="J45" i="6"/>
  <c r="J14" i="6"/>
  <c r="J161" i="6"/>
  <c r="J38" i="6"/>
  <c r="J150" i="6"/>
  <c r="J147" i="6"/>
  <c r="J27" i="6"/>
  <c r="EY158" i="6"/>
  <c r="CU158" i="6"/>
  <c r="EP158" i="6"/>
  <c r="EZ158" i="6"/>
  <c r="FA158" i="6"/>
  <c r="DF158" i="6"/>
  <c r="EE158" i="6"/>
  <c r="DH158" i="6"/>
  <c r="DQ158" i="6"/>
  <c r="EA158" i="6"/>
  <c r="CV158" i="6"/>
  <c r="FH158" i="6"/>
  <c r="CW158" i="6"/>
  <c r="DN158" i="6"/>
  <c r="EM158" i="6"/>
  <c r="DP158" i="6"/>
  <c r="DY158" i="6"/>
  <c r="FG158" i="6"/>
  <c r="DD158" i="6"/>
  <c r="DE158" i="6"/>
  <c r="DV158" i="6"/>
  <c r="EU158" i="6"/>
  <c r="DX158" i="6"/>
  <c r="EG158" i="6"/>
  <c r="DL158" i="6"/>
  <c r="DM158" i="6"/>
  <c r="ED158" i="6"/>
  <c r="FC158" i="6"/>
  <c r="EF158" i="6"/>
  <c r="EO158" i="6"/>
  <c r="EI158" i="6"/>
  <c r="DT158" i="6"/>
  <c r="DU158" i="6"/>
  <c r="EL158" i="6"/>
  <c r="CY158" i="6"/>
  <c r="EN158" i="6"/>
  <c r="EW158" i="6"/>
  <c r="EB158" i="6"/>
  <c r="EC158" i="6"/>
  <c r="ET158" i="6"/>
  <c r="DG158" i="6"/>
  <c r="EV158" i="6"/>
  <c r="EJ158" i="6"/>
  <c r="EK158" i="6"/>
  <c r="FB158" i="6"/>
  <c r="DO158" i="6"/>
  <c r="FD158" i="6"/>
  <c r="DA158" i="6"/>
  <c r="DJ158" i="6"/>
  <c r="ER158" i="6"/>
  <c r="ES158" i="6"/>
  <c r="CX158" i="6"/>
  <c r="DW158" i="6"/>
  <c r="CZ158" i="6"/>
  <c r="DI158" i="6"/>
  <c r="EH158" i="6"/>
  <c r="AB158" i="6"/>
  <c r="EX158" i="6"/>
  <c r="CT158" i="6"/>
  <c r="DZ158" i="6"/>
  <c r="FF158" i="6"/>
  <c r="DK158" i="6"/>
  <c r="DS158" i="6"/>
  <c r="DB158" i="6"/>
  <c r="EQ158" i="6"/>
  <c r="DR158" i="6"/>
  <c r="FE158" i="6"/>
  <c r="EC10" i="6"/>
  <c r="EF10" i="6"/>
  <c r="DI10" i="6"/>
  <c r="EH10" i="6"/>
  <c r="EY10" i="6"/>
  <c r="EN10" i="6"/>
  <c r="DQ10" i="6"/>
  <c r="EP10" i="6"/>
  <c r="FB10" i="6"/>
  <c r="EV10" i="6"/>
  <c r="DY10" i="6"/>
  <c r="EX10" i="6"/>
  <c r="CU10" i="6"/>
  <c r="DG10" i="6"/>
  <c r="FD10" i="6"/>
  <c r="EG10" i="6"/>
  <c r="CT10" i="6"/>
  <c r="FF10" i="6"/>
  <c r="DK10" i="6"/>
  <c r="EE10" i="6"/>
  <c r="CZ10" i="6"/>
  <c r="EO10" i="6"/>
  <c r="DB10" i="6"/>
  <c r="DS10" i="6"/>
  <c r="DM10" i="6"/>
  <c r="FC10" i="6"/>
  <c r="DH10" i="6"/>
  <c r="EW10" i="6"/>
  <c r="DJ10" i="6"/>
  <c r="EA10" i="6"/>
  <c r="DP10" i="6"/>
  <c r="FE10" i="6"/>
  <c r="DR10" i="6"/>
  <c r="EI10" i="6"/>
  <c r="DX10" i="6"/>
  <c r="DA10" i="6"/>
  <c r="DZ10" i="6"/>
  <c r="EQ10" i="6"/>
  <c r="DU10" i="6"/>
  <c r="DF10" i="6"/>
  <c r="CX10" i="6"/>
  <c r="ES10" i="6"/>
  <c r="EB10" i="6"/>
  <c r="DT10" i="6"/>
  <c r="FH10" i="6"/>
  <c r="DN10" i="6"/>
  <c r="EU10" i="6"/>
  <c r="DD10" i="6"/>
  <c r="CW10" i="6"/>
  <c r="FG10" i="6"/>
  <c r="EK10" i="6"/>
  <c r="CY10" i="6"/>
  <c r="CV10" i="6"/>
  <c r="FA10" i="6"/>
  <c r="EL10" i="6"/>
  <c r="DV10" i="6"/>
  <c r="EZ10" i="6"/>
  <c r="ER10" i="6"/>
  <c r="DE10" i="6"/>
  <c r="AB10" i="6"/>
  <c r="EJ10" i="6"/>
  <c r="DO10" i="6"/>
  <c r="ED10" i="6"/>
  <c r="DW10" i="6"/>
  <c r="DL10" i="6"/>
  <c r="ET10" i="6"/>
  <c r="EM10" i="6"/>
  <c r="DX110" i="6"/>
  <c r="EU110" i="6"/>
  <c r="FC110" i="6"/>
  <c r="FH110" i="6"/>
  <c r="CU110" i="6"/>
  <c r="EV110" i="6"/>
  <c r="CT110" i="6"/>
  <c r="EY110" i="6"/>
  <c r="EM110" i="6"/>
  <c r="DW110" i="6"/>
  <c r="CX110" i="6"/>
  <c r="CV110" i="6"/>
  <c r="DB110" i="6"/>
  <c r="DA110" i="6"/>
  <c r="FE110" i="6"/>
  <c r="DM110" i="6"/>
  <c r="FD110" i="6"/>
  <c r="DF110" i="6"/>
  <c r="DD110" i="6"/>
  <c r="DK110" i="6"/>
  <c r="EO110" i="6"/>
  <c r="DU110" i="6"/>
  <c r="DT110" i="6"/>
  <c r="EX110" i="6"/>
  <c r="CY110" i="6"/>
  <c r="DL110" i="6"/>
  <c r="DS110" i="6"/>
  <c r="DJ110" i="6"/>
  <c r="CW110" i="6"/>
  <c r="ER110" i="6"/>
  <c r="DP110" i="6"/>
  <c r="EL110" i="6"/>
  <c r="DG110" i="6"/>
  <c r="EA110" i="6"/>
  <c r="DR110" i="6"/>
  <c r="EG110" i="6"/>
  <c r="DV110" i="6"/>
  <c r="EH110" i="6"/>
  <c r="DI110" i="6"/>
  <c r="EI110" i="6"/>
  <c r="EN110" i="6"/>
  <c r="FA110" i="6"/>
  <c r="DZ110" i="6"/>
  <c r="DY110" i="6"/>
  <c r="ET110" i="6"/>
  <c r="EB110" i="6"/>
  <c r="EW110" i="6"/>
  <c r="DH110" i="6"/>
  <c r="EC110" i="6"/>
  <c r="EE110" i="6"/>
  <c r="EF110" i="6"/>
  <c r="DQ110" i="6"/>
  <c r="ES110" i="6"/>
  <c r="EZ110" i="6"/>
  <c r="EQ110" i="6"/>
  <c r="DN110" i="6"/>
  <c r="FG110" i="6"/>
  <c r="FF110" i="6"/>
  <c r="CZ110" i="6"/>
  <c r="DO110" i="6"/>
  <c r="EK110" i="6"/>
  <c r="FB110" i="6"/>
  <c r="AB110" i="6"/>
  <c r="EP110" i="6"/>
  <c r="EJ110" i="6"/>
  <c r="DE110" i="6"/>
  <c r="ED110" i="6"/>
  <c r="EO173" i="6"/>
  <c r="DY173" i="6"/>
  <c r="CW173" i="6"/>
  <c r="EY173" i="6"/>
  <c r="EB173" i="6"/>
  <c r="DT173" i="6"/>
  <c r="EI173" i="6"/>
  <c r="CV173" i="6"/>
  <c r="FF173" i="6"/>
  <c r="EH173" i="6"/>
  <c r="EN173" i="6"/>
  <c r="FC173" i="6"/>
  <c r="EE173" i="6"/>
  <c r="FG173" i="6"/>
  <c r="DI173" i="6"/>
  <c r="DD173" i="6"/>
  <c r="EW173" i="6"/>
  <c r="DZ173" i="6"/>
  <c r="EF173" i="6"/>
  <c r="DW173" i="6"/>
  <c r="CY173" i="6"/>
  <c r="EQ173" i="6"/>
  <c r="DS173" i="6"/>
  <c r="DR173" i="6"/>
  <c r="DX173" i="6"/>
  <c r="FB173" i="6"/>
  <c r="EM173" i="6"/>
  <c r="EG173" i="6"/>
  <c r="EA173" i="6"/>
  <c r="DU173" i="6"/>
  <c r="DJ173" i="6"/>
  <c r="DP173" i="6"/>
  <c r="DV173" i="6"/>
  <c r="DF173" i="6"/>
  <c r="DQ173" i="6"/>
  <c r="FE173" i="6"/>
  <c r="DB173" i="6"/>
  <c r="DH173" i="6"/>
  <c r="EU173" i="6"/>
  <c r="EL173" i="6"/>
  <c r="DE173" i="6"/>
  <c r="DA173" i="6"/>
  <c r="EC173" i="6"/>
  <c r="EZ173" i="6"/>
  <c r="DM173" i="6"/>
  <c r="AB173" i="6"/>
  <c r="CT173" i="6"/>
  <c r="CZ173" i="6"/>
  <c r="DO173" i="6"/>
  <c r="DG173" i="6"/>
  <c r="ES173" i="6"/>
  <c r="ER173" i="6"/>
  <c r="EX173" i="6"/>
  <c r="FD173" i="6"/>
  <c r="ED173" i="6"/>
  <c r="ET173" i="6"/>
  <c r="EJ173" i="6"/>
  <c r="DL173" i="6"/>
  <c r="EK173" i="6"/>
  <c r="FA173" i="6"/>
  <c r="FH173" i="6"/>
  <c r="DK173" i="6"/>
  <c r="CU173" i="6"/>
  <c r="EP173" i="6"/>
  <c r="EV173" i="6"/>
  <c r="CX173" i="6"/>
  <c r="DN173" i="6"/>
  <c r="CX80" i="6"/>
  <c r="DB80" i="6"/>
  <c r="EA80" i="6"/>
  <c r="EU80" i="6"/>
  <c r="EC80" i="6"/>
  <c r="EJ80" i="6"/>
  <c r="EV80" i="6"/>
  <c r="DY80" i="6"/>
  <c r="EI80" i="6"/>
  <c r="DV80" i="6"/>
  <c r="EL80" i="6"/>
  <c r="FF80" i="6"/>
  <c r="DU80" i="6"/>
  <c r="EB80" i="6"/>
  <c r="EN80" i="6"/>
  <c r="DQ80" i="6"/>
  <c r="DF80" i="6"/>
  <c r="DG80" i="6"/>
  <c r="DW80" i="6"/>
  <c r="DS80" i="6"/>
  <c r="DM80" i="6"/>
  <c r="DT80" i="6"/>
  <c r="EF80" i="6"/>
  <c r="DI80" i="6"/>
  <c r="DR80" i="6"/>
  <c r="EH80" i="6"/>
  <c r="EX80" i="6"/>
  <c r="FB80" i="6"/>
  <c r="DE80" i="6"/>
  <c r="DL80" i="6"/>
  <c r="DX80" i="6"/>
  <c r="DA80" i="6"/>
  <c r="EQ80" i="6"/>
  <c r="CU80" i="6"/>
  <c r="DK80" i="6"/>
  <c r="EM80" i="6"/>
  <c r="CW80" i="6"/>
  <c r="DD80" i="6"/>
  <c r="DP80" i="6"/>
  <c r="FE80" i="6"/>
  <c r="DN80" i="6"/>
  <c r="FG80" i="6"/>
  <c r="ET80" i="6"/>
  <c r="FA80" i="6"/>
  <c r="FH80" i="6"/>
  <c r="CV80" i="6"/>
  <c r="DH80" i="6"/>
  <c r="EO80" i="6"/>
  <c r="CY80" i="6"/>
  <c r="ED80" i="6"/>
  <c r="EE80" i="6"/>
  <c r="ES80" i="6"/>
  <c r="EZ80" i="6"/>
  <c r="AB80" i="6"/>
  <c r="CZ80" i="6"/>
  <c r="EW80" i="6"/>
  <c r="DZ80" i="6"/>
  <c r="DO80" i="6"/>
  <c r="FC80" i="6"/>
  <c r="EK80" i="6"/>
  <c r="ER80" i="6"/>
  <c r="FD80" i="6"/>
  <c r="EG80" i="6"/>
  <c r="DJ80" i="6"/>
  <c r="EY80" i="6"/>
  <c r="EP80" i="6"/>
  <c r="CT80" i="6"/>
  <c r="FB146" i="6"/>
  <c r="EB146" i="6"/>
  <c r="FE146" i="6"/>
  <c r="DD146" i="6"/>
  <c r="EI146" i="6"/>
  <c r="DK146" i="6"/>
  <c r="EP146" i="6"/>
  <c r="DN146" i="6"/>
  <c r="DR146" i="6"/>
  <c r="DU146" i="6"/>
  <c r="EU146" i="6"/>
  <c r="CW146" i="6"/>
  <c r="DW146" i="6"/>
  <c r="EF146" i="6"/>
  <c r="FH146" i="6"/>
  <c r="CU146" i="6"/>
  <c r="CT146" i="6"/>
  <c r="DF146" i="6"/>
  <c r="DE146" i="6"/>
  <c r="AB146" i="6"/>
  <c r="CZ146" i="6"/>
  <c r="CV146" i="6"/>
  <c r="DB146" i="6"/>
  <c r="CY146" i="6"/>
  <c r="DM146" i="6"/>
  <c r="DL146" i="6"/>
  <c r="EV146" i="6"/>
  <c r="DX146" i="6"/>
  <c r="DJ146" i="6"/>
  <c r="DG146" i="6"/>
  <c r="DV146" i="6"/>
  <c r="DT146" i="6"/>
  <c r="DS146" i="6"/>
  <c r="DP146" i="6"/>
  <c r="DQ146" i="6"/>
  <c r="DO146" i="6"/>
  <c r="ED146" i="6"/>
  <c r="EC146" i="6"/>
  <c r="EA146" i="6"/>
  <c r="DZ146" i="6"/>
  <c r="EN146" i="6"/>
  <c r="EW146" i="6"/>
  <c r="EL146" i="6"/>
  <c r="EK146" i="6"/>
  <c r="EJ146" i="6"/>
  <c r="EH146" i="6"/>
  <c r="EE146" i="6"/>
  <c r="DH146" i="6"/>
  <c r="FD146" i="6"/>
  <c r="ES146" i="6"/>
  <c r="ER146" i="6"/>
  <c r="EQ146" i="6"/>
  <c r="EM146" i="6"/>
  <c r="DY146" i="6"/>
  <c r="EG146" i="6"/>
  <c r="ET146" i="6"/>
  <c r="EZ146" i="6"/>
  <c r="EY146" i="6"/>
  <c r="EX146" i="6"/>
  <c r="DI146" i="6"/>
  <c r="EO146" i="6"/>
  <c r="DA146" i="6"/>
  <c r="FA146" i="6"/>
  <c r="FG146" i="6"/>
  <c r="FF146" i="6"/>
  <c r="FC146" i="6"/>
  <c r="CX146" i="6"/>
  <c r="J68" i="6"/>
  <c r="J200" i="6"/>
  <c r="AC200" i="6"/>
  <c r="J184" i="6"/>
  <c r="J8" i="6"/>
  <c r="J108" i="6"/>
  <c r="J197" i="6"/>
  <c r="J9" i="6"/>
  <c r="J187" i="6"/>
  <c r="J67" i="6"/>
  <c r="J87" i="6"/>
  <c r="J19" i="6"/>
  <c r="J124" i="6"/>
  <c r="J145" i="6"/>
  <c r="J93" i="6"/>
  <c r="J82" i="6"/>
  <c r="J140" i="6"/>
  <c r="J40" i="6"/>
  <c r="J60" i="6"/>
  <c r="EY169" i="6"/>
  <c r="DJ169" i="6"/>
  <c r="EI169" i="6"/>
  <c r="EO169" i="6"/>
  <c r="DQ169" i="6"/>
  <c r="DZ169" i="6"/>
  <c r="EF169" i="6"/>
  <c r="DW169" i="6"/>
  <c r="ES169" i="6"/>
  <c r="CW169" i="6"/>
  <c r="ET169" i="6"/>
  <c r="DL169" i="6"/>
  <c r="EQ169" i="6"/>
  <c r="FE169" i="6"/>
  <c r="DX169" i="6"/>
  <c r="DO169" i="6"/>
  <c r="DV169" i="6"/>
  <c r="FH169" i="6"/>
  <c r="EB169" i="6"/>
  <c r="DF169" i="6"/>
  <c r="CT169" i="6"/>
  <c r="EH169" i="6"/>
  <c r="DP169" i="6"/>
  <c r="DG169" i="6"/>
  <c r="DD169" i="6"/>
  <c r="EK169" i="6"/>
  <c r="DE169" i="6"/>
  <c r="DY169" i="6"/>
  <c r="DA169" i="6"/>
  <c r="DH169" i="6"/>
  <c r="CY169" i="6"/>
  <c r="ER169" i="6"/>
  <c r="DN169" i="6"/>
  <c r="AB169" i="6"/>
  <c r="DR169" i="6"/>
  <c r="FC169" i="6"/>
  <c r="CZ169" i="6"/>
  <c r="EA169" i="6"/>
  <c r="DU169" i="6"/>
  <c r="CV169" i="6"/>
  <c r="FA169" i="6"/>
  <c r="EW169" i="6"/>
  <c r="DB169" i="6"/>
  <c r="EP169" i="6"/>
  <c r="FG169" i="6"/>
  <c r="FD169" i="6"/>
  <c r="EU169" i="6"/>
  <c r="DS169" i="6"/>
  <c r="CX169" i="6"/>
  <c r="FB169" i="6"/>
  <c r="EZ169" i="6"/>
  <c r="FF169" i="6"/>
  <c r="EG169" i="6"/>
  <c r="EX169" i="6"/>
  <c r="DI169" i="6"/>
  <c r="EV169" i="6"/>
  <c r="EM169" i="6"/>
  <c r="DK169" i="6"/>
  <c r="EL169" i="6"/>
  <c r="EJ169" i="6"/>
  <c r="ED169" i="6"/>
  <c r="EN169" i="6"/>
  <c r="EE169" i="6"/>
  <c r="CU169" i="6"/>
  <c r="DT169" i="6"/>
  <c r="DM169" i="6"/>
  <c r="EC169" i="6"/>
  <c r="EF103" i="6"/>
  <c r="FF103" i="6"/>
  <c r="ET103" i="6"/>
  <c r="ES103" i="6"/>
  <c r="EK103" i="6"/>
  <c r="EQ103" i="6"/>
  <c r="EM103" i="6"/>
  <c r="DB103" i="6"/>
  <c r="EP103" i="6"/>
  <c r="CW103" i="6"/>
  <c r="DQ103" i="6"/>
  <c r="FA103" i="6"/>
  <c r="EZ103" i="6"/>
  <c r="ER103" i="6"/>
  <c r="EU103" i="6"/>
  <c r="DY103" i="6"/>
  <c r="DA103" i="6"/>
  <c r="EW103" i="6"/>
  <c r="FH103" i="6"/>
  <c r="FG103" i="6"/>
  <c r="EY103" i="6"/>
  <c r="EV103" i="6"/>
  <c r="DR103" i="6"/>
  <c r="CX103" i="6"/>
  <c r="DK103" i="6"/>
  <c r="DH103" i="6"/>
  <c r="CV103" i="6"/>
  <c r="CU103" i="6"/>
  <c r="FC103" i="6"/>
  <c r="DP103" i="6"/>
  <c r="DF103" i="6"/>
  <c r="DE103" i="6"/>
  <c r="DX103" i="6"/>
  <c r="DO103" i="6"/>
  <c r="DZ103" i="6"/>
  <c r="DG103" i="6"/>
  <c r="CY103" i="6"/>
  <c r="EH103" i="6"/>
  <c r="DN103" i="6"/>
  <c r="DM103" i="6"/>
  <c r="DL103" i="6"/>
  <c r="FB103" i="6"/>
  <c r="EN103" i="6"/>
  <c r="EG103" i="6"/>
  <c r="FE103" i="6"/>
  <c r="DV103" i="6"/>
  <c r="DU103" i="6"/>
  <c r="DT103" i="6"/>
  <c r="DS103" i="6"/>
  <c r="FD103" i="6"/>
  <c r="CT103" i="6"/>
  <c r="DI103" i="6"/>
  <c r="DJ103" i="6"/>
  <c r="EC103" i="6"/>
  <c r="EB103" i="6"/>
  <c r="EA103" i="6"/>
  <c r="DW103" i="6"/>
  <c r="DD103" i="6"/>
  <c r="AB103" i="6"/>
  <c r="EO103" i="6"/>
  <c r="EL103" i="6"/>
  <c r="ED103" i="6"/>
  <c r="EJ103" i="6"/>
  <c r="EI103" i="6"/>
  <c r="EE103" i="6"/>
  <c r="EX103" i="6"/>
  <c r="CZ103" i="6"/>
  <c r="J118" i="6"/>
  <c r="J181" i="6"/>
  <c r="AB206" i="6"/>
  <c r="DO206" i="6"/>
  <c r="EL206" i="6"/>
  <c r="EK206" i="6"/>
  <c r="ER206" i="6"/>
  <c r="EY206" i="6"/>
  <c r="EX206" i="6"/>
  <c r="FE206" i="6"/>
  <c r="FC206" i="6"/>
  <c r="FD206" i="6"/>
  <c r="ED206" i="6"/>
  <c r="EC206" i="6"/>
  <c r="EJ206" i="6"/>
  <c r="EQ206" i="6"/>
  <c r="EP206" i="6"/>
  <c r="EW206" i="6"/>
  <c r="DW206" i="6"/>
  <c r="DX206" i="6"/>
  <c r="DV206" i="6"/>
  <c r="DU206" i="6"/>
  <c r="EB206" i="6"/>
  <c r="EI206" i="6"/>
  <c r="EH206" i="6"/>
  <c r="EO206" i="6"/>
  <c r="EN206" i="6"/>
  <c r="DP206" i="6"/>
  <c r="DN206" i="6"/>
  <c r="DM206" i="6"/>
  <c r="DT206" i="6"/>
  <c r="EA206" i="6"/>
  <c r="DZ206" i="6"/>
  <c r="EG206" i="6"/>
  <c r="DH206" i="6"/>
  <c r="DF206" i="6"/>
  <c r="DE206" i="6"/>
  <c r="DL206" i="6"/>
  <c r="DS206" i="6"/>
  <c r="DR206" i="6"/>
  <c r="DY206" i="6"/>
  <c r="EM206" i="6"/>
  <c r="CX206" i="6"/>
  <c r="CW206" i="6"/>
  <c r="DD206" i="6"/>
  <c r="DK206" i="6"/>
  <c r="DJ206" i="6"/>
  <c r="DQ206" i="6"/>
  <c r="DG206" i="6"/>
  <c r="FB206" i="6"/>
  <c r="FA206" i="6"/>
  <c r="FH206" i="6"/>
  <c r="CV206" i="6"/>
  <c r="CU206" i="6"/>
  <c r="DB206" i="6"/>
  <c r="DI206" i="6"/>
  <c r="EF206" i="6"/>
  <c r="EV206" i="6"/>
  <c r="ET206" i="6"/>
  <c r="ES206" i="6"/>
  <c r="EZ206" i="6"/>
  <c r="FG206" i="6"/>
  <c r="FF206" i="6"/>
  <c r="CT206" i="6"/>
  <c r="DA206" i="6"/>
  <c r="CZ206" i="6"/>
  <c r="CY206" i="6"/>
  <c r="EU206" i="6"/>
  <c r="EE206" i="6"/>
  <c r="AB65" i="6"/>
  <c r="DG65" i="6"/>
  <c r="EE65" i="6"/>
  <c r="EM65" i="6"/>
  <c r="DV65" i="6"/>
  <c r="EN65" i="6"/>
  <c r="EG65" i="6"/>
  <c r="DB65" i="6"/>
  <c r="EA65" i="6"/>
  <c r="CV65" i="6"/>
  <c r="FH65" i="6"/>
  <c r="EK65" i="6"/>
  <c r="ED65" i="6"/>
  <c r="EV65" i="6"/>
  <c r="EO65" i="6"/>
  <c r="DJ65" i="6"/>
  <c r="EI65" i="6"/>
  <c r="DD65" i="6"/>
  <c r="ES65" i="6"/>
  <c r="DO65" i="6"/>
  <c r="DW65" i="6"/>
  <c r="EL65" i="6"/>
  <c r="FD65" i="6"/>
  <c r="EW65" i="6"/>
  <c r="DR65" i="6"/>
  <c r="EQ65" i="6"/>
  <c r="DL65" i="6"/>
  <c r="EU65" i="6"/>
  <c r="ET65" i="6"/>
  <c r="CZ65" i="6"/>
  <c r="FE65" i="6"/>
  <c r="DZ65" i="6"/>
  <c r="EY65" i="6"/>
  <c r="DT65" i="6"/>
  <c r="CW65" i="6"/>
  <c r="FB65" i="6"/>
  <c r="DH65" i="6"/>
  <c r="DA65" i="6"/>
  <c r="EH65" i="6"/>
  <c r="FG65" i="6"/>
  <c r="EB65" i="6"/>
  <c r="DE65" i="6"/>
  <c r="CX65" i="6"/>
  <c r="DP65" i="6"/>
  <c r="DI65" i="6"/>
  <c r="EP65" i="6"/>
  <c r="CU65" i="6"/>
  <c r="EJ65" i="6"/>
  <c r="DM65" i="6"/>
  <c r="DF65" i="6"/>
  <c r="DX65" i="6"/>
  <c r="DQ65" i="6"/>
  <c r="EX65" i="6"/>
  <c r="DK65" i="6"/>
  <c r="ER65" i="6"/>
  <c r="DU65" i="6"/>
  <c r="FA65" i="6"/>
  <c r="FC65" i="6"/>
  <c r="DN65" i="6"/>
  <c r="EF65" i="6"/>
  <c r="DY65" i="6"/>
  <c r="CT65" i="6"/>
  <c r="FF65" i="6"/>
  <c r="DS65" i="6"/>
  <c r="EZ65" i="6"/>
  <c r="EC65" i="6"/>
  <c r="CY65" i="6"/>
  <c r="DY188" i="6"/>
  <c r="AB188" i="6"/>
  <c r="EX188" i="6"/>
  <c r="DA188" i="6"/>
  <c r="EF188" i="6"/>
  <c r="EJ188" i="6"/>
  <c r="EQ188" i="6"/>
  <c r="FB188" i="6"/>
  <c r="ED188" i="6"/>
  <c r="FE188" i="6"/>
  <c r="DJ188" i="6"/>
  <c r="EM188" i="6"/>
  <c r="EW188" i="6"/>
  <c r="DK188" i="6"/>
  <c r="DX188" i="6"/>
  <c r="EB188" i="6"/>
  <c r="EI188" i="6"/>
  <c r="EP188" i="6"/>
  <c r="DU188" i="6"/>
  <c r="DZ188" i="6"/>
  <c r="DB188" i="6"/>
  <c r="DV188" i="6"/>
  <c r="DP188" i="6"/>
  <c r="DT188" i="6"/>
  <c r="EA188" i="6"/>
  <c r="FC188" i="6"/>
  <c r="EG188" i="6"/>
  <c r="DO188" i="6"/>
  <c r="EL188" i="6"/>
  <c r="EH188" i="6"/>
  <c r="DH188" i="6"/>
  <c r="DL188" i="6"/>
  <c r="CU188" i="6"/>
  <c r="CX188" i="6"/>
  <c r="ET188" i="6"/>
  <c r="DE188" i="6"/>
  <c r="DW188" i="6"/>
  <c r="EU188" i="6"/>
  <c r="CZ188" i="6"/>
  <c r="DD188" i="6"/>
  <c r="DF188" i="6"/>
  <c r="DI188" i="6"/>
  <c r="FF188" i="6"/>
  <c r="CT188" i="6"/>
  <c r="EK188" i="6"/>
  <c r="FA188" i="6"/>
  <c r="FD188" i="6"/>
  <c r="FH188" i="6"/>
  <c r="CV188" i="6"/>
  <c r="DQ188" i="6"/>
  <c r="CW188" i="6"/>
  <c r="DS188" i="6"/>
  <c r="DN188" i="6"/>
  <c r="EV188" i="6"/>
  <c r="EZ188" i="6"/>
  <c r="FG188" i="6"/>
  <c r="EC188" i="6"/>
  <c r="DG188" i="6"/>
  <c r="EE188" i="6"/>
  <c r="DM188" i="6"/>
  <c r="EN188" i="6"/>
  <c r="ER188" i="6"/>
  <c r="EY188" i="6"/>
  <c r="EO188" i="6"/>
  <c r="DR188" i="6"/>
  <c r="ES188" i="6"/>
  <c r="CY188" i="6"/>
  <c r="DA139" i="6"/>
  <c r="EW139" i="6"/>
  <c r="DM139" i="6"/>
  <c r="DU139" i="6"/>
  <c r="DE139" i="6"/>
  <c r="EL139" i="6"/>
  <c r="ER139" i="6"/>
  <c r="FG139" i="6"/>
  <c r="FF139" i="6"/>
  <c r="CT139" i="6"/>
  <c r="DG139" i="6"/>
  <c r="CY139" i="6"/>
  <c r="FE139" i="6"/>
  <c r="ED139" i="6"/>
  <c r="EJ139" i="6"/>
  <c r="EY139" i="6"/>
  <c r="EX139" i="6"/>
  <c r="EV139" i="6"/>
  <c r="EF139" i="6"/>
  <c r="FA139" i="6"/>
  <c r="DI139" i="6"/>
  <c r="EC139" i="6"/>
  <c r="DV139" i="6"/>
  <c r="EB139" i="6"/>
  <c r="EQ139" i="6"/>
  <c r="EP139" i="6"/>
  <c r="DP139" i="6"/>
  <c r="CZ139" i="6"/>
  <c r="ES139" i="6"/>
  <c r="DN139" i="6"/>
  <c r="DT139" i="6"/>
  <c r="EI139" i="6"/>
  <c r="EH139" i="6"/>
  <c r="EU139" i="6"/>
  <c r="FC139" i="6"/>
  <c r="DQ139" i="6"/>
  <c r="DF139" i="6"/>
  <c r="DL139" i="6"/>
  <c r="EA139" i="6"/>
  <c r="DZ139" i="6"/>
  <c r="DO139" i="6"/>
  <c r="DW139" i="6"/>
  <c r="EO139" i="6"/>
  <c r="DY139" i="6"/>
  <c r="CX139" i="6"/>
  <c r="DD139" i="6"/>
  <c r="DS139" i="6"/>
  <c r="DR139" i="6"/>
  <c r="EN139" i="6"/>
  <c r="FD139" i="6"/>
  <c r="EK139" i="6"/>
  <c r="CW139" i="6"/>
  <c r="FB139" i="6"/>
  <c r="FH139" i="6"/>
  <c r="CV139" i="6"/>
  <c r="DK139" i="6"/>
  <c r="DJ139" i="6"/>
  <c r="DH139" i="6"/>
  <c r="EE139" i="6"/>
  <c r="EG139" i="6"/>
  <c r="ET139" i="6"/>
  <c r="EZ139" i="6"/>
  <c r="AB139" i="6"/>
  <c r="CU139" i="6"/>
  <c r="DB139" i="6"/>
  <c r="EM139" i="6"/>
  <c r="DX139" i="6"/>
  <c r="J85" i="6"/>
  <c r="J73" i="6"/>
  <c r="J24" i="6"/>
  <c r="J163" i="6"/>
  <c r="J113" i="6"/>
  <c r="J106" i="6"/>
  <c r="J50" i="6"/>
  <c r="J111" i="6"/>
  <c r="J180" i="6"/>
  <c r="J160" i="6"/>
  <c r="J185" i="6"/>
  <c r="J175" i="6"/>
  <c r="J31" i="6"/>
  <c r="J63" i="6"/>
  <c r="J94" i="6"/>
  <c r="J34" i="6"/>
  <c r="J97" i="6"/>
  <c r="J13" i="6"/>
  <c r="J22" i="6"/>
  <c r="J44" i="6"/>
  <c r="J165" i="6"/>
  <c r="J203" i="6"/>
  <c r="J86" i="6"/>
  <c r="J88" i="6"/>
  <c r="CX126" i="6"/>
  <c r="EL126" i="6"/>
  <c r="EX126" i="6"/>
  <c r="CZ126" i="6"/>
  <c r="EK126" i="6"/>
  <c r="DJ126" i="6"/>
  <c r="EF126" i="6"/>
  <c r="CW126" i="6"/>
  <c r="DB126" i="6"/>
  <c r="FH126" i="6"/>
  <c r="FC126" i="6"/>
  <c r="ER126" i="6"/>
  <c r="DO126" i="6"/>
  <c r="DD126" i="6"/>
  <c r="CV126" i="6"/>
  <c r="FB126" i="6"/>
  <c r="CU126" i="6"/>
  <c r="FA126" i="6"/>
  <c r="EQ126" i="6"/>
  <c r="EI126" i="6"/>
  <c r="EE126" i="6"/>
  <c r="ES126" i="6"/>
  <c r="EV126" i="6"/>
  <c r="DG126" i="6"/>
  <c r="EP126" i="6"/>
  <c r="EH126" i="6"/>
  <c r="DF126" i="6"/>
  <c r="EZ126" i="6"/>
  <c r="DP126" i="6"/>
  <c r="EY126" i="6"/>
  <c r="EU126" i="6"/>
  <c r="EM126" i="6"/>
  <c r="DE126" i="6"/>
  <c r="FG126" i="6"/>
  <c r="EO126" i="6"/>
  <c r="FE126" i="6"/>
  <c r="DN126" i="6"/>
  <c r="DL126" i="6"/>
  <c r="FF126" i="6"/>
  <c r="DI126" i="6"/>
  <c r="FD126" i="6"/>
  <c r="DX126" i="6"/>
  <c r="DM126" i="6"/>
  <c r="DS126" i="6"/>
  <c r="CT126" i="6"/>
  <c r="EW126" i="6"/>
  <c r="ED126" i="6"/>
  <c r="DV126" i="6"/>
  <c r="DT126" i="6"/>
  <c r="DR126" i="6"/>
  <c r="CY126" i="6"/>
  <c r="AB126" i="6"/>
  <c r="EN126" i="6"/>
  <c r="DY126" i="6"/>
  <c r="EC126" i="6"/>
  <c r="DU126" i="6"/>
  <c r="EA126" i="6"/>
  <c r="DW126" i="6"/>
  <c r="EG126" i="6"/>
  <c r="DQ126" i="6"/>
  <c r="DK126" i="6"/>
  <c r="EJ126" i="6"/>
  <c r="EB126" i="6"/>
  <c r="DZ126" i="6"/>
  <c r="ET126" i="6"/>
  <c r="DA126" i="6"/>
  <c r="DH126" i="6"/>
  <c r="ER171" i="6"/>
  <c r="FA171" i="6"/>
  <c r="FB171" i="6"/>
  <c r="EG171" i="6"/>
  <c r="EO171" i="6"/>
  <c r="DG171" i="6"/>
  <c r="CZ171" i="6"/>
  <c r="EW171" i="6"/>
  <c r="DO171" i="6"/>
  <c r="DX171" i="6"/>
  <c r="EE171" i="6"/>
  <c r="EN171" i="6"/>
  <c r="DF171" i="6"/>
  <c r="FC171" i="6"/>
  <c r="EV171" i="6"/>
  <c r="FE171" i="6"/>
  <c r="DM171" i="6"/>
  <c r="ED171" i="6"/>
  <c r="DI171" i="6"/>
  <c r="FH171" i="6"/>
  <c r="EC171" i="6"/>
  <c r="ET171" i="6"/>
  <c r="DQ171" i="6"/>
  <c r="DH171" i="6"/>
  <c r="CW171" i="6"/>
  <c r="DA171" i="6"/>
  <c r="DD171" i="6"/>
  <c r="DR171" i="6"/>
  <c r="CU171" i="6"/>
  <c r="DE171" i="6"/>
  <c r="EJ171" i="6"/>
  <c r="EL171" i="6"/>
  <c r="CV171" i="6"/>
  <c r="EQ171" i="6"/>
  <c r="EI171" i="6"/>
  <c r="ES171" i="6"/>
  <c r="CY171" i="6"/>
  <c r="FF171" i="6"/>
  <c r="DK171" i="6"/>
  <c r="DB171" i="6"/>
  <c r="DV171" i="6"/>
  <c r="EF171" i="6"/>
  <c r="DZ171" i="6"/>
  <c r="AB171" i="6"/>
  <c r="EH171" i="6"/>
  <c r="EU171" i="6"/>
  <c r="DU171" i="6"/>
  <c r="CT171" i="6"/>
  <c r="EP171" i="6"/>
  <c r="EK171" i="6"/>
  <c r="DP171" i="6"/>
  <c r="CX171" i="6"/>
  <c r="EB171" i="6"/>
  <c r="EY171" i="6"/>
  <c r="DJ171" i="6"/>
  <c r="DN171" i="6"/>
  <c r="DY171" i="6"/>
  <c r="DW171" i="6"/>
  <c r="DT171" i="6"/>
  <c r="DS171" i="6"/>
  <c r="FG171" i="6"/>
  <c r="EM171" i="6"/>
  <c r="EZ171" i="6"/>
  <c r="FD171" i="6"/>
  <c r="DL171" i="6"/>
  <c r="EX171" i="6"/>
  <c r="EA171" i="6"/>
  <c r="J81" i="6"/>
  <c r="DQ49" i="6"/>
  <c r="FA49" i="6"/>
  <c r="CY49" i="6"/>
  <c r="DD49" i="6"/>
  <c r="DO49" i="6"/>
  <c r="DA49" i="6"/>
  <c r="DL49" i="6"/>
  <c r="ER49" i="6"/>
  <c r="DW49" i="6"/>
  <c r="EM49" i="6"/>
  <c r="DS49" i="6"/>
  <c r="DR49" i="6"/>
  <c r="DX49" i="6"/>
  <c r="DV49" i="6"/>
  <c r="EW49" i="6"/>
  <c r="ES49" i="6"/>
  <c r="DK49" i="6"/>
  <c r="DJ49" i="6"/>
  <c r="DP49" i="6"/>
  <c r="DN49" i="6"/>
  <c r="AB49" i="6"/>
  <c r="EG49" i="6"/>
  <c r="EB49" i="6"/>
  <c r="EU49" i="6"/>
  <c r="DT49" i="6"/>
  <c r="CU49" i="6"/>
  <c r="DB49" i="6"/>
  <c r="DH49" i="6"/>
  <c r="DF49" i="6"/>
  <c r="FH49" i="6"/>
  <c r="EC49" i="6"/>
  <c r="DI49" i="6"/>
  <c r="FC49" i="6"/>
  <c r="FG49" i="6"/>
  <c r="FF49" i="6"/>
  <c r="CT49" i="6"/>
  <c r="CZ49" i="6"/>
  <c r="CX49" i="6"/>
  <c r="CV49" i="6"/>
  <c r="DE49" i="6"/>
  <c r="EE49" i="6"/>
  <c r="EZ49" i="6"/>
  <c r="EY49" i="6"/>
  <c r="EX49" i="6"/>
  <c r="FD49" i="6"/>
  <c r="FB49" i="6"/>
  <c r="EO49" i="6"/>
  <c r="DG49" i="6"/>
  <c r="FE49" i="6"/>
  <c r="EQ49" i="6"/>
  <c r="EP49" i="6"/>
  <c r="EV49" i="6"/>
  <c r="ET49" i="6"/>
  <c r="EN49" i="6"/>
  <c r="CW49" i="6"/>
  <c r="DM49" i="6"/>
  <c r="EJ49" i="6"/>
  <c r="EI49" i="6"/>
  <c r="EH49" i="6"/>
  <c r="EL49" i="6"/>
  <c r="DY49" i="6"/>
  <c r="DU49" i="6"/>
  <c r="EK49" i="6"/>
  <c r="EA49" i="6"/>
  <c r="DZ49" i="6"/>
  <c r="EF49" i="6"/>
  <c r="ED49" i="6"/>
  <c r="EG114" i="6"/>
  <c r="DQ114" i="6"/>
  <c r="DE114" i="6"/>
  <c r="DY114" i="6"/>
  <c r="DM114" i="6"/>
  <c r="EO114" i="6"/>
  <c r="DU114" i="6"/>
  <c r="EC114" i="6"/>
  <c r="EK114" i="6"/>
  <c r="ES114" i="6"/>
  <c r="DA114" i="6"/>
  <c r="CW114" i="6"/>
  <c r="FE114" i="6"/>
  <c r="DF114" i="6"/>
  <c r="DL114" i="6"/>
  <c r="EA114" i="6"/>
  <c r="DZ114" i="6"/>
  <c r="DX114" i="6"/>
  <c r="CZ114" i="6"/>
  <c r="EW114" i="6"/>
  <c r="CX114" i="6"/>
  <c r="DD114" i="6"/>
  <c r="DS114" i="6"/>
  <c r="DR114" i="6"/>
  <c r="FC114" i="6"/>
  <c r="EM114" i="6"/>
  <c r="FB114" i="6"/>
  <c r="FH114" i="6"/>
  <c r="CV114" i="6"/>
  <c r="DK114" i="6"/>
  <c r="DJ114" i="6"/>
  <c r="DW114" i="6"/>
  <c r="EN114" i="6"/>
  <c r="ET114" i="6"/>
  <c r="EZ114" i="6"/>
  <c r="AB114" i="6"/>
  <c r="CU114" i="6"/>
  <c r="DB114" i="6"/>
  <c r="EV114" i="6"/>
  <c r="DG114" i="6"/>
  <c r="EL114" i="6"/>
  <c r="ER114" i="6"/>
  <c r="FG114" i="6"/>
  <c r="FF114" i="6"/>
  <c r="CT114" i="6"/>
  <c r="DP114" i="6"/>
  <c r="DH114" i="6"/>
  <c r="ED114" i="6"/>
  <c r="EJ114" i="6"/>
  <c r="EY114" i="6"/>
  <c r="EX114" i="6"/>
  <c r="EE114" i="6"/>
  <c r="EU114" i="6"/>
  <c r="DI114" i="6"/>
  <c r="DV114" i="6"/>
  <c r="EB114" i="6"/>
  <c r="EQ114" i="6"/>
  <c r="EP114" i="6"/>
  <c r="CY114" i="6"/>
  <c r="DO114" i="6"/>
  <c r="DN114" i="6"/>
  <c r="DT114" i="6"/>
  <c r="EI114" i="6"/>
  <c r="EH114" i="6"/>
  <c r="FD114" i="6"/>
  <c r="EF114" i="6"/>
  <c r="FA114" i="6"/>
  <c r="AB74" i="6"/>
  <c r="DA74" i="6"/>
  <c r="DF74" i="6"/>
  <c r="DI74" i="6"/>
  <c r="EV74" i="6"/>
  <c r="FB74" i="6"/>
  <c r="DU74" i="6"/>
  <c r="DM74" i="6"/>
  <c r="FF74" i="6"/>
  <c r="CV74" i="6"/>
  <c r="DE74" i="6"/>
  <c r="EO74" i="6"/>
  <c r="CY74" i="6"/>
  <c r="EK74" i="6"/>
  <c r="DL74" i="6"/>
  <c r="DD74" i="6"/>
  <c r="DV74" i="6"/>
  <c r="FH74" i="6"/>
  <c r="DW74" i="6"/>
  <c r="FE74" i="6"/>
  <c r="ES74" i="6"/>
  <c r="DT74" i="6"/>
  <c r="DS74" i="6"/>
  <c r="DK74" i="6"/>
  <c r="DB74" i="6"/>
  <c r="FG74" i="6"/>
  <c r="EE74" i="6"/>
  <c r="CX74" i="6"/>
  <c r="DO74" i="6"/>
  <c r="EB74" i="6"/>
  <c r="EA74" i="6"/>
  <c r="DR74" i="6"/>
  <c r="DJ74" i="6"/>
  <c r="DY74" i="6"/>
  <c r="CZ74" i="6"/>
  <c r="ED74" i="6"/>
  <c r="EZ74" i="6"/>
  <c r="FA74" i="6"/>
  <c r="EI74" i="6"/>
  <c r="DZ74" i="6"/>
  <c r="DX74" i="6"/>
  <c r="DP74" i="6"/>
  <c r="DN74" i="6"/>
  <c r="EC74" i="6"/>
  <c r="EY74" i="6"/>
  <c r="ER74" i="6"/>
  <c r="EH74" i="6"/>
  <c r="EF74" i="6"/>
  <c r="DQ74" i="6"/>
  <c r="EU74" i="6"/>
  <c r="CT74" i="6"/>
  <c r="EJ74" i="6"/>
  <c r="EX74" i="6"/>
  <c r="EQ74" i="6"/>
  <c r="EN74" i="6"/>
  <c r="EG74" i="6"/>
  <c r="FC74" i="6"/>
  <c r="CU74" i="6"/>
  <c r="CW74" i="6"/>
  <c r="DG74" i="6"/>
  <c r="FD74" i="6"/>
  <c r="EP74" i="6"/>
  <c r="EW74" i="6"/>
  <c r="ET74" i="6"/>
  <c r="EL74" i="6"/>
  <c r="EM74" i="6"/>
  <c r="DH74" i="6"/>
  <c r="J186" i="6"/>
  <c r="J166" i="6"/>
  <c r="AC166" i="6"/>
  <c r="J148" i="6"/>
  <c r="J195" i="6"/>
  <c r="J48" i="6"/>
  <c r="J92" i="6"/>
  <c r="J179" i="6"/>
  <c r="J39" i="6"/>
  <c r="J162" i="6"/>
  <c r="J168" i="6"/>
  <c r="J84" i="6"/>
  <c r="J101" i="6"/>
  <c r="J178" i="6"/>
  <c r="J69" i="6"/>
  <c r="J89" i="6"/>
  <c r="J90" i="6"/>
  <c r="J131" i="6"/>
  <c r="J102" i="6"/>
  <c r="J12" i="6"/>
  <c r="J129" i="6"/>
  <c r="J149" i="6"/>
  <c r="EX96" i="6"/>
  <c r="EP96" i="6"/>
  <c r="EC96" i="6"/>
  <c r="EJ96" i="6"/>
  <c r="EQ96" i="6"/>
  <c r="EM96" i="6"/>
  <c r="EG96" i="6"/>
  <c r="EN96" i="6"/>
  <c r="FE96" i="6"/>
  <c r="CT96" i="6"/>
  <c r="DU96" i="6"/>
  <c r="EB96" i="6"/>
  <c r="EI96" i="6"/>
  <c r="EE96" i="6"/>
  <c r="FD96" i="6"/>
  <c r="AB96" i="6"/>
  <c r="DH96" i="6"/>
  <c r="DJ96" i="6"/>
  <c r="CX96" i="6"/>
  <c r="FB96" i="6"/>
  <c r="DM96" i="6"/>
  <c r="DT96" i="6"/>
  <c r="EA96" i="6"/>
  <c r="DW96" i="6"/>
  <c r="FF96" i="6"/>
  <c r="DB96" i="6"/>
  <c r="DR96" i="6"/>
  <c r="EH96" i="6"/>
  <c r="DX96" i="6"/>
  <c r="DZ96" i="6"/>
  <c r="DN96" i="6"/>
  <c r="CZ96" i="6"/>
  <c r="ET96" i="6"/>
  <c r="DE96" i="6"/>
  <c r="DL96" i="6"/>
  <c r="DS96" i="6"/>
  <c r="DO96" i="6"/>
  <c r="DV96" i="6"/>
  <c r="EO96" i="6"/>
  <c r="EV96" i="6"/>
  <c r="ED96" i="6"/>
  <c r="DP96" i="6"/>
  <c r="EL96" i="6"/>
  <c r="CW96" i="6"/>
  <c r="DD96" i="6"/>
  <c r="DK96" i="6"/>
  <c r="DG96" i="6"/>
  <c r="EW96" i="6"/>
  <c r="EF96" i="6"/>
  <c r="FA96" i="6"/>
  <c r="FH96" i="6"/>
  <c r="CV96" i="6"/>
  <c r="CU96" i="6"/>
  <c r="CY96" i="6"/>
  <c r="DF96" i="6"/>
  <c r="DI96" i="6"/>
  <c r="ES96" i="6"/>
  <c r="EZ96" i="6"/>
  <c r="FG96" i="6"/>
  <c r="FC96" i="6"/>
  <c r="DA96" i="6"/>
  <c r="DY96" i="6"/>
  <c r="EK96" i="6"/>
  <c r="ER96" i="6"/>
  <c r="EY96" i="6"/>
  <c r="EU96" i="6"/>
  <c r="DQ96" i="6"/>
  <c r="J190" i="6"/>
  <c r="J153" i="6"/>
  <c r="EV154" i="6"/>
  <c r="DB154" i="6"/>
  <c r="ED154" i="6"/>
  <c r="EK154" i="6"/>
  <c r="FC154" i="6"/>
  <c r="EP154" i="6"/>
  <c r="DF154" i="6"/>
  <c r="DW154" i="6"/>
  <c r="EU154" i="6"/>
  <c r="DE154" i="6"/>
  <c r="EC154" i="6"/>
  <c r="DD154" i="6"/>
  <c r="EF154" i="6"/>
  <c r="EA154" i="6"/>
  <c r="CW154" i="6"/>
  <c r="FB154" i="6"/>
  <c r="EY154" i="6"/>
  <c r="DJ154" i="6"/>
  <c r="CU154" i="6"/>
  <c r="DL154" i="6"/>
  <c r="EJ154" i="6"/>
  <c r="FD154" i="6"/>
  <c r="DK154" i="6"/>
  <c r="EM154" i="6"/>
  <c r="CX154" i="6"/>
  <c r="ET154" i="6"/>
  <c r="CY154" i="6"/>
  <c r="DP154" i="6"/>
  <c r="DM154" i="6"/>
  <c r="DO154" i="6"/>
  <c r="EX154" i="6"/>
  <c r="AB154" i="6"/>
  <c r="DZ154" i="6"/>
  <c r="DS154" i="6"/>
  <c r="CT154" i="6"/>
  <c r="EN154" i="6"/>
  <c r="DU154" i="6"/>
  <c r="DQ154" i="6"/>
  <c r="EO154" i="6"/>
  <c r="DT154" i="6"/>
  <c r="FA154" i="6"/>
  <c r="DH154" i="6"/>
  <c r="FE154" i="6"/>
  <c r="DN154" i="6"/>
  <c r="FG154" i="6"/>
  <c r="DV154" i="6"/>
  <c r="ES154" i="6"/>
  <c r="EB154" i="6"/>
  <c r="CV154" i="6"/>
  <c r="FH154" i="6"/>
  <c r="EQ154" i="6"/>
  <c r="DA154" i="6"/>
  <c r="DI154" i="6"/>
  <c r="EG154" i="6"/>
  <c r="EZ154" i="6"/>
  <c r="EE154" i="6"/>
  <c r="EW154" i="6"/>
  <c r="FF154" i="6"/>
  <c r="EH154" i="6"/>
  <c r="EL154" i="6"/>
  <c r="DR154" i="6"/>
  <c r="EI154" i="6"/>
  <c r="DG154" i="6"/>
  <c r="CZ154" i="6"/>
  <c r="DX154" i="6"/>
  <c r="DY154" i="6"/>
  <c r="ER154" i="6"/>
  <c r="J105" i="6"/>
  <c r="J170" i="6"/>
  <c r="J21" i="6"/>
  <c r="J52" i="6"/>
  <c r="J137" i="6"/>
  <c r="J55" i="6"/>
  <c r="J167" i="6"/>
  <c r="J43" i="6"/>
  <c r="J144" i="6"/>
  <c r="J20" i="6"/>
  <c r="J159" i="6"/>
  <c r="J183" i="6"/>
  <c r="J56" i="6"/>
  <c r="J62" i="6"/>
  <c r="J138" i="6"/>
  <c r="J53" i="6"/>
  <c r="J117" i="6"/>
  <c r="J46" i="6"/>
  <c r="J174" i="6"/>
  <c r="J182" i="6"/>
  <c r="DW100" i="6"/>
  <c r="CU100" i="6"/>
  <c r="FH100" i="6"/>
  <c r="DD100" i="6"/>
  <c r="DM100" i="6"/>
  <c r="FD100" i="6"/>
  <c r="DH100" i="6"/>
  <c r="EC100" i="6"/>
  <c r="DA100" i="6"/>
  <c r="FG100" i="6"/>
  <c r="EL100" i="6"/>
  <c r="EW100" i="6"/>
  <c r="FA100" i="6"/>
  <c r="CW100" i="6"/>
  <c r="DX100" i="6"/>
  <c r="FE100" i="6"/>
  <c r="DV100" i="6"/>
  <c r="FC100" i="6"/>
  <c r="DJ100" i="6"/>
  <c r="ET100" i="6"/>
  <c r="DR100" i="6"/>
  <c r="FB100" i="6"/>
  <c r="EG100" i="6"/>
  <c r="CZ100" i="6"/>
  <c r="EO100" i="6"/>
  <c r="DB100" i="6"/>
  <c r="EY100" i="6"/>
  <c r="CX100" i="6"/>
  <c r="EH100" i="6"/>
  <c r="DY100" i="6"/>
  <c r="EM100" i="6"/>
  <c r="ER100" i="6"/>
  <c r="DS100" i="6"/>
  <c r="DP100" i="6"/>
  <c r="EV100" i="6"/>
  <c r="FF100" i="6"/>
  <c r="EI100" i="6"/>
  <c r="EX100" i="6"/>
  <c r="EK100" i="6"/>
  <c r="EZ100" i="6"/>
  <c r="CY100" i="6"/>
  <c r="CT100" i="6"/>
  <c r="DQ100" i="6"/>
  <c r="EE100" i="6"/>
  <c r="AB100" i="6"/>
  <c r="EB100" i="6"/>
  <c r="EU100" i="6"/>
  <c r="DZ100" i="6"/>
  <c r="ED100" i="6"/>
  <c r="EN100" i="6"/>
  <c r="ES100" i="6"/>
  <c r="DG100" i="6"/>
  <c r="DO100" i="6"/>
  <c r="EA100" i="6"/>
  <c r="EP100" i="6"/>
  <c r="DU100" i="6"/>
  <c r="EQ100" i="6"/>
  <c r="DF100" i="6"/>
  <c r="DL100" i="6"/>
  <c r="DE100" i="6"/>
  <c r="CV100" i="6"/>
  <c r="DK100" i="6"/>
  <c r="EF100" i="6"/>
  <c r="DT100" i="6"/>
  <c r="DI100" i="6"/>
  <c r="DN100" i="6"/>
  <c r="EJ100" i="6"/>
  <c r="CY35" i="6"/>
  <c r="EW35" i="6"/>
  <c r="DZ35" i="6"/>
  <c r="EA35" i="6"/>
  <c r="EC35" i="6"/>
  <c r="FA35" i="6"/>
  <c r="DG35" i="6"/>
  <c r="FE35" i="6"/>
  <c r="EH35" i="6"/>
  <c r="EI35" i="6"/>
  <c r="EK35" i="6"/>
  <c r="DO35" i="6"/>
  <c r="DA35" i="6"/>
  <c r="EP35" i="6"/>
  <c r="EQ35" i="6"/>
  <c r="ES35" i="6"/>
  <c r="DW35" i="6"/>
  <c r="DI35" i="6"/>
  <c r="EX35" i="6"/>
  <c r="EY35" i="6"/>
  <c r="EE35" i="6"/>
  <c r="DQ35" i="6"/>
  <c r="FF35" i="6"/>
  <c r="FG35" i="6"/>
  <c r="CW35" i="6"/>
  <c r="EM35" i="6"/>
  <c r="DY35" i="6"/>
  <c r="CU35" i="6"/>
  <c r="DE35" i="6"/>
  <c r="EU35" i="6"/>
  <c r="EG35" i="6"/>
  <c r="DK35" i="6"/>
  <c r="DM35" i="6"/>
  <c r="FC35" i="6"/>
  <c r="EO35" i="6"/>
  <c r="DR35" i="6"/>
  <c r="DS35" i="6"/>
  <c r="DU35" i="6"/>
  <c r="ER35" i="6"/>
  <c r="DJ35" i="6"/>
  <c r="DP35" i="6"/>
  <c r="EL35" i="6"/>
  <c r="EJ35" i="6"/>
  <c r="DB35" i="6"/>
  <c r="DH35" i="6"/>
  <c r="ED35" i="6"/>
  <c r="EB35" i="6"/>
  <c r="CT35" i="6"/>
  <c r="CZ35" i="6"/>
  <c r="DV35" i="6"/>
  <c r="DT35" i="6"/>
  <c r="FD35" i="6"/>
  <c r="DF35" i="6"/>
  <c r="DL35" i="6"/>
  <c r="EV35" i="6"/>
  <c r="DN35" i="6"/>
  <c r="DD35" i="6"/>
  <c r="EN35" i="6"/>
  <c r="CX35" i="6"/>
  <c r="FH35" i="6"/>
  <c r="CV35" i="6"/>
  <c r="EF35" i="6"/>
  <c r="FB35" i="6"/>
  <c r="EZ35" i="6"/>
  <c r="AB35" i="6"/>
  <c r="DX35" i="6"/>
  <c r="ET35" i="6"/>
  <c r="FD51" i="6"/>
  <c r="EG51" i="6"/>
  <c r="EI51" i="6"/>
  <c r="EC51" i="6"/>
  <c r="DX51" i="6"/>
  <c r="EO51" i="6"/>
  <c r="EQ51" i="6"/>
  <c r="EK51" i="6"/>
  <c r="EF51" i="6"/>
  <c r="EW51" i="6"/>
  <c r="EY51" i="6"/>
  <c r="ES51" i="6"/>
  <c r="EN51" i="6"/>
  <c r="FE51" i="6"/>
  <c r="FG51" i="6"/>
  <c r="FA51" i="6"/>
  <c r="EV51" i="6"/>
  <c r="DA51" i="6"/>
  <c r="CU51" i="6"/>
  <c r="CW51" i="6"/>
  <c r="DI51" i="6"/>
  <c r="DK51" i="6"/>
  <c r="DE51" i="6"/>
  <c r="CZ51" i="6"/>
  <c r="DQ51" i="6"/>
  <c r="DS51" i="6"/>
  <c r="DM51" i="6"/>
  <c r="DH51" i="6"/>
  <c r="DY51" i="6"/>
  <c r="EA51" i="6"/>
  <c r="DU51" i="6"/>
  <c r="DP51" i="6"/>
  <c r="DO51" i="6"/>
  <c r="DN51" i="6"/>
  <c r="DT51" i="6"/>
  <c r="DZ51" i="6"/>
  <c r="DG51" i="6"/>
  <c r="DF51" i="6"/>
  <c r="DL51" i="6"/>
  <c r="DR51" i="6"/>
  <c r="CY51" i="6"/>
  <c r="CX51" i="6"/>
  <c r="DD51" i="6"/>
  <c r="DJ51" i="6"/>
  <c r="FC51" i="6"/>
  <c r="FB51" i="6"/>
  <c r="FH51" i="6"/>
  <c r="CV51" i="6"/>
  <c r="DB51" i="6"/>
  <c r="EU51" i="6"/>
  <c r="ET51" i="6"/>
  <c r="EZ51" i="6"/>
  <c r="AB51" i="6"/>
  <c r="FF51" i="6"/>
  <c r="EM51" i="6"/>
  <c r="EL51" i="6"/>
  <c r="ER51" i="6"/>
  <c r="EX51" i="6"/>
  <c r="CT51" i="6"/>
  <c r="EE51" i="6"/>
  <c r="ED51" i="6"/>
  <c r="EJ51" i="6"/>
  <c r="EP51" i="6"/>
  <c r="DW51" i="6"/>
  <c r="DV51" i="6"/>
  <c r="EB51" i="6"/>
  <c r="EH51" i="6"/>
  <c r="CU16" i="6"/>
  <c r="EH16" i="6"/>
  <c r="CW16" i="6"/>
  <c r="ET16" i="6"/>
  <c r="DG16" i="6"/>
  <c r="DV16" i="6"/>
  <c r="DD16" i="6"/>
  <c r="DX16" i="6"/>
  <c r="FE16" i="6"/>
  <c r="DS16" i="6"/>
  <c r="EM16" i="6"/>
  <c r="DY16" i="6"/>
  <c r="FA16" i="6"/>
  <c r="DN16" i="6"/>
  <c r="CV16" i="6"/>
  <c r="DP16" i="6"/>
  <c r="EX16" i="6"/>
  <c r="DU16" i="6"/>
  <c r="DQ16" i="6"/>
  <c r="DR16" i="6"/>
  <c r="CY16" i="6"/>
  <c r="DF16" i="6"/>
  <c r="AB16" i="6"/>
  <c r="CZ16" i="6"/>
  <c r="DK16" i="6"/>
  <c r="EE16" i="6"/>
  <c r="DJ16" i="6"/>
  <c r="EQ16" i="6"/>
  <c r="CX16" i="6"/>
  <c r="FD16" i="6"/>
  <c r="EW16" i="6"/>
  <c r="DM16" i="6"/>
  <c r="DI16" i="6"/>
  <c r="EI16" i="6"/>
  <c r="FH16" i="6"/>
  <c r="EO16" i="6"/>
  <c r="EJ16" i="6"/>
  <c r="EV16" i="6"/>
  <c r="EP16" i="6"/>
  <c r="DW16" i="6"/>
  <c r="DB16" i="6"/>
  <c r="EZ16" i="6"/>
  <c r="ES16" i="6"/>
  <c r="EB16" i="6"/>
  <c r="DH16" i="6"/>
  <c r="DE16" i="6"/>
  <c r="DA16" i="6"/>
  <c r="EA16" i="6"/>
  <c r="EK16" i="6"/>
  <c r="EG16" i="6"/>
  <c r="EL16" i="6"/>
  <c r="DT16" i="6"/>
  <c r="EN16" i="6"/>
  <c r="FB16" i="6"/>
  <c r="CT16" i="6"/>
  <c r="ER16" i="6"/>
  <c r="EU16" i="6"/>
  <c r="DZ16" i="6"/>
  <c r="FG16" i="6"/>
  <c r="ED16" i="6"/>
  <c r="DL16" i="6"/>
  <c r="EF16" i="6"/>
  <c r="DO16" i="6"/>
  <c r="FF16" i="6"/>
  <c r="EC16" i="6"/>
  <c r="FC16" i="6"/>
  <c r="EY16" i="6"/>
  <c r="DX25" i="6"/>
  <c r="FH25" i="6"/>
  <c r="CX25" i="6"/>
  <c r="DY25" i="6"/>
  <c r="DL25" i="6"/>
  <c r="DU25" i="6"/>
  <c r="ED25" i="6"/>
  <c r="CZ25" i="6"/>
  <c r="DI25" i="6"/>
  <c r="EI25" i="6"/>
  <c r="FF25" i="6"/>
  <c r="EA25" i="6"/>
  <c r="DM25" i="6"/>
  <c r="DV25" i="6"/>
  <c r="DG25" i="6"/>
  <c r="DA25" i="6"/>
  <c r="DS25" i="6"/>
  <c r="DD25" i="6"/>
  <c r="AB25" i="6"/>
  <c r="CT25" i="6"/>
  <c r="DN25" i="6"/>
  <c r="CY25" i="6"/>
  <c r="FD25" i="6"/>
  <c r="DK25" i="6"/>
  <c r="EZ25" i="6"/>
  <c r="DE25" i="6"/>
  <c r="EH25" i="6"/>
  <c r="EX25" i="6"/>
  <c r="FE25" i="6"/>
  <c r="FC25" i="6"/>
  <c r="EV25" i="6"/>
  <c r="CU25" i="6"/>
  <c r="ER25" i="6"/>
  <c r="FA25" i="6"/>
  <c r="DF25" i="6"/>
  <c r="CV25" i="6"/>
  <c r="DZ25" i="6"/>
  <c r="EM25" i="6"/>
  <c r="EN25" i="6"/>
  <c r="EW25" i="6"/>
  <c r="EJ25" i="6"/>
  <c r="ES25" i="6"/>
  <c r="FB25" i="6"/>
  <c r="EU25" i="6"/>
  <c r="EP25" i="6"/>
  <c r="EO25" i="6"/>
  <c r="FG25" i="6"/>
  <c r="EK25" i="6"/>
  <c r="ET25" i="6"/>
  <c r="EE25" i="6"/>
  <c r="EF25" i="6"/>
  <c r="DR25" i="6"/>
  <c r="CW25" i="6"/>
  <c r="EY25" i="6"/>
  <c r="EB25" i="6"/>
  <c r="EL25" i="6"/>
  <c r="DW25" i="6"/>
  <c r="DP25" i="6"/>
  <c r="EG25" i="6"/>
  <c r="DJ25" i="6"/>
  <c r="EQ25" i="6"/>
  <c r="DT25" i="6"/>
  <c r="EC25" i="6"/>
  <c r="DO25" i="6"/>
  <c r="DH25" i="6"/>
  <c r="DQ25" i="6"/>
  <c r="DB25" i="6"/>
  <c r="DF98" i="6"/>
  <c r="DK98" i="6"/>
  <c r="FB98" i="6"/>
  <c r="EM98" i="6"/>
  <c r="DN98" i="6"/>
  <c r="DO98" i="6"/>
  <c r="DU98" i="6"/>
  <c r="DZ98" i="6"/>
  <c r="CW98" i="6"/>
  <c r="EB98" i="6"/>
  <c r="DD98" i="6"/>
  <c r="EI98" i="6"/>
  <c r="DE98" i="6"/>
  <c r="EA98" i="6"/>
  <c r="EO98" i="6"/>
  <c r="DA98" i="6"/>
  <c r="ED98" i="6"/>
  <c r="EZ98" i="6"/>
  <c r="DG98" i="6"/>
  <c r="CX98" i="6"/>
  <c r="DT98" i="6"/>
  <c r="DP98" i="6"/>
  <c r="FD98" i="6"/>
  <c r="ES98" i="6"/>
  <c r="DY98" i="6"/>
  <c r="CV98" i="6"/>
  <c r="EV98" i="6"/>
  <c r="DM98" i="6"/>
  <c r="EN98" i="6"/>
  <c r="DX98" i="6"/>
  <c r="EU98" i="6"/>
  <c r="EL98" i="6"/>
  <c r="FH98" i="6"/>
  <c r="AB98" i="6"/>
  <c r="DJ98" i="6"/>
  <c r="CT98" i="6"/>
  <c r="EQ98" i="6"/>
  <c r="FA98" i="6"/>
  <c r="DH98" i="6"/>
  <c r="EX98" i="6"/>
  <c r="EH98" i="6"/>
  <c r="FE98" i="6"/>
  <c r="EJ98" i="6"/>
  <c r="FC98" i="6"/>
  <c r="ET98" i="6"/>
  <c r="DW98" i="6"/>
  <c r="DR98" i="6"/>
  <c r="DI98" i="6"/>
  <c r="CZ98" i="6"/>
  <c r="EC98" i="6"/>
  <c r="EY98" i="6"/>
  <c r="CY98" i="6"/>
  <c r="DS98" i="6"/>
  <c r="EP98" i="6"/>
  <c r="FF98" i="6"/>
  <c r="EF98" i="6"/>
  <c r="DV98" i="6"/>
  <c r="ER98" i="6"/>
  <c r="CU98" i="6"/>
  <c r="DB98" i="6"/>
  <c r="DL98" i="6"/>
  <c r="EE98" i="6"/>
  <c r="DQ98" i="6"/>
  <c r="EG98" i="6"/>
  <c r="EK98" i="6"/>
  <c r="FG98" i="6"/>
  <c r="EW98" i="6"/>
  <c r="J122" i="6"/>
  <c r="DJ72" i="6"/>
  <c r="CW72" i="6"/>
  <c r="FF72" i="6"/>
  <c r="DK72" i="6"/>
  <c r="EV72" i="6"/>
  <c r="EY72" i="6"/>
  <c r="EL72" i="6"/>
  <c r="EM72" i="6"/>
  <c r="DU72" i="6"/>
  <c r="DM72" i="6"/>
  <c r="EJ72" i="6"/>
  <c r="ES72" i="6"/>
  <c r="EW72" i="6"/>
  <c r="EE72" i="6"/>
  <c r="EK72" i="6"/>
  <c r="DT72" i="6"/>
  <c r="EB72" i="6"/>
  <c r="DN72" i="6"/>
  <c r="ER72" i="6"/>
  <c r="DW72" i="6"/>
  <c r="CZ72" i="6"/>
  <c r="DL72" i="6"/>
  <c r="CX72" i="6"/>
  <c r="DF72" i="6"/>
  <c r="DG72" i="6"/>
  <c r="DA72" i="6"/>
  <c r="DH72" i="6"/>
  <c r="FE72" i="6"/>
  <c r="FB72" i="6"/>
  <c r="FC72" i="6"/>
  <c r="CY72" i="6"/>
  <c r="EN72" i="6"/>
  <c r="EZ72" i="6"/>
  <c r="CT72" i="6"/>
  <c r="AB72" i="6"/>
  <c r="DB72" i="6"/>
  <c r="EU72" i="6"/>
  <c r="DX72" i="6"/>
  <c r="EF72" i="6"/>
  <c r="EG72" i="6"/>
  <c r="DV72" i="6"/>
  <c r="CU72" i="6"/>
  <c r="FG72" i="6"/>
  <c r="FA72" i="6"/>
  <c r="DP72" i="6"/>
  <c r="DQ72" i="6"/>
  <c r="DY72" i="6"/>
  <c r="EP72" i="6"/>
  <c r="EO72" i="6"/>
  <c r="FD72" i="6"/>
  <c r="CV72" i="6"/>
  <c r="DD72" i="6"/>
  <c r="DI72" i="6"/>
  <c r="DZ72" i="6"/>
  <c r="EH72" i="6"/>
  <c r="EI72" i="6"/>
  <c r="ED72" i="6"/>
  <c r="EX72" i="6"/>
  <c r="DE72" i="6"/>
  <c r="FH72" i="6"/>
  <c r="ET72" i="6"/>
  <c r="DR72" i="6"/>
  <c r="DS72" i="6"/>
  <c r="EA72" i="6"/>
  <c r="EC72" i="6"/>
  <c r="DO72" i="6"/>
  <c r="EQ72" i="6"/>
  <c r="EQ58" i="6"/>
  <c r="DN58" i="6"/>
  <c r="EV58" i="6"/>
  <c r="CZ58" i="6"/>
  <c r="FC58" i="6"/>
  <c r="FE58" i="6"/>
  <c r="EK58" i="6"/>
  <c r="CY58" i="6"/>
  <c r="EG58" i="6"/>
  <c r="EI58" i="6"/>
  <c r="FB58" i="6"/>
  <c r="EB58" i="6"/>
  <c r="FH58" i="6"/>
  <c r="DA58" i="6"/>
  <c r="DZ58" i="6"/>
  <c r="EU58" i="6"/>
  <c r="DY58" i="6"/>
  <c r="EA58" i="6"/>
  <c r="EF58" i="6"/>
  <c r="DF58" i="6"/>
  <c r="EL58" i="6"/>
  <c r="DI58" i="6"/>
  <c r="DU58" i="6"/>
  <c r="EX58" i="6"/>
  <c r="DB58" i="6"/>
  <c r="DS58" i="6"/>
  <c r="DL58" i="6"/>
  <c r="ET58" i="6"/>
  <c r="DP58" i="6"/>
  <c r="EO58" i="6"/>
  <c r="EE58" i="6"/>
  <c r="ES58" i="6"/>
  <c r="CW58" i="6"/>
  <c r="DK58" i="6"/>
  <c r="EZ58" i="6"/>
  <c r="DX58" i="6"/>
  <c r="CV58" i="6"/>
  <c r="EW58" i="6"/>
  <c r="EH58" i="6"/>
  <c r="DQ58" i="6"/>
  <c r="DG58" i="6"/>
  <c r="CU58" i="6"/>
  <c r="ED58" i="6"/>
  <c r="DD58" i="6"/>
  <c r="CX58" i="6"/>
  <c r="DR58" i="6"/>
  <c r="EC58" i="6"/>
  <c r="CT58" i="6"/>
  <c r="DJ58" i="6"/>
  <c r="FG58" i="6"/>
  <c r="FD58" i="6"/>
  <c r="DH58" i="6"/>
  <c r="ER58" i="6"/>
  <c r="EN58" i="6"/>
  <c r="DM58" i="6"/>
  <c r="EM58" i="6"/>
  <c r="FF58" i="6"/>
  <c r="DO58" i="6"/>
  <c r="EY58" i="6"/>
  <c r="EJ58" i="6"/>
  <c r="AB58" i="6"/>
  <c r="DV58" i="6"/>
  <c r="DT58" i="6"/>
  <c r="DW58" i="6"/>
  <c r="EP58" i="6"/>
  <c r="FA58" i="6"/>
  <c r="DE58" i="6"/>
  <c r="J71" i="6"/>
  <c r="J26" i="6"/>
  <c r="J83" i="6"/>
  <c r="J142" i="6"/>
  <c r="J6" i="6"/>
  <c r="J64" i="6"/>
  <c r="J121" i="6"/>
  <c r="J202" i="6"/>
  <c r="J128" i="6"/>
  <c r="J76" i="6"/>
  <c r="J95" i="6"/>
  <c r="J205" i="6"/>
  <c r="J32" i="6"/>
  <c r="J57" i="6"/>
  <c r="J42" i="6"/>
  <c r="J107" i="6"/>
  <c r="J193" i="6"/>
  <c r="J152" i="6"/>
  <c r="J115" i="6"/>
  <c r="J151" i="6"/>
  <c r="EP99" i="6"/>
  <c r="DI99" i="6"/>
  <c r="DF99" i="6"/>
  <c r="DE99" i="6"/>
  <c r="DL99" i="6"/>
  <c r="DZ99" i="6"/>
  <c r="DS99" i="6"/>
  <c r="DO99" i="6"/>
  <c r="DU99" i="6"/>
  <c r="EU99" i="6"/>
  <c r="ES99" i="6"/>
  <c r="CV99" i="6"/>
  <c r="DQ99" i="6"/>
  <c r="DD99" i="6"/>
  <c r="EF99" i="6"/>
  <c r="EN99" i="6"/>
  <c r="DV99" i="6"/>
  <c r="DJ99" i="6"/>
  <c r="EY99" i="6"/>
  <c r="ET99" i="6"/>
  <c r="FH99" i="6"/>
  <c r="CW99" i="6"/>
  <c r="DW99" i="6"/>
  <c r="AB99" i="6"/>
  <c r="DH99" i="6"/>
  <c r="EM99" i="6"/>
  <c r="ER99" i="6"/>
  <c r="FA99" i="6"/>
  <c r="CX99" i="6"/>
  <c r="EA99" i="6"/>
  <c r="FF99" i="6"/>
  <c r="FE99" i="6"/>
  <c r="DP99" i="6"/>
  <c r="EQ99" i="6"/>
  <c r="EK99" i="6"/>
  <c r="FB99" i="6"/>
  <c r="DT99" i="6"/>
  <c r="EV99" i="6"/>
  <c r="DR99" i="6"/>
  <c r="DY99" i="6"/>
  <c r="EO99" i="6"/>
  <c r="EX99" i="6"/>
  <c r="EJ99" i="6"/>
  <c r="EL99" i="6"/>
  <c r="FD99" i="6"/>
  <c r="DM99" i="6"/>
  <c r="CZ99" i="6"/>
  <c r="EE99" i="6"/>
  <c r="EC99" i="6"/>
  <c r="FC99" i="6"/>
  <c r="EH99" i="6"/>
  <c r="DB99" i="6"/>
  <c r="DN99" i="6"/>
  <c r="EW99" i="6"/>
  <c r="EI99" i="6"/>
  <c r="ED99" i="6"/>
  <c r="FG99" i="6"/>
  <c r="CY99" i="6"/>
  <c r="DG99" i="6"/>
  <c r="DX99" i="6"/>
  <c r="EB99" i="6"/>
  <c r="EG99" i="6"/>
  <c r="EZ99" i="6"/>
  <c r="CU99" i="6"/>
  <c r="DK99" i="6"/>
  <c r="DA99" i="6"/>
  <c r="CT99" i="6"/>
  <c r="J156" i="6"/>
  <c r="DV77" i="6"/>
  <c r="DQ77" i="6"/>
  <c r="CT77" i="6"/>
  <c r="DE77" i="6"/>
  <c r="EN77" i="6"/>
  <c r="DY77" i="6"/>
  <c r="DB77" i="6"/>
  <c r="DM77" i="6"/>
  <c r="EV77" i="6"/>
  <c r="EG77" i="6"/>
  <c r="DZ77" i="6"/>
  <c r="DU77" i="6"/>
  <c r="EO77" i="6"/>
  <c r="EH77" i="6"/>
  <c r="EC77" i="6"/>
  <c r="EW77" i="6"/>
  <c r="EP77" i="6"/>
  <c r="EK77" i="6"/>
  <c r="FE77" i="6"/>
  <c r="EX77" i="6"/>
  <c r="ES77" i="6"/>
  <c r="FF77" i="6"/>
  <c r="CW77" i="6"/>
  <c r="DI77" i="6"/>
  <c r="FB77" i="6"/>
  <c r="DA77" i="6"/>
  <c r="ED77" i="6"/>
  <c r="DP77" i="6"/>
  <c r="DH77" i="6"/>
  <c r="FH77" i="6"/>
  <c r="CV77" i="6"/>
  <c r="DK77" i="6"/>
  <c r="DG77" i="6"/>
  <c r="EZ77" i="6"/>
  <c r="AB77" i="6"/>
  <c r="CU77" i="6"/>
  <c r="CY77" i="6"/>
  <c r="DF77" i="6"/>
  <c r="ET77" i="6"/>
  <c r="ER77" i="6"/>
  <c r="FG77" i="6"/>
  <c r="FC77" i="6"/>
  <c r="DN77" i="6"/>
  <c r="EL77" i="6"/>
  <c r="EJ77" i="6"/>
  <c r="EY77" i="6"/>
  <c r="EU77" i="6"/>
  <c r="DR77" i="6"/>
  <c r="DX77" i="6"/>
  <c r="DJ77" i="6"/>
  <c r="CZ77" i="6"/>
  <c r="EB77" i="6"/>
  <c r="EQ77" i="6"/>
  <c r="EM77" i="6"/>
  <c r="FA77" i="6"/>
  <c r="DT77" i="6"/>
  <c r="EI77" i="6"/>
  <c r="EE77" i="6"/>
  <c r="EF77" i="6"/>
  <c r="DL77" i="6"/>
  <c r="EA77" i="6"/>
  <c r="DW77" i="6"/>
  <c r="CX77" i="6"/>
  <c r="FD77" i="6"/>
  <c r="DD77" i="6"/>
  <c r="DS77" i="6"/>
  <c r="DO77" i="6"/>
  <c r="DW192" i="6"/>
  <c r="DO192" i="6"/>
  <c r="EQ192" i="6"/>
  <c r="DJ192" i="6"/>
  <c r="ER192" i="6"/>
  <c r="EZ192" i="6"/>
  <c r="EU192" i="6"/>
  <c r="FC192" i="6"/>
  <c r="DT192" i="6"/>
  <c r="EP192" i="6"/>
  <c r="FE192" i="6"/>
  <c r="EJ192" i="6"/>
  <c r="EK192" i="6"/>
  <c r="ES192" i="6"/>
  <c r="EO192" i="6"/>
  <c r="DX192" i="6"/>
  <c r="DM192" i="6"/>
  <c r="EI192" i="6"/>
  <c r="FA192" i="6"/>
  <c r="CV192" i="6"/>
  <c r="ED192" i="6"/>
  <c r="EL192" i="6"/>
  <c r="FD192" i="6"/>
  <c r="CZ192" i="6"/>
  <c r="EF192" i="6"/>
  <c r="DF192" i="6"/>
  <c r="EB192" i="6"/>
  <c r="EX192" i="6"/>
  <c r="EM192" i="6"/>
  <c r="DQ192" i="6"/>
  <c r="EE192" i="6"/>
  <c r="DR192" i="6"/>
  <c r="DZ192" i="6"/>
  <c r="CY192" i="6"/>
  <c r="DU192" i="6"/>
  <c r="EW192" i="6"/>
  <c r="DV192" i="6"/>
  <c r="ET192" i="6"/>
  <c r="DA192" i="6"/>
  <c r="AB192" i="6"/>
  <c r="EG192" i="6"/>
  <c r="DK192" i="6"/>
  <c r="DS192" i="6"/>
  <c r="EN192" i="6"/>
  <c r="DN192" i="6"/>
  <c r="CT192" i="6"/>
  <c r="DI192" i="6"/>
  <c r="DB192" i="6"/>
  <c r="DD192" i="6"/>
  <c r="DL192" i="6"/>
  <c r="DP192" i="6"/>
  <c r="DG192" i="6"/>
  <c r="FF192" i="6"/>
  <c r="DH192" i="6"/>
  <c r="CU192" i="6"/>
  <c r="CW192" i="6"/>
  <c r="DE192" i="6"/>
  <c r="EH192" i="6"/>
  <c r="DY192" i="6"/>
  <c r="EC192" i="6"/>
  <c r="FH192" i="6"/>
  <c r="EY192" i="6"/>
  <c r="FG192" i="6"/>
  <c r="FB192" i="6"/>
  <c r="CX192" i="6"/>
  <c r="EA192" i="6"/>
  <c r="EV192" i="6"/>
  <c r="FC47" i="6"/>
  <c r="DA47" i="6"/>
  <c r="DS47" i="6"/>
  <c r="DU47" i="6"/>
  <c r="DP47" i="6"/>
  <c r="EU47" i="6"/>
  <c r="FE47" i="6"/>
  <c r="FG47" i="6"/>
  <c r="EC47" i="6"/>
  <c r="EN47" i="6"/>
  <c r="FB47" i="6"/>
  <c r="EK47" i="6"/>
  <c r="ET47" i="6"/>
  <c r="FH47" i="6"/>
  <c r="EZ47" i="6"/>
  <c r="CV47" i="6"/>
  <c r="CW47" i="6"/>
  <c r="CZ47" i="6"/>
  <c r="AB47" i="6"/>
  <c r="CU47" i="6"/>
  <c r="DM47" i="6"/>
  <c r="DH47" i="6"/>
  <c r="ED47" i="6"/>
  <c r="ES47" i="6"/>
  <c r="FA47" i="6"/>
  <c r="EQ47" i="6"/>
  <c r="EY47" i="6"/>
  <c r="EM47" i="6"/>
  <c r="EJ47" i="6"/>
  <c r="DX47" i="6"/>
  <c r="EF47" i="6"/>
  <c r="DR47" i="6"/>
  <c r="DE47" i="6"/>
  <c r="EL47" i="6"/>
  <c r="DQ47" i="6"/>
  <c r="FD47" i="6"/>
  <c r="DJ47" i="6"/>
  <c r="CY47" i="6"/>
  <c r="EV47" i="6"/>
  <c r="ER47" i="6"/>
  <c r="DW47" i="6"/>
  <c r="DO47" i="6"/>
  <c r="DG47" i="6"/>
  <c r="CX47" i="6"/>
  <c r="EH47" i="6"/>
  <c r="DV47" i="6"/>
  <c r="DN47" i="6"/>
  <c r="DF47" i="6"/>
  <c r="DD47" i="6"/>
  <c r="DI47" i="6"/>
  <c r="EB47" i="6"/>
  <c r="DT47" i="6"/>
  <c r="DL47" i="6"/>
  <c r="EP47" i="6"/>
  <c r="DB47" i="6"/>
  <c r="DK47" i="6"/>
  <c r="DY47" i="6"/>
  <c r="EG47" i="6"/>
  <c r="CT47" i="6"/>
  <c r="FF47" i="6"/>
  <c r="DZ47" i="6"/>
  <c r="EE47" i="6"/>
  <c r="EA47" i="6"/>
  <c r="EI47" i="6"/>
  <c r="EO47" i="6"/>
  <c r="EW47" i="6"/>
  <c r="EX47" i="6"/>
  <c r="CT157" i="6"/>
  <c r="DB157" i="6"/>
  <c r="CY157" i="6"/>
  <c r="EB157" i="6"/>
  <c r="FH157" i="6"/>
  <c r="EF157" i="6"/>
  <c r="FC157" i="6"/>
  <c r="EH157" i="6"/>
  <c r="EN157" i="6"/>
  <c r="FE157" i="6"/>
  <c r="DI157" i="6"/>
  <c r="EU157" i="6"/>
  <c r="DA157" i="6"/>
  <c r="ED157" i="6"/>
  <c r="DG157" i="6"/>
  <c r="DD157" i="6"/>
  <c r="EP157" i="6"/>
  <c r="FF157" i="6"/>
  <c r="DH157" i="6"/>
  <c r="DL157" i="6"/>
  <c r="FD157" i="6"/>
  <c r="CV157" i="6"/>
  <c r="EZ157" i="6"/>
  <c r="DQ157" i="6"/>
  <c r="EK157" i="6"/>
  <c r="DX157" i="6"/>
  <c r="DR157" i="6"/>
  <c r="EI157" i="6"/>
  <c r="EY157" i="6"/>
  <c r="EO157" i="6"/>
  <c r="EJ157" i="6"/>
  <c r="AB157" i="6"/>
  <c r="DP157" i="6"/>
  <c r="EQ157" i="6"/>
  <c r="DF157" i="6"/>
  <c r="DK157" i="6"/>
  <c r="EC157" i="6"/>
  <c r="ES157" i="6"/>
  <c r="FG157" i="6"/>
  <c r="CZ157" i="6"/>
  <c r="FB157" i="6"/>
  <c r="EX157" i="6"/>
  <c r="DM157" i="6"/>
  <c r="DE157" i="6"/>
  <c r="DV157" i="6"/>
  <c r="EL157" i="6"/>
  <c r="FA157" i="6"/>
  <c r="CU157" i="6"/>
  <c r="EW157" i="6"/>
  <c r="CW157" i="6"/>
  <c r="DN157" i="6"/>
  <c r="DS157" i="6"/>
  <c r="CX157" i="6"/>
  <c r="ET157" i="6"/>
  <c r="EM157" i="6"/>
  <c r="EV157" i="6"/>
  <c r="DJ157" i="6"/>
  <c r="DU157" i="6"/>
  <c r="DZ157" i="6"/>
  <c r="DO157" i="6"/>
  <c r="ER157" i="6"/>
  <c r="EE157" i="6"/>
  <c r="EG157" i="6"/>
  <c r="DT157" i="6"/>
  <c r="EA157" i="6"/>
  <c r="DW157" i="6"/>
  <c r="DY157" i="6"/>
  <c r="EA33" i="6"/>
  <c r="EC33" i="6"/>
  <c r="EK33" i="6"/>
  <c r="DO33" i="6"/>
  <c r="DW33" i="6"/>
  <c r="DA33" i="6"/>
  <c r="DF33" i="6"/>
  <c r="DN33" i="6"/>
  <c r="FE33" i="6"/>
  <c r="EI33" i="6"/>
  <c r="DV33" i="6"/>
  <c r="FG33" i="6"/>
  <c r="FC33" i="6"/>
  <c r="DU33" i="6"/>
  <c r="DP33" i="6"/>
  <c r="DT33" i="6"/>
  <c r="CT33" i="6"/>
  <c r="EE33" i="6"/>
  <c r="CW33" i="6"/>
  <c r="EG33" i="6"/>
  <c r="CX33" i="6"/>
  <c r="DH33" i="6"/>
  <c r="DL33" i="6"/>
  <c r="EX33" i="6"/>
  <c r="DI33" i="6"/>
  <c r="EL33" i="6"/>
  <c r="DK33" i="6"/>
  <c r="DG33" i="6"/>
  <c r="CZ33" i="6"/>
  <c r="DD33" i="6"/>
  <c r="DR33" i="6"/>
  <c r="EY33" i="6"/>
  <c r="EU33" i="6"/>
  <c r="DM33" i="6"/>
  <c r="EW33" i="6"/>
  <c r="FD33" i="6"/>
  <c r="FH33" i="6"/>
  <c r="CV33" i="6"/>
  <c r="EP33" i="6"/>
  <c r="FA33" i="6"/>
  <c r="DY33" i="6"/>
  <c r="FB33" i="6"/>
  <c r="EV33" i="6"/>
  <c r="EZ33" i="6"/>
  <c r="AB33" i="6"/>
  <c r="EH33" i="6"/>
  <c r="ED33" i="6"/>
  <c r="CU33" i="6"/>
  <c r="CY33" i="6"/>
  <c r="EN33" i="6"/>
  <c r="ER33" i="6"/>
  <c r="DJ33" i="6"/>
  <c r="DZ33" i="6"/>
  <c r="EQ33" i="6"/>
  <c r="EM33" i="6"/>
  <c r="DE33" i="6"/>
  <c r="EO33" i="6"/>
  <c r="EF33" i="6"/>
  <c r="EJ33" i="6"/>
  <c r="DB33" i="6"/>
  <c r="ES33" i="6"/>
  <c r="DQ33" i="6"/>
  <c r="ET33" i="6"/>
  <c r="DS33" i="6"/>
  <c r="DX33" i="6"/>
  <c r="EB33" i="6"/>
  <c r="FF33" i="6"/>
  <c r="DJ75" i="6"/>
  <c r="CV75" i="6"/>
  <c r="ET75" i="6"/>
  <c r="EW75" i="6"/>
  <c r="EN75" i="6"/>
  <c r="EM75" i="6"/>
  <c r="EK75" i="6"/>
  <c r="CU75" i="6"/>
  <c r="DD75" i="6"/>
  <c r="DT75" i="6"/>
  <c r="EJ75" i="6"/>
  <c r="DB75" i="6"/>
  <c r="FH75" i="6"/>
  <c r="EF75" i="6"/>
  <c r="EE75" i="6"/>
  <c r="EC75" i="6"/>
  <c r="EY75" i="6"/>
  <c r="FB75" i="6"/>
  <c r="DF75" i="6"/>
  <c r="DV75" i="6"/>
  <c r="EZ75" i="6"/>
  <c r="DX75" i="6"/>
  <c r="DW75" i="6"/>
  <c r="DU75" i="6"/>
  <c r="EQ75" i="6"/>
  <c r="DZ75" i="6"/>
  <c r="DI75" i="6"/>
  <c r="DY75" i="6"/>
  <c r="EL75" i="6"/>
  <c r="DP75" i="6"/>
  <c r="DO75" i="6"/>
  <c r="DM75" i="6"/>
  <c r="EI75" i="6"/>
  <c r="DL75" i="6"/>
  <c r="EP75" i="6"/>
  <c r="CT75" i="6"/>
  <c r="EO75" i="6"/>
  <c r="DH75" i="6"/>
  <c r="DG75" i="6"/>
  <c r="DE75" i="6"/>
  <c r="EA75" i="6"/>
  <c r="CX75" i="6"/>
  <c r="EB75" i="6"/>
  <c r="FF75" i="6"/>
  <c r="CZ75" i="6"/>
  <c r="CY75" i="6"/>
  <c r="CW75" i="6"/>
  <c r="DS75" i="6"/>
  <c r="DA75" i="6"/>
  <c r="DN75" i="6"/>
  <c r="ER75" i="6"/>
  <c r="FD75" i="6"/>
  <c r="FC75" i="6"/>
  <c r="FA75" i="6"/>
  <c r="AB75" i="6"/>
  <c r="DK75" i="6"/>
  <c r="FE75" i="6"/>
  <c r="DQ75" i="6"/>
  <c r="ED75" i="6"/>
  <c r="EV75" i="6"/>
  <c r="EU75" i="6"/>
  <c r="ES75" i="6"/>
  <c r="FG75" i="6"/>
  <c r="DR75" i="6"/>
  <c r="EH75" i="6"/>
  <c r="EX75" i="6"/>
  <c r="EG75" i="6"/>
  <c r="DX198" i="6"/>
  <c r="CU198" i="6"/>
  <c r="DP198" i="6"/>
  <c r="DF198" i="6"/>
  <c r="EU198" i="6"/>
  <c r="EZ198" i="6"/>
  <c r="DU198" i="6"/>
  <c r="EN198" i="6"/>
  <c r="EK198" i="6"/>
  <c r="FC198" i="6"/>
  <c r="EW198" i="6"/>
  <c r="DV198" i="6"/>
  <c r="DJ198" i="6"/>
  <c r="DD198" i="6"/>
  <c r="DH198" i="6"/>
  <c r="EF198" i="6"/>
  <c r="EV198" i="6"/>
  <c r="DB198" i="6"/>
  <c r="CX198" i="6"/>
  <c r="FB198" i="6"/>
  <c r="FA198" i="6"/>
  <c r="EY198" i="6"/>
  <c r="EE198" i="6"/>
  <c r="DN198" i="6"/>
  <c r="DL198" i="6"/>
  <c r="DK198" i="6"/>
  <c r="EJ198" i="6"/>
  <c r="CV198" i="6"/>
  <c r="ET198" i="6"/>
  <c r="EP198" i="6"/>
  <c r="EM198" i="6"/>
  <c r="EO198" i="6"/>
  <c r="DA198" i="6"/>
  <c r="DS198" i="6"/>
  <c r="DI198" i="6"/>
  <c r="DR198" i="6"/>
  <c r="FE198" i="6"/>
  <c r="ED198" i="6"/>
  <c r="EL198" i="6"/>
  <c r="CY198" i="6"/>
  <c r="ES198" i="6"/>
  <c r="EB198" i="6"/>
  <c r="EH198" i="6"/>
  <c r="DM198" i="6"/>
  <c r="ER198" i="6"/>
  <c r="FF198" i="6"/>
  <c r="EQ198" i="6"/>
  <c r="DT198" i="6"/>
  <c r="FD198" i="6"/>
  <c r="CW198" i="6"/>
  <c r="EX198" i="6"/>
  <c r="CT198" i="6"/>
  <c r="AB198" i="6"/>
  <c r="FG198" i="6"/>
  <c r="DY198" i="6"/>
  <c r="EA198" i="6"/>
  <c r="CZ198" i="6"/>
  <c r="DG198" i="6"/>
  <c r="DE198" i="6"/>
  <c r="DZ198" i="6"/>
  <c r="DO198" i="6"/>
  <c r="EI198" i="6"/>
  <c r="DQ198" i="6"/>
  <c r="EC198" i="6"/>
  <c r="EG198" i="6"/>
  <c r="FH198" i="6"/>
  <c r="DW198" i="6"/>
  <c r="EJ155" i="6"/>
  <c r="EF155" i="6"/>
  <c r="ER155" i="6"/>
  <c r="FD155" i="6"/>
  <c r="DR155" i="6"/>
  <c r="EH155" i="6"/>
  <c r="FC155" i="6"/>
  <c r="CT155" i="6"/>
  <c r="DT155" i="6"/>
  <c r="DP155" i="6"/>
  <c r="EB155" i="6"/>
  <c r="EQ155" i="6"/>
  <c r="DV155" i="6"/>
  <c r="EL155" i="6"/>
  <c r="EO155" i="6"/>
  <c r="DJ155" i="6"/>
  <c r="DD155" i="6"/>
  <c r="CZ155" i="6"/>
  <c r="DL155" i="6"/>
  <c r="DX155" i="6"/>
  <c r="EE155" i="6"/>
  <c r="EU155" i="6"/>
  <c r="EX155" i="6"/>
  <c r="CX155" i="6"/>
  <c r="FA155" i="6"/>
  <c r="AB155" i="6"/>
  <c r="ES155" i="6"/>
  <c r="CV155" i="6"/>
  <c r="EN155" i="6"/>
  <c r="DQ155" i="6"/>
  <c r="EG155" i="6"/>
  <c r="DO155" i="6"/>
  <c r="DG155" i="6"/>
  <c r="EK155" i="6"/>
  <c r="EY155" i="6"/>
  <c r="EC155" i="6"/>
  <c r="DK155" i="6"/>
  <c r="EA155" i="6"/>
  <c r="DZ155" i="6"/>
  <c r="EP155" i="6"/>
  <c r="FF155" i="6"/>
  <c r="FE155" i="6"/>
  <c r="DU155" i="6"/>
  <c r="EI155" i="6"/>
  <c r="DM155" i="6"/>
  <c r="DH155" i="6"/>
  <c r="DN155" i="6"/>
  <c r="ED155" i="6"/>
  <c r="DF155" i="6"/>
  <c r="FB155" i="6"/>
  <c r="DB155" i="6"/>
  <c r="DE155" i="6"/>
  <c r="DS155" i="6"/>
  <c r="CW155" i="6"/>
  <c r="FG155" i="6"/>
  <c r="DW155" i="6"/>
  <c r="EM155" i="6"/>
  <c r="DA155" i="6"/>
  <c r="CY155" i="6"/>
  <c r="EZ155" i="6"/>
  <c r="EV155" i="6"/>
  <c r="FH155" i="6"/>
  <c r="CU155" i="6"/>
  <c r="DI155" i="6"/>
  <c r="DY155" i="6"/>
  <c r="ET155" i="6"/>
  <c r="EW155" i="6"/>
  <c r="EV41" i="6"/>
  <c r="DQ41" i="6"/>
  <c r="EZ41" i="6"/>
  <c r="FH41" i="6"/>
  <c r="FD41" i="6"/>
  <c r="DY41" i="6"/>
  <c r="CV41" i="6"/>
  <c r="DU41" i="6"/>
  <c r="EG41" i="6"/>
  <c r="DD41" i="6"/>
  <c r="EO41" i="6"/>
  <c r="DL41" i="6"/>
  <c r="CY41" i="6"/>
  <c r="EW41" i="6"/>
  <c r="DT41" i="6"/>
  <c r="DG41" i="6"/>
  <c r="DH41" i="6"/>
  <c r="FE41" i="6"/>
  <c r="EB41" i="6"/>
  <c r="EU41" i="6"/>
  <c r="DX41" i="6"/>
  <c r="DA41" i="6"/>
  <c r="EJ41" i="6"/>
  <c r="EF41" i="6"/>
  <c r="DI41" i="6"/>
  <c r="ER41" i="6"/>
  <c r="EK41" i="6"/>
  <c r="EE41" i="6"/>
  <c r="EI41" i="6"/>
  <c r="EH41" i="6"/>
  <c r="FB41" i="6"/>
  <c r="ES41" i="6"/>
  <c r="DM41" i="6"/>
  <c r="EA41" i="6"/>
  <c r="DZ41" i="6"/>
  <c r="ET41" i="6"/>
  <c r="FA41" i="6"/>
  <c r="EM41" i="6"/>
  <c r="DS41" i="6"/>
  <c r="DR41" i="6"/>
  <c r="EL41" i="6"/>
  <c r="DO41" i="6"/>
  <c r="CZ41" i="6"/>
  <c r="DK41" i="6"/>
  <c r="DJ41" i="6"/>
  <c r="ED41" i="6"/>
  <c r="EN41" i="6"/>
  <c r="EC41" i="6"/>
  <c r="AB41" i="6"/>
  <c r="CU41" i="6"/>
  <c r="DB41" i="6"/>
  <c r="DV41" i="6"/>
  <c r="CW41" i="6"/>
  <c r="FC41" i="6"/>
  <c r="FG41" i="6"/>
  <c r="FF41" i="6"/>
  <c r="CT41" i="6"/>
  <c r="DN41" i="6"/>
  <c r="DW41" i="6"/>
  <c r="DP41" i="6"/>
  <c r="EY41" i="6"/>
  <c r="EX41" i="6"/>
  <c r="DF41" i="6"/>
  <c r="DE41" i="6"/>
  <c r="EQ41" i="6"/>
  <c r="EP41" i="6"/>
  <c r="CX41" i="6"/>
  <c r="FH204" i="6"/>
  <c r="DE204" i="6"/>
  <c r="DB204" i="6"/>
  <c r="CZ204" i="6"/>
  <c r="CX204" i="6"/>
  <c r="DO204" i="6"/>
  <c r="DD204" i="6"/>
  <c r="CW204" i="6"/>
  <c r="CT204" i="6"/>
  <c r="FB204" i="6"/>
  <c r="DK204" i="6"/>
  <c r="EB204" i="6"/>
  <c r="DQ204" i="6"/>
  <c r="FF204" i="6"/>
  <c r="FD204" i="6"/>
  <c r="EL204" i="6"/>
  <c r="DW204" i="6"/>
  <c r="EQ204" i="6"/>
  <c r="ED204" i="6"/>
  <c r="FA204" i="6"/>
  <c r="EX204" i="6"/>
  <c r="EN204" i="6"/>
  <c r="CV204" i="6"/>
  <c r="EJ204" i="6"/>
  <c r="FG204" i="6"/>
  <c r="ER204" i="6"/>
  <c r="ES204" i="6"/>
  <c r="EH204" i="6"/>
  <c r="EF204" i="6"/>
  <c r="DI204" i="6"/>
  <c r="EZ204" i="6"/>
  <c r="EC204" i="6"/>
  <c r="DZ204" i="6"/>
  <c r="DX204" i="6"/>
  <c r="DV204" i="6"/>
  <c r="DU204" i="6"/>
  <c r="DR204" i="6"/>
  <c r="DP204" i="6"/>
  <c r="EI204" i="6"/>
  <c r="DM204" i="6"/>
  <c r="DJ204" i="6"/>
  <c r="DH204" i="6"/>
  <c r="EY204" i="6"/>
  <c r="EV204" i="6"/>
  <c r="DG204" i="6"/>
  <c r="EG204" i="6"/>
  <c r="EP204" i="6"/>
  <c r="FE204" i="6"/>
  <c r="EE204" i="6"/>
  <c r="DS204" i="6"/>
  <c r="EK204" i="6"/>
  <c r="EO204" i="6"/>
  <c r="CU204" i="6"/>
  <c r="CY204" i="6"/>
  <c r="EA204" i="6"/>
  <c r="DY204" i="6"/>
  <c r="FC204" i="6"/>
  <c r="DN204" i="6"/>
  <c r="DT204" i="6"/>
  <c r="DF204" i="6"/>
  <c r="DA204" i="6"/>
  <c r="EW204" i="6"/>
  <c r="AB204" i="6"/>
  <c r="DL204" i="6"/>
  <c r="ET204" i="6"/>
  <c r="EU204" i="6"/>
  <c r="EM204" i="6"/>
  <c r="J119" i="6"/>
  <c r="J17" i="6"/>
  <c r="J189" i="6"/>
  <c r="J127" i="6"/>
  <c r="J36" i="6"/>
  <c r="J130" i="6"/>
  <c r="J28" i="6"/>
  <c r="J70" i="6"/>
  <c r="J78" i="6"/>
  <c r="J176" i="6"/>
  <c r="J66" i="6"/>
  <c r="J135" i="6"/>
  <c r="J143" i="6"/>
  <c r="J123" i="6"/>
  <c r="AF188" i="1"/>
  <c r="Z140" i="1"/>
  <c r="T131" i="1"/>
  <c r="T198" i="1"/>
  <c r="H224" i="1"/>
  <c r="N173" i="1"/>
  <c r="N169" i="1"/>
  <c r="N34" i="1"/>
  <c r="T92" i="1"/>
  <c r="T118" i="1"/>
  <c r="BV44" i="1"/>
  <c r="BV135" i="1"/>
  <c r="BV53" i="1"/>
  <c r="BP124" i="1"/>
  <c r="BP80" i="1"/>
  <c r="BP200" i="1"/>
  <c r="Z146" i="1"/>
  <c r="Z142" i="1"/>
  <c r="T175" i="1"/>
  <c r="H196" i="1"/>
  <c r="H222" i="1"/>
  <c r="N219" i="1"/>
  <c r="N184" i="1"/>
  <c r="N120" i="1"/>
  <c r="T89" i="1"/>
  <c r="T117" i="1"/>
  <c r="BV198" i="1"/>
  <c r="BV218" i="1"/>
  <c r="BV97" i="1"/>
  <c r="BP208" i="1"/>
  <c r="BP154" i="1"/>
  <c r="AF158" i="1"/>
  <c r="Z172" i="1"/>
  <c r="Z196" i="1"/>
  <c r="T196" i="1"/>
  <c r="H194" i="1"/>
  <c r="H221" i="1"/>
  <c r="N180" i="1"/>
  <c r="N36" i="1"/>
  <c r="N103" i="1"/>
  <c r="T80" i="1"/>
  <c r="H45" i="1"/>
  <c r="BV195" i="1"/>
  <c r="BV82" i="1"/>
  <c r="BV143" i="1"/>
  <c r="BP187" i="1"/>
  <c r="BP129" i="1"/>
  <c r="AF183" i="1"/>
  <c r="Z207" i="1"/>
  <c r="T176" i="1"/>
  <c r="T205" i="1"/>
  <c r="H129" i="1"/>
  <c r="N202" i="1"/>
  <c r="N160" i="1"/>
  <c r="N74" i="1"/>
  <c r="N37" i="1"/>
  <c r="T91" i="1"/>
  <c r="BV84" i="1"/>
  <c r="BV88" i="1"/>
  <c r="BV213" i="1"/>
  <c r="BP164" i="1"/>
  <c r="BP224" i="1"/>
  <c r="BP153" i="1"/>
  <c r="Z224" i="1"/>
  <c r="Z213" i="1"/>
  <c r="T160" i="1"/>
  <c r="H172" i="1"/>
  <c r="H198" i="1"/>
  <c r="N149" i="1"/>
  <c r="N153" i="1"/>
  <c r="N96" i="1"/>
  <c r="T65" i="1"/>
  <c r="T93" i="1"/>
  <c r="BV110" i="1"/>
  <c r="BV194" i="1"/>
  <c r="BV73" i="1"/>
  <c r="BP104" i="1"/>
  <c r="BP130" i="1"/>
  <c r="AF161" i="1"/>
  <c r="Z187" i="1"/>
  <c r="Z227" i="1"/>
  <c r="T220" i="1"/>
  <c r="H170" i="1"/>
  <c r="H197" i="1"/>
  <c r="N204" i="1"/>
  <c r="N69" i="1"/>
  <c r="N79" i="1"/>
  <c r="T56" i="1"/>
  <c r="H43" i="1"/>
  <c r="BV171" i="1"/>
  <c r="BV58" i="1"/>
  <c r="BV39" i="1"/>
  <c r="BP163" i="1"/>
  <c r="BP41" i="1"/>
  <c r="AF162" i="1"/>
  <c r="Z171" i="1"/>
  <c r="Z179" i="1"/>
  <c r="T228" i="1"/>
  <c r="H162" i="1"/>
  <c r="H189" i="1"/>
  <c r="N212" i="1"/>
  <c r="N123" i="1"/>
  <c r="N71" i="1"/>
  <c r="T48" i="1"/>
  <c r="H47" i="1"/>
  <c r="BV163" i="1"/>
  <c r="BV50" i="1"/>
  <c r="BV206" i="1"/>
  <c r="BP155" i="1"/>
  <c r="BP216" i="1"/>
  <c r="AF171" i="1"/>
  <c r="Z169" i="1"/>
  <c r="T186" i="1"/>
  <c r="T145" i="1"/>
  <c r="H225" i="1"/>
  <c r="H195" i="1"/>
  <c r="N142" i="1"/>
  <c r="N51" i="1"/>
  <c r="N110" i="1"/>
  <c r="T119" i="1"/>
  <c r="BV180" i="1"/>
  <c r="BV91" i="1"/>
  <c r="BV199" i="1"/>
  <c r="BV117" i="1"/>
  <c r="BP83" i="1"/>
  <c r="Z218" i="1"/>
  <c r="Z214" i="1"/>
  <c r="T195" i="1"/>
  <c r="T137" i="1"/>
  <c r="H160" i="1"/>
  <c r="N147" i="1"/>
  <c r="N183" i="1"/>
  <c r="N81" i="1"/>
  <c r="T28" i="1"/>
  <c r="T54" i="1"/>
  <c r="BV96" i="1"/>
  <c r="BV70" i="1"/>
  <c r="BV169" i="1"/>
  <c r="BP60" i="1"/>
  <c r="BP226" i="1"/>
  <c r="AF149" i="1"/>
  <c r="Z152" i="1"/>
  <c r="Z173" i="1"/>
  <c r="T201" i="1"/>
  <c r="H132" i="1"/>
  <c r="H158" i="1"/>
  <c r="N145" i="1"/>
  <c r="N108" i="1"/>
  <c r="N56" i="1"/>
  <c r="T123" i="1"/>
  <c r="T53" i="1"/>
  <c r="BV165" i="1"/>
  <c r="BV154" i="1"/>
  <c r="BV224" i="1"/>
  <c r="BP149" i="1"/>
  <c r="BP90" i="1"/>
  <c r="AF166" i="1"/>
  <c r="Z209" i="1"/>
  <c r="T146" i="1"/>
  <c r="T159" i="1"/>
  <c r="H130" i="1"/>
  <c r="H157" i="1"/>
  <c r="N189" i="1"/>
  <c r="N91" i="1"/>
  <c r="N39" i="1"/>
  <c r="T75" i="1"/>
  <c r="BV220" i="1"/>
  <c r="BV131" i="1"/>
  <c r="BV168" i="1"/>
  <c r="BV94" i="1"/>
  <c r="BP123" i="1"/>
  <c r="BP88" i="1"/>
  <c r="Z228" i="1"/>
  <c r="Z191" i="1"/>
  <c r="T155" i="1"/>
  <c r="T183" i="1"/>
  <c r="H200" i="1"/>
  <c r="N137" i="1"/>
  <c r="N143" i="1"/>
  <c r="N121" i="1"/>
  <c r="T68" i="1"/>
  <c r="T94" i="1"/>
  <c r="BV27" i="1"/>
  <c r="BV55" i="1"/>
  <c r="BV209" i="1"/>
  <c r="BP100" i="1"/>
  <c r="BP213" i="1"/>
  <c r="AF152" i="1"/>
  <c r="Z215" i="1"/>
  <c r="Z149" i="1"/>
  <c r="T148" i="1"/>
  <c r="H163" i="1"/>
  <c r="H134" i="1"/>
  <c r="N132" i="1"/>
  <c r="N84" i="1"/>
  <c r="N32" i="1"/>
  <c r="T50" i="1"/>
  <c r="T29" i="1"/>
  <c r="BV69" i="1"/>
  <c r="BV130" i="1"/>
  <c r="BV144" i="1"/>
  <c r="BP37" i="1"/>
  <c r="BP66" i="1"/>
  <c r="AF169" i="1"/>
  <c r="Z185" i="1"/>
  <c r="T170" i="1"/>
  <c r="T168" i="1"/>
  <c r="H167" i="1"/>
  <c r="H133" i="1"/>
  <c r="N201" i="1"/>
  <c r="N67" i="1"/>
  <c r="N126" i="1"/>
  <c r="T34" i="1"/>
  <c r="BV196" i="1"/>
  <c r="BV107" i="1"/>
  <c r="BV80" i="1"/>
  <c r="BV181" i="1"/>
  <c r="BP99" i="1"/>
  <c r="BP78" i="1"/>
  <c r="AF170" i="1"/>
  <c r="Z177" i="1"/>
  <c r="T178" i="1"/>
  <c r="T200" i="1"/>
  <c r="Z154" i="1"/>
  <c r="Z150" i="1"/>
  <c r="T143" i="1"/>
  <c r="H204" i="1"/>
  <c r="H135" i="1"/>
  <c r="N211" i="1"/>
  <c r="N168" i="1"/>
  <c r="N61" i="1"/>
  <c r="T97" i="1"/>
  <c r="T125" i="1"/>
  <c r="BV31" i="1"/>
  <c r="BV226" i="1"/>
  <c r="BV105" i="1"/>
  <c r="BP33" i="1"/>
  <c r="BP162" i="1"/>
  <c r="AF157" i="1"/>
  <c r="Z135" i="1"/>
  <c r="Z204" i="1"/>
  <c r="T188" i="1"/>
  <c r="H202" i="1"/>
  <c r="H131" i="1"/>
  <c r="N172" i="1"/>
  <c r="N44" i="1"/>
  <c r="N111" i="1"/>
  <c r="T88" i="1"/>
  <c r="H44" i="1"/>
  <c r="BV203" i="1"/>
  <c r="BV90" i="1"/>
  <c r="BV175" i="1"/>
  <c r="BP195" i="1"/>
  <c r="BP177" i="1"/>
  <c r="AF174" i="1"/>
  <c r="Z145" i="1"/>
  <c r="T210" i="1"/>
  <c r="T133" i="1"/>
  <c r="H201" i="1"/>
  <c r="N130" i="1"/>
  <c r="N166" i="1"/>
  <c r="N27" i="1"/>
  <c r="N86" i="1"/>
  <c r="T95" i="1"/>
  <c r="BV156" i="1"/>
  <c r="BV67" i="1"/>
  <c r="BV119" i="1"/>
  <c r="BV29" i="1"/>
  <c r="BP59" i="1"/>
  <c r="BP93" i="1"/>
  <c r="Z194" i="1"/>
  <c r="Z190" i="1"/>
  <c r="T219" i="1"/>
  <c r="T225" i="1"/>
  <c r="H136" i="1"/>
  <c r="N171" i="1"/>
  <c r="N207" i="1"/>
  <c r="N57" i="1"/>
  <c r="T122" i="1"/>
  <c r="T30" i="1"/>
  <c r="BV215" i="1"/>
  <c r="BV173" i="1"/>
  <c r="BV145" i="1"/>
  <c r="BP36" i="1"/>
  <c r="BP202" i="1"/>
  <c r="AF160" i="1"/>
  <c r="Z219" i="1"/>
  <c r="Z164" i="1"/>
  <c r="T212" i="1"/>
  <c r="H178" i="1"/>
  <c r="H205" i="1"/>
  <c r="N196" i="1"/>
  <c r="N125" i="1"/>
  <c r="N87" i="1"/>
  <c r="T64" i="1"/>
  <c r="H46" i="1"/>
  <c r="BV179" i="1"/>
  <c r="BV66" i="1"/>
  <c r="BV79" i="1"/>
  <c r="BP171" i="1"/>
  <c r="BP65" i="1"/>
  <c r="AF177" i="1"/>
  <c r="Z216" i="1"/>
  <c r="T142" i="1"/>
  <c r="T157" i="1"/>
  <c r="H177" i="1"/>
  <c r="N154" i="1"/>
  <c r="N190" i="1"/>
  <c r="N122" i="1"/>
  <c r="N62" i="1"/>
  <c r="T71" i="1"/>
  <c r="BV132" i="1"/>
  <c r="BV43" i="1"/>
  <c r="AF148" i="1"/>
  <c r="Z168" i="1"/>
  <c r="Z181" i="1"/>
  <c r="T169" i="1"/>
  <c r="H140" i="1"/>
  <c r="H166" i="1"/>
  <c r="N224" i="1"/>
  <c r="N116" i="1"/>
  <c r="N64" i="1"/>
  <c r="T33" i="1"/>
  <c r="T61" i="1"/>
  <c r="BV221" i="1"/>
  <c r="BV162" i="1"/>
  <c r="BV41" i="1"/>
  <c r="BP221" i="1"/>
  <c r="BP98" i="1"/>
  <c r="AF165" i="1"/>
  <c r="Z217" i="1"/>
  <c r="T138" i="1"/>
  <c r="T222" i="1"/>
  <c r="H138" i="1"/>
  <c r="H165" i="1"/>
  <c r="N157" i="1"/>
  <c r="N99" i="1"/>
  <c r="N47" i="1"/>
  <c r="T99" i="1"/>
  <c r="BV228" i="1"/>
  <c r="BV139" i="1"/>
  <c r="BV184" i="1"/>
  <c r="BV118" i="1"/>
  <c r="BP131" i="1"/>
  <c r="BP120" i="1"/>
  <c r="AF182" i="1"/>
  <c r="Z223" i="1"/>
  <c r="T144" i="1"/>
  <c r="T197" i="1"/>
  <c r="H137" i="1"/>
  <c r="N194" i="1"/>
  <c r="N144" i="1"/>
  <c r="N82" i="1"/>
  <c r="N101" i="1"/>
  <c r="T31" i="1"/>
  <c r="BV92" i="1"/>
  <c r="BV120" i="1"/>
  <c r="BV46" i="1"/>
  <c r="BP172" i="1"/>
  <c r="BP49" i="1"/>
  <c r="BP169" i="1"/>
  <c r="Z130" i="1"/>
  <c r="Z221" i="1"/>
  <c r="T223" i="1"/>
  <c r="H180" i="1"/>
  <c r="H206" i="1"/>
  <c r="N228" i="1"/>
  <c r="N216" i="1"/>
  <c r="N104" i="1"/>
  <c r="T73" i="1"/>
  <c r="T101" i="1"/>
  <c r="BV142" i="1"/>
  <c r="BV202" i="1"/>
  <c r="BV81" i="1"/>
  <c r="BP136" i="1"/>
  <c r="BP138" i="1"/>
  <c r="AF168" i="1"/>
  <c r="Z193" i="1"/>
  <c r="T162" i="1"/>
  <c r="T136" i="1"/>
  <c r="H199" i="1"/>
  <c r="H141" i="1"/>
  <c r="N161" i="1"/>
  <c r="N75" i="1"/>
  <c r="N85" i="1"/>
  <c r="T82" i="1"/>
  <c r="BV204" i="1"/>
  <c r="BV115" i="1"/>
  <c r="BV112" i="1"/>
  <c r="BV205" i="1"/>
  <c r="BP107" i="1"/>
  <c r="BP48" i="1"/>
  <c r="AF185" i="1"/>
  <c r="Z159" i="1"/>
  <c r="T153" i="1"/>
  <c r="T221" i="1"/>
  <c r="H191" i="1"/>
  <c r="N218" i="1"/>
  <c r="N192" i="1"/>
  <c r="N58" i="1"/>
  <c r="T116" i="1"/>
  <c r="T114" i="1"/>
  <c r="BV68" i="1"/>
  <c r="BV223" i="1"/>
  <c r="BV157" i="1"/>
  <c r="BP148" i="1"/>
  <c r="BP176" i="1"/>
  <c r="BP121" i="1"/>
  <c r="AF186" i="1"/>
  <c r="Z143" i="1"/>
  <c r="T185" i="1"/>
  <c r="T134" i="1"/>
  <c r="H175" i="1"/>
  <c r="N226" i="1"/>
  <c r="N208" i="1"/>
  <c r="AF156" i="1"/>
  <c r="Z151" i="1"/>
  <c r="Z212" i="1"/>
  <c r="T180" i="1"/>
  <c r="H210" i="1"/>
  <c r="H155" i="1"/>
  <c r="N164" i="1"/>
  <c r="N52" i="1"/>
  <c r="N119" i="1"/>
  <c r="T96" i="1"/>
  <c r="T42" i="1"/>
  <c r="BV211" i="1"/>
  <c r="BV98" i="1"/>
  <c r="BV207" i="1"/>
  <c r="BP203" i="1"/>
  <c r="BP34" i="1"/>
  <c r="AF173" i="1"/>
  <c r="Z153" i="1"/>
  <c r="T202" i="1"/>
  <c r="T209" i="1"/>
  <c r="H209" i="1"/>
  <c r="H147" i="1"/>
  <c r="N158" i="1"/>
  <c r="N35" i="1"/>
  <c r="N94" i="1"/>
  <c r="T103" i="1"/>
  <c r="BV164" i="1"/>
  <c r="BV75" i="1"/>
  <c r="BV151" i="1"/>
  <c r="BV61" i="1"/>
  <c r="BP67" i="1"/>
  <c r="BP133" i="1"/>
  <c r="AF190" i="1"/>
  <c r="Z163" i="1"/>
  <c r="T147" i="1"/>
  <c r="T167" i="1"/>
  <c r="H208" i="1"/>
  <c r="N221" i="1"/>
  <c r="N135" i="1"/>
  <c r="N53" i="1"/>
  <c r="T76" i="1"/>
  <c r="T102" i="1"/>
  <c r="BV28" i="1"/>
  <c r="BV71" i="1"/>
  <c r="BV217" i="1"/>
  <c r="BP108" i="1"/>
  <c r="BP54" i="1"/>
  <c r="AF151" i="1"/>
  <c r="Z128" i="1"/>
  <c r="Z157" i="1"/>
  <c r="T140" i="1"/>
  <c r="H187" i="1"/>
  <c r="H142" i="1"/>
  <c r="N225" i="1"/>
  <c r="N92" i="1"/>
  <c r="N40" i="1"/>
  <c r="T98" i="1"/>
  <c r="T37" i="1"/>
  <c r="BV101" i="1"/>
  <c r="BV138" i="1"/>
  <c r="BV176" i="1"/>
  <c r="BP69" i="1"/>
  <c r="BP74" i="1"/>
  <c r="AF176" i="1"/>
  <c r="Z129" i="1"/>
  <c r="T226" i="1"/>
  <c r="T149" i="1"/>
  <c r="H185" i="1"/>
  <c r="N146" i="1"/>
  <c r="N182" i="1"/>
  <c r="N29" i="1"/>
  <c r="N70" i="1"/>
  <c r="T79" i="1"/>
  <c r="BV140" i="1"/>
  <c r="BV51" i="1"/>
  <c r="BV47" i="1"/>
  <c r="BP220" i="1"/>
  <c r="BP43" i="1"/>
  <c r="BP225" i="1"/>
  <c r="Z195" i="1"/>
  <c r="Z203" i="1"/>
  <c r="T171" i="1"/>
  <c r="T152" i="1"/>
  <c r="H184" i="1"/>
  <c r="N217" i="1"/>
  <c r="N159" i="1"/>
  <c r="N105" i="1"/>
  <c r="T52" i="1"/>
  <c r="T78" i="1"/>
  <c r="BV208" i="1"/>
  <c r="BV174" i="1"/>
  <c r="BV193" i="1"/>
  <c r="BP84" i="1"/>
  <c r="BP117" i="1"/>
  <c r="BP86" i="1"/>
  <c r="Z139" i="1"/>
  <c r="Z147" i="1"/>
  <c r="T179" i="1"/>
  <c r="T184" i="1"/>
  <c r="H176" i="1"/>
  <c r="N131" i="1"/>
  <c r="N167" i="1"/>
  <c r="N97" i="1"/>
  <c r="T44" i="1"/>
  <c r="T70" i="1"/>
  <c r="BV160" i="1"/>
  <c r="BV134" i="1"/>
  <c r="BV185" i="1"/>
  <c r="BP76" i="1"/>
  <c r="BP77" i="1"/>
  <c r="BP38" i="1"/>
  <c r="Z162" i="1"/>
  <c r="Z158" i="1"/>
  <c r="T206" i="1"/>
  <c r="H212" i="1"/>
  <c r="H159" i="1"/>
  <c r="N203" i="1"/>
  <c r="N152" i="1"/>
  <c r="N117" i="1"/>
  <c r="T105" i="1"/>
  <c r="T58" i="1"/>
  <c r="BV63" i="1"/>
  <c r="BV45" i="1"/>
  <c r="BV113" i="1"/>
  <c r="BP73" i="1"/>
  <c r="BP170" i="1"/>
  <c r="BP128" i="1"/>
  <c r="AF164" i="1"/>
  <c r="Z225" i="1"/>
  <c r="T130" i="1"/>
  <c r="T190" i="1"/>
  <c r="H146" i="1"/>
  <c r="H173" i="1"/>
  <c r="N133" i="1"/>
  <c r="N107" i="1"/>
  <c r="N55" i="1"/>
  <c r="T32" i="1"/>
  <c r="H49" i="1"/>
  <c r="BV147" i="1"/>
  <c r="BV216" i="1"/>
  <c r="BV150" i="1"/>
  <c r="BP139" i="1"/>
  <c r="BP152" i="1"/>
  <c r="AF181" i="1"/>
  <c r="Z136" i="1"/>
  <c r="T207" i="1"/>
  <c r="T189" i="1"/>
  <c r="H145" i="1"/>
  <c r="N186" i="1"/>
  <c r="N222" i="1"/>
  <c r="N90" i="1"/>
  <c r="N30" i="1"/>
  <c r="T39" i="1"/>
  <c r="BV100" i="1"/>
  <c r="BV152" i="1"/>
  <c r="BV86" i="1"/>
  <c r="BP180" i="1"/>
  <c r="BP81" i="1"/>
  <c r="BP185" i="1"/>
  <c r="Z202" i="1"/>
  <c r="Z198" i="1"/>
  <c r="T211" i="1"/>
  <c r="T193" i="1"/>
  <c r="H144" i="1"/>
  <c r="N163" i="1"/>
  <c r="N199" i="1"/>
  <c r="N65" i="1"/>
  <c r="T27" i="1"/>
  <c r="T38" i="1"/>
  <c r="BV48" i="1"/>
  <c r="BV197" i="1"/>
  <c r="BV153" i="1"/>
  <c r="BP44" i="1"/>
  <c r="BP210" i="1"/>
  <c r="AF159" i="1"/>
  <c r="Z148" i="1"/>
  <c r="Z180" i="1"/>
  <c r="T204" i="1"/>
  <c r="H186" i="1"/>
  <c r="H213" i="1"/>
  <c r="N188" i="1"/>
  <c r="N28" i="1"/>
  <c r="N95" i="1"/>
  <c r="T72" i="1"/>
  <c r="H42" i="1"/>
  <c r="BV187" i="1"/>
  <c r="BV74" i="1"/>
  <c r="BV111" i="1"/>
  <c r="BP179" i="1"/>
  <c r="BP97" i="1"/>
  <c r="AF184" i="1"/>
  <c r="Z183" i="1"/>
  <c r="T216" i="1"/>
  <c r="T213" i="1"/>
  <c r="H215" i="1"/>
  <c r="N210" i="1"/>
  <c r="N176" i="1"/>
  <c r="N66" i="1"/>
  <c r="T124" i="1"/>
  <c r="T43" i="1"/>
  <c r="BV76" i="1"/>
  <c r="BV56" i="1"/>
  <c r="BV189" i="1"/>
  <c r="BP156" i="1"/>
  <c r="BP192" i="1"/>
  <c r="BP137" i="1"/>
  <c r="Z178" i="1"/>
  <c r="Z174" i="1"/>
  <c r="T150" i="1"/>
  <c r="H228" i="1"/>
  <c r="H207" i="1"/>
  <c r="N187" i="1"/>
  <c r="N223" i="1"/>
  <c r="N41" i="1"/>
  <c r="AF172" i="1"/>
  <c r="Z161" i="1"/>
  <c r="T194" i="1"/>
  <c r="T177" i="1"/>
  <c r="H217" i="1"/>
  <c r="H179" i="1"/>
  <c r="N150" i="1"/>
  <c r="N43" i="1"/>
  <c r="N102" i="1"/>
  <c r="T111" i="1"/>
  <c r="BV172" i="1"/>
  <c r="BV83" i="1"/>
  <c r="BV183" i="1"/>
  <c r="BV85" i="1"/>
  <c r="BP75" i="1"/>
  <c r="BP181" i="1"/>
  <c r="AF189" i="1"/>
  <c r="Z211" i="1"/>
  <c r="T139" i="1"/>
  <c r="T135" i="1"/>
  <c r="H216" i="1"/>
  <c r="N197" i="1"/>
  <c r="N209" i="1"/>
  <c r="N109" i="1"/>
  <c r="T84" i="1"/>
  <c r="T110" i="1"/>
  <c r="BV36" i="1"/>
  <c r="BV103" i="1"/>
  <c r="BV225" i="1"/>
  <c r="BP116" i="1"/>
  <c r="BP32" i="1"/>
  <c r="BP160" i="1"/>
  <c r="Z138" i="1"/>
  <c r="Z134" i="1"/>
  <c r="T191" i="1"/>
  <c r="H188" i="1"/>
  <c r="H214" i="1"/>
  <c r="N227" i="1"/>
  <c r="N200" i="1"/>
  <c r="N112" i="1"/>
  <c r="T81" i="1"/>
  <c r="T109" i="1"/>
  <c r="BV166" i="1"/>
  <c r="BV210" i="1"/>
  <c r="BV89" i="1"/>
  <c r="BP168" i="1"/>
  <c r="BP146" i="1"/>
  <c r="AF167" i="1"/>
  <c r="Z201" i="1"/>
  <c r="T154" i="1"/>
  <c r="T199" i="1"/>
  <c r="H223" i="1"/>
  <c r="H149" i="1"/>
  <c r="N213" i="1"/>
  <c r="N83" i="1"/>
  <c r="N31" i="1"/>
  <c r="T35" i="1"/>
  <c r="BV212" i="1"/>
  <c r="BV123" i="1"/>
  <c r="BV136" i="1"/>
  <c r="BV54" i="1"/>
  <c r="BP115" i="1"/>
  <c r="BP72" i="1"/>
  <c r="Z156" i="1"/>
  <c r="Z132" i="1"/>
  <c r="T163" i="1"/>
  <c r="T215" i="1"/>
  <c r="H192" i="1"/>
  <c r="N177" i="1"/>
  <c r="N151" i="1"/>
  <c r="N113" i="1"/>
  <c r="T60" i="1"/>
  <c r="T86" i="1"/>
  <c r="BV34" i="1"/>
  <c r="BV222" i="1"/>
  <c r="BV201" i="1"/>
  <c r="BP92" i="1"/>
  <c r="BP157" i="1"/>
  <c r="BP56" i="1"/>
  <c r="Z208" i="1"/>
  <c r="Z205" i="1"/>
  <c r="T192" i="1"/>
  <c r="H164" i="1"/>
  <c r="H190" i="1"/>
  <c r="N165" i="1"/>
  <c r="N193" i="1"/>
  <c r="N88" i="1"/>
  <c r="T57" i="1"/>
  <c r="T85" i="1"/>
  <c r="BV78" i="1"/>
  <c r="BV186" i="1"/>
  <c r="BV65" i="1"/>
  <c r="BP64" i="1"/>
  <c r="BP122" i="1"/>
  <c r="AF146" i="1"/>
  <c r="Z200" i="1"/>
  <c r="Z197" i="1"/>
  <c r="T208" i="1"/>
  <c r="H156" i="1"/>
  <c r="H182" i="1"/>
  <c r="N181" i="1"/>
  <c r="N128" i="1"/>
  <c r="N80" i="1"/>
  <c r="T49" i="1"/>
  <c r="T77" i="1"/>
  <c r="BV62" i="1"/>
  <c r="BV178" i="1"/>
  <c r="BV57" i="1"/>
  <c r="BP40" i="1"/>
  <c r="BP114" i="1"/>
  <c r="AF155" i="1"/>
  <c r="Z167" i="1"/>
  <c r="Z220" i="1"/>
  <c r="T172" i="1"/>
  <c r="H218" i="1"/>
  <c r="H171" i="1"/>
  <c r="N156" i="1"/>
  <c r="N60" i="1"/>
  <c r="N127" i="1"/>
  <c r="T104" i="1"/>
  <c r="T90" i="1"/>
  <c r="BV219" i="1"/>
  <c r="BV106" i="1"/>
  <c r="BV32" i="1"/>
  <c r="BP211" i="1"/>
  <c r="AF180" i="1"/>
  <c r="Z160" i="1"/>
  <c r="T151" i="1"/>
  <c r="T181" i="1"/>
  <c r="H153" i="1"/>
  <c r="N178" i="1"/>
  <c r="N214" i="1"/>
  <c r="N98" i="1"/>
  <c r="N38" i="1"/>
  <c r="T47" i="1"/>
  <c r="BV108" i="1"/>
  <c r="BV200" i="1"/>
  <c r="BV126" i="1"/>
  <c r="BP188" i="1"/>
  <c r="BP105" i="1"/>
  <c r="BP193" i="1"/>
  <c r="Z210" i="1"/>
  <c r="Z206" i="1"/>
  <c r="T203" i="1"/>
  <c r="T161" i="1"/>
  <c r="H152" i="1"/>
  <c r="N155" i="1"/>
  <c r="N191" i="1"/>
  <c r="N73" i="1"/>
  <c r="T83" i="1"/>
  <c r="T46" i="1"/>
  <c r="BV64" i="1"/>
  <c r="BV38" i="1"/>
  <c r="BV161" i="1"/>
  <c r="BP52" i="1"/>
  <c r="BP218" i="1"/>
  <c r="AF150" i="1"/>
  <c r="Z144" i="1"/>
  <c r="Z165" i="1"/>
  <c r="T132" i="1"/>
  <c r="H211" i="1"/>
  <c r="H150" i="1"/>
  <c r="N185" i="1"/>
  <c r="N100" i="1"/>
  <c r="N48" i="1"/>
  <c r="T67" i="1"/>
  <c r="T45" i="1"/>
  <c r="BV133" i="1"/>
  <c r="BV146" i="1"/>
  <c r="BV192" i="1"/>
  <c r="BP109" i="1"/>
  <c r="BP82" i="1"/>
  <c r="AF175" i="1"/>
  <c r="Z137" i="1"/>
  <c r="T218" i="1"/>
  <c r="T141" i="1"/>
  <c r="H193" i="1"/>
  <c r="N138" i="1"/>
  <c r="N174" i="1"/>
  <c r="N77" i="1"/>
  <c r="N78" i="1"/>
  <c r="T87" i="1"/>
  <c r="BV148" i="1"/>
  <c r="BV59" i="1"/>
  <c r="BV87" i="1"/>
  <c r="BP228" i="1"/>
  <c r="BP51" i="1"/>
  <c r="BP53" i="1"/>
  <c r="Z186" i="1"/>
  <c r="Z182" i="1"/>
  <c r="T227" i="1"/>
  <c r="T128" i="1"/>
  <c r="H128" i="1"/>
  <c r="N179" i="1"/>
  <c r="N215" i="1"/>
  <c r="N49" i="1"/>
  <c r="T74" i="1"/>
  <c r="T107" i="1"/>
  <c r="BV159" i="1"/>
  <c r="BV141" i="1"/>
  <c r="BV137" i="1"/>
  <c r="BP28" i="1"/>
  <c r="BP194" i="1"/>
  <c r="AF153" i="1"/>
  <c r="Z199" i="1"/>
  <c r="Z141" i="1"/>
  <c r="T156" i="1"/>
  <c r="H139" i="1"/>
  <c r="H227" i="1"/>
  <c r="N140" i="1"/>
  <c r="N76" i="1"/>
  <c r="N93" i="1"/>
  <c r="T120" i="1"/>
  <c r="T115" i="1"/>
  <c r="BV37" i="1"/>
  <c r="BV122" i="1"/>
  <c r="BV104" i="1"/>
  <c r="BP227" i="1"/>
  <c r="BP58" i="1"/>
  <c r="AF154" i="1"/>
  <c r="Z175" i="1"/>
  <c r="Z133" i="1"/>
  <c r="T164" i="1"/>
  <c r="H226" i="1"/>
  <c r="H203" i="1"/>
  <c r="N148" i="1"/>
  <c r="N68" i="1"/>
  <c r="N45" i="1"/>
  <c r="T112" i="1"/>
  <c r="T59" i="1"/>
  <c r="BV227" i="1"/>
  <c r="BV114" i="1"/>
  <c r="BV72" i="1"/>
  <c r="BP219" i="1"/>
  <c r="BP50" i="1"/>
  <c r="T121" i="1"/>
  <c r="BP35" i="1"/>
  <c r="T182" i="1"/>
  <c r="N162" i="1"/>
  <c r="N33" i="1"/>
  <c r="T106" i="1"/>
  <c r="BV77" i="1"/>
  <c r="BP113" i="1"/>
  <c r="AF147" i="1"/>
  <c r="Z188" i="1"/>
  <c r="T158" i="1"/>
  <c r="H168" i="1"/>
  <c r="N206" i="1"/>
  <c r="N72" i="1"/>
  <c r="T126" i="1"/>
  <c r="BV155" i="1"/>
  <c r="BV177" i="1"/>
  <c r="BP161" i="1"/>
  <c r="BP57" i="1"/>
  <c r="BJ212" i="1"/>
  <c r="BJ85" i="1"/>
  <c r="BJ112" i="1"/>
  <c r="BJ93" i="1"/>
  <c r="BD151" i="1"/>
  <c r="BD41" i="1"/>
  <c r="BD85" i="1"/>
  <c r="AX70" i="1"/>
  <c r="AX178" i="1"/>
  <c r="AX57" i="1"/>
  <c r="AR112" i="1"/>
  <c r="AR36" i="1"/>
  <c r="AR110" i="1"/>
  <c r="AL107" i="1"/>
  <c r="AL112" i="1"/>
  <c r="BP127" i="1"/>
  <c r="BJ123" i="1"/>
  <c r="BJ89" i="1"/>
  <c r="BJ92" i="1"/>
  <c r="BD92" i="1"/>
  <c r="BD82" i="1"/>
  <c r="BD120" i="1"/>
  <c r="AX172" i="1"/>
  <c r="AX91" i="1"/>
  <c r="AX175" i="1"/>
  <c r="AX93" i="1"/>
  <c r="AR169" i="1"/>
  <c r="AR55" i="1"/>
  <c r="AR37" i="1"/>
  <c r="AL42" i="1"/>
  <c r="AL72" i="1"/>
  <c r="BP55" i="1"/>
  <c r="BJ186" i="1"/>
  <c r="BJ166" i="1"/>
  <c r="BJ183" i="1"/>
  <c r="BD190" i="1"/>
  <c r="BD143" i="1"/>
  <c r="BD48" i="1"/>
  <c r="AX100" i="1"/>
  <c r="AX176" i="1"/>
  <c r="AX94" i="1"/>
  <c r="AR210" i="1"/>
  <c r="AR97" i="1"/>
  <c r="AR93" i="1"/>
  <c r="AR155" i="1"/>
  <c r="AL169" i="1"/>
  <c r="AL199" i="1"/>
  <c r="BP141" i="1"/>
  <c r="BJ46" i="1"/>
  <c r="BJ152" i="1"/>
  <c r="BJ54" i="1"/>
  <c r="BD51" i="1"/>
  <c r="BD81" i="1"/>
  <c r="BD125" i="1"/>
  <c r="AX39" i="1"/>
  <c r="AX218" i="1"/>
  <c r="AX97" i="1"/>
  <c r="AR184" i="1"/>
  <c r="AR68" i="1"/>
  <c r="AR150" i="1"/>
  <c r="AL163" i="1"/>
  <c r="AL168" i="1"/>
  <c r="BP174" i="1"/>
  <c r="T51" i="1"/>
  <c r="BP186" i="1"/>
  <c r="T174" i="1"/>
  <c r="N195" i="1"/>
  <c r="N118" i="1"/>
  <c r="BV188" i="1"/>
  <c r="BV40" i="1"/>
  <c r="BP91" i="1"/>
  <c r="AF163" i="1"/>
  <c r="Z222" i="1"/>
  <c r="T173" i="1"/>
  <c r="H174" i="1"/>
  <c r="N129" i="1"/>
  <c r="N63" i="1"/>
  <c r="T62" i="1"/>
  <c r="BV33" i="1"/>
  <c r="BV49" i="1"/>
  <c r="BP112" i="1"/>
  <c r="BP189" i="1"/>
  <c r="BJ116" i="1"/>
  <c r="BJ225" i="1"/>
  <c r="BJ48" i="1"/>
  <c r="BD228" i="1"/>
  <c r="BD218" i="1"/>
  <c r="BD158" i="1"/>
  <c r="BD68" i="1"/>
  <c r="AX227" i="1"/>
  <c r="AX114" i="1"/>
  <c r="AX56" i="1"/>
  <c r="AR188" i="1"/>
  <c r="AR191" i="1"/>
  <c r="AR46" i="1"/>
  <c r="AL178" i="1"/>
  <c r="AL103" i="1"/>
  <c r="BP63" i="1"/>
  <c r="BJ194" i="1"/>
  <c r="BJ198" i="1"/>
  <c r="BJ191" i="1"/>
  <c r="BD31" i="1"/>
  <c r="BD191" i="1"/>
  <c r="BD56" i="1"/>
  <c r="AX108" i="1"/>
  <c r="AX200" i="1"/>
  <c r="AX126" i="1"/>
  <c r="AR218" i="1"/>
  <c r="AR105" i="1"/>
  <c r="AR109" i="1"/>
  <c r="AR187" i="1"/>
  <c r="AL177" i="1"/>
  <c r="AL207" i="1"/>
  <c r="BP190" i="1"/>
  <c r="BJ122" i="1"/>
  <c r="BJ101" i="1"/>
  <c r="BJ119" i="1"/>
  <c r="BD187" i="1"/>
  <c r="BD217" i="1"/>
  <c r="BD182" i="1"/>
  <c r="AX36" i="1"/>
  <c r="AX127" i="1"/>
  <c r="AX53" i="1"/>
  <c r="AR146" i="1"/>
  <c r="AR33" i="1"/>
  <c r="AR92" i="1"/>
  <c r="AL60" i="1"/>
  <c r="AL105" i="1"/>
  <c r="AL31" i="1"/>
  <c r="BJ188" i="1"/>
  <c r="BJ108" i="1"/>
  <c r="BJ88" i="1"/>
  <c r="BJ124" i="1"/>
  <c r="BD214" i="1"/>
  <c r="BD159" i="1"/>
  <c r="BD61" i="1"/>
  <c r="AX181" i="1"/>
  <c r="AX154" i="1"/>
  <c r="AX224" i="1"/>
  <c r="AR72" i="1"/>
  <c r="AR59" i="1"/>
  <c r="AR86" i="1"/>
  <c r="AL218" i="1"/>
  <c r="AL80" i="1"/>
  <c r="BP110" i="1"/>
  <c r="BJ42" i="1"/>
  <c r="BJ208" i="1"/>
  <c r="BJ39" i="1"/>
  <c r="BD107" i="1"/>
  <c r="BD137" i="1"/>
  <c r="BD181" i="1"/>
  <c r="AX40" i="1"/>
  <c r="AX205" i="1"/>
  <c r="AX153" i="1"/>
  <c r="AR66" i="1"/>
  <c r="AR64" i="1"/>
  <c r="AR206" i="1"/>
  <c r="AL219" i="1"/>
  <c r="AL224" i="1"/>
  <c r="AL166" i="1"/>
  <c r="BP61" i="1"/>
  <c r="BJ181" i="1"/>
  <c r="BJ136" i="1"/>
  <c r="BJ189" i="1"/>
  <c r="BD35" i="1"/>
  <c r="BD65" i="1"/>
  <c r="BD109" i="1"/>
  <c r="AX174" i="1"/>
  <c r="AX202" i="1"/>
  <c r="AX81" i="1"/>
  <c r="AR160" i="1"/>
  <c r="AR139" i="1"/>
  <c r="AR134" i="1"/>
  <c r="AL147" i="1"/>
  <c r="AL136" i="1"/>
  <c r="BP94" i="1"/>
  <c r="BJ214" i="1"/>
  <c r="BJ192" i="1"/>
  <c r="BJ222" i="1"/>
  <c r="BD91" i="1"/>
  <c r="BD121" i="1"/>
  <c r="BD165" i="1"/>
  <c r="AX191" i="1"/>
  <c r="AX133" i="1"/>
  <c r="AX137" i="1"/>
  <c r="AR50" i="1"/>
  <c r="AR32" i="1"/>
  <c r="AR190" i="1"/>
  <c r="AL203" i="1"/>
  <c r="AL208" i="1"/>
  <c r="BV127" i="1"/>
  <c r="BP217" i="1"/>
  <c r="T165" i="1"/>
  <c r="N134" i="1"/>
  <c r="N54" i="1"/>
  <c r="BV124" i="1"/>
  <c r="BV190" i="1"/>
  <c r="BP27" i="1"/>
  <c r="AF179" i="1"/>
  <c r="Z189" i="1"/>
  <c r="T166" i="1"/>
  <c r="H181" i="1"/>
  <c r="N175" i="1"/>
  <c r="N46" i="1"/>
  <c r="T69" i="1"/>
  <c r="BV167" i="1"/>
  <c r="BV182" i="1"/>
  <c r="BP29" i="1"/>
  <c r="BP199" i="1"/>
  <c r="BJ195" i="1"/>
  <c r="BJ161" i="1"/>
  <c r="BJ62" i="1"/>
  <c r="BD164" i="1"/>
  <c r="BD154" i="1"/>
  <c r="BD192" i="1"/>
  <c r="BD94" i="1"/>
  <c r="AX163" i="1"/>
  <c r="AX50" i="1"/>
  <c r="AX182" i="1"/>
  <c r="AR123" i="1"/>
  <c r="AR127" i="1"/>
  <c r="AR173" i="1"/>
  <c r="AL114" i="1"/>
  <c r="AL48" i="1"/>
  <c r="BP198" i="1"/>
  <c r="BV109" i="1"/>
  <c r="BP215" i="1"/>
  <c r="H220" i="1"/>
  <c r="N198" i="1"/>
  <c r="T108" i="1"/>
  <c r="BV60" i="1"/>
  <c r="BV125" i="1"/>
  <c r="BP144" i="1"/>
  <c r="AF187" i="1"/>
  <c r="Z155" i="1"/>
  <c r="T224" i="1"/>
  <c r="N170" i="1"/>
  <c r="N124" i="1"/>
  <c r="T100" i="1"/>
  <c r="H48" i="1"/>
  <c r="BV102" i="1"/>
  <c r="BP196" i="1"/>
  <c r="BP106" i="1"/>
  <c r="BP135" i="1"/>
  <c r="BJ131" i="1"/>
  <c r="BJ97" i="1"/>
  <c r="BJ148" i="1"/>
  <c r="BD100" i="1"/>
  <c r="BD90" i="1"/>
  <c r="BD128" i="1"/>
  <c r="AX180" i="1"/>
  <c r="AX99" i="1"/>
  <c r="AX207" i="1"/>
  <c r="AX125" i="1"/>
  <c r="AR177" i="1"/>
  <c r="AR63" i="1"/>
  <c r="AR53" i="1"/>
  <c r="AL50" i="1"/>
  <c r="AL160" i="1"/>
  <c r="BP134" i="1"/>
  <c r="BJ66" i="1"/>
  <c r="BJ59" i="1"/>
  <c r="BJ63" i="1"/>
  <c r="BD131" i="1"/>
  <c r="BD161" i="1"/>
  <c r="BD205" i="1"/>
  <c r="AX136" i="1"/>
  <c r="AX102" i="1"/>
  <c r="AX177" i="1"/>
  <c r="AR90" i="1"/>
  <c r="AR120" i="1"/>
  <c r="AR43" i="1"/>
  <c r="AL99" i="1"/>
  <c r="AL49" i="1"/>
  <c r="AL190" i="1"/>
  <c r="BP173" i="1"/>
  <c r="BJ78" i="1"/>
  <c r="BJ160" i="1"/>
  <c r="BJ86" i="1"/>
  <c r="BD59" i="1"/>
  <c r="BD89" i="1"/>
  <c r="BD133" i="1"/>
  <c r="AX71" i="1"/>
  <c r="AX226" i="1"/>
  <c r="AX105" i="1"/>
  <c r="AR200" i="1"/>
  <c r="AR100" i="1"/>
  <c r="AR158" i="1"/>
  <c r="AL171" i="1"/>
  <c r="AL176" i="1"/>
  <c r="BP175" i="1"/>
  <c r="BJ171" i="1"/>
  <c r="BJ137" i="1"/>
  <c r="BJ165" i="1"/>
  <c r="BD140" i="1"/>
  <c r="BD130" i="1"/>
  <c r="BD168" i="1"/>
  <c r="AX220" i="1"/>
  <c r="AX139" i="1"/>
  <c r="AX184" i="1"/>
  <c r="AX86" i="1"/>
  <c r="AR217" i="1"/>
  <c r="AR103" i="1"/>
  <c r="AR133" i="1"/>
  <c r="AL90" i="1"/>
  <c r="AL111" i="1"/>
  <c r="BJ180" i="1"/>
  <c r="BJ68" i="1"/>
  <c r="BJ80" i="1"/>
  <c r="BJ76" i="1"/>
  <c r="BD174" i="1"/>
  <c r="BD127" i="1"/>
  <c r="BD53" i="1"/>
  <c r="AX149" i="1"/>
  <c r="AX146" i="1"/>
  <c r="AX192" i="1"/>
  <c r="AR56" i="1"/>
  <c r="AR223" i="1"/>
  <c r="AR78" i="1"/>
  <c r="AL210" i="1"/>
  <c r="AL56" i="1"/>
  <c r="BP45" i="1"/>
  <c r="BJ219" i="1"/>
  <c r="BJ185" i="1"/>
  <c r="BJ142" i="1"/>
  <c r="BD188" i="1"/>
  <c r="BD178" i="1"/>
  <c r="BD216" i="1"/>
  <c r="BD47" i="1"/>
  <c r="AX187" i="1"/>
  <c r="AX74" i="1"/>
  <c r="AX87" i="1"/>
  <c r="AR219" i="1"/>
  <c r="AR151" i="1"/>
  <c r="AR205" i="1"/>
  <c r="AL138" i="1"/>
  <c r="AL152" i="1"/>
  <c r="BJ164" i="1"/>
  <c r="BJ67" i="1"/>
  <c r="BJ64" i="1"/>
  <c r="BJ99" i="1"/>
  <c r="BD54" i="1"/>
  <c r="BD55" i="1"/>
  <c r="BD37" i="1"/>
  <c r="AX77" i="1"/>
  <c r="AX130" i="1"/>
  <c r="AX120" i="1"/>
  <c r="AR45" i="1"/>
  <c r="BV214" i="1"/>
  <c r="AF178" i="1"/>
  <c r="H143" i="1"/>
  <c r="N136" i="1"/>
  <c r="T113" i="1"/>
  <c r="BV95" i="1"/>
  <c r="BV121" i="1"/>
  <c r="BP178" i="1"/>
  <c r="Z226" i="1"/>
  <c r="T214" i="1"/>
  <c r="H148" i="1"/>
  <c r="N141" i="1"/>
  <c r="N115" i="1"/>
  <c r="T36" i="1"/>
  <c r="BV116" i="1"/>
  <c r="BV170" i="1"/>
  <c r="BP132" i="1"/>
  <c r="BP42" i="1"/>
  <c r="BP71" i="1"/>
  <c r="BJ202" i="1"/>
  <c r="BJ33" i="1"/>
  <c r="BJ199" i="1"/>
  <c r="BD95" i="1"/>
  <c r="BD223" i="1"/>
  <c r="BD64" i="1"/>
  <c r="AX116" i="1"/>
  <c r="AX34" i="1"/>
  <c r="AX158" i="1"/>
  <c r="AR226" i="1"/>
  <c r="AR113" i="1"/>
  <c r="AR125" i="1"/>
  <c r="AR211" i="1"/>
  <c r="AL185" i="1"/>
  <c r="AL215" i="1"/>
  <c r="BP197" i="1"/>
  <c r="BJ110" i="1"/>
  <c r="BJ168" i="1"/>
  <c r="BJ118" i="1"/>
  <c r="BD67" i="1"/>
  <c r="BD97" i="1"/>
  <c r="BD141" i="1"/>
  <c r="AX103" i="1"/>
  <c r="AX37" i="1"/>
  <c r="AX113" i="1"/>
  <c r="AR224" i="1"/>
  <c r="AR132" i="1"/>
  <c r="AR166" i="1"/>
  <c r="AL179" i="1"/>
  <c r="AL184" i="1"/>
  <c r="AL126" i="1"/>
  <c r="BJ196" i="1"/>
  <c r="BJ156" i="1"/>
  <c r="BJ96" i="1"/>
  <c r="BJ29" i="1"/>
  <c r="BD63" i="1"/>
  <c r="BV129" i="1"/>
  <c r="Z170" i="1"/>
  <c r="H169" i="1"/>
  <c r="N59" i="1"/>
  <c r="T127" i="1"/>
  <c r="BV99" i="1"/>
  <c r="BV149" i="1"/>
  <c r="BP46" i="1"/>
  <c r="Z184" i="1"/>
  <c r="T217" i="1"/>
  <c r="H154" i="1"/>
  <c r="N139" i="1"/>
  <c r="N106" i="1"/>
  <c r="T41" i="1"/>
  <c r="BV52" i="1"/>
  <c r="BV42" i="1"/>
  <c r="BP68" i="1"/>
  <c r="BP184" i="1"/>
  <c r="BP206" i="1"/>
  <c r="BJ138" i="1"/>
  <c r="BJ173" i="1"/>
  <c r="BJ135" i="1"/>
  <c r="BD203" i="1"/>
  <c r="BD62" i="1"/>
  <c r="BD103" i="1"/>
  <c r="AX52" i="1"/>
  <c r="AX199" i="1"/>
  <c r="AX109" i="1"/>
  <c r="AR162" i="1"/>
  <c r="AR49" i="1"/>
  <c r="AR164" i="1"/>
  <c r="AL92" i="1"/>
  <c r="AL121" i="1"/>
  <c r="AL95" i="1"/>
  <c r="BJ204" i="1"/>
  <c r="BJ53" i="1"/>
  <c r="BJ104" i="1"/>
  <c r="BJ61" i="1"/>
  <c r="BD111" i="1"/>
  <c r="BD33" i="1"/>
  <c r="BD77" i="1"/>
  <c r="AX46" i="1"/>
  <c r="AX170" i="1"/>
  <c r="AX49" i="1"/>
  <c r="AR96" i="1"/>
  <c r="AR179" i="1"/>
  <c r="AR102" i="1"/>
  <c r="AL59" i="1"/>
  <c r="AL104" i="1"/>
  <c r="BP165" i="1"/>
  <c r="BJ36" i="1"/>
  <c r="BJ209" i="1"/>
  <c r="BJ32" i="1"/>
  <c r="BD212" i="1"/>
  <c r="BD202" i="1"/>
  <c r="BD78" i="1"/>
  <c r="BD28" i="1"/>
  <c r="AX211" i="1"/>
  <c r="AX98" i="1"/>
  <c r="AX183" i="1"/>
  <c r="AR116" i="1"/>
  <c r="AR175" i="1"/>
  <c r="AR30" i="1"/>
  <c r="AL162" i="1"/>
  <c r="AL55" i="1"/>
  <c r="BP47" i="1"/>
  <c r="BJ178" i="1"/>
  <c r="BJ134" i="1"/>
  <c r="BJ175" i="1"/>
  <c r="BD134" i="1"/>
  <c r="BD119" i="1"/>
  <c r="BD40" i="1"/>
  <c r="AX92" i="1"/>
  <c r="AX144" i="1"/>
  <c r="AX62" i="1"/>
  <c r="AR202" i="1"/>
  <c r="AR89" i="1"/>
  <c r="AR77" i="1"/>
  <c r="AR115" i="1"/>
  <c r="AL161" i="1"/>
  <c r="BP167" i="1"/>
  <c r="BJ163" i="1"/>
  <c r="BJ129" i="1"/>
  <c r="BJ141" i="1"/>
  <c r="BD132" i="1"/>
  <c r="BD122" i="1"/>
  <c r="BD160" i="1"/>
  <c r="AX212" i="1"/>
  <c r="AX131" i="1"/>
  <c r="AX152" i="1"/>
  <c r="AX54" i="1"/>
  <c r="AR209" i="1"/>
  <c r="AR95" i="1"/>
  <c r="AR117" i="1"/>
  <c r="AL82" i="1"/>
  <c r="AL71" i="1"/>
  <c r="BP95" i="1"/>
  <c r="BJ226" i="1"/>
  <c r="BJ57" i="1"/>
  <c r="BJ223" i="1"/>
  <c r="BD52" i="1"/>
  <c r="BD50" i="1"/>
  <c r="BD88" i="1"/>
  <c r="AX140" i="1"/>
  <c r="AX59" i="1"/>
  <c r="AX63" i="1"/>
  <c r="AR163" i="1"/>
  <c r="AR137" i="1"/>
  <c r="AR181" i="1"/>
  <c r="AR108" i="1"/>
  <c r="AL209" i="1"/>
  <c r="BP151" i="1"/>
  <c r="BJ147" i="1"/>
  <c r="BJ113" i="1"/>
  <c r="BJ77" i="1"/>
  <c r="BD116" i="1"/>
  <c r="BD106" i="1"/>
  <c r="BD144" i="1"/>
  <c r="AX196" i="1"/>
  <c r="AX115" i="1"/>
  <c r="AX80" i="1"/>
  <c r="AX197" i="1"/>
  <c r="AR193" i="1"/>
  <c r="AR79" i="1"/>
  <c r="AR85" i="1"/>
  <c r="AL66" i="1"/>
  <c r="BP207" i="1"/>
  <c r="BP212" i="1"/>
  <c r="Z192" i="1"/>
  <c r="H183" i="1"/>
  <c r="N114" i="1"/>
  <c r="T63" i="1"/>
  <c r="BV35" i="1"/>
  <c r="BP204" i="1"/>
  <c r="BP209" i="1"/>
  <c r="Z131" i="1"/>
  <c r="T187" i="1"/>
  <c r="H161" i="1"/>
  <c r="N205" i="1"/>
  <c r="N42" i="1"/>
  <c r="T40" i="1"/>
  <c r="BV128" i="1"/>
  <c r="BV158" i="1"/>
  <c r="BP62" i="1"/>
  <c r="BP205" i="1"/>
  <c r="BP142" i="1"/>
  <c r="BJ74" i="1"/>
  <c r="BJ107" i="1"/>
  <c r="BJ71" i="1"/>
  <c r="BD139" i="1"/>
  <c r="BD169" i="1"/>
  <c r="BD213" i="1"/>
  <c r="AX168" i="1"/>
  <c r="AX134" i="1"/>
  <c r="AX185" i="1"/>
  <c r="AR98" i="1"/>
  <c r="AR136" i="1"/>
  <c r="AR91" i="1"/>
  <c r="AL115" i="1"/>
  <c r="AL57" i="1"/>
  <c r="BP96" i="1"/>
  <c r="BJ84" i="1"/>
  <c r="BP145" i="1"/>
  <c r="Z166" i="1"/>
  <c r="H219" i="1"/>
  <c r="N50" i="1"/>
  <c r="T66" i="1"/>
  <c r="BV191" i="1"/>
  <c r="BP140" i="1"/>
  <c r="BP89" i="1"/>
  <c r="Z176" i="1"/>
  <c r="T129" i="1"/>
  <c r="H151" i="1"/>
  <c r="N220" i="1"/>
  <c r="N89" i="1"/>
  <c r="T55" i="1"/>
  <c r="BV30" i="1"/>
  <c r="BV93" i="1"/>
  <c r="BP147" i="1"/>
  <c r="BP201" i="1"/>
  <c r="BP30" i="1"/>
  <c r="BJ150" i="1"/>
  <c r="BJ176" i="1"/>
  <c r="BJ158" i="1"/>
  <c r="BD75" i="1"/>
  <c r="BD105" i="1"/>
  <c r="BD149" i="1"/>
  <c r="AX135" i="1"/>
  <c r="AX69" i="1"/>
  <c r="AX121" i="1"/>
  <c r="AR34" i="1"/>
  <c r="AR172" i="1"/>
  <c r="AR174" i="1"/>
  <c r="AL187" i="1"/>
  <c r="AL192" i="1"/>
  <c r="BP191" i="1"/>
  <c r="BJ187" i="1"/>
  <c r="BJ153" i="1"/>
  <c r="BJ30" i="1"/>
  <c r="BD156" i="1"/>
  <c r="BD146" i="1"/>
  <c r="BD184" i="1"/>
  <c r="BD46" i="1"/>
  <c r="AX155" i="1"/>
  <c r="AX42" i="1"/>
  <c r="AX150" i="1"/>
  <c r="AR67" i="1"/>
  <c r="AR119" i="1"/>
  <c r="AR165" i="1"/>
  <c r="AL106" i="1"/>
  <c r="AL32" i="1"/>
  <c r="BP119" i="1"/>
  <c r="BJ115" i="1"/>
  <c r="BJ81" i="1"/>
  <c r="BJ44" i="1"/>
  <c r="BD84" i="1"/>
  <c r="BD74" i="1"/>
  <c r="BD112" i="1"/>
  <c r="AX164" i="1"/>
  <c r="AX83" i="1"/>
  <c r="AX151" i="1"/>
  <c r="AX61" i="1"/>
  <c r="AR161" i="1"/>
  <c r="AR47" i="1"/>
  <c r="AR220" i="1"/>
  <c r="AL34" i="1"/>
  <c r="AL167" i="1"/>
  <c r="BP118" i="1"/>
  <c r="BJ50" i="1"/>
  <c r="BJ216" i="1"/>
  <c r="BJ47" i="1"/>
  <c r="BD115" i="1"/>
  <c r="BD145" i="1"/>
  <c r="BD189" i="1"/>
  <c r="AX72" i="1"/>
  <c r="AX38" i="1"/>
  <c r="AX161" i="1"/>
  <c r="AR74" i="1"/>
  <c r="AR80" i="1"/>
  <c r="AR214" i="1"/>
  <c r="AL227" i="1"/>
  <c r="AL33" i="1"/>
  <c r="BP39" i="1"/>
  <c r="BJ170" i="1"/>
  <c r="BJ102" i="1"/>
  <c r="BJ167" i="1"/>
  <c r="BD70" i="1"/>
  <c r="BD71" i="1"/>
  <c r="BD32" i="1"/>
  <c r="AX84" i="1"/>
  <c r="AX128" i="1"/>
  <c r="AX221" i="1"/>
  <c r="AR194" i="1"/>
  <c r="AR81" i="1"/>
  <c r="AR61" i="1"/>
  <c r="AR75" i="1"/>
  <c r="AL153" i="1"/>
  <c r="AL183" i="1"/>
  <c r="BP166" i="1"/>
  <c r="BJ98" i="1"/>
  <c r="BJ132" i="1"/>
  <c r="BJ95" i="1"/>
  <c r="BD163" i="1"/>
  <c r="BD193" i="1"/>
  <c r="BD86" i="1"/>
  <c r="AX27" i="1"/>
  <c r="AX31" i="1"/>
  <c r="AX209" i="1"/>
  <c r="AR122" i="1"/>
  <c r="AR192" i="1"/>
  <c r="AR203" i="1"/>
  <c r="AL36" i="1"/>
  <c r="AL81" i="1"/>
  <c r="BP222" i="1"/>
  <c r="BJ154" i="1"/>
  <c r="BJ38" i="1"/>
  <c r="BJ151" i="1"/>
  <c r="BD219" i="1"/>
  <c r="BD166" i="1"/>
  <c r="BD167" i="1"/>
  <c r="AX68" i="1"/>
  <c r="AX64" i="1"/>
  <c r="AX165" i="1"/>
  <c r="AR178" i="1"/>
  <c r="AR65" i="1"/>
  <c r="BJ130" i="1"/>
  <c r="BD225" i="1"/>
  <c r="AX85" i="1"/>
  <c r="AL76" i="1"/>
  <c r="BJ58" i="1"/>
  <c r="BD153" i="1"/>
  <c r="AX147" i="1"/>
  <c r="AR88" i="1"/>
  <c r="AL51" i="1"/>
  <c r="BP182" i="1"/>
  <c r="BJ75" i="1"/>
  <c r="BD38" i="1"/>
  <c r="AX79" i="1"/>
  <c r="AR153" i="1"/>
  <c r="AL154" i="1"/>
  <c r="BJ51" i="1"/>
  <c r="BJ43" i="1"/>
  <c r="BD58" i="1"/>
  <c r="AX148" i="1"/>
  <c r="AX95" i="1"/>
  <c r="AR145" i="1"/>
  <c r="AR148" i="1"/>
  <c r="AL79" i="1"/>
  <c r="BJ162" i="1"/>
  <c r="BJ159" i="1"/>
  <c r="BD222" i="1"/>
  <c r="AX76" i="1"/>
  <c r="AX189" i="1"/>
  <c r="AR73" i="1"/>
  <c r="AR27" i="1"/>
  <c r="BP87" i="1"/>
  <c r="BJ49" i="1"/>
  <c r="BD36" i="1"/>
  <c r="BD80" i="1"/>
  <c r="AX51" i="1"/>
  <c r="AR99" i="1"/>
  <c r="AR143" i="1"/>
  <c r="AL188" i="1"/>
  <c r="AL128" i="1"/>
  <c r="BD200" i="1"/>
  <c r="AL122" i="1"/>
  <c r="AL45" i="1"/>
  <c r="AF194" i="1"/>
  <c r="AF64" i="1"/>
  <c r="Z123" i="1"/>
  <c r="Z63" i="1"/>
  <c r="H61" i="1"/>
  <c r="H71" i="1"/>
  <c r="AF38" i="1"/>
  <c r="BD108" i="1"/>
  <c r="AR71" i="1"/>
  <c r="AL165" i="1"/>
  <c r="AF219" i="1"/>
  <c r="AF224" i="1"/>
  <c r="Z124" i="1"/>
  <c r="Z56" i="1"/>
  <c r="H99" i="1"/>
  <c r="H28" i="1"/>
  <c r="Z122" i="1"/>
  <c r="BD175" i="1"/>
  <c r="AR141" i="1"/>
  <c r="AL157" i="1"/>
  <c r="AF203" i="1"/>
  <c r="AF216" i="1"/>
  <c r="Z116" i="1"/>
  <c r="AX45" i="1"/>
  <c r="BD135" i="1"/>
  <c r="AL129" i="1"/>
  <c r="Z99" i="1"/>
  <c r="AX193" i="1"/>
  <c r="Z61" i="1"/>
  <c r="AR42" i="1"/>
  <c r="Z57" i="1"/>
  <c r="AF100" i="1"/>
  <c r="H113" i="1"/>
  <c r="H77" i="1"/>
  <c r="AF87" i="1"/>
  <c r="BJ79" i="1"/>
  <c r="H59" i="1"/>
  <c r="BJ217" i="1"/>
  <c r="BD118" i="1"/>
  <c r="AX215" i="1"/>
  <c r="AL170" i="1"/>
  <c r="BJ145" i="1"/>
  <c r="BD207" i="1"/>
  <c r="AX78" i="1"/>
  <c r="AR225" i="1"/>
  <c r="AL226" i="1"/>
  <c r="BJ83" i="1"/>
  <c r="BJ111" i="1"/>
  <c r="BD104" i="1"/>
  <c r="AX90" i="1"/>
  <c r="AR216" i="1"/>
  <c r="AL225" i="1"/>
  <c r="BJ106" i="1"/>
  <c r="BJ103" i="1"/>
  <c r="BD201" i="1"/>
  <c r="AX43" i="1"/>
  <c r="AX217" i="1"/>
  <c r="AR208" i="1"/>
  <c r="AL44" i="1"/>
  <c r="AL35" i="1"/>
  <c r="BJ34" i="1"/>
  <c r="BJ31" i="1"/>
  <c r="BD129" i="1"/>
  <c r="AX223" i="1"/>
  <c r="AX145" i="1"/>
  <c r="AR48" i="1"/>
  <c r="AL211" i="1"/>
  <c r="BP158" i="1"/>
  <c r="BJ100" i="1"/>
  <c r="BD155" i="1"/>
  <c r="BD30" i="1"/>
  <c r="AX206" i="1"/>
  <c r="AR114" i="1"/>
  <c r="AR157" i="1"/>
  <c r="AL28" i="1"/>
  <c r="AL175" i="1"/>
  <c r="BD142" i="1"/>
  <c r="AL64" i="1"/>
  <c r="AL180" i="1"/>
  <c r="AF82" i="1"/>
  <c r="AF63" i="1"/>
  <c r="Z59" i="1"/>
  <c r="Z118" i="1"/>
  <c r="H125" i="1"/>
  <c r="H31" i="1"/>
  <c r="Z105" i="1"/>
  <c r="BD98" i="1"/>
  <c r="AR69" i="1"/>
  <c r="AL101" i="1"/>
  <c r="AF59" i="1"/>
  <c r="AF120" i="1"/>
  <c r="Z60" i="1"/>
  <c r="Z119" i="1"/>
  <c r="H84" i="1"/>
  <c r="BD226" i="1"/>
  <c r="Z126" i="1"/>
  <c r="BD34" i="1"/>
  <c r="AR44" i="1"/>
  <c r="AL93" i="1"/>
  <c r="AF43" i="1"/>
  <c r="AF112" i="1"/>
  <c r="Z52" i="1"/>
  <c r="Z111" i="1"/>
  <c r="H92" i="1"/>
  <c r="AR54" i="1"/>
  <c r="H111" i="1"/>
  <c r="AX60" i="1"/>
  <c r="AL43" i="1"/>
  <c r="AL156" i="1"/>
  <c r="AF58" i="1"/>
  <c r="AF69" i="1"/>
  <c r="Z35" i="1"/>
  <c r="Z94" i="1"/>
  <c r="H62" i="1"/>
  <c r="AF33" i="1"/>
  <c r="BJ60" i="1"/>
  <c r="AR106" i="1"/>
  <c r="AL70" i="1"/>
  <c r="AF52" i="1"/>
  <c r="AF81" i="1"/>
  <c r="AF62" i="1"/>
  <c r="Z65" i="1"/>
  <c r="H82" i="1"/>
  <c r="H112" i="1"/>
  <c r="AF85" i="1"/>
  <c r="BJ182" i="1"/>
  <c r="AR212" i="1"/>
  <c r="AL197" i="1"/>
  <c r="AF67" i="1"/>
  <c r="AF39" i="1"/>
  <c r="AF141" i="1"/>
  <c r="Z88" i="1"/>
  <c r="H67" i="1"/>
  <c r="AL206" i="1"/>
  <c r="BJ120" i="1"/>
  <c r="AR128" i="1"/>
  <c r="AL54" i="1"/>
  <c r="AF36" i="1"/>
  <c r="AF65" i="1"/>
  <c r="AF46" i="1"/>
  <c r="Z49" i="1"/>
  <c r="H98" i="1"/>
  <c r="H39" i="1"/>
  <c r="Z67" i="1"/>
  <c r="AX160" i="1"/>
  <c r="AX171" i="1"/>
  <c r="AF207" i="1"/>
  <c r="Z114" i="1"/>
  <c r="H102" i="1"/>
  <c r="H57" i="1"/>
  <c r="AL58" i="1"/>
  <c r="AF138" i="1"/>
  <c r="Z115" i="1"/>
  <c r="H69" i="1"/>
  <c r="H53" i="1"/>
  <c r="BD72" i="1"/>
  <c r="AF130" i="1"/>
  <c r="AL118" i="1"/>
  <c r="AX32" i="1"/>
  <c r="Z90" i="1"/>
  <c r="AR152" i="1"/>
  <c r="Z96" i="1"/>
  <c r="BJ133" i="1"/>
  <c r="BD39" i="1"/>
  <c r="AR154" i="1"/>
  <c r="AL113" i="1"/>
  <c r="BJ224" i="1"/>
  <c r="BD176" i="1"/>
  <c r="AX162" i="1"/>
  <c r="AR104" i="1"/>
  <c r="AL98" i="1"/>
  <c r="BJ91" i="1"/>
  <c r="BD204" i="1"/>
  <c r="BD150" i="1"/>
  <c r="AX119" i="1"/>
  <c r="AR167" i="1"/>
  <c r="AL97" i="1"/>
  <c r="BJ221" i="1"/>
  <c r="BJ213" i="1"/>
  <c r="BD73" i="1"/>
  <c r="AX198" i="1"/>
  <c r="AX89" i="1"/>
  <c r="AR227" i="1"/>
  <c r="AL155" i="1"/>
  <c r="AL102" i="1"/>
  <c r="BJ28" i="1"/>
  <c r="BJ52" i="1"/>
  <c r="BD87" i="1"/>
  <c r="AX117" i="1"/>
  <c r="AR215" i="1"/>
  <c r="AL202" i="1"/>
  <c r="BJ228" i="1"/>
  <c r="BJ128" i="1"/>
  <c r="BD27" i="1"/>
  <c r="BD101" i="1"/>
  <c r="AX194" i="1"/>
  <c r="AR144" i="1"/>
  <c r="AR204" i="1"/>
  <c r="AL131" i="1"/>
  <c r="AL96" i="1"/>
  <c r="AL191" i="1"/>
  <c r="AL116" i="1"/>
  <c r="AF103" i="1"/>
  <c r="Z54" i="1"/>
  <c r="BD198" i="1"/>
  <c r="BD136" i="1"/>
  <c r="AL37" i="1"/>
  <c r="AF56" i="1"/>
  <c r="Z55" i="1"/>
  <c r="AX88" i="1"/>
  <c r="AL193" i="1"/>
  <c r="Z47" i="1"/>
  <c r="BP214" i="1"/>
  <c r="AL119" i="1"/>
  <c r="H126" i="1"/>
  <c r="BJ40" i="1"/>
  <c r="BD44" i="1"/>
  <c r="AR156" i="1"/>
  <c r="AL87" i="1"/>
  <c r="BJ197" i="1"/>
  <c r="BD197" i="1"/>
  <c r="AX216" i="1"/>
  <c r="AR107" i="1"/>
  <c r="AL41" i="1"/>
  <c r="BJ114" i="1"/>
  <c r="BD76" i="1"/>
  <c r="BD183" i="1"/>
  <c r="AX225" i="1"/>
  <c r="AR39" i="1"/>
  <c r="AL91" i="1"/>
  <c r="BJ193" i="1"/>
  <c r="BD196" i="1"/>
  <c r="BD224" i="1"/>
  <c r="AX195" i="1"/>
  <c r="AX111" i="1"/>
  <c r="AR159" i="1"/>
  <c r="AL146" i="1"/>
  <c r="BP159" i="1"/>
  <c r="BJ121" i="1"/>
  <c r="BD124" i="1"/>
  <c r="BD152" i="1"/>
  <c r="AX123" i="1"/>
  <c r="AX30" i="1"/>
  <c r="AR87" i="1"/>
  <c r="AL74" i="1"/>
  <c r="BJ211" i="1"/>
  <c r="BJ126" i="1"/>
  <c r="BD170" i="1"/>
  <c r="BD206" i="1"/>
  <c r="AX66" i="1"/>
  <c r="AR195" i="1"/>
  <c r="AR171" i="1"/>
  <c r="AL194" i="1"/>
  <c r="BJ203" i="1"/>
  <c r="AX58" i="1"/>
  <c r="AL198" i="1"/>
  <c r="AF196" i="1"/>
  <c r="AF217" i="1"/>
  <c r="AF206" i="1"/>
  <c r="Z50" i="1"/>
  <c r="H65" i="1"/>
  <c r="H55" i="1"/>
  <c r="AX122" i="1"/>
  <c r="H94" i="1"/>
  <c r="AX188" i="1"/>
  <c r="AL39" i="1"/>
  <c r="AL172" i="1"/>
  <c r="AF74" i="1"/>
  <c r="AF31" i="1"/>
  <c r="Z51" i="1"/>
  <c r="Z110" i="1"/>
  <c r="H104" i="1"/>
  <c r="AL223" i="1"/>
  <c r="H34" i="1"/>
  <c r="AX124" i="1"/>
  <c r="AL83" i="1"/>
  <c r="BJ127" i="1"/>
  <c r="AX44" i="1"/>
  <c r="AR41" i="1"/>
  <c r="AL63" i="1"/>
  <c r="BJ55" i="1"/>
  <c r="BD69" i="1"/>
  <c r="AX169" i="1"/>
  <c r="AR111" i="1"/>
  <c r="AL88" i="1"/>
  <c r="BJ201" i="1"/>
  <c r="BD179" i="1"/>
  <c r="AX156" i="1"/>
  <c r="AX143" i="1"/>
  <c r="AR60" i="1"/>
  <c r="BP85" i="1"/>
  <c r="BJ65" i="1"/>
  <c r="BD60" i="1"/>
  <c r="BD96" i="1"/>
  <c r="AX67" i="1"/>
  <c r="AR140" i="1"/>
  <c r="AR31" i="1"/>
  <c r="AL217" i="1"/>
  <c r="BP31" i="1"/>
  <c r="BJ70" i="1"/>
  <c r="BD227" i="1"/>
  <c r="BD215" i="1"/>
  <c r="AX96" i="1"/>
  <c r="AR186" i="1"/>
  <c r="AR29" i="1"/>
  <c r="AL145" i="1"/>
  <c r="BJ218" i="1"/>
  <c r="BJ215" i="1"/>
  <c r="BD42" i="1"/>
  <c r="AX132" i="1"/>
  <c r="AX214" i="1"/>
  <c r="AR129" i="1"/>
  <c r="AR126" i="1"/>
  <c r="AL130" i="1"/>
  <c r="BJ169" i="1"/>
  <c r="AX222" i="1"/>
  <c r="AL110" i="1"/>
  <c r="AF84" i="1"/>
  <c r="AF113" i="1"/>
  <c r="AF94" i="1"/>
  <c r="Z97" i="1"/>
  <c r="H50" i="1"/>
  <c r="H119" i="1"/>
  <c r="AL135" i="1"/>
  <c r="BP143" i="1"/>
  <c r="AX107" i="1"/>
  <c r="AL159" i="1"/>
  <c r="AL100" i="1"/>
  <c r="AF143" i="1"/>
  <c r="AF79" i="1"/>
  <c r="Z106" i="1"/>
  <c r="Z46" i="1"/>
  <c r="H110" i="1"/>
  <c r="AL196" i="1"/>
  <c r="BP79" i="1"/>
  <c r="AX35" i="1"/>
  <c r="AL143" i="1"/>
  <c r="AL84" i="1"/>
  <c r="AF119" i="1"/>
  <c r="AF47" i="1"/>
  <c r="Z98" i="1"/>
  <c r="Z38" i="1"/>
  <c r="H118" i="1"/>
  <c r="AF90" i="1"/>
  <c r="BJ205" i="1"/>
  <c r="AR170" i="1"/>
  <c r="AL78" i="1"/>
  <c r="AF60" i="1"/>
  <c r="AF89" i="1"/>
  <c r="AF70" i="1"/>
  <c r="Z73" i="1"/>
  <c r="H74" i="1"/>
  <c r="H88" i="1"/>
  <c r="Z45" i="1"/>
  <c r="BD177" i="1"/>
  <c r="AL139" i="1"/>
  <c r="AL77" i="1"/>
  <c r="AF226" i="1"/>
  <c r="AF96" i="1"/>
  <c r="Z36" i="1"/>
  <c r="Z95" i="1"/>
  <c r="H108" i="1"/>
  <c r="H40" i="1"/>
  <c r="Z62" i="1"/>
  <c r="BD157" i="1"/>
  <c r="AL200" i="1"/>
  <c r="BD220" i="1"/>
  <c r="AX219" i="1"/>
  <c r="AR183" i="1"/>
  <c r="BP183" i="1"/>
  <c r="BD148" i="1"/>
  <c r="AX228" i="1"/>
  <c r="AX41" i="1"/>
  <c r="AR222" i="1"/>
  <c r="AL151" i="1"/>
  <c r="BJ73" i="1"/>
  <c r="BD194" i="1"/>
  <c r="AX28" i="1"/>
  <c r="AX29" i="1"/>
  <c r="AR221" i="1"/>
  <c r="BP103" i="1"/>
  <c r="BJ37" i="1"/>
  <c r="BD171" i="1"/>
  <c r="BD126" i="1"/>
  <c r="AX47" i="1"/>
  <c r="AR130" i="1"/>
  <c r="AR28" i="1"/>
  <c r="AL89" i="1"/>
  <c r="BP102" i="1"/>
  <c r="BJ200" i="1"/>
  <c r="BD99" i="1"/>
  <c r="BD173" i="1"/>
  <c r="AX173" i="1"/>
  <c r="AR58" i="1"/>
  <c r="AR198" i="1"/>
  <c r="AL216" i="1"/>
  <c r="BJ90" i="1"/>
  <c r="BJ87" i="1"/>
  <c r="BD185" i="1"/>
  <c r="AX33" i="1"/>
  <c r="AX201" i="1"/>
  <c r="AR176" i="1"/>
  <c r="AR62" i="1"/>
  <c r="AL201" i="1"/>
  <c r="BJ94" i="1"/>
  <c r="AR147" i="1"/>
  <c r="AL38" i="1"/>
  <c r="AF211" i="1"/>
  <c r="AF49" i="1"/>
  <c r="AF30" i="1"/>
  <c r="Z33" i="1"/>
  <c r="H114" i="1"/>
  <c r="H35" i="1"/>
  <c r="AL53" i="1"/>
  <c r="BJ139" i="1"/>
  <c r="AX48" i="1"/>
  <c r="AL182" i="1"/>
  <c r="AF140" i="1"/>
  <c r="AF209" i="1"/>
  <c r="AF198" i="1"/>
  <c r="Z42" i="1"/>
  <c r="H73" i="1"/>
  <c r="H63" i="1"/>
  <c r="AF35" i="1"/>
  <c r="BJ210" i="1"/>
  <c r="AX190" i="1"/>
  <c r="AL174" i="1"/>
  <c r="AF132" i="1"/>
  <c r="AF201" i="1"/>
  <c r="AF142" i="1"/>
  <c r="Z34" i="1"/>
  <c r="H81" i="1"/>
  <c r="H72" i="1"/>
  <c r="AF72" i="1"/>
  <c r="BJ143" i="1"/>
  <c r="AR57" i="1"/>
  <c r="AL213" i="1"/>
  <c r="AF99" i="1"/>
  <c r="AF111" i="1"/>
  <c r="AF205" i="1"/>
  <c r="Z104" i="1"/>
  <c r="H51" i="1"/>
  <c r="BJ35" i="1"/>
  <c r="H106" i="1"/>
  <c r="BD221" i="1"/>
  <c r="AL65" i="1"/>
  <c r="AL220" i="1"/>
  <c r="AF114" i="1"/>
  <c r="AF32" i="1"/>
  <c r="Z91" i="1"/>
  <c r="Z31" i="1"/>
  <c r="H93" i="1"/>
  <c r="BJ140" i="1"/>
  <c r="H117" i="1"/>
  <c r="AX159" i="1"/>
  <c r="AL47" i="1"/>
  <c r="AL140" i="1"/>
  <c r="AF42" i="1"/>
  <c r="AF223" i="1"/>
  <c r="Z77" i="1"/>
  <c r="Z78" i="1"/>
  <c r="H78" i="1"/>
  <c r="Z41" i="1"/>
  <c r="BD93" i="1"/>
  <c r="AL120" i="1"/>
  <c r="AL204" i="1"/>
  <c r="AF98" i="1"/>
  <c r="AF127" i="1"/>
  <c r="Z75" i="1"/>
  <c r="Z29" i="1"/>
  <c r="H109" i="1"/>
  <c r="AL181" i="1"/>
  <c r="Z69" i="1"/>
  <c r="H83" i="1"/>
  <c r="AL75" i="1"/>
  <c r="AF34" i="1"/>
  <c r="Z37" i="1"/>
  <c r="H86" i="1"/>
  <c r="AF92" i="1"/>
  <c r="H80" i="1"/>
  <c r="H107" i="1"/>
  <c r="AF40" i="1"/>
  <c r="AL124" i="1"/>
  <c r="AF145" i="1"/>
  <c r="H87" i="1"/>
  <c r="AL62" i="1"/>
  <c r="AF54" i="1"/>
  <c r="BJ117" i="1"/>
  <c r="AF129" i="1"/>
  <c r="H103" i="1"/>
  <c r="AF48" i="1"/>
  <c r="Z30" i="1"/>
  <c r="AF83" i="1"/>
  <c r="BD195" i="1"/>
  <c r="AX167" i="1"/>
  <c r="AR124" i="1"/>
  <c r="BP126" i="1"/>
  <c r="BD123" i="1"/>
  <c r="AX104" i="1"/>
  <c r="AX118" i="1"/>
  <c r="AR94" i="1"/>
  <c r="BP125" i="1"/>
  <c r="BJ69" i="1"/>
  <c r="BD66" i="1"/>
  <c r="AX203" i="1"/>
  <c r="AR138" i="1"/>
  <c r="AR196" i="1"/>
  <c r="BP101" i="1"/>
  <c r="BJ144" i="1"/>
  <c r="BD43" i="1"/>
  <c r="BD117" i="1"/>
  <c r="AX210" i="1"/>
  <c r="AR168" i="1"/>
  <c r="AR142" i="1"/>
  <c r="AL144" i="1"/>
  <c r="BJ172" i="1"/>
  <c r="BJ72" i="1"/>
  <c r="BD102" i="1"/>
  <c r="BD45" i="1"/>
  <c r="AX138" i="1"/>
  <c r="AR40" i="1"/>
  <c r="AR70" i="1"/>
  <c r="AL40" i="1"/>
  <c r="BJ149" i="1"/>
  <c r="BJ157" i="1"/>
  <c r="BD57" i="1"/>
  <c r="AX142" i="1"/>
  <c r="AX73" i="1"/>
  <c r="AR83" i="1"/>
  <c r="AR197" i="1"/>
  <c r="AL137" i="1"/>
  <c r="BD172" i="1"/>
  <c r="AR135" i="1"/>
  <c r="AL173" i="1"/>
  <c r="AF227" i="1"/>
  <c r="AF37" i="1"/>
  <c r="AF61" i="1"/>
  <c r="Z64" i="1"/>
  <c r="H91" i="1"/>
  <c r="H32" i="1"/>
  <c r="AF91" i="1"/>
  <c r="BJ105" i="1"/>
  <c r="AX157" i="1"/>
  <c r="AL94" i="1"/>
  <c r="AF76" i="1"/>
  <c r="AF105" i="1"/>
  <c r="AF86" i="1"/>
  <c r="Z89" i="1"/>
  <c r="H58" i="1"/>
  <c r="H127" i="1"/>
  <c r="AF121" i="1"/>
  <c r="BJ41" i="1"/>
  <c r="AR51" i="1"/>
  <c r="AL86" i="1"/>
  <c r="AF68" i="1"/>
  <c r="AF97" i="1"/>
  <c r="AF78" i="1"/>
  <c r="Z81" i="1"/>
  <c r="H66" i="1"/>
  <c r="H29" i="1"/>
  <c r="Z76" i="1"/>
  <c r="BD211" i="1"/>
  <c r="AR180" i="1"/>
  <c r="AL149" i="1"/>
  <c r="AF195" i="1"/>
  <c r="AF208" i="1"/>
  <c r="Z108" i="1"/>
  <c r="Z40" i="1"/>
  <c r="H115" i="1"/>
  <c r="AR228" i="1"/>
  <c r="H96" i="1"/>
  <c r="AX208" i="1"/>
  <c r="AL127" i="1"/>
  <c r="AL148" i="1"/>
  <c r="AF50" i="1"/>
  <c r="AF29" i="1"/>
  <c r="Z27" i="1"/>
  <c r="Z86" i="1"/>
  <c r="H70" i="1"/>
  <c r="AL186" i="1"/>
  <c r="BP70" i="1"/>
  <c r="AX101" i="1"/>
  <c r="AL222" i="1"/>
  <c r="AF220" i="1"/>
  <c r="AF93" i="1"/>
  <c r="AF45" i="1"/>
  <c r="Z74" i="1"/>
  <c r="H95" i="1"/>
  <c r="AX110" i="1"/>
  <c r="AL132" i="1"/>
  <c r="AF199" i="1"/>
  <c r="Z70" i="1"/>
  <c r="Z66" i="1"/>
  <c r="Z48" i="1"/>
  <c r="AF122" i="1"/>
  <c r="H85" i="1"/>
  <c r="AL150" i="1"/>
  <c r="AF126" i="1"/>
  <c r="AF202" i="1"/>
  <c r="AF73" i="1"/>
  <c r="BJ56" i="1"/>
  <c r="AL134" i="1"/>
  <c r="AF110" i="1"/>
  <c r="AL29" i="1"/>
  <c r="AF125" i="1"/>
  <c r="AL205" i="1"/>
  <c r="BD210" i="1"/>
  <c r="AX106" i="1"/>
  <c r="AR38" i="1"/>
  <c r="BJ179" i="1"/>
  <c r="BD138" i="1"/>
  <c r="AX213" i="1"/>
  <c r="AR82" i="1"/>
  <c r="AR149" i="1"/>
  <c r="BP111" i="1"/>
  <c r="BJ206" i="1"/>
  <c r="BD209" i="1"/>
  <c r="AX75" i="1"/>
  <c r="AR84" i="1"/>
  <c r="AL52" i="1"/>
  <c r="BJ227" i="1"/>
  <c r="BJ174" i="1"/>
  <c r="BD186" i="1"/>
  <c r="BD79" i="1"/>
  <c r="AX82" i="1"/>
  <c r="AR52" i="1"/>
  <c r="AR213" i="1"/>
  <c r="AL27" i="1"/>
  <c r="BJ155" i="1"/>
  <c r="BJ109" i="1"/>
  <c r="BD114" i="1"/>
  <c r="AX204" i="1"/>
  <c r="AX112" i="1"/>
  <c r="AR201" i="1"/>
  <c r="AR101" i="1"/>
  <c r="BP223" i="1"/>
  <c r="BJ177" i="1"/>
  <c r="BD180" i="1"/>
  <c r="BD208" i="1"/>
  <c r="AX179" i="1"/>
  <c r="AX55" i="1"/>
  <c r="AR207" i="1"/>
  <c r="AR76" i="1"/>
  <c r="AL73" i="1"/>
  <c r="BD162" i="1"/>
  <c r="AR189" i="1"/>
  <c r="AL109" i="1"/>
  <c r="AF75" i="1"/>
  <c r="AF128" i="1"/>
  <c r="Z68" i="1"/>
  <c r="Z127" i="1"/>
  <c r="H76" i="1"/>
  <c r="H33" i="1"/>
  <c r="AF136" i="1"/>
  <c r="BJ45" i="1"/>
  <c r="AR185" i="1"/>
  <c r="AL30" i="1"/>
  <c r="AF131" i="1"/>
  <c r="AF41" i="1"/>
  <c r="AF221" i="1"/>
  <c r="Z120" i="1"/>
  <c r="H122" i="1"/>
  <c r="H30" i="1"/>
  <c r="AF135" i="1"/>
  <c r="BJ207" i="1"/>
  <c r="AR121" i="1"/>
  <c r="AL221" i="1"/>
  <c r="AF115" i="1"/>
  <c r="AF191" i="1"/>
  <c r="AF213" i="1"/>
  <c r="Z112" i="1"/>
  <c r="H120" i="1"/>
  <c r="BD29" i="1"/>
  <c r="Z72" i="1"/>
  <c r="BD110" i="1"/>
  <c r="AL108" i="1"/>
  <c r="AL85" i="1"/>
  <c r="AF27" i="1"/>
  <c r="AF104" i="1"/>
  <c r="Z44" i="1"/>
  <c r="Z103" i="1"/>
  <c r="H100" i="1"/>
  <c r="AL46" i="1"/>
  <c r="BP150" i="1"/>
  <c r="AX166" i="1"/>
  <c r="AL67" i="1"/>
  <c r="AF228" i="1"/>
  <c r="AF55" i="1"/>
  <c r="AF77" i="1"/>
  <c r="Z82" i="1"/>
  <c r="Z109" i="1"/>
  <c r="H56" i="1"/>
  <c r="AL117" i="1"/>
  <c r="BJ190" i="1"/>
  <c r="AX129" i="1"/>
  <c r="AL142" i="1"/>
  <c r="AF108" i="1"/>
  <c r="AF137" i="1"/>
  <c r="AF118" i="1"/>
  <c r="Z121" i="1"/>
  <c r="H105" i="1"/>
  <c r="H38" i="1"/>
  <c r="BJ220" i="1"/>
  <c r="AX186" i="1"/>
  <c r="AL214" i="1"/>
  <c r="AF212" i="1"/>
  <c r="AF53" i="1"/>
  <c r="AF222" i="1"/>
  <c r="H41" i="1"/>
  <c r="AF225" i="1"/>
  <c r="H121" i="1"/>
  <c r="AL228" i="1"/>
  <c r="Z39" i="1"/>
  <c r="BJ82" i="1"/>
  <c r="AF116" i="1"/>
  <c r="H97" i="1"/>
  <c r="BJ184" i="1"/>
  <c r="AF44" i="1"/>
  <c r="H90" i="1"/>
  <c r="AX65" i="1"/>
  <c r="Z113" i="1"/>
  <c r="AF214" i="1"/>
  <c r="Z107" i="1"/>
  <c r="AL68" i="1"/>
  <c r="AF95" i="1"/>
  <c r="AF71" i="1"/>
  <c r="AF66" i="1"/>
  <c r="AL158" i="1"/>
  <c r="BD147" i="1"/>
  <c r="H123" i="1"/>
  <c r="AL195" i="1"/>
  <c r="AF88" i="1"/>
  <c r="H52" i="1"/>
  <c r="BD49" i="1"/>
  <c r="AF107" i="1"/>
  <c r="Z80" i="1"/>
  <c r="AR199" i="1"/>
  <c r="AF117" i="1"/>
  <c r="AF124" i="1"/>
  <c r="AR131" i="1"/>
  <c r="H27" i="1"/>
  <c r="AL133" i="1"/>
  <c r="AF215" i="1"/>
  <c r="H116" i="1"/>
  <c r="AR35" i="1"/>
  <c r="AF210" i="1"/>
  <c r="Z93" i="1"/>
  <c r="AF193" i="1"/>
  <c r="Z92" i="1"/>
  <c r="Z79" i="1"/>
  <c r="AF102" i="1"/>
  <c r="AF28" i="1"/>
  <c r="H37" i="1"/>
  <c r="H54" i="1"/>
  <c r="Z117" i="1"/>
  <c r="AF200" i="1"/>
  <c r="Z58" i="1"/>
  <c r="AF123" i="1"/>
  <c r="Z83" i="1"/>
  <c r="AF57" i="1"/>
  <c r="AL189" i="1"/>
  <c r="AF80" i="1"/>
  <c r="H60" i="1"/>
  <c r="AF101" i="1"/>
  <c r="AL125" i="1"/>
  <c r="H124" i="1"/>
  <c r="Z84" i="1"/>
  <c r="AX141" i="1"/>
  <c r="AR182" i="1"/>
  <c r="BD199" i="1"/>
  <c r="BJ27" i="1"/>
  <c r="AL141" i="1"/>
  <c r="H101" i="1"/>
  <c r="H68" i="1"/>
  <c r="AF139" i="1"/>
  <c r="AL123" i="1"/>
  <c r="AF204" i="1"/>
  <c r="H89" i="1"/>
  <c r="AF197" i="1"/>
  <c r="BD83" i="1"/>
  <c r="AF218" i="1"/>
  <c r="Z125" i="1"/>
  <c r="AF109" i="1"/>
  <c r="AL164" i="1"/>
  <c r="Z32" i="1"/>
  <c r="Z85" i="1"/>
  <c r="Z101" i="1"/>
  <c r="Z43" i="1"/>
  <c r="AL69" i="1"/>
  <c r="AR118" i="1"/>
  <c r="Z102" i="1"/>
  <c r="AL212" i="1"/>
  <c r="H75" i="1"/>
  <c r="BJ146" i="1"/>
  <c r="H79" i="1"/>
  <c r="Z100" i="1"/>
  <c r="BD113" i="1"/>
  <c r="AF106" i="1"/>
  <c r="Z87" i="1"/>
  <c r="BJ125" i="1"/>
  <c r="AL61" i="1"/>
  <c r="H36" i="1"/>
  <c r="Z53" i="1"/>
  <c r="AF192" i="1"/>
  <c r="AF51" i="1"/>
  <c r="Z71" i="1"/>
  <c r="H64" i="1"/>
  <c r="AF133" i="1"/>
  <c r="AF134" i="1"/>
  <c r="Z28" i="1"/>
  <c r="AF144" i="1"/>
  <c r="D728" i="7" l="1"/>
  <c r="D410" i="7"/>
  <c r="G410" i="7" s="1"/>
  <c r="D718" i="7"/>
  <c r="D717" i="7"/>
  <c r="D43" i="6"/>
  <c r="I43" i="6" s="1"/>
  <c r="P43" i="6" s="1"/>
  <c r="D453" i="7"/>
  <c r="G453" i="7" s="1"/>
  <c r="D635" i="7"/>
  <c r="D776" i="7"/>
  <c r="D435" i="7"/>
  <c r="G435" i="7" s="1"/>
  <c r="D15" i="6"/>
  <c r="D847" i="7"/>
  <c r="D1719" i="7"/>
  <c r="D469" i="7"/>
  <c r="G469" i="7" s="1"/>
  <c r="D690" i="7"/>
  <c r="D1505" i="7"/>
  <c r="D482" i="7"/>
  <c r="G482" i="7" s="1"/>
  <c r="D58" i="6"/>
  <c r="D1740" i="7"/>
  <c r="D54" i="6"/>
  <c r="I54" i="6" s="1"/>
  <c r="P54" i="6" s="1"/>
  <c r="D998" i="7"/>
  <c r="D484" i="7"/>
  <c r="G484" i="7" s="1"/>
  <c r="D1106" i="7"/>
  <c r="D855" i="7"/>
  <c r="D425" i="7"/>
  <c r="G425" i="7" s="1"/>
  <c r="D483" i="7"/>
  <c r="G483" i="7" s="1"/>
  <c r="D467" i="7"/>
  <c r="G467" i="7" s="1"/>
  <c r="D414" i="7"/>
  <c r="G414" i="7" s="1"/>
  <c r="D950" i="7"/>
  <c r="D693" i="7"/>
  <c r="D507" i="7"/>
  <c r="G507" i="7" s="1"/>
  <c r="D802" i="7"/>
  <c r="D1475" i="7"/>
  <c r="D781" i="7"/>
  <c r="D68" i="6"/>
  <c r="D788" i="7"/>
  <c r="D909" i="7"/>
  <c r="D723" i="7"/>
  <c r="D47" i="6"/>
  <c r="I47" i="6" s="1"/>
  <c r="P47" i="6" s="1"/>
  <c r="D80" i="6"/>
  <c r="I80" i="6" s="1"/>
  <c r="P80" i="6" s="1"/>
  <c r="D927" i="7"/>
  <c r="D1621" i="7"/>
  <c r="D1591" i="7"/>
  <c r="D1170" i="7"/>
  <c r="D1331" i="7"/>
  <c r="D466" i="7"/>
  <c r="G466" i="7" s="1"/>
  <c r="D103" i="6"/>
  <c r="I103" i="6" s="1"/>
  <c r="D911" i="7"/>
  <c r="D685" i="7"/>
  <c r="D39" i="6"/>
  <c r="D664" i="7"/>
  <c r="D975" i="7"/>
  <c r="D641" i="7"/>
  <c r="D465" i="7"/>
  <c r="G465" i="7" s="1"/>
  <c r="D707" i="7"/>
  <c r="D440" i="7"/>
  <c r="G440" i="7" s="1"/>
  <c r="D784" i="7"/>
  <c r="D499" i="7"/>
  <c r="G499" i="7" s="1"/>
  <c r="D33" i="6"/>
  <c r="D16" i="6"/>
  <c r="D612" i="7"/>
  <c r="D686" i="7"/>
  <c r="D461" i="7"/>
  <c r="G461" i="7" s="1"/>
  <c r="D474" i="7"/>
  <c r="G474" i="7" s="1"/>
  <c r="D777" i="7"/>
  <c r="D475" i="7"/>
  <c r="G475" i="7" s="1"/>
  <c r="D794" i="7"/>
  <c r="D1023" i="7"/>
  <c r="D95" i="6"/>
  <c r="I95" i="6" s="1"/>
  <c r="P95" i="6" s="1"/>
  <c r="D799" i="7"/>
  <c r="D919" i="7"/>
  <c r="D6" i="6"/>
  <c r="I6" i="6" s="1"/>
  <c r="D1119" i="7"/>
  <c r="D708" i="7"/>
  <c r="D701" i="7"/>
  <c r="D1187" i="7"/>
  <c r="D462" i="7"/>
  <c r="G462" i="7" s="1"/>
  <c r="D691" i="7"/>
  <c r="D1441" i="7"/>
  <c r="D31" i="6"/>
  <c r="I31" i="6" s="1"/>
  <c r="P31" i="6" s="1"/>
  <c r="D672" i="7"/>
  <c r="D981" i="7"/>
  <c r="D102" i="6"/>
  <c r="D1539" i="7"/>
  <c r="D944" i="7"/>
  <c r="D650" i="7"/>
  <c r="D655" i="7"/>
  <c r="D679" i="7"/>
  <c r="D854" i="7"/>
  <c r="D489" i="7"/>
  <c r="G489" i="7" s="1"/>
  <c r="D798" i="7"/>
  <c r="D495" i="7"/>
  <c r="G495" i="7" s="1"/>
  <c r="D1255" i="7"/>
  <c r="D69" i="6"/>
  <c r="I69" i="6" s="1"/>
  <c r="P69" i="6" s="1"/>
  <c r="D628" i="7"/>
  <c r="D1778" i="7"/>
  <c r="D76" i="6"/>
  <c r="I76" i="6" s="1"/>
  <c r="P76" i="6" s="1"/>
  <c r="D700" i="7"/>
  <c r="D1676" i="7"/>
  <c r="D421" i="7"/>
  <c r="G421" i="7" s="1"/>
  <c r="D1014" i="7"/>
  <c r="D100" i="6"/>
  <c r="I100" i="6" s="1"/>
  <c r="P100" i="6" s="1"/>
  <c r="D809" i="7"/>
  <c r="D20" i="6"/>
  <c r="I20" i="6" s="1"/>
  <c r="D806" i="7"/>
  <c r="D637" i="7"/>
  <c r="D796" i="7"/>
  <c r="D1000" i="7"/>
  <c r="D1376" i="7"/>
  <c r="D1814" i="7"/>
  <c r="D17" i="6"/>
  <c r="I17" i="6" s="1"/>
  <c r="P17" i="6" s="1"/>
  <c r="D84" i="6"/>
  <c r="I84" i="6" s="1"/>
  <c r="P84" i="6" s="1"/>
  <c r="D503" i="7"/>
  <c r="G503" i="7" s="1"/>
  <c r="D702" i="7"/>
  <c r="D721" i="7"/>
  <c r="D692" i="7"/>
  <c r="D928" i="7"/>
  <c r="D1319" i="7"/>
  <c r="D1784" i="7"/>
  <c r="D903" i="7"/>
  <c r="D35" i="6"/>
  <c r="I35" i="6" s="1"/>
  <c r="P35" i="6" s="1"/>
  <c r="D491" i="7"/>
  <c r="G491" i="7" s="1"/>
  <c r="D464" i="7"/>
  <c r="G464" i="7" s="1"/>
  <c r="D661" i="7"/>
  <c r="D639" i="7"/>
  <c r="D812" i="7"/>
  <c r="D853" i="7"/>
  <c r="D1356" i="7"/>
  <c r="D1946" i="7"/>
  <c r="D832" i="7"/>
  <c r="D79" i="6"/>
  <c r="D485" i="7"/>
  <c r="G485" i="7" s="1"/>
  <c r="D426" i="7"/>
  <c r="G426" i="7" s="1"/>
  <c r="D688" i="7"/>
  <c r="D611" i="7"/>
  <c r="D871" i="7"/>
  <c r="D894" i="7"/>
  <c r="D1502" i="7"/>
  <c r="D454" i="7"/>
  <c r="G454" i="7" s="1"/>
  <c r="D1421" i="7"/>
  <c r="D99" i="6"/>
  <c r="I99" i="6" s="1"/>
  <c r="P99" i="6" s="1"/>
  <c r="D494" i="7"/>
  <c r="G494" i="7" s="1"/>
  <c r="D797" i="7"/>
  <c r="D775" i="7"/>
  <c r="D699" i="7"/>
  <c r="D1007" i="7"/>
  <c r="D1109" i="7"/>
  <c r="D1801" i="7"/>
  <c r="D719" i="7"/>
  <c r="D9" i="6"/>
  <c r="I9" i="6" s="1"/>
  <c r="P9" i="6" s="1"/>
  <c r="D101" i="6"/>
  <c r="I101" i="6" s="1"/>
  <c r="P101" i="6" s="1"/>
  <c r="D502" i="7"/>
  <c r="G502" i="7" s="1"/>
  <c r="D805" i="7"/>
  <c r="D625" i="7"/>
  <c r="D715" i="7"/>
  <c r="D816" i="7"/>
  <c r="D1173" i="7"/>
  <c r="D1639" i="7"/>
  <c r="D720" i="7"/>
  <c r="D12" i="6"/>
  <c r="I12" i="6" s="1"/>
  <c r="D55" i="6"/>
  <c r="I55" i="6" s="1"/>
  <c r="P55" i="6" s="1"/>
  <c r="D509" i="7"/>
  <c r="G509" i="7" s="1"/>
  <c r="D450" i="7"/>
  <c r="G450" i="7" s="1"/>
  <c r="D712" i="7"/>
  <c r="D659" i="7"/>
  <c r="D895" i="7"/>
  <c r="D1177" i="7"/>
  <c r="D1554" i="7"/>
  <c r="D859" i="7"/>
  <c r="D1064" i="7"/>
  <c r="D1195" i="7"/>
  <c r="D1245" i="7"/>
  <c r="D1369" i="7"/>
  <c r="D1600" i="7"/>
  <c r="D1572" i="7"/>
  <c r="D1771" i="7"/>
  <c r="D2019" i="7"/>
  <c r="D1089" i="7"/>
  <c r="D1189" i="7"/>
  <c r="D1302" i="7"/>
  <c r="D1394" i="7"/>
  <c r="D1506" i="7"/>
  <c r="D1703" i="7"/>
  <c r="D1749" i="7"/>
  <c r="D813" i="7"/>
  <c r="D1201" i="7"/>
  <c r="D1040" i="7"/>
  <c r="D1272" i="7"/>
  <c r="D1471" i="7"/>
  <c r="D1578" i="7"/>
  <c r="D1768" i="7"/>
  <c r="D1821" i="7"/>
  <c r="D838" i="7"/>
  <c r="D1072" i="7"/>
  <c r="D1265" i="7"/>
  <c r="D1601" i="7"/>
  <c r="D1800" i="7"/>
  <c r="D1907" i="7"/>
  <c r="D1137" i="7"/>
  <c r="D1070" i="7"/>
  <c r="D1403" i="7"/>
  <c r="D1530" i="7"/>
  <c r="D1773" i="7"/>
  <c r="D1026" i="7"/>
  <c r="D1296" i="7"/>
  <c r="D1602" i="7"/>
  <c r="D991" i="7"/>
  <c r="D709" i="7"/>
  <c r="D815" i="7"/>
  <c r="D694" i="7"/>
  <c r="D920" i="7"/>
  <c r="D1650" i="7"/>
  <c r="D657" i="7"/>
  <c r="D786" i="7"/>
  <c r="D710" i="7"/>
  <c r="D936" i="7"/>
  <c r="D64" i="6"/>
  <c r="I64" i="6" s="1"/>
  <c r="P64" i="6" s="1"/>
  <c r="D706" i="7"/>
  <c r="D430" i="7"/>
  <c r="G430" i="7" s="1"/>
  <c r="D448" i="7"/>
  <c r="G448" i="7" s="1"/>
  <c r="D452" i="7"/>
  <c r="G452" i="7" s="1"/>
  <c r="D783" i="7"/>
  <c r="D918" i="7"/>
  <c r="D1300" i="7"/>
  <c r="D74" i="6"/>
  <c r="I74" i="6" s="1"/>
  <c r="D456" i="7"/>
  <c r="G456" i="7" s="1"/>
  <c r="D629" i="7"/>
  <c r="D677" i="7"/>
  <c r="D804" i="7"/>
  <c r="D1008" i="7"/>
  <c r="D1291" i="7"/>
  <c r="D1866" i="7"/>
  <c r="D972" i="7"/>
  <c r="D49" i="6"/>
  <c r="D468" i="7"/>
  <c r="G468" i="7" s="1"/>
  <c r="D409" i="7"/>
  <c r="G409" i="7" s="1"/>
  <c r="D613" i="7"/>
  <c r="D634" i="7"/>
  <c r="D934" i="7"/>
  <c r="D913" i="7"/>
  <c r="D1398" i="7"/>
  <c r="D75" i="6"/>
  <c r="D1216" i="7"/>
  <c r="D94" i="6"/>
  <c r="I94" i="6" s="1"/>
  <c r="P94" i="6" s="1"/>
  <c r="D422" i="7"/>
  <c r="G422" i="7" s="1"/>
  <c r="D490" i="7"/>
  <c r="G490" i="7" s="1"/>
  <c r="D792" i="7"/>
  <c r="D779" i="7"/>
  <c r="D935" i="7"/>
  <c r="D1168" i="7"/>
  <c r="D1603" i="7"/>
  <c r="D458" i="7"/>
  <c r="G458" i="7" s="1"/>
  <c r="D8" i="6"/>
  <c r="D45" i="6"/>
  <c r="I45" i="6" s="1"/>
  <c r="P45" i="6" s="1"/>
  <c r="D463" i="7"/>
  <c r="G463" i="7" s="1"/>
  <c r="D662" i="7"/>
  <c r="D681" i="7"/>
  <c r="D652" i="7"/>
  <c r="D872" i="7"/>
  <c r="D1039" i="7"/>
  <c r="D1635" i="7"/>
  <c r="D705" i="7"/>
  <c r="D106" i="6"/>
  <c r="I106" i="6" s="1"/>
  <c r="P106" i="6" s="1"/>
  <c r="D37" i="6"/>
  <c r="I37" i="6" s="1"/>
  <c r="P37" i="6" s="1"/>
  <c r="D471" i="7"/>
  <c r="G471" i="7" s="1"/>
  <c r="D670" i="7"/>
  <c r="D689" i="7"/>
  <c r="D660" i="7"/>
  <c r="D880" i="7"/>
  <c r="D1347" i="7"/>
  <c r="D1699" i="7"/>
  <c r="D675" i="7"/>
  <c r="D11" i="6"/>
  <c r="I11" i="6" s="1"/>
  <c r="D70" i="6"/>
  <c r="D446" i="7"/>
  <c r="G446" i="7" s="1"/>
  <c r="D645" i="7"/>
  <c r="D621" i="7"/>
  <c r="D811" i="7"/>
  <c r="D959" i="7"/>
  <c r="D1123" i="7"/>
  <c r="D1564" i="7"/>
  <c r="D923" i="7"/>
  <c r="D1185" i="7"/>
  <c r="D1071" i="7"/>
  <c r="D1263" i="7"/>
  <c r="D1332" i="7"/>
  <c r="D1449" i="7"/>
  <c r="D1751" i="7"/>
  <c r="D1743" i="7"/>
  <c r="D826" i="7"/>
  <c r="D1058" i="7"/>
  <c r="D1028" i="7"/>
  <c r="D1328" i="7"/>
  <c r="D1437" i="7"/>
  <c r="D1494" i="7"/>
  <c r="D1666" i="7"/>
  <c r="D1766" i="7"/>
  <c r="D930" i="7"/>
  <c r="D1130" i="7"/>
  <c r="D1156" i="7"/>
  <c r="D1400" i="7"/>
  <c r="D1509" i="7"/>
  <c r="D1435" i="7"/>
  <c r="D1738" i="7"/>
  <c r="D1897" i="7"/>
  <c r="D1184" i="7"/>
  <c r="D1126" i="7"/>
  <c r="D1393" i="7"/>
  <c r="D1458" i="7"/>
  <c r="D1663" i="7"/>
  <c r="D1921" i="7"/>
  <c r="D1082" i="7"/>
  <c r="D1308" i="7"/>
  <c r="D1294" i="7"/>
  <c r="D1515" i="7"/>
  <c r="D1922" i="7"/>
  <c r="D1112" i="7"/>
  <c r="D1357" i="7"/>
  <c r="D1587" i="7"/>
  <c r="D667" i="7"/>
  <c r="D412" i="7"/>
  <c r="G412" i="7" s="1"/>
  <c r="D632" i="7"/>
  <c r="D82" i="6"/>
  <c r="I82" i="6" s="1"/>
  <c r="P82" i="6" s="1"/>
  <c r="D713" i="7"/>
  <c r="D1711" i="7"/>
  <c r="D638" i="7"/>
  <c r="D848" i="7"/>
  <c r="D66" i="6"/>
  <c r="I66" i="6" s="1"/>
  <c r="D729" i="7"/>
  <c r="D910" i="7"/>
  <c r="D624" i="7"/>
  <c r="D86" i="6"/>
  <c r="D59" i="6"/>
  <c r="I59" i="6" s="1"/>
  <c r="P59" i="6" s="1"/>
  <c r="D676" i="7"/>
  <c r="D65" i="6"/>
  <c r="I65" i="6" s="1"/>
  <c r="P65" i="6" s="1"/>
  <c r="D419" i="7"/>
  <c r="G419" i="7" s="1"/>
  <c r="D618" i="7"/>
  <c r="D861" i="7"/>
  <c r="D62" i="6"/>
  <c r="I62" i="6" s="1"/>
  <c r="P62" i="6" s="1"/>
  <c r="D451" i="7"/>
  <c r="G451" i="7" s="1"/>
  <c r="D967" i="7"/>
  <c r="D88" i="6"/>
  <c r="I88" i="6" s="1"/>
  <c r="P88" i="6" s="1"/>
  <c r="D411" i="7"/>
  <c r="G411" i="7" s="1"/>
  <c r="D457" i="7"/>
  <c r="G457" i="7" s="1"/>
  <c r="D711" i="7"/>
  <c r="D682" i="7"/>
  <c r="D990" i="7"/>
  <c r="D906" i="7"/>
  <c r="D1485" i="7"/>
  <c r="D423" i="7"/>
  <c r="G423" i="7" s="1"/>
  <c r="D57" i="6"/>
  <c r="I57" i="6" s="1"/>
  <c r="P57" i="6" s="1"/>
  <c r="D460" i="7"/>
  <c r="G460" i="7" s="1"/>
  <c r="D459" i="7"/>
  <c r="G459" i="7" s="1"/>
  <c r="D807" i="7"/>
  <c r="D626" i="7"/>
  <c r="D926" i="7"/>
  <c r="D833" i="7"/>
  <c r="D1349" i="7"/>
  <c r="D96" i="6"/>
  <c r="I96" i="6" s="1"/>
  <c r="D1734" i="7"/>
  <c r="D72" i="6"/>
  <c r="I72" i="6" s="1"/>
  <c r="P72" i="6" s="1"/>
  <c r="D413" i="7"/>
  <c r="G413" i="7" s="1"/>
  <c r="D473" i="7"/>
  <c r="G473" i="7" s="1"/>
  <c r="D616" i="7"/>
  <c r="D698" i="7"/>
  <c r="D1006" i="7"/>
  <c r="D851" i="7"/>
  <c r="D1613" i="7"/>
  <c r="D85" i="6"/>
  <c r="I85" i="6" s="1"/>
  <c r="P85" i="6" s="1"/>
  <c r="D1629" i="7"/>
  <c r="D30" i="6"/>
  <c r="I30" i="6" s="1"/>
  <c r="P30" i="6" s="1"/>
  <c r="D486" i="7"/>
  <c r="G486" i="7" s="1"/>
  <c r="D789" i="7"/>
  <c r="D695" i="7"/>
  <c r="D683" i="7"/>
  <c r="D999" i="7"/>
  <c r="D1045" i="7"/>
  <c r="D1737" i="7"/>
  <c r="D656" i="7"/>
  <c r="D51" i="6"/>
  <c r="D60" i="6"/>
  <c r="I60" i="6" s="1"/>
  <c r="P60" i="6" s="1"/>
  <c r="D416" i="7"/>
  <c r="G416" i="7" s="1"/>
  <c r="D726" i="7"/>
  <c r="D785" i="7"/>
  <c r="D716" i="7"/>
  <c r="D960" i="7"/>
  <c r="D1380" i="7"/>
  <c r="D1804" i="7"/>
  <c r="D619" i="7"/>
  <c r="D42" i="6"/>
  <c r="I42" i="6" s="1"/>
  <c r="P42" i="6" s="1"/>
  <c r="D52" i="6"/>
  <c r="I52" i="6" s="1"/>
  <c r="P52" i="6" s="1"/>
  <c r="D424" i="7"/>
  <c r="G424" i="7" s="1"/>
  <c r="D782" i="7"/>
  <c r="D793" i="7"/>
  <c r="D724" i="7"/>
  <c r="D968" i="7"/>
  <c r="D1238" i="7"/>
  <c r="D1733" i="7"/>
  <c r="D839" i="7"/>
  <c r="D14" i="6"/>
  <c r="I14" i="6" s="1"/>
  <c r="D93" i="6"/>
  <c r="I93" i="6" s="1"/>
  <c r="P93" i="6" s="1"/>
  <c r="D415" i="7"/>
  <c r="G415" i="7" s="1"/>
  <c r="D614" i="7"/>
  <c r="D633" i="7"/>
  <c r="D795" i="7"/>
  <c r="D824" i="7"/>
  <c r="D1135" i="7"/>
  <c r="D1688" i="7"/>
  <c r="D987" i="7"/>
  <c r="D1050" i="7"/>
  <c r="D1164" i="7"/>
  <c r="D1391" i="7"/>
  <c r="D1223" i="7"/>
  <c r="D1577" i="7"/>
  <c r="D1681" i="7"/>
  <c r="D1684" i="7"/>
  <c r="D1002" i="7"/>
  <c r="D1186" i="7"/>
  <c r="D1046" i="7"/>
  <c r="D1363" i="7"/>
  <c r="D1565" i="7"/>
  <c r="D1491" i="7"/>
  <c r="D1794" i="7"/>
  <c r="D1898" i="7"/>
  <c r="D875" i="7"/>
  <c r="D1016" i="7"/>
  <c r="D1118" i="7"/>
  <c r="D1237" i="7"/>
  <c r="D1518" i="7"/>
  <c r="D1563" i="7"/>
  <c r="D1631" i="7"/>
  <c r="D1899" i="7"/>
  <c r="D1209" i="7"/>
  <c r="D1219" i="7"/>
  <c r="D1218" i="7"/>
  <c r="D1586" i="7"/>
  <c r="D1667" i="7"/>
  <c r="D937" i="7"/>
  <c r="D1210" i="7"/>
  <c r="D1231" i="7"/>
  <c r="D1418" i="7"/>
  <c r="D1540" i="7"/>
  <c r="D1979" i="7"/>
  <c r="D1171" i="7"/>
  <c r="D1409" i="7"/>
  <c r="D1612" i="7"/>
  <c r="D986" i="7"/>
  <c r="D1549" i="7"/>
  <c r="D444" i="7"/>
  <c r="G444" i="7" s="1"/>
  <c r="D19" i="6"/>
  <c r="D87" i="6"/>
  <c r="I87" i="6" s="1"/>
  <c r="P87" i="6" s="1"/>
  <c r="D477" i="7"/>
  <c r="G477" i="7" s="1"/>
  <c r="D418" i="7"/>
  <c r="G418" i="7" s="1"/>
  <c r="D680" i="7"/>
  <c r="D810" i="7"/>
  <c r="D863" i="7"/>
  <c r="D925" i="7"/>
  <c r="D1569" i="7"/>
  <c r="D427" i="7"/>
  <c r="G427" i="7" s="1"/>
  <c r="D67" i="6"/>
  <c r="D53" i="6"/>
  <c r="I53" i="6" s="1"/>
  <c r="P53" i="6" s="1"/>
  <c r="D455" i="7"/>
  <c r="G455" i="7" s="1"/>
  <c r="D654" i="7"/>
  <c r="D673" i="7"/>
  <c r="D644" i="7"/>
  <c r="D864" i="7"/>
  <c r="D1158" i="7"/>
  <c r="D1799" i="7"/>
  <c r="D674" i="7"/>
  <c r="D97" i="6"/>
  <c r="I97" i="6" s="1"/>
  <c r="P97" i="6" s="1"/>
  <c r="D420" i="7"/>
  <c r="G420" i="7" s="1"/>
  <c r="D480" i="7"/>
  <c r="G480" i="7" s="1"/>
  <c r="D631" i="7"/>
  <c r="D703" i="7"/>
  <c r="D870" i="7"/>
  <c r="D929" i="7"/>
  <c r="D1225" i="7"/>
  <c r="D1875" i="7"/>
  <c r="D982" i="7"/>
  <c r="D89" i="6"/>
  <c r="I89" i="6" s="1"/>
  <c r="P89" i="6" s="1"/>
  <c r="D428" i="7"/>
  <c r="G428" i="7" s="1"/>
  <c r="D488" i="7"/>
  <c r="G488" i="7" s="1"/>
  <c r="D663" i="7"/>
  <c r="D727" i="7"/>
  <c r="D886" i="7"/>
  <c r="D945" i="7"/>
  <c r="D1297" i="7"/>
  <c r="D1939" i="7"/>
  <c r="D921" i="7"/>
  <c r="D98" i="6"/>
  <c r="D29" i="6"/>
  <c r="D479" i="7"/>
  <c r="G479" i="7" s="1"/>
  <c r="D678" i="7"/>
  <c r="D697" i="7"/>
  <c r="D668" i="7"/>
  <c r="D896" i="7"/>
  <c r="D1412" i="7"/>
  <c r="D1763" i="7"/>
  <c r="D916" i="7"/>
  <c r="D1114" i="7"/>
  <c r="D1117" i="7"/>
  <c r="D1404" i="7"/>
  <c r="D1322" i="7"/>
  <c r="D1434" i="7"/>
  <c r="D1809" i="7"/>
  <c r="D1812" i="7"/>
  <c r="D931" i="7"/>
  <c r="D1017" i="7"/>
  <c r="D1174" i="7"/>
  <c r="D1286" i="7"/>
  <c r="D1607" i="7"/>
  <c r="D1619" i="7"/>
  <c r="D1664" i="7"/>
  <c r="D1827" i="7"/>
  <c r="D1003" i="7"/>
  <c r="D1019" i="7"/>
  <c r="D1128" i="7"/>
  <c r="D1257" i="7"/>
  <c r="D1488" i="7"/>
  <c r="D1452" i="7"/>
  <c r="D1659" i="7"/>
  <c r="D1881" i="7"/>
  <c r="D1048" i="7"/>
  <c r="D1333" i="7"/>
  <c r="D1346" i="7"/>
  <c r="D1571" i="7"/>
  <c r="D1795" i="7"/>
  <c r="D874" i="7"/>
  <c r="D1099" i="7"/>
  <c r="D1359" i="7"/>
  <c r="D1461" i="7"/>
  <c r="D1649" i="7"/>
  <c r="D849" i="7"/>
  <c r="D1029" i="7"/>
  <c r="D1234" i="7"/>
  <c r="D1721" i="7"/>
  <c r="D869" i="7"/>
  <c r="D1314" i="7"/>
  <c r="D13" i="6"/>
  <c r="I13" i="6" s="1"/>
  <c r="P13" i="6" s="1"/>
  <c r="D1009" i="7"/>
  <c r="D83" i="6"/>
  <c r="I83" i="6" s="1"/>
  <c r="D492" i="7"/>
  <c r="G492" i="7" s="1"/>
  <c r="D433" i="7"/>
  <c r="G433" i="7" s="1"/>
  <c r="D615" i="7"/>
  <c r="D658" i="7"/>
  <c r="D958" i="7"/>
  <c r="D825" i="7"/>
  <c r="D1378" i="7"/>
  <c r="D73" i="6"/>
  <c r="D1312" i="7"/>
  <c r="D34" i="6"/>
  <c r="I34" i="6" s="1"/>
  <c r="P34" i="6" s="1"/>
  <c r="D44" i="6"/>
  <c r="I44" i="6" s="1"/>
  <c r="P44" i="6" s="1"/>
  <c r="D432" i="7"/>
  <c r="G432" i="7" s="1"/>
  <c r="D790" i="7"/>
  <c r="D801" i="7"/>
  <c r="D780" i="7"/>
  <c r="D984" i="7"/>
  <c r="D1248" i="7"/>
  <c r="D1797" i="7"/>
  <c r="D980" i="7"/>
  <c r="D1159" i="7"/>
  <c r="D1183" i="7"/>
  <c r="D1256" i="7"/>
  <c r="D1598" i="7"/>
  <c r="D1562" i="7"/>
  <c r="D1720" i="7"/>
  <c r="D1805" i="7"/>
  <c r="D860" i="7"/>
  <c r="D1075" i="7"/>
  <c r="D1220" i="7"/>
  <c r="D1313" i="7"/>
  <c r="D1544" i="7"/>
  <c r="D1516" i="7"/>
  <c r="D1715" i="7"/>
  <c r="D1955" i="7"/>
  <c r="D932" i="7"/>
  <c r="D1147" i="7"/>
  <c r="D1301" i="7"/>
  <c r="D1385" i="7"/>
  <c r="D1616" i="7"/>
  <c r="D1588" i="7"/>
  <c r="D1787" i="7"/>
  <c r="D877" i="7"/>
  <c r="D1027" i="7"/>
  <c r="D1415" i="7"/>
  <c r="D1575" i="7"/>
  <c r="D1468" i="7"/>
  <c r="D1708" i="7"/>
  <c r="D827" i="7"/>
  <c r="D1095" i="7"/>
  <c r="D1406" i="7"/>
  <c r="D1589" i="7"/>
  <c r="D1791" i="7"/>
  <c r="D873" i="7"/>
  <c r="D1144" i="7"/>
  <c r="D1436" i="7"/>
  <c r="D1634" i="7"/>
  <c r="D105" i="6"/>
  <c r="I105" i="6" s="1"/>
  <c r="P105" i="6" s="1"/>
  <c r="D905" i="7"/>
  <c r="D2010" i="7"/>
  <c r="D429" i="7"/>
  <c r="G429" i="7" s="1"/>
  <c r="D979" i="7"/>
  <c r="D1278" i="7"/>
  <c r="D437" i="7"/>
  <c r="G437" i="7" s="1"/>
  <c r="D640" i="7"/>
  <c r="D823" i="7"/>
  <c r="D1528" i="7"/>
  <c r="D1590" i="7"/>
  <c r="D436" i="7"/>
  <c r="G436" i="7" s="1"/>
  <c r="D687" i="7"/>
  <c r="D902" i="7"/>
  <c r="D977" i="7"/>
  <c r="D882" i="7"/>
  <c r="D917" i="7"/>
  <c r="D1192" i="7"/>
  <c r="D1132" i="7"/>
  <c r="D1384" i="7"/>
  <c r="D1493" i="7"/>
  <c r="D1419" i="7"/>
  <c r="D1722" i="7"/>
  <c r="D1822" i="7"/>
  <c r="D988" i="7"/>
  <c r="D1203" i="7"/>
  <c r="D1307" i="7"/>
  <c r="D1479" i="7"/>
  <c r="D1646" i="7"/>
  <c r="D1622" i="7"/>
  <c r="D888" i="7"/>
  <c r="D941" i="7"/>
  <c r="D1215" i="7"/>
  <c r="D1279" i="7"/>
  <c r="D1388" i="7"/>
  <c r="D1465" i="7"/>
  <c r="D1807" i="7"/>
  <c r="D1815" i="7"/>
  <c r="D883" i="7"/>
  <c r="D1155" i="7"/>
  <c r="D1309" i="7"/>
  <c r="D1542" i="7"/>
  <c r="D1596" i="7"/>
  <c r="D1685" i="7"/>
  <c r="D884" i="7"/>
  <c r="D1092" i="7"/>
  <c r="D1352" i="7"/>
  <c r="D1568" i="7"/>
  <c r="D1818" i="7"/>
  <c r="D899" i="7"/>
  <c r="D1142" i="7"/>
  <c r="D1431" i="7"/>
  <c r="D1727" i="7"/>
  <c r="D478" i="7"/>
  <c r="G478" i="7" s="1"/>
  <c r="D1140" i="7"/>
  <c r="D472" i="7"/>
  <c r="G472" i="7" s="1"/>
  <c r="D1222" i="7"/>
  <c r="D904" i="7"/>
  <c r="D714" i="7"/>
  <c r="D1464" i="7"/>
  <c r="D32" i="6"/>
  <c r="D48" i="6"/>
  <c r="I48" i="6" s="1"/>
  <c r="P48" i="6" s="1"/>
  <c r="D497" i="7"/>
  <c r="G497" i="7" s="1"/>
  <c r="D722" i="7"/>
  <c r="D844" i="7"/>
  <c r="D36" i="6"/>
  <c r="I36" i="6" s="1"/>
  <c r="P36" i="6" s="1"/>
  <c r="D81" i="6"/>
  <c r="I81" i="6" s="1"/>
  <c r="P81" i="6" s="1"/>
  <c r="D496" i="7"/>
  <c r="G496" i="7" s="1"/>
  <c r="D791" i="7"/>
  <c r="D1361" i="7"/>
  <c r="D1350" i="7"/>
  <c r="D449" i="7"/>
  <c r="G449" i="7" s="1"/>
  <c r="D18" i="6"/>
  <c r="I18" i="6" s="1"/>
  <c r="P18" i="6" s="1"/>
  <c r="D77" i="6"/>
  <c r="I77" i="6" s="1"/>
  <c r="P77" i="6" s="1"/>
  <c r="D431" i="7"/>
  <c r="G431" i="7" s="1"/>
  <c r="D630" i="7"/>
  <c r="D649" i="7"/>
  <c r="D620" i="7"/>
  <c r="D840" i="7"/>
  <c r="D1116" i="7"/>
  <c r="D1714" i="7"/>
  <c r="D992" i="7"/>
  <c r="D46" i="6"/>
  <c r="I46" i="6" s="1"/>
  <c r="P46" i="6" s="1"/>
  <c r="D470" i="7"/>
  <c r="G470" i="7" s="1"/>
  <c r="D725" i="7"/>
  <c r="D623" i="7"/>
  <c r="D651" i="7"/>
  <c r="D983" i="7"/>
  <c r="D1200" i="7"/>
  <c r="D1776" i="7"/>
  <c r="D669" i="7"/>
  <c r="D91" i="6"/>
  <c r="I91" i="6" s="1"/>
  <c r="D61" i="6"/>
  <c r="D447" i="7"/>
  <c r="G447" i="7" s="1"/>
  <c r="D646" i="7"/>
  <c r="D665" i="7"/>
  <c r="D636" i="7"/>
  <c r="D856" i="7"/>
  <c r="D1094" i="7"/>
  <c r="D1654" i="7"/>
  <c r="D617" i="7"/>
  <c r="D41" i="6"/>
  <c r="I41" i="6" s="1"/>
  <c r="P41" i="6" s="1"/>
  <c r="D476" i="7"/>
  <c r="G476" i="7" s="1"/>
  <c r="D417" i="7"/>
  <c r="G417" i="7" s="1"/>
  <c r="D653" i="7"/>
  <c r="D642" i="7"/>
  <c r="D942" i="7"/>
  <c r="D829" i="7"/>
  <c r="D1250" i="7"/>
  <c r="D90" i="6"/>
  <c r="I90" i="6" s="1"/>
  <c r="P90" i="6" s="1"/>
  <c r="D1042" i="7"/>
  <c r="D71" i="6"/>
  <c r="I71" i="6" s="1"/>
  <c r="D493" i="7"/>
  <c r="G493" i="7" s="1"/>
  <c r="D434" i="7"/>
  <c r="G434" i="7" s="1"/>
  <c r="D696" i="7"/>
  <c r="D627" i="7"/>
  <c r="D879" i="7"/>
  <c r="D1032" i="7"/>
  <c r="D1426" i="7"/>
  <c r="D508" i="7"/>
  <c r="G508" i="7" s="1"/>
  <c r="D1618" i="7"/>
  <c r="D63" i="6"/>
  <c r="I63" i="6" s="1"/>
  <c r="P63" i="6" s="1"/>
  <c r="D501" i="7"/>
  <c r="G501" i="7" s="1"/>
  <c r="D442" i="7"/>
  <c r="G442" i="7" s="1"/>
  <c r="D704" i="7"/>
  <c r="D643" i="7"/>
  <c r="D887" i="7"/>
  <c r="D1057" i="7"/>
  <c r="D1490" i="7"/>
  <c r="D487" i="7"/>
  <c r="G487" i="7" s="1"/>
  <c r="D10" i="6"/>
  <c r="I10" i="6" s="1"/>
  <c r="P10" i="6" s="1"/>
  <c r="D104" i="6"/>
  <c r="I104" i="6" s="1"/>
  <c r="P104" i="6" s="1"/>
  <c r="D500" i="7"/>
  <c r="G500" i="7" s="1"/>
  <c r="D441" i="7"/>
  <c r="G441" i="7" s="1"/>
  <c r="D647" i="7"/>
  <c r="D666" i="7"/>
  <c r="D966" i="7"/>
  <c r="D850" i="7"/>
  <c r="D1534" i="7"/>
  <c r="D961" i="7"/>
  <c r="D814" i="7"/>
  <c r="D1145" i="7"/>
  <c r="D1102" i="7"/>
  <c r="D1396" i="7"/>
  <c r="D1422" i="7"/>
  <c r="D1547" i="7"/>
  <c r="D1694" i="7"/>
  <c r="D1954" i="7"/>
  <c r="D997" i="7"/>
  <c r="D1036" i="7"/>
  <c r="D1335" i="7"/>
  <c r="D1413" i="7"/>
  <c r="D1521" i="7"/>
  <c r="D1625" i="7"/>
  <c r="D1628" i="7"/>
  <c r="D821" i="7"/>
  <c r="D830" i="7"/>
  <c r="D1196" i="7"/>
  <c r="D1407" i="7"/>
  <c r="D1233" i="7"/>
  <c r="D1593" i="7"/>
  <c r="D1697" i="7"/>
  <c r="D1700" i="7"/>
  <c r="D1011" i="7"/>
  <c r="D1204" i="7"/>
  <c r="D1280" i="7"/>
  <c r="D1496" i="7"/>
  <c r="D1705" i="7"/>
  <c r="D1677" i="7"/>
  <c r="D1012" i="7"/>
  <c r="D1213" i="7"/>
  <c r="D1268" i="7"/>
  <c r="D1599" i="7"/>
  <c r="D1739" i="7"/>
  <c r="D956" i="7"/>
  <c r="D1405" i="7"/>
  <c r="D1510" i="7"/>
  <c r="D1811" i="7"/>
  <c r="D38" i="6"/>
  <c r="I38" i="6" s="1"/>
  <c r="P38" i="6" s="1"/>
  <c r="D1673" i="7"/>
  <c r="D671" i="7"/>
  <c r="D56" i="6"/>
  <c r="I56" i="6" s="1"/>
  <c r="P56" i="6" s="1"/>
  <c r="D92" i="6"/>
  <c r="I92" i="6" s="1"/>
  <c r="P92" i="6" s="1"/>
  <c r="D684" i="7"/>
  <c r="D439" i="7"/>
  <c r="G439" i="7" s="1"/>
  <c r="D1030" i="7"/>
  <c r="D443" i="7"/>
  <c r="G443" i="7" s="1"/>
  <c r="D1383" i="7"/>
  <c r="D481" i="7"/>
  <c r="G481" i="7" s="1"/>
  <c r="D915" i="7"/>
  <c r="D1527" i="7"/>
  <c r="D1235" i="7"/>
  <c r="D498" i="7"/>
  <c r="G498" i="7" s="1"/>
  <c r="D800" i="7"/>
  <c r="D787" i="7"/>
  <c r="D943" i="7"/>
  <c r="D1129" i="7"/>
  <c r="D1567" i="7"/>
  <c r="D504" i="7"/>
  <c r="G504" i="7" s="1"/>
  <c r="D7" i="6"/>
  <c r="D78" i="6"/>
  <c r="I78" i="6" s="1"/>
  <c r="P78" i="6" s="1"/>
  <c r="D438" i="7"/>
  <c r="G438" i="7" s="1"/>
  <c r="D506" i="7"/>
  <c r="G506" i="7" s="1"/>
  <c r="D808" i="7"/>
  <c r="D803" i="7"/>
  <c r="D951" i="7"/>
  <c r="D1059" i="7"/>
  <c r="D1500" i="7"/>
  <c r="D622" i="7"/>
  <c r="D50" i="6"/>
  <c r="I50" i="6" s="1"/>
  <c r="P50" i="6" s="1"/>
  <c r="D40" i="6"/>
  <c r="I40" i="6" s="1"/>
  <c r="D445" i="7"/>
  <c r="G445" i="7" s="1"/>
  <c r="D505" i="7"/>
  <c r="G505" i="7" s="1"/>
  <c r="D648" i="7"/>
  <c r="D778" i="7"/>
  <c r="D831" i="7"/>
  <c r="D908" i="7"/>
  <c r="D1592" i="7"/>
  <c r="D914" i="7"/>
  <c r="D974" i="7"/>
  <c r="D1131" i="7"/>
  <c r="D1087" i="7"/>
  <c r="D1241" i="7"/>
  <c r="D1472" i="7"/>
  <c r="D1428" i="7"/>
  <c r="D1643" i="7"/>
  <c r="D1883" i="7"/>
  <c r="D1015" i="7"/>
  <c r="D1061" i="7"/>
  <c r="D1379" i="7"/>
  <c r="D1266" i="7"/>
  <c r="D1614" i="7"/>
  <c r="D1753" i="7"/>
  <c r="D1756" i="7"/>
  <c r="D865" i="7"/>
  <c r="D1136" i="7"/>
  <c r="D1133" i="7"/>
  <c r="D1285" i="7"/>
  <c r="D1338" i="7"/>
  <c r="D1450" i="7"/>
  <c r="D1637" i="7"/>
  <c r="D1645" i="7"/>
  <c r="D940" i="7"/>
  <c r="D1141" i="7"/>
  <c r="D1269" i="7"/>
  <c r="D1430" i="7"/>
  <c r="D1669" i="7"/>
  <c r="D1978" i="7"/>
  <c r="D837" i="7"/>
  <c r="D1076" i="7"/>
  <c r="D1337" i="7"/>
  <c r="D1545" i="7"/>
  <c r="D1652" i="7"/>
  <c r="D862" i="7"/>
  <c r="D1275" i="7"/>
  <c r="D1617" i="7"/>
  <c r="D1724" i="7"/>
  <c r="D1053" i="7"/>
  <c r="D1166" i="7"/>
  <c r="D1355" i="7"/>
  <c r="D1254" i="7"/>
  <c r="D1258" i="7"/>
  <c r="D1559" i="7"/>
  <c r="D1558" i="7"/>
  <c r="D1611" i="7"/>
  <c r="D1745" i="7"/>
  <c r="D1632" i="7"/>
  <c r="D1748" i="7"/>
  <c r="D2018" i="7"/>
  <c r="D867" i="7"/>
  <c r="D822" i="7"/>
  <c r="D1191" i="7"/>
  <c r="D1180" i="7"/>
  <c r="D1110" i="7"/>
  <c r="D1399" i="7"/>
  <c r="D1221" i="7"/>
  <c r="D1217" i="7"/>
  <c r="D1478" i="7"/>
  <c r="D1585" i="7"/>
  <c r="D1555" i="7"/>
  <c r="D1689" i="7"/>
  <c r="D1726" i="7"/>
  <c r="D1692" i="7"/>
  <c r="D1962" i="7"/>
  <c r="D969" i="7"/>
  <c r="D939" i="7"/>
  <c r="D1063" i="7"/>
  <c r="D1049" i="7"/>
  <c r="D1069" i="7"/>
  <c r="D1182" i="7"/>
  <c r="D1411" i="7"/>
  <c r="D1318" i="7"/>
  <c r="D1274" i="7"/>
  <c r="D1424" i="7"/>
  <c r="D1463" i="7"/>
  <c r="D1462" i="7"/>
  <c r="D1761" i="7"/>
  <c r="D1696" i="7"/>
  <c r="D1764" i="7"/>
  <c r="D1835" i="7"/>
  <c r="D819" i="7"/>
  <c r="D1013" i="7"/>
  <c r="D1202" i="7"/>
  <c r="D1068" i="7"/>
  <c r="D1062" i="7"/>
  <c r="D1351" i="7"/>
  <c r="D1228" i="7"/>
  <c r="D1262" i="7"/>
  <c r="D1581" i="7"/>
  <c r="D1537" i="7"/>
  <c r="D1507" i="7"/>
  <c r="D1641" i="7"/>
  <c r="D1810" i="7"/>
  <c r="D1644" i="7"/>
  <c r="D1914" i="7"/>
  <c r="D953" i="7"/>
  <c r="D820" i="7"/>
  <c r="D1208" i="7"/>
  <c r="D1035" i="7"/>
  <c r="D1149" i="7"/>
  <c r="D1251" i="7"/>
  <c r="D1341" i="7"/>
  <c r="D1273" i="7"/>
  <c r="D1354" i="7"/>
  <c r="D1504" i="7"/>
  <c r="D1466" i="7"/>
  <c r="D1476" i="7"/>
  <c r="D1638" i="7"/>
  <c r="D1675" i="7"/>
  <c r="D1709" i="7"/>
  <c r="D1915" i="7"/>
  <c r="D818" i="7"/>
  <c r="D892" i="7"/>
  <c r="D1153" i="7"/>
  <c r="D1107" i="7"/>
  <c r="D1055" i="7"/>
  <c r="D1340" i="7"/>
  <c r="D1232" i="7"/>
  <c r="D1345" i="7"/>
  <c r="D1438" i="7"/>
  <c r="D1576" i="7"/>
  <c r="D1538" i="7"/>
  <c r="D1548" i="7"/>
  <c r="D1624" i="7"/>
  <c r="D1747" i="7"/>
  <c r="D1781" i="7"/>
  <c r="D1987" i="7"/>
  <c r="D978" i="7"/>
  <c r="D973" i="7"/>
  <c r="D1162" i="7"/>
  <c r="D1160" i="7"/>
  <c r="D1022" i="7"/>
  <c r="D1311" i="7"/>
  <c r="D1259" i="7"/>
  <c r="D1325" i="7"/>
  <c r="D1541" i="7"/>
  <c r="D1497" i="7"/>
  <c r="D1467" i="7"/>
  <c r="D1752" i="7"/>
  <c r="D1770" i="7"/>
  <c r="D1744" i="7"/>
  <c r="D1826" i="7"/>
  <c r="D1997" i="7"/>
  <c r="D1943" i="7"/>
  <c r="D2091" i="7"/>
  <c r="D2028" i="7"/>
  <c r="D235" i="7"/>
  <c r="D67" i="7"/>
  <c r="D198" i="7"/>
  <c r="D130" i="6"/>
  <c r="I130" i="6" s="1"/>
  <c r="P130" i="6" s="1"/>
  <c r="D309" i="7"/>
  <c r="D558" i="7"/>
  <c r="G558" i="7" s="1"/>
  <c r="D1885" i="7"/>
  <c r="D1936" i="7"/>
  <c r="D2189" i="7"/>
  <c r="D246" i="7"/>
  <c r="D28" i="7"/>
  <c r="D198" i="6"/>
  <c r="I198" i="6" s="1"/>
  <c r="P198" i="6" s="1"/>
  <c r="D548" i="7"/>
  <c r="G548" i="7" s="1"/>
  <c r="D1941" i="7"/>
  <c r="D1678" i="7"/>
  <c r="D1892" i="7"/>
  <c r="D843" i="7"/>
  <c r="D901" i="7"/>
  <c r="D1079" i="7"/>
  <c r="D1124" i="7"/>
  <c r="D1086" i="7"/>
  <c r="D1375" i="7"/>
  <c r="D1324" i="7"/>
  <c r="D1358" i="7"/>
  <c r="D1605" i="7"/>
  <c r="D1561" i="7"/>
  <c r="D1531" i="7"/>
  <c r="D1665" i="7"/>
  <c r="D1701" i="7"/>
  <c r="D1668" i="7"/>
  <c r="D1938" i="7"/>
  <c r="D2001" i="7"/>
  <c r="D1858" i="7"/>
  <c r="D2156" i="7"/>
  <c r="D2126" i="7"/>
  <c r="D220" i="7"/>
  <c r="D20" i="7"/>
  <c r="D183" i="7"/>
  <c r="D140" i="6"/>
  <c r="D367" i="7"/>
  <c r="D513" i="7"/>
  <c r="G513" i="7" s="1"/>
  <c r="D2005" i="7"/>
  <c r="D2000" i="7"/>
  <c r="D2033" i="7"/>
  <c r="D243" i="7"/>
  <c r="D92" i="7"/>
  <c r="D162" i="6"/>
  <c r="D574" i="7"/>
  <c r="G574" i="7" s="1"/>
  <c r="D2008" i="7"/>
  <c r="D2003" i="7"/>
  <c r="D852" i="7"/>
  <c r="D1073" i="7"/>
  <c r="D1067" i="7"/>
  <c r="D1181" i="7"/>
  <c r="D1387" i="7"/>
  <c r="D1270" i="7"/>
  <c r="D1305" i="7"/>
  <c r="D1386" i="7"/>
  <c r="D1536" i="7"/>
  <c r="D1498" i="7"/>
  <c r="D1508" i="7"/>
  <c r="D1671" i="7"/>
  <c r="D1707" i="7"/>
  <c r="D1741" i="7"/>
  <c r="D1947" i="7"/>
  <c r="D995" i="7"/>
  <c r="D1096" i="7"/>
  <c r="D1169" i="7"/>
  <c r="D1125" i="7"/>
  <c r="D1151" i="7"/>
  <c r="D1253" i="7"/>
  <c r="D1249" i="7"/>
  <c r="D1330" i="7"/>
  <c r="D1480" i="7"/>
  <c r="D1442" i="7"/>
  <c r="D1444" i="7"/>
  <c r="D1817" i="7"/>
  <c r="D1651" i="7"/>
  <c r="D1820" i="7"/>
  <c r="D1891" i="7"/>
  <c r="D857" i="7"/>
  <c r="D868" i="7"/>
  <c r="D1105" i="7"/>
  <c r="D1083" i="7"/>
  <c r="D1197" i="7"/>
  <c r="D1244" i="7"/>
  <c r="D1342" i="7"/>
  <c r="D1321" i="7"/>
  <c r="D1402" i="7"/>
  <c r="D1552" i="7"/>
  <c r="D1514" i="7"/>
  <c r="D1524" i="7"/>
  <c r="D1735" i="7"/>
  <c r="D1723" i="7"/>
  <c r="D1757" i="7"/>
  <c r="D1963" i="7"/>
  <c r="D947" i="7"/>
  <c r="D1103" i="7"/>
  <c r="D1065" i="7"/>
  <c r="D1077" i="7"/>
  <c r="D1190" i="7"/>
  <c r="D1252" i="7"/>
  <c r="D1334" i="7"/>
  <c r="D1282" i="7"/>
  <c r="D1432" i="7"/>
  <c r="D1511" i="7"/>
  <c r="D1526" i="7"/>
  <c r="D1769" i="7"/>
  <c r="D1728" i="7"/>
  <c r="D1772" i="7"/>
  <c r="D1843" i="7"/>
  <c r="D841" i="7"/>
  <c r="D948" i="7"/>
  <c r="D1018" i="7"/>
  <c r="D1163" i="7"/>
  <c r="D1104" i="7"/>
  <c r="D1373" i="7"/>
  <c r="D1288" i="7"/>
  <c r="D1401" i="7"/>
  <c r="D1420" i="7"/>
  <c r="D1470" i="7"/>
  <c r="D1594" i="7"/>
  <c r="D1604" i="7"/>
  <c r="D1626" i="7"/>
  <c r="D1803" i="7"/>
  <c r="D1630" i="7"/>
  <c r="D1961" i="7"/>
  <c r="D890" i="7"/>
  <c r="D845" i="7"/>
  <c r="D1090" i="7"/>
  <c r="D1167" i="7"/>
  <c r="D1084" i="7"/>
  <c r="D1239" i="7"/>
  <c r="D1360" i="7"/>
  <c r="D1236" i="7"/>
  <c r="D1469" i="7"/>
  <c r="D1425" i="7"/>
  <c r="D1503" i="7"/>
  <c r="D1655" i="7"/>
  <c r="D1698" i="7"/>
  <c r="D1647" i="7"/>
  <c r="D1798" i="7"/>
  <c r="D881" i="7"/>
  <c r="D907" i="7"/>
  <c r="D878" i="7"/>
  <c r="D1152" i="7"/>
  <c r="D1037" i="7"/>
  <c r="D1150" i="7"/>
  <c r="D1299" i="7"/>
  <c r="D1389" i="7"/>
  <c r="D1242" i="7"/>
  <c r="D1495" i="7"/>
  <c r="D1454" i="7"/>
  <c r="D1595" i="7"/>
  <c r="D1729" i="7"/>
  <c r="D1767" i="7"/>
  <c r="D1732" i="7"/>
  <c r="D2002" i="7"/>
  <c r="D1980" i="7"/>
  <c r="D1864" i="7"/>
  <c r="D2040" i="7"/>
  <c r="D2050" i="7"/>
  <c r="D221" i="7"/>
  <c r="D84" i="7"/>
  <c r="D117" i="7"/>
  <c r="D133" i="6"/>
  <c r="I133" i="6" s="1"/>
  <c r="P133" i="6" s="1"/>
  <c r="D397" i="7"/>
  <c r="D566" i="7"/>
  <c r="G566" i="7" s="1"/>
  <c r="D1842" i="7"/>
  <c r="D2147" i="7"/>
  <c r="D2097" i="7"/>
  <c r="D307" i="7"/>
  <c r="D37" i="7"/>
  <c r="D148" i="6"/>
  <c r="I148" i="6" s="1"/>
  <c r="P148" i="6" s="1"/>
  <c r="D552" i="7"/>
  <c r="G552" i="7" s="1"/>
  <c r="D2127" i="7"/>
  <c r="D1455" i="7"/>
  <c r="D1623" i="7"/>
  <c r="D1690" i="7"/>
  <c r="D1750" i="7"/>
  <c r="D1790" i="7"/>
  <c r="D912" i="7"/>
  <c r="D970" i="7"/>
  <c r="D965" i="7"/>
  <c r="D1154" i="7"/>
  <c r="D1120" i="7"/>
  <c r="D1212" i="7"/>
  <c r="D1303" i="7"/>
  <c r="D1227" i="7"/>
  <c r="D1293" i="7"/>
  <c r="D1533" i="7"/>
  <c r="D1489" i="7"/>
  <c r="D1459" i="7"/>
  <c r="D1712" i="7"/>
  <c r="D1762" i="7"/>
  <c r="D1704" i="7"/>
  <c r="D1993" i="7"/>
  <c r="D1001" i="7"/>
  <c r="D971" i="7"/>
  <c r="D1199" i="7"/>
  <c r="D1113" i="7"/>
  <c r="D1101" i="7"/>
  <c r="D1214" i="7"/>
  <c r="D1348" i="7"/>
  <c r="D1224" i="7"/>
  <c r="D1306" i="7"/>
  <c r="D1456" i="7"/>
  <c r="D1615" i="7"/>
  <c r="D1487" i="7"/>
  <c r="D1793" i="7"/>
  <c r="D1627" i="7"/>
  <c r="D1796" i="7"/>
  <c r="D1867" i="7"/>
  <c r="D1838" i="7"/>
  <c r="D1928" i="7"/>
  <c r="D2168" i="7"/>
  <c r="D2114" i="7"/>
  <c r="D216" i="7"/>
  <c r="D93" i="7"/>
  <c r="D119" i="7"/>
  <c r="D127" i="6"/>
  <c r="I127" i="6" s="1"/>
  <c r="P127" i="6" s="1"/>
  <c r="D394" i="7"/>
  <c r="D608" i="7"/>
  <c r="G608" i="7" s="1"/>
  <c r="D1974" i="7"/>
  <c r="D2119" i="7"/>
  <c r="D2093" i="7"/>
  <c r="D293" i="7"/>
  <c r="D114" i="7"/>
  <c r="D122" i="6"/>
  <c r="I122" i="6" s="1"/>
  <c r="P122" i="6" s="1"/>
  <c r="D762" i="7"/>
  <c r="D2212" i="7"/>
  <c r="D1033" i="7"/>
  <c r="D1310" i="7"/>
  <c r="D1320" i="7"/>
  <c r="D1267" i="7"/>
  <c r="D1429" i="7"/>
  <c r="D1447" i="7"/>
  <c r="D1446" i="7"/>
  <c r="D1693" i="7"/>
  <c r="D1658" i="7"/>
  <c r="D1661" i="7"/>
  <c r="D1758" i="7"/>
  <c r="D938" i="7"/>
  <c r="D924" i="7"/>
  <c r="D1193" i="7"/>
  <c r="D1139" i="7"/>
  <c r="D1207" i="7"/>
  <c r="D1277" i="7"/>
  <c r="D1264" i="7"/>
  <c r="D1377" i="7"/>
  <c r="D1439" i="7"/>
  <c r="D1608" i="7"/>
  <c r="D1570" i="7"/>
  <c r="D1580" i="7"/>
  <c r="D1736" i="7"/>
  <c r="D1779" i="7"/>
  <c r="D1813" i="7"/>
  <c r="D1841" i="7"/>
  <c r="D842" i="7"/>
  <c r="D996" i="7"/>
  <c r="D1066" i="7"/>
  <c r="D1211" i="7"/>
  <c r="D1044" i="7"/>
  <c r="D1382" i="7"/>
  <c r="D1336" i="7"/>
  <c r="D1339" i="7"/>
  <c r="D1445" i="7"/>
  <c r="D1519" i="7"/>
  <c r="D1566" i="7"/>
  <c r="D1670" i="7"/>
  <c r="D1674" i="7"/>
  <c r="D1662" i="7"/>
  <c r="D1774" i="7"/>
  <c r="D897" i="7"/>
  <c r="D876" i="7"/>
  <c r="D1121" i="7"/>
  <c r="D1091" i="7"/>
  <c r="D1205" i="7"/>
  <c r="D1276" i="7"/>
  <c r="D1374" i="7"/>
  <c r="D1329" i="7"/>
  <c r="D1410" i="7"/>
  <c r="D1560" i="7"/>
  <c r="D1522" i="7"/>
  <c r="D1532" i="7"/>
  <c r="D1759" i="7"/>
  <c r="D1731" i="7"/>
  <c r="D1765" i="7"/>
  <c r="D1971" i="7"/>
  <c r="D962" i="7"/>
  <c r="D957" i="7"/>
  <c r="D1146" i="7"/>
  <c r="D1088" i="7"/>
  <c r="D1188" i="7"/>
  <c r="D1295" i="7"/>
  <c r="D1416" i="7"/>
  <c r="D1261" i="7"/>
  <c r="D1525" i="7"/>
  <c r="D1481" i="7"/>
  <c r="D1451" i="7"/>
  <c r="D1680" i="7"/>
  <c r="D1754" i="7"/>
  <c r="D1672" i="7"/>
  <c r="D1969" i="7"/>
  <c r="D976" i="7"/>
  <c r="D835" i="7"/>
  <c r="D885" i="7"/>
  <c r="D1031" i="7"/>
  <c r="D1108" i="7"/>
  <c r="D1078" i="7"/>
  <c r="D1367" i="7"/>
  <c r="D1292" i="7"/>
  <c r="D1326" i="7"/>
  <c r="D1597" i="7"/>
  <c r="D1553" i="7"/>
  <c r="D1523" i="7"/>
  <c r="D1657" i="7"/>
  <c r="D1653" i="7"/>
  <c r="D1660" i="7"/>
  <c r="D1930" i="7"/>
  <c r="D946" i="7"/>
  <c r="D836" i="7"/>
  <c r="D1041" i="7"/>
  <c r="D1051" i="7"/>
  <c r="D1165" i="7"/>
  <c r="D1315" i="7"/>
  <c r="D1397" i="7"/>
  <c r="D1289" i="7"/>
  <c r="D1370" i="7"/>
  <c r="D1520" i="7"/>
  <c r="D1482" i="7"/>
  <c r="D1492" i="7"/>
  <c r="D1742" i="7"/>
  <c r="D1691" i="7"/>
  <c r="D1725" i="7"/>
  <c r="D1931" i="7"/>
  <c r="D1902" i="7"/>
  <c r="D1992" i="7"/>
  <c r="D2100" i="7"/>
  <c r="D27" i="6"/>
  <c r="I27" i="6" s="1"/>
  <c r="D280" i="7"/>
  <c r="D102" i="7"/>
  <c r="D148" i="7"/>
  <c r="D404" i="7"/>
  <c r="D537" i="7"/>
  <c r="G537" i="7" s="1"/>
  <c r="D771" i="7"/>
  <c r="D1940" i="7"/>
  <c r="D2123" i="7"/>
  <c r="D2058" i="7"/>
  <c r="D288" i="7"/>
  <c r="D176" i="7"/>
  <c r="D199" i="6"/>
  <c r="I199" i="6" s="1"/>
  <c r="P199" i="6" s="1"/>
  <c r="D2011" i="7"/>
  <c r="D2107" i="7"/>
  <c r="D1994" i="7"/>
  <c r="D834" i="7"/>
  <c r="D900" i="7"/>
  <c r="D1161" i="7"/>
  <c r="D1115" i="7"/>
  <c r="D1111" i="7"/>
  <c r="D1372" i="7"/>
  <c r="D1240" i="7"/>
  <c r="D1353" i="7"/>
  <c r="D1486" i="7"/>
  <c r="D1584" i="7"/>
  <c r="D1546" i="7"/>
  <c r="D1556" i="7"/>
  <c r="D1656" i="7"/>
  <c r="D1755" i="7"/>
  <c r="D1789" i="7"/>
  <c r="D1995" i="7"/>
  <c r="D1825" i="7"/>
  <c r="D2180" i="7"/>
  <c r="D2165" i="7"/>
  <c r="D249" i="7"/>
  <c r="D24" i="7"/>
  <c r="D153" i="7"/>
  <c r="D160" i="6"/>
  <c r="I160" i="6" s="1"/>
  <c r="P160" i="6" s="1"/>
  <c r="D346" i="7"/>
  <c r="D571" i="7"/>
  <c r="G571" i="7" s="1"/>
  <c r="D763" i="7"/>
  <c r="D1823" i="7"/>
  <c r="D2188" i="7"/>
  <c r="D2122" i="7"/>
  <c r="D32" i="7"/>
  <c r="D112" i="7"/>
  <c r="D345" i="7"/>
  <c r="D2013" i="7"/>
  <c r="D2125" i="7"/>
  <c r="D994" i="7"/>
  <c r="D989" i="7"/>
  <c r="D1178" i="7"/>
  <c r="D1020" i="7"/>
  <c r="D1038" i="7"/>
  <c r="D1327" i="7"/>
  <c r="D1323" i="7"/>
  <c r="D1381" i="7"/>
  <c r="D1557" i="7"/>
  <c r="D1513" i="7"/>
  <c r="D1483" i="7"/>
  <c r="D1816" i="7"/>
  <c r="D1786" i="7"/>
  <c r="D1808" i="7"/>
  <c r="D1890" i="7"/>
  <c r="D922" i="7"/>
  <c r="D933" i="7"/>
  <c r="D1122" i="7"/>
  <c r="D1127" i="7"/>
  <c r="D1148" i="7"/>
  <c r="D1271" i="7"/>
  <c r="D1392" i="7"/>
  <c r="D1364" i="7"/>
  <c r="D1501" i="7"/>
  <c r="D1457" i="7"/>
  <c r="D1427" i="7"/>
  <c r="D1783" i="7"/>
  <c r="D1730" i="7"/>
  <c r="D1775" i="7"/>
  <c r="D1857" i="7"/>
  <c r="D952" i="7"/>
  <c r="D1010" i="7"/>
  <c r="D1005" i="7"/>
  <c r="D1194" i="7"/>
  <c r="D1052" i="7"/>
  <c r="D1054" i="7"/>
  <c r="D1343" i="7"/>
  <c r="D1395" i="7"/>
  <c r="D1230" i="7"/>
  <c r="D1573" i="7"/>
  <c r="D1529" i="7"/>
  <c r="D1499" i="7"/>
  <c r="D1633" i="7"/>
  <c r="D1802" i="7"/>
  <c r="D1636" i="7"/>
  <c r="D1906" i="7"/>
  <c r="D866" i="7"/>
  <c r="D1004" i="7"/>
  <c r="D1074" i="7"/>
  <c r="D1047" i="7"/>
  <c r="D1060" i="7"/>
  <c r="D1414" i="7"/>
  <c r="D1344" i="7"/>
  <c r="D1371" i="7"/>
  <c r="D1453" i="7"/>
  <c r="D1551" i="7"/>
  <c r="D1606" i="7"/>
  <c r="D1718" i="7"/>
  <c r="D1682" i="7"/>
  <c r="D1702" i="7"/>
  <c r="D1782" i="7"/>
  <c r="D817" i="7"/>
  <c r="D891" i="7"/>
  <c r="D846" i="7"/>
  <c r="D1080" i="7"/>
  <c r="D1021" i="7"/>
  <c r="D1134" i="7"/>
  <c r="D1243" i="7"/>
  <c r="D1317" i="7"/>
  <c r="D1226" i="7"/>
  <c r="D1574" i="7"/>
  <c r="D1609" i="7"/>
  <c r="D1579" i="7"/>
  <c r="D1713" i="7"/>
  <c r="D1695" i="7"/>
  <c r="D1716" i="7"/>
  <c r="D1986" i="7"/>
  <c r="D993" i="7"/>
  <c r="D963" i="7"/>
  <c r="D1175" i="7"/>
  <c r="D1097" i="7"/>
  <c r="D1093" i="7"/>
  <c r="D1206" i="7"/>
  <c r="D1316" i="7"/>
  <c r="D1390" i="7"/>
  <c r="D1298" i="7"/>
  <c r="D1448" i="7"/>
  <c r="D1583" i="7"/>
  <c r="D1423" i="7"/>
  <c r="D1785" i="7"/>
  <c r="D1792" i="7"/>
  <c r="D1788" i="7"/>
  <c r="D1859" i="7"/>
  <c r="D889" i="7"/>
  <c r="D964" i="7"/>
  <c r="D1034" i="7"/>
  <c r="D1179" i="7"/>
  <c r="D1176" i="7"/>
  <c r="D1246" i="7"/>
  <c r="D1304" i="7"/>
  <c r="D1417" i="7"/>
  <c r="D1460" i="7"/>
  <c r="D1550" i="7"/>
  <c r="D1610" i="7"/>
  <c r="D1620" i="7"/>
  <c r="D1642" i="7"/>
  <c r="D1819" i="7"/>
  <c r="D1710" i="7"/>
  <c r="D1985" i="7"/>
  <c r="D1908" i="7"/>
  <c r="D2047" i="7"/>
  <c r="D2031" i="7"/>
  <c r="D242" i="7"/>
  <c r="D41" i="7"/>
  <c r="D107" i="7"/>
  <c r="D153" i="6"/>
  <c r="I153" i="6" s="1"/>
  <c r="P153" i="6" s="1"/>
  <c r="D353" i="7"/>
  <c r="D604" i="7"/>
  <c r="G604" i="7" s="1"/>
  <c r="D747" i="7"/>
  <c r="D1887" i="7"/>
  <c r="D2038" i="7"/>
  <c r="D2186" i="7"/>
  <c r="D96" i="7"/>
  <c r="D173" i="7"/>
  <c r="D354" i="7"/>
  <c r="D1982" i="7"/>
  <c r="D231" i="7"/>
  <c r="D1970" i="7"/>
  <c r="D954" i="7"/>
  <c r="D949" i="7"/>
  <c r="D1138" i="7"/>
  <c r="D1056" i="7"/>
  <c r="D1172" i="7"/>
  <c r="D1287" i="7"/>
  <c r="D1408" i="7"/>
  <c r="D1229" i="7"/>
  <c r="D1517" i="7"/>
  <c r="D1473" i="7"/>
  <c r="D1443" i="7"/>
  <c r="D1648" i="7"/>
  <c r="D1746" i="7"/>
  <c r="D1640" i="7"/>
  <c r="D1937" i="7"/>
  <c r="D985" i="7"/>
  <c r="D955" i="7"/>
  <c r="D1143" i="7"/>
  <c r="D1081" i="7"/>
  <c r="D1085" i="7"/>
  <c r="D1198" i="7"/>
  <c r="D1284" i="7"/>
  <c r="D1366" i="7"/>
  <c r="D1290" i="7"/>
  <c r="D1440" i="7"/>
  <c r="D1535" i="7"/>
  <c r="D1582" i="7"/>
  <c r="D1777" i="7"/>
  <c r="D1760" i="7"/>
  <c r="D1780" i="7"/>
  <c r="D1851" i="7"/>
  <c r="D858" i="7"/>
  <c r="D828" i="7"/>
  <c r="D1025" i="7"/>
  <c r="D1043" i="7"/>
  <c r="D1157" i="7"/>
  <c r="D1283" i="7"/>
  <c r="D1365" i="7"/>
  <c r="D1281" i="7"/>
  <c r="D1362" i="7"/>
  <c r="D1512" i="7"/>
  <c r="D1474" i="7"/>
  <c r="D1484" i="7"/>
  <c r="D1686" i="7"/>
  <c r="D1683" i="7"/>
  <c r="D1717" i="7"/>
  <c r="D1923" i="7"/>
  <c r="D898" i="7"/>
  <c r="D893" i="7"/>
  <c r="D1098" i="7"/>
  <c r="D1024" i="7"/>
  <c r="D1100" i="7"/>
  <c r="D1247" i="7"/>
  <c r="D1368" i="7"/>
  <c r="D1260" i="7"/>
  <c r="D1477" i="7"/>
  <c r="D1433" i="7"/>
  <c r="D1543" i="7"/>
  <c r="D1687" i="7"/>
  <c r="D1706" i="7"/>
  <c r="D1679" i="7"/>
  <c r="D1806" i="7"/>
  <c r="D1853" i="7"/>
  <c r="D1957" i="7"/>
  <c r="D2175" i="7"/>
  <c r="D2153" i="7"/>
  <c r="D306" i="7"/>
  <c r="D50" i="7"/>
  <c r="D184" i="7"/>
  <c r="D147" i="6"/>
  <c r="I147" i="6" s="1"/>
  <c r="P147" i="6" s="1"/>
  <c r="D338" i="7"/>
  <c r="D570" i="7"/>
  <c r="G570" i="7" s="1"/>
  <c r="D731" i="7"/>
  <c r="D1909" i="7"/>
  <c r="D2075" i="7"/>
  <c r="D286" i="7"/>
  <c r="D11" i="7"/>
  <c r="D140" i="7"/>
  <c r="D362" i="7"/>
  <c r="D1831" i="7"/>
  <c r="D301" i="7"/>
  <c r="D1846" i="7"/>
  <c r="D2015" i="7"/>
  <c r="D2070" i="7"/>
  <c r="D2112" i="7"/>
  <c r="D2225" i="7"/>
  <c r="D239" i="7"/>
  <c r="D292" i="7"/>
  <c r="D23" i="7"/>
  <c r="D46" i="7"/>
  <c r="D126" i="7"/>
  <c r="D182" i="6"/>
  <c r="D205" i="6"/>
  <c r="I205" i="6" s="1"/>
  <c r="D344" i="7"/>
  <c r="D515" i="7"/>
  <c r="G515" i="7" s="1"/>
  <c r="D557" i="7"/>
  <c r="G557" i="7" s="1"/>
  <c r="D738" i="7"/>
  <c r="D1854" i="7"/>
  <c r="D2023" i="7"/>
  <c r="D2102" i="7"/>
  <c r="D2120" i="7"/>
  <c r="D2035" i="7"/>
  <c r="D295" i="7"/>
  <c r="D300" i="7"/>
  <c r="D71" i="7"/>
  <c r="D54" i="7"/>
  <c r="D118" i="7"/>
  <c r="D206" i="6"/>
  <c r="I206" i="6" s="1"/>
  <c r="P206" i="6" s="1"/>
  <c r="D118" i="6"/>
  <c r="I118" i="6" s="1"/>
  <c r="P118" i="6" s="1"/>
  <c r="D336" i="7"/>
  <c r="D523" i="7"/>
  <c r="G523" i="7" s="1"/>
  <c r="D581" i="7"/>
  <c r="G581" i="7" s="1"/>
  <c r="D737" i="7"/>
  <c r="D1990" i="7"/>
  <c r="D1824" i="7"/>
  <c r="D2135" i="7"/>
  <c r="D2139" i="7"/>
  <c r="D2157" i="7"/>
  <c r="D287" i="7"/>
  <c r="D254" i="7"/>
  <c r="D27" i="7"/>
  <c r="D193" i="7"/>
  <c r="D157" i="7"/>
  <c r="D107" i="6"/>
  <c r="I107" i="6" s="1"/>
  <c r="P107" i="6" s="1"/>
  <c r="D308" i="7"/>
  <c r="D407" i="7"/>
  <c r="D564" i="7"/>
  <c r="G564" i="7" s="1"/>
  <c r="D568" i="7"/>
  <c r="G568" i="7" s="1"/>
  <c r="D1849" i="7"/>
  <c r="D1847" i="7"/>
  <c r="D2024" i="7"/>
  <c r="D2085" i="7"/>
  <c r="D2057" i="7"/>
  <c r="D2146" i="7"/>
  <c r="D267" i="7"/>
  <c r="D56" i="7"/>
  <c r="D55" i="7"/>
  <c r="D152" i="7"/>
  <c r="D116" i="7"/>
  <c r="D172" i="6"/>
  <c r="I172" i="6" s="1"/>
  <c r="D321" i="7"/>
  <c r="D398" i="7"/>
  <c r="D519" i="7"/>
  <c r="G519" i="7" s="1"/>
  <c r="D759" i="7"/>
  <c r="D1878" i="7"/>
  <c r="D1905" i="7"/>
  <c r="D2190" i="7"/>
  <c r="D2144" i="7"/>
  <c r="D2131" i="7"/>
  <c r="D225" i="7"/>
  <c r="D247" i="7"/>
  <c r="D26" i="7"/>
  <c r="D78" i="7"/>
  <c r="D163" i="7"/>
  <c r="D129" i="6"/>
  <c r="I129" i="6" s="1"/>
  <c r="P129" i="6" s="1"/>
  <c r="D190" i="6"/>
  <c r="D312" i="7"/>
  <c r="D547" i="7"/>
  <c r="G547" i="7" s="1"/>
  <c r="D526" i="7"/>
  <c r="G526" i="7" s="1"/>
  <c r="D734" i="7"/>
  <c r="D2014" i="7"/>
  <c r="D1848" i="7"/>
  <c r="D2159" i="7"/>
  <c r="D2036" i="7"/>
  <c r="D2062" i="7"/>
  <c r="D226" i="7"/>
  <c r="D263" i="7"/>
  <c r="D51" i="7"/>
  <c r="D169" i="7"/>
  <c r="D133" i="7"/>
  <c r="D131" i="6"/>
  <c r="I131" i="6" s="1"/>
  <c r="P131" i="6" s="1"/>
  <c r="D341" i="7"/>
  <c r="D383" i="7"/>
  <c r="D588" i="7"/>
  <c r="G588" i="7" s="1"/>
  <c r="D592" i="7"/>
  <c r="G592" i="7" s="1"/>
  <c r="D1989" i="7"/>
  <c r="D1901" i="7"/>
  <c r="D1984" i="7"/>
  <c r="D2124" i="7"/>
  <c r="D2198" i="7"/>
  <c r="D2106" i="7"/>
  <c r="D227" i="7"/>
  <c r="D16" i="7"/>
  <c r="D76" i="7"/>
  <c r="D192" i="7"/>
  <c r="D156" i="7"/>
  <c r="D132" i="6"/>
  <c r="I132" i="6" s="1"/>
  <c r="D361" i="7"/>
  <c r="D331" i="7"/>
  <c r="D542" i="7"/>
  <c r="G542" i="7" s="1"/>
  <c r="D764" i="7"/>
  <c r="D2007" i="7"/>
  <c r="D2030" i="7"/>
  <c r="D2104" i="7"/>
  <c r="D2217" i="7"/>
  <c r="D270" i="7"/>
  <c r="D284" i="7"/>
  <c r="D105" i="7"/>
  <c r="D38" i="7"/>
  <c r="D134" i="7"/>
  <c r="D150" i="6"/>
  <c r="I150" i="6" s="1"/>
  <c r="P150" i="6" s="1"/>
  <c r="D197" i="6"/>
  <c r="I197" i="6" s="1"/>
  <c r="P197" i="6" s="1"/>
  <c r="D352" i="7"/>
  <c r="D602" i="7"/>
  <c r="G602" i="7" s="1"/>
  <c r="D549" i="7"/>
  <c r="G549" i="7" s="1"/>
  <c r="D739" i="7"/>
  <c r="D1910" i="7"/>
  <c r="D1836" i="7"/>
  <c r="D2055" i="7"/>
  <c r="D2176" i="7"/>
  <c r="D2060" i="7"/>
  <c r="D257" i="7"/>
  <c r="D229" i="7"/>
  <c r="D58" i="7"/>
  <c r="D106" i="7"/>
  <c r="D159" i="7"/>
  <c r="D161" i="6"/>
  <c r="I161" i="6" s="1"/>
  <c r="P161" i="6" s="1"/>
  <c r="D135" i="6"/>
  <c r="I135" i="6" s="1"/>
  <c r="D388" i="7"/>
  <c r="D579" i="7"/>
  <c r="G579" i="7" s="1"/>
  <c r="D582" i="7"/>
  <c r="G582" i="7" s="1"/>
  <c r="D730" i="7"/>
  <c r="D1918" i="7"/>
  <c r="D1860" i="7"/>
  <c r="D2063" i="7"/>
  <c r="D2184" i="7"/>
  <c r="D2076" i="7"/>
  <c r="D265" i="7"/>
  <c r="D237" i="7"/>
  <c r="D66" i="7"/>
  <c r="D171" i="7"/>
  <c r="D143" i="7"/>
  <c r="D169" i="6"/>
  <c r="I169" i="6" s="1"/>
  <c r="P169" i="6" s="1"/>
  <c r="D143" i="6"/>
  <c r="I143" i="6" s="1"/>
  <c r="P143" i="6" s="1"/>
  <c r="D372" i="7"/>
  <c r="D587" i="7"/>
  <c r="G587" i="7" s="1"/>
  <c r="D590" i="7"/>
  <c r="G590" i="7" s="1"/>
  <c r="D1852" i="7"/>
  <c r="D1953" i="7"/>
  <c r="D1888" i="7"/>
  <c r="D2199" i="7"/>
  <c r="D2220" i="7"/>
  <c r="D2032" i="7"/>
  <c r="D266" i="7"/>
  <c r="D240" i="7"/>
  <c r="D91" i="7"/>
  <c r="D129" i="7"/>
  <c r="D155" i="7"/>
  <c r="D171" i="6"/>
  <c r="I171" i="6" s="1"/>
  <c r="P171" i="6" s="1"/>
  <c r="D395" i="7"/>
  <c r="D343" i="7"/>
  <c r="D514" i="7"/>
  <c r="G514" i="7" s="1"/>
  <c r="D538" i="7"/>
  <c r="G538" i="7" s="1"/>
  <c r="D1868" i="7"/>
  <c r="D1911" i="7"/>
  <c r="D2052" i="7"/>
  <c r="D2134" i="7"/>
  <c r="D2121" i="7"/>
  <c r="D2210" i="7"/>
  <c r="D215" i="7"/>
  <c r="D9" i="7"/>
  <c r="D61" i="7"/>
  <c r="D191" i="7"/>
  <c r="D128" i="6"/>
  <c r="I128" i="6" s="1"/>
  <c r="D202" i="6"/>
  <c r="I202" i="6" s="1"/>
  <c r="P202" i="6" s="1"/>
  <c r="D379" i="7"/>
  <c r="D334" i="7"/>
  <c r="D583" i="7"/>
  <c r="G583" i="7" s="1"/>
  <c r="D751" i="7"/>
  <c r="D1942" i="7"/>
  <c r="D1964" i="7"/>
  <c r="D2087" i="7"/>
  <c r="D2208" i="7"/>
  <c r="D2164" i="7"/>
  <c r="D289" i="7"/>
  <c r="D261" i="7"/>
  <c r="D90" i="7"/>
  <c r="D178" i="7"/>
  <c r="D205" i="7"/>
  <c r="D193" i="6"/>
  <c r="I193" i="6" s="1"/>
  <c r="P193" i="6" s="1"/>
  <c r="D167" i="6"/>
  <c r="I167" i="6" s="1"/>
  <c r="P167" i="6" s="1"/>
  <c r="D371" i="7"/>
  <c r="D516" i="7"/>
  <c r="G516" i="7" s="1"/>
  <c r="D520" i="7"/>
  <c r="G520" i="7" s="1"/>
  <c r="D1956" i="7"/>
  <c r="D1828" i="7"/>
  <c r="D1912" i="7"/>
  <c r="D2223" i="7"/>
  <c r="D2101" i="7"/>
  <c r="D2034" i="7"/>
  <c r="D290" i="7"/>
  <c r="D264" i="7"/>
  <c r="D87" i="7"/>
  <c r="D187" i="7"/>
  <c r="D175" i="7"/>
  <c r="D195" i="6"/>
  <c r="I195" i="6" s="1"/>
  <c r="D315" i="7"/>
  <c r="D319" i="7"/>
  <c r="D593" i="7"/>
  <c r="G593" i="7" s="1"/>
  <c r="D773" i="7"/>
  <c r="D1977" i="7"/>
  <c r="D1871" i="7"/>
  <c r="D2083" i="7"/>
  <c r="D2181" i="7"/>
  <c r="D2081" i="7"/>
  <c r="D2170" i="7"/>
  <c r="D291" i="7"/>
  <c r="D80" i="7"/>
  <c r="D21" i="7"/>
  <c r="D128" i="7"/>
  <c r="D158" i="6"/>
  <c r="I158" i="6" s="1"/>
  <c r="P158" i="6" s="1"/>
  <c r="D196" i="6"/>
  <c r="I196" i="6" s="1"/>
  <c r="P196" i="6" s="1"/>
  <c r="D357" i="7"/>
  <c r="D374" i="7"/>
  <c r="D543" i="7"/>
  <c r="G543" i="7" s="1"/>
  <c r="D756" i="7"/>
  <c r="D19" i="7"/>
  <c r="D201" i="7"/>
  <c r="D165" i="7"/>
  <c r="D186" i="6"/>
  <c r="I186" i="6" s="1"/>
  <c r="P186" i="6" s="1"/>
  <c r="D207" i="6"/>
  <c r="I207" i="6" s="1"/>
  <c r="P207" i="6" s="1"/>
  <c r="D330" i="7"/>
  <c r="D556" i="7"/>
  <c r="G556" i="7" s="1"/>
  <c r="D560" i="7"/>
  <c r="G560" i="7" s="1"/>
  <c r="D1933" i="7"/>
  <c r="D1988" i="7"/>
  <c r="D1952" i="7"/>
  <c r="D2187" i="7"/>
  <c r="D2054" i="7"/>
  <c r="D2074" i="7"/>
  <c r="D223" i="7"/>
  <c r="D304" i="7"/>
  <c r="D44" i="7"/>
  <c r="D154" i="7"/>
  <c r="D188" i="7"/>
  <c r="D194" i="6"/>
  <c r="I194" i="6" s="1"/>
  <c r="D393" i="7"/>
  <c r="D396" i="7"/>
  <c r="D565" i="7"/>
  <c r="G565" i="7" s="1"/>
  <c r="D768" i="7"/>
  <c r="D1893" i="7"/>
  <c r="D1975" i="7"/>
  <c r="D2109" i="7"/>
  <c r="D2072" i="7"/>
  <c r="D2185" i="7"/>
  <c r="D21" i="6"/>
  <c r="I21" i="6" s="1"/>
  <c r="P21" i="6" s="1"/>
  <c r="D252" i="7"/>
  <c r="D73" i="7"/>
  <c r="D6" i="7"/>
  <c r="D166" i="7"/>
  <c r="D192" i="6"/>
  <c r="I192" i="6" s="1"/>
  <c r="P192" i="6" s="1"/>
  <c r="D165" i="6"/>
  <c r="I165" i="6" s="1"/>
  <c r="P165" i="6" s="1"/>
  <c r="D384" i="7"/>
  <c r="D562" i="7"/>
  <c r="G562" i="7" s="1"/>
  <c r="D530" i="7"/>
  <c r="G530" i="7" s="1"/>
  <c r="D743" i="7"/>
  <c r="D2006" i="7"/>
  <c r="D1840" i="7"/>
  <c r="D2151" i="7"/>
  <c r="D2195" i="7"/>
  <c r="D2046" i="7"/>
  <c r="D218" i="7"/>
  <c r="D207" i="7"/>
  <c r="D43" i="7"/>
  <c r="D177" i="7"/>
  <c r="D141" i="7"/>
  <c r="D123" i="6"/>
  <c r="I123" i="6" s="1"/>
  <c r="D373" i="7"/>
  <c r="D391" i="7"/>
  <c r="D580" i="7"/>
  <c r="G580" i="7" s="1"/>
  <c r="D584" i="7"/>
  <c r="G584" i="7" s="1"/>
  <c r="D1981" i="7"/>
  <c r="D1877" i="7"/>
  <c r="D1976" i="7"/>
  <c r="D2084" i="7"/>
  <c r="D2150" i="7"/>
  <c r="D2098" i="7"/>
  <c r="D219" i="7"/>
  <c r="D8" i="7"/>
  <c r="D68" i="7"/>
  <c r="D200" i="7"/>
  <c r="D164" i="7"/>
  <c r="D124" i="6"/>
  <c r="I124" i="6" s="1"/>
  <c r="P124" i="6" s="1"/>
  <c r="D369" i="7"/>
  <c r="D387" i="7"/>
  <c r="D518" i="7"/>
  <c r="G518" i="7" s="1"/>
  <c r="D765" i="7"/>
  <c r="D1948" i="7"/>
  <c r="D1935" i="7"/>
  <c r="D2148" i="7"/>
  <c r="D2214" i="7"/>
  <c r="D2145" i="7"/>
  <c r="D28" i="6"/>
  <c r="I28" i="6" s="1"/>
  <c r="P28" i="6" s="1"/>
  <c r="D212" i="7"/>
  <c r="D33" i="7"/>
  <c r="D85" i="7"/>
  <c r="D111" i="7"/>
  <c r="D152" i="6"/>
  <c r="I152" i="6" s="1"/>
  <c r="P152" i="6" s="1"/>
  <c r="D125" i="6"/>
  <c r="I125" i="6" s="1"/>
  <c r="D370" i="7"/>
  <c r="D310" i="7"/>
  <c r="D607" i="7"/>
  <c r="G607" i="7" s="1"/>
  <c r="D748" i="7"/>
  <c r="D1924" i="7"/>
  <c r="D1966" i="7"/>
  <c r="D1869" i="7"/>
  <c r="D2111" i="7"/>
  <c r="D2043" i="7"/>
  <c r="D2061" i="7"/>
  <c r="D238" i="7"/>
  <c r="D285" i="7"/>
  <c r="D95" i="7"/>
  <c r="D130" i="7"/>
  <c r="D181" i="7"/>
  <c r="D138" i="6"/>
  <c r="I138" i="6" s="1"/>
  <c r="P138" i="6" s="1"/>
  <c r="D191" i="6"/>
  <c r="I191" i="6" s="1"/>
  <c r="P191" i="6" s="1"/>
  <c r="D386" i="7"/>
  <c r="D540" i="7"/>
  <c r="G540" i="7" s="1"/>
  <c r="D544" i="7"/>
  <c r="G544" i="7" s="1"/>
  <c r="D1834" i="7"/>
  <c r="D1873" i="7"/>
  <c r="D1872" i="7"/>
  <c r="D2183" i="7"/>
  <c r="D2132" i="7"/>
  <c r="D2158" i="7"/>
  <c r="D250" i="7"/>
  <c r="D224" i="7"/>
  <c r="D75" i="7"/>
  <c r="D145" i="7"/>
  <c r="D109" i="7"/>
  <c r="D155" i="6"/>
  <c r="I155" i="6" s="1"/>
  <c r="D364" i="7"/>
  <c r="D359" i="7"/>
  <c r="D529" i="7"/>
  <c r="G529" i="7" s="1"/>
  <c r="D521" i="7"/>
  <c r="G521" i="7" s="1"/>
  <c r="D1882" i="7"/>
  <c r="D1913" i="7"/>
  <c r="D1880" i="7"/>
  <c r="D2191" i="7"/>
  <c r="D2172" i="7"/>
  <c r="D2206" i="7"/>
  <c r="D258" i="7"/>
  <c r="D232" i="7"/>
  <c r="D83" i="7"/>
  <c r="D137" i="7"/>
  <c r="D195" i="7"/>
  <c r="D163" i="6"/>
  <c r="I163" i="6" s="1"/>
  <c r="P163" i="6" s="1"/>
  <c r="D332" i="7"/>
  <c r="D351" i="7"/>
  <c r="D585" i="7"/>
  <c r="G585" i="7" s="1"/>
  <c r="D577" i="7"/>
  <c r="G577" i="7" s="1"/>
  <c r="D2021" i="7"/>
  <c r="D1839" i="7"/>
  <c r="D2016" i="7"/>
  <c r="D2045" i="7"/>
  <c r="D2049" i="7"/>
  <c r="D2138" i="7"/>
  <c r="D259" i="7"/>
  <c r="D48" i="7"/>
  <c r="D7" i="7"/>
  <c r="D160" i="7"/>
  <c r="D124" i="7"/>
  <c r="D164" i="6"/>
  <c r="I164" i="6" s="1"/>
  <c r="P164" i="6" s="1"/>
  <c r="D329" i="7"/>
  <c r="D406" i="7"/>
  <c r="D511" i="7"/>
  <c r="G511" i="7" s="1"/>
  <c r="D760" i="7"/>
  <c r="D1870" i="7"/>
  <c r="D1865" i="7"/>
  <c r="D2174" i="7"/>
  <c r="D2136" i="7"/>
  <c r="D2099" i="7"/>
  <c r="D217" i="7"/>
  <c r="D278" i="7"/>
  <c r="D18" i="7"/>
  <c r="D70" i="7"/>
  <c r="D203" i="7"/>
  <c r="D121" i="6"/>
  <c r="I121" i="6" s="1"/>
  <c r="P121" i="6" s="1"/>
  <c r="D166" i="6"/>
  <c r="I166" i="6" s="1"/>
  <c r="D320" i="7"/>
  <c r="D539" i="7"/>
  <c r="G539" i="7" s="1"/>
  <c r="D510" i="7"/>
  <c r="G510" i="7" s="1"/>
  <c r="D735" i="7"/>
  <c r="D1850" i="7"/>
  <c r="D1904" i="7"/>
  <c r="D2215" i="7"/>
  <c r="D2069" i="7"/>
  <c r="D2026" i="7"/>
  <c r="D282" i="7"/>
  <c r="D256" i="7"/>
  <c r="D31" i="7"/>
  <c r="D113" i="7"/>
  <c r="D199" i="7"/>
  <c r="D187" i="6"/>
  <c r="I187" i="6" s="1"/>
  <c r="P187" i="6" s="1"/>
  <c r="D347" i="7"/>
  <c r="D327" i="7"/>
  <c r="D545" i="7"/>
  <c r="G545" i="7" s="1"/>
  <c r="D774" i="7"/>
  <c r="D1929" i="7"/>
  <c r="D1863" i="7"/>
  <c r="D2059" i="7"/>
  <c r="D2149" i="7"/>
  <c r="D2073" i="7"/>
  <c r="D2162" i="7"/>
  <c r="D283" i="7"/>
  <c r="D72" i="7"/>
  <c r="D13" i="7"/>
  <c r="D136" i="7"/>
  <c r="D126" i="6"/>
  <c r="I126" i="6" s="1"/>
  <c r="P126" i="6" s="1"/>
  <c r="D188" i="6"/>
  <c r="I188" i="6" s="1"/>
  <c r="P188" i="6" s="1"/>
  <c r="D389" i="7"/>
  <c r="D382" i="7"/>
  <c r="D535" i="7"/>
  <c r="G535" i="7" s="1"/>
  <c r="D757" i="7"/>
  <c r="D1830" i="7"/>
  <c r="D1999" i="7"/>
  <c r="D2205" i="7"/>
  <c r="D2096" i="7"/>
  <c r="D2209" i="7"/>
  <c r="D222" i="7"/>
  <c r="D276" i="7"/>
  <c r="D97" i="7"/>
  <c r="D30" i="7"/>
  <c r="D142" i="7"/>
  <c r="D134" i="6"/>
  <c r="I134" i="6" s="1"/>
  <c r="D189" i="6"/>
  <c r="I189" i="6" s="1"/>
  <c r="P189" i="6" s="1"/>
  <c r="D360" i="7"/>
  <c r="D594" i="7"/>
  <c r="G594" i="7" s="1"/>
  <c r="D533" i="7"/>
  <c r="G533" i="7" s="1"/>
  <c r="D740" i="7"/>
  <c r="D186" i="7"/>
  <c r="D204" i="7"/>
  <c r="D154" i="6"/>
  <c r="I154" i="6" s="1"/>
  <c r="P154" i="6" s="1"/>
  <c r="D314" i="7"/>
  <c r="D365" i="7"/>
  <c r="D525" i="7"/>
  <c r="G525" i="7" s="1"/>
  <c r="D770" i="7"/>
  <c r="D1917" i="7"/>
  <c r="D1972" i="7"/>
  <c r="D1944" i="7"/>
  <c r="D2155" i="7"/>
  <c r="D2221" i="7"/>
  <c r="D2066" i="7"/>
  <c r="D294" i="7"/>
  <c r="D296" i="7"/>
  <c r="D36" i="7"/>
  <c r="D170" i="7"/>
  <c r="D196" i="7"/>
  <c r="D170" i="6"/>
  <c r="I170" i="6" s="1"/>
  <c r="D401" i="7"/>
  <c r="D333" i="7"/>
  <c r="D541" i="7"/>
  <c r="G541" i="7" s="1"/>
  <c r="D769" i="7"/>
  <c r="D1844" i="7"/>
  <c r="D1903" i="7"/>
  <c r="D2203" i="7"/>
  <c r="D2110" i="7"/>
  <c r="D2113" i="7"/>
  <c r="D2202" i="7"/>
  <c r="D262" i="7"/>
  <c r="D63" i="7"/>
  <c r="D53" i="7"/>
  <c r="D139" i="7"/>
  <c r="D120" i="6"/>
  <c r="I120" i="6" s="1"/>
  <c r="P120" i="6" s="1"/>
  <c r="D178" i="6"/>
  <c r="I178" i="6" s="1"/>
  <c r="P178" i="6" s="1"/>
  <c r="D316" i="7"/>
  <c r="D342" i="7"/>
  <c r="D575" i="7"/>
  <c r="G575" i="7" s="1"/>
  <c r="D752" i="7"/>
  <c r="D1934" i="7"/>
  <c r="D1932" i="7"/>
  <c r="D2079" i="7"/>
  <c r="D2200" i="7"/>
  <c r="D2140" i="7"/>
  <c r="D281" i="7"/>
  <c r="D253" i="7"/>
  <c r="D82" i="7"/>
  <c r="D194" i="7"/>
  <c r="D206" i="7"/>
  <c r="D185" i="6"/>
  <c r="I185" i="6" s="1"/>
  <c r="P185" i="6" s="1"/>
  <c r="D159" i="6"/>
  <c r="I159" i="6" s="1"/>
  <c r="D403" i="7"/>
  <c r="D603" i="7"/>
  <c r="G603" i="7" s="1"/>
  <c r="D512" i="7"/>
  <c r="G512" i="7" s="1"/>
  <c r="D1965" i="7"/>
  <c r="D1845" i="7"/>
  <c r="D1968" i="7"/>
  <c r="D2044" i="7"/>
  <c r="D2118" i="7"/>
  <c r="D2090" i="7"/>
  <c r="D211" i="7"/>
  <c r="D79" i="7"/>
  <c r="D60" i="7"/>
  <c r="D122" i="7"/>
  <c r="D172" i="7"/>
  <c r="D116" i="6"/>
  <c r="I116" i="6" s="1"/>
  <c r="P116" i="6" s="1"/>
  <c r="D377" i="7"/>
  <c r="D324" i="7"/>
  <c r="D605" i="7"/>
  <c r="G605" i="7" s="1"/>
  <c r="D766" i="7"/>
  <c r="D1916" i="7"/>
  <c r="D1927" i="7"/>
  <c r="D2116" i="7"/>
  <c r="D2182" i="7"/>
  <c r="D2137" i="7"/>
  <c r="D2226" i="7"/>
  <c r="D279" i="7"/>
  <c r="D25" i="7"/>
  <c r="D77" i="7"/>
  <c r="D135" i="7"/>
  <c r="D144" i="6"/>
  <c r="I144" i="6" s="1"/>
  <c r="P144" i="6" s="1"/>
  <c r="D117" i="6"/>
  <c r="I117" i="6" s="1"/>
  <c r="P117" i="6" s="1"/>
  <c r="D402" i="7"/>
  <c r="D318" i="7"/>
  <c r="D599" i="7"/>
  <c r="G599" i="7" s="1"/>
  <c r="D749" i="7"/>
  <c r="D1894" i="7"/>
  <c r="D2017" i="7"/>
  <c r="D2039" i="7"/>
  <c r="D2160" i="7"/>
  <c r="D2219" i="7"/>
  <c r="D241" i="7"/>
  <c r="D213" i="7"/>
  <c r="D42" i="7"/>
  <c r="D94" i="7"/>
  <c r="D202" i="7"/>
  <c r="D145" i="6"/>
  <c r="I145" i="6" s="1"/>
  <c r="D119" i="6"/>
  <c r="I119" i="6" s="1"/>
  <c r="P119" i="6" s="1"/>
  <c r="D349" i="7"/>
  <c r="D563" i="7"/>
  <c r="G563" i="7" s="1"/>
  <c r="D550" i="7"/>
  <c r="G550" i="7" s="1"/>
  <c r="D732" i="7"/>
  <c r="D2041" i="7"/>
  <c r="D2130" i="7"/>
  <c r="D251" i="7"/>
  <c r="D40" i="7"/>
  <c r="D100" i="7"/>
  <c r="D168" i="7"/>
  <c r="D132" i="7"/>
  <c r="D156" i="6"/>
  <c r="I156" i="6" s="1"/>
  <c r="D337" i="7"/>
  <c r="D322" i="7"/>
  <c r="D598" i="7"/>
  <c r="G598" i="7" s="1"/>
  <c r="D761" i="7"/>
  <c r="D1861" i="7"/>
  <c r="D1967" i="7"/>
  <c r="D2077" i="7"/>
  <c r="D2064" i="7"/>
  <c r="D2177" i="7"/>
  <c r="D25" i="6"/>
  <c r="I25" i="6" s="1"/>
  <c r="P25" i="6" s="1"/>
  <c r="D244" i="7"/>
  <c r="D65" i="7"/>
  <c r="D103" i="7"/>
  <c r="D174" i="7"/>
  <c r="D184" i="6"/>
  <c r="I184" i="6" s="1"/>
  <c r="P184" i="6" s="1"/>
  <c r="D157" i="6"/>
  <c r="I157" i="6" s="1"/>
  <c r="P157" i="6" s="1"/>
  <c r="D392" i="7"/>
  <c r="D546" i="7"/>
  <c r="G546" i="7" s="1"/>
  <c r="D601" i="7"/>
  <c r="G601" i="7" s="1"/>
  <c r="D744" i="7"/>
  <c r="D1998" i="7"/>
  <c r="D1832" i="7"/>
  <c r="D2143" i="7"/>
  <c r="D2171" i="7"/>
  <c r="D2213" i="7"/>
  <c r="D210" i="7"/>
  <c r="D302" i="7"/>
  <c r="D35" i="7"/>
  <c r="D185" i="7"/>
  <c r="D149" i="7"/>
  <c r="D115" i="6"/>
  <c r="I115" i="6" s="1"/>
  <c r="D405" i="7"/>
  <c r="D399" i="7"/>
  <c r="D572" i="7"/>
  <c r="G572" i="7" s="1"/>
  <c r="D576" i="7"/>
  <c r="G576" i="7" s="1"/>
  <c r="D1889" i="7"/>
  <c r="D1855" i="7"/>
  <c r="D2027" i="7"/>
  <c r="D2117" i="7"/>
  <c r="D2065" i="7"/>
  <c r="D2154" i="7"/>
  <c r="D275" i="7"/>
  <c r="D64" i="7"/>
  <c r="D5" i="7"/>
  <c r="D144" i="7"/>
  <c r="D108" i="7"/>
  <c r="D180" i="6"/>
  <c r="I180" i="6" s="1"/>
  <c r="P180" i="6" s="1"/>
  <c r="D313" i="7"/>
  <c r="D390" i="7"/>
  <c r="D527" i="7"/>
  <c r="G527" i="7" s="1"/>
  <c r="D758" i="7"/>
  <c r="D1973" i="7"/>
  <c r="D1991" i="7"/>
  <c r="D2173" i="7"/>
  <c r="D2088" i="7"/>
  <c r="D2201" i="7"/>
  <c r="D23" i="6"/>
  <c r="I23" i="6" s="1"/>
  <c r="P23" i="6" s="1"/>
  <c r="D268" i="7"/>
  <c r="D89" i="7"/>
  <c r="D22" i="7"/>
  <c r="D150" i="7"/>
  <c r="D110" i="6"/>
  <c r="I110" i="6" s="1"/>
  <c r="P110" i="6" s="1"/>
  <c r="D181" i="6"/>
  <c r="I181" i="6" s="1"/>
  <c r="D368" i="7"/>
  <c r="D586" i="7"/>
  <c r="G586" i="7" s="1"/>
  <c r="D517" i="7"/>
  <c r="G517" i="7" s="1"/>
  <c r="D741" i="7"/>
  <c r="D1958" i="7"/>
  <c r="D1829" i="7"/>
  <c r="D2103" i="7"/>
  <c r="D2224" i="7"/>
  <c r="D2029" i="7"/>
  <c r="D305" i="7"/>
  <c r="D277" i="7"/>
  <c r="D39" i="7"/>
  <c r="D146" i="7"/>
  <c r="D189" i="7"/>
  <c r="D114" i="6"/>
  <c r="I114" i="6" s="1"/>
  <c r="P114" i="6" s="1"/>
  <c r="D183" i="6"/>
  <c r="I183" i="6" s="1"/>
  <c r="P183" i="6" s="1"/>
  <c r="D323" i="7"/>
  <c r="D532" i="7"/>
  <c r="G532" i="7" s="1"/>
  <c r="D536" i="7"/>
  <c r="G536" i="7" s="1"/>
  <c r="D380" i="7"/>
  <c r="D358" i="7"/>
  <c r="D559" i="7"/>
  <c r="G559" i="7" s="1"/>
  <c r="D754" i="7"/>
  <c r="D1874" i="7"/>
  <c r="D1895" i="7"/>
  <c r="D2179" i="7"/>
  <c r="D2078" i="7"/>
  <c r="D2105" i="7"/>
  <c r="D2194" i="7"/>
  <c r="D214" i="7"/>
  <c r="D104" i="7"/>
  <c r="D45" i="7"/>
  <c r="D179" i="7"/>
  <c r="D112" i="6"/>
  <c r="I112" i="6" s="1"/>
  <c r="P112" i="6" s="1"/>
  <c r="D146" i="6"/>
  <c r="I146" i="6" s="1"/>
  <c r="D348" i="7"/>
  <c r="D350" i="7"/>
  <c r="D567" i="7"/>
  <c r="G567" i="7" s="1"/>
  <c r="D753" i="7"/>
  <c r="D1862" i="7"/>
  <c r="D1833" i="7"/>
  <c r="D2142" i="7"/>
  <c r="D2128" i="7"/>
  <c r="D2067" i="7"/>
  <c r="D209" i="7"/>
  <c r="D230" i="7"/>
  <c r="D10" i="7"/>
  <c r="D62" i="7"/>
  <c r="D110" i="7"/>
  <c r="D113" i="6"/>
  <c r="I113" i="6" s="1"/>
  <c r="P113" i="6" s="1"/>
  <c r="D142" i="6"/>
  <c r="I142" i="6" s="1"/>
  <c r="P142" i="6" s="1"/>
  <c r="D328" i="7"/>
  <c r="D531" i="7"/>
  <c r="G531" i="7" s="1"/>
  <c r="D597" i="7"/>
  <c r="G597" i="7" s="1"/>
  <c r="D736" i="7"/>
  <c r="D2009" i="7"/>
  <c r="D1896" i="7"/>
  <c r="D2207" i="7"/>
  <c r="D2053" i="7"/>
  <c r="D2025" i="7"/>
  <c r="D274" i="7"/>
  <c r="D248" i="7"/>
  <c r="D99" i="7"/>
  <c r="D121" i="7"/>
  <c r="D115" i="7"/>
  <c r="D179" i="6"/>
  <c r="I179" i="6" s="1"/>
  <c r="P179" i="6" s="1"/>
  <c r="D363" i="7"/>
  <c r="D335" i="7"/>
  <c r="D573" i="7"/>
  <c r="G573" i="7" s="1"/>
  <c r="D610" i="7"/>
  <c r="G610" i="7" s="1"/>
  <c r="D1884" i="7"/>
  <c r="D1919" i="7"/>
  <c r="D2092" i="7"/>
  <c r="D2166" i="7"/>
  <c r="D2129" i="7"/>
  <c r="D2218" i="7"/>
  <c r="D255" i="7"/>
  <c r="D17" i="7"/>
  <c r="D69" i="7"/>
  <c r="D167" i="7"/>
  <c r="D136" i="6"/>
  <c r="I136" i="6" s="1"/>
  <c r="D109" i="6"/>
  <c r="I109" i="6" s="1"/>
  <c r="P109" i="6" s="1"/>
  <c r="D339" i="7"/>
  <c r="D326" i="7"/>
  <c r="D591" i="7"/>
  <c r="G591" i="7" s="1"/>
  <c r="D750" i="7"/>
  <c r="D1886" i="7"/>
  <c r="D1945" i="7"/>
  <c r="D2222" i="7"/>
  <c r="D2152" i="7"/>
  <c r="D2163" i="7"/>
  <c r="D233" i="7"/>
  <c r="D303" i="7"/>
  <c r="D34" i="7"/>
  <c r="D86" i="7"/>
  <c r="D123" i="7"/>
  <c r="D137" i="6"/>
  <c r="I137" i="6" s="1"/>
  <c r="P137" i="6" s="1"/>
  <c r="D111" i="6"/>
  <c r="I111" i="6" s="1"/>
  <c r="P111" i="6" s="1"/>
  <c r="D381" i="7"/>
  <c r="D555" i="7"/>
  <c r="G555" i="7" s="1"/>
  <c r="D534" i="7"/>
  <c r="G534" i="7" s="1"/>
  <c r="D733" i="7"/>
  <c r="D2022" i="7"/>
  <c r="D1856" i="7"/>
  <c r="D2167" i="7"/>
  <c r="D2068" i="7"/>
  <c r="D2094" i="7"/>
  <c r="D234" i="7"/>
  <c r="D208" i="7"/>
  <c r="D59" i="7"/>
  <c r="D161" i="7"/>
  <c r="D125" i="7"/>
  <c r="D139" i="6"/>
  <c r="I139" i="6" s="1"/>
  <c r="D317" i="7"/>
  <c r="D375" i="7"/>
  <c r="D596" i="7"/>
  <c r="G596" i="7" s="1"/>
  <c r="D600" i="7"/>
  <c r="G600" i="7" s="1"/>
  <c r="D1879" i="7"/>
  <c r="D2115" i="7"/>
  <c r="D2197" i="7"/>
  <c r="D2089" i="7"/>
  <c r="D2178" i="7"/>
  <c r="D299" i="7"/>
  <c r="D88" i="7"/>
  <c r="D29" i="7"/>
  <c r="D120" i="7"/>
  <c r="D174" i="6"/>
  <c r="I174" i="6" s="1"/>
  <c r="D204" i="6"/>
  <c r="I204" i="6" s="1"/>
  <c r="P204" i="6" s="1"/>
  <c r="D325" i="7"/>
  <c r="D366" i="7"/>
  <c r="D551" i="7"/>
  <c r="G551" i="7" s="1"/>
  <c r="D755" i="7"/>
  <c r="D2012" i="7"/>
  <c r="D1951" i="7"/>
  <c r="D2204" i="7"/>
  <c r="D2048" i="7"/>
  <c r="D2161" i="7"/>
  <c r="D26" i="6"/>
  <c r="I26" i="6" s="1"/>
  <c r="P26" i="6" s="1"/>
  <c r="D228" i="7"/>
  <c r="D49" i="7"/>
  <c r="D101" i="7"/>
  <c r="D190" i="7"/>
  <c r="D168" i="6"/>
  <c r="I168" i="6" s="1"/>
  <c r="P168" i="6" s="1"/>
  <c r="D141" i="6"/>
  <c r="I141" i="6" s="1"/>
  <c r="D408" i="7"/>
  <c r="D561" i="7"/>
  <c r="G561" i="7" s="1"/>
  <c r="D553" i="7"/>
  <c r="G553" i="7" s="1"/>
  <c r="D746" i="7"/>
  <c r="D1837" i="7"/>
  <c r="D1959" i="7"/>
  <c r="D2037" i="7"/>
  <c r="D2056" i="7"/>
  <c r="D2169" i="7"/>
  <c r="D22" i="6"/>
  <c r="I22" i="6" s="1"/>
  <c r="P22" i="6" s="1"/>
  <c r="D236" i="7"/>
  <c r="D57" i="7"/>
  <c r="D47" i="7"/>
  <c r="D182" i="7"/>
  <c r="D176" i="6"/>
  <c r="I176" i="6" s="1"/>
  <c r="P176" i="6" s="1"/>
  <c r="D149" i="6"/>
  <c r="I149" i="6" s="1"/>
  <c r="P149" i="6" s="1"/>
  <c r="D400" i="7"/>
  <c r="D609" i="7"/>
  <c r="G609" i="7" s="1"/>
  <c r="D569" i="7"/>
  <c r="G569" i="7" s="1"/>
  <c r="D745" i="7"/>
  <c r="D1926" i="7"/>
  <c r="D1900" i="7"/>
  <c r="D2071" i="7"/>
  <c r="D2192" i="7"/>
  <c r="D2108" i="7"/>
  <c r="D273" i="7"/>
  <c r="D245" i="7"/>
  <c r="D74" i="7"/>
  <c r="D131" i="7"/>
  <c r="D127" i="7"/>
  <c r="D177" i="6"/>
  <c r="I177" i="6" s="1"/>
  <c r="D151" i="6"/>
  <c r="I151" i="6" s="1"/>
  <c r="P151" i="6" s="1"/>
  <c r="D340" i="7"/>
  <c r="D595" i="7"/>
  <c r="G595" i="7" s="1"/>
  <c r="D606" i="7"/>
  <c r="G606" i="7" s="1"/>
  <c r="D1949" i="7"/>
  <c r="D2020" i="7"/>
  <c r="D1960" i="7"/>
  <c r="D2211" i="7"/>
  <c r="D2086" i="7"/>
  <c r="D2082" i="7"/>
  <c r="D271" i="7"/>
  <c r="D15" i="7"/>
  <c r="D52" i="7"/>
  <c r="D138" i="7"/>
  <c r="D180" i="7"/>
  <c r="D108" i="6"/>
  <c r="I108" i="6" s="1"/>
  <c r="P108" i="6" s="1"/>
  <c r="D385" i="7"/>
  <c r="D356" i="7"/>
  <c r="D589" i="7"/>
  <c r="G589" i="7" s="1"/>
  <c r="D767" i="7"/>
  <c r="D1925" i="7"/>
  <c r="D1983" i="7"/>
  <c r="D2141" i="7"/>
  <c r="D2080" i="7"/>
  <c r="D2193" i="7"/>
  <c r="D24" i="6"/>
  <c r="I24" i="6" s="1"/>
  <c r="P24" i="6" s="1"/>
  <c r="D260" i="7"/>
  <c r="D81" i="7"/>
  <c r="D14" i="7"/>
  <c r="D158" i="7"/>
  <c r="D200" i="6"/>
  <c r="I200" i="6" s="1"/>
  <c r="D173" i="6"/>
  <c r="I173" i="6" s="1"/>
  <c r="P173" i="6" s="1"/>
  <c r="D376" i="7"/>
  <c r="D578" i="7"/>
  <c r="G578" i="7" s="1"/>
  <c r="D554" i="7"/>
  <c r="G554" i="7" s="1"/>
  <c r="D742" i="7"/>
  <c r="D1950" i="7"/>
  <c r="D2004" i="7"/>
  <c r="D2095" i="7"/>
  <c r="D2216" i="7"/>
  <c r="D2196" i="7"/>
  <c r="D297" i="7"/>
  <c r="D269" i="7"/>
  <c r="D98" i="7"/>
  <c r="D162" i="7"/>
  <c r="D197" i="7"/>
  <c r="D201" i="6"/>
  <c r="I201" i="6" s="1"/>
  <c r="P201" i="6" s="1"/>
  <c r="D175" i="6"/>
  <c r="I175" i="6" s="1"/>
  <c r="P175" i="6" s="1"/>
  <c r="D355" i="7"/>
  <c r="D524" i="7"/>
  <c r="G524" i="7" s="1"/>
  <c r="D528" i="7"/>
  <c r="G528" i="7" s="1"/>
  <c r="D1996" i="7"/>
  <c r="D1876" i="7"/>
  <c r="D1920" i="7"/>
  <c r="D2051" i="7"/>
  <c r="D2133" i="7"/>
  <c r="D2042" i="7"/>
  <c r="D298" i="7"/>
  <c r="D272" i="7"/>
  <c r="D12" i="7"/>
  <c r="D147" i="7"/>
  <c r="D151" i="7"/>
  <c r="D203" i="6"/>
  <c r="I203" i="6" s="1"/>
  <c r="D378" i="7"/>
  <c r="D311" i="7"/>
  <c r="D522" i="7"/>
  <c r="G522" i="7" s="1"/>
  <c r="D772" i="7"/>
  <c r="I51" i="6"/>
  <c r="I70" i="6"/>
  <c r="P70" i="6" s="1"/>
  <c r="I8" i="6"/>
  <c r="I75" i="6"/>
  <c r="P75" i="6" s="1"/>
  <c r="I49" i="6"/>
  <c r="P49" i="6" s="1"/>
  <c r="I162" i="6"/>
  <c r="I79" i="6"/>
  <c r="I7" i="6"/>
  <c r="P7" i="6" s="1"/>
  <c r="I86" i="6"/>
  <c r="I190" i="6"/>
  <c r="P190" i="6" s="1"/>
  <c r="I182" i="6"/>
  <c r="P182" i="6" s="1"/>
  <c r="I61" i="6"/>
  <c r="P61" i="6" s="1"/>
  <c r="I32" i="6"/>
  <c r="I15" i="6"/>
  <c r="P15" i="6" s="1"/>
  <c r="I140" i="6"/>
  <c r="I73" i="6"/>
  <c r="P73" i="6" s="1"/>
  <c r="I33" i="6"/>
  <c r="P33" i="6" s="1"/>
  <c r="I68" i="6"/>
  <c r="P68" i="6" s="1"/>
  <c r="I58" i="6"/>
  <c r="I102" i="6"/>
  <c r="P102" i="6" s="1"/>
  <c r="I39" i="6"/>
  <c r="I29" i="6"/>
  <c r="P29" i="6" s="1"/>
  <c r="I98" i="6"/>
  <c r="I67" i="6"/>
  <c r="I19" i="6"/>
  <c r="P19" i="6" s="1"/>
  <c r="I16" i="6"/>
  <c r="P16" i="6" s="1"/>
  <c r="DI189" i="6"/>
  <c r="FF189" i="6"/>
  <c r="DN189" i="6"/>
  <c r="FC189" i="6"/>
  <c r="DP189" i="6"/>
  <c r="DM189" i="6"/>
  <c r="DT189" i="6"/>
  <c r="EA189" i="6"/>
  <c r="FB189" i="6"/>
  <c r="CX189" i="6"/>
  <c r="CY189" i="6"/>
  <c r="DH189" i="6"/>
  <c r="DE189" i="6"/>
  <c r="DL189" i="6"/>
  <c r="DS189" i="6"/>
  <c r="DB189" i="6"/>
  <c r="DJ189" i="6"/>
  <c r="DO189" i="6"/>
  <c r="CZ189" i="6"/>
  <c r="CW189" i="6"/>
  <c r="DD189" i="6"/>
  <c r="DK189" i="6"/>
  <c r="DR189" i="6"/>
  <c r="EE189" i="6"/>
  <c r="FD189" i="6"/>
  <c r="FA189" i="6"/>
  <c r="FH189" i="6"/>
  <c r="CV189" i="6"/>
  <c r="CU189" i="6"/>
  <c r="EH189" i="6"/>
  <c r="EV189" i="6"/>
  <c r="ES189" i="6"/>
  <c r="EZ189" i="6"/>
  <c r="FG189" i="6"/>
  <c r="DA189" i="6"/>
  <c r="EX189" i="6"/>
  <c r="EP189" i="6"/>
  <c r="EU189" i="6"/>
  <c r="AB189" i="6"/>
  <c r="DY189" i="6"/>
  <c r="DG189" i="6"/>
  <c r="EN189" i="6"/>
  <c r="EK189" i="6"/>
  <c r="ER189" i="6"/>
  <c r="EY189" i="6"/>
  <c r="DQ189" i="6"/>
  <c r="DF189" i="6"/>
  <c r="CT189" i="6"/>
  <c r="EO189" i="6"/>
  <c r="ET189" i="6"/>
  <c r="DW189" i="6"/>
  <c r="EF189" i="6"/>
  <c r="EC189" i="6"/>
  <c r="EJ189" i="6"/>
  <c r="EQ189" i="6"/>
  <c r="EG189" i="6"/>
  <c r="DV189" i="6"/>
  <c r="FE189" i="6"/>
  <c r="ED189" i="6"/>
  <c r="DZ189" i="6"/>
  <c r="EM189" i="6"/>
  <c r="DX189" i="6"/>
  <c r="DU189" i="6"/>
  <c r="EB189" i="6"/>
  <c r="EI189" i="6"/>
  <c r="EW189" i="6"/>
  <c r="EL189" i="6"/>
  <c r="EH151" i="6"/>
  <c r="EM151" i="6"/>
  <c r="EK151" i="6"/>
  <c r="EQ151" i="6"/>
  <c r="EY151" i="6"/>
  <c r="FE151" i="6"/>
  <c r="FB151" i="6"/>
  <c r="DZ151" i="6"/>
  <c r="EE151" i="6"/>
  <c r="EC151" i="6"/>
  <c r="DK151" i="6"/>
  <c r="DS151" i="6"/>
  <c r="ET151" i="6"/>
  <c r="DR151" i="6"/>
  <c r="DW151" i="6"/>
  <c r="DU151" i="6"/>
  <c r="EJ151" i="6"/>
  <c r="FG151" i="6"/>
  <c r="DX151" i="6"/>
  <c r="DJ151" i="6"/>
  <c r="DO151" i="6"/>
  <c r="DM151" i="6"/>
  <c r="DD151" i="6"/>
  <c r="EZ151" i="6"/>
  <c r="DF151" i="6"/>
  <c r="DB151" i="6"/>
  <c r="DG151" i="6"/>
  <c r="DE151" i="6"/>
  <c r="EI151" i="6"/>
  <c r="AB151" i="6"/>
  <c r="EV151" i="6"/>
  <c r="CZ151" i="6"/>
  <c r="FF151" i="6"/>
  <c r="CT151" i="6"/>
  <c r="CY151" i="6"/>
  <c r="CW151" i="6"/>
  <c r="FH151" i="6"/>
  <c r="EA151" i="6"/>
  <c r="DV151" i="6"/>
  <c r="EX151" i="6"/>
  <c r="FC151" i="6"/>
  <c r="FA151" i="6"/>
  <c r="ER151" i="6"/>
  <c r="EB151" i="6"/>
  <c r="CU151" i="6"/>
  <c r="ED151" i="6"/>
  <c r="EP151" i="6"/>
  <c r="EU151" i="6"/>
  <c r="ES151" i="6"/>
  <c r="DL151" i="6"/>
  <c r="CV151" i="6"/>
  <c r="DT151" i="6"/>
  <c r="DA151" i="6"/>
  <c r="EW151" i="6"/>
  <c r="DY151" i="6"/>
  <c r="EF151" i="6"/>
  <c r="EG151" i="6"/>
  <c r="FD151" i="6"/>
  <c r="CX151" i="6"/>
  <c r="DI151" i="6"/>
  <c r="DH151" i="6"/>
  <c r="EN151" i="6"/>
  <c r="EO151" i="6"/>
  <c r="DN151" i="6"/>
  <c r="EL151" i="6"/>
  <c r="DQ151" i="6"/>
  <c r="DP151" i="6"/>
  <c r="FF128" i="6"/>
  <c r="EX128" i="6"/>
  <c r="DA128" i="6"/>
  <c r="EO128" i="6"/>
  <c r="EP128" i="6"/>
  <c r="EY128" i="6"/>
  <c r="FD128" i="6"/>
  <c r="FC128" i="6"/>
  <c r="FB128" i="6"/>
  <c r="EQ128" i="6"/>
  <c r="EJ128" i="6"/>
  <c r="DT128" i="6"/>
  <c r="DJ128" i="6"/>
  <c r="FE128" i="6"/>
  <c r="EV128" i="6"/>
  <c r="EU128" i="6"/>
  <c r="ET128" i="6"/>
  <c r="EI128" i="6"/>
  <c r="DD128" i="6"/>
  <c r="AB128" i="6"/>
  <c r="DY128" i="6"/>
  <c r="EN128" i="6"/>
  <c r="EM128" i="6"/>
  <c r="EL128" i="6"/>
  <c r="EA128" i="6"/>
  <c r="EC128" i="6"/>
  <c r="ES128" i="6"/>
  <c r="EH128" i="6"/>
  <c r="FG128" i="6"/>
  <c r="CT128" i="6"/>
  <c r="EF128" i="6"/>
  <c r="EE128" i="6"/>
  <c r="ED128" i="6"/>
  <c r="DS128" i="6"/>
  <c r="CW128" i="6"/>
  <c r="DM128" i="6"/>
  <c r="EW128" i="6"/>
  <c r="DB128" i="6"/>
  <c r="DI128" i="6"/>
  <c r="DX128" i="6"/>
  <c r="DW128" i="6"/>
  <c r="DV128" i="6"/>
  <c r="DK128" i="6"/>
  <c r="FH128" i="6"/>
  <c r="FA128" i="6"/>
  <c r="DR128" i="6"/>
  <c r="DQ128" i="6"/>
  <c r="DP128" i="6"/>
  <c r="DO128" i="6"/>
  <c r="DN128" i="6"/>
  <c r="CU128" i="6"/>
  <c r="EB128" i="6"/>
  <c r="ER128" i="6"/>
  <c r="EG128" i="6"/>
  <c r="DH128" i="6"/>
  <c r="DG128" i="6"/>
  <c r="DF128" i="6"/>
  <c r="EK128" i="6"/>
  <c r="CV128" i="6"/>
  <c r="DU128" i="6"/>
  <c r="DZ128" i="6"/>
  <c r="CZ128" i="6"/>
  <c r="CY128" i="6"/>
  <c r="CX128" i="6"/>
  <c r="DE128" i="6"/>
  <c r="EZ128" i="6"/>
  <c r="DL128" i="6"/>
  <c r="EG83" i="6"/>
  <c r="DA83" i="6"/>
  <c r="EO83" i="6"/>
  <c r="FC83" i="6"/>
  <c r="DZ83" i="6"/>
  <c r="ES83" i="6"/>
  <c r="CY83" i="6"/>
  <c r="EU83" i="6"/>
  <c r="DV83" i="6"/>
  <c r="DW83" i="6"/>
  <c r="CT83" i="6"/>
  <c r="FE83" i="6"/>
  <c r="FA83" i="6"/>
  <c r="EZ83" i="6"/>
  <c r="EV83" i="6"/>
  <c r="EC83" i="6"/>
  <c r="ER83" i="6"/>
  <c r="EJ83" i="6"/>
  <c r="EE83" i="6"/>
  <c r="DI83" i="6"/>
  <c r="DE83" i="6"/>
  <c r="FH83" i="6"/>
  <c r="AB83" i="6"/>
  <c r="DJ83" i="6"/>
  <c r="DQ83" i="6"/>
  <c r="EA83" i="6"/>
  <c r="EI83" i="6"/>
  <c r="DU83" i="6"/>
  <c r="DL83" i="6"/>
  <c r="CV83" i="6"/>
  <c r="CZ83" i="6"/>
  <c r="FG83" i="6"/>
  <c r="EX83" i="6"/>
  <c r="ED83" i="6"/>
  <c r="FD83" i="6"/>
  <c r="EB83" i="6"/>
  <c r="DX83" i="6"/>
  <c r="DH83" i="6"/>
  <c r="DY83" i="6"/>
  <c r="EM83" i="6"/>
  <c r="DN83" i="6"/>
  <c r="DG83" i="6"/>
  <c r="EY83" i="6"/>
  <c r="EN83" i="6"/>
  <c r="CW83" i="6"/>
  <c r="EH83" i="6"/>
  <c r="EP83" i="6"/>
  <c r="EK83" i="6"/>
  <c r="DM83" i="6"/>
  <c r="DT83" i="6"/>
  <c r="EL83" i="6"/>
  <c r="EW83" i="6"/>
  <c r="DD83" i="6"/>
  <c r="DK83" i="6"/>
  <c r="DS83" i="6"/>
  <c r="EF83" i="6"/>
  <c r="FF83" i="6"/>
  <c r="EQ83" i="6"/>
  <c r="DO83" i="6"/>
  <c r="DB83" i="6"/>
  <c r="DP83" i="6"/>
  <c r="CX83" i="6"/>
  <c r="DF83" i="6"/>
  <c r="DR83" i="6"/>
  <c r="CU83" i="6"/>
  <c r="ET83" i="6"/>
  <c r="FB83" i="6"/>
  <c r="DP176" i="6"/>
  <c r="DN176" i="6"/>
  <c r="EZ176" i="6"/>
  <c r="CW176" i="6"/>
  <c r="DH176" i="6"/>
  <c r="DF176" i="6"/>
  <c r="DT176" i="6"/>
  <c r="EJ176" i="6"/>
  <c r="CZ176" i="6"/>
  <c r="CX176" i="6"/>
  <c r="AB176" i="6"/>
  <c r="DE176" i="6"/>
  <c r="FD176" i="6"/>
  <c r="FB176" i="6"/>
  <c r="FH176" i="6"/>
  <c r="ES176" i="6"/>
  <c r="DD176" i="6"/>
  <c r="EV176" i="6"/>
  <c r="ET176" i="6"/>
  <c r="EB176" i="6"/>
  <c r="DM176" i="6"/>
  <c r="EK176" i="6"/>
  <c r="EN176" i="6"/>
  <c r="EL176" i="6"/>
  <c r="CV176" i="6"/>
  <c r="ER176" i="6"/>
  <c r="EF176" i="6"/>
  <c r="ED176" i="6"/>
  <c r="FA176" i="6"/>
  <c r="DL176" i="6"/>
  <c r="DX176" i="6"/>
  <c r="DV176" i="6"/>
  <c r="DU176" i="6"/>
  <c r="EC176" i="6"/>
  <c r="FG176" i="6"/>
  <c r="EM176" i="6"/>
  <c r="FC176" i="6"/>
  <c r="DG176" i="6"/>
  <c r="EE176" i="6"/>
  <c r="DA176" i="6"/>
  <c r="DQ176" i="6"/>
  <c r="EG176" i="6"/>
  <c r="FE176" i="6"/>
  <c r="EH176" i="6"/>
  <c r="EX176" i="6"/>
  <c r="DB176" i="6"/>
  <c r="DZ176" i="6"/>
  <c r="EI176" i="6"/>
  <c r="EY176" i="6"/>
  <c r="CU176" i="6"/>
  <c r="EA176" i="6"/>
  <c r="EU176" i="6"/>
  <c r="CY176" i="6"/>
  <c r="DO176" i="6"/>
  <c r="DS176" i="6"/>
  <c r="DI176" i="6"/>
  <c r="DY176" i="6"/>
  <c r="EO176" i="6"/>
  <c r="DW176" i="6"/>
  <c r="EP176" i="6"/>
  <c r="CT176" i="6"/>
  <c r="DJ176" i="6"/>
  <c r="DR176" i="6"/>
  <c r="EQ176" i="6"/>
  <c r="FF176" i="6"/>
  <c r="DK176" i="6"/>
  <c r="EW176" i="6"/>
  <c r="FE36" i="6"/>
  <c r="DA36" i="6"/>
  <c r="EY36" i="6"/>
  <c r="DU36" i="6"/>
  <c r="EM36" i="6"/>
  <c r="DI36" i="6"/>
  <c r="FG36" i="6"/>
  <c r="EC36" i="6"/>
  <c r="EU36" i="6"/>
  <c r="DY36" i="6"/>
  <c r="CU36" i="6"/>
  <c r="EK36" i="6"/>
  <c r="EG36" i="6"/>
  <c r="DK36" i="6"/>
  <c r="ES36" i="6"/>
  <c r="CY36" i="6"/>
  <c r="EO36" i="6"/>
  <c r="DS36" i="6"/>
  <c r="FA36" i="6"/>
  <c r="DG36" i="6"/>
  <c r="EW36" i="6"/>
  <c r="EA36" i="6"/>
  <c r="CW36" i="6"/>
  <c r="DO36" i="6"/>
  <c r="EI36" i="6"/>
  <c r="DE36" i="6"/>
  <c r="DW36" i="6"/>
  <c r="EQ36" i="6"/>
  <c r="DM36" i="6"/>
  <c r="EE36" i="6"/>
  <c r="DN36" i="6"/>
  <c r="DT36" i="6"/>
  <c r="EH36" i="6"/>
  <c r="DH36" i="6"/>
  <c r="DF36" i="6"/>
  <c r="DL36" i="6"/>
  <c r="DZ36" i="6"/>
  <c r="EV36" i="6"/>
  <c r="CX36" i="6"/>
  <c r="DD36" i="6"/>
  <c r="DR36" i="6"/>
  <c r="EN36" i="6"/>
  <c r="FB36" i="6"/>
  <c r="FH36" i="6"/>
  <c r="CV36" i="6"/>
  <c r="DJ36" i="6"/>
  <c r="EF36" i="6"/>
  <c r="ET36" i="6"/>
  <c r="EZ36" i="6"/>
  <c r="AB36" i="6"/>
  <c r="DB36" i="6"/>
  <c r="DX36" i="6"/>
  <c r="FC36" i="6"/>
  <c r="DQ36" i="6"/>
  <c r="EL36" i="6"/>
  <c r="ER36" i="6"/>
  <c r="FF36" i="6"/>
  <c r="CT36" i="6"/>
  <c r="DP36" i="6"/>
  <c r="ED36" i="6"/>
  <c r="EJ36" i="6"/>
  <c r="EX36" i="6"/>
  <c r="CZ36" i="6"/>
  <c r="DV36" i="6"/>
  <c r="EB36" i="6"/>
  <c r="EP36" i="6"/>
  <c r="FD36" i="6"/>
  <c r="DU26" i="6"/>
  <c r="FB26" i="6"/>
  <c r="CY26" i="6"/>
  <c r="EV26" i="6"/>
  <c r="EO26" i="6"/>
  <c r="EP26" i="6"/>
  <c r="CU26" i="6"/>
  <c r="CX26" i="6"/>
  <c r="DG26" i="6"/>
  <c r="FD26" i="6"/>
  <c r="EW26" i="6"/>
  <c r="EX26" i="6"/>
  <c r="DK26" i="6"/>
  <c r="CW26" i="6"/>
  <c r="DF26" i="6"/>
  <c r="DO26" i="6"/>
  <c r="CZ26" i="6"/>
  <c r="FE26" i="6"/>
  <c r="CT26" i="6"/>
  <c r="FF26" i="6"/>
  <c r="DS26" i="6"/>
  <c r="EC26" i="6"/>
  <c r="DN26" i="6"/>
  <c r="DW26" i="6"/>
  <c r="DH26" i="6"/>
  <c r="DA26" i="6"/>
  <c r="DB26" i="6"/>
  <c r="EA26" i="6"/>
  <c r="EK26" i="6"/>
  <c r="DV26" i="6"/>
  <c r="EE26" i="6"/>
  <c r="DP26" i="6"/>
  <c r="DI26" i="6"/>
  <c r="DJ26" i="6"/>
  <c r="EI26" i="6"/>
  <c r="ES26" i="6"/>
  <c r="ED26" i="6"/>
  <c r="EM26" i="6"/>
  <c r="DX26" i="6"/>
  <c r="DQ26" i="6"/>
  <c r="DR26" i="6"/>
  <c r="EQ26" i="6"/>
  <c r="FA26" i="6"/>
  <c r="EL26" i="6"/>
  <c r="EU26" i="6"/>
  <c r="EF26" i="6"/>
  <c r="DY26" i="6"/>
  <c r="DZ26" i="6"/>
  <c r="EY26" i="6"/>
  <c r="ET26" i="6"/>
  <c r="FC26" i="6"/>
  <c r="EN26" i="6"/>
  <c r="EG26" i="6"/>
  <c r="EH26" i="6"/>
  <c r="DD26" i="6"/>
  <c r="DM26" i="6"/>
  <c r="FH26" i="6"/>
  <c r="CV26" i="6"/>
  <c r="EZ26" i="6"/>
  <c r="EJ26" i="6"/>
  <c r="AB26" i="6"/>
  <c r="EB26" i="6"/>
  <c r="ER26" i="6"/>
  <c r="FG26" i="6"/>
  <c r="DE26" i="6"/>
  <c r="DT26" i="6"/>
  <c r="DL26" i="6"/>
  <c r="EM135" i="6"/>
  <c r="DG135" i="6"/>
  <c r="DY135" i="6"/>
  <c r="EG135" i="6"/>
  <c r="EO135" i="6"/>
  <c r="EW135" i="6"/>
  <c r="FE135" i="6"/>
  <c r="DA135" i="6"/>
  <c r="DP135" i="6"/>
  <c r="FC135" i="6"/>
  <c r="DW135" i="6"/>
  <c r="EC135" i="6"/>
  <c r="EK135" i="6"/>
  <c r="ES135" i="6"/>
  <c r="ET135" i="6"/>
  <c r="CW135" i="6"/>
  <c r="DE135" i="6"/>
  <c r="EU135" i="6"/>
  <c r="DI135" i="6"/>
  <c r="DN135" i="6"/>
  <c r="DF135" i="6"/>
  <c r="CX135" i="6"/>
  <c r="FB135" i="6"/>
  <c r="EZ135" i="6"/>
  <c r="EL135" i="6"/>
  <c r="DQ135" i="6"/>
  <c r="DO135" i="6"/>
  <c r="DM135" i="6"/>
  <c r="DT135" i="6"/>
  <c r="DL135" i="6"/>
  <c r="DD135" i="6"/>
  <c r="FH135" i="6"/>
  <c r="AB135" i="6"/>
  <c r="ER135" i="6"/>
  <c r="DU135" i="6"/>
  <c r="ED135" i="6"/>
  <c r="DV135" i="6"/>
  <c r="EI135" i="6"/>
  <c r="EA135" i="6"/>
  <c r="DS135" i="6"/>
  <c r="CV135" i="6"/>
  <c r="CU135" i="6"/>
  <c r="FG135" i="6"/>
  <c r="EJ135" i="6"/>
  <c r="EB135" i="6"/>
  <c r="EH135" i="6"/>
  <c r="DZ135" i="6"/>
  <c r="DR135" i="6"/>
  <c r="DK135" i="6"/>
  <c r="DB135" i="6"/>
  <c r="FF135" i="6"/>
  <c r="EY135" i="6"/>
  <c r="EQ135" i="6"/>
  <c r="EF135" i="6"/>
  <c r="CZ135" i="6"/>
  <c r="EE135" i="6"/>
  <c r="DJ135" i="6"/>
  <c r="FD135" i="6"/>
  <c r="CT135" i="6"/>
  <c r="EX135" i="6"/>
  <c r="EP135" i="6"/>
  <c r="EN135" i="6"/>
  <c r="DH135" i="6"/>
  <c r="EV135" i="6"/>
  <c r="CY135" i="6"/>
  <c r="FA135" i="6"/>
  <c r="DX135" i="6"/>
  <c r="EI17" i="6"/>
  <c r="DA17" i="6"/>
  <c r="EK17" i="6"/>
  <c r="DO17" i="6"/>
  <c r="DX17" i="6"/>
  <c r="DV17" i="6"/>
  <c r="EP17" i="6"/>
  <c r="ES17" i="6"/>
  <c r="DW17" i="6"/>
  <c r="DK17" i="6"/>
  <c r="EG17" i="6"/>
  <c r="FH17" i="6"/>
  <c r="CW17" i="6"/>
  <c r="FG17" i="6"/>
  <c r="FA17" i="6"/>
  <c r="DP17" i="6"/>
  <c r="DN17" i="6"/>
  <c r="EH17" i="6"/>
  <c r="FE17" i="6"/>
  <c r="EW17" i="6"/>
  <c r="DL17" i="6"/>
  <c r="DG17" i="6"/>
  <c r="CV17" i="6"/>
  <c r="DH17" i="6"/>
  <c r="DF17" i="6"/>
  <c r="DZ17" i="6"/>
  <c r="EQ17" i="6"/>
  <c r="EA17" i="6"/>
  <c r="CZ17" i="6"/>
  <c r="CX17" i="6"/>
  <c r="DJ17" i="6"/>
  <c r="EM17" i="6"/>
  <c r="EO17" i="6"/>
  <c r="DD17" i="6"/>
  <c r="DE17" i="6"/>
  <c r="FC17" i="6"/>
  <c r="EU17" i="6"/>
  <c r="FD17" i="6"/>
  <c r="FB17" i="6"/>
  <c r="AB17" i="6"/>
  <c r="DR17" i="6"/>
  <c r="EY17" i="6"/>
  <c r="DT17" i="6"/>
  <c r="DU17" i="6"/>
  <c r="EZ17" i="6"/>
  <c r="ER17" i="6"/>
  <c r="EV17" i="6"/>
  <c r="ET17" i="6"/>
  <c r="FF17" i="6"/>
  <c r="DB17" i="6"/>
  <c r="EB17" i="6"/>
  <c r="DI17" i="6"/>
  <c r="EJ17" i="6"/>
  <c r="EN17" i="6"/>
  <c r="EL17" i="6"/>
  <c r="CT17" i="6"/>
  <c r="EE17" i="6"/>
  <c r="EC17" i="6"/>
  <c r="DS17" i="6"/>
  <c r="DM17" i="6"/>
  <c r="CY17" i="6"/>
  <c r="CU17" i="6"/>
  <c r="DY17" i="6"/>
  <c r="DQ17" i="6"/>
  <c r="EF17" i="6"/>
  <c r="ED17" i="6"/>
  <c r="EX17" i="6"/>
  <c r="CY193" i="6"/>
  <c r="DW193" i="6"/>
  <c r="ED193" i="6"/>
  <c r="CT193" i="6"/>
  <c r="EH193" i="6"/>
  <c r="DY193" i="6"/>
  <c r="EB193" i="6"/>
  <c r="EQ193" i="6"/>
  <c r="EE193" i="6"/>
  <c r="EM193" i="6"/>
  <c r="DD193" i="6"/>
  <c r="DS193" i="6"/>
  <c r="ER193" i="6"/>
  <c r="EK193" i="6"/>
  <c r="DP193" i="6"/>
  <c r="DF193" i="6"/>
  <c r="AB193" i="6"/>
  <c r="DX193" i="6"/>
  <c r="DU193" i="6"/>
  <c r="EJ193" i="6"/>
  <c r="CW193" i="6"/>
  <c r="DL193" i="6"/>
  <c r="DM193" i="6"/>
  <c r="EW193" i="6"/>
  <c r="DH193" i="6"/>
  <c r="DN193" i="6"/>
  <c r="EC193" i="6"/>
  <c r="DB193" i="6"/>
  <c r="EF193" i="6"/>
  <c r="FB193" i="6"/>
  <c r="DE193" i="6"/>
  <c r="DQ193" i="6"/>
  <c r="FD193" i="6"/>
  <c r="DG193" i="6"/>
  <c r="DV193" i="6"/>
  <c r="CU193" i="6"/>
  <c r="DJ193" i="6"/>
  <c r="EU193" i="6"/>
  <c r="CX193" i="6"/>
  <c r="EO193" i="6"/>
  <c r="DA193" i="6"/>
  <c r="DO193" i="6"/>
  <c r="FG193" i="6"/>
  <c r="CV193" i="6"/>
  <c r="FC193" i="6"/>
  <c r="FF193" i="6"/>
  <c r="EA193" i="6"/>
  <c r="DI193" i="6"/>
  <c r="FE193" i="6"/>
  <c r="EZ193" i="6"/>
  <c r="FH193" i="6"/>
  <c r="EY193" i="6"/>
  <c r="EN193" i="6"/>
  <c r="EP193" i="6"/>
  <c r="ES193" i="6"/>
  <c r="FA193" i="6"/>
  <c r="CZ193" i="6"/>
  <c r="DR193" i="6"/>
  <c r="EV193" i="6"/>
  <c r="DT193" i="6"/>
  <c r="EG193" i="6"/>
  <c r="EI193" i="6"/>
  <c r="EX193" i="6"/>
  <c r="EL193" i="6"/>
  <c r="ET193" i="6"/>
  <c r="DK193" i="6"/>
  <c r="DZ193" i="6"/>
  <c r="DD107" i="6"/>
  <c r="EH107" i="6"/>
  <c r="EC107" i="6"/>
  <c r="DX107" i="6"/>
  <c r="EM107" i="6"/>
  <c r="FG107" i="6"/>
  <c r="DV107" i="6"/>
  <c r="CY107" i="6"/>
  <c r="DS107" i="6"/>
  <c r="DK107" i="6"/>
  <c r="DR107" i="6"/>
  <c r="DM107" i="6"/>
  <c r="FD107" i="6"/>
  <c r="ET107" i="6"/>
  <c r="CU107" i="6"/>
  <c r="EJ107" i="6"/>
  <c r="DF107" i="6"/>
  <c r="DE107" i="6"/>
  <c r="DB107" i="6"/>
  <c r="CW107" i="6"/>
  <c r="EO107" i="6"/>
  <c r="FH107" i="6"/>
  <c r="FA107" i="6"/>
  <c r="EQ107" i="6"/>
  <c r="DT107" i="6"/>
  <c r="EV107" i="6"/>
  <c r="DU107" i="6"/>
  <c r="EW107" i="6"/>
  <c r="FF107" i="6"/>
  <c r="EN107" i="6"/>
  <c r="CV107" i="6"/>
  <c r="DW107" i="6"/>
  <c r="CZ107" i="6"/>
  <c r="EA107" i="6"/>
  <c r="EG107" i="6"/>
  <c r="EP107" i="6"/>
  <c r="DI107" i="6"/>
  <c r="EK107" i="6"/>
  <c r="ED107" i="6"/>
  <c r="DG107" i="6"/>
  <c r="EF107" i="6"/>
  <c r="DQ107" i="6"/>
  <c r="DZ107" i="6"/>
  <c r="DH107" i="6"/>
  <c r="EE107" i="6"/>
  <c r="ER107" i="6"/>
  <c r="DN107" i="6"/>
  <c r="FC107" i="6"/>
  <c r="DP107" i="6"/>
  <c r="FB107" i="6"/>
  <c r="AB107" i="6"/>
  <c r="DA107" i="6"/>
  <c r="DJ107" i="6"/>
  <c r="DY107" i="6"/>
  <c r="EL107" i="6"/>
  <c r="EY107" i="6"/>
  <c r="EB107" i="6"/>
  <c r="CX107" i="6"/>
  <c r="EU107" i="6"/>
  <c r="EX107" i="6"/>
  <c r="ES107" i="6"/>
  <c r="CT107" i="6"/>
  <c r="FE107" i="6"/>
  <c r="EZ107" i="6"/>
  <c r="DO107" i="6"/>
  <c r="EI107" i="6"/>
  <c r="DL107" i="6"/>
  <c r="FB42" i="6"/>
  <c r="DI42" i="6"/>
  <c r="DS42" i="6"/>
  <c r="DQ42" i="6"/>
  <c r="EA42" i="6"/>
  <c r="CX42" i="6"/>
  <c r="DY42" i="6"/>
  <c r="DR42" i="6"/>
  <c r="EI42" i="6"/>
  <c r="DF42" i="6"/>
  <c r="CY42" i="6"/>
  <c r="EG42" i="6"/>
  <c r="DZ42" i="6"/>
  <c r="EQ42" i="6"/>
  <c r="DN42" i="6"/>
  <c r="DG42" i="6"/>
  <c r="EO42" i="6"/>
  <c r="EH42" i="6"/>
  <c r="EY42" i="6"/>
  <c r="DV42" i="6"/>
  <c r="DW42" i="6"/>
  <c r="EW42" i="6"/>
  <c r="EP42" i="6"/>
  <c r="FG42" i="6"/>
  <c r="ED42" i="6"/>
  <c r="EM42" i="6"/>
  <c r="FE42" i="6"/>
  <c r="EX42" i="6"/>
  <c r="CU42" i="6"/>
  <c r="EL42" i="6"/>
  <c r="FC42" i="6"/>
  <c r="DA42" i="6"/>
  <c r="FF42" i="6"/>
  <c r="DK42" i="6"/>
  <c r="ET42" i="6"/>
  <c r="DM42" i="6"/>
  <c r="DT42" i="6"/>
  <c r="CZ42" i="6"/>
  <c r="DE42" i="6"/>
  <c r="DL42" i="6"/>
  <c r="FD42" i="6"/>
  <c r="EU42" i="6"/>
  <c r="CW42" i="6"/>
  <c r="DD42" i="6"/>
  <c r="EV42" i="6"/>
  <c r="DO42" i="6"/>
  <c r="FA42" i="6"/>
  <c r="FH42" i="6"/>
  <c r="CV42" i="6"/>
  <c r="EN42" i="6"/>
  <c r="EE42" i="6"/>
  <c r="ES42" i="6"/>
  <c r="EZ42" i="6"/>
  <c r="AB42" i="6"/>
  <c r="EF42" i="6"/>
  <c r="EK42" i="6"/>
  <c r="ER42" i="6"/>
  <c r="DJ42" i="6"/>
  <c r="DX42" i="6"/>
  <c r="EC42" i="6"/>
  <c r="EJ42" i="6"/>
  <c r="DB42" i="6"/>
  <c r="DP42" i="6"/>
  <c r="DU42" i="6"/>
  <c r="EB42" i="6"/>
  <c r="CT42" i="6"/>
  <c r="DH42" i="6"/>
  <c r="EZ205" i="6"/>
  <c r="EQ205" i="6"/>
  <c r="FA205" i="6"/>
  <c r="EP205" i="6"/>
  <c r="EO205" i="6"/>
  <c r="EF205" i="6"/>
  <c r="DV205" i="6"/>
  <c r="EK205" i="6"/>
  <c r="EH205" i="6"/>
  <c r="EG205" i="6"/>
  <c r="DX205" i="6"/>
  <c r="DN205" i="6"/>
  <c r="EC205" i="6"/>
  <c r="DZ205" i="6"/>
  <c r="DY205" i="6"/>
  <c r="DP205" i="6"/>
  <c r="DF205" i="6"/>
  <c r="DU205" i="6"/>
  <c r="DR205" i="6"/>
  <c r="DQ205" i="6"/>
  <c r="DH205" i="6"/>
  <c r="CX205" i="6"/>
  <c r="DM205" i="6"/>
  <c r="DJ205" i="6"/>
  <c r="DI205" i="6"/>
  <c r="CZ205" i="6"/>
  <c r="EB205" i="6"/>
  <c r="CV205" i="6"/>
  <c r="CY205" i="6"/>
  <c r="DE205" i="6"/>
  <c r="DB205" i="6"/>
  <c r="DA205" i="6"/>
  <c r="ET205" i="6"/>
  <c r="EY205" i="6"/>
  <c r="DK205" i="6"/>
  <c r="DS205" i="6"/>
  <c r="CW205" i="6"/>
  <c r="CT205" i="6"/>
  <c r="EV205" i="6"/>
  <c r="EL205" i="6"/>
  <c r="EE205" i="6"/>
  <c r="FH205" i="6"/>
  <c r="FF205" i="6"/>
  <c r="EW205" i="6"/>
  <c r="EN205" i="6"/>
  <c r="ED205" i="6"/>
  <c r="EI205" i="6"/>
  <c r="DG205" i="6"/>
  <c r="FG205" i="6"/>
  <c r="EA205" i="6"/>
  <c r="FB205" i="6"/>
  <c r="EJ205" i="6"/>
  <c r="DL205" i="6"/>
  <c r="FD205" i="6"/>
  <c r="DT205" i="6"/>
  <c r="DO205" i="6"/>
  <c r="DW205" i="6"/>
  <c r="FE205" i="6"/>
  <c r="EM205" i="6"/>
  <c r="CU205" i="6"/>
  <c r="EU205" i="6"/>
  <c r="EX205" i="6"/>
  <c r="AB205" i="6"/>
  <c r="FC205" i="6"/>
  <c r="ES205" i="6"/>
  <c r="DD205" i="6"/>
  <c r="ER205" i="6"/>
  <c r="EV122" i="6"/>
  <c r="ET122" i="6"/>
  <c r="EH122" i="6"/>
  <c r="DX122" i="6"/>
  <c r="DN122" i="6"/>
  <c r="DT122" i="6"/>
  <c r="DV122" i="6"/>
  <c r="DZ122" i="6"/>
  <c r="EK122" i="6"/>
  <c r="DY122" i="6"/>
  <c r="DO122" i="6"/>
  <c r="DE122" i="6"/>
  <c r="DL122" i="6"/>
  <c r="EE122" i="6"/>
  <c r="EI122" i="6"/>
  <c r="DU122" i="6"/>
  <c r="EA122" i="6"/>
  <c r="DP122" i="6"/>
  <c r="DF122" i="6"/>
  <c r="CU122" i="6"/>
  <c r="DA122" i="6"/>
  <c r="DD122" i="6"/>
  <c r="EN122" i="6"/>
  <c r="ES122" i="6"/>
  <c r="DB122" i="6"/>
  <c r="DS122" i="6"/>
  <c r="FE122" i="6"/>
  <c r="DR122" i="6"/>
  <c r="DG122" i="6"/>
  <c r="CW122" i="6"/>
  <c r="ED122" i="6"/>
  <c r="EL122" i="6"/>
  <c r="FH122" i="6"/>
  <c r="CV122" i="6"/>
  <c r="EW122" i="6"/>
  <c r="FB122" i="6"/>
  <c r="EM122" i="6"/>
  <c r="FD122" i="6"/>
  <c r="DI122" i="6"/>
  <c r="CX122" i="6"/>
  <c r="EX122" i="6"/>
  <c r="EZ122" i="6"/>
  <c r="FG122" i="6"/>
  <c r="CZ122" i="6"/>
  <c r="EY122" i="6"/>
  <c r="EO122" i="6"/>
  <c r="ER122" i="6"/>
  <c r="FF122" i="6"/>
  <c r="CY122" i="6"/>
  <c r="AB122" i="6"/>
  <c r="FA122" i="6"/>
  <c r="EP122" i="6"/>
  <c r="EF122" i="6"/>
  <c r="EJ122" i="6"/>
  <c r="CT122" i="6"/>
  <c r="DH122" i="6"/>
  <c r="FC122" i="6"/>
  <c r="EQ122" i="6"/>
  <c r="EG122" i="6"/>
  <c r="DW122" i="6"/>
  <c r="EB122" i="6"/>
  <c r="DM122" i="6"/>
  <c r="DQ122" i="6"/>
  <c r="DJ122" i="6"/>
  <c r="EC122" i="6"/>
  <c r="DK122" i="6"/>
  <c r="EU122" i="6"/>
  <c r="FD156" i="6"/>
  <c r="EV156" i="6"/>
  <c r="FE156" i="6"/>
  <c r="DS156" i="6"/>
  <c r="CV156" i="6"/>
  <c r="EQ156" i="6"/>
  <c r="DD156" i="6"/>
  <c r="EY156" i="6"/>
  <c r="DT156" i="6"/>
  <c r="EB156" i="6"/>
  <c r="EJ156" i="6"/>
  <c r="DP156" i="6"/>
  <c r="DI156" i="6"/>
  <c r="EZ156" i="6"/>
  <c r="EF156" i="6"/>
  <c r="EO156" i="6"/>
  <c r="DA156" i="6"/>
  <c r="CZ156" i="6"/>
  <c r="DR156" i="6"/>
  <c r="DN156" i="6"/>
  <c r="DZ156" i="6"/>
  <c r="DF156" i="6"/>
  <c r="EN156" i="6"/>
  <c r="EG156" i="6"/>
  <c r="DB156" i="6"/>
  <c r="CX156" i="6"/>
  <c r="DJ156" i="6"/>
  <c r="DE156" i="6"/>
  <c r="DH156" i="6"/>
  <c r="EU156" i="6"/>
  <c r="ES156" i="6"/>
  <c r="CT156" i="6"/>
  <c r="FB156" i="6"/>
  <c r="AB156" i="6"/>
  <c r="EE156" i="6"/>
  <c r="EC156" i="6"/>
  <c r="FC156" i="6"/>
  <c r="FA156" i="6"/>
  <c r="DL156" i="6"/>
  <c r="ER156" i="6"/>
  <c r="DK156" i="6"/>
  <c r="DO156" i="6"/>
  <c r="DM156" i="6"/>
  <c r="EM156" i="6"/>
  <c r="DV156" i="6"/>
  <c r="FG156" i="6"/>
  <c r="FH156" i="6"/>
  <c r="EA156" i="6"/>
  <c r="CU156" i="6"/>
  <c r="CY156" i="6"/>
  <c r="CW156" i="6"/>
  <c r="DW156" i="6"/>
  <c r="EL156" i="6"/>
  <c r="EW156" i="6"/>
  <c r="EI156" i="6"/>
  <c r="DQ156" i="6"/>
  <c r="EX156" i="6"/>
  <c r="ET156" i="6"/>
  <c r="FF156" i="6"/>
  <c r="DG156" i="6"/>
  <c r="EK156" i="6"/>
  <c r="DX156" i="6"/>
  <c r="DY156" i="6"/>
  <c r="EH156" i="6"/>
  <c r="ED156" i="6"/>
  <c r="EP156" i="6"/>
  <c r="DU156" i="6"/>
  <c r="AB78" i="6"/>
  <c r="EU78" i="6"/>
  <c r="ET78" i="6"/>
  <c r="ES78" i="6"/>
  <c r="EY78" i="6"/>
  <c r="EX78" i="6"/>
  <c r="FD78" i="6"/>
  <c r="ER78" i="6"/>
  <c r="FH78" i="6"/>
  <c r="DT78" i="6"/>
  <c r="EM78" i="6"/>
  <c r="EL78" i="6"/>
  <c r="EK78" i="6"/>
  <c r="EQ78" i="6"/>
  <c r="EP78" i="6"/>
  <c r="EV78" i="6"/>
  <c r="DL78" i="6"/>
  <c r="EB78" i="6"/>
  <c r="EE78" i="6"/>
  <c r="ED78" i="6"/>
  <c r="EC78" i="6"/>
  <c r="EI78" i="6"/>
  <c r="EH78" i="6"/>
  <c r="EN78" i="6"/>
  <c r="EO78" i="6"/>
  <c r="CV78" i="6"/>
  <c r="DW78" i="6"/>
  <c r="DV78" i="6"/>
  <c r="DU78" i="6"/>
  <c r="EA78" i="6"/>
  <c r="DZ78" i="6"/>
  <c r="EF78" i="6"/>
  <c r="DI78" i="6"/>
  <c r="FE78" i="6"/>
  <c r="DO78" i="6"/>
  <c r="DN78" i="6"/>
  <c r="DM78" i="6"/>
  <c r="DS78" i="6"/>
  <c r="DR78" i="6"/>
  <c r="DX78" i="6"/>
  <c r="EJ78" i="6"/>
  <c r="DY78" i="6"/>
  <c r="DG78" i="6"/>
  <c r="DF78" i="6"/>
  <c r="DE78" i="6"/>
  <c r="DK78" i="6"/>
  <c r="DJ78" i="6"/>
  <c r="DP78" i="6"/>
  <c r="DD78" i="6"/>
  <c r="EW78" i="6"/>
  <c r="EZ78" i="6"/>
  <c r="CY78" i="6"/>
  <c r="CX78" i="6"/>
  <c r="CW78" i="6"/>
  <c r="CU78" i="6"/>
  <c r="DB78" i="6"/>
  <c r="DH78" i="6"/>
  <c r="EG78" i="6"/>
  <c r="DQ78" i="6"/>
  <c r="FC78" i="6"/>
  <c r="FB78" i="6"/>
  <c r="FA78" i="6"/>
  <c r="FG78" i="6"/>
  <c r="FF78" i="6"/>
  <c r="CT78" i="6"/>
  <c r="CZ78" i="6"/>
  <c r="DA78" i="6"/>
  <c r="DT123" i="6"/>
  <c r="ET123" i="6"/>
  <c r="EE123" i="6"/>
  <c r="EQ123" i="6"/>
  <c r="DI123" i="6"/>
  <c r="DB123" i="6"/>
  <c r="CV123" i="6"/>
  <c r="EV123" i="6"/>
  <c r="FD123" i="6"/>
  <c r="CW123" i="6"/>
  <c r="EG123" i="6"/>
  <c r="FC123" i="6"/>
  <c r="FH123" i="6"/>
  <c r="FA123" i="6"/>
  <c r="EH123" i="6"/>
  <c r="DV123" i="6"/>
  <c r="ER123" i="6"/>
  <c r="EF123" i="6"/>
  <c r="FB123" i="6"/>
  <c r="CU123" i="6"/>
  <c r="DQ123" i="6"/>
  <c r="DA123" i="6"/>
  <c r="DF123" i="6"/>
  <c r="EK123" i="6"/>
  <c r="AB123" i="6"/>
  <c r="CT123" i="6"/>
  <c r="EX123" i="6"/>
  <c r="DL123" i="6"/>
  <c r="FF123" i="6"/>
  <c r="EU123" i="6"/>
  <c r="CZ123" i="6"/>
  <c r="EM123" i="6"/>
  <c r="FG123" i="6"/>
  <c r="EY123" i="6"/>
  <c r="DE123" i="6"/>
  <c r="DW123" i="6"/>
  <c r="DK123" i="6"/>
  <c r="EC123" i="6"/>
  <c r="DG123" i="6"/>
  <c r="EW123" i="6"/>
  <c r="EI123" i="6"/>
  <c r="EZ123" i="6"/>
  <c r="DP123" i="6"/>
  <c r="CX123" i="6"/>
  <c r="EB123" i="6"/>
  <c r="DH123" i="6"/>
  <c r="EJ123" i="6"/>
  <c r="DO123" i="6"/>
  <c r="ES123" i="6"/>
  <c r="FE123" i="6"/>
  <c r="DU123" i="6"/>
  <c r="ED123" i="6"/>
  <c r="DM123" i="6"/>
  <c r="DY123" i="6"/>
  <c r="EP123" i="6"/>
  <c r="DX123" i="6"/>
  <c r="EL123" i="6"/>
  <c r="DS123" i="6"/>
  <c r="DN123" i="6"/>
  <c r="CY123" i="6"/>
  <c r="DJ123" i="6"/>
  <c r="EN123" i="6"/>
  <c r="EO123" i="6"/>
  <c r="DR123" i="6"/>
  <c r="DZ123" i="6"/>
  <c r="DD123" i="6"/>
  <c r="EA123" i="6"/>
  <c r="DV127" i="6"/>
  <c r="EB127" i="6"/>
  <c r="CT127" i="6"/>
  <c r="EH127" i="6"/>
  <c r="DY127" i="6"/>
  <c r="DM127" i="6"/>
  <c r="DG127" i="6"/>
  <c r="EF127" i="6"/>
  <c r="DN127" i="6"/>
  <c r="DT127" i="6"/>
  <c r="EY127" i="6"/>
  <c r="DB127" i="6"/>
  <c r="EG127" i="6"/>
  <c r="DU127" i="6"/>
  <c r="DO127" i="6"/>
  <c r="EN127" i="6"/>
  <c r="DF127" i="6"/>
  <c r="DL127" i="6"/>
  <c r="DS127" i="6"/>
  <c r="EA127" i="6"/>
  <c r="EO127" i="6"/>
  <c r="EC127" i="6"/>
  <c r="DW127" i="6"/>
  <c r="EV127" i="6"/>
  <c r="CX127" i="6"/>
  <c r="DD127" i="6"/>
  <c r="EX127" i="6"/>
  <c r="EW127" i="6"/>
  <c r="EK127" i="6"/>
  <c r="EE127" i="6"/>
  <c r="FB127" i="6"/>
  <c r="FH127" i="6"/>
  <c r="CV127" i="6"/>
  <c r="DR127" i="6"/>
  <c r="FE127" i="6"/>
  <c r="ES127" i="6"/>
  <c r="EM127" i="6"/>
  <c r="CZ127" i="6"/>
  <c r="ET127" i="6"/>
  <c r="EZ127" i="6"/>
  <c r="AB127" i="6"/>
  <c r="EQ127" i="6"/>
  <c r="DA127" i="6"/>
  <c r="FA127" i="6"/>
  <c r="EU127" i="6"/>
  <c r="DH127" i="6"/>
  <c r="CU127" i="6"/>
  <c r="EL127" i="6"/>
  <c r="ER127" i="6"/>
  <c r="FF127" i="6"/>
  <c r="DK127" i="6"/>
  <c r="DI127" i="6"/>
  <c r="CW127" i="6"/>
  <c r="FC127" i="6"/>
  <c r="DP127" i="6"/>
  <c r="ED127" i="6"/>
  <c r="EJ127" i="6"/>
  <c r="DZ127" i="6"/>
  <c r="EI127" i="6"/>
  <c r="DQ127" i="6"/>
  <c r="DE127" i="6"/>
  <c r="CY127" i="6"/>
  <c r="DX127" i="6"/>
  <c r="EP127" i="6"/>
  <c r="DJ127" i="6"/>
  <c r="FG127" i="6"/>
  <c r="FD127" i="6"/>
  <c r="DX115" i="6"/>
  <c r="EV115" i="6"/>
  <c r="EJ115" i="6"/>
  <c r="CX115" i="6"/>
  <c r="CZ115" i="6"/>
  <c r="EP115" i="6"/>
  <c r="DZ115" i="6"/>
  <c r="EF115" i="6"/>
  <c r="DK115" i="6"/>
  <c r="FF115" i="6"/>
  <c r="EX115" i="6"/>
  <c r="CU115" i="6"/>
  <c r="DA115" i="6"/>
  <c r="DD115" i="6"/>
  <c r="DJ115" i="6"/>
  <c r="DS115" i="6"/>
  <c r="FE115" i="6"/>
  <c r="EA115" i="6"/>
  <c r="EY115" i="6"/>
  <c r="FG115" i="6"/>
  <c r="EG115" i="6"/>
  <c r="CW115" i="6"/>
  <c r="DB115" i="6"/>
  <c r="EC115" i="6"/>
  <c r="DO115" i="6"/>
  <c r="EQ115" i="6"/>
  <c r="DL115" i="6"/>
  <c r="DT115" i="6"/>
  <c r="EI115" i="6"/>
  <c r="ER115" i="6"/>
  <c r="EZ115" i="6"/>
  <c r="CV115" i="6"/>
  <c r="FB115" i="6"/>
  <c r="FC115" i="6"/>
  <c r="DH115" i="6"/>
  <c r="DM115" i="6"/>
  <c r="EB115" i="6"/>
  <c r="EK115" i="6"/>
  <c r="ES115" i="6"/>
  <c r="FH115" i="6"/>
  <c r="EU115" i="6"/>
  <c r="DR115" i="6"/>
  <c r="DF115" i="6"/>
  <c r="DU115" i="6"/>
  <c r="ED115" i="6"/>
  <c r="EL115" i="6"/>
  <c r="FA115" i="6"/>
  <c r="DY115" i="6"/>
  <c r="EN115" i="6"/>
  <c r="DV115" i="6"/>
  <c r="EO115" i="6"/>
  <c r="CY115" i="6"/>
  <c r="DN115" i="6"/>
  <c r="DW115" i="6"/>
  <c r="EE115" i="6"/>
  <c r="AB115" i="6"/>
  <c r="ET115" i="6"/>
  <c r="DI115" i="6"/>
  <c r="EW115" i="6"/>
  <c r="DE115" i="6"/>
  <c r="FD115" i="6"/>
  <c r="DG115" i="6"/>
  <c r="EH115" i="6"/>
  <c r="DP115" i="6"/>
  <c r="CT115" i="6"/>
  <c r="EM115" i="6"/>
  <c r="DQ115" i="6"/>
  <c r="ED57" i="6"/>
  <c r="DD57" i="6"/>
  <c r="EJ57" i="6"/>
  <c r="DJ57" i="6"/>
  <c r="ER57" i="6"/>
  <c r="DN57" i="6"/>
  <c r="AB57" i="6"/>
  <c r="DV57" i="6"/>
  <c r="CT57" i="6"/>
  <c r="EX57" i="6"/>
  <c r="DB57" i="6"/>
  <c r="EL57" i="6"/>
  <c r="FB57" i="6"/>
  <c r="EB57" i="6"/>
  <c r="EP57" i="6"/>
  <c r="DR57" i="6"/>
  <c r="EH57" i="6"/>
  <c r="DF57" i="6"/>
  <c r="DT57" i="6"/>
  <c r="CV57" i="6"/>
  <c r="DL57" i="6"/>
  <c r="ET57" i="6"/>
  <c r="CX57" i="6"/>
  <c r="FH57" i="6"/>
  <c r="EZ57" i="6"/>
  <c r="DZ57" i="6"/>
  <c r="FF57" i="6"/>
  <c r="EU57" i="6"/>
  <c r="DQ57" i="6"/>
  <c r="DG57" i="6"/>
  <c r="CU57" i="6"/>
  <c r="FD57" i="6"/>
  <c r="DH57" i="6"/>
  <c r="EQ57" i="6"/>
  <c r="EF57" i="6"/>
  <c r="EC57" i="6"/>
  <c r="FE57" i="6"/>
  <c r="DI57" i="6"/>
  <c r="DE57" i="6"/>
  <c r="EG57" i="6"/>
  <c r="DW57" i="6"/>
  <c r="DS57" i="6"/>
  <c r="EI57" i="6"/>
  <c r="CY57" i="6"/>
  <c r="FG57" i="6"/>
  <c r="EV57" i="6"/>
  <c r="ES57" i="6"/>
  <c r="EM57" i="6"/>
  <c r="CW57" i="6"/>
  <c r="DX57" i="6"/>
  <c r="DU57" i="6"/>
  <c r="EW57" i="6"/>
  <c r="CZ57" i="6"/>
  <c r="FA57" i="6"/>
  <c r="DY57" i="6"/>
  <c r="DO57" i="6"/>
  <c r="DK57" i="6"/>
  <c r="DA57" i="6"/>
  <c r="FC57" i="6"/>
  <c r="EY57" i="6"/>
  <c r="EN57" i="6"/>
  <c r="EK57" i="6"/>
  <c r="EA57" i="6"/>
  <c r="DP57" i="6"/>
  <c r="DM57" i="6"/>
  <c r="EO57" i="6"/>
  <c r="EE57" i="6"/>
  <c r="AB76" i="6"/>
  <c r="DL76" i="6"/>
  <c r="CX76" i="6"/>
  <c r="CY76" i="6"/>
  <c r="CZ76" i="6"/>
  <c r="DY76" i="6"/>
  <c r="DZ76" i="6"/>
  <c r="CU76" i="6"/>
  <c r="DT76" i="6"/>
  <c r="DF76" i="6"/>
  <c r="DG76" i="6"/>
  <c r="DH76" i="6"/>
  <c r="EG76" i="6"/>
  <c r="EH76" i="6"/>
  <c r="DK76" i="6"/>
  <c r="ES76" i="6"/>
  <c r="EB76" i="6"/>
  <c r="DN76" i="6"/>
  <c r="DO76" i="6"/>
  <c r="DP76" i="6"/>
  <c r="EO76" i="6"/>
  <c r="EP76" i="6"/>
  <c r="DS76" i="6"/>
  <c r="EJ76" i="6"/>
  <c r="DV76" i="6"/>
  <c r="DW76" i="6"/>
  <c r="DX76" i="6"/>
  <c r="EW76" i="6"/>
  <c r="EX76" i="6"/>
  <c r="EA76" i="6"/>
  <c r="CW76" i="6"/>
  <c r="ER76" i="6"/>
  <c r="ED76" i="6"/>
  <c r="EE76" i="6"/>
  <c r="EF76" i="6"/>
  <c r="FE76" i="6"/>
  <c r="CT76" i="6"/>
  <c r="FF76" i="6"/>
  <c r="EI76" i="6"/>
  <c r="FG76" i="6"/>
  <c r="EC76" i="6"/>
  <c r="EZ76" i="6"/>
  <c r="EL76" i="6"/>
  <c r="EM76" i="6"/>
  <c r="EN76" i="6"/>
  <c r="DA76" i="6"/>
  <c r="DB76" i="6"/>
  <c r="EQ76" i="6"/>
  <c r="DM76" i="6"/>
  <c r="DU76" i="6"/>
  <c r="EK76" i="6"/>
  <c r="CV76" i="6"/>
  <c r="FH76" i="6"/>
  <c r="ET76" i="6"/>
  <c r="EU76" i="6"/>
  <c r="EV76" i="6"/>
  <c r="DI76" i="6"/>
  <c r="DJ76" i="6"/>
  <c r="EY76" i="6"/>
  <c r="FA76" i="6"/>
  <c r="DD76" i="6"/>
  <c r="FB76" i="6"/>
  <c r="FC76" i="6"/>
  <c r="FD76" i="6"/>
  <c r="DQ76" i="6"/>
  <c r="DR76" i="6"/>
  <c r="DE76" i="6"/>
  <c r="FE202" i="6"/>
  <c r="DF202" i="6"/>
  <c r="DY202" i="6"/>
  <c r="ED202" i="6"/>
  <c r="EN202" i="6"/>
  <c r="EB202" i="6"/>
  <c r="DG202" i="6"/>
  <c r="EX202" i="6"/>
  <c r="DH202" i="6"/>
  <c r="DR202" i="6"/>
  <c r="EF202" i="6"/>
  <c r="EO202" i="6"/>
  <c r="DS202" i="6"/>
  <c r="AB202" i="6"/>
  <c r="ES202" i="6"/>
  <c r="DI202" i="6"/>
  <c r="DM202" i="6"/>
  <c r="EG202" i="6"/>
  <c r="EH202" i="6"/>
  <c r="DK202" i="6"/>
  <c r="DB202" i="6"/>
  <c r="DZ202" i="6"/>
  <c r="EZ202" i="6"/>
  <c r="EQ202" i="6"/>
  <c r="CW202" i="6"/>
  <c r="EJ202" i="6"/>
  <c r="DU202" i="6"/>
  <c r="CV202" i="6"/>
  <c r="FC202" i="6"/>
  <c r="EA202" i="6"/>
  <c r="CY202" i="6"/>
  <c r="FH202" i="6"/>
  <c r="FB202" i="6"/>
  <c r="CU202" i="6"/>
  <c r="DV202" i="6"/>
  <c r="FG202" i="6"/>
  <c r="DL202" i="6"/>
  <c r="EM202" i="6"/>
  <c r="FD202" i="6"/>
  <c r="ER202" i="6"/>
  <c r="DX202" i="6"/>
  <c r="EU202" i="6"/>
  <c r="EL202" i="6"/>
  <c r="EE202" i="6"/>
  <c r="DA202" i="6"/>
  <c r="ET202" i="6"/>
  <c r="EK202" i="6"/>
  <c r="DP202" i="6"/>
  <c r="EY202" i="6"/>
  <c r="EC202" i="6"/>
  <c r="EP202" i="6"/>
  <c r="DQ202" i="6"/>
  <c r="DE202" i="6"/>
  <c r="CZ202" i="6"/>
  <c r="CT202" i="6"/>
  <c r="EV202" i="6"/>
  <c r="DO202" i="6"/>
  <c r="DN202" i="6"/>
  <c r="DW202" i="6"/>
  <c r="EI202" i="6"/>
  <c r="FA202" i="6"/>
  <c r="FF202" i="6"/>
  <c r="DD202" i="6"/>
  <c r="EW202" i="6"/>
  <c r="DT202" i="6"/>
  <c r="DJ202" i="6"/>
  <c r="CX202" i="6"/>
  <c r="DU121" i="6"/>
  <c r="DF121" i="6"/>
  <c r="EM121" i="6"/>
  <c r="DP121" i="6"/>
  <c r="DA121" i="6"/>
  <c r="EH121" i="6"/>
  <c r="EA121" i="6"/>
  <c r="DT121" i="6"/>
  <c r="DM121" i="6"/>
  <c r="DV121" i="6"/>
  <c r="EL121" i="6"/>
  <c r="EU121" i="6"/>
  <c r="DX121" i="6"/>
  <c r="DI121" i="6"/>
  <c r="EP121" i="6"/>
  <c r="EI121" i="6"/>
  <c r="EB121" i="6"/>
  <c r="ET121" i="6"/>
  <c r="ES121" i="6"/>
  <c r="FB121" i="6"/>
  <c r="FC121" i="6"/>
  <c r="EF121" i="6"/>
  <c r="DQ121" i="6"/>
  <c r="EX121" i="6"/>
  <c r="EQ121" i="6"/>
  <c r="EJ121" i="6"/>
  <c r="CY121" i="6"/>
  <c r="EN121" i="6"/>
  <c r="DY121" i="6"/>
  <c r="CT121" i="6"/>
  <c r="FF121" i="6"/>
  <c r="EY121" i="6"/>
  <c r="ER121" i="6"/>
  <c r="DN121" i="6"/>
  <c r="EC121" i="6"/>
  <c r="EK121" i="6"/>
  <c r="DG121" i="6"/>
  <c r="EV121" i="6"/>
  <c r="EG121" i="6"/>
  <c r="DB121" i="6"/>
  <c r="FG121" i="6"/>
  <c r="EZ121" i="6"/>
  <c r="CX121" i="6"/>
  <c r="DO121" i="6"/>
  <c r="FD121" i="6"/>
  <c r="EO121" i="6"/>
  <c r="DJ121" i="6"/>
  <c r="CU121" i="6"/>
  <c r="CV121" i="6"/>
  <c r="ED121" i="6"/>
  <c r="DW121" i="6"/>
  <c r="CZ121" i="6"/>
  <c r="EW121" i="6"/>
  <c r="DR121" i="6"/>
  <c r="DK121" i="6"/>
  <c r="DD121" i="6"/>
  <c r="CW121" i="6"/>
  <c r="EE121" i="6"/>
  <c r="DH121" i="6"/>
  <c r="FE121" i="6"/>
  <c r="DZ121" i="6"/>
  <c r="DS121" i="6"/>
  <c r="DL121" i="6"/>
  <c r="AB121" i="6"/>
  <c r="FA121" i="6"/>
  <c r="FH121" i="6"/>
  <c r="DE121" i="6"/>
  <c r="CV64" i="6"/>
  <c r="EM64" i="6"/>
  <c r="DW64" i="6"/>
  <c r="DO64" i="6"/>
  <c r="EC64" i="6"/>
  <c r="EN64" i="6"/>
  <c r="CX64" i="6"/>
  <c r="ET64" i="6"/>
  <c r="EL64" i="6"/>
  <c r="DU64" i="6"/>
  <c r="EU64" i="6"/>
  <c r="EB64" i="6"/>
  <c r="DT64" i="6"/>
  <c r="DM64" i="6"/>
  <c r="DF64" i="6"/>
  <c r="ER64" i="6"/>
  <c r="CY64" i="6"/>
  <c r="AB64" i="6"/>
  <c r="DE64" i="6"/>
  <c r="EV64" i="6"/>
  <c r="EZ64" i="6"/>
  <c r="DV64" i="6"/>
  <c r="CW64" i="6"/>
  <c r="FG64" i="6"/>
  <c r="FC64" i="6"/>
  <c r="EE64" i="6"/>
  <c r="FA64" i="6"/>
  <c r="DN64" i="6"/>
  <c r="FB64" i="6"/>
  <c r="ES64" i="6"/>
  <c r="FH64" i="6"/>
  <c r="EF64" i="6"/>
  <c r="EJ64" i="6"/>
  <c r="DH64" i="6"/>
  <c r="EK64" i="6"/>
  <c r="DZ64" i="6"/>
  <c r="DQ64" i="6"/>
  <c r="EQ64" i="6"/>
  <c r="EH64" i="6"/>
  <c r="DK64" i="6"/>
  <c r="EX64" i="6"/>
  <c r="FD64" i="6"/>
  <c r="DA64" i="6"/>
  <c r="CZ64" i="6"/>
  <c r="EI64" i="6"/>
  <c r="EG64" i="6"/>
  <c r="DJ64" i="6"/>
  <c r="DI64" i="6"/>
  <c r="DL64" i="6"/>
  <c r="DB64" i="6"/>
  <c r="EO64" i="6"/>
  <c r="EP64" i="6"/>
  <c r="DX64" i="6"/>
  <c r="EY64" i="6"/>
  <c r="CU64" i="6"/>
  <c r="DD64" i="6"/>
  <c r="EA64" i="6"/>
  <c r="DY64" i="6"/>
  <c r="EW64" i="6"/>
  <c r="ED64" i="6"/>
  <c r="DG64" i="6"/>
  <c r="CT64" i="6"/>
  <c r="DR64" i="6"/>
  <c r="FE64" i="6"/>
  <c r="DP64" i="6"/>
  <c r="FF64" i="6"/>
  <c r="DS64" i="6"/>
  <c r="DI28" i="6"/>
  <c r="DR28" i="6"/>
  <c r="CU28" i="6"/>
  <c r="EJ28" i="6"/>
  <c r="EK28" i="6"/>
  <c r="ED28" i="6"/>
  <c r="DO28" i="6"/>
  <c r="DQ28" i="6"/>
  <c r="DZ28" i="6"/>
  <c r="DK28" i="6"/>
  <c r="ER28" i="6"/>
  <c r="ES28" i="6"/>
  <c r="EL28" i="6"/>
  <c r="DW28" i="6"/>
  <c r="DY28" i="6"/>
  <c r="EH28" i="6"/>
  <c r="DS28" i="6"/>
  <c r="EZ28" i="6"/>
  <c r="FA28" i="6"/>
  <c r="ET28" i="6"/>
  <c r="EE28" i="6"/>
  <c r="EG28" i="6"/>
  <c r="EP28" i="6"/>
  <c r="EA28" i="6"/>
  <c r="CV28" i="6"/>
  <c r="FH28" i="6"/>
  <c r="CW28" i="6"/>
  <c r="FB28" i="6"/>
  <c r="EM28" i="6"/>
  <c r="EO28" i="6"/>
  <c r="EX28" i="6"/>
  <c r="EI28" i="6"/>
  <c r="DD28" i="6"/>
  <c r="DE28" i="6"/>
  <c r="CX28" i="6"/>
  <c r="EU28" i="6"/>
  <c r="FC28" i="6"/>
  <c r="EW28" i="6"/>
  <c r="CT28" i="6"/>
  <c r="FF28" i="6"/>
  <c r="EQ28" i="6"/>
  <c r="DL28" i="6"/>
  <c r="DM28" i="6"/>
  <c r="DF28" i="6"/>
  <c r="FE28" i="6"/>
  <c r="DB28" i="6"/>
  <c r="EY28" i="6"/>
  <c r="DT28" i="6"/>
  <c r="DU28" i="6"/>
  <c r="DN28" i="6"/>
  <c r="CY28" i="6"/>
  <c r="DA28" i="6"/>
  <c r="DJ28" i="6"/>
  <c r="FG28" i="6"/>
  <c r="EB28" i="6"/>
  <c r="EC28" i="6"/>
  <c r="DV28" i="6"/>
  <c r="DG28" i="6"/>
  <c r="EV28" i="6"/>
  <c r="AB28" i="6"/>
  <c r="EN28" i="6"/>
  <c r="DX28" i="6"/>
  <c r="DP28" i="6"/>
  <c r="EF28" i="6"/>
  <c r="DH28" i="6"/>
  <c r="CZ28" i="6"/>
  <c r="FD28" i="6"/>
  <c r="EE130" i="6"/>
  <c r="CT130" i="6"/>
  <c r="DW130" i="6"/>
  <c r="DE130" i="6"/>
  <c r="DG130" i="6"/>
  <c r="DZ130" i="6"/>
  <c r="EC130" i="6"/>
  <c r="EN130" i="6"/>
  <c r="CV130" i="6"/>
  <c r="EI130" i="6"/>
  <c r="DF130" i="6"/>
  <c r="EA130" i="6"/>
  <c r="ES130" i="6"/>
  <c r="EB130" i="6"/>
  <c r="DK130" i="6"/>
  <c r="FD130" i="6"/>
  <c r="CY130" i="6"/>
  <c r="EV130" i="6"/>
  <c r="EQ130" i="6"/>
  <c r="DQ130" i="6"/>
  <c r="EJ130" i="6"/>
  <c r="DL130" i="6"/>
  <c r="DT130" i="6"/>
  <c r="DB130" i="6"/>
  <c r="EW130" i="6"/>
  <c r="EM130" i="6"/>
  <c r="DY130" i="6"/>
  <c r="DA130" i="6"/>
  <c r="FA130" i="6"/>
  <c r="EK130" i="6"/>
  <c r="EY130" i="6"/>
  <c r="DR130" i="6"/>
  <c r="DN130" i="6"/>
  <c r="EP130" i="6"/>
  <c r="DJ130" i="6"/>
  <c r="EL130" i="6"/>
  <c r="EU130" i="6"/>
  <c r="EH130" i="6"/>
  <c r="DD130" i="6"/>
  <c r="CZ130" i="6"/>
  <c r="AB130" i="6"/>
  <c r="FG130" i="6"/>
  <c r="DH130" i="6"/>
  <c r="DS130" i="6"/>
  <c r="FB130" i="6"/>
  <c r="EO130" i="6"/>
  <c r="EZ130" i="6"/>
  <c r="FC130" i="6"/>
  <c r="DX130" i="6"/>
  <c r="DO130" i="6"/>
  <c r="ER130" i="6"/>
  <c r="CX130" i="6"/>
  <c r="DU130" i="6"/>
  <c r="CW130" i="6"/>
  <c r="FF130" i="6"/>
  <c r="EX130" i="6"/>
  <c r="FE130" i="6"/>
  <c r="EG130" i="6"/>
  <c r="EF130" i="6"/>
  <c r="DI130" i="6"/>
  <c r="CU130" i="6"/>
  <c r="DM130" i="6"/>
  <c r="FH130" i="6"/>
  <c r="DP130" i="6"/>
  <c r="ET130" i="6"/>
  <c r="DV130" i="6"/>
  <c r="ED130" i="6"/>
  <c r="EV95" i="6"/>
  <c r="EP95" i="6"/>
  <c r="EF95" i="6"/>
  <c r="EC95" i="6"/>
  <c r="DT95" i="6"/>
  <c r="FC95" i="6"/>
  <c r="EG95" i="6"/>
  <c r="DB95" i="6"/>
  <c r="EL95" i="6"/>
  <c r="FF95" i="6"/>
  <c r="DU95" i="6"/>
  <c r="CV95" i="6"/>
  <c r="EU95" i="6"/>
  <c r="EW95" i="6"/>
  <c r="DR95" i="6"/>
  <c r="FB95" i="6"/>
  <c r="DM95" i="6"/>
  <c r="FG95" i="6"/>
  <c r="EM95" i="6"/>
  <c r="EH95" i="6"/>
  <c r="DN95" i="6"/>
  <c r="FH95" i="6"/>
  <c r="EY95" i="6"/>
  <c r="EE95" i="6"/>
  <c r="ED95" i="6"/>
  <c r="EZ95" i="6"/>
  <c r="EQ95" i="6"/>
  <c r="DW95" i="6"/>
  <c r="CT95" i="6"/>
  <c r="ET95" i="6"/>
  <c r="FA95" i="6"/>
  <c r="ER95" i="6"/>
  <c r="EI95" i="6"/>
  <c r="CY95" i="6"/>
  <c r="DJ95" i="6"/>
  <c r="ES95" i="6"/>
  <c r="EJ95" i="6"/>
  <c r="EA95" i="6"/>
  <c r="DA95" i="6"/>
  <c r="DF95" i="6"/>
  <c r="DZ95" i="6"/>
  <c r="EK95" i="6"/>
  <c r="EB95" i="6"/>
  <c r="CU95" i="6"/>
  <c r="DQ95" i="6"/>
  <c r="DV95" i="6"/>
  <c r="DL95" i="6"/>
  <c r="DK95" i="6"/>
  <c r="AB95" i="6"/>
  <c r="DI95" i="6"/>
  <c r="DS95" i="6"/>
  <c r="DG95" i="6"/>
  <c r="FD95" i="6"/>
  <c r="DO95" i="6"/>
  <c r="EN95" i="6"/>
  <c r="EX95" i="6"/>
  <c r="DX95" i="6"/>
  <c r="CX95" i="6"/>
  <c r="DH95" i="6"/>
  <c r="DP95" i="6"/>
  <c r="FE95" i="6"/>
  <c r="CZ95" i="6"/>
  <c r="CW95" i="6"/>
  <c r="EO95" i="6"/>
  <c r="DE95" i="6"/>
  <c r="DD95" i="6"/>
  <c r="DY95" i="6"/>
  <c r="EB6" i="6"/>
  <c r="AB6" i="6"/>
  <c r="EQ6" i="6"/>
  <c r="EK6" i="6"/>
  <c r="DN6" i="6"/>
  <c r="DG6" i="6"/>
  <c r="DX6" i="6"/>
  <c r="EF6" i="6"/>
  <c r="EE6" i="6"/>
  <c r="DD6" i="6"/>
  <c r="EJ6" i="6"/>
  <c r="EC6" i="6"/>
  <c r="DF6" i="6"/>
  <c r="CY6" i="6"/>
  <c r="DP6" i="6"/>
  <c r="DY6" i="6"/>
  <c r="EG6" i="6"/>
  <c r="EN6" i="6"/>
  <c r="ER6" i="6"/>
  <c r="DU6" i="6"/>
  <c r="CX6" i="6"/>
  <c r="FC6" i="6"/>
  <c r="DH6" i="6"/>
  <c r="DQ6" i="6"/>
  <c r="CT6" i="6"/>
  <c r="DB6" i="6"/>
  <c r="EO6" i="6"/>
  <c r="DT6" i="6"/>
  <c r="FB6" i="6"/>
  <c r="EU6" i="6"/>
  <c r="CZ6" i="6"/>
  <c r="DI6" i="6"/>
  <c r="EX6" i="6"/>
  <c r="FF6" i="6"/>
  <c r="EA6" i="6"/>
  <c r="DL6" i="6"/>
  <c r="EM6" i="6"/>
  <c r="FD6" i="6"/>
  <c r="DA6" i="6"/>
  <c r="EP6" i="6"/>
  <c r="DK6" i="6"/>
  <c r="DS6" i="6"/>
  <c r="ET6" i="6"/>
  <c r="FH6" i="6"/>
  <c r="EV6" i="6"/>
  <c r="FE6" i="6"/>
  <c r="EH6" i="6"/>
  <c r="FG6" i="6"/>
  <c r="CW6" i="6"/>
  <c r="DE6" i="6"/>
  <c r="EI6" i="6"/>
  <c r="CV6" i="6"/>
  <c r="EW6" i="6"/>
  <c r="DZ6" i="6"/>
  <c r="CU6" i="6"/>
  <c r="FA6" i="6"/>
  <c r="ED6" i="6"/>
  <c r="EL6" i="6"/>
  <c r="DM6" i="6"/>
  <c r="EZ6" i="6"/>
  <c r="DR6" i="6"/>
  <c r="EY6" i="6"/>
  <c r="ES6" i="6"/>
  <c r="DV6" i="6"/>
  <c r="DO6" i="6"/>
  <c r="DW6" i="6"/>
  <c r="DJ6" i="6"/>
  <c r="AB142" i="6"/>
  <c r="DN142" i="6"/>
  <c r="DM142" i="6"/>
  <c r="DT142" i="6"/>
  <c r="DZ142" i="6"/>
  <c r="EE142" i="6"/>
  <c r="EW142" i="6"/>
  <c r="EO142" i="6"/>
  <c r="FD142" i="6"/>
  <c r="DF142" i="6"/>
  <c r="DE142" i="6"/>
  <c r="DL142" i="6"/>
  <c r="DR142" i="6"/>
  <c r="DW142" i="6"/>
  <c r="EA142" i="6"/>
  <c r="DS142" i="6"/>
  <c r="EI142" i="6"/>
  <c r="CX142" i="6"/>
  <c r="CW142" i="6"/>
  <c r="DD142" i="6"/>
  <c r="DJ142" i="6"/>
  <c r="DO142" i="6"/>
  <c r="DH142" i="6"/>
  <c r="CZ142" i="6"/>
  <c r="EG142" i="6"/>
  <c r="FB142" i="6"/>
  <c r="FA142" i="6"/>
  <c r="FH142" i="6"/>
  <c r="CV142" i="6"/>
  <c r="DB142" i="6"/>
  <c r="DG142" i="6"/>
  <c r="EV142" i="6"/>
  <c r="FG142" i="6"/>
  <c r="DP142" i="6"/>
  <c r="ET142" i="6"/>
  <c r="ES142" i="6"/>
  <c r="EZ142" i="6"/>
  <c r="FF142" i="6"/>
  <c r="CT142" i="6"/>
  <c r="CY142" i="6"/>
  <c r="DY142" i="6"/>
  <c r="EN142" i="6"/>
  <c r="EL142" i="6"/>
  <c r="EK142" i="6"/>
  <c r="ER142" i="6"/>
  <c r="EX142" i="6"/>
  <c r="FC142" i="6"/>
  <c r="EY142" i="6"/>
  <c r="EQ142" i="6"/>
  <c r="DQ142" i="6"/>
  <c r="ED142" i="6"/>
  <c r="EC142" i="6"/>
  <c r="EJ142" i="6"/>
  <c r="EP142" i="6"/>
  <c r="EU142" i="6"/>
  <c r="EF142" i="6"/>
  <c r="DX142" i="6"/>
  <c r="CU142" i="6"/>
  <c r="DV142" i="6"/>
  <c r="DU142" i="6"/>
  <c r="EB142" i="6"/>
  <c r="EH142" i="6"/>
  <c r="EM142" i="6"/>
  <c r="DI142" i="6"/>
  <c r="DA142" i="6"/>
  <c r="FE142" i="6"/>
  <c r="DK142" i="6"/>
  <c r="DJ143" i="6"/>
  <c r="DG143" i="6"/>
  <c r="DE143" i="6"/>
  <c r="FF143" i="6"/>
  <c r="DK143" i="6"/>
  <c r="FD143" i="6"/>
  <c r="FE143" i="6"/>
  <c r="DT143" i="6"/>
  <c r="DV143" i="6"/>
  <c r="DH143" i="6"/>
  <c r="CY143" i="6"/>
  <c r="CW143" i="6"/>
  <c r="DZ143" i="6"/>
  <c r="EI143" i="6"/>
  <c r="DA143" i="6"/>
  <c r="EB143" i="6"/>
  <c r="ED143" i="6"/>
  <c r="DP143" i="6"/>
  <c r="EP143" i="6"/>
  <c r="FC143" i="6"/>
  <c r="FA143" i="6"/>
  <c r="AB143" i="6"/>
  <c r="CT143" i="6"/>
  <c r="DI143" i="6"/>
  <c r="EJ143" i="6"/>
  <c r="EL143" i="6"/>
  <c r="DX143" i="6"/>
  <c r="EU143" i="6"/>
  <c r="ES143" i="6"/>
  <c r="EH143" i="6"/>
  <c r="EY143" i="6"/>
  <c r="DQ143" i="6"/>
  <c r="ER143" i="6"/>
  <c r="ET143" i="6"/>
  <c r="EF143" i="6"/>
  <c r="EM143" i="6"/>
  <c r="EK143" i="6"/>
  <c r="DB143" i="6"/>
  <c r="DS143" i="6"/>
  <c r="DY143" i="6"/>
  <c r="EZ143" i="6"/>
  <c r="FB143" i="6"/>
  <c r="EN143" i="6"/>
  <c r="EE143" i="6"/>
  <c r="EC143" i="6"/>
  <c r="FG143" i="6"/>
  <c r="EX143" i="6"/>
  <c r="EG143" i="6"/>
  <c r="CV143" i="6"/>
  <c r="FH143" i="6"/>
  <c r="CX143" i="6"/>
  <c r="EV143" i="6"/>
  <c r="DW143" i="6"/>
  <c r="DU143" i="6"/>
  <c r="EA143" i="6"/>
  <c r="DR143" i="6"/>
  <c r="EO143" i="6"/>
  <c r="DD143" i="6"/>
  <c r="DF143" i="6"/>
  <c r="DO143" i="6"/>
  <c r="DM143" i="6"/>
  <c r="CU143" i="6"/>
  <c r="EQ143" i="6"/>
  <c r="EW143" i="6"/>
  <c r="DL143" i="6"/>
  <c r="DN143" i="6"/>
  <c r="CZ143" i="6"/>
  <c r="DA66" i="6"/>
  <c r="AB66" i="6"/>
  <c r="FC66" i="6"/>
  <c r="EM66" i="6"/>
  <c r="DG66" i="6"/>
  <c r="ED66" i="6"/>
  <c r="DY66" i="6"/>
  <c r="EE66" i="6"/>
  <c r="EO66" i="6"/>
  <c r="EC66" i="6"/>
  <c r="CY66" i="6"/>
  <c r="FB66" i="6"/>
  <c r="EL66" i="6"/>
  <c r="DU66" i="6"/>
  <c r="DE66" i="6"/>
  <c r="FE66" i="6"/>
  <c r="DF66" i="6"/>
  <c r="DW66" i="6"/>
  <c r="DL66" i="6"/>
  <c r="CX66" i="6"/>
  <c r="FA66" i="6"/>
  <c r="EK66" i="6"/>
  <c r="FG66" i="6"/>
  <c r="EI66" i="6"/>
  <c r="EU66" i="6"/>
  <c r="EB66" i="6"/>
  <c r="DX66" i="6"/>
  <c r="CW66" i="6"/>
  <c r="FH66" i="6"/>
  <c r="ER66" i="6"/>
  <c r="DZ66" i="6"/>
  <c r="CT66" i="6"/>
  <c r="DN66" i="6"/>
  <c r="FF66" i="6"/>
  <c r="DO66" i="6"/>
  <c r="DD66" i="6"/>
  <c r="CV66" i="6"/>
  <c r="EY66" i="6"/>
  <c r="ET66" i="6"/>
  <c r="DV66" i="6"/>
  <c r="EJ66" i="6"/>
  <c r="EF66" i="6"/>
  <c r="CZ66" i="6"/>
  <c r="DK66" i="6"/>
  <c r="CU66" i="6"/>
  <c r="EX66" i="6"/>
  <c r="DM66" i="6"/>
  <c r="EZ66" i="6"/>
  <c r="DS66" i="6"/>
  <c r="EW66" i="6"/>
  <c r="ES66" i="6"/>
  <c r="DJ66" i="6"/>
  <c r="DB66" i="6"/>
  <c r="FD66" i="6"/>
  <c r="EQ66" i="6"/>
  <c r="EA66" i="6"/>
  <c r="EN66" i="6"/>
  <c r="EP66" i="6"/>
  <c r="DT66" i="6"/>
  <c r="DP66" i="6"/>
  <c r="DH66" i="6"/>
  <c r="DI66" i="6"/>
  <c r="DR66" i="6"/>
  <c r="EV66" i="6"/>
  <c r="EG66" i="6"/>
  <c r="EH66" i="6"/>
  <c r="DQ66" i="6"/>
  <c r="DG70" i="6"/>
  <c r="DU70" i="6"/>
  <c r="DD70" i="6"/>
  <c r="EX70" i="6"/>
  <c r="EF70" i="6"/>
  <c r="CY70" i="6"/>
  <c r="DM70" i="6"/>
  <c r="FG70" i="6"/>
  <c r="EH70" i="6"/>
  <c r="DX70" i="6"/>
  <c r="EL70" i="6"/>
  <c r="DE70" i="6"/>
  <c r="EY70" i="6"/>
  <c r="DZ70" i="6"/>
  <c r="DP70" i="6"/>
  <c r="FE70" i="6"/>
  <c r="DV70" i="6"/>
  <c r="CW70" i="6"/>
  <c r="EI70" i="6"/>
  <c r="DR70" i="6"/>
  <c r="CZ70" i="6"/>
  <c r="DN70" i="6"/>
  <c r="ER70" i="6"/>
  <c r="EA70" i="6"/>
  <c r="DJ70" i="6"/>
  <c r="DI70" i="6"/>
  <c r="DY70" i="6"/>
  <c r="EM70" i="6"/>
  <c r="DF70" i="6"/>
  <c r="EB70" i="6"/>
  <c r="DS70" i="6"/>
  <c r="CT70" i="6"/>
  <c r="DQ70" i="6"/>
  <c r="EG70" i="6"/>
  <c r="EO70" i="6"/>
  <c r="DW70" i="6"/>
  <c r="CX70" i="6"/>
  <c r="DT70" i="6"/>
  <c r="DK70" i="6"/>
  <c r="FD70" i="6"/>
  <c r="EW70" i="6"/>
  <c r="DO70" i="6"/>
  <c r="EK70" i="6"/>
  <c r="DL70" i="6"/>
  <c r="FF70" i="6"/>
  <c r="EN70" i="6"/>
  <c r="CV70" i="6"/>
  <c r="EE70" i="6"/>
  <c r="CU70" i="6"/>
  <c r="ED70" i="6"/>
  <c r="DB70" i="6"/>
  <c r="EC70" i="6"/>
  <c r="AB70" i="6"/>
  <c r="DH70" i="6"/>
  <c r="EJ70" i="6"/>
  <c r="FC70" i="6"/>
  <c r="EU70" i="6"/>
  <c r="EQ70" i="6"/>
  <c r="FB70" i="6"/>
  <c r="ET70" i="6"/>
  <c r="EP70" i="6"/>
  <c r="DA70" i="6"/>
  <c r="FA70" i="6"/>
  <c r="ES70" i="6"/>
  <c r="EV70" i="6"/>
  <c r="FH70" i="6"/>
  <c r="EZ70" i="6"/>
  <c r="FE119" i="6"/>
  <c r="DB119" i="6"/>
  <c r="DH119" i="6"/>
  <c r="DG119" i="6"/>
  <c r="DF119" i="6"/>
  <c r="DE119" i="6"/>
  <c r="DL119" i="6"/>
  <c r="DS119" i="6"/>
  <c r="CZ119" i="6"/>
  <c r="CY119" i="6"/>
  <c r="CX119" i="6"/>
  <c r="CW119" i="6"/>
  <c r="DD119" i="6"/>
  <c r="DK119" i="6"/>
  <c r="FD119" i="6"/>
  <c r="FC119" i="6"/>
  <c r="FB119" i="6"/>
  <c r="FA119" i="6"/>
  <c r="FH119" i="6"/>
  <c r="CV119" i="6"/>
  <c r="CU119" i="6"/>
  <c r="EV119" i="6"/>
  <c r="EU119" i="6"/>
  <c r="ET119" i="6"/>
  <c r="ES119" i="6"/>
  <c r="EZ119" i="6"/>
  <c r="FG119" i="6"/>
  <c r="CT119" i="6"/>
  <c r="EN119" i="6"/>
  <c r="EM119" i="6"/>
  <c r="EL119" i="6"/>
  <c r="EK119" i="6"/>
  <c r="ER119" i="6"/>
  <c r="EY119" i="6"/>
  <c r="DZ119" i="6"/>
  <c r="EF119" i="6"/>
  <c r="EE119" i="6"/>
  <c r="ED119" i="6"/>
  <c r="EC119" i="6"/>
  <c r="EJ119" i="6"/>
  <c r="EQ119" i="6"/>
  <c r="FF119" i="6"/>
  <c r="DX119" i="6"/>
  <c r="DW119" i="6"/>
  <c r="DV119" i="6"/>
  <c r="DU119" i="6"/>
  <c r="EB119" i="6"/>
  <c r="EI119" i="6"/>
  <c r="DA119" i="6"/>
  <c r="DP119" i="6"/>
  <c r="DO119" i="6"/>
  <c r="DN119" i="6"/>
  <c r="DM119" i="6"/>
  <c r="DT119" i="6"/>
  <c r="EA119" i="6"/>
  <c r="EG119" i="6"/>
  <c r="EW119" i="6"/>
  <c r="DQ119" i="6"/>
  <c r="EO119" i="6"/>
  <c r="DJ119" i="6"/>
  <c r="DI119" i="6"/>
  <c r="AB119" i="6"/>
  <c r="EP119" i="6"/>
  <c r="EX119" i="6"/>
  <c r="DY119" i="6"/>
  <c r="DR119" i="6"/>
  <c r="EH119" i="6"/>
  <c r="DZ152" i="6"/>
  <c r="DS152" i="6"/>
  <c r="EH152" i="6"/>
  <c r="EA152" i="6"/>
  <c r="DH152" i="6"/>
  <c r="EP152" i="6"/>
  <c r="EI152" i="6"/>
  <c r="EF152" i="6"/>
  <c r="DA152" i="6"/>
  <c r="EX152" i="6"/>
  <c r="EQ152" i="6"/>
  <c r="EV152" i="6"/>
  <c r="DQ152" i="6"/>
  <c r="FF152" i="6"/>
  <c r="EY152" i="6"/>
  <c r="FD152" i="6"/>
  <c r="EO152" i="6"/>
  <c r="CT152" i="6"/>
  <c r="FG152" i="6"/>
  <c r="FE152" i="6"/>
  <c r="DB152" i="6"/>
  <c r="CU152" i="6"/>
  <c r="DJ152" i="6"/>
  <c r="DK152" i="6"/>
  <c r="EZ152" i="6"/>
  <c r="AB152" i="6"/>
  <c r="CY152" i="6"/>
  <c r="DN152" i="6"/>
  <c r="DE152" i="6"/>
  <c r="DX152" i="6"/>
  <c r="ER152" i="6"/>
  <c r="FC152" i="6"/>
  <c r="EC152" i="6"/>
  <c r="ES152" i="6"/>
  <c r="EN152" i="6"/>
  <c r="EG152" i="6"/>
  <c r="EJ152" i="6"/>
  <c r="EU152" i="6"/>
  <c r="CW152" i="6"/>
  <c r="DM152" i="6"/>
  <c r="EW152" i="6"/>
  <c r="EB152" i="6"/>
  <c r="EM152" i="6"/>
  <c r="FB152" i="6"/>
  <c r="ED152" i="6"/>
  <c r="DR152" i="6"/>
  <c r="DT152" i="6"/>
  <c r="EE152" i="6"/>
  <c r="DV152" i="6"/>
  <c r="CX152" i="6"/>
  <c r="CZ152" i="6"/>
  <c r="DL152" i="6"/>
  <c r="DW152" i="6"/>
  <c r="FA152" i="6"/>
  <c r="EL152" i="6"/>
  <c r="DI152" i="6"/>
  <c r="DD152" i="6"/>
  <c r="DO152" i="6"/>
  <c r="DU152" i="6"/>
  <c r="EK152" i="6"/>
  <c r="DP152" i="6"/>
  <c r="FH152" i="6"/>
  <c r="CV152" i="6"/>
  <c r="DG152" i="6"/>
  <c r="ET152" i="6"/>
  <c r="DF152" i="6"/>
  <c r="DY152" i="6"/>
  <c r="DI32" i="6"/>
  <c r="DJ32" i="6"/>
  <c r="CU32" i="6"/>
  <c r="EB32" i="6"/>
  <c r="EK32" i="6"/>
  <c r="ED32" i="6"/>
  <c r="DW32" i="6"/>
  <c r="DQ32" i="6"/>
  <c r="DR32" i="6"/>
  <c r="DK32" i="6"/>
  <c r="EJ32" i="6"/>
  <c r="ES32" i="6"/>
  <c r="EL32" i="6"/>
  <c r="EE32" i="6"/>
  <c r="DY32" i="6"/>
  <c r="DZ32" i="6"/>
  <c r="DS32" i="6"/>
  <c r="ER32" i="6"/>
  <c r="FA32" i="6"/>
  <c r="ET32" i="6"/>
  <c r="EM32" i="6"/>
  <c r="FC32" i="6"/>
  <c r="EG32" i="6"/>
  <c r="EH32" i="6"/>
  <c r="EA32" i="6"/>
  <c r="EZ32" i="6"/>
  <c r="CW32" i="6"/>
  <c r="FB32" i="6"/>
  <c r="EU32" i="6"/>
  <c r="EN32" i="6"/>
  <c r="EV32" i="6"/>
  <c r="CZ32" i="6"/>
  <c r="EO32" i="6"/>
  <c r="EP32" i="6"/>
  <c r="EI32" i="6"/>
  <c r="CV32" i="6"/>
  <c r="FH32" i="6"/>
  <c r="DE32" i="6"/>
  <c r="CX32" i="6"/>
  <c r="AB32" i="6"/>
  <c r="EF32" i="6"/>
  <c r="EW32" i="6"/>
  <c r="EX32" i="6"/>
  <c r="EQ32" i="6"/>
  <c r="DD32" i="6"/>
  <c r="DM32" i="6"/>
  <c r="DF32" i="6"/>
  <c r="CY32" i="6"/>
  <c r="DP32" i="6"/>
  <c r="FD32" i="6"/>
  <c r="DH32" i="6"/>
  <c r="FE32" i="6"/>
  <c r="CT32" i="6"/>
  <c r="FF32" i="6"/>
  <c r="EY32" i="6"/>
  <c r="DL32" i="6"/>
  <c r="DU32" i="6"/>
  <c r="DN32" i="6"/>
  <c r="DG32" i="6"/>
  <c r="DX32" i="6"/>
  <c r="DA32" i="6"/>
  <c r="DB32" i="6"/>
  <c r="FG32" i="6"/>
  <c r="DT32" i="6"/>
  <c r="EC32" i="6"/>
  <c r="DV32" i="6"/>
  <c r="DO32" i="6"/>
  <c r="FE71" i="6"/>
  <c r="DZ71" i="6"/>
  <c r="ER71" i="6"/>
  <c r="ES71" i="6"/>
  <c r="DF71" i="6"/>
  <c r="DI71" i="6"/>
  <c r="EH71" i="6"/>
  <c r="EZ71" i="6"/>
  <c r="FA71" i="6"/>
  <c r="DN71" i="6"/>
  <c r="DQ71" i="6"/>
  <c r="EP71" i="6"/>
  <c r="CV71" i="6"/>
  <c r="FH71" i="6"/>
  <c r="CW71" i="6"/>
  <c r="DV71" i="6"/>
  <c r="DY71" i="6"/>
  <c r="EX71" i="6"/>
  <c r="DD71" i="6"/>
  <c r="DE71" i="6"/>
  <c r="ED71" i="6"/>
  <c r="EG71" i="6"/>
  <c r="CT71" i="6"/>
  <c r="FF71" i="6"/>
  <c r="DL71" i="6"/>
  <c r="DM71" i="6"/>
  <c r="EL71" i="6"/>
  <c r="EO71" i="6"/>
  <c r="DB71" i="6"/>
  <c r="DT71" i="6"/>
  <c r="DU71" i="6"/>
  <c r="ET71" i="6"/>
  <c r="EW71" i="6"/>
  <c r="DJ71" i="6"/>
  <c r="EB71" i="6"/>
  <c r="EC71" i="6"/>
  <c r="FB71" i="6"/>
  <c r="DR71" i="6"/>
  <c r="EJ71" i="6"/>
  <c r="EK71" i="6"/>
  <c r="CX71" i="6"/>
  <c r="DA71" i="6"/>
  <c r="DX71" i="6"/>
  <c r="DW71" i="6"/>
  <c r="EQ71" i="6"/>
  <c r="DP71" i="6"/>
  <c r="DO71" i="6"/>
  <c r="EI71" i="6"/>
  <c r="DH71" i="6"/>
  <c r="DG71" i="6"/>
  <c r="EA71" i="6"/>
  <c r="CZ71" i="6"/>
  <c r="CY71" i="6"/>
  <c r="DS71" i="6"/>
  <c r="FD71" i="6"/>
  <c r="FC71" i="6"/>
  <c r="AB71" i="6"/>
  <c r="DK71" i="6"/>
  <c r="EV71" i="6"/>
  <c r="EU71" i="6"/>
  <c r="FG71" i="6"/>
  <c r="EN71" i="6"/>
  <c r="EM71" i="6"/>
  <c r="CU71" i="6"/>
  <c r="EF71" i="6"/>
  <c r="EE71" i="6"/>
  <c r="EY71" i="6"/>
  <c r="FF174" i="6"/>
  <c r="DX174" i="6"/>
  <c r="FG174" i="6"/>
  <c r="FA174" i="6"/>
  <c r="EO174" i="6"/>
  <c r="DF174" i="6"/>
  <c r="DU174" i="6"/>
  <c r="EV174" i="6"/>
  <c r="CT174" i="6"/>
  <c r="EZ174" i="6"/>
  <c r="ET174" i="6"/>
  <c r="DR174" i="6"/>
  <c r="DZ174" i="6"/>
  <c r="CY174" i="6"/>
  <c r="DN174" i="6"/>
  <c r="EX174" i="6"/>
  <c r="ER174" i="6"/>
  <c r="ES174" i="6"/>
  <c r="DQ174" i="6"/>
  <c r="EM174" i="6"/>
  <c r="DK174" i="6"/>
  <c r="DS174" i="6"/>
  <c r="CZ174" i="6"/>
  <c r="DG174" i="6"/>
  <c r="EQ174" i="6"/>
  <c r="EL174" i="6"/>
  <c r="DA174" i="6"/>
  <c r="DD174" i="6"/>
  <c r="DL174" i="6"/>
  <c r="DH174" i="6"/>
  <c r="EJ174" i="6"/>
  <c r="DW174" i="6"/>
  <c r="EY174" i="6"/>
  <c r="EE174" i="6"/>
  <c r="DI174" i="6"/>
  <c r="CW174" i="6"/>
  <c r="DE174" i="6"/>
  <c r="EH174" i="6"/>
  <c r="DP174" i="6"/>
  <c r="EC174" i="6"/>
  <c r="AB174" i="6"/>
  <c r="DJ174" i="6"/>
  <c r="FB174" i="6"/>
  <c r="CX174" i="6"/>
  <c r="EA174" i="6"/>
  <c r="EP174" i="6"/>
  <c r="DV174" i="6"/>
  <c r="EK174" i="6"/>
  <c r="FD174" i="6"/>
  <c r="DB174" i="6"/>
  <c r="CV174" i="6"/>
  <c r="EW174" i="6"/>
  <c r="EU174" i="6"/>
  <c r="FC174" i="6"/>
  <c r="DT174" i="6"/>
  <c r="EI174" i="6"/>
  <c r="EF174" i="6"/>
  <c r="DO174" i="6"/>
  <c r="ED174" i="6"/>
  <c r="DY174" i="6"/>
  <c r="CU174" i="6"/>
  <c r="FH174" i="6"/>
  <c r="EG174" i="6"/>
  <c r="DM174" i="6"/>
  <c r="EB174" i="6"/>
  <c r="FE174" i="6"/>
  <c r="EN174" i="6"/>
  <c r="EZ56" i="6"/>
  <c r="DG56" i="6"/>
  <c r="EP56" i="6"/>
  <c r="EH56" i="6"/>
  <c r="DE56" i="6"/>
  <c r="CX56" i="6"/>
  <c r="DI56" i="6"/>
  <c r="CU56" i="6"/>
  <c r="EN56" i="6"/>
  <c r="DW56" i="6"/>
  <c r="FF56" i="6"/>
  <c r="CV56" i="6"/>
  <c r="CZ56" i="6"/>
  <c r="EX56" i="6"/>
  <c r="DM56" i="6"/>
  <c r="DF56" i="6"/>
  <c r="DQ56" i="6"/>
  <c r="DK56" i="6"/>
  <c r="DX56" i="6"/>
  <c r="EM56" i="6"/>
  <c r="DL56" i="6"/>
  <c r="DP56" i="6"/>
  <c r="FG56" i="6"/>
  <c r="DU56" i="6"/>
  <c r="DN56" i="6"/>
  <c r="DY56" i="6"/>
  <c r="DS56" i="6"/>
  <c r="FC56" i="6"/>
  <c r="EB56" i="6"/>
  <c r="EF56" i="6"/>
  <c r="AB56" i="6"/>
  <c r="EC56" i="6"/>
  <c r="DV56" i="6"/>
  <c r="EG56" i="6"/>
  <c r="EA56" i="6"/>
  <c r="ER56" i="6"/>
  <c r="CY56" i="6"/>
  <c r="EV56" i="6"/>
  <c r="DD56" i="6"/>
  <c r="EK56" i="6"/>
  <c r="ED56" i="6"/>
  <c r="EO56" i="6"/>
  <c r="EI56" i="6"/>
  <c r="CT56" i="6"/>
  <c r="FH56" i="6"/>
  <c r="DO56" i="6"/>
  <c r="DT56" i="6"/>
  <c r="ES56" i="6"/>
  <c r="EL56" i="6"/>
  <c r="EW56" i="6"/>
  <c r="EQ56" i="6"/>
  <c r="DJ56" i="6"/>
  <c r="EE56" i="6"/>
  <c r="DB56" i="6"/>
  <c r="EJ56" i="6"/>
  <c r="FA56" i="6"/>
  <c r="ET56" i="6"/>
  <c r="FE56" i="6"/>
  <c r="EY56" i="6"/>
  <c r="DZ56" i="6"/>
  <c r="EU56" i="6"/>
  <c r="DR56" i="6"/>
  <c r="CW56" i="6"/>
  <c r="FB56" i="6"/>
  <c r="DA56" i="6"/>
  <c r="FD56" i="6"/>
  <c r="DH56" i="6"/>
  <c r="DL183" i="6"/>
  <c r="DE183" i="6"/>
  <c r="CW183" i="6"/>
  <c r="DS183" i="6"/>
  <c r="EM183" i="6"/>
  <c r="DP183" i="6"/>
  <c r="EO183" i="6"/>
  <c r="DJ183" i="6"/>
  <c r="AB183" i="6"/>
  <c r="EZ183" i="6"/>
  <c r="DF183" i="6"/>
  <c r="DT183" i="6"/>
  <c r="EA183" i="6"/>
  <c r="EU183" i="6"/>
  <c r="DX183" i="6"/>
  <c r="EW183" i="6"/>
  <c r="DR183" i="6"/>
  <c r="DU183" i="6"/>
  <c r="FF183" i="6"/>
  <c r="FA183" i="6"/>
  <c r="DM183" i="6"/>
  <c r="EL183" i="6"/>
  <c r="EI183" i="6"/>
  <c r="FC183" i="6"/>
  <c r="EF183" i="6"/>
  <c r="FE183" i="6"/>
  <c r="DZ183" i="6"/>
  <c r="EC183" i="6"/>
  <c r="EJ183" i="6"/>
  <c r="DD183" i="6"/>
  <c r="EQ183" i="6"/>
  <c r="CY183" i="6"/>
  <c r="EN183" i="6"/>
  <c r="DA183" i="6"/>
  <c r="EH183" i="6"/>
  <c r="EB183" i="6"/>
  <c r="CX183" i="6"/>
  <c r="CV183" i="6"/>
  <c r="DV183" i="6"/>
  <c r="EY183" i="6"/>
  <c r="DG183" i="6"/>
  <c r="EV183" i="6"/>
  <c r="DI183" i="6"/>
  <c r="EP183" i="6"/>
  <c r="ER183" i="6"/>
  <c r="DN183" i="6"/>
  <c r="ES183" i="6"/>
  <c r="FG183" i="6"/>
  <c r="DO183" i="6"/>
  <c r="FD183" i="6"/>
  <c r="DQ183" i="6"/>
  <c r="EX183" i="6"/>
  <c r="EK183" i="6"/>
  <c r="ED183" i="6"/>
  <c r="FB183" i="6"/>
  <c r="CU183" i="6"/>
  <c r="DW183" i="6"/>
  <c r="CZ183" i="6"/>
  <c r="DY183" i="6"/>
  <c r="CT183" i="6"/>
  <c r="FH183" i="6"/>
  <c r="ET183" i="6"/>
  <c r="DK183" i="6"/>
  <c r="EE183" i="6"/>
  <c r="DH183" i="6"/>
  <c r="EG183" i="6"/>
  <c r="DB183" i="6"/>
  <c r="FC12" i="6"/>
  <c r="DQ12" i="6"/>
  <c r="EH12" i="6"/>
  <c r="DS12" i="6"/>
  <c r="DT12" i="6"/>
  <c r="DE12" i="6"/>
  <c r="DV12" i="6"/>
  <c r="CY12" i="6"/>
  <c r="DY12" i="6"/>
  <c r="EP12" i="6"/>
  <c r="EA12" i="6"/>
  <c r="EB12" i="6"/>
  <c r="DM12" i="6"/>
  <c r="ED12" i="6"/>
  <c r="DG12" i="6"/>
  <c r="EG12" i="6"/>
  <c r="EX12" i="6"/>
  <c r="EI12" i="6"/>
  <c r="EJ12" i="6"/>
  <c r="DU12" i="6"/>
  <c r="EL12" i="6"/>
  <c r="DO12" i="6"/>
  <c r="EO12" i="6"/>
  <c r="CT12" i="6"/>
  <c r="FF12" i="6"/>
  <c r="EQ12" i="6"/>
  <c r="ER12" i="6"/>
  <c r="EC12" i="6"/>
  <c r="ET12" i="6"/>
  <c r="DW12" i="6"/>
  <c r="EW12" i="6"/>
  <c r="DB12" i="6"/>
  <c r="EY12" i="6"/>
  <c r="EZ12" i="6"/>
  <c r="EK12" i="6"/>
  <c r="FB12" i="6"/>
  <c r="EE12" i="6"/>
  <c r="FE12" i="6"/>
  <c r="DJ12" i="6"/>
  <c r="FG12" i="6"/>
  <c r="CV12" i="6"/>
  <c r="FH12" i="6"/>
  <c r="ES12" i="6"/>
  <c r="CX12" i="6"/>
  <c r="EM12" i="6"/>
  <c r="DA12" i="6"/>
  <c r="DR12" i="6"/>
  <c r="CU12" i="6"/>
  <c r="DD12" i="6"/>
  <c r="FA12" i="6"/>
  <c r="DF12" i="6"/>
  <c r="EU12" i="6"/>
  <c r="DI12" i="6"/>
  <c r="DZ12" i="6"/>
  <c r="DK12" i="6"/>
  <c r="DL12" i="6"/>
  <c r="CW12" i="6"/>
  <c r="DN12" i="6"/>
  <c r="DX12" i="6"/>
  <c r="AB12" i="6"/>
  <c r="DH12" i="6"/>
  <c r="CZ12" i="6"/>
  <c r="FD12" i="6"/>
  <c r="EV12" i="6"/>
  <c r="EN12" i="6"/>
  <c r="EF12" i="6"/>
  <c r="DP12" i="6"/>
  <c r="FA162" i="6"/>
  <c r="DH162" i="6"/>
  <c r="DA162" i="6"/>
  <c r="EP162" i="6"/>
  <c r="DK162" i="6"/>
  <c r="ER162" i="6"/>
  <c r="CW162" i="6"/>
  <c r="DP162" i="6"/>
  <c r="DI162" i="6"/>
  <c r="EX162" i="6"/>
  <c r="DS162" i="6"/>
  <c r="EZ162" i="6"/>
  <c r="CY162" i="6"/>
  <c r="DE162" i="6"/>
  <c r="DX162" i="6"/>
  <c r="DQ162" i="6"/>
  <c r="CT162" i="6"/>
  <c r="FF162" i="6"/>
  <c r="EA162" i="6"/>
  <c r="CV162" i="6"/>
  <c r="EE162" i="6"/>
  <c r="DM162" i="6"/>
  <c r="EF162" i="6"/>
  <c r="DY162" i="6"/>
  <c r="DB162" i="6"/>
  <c r="EI162" i="6"/>
  <c r="DD162" i="6"/>
  <c r="DU162" i="6"/>
  <c r="EN162" i="6"/>
  <c r="EG162" i="6"/>
  <c r="DJ162" i="6"/>
  <c r="EQ162" i="6"/>
  <c r="DL162" i="6"/>
  <c r="EC162" i="6"/>
  <c r="EV162" i="6"/>
  <c r="EO162" i="6"/>
  <c r="DR162" i="6"/>
  <c r="EY162" i="6"/>
  <c r="DT162" i="6"/>
  <c r="DO162" i="6"/>
  <c r="EK162" i="6"/>
  <c r="FD162" i="6"/>
  <c r="EW162" i="6"/>
  <c r="DZ162" i="6"/>
  <c r="FG162" i="6"/>
  <c r="EB162" i="6"/>
  <c r="EU162" i="6"/>
  <c r="ES162" i="6"/>
  <c r="CZ162" i="6"/>
  <c r="FE162" i="6"/>
  <c r="EH162" i="6"/>
  <c r="CU162" i="6"/>
  <c r="EJ162" i="6"/>
  <c r="ED162" i="6"/>
  <c r="DF162" i="6"/>
  <c r="EM162" i="6"/>
  <c r="FB162" i="6"/>
  <c r="DW162" i="6"/>
  <c r="ET162" i="6"/>
  <c r="DN162" i="6"/>
  <c r="EL162" i="6"/>
  <c r="DV162" i="6"/>
  <c r="FH162" i="6"/>
  <c r="DG162" i="6"/>
  <c r="FC162" i="6"/>
  <c r="AB162" i="6"/>
  <c r="CX162" i="6"/>
  <c r="EV148" i="6"/>
  <c r="EE148" i="6"/>
  <c r="ES148" i="6"/>
  <c r="FE148" i="6"/>
  <c r="DF148" i="6"/>
  <c r="DT148" i="6"/>
  <c r="EL148" i="6"/>
  <c r="FD148" i="6"/>
  <c r="EM148" i="6"/>
  <c r="EU148" i="6"/>
  <c r="DM148" i="6"/>
  <c r="EA148" i="6"/>
  <c r="EI148" i="6"/>
  <c r="EX148" i="6"/>
  <c r="EB148" i="6"/>
  <c r="CW148" i="6"/>
  <c r="CZ148" i="6"/>
  <c r="EF148" i="6"/>
  <c r="DU148" i="6"/>
  <c r="FH148" i="6"/>
  <c r="CU148" i="6"/>
  <c r="EQ148" i="6"/>
  <c r="FC148" i="6"/>
  <c r="DN148" i="6"/>
  <c r="EK148" i="6"/>
  <c r="CT148" i="6"/>
  <c r="DZ148" i="6"/>
  <c r="DB148" i="6"/>
  <c r="EP148" i="6"/>
  <c r="CV148" i="6"/>
  <c r="ER148" i="6"/>
  <c r="DA148" i="6"/>
  <c r="EJ148" i="6"/>
  <c r="FF148" i="6"/>
  <c r="DS148" i="6"/>
  <c r="DG148" i="6"/>
  <c r="EO148" i="6"/>
  <c r="ED148" i="6"/>
  <c r="AB148" i="6"/>
  <c r="DW148" i="6"/>
  <c r="EY148" i="6"/>
  <c r="EC148" i="6"/>
  <c r="DX148" i="6"/>
  <c r="EG148" i="6"/>
  <c r="DH148" i="6"/>
  <c r="DO148" i="6"/>
  <c r="DQ148" i="6"/>
  <c r="DI148" i="6"/>
  <c r="DV148" i="6"/>
  <c r="DP148" i="6"/>
  <c r="DR148" i="6"/>
  <c r="EZ148" i="6"/>
  <c r="DD148" i="6"/>
  <c r="CY148" i="6"/>
  <c r="DE148" i="6"/>
  <c r="EW148" i="6"/>
  <c r="DL148" i="6"/>
  <c r="DJ148" i="6"/>
  <c r="DK148" i="6"/>
  <c r="EN148" i="6"/>
  <c r="FG148" i="6"/>
  <c r="DY148" i="6"/>
  <c r="FA148" i="6"/>
  <c r="CX148" i="6"/>
  <c r="FB148" i="6"/>
  <c r="ET148" i="6"/>
  <c r="EH148" i="6"/>
  <c r="DL186" i="6"/>
  <c r="ED186" i="6"/>
  <c r="CU186" i="6"/>
  <c r="DW186" i="6"/>
  <c r="DX186" i="6"/>
  <c r="EO186" i="6"/>
  <c r="DB186" i="6"/>
  <c r="DV186" i="6"/>
  <c r="FF186" i="6"/>
  <c r="DK186" i="6"/>
  <c r="EE186" i="6"/>
  <c r="EF186" i="6"/>
  <c r="EW186" i="6"/>
  <c r="DJ186" i="6"/>
  <c r="CW186" i="6"/>
  <c r="CX186" i="6"/>
  <c r="DS186" i="6"/>
  <c r="EM186" i="6"/>
  <c r="EN186" i="6"/>
  <c r="FE186" i="6"/>
  <c r="DR186" i="6"/>
  <c r="EJ186" i="6"/>
  <c r="DE186" i="6"/>
  <c r="CV186" i="6"/>
  <c r="DT186" i="6"/>
  <c r="DU186" i="6"/>
  <c r="EA186" i="6"/>
  <c r="EU186" i="6"/>
  <c r="EV186" i="6"/>
  <c r="DA186" i="6"/>
  <c r="DZ186" i="6"/>
  <c r="DM186" i="6"/>
  <c r="EC186" i="6"/>
  <c r="DN186" i="6"/>
  <c r="EZ186" i="6"/>
  <c r="FA186" i="6"/>
  <c r="DD186" i="6"/>
  <c r="EI186" i="6"/>
  <c r="FC186" i="6"/>
  <c r="FD186" i="6"/>
  <c r="DI186" i="6"/>
  <c r="EH186" i="6"/>
  <c r="FB186" i="6"/>
  <c r="EB186" i="6"/>
  <c r="EQ186" i="6"/>
  <c r="CY186" i="6"/>
  <c r="CZ186" i="6"/>
  <c r="DQ186" i="6"/>
  <c r="EP186" i="6"/>
  <c r="ET186" i="6"/>
  <c r="FH186" i="6"/>
  <c r="EY186" i="6"/>
  <c r="DG186" i="6"/>
  <c r="DH186" i="6"/>
  <c r="DY186" i="6"/>
  <c r="EX186" i="6"/>
  <c r="EL186" i="6"/>
  <c r="FG186" i="6"/>
  <c r="DO186" i="6"/>
  <c r="DP186" i="6"/>
  <c r="EG186" i="6"/>
  <c r="CT186" i="6"/>
  <c r="ER186" i="6"/>
  <c r="ES186" i="6"/>
  <c r="AB186" i="6"/>
  <c r="EK186" i="6"/>
  <c r="DF186" i="6"/>
  <c r="EL94" i="6"/>
  <c r="DP94" i="6"/>
  <c r="EN94" i="6"/>
  <c r="DZ94" i="6"/>
  <c r="DN94" i="6"/>
  <c r="DA94" i="6"/>
  <c r="DQ94" i="6"/>
  <c r="ET94" i="6"/>
  <c r="EA94" i="6"/>
  <c r="DY94" i="6"/>
  <c r="EY94" i="6"/>
  <c r="EK94" i="6"/>
  <c r="EW94" i="6"/>
  <c r="EI94" i="6"/>
  <c r="DX94" i="6"/>
  <c r="FB94" i="6"/>
  <c r="EO94" i="6"/>
  <c r="FA94" i="6"/>
  <c r="ES94" i="6"/>
  <c r="ER94" i="6"/>
  <c r="EC94" i="6"/>
  <c r="DU94" i="6"/>
  <c r="DK94" i="6"/>
  <c r="DJ94" i="6"/>
  <c r="CX94" i="6"/>
  <c r="FH94" i="6"/>
  <c r="EZ94" i="6"/>
  <c r="EU94" i="6"/>
  <c r="EJ94" i="6"/>
  <c r="EB94" i="6"/>
  <c r="DM94" i="6"/>
  <c r="EX94" i="6"/>
  <c r="CW94" i="6"/>
  <c r="CV94" i="6"/>
  <c r="FC94" i="6"/>
  <c r="FG94" i="6"/>
  <c r="EM94" i="6"/>
  <c r="EE94" i="6"/>
  <c r="DT94" i="6"/>
  <c r="DE94" i="6"/>
  <c r="DG94" i="6"/>
  <c r="CY94" i="6"/>
  <c r="DH94" i="6"/>
  <c r="CT94" i="6"/>
  <c r="EV94" i="6"/>
  <c r="EH94" i="6"/>
  <c r="DW94" i="6"/>
  <c r="DL94" i="6"/>
  <c r="DD94" i="6"/>
  <c r="AB94" i="6"/>
  <c r="DS94" i="6"/>
  <c r="EQ94" i="6"/>
  <c r="EF94" i="6"/>
  <c r="DR94" i="6"/>
  <c r="DF94" i="6"/>
  <c r="DV94" i="6"/>
  <c r="DO94" i="6"/>
  <c r="EG94" i="6"/>
  <c r="CZ94" i="6"/>
  <c r="FE94" i="6"/>
  <c r="DB94" i="6"/>
  <c r="FD94" i="6"/>
  <c r="EP94" i="6"/>
  <c r="ED94" i="6"/>
  <c r="FF94" i="6"/>
  <c r="DI94" i="6"/>
  <c r="CU94" i="6"/>
  <c r="CX118" i="6"/>
  <c r="DD118" i="6"/>
  <c r="DS118" i="6"/>
  <c r="DR118" i="6"/>
  <c r="EF118" i="6"/>
  <c r="DP118" i="6"/>
  <c r="EO118" i="6"/>
  <c r="DM118" i="6"/>
  <c r="FB118" i="6"/>
  <c r="FH118" i="6"/>
  <c r="CV118" i="6"/>
  <c r="DK118" i="6"/>
  <c r="DJ118" i="6"/>
  <c r="CZ118" i="6"/>
  <c r="FC118" i="6"/>
  <c r="EW118" i="6"/>
  <c r="DU118" i="6"/>
  <c r="ET118" i="6"/>
  <c r="EZ118" i="6"/>
  <c r="AB118" i="6"/>
  <c r="CU118" i="6"/>
  <c r="DB118" i="6"/>
  <c r="EE118" i="6"/>
  <c r="EV118" i="6"/>
  <c r="FE118" i="6"/>
  <c r="EC118" i="6"/>
  <c r="EL118" i="6"/>
  <c r="ER118" i="6"/>
  <c r="FG118" i="6"/>
  <c r="FF118" i="6"/>
  <c r="CT118" i="6"/>
  <c r="CY118" i="6"/>
  <c r="DW118" i="6"/>
  <c r="DA118" i="6"/>
  <c r="EK118" i="6"/>
  <c r="ED118" i="6"/>
  <c r="EJ118" i="6"/>
  <c r="EY118" i="6"/>
  <c r="EX118" i="6"/>
  <c r="EN118" i="6"/>
  <c r="FD118" i="6"/>
  <c r="DI118" i="6"/>
  <c r="ES118" i="6"/>
  <c r="DV118" i="6"/>
  <c r="EB118" i="6"/>
  <c r="EQ118" i="6"/>
  <c r="EP118" i="6"/>
  <c r="DH118" i="6"/>
  <c r="DX118" i="6"/>
  <c r="DQ118" i="6"/>
  <c r="DN118" i="6"/>
  <c r="DT118" i="6"/>
  <c r="EI118" i="6"/>
  <c r="EH118" i="6"/>
  <c r="EM118" i="6"/>
  <c r="EU118" i="6"/>
  <c r="FA118" i="6"/>
  <c r="DY118" i="6"/>
  <c r="CW118" i="6"/>
  <c r="DF118" i="6"/>
  <c r="DL118" i="6"/>
  <c r="EA118" i="6"/>
  <c r="DZ118" i="6"/>
  <c r="DG118" i="6"/>
  <c r="DO118" i="6"/>
  <c r="EG118" i="6"/>
  <c r="DE118" i="6"/>
  <c r="DF117" i="6"/>
  <c r="DE117" i="6"/>
  <c r="AB117" i="6"/>
  <c r="DN117" i="6"/>
  <c r="EM117" i="6"/>
  <c r="DP117" i="6"/>
  <c r="DA117" i="6"/>
  <c r="EP117" i="6"/>
  <c r="DS117" i="6"/>
  <c r="DT117" i="6"/>
  <c r="EC117" i="6"/>
  <c r="ES117" i="6"/>
  <c r="EU117" i="6"/>
  <c r="DX117" i="6"/>
  <c r="DI117" i="6"/>
  <c r="EX117" i="6"/>
  <c r="EA117" i="6"/>
  <c r="EB117" i="6"/>
  <c r="CW117" i="6"/>
  <c r="DM117" i="6"/>
  <c r="FC117" i="6"/>
  <c r="EF117" i="6"/>
  <c r="DQ117" i="6"/>
  <c r="CT117" i="6"/>
  <c r="FF117" i="6"/>
  <c r="EI117" i="6"/>
  <c r="EJ117" i="6"/>
  <c r="FB117" i="6"/>
  <c r="ED117" i="6"/>
  <c r="CY117" i="6"/>
  <c r="EN117" i="6"/>
  <c r="DY117" i="6"/>
  <c r="DB117" i="6"/>
  <c r="EQ117" i="6"/>
  <c r="ER117" i="6"/>
  <c r="DV117" i="6"/>
  <c r="CX117" i="6"/>
  <c r="DG117" i="6"/>
  <c r="EV117" i="6"/>
  <c r="EG117" i="6"/>
  <c r="DJ117" i="6"/>
  <c r="EY117" i="6"/>
  <c r="EZ117" i="6"/>
  <c r="FA117" i="6"/>
  <c r="EK117" i="6"/>
  <c r="FH117" i="6"/>
  <c r="DO117" i="6"/>
  <c r="FD117" i="6"/>
  <c r="EO117" i="6"/>
  <c r="DR117" i="6"/>
  <c r="FG117" i="6"/>
  <c r="CV117" i="6"/>
  <c r="DU117" i="6"/>
  <c r="DW117" i="6"/>
  <c r="CZ117" i="6"/>
  <c r="EW117" i="6"/>
  <c r="DZ117" i="6"/>
  <c r="CU117" i="6"/>
  <c r="DD117" i="6"/>
  <c r="ET117" i="6"/>
  <c r="EE117" i="6"/>
  <c r="DH117" i="6"/>
  <c r="FE117" i="6"/>
  <c r="EH117" i="6"/>
  <c r="DK117" i="6"/>
  <c r="DL117" i="6"/>
  <c r="EL117" i="6"/>
  <c r="EV167" i="6"/>
  <c r="ED167" i="6"/>
  <c r="EC167" i="6"/>
  <c r="EJ167" i="6"/>
  <c r="EQ167" i="6"/>
  <c r="EP167" i="6"/>
  <c r="EU167" i="6"/>
  <c r="FE167" i="6"/>
  <c r="DV167" i="6"/>
  <c r="DU167" i="6"/>
  <c r="EB167" i="6"/>
  <c r="EI167" i="6"/>
  <c r="EH167" i="6"/>
  <c r="EM167" i="6"/>
  <c r="DH167" i="6"/>
  <c r="DN167" i="6"/>
  <c r="DM167" i="6"/>
  <c r="DT167" i="6"/>
  <c r="EA167" i="6"/>
  <c r="DZ167" i="6"/>
  <c r="EE167" i="6"/>
  <c r="EN167" i="6"/>
  <c r="DF167" i="6"/>
  <c r="DE167" i="6"/>
  <c r="DL167" i="6"/>
  <c r="DS167" i="6"/>
  <c r="DR167" i="6"/>
  <c r="DW167" i="6"/>
  <c r="CX167" i="6"/>
  <c r="CW167" i="6"/>
  <c r="DD167" i="6"/>
  <c r="DK167" i="6"/>
  <c r="DJ167" i="6"/>
  <c r="DO167" i="6"/>
  <c r="DI167" i="6"/>
  <c r="DX167" i="6"/>
  <c r="FB167" i="6"/>
  <c r="FA167" i="6"/>
  <c r="FH167" i="6"/>
  <c r="CV167" i="6"/>
  <c r="CU167" i="6"/>
  <c r="DB167" i="6"/>
  <c r="DG167" i="6"/>
  <c r="EO167" i="6"/>
  <c r="DQ167" i="6"/>
  <c r="ET167" i="6"/>
  <c r="ES167" i="6"/>
  <c r="EZ167" i="6"/>
  <c r="FG167" i="6"/>
  <c r="FF167" i="6"/>
  <c r="CT167" i="6"/>
  <c r="CY167" i="6"/>
  <c r="DP167" i="6"/>
  <c r="EW167" i="6"/>
  <c r="EL167" i="6"/>
  <c r="EK167" i="6"/>
  <c r="ER167" i="6"/>
  <c r="EY167" i="6"/>
  <c r="EX167" i="6"/>
  <c r="FC167" i="6"/>
  <c r="DY167" i="6"/>
  <c r="DA167" i="6"/>
  <c r="AB167" i="6"/>
  <c r="FD167" i="6"/>
  <c r="CZ167" i="6"/>
  <c r="EF167" i="6"/>
  <c r="EG167" i="6"/>
  <c r="CT88" i="6"/>
  <c r="DZ88" i="6"/>
  <c r="EQ88" i="6"/>
  <c r="EM88" i="6"/>
  <c r="FG88" i="6"/>
  <c r="ED88" i="6"/>
  <c r="EL88" i="6"/>
  <c r="EI88" i="6"/>
  <c r="EE88" i="6"/>
  <c r="CU88" i="6"/>
  <c r="DF88" i="6"/>
  <c r="EH88" i="6"/>
  <c r="EC88" i="6"/>
  <c r="EJ88" i="6"/>
  <c r="EV88" i="6"/>
  <c r="EG88" i="6"/>
  <c r="FB88" i="6"/>
  <c r="DW88" i="6"/>
  <c r="EX88" i="6"/>
  <c r="DU88" i="6"/>
  <c r="EB88" i="6"/>
  <c r="EN88" i="6"/>
  <c r="DY88" i="6"/>
  <c r="CY88" i="6"/>
  <c r="DV88" i="6"/>
  <c r="DO88" i="6"/>
  <c r="DM88" i="6"/>
  <c r="DT88" i="6"/>
  <c r="EF88" i="6"/>
  <c r="DQ88" i="6"/>
  <c r="DR88" i="6"/>
  <c r="DN88" i="6"/>
  <c r="DE88" i="6"/>
  <c r="DL88" i="6"/>
  <c r="DX88" i="6"/>
  <c r="DI88" i="6"/>
  <c r="FC88" i="6"/>
  <c r="EU88" i="6"/>
  <c r="DK88" i="6"/>
  <c r="EA88" i="6"/>
  <c r="DS88" i="6"/>
  <c r="CW88" i="6"/>
  <c r="DD88" i="6"/>
  <c r="DP88" i="6"/>
  <c r="DA88" i="6"/>
  <c r="ET88" i="6"/>
  <c r="EP88" i="6"/>
  <c r="CX88" i="6"/>
  <c r="FF88" i="6"/>
  <c r="FA88" i="6"/>
  <c r="FH88" i="6"/>
  <c r="CV88" i="6"/>
  <c r="DH88" i="6"/>
  <c r="EW88" i="6"/>
  <c r="EY88" i="6"/>
  <c r="DB88" i="6"/>
  <c r="DG88" i="6"/>
  <c r="ES88" i="6"/>
  <c r="EZ88" i="6"/>
  <c r="AB88" i="6"/>
  <c r="CZ88" i="6"/>
  <c r="FE88" i="6"/>
  <c r="DJ88" i="6"/>
  <c r="EK88" i="6"/>
  <c r="ER88" i="6"/>
  <c r="FD88" i="6"/>
  <c r="EO88" i="6"/>
  <c r="DL22" i="6"/>
  <c r="EV22" i="6"/>
  <c r="EX22" i="6"/>
  <c r="CT22" i="6"/>
  <c r="DB22" i="6"/>
  <c r="EI22" i="6"/>
  <c r="DE22" i="6"/>
  <c r="DI22" i="6"/>
  <c r="DD22" i="6"/>
  <c r="DQ22" i="6"/>
  <c r="DK22" i="6"/>
  <c r="FF22" i="6"/>
  <c r="EA22" i="6"/>
  <c r="CW22" i="6"/>
  <c r="DN22" i="6"/>
  <c r="DM22" i="6"/>
  <c r="FH22" i="6"/>
  <c r="EP22" i="6"/>
  <c r="FG22" i="6"/>
  <c r="DS22" i="6"/>
  <c r="FA22" i="6"/>
  <c r="DF22" i="6"/>
  <c r="EM22" i="6"/>
  <c r="EU22" i="6"/>
  <c r="ER22" i="6"/>
  <c r="CV22" i="6"/>
  <c r="EC22" i="6"/>
  <c r="EK22" i="6"/>
  <c r="ES22" i="6"/>
  <c r="CX22" i="6"/>
  <c r="EE22" i="6"/>
  <c r="EF22" i="6"/>
  <c r="CU22" i="6"/>
  <c r="EJ22" i="6"/>
  <c r="AB22" i="6"/>
  <c r="EL22" i="6"/>
  <c r="ET22" i="6"/>
  <c r="FB22" i="6"/>
  <c r="DW22" i="6"/>
  <c r="DX22" i="6"/>
  <c r="DA22" i="6"/>
  <c r="DV22" i="6"/>
  <c r="EZ22" i="6"/>
  <c r="DU22" i="6"/>
  <c r="CY22" i="6"/>
  <c r="DG22" i="6"/>
  <c r="DO22" i="6"/>
  <c r="DP22" i="6"/>
  <c r="FE22" i="6"/>
  <c r="DZ22" i="6"/>
  <c r="EH22" i="6"/>
  <c r="EB22" i="6"/>
  <c r="ED22" i="6"/>
  <c r="FD22" i="6"/>
  <c r="CZ22" i="6"/>
  <c r="DH22" i="6"/>
  <c r="EW22" i="6"/>
  <c r="DR22" i="6"/>
  <c r="EY22" i="6"/>
  <c r="DT22" i="6"/>
  <c r="FC22" i="6"/>
  <c r="DY22" i="6"/>
  <c r="EG22" i="6"/>
  <c r="EO22" i="6"/>
  <c r="DJ22" i="6"/>
  <c r="EQ22" i="6"/>
  <c r="EN22" i="6"/>
  <c r="DK111" i="6"/>
  <c r="CT111" i="6"/>
  <c r="DG111" i="6"/>
  <c r="FB111" i="6"/>
  <c r="DU111" i="6"/>
  <c r="EH111" i="6"/>
  <c r="DD111" i="6"/>
  <c r="DE111" i="6"/>
  <c r="EA111" i="6"/>
  <c r="FE111" i="6"/>
  <c r="DH111" i="6"/>
  <c r="EY111" i="6"/>
  <c r="EE111" i="6"/>
  <c r="FD111" i="6"/>
  <c r="EU111" i="6"/>
  <c r="CX111" i="6"/>
  <c r="DT111" i="6"/>
  <c r="DY111" i="6"/>
  <c r="ER111" i="6"/>
  <c r="DX111" i="6"/>
  <c r="CV111" i="6"/>
  <c r="CW111" i="6"/>
  <c r="EI111" i="6"/>
  <c r="EO111" i="6"/>
  <c r="FC111" i="6"/>
  <c r="DM111" i="6"/>
  <c r="DR111" i="6"/>
  <c r="EK111" i="6"/>
  <c r="FH111" i="6"/>
  <c r="EP111" i="6"/>
  <c r="DN111" i="6"/>
  <c r="DB111" i="6"/>
  <c r="EV111" i="6"/>
  <c r="DF111" i="6"/>
  <c r="DQ111" i="6"/>
  <c r="EQ111" i="6"/>
  <c r="ED111" i="6"/>
  <c r="CU111" i="6"/>
  <c r="FA111" i="6"/>
  <c r="EN111" i="6"/>
  <c r="EG111" i="6"/>
  <c r="CY111" i="6"/>
  <c r="EX111" i="6"/>
  <c r="EJ111" i="6"/>
  <c r="DW111" i="6"/>
  <c r="FG111" i="6"/>
  <c r="ET111" i="6"/>
  <c r="EB111" i="6"/>
  <c r="FF111" i="6"/>
  <c r="DI111" i="6"/>
  <c r="EW111" i="6"/>
  <c r="EC111" i="6"/>
  <c r="DP111" i="6"/>
  <c r="EZ111" i="6"/>
  <c r="EM111" i="6"/>
  <c r="DJ111" i="6"/>
  <c r="DS111" i="6"/>
  <c r="DA111" i="6"/>
  <c r="DV111" i="6"/>
  <c r="ES111" i="6"/>
  <c r="EF111" i="6"/>
  <c r="CZ111" i="6"/>
  <c r="DL111" i="6"/>
  <c r="DZ111" i="6"/>
  <c r="AB111" i="6"/>
  <c r="DO111" i="6"/>
  <c r="EL111" i="6"/>
  <c r="DB113" i="6"/>
  <c r="EP113" i="6"/>
  <c r="CV113" i="6"/>
  <c r="EJ113" i="6"/>
  <c r="EN113" i="6"/>
  <c r="EG113" i="6"/>
  <c r="DS113" i="6"/>
  <c r="FE113" i="6"/>
  <c r="ET113" i="6"/>
  <c r="ED113" i="6"/>
  <c r="DG113" i="6"/>
  <c r="DI113" i="6"/>
  <c r="DZ113" i="6"/>
  <c r="FH113" i="6"/>
  <c r="FD113" i="6"/>
  <c r="DN113" i="6"/>
  <c r="CX113" i="6"/>
  <c r="DH113" i="6"/>
  <c r="DR113" i="6"/>
  <c r="DT113" i="6"/>
  <c r="EU113" i="6"/>
  <c r="EW113" i="6"/>
  <c r="ES113" i="6"/>
  <c r="FA113" i="6"/>
  <c r="DA113" i="6"/>
  <c r="CU113" i="6"/>
  <c r="EE113" i="6"/>
  <c r="EV113" i="6"/>
  <c r="CT113" i="6"/>
  <c r="DM113" i="6"/>
  <c r="DU113" i="6"/>
  <c r="DJ113" i="6"/>
  <c r="FG113" i="6"/>
  <c r="EF113" i="6"/>
  <c r="EO113" i="6"/>
  <c r="FF113" i="6"/>
  <c r="EL113" i="6"/>
  <c r="DV113" i="6"/>
  <c r="EY113" i="6"/>
  <c r="DL113" i="6"/>
  <c r="DY113" i="6"/>
  <c r="EX113" i="6"/>
  <c r="EI113" i="6"/>
  <c r="CZ113" i="6"/>
  <c r="EQ113" i="6"/>
  <c r="DF113" i="6"/>
  <c r="FB113" i="6"/>
  <c r="DD113" i="6"/>
  <c r="DW113" i="6"/>
  <c r="EH113" i="6"/>
  <c r="EA113" i="6"/>
  <c r="EZ113" i="6"/>
  <c r="CY113" i="6"/>
  <c r="EK113" i="6"/>
  <c r="EC113" i="6"/>
  <c r="DO113" i="6"/>
  <c r="DX113" i="6"/>
  <c r="DK113" i="6"/>
  <c r="ER113" i="6"/>
  <c r="AB113" i="6"/>
  <c r="DE113" i="6"/>
  <c r="CW113" i="6"/>
  <c r="DP113" i="6"/>
  <c r="DQ113" i="6"/>
  <c r="EB113" i="6"/>
  <c r="FC113" i="6"/>
  <c r="EM113" i="6"/>
  <c r="DE53" i="6"/>
  <c r="EU53" i="6"/>
  <c r="EG53" i="6"/>
  <c r="EB53" i="6"/>
  <c r="FC53" i="6"/>
  <c r="EO53" i="6"/>
  <c r="EJ53" i="6"/>
  <c r="EW53" i="6"/>
  <c r="ER53" i="6"/>
  <c r="FE53" i="6"/>
  <c r="EZ53" i="6"/>
  <c r="CW53" i="6"/>
  <c r="CY53" i="6"/>
  <c r="DA53" i="6"/>
  <c r="CV53" i="6"/>
  <c r="EC53" i="6"/>
  <c r="DG53" i="6"/>
  <c r="DI53" i="6"/>
  <c r="DD53" i="6"/>
  <c r="ES53" i="6"/>
  <c r="DW53" i="6"/>
  <c r="DQ53" i="6"/>
  <c r="DL53" i="6"/>
  <c r="FA53" i="6"/>
  <c r="EE53" i="6"/>
  <c r="DY53" i="6"/>
  <c r="DT53" i="6"/>
  <c r="EM53" i="6"/>
  <c r="FG53" i="6"/>
  <c r="FF53" i="6"/>
  <c r="CT53" i="6"/>
  <c r="CZ53" i="6"/>
  <c r="FB53" i="6"/>
  <c r="EK53" i="6"/>
  <c r="DO53" i="6"/>
  <c r="EY53" i="6"/>
  <c r="EX53" i="6"/>
  <c r="FD53" i="6"/>
  <c r="ET53" i="6"/>
  <c r="DM53" i="6"/>
  <c r="EQ53" i="6"/>
  <c r="EP53" i="6"/>
  <c r="EV53" i="6"/>
  <c r="EL53" i="6"/>
  <c r="EI53" i="6"/>
  <c r="EH53" i="6"/>
  <c r="EN53" i="6"/>
  <c r="ED53" i="6"/>
  <c r="EA53" i="6"/>
  <c r="DZ53" i="6"/>
  <c r="EF53" i="6"/>
  <c r="DV53" i="6"/>
  <c r="DS53" i="6"/>
  <c r="DR53" i="6"/>
  <c r="DX53" i="6"/>
  <c r="DN53" i="6"/>
  <c r="DK53" i="6"/>
  <c r="DJ53" i="6"/>
  <c r="DP53" i="6"/>
  <c r="DF53" i="6"/>
  <c r="FH53" i="6"/>
  <c r="DU53" i="6"/>
  <c r="AB53" i="6"/>
  <c r="CU53" i="6"/>
  <c r="DB53" i="6"/>
  <c r="DH53" i="6"/>
  <c r="CX53" i="6"/>
  <c r="EI159" i="6"/>
  <c r="EF159" i="6"/>
  <c r="CW159" i="6"/>
  <c r="AB159" i="6"/>
  <c r="DO159" i="6"/>
  <c r="DF159" i="6"/>
  <c r="FF159" i="6"/>
  <c r="FE159" i="6"/>
  <c r="EA159" i="6"/>
  <c r="DX159" i="6"/>
  <c r="FH159" i="6"/>
  <c r="ES159" i="6"/>
  <c r="DQ159" i="6"/>
  <c r="EE159" i="6"/>
  <c r="DV159" i="6"/>
  <c r="EX159" i="6"/>
  <c r="DS159" i="6"/>
  <c r="DP159" i="6"/>
  <c r="EB159" i="6"/>
  <c r="DM159" i="6"/>
  <c r="DJ159" i="6"/>
  <c r="EG159" i="6"/>
  <c r="EU159" i="6"/>
  <c r="DG159" i="6"/>
  <c r="DK159" i="6"/>
  <c r="DH159" i="6"/>
  <c r="CV159" i="6"/>
  <c r="ER159" i="6"/>
  <c r="DI159" i="6"/>
  <c r="DZ159" i="6"/>
  <c r="EW159" i="6"/>
  <c r="DB159" i="6"/>
  <c r="CU159" i="6"/>
  <c r="CZ159" i="6"/>
  <c r="FA159" i="6"/>
  <c r="EK159" i="6"/>
  <c r="CX159" i="6"/>
  <c r="DN159" i="6"/>
  <c r="EP159" i="6"/>
  <c r="EL159" i="6"/>
  <c r="FG159" i="6"/>
  <c r="FD159" i="6"/>
  <c r="EJ159" i="6"/>
  <c r="DU159" i="6"/>
  <c r="DL159" i="6"/>
  <c r="DW159" i="6"/>
  <c r="EM159" i="6"/>
  <c r="ET159" i="6"/>
  <c r="CY159" i="6"/>
  <c r="EY159" i="6"/>
  <c r="EV159" i="6"/>
  <c r="DD159" i="6"/>
  <c r="EZ159" i="6"/>
  <c r="DE159" i="6"/>
  <c r="DY159" i="6"/>
  <c r="EO159" i="6"/>
  <c r="ED159" i="6"/>
  <c r="DA159" i="6"/>
  <c r="EQ159" i="6"/>
  <c r="EN159" i="6"/>
  <c r="EC159" i="6"/>
  <c r="DT159" i="6"/>
  <c r="FB159" i="6"/>
  <c r="DR159" i="6"/>
  <c r="EH159" i="6"/>
  <c r="FC159" i="6"/>
  <c r="CT159" i="6"/>
  <c r="EP137" i="6"/>
  <c r="EV137" i="6"/>
  <c r="EU137" i="6"/>
  <c r="ET137" i="6"/>
  <c r="DS137" i="6"/>
  <c r="EZ137" i="6"/>
  <c r="EB137" i="6"/>
  <c r="EC137" i="6"/>
  <c r="EK137" i="6"/>
  <c r="EH137" i="6"/>
  <c r="EN137" i="6"/>
  <c r="EM137" i="6"/>
  <c r="EL137" i="6"/>
  <c r="ER137" i="6"/>
  <c r="DT137" i="6"/>
  <c r="DE137" i="6"/>
  <c r="DY137" i="6"/>
  <c r="DZ137" i="6"/>
  <c r="EF137" i="6"/>
  <c r="EE137" i="6"/>
  <c r="ED137" i="6"/>
  <c r="DL137" i="6"/>
  <c r="AB137" i="6"/>
  <c r="DA137" i="6"/>
  <c r="ES137" i="6"/>
  <c r="DR137" i="6"/>
  <c r="DX137" i="6"/>
  <c r="DW137" i="6"/>
  <c r="DV137" i="6"/>
  <c r="EQ137" i="6"/>
  <c r="EA137" i="6"/>
  <c r="FE137" i="6"/>
  <c r="EO137" i="6"/>
  <c r="DJ137" i="6"/>
  <c r="DP137" i="6"/>
  <c r="DO137" i="6"/>
  <c r="DN137" i="6"/>
  <c r="DK137" i="6"/>
  <c r="CV137" i="6"/>
  <c r="DM137" i="6"/>
  <c r="FA137" i="6"/>
  <c r="DB137" i="6"/>
  <c r="DH137" i="6"/>
  <c r="DG137" i="6"/>
  <c r="DF137" i="6"/>
  <c r="EJ137" i="6"/>
  <c r="CU137" i="6"/>
  <c r="DI137" i="6"/>
  <c r="EW137" i="6"/>
  <c r="FF137" i="6"/>
  <c r="CT137" i="6"/>
  <c r="CZ137" i="6"/>
  <c r="CY137" i="6"/>
  <c r="CX137" i="6"/>
  <c r="DD137" i="6"/>
  <c r="FH137" i="6"/>
  <c r="DU137" i="6"/>
  <c r="EG137" i="6"/>
  <c r="EX137" i="6"/>
  <c r="FD137" i="6"/>
  <c r="FC137" i="6"/>
  <c r="FB137" i="6"/>
  <c r="EY137" i="6"/>
  <c r="EI137" i="6"/>
  <c r="FG137" i="6"/>
  <c r="DQ137" i="6"/>
  <c r="CW137" i="6"/>
  <c r="DD52" i="6"/>
  <c r="EZ52" i="6"/>
  <c r="CV52" i="6"/>
  <c r="AB52" i="6"/>
  <c r="FH52" i="6"/>
  <c r="ER52" i="6"/>
  <c r="FF52" i="6"/>
  <c r="EJ52" i="6"/>
  <c r="EB52" i="6"/>
  <c r="DT52" i="6"/>
  <c r="DL52" i="6"/>
  <c r="DE52" i="6"/>
  <c r="EQ52" i="6"/>
  <c r="FD52" i="6"/>
  <c r="ED52" i="6"/>
  <c r="DP52" i="6"/>
  <c r="EP52" i="6"/>
  <c r="EI52" i="6"/>
  <c r="FG52" i="6"/>
  <c r="DF52" i="6"/>
  <c r="DI52" i="6"/>
  <c r="EU52" i="6"/>
  <c r="EG52" i="6"/>
  <c r="DS52" i="6"/>
  <c r="FA52" i="6"/>
  <c r="CU52" i="6"/>
  <c r="DW52" i="6"/>
  <c r="DJ52" i="6"/>
  <c r="DH52" i="6"/>
  <c r="EH52" i="6"/>
  <c r="EK52" i="6"/>
  <c r="CX52" i="6"/>
  <c r="DU52" i="6"/>
  <c r="EV52" i="6"/>
  <c r="DV52" i="6"/>
  <c r="DY52" i="6"/>
  <c r="DM52" i="6"/>
  <c r="FB52" i="6"/>
  <c r="DO52" i="6"/>
  <c r="DK52" i="6"/>
  <c r="DA52" i="6"/>
  <c r="EM52" i="6"/>
  <c r="DZ52" i="6"/>
  <c r="ET52" i="6"/>
  <c r="DG52" i="6"/>
  <c r="EN52" i="6"/>
  <c r="EC52" i="6"/>
  <c r="DB52" i="6"/>
  <c r="CZ52" i="6"/>
  <c r="CW52" i="6"/>
  <c r="CY52" i="6"/>
  <c r="EF52" i="6"/>
  <c r="FE52" i="6"/>
  <c r="EA52" i="6"/>
  <c r="DN52" i="6"/>
  <c r="DQ52" i="6"/>
  <c r="EL52" i="6"/>
  <c r="DX52" i="6"/>
  <c r="EW52" i="6"/>
  <c r="CT52" i="6"/>
  <c r="EY52" i="6"/>
  <c r="ES52" i="6"/>
  <c r="EE52" i="6"/>
  <c r="DR52" i="6"/>
  <c r="FC52" i="6"/>
  <c r="EO52" i="6"/>
  <c r="EX52" i="6"/>
  <c r="ET84" i="6"/>
  <c r="FF84" i="6"/>
  <c r="CT84" i="6"/>
  <c r="EU84" i="6"/>
  <c r="EZ84" i="6"/>
  <c r="DD84" i="6"/>
  <c r="DG84" i="6"/>
  <c r="EF84" i="6"/>
  <c r="EI84" i="6"/>
  <c r="FD84" i="6"/>
  <c r="FB84" i="6"/>
  <c r="FG84" i="6"/>
  <c r="CW84" i="6"/>
  <c r="DZ84" i="6"/>
  <c r="EB84" i="6"/>
  <c r="EV84" i="6"/>
  <c r="EX84" i="6"/>
  <c r="FC84" i="6"/>
  <c r="AB84" i="6"/>
  <c r="CX84" i="6"/>
  <c r="DX84" i="6"/>
  <c r="EA84" i="6"/>
  <c r="DU84" i="6"/>
  <c r="EP84" i="6"/>
  <c r="EY84" i="6"/>
  <c r="DH84" i="6"/>
  <c r="EG84" i="6"/>
  <c r="CY84" i="6"/>
  <c r="DR84" i="6"/>
  <c r="DT84" i="6"/>
  <c r="DV84" i="6"/>
  <c r="EQ84" i="6"/>
  <c r="ER84" i="6"/>
  <c r="DB84" i="6"/>
  <c r="DY84" i="6"/>
  <c r="DS84" i="6"/>
  <c r="DM84" i="6"/>
  <c r="DW84" i="6"/>
  <c r="EJ84" i="6"/>
  <c r="EK84" i="6"/>
  <c r="CU84" i="6"/>
  <c r="DQ84" i="6"/>
  <c r="DA84" i="6"/>
  <c r="DP84" i="6"/>
  <c r="DL84" i="6"/>
  <c r="DN84" i="6"/>
  <c r="EC84" i="6"/>
  <c r="EL84" i="6"/>
  <c r="CV84" i="6"/>
  <c r="DI84" i="6"/>
  <c r="CZ84" i="6"/>
  <c r="DJ84" i="6"/>
  <c r="DE84" i="6"/>
  <c r="DO84" i="6"/>
  <c r="EN84" i="6"/>
  <c r="ED84" i="6"/>
  <c r="EM84" i="6"/>
  <c r="FH84" i="6"/>
  <c r="EW84" i="6"/>
  <c r="ES84" i="6"/>
  <c r="DK84" i="6"/>
  <c r="DF84" i="6"/>
  <c r="EH84" i="6"/>
  <c r="EE84" i="6"/>
  <c r="EO84" i="6"/>
  <c r="FA84" i="6"/>
  <c r="FE84" i="6"/>
  <c r="AB31" i="6"/>
  <c r="DL31" i="6"/>
  <c r="DT31" i="6"/>
  <c r="DK31" i="6"/>
  <c r="EJ31" i="6"/>
  <c r="CX31" i="6"/>
  <c r="CW31" i="6"/>
  <c r="EY31" i="6"/>
  <c r="EN31" i="6"/>
  <c r="DF31" i="6"/>
  <c r="DU31" i="6"/>
  <c r="EC31" i="6"/>
  <c r="EB31" i="6"/>
  <c r="ES31" i="6"/>
  <c r="ED31" i="6"/>
  <c r="FB31" i="6"/>
  <c r="DD31" i="6"/>
  <c r="EP31" i="6"/>
  <c r="EM31" i="6"/>
  <c r="ET31" i="6"/>
  <c r="EL31" i="6"/>
  <c r="EK31" i="6"/>
  <c r="DG31" i="6"/>
  <c r="DO31" i="6"/>
  <c r="FA31" i="6"/>
  <c r="DM31" i="6"/>
  <c r="CV31" i="6"/>
  <c r="FD31" i="6"/>
  <c r="EU31" i="6"/>
  <c r="DV31" i="6"/>
  <c r="CY31" i="6"/>
  <c r="DX31" i="6"/>
  <c r="EF31" i="6"/>
  <c r="DN31" i="6"/>
  <c r="EQ31" i="6"/>
  <c r="DQ31" i="6"/>
  <c r="CZ31" i="6"/>
  <c r="FC31" i="6"/>
  <c r="DP31" i="6"/>
  <c r="EW31" i="6"/>
  <c r="FE31" i="6"/>
  <c r="EE31" i="6"/>
  <c r="FH31" i="6"/>
  <c r="CT31" i="6"/>
  <c r="DY31" i="6"/>
  <c r="DH31" i="6"/>
  <c r="EO31" i="6"/>
  <c r="DZ31" i="6"/>
  <c r="EH31" i="6"/>
  <c r="EV31" i="6"/>
  <c r="DA31" i="6"/>
  <c r="FF31" i="6"/>
  <c r="DB31" i="6"/>
  <c r="EG31" i="6"/>
  <c r="DR31" i="6"/>
  <c r="EA31" i="6"/>
  <c r="EI31" i="6"/>
  <c r="DI31" i="6"/>
  <c r="DE31" i="6"/>
  <c r="FG31" i="6"/>
  <c r="CU31" i="6"/>
  <c r="DJ31" i="6"/>
  <c r="DS31" i="6"/>
  <c r="ER31" i="6"/>
  <c r="EZ31" i="6"/>
  <c r="EX31" i="6"/>
  <c r="DW31" i="6"/>
  <c r="EE50" i="6"/>
  <c r="ES50" i="6"/>
  <c r="EZ50" i="6"/>
  <c r="AB50" i="6"/>
  <c r="DB50" i="6"/>
  <c r="CZ50" i="6"/>
  <c r="DS50" i="6"/>
  <c r="EI50" i="6"/>
  <c r="EY50" i="6"/>
  <c r="EK50" i="6"/>
  <c r="ER50" i="6"/>
  <c r="FF50" i="6"/>
  <c r="CT50" i="6"/>
  <c r="FD50" i="6"/>
  <c r="DN50" i="6"/>
  <c r="ED50" i="6"/>
  <c r="ET50" i="6"/>
  <c r="DA50" i="6"/>
  <c r="EC50" i="6"/>
  <c r="EJ50" i="6"/>
  <c r="EX50" i="6"/>
  <c r="EV50" i="6"/>
  <c r="EM50" i="6"/>
  <c r="FC50" i="6"/>
  <c r="DG50" i="6"/>
  <c r="FB50" i="6"/>
  <c r="CX50" i="6"/>
  <c r="DU50" i="6"/>
  <c r="EB50" i="6"/>
  <c r="EP50" i="6"/>
  <c r="EN50" i="6"/>
  <c r="DI50" i="6"/>
  <c r="DY50" i="6"/>
  <c r="EO50" i="6"/>
  <c r="DW50" i="6"/>
  <c r="DM50" i="6"/>
  <c r="DT50" i="6"/>
  <c r="EH50" i="6"/>
  <c r="EF50" i="6"/>
  <c r="DK50" i="6"/>
  <c r="EA50" i="6"/>
  <c r="EQ50" i="6"/>
  <c r="FE50" i="6"/>
  <c r="DE50" i="6"/>
  <c r="DL50" i="6"/>
  <c r="DZ50" i="6"/>
  <c r="DX50" i="6"/>
  <c r="DF50" i="6"/>
  <c r="DV50" i="6"/>
  <c r="EL50" i="6"/>
  <c r="CU50" i="6"/>
  <c r="CW50" i="6"/>
  <c r="DD50" i="6"/>
  <c r="DR50" i="6"/>
  <c r="DP50" i="6"/>
  <c r="EU50" i="6"/>
  <c r="CY50" i="6"/>
  <c r="DO50" i="6"/>
  <c r="FG50" i="6"/>
  <c r="FA50" i="6"/>
  <c r="FH50" i="6"/>
  <c r="CV50" i="6"/>
  <c r="DJ50" i="6"/>
  <c r="DH50" i="6"/>
  <c r="DQ50" i="6"/>
  <c r="EG50" i="6"/>
  <c r="EW50" i="6"/>
  <c r="ER85" i="6"/>
  <c r="EJ85" i="6"/>
  <c r="EB85" i="6"/>
  <c r="EF85" i="6"/>
  <c r="FE85" i="6"/>
  <c r="CW85" i="6"/>
  <c r="FH85" i="6"/>
  <c r="ES85" i="6"/>
  <c r="FD85" i="6"/>
  <c r="EV85" i="6"/>
  <c r="EN85" i="6"/>
  <c r="DY85" i="6"/>
  <c r="DE85" i="6"/>
  <c r="DD85" i="6"/>
  <c r="CV85" i="6"/>
  <c r="EZ85" i="6"/>
  <c r="DQ85" i="6"/>
  <c r="EP85" i="6"/>
  <c r="EX85" i="6"/>
  <c r="CT85" i="6"/>
  <c r="DL85" i="6"/>
  <c r="DP85" i="6"/>
  <c r="DH85" i="6"/>
  <c r="AB85" i="6"/>
  <c r="EH85" i="6"/>
  <c r="DK85" i="6"/>
  <c r="DS85" i="6"/>
  <c r="FF85" i="6"/>
  <c r="DX85" i="6"/>
  <c r="DJ85" i="6"/>
  <c r="DR85" i="6"/>
  <c r="CZ85" i="6"/>
  <c r="CU85" i="6"/>
  <c r="EL85" i="6"/>
  <c r="ET85" i="6"/>
  <c r="EA85" i="6"/>
  <c r="DB85" i="6"/>
  <c r="EQ85" i="6"/>
  <c r="EY85" i="6"/>
  <c r="DZ85" i="6"/>
  <c r="DI85" i="6"/>
  <c r="ED85" i="6"/>
  <c r="EU85" i="6"/>
  <c r="FC85" i="6"/>
  <c r="FB85" i="6"/>
  <c r="EI85" i="6"/>
  <c r="DF85" i="6"/>
  <c r="DN85" i="6"/>
  <c r="FG85" i="6"/>
  <c r="EO85" i="6"/>
  <c r="EM85" i="6"/>
  <c r="DA85" i="6"/>
  <c r="DM85" i="6"/>
  <c r="CY85" i="6"/>
  <c r="CX85" i="6"/>
  <c r="DO85" i="6"/>
  <c r="DW85" i="6"/>
  <c r="DV85" i="6"/>
  <c r="EK85" i="6"/>
  <c r="EC85" i="6"/>
  <c r="DU85" i="6"/>
  <c r="DT85" i="6"/>
  <c r="EW85" i="6"/>
  <c r="DG85" i="6"/>
  <c r="FA85" i="6"/>
  <c r="EG85" i="6"/>
  <c r="EE85" i="6"/>
  <c r="EM138" i="6"/>
  <c r="EV138" i="6"/>
  <c r="EW138" i="6"/>
  <c r="DZ138" i="6"/>
  <c r="DS138" i="6"/>
  <c r="EZ138" i="6"/>
  <c r="EU138" i="6"/>
  <c r="FD138" i="6"/>
  <c r="FE138" i="6"/>
  <c r="EH138" i="6"/>
  <c r="EA138" i="6"/>
  <c r="CV138" i="6"/>
  <c r="FC138" i="6"/>
  <c r="CZ138" i="6"/>
  <c r="DA138" i="6"/>
  <c r="EP138" i="6"/>
  <c r="EI138" i="6"/>
  <c r="DD138" i="6"/>
  <c r="CY138" i="6"/>
  <c r="DH138" i="6"/>
  <c r="DI138" i="6"/>
  <c r="EX138" i="6"/>
  <c r="EQ138" i="6"/>
  <c r="DL138" i="6"/>
  <c r="DG138" i="6"/>
  <c r="DP138" i="6"/>
  <c r="DQ138" i="6"/>
  <c r="CT138" i="6"/>
  <c r="FF138" i="6"/>
  <c r="EY138" i="6"/>
  <c r="DT138" i="6"/>
  <c r="FH138" i="6"/>
  <c r="DO138" i="6"/>
  <c r="DX138" i="6"/>
  <c r="DY138" i="6"/>
  <c r="DB138" i="6"/>
  <c r="FG138" i="6"/>
  <c r="EB138" i="6"/>
  <c r="DW138" i="6"/>
  <c r="EF138" i="6"/>
  <c r="EG138" i="6"/>
  <c r="DJ138" i="6"/>
  <c r="CU138" i="6"/>
  <c r="EJ138" i="6"/>
  <c r="EE138" i="6"/>
  <c r="EN138" i="6"/>
  <c r="EO138" i="6"/>
  <c r="DR138" i="6"/>
  <c r="DK138" i="6"/>
  <c r="ER138" i="6"/>
  <c r="EC138" i="6"/>
  <c r="ES138" i="6"/>
  <c r="CW138" i="6"/>
  <c r="DN138" i="6"/>
  <c r="FB138" i="6"/>
  <c r="DM138" i="6"/>
  <c r="AB138" i="6"/>
  <c r="DV138" i="6"/>
  <c r="ET138" i="6"/>
  <c r="EK138" i="6"/>
  <c r="FA138" i="6"/>
  <c r="DE138" i="6"/>
  <c r="DU138" i="6"/>
  <c r="ED138" i="6"/>
  <c r="EL138" i="6"/>
  <c r="CX138" i="6"/>
  <c r="DF138" i="6"/>
  <c r="EE144" i="6"/>
  <c r="EC144" i="6"/>
  <c r="EI144" i="6"/>
  <c r="EY144" i="6"/>
  <c r="CT144" i="6"/>
  <c r="DW144" i="6"/>
  <c r="DM144" i="6"/>
  <c r="CW144" i="6"/>
  <c r="EL144" i="6"/>
  <c r="FB144" i="6"/>
  <c r="DK144" i="6"/>
  <c r="DQ144" i="6"/>
  <c r="EV144" i="6"/>
  <c r="DO144" i="6"/>
  <c r="ER144" i="6"/>
  <c r="EB144" i="6"/>
  <c r="FD144" i="6"/>
  <c r="DH144" i="6"/>
  <c r="DN144" i="6"/>
  <c r="DR144" i="6"/>
  <c r="ED144" i="6"/>
  <c r="EK144" i="6"/>
  <c r="DI144" i="6"/>
  <c r="DG144" i="6"/>
  <c r="DL144" i="6"/>
  <c r="DU144" i="6"/>
  <c r="EG144" i="6"/>
  <c r="CU144" i="6"/>
  <c r="EF144" i="6"/>
  <c r="EO144" i="6"/>
  <c r="DY144" i="6"/>
  <c r="CY144" i="6"/>
  <c r="DB144" i="6"/>
  <c r="CV144" i="6"/>
  <c r="EH144" i="6"/>
  <c r="FG144" i="6"/>
  <c r="EA144" i="6"/>
  <c r="FC144" i="6"/>
  <c r="EZ144" i="6"/>
  <c r="DE144" i="6"/>
  <c r="FA144" i="6"/>
  <c r="EQ144" i="6"/>
  <c r="CX144" i="6"/>
  <c r="DJ144" i="6"/>
  <c r="DX144" i="6"/>
  <c r="DZ144" i="6"/>
  <c r="ES144" i="6"/>
  <c r="EN144" i="6"/>
  <c r="EU144" i="6"/>
  <c r="DT144" i="6"/>
  <c r="EJ144" i="6"/>
  <c r="FH144" i="6"/>
  <c r="ET144" i="6"/>
  <c r="DP144" i="6"/>
  <c r="DS144" i="6"/>
  <c r="EW144" i="6"/>
  <c r="DA144" i="6"/>
  <c r="EM144" i="6"/>
  <c r="AB144" i="6"/>
  <c r="DD144" i="6"/>
  <c r="FF144" i="6"/>
  <c r="CZ144" i="6"/>
  <c r="FE144" i="6"/>
  <c r="DV144" i="6"/>
  <c r="EX144" i="6"/>
  <c r="EP144" i="6"/>
  <c r="DF144" i="6"/>
  <c r="FE21" i="6"/>
  <c r="DI21" i="6"/>
  <c r="DD21" i="6"/>
  <c r="CU21" i="6"/>
  <c r="DW21" i="6"/>
  <c r="DO21" i="6"/>
  <c r="EQ21" i="6"/>
  <c r="EO21" i="6"/>
  <c r="EJ21" i="6"/>
  <c r="EA21" i="6"/>
  <c r="DS21" i="6"/>
  <c r="EF21" i="6"/>
  <c r="FB21" i="6"/>
  <c r="EX21" i="6"/>
  <c r="DE21" i="6"/>
  <c r="DP21" i="6"/>
  <c r="CT21" i="6"/>
  <c r="AB21" i="6"/>
  <c r="EZ21" i="6"/>
  <c r="CY21" i="6"/>
  <c r="DX21" i="6"/>
  <c r="ET21" i="6"/>
  <c r="DB21" i="6"/>
  <c r="CW21" i="6"/>
  <c r="FA21" i="6"/>
  <c r="ED21" i="6"/>
  <c r="DK21" i="6"/>
  <c r="FG21" i="6"/>
  <c r="ER21" i="6"/>
  <c r="EL21" i="6"/>
  <c r="ES21" i="6"/>
  <c r="EE21" i="6"/>
  <c r="DA21" i="6"/>
  <c r="FH21" i="6"/>
  <c r="EW21" i="6"/>
  <c r="EU21" i="6"/>
  <c r="EM21" i="6"/>
  <c r="DH21" i="6"/>
  <c r="CV21" i="6"/>
  <c r="EB21" i="6"/>
  <c r="DT21" i="6"/>
  <c r="DR21" i="6"/>
  <c r="CZ21" i="6"/>
  <c r="DV21" i="6"/>
  <c r="EK21" i="6"/>
  <c r="EH21" i="6"/>
  <c r="DJ21" i="6"/>
  <c r="DU21" i="6"/>
  <c r="DM21" i="6"/>
  <c r="DQ21" i="6"/>
  <c r="DL21" i="6"/>
  <c r="FD21" i="6"/>
  <c r="FF21" i="6"/>
  <c r="DN21" i="6"/>
  <c r="EC21" i="6"/>
  <c r="DZ21" i="6"/>
  <c r="DF21" i="6"/>
  <c r="CX21" i="6"/>
  <c r="EY21" i="6"/>
  <c r="FC21" i="6"/>
  <c r="EI21" i="6"/>
  <c r="EG21" i="6"/>
  <c r="DY21" i="6"/>
  <c r="EV21" i="6"/>
  <c r="EP21" i="6"/>
  <c r="DG21" i="6"/>
  <c r="EN21" i="6"/>
  <c r="DI89" i="6"/>
  <c r="EK89" i="6"/>
  <c r="ER89" i="6"/>
  <c r="FD89" i="6"/>
  <c r="DQ89" i="6"/>
  <c r="EX89" i="6"/>
  <c r="EY89" i="6"/>
  <c r="ED89" i="6"/>
  <c r="EG89" i="6"/>
  <c r="EC89" i="6"/>
  <c r="EJ89" i="6"/>
  <c r="EV89" i="6"/>
  <c r="CT89" i="6"/>
  <c r="FF89" i="6"/>
  <c r="FG89" i="6"/>
  <c r="EL89" i="6"/>
  <c r="CY89" i="6"/>
  <c r="DU89" i="6"/>
  <c r="EB89" i="6"/>
  <c r="EN89" i="6"/>
  <c r="DB89" i="6"/>
  <c r="CU89" i="6"/>
  <c r="ET89" i="6"/>
  <c r="DG89" i="6"/>
  <c r="DM89" i="6"/>
  <c r="DT89" i="6"/>
  <c r="EF89" i="6"/>
  <c r="DY89" i="6"/>
  <c r="DJ89" i="6"/>
  <c r="DK89" i="6"/>
  <c r="FB89" i="6"/>
  <c r="DO89" i="6"/>
  <c r="EW89" i="6"/>
  <c r="DA89" i="6"/>
  <c r="DE89" i="6"/>
  <c r="DL89" i="6"/>
  <c r="DX89" i="6"/>
  <c r="DR89" i="6"/>
  <c r="DS89" i="6"/>
  <c r="CX89" i="6"/>
  <c r="DW89" i="6"/>
  <c r="CW89" i="6"/>
  <c r="DD89" i="6"/>
  <c r="DP89" i="6"/>
  <c r="DZ89" i="6"/>
  <c r="EA89" i="6"/>
  <c r="DF89" i="6"/>
  <c r="EE89" i="6"/>
  <c r="FC89" i="6"/>
  <c r="FA89" i="6"/>
  <c r="FH89" i="6"/>
  <c r="CV89" i="6"/>
  <c r="DH89" i="6"/>
  <c r="EH89" i="6"/>
  <c r="EI89" i="6"/>
  <c r="DN89" i="6"/>
  <c r="EM89" i="6"/>
  <c r="FE89" i="6"/>
  <c r="ES89" i="6"/>
  <c r="EZ89" i="6"/>
  <c r="AB89" i="6"/>
  <c r="CZ89" i="6"/>
  <c r="EP89" i="6"/>
  <c r="EQ89" i="6"/>
  <c r="DV89" i="6"/>
  <c r="EU89" i="6"/>
  <c r="EO89" i="6"/>
  <c r="EB48" i="6"/>
  <c r="DH48" i="6"/>
  <c r="DP48" i="6"/>
  <c r="EW48" i="6"/>
  <c r="EH48" i="6"/>
  <c r="EA48" i="6"/>
  <c r="CW48" i="6"/>
  <c r="EQ48" i="6"/>
  <c r="DT48" i="6"/>
  <c r="EG48" i="6"/>
  <c r="EO48" i="6"/>
  <c r="DZ48" i="6"/>
  <c r="DS48" i="6"/>
  <c r="FA48" i="6"/>
  <c r="DN48" i="6"/>
  <c r="CY48" i="6"/>
  <c r="FH48" i="6"/>
  <c r="DL48" i="6"/>
  <c r="DJ48" i="6"/>
  <c r="DR48" i="6"/>
  <c r="DK48" i="6"/>
  <c r="ES48" i="6"/>
  <c r="DF48" i="6"/>
  <c r="FC48" i="6"/>
  <c r="DB48" i="6"/>
  <c r="CV48" i="6"/>
  <c r="DD48" i="6"/>
  <c r="CU48" i="6"/>
  <c r="FF48" i="6"/>
  <c r="EK48" i="6"/>
  <c r="CX48" i="6"/>
  <c r="EU48" i="6"/>
  <c r="FD48" i="6"/>
  <c r="DY48" i="6"/>
  <c r="EZ48" i="6"/>
  <c r="EY48" i="6"/>
  <c r="FG48" i="6"/>
  <c r="EC48" i="6"/>
  <c r="FB48" i="6"/>
  <c r="EM48" i="6"/>
  <c r="EV48" i="6"/>
  <c r="DQ48" i="6"/>
  <c r="DE48" i="6"/>
  <c r="AB48" i="6"/>
  <c r="DM48" i="6"/>
  <c r="DU48" i="6"/>
  <c r="ET48" i="6"/>
  <c r="EE48" i="6"/>
  <c r="EN48" i="6"/>
  <c r="DI48" i="6"/>
  <c r="CT48" i="6"/>
  <c r="ER48" i="6"/>
  <c r="ED48" i="6"/>
  <c r="EL48" i="6"/>
  <c r="DW48" i="6"/>
  <c r="EF48" i="6"/>
  <c r="DA48" i="6"/>
  <c r="EX48" i="6"/>
  <c r="DV48" i="6"/>
  <c r="EJ48" i="6"/>
  <c r="DG48" i="6"/>
  <c r="DO48" i="6"/>
  <c r="DX48" i="6"/>
  <c r="FE48" i="6"/>
  <c r="EP48" i="6"/>
  <c r="EI48" i="6"/>
  <c r="CZ48" i="6"/>
  <c r="DU165" i="6"/>
  <c r="EG165" i="6"/>
  <c r="CY165" i="6"/>
  <c r="EZ165" i="6"/>
  <c r="EJ165" i="6"/>
  <c r="EA165" i="6"/>
  <c r="DY165" i="6"/>
  <c r="DZ165" i="6"/>
  <c r="CU165" i="6"/>
  <c r="FE165" i="6"/>
  <c r="DS165" i="6"/>
  <c r="EV165" i="6"/>
  <c r="FC165" i="6"/>
  <c r="EC165" i="6"/>
  <c r="DT165" i="6"/>
  <c r="DE165" i="6"/>
  <c r="DF165" i="6"/>
  <c r="DR165" i="6"/>
  <c r="CT165" i="6"/>
  <c r="FG165" i="6"/>
  <c r="EX165" i="6"/>
  <c r="FH165" i="6"/>
  <c r="FF165" i="6"/>
  <c r="CZ165" i="6"/>
  <c r="EU165" i="6"/>
  <c r="CW165" i="6"/>
  <c r="AB165" i="6"/>
  <c r="DD165" i="6"/>
  <c r="DP165" i="6"/>
  <c r="DA165" i="6"/>
  <c r="EY165" i="6"/>
  <c r="EL165" i="6"/>
  <c r="DK165" i="6"/>
  <c r="ES165" i="6"/>
  <c r="ED165" i="6"/>
  <c r="EM165" i="6"/>
  <c r="DQ165" i="6"/>
  <c r="EE165" i="6"/>
  <c r="EB165" i="6"/>
  <c r="DM165" i="6"/>
  <c r="CX165" i="6"/>
  <c r="DJ165" i="6"/>
  <c r="EQ165" i="6"/>
  <c r="EN165" i="6"/>
  <c r="EW165" i="6"/>
  <c r="DG165" i="6"/>
  <c r="EK165" i="6"/>
  <c r="FB165" i="6"/>
  <c r="DW165" i="6"/>
  <c r="CV165" i="6"/>
  <c r="ER165" i="6"/>
  <c r="DH165" i="6"/>
  <c r="EI165" i="6"/>
  <c r="DV165" i="6"/>
  <c r="EO165" i="6"/>
  <c r="EP165" i="6"/>
  <c r="DX165" i="6"/>
  <c r="DO165" i="6"/>
  <c r="FA165" i="6"/>
  <c r="DL165" i="6"/>
  <c r="DI165" i="6"/>
  <c r="DN165" i="6"/>
  <c r="EF165" i="6"/>
  <c r="EH165" i="6"/>
  <c r="ET165" i="6"/>
  <c r="DB165" i="6"/>
  <c r="FD165" i="6"/>
  <c r="DD44" i="6"/>
  <c r="DT44" i="6"/>
  <c r="FH44" i="6"/>
  <c r="DL44" i="6"/>
  <c r="CV44" i="6"/>
  <c r="EZ44" i="6"/>
  <c r="AB44" i="6"/>
  <c r="ER44" i="6"/>
  <c r="EJ44" i="6"/>
  <c r="EB44" i="6"/>
  <c r="EK44" i="6"/>
  <c r="DA44" i="6"/>
  <c r="EA44" i="6"/>
  <c r="ED44" i="6"/>
  <c r="DP44" i="6"/>
  <c r="FB44" i="6"/>
  <c r="FE44" i="6"/>
  <c r="FG44" i="6"/>
  <c r="FF44" i="6"/>
  <c r="EX44" i="6"/>
  <c r="ES44" i="6"/>
  <c r="EU44" i="6"/>
  <c r="EG44" i="6"/>
  <c r="DG44" i="6"/>
  <c r="EP44" i="6"/>
  <c r="DM44" i="6"/>
  <c r="EI44" i="6"/>
  <c r="DE44" i="6"/>
  <c r="DV44" i="6"/>
  <c r="DH44" i="6"/>
  <c r="DR44" i="6"/>
  <c r="EF44" i="6"/>
  <c r="CU44" i="6"/>
  <c r="FA44" i="6"/>
  <c r="DN44" i="6"/>
  <c r="EM44" i="6"/>
  <c r="DY44" i="6"/>
  <c r="ET44" i="6"/>
  <c r="EW44" i="6"/>
  <c r="DU44" i="6"/>
  <c r="CW44" i="6"/>
  <c r="EE44" i="6"/>
  <c r="CZ44" i="6"/>
  <c r="DJ44" i="6"/>
  <c r="CY44" i="6"/>
  <c r="EH44" i="6"/>
  <c r="DK44" i="6"/>
  <c r="DF44" i="6"/>
  <c r="FD44" i="6"/>
  <c r="DQ44" i="6"/>
  <c r="EY44" i="6"/>
  <c r="DX44" i="6"/>
  <c r="CX44" i="6"/>
  <c r="EC44" i="6"/>
  <c r="DW44" i="6"/>
  <c r="DI44" i="6"/>
  <c r="DB44" i="6"/>
  <c r="EL44" i="6"/>
  <c r="EO44" i="6"/>
  <c r="DO44" i="6"/>
  <c r="DS44" i="6"/>
  <c r="EV44" i="6"/>
  <c r="CT44" i="6"/>
  <c r="EQ44" i="6"/>
  <c r="FC44" i="6"/>
  <c r="DZ44" i="6"/>
  <c r="EN44" i="6"/>
  <c r="DI97" i="6"/>
  <c r="DG97" i="6"/>
  <c r="EO97" i="6"/>
  <c r="EG97" i="6"/>
  <c r="EP97" i="6"/>
  <c r="EM97" i="6"/>
  <c r="DP97" i="6"/>
  <c r="DD97" i="6"/>
  <c r="AB97" i="6"/>
  <c r="DJ97" i="6"/>
  <c r="EW97" i="6"/>
  <c r="DH97" i="6"/>
  <c r="FE97" i="6"/>
  <c r="CZ97" i="6"/>
  <c r="DX97" i="6"/>
  <c r="CX97" i="6"/>
  <c r="FB97" i="6"/>
  <c r="FD97" i="6"/>
  <c r="EN97" i="6"/>
  <c r="EL97" i="6"/>
  <c r="ED97" i="6"/>
  <c r="DB97" i="6"/>
  <c r="FF97" i="6"/>
  <c r="DF97" i="6"/>
  <c r="DE97" i="6"/>
  <c r="EV97" i="6"/>
  <c r="DZ97" i="6"/>
  <c r="DQ97" i="6"/>
  <c r="ES97" i="6"/>
  <c r="EK97" i="6"/>
  <c r="DV97" i="6"/>
  <c r="EF97" i="6"/>
  <c r="DM97" i="6"/>
  <c r="DL97" i="6"/>
  <c r="CW97" i="6"/>
  <c r="CT97" i="6"/>
  <c r="ET97" i="6"/>
  <c r="EZ97" i="6"/>
  <c r="ER97" i="6"/>
  <c r="EC97" i="6"/>
  <c r="DN97" i="6"/>
  <c r="DT97" i="6"/>
  <c r="DS97" i="6"/>
  <c r="EX97" i="6"/>
  <c r="FA97" i="6"/>
  <c r="FG97" i="6"/>
  <c r="EY97" i="6"/>
  <c r="EJ97" i="6"/>
  <c r="DU97" i="6"/>
  <c r="EA97" i="6"/>
  <c r="DW97" i="6"/>
  <c r="DY97" i="6"/>
  <c r="FH97" i="6"/>
  <c r="CU97" i="6"/>
  <c r="FC97" i="6"/>
  <c r="EQ97" i="6"/>
  <c r="EB97" i="6"/>
  <c r="EE97" i="6"/>
  <c r="DK97" i="6"/>
  <c r="EH97" i="6"/>
  <c r="CV97" i="6"/>
  <c r="CY97" i="6"/>
  <c r="DR97" i="6"/>
  <c r="EU97" i="6"/>
  <c r="EI97" i="6"/>
  <c r="DA97" i="6"/>
  <c r="DO97" i="6"/>
  <c r="DV185" i="6"/>
  <c r="EE185" i="6"/>
  <c r="DT185" i="6"/>
  <c r="DW185" i="6"/>
  <c r="DR185" i="6"/>
  <c r="DY185" i="6"/>
  <c r="EJ185" i="6"/>
  <c r="DO185" i="6"/>
  <c r="EV185" i="6"/>
  <c r="DS185" i="6"/>
  <c r="ED185" i="6"/>
  <c r="EI185" i="6"/>
  <c r="DJ185" i="6"/>
  <c r="DQ185" i="6"/>
  <c r="ET185" i="6"/>
  <c r="EA185" i="6"/>
  <c r="EC185" i="6"/>
  <c r="CY185" i="6"/>
  <c r="EN185" i="6"/>
  <c r="ES185" i="6"/>
  <c r="DB185" i="6"/>
  <c r="DI185" i="6"/>
  <c r="FG185" i="6"/>
  <c r="EK185" i="6"/>
  <c r="EM185" i="6"/>
  <c r="DL185" i="6"/>
  <c r="EQ185" i="6"/>
  <c r="CZ185" i="6"/>
  <c r="FF185" i="6"/>
  <c r="CT185" i="6"/>
  <c r="DA185" i="6"/>
  <c r="EU185" i="6"/>
  <c r="CV185" i="6"/>
  <c r="EY185" i="6"/>
  <c r="FB185" i="6"/>
  <c r="ER185" i="6"/>
  <c r="EX185" i="6"/>
  <c r="FE185" i="6"/>
  <c r="FD185" i="6"/>
  <c r="FH185" i="6"/>
  <c r="DF185" i="6"/>
  <c r="EP185" i="6"/>
  <c r="EW185" i="6"/>
  <c r="DD185" i="6"/>
  <c r="DP185" i="6"/>
  <c r="EF185" i="6"/>
  <c r="CX185" i="6"/>
  <c r="EH185" i="6"/>
  <c r="EO185" i="6"/>
  <c r="DN185" i="6"/>
  <c r="CU185" i="6"/>
  <c r="EB185" i="6"/>
  <c r="CW185" i="6"/>
  <c r="DU185" i="6"/>
  <c r="EZ185" i="6"/>
  <c r="DH185" i="6"/>
  <c r="DM185" i="6"/>
  <c r="DZ185" i="6"/>
  <c r="EG185" i="6"/>
  <c r="DX185" i="6"/>
  <c r="DE185" i="6"/>
  <c r="EL185" i="6"/>
  <c r="DG185" i="6"/>
  <c r="FC185" i="6"/>
  <c r="DK185" i="6"/>
  <c r="AB185" i="6"/>
  <c r="FA185" i="6"/>
  <c r="DQ20" i="6"/>
  <c r="EX20" i="6"/>
  <c r="EY20" i="6"/>
  <c r="EK20" i="6"/>
  <c r="DY20" i="6"/>
  <c r="CT20" i="6"/>
  <c r="FF20" i="6"/>
  <c r="FG20" i="6"/>
  <c r="ES20" i="6"/>
  <c r="CY20" i="6"/>
  <c r="EW20" i="6"/>
  <c r="DB20" i="6"/>
  <c r="CU20" i="6"/>
  <c r="FA20" i="6"/>
  <c r="DG20" i="6"/>
  <c r="DJ20" i="6"/>
  <c r="DK20" i="6"/>
  <c r="CW20" i="6"/>
  <c r="DO20" i="6"/>
  <c r="DR20" i="6"/>
  <c r="DS20" i="6"/>
  <c r="DE20" i="6"/>
  <c r="DW20" i="6"/>
  <c r="DZ20" i="6"/>
  <c r="EA20" i="6"/>
  <c r="DM20" i="6"/>
  <c r="EE20" i="6"/>
  <c r="EH20" i="6"/>
  <c r="EI20" i="6"/>
  <c r="DU20" i="6"/>
  <c r="EM20" i="6"/>
  <c r="EP20" i="6"/>
  <c r="EQ20" i="6"/>
  <c r="EC20" i="6"/>
  <c r="EU20" i="6"/>
  <c r="EL20" i="6"/>
  <c r="DH20" i="6"/>
  <c r="DD20" i="6"/>
  <c r="ED20" i="6"/>
  <c r="FH20" i="6"/>
  <c r="CV20" i="6"/>
  <c r="EG20" i="6"/>
  <c r="DV20" i="6"/>
  <c r="EZ20" i="6"/>
  <c r="AB20" i="6"/>
  <c r="FE20" i="6"/>
  <c r="DN20" i="6"/>
  <c r="ER20" i="6"/>
  <c r="DP20" i="6"/>
  <c r="DI20" i="6"/>
  <c r="DF20" i="6"/>
  <c r="EJ20" i="6"/>
  <c r="FD20" i="6"/>
  <c r="EF20" i="6"/>
  <c r="CX20" i="6"/>
  <c r="EB20" i="6"/>
  <c r="EV20" i="6"/>
  <c r="FB20" i="6"/>
  <c r="EN20" i="6"/>
  <c r="DT20" i="6"/>
  <c r="DX20" i="6"/>
  <c r="FC20" i="6"/>
  <c r="ET20" i="6"/>
  <c r="CZ20" i="6"/>
  <c r="DL20" i="6"/>
  <c r="DA20" i="6"/>
  <c r="EO20" i="6"/>
  <c r="FD43" i="6"/>
  <c r="DA43" i="6"/>
  <c r="DK43" i="6"/>
  <c r="FH43" i="6"/>
  <c r="DM43" i="6"/>
  <c r="CZ43" i="6"/>
  <c r="DI43" i="6"/>
  <c r="DS43" i="6"/>
  <c r="DU43" i="6"/>
  <c r="DH43" i="6"/>
  <c r="DQ43" i="6"/>
  <c r="EA43" i="6"/>
  <c r="EC43" i="6"/>
  <c r="DP43" i="6"/>
  <c r="DY43" i="6"/>
  <c r="EI43" i="6"/>
  <c r="EK43" i="6"/>
  <c r="DX43" i="6"/>
  <c r="EG43" i="6"/>
  <c r="EQ43" i="6"/>
  <c r="ES43" i="6"/>
  <c r="EF43" i="6"/>
  <c r="EO43" i="6"/>
  <c r="EY43" i="6"/>
  <c r="FA43" i="6"/>
  <c r="EN43" i="6"/>
  <c r="EW43" i="6"/>
  <c r="FG43" i="6"/>
  <c r="CW43" i="6"/>
  <c r="EV43" i="6"/>
  <c r="FE43" i="6"/>
  <c r="CU43" i="6"/>
  <c r="DE43" i="6"/>
  <c r="EM43" i="6"/>
  <c r="EL43" i="6"/>
  <c r="EJ43" i="6"/>
  <c r="FF43" i="6"/>
  <c r="EE43" i="6"/>
  <c r="ED43" i="6"/>
  <c r="EB43" i="6"/>
  <c r="CT43" i="6"/>
  <c r="DW43" i="6"/>
  <c r="DV43" i="6"/>
  <c r="DT43" i="6"/>
  <c r="EX43" i="6"/>
  <c r="DO43" i="6"/>
  <c r="DN43" i="6"/>
  <c r="DL43" i="6"/>
  <c r="EP43" i="6"/>
  <c r="DG43" i="6"/>
  <c r="DF43" i="6"/>
  <c r="DD43" i="6"/>
  <c r="EH43" i="6"/>
  <c r="CY43" i="6"/>
  <c r="CX43" i="6"/>
  <c r="CV43" i="6"/>
  <c r="DZ43" i="6"/>
  <c r="FC43" i="6"/>
  <c r="FB43" i="6"/>
  <c r="EZ43" i="6"/>
  <c r="AB43" i="6"/>
  <c r="DR43" i="6"/>
  <c r="EU43" i="6"/>
  <c r="ET43" i="6"/>
  <c r="ER43" i="6"/>
  <c r="DB43" i="6"/>
  <c r="DJ43" i="6"/>
  <c r="DU170" i="6"/>
  <c r="EI170" i="6"/>
  <c r="FE170" i="6"/>
  <c r="DT170" i="6"/>
  <c r="EH170" i="6"/>
  <c r="FA170" i="6"/>
  <c r="EO170" i="6"/>
  <c r="AB170" i="6"/>
  <c r="CZ170" i="6"/>
  <c r="DG170" i="6"/>
  <c r="EE170" i="6"/>
  <c r="ER170" i="6"/>
  <c r="DE170" i="6"/>
  <c r="DL170" i="6"/>
  <c r="DZ170" i="6"/>
  <c r="EK170" i="6"/>
  <c r="FD170" i="6"/>
  <c r="FB170" i="6"/>
  <c r="EL170" i="6"/>
  <c r="FG170" i="6"/>
  <c r="EA170" i="6"/>
  <c r="EW170" i="6"/>
  <c r="EZ170" i="6"/>
  <c r="EV170" i="6"/>
  <c r="DV170" i="6"/>
  <c r="DF170" i="6"/>
  <c r="CU170" i="6"/>
  <c r="DM170" i="6"/>
  <c r="EB170" i="6"/>
  <c r="CV170" i="6"/>
  <c r="DK170" i="6"/>
  <c r="DJ170" i="6"/>
  <c r="EN170" i="6"/>
  <c r="EU170" i="6"/>
  <c r="FC170" i="6"/>
  <c r="FF170" i="6"/>
  <c r="EJ170" i="6"/>
  <c r="EQ170" i="6"/>
  <c r="EP170" i="6"/>
  <c r="FH170" i="6"/>
  <c r="EG170" i="6"/>
  <c r="EF170" i="6"/>
  <c r="DO170" i="6"/>
  <c r="DW170" i="6"/>
  <c r="CT170" i="6"/>
  <c r="EY170" i="6"/>
  <c r="DA170" i="6"/>
  <c r="CW170" i="6"/>
  <c r="ES170" i="6"/>
  <c r="EC170" i="6"/>
  <c r="DB170" i="6"/>
  <c r="DX170" i="6"/>
  <c r="ET170" i="6"/>
  <c r="ED170" i="6"/>
  <c r="DQ170" i="6"/>
  <c r="DD170" i="6"/>
  <c r="DY170" i="6"/>
  <c r="DP170" i="6"/>
  <c r="DN170" i="6"/>
  <c r="CY170" i="6"/>
  <c r="EX170" i="6"/>
  <c r="DS170" i="6"/>
  <c r="DR170" i="6"/>
  <c r="DH170" i="6"/>
  <c r="EM170" i="6"/>
  <c r="CX170" i="6"/>
  <c r="DI170" i="6"/>
  <c r="EU153" i="6"/>
  <c r="FB153" i="6"/>
  <c r="FF153" i="6"/>
  <c r="CT153" i="6"/>
  <c r="DQ153" i="6"/>
  <c r="DH153" i="6"/>
  <c r="EE153" i="6"/>
  <c r="EF153" i="6"/>
  <c r="DL153" i="6"/>
  <c r="EI153" i="6"/>
  <c r="DD153" i="6"/>
  <c r="ET153" i="6"/>
  <c r="EX153" i="6"/>
  <c r="CU153" i="6"/>
  <c r="EB153" i="6"/>
  <c r="DS153" i="6"/>
  <c r="EO153" i="6"/>
  <c r="EQ153" i="6"/>
  <c r="DW153" i="6"/>
  <c r="AB153" i="6"/>
  <c r="ES153" i="6"/>
  <c r="EL153" i="6"/>
  <c r="EP153" i="6"/>
  <c r="DE153" i="6"/>
  <c r="EM153" i="6"/>
  <c r="EC153" i="6"/>
  <c r="EZ153" i="6"/>
  <c r="FA153" i="6"/>
  <c r="EG153" i="6"/>
  <c r="DX153" i="6"/>
  <c r="DY153" i="6"/>
  <c r="ED153" i="6"/>
  <c r="EH153" i="6"/>
  <c r="DP153" i="6"/>
  <c r="EW153" i="6"/>
  <c r="EN153" i="6"/>
  <c r="ER153" i="6"/>
  <c r="FE153" i="6"/>
  <c r="DV153" i="6"/>
  <c r="DZ153" i="6"/>
  <c r="EA153" i="6"/>
  <c r="FH153" i="6"/>
  <c r="EY153" i="6"/>
  <c r="FC153" i="6"/>
  <c r="DO153" i="6"/>
  <c r="DN153" i="6"/>
  <c r="DR153" i="6"/>
  <c r="EK153" i="6"/>
  <c r="CY153" i="6"/>
  <c r="CZ153" i="6"/>
  <c r="FD153" i="6"/>
  <c r="DF153" i="6"/>
  <c r="DJ153" i="6"/>
  <c r="EV153" i="6"/>
  <c r="CV153" i="6"/>
  <c r="DI153" i="6"/>
  <c r="DK153" i="6"/>
  <c r="EJ153" i="6"/>
  <c r="DM153" i="6"/>
  <c r="CX153" i="6"/>
  <c r="DB153" i="6"/>
  <c r="FG153" i="6"/>
  <c r="DG153" i="6"/>
  <c r="CW153" i="6"/>
  <c r="DT153" i="6"/>
  <c r="DU153" i="6"/>
  <c r="DA153" i="6"/>
  <c r="DW149" i="6"/>
  <c r="EL149" i="6"/>
  <c r="EK149" i="6"/>
  <c r="ER149" i="6"/>
  <c r="EY149" i="6"/>
  <c r="EX149" i="6"/>
  <c r="DP149" i="6"/>
  <c r="EU149" i="6"/>
  <c r="EW149" i="6"/>
  <c r="EV149" i="6"/>
  <c r="DQ149" i="6"/>
  <c r="ED149" i="6"/>
  <c r="EC149" i="6"/>
  <c r="EJ149" i="6"/>
  <c r="EQ149" i="6"/>
  <c r="EP149" i="6"/>
  <c r="EM149" i="6"/>
  <c r="DV149" i="6"/>
  <c r="DU149" i="6"/>
  <c r="EB149" i="6"/>
  <c r="EI149" i="6"/>
  <c r="EH149" i="6"/>
  <c r="FE149" i="6"/>
  <c r="DY149" i="6"/>
  <c r="DN149" i="6"/>
  <c r="DM149" i="6"/>
  <c r="DT149" i="6"/>
  <c r="EA149" i="6"/>
  <c r="DZ149" i="6"/>
  <c r="DO149" i="6"/>
  <c r="AB149" i="6"/>
  <c r="DF149" i="6"/>
  <c r="DE149" i="6"/>
  <c r="DL149" i="6"/>
  <c r="DS149" i="6"/>
  <c r="DR149" i="6"/>
  <c r="EG149" i="6"/>
  <c r="EF149" i="6"/>
  <c r="DI149" i="6"/>
  <c r="CX149" i="6"/>
  <c r="CW149" i="6"/>
  <c r="DD149" i="6"/>
  <c r="DK149" i="6"/>
  <c r="DJ149" i="6"/>
  <c r="FD149" i="6"/>
  <c r="CY149" i="6"/>
  <c r="FB149" i="6"/>
  <c r="FA149" i="6"/>
  <c r="FH149" i="6"/>
  <c r="CV149" i="6"/>
  <c r="CU149" i="6"/>
  <c r="DB149" i="6"/>
  <c r="DA149" i="6"/>
  <c r="DH149" i="6"/>
  <c r="EN149" i="6"/>
  <c r="ET149" i="6"/>
  <c r="ES149" i="6"/>
  <c r="EZ149" i="6"/>
  <c r="FG149" i="6"/>
  <c r="FF149" i="6"/>
  <c r="CT149" i="6"/>
  <c r="DX149" i="6"/>
  <c r="EE149" i="6"/>
  <c r="CZ149" i="6"/>
  <c r="FC149" i="6"/>
  <c r="DG149" i="6"/>
  <c r="EO149" i="6"/>
  <c r="DP131" i="6"/>
  <c r="EI131" i="6"/>
  <c r="EB131" i="6"/>
  <c r="EP131" i="6"/>
  <c r="ED131" i="6"/>
  <c r="FD131" i="6"/>
  <c r="FB131" i="6"/>
  <c r="EV131" i="6"/>
  <c r="EO131" i="6"/>
  <c r="CW131" i="6"/>
  <c r="DT131" i="6"/>
  <c r="EH131" i="6"/>
  <c r="DN131" i="6"/>
  <c r="EN131" i="6"/>
  <c r="EL131" i="6"/>
  <c r="EW131" i="6"/>
  <c r="DE131" i="6"/>
  <c r="DL131" i="6"/>
  <c r="DZ131" i="6"/>
  <c r="CX131" i="6"/>
  <c r="DX131" i="6"/>
  <c r="DV131" i="6"/>
  <c r="FE131" i="6"/>
  <c r="DM131" i="6"/>
  <c r="FA131" i="6"/>
  <c r="EY131" i="6"/>
  <c r="DD131" i="6"/>
  <c r="DR131" i="6"/>
  <c r="FG131" i="6"/>
  <c r="DH131" i="6"/>
  <c r="DF131" i="6"/>
  <c r="DA131" i="6"/>
  <c r="DU131" i="6"/>
  <c r="DS131" i="6"/>
  <c r="EF131" i="6"/>
  <c r="FH131" i="6"/>
  <c r="CV131" i="6"/>
  <c r="DJ131" i="6"/>
  <c r="EQ131" i="6"/>
  <c r="FC131" i="6"/>
  <c r="EU131" i="6"/>
  <c r="DI131" i="6"/>
  <c r="EC131" i="6"/>
  <c r="EZ131" i="6"/>
  <c r="AB131" i="6"/>
  <c r="DB131" i="6"/>
  <c r="EA131" i="6"/>
  <c r="EM131" i="6"/>
  <c r="EE131" i="6"/>
  <c r="DQ131" i="6"/>
  <c r="EK131" i="6"/>
  <c r="ER131" i="6"/>
  <c r="FF131" i="6"/>
  <c r="CT131" i="6"/>
  <c r="DK131" i="6"/>
  <c r="DW131" i="6"/>
  <c r="DO131" i="6"/>
  <c r="DY131" i="6"/>
  <c r="ES131" i="6"/>
  <c r="CZ131" i="6"/>
  <c r="EJ131" i="6"/>
  <c r="EX131" i="6"/>
  <c r="ET131" i="6"/>
  <c r="CU131" i="6"/>
  <c r="DG131" i="6"/>
  <c r="CY131" i="6"/>
  <c r="EG131" i="6"/>
  <c r="AB178" i="6"/>
  <c r="EO178" i="6"/>
  <c r="DY178" i="6"/>
  <c r="DN178" i="6"/>
  <c r="DF178" i="6"/>
  <c r="FH178" i="6"/>
  <c r="EQ178" i="6"/>
  <c r="FF178" i="6"/>
  <c r="EF178" i="6"/>
  <c r="CV178" i="6"/>
  <c r="EB178" i="6"/>
  <c r="DM178" i="6"/>
  <c r="DD178" i="6"/>
  <c r="CW178" i="6"/>
  <c r="ES178" i="6"/>
  <c r="FE178" i="6"/>
  <c r="DT178" i="6"/>
  <c r="ET178" i="6"/>
  <c r="CX178" i="6"/>
  <c r="DJ178" i="6"/>
  <c r="CU178" i="6"/>
  <c r="FA178" i="6"/>
  <c r="FB178" i="6"/>
  <c r="EH178" i="6"/>
  <c r="EA178" i="6"/>
  <c r="FG178" i="6"/>
  <c r="DV178" i="6"/>
  <c r="EY178" i="6"/>
  <c r="EC178" i="6"/>
  <c r="DI178" i="6"/>
  <c r="ED178" i="6"/>
  <c r="DU178" i="6"/>
  <c r="DE178" i="6"/>
  <c r="EV178" i="6"/>
  <c r="CT178" i="6"/>
  <c r="EZ178" i="6"/>
  <c r="DA178" i="6"/>
  <c r="DR178" i="6"/>
  <c r="CZ178" i="6"/>
  <c r="DB178" i="6"/>
  <c r="EP178" i="6"/>
  <c r="CY178" i="6"/>
  <c r="EE178" i="6"/>
  <c r="DX178" i="6"/>
  <c r="FC178" i="6"/>
  <c r="EW178" i="6"/>
  <c r="DS178" i="6"/>
  <c r="DG178" i="6"/>
  <c r="EL178" i="6"/>
  <c r="ER178" i="6"/>
  <c r="EG178" i="6"/>
  <c r="EX178" i="6"/>
  <c r="EK178" i="6"/>
  <c r="EM178" i="6"/>
  <c r="EN178" i="6"/>
  <c r="EI178" i="6"/>
  <c r="FD178" i="6"/>
  <c r="DK178" i="6"/>
  <c r="EU178" i="6"/>
  <c r="EJ178" i="6"/>
  <c r="DZ178" i="6"/>
  <c r="DQ178" i="6"/>
  <c r="DO178" i="6"/>
  <c r="DL178" i="6"/>
  <c r="DH178" i="6"/>
  <c r="DW178" i="6"/>
  <c r="DP178" i="6"/>
  <c r="DJ86" i="6"/>
  <c r="DS86" i="6"/>
  <c r="FB86" i="6"/>
  <c r="DG86" i="6"/>
  <c r="DR86" i="6"/>
  <c r="EA86" i="6"/>
  <c r="CX86" i="6"/>
  <c r="DO86" i="6"/>
  <c r="DZ86" i="6"/>
  <c r="EI86" i="6"/>
  <c r="DF86" i="6"/>
  <c r="DW86" i="6"/>
  <c r="EH86" i="6"/>
  <c r="EQ86" i="6"/>
  <c r="DN86" i="6"/>
  <c r="EE86" i="6"/>
  <c r="EP86" i="6"/>
  <c r="EY86" i="6"/>
  <c r="DV86" i="6"/>
  <c r="EM86" i="6"/>
  <c r="EX86" i="6"/>
  <c r="FG86" i="6"/>
  <c r="ED86" i="6"/>
  <c r="EU86" i="6"/>
  <c r="FC86" i="6"/>
  <c r="CT86" i="6"/>
  <c r="FF86" i="6"/>
  <c r="CU86" i="6"/>
  <c r="EL86" i="6"/>
  <c r="DB86" i="6"/>
  <c r="DK86" i="6"/>
  <c r="ET86" i="6"/>
  <c r="CY86" i="6"/>
  <c r="ES86" i="6"/>
  <c r="EZ86" i="6"/>
  <c r="AB86" i="6"/>
  <c r="CZ86" i="6"/>
  <c r="DY86" i="6"/>
  <c r="EK86" i="6"/>
  <c r="ER86" i="6"/>
  <c r="FD86" i="6"/>
  <c r="DI86" i="6"/>
  <c r="EC86" i="6"/>
  <c r="EJ86" i="6"/>
  <c r="EV86" i="6"/>
  <c r="DA86" i="6"/>
  <c r="DU86" i="6"/>
  <c r="EB86" i="6"/>
  <c r="EN86" i="6"/>
  <c r="FE86" i="6"/>
  <c r="DM86" i="6"/>
  <c r="DT86" i="6"/>
  <c r="EF86" i="6"/>
  <c r="EW86" i="6"/>
  <c r="DE86" i="6"/>
  <c r="DL86" i="6"/>
  <c r="DX86" i="6"/>
  <c r="EO86" i="6"/>
  <c r="CW86" i="6"/>
  <c r="DD86" i="6"/>
  <c r="DP86" i="6"/>
  <c r="EG86" i="6"/>
  <c r="FA86" i="6"/>
  <c r="FH86" i="6"/>
  <c r="CV86" i="6"/>
  <c r="DH86" i="6"/>
  <c r="DQ86" i="6"/>
  <c r="FG34" i="6"/>
  <c r="CW34" i="6"/>
  <c r="EU34" i="6"/>
  <c r="DH34" i="6"/>
  <c r="DY34" i="6"/>
  <c r="EA34" i="6"/>
  <c r="DE34" i="6"/>
  <c r="FC34" i="6"/>
  <c r="DP34" i="6"/>
  <c r="EG34" i="6"/>
  <c r="EI34" i="6"/>
  <c r="DM34" i="6"/>
  <c r="CY34" i="6"/>
  <c r="DX34" i="6"/>
  <c r="EO34" i="6"/>
  <c r="EQ34" i="6"/>
  <c r="DU34" i="6"/>
  <c r="DG34" i="6"/>
  <c r="EF34" i="6"/>
  <c r="EW34" i="6"/>
  <c r="EY34" i="6"/>
  <c r="EC34" i="6"/>
  <c r="DO34" i="6"/>
  <c r="EN34" i="6"/>
  <c r="FE34" i="6"/>
  <c r="EK34" i="6"/>
  <c r="DW34" i="6"/>
  <c r="EV34" i="6"/>
  <c r="DA34" i="6"/>
  <c r="CU34" i="6"/>
  <c r="ES34" i="6"/>
  <c r="EE34" i="6"/>
  <c r="FD34" i="6"/>
  <c r="DI34" i="6"/>
  <c r="DK34" i="6"/>
  <c r="FA34" i="6"/>
  <c r="EM34" i="6"/>
  <c r="CZ34" i="6"/>
  <c r="DQ34" i="6"/>
  <c r="DS34" i="6"/>
  <c r="EP34" i="6"/>
  <c r="ET34" i="6"/>
  <c r="DD34" i="6"/>
  <c r="DT34" i="6"/>
  <c r="EH34" i="6"/>
  <c r="EL34" i="6"/>
  <c r="FH34" i="6"/>
  <c r="DZ34" i="6"/>
  <c r="ED34" i="6"/>
  <c r="CV34" i="6"/>
  <c r="DR34" i="6"/>
  <c r="DV34" i="6"/>
  <c r="EZ34" i="6"/>
  <c r="DJ34" i="6"/>
  <c r="DN34" i="6"/>
  <c r="AB34" i="6"/>
  <c r="DB34" i="6"/>
  <c r="DF34" i="6"/>
  <c r="ER34" i="6"/>
  <c r="FF34" i="6"/>
  <c r="CT34" i="6"/>
  <c r="CX34" i="6"/>
  <c r="EJ34" i="6"/>
  <c r="EX34" i="6"/>
  <c r="FB34" i="6"/>
  <c r="DL34" i="6"/>
  <c r="EB34" i="6"/>
  <c r="FG160" i="6"/>
  <c r="AB160" i="6"/>
  <c r="CZ160" i="6"/>
  <c r="CY160" i="6"/>
  <c r="CX160" i="6"/>
  <c r="DD160" i="6"/>
  <c r="DI160" i="6"/>
  <c r="EA160" i="6"/>
  <c r="EQ160" i="6"/>
  <c r="FD160" i="6"/>
  <c r="FC160" i="6"/>
  <c r="FB160" i="6"/>
  <c r="FH160" i="6"/>
  <c r="CV160" i="6"/>
  <c r="DA160" i="6"/>
  <c r="EX160" i="6"/>
  <c r="DU160" i="6"/>
  <c r="CU160" i="6"/>
  <c r="EV160" i="6"/>
  <c r="EU160" i="6"/>
  <c r="ET160" i="6"/>
  <c r="EZ160" i="6"/>
  <c r="FE160" i="6"/>
  <c r="CW160" i="6"/>
  <c r="DB160" i="6"/>
  <c r="DR160" i="6"/>
  <c r="EN160" i="6"/>
  <c r="EM160" i="6"/>
  <c r="EL160" i="6"/>
  <c r="ER160" i="6"/>
  <c r="EW160" i="6"/>
  <c r="DS160" i="6"/>
  <c r="FA160" i="6"/>
  <c r="EK160" i="6"/>
  <c r="EF160" i="6"/>
  <c r="EE160" i="6"/>
  <c r="ED160" i="6"/>
  <c r="EJ160" i="6"/>
  <c r="EO160" i="6"/>
  <c r="EP160" i="6"/>
  <c r="DZ160" i="6"/>
  <c r="EY160" i="6"/>
  <c r="FF160" i="6"/>
  <c r="DX160" i="6"/>
  <c r="DW160" i="6"/>
  <c r="DV160" i="6"/>
  <c r="EB160" i="6"/>
  <c r="EG160" i="6"/>
  <c r="ES160" i="6"/>
  <c r="EC160" i="6"/>
  <c r="DP160" i="6"/>
  <c r="DO160" i="6"/>
  <c r="DN160" i="6"/>
  <c r="DT160" i="6"/>
  <c r="DY160" i="6"/>
  <c r="DJ160" i="6"/>
  <c r="DH160" i="6"/>
  <c r="DG160" i="6"/>
  <c r="DF160" i="6"/>
  <c r="DL160" i="6"/>
  <c r="DQ160" i="6"/>
  <c r="DE160" i="6"/>
  <c r="EI160" i="6"/>
  <c r="EH160" i="6"/>
  <c r="DM160" i="6"/>
  <c r="DK160" i="6"/>
  <c r="CT160" i="6"/>
  <c r="AB163" i="6"/>
  <c r="DF163" i="6"/>
  <c r="DE163" i="6"/>
  <c r="DL163" i="6"/>
  <c r="DS163" i="6"/>
  <c r="DR163" i="6"/>
  <c r="DW163" i="6"/>
  <c r="EV163" i="6"/>
  <c r="FE163" i="6"/>
  <c r="CX163" i="6"/>
  <c r="CW163" i="6"/>
  <c r="DD163" i="6"/>
  <c r="DK163" i="6"/>
  <c r="DJ163" i="6"/>
  <c r="DO163" i="6"/>
  <c r="DP163" i="6"/>
  <c r="EF163" i="6"/>
  <c r="FB163" i="6"/>
  <c r="FA163" i="6"/>
  <c r="FH163" i="6"/>
  <c r="CV163" i="6"/>
  <c r="CU163" i="6"/>
  <c r="DB163" i="6"/>
  <c r="DG163" i="6"/>
  <c r="EO163" i="6"/>
  <c r="DY163" i="6"/>
  <c r="ET163" i="6"/>
  <c r="ES163" i="6"/>
  <c r="EZ163" i="6"/>
  <c r="FG163" i="6"/>
  <c r="FF163" i="6"/>
  <c r="CT163" i="6"/>
  <c r="CY163" i="6"/>
  <c r="DI163" i="6"/>
  <c r="CZ163" i="6"/>
  <c r="EL163" i="6"/>
  <c r="EK163" i="6"/>
  <c r="ER163" i="6"/>
  <c r="EY163" i="6"/>
  <c r="EX163" i="6"/>
  <c r="FC163" i="6"/>
  <c r="FD163" i="6"/>
  <c r="EN163" i="6"/>
  <c r="ED163" i="6"/>
  <c r="EC163" i="6"/>
  <c r="EJ163" i="6"/>
  <c r="EQ163" i="6"/>
  <c r="EP163" i="6"/>
  <c r="EU163" i="6"/>
  <c r="DX163" i="6"/>
  <c r="DH163" i="6"/>
  <c r="DV163" i="6"/>
  <c r="DU163" i="6"/>
  <c r="EB163" i="6"/>
  <c r="EI163" i="6"/>
  <c r="EH163" i="6"/>
  <c r="EM163" i="6"/>
  <c r="EW163" i="6"/>
  <c r="EG163" i="6"/>
  <c r="DN163" i="6"/>
  <c r="DM163" i="6"/>
  <c r="DT163" i="6"/>
  <c r="EA163" i="6"/>
  <c r="DZ163" i="6"/>
  <c r="EE163" i="6"/>
  <c r="DQ163" i="6"/>
  <c r="DA163" i="6"/>
  <c r="EW24" i="6"/>
  <c r="DB24" i="6"/>
  <c r="CU24" i="6"/>
  <c r="CV24" i="6"/>
  <c r="FH24" i="6"/>
  <c r="EK24" i="6"/>
  <c r="ET24" i="6"/>
  <c r="FE24" i="6"/>
  <c r="DJ24" i="6"/>
  <c r="DK24" i="6"/>
  <c r="DD24" i="6"/>
  <c r="ES24" i="6"/>
  <c r="FB24" i="6"/>
  <c r="CY24" i="6"/>
  <c r="DA24" i="6"/>
  <c r="DR24" i="6"/>
  <c r="DS24" i="6"/>
  <c r="DL24" i="6"/>
  <c r="FA24" i="6"/>
  <c r="CX24" i="6"/>
  <c r="DG24" i="6"/>
  <c r="FC24" i="6"/>
  <c r="DI24" i="6"/>
  <c r="DZ24" i="6"/>
  <c r="EA24" i="6"/>
  <c r="DT24" i="6"/>
  <c r="CW24" i="6"/>
  <c r="DF24" i="6"/>
  <c r="DO24" i="6"/>
  <c r="DQ24" i="6"/>
  <c r="EH24" i="6"/>
  <c r="EI24" i="6"/>
  <c r="EB24" i="6"/>
  <c r="DE24" i="6"/>
  <c r="DN24" i="6"/>
  <c r="DW24" i="6"/>
  <c r="DY24" i="6"/>
  <c r="EP24" i="6"/>
  <c r="EQ24" i="6"/>
  <c r="EJ24" i="6"/>
  <c r="DM24" i="6"/>
  <c r="DV24" i="6"/>
  <c r="EE24" i="6"/>
  <c r="EG24" i="6"/>
  <c r="EX24" i="6"/>
  <c r="EY24" i="6"/>
  <c r="ER24" i="6"/>
  <c r="DU24" i="6"/>
  <c r="ED24" i="6"/>
  <c r="EM24" i="6"/>
  <c r="EO24" i="6"/>
  <c r="CT24" i="6"/>
  <c r="FF24" i="6"/>
  <c r="FG24" i="6"/>
  <c r="EZ24" i="6"/>
  <c r="EC24" i="6"/>
  <c r="EL24" i="6"/>
  <c r="EU24" i="6"/>
  <c r="EN24" i="6"/>
  <c r="DX24" i="6"/>
  <c r="DP24" i="6"/>
  <c r="DH24" i="6"/>
  <c r="CZ24" i="6"/>
  <c r="FD24" i="6"/>
  <c r="AB24" i="6"/>
  <c r="EV24" i="6"/>
  <c r="EF24" i="6"/>
  <c r="ES181" i="6"/>
  <c r="DG181" i="6"/>
  <c r="FA181" i="6"/>
  <c r="DO181" i="6"/>
  <c r="DS181" i="6"/>
  <c r="EO181" i="6"/>
  <c r="EI181" i="6"/>
  <c r="ET181" i="6"/>
  <c r="EY181" i="6"/>
  <c r="DI181" i="6"/>
  <c r="FG181" i="6"/>
  <c r="DF181" i="6"/>
  <c r="EM181" i="6"/>
  <c r="DL181" i="6"/>
  <c r="EH181" i="6"/>
  <c r="EB181" i="6"/>
  <c r="FE181" i="6"/>
  <c r="ER181" i="6"/>
  <c r="CX181" i="6"/>
  <c r="EV181" i="6"/>
  <c r="DY181" i="6"/>
  <c r="DE181" i="6"/>
  <c r="EA181" i="6"/>
  <c r="DU181" i="6"/>
  <c r="EU181" i="6"/>
  <c r="EX181" i="6"/>
  <c r="EK181" i="6"/>
  <c r="DP181" i="6"/>
  <c r="DR181" i="6"/>
  <c r="ED181" i="6"/>
  <c r="DT181" i="6"/>
  <c r="EE181" i="6"/>
  <c r="EQ181" i="6"/>
  <c r="CU181" i="6"/>
  <c r="DQ181" i="6"/>
  <c r="DK181" i="6"/>
  <c r="DN181" i="6"/>
  <c r="DH181" i="6"/>
  <c r="DM181" i="6"/>
  <c r="FC181" i="6"/>
  <c r="EJ181" i="6"/>
  <c r="DV181" i="6"/>
  <c r="DJ181" i="6"/>
  <c r="DD181" i="6"/>
  <c r="EL181" i="6"/>
  <c r="EF181" i="6"/>
  <c r="DW181" i="6"/>
  <c r="DX181" i="6"/>
  <c r="EC181" i="6"/>
  <c r="DA181" i="6"/>
  <c r="EN181" i="6"/>
  <c r="CV181" i="6"/>
  <c r="CW181" i="6"/>
  <c r="EG181" i="6"/>
  <c r="FD181" i="6"/>
  <c r="EW181" i="6"/>
  <c r="FB181" i="6"/>
  <c r="CT181" i="6"/>
  <c r="DB181" i="6"/>
  <c r="EZ181" i="6"/>
  <c r="AB181" i="6"/>
  <c r="FH181" i="6"/>
  <c r="DZ181" i="6"/>
  <c r="CZ181" i="6"/>
  <c r="EP181" i="6"/>
  <c r="CY181" i="6"/>
  <c r="FF181" i="6"/>
  <c r="DS105" i="6"/>
  <c r="EN105" i="6"/>
  <c r="DZ105" i="6"/>
  <c r="DN105" i="6"/>
  <c r="EH105" i="6"/>
  <c r="FG105" i="6"/>
  <c r="DK105" i="6"/>
  <c r="DW105" i="6"/>
  <c r="DJ105" i="6"/>
  <c r="EE105" i="6"/>
  <c r="CX105" i="6"/>
  <c r="DH105" i="6"/>
  <c r="FC105" i="6"/>
  <c r="DA105" i="6"/>
  <c r="DX105" i="6"/>
  <c r="EL105" i="6"/>
  <c r="EY105" i="6"/>
  <c r="EI105" i="6"/>
  <c r="FA105" i="6"/>
  <c r="DV105" i="6"/>
  <c r="ED105" i="6"/>
  <c r="CU105" i="6"/>
  <c r="CZ105" i="6"/>
  <c r="FB105" i="6"/>
  <c r="DG105" i="6"/>
  <c r="DO105" i="6"/>
  <c r="FH105" i="6"/>
  <c r="ET105" i="6"/>
  <c r="EV105" i="6"/>
  <c r="DP105" i="6"/>
  <c r="EM105" i="6"/>
  <c r="DR105" i="6"/>
  <c r="DE105" i="6"/>
  <c r="DF105" i="6"/>
  <c r="CV105" i="6"/>
  <c r="ES105" i="6"/>
  <c r="EK105" i="6"/>
  <c r="EF105" i="6"/>
  <c r="EU105" i="6"/>
  <c r="DM105" i="6"/>
  <c r="DL105" i="6"/>
  <c r="FD105" i="6"/>
  <c r="FF105" i="6"/>
  <c r="EZ105" i="6"/>
  <c r="ER105" i="6"/>
  <c r="CT105" i="6"/>
  <c r="DU105" i="6"/>
  <c r="DT105" i="6"/>
  <c r="EO105" i="6"/>
  <c r="CW105" i="6"/>
  <c r="DY105" i="6"/>
  <c r="EX105" i="6"/>
  <c r="EP105" i="6"/>
  <c r="EC105" i="6"/>
  <c r="EB105" i="6"/>
  <c r="EW105" i="6"/>
  <c r="EA105" i="6"/>
  <c r="EG105" i="6"/>
  <c r="AB105" i="6"/>
  <c r="DB105" i="6"/>
  <c r="DQ105" i="6"/>
  <c r="DI105" i="6"/>
  <c r="EJ105" i="6"/>
  <c r="FE105" i="6"/>
  <c r="EQ105" i="6"/>
  <c r="CY105" i="6"/>
  <c r="DD105" i="6"/>
  <c r="AB129" i="6"/>
  <c r="ED129" i="6"/>
  <c r="DU129" i="6"/>
  <c r="DX129" i="6"/>
  <c r="DQ129" i="6"/>
  <c r="DZ129" i="6"/>
  <c r="CU129" i="6"/>
  <c r="EB129" i="6"/>
  <c r="EM129" i="6"/>
  <c r="DO129" i="6"/>
  <c r="DW129" i="6"/>
  <c r="EC129" i="6"/>
  <c r="EF129" i="6"/>
  <c r="DY129" i="6"/>
  <c r="EH129" i="6"/>
  <c r="DK129" i="6"/>
  <c r="EJ129" i="6"/>
  <c r="DG129" i="6"/>
  <c r="DN129" i="6"/>
  <c r="EU129" i="6"/>
  <c r="FC129" i="6"/>
  <c r="EK129" i="6"/>
  <c r="EN129" i="6"/>
  <c r="EG129" i="6"/>
  <c r="EP129" i="6"/>
  <c r="DS129" i="6"/>
  <c r="ER129" i="6"/>
  <c r="EE129" i="6"/>
  <c r="ET129" i="6"/>
  <c r="ES129" i="6"/>
  <c r="EV129" i="6"/>
  <c r="EO129" i="6"/>
  <c r="EX129" i="6"/>
  <c r="EA129" i="6"/>
  <c r="EZ129" i="6"/>
  <c r="FH129" i="6"/>
  <c r="FA129" i="6"/>
  <c r="FD129" i="6"/>
  <c r="EW129" i="6"/>
  <c r="CT129" i="6"/>
  <c r="FF129" i="6"/>
  <c r="EI129" i="6"/>
  <c r="CV129" i="6"/>
  <c r="DF129" i="6"/>
  <c r="CW129" i="6"/>
  <c r="CZ129" i="6"/>
  <c r="FE129" i="6"/>
  <c r="DB129" i="6"/>
  <c r="EQ129" i="6"/>
  <c r="DD129" i="6"/>
  <c r="DV129" i="6"/>
  <c r="EL129" i="6"/>
  <c r="DE129" i="6"/>
  <c r="DH129" i="6"/>
  <c r="DA129" i="6"/>
  <c r="DJ129" i="6"/>
  <c r="EY129" i="6"/>
  <c r="DL129" i="6"/>
  <c r="FB129" i="6"/>
  <c r="CX129" i="6"/>
  <c r="CY129" i="6"/>
  <c r="DM129" i="6"/>
  <c r="DP129" i="6"/>
  <c r="DI129" i="6"/>
  <c r="DR129" i="6"/>
  <c r="FG129" i="6"/>
  <c r="DT129" i="6"/>
  <c r="EP90" i="6"/>
  <c r="CY90" i="6"/>
  <c r="DG90" i="6"/>
  <c r="CT90" i="6"/>
  <c r="CU90" i="6"/>
  <c r="DO90" i="6"/>
  <c r="EH90" i="6"/>
  <c r="DS90" i="6"/>
  <c r="DW90" i="6"/>
  <c r="FF90" i="6"/>
  <c r="FG90" i="6"/>
  <c r="DF90" i="6"/>
  <c r="EE90" i="6"/>
  <c r="DN90" i="6"/>
  <c r="EM90" i="6"/>
  <c r="ED90" i="6"/>
  <c r="EU90" i="6"/>
  <c r="FC90" i="6"/>
  <c r="FB90" i="6"/>
  <c r="CW90" i="6"/>
  <c r="DD90" i="6"/>
  <c r="DP90" i="6"/>
  <c r="EG90" i="6"/>
  <c r="DV90" i="6"/>
  <c r="FA90" i="6"/>
  <c r="FH90" i="6"/>
  <c r="CV90" i="6"/>
  <c r="DH90" i="6"/>
  <c r="DQ90" i="6"/>
  <c r="EY90" i="6"/>
  <c r="ES90" i="6"/>
  <c r="EZ90" i="6"/>
  <c r="AB90" i="6"/>
  <c r="CZ90" i="6"/>
  <c r="DY90" i="6"/>
  <c r="DB90" i="6"/>
  <c r="ET90" i="6"/>
  <c r="EL90" i="6"/>
  <c r="EK90" i="6"/>
  <c r="ER90" i="6"/>
  <c r="FD90" i="6"/>
  <c r="DI90" i="6"/>
  <c r="DZ90" i="6"/>
  <c r="EI90" i="6"/>
  <c r="DK90" i="6"/>
  <c r="EC90" i="6"/>
  <c r="EJ90" i="6"/>
  <c r="EV90" i="6"/>
  <c r="DA90" i="6"/>
  <c r="EQ90" i="6"/>
  <c r="DU90" i="6"/>
  <c r="EB90" i="6"/>
  <c r="EN90" i="6"/>
  <c r="FE90" i="6"/>
  <c r="EX90" i="6"/>
  <c r="DM90" i="6"/>
  <c r="DT90" i="6"/>
  <c r="EF90" i="6"/>
  <c r="EW90" i="6"/>
  <c r="DJ90" i="6"/>
  <c r="CX90" i="6"/>
  <c r="EA90" i="6"/>
  <c r="DE90" i="6"/>
  <c r="DL90" i="6"/>
  <c r="DX90" i="6"/>
  <c r="EO90" i="6"/>
  <c r="DR90" i="6"/>
  <c r="DW69" i="6"/>
  <c r="DL69" i="6"/>
  <c r="EA69" i="6"/>
  <c r="ED69" i="6"/>
  <c r="EV69" i="6"/>
  <c r="EW69" i="6"/>
  <c r="DJ69" i="6"/>
  <c r="CW69" i="6"/>
  <c r="DD69" i="6"/>
  <c r="DS69" i="6"/>
  <c r="FC69" i="6"/>
  <c r="EL69" i="6"/>
  <c r="FD69" i="6"/>
  <c r="FE69" i="6"/>
  <c r="DR69" i="6"/>
  <c r="DE69" i="6"/>
  <c r="FH69" i="6"/>
  <c r="CV69" i="6"/>
  <c r="DK69" i="6"/>
  <c r="ET69" i="6"/>
  <c r="CZ69" i="6"/>
  <c r="DA69" i="6"/>
  <c r="DZ69" i="6"/>
  <c r="DM69" i="6"/>
  <c r="FA69" i="6"/>
  <c r="EZ69" i="6"/>
  <c r="AB69" i="6"/>
  <c r="CU69" i="6"/>
  <c r="FB69" i="6"/>
  <c r="DH69" i="6"/>
  <c r="DI69" i="6"/>
  <c r="EH69" i="6"/>
  <c r="DU69" i="6"/>
  <c r="DG69" i="6"/>
  <c r="DO69" i="6"/>
  <c r="ER69" i="6"/>
  <c r="FG69" i="6"/>
  <c r="EE69" i="6"/>
  <c r="EM69" i="6"/>
  <c r="CX69" i="6"/>
  <c r="DP69" i="6"/>
  <c r="DQ69" i="6"/>
  <c r="EP69" i="6"/>
  <c r="EC69" i="6"/>
  <c r="EJ69" i="6"/>
  <c r="EY69" i="6"/>
  <c r="EU69" i="6"/>
  <c r="DF69" i="6"/>
  <c r="DX69" i="6"/>
  <c r="DY69" i="6"/>
  <c r="EX69" i="6"/>
  <c r="EK69" i="6"/>
  <c r="EB69" i="6"/>
  <c r="EQ69" i="6"/>
  <c r="DN69" i="6"/>
  <c r="EF69" i="6"/>
  <c r="EG69" i="6"/>
  <c r="CT69" i="6"/>
  <c r="FF69" i="6"/>
  <c r="ES69" i="6"/>
  <c r="DT69" i="6"/>
  <c r="EI69" i="6"/>
  <c r="DV69" i="6"/>
  <c r="EN69" i="6"/>
  <c r="EO69" i="6"/>
  <c r="DB69" i="6"/>
  <c r="CY69" i="6"/>
  <c r="FD39" i="6"/>
  <c r="EO39" i="6"/>
  <c r="EI39" i="6"/>
  <c r="EB39" i="6"/>
  <c r="DM39" i="6"/>
  <c r="EV39" i="6"/>
  <c r="FE39" i="6"/>
  <c r="EQ39" i="6"/>
  <c r="EJ39" i="6"/>
  <c r="DU39" i="6"/>
  <c r="EY39" i="6"/>
  <c r="ER39" i="6"/>
  <c r="EC39" i="6"/>
  <c r="CZ39" i="6"/>
  <c r="FG39" i="6"/>
  <c r="EZ39" i="6"/>
  <c r="EK39" i="6"/>
  <c r="DH39" i="6"/>
  <c r="DA39" i="6"/>
  <c r="CU39" i="6"/>
  <c r="CV39" i="6"/>
  <c r="FH39" i="6"/>
  <c r="ES39" i="6"/>
  <c r="DP39" i="6"/>
  <c r="DI39" i="6"/>
  <c r="DK39" i="6"/>
  <c r="DD39" i="6"/>
  <c r="FA39" i="6"/>
  <c r="DX39" i="6"/>
  <c r="DQ39" i="6"/>
  <c r="DS39" i="6"/>
  <c r="DL39" i="6"/>
  <c r="CW39" i="6"/>
  <c r="EF39" i="6"/>
  <c r="EG39" i="6"/>
  <c r="EA39" i="6"/>
  <c r="DT39" i="6"/>
  <c r="DE39" i="6"/>
  <c r="EN39" i="6"/>
  <c r="DW39" i="6"/>
  <c r="FF39" i="6"/>
  <c r="EE39" i="6"/>
  <c r="DB39" i="6"/>
  <c r="EL39" i="6"/>
  <c r="DJ39" i="6"/>
  <c r="EP39" i="6"/>
  <c r="DO39" i="6"/>
  <c r="EX39" i="6"/>
  <c r="EW39" i="6"/>
  <c r="DV39" i="6"/>
  <c r="CT39" i="6"/>
  <c r="ED39" i="6"/>
  <c r="DY39" i="6"/>
  <c r="CY39" i="6"/>
  <c r="FC39" i="6"/>
  <c r="DG39" i="6"/>
  <c r="EM39" i="6"/>
  <c r="EH39" i="6"/>
  <c r="EU39" i="6"/>
  <c r="AB39" i="6"/>
  <c r="DR39" i="6"/>
  <c r="DN39" i="6"/>
  <c r="DZ39" i="6"/>
  <c r="ET39" i="6"/>
  <c r="CX39" i="6"/>
  <c r="FB39" i="6"/>
  <c r="DF39" i="6"/>
  <c r="DU179" i="6"/>
  <c r="EJ179" i="6"/>
  <c r="EU179" i="6"/>
  <c r="ER179" i="6"/>
  <c r="DW179" i="6"/>
  <c r="FA179" i="6"/>
  <c r="DS179" i="6"/>
  <c r="EI179" i="6"/>
  <c r="EG179" i="6"/>
  <c r="DM179" i="6"/>
  <c r="DT179" i="6"/>
  <c r="EE179" i="6"/>
  <c r="EB179" i="6"/>
  <c r="DV179" i="6"/>
  <c r="EW179" i="6"/>
  <c r="EK179" i="6"/>
  <c r="DQ179" i="6"/>
  <c r="EP179" i="6"/>
  <c r="DE179" i="6"/>
  <c r="DD179" i="6"/>
  <c r="DO179" i="6"/>
  <c r="DL179" i="6"/>
  <c r="DG179" i="6"/>
  <c r="CT179" i="6"/>
  <c r="DA179" i="6"/>
  <c r="DZ179" i="6"/>
  <c r="FG179" i="6"/>
  <c r="CW179" i="6"/>
  <c r="AB179" i="6"/>
  <c r="CY179" i="6"/>
  <c r="CV179" i="6"/>
  <c r="DF179" i="6"/>
  <c r="FF179" i="6"/>
  <c r="DJ179" i="6"/>
  <c r="EQ179" i="6"/>
  <c r="FH179" i="6"/>
  <c r="EV179" i="6"/>
  <c r="ET179" i="6"/>
  <c r="FD179" i="6"/>
  <c r="FC179" i="6"/>
  <c r="EC179" i="6"/>
  <c r="EA179" i="6"/>
  <c r="EO179" i="6"/>
  <c r="DK179" i="6"/>
  <c r="EF179" i="6"/>
  <c r="ED179" i="6"/>
  <c r="EN179" i="6"/>
  <c r="EL179" i="6"/>
  <c r="EX179" i="6"/>
  <c r="ES179" i="6"/>
  <c r="DY179" i="6"/>
  <c r="CU179" i="6"/>
  <c r="DP179" i="6"/>
  <c r="DN179" i="6"/>
  <c r="DX179" i="6"/>
  <c r="FB179" i="6"/>
  <c r="FE179" i="6"/>
  <c r="DI179" i="6"/>
  <c r="EH179" i="6"/>
  <c r="EZ179" i="6"/>
  <c r="CZ179" i="6"/>
  <c r="CX179" i="6"/>
  <c r="DH179" i="6"/>
  <c r="EM179" i="6"/>
  <c r="DB179" i="6"/>
  <c r="DR179" i="6"/>
  <c r="EY179" i="6"/>
  <c r="CZ195" i="6"/>
  <c r="EK195" i="6"/>
  <c r="DL195" i="6"/>
  <c r="EI195" i="6"/>
  <c r="DB195" i="6"/>
  <c r="DW195" i="6"/>
  <c r="EU195" i="6"/>
  <c r="EF195" i="6"/>
  <c r="DO195" i="6"/>
  <c r="FD195" i="6"/>
  <c r="FE195" i="6"/>
  <c r="EG195" i="6"/>
  <c r="DV195" i="6"/>
  <c r="DF195" i="6"/>
  <c r="DN195" i="6"/>
  <c r="DA195" i="6"/>
  <c r="ET195" i="6"/>
  <c r="DG195" i="6"/>
  <c r="DE195" i="6"/>
  <c r="CX195" i="6"/>
  <c r="FB195" i="6"/>
  <c r="EC195" i="6"/>
  <c r="DY195" i="6"/>
  <c r="EW195" i="6"/>
  <c r="DZ195" i="6"/>
  <c r="ED195" i="6"/>
  <c r="EB195" i="6"/>
  <c r="CY195" i="6"/>
  <c r="DR195" i="6"/>
  <c r="CU195" i="6"/>
  <c r="EY195" i="6"/>
  <c r="EA195" i="6"/>
  <c r="DI195" i="6"/>
  <c r="FG195" i="6"/>
  <c r="FA195" i="6"/>
  <c r="DH195" i="6"/>
  <c r="DU195" i="6"/>
  <c r="DQ195" i="6"/>
  <c r="DM195" i="6"/>
  <c r="EX195" i="6"/>
  <c r="EE195" i="6"/>
  <c r="DS195" i="6"/>
  <c r="DD195" i="6"/>
  <c r="ES195" i="6"/>
  <c r="CW195" i="6"/>
  <c r="DX195" i="6"/>
  <c r="EN195" i="6"/>
  <c r="DT195" i="6"/>
  <c r="DJ195" i="6"/>
  <c r="FC195" i="6"/>
  <c r="EP195" i="6"/>
  <c r="EO195" i="6"/>
  <c r="EM195" i="6"/>
  <c r="DP195" i="6"/>
  <c r="EH195" i="6"/>
  <c r="EZ195" i="6"/>
  <c r="CV195" i="6"/>
  <c r="AB195" i="6"/>
  <c r="ER195" i="6"/>
  <c r="EQ195" i="6"/>
  <c r="EL195" i="6"/>
  <c r="DK195" i="6"/>
  <c r="EJ195" i="6"/>
  <c r="EV195" i="6"/>
  <c r="FH195" i="6"/>
  <c r="CT195" i="6"/>
  <c r="FF195" i="6"/>
  <c r="ED166" i="6"/>
  <c r="EK166" i="6"/>
  <c r="CZ166" i="6"/>
  <c r="DA166" i="6"/>
  <c r="DR166" i="6"/>
  <c r="EY166" i="6"/>
  <c r="DT166" i="6"/>
  <c r="AB166" i="6"/>
  <c r="CX166" i="6"/>
  <c r="FH166" i="6"/>
  <c r="ES166" i="6"/>
  <c r="DH166" i="6"/>
  <c r="DI166" i="6"/>
  <c r="DZ166" i="6"/>
  <c r="FG166" i="6"/>
  <c r="EB166" i="6"/>
  <c r="EM166" i="6"/>
  <c r="FC166" i="6"/>
  <c r="FA166" i="6"/>
  <c r="DP166" i="6"/>
  <c r="DQ166" i="6"/>
  <c r="EH166" i="6"/>
  <c r="CU166" i="6"/>
  <c r="EJ166" i="6"/>
  <c r="DG166" i="6"/>
  <c r="DW166" i="6"/>
  <c r="CW166" i="6"/>
  <c r="DX166" i="6"/>
  <c r="DY166" i="6"/>
  <c r="EP166" i="6"/>
  <c r="DK166" i="6"/>
  <c r="ER166" i="6"/>
  <c r="EL166" i="6"/>
  <c r="FB166" i="6"/>
  <c r="DE166" i="6"/>
  <c r="EF166" i="6"/>
  <c r="EG166" i="6"/>
  <c r="EX166" i="6"/>
  <c r="DS166" i="6"/>
  <c r="EZ166" i="6"/>
  <c r="DF166" i="6"/>
  <c r="DV166" i="6"/>
  <c r="DM166" i="6"/>
  <c r="EN166" i="6"/>
  <c r="EO166" i="6"/>
  <c r="CT166" i="6"/>
  <c r="FF166" i="6"/>
  <c r="EA166" i="6"/>
  <c r="CV166" i="6"/>
  <c r="EE166" i="6"/>
  <c r="EU166" i="6"/>
  <c r="DU166" i="6"/>
  <c r="EV166" i="6"/>
  <c r="EW166" i="6"/>
  <c r="DB166" i="6"/>
  <c r="EI166" i="6"/>
  <c r="DD166" i="6"/>
  <c r="CY166" i="6"/>
  <c r="EC166" i="6"/>
  <c r="FD166" i="6"/>
  <c r="FE166" i="6"/>
  <c r="DJ166" i="6"/>
  <c r="EQ166" i="6"/>
  <c r="DL166" i="6"/>
  <c r="DO166" i="6"/>
  <c r="ET166" i="6"/>
  <c r="DN166" i="6"/>
  <c r="FF81" i="6"/>
  <c r="ES81" i="6"/>
  <c r="EZ81" i="6"/>
  <c r="AB81" i="6"/>
  <c r="CZ81" i="6"/>
  <c r="EG81" i="6"/>
  <c r="DO81" i="6"/>
  <c r="DR81" i="6"/>
  <c r="EU81" i="6"/>
  <c r="EK81" i="6"/>
  <c r="ER81" i="6"/>
  <c r="FD81" i="6"/>
  <c r="DQ81" i="6"/>
  <c r="DV81" i="6"/>
  <c r="CU81" i="6"/>
  <c r="EM81" i="6"/>
  <c r="EC81" i="6"/>
  <c r="EJ81" i="6"/>
  <c r="EV81" i="6"/>
  <c r="DI81" i="6"/>
  <c r="EY81" i="6"/>
  <c r="CY81" i="6"/>
  <c r="DF81" i="6"/>
  <c r="ED81" i="6"/>
  <c r="EE81" i="6"/>
  <c r="DU81" i="6"/>
  <c r="EB81" i="6"/>
  <c r="EN81" i="6"/>
  <c r="DA81" i="6"/>
  <c r="DB81" i="6"/>
  <c r="FC81" i="6"/>
  <c r="DS81" i="6"/>
  <c r="ET81" i="6"/>
  <c r="EL81" i="6"/>
  <c r="EP81" i="6"/>
  <c r="DM81" i="6"/>
  <c r="DT81" i="6"/>
  <c r="EF81" i="6"/>
  <c r="FE81" i="6"/>
  <c r="DZ81" i="6"/>
  <c r="EI81" i="6"/>
  <c r="CT81" i="6"/>
  <c r="FB81" i="6"/>
  <c r="DK81" i="6"/>
  <c r="DE81" i="6"/>
  <c r="DL81" i="6"/>
  <c r="DX81" i="6"/>
  <c r="EW81" i="6"/>
  <c r="EQ81" i="6"/>
  <c r="EH81" i="6"/>
  <c r="FG81" i="6"/>
  <c r="CW81" i="6"/>
  <c r="DD81" i="6"/>
  <c r="DP81" i="6"/>
  <c r="EO81" i="6"/>
  <c r="DN81" i="6"/>
  <c r="DW81" i="6"/>
  <c r="EX81" i="6"/>
  <c r="FA81" i="6"/>
  <c r="FH81" i="6"/>
  <c r="CV81" i="6"/>
  <c r="DH81" i="6"/>
  <c r="DY81" i="6"/>
  <c r="DG81" i="6"/>
  <c r="DJ81" i="6"/>
  <c r="CX81" i="6"/>
  <c r="EA81" i="6"/>
  <c r="EN46" i="6"/>
  <c r="CZ46" i="6"/>
  <c r="DU46" i="6"/>
  <c r="EB46" i="6"/>
  <c r="EP46" i="6"/>
  <c r="CY46" i="6"/>
  <c r="DI46" i="6"/>
  <c r="DS46" i="6"/>
  <c r="DF46" i="6"/>
  <c r="DM46" i="6"/>
  <c r="DT46" i="6"/>
  <c r="EH46" i="6"/>
  <c r="DG46" i="6"/>
  <c r="DQ46" i="6"/>
  <c r="EA46" i="6"/>
  <c r="DN46" i="6"/>
  <c r="DE46" i="6"/>
  <c r="DL46" i="6"/>
  <c r="DZ46" i="6"/>
  <c r="FD46" i="6"/>
  <c r="DO46" i="6"/>
  <c r="DY46" i="6"/>
  <c r="EI46" i="6"/>
  <c r="DV46" i="6"/>
  <c r="CW46" i="6"/>
  <c r="DD46" i="6"/>
  <c r="DR46" i="6"/>
  <c r="DW46" i="6"/>
  <c r="EG46" i="6"/>
  <c r="EQ46" i="6"/>
  <c r="ED46" i="6"/>
  <c r="FA46" i="6"/>
  <c r="FH46" i="6"/>
  <c r="CV46" i="6"/>
  <c r="DJ46" i="6"/>
  <c r="EE46" i="6"/>
  <c r="EO46" i="6"/>
  <c r="EY46" i="6"/>
  <c r="EL46" i="6"/>
  <c r="FB46" i="6"/>
  <c r="ES46" i="6"/>
  <c r="EZ46" i="6"/>
  <c r="AB46" i="6"/>
  <c r="DB46" i="6"/>
  <c r="EM46" i="6"/>
  <c r="EW46" i="6"/>
  <c r="FG46" i="6"/>
  <c r="ET46" i="6"/>
  <c r="DH46" i="6"/>
  <c r="DX46" i="6"/>
  <c r="EK46" i="6"/>
  <c r="ER46" i="6"/>
  <c r="FF46" i="6"/>
  <c r="CT46" i="6"/>
  <c r="EU46" i="6"/>
  <c r="FE46" i="6"/>
  <c r="CU46" i="6"/>
  <c r="DP46" i="6"/>
  <c r="EF46" i="6"/>
  <c r="EC46" i="6"/>
  <c r="EJ46" i="6"/>
  <c r="EX46" i="6"/>
  <c r="EV46" i="6"/>
  <c r="FC46" i="6"/>
  <c r="DA46" i="6"/>
  <c r="DK46" i="6"/>
  <c r="CX46" i="6"/>
  <c r="AB62" i="6"/>
  <c r="EM62" i="6"/>
  <c r="EK62" i="6"/>
  <c r="EY62" i="6"/>
  <c r="FD62" i="6"/>
  <c r="DW62" i="6"/>
  <c r="DU62" i="6"/>
  <c r="EI62" i="6"/>
  <c r="EN62" i="6"/>
  <c r="DO62" i="6"/>
  <c r="DM62" i="6"/>
  <c r="EA62" i="6"/>
  <c r="EF62" i="6"/>
  <c r="CY62" i="6"/>
  <c r="CW62" i="6"/>
  <c r="DK62" i="6"/>
  <c r="DP62" i="6"/>
  <c r="EL62" i="6"/>
  <c r="ER62" i="6"/>
  <c r="EX62" i="6"/>
  <c r="DA62" i="6"/>
  <c r="DV62" i="6"/>
  <c r="EB62" i="6"/>
  <c r="EH62" i="6"/>
  <c r="EW62" i="6"/>
  <c r="DN62" i="6"/>
  <c r="DT62" i="6"/>
  <c r="DZ62" i="6"/>
  <c r="EO62" i="6"/>
  <c r="CX62" i="6"/>
  <c r="DD62" i="6"/>
  <c r="DJ62" i="6"/>
  <c r="DY62" i="6"/>
  <c r="EQ62" i="6"/>
  <c r="ES62" i="6"/>
  <c r="FB62" i="6"/>
  <c r="EG62" i="6"/>
  <c r="EJ62" i="6"/>
  <c r="ET62" i="6"/>
  <c r="DQ62" i="6"/>
  <c r="FC62" i="6"/>
  <c r="DX62" i="6"/>
  <c r="EC62" i="6"/>
  <c r="DI62" i="6"/>
  <c r="EU62" i="6"/>
  <c r="DH62" i="6"/>
  <c r="DR62" i="6"/>
  <c r="ED62" i="6"/>
  <c r="CZ62" i="6"/>
  <c r="DB62" i="6"/>
  <c r="DS62" i="6"/>
  <c r="EE62" i="6"/>
  <c r="CT62" i="6"/>
  <c r="CU62" i="6"/>
  <c r="DL62" i="6"/>
  <c r="FE62" i="6"/>
  <c r="FF62" i="6"/>
  <c r="CV62" i="6"/>
  <c r="DE62" i="6"/>
  <c r="EV62" i="6"/>
  <c r="FG62" i="6"/>
  <c r="FH62" i="6"/>
  <c r="DF62" i="6"/>
  <c r="EP62" i="6"/>
  <c r="EZ62" i="6"/>
  <c r="FA62" i="6"/>
  <c r="DG62" i="6"/>
  <c r="EH102" i="6"/>
  <c r="DJ102" i="6"/>
  <c r="EB102" i="6"/>
  <c r="CX102" i="6"/>
  <c r="DD102" i="6"/>
  <c r="DG102" i="6"/>
  <c r="EV102" i="6"/>
  <c r="EC102" i="6"/>
  <c r="AB102" i="6"/>
  <c r="EG102" i="6"/>
  <c r="EN102" i="6"/>
  <c r="EI102" i="6"/>
  <c r="DE102" i="6"/>
  <c r="DK102" i="6"/>
  <c r="EW102" i="6"/>
  <c r="ED102" i="6"/>
  <c r="EU102" i="6"/>
  <c r="EO102" i="6"/>
  <c r="DX102" i="6"/>
  <c r="CT102" i="6"/>
  <c r="EM102" i="6"/>
  <c r="DL102" i="6"/>
  <c r="DO102" i="6"/>
  <c r="EL102" i="6"/>
  <c r="EK102" i="6"/>
  <c r="DB102" i="6"/>
  <c r="DR102" i="6"/>
  <c r="FF102" i="6"/>
  <c r="EP102" i="6"/>
  <c r="DF102" i="6"/>
  <c r="DS102" i="6"/>
  <c r="DZ102" i="6"/>
  <c r="ES102" i="6"/>
  <c r="ER102" i="6"/>
  <c r="DV102" i="6"/>
  <c r="CZ102" i="6"/>
  <c r="DQ102" i="6"/>
  <c r="DA102" i="6"/>
  <c r="DM102" i="6"/>
  <c r="DW102" i="6"/>
  <c r="ET102" i="6"/>
  <c r="EZ102" i="6"/>
  <c r="EY102" i="6"/>
  <c r="EX102" i="6"/>
  <c r="FE102" i="6"/>
  <c r="DY102" i="6"/>
  <c r="DT102" i="6"/>
  <c r="DH102" i="6"/>
  <c r="FA102" i="6"/>
  <c r="FG102" i="6"/>
  <c r="FC102" i="6"/>
  <c r="EF102" i="6"/>
  <c r="DP102" i="6"/>
  <c r="DN102" i="6"/>
  <c r="EA102" i="6"/>
  <c r="FB102" i="6"/>
  <c r="FH102" i="6"/>
  <c r="CU102" i="6"/>
  <c r="EJ102" i="6"/>
  <c r="DI102" i="6"/>
  <c r="FD102" i="6"/>
  <c r="DU102" i="6"/>
  <c r="EE102" i="6"/>
  <c r="CW102" i="6"/>
  <c r="CV102" i="6"/>
  <c r="CY102" i="6"/>
  <c r="EQ102" i="6"/>
  <c r="AB101" i="6"/>
  <c r="FA101" i="6"/>
  <c r="EZ101" i="6"/>
  <c r="ER101" i="6"/>
  <c r="EU101" i="6"/>
  <c r="EM101" i="6"/>
  <c r="DT101" i="6"/>
  <c r="DL101" i="6"/>
  <c r="FB101" i="6"/>
  <c r="EG101" i="6"/>
  <c r="FH101" i="6"/>
  <c r="FG101" i="6"/>
  <c r="EY101" i="6"/>
  <c r="FE101" i="6"/>
  <c r="EH101" i="6"/>
  <c r="EA101" i="6"/>
  <c r="DS101" i="6"/>
  <c r="CW101" i="6"/>
  <c r="EF101" i="6"/>
  <c r="CV101" i="6"/>
  <c r="CU101" i="6"/>
  <c r="FC101" i="6"/>
  <c r="DB101" i="6"/>
  <c r="DH101" i="6"/>
  <c r="EE101" i="6"/>
  <c r="DW101" i="6"/>
  <c r="DO101" i="6"/>
  <c r="EX101" i="6"/>
  <c r="DG101" i="6"/>
  <c r="CY101" i="6"/>
  <c r="DY101" i="6"/>
  <c r="DQ101" i="6"/>
  <c r="EN101" i="6"/>
  <c r="DP101" i="6"/>
  <c r="DR101" i="6"/>
  <c r="DI101" i="6"/>
  <c r="DX101" i="6"/>
  <c r="EV101" i="6"/>
  <c r="DV101" i="6"/>
  <c r="DN101" i="6"/>
  <c r="FF101" i="6"/>
  <c r="EO101" i="6"/>
  <c r="EP101" i="6"/>
  <c r="FD101" i="6"/>
  <c r="CT101" i="6"/>
  <c r="DA101" i="6"/>
  <c r="EC101" i="6"/>
  <c r="DU101" i="6"/>
  <c r="DZ101" i="6"/>
  <c r="EW101" i="6"/>
  <c r="DD101" i="6"/>
  <c r="DJ101" i="6"/>
  <c r="EL101" i="6"/>
  <c r="ED101" i="6"/>
  <c r="EJ101" i="6"/>
  <c r="EB101" i="6"/>
  <c r="DF101" i="6"/>
  <c r="CX101" i="6"/>
  <c r="CZ101" i="6"/>
  <c r="ET101" i="6"/>
  <c r="ES101" i="6"/>
  <c r="EK101" i="6"/>
  <c r="EQ101" i="6"/>
  <c r="EI101" i="6"/>
  <c r="DM101" i="6"/>
  <c r="DE101" i="6"/>
  <c r="DK101" i="6"/>
  <c r="EN168" i="6"/>
  <c r="FD168" i="6"/>
  <c r="DO168" i="6"/>
  <c r="EK168" i="6"/>
  <c r="CX168" i="6"/>
  <c r="DU168" i="6"/>
  <c r="DH168" i="6"/>
  <c r="EG168" i="6"/>
  <c r="EX168" i="6"/>
  <c r="EO168" i="6"/>
  <c r="FG168" i="6"/>
  <c r="DZ168" i="6"/>
  <c r="DM168" i="6"/>
  <c r="EI168" i="6"/>
  <c r="EM168" i="6"/>
  <c r="EU168" i="6"/>
  <c r="DT168" i="6"/>
  <c r="EQ168" i="6"/>
  <c r="DN168" i="6"/>
  <c r="DL168" i="6"/>
  <c r="EC168" i="6"/>
  <c r="DK168" i="6"/>
  <c r="DP168" i="6"/>
  <c r="DX168" i="6"/>
  <c r="DR168" i="6"/>
  <c r="EA168" i="6"/>
  <c r="DD168" i="6"/>
  <c r="FB168" i="6"/>
  <c r="DG168" i="6"/>
  <c r="ES168" i="6"/>
  <c r="FH168" i="6"/>
  <c r="EH168" i="6"/>
  <c r="EW168" i="6"/>
  <c r="DF168" i="6"/>
  <c r="ET168" i="6"/>
  <c r="DQ168" i="6"/>
  <c r="CT168" i="6"/>
  <c r="EZ168" i="6"/>
  <c r="EV168" i="6"/>
  <c r="DW168" i="6"/>
  <c r="FC168" i="6"/>
  <c r="EY168" i="6"/>
  <c r="ED168" i="6"/>
  <c r="DE168" i="6"/>
  <c r="AB168" i="6"/>
  <c r="EL168" i="6"/>
  <c r="CZ168" i="6"/>
  <c r="DA168" i="6"/>
  <c r="EF168" i="6"/>
  <c r="FE168" i="6"/>
  <c r="DS168" i="6"/>
  <c r="CU168" i="6"/>
  <c r="EJ168" i="6"/>
  <c r="DB168" i="6"/>
  <c r="DJ168" i="6"/>
  <c r="FA168" i="6"/>
  <c r="CY168" i="6"/>
  <c r="DI168" i="6"/>
  <c r="FF168" i="6"/>
  <c r="DY168" i="6"/>
  <c r="EE168" i="6"/>
  <c r="ER168" i="6"/>
  <c r="EB168" i="6"/>
  <c r="CW168" i="6"/>
  <c r="EP168" i="6"/>
  <c r="DV168" i="6"/>
  <c r="CV168" i="6"/>
  <c r="ER203" i="6"/>
  <c r="EM203" i="6"/>
  <c r="DQ203" i="6"/>
  <c r="DS203" i="6"/>
  <c r="DH203" i="6"/>
  <c r="EF203" i="6"/>
  <c r="DL203" i="6"/>
  <c r="DG203" i="6"/>
  <c r="DR203" i="6"/>
  <c r="FA203" i="6"/>
  <c r="DI203" i="6"/>
  <c r="DT203" i="6"/>
  <c r="DF203" i="6"/>
  <c r="DX203" i="6"/>
  <c r="DW203" i="6"/>
  <c r="DE203" i="6"/>
  <c r="DY203" i="6"/>
  <c r="FF203" i="6"/>
  <c r="CV203" i="6"/>
  <c r="EU203" i="6"/>
  <c r="FG203" i="6"/>
  <c r="DK203" i="6"/>
  <c r="DU203" i="6"/>
  <c r="AB203" i="6"/>
  <c r="DV203" i="6"/>
  <c r="CT203" i="6"/>
  <c r="ES203" i="6"/>
  <c r="EK203" i="6"/>
  <c r="FC203" i="6"/>
  <c r="DJ203" i="6"/>
  <c r="DZ203" i="6"/>
  <c r="CW203" i="6"/>
  <c r="FD203" i="6"/>
  <c r="DA203" i="6"/>
  <c r="EX203" i="6"/>
  <c r="EP203" i="6"/>
  <c r="EC203" i="6"/>
  <c r="CU203" i="6"/>
  <c r="EG203" i="6"/>
  <c r="EA203" i="6"/>
  <c r="DO203" i="6"/>
  <c r="EB203" i="6"/>
  <c r="CX203" i="6"/>
  <c r="FE203" i="6"/>
  <c r="EW203" i="6"/>
  <c r="EH203" i="6"/>
  <c r="EE203" i="6"/>
  <c r="ED203" i="6"/>
  <c r="EZ203" i="6"/>
  <c r="DN203" i="6"/>
  <c r="DD203" i="6"/>
  <c r="EY203" i="6"/>
  <c r="FB203" i="6"/>
  <c r="ET203" i="6"/>
  <c r="EO203" i="6"/>
  <c r="EI203" i="6"/>
  <c r="EV203" i="6"/>
  <c r="CY203" i="6"/>
  <c r="DB203" i="6"/>
  <c r="EJ203" i="6"/>
  <c r="FH203" i="6"/>
  <c r="CZ203" i="6"/>
  <c r="DP203" i="6"/>
  <c r="EL203" i="6"/>
  <c r="EQ203" i="6"/>
  <c r="EN203" i="6"/>
  <c r="DM203" i="6"/>
  <c r="CV13" i="6"/>
  <c r="DD13" i="6"/>
  <c r="CZ13" i="6"/>
  <c r="CU13" i="6"/>
  <c r="FH13" i="6"/>
  <c r="ES13" i="6"/>
  <c r="EL13" i="6"/>
  <c r="FD13" i="6"/>
  <c r="DK13" i="6"/>
  <c r="FA13" i="6"/>
  <c r="ET13" i="6"/>
  <c r="EU13" i="6"/>
  <c r="EA13" i="6"/>
  <c r="EB13" i="6"/>
  <c r="DU13" i="6"/>
  <c r="DV13" i="6"/>
  <c r="EM13" i="6"/>
  <c r="EP13" i="6"/>
  <c r="DS13" i="6"/>
  <c r="DT13" i="6"/>
  <c r="DM13" i="6"/>
  <c r="DN13" i="6"/>
  <c r="EE13" i="6"/>
  <c r="EV13" i="6"/>
  <c r="EH13" i="6"/>
  <c r="FE13" i="6"/>
  <c r="AB13" i="6"/>
  <c r="DL13" i="6"/>
  <c r="DE13" i="6"/>
  <c r="DF13" i="6"/>
  <c r="DW13" i="6"/>
  <c r="EN13" i="6"/>
  <c r="EW13" i="6"/>
  <c r="DZ13" i="6"/>
  <c r="CW13" i="6"/>
  <c r="CX13" i="6"/>
  <c r="DO13" i="6"/>
  <c r="EF13" i="6"/>
  <c r="EO13" i="6"/>
  <c r="DA13" i="6"/>
  <c r="DB13" i="6"/>
  <c r="DJ13" i="6"/>
  <c r="FB13" i="6"/>
  <c r="DG13" i="6"/>
  <c r="DX13" i="6"/>
  <c r="EG13" i="6"/>
  <c r="FG13" i="6"/>
  <c r="FC13" i="6"/>
  <c r="FF13" i="6"/>
  <c r="CY13" i="6"/>
  <c r="DP13" i="6"/>
  <c r="DY13" i="6"/>
  <c r="EY13" i="6"/>
  <c r="EZ13" i="6"/>
  <c r="CT13" i="6"/>
  <c r="DR13" i="6"/>
  <c r="DH13" i="6"/>
  <c r="DQ13" i="6"/>
  <c r="EQ13" i="6"/>
  <c r="ER13" i="6"/>
  <c r="EK13" i="6"/>
  <c r="DI13" i="6"/>
  <c r="EI13" i="6"/>
  <c r="EJ13" i="6"/>
  <c r="EC13" i="6"/>
  <c r="ED13" i="6"/>
  <c r="EX13" i="6"/>
  <c r="FE63" i="6"/>
  <c r="DZ63" i="6"/>
  <c r="EB63" i="6"/>
  <c r="EC63" i="6"/>
  <c r="DW63" i="6"/>
  <c r="CZ63" i="6"/>
  <c r="EG63" i="6"/>
  <c r="EH63" i="6"/>
  <c r="EZ63" i="6"/>
  <c r="EK63" i="6"/>
  <c r="CX63" i="6"/>
  <c r="EE63" i="6"/>
  <c r="DH63" i="6"/>
  <c r="EO63" i="6"/>
  <c r="EP63" i="6"/>
  <c r="FH63" i="6"/>
  <c r="ES63" i="6"/>
  <c r="DF63" i="6"/>
  <c r="EM63" i="6"/>
  <c r="DP63" i="6"/>
  <c r="EW63" i="6"/>
  <c r="EX63" i="6"/>
  <c r="FA63" i="6"/>
  <c r="ED63" i="6"/>
  <c r="EU63" i="6"/>
  <c r="DX63" i="6"/>
  <c r="FF63" i="6"/>
  <c r="CV63" i="6"/>
  <c r="EL63" i="6"/>
  <c r="FC63" i="6"/>
  <c r="EF63" i="6"/>
  <c r="DA63" i="6"/>
  <c r="DD63" i="6"/>
  <c r="ET63" i="6"/>
  <c r="CY63" i="6"/>
  <c r="EN63" i="6"/>
  <c r="DI63" i="6"/>
  <c r="CT63" i="6"/>
  <c r="DL63" i="6"/>
  <c r="CW63" i="6"/>
  <c r="FB63" i="6"/>
  <c r="DG63" i="6"/>
  <c r="EV63" i="6"/>
  <c r="DQ63" i="6"/>
  <c r="DR63" i="6"/>
  <c r="DT63" i="6"/>
  <c r="DU63" i="6"/>
  <c r="DO63" i="6"/>
  <c r="FD63" i="6"/>
  <c r="DY63" i="6"/>
  <c r="EY63" i="6"/>
  <c r="DB63" i="6"/>
  <c r="EQ63" i="6"/>
  <c r="EI63" i="6"/>
  <c r="DM63" i="6"/>
  <c r="DJ63" i="6"/>
  <c r="DE63" i="6"/>
  <c r="EA63" i="6"/>
  <c r="DS63" i="6"/>
  <c r="AB63" i="6"/>
  <c r="DK63" i="6"/>
  <c r="FG63" i="6"/>
  <c r="DV63" i="6"/>
  <c r="ER63" i="6"/>
  <c r="DN63" i="6"/>
  <c r="EJ63" i="6"/>
  <c r="CU63" i="6"/>
  <c r="DY175" i="6"/>
  <c r="DX175" i="6"/>
  <c r="DI175" i="6"/>
  <c r="EU175" i="6"/>
  <c r="FC175" i="6"/>
  <c r="CZ175" i="6"/>
  <c r="ET175" i="6"/>
  <c r="EZ175" i="6"/>
  <c r="AB175" i="6"/>
  <c r="DZ175" i="6"/>
  <c r="EQ175" i="6"/>
  <c r="DE175" i="6"/>
  <c r="EM175" i="6"/>
  <c r="DO175" i="6"/>
  <c r="EL175" i="6"/>
  <c r="ER175" i="6"/>
  <c r="EI175" i="6"/>
  <c r="CT175" i="6"/>
  <c r="DR175" i="6"/>
  <c r="CY175" i="6"/>
  <c r="EC175" i="6"/>
  <c r="DW175" i="6"/>
  <c r="EG175" i="6"/>
  <c r="ED175" i="6"/>
  <c r="EJ175" i="6"/>
  <c r="EH175" i="6"/>
  <c r="EY175" i="6"/>
  <c r="EN175" i="6"/>
  <c r="DH175" i="6"/>
  <c r="DM175" i="6"/>
  <c r="FA175" i="6"/>
  <c r="DV175" i="6"/>
  <c r="EB175" i="6"/>
  <c r="DB175" i="6"/>
  <c r="DS175" i="6"/>
  <c r="DQ175" i="6"/>
  <c r="CW175" i="6"/>
  <c r="EO175" i="6"/>
  <c r="EV175" i="6"/>
  <c r="DN175" i="6"/>
  <c r="DT175" i="6"/>
  <c r="FG175" i="6"/>
  <c r="EP175" i="6"/>
  <c r="EE175" i="6"/>
  <c r="DF175" i="6"/>
  <c r="DL175" i="6"/>
  <c r="EA175" i="6"/>
  <c r="DJ175" i="6"/>
  <c r="ES175" i="6"/>
  <c r="EF175" i="6"/>
  <c r="DA175" i="6"/>
  <c r="EW175" i="6"/>
  <c r="FD175" i="6"/>
  <c r="DG175" i="6"/>
  <c r="CX175" i="6"/>
  <c r="DD175" i="6"/>
  <c r="CU175" i="6"/>
  <c r="EX175" i="6"/>
  <c r="DU175" i="6"/>
  <c r="EK175" i="6"/>
  <c r="FE175" i="6"/>
  <c r="DP175" i="6"/>
  <c r="FB175" i="6"/>
  <c r="FH175" i="6"/>
  <c r="CV175" i="6"/>
  <c r="FF175" i="6"/>
  <c r="DK175" i="6"/>
  <c r="DF73" i="6"/>
  <c r="CT73" i="6"/>
  <c r="CW73" i="6"/>
  <c r="DB73" i="6"/>
  <c r="DE73" i="6"/>
  <c r="DQ73" i="6"/>
  <c r="DJ73" i="6"/>
  <c r="DM73" i="6"/>
  <c r="DY73" i="6"/>
  <c r="DR73" i="6"/>
  <c r="DU73" i="6"/>
  <c r="DX73" i="6"/>
  <c r="EG73" i="6"/>
  <c r="EP73" i="6"/>
  <c r="EC73" i="6"/>
  <c r="DN73" i="6"/>
  <c r="EN73" i="6"/>
  <c r="EO73" i="6"/>
  <c r="EX73" i="6"/>
  <c r="EK73" i="6"/>
  <c r="EV73" i="6"/>
  <c r="EW73" i="6"/>
  <c r="FF73" i="6"/>
  <c r="ES73" i="6"/>
  <c r="FE73" i="6"/>
  <c r="DD73" i="6"/>
  <c r="DS73" i="6"/>
  <c r="DO73" i="6"/>
  <c r="EF73" i="6"/>
  <c r="DI73" i="6"/>
  <c r="DA73" i="6"/>
  <c r="FD73" i="6"/>
  <c r="FH73" i="6"/>
  <c r="CV73" i="6"/>
  <c r="DK73" i="6"/>
  <c r="DG73" i="6"/>
  <c r="ET73" i="6"/>
  <c r="FB73" i="6"/>
  <c r="EZ73" i="6"/>
  <c r="AB73" i="6"/>
  <c r="CU73" i="6"/>
  <c r="CY73" i="6"/>
  <c r="ED73" i="6"/>
  <c r="ER73" i="6"/>
  <c r="FG73" i="6"/>
  <c r="FC73" i="6"/>
  <c r="EL73" i="6"/>
  <c r="EJ73" i="6"/>
  <c r="EY73" i="6"/>
  <c r="EU73" i="6"/>
  <c r="CX73" i="6"/>
  <c r="FA73" i="6"/>
  <c r="EH73" i="6"/>
  <c r="DP73" i="6"/>
  <c r="DZ73" i="6"/>
  <c r="CZ73" i="6"/>
  <c r="EB73" i="6"/>
  <c r="EQ73" i="6"/>
  <c r="EM73" i="6"/>
  <c r="DT73" i="6"/>
  <c r="EI73" i="6"/>
  <c r="EE73" i="6"/>
  <c r="DH73" i="6"/>
  <c r="DL73" i="6"/>
  <c r="EA73" i="6"/>
  <c r="DW73" i="6"/>
  <c r="DV73" i="6"/>
  <c r="DT182" i="6"/>
  <c r="CV182" i="6"/>
  <c r="EC182" i="6"/>
  <c r="DD182" i="6"/>
  <c r="DS182" i="6"/>
  <c r="EM182" i="6"/>
  <c r="DP182" i="6"/>
  <c r="EO182" i="6"/>
  <c r="DJ182" i="6"/>
  <c r="EL182" i="6"/>
  <c r="ER182" i="6"/>
  <c r="FB182" i="6"/>
  <c r="DF182" i="6"/>
  <c r="CX182" i="6"/>
  <c r="EA182" i="6"/>
  <c r="EU182" i="6"/>
  <c r="DX182" i="6"/>
  <c r="EW182" i="6"/>
  <c r="DR182" i="6"/>
  <c r="EJ182" i="6"/>
  <c r="AB182" i="6"/>
  <c r="EI182" i="6"/>
  <c r="FC182" i="6"/>
  <c r="EF182" i="6"/>
  <c r="FE182" i="6"/>
  <c r="DZ182" i="6"/>
  <c r="DM182" i="6"/>
  <c r="ET182" i="6"/>
  <c r="EQ182" i="6"/>
  <c r="CY182" i="6"/>
  <c r="EN182" i="6"/>
  <c r="DA182" i="6"/>
  <c r="EH182" i="6"/>
  <c r="EK182" i="6"/>
  <c r="FA182" i="6"/>
  <c r="EB182" i="6"/>
  <c r="EY182" i="6"/>
  <c r="DG182" i="6"/>
  <c r="EV182" i="6"/>
  <c r="DI182" i="6"/>
  <c r="EP182" i="6"/>
  <c r="CW182" i="6"/>
  <c r="ED182" i="6"/>
  <c r="DE182" i="6"/>
  <c r="FG182" i="6"/>
  <c r="DO182" i="6"/>
  <c r="FD182" i="6"/>
  <c r="DQ182" i="6"/>
  <c r="EX182" i="6"/>
  <c r="DL182" i="6"/>
  <c r="ES182" i="6"/>
  <c r="CU182" i="6"/>
  <c r="DW182" i="6"/>
  <c r="CZ182" i="6"/>
  <c r="DY182" i="6"/>
  <c r="CT182" i="6"/>
  <c r="EZ182" i="6"/>
  <c r="DV182" i="6"/>
  <c r="DK182" i="6"/>
  <c r="EE182" i="6"/>
  <c r="DH182" i="6"/>
  <c r="EG182" i="6"/>
  <c r="DB182" i="6"/>
  <c r="FH182" i="6"/>
  <c r="DN182" i="6"/>
  <c r="DU182" i="6"/>
  <c r="FF182" i="6"/>
  <c r="FE55" i="6"/>
  <c r="DK55" i="6"/>
  <c r="DD55" i="6"/>
  <c r="DG55" i="6"/>
  <c r="DS55" i="6"/>
  <c r="DL55" i="6"/>
  <c r="DO55" i="6"/>
  <c r="DA55" i="6"/>
  <c r="EA55" i="6"/>
  <c r="DT55" i="6"/>
  <c r="DW55" i="6"/>
  <c r="DI55" i="6"/>
  <c r="EI55" i="6"/>
  <c r="EB55" i="6"/>
  <c r="EE55" i="6"/>
  <c r="DQ55" i="6"/>
  <c r="EQ55" i="6"/>
  <c r="EJ55" i="6"/>
  <c r="EM55" i="6"/>
  <c r="DY55" i="6"/>
  <c r="EY55" i="6"/>
  <c r="ER55" i="6"/>
  <c r="EU55" i="6"/>
  <c r="EG55" i="6"/>
  <c r="FG55" i="6"/>
  <c r="EZ55" i="6"/>
  <c r="FC55" i="6"/>
  <c r="EO55" i="6"/>
  <c r="CU55" i="6"/>
  <c r="CV55" i="6"/>
  <c r="FH55" i="6"/>
  <c r="CY55" i="6"/>
  <c r="EW55" i="6"/>
  <c r="FD55" i="6"/>
  <c r="FA55" i="6"/>
  <c r="EV55" i="6"/>
  <c r="FF55" i="6"/>
  <c r="CW55" i="6"/>
  <c r="EN55" i="6"/>
  <c r="EK55" i="6"/>
  <c r="EF55" i="6"/>
  <c r="EP55" i="6"/>
  <c r="DX55" i="6"/>
  <c r="DP55" i="6"/>
  <c r="DZ55" i="6"/>
  <c r="DU55" i="6"/>
  <c r="DH55" i="6"/>
  <c r="DE55" i="6"/>
  <c r="CZ55" i="6"/>
  <c r="DJ55" i="6"/>
  <c r="FB55" i="6"/>
  <c r="EX55" i="6"/>
  <c r="ET55" i="6"/>
  <c r="CT55" i="6"/>
  <c r="EL55" i="6"/>
  <c r="EH55" i="6"/>
  <c r="ED55" i="6"/>
  <c r="ES55" i="6"/>
  <c r="DR55" i="6"/>
  <c r="DN55" i="6"/>
  <c r="DV55" i="6"/>
  <c r="EC55" i="6"/>
  <c r="AB55" i="6"/>
  <c r="DF55" i="6"/>
  <c r="DB55" i="6"/>
  <c r="CX55" i="6"/>
  <c r="DM55" i="6"/>
  <c r="EV190" i="6"/>
  <c r="DE190" i="6"/>
  <c r="DZ190" i="6"/>
  <c r="CY190" i="6"/>
  <c r="EP190" i="6"/>
  <c r="EE190" i="6"/>
  <c r="EO190" i="6"/>
  <c r="CX190" i="6"/>
  <c r="ET190" i="6"/>
  <c r="DL190" i="6"/>
  <c r="DI190" i="6"/>
  <c r="CU190" i="6"/>
  <c r="DW190" i="6"/>
  <c r="EX190" i="6"/>
  <c r="FD190" i="6"/>
  <c r="EK190" i="6"/>
  <c r="EU190" i="6"/>
  <c r="EN190" i="6"/>
  <c r="DG190" i="6"/>
  <c r="EL190" i="6"/>
  <c r="EA190" i="6"/>
  <c r="EI190" i="6"/>
  <c r="EF190" i="6"/>
  <c r="DN190" i="6"/>
  <c r="FF190" i="6"/>
  <c r="DA190" i="6"/>
  <c r="DV190" i="6"/>
  <c r="DY190" i="6"/>
  <c r="DT190" i="6"/>
  <c r="EB190" i="6"/>
  <c r="CT190" i="6"/>
  <c r="FG190" i="6"/>
  <c r="CZ190" i="6"/>
  <c r="EG190" i="6"/>
  <c r="DR190" i="6"/>
  <c r="DM190" i="6"/>
  <c r="DU190" i="6"/>
  <c r="EW190" i="6"/>
  <c r="CV190" i="6"/>
  <c r="DF190" i="6"/>
  <c r="DQ190" i="6"/>
  <c r="DH190" i="6"/>
  <c r="DP190" i="6"/>
  <c r="EQ190" i="6"/>
  <c r="ED190" i="6"/>
  <c r="EZ190" i="6"/>
  <c r="ES190" i="6"/>
  <c r="FH190" i="6"/>
  <c r="AB190" i="6"/>
  <c r="DB190" i="6"/>
  <c r="DK190" i="6"/>
  <c r="EJ190" i="6"/>
  <c r="DJ190" i="6"/>
  <c r="DS190" i="6"/>
  <c r="FE190" i="6"/>
  <c r="FA190" i="6"/>
  <c r="FC190" i="6"/>
  <c r="FB190" i="6"/>
  <c r="DD190" i="6"/>
  <c r="EC190" i="6"/>
  <c r="EY190" i="6"/>
  <c r="DO190" i="6"/>
  <c r="EM190" i="6"/>
  <c r="EH190" i="6"/>
  <c r="CW190" i="6"/>
  <c r="DX190" i="6"/>
  <c r="ER190" i="6"/>
  <c r="DI92" i="6"/>
  <c r="EB92" i="6"/>
  <c r="EE92" i="6"/>
  <c r="EC92" i="6"/>
  <c r="DU92" i="6"/>
  <c r="EG92" i="6"/>
  <c r="ET92" i="6"/>
  <c r="CT92" i="6"/>
  <c r="DQ92" i="6"/>
  <c r="DT92" i="6"/>
  <c r="DW92" i="6"/>
  <c r="EN92" i="6"/>
  <c r="EF92" i="6"/>
  <c r="EQ92" i="6"/>
  <c r="FE92" i="6"/>
  <c r="DE92" i="6"/>
  <c r="EA92" i="6"/>
  <c r="CX92" i="6"/>
  <c r="DL92" i="6"/>
  <c r="DO92" i="6"/>
  <c r="EX92" i="6"/>
  <c r="EP92" i="6"/>
  <c r="FB92" i="6"/>
  <c r="DB92" i="6"/>
  <c r="DP92" i="6"/>
  <c r="EL92" i="6"/>
  <c r="DD92" i="6"/>
  <c r="DG92" i="6"/>
  <c r="FA92" i="6"/>
  <c r="DM92" i="6"/>
  <c r="DZ92" i="6"/>
  <c r="EW92" i="6"/>
  <c r="FH92" i="6"/>
  <c r="CV92" i="6"/>
  <c r="CY92" i="6"/>
  <c r="DX92" i="6"/>
  <c r="EK92" i="6"/>
  <c r="FG92" i="6"/>
  <c r="EO92" i="6"/>
  <c r="EZ92" i="6"/>
  <c r="FC92" i="6"/>
  <c r="CW92" i="6"/>
  <c r="DA92" i="6"/>
  <c r="EH92" i="6"/>
  <c r="DN92" i="6"/>
  <c r="EV92" i="6"/>
  <c r="ER92" i="6"/>
  <c r="EU92" i="6"/>
  <c r="DH92" i="6"/>
  <c r="CZ92" i="6"/>
  <c r="DK92" i="6"/>
  <c r="ES92" i="6"/>
  <c r="DY92" i="6"/>
  <c r="FF92" i="6"/>
  <c r="CU92" i="6"/>
  <c r="AB92" i="6"/>
  <c r="EJ92" i="6"/>
  <c r="EM92" i="6"/>
  <c r="DR92" i="6"/>
  <c r="DJ92" i="6"/>
  <c r="DV92" i="6"/>
  <c r="FD92" i="6"/>
  <c r="EI92" i="6"/>
  <c r="DF92" i="6"/>
  <c r="ED92" i="6"/>
  <c r="EY92" i="6"/>
  <c r="DS92" i="6"/>
  <c r="FB180" i="6"/>
  <c r="AB180" i="6"/>
  <c r="DH180" i="6"/>
  <c r="FC180" i="6"/>
  <c r="EN180" i="6"/>
  <c r="FG180" i="6"/>
  <c r="ES180" i="6"/>
  <c r="DE180" i="6"/>
  <c r="CX180" i="6"/>
  <c r="DO180" i="6"/>
  <c r="FE180" i="6"/>
  <c r="DP180" i="6"/>
  <c r="CZ180" i="6"/>
  <c r="EY180" i="6"/>
  <c r="CT180" i="6"/>
  <c r="DL180" i="6"/>
  <c r="CW180" i="6"/>
  <c r="DV180" i="6"/>
  <c r="FD180" i="6"/>
  <c r="ED180" i="6"/>
  <c r="EC180" i="6"/>
  <c r="DU180" i="6"/>
  <c r="DM180" i="6"/>
  <c r="DS180" i="6"/>
  <c r="DD180" i="6"/>
  <c r="FA180" i="6"/>
  <c r="FF180" i="6"/>
  <c r="EF180" i="6"/>
  <c r="EJ180" i="6"/>
  <c r="EB180" i="6"/>
  <c r="DT180" i="6"/>
  <c r="DR180" i="6"/>
  <c r="DK180" i="6"/>
  <c r="FH180" i="6"/>
  <c r="EX180" i="6"/>
  <c r="EE180" i="6"/>
  <c r="EM180" i="6"/>
  <c r="EQ180" i="6"/>
  <c r="EI180" i="6"/>
  <c r="EA180" i="6"/>
  <c r="DY180" i="6"/>
  <c r="DJ180" i="6"/>
  <c r="CV180" i="6"/>
  <c r="EV180" i="6"/>
  <c r="CY180" i="6"/>
  <c r="EP180" i="6"/>
  <c r="EH180" i="6"/>
  <c r="DZ180" i="6"/>
  <c r="DW180" i="6"/>
  <c r="DQ180" i="6"/>
  <c r="CU180" i="6"/>
  <c r="ET180" i="6"/>
  <c r="DN180" i="6"/>
  <c r="EW180" i="6"/>
  <c r="EO180" i="6"/>
  <c r="EG180" i="6"/>
  <c r="EK180" i="6"/>
  <c r="EZ180" i="6"/>
  <c r="DB180" i="6"/>
  <c r="DG180" i="6"/>
  <c r="EL180" i="6"/>
  <c r="DX180" i="6"/>
  <c r="EU180" i="6"/>
  <c r="ER180" i="6"/>
  <c r="DF180" i="6"/>
  <c r="DA180" i="6"/>
  <c r="DI180" i="6"/>
  <c r="DU106" i="6"/>
  <c r="EB106" i="6"/>
  <c r="EH106" i="6"/>
  <c r="EO106" i="6"/>
  <c r="EF106" i="6"/>
  <c r="DM106" i="6"/>
  <c r="DT106" i="6"/>
  <c r="DZ106" i="6"/>
  <c r="EG106" i="6"/>
  <c r="EV106" i="6"/>
  <c r="DE106" i="6"/>
  <c r="DL106" i="6"/>
  <c r="DR106" i="6"/>
  <c r="DY106" i="6"/>
  <c r="DG106" i="6"/>
  <c r="CW106" i="6"/>
  <c r="DD106" i="6"/>
  <c r="DJ106" i="6"/>
  <c r="DQ106" i="6"/>
  <c r="DW106" i="6"/>
  <c r="FA106" i="6"/>
  <c r="FH106" i="6"/>
  <c r="CV106" i="6"/>
  <c r="DB106" i="6"/>
  <c r="DI106" i="6"/>
  <c r="EM106" i="6"/>
  <c r="ES106" i="6"/>
  <c r="EZ106" i="6"/>
  <c r="FF106" i="6"/>
  <c r="CT106" i="6"/>
  <c r="DA106" i="6"/>
  <c r="EK106" i="6"/>
  <c r="ER106" i="6"/>
  <c r="EX106" i="6"/>
  <c r="FE106" i="6"/>
  <c r="CZ106" i="6"/>
  <c r="EC106" i="6"/>
  <c r="EJ106" i="6"/>
  <c r="EP106" i="6"/>
  <c r="EW106" i="6"/>
  <c r="DP106" i="6"/>
  <c r="AB106" i="6"/>
  <c r="EU106" i="6"/>
  <c r="DK106" i="6"/>
  <c r="DX106" i="6"/>
  <c r="FC106" i="6"/>
  <c r="FB106" i="6"/>
  <c r="EE106" i="6"/>
  <c r="EQ106" i="6"/>
  <c r="EL106" i="6"/>
  <c r="DO106" i="6"/>
  <c r="EN106" i="6"/>
  <c r="DV106" i="6"/>
  <c r="CY106" i="6"/>
  <c r="EA106" i="6"/>
  <c r="DF106" i="6"/>
  <c r="ET106" i="6"/>
  <c r="CU106" i="6"/>
  <c r="EY106" i="6"/>
  <c r="ED106" i="6"/>
  <c r="FG106" i="6"/>
  <c r="EI106" i="6"/>
  <c r="DN106" i="6"/>
  <c r="FD106" i="6"/>
  <c r="DS106" i="6"/>
  <c r="CX106" i="6"/>
  <c r="DH106" i="6"/>
  <c r="EB9" i="6"/>
  <c r="EW9" i="6"/>
  <c r="DU9" i="6"/>
  <c r="EV9" i="6"/>
  <c r="DN9" i="6"/>
  <c r="DW9" i="6"/>
  <c r="DB9" i="6"/>
  <c r="DK9" i="6"/>
  <c r="EK9" i="6"/>
  <c r="ES9" i="6"/>
  <c r="FA9" i="6"/>
  <c r="FB9" i="6"/>
  <c r="DG9" i="6"/>
  <c r="DO9" i="6"/>
  <c r="FF9" i="6"/>
  <c r="EJ9" i="6"/>
  <c r="ED9" i="6"/>
  <c r="EL9" i="6"/>
  <c r="ET9" i="6"/>
  <c r="CY9" i="6"/>
  <c r="EF9" i="6"/>
  <c r="EN9" i="6"/>
  <c r="CT9" i="6"/>
  <c r="EC9" i="6"/>
  <c r="EM9" i="6"/>
  <c r="EU9" i="6"/>
  <c r="FC9" i="6"/>
  <c r="DX9" i="6"/>
  <c r="EG9" i="6"/>
  <c r="EO9" i="6"/>
  <c r="DZ9" i="6"/>
  <c r="DV9" i="6"/>
  <c r="CZ9" i="6"/>
  <c r="DH9" i="6"/>
  <c r="DP9" i="6"/>
  <c r="DY9" i="6"/>
  <c r="CU9" i="6"/>
  <c r="EX9" i="6"/>
  <c r="EE9" i="6"/>
  <c r="DA9" i="6"/>
  <c r="DI9" i="6"/>
  <c r="DQ9" i="6"/>
  <c r="EY9" i="6"/>
  <c r="FG9" i="6"/>
  <c r="EP9" i="6"/>
  <c r="FD9" i="6"/>
  <c r="FE9" i="6"/>
  <c r="EI9" i="6"/>
  <c r="EQ9" i="6"/>
  <c r="DL9" i="6"/>
  <c r="DT9" i="6"/>
  <c r="AB9" i="6"/>
  <c r="EH9" i="6"/>
  <c r="DS9" i="6"/>
  <c r="EA9" i="6"/>
  <c r="CV9" i="6"/>
  <c r="DD9" i="6"/>
  <c r="DE9" i="6"/>
  <c r="DM9" i="6"/>
  <c r="DJ9" i="6"/>
  <c r="DR9" i="6"/>
  <c r="ER9" i="6"/>
  <c r="EZ9" i="6"/>
  <c r="FH9" i="6"/>
  <c r="CW9" i="6"/>
  <c r="CX9" i="6"/>
  <c r="DF9" i="6"/>
  <c r="EH108" i="6"/>
  <c r="EF108" i="6"/>
  <c r="FB108" i="6"/>
  <c r="EY108" i="6"/>
  <c r="EJ108" i="6"/>
  <c r="DD108" i="6"/>
  <c r="DU108" i="6"/>
  <c r="CW108" i="6"/>
  <c r="DZ108" i="6"/>
  <c r="DX108" i="6"/>
  <c r="ET108" i="6"/>
  <c r="DW108" i="6"/>
  <c r="DO108" i="6"/>
  <c r="EE108" i="6"/>
  <c r="EO108" i="6"/>
  <c r="DQ108" i="6"/>
  <c r="DR108" i="6"/>
  <c r="DP108" i="6"/>
  <c r="EL108" i="6"/>
  <c r="ER108" i="6"/>
  <c r="CU108" i="6"/>
  <c r="AB108" i="6"/>
  <c r="EC108" i="6"/>
  <c r="DE108" i="6"/>
  <c r="DJ108" i="6"/>
  <c r="DH108" i="6"/>
  <c r="ED108" i="6"/>
  <c r="DT108" i="6"/>
  <c r="EI108" i="6"/>
  <c r="FH108" i="6"/>
  <c r="EW108" i="6"/>
  <c r="DY108" i="6"/>
  <c r="DB108" i="6"/>
  <c r="CZ108" i="6"/>
  <c r="DV108" i="6"/>
  <c r="CY108" i="6"/>
  <c r="DL108" i="6"/>
  <c r="FG108" i="6"/>
  <c r="EK108" i="6"/>
  <c r="EG108" i="6"/>
  <c r="FF108" i="6"/>
  <c r="FD108" i="6"/>
  <c r="FC108" i="6"/>
  <c r="DN108" i="6"/>
  <c r="EQ108" i="6"/>
  <c r="CT108" i="6"/>
  <c r="EB108" i="6"/>
  <c r="ES108" i="6"/>
  <c r="DM108" i="6"/>
  <c r="EX108" i="6"/>
  <c r="EV108" i="6"/>
  <c r="EU108" i="6"/>
  <c r="DF108" i="6"/>
  <c r="DS108" i="6"/>
  <c r="EZ108" i="6"/>
  <c r="DK108" i="6"/>
  <c r="DA108" i="6"/>
  <c r="FA108" i="6"/>
  <c r="EP108" i="6"/>
  <c r="EN108" i="6"/>
  <c r="EM108" i="6"/>
  <c r="CX108" i="6"/>
  <c r="CV108" i="6"/>
  <c r="EA108" i="6"/>
  <c r="DG108" i="6"/>
  <c r="FE108" i="6"/>
  <c r="DI108" i="6"/>
  <c r="EF8" i="6"/>
  <c r="DB8" i="6"/>
  <c r="EU8" i="6"/>
  <c r="CU8" i="6"/>
  <c r="FB8" i="6"/>
  <c r="DD8" i="6"/>
  <c r="DA8" i="6"/>
  <c r="ES8" i="6"/>
  <c r="DW8" i="6"/>
  <c r="EM8" i="6"/>
  <c r="EE8" i="6"/>
  <c r="DL8" i="6"/>
  <c r="FF8" i="6"/>
  <c r="EY8" i="6"/>
  <c r="ED8" i="6"/>
  <c r="DP8" i="6"/>
  <c r="EG8" i="6"/>
  <c r="EB8" i="6"/>
  <c r="DT8" i="6"/>
  <c r="DJ8" i="6"/>
  <c r="CT8" i="6"/>
  <c r="EW8" i="6"/>
  <c r="EQ8" i="6"/>
  <c r="DM8" i="6"/>
  <c r="FC8" i="6"/>
  <c r="CX8" i="6"/>
  <c r="FG8" i="6"/>
  <c r="EC8" i="6"/>
  <c r="DN8" i="6"/>
  <c r="DF8" i="6"/>
  <c r="DQ8" i="6"/>
  <c r="EK8" i="6"/>
  <c r="CZ8" i="6"/>
  <c r="EO8" i="6"/>
  <c r="EJ8" i="6"/>
  <c r="EA8" i="6"/>
  <c r="DY8" i="6"/>
  <c r="DS8" i="6"/>
  <c r="DK8" i="6"/>
  <c r="AB8" i="6"/>
  <c r="DG8" i="6"/>
  <c r="EZ8" i="6"/>
  <c r="FD8" i="6"/>
  <c r="DU8" i="6"/>
  <c r="DH8" i="6"/>
  <c r="EV8" i="6"/>
  <c r="DX8" i="6"/>
  <c r="DO8" i="6"/>
  <c r="FH8" i="6"/>
  <c r="FE8" i="6"/>
  <c r="EX8" i="6"/>
  <c r="EN8" i="6"/>
  <c r="DV8" i="6"/>
  <c r="EH8" i="6"/>
  <c r="FA8" i="6"/>
  <c r="DI8" i="6"/>
  <c r="CV8" i="6"/>
  <c r="EL8" i="6"/>
  <c r="CY8" i="6"/>
  <c r="ER8" i="6"/>
  <c r="DE8" i="6"/>
  <c r="CW8" i="6"/>
  <c r="ET8" i="6"/>
  <c r="EP8" i="6"/>
  <c r="EI8" i="6"/>
  <c r="DZ8" i="6"/>
  <c r="DR8" i="6"/>
  <c r="EP18" i="6"/>
  <c r="DL18" i="6"/>
  <c r="CZ18" i="6"/>
  <c r="DV18" i="6"/>
  <c r="EI18" i="6"/>
  <c r="DO18" i="6"/>
  <c r="FG18" i="6"/>
  <c r="EW18" i="6"/>
  <c r="EH18" i="6"/>
  <c r="FD18" i="6"/>
  <c r="EB18" i="6"/>
  <c r="FC18" i="6"/>
  <c r="FA18" i="6"/>
  <c r="DY18" i="6"/>
  <c r="DM18" i="6"/>
  <c r="DK18" i="6"/>
  <c r="DZ18" i="6"/>
  <c r="EV18" i="6"/>
  <c r="ER18" i="6"/>
  <c r="DA18" i="6"/>
  <c r="EL18" i="6"/>
  <c r="EY18" i="6"/>
  <c r="CX18" i="6"/>
  <c r="FE18" i="6"/>
  <c r="DR18" i="6"/>
  <c r="EN18" i="6"/>
  <c r="EZ18" i="6"/>
  <c r="EA18" i="6"/>
  <c r="DG18" i="6"/>
  <c r="DE18" i="6"/>
  <c r="EE18" i="6"/>
  <c r="DS18" i="6"/>
  <c r="FH18" i="6"/>
  <c r="DJ18" i="6"/>
  <c r="EF18" i="6"/>
  <c r="DD18" i="6"/>
  <c r="ES18" i="6"/>
  <c r="DQ18" i="6"/>
  <c r="FB18" i="6"/>
  <c r="EO18" i="6"/>
  <c r="EC18" i="6"/>
  <c r="DT18" i="6"/>
  <c r="DB18" i="6"/>
  <c r="DX18" i="6"/>
  <c r="AB18" i="6"/>
  <c r="ED18" i="6"/>
  <c r="EQ18" i="6"/>
  <c r="DW18" i="6"/>
  <c r="DU18" i="6"/>
  <c r="DN18" i="6"/>
  <c r="FF18" i="6"/>
  <c r="CT18" i="6"/>
  <c r="DP18" i="6"/>
  <c r="CV18" i="6"/>
  <c r="CY18" i="6"/>
  <c r="CW18" i="6"/>
  <c r="EG18" i="6"/>
  <c r="DF18" i="6"/>
  <c r="EU18" i="6"/>
  <c r="EX18" i="6"/>
  <c r="EJ18" i="6"/>
  <c r="DH18" i="6"/>
  <c r="EK18" i="6"/>
  <c r="DI18" i="6"/>
  <c r="ET18" i="6"/>
  <c r="CU18" i="6"/>
  <c r="EM18" i="6"/>
  <c r="DR91" i="6"/>
  <c r="EA91" i="6"/>
  <c r="CX91" i="6"/>
  <c r="DG91" i="6"/>
  <c r="DZ91" i="6"/>
  <c r="EI91" i="6"/>
  <c r="DF91" i="6"/>
  <c r="DO91" i="6"/>
  <c r="EH91" i="6"/>
  <c r="EQ91" i="6"/>
  <c r="DN91" i="6"/>
  <c r="DW91" i="6"/>
  <c r="EP91" i="6"/>
  <c r="EY91" i="6"/>
  <c r="DV91" i="6"/>
  <c r="EE91" i="6"/>
  <c r="FC91" i="6"/>
  <c r="EX91" i="6"/>
  <c r="FG91" i="6"/>
  <c r="ED91" i="6"/>
  <c r="EM91" i="6"/>
  <c r="CT91" i="6"/>
  <c r="FF91" i="6"/>
  <c r="CU91" i="6"/>
  <c r="EL91" i="6"/>
  <c r="EU91" i="6"/>
  <c r="DB91" i="6"/>
  <c r="DK91" i="6"/>
  <c r="ET91" i="6"/>
  <c r="DJ91" i="6"/>
  <c r="DS91" i="6"/>
  <c r="FB91" i="6"/>
  <c r="CY91" i="6"/>
  <c r="EC91" i="6"/>
  <c r="EJ91" i="6"/>
  <c r="EV91" i="6"/>
  <c r="EW91" i="6"/>
  <c r="DU91" i="6"/>
  <c r="EB91" i="6"/>
  <c r="EN91" i="6"/>
  <c r="EO91" i="6"/>
  <c r="DM91" i="6"/>
  <c r="DT91" i="6"/>
  <c r="EF91" i="6"/>
  <c r="EG91" i="6"/>
  <c r="DE91" i="6"/>
  <c r="DL91" i="6"/>
  <c r="DX91" i="6"/>
  <c r="DY91" i="6"/>
  <c r="CW91" i="6"/>
  <c r="DD91" i="6"/>
  <c r="DP91" i="6"/>
  <c r="DQ91" i="6"/>
  <c r="FA91" i="6"/>
  <c r="FH91" i="6"/>
  <c r="CV91" i="6"/>
  <c r="DH91" i="6"/>
  <c r="DA91" i="6"/>
  <c r="ES91" i="6"/>
  <c r="EZ91" i="6"/>
  <c r="AB91" i="6"/>
  <c r="CZ91" i="6"/>
  <c r="DI91" i="6"/>
  <c r="EK91" i="6"/>
  <c r="ER91" i="6"/>
  <c r="FD91" i="6"/>
  <c r="FE91" i="6"/>
  <c r="CT109" i="6"/>
  <c r="DP109" i="6"/>
  <c r="DX109" i="6"/>
  <c r="FC109" i="6"/>
  <c r="EM109" i="6"/>
  <c r="EW109" i="6"/>
  <c r="FG109" i="6"/>
  <c r="EF109" i="6"/>
  <c r="DQ109" i="6"/>
  <c r="DI109" i="6"/>
  <c r="DE109" i="6"/>
  <c r="DU109" i="6"/>
  <c r="FH109" i="6"/>
  <c r="EV109" i="6"/>
  <c r="DZ109" i="6"/>
  <c r="DL109" i="6"/>
  <c r="DY109" i="6"/>
  <c r="EZ109" i="6"/>
  <c r="DK109" i="6"/>
  <c r="CY109" i="6"/>
  <c r="ED109" i="6"/>
  <c r="EL109" i="6"/>
  <c r="EO109" i="6"/>
  <c r="EY109" i="6"/>
  <c r="EE109" i="6"/>
  <c r="DB109" i="6"/>
  <c r="EU109" i="6"/>
  <c r="DJ109" i="6"/>
  <c r="CX109" i="6"/>
  <c r="DF109" i="6"/>
  <c r="DR109" i="6"/>
  <c r="DD109" i="6"/>
  <c r="DH109" i="6"/>
  <c r="EA109" i="6"/>
  <c r="EJ109" i="6"/>
  <c r="EN109" i="6"/>
  <c r="EC109" i="6"/>
  <c r="ET109" i="6"/>
  <c r="EQ109" i="6"/>
  <c r="DW109" i="6"/>
  <c r="DA109" i="6"/>
  <c r="ER109" i="6"/>
  <c r="EG109" i="6"/>
  <c r="DS109" i="6"/>
  <c r="CW109" i="6"/>
  <c r="ES109" i="6"/>
  <c r="CV109" i="6"/>
  <c r="CZ109" i="6"/>
  <c r="EP109" i="6"/>
  <c r="EX109" i="6"/>
  <c r="FB109" i="6"/>
  <c r="DN109" i="6"/>
  <c r="DG109" i="6"/>
  <c r="FE109" i="6"/>
  <c r="CU109" i="6"/>
  <c r="EI109" i="6"/>
  <c r="AB109" i="6"/>
  <c r="DV109" i="6"/>
  <c r="DM109" i="6"/>
  <c r="DO109" i="6"/>
  <c r="FD109" i="6"/>
  <c r="EH109" i="6"/>
  <c r="DT109" i="6"/>
  <c r="EB109" i="6"/>
  <c r="FF109" i="6"/>
  <c r="EK109" i="6"/>
  <c r="FA109" i="6"/>
  <c r="DM116" i="6"/>
  <c r="ES116" i="6"/>
  <c r="DR116" i="6"/>
  <c r="DX116" i="6"/>
  <c r="DW116" i="6"/>
  <c r="DV116" i="6"/>
  <c r="EI116" i="6"/>
  <c r="DL116" i="6"/>
  <c r="DU116" i="6"/>
  <c r="EK116" i="6"/>
  <c r="DJ116" i="6"/>
  <c r="DP116" i="6"/>
  <c r="DO116" i="6"/>
  <c r="DN116" i="6"/>
  <c r="FH116" i="6"/>
  <c r="EZ116" i="6"/>
  <c r="DQ116" i="6"/>
  <c r="FE116" i="6"/>
  <c r="DI116" i="6"/>
  <c r="EC116" i="6"/>
  <c r="DB116" i="6"/>
  <c r="DH116" i="6"/>
  <c r="DG116" i="6"/>
  <c r="DF116" i="6"/>
  <c r="EB116" i="6"/>
  <c r="AB116" i="6"/>
  <c r="FF116" i="6"/>
  <c r="CT116" i="6"/>
  <c r="CZ116" i="6"/>
  <c r="CY116" i="6"/>
  <c r="CX116" i="6"/>
  <c r="CV116" i="6"/>
  <c r="EY116" i="6"/>
  <c r="EO116" i="6"/>
  <c r="EX116" i="6"/>
  <c r="FD116" i="6"/>
  <c r="FC116" i="6"/>
  <c r="FB116" i="6"/>
  <c r="EQ116" i="6"/>
  <c r="FG116" i="6"/>
  <c r="DT116" i="6"/>
  <c r="DE116" i="6"/>
  <c r="DA116" i="6"/>
  <c r="CW116" i="6"/>
  <c r="DY116" i="6"/>
  <c r="EP116" i="6"/>
  <c r="EV116" i="6"/>
  <c r="EU116" i="6"/>
  <c r="ET116" i="6"/>
  <c r="DK116" i="6"/>
  <c r="EA116" i="6"/>
  <c r="DS116" i="6"/>
  <c r="EG116" i="6"/>
  <c r="EH116" i="6"/>
  <c r="EN116" i="6"/>
  <c r="EM116" i="6"/>
  <c r="EL116" i="6"/>
  <c r="EJ116" i="6"/>
  <c r="CU116" i="6"/>
  <c r="EW116" i="6"/>
  <c r="FA116" i="6"/>
  <c r="DZ116" i="6"/>
  <c r="EF116" i="6"/>
  <c r="EE116" i="6"/>
  <c r="ED116" i="6"/>
  <c r="DD116" i="6"/>
  <c r="ER116" i="6"/>
  <c r="EL145" i="6"/>
  <c r="CX145" i="6"/>
  <c r="DN145" i="6"/>
  <c r="FA145" i="6"/>
  <c r="DP145" i="6"/>
  <c r="EG145" i="6"/>
  <c r="DR145" i="6"/>
  <c r="EI145" i="6"/>
  <c r="DL145" i="6"/>
  <c r="FC145" i="6"/>
  <c r="EM145" i="6"/>
  <c r="DF145" i="6"/>
  <c r="CW145" i="6"/>
  <c r="DX145" i="6"/>
  <c r="EO145" i="6"/>
  <c r="DZ145" i="6"/>
  <c r="EQ145" i="6"/>
  <c r="DT145" i="6"/>
  <c r="DW145" i="6"/>
  <c r="DG145" i="6"/>
  <c r="EE145" i="6"/>
  <c r="DE145" i="6"/>
  <c r="EF145" i="6"/>
  <c r="EW145" i="6"/>
  <c r="EH145" i="6"/>
  <c r="EY145" i="6"/>
  <c r="EB145" i="6"/>
  <c r="FB145" i="6"/>
  <c r="CY145" i="6"/>
  <c r="DM145" i="6"/>
  <c r="EN145" i="6"/>
  <c r="FE145" i="6"/>
  <c r="EP145" i="6"/>
  <c r="FG145" i="6"/>
  <c r="EJ145" i="6"/>
  <c r="DV145" i="6"/>
  <c r="DU145" i="6"/>
  <c r="EV145" i="6"/>
  <c r="DA145" i="6"/>
  <c r="EX145" i="6"/>
  <c r="CU145" i="6"/>
  <c r="ER145" i="6"/>
  <c r="EU145" i="6"/>
  <c r="EC145" i="6"/>
  <c r="FD145" i="6"/>
  <c r="DI145" i="6"/>
  <c r="CT145" i="6"/>
  <c r="FF145" i="6"/>
  <c r="DK145" i="6"/>
  <c r="EZ145" i="6"/>
  <c r="AB145" i="6"/>
  <c r="DO145" i="6"/>
  <c r="EK145" i="6"/>
  <c r="CZ145" i="6"/>
  <c r="DQ145" i="6"/>
  <c r="DB145" i="6"/>
  <c r="DS145" i="6"/>
  <c r="CV145" i="6"/>
  <c r="ED145" i="6"/>
  <c r="ET145" i="6"/>
  <c r="FH145" i="6"/>
  <c r="ES145" i="6"/>
  <c r="DH145" i="6"/>
  <c r="DY145" i="6"/>
  <c r="DJ145" i="6"/>
  <c r="EA145" i="6"/>
  <c r="DD145" i="6"/>
  <c r="EK124" i="6"/>
  <c r="DJ124" i="6"/>
  <c r="DS124" i="6"/>
  <c r="DY124" i="6"/>
  <c r="DX124" i="6"/>
  <c r="DW124" i="6"/>
  <c r="DV124" i="6"/>
  <c r="EB124" i="6"/>
  <c r="FF124" i="6"/>
  <c r="DR124" i="6"/>
  <c r="EX124" i="6"/>
  <c r="DB124" i="6"/>
  <c r="DQ124" i="6"/>
  <c r="DP124" i="6"/>
  <c r="DO124" i="6"/>
  <c r="DN124" i="6"/>
  <c r="DT124" i="6"/>
  <c r="CU124" i="6"/>
  <c r="EA124" i="6"/>
  <c r="CW124" i="6"/>
  <c r="DI124" i="6"/>
  <c r="DH124" i="6"/>
  <c r="DG124" i="6"/>
  <c r="DF124" i="6"/>
  <c r="DL124" i="6"/>
  <c r="FA124" i="6"/>
  <c r="DE124" i="6"/>
  <c r="EQ124" i="6"/>
  <c r="DA124" i="6"/>
  <c r="CZ124" i="6"/>
  <c r="CY124" i="6"/>
  <c r="CX124" i="6"/>
  <c r="DD124" i="6"/>
  <c r="EH124" i="6"/>
  <c r="ES124" i="6"/>
  <c r="FE124" i="6"/>
  <c r="FD124" i="6"/>
  <c r="FC124" i="6"/>
  <c r="FB124" i="6"/>
  <c r="FH124" i="6"/>
  <c r="CV124" i="6"/>
  <c r="DK124" i="6"/>
  <c r="DZ124" i="6"/>
  <c r="EW124" i="6"/>
  <c r="EV124" i="6"/>
  <c r="EU124" i="6"/>
  <c r="ET124" i="6"/>
  <c r="EZ124" i="6"/>
  <c r="CT124" i="6"/>
  <c r="AB124" i="6"/>
  <c r="EY124" i="6"/>
  <c r="EP124" i="6"/>
  <c r="EO124" i="6"/>
  <c r="EN124" i="6"/>
  <c r="EM124" i="6"/>
  <c r="EL124" i="6"/>
  <c r="ER124" i="6"/>
  <c r="DM124" i="6"/>
  <c r="FG124" i="6"/>
  <c r="EC124" i="6"/>
  <c r="DU124" i="6"/>
  <c r="EG124" i="6"/>
  <c r="EF124" i="6"/>
  <c r="EE124" i="6"/>
  <c r="ED124" i="6"/>
  <c r="EJ124" i="6"/>
  <c r="EI124" i="6"/>
  <c r="EL187" i="6"/>
  <c r="AB187" i="6"/>
  <c r="DU187" i="6"/>
  <c r="DD187" i="6"/>
  <c r="CW187" i="6"/>
  <c r="DE187" i="6"/>
  <c r="FH187" i="6"/>
  <c r="CZ187" i="6"/>
  <c r="FC187" i="6"/>
  <c r="DI187" i="6"/>
  <c r="EU187" i="6"/>
  <c r="DV187" i="6"/>
  <c r="EP187" i="6"/>
  <c r="EZ187" i="6"/>
  <c r="DM187" i="6"/>
  <c r="FE187" i="6"/>
  <c r="DK187" i="6"/>
  <c r="DR187" i="6"/>
  <c r="FG187" i="6"/>
  <c r="EW187" i="6"/>
  <c r="EO187" i="6"/>
  <c r="EJ187" i="6"/>
  <c r="FF187" i="6"/>
  <c r="DB187" i="6"/>
  <c r="DH187" i="6"/>
  <c r="DN187" i="6"/>
  <c r="EI187" i="6"/>
  <c r="CT187" i="6"/>
  <c r="EX187" i="6"/>
  <c r="DT187" i="6"/>
  <c r="EB187" i="6"/>
  <c r="ET187" i="6"/>
  <c r="DJ187" i="6"/>
  <c r="EA187" i="6"/>
  <c r="CX187" i="6"/>
  <c r="EQ187" i="6"/>
  <c r="FD187" i="6"/>
  <c r="ER187" i="6"/>
  <c r="CV187" i="6"/>
  <c r="DG187" i="6"/>
  <c r="DS187" i="6"/>
  <c r="DW187" i="6"/>
  <c r="EE187" i="6"/>
  <c r="DF187" i="6"/>
  <c r="DL187" i="6"/>
  <c r="CU187" i="6"/>
  <c r="DA187" i="6"/>
  <c r="FB187" i="6"/>
  <c r="DX187" i="6"/>
  <c r="EF187" i="6"/>
  <c r="EM187" i="6"/>
  <c r="EK187" i="6"/>
  <c r="EC187" i="6"/>
  <c r="ED187" i="6"/>
  <c r="EY187" i="6"/>
  <c r="DO187" i="6"/>
  <c r="DQ187" i="6"/>
  <c r="DY187" i="6"/>
  <c r="EN187" i="6"/>
  <c r="FA187" i="6"/>
  <c r="ES187" i="6"/>
  <c r="CY187" i="6"/>
  <c r="EV187" i="6"/>
  <c r="DP187" i="6"/>
  <c r="DZ187" i="6"/>
  <c r="EH187" i="6"/>
  <c r="EG187" i="6"/>
  <c r="EJ197" i="6"/>
  <c r="DY197" i="6"/>
  <c r="ED197" i="6"/>
  <c r="EL197" i="6"/>
  <c r="FH197" i="6"/>
  <c r="DE197" i="6"/>
  <c r="EC197" i="6"/>
  <c r="FG197" i="6"/>
  <c r="DX197" i="6"/>
  <c r="EF197" i="6"/>
  <c r="FA197" i="6"/>
  <c r="CX197" i="6"/>
  <c r="FF197" i="6"/>
  <c r="DV197" i="6"/>
  <c r="AB197" i="6"/>
  <c r="EU197" i="6"/>
  <c r="ET197" i="6"/>
  <c r="CT197" i="6"/>
  <c r="FD197" i="6"/>
  <c r="EQ197" i="6"/>
  <c r="DI197" i="6"/>
  <c r="EW197" i="6"/>
  <c r="EN197" i="6"/>
  <c r="DD197" i="6"/>
  <c r="EE197" i="6"/>
  <c r="FE197" i="6"/>
  <c r="EX197" i="6"/>
  <c r="CW197" i="6"/>
  <c r="DS197" i="6"/>
  <c r="EG197" i="6"/>
  <c r="EY197" i="6"/>
  <c r="EM197" i="6"/>
  <c r="FC197" i="6"/>
  <c r="FB197" i="6"/>
  <c r="DJ197" i="6"/>
  <c r="DR197" i="6"/>
  <c r="EH197" i="6"/>
  <c r="EO197" i="6"/>
  <c r="ER197" i="6"/>
  <c r="EZ197" i="6"/>
  <c r="EV197" i="6"/>
  <c r="CU197" i="6"/>
  <c r="EB197" i="6"/>
  <c r="DW197" i="6"/>
  <c r="EI197" i="6"/>
  <c r="EK197" i="6"/>
  <c r="ES197" i="6"/>
  <c r="CV197" i="6"/>
  <c r="DL197" i="6"/>
  <c r="CZ197" i="6"/>
  <c r="DG197" i="6"/>
  <c r="EP197" i="6"/>
  <c r="DZ197" i="6"/>
  <c r="DF197" i="6"/>
  <c r="DM197" i="6"/>
  <c r="DQ197" i="6"/>
  <c r="DT197" i="6"/>
  <c r="DU197" i="6"/>
  <c r="DB197" i="6"/>
  <c r="DO197" i="6"/>
  <c r="DH197" i="6"/>
  <c r="DP197" i="6"/>
  <c r="CY197" i="6"/>
  <c r="EA197" i="6"/>
  <c r="DK197" i="6"/>
  <c r="DA197" i="6"/>
  <c r="DN197" i="6"/>
  <c r="DK141" i="6"/>
  <c r="EN141" i="6"/>
  <c r="EH141" i="6"/>
  <c r="DN141" i="6"/>
  <c r="DW141" i="6"/>
  <c r="DA141" i="6"/>
  <c r="DB141" i="6"/>
  <c r="DE141" i="6"/>
  <c r="EP141" i="6"/>
  <c r="EA141" i="6"/>
  <c r="CX141" i="6"/>
  <c r="DG141" i="6"/>
  <c r="CY141" i="6"/>
  <c r="DH141" i="6"/>
  <c r="EI141" i="6"/>
  <c r="EV141" i="6"/>
  <c r="DL141" i="6"/>
  <c r="EB141" i="6"/>
  <c r="DU141" i="6"/>
  <c r="FE141" i="6"/>
  <c r="FB141" i="6"/>
  <c r="EW141" i="6"/>
  <c r="DM141" i="6"/>
  <c r="ER141" i="6"/>
  <c r="FA141" i="6"/>
  <c r="DR141" i="6"/>
  <c r="EO141" i="6"/>
  <c r="EL141" i="6"/>
  <c r="EE141" i="6"/>
  <c r="DS141" i="6"/>
  <c r="EX141" i="6"/>
  <c r="CU141" i="6"/>
  <c r="DX141" i="6"/>
  <c r="DY141" i="6"/>
  <c r="DV141" i="6"/>
  <c r="EU141" i="6"/>
  <c r="EZ141" i="6"/>
  <c r="FD141" i="6"/>
  <c r="DT141" i="6"/>
  <c r="EC141" i="6"/>
  <c r="AB141" i="6"/>
  <c r="DI141" i="6"/>
  <c r="DF141" i="6"/>
  <c r="EG141" i="6"/>
  <c r="FF141" i="6"/>
  <c r="CW141" i="6"/>
  <c r="DZ141" i="6"/>
  <c r="EQ141" i="6"/>
  <c r="FG141" i="6"/>
  <c r="ET141" i="6"/>
  <c r="FC141" i="6"/>
  <c r="DQ141" i="6"/>
  <c r="FH141" i="6"/>
  <c r="CT141" i="6"/>
  <c r="EY141" i="6"/>
  <c r="EF141" i="6"/>
  <c r="DP141" i="6"/>
  <c r="DJ141" i="6"/>
  <c r="ES141" i="6"/>
  <c r="ED141" i="6"/>
  <c r="EM141" i="6"/>
  <c r="DO141" i="6"/>
  <c r="CV141" i="6"/>
  <c r="CZ141" i="6"/>
  <c r="EJ141" i="6"/>
  <c r="EK141" i="6"/>
  <c r="DD141" i="6"/>
  <c r="EQ54" i="6"/>
  <c r="DL54" i="6"/>
  <c r="CU54" i="6"/>
  <c r="ED54" i="6"/>
  <c r="CZ54" i="6"/>
  <c r="FA54" i="6"/>
  <c r="EH54" i="6"/>
  <c r="DA54" i="6"/>
  <c r="ER54" i="6"/>
  <c r="EA54" i="6"/>
  <c r="DD54" i="6"/>
  <c r="EZ54" i="6"/>
  <c r="DP54" i="6"/>
  <c r="ES54" i="6"/>
  <c r="DZ54" i="6"/>
  <c r="DI54" i="6"/>
  <c r="FH54" i="6"/>
  <c r="DM54" i="6"/>
  <c r="CV54" i="6"/>
  <c r="EJ54" i="6"/>
  <c r="DG54" i="6"/>
  <c r="FC54" i="6"/>
  <c r="EK54" i="6"/>
  <c r="DR54" i="6"/>
  <c r="DS54" i="6"/>
  <c r="DE54" i="6"/>
  <c r="AB54" i="6"/>
  <c r="DT54" i="6"/>
  <c r="CY54" i="6"/>
  <c r="EU54" i="6"/>
  <c r="EC54" i="6"/>
  <c r="FE54" i="6"/>
  <c r="EI54" i="6"/>
  <c r="CW54" i="6"/>
  <c r="FB54" i="6"/>
  <c r="DJ54" i="6"/>
  <c r="EV54" i="6"/>
  <c r="EM54" i="6"/>
  <c r="DU54" i="6"/>
  <c r="EW54" i="6"/>
  <c r="EY54" i="6"/>
  <c r="CX54" i="6"/>
  <c r="FD54" i="6"/>
  <c r="EL54" i="6"/>
  <c r="DB54" i="6"/>
  <c r="EF54" i="6"/>
  <c r="EE54" i="6"/>
  <c r="FF54" i="6"/>
  <c r="EO54" i="6"/>
  <c r="DF54" i="6"/>
  <c r="EN54" i="6"/>
  <c r="DV54" i="6"/>
  <c r="CT54" i="6"/>
  <c r="DQ54" i="6"/>
  <c r="DW54" i="6"/>
  <c r="EX54" i="6"/>
  <c r="EG54" i="6"/>
  <c r="DN54" i="6"/>
  <c r="FG54" i="6"/>
  <c r="DX54" i="6"/>
  <c r="DK54" i="6"/>
  <c r="ET54" i="6"/>
  <c r="DH54" i="6"/>
  <c r="DO54" i="6"/>
  <c r="EP54" i="6"/>
  <c r="DY54" i="6"/>
  <c r="EB54" i="6"/>
  <c r="DW19" i="6"/>
  <c r="DU19" i="6"/>
  <c r="EW19" i="6"/>
  <c r="EY19" i="6"/>
  <c r="FH19" i="6"/>
  <c r="CV19" i="6"/>
  <c r="EH19" i="6"/>
  <c r="CX19" i="6"/>
  <c r="EM19" i="6"/>
  <c r="ES19" i="6"/>
  <c r="DY19" i="6"/>
  <c r="DO19" i="6"/>
  <c r="EZ19" i="6"/>
  <c r="AB19" i="6"/>
  <c r="DZ19" i="6"/>
  <c r="ED19" i="6"/>
  <c r="DX19" i="6"/>
  <c r="FC19" i="6"/>
  <c r="EA19" i="6"/>
  <c r="CZ19" i="6"/>
  <c r="ER19" i="6"/>
  <c r="FB19" i="6"/>
  <c r="DR19" i="6"/>
  <c r="EE19" i="6"/>
  <c r="DA19" i="6"/>
  <c r="EN19" i="6"/>
  <c r="CW19" i="6"/>
  <c r="EO19" i="6"/>
  <c r="DH19" i="6"/>
  <c r="EJ19" i="6"/>
  <c r="DN19" i="6"/>
  <c r="DJ19" i="6"/>
  <c r="DP19" i="6"/>
  <c r="EK19" i="6"/>
  <c r="DQ19" i="6"/>
  <c r="DG19" i="6"/>
  <c r="EQ19" i="6"/>
  <c r="EB19" i="6"/>
  <c r="ET19" i="6"/>
  <c r="DB19" i="6"/>
  <c r="FE19" i="6"/>
  <c r="EU19" i="6"/>
  <c r="DS19" i="6"/>
  <c r="FD19" i="6"/>
  <c r="DM19" i="6"/>
  <c r="DT19" i="6"/>
  <c r="FF19" i="6"/>
  <c r="CT19" i="6"/>
  <c r="CU19" i="6"/>
  <c r="EF19" i="6"/>
  <c r="FA19" i="6"/>
  <c r="EG19" i="6"/>
  <c r="DL19" i="6"/>
  <c r="EX19" i="6"/>
  <c r="EL19" i="6"/>
  <c r="FG19" i="6"/>
  <c r="DI19" i="6"/>
  <c r="CY19" i="6"/>
  <c r="EI19" i="6"/>
  <c r="DF19" i="6"/>
  <c r="DD19" i="6"/>
  <c r="EP19" i="6"/>
  <c r="DV19" i="6"/>
  <c r="EC19" i="6"/>
  <c r="DK19" i="6"/>
  <c r="EV19" i="6"/>
  <c r="DE19" i="6"/>
  <c r="DM184" i="6"/>
  <c r="FF184" i="6"/>
  <c r="AB184" i="6"/>
  <c r="EJ184" i="6"/>
  <c r="FA184" i="6"/>
  <c r="ER184" i="6"/>
  <c r="FH184" i="6"/>
  <c r="DE184" i="6"/>
  <c r="EK184" i="6"/>
  <c r="EC184" i="6"/>
  <c r="CW184" i="6"/>
  <c r="FB184" i="6"/>
  <c r="EB184" i="6"/>
  <c r="CV184" i="6"/>
  <c r="ES184" i="6"/>
  <c r="DT184" i="6"/>
  <c r="DU184" i="6"/>
  <c r="DD184" i="6"/>
  <c r="DJ184" i="6"/>
  <c r="DR184" i="6"/>
  <c r="CT184" i="6"/>
  <c r="EE184" i="6"/>
  <c r="EG184" i="6"/>
  <c r="ET184" i="6"/>
  <c r="DL184" i="6"/>
  <c r="FG184" i="6"/>
  <c r="DY184" i="6"/>
  <c r="EI184" i="6"/>
  <c r="DB184" i="6"/>
  <c r="EY184" i="6"/>
  <c r="CU184" i="6"/>
  <c r="EZ184" i="6"/>
  <c r="DW184" i="6"/>
  <c r="EA184" i="6"/>
  <c r="DV184" i="6"/>
  <c r="EQ184" i="6"/>
  <c r="EL184" i="6"/>
  <c r="DK184" i="6"/>
  <c r="DS184" i="6"/>
  <c r="DN184" i="6"/>
  <c r="CY184" i="6"/>
  <c r="ED184" i="6"/>
  <c r="DO184" i="6"/>
  <c r="CX184" i="6"/>
  <c r="DF184" i="6"/>
  <c r="FC184" i="6"/>
  <c r="EN184" i="6"/>
  <c r="DG184" i="6"/>
  <c r="FD184" i="6"/>
  <c r="EM184" i="6"/>
  <c r="EU184" i="6"/>
  <c r="EF184" i="6"/>
  <c r="DA184" i="6"/>
  <c r="EV184" i="6"/>
  <c r="DQ184" i="6"/>
  <c r="DP184" i="6"/>
  <c r="DX184" i="6"/>
  <c r="FE184" i="6"/>
  <c r="EH184" i="6"/>
  <c r="DI184" i="6"/>
  <c r="EX184" i="6"/>
  <c r="EO184" i="6"/>
  <c r="EW184" i="6"/>
  <c r="DZ184" i="6"/>
  <c r="CZ184" i="6"/>
  <c r="EP184" i="6"/>
  <c r="DH184" i="6"/>
  <c r="EO150" i="6"/>
  <c r="DG150" i="6"/>
  <c r="DL150" i="6"/>
  <c r="DJ150" i="6"/>
  <c r="FB150" i="6"/>
  <c r="CV150" i="6"/>
  <c r="CT150" i="6"/>
  <c r="DN150" i="6"/>
  <c r="EA150" i="6"/>
  <c r="EW150" i="6"/>
  <c r="DB150" i="6"/>
  <c r="DF150" i="6"/>
  <c r="DS150" i="6"/>
  <c r="DZ150" i="6"/>
  <c r="FD150" i="6"/>
  <c r="FA150" i="6"/>
  <c r="EP150" i="6"/>
  <c r="DP150" i="6"/>
  <c r="DM150" i="6"/>
  <c r="EX150" i="6"/>
  <c r="DH150" i="6"/>
  <c r="DE150" i="6"/>
  <c r="FE150" i="6"/>
  <c r="FC150" i="6"/>
  <c r="DT150" i="6"/>
  <c r="FG150" i="6"/>
  <c r="EE150" i="6"/>
  <c r="DV150" i="6"/>
  <c r="CX150" i="6"/>
  <c r="DI150" i="6"/>
  <c r="EN150" i="6"/>
  <c r="ED150" i="6"/>
  <c r="DU150" i="6"/>
  <c r="CW150" i="6"/>
  <c r="DA150" i="6"/>
  <c r="EM150" i="6"/>
  <c r="EC150" i="6"/>
  <c r="EB150" i="6"/>
  <c r="DD150" i="6"/>
  <c r="FH150" i="6"/>
  <c r="EV150" i="6"/>
  <c r="EL150" i="6"/>
  <c r="EJ150" i="6"/>
  <c r="EI150" i="6"/>
  <c r="DK150" i="6"/>
  <c r="DO150" i="6"/>
  <c r="EU150" i="6"/>
  <c r="EK150" i="6"/>
  <c r="EQ150" i="6"/>
  <c r="DR150" i="6"/>
  <c r="DQ150" i="6"/>
  <c r="ET150" i="6"/>
  <c r="ER150" i="6"/>
  <c r="CU150" i="6"/>
  <c r="FF150" i="6"/>
  <c r="DY150" i="6"/>
  <c r="AB150" i="6"/>
  <c r="ES150" i="6"/>
  <c r="EY150" i="6"/>
  <c r="DX150" i="6"/>
  <c r="CZ150" i="6"/>
  <c r="EH150" i="6"/>
  <c r="EZ150" i="6"/>
  <c r="EF150" i="6"/>
  <c r="DW150" i="6"/>
  <c r="CY150" i="6"/>
  <c r="EG150" i="6"/>
  <c r="FF161" i="6"/>
  <c r="DA161" i="6"/>
  <c r="FD161" i="6"/>
  <c r="FG161" i="6"/>
  <c r="DI161" i="6"/>
  <c r="DO161" i="6"/>
  <c r="EZ161" i="6"/>
  <c r="DE161" i="6"/>
  <c r="EA161" i="6"/>
  <c r="EI161" i="6"/>
  <c r="EO161" i="6"/>
  <c r="ED161" i="6"/>
  <c r="DB161" i="6"/>
  <c r="DG161" i="6"/>
  <c r="DT161" i="6"/>
  <c r="EJ161" i="6"/>
  <c r="DS161" i="6"/>
  <c r="CX161" i="6"/>
  <c r="DF161" i="6"/>
  <c r="EH161" i="6"/>
  <c r="DH161" i="6"/>
  <c r="CY161" i="6"/>
  <c r="AB161" i="6"/>
  <c r="EC161" i="6"/>
  <c r="FB161" i="6"/>
  <c r="EN161" i="6"/>
  <c r="EV161" i="6"/>
  <c r="EY161" i="6"/>
  <c r="FE161" i="6"/>
  <c r="CT161" i="6"/>
  <c r="FC161" i="6"/>
  <c r="FH161" i="6"/>
  <c r="ES161" i="6"/>
  <c r="DD161" i="6"/>
  <c r="EF161" i="6"/>
  <c r="DY161" i="6"/>
  <c r="EG161" i="6"/>
  <c r="DV161" i="6"/>
  <c r="EX161" i="6"/>
  <c r="EU161" i="6"/>
  <c r="EB161" i="6"/>
  <c r="DM161" i="6"/>
  <c r="CW161" i="6"/>
  <c r="DQ161" i="6"/>
  <c r="DR161" i="6"/>
  <c r="DZ161" i="6"/>
  <c r="CZ161" i="6"/>
  <c r="DK161" i="6"/>
  <c r="EM161" i="6"/>
  <c r="CV161" i="6"/>
  <c r="ER161" i="6"/>
  <c r="DJ161" i="6"/>
  <c r="EL161" i="6"/>
  <c r="EQ161" i="6"/>
  <c r="EW161" i="6"/>
  <c r="ET161" i="6"/>
  <c r="EE161" i="6"/>
  <c r="FA161" i="6"/>
  <c r="DL161" i="6"/>
  <c r="CU161" i="6"/>
  <c r="DP161" i="6"/>
  <c r="DN161" i="6"/>
  <c r="EP161" i="6"/>
  <c r="DX161" i="6"/>
  <c r="DW161" i="6"/>
  <c r="DU161" i="6"/>
  <c r="EK161" i="6"/>
  <c r="DW201" i="6"/>
  <c r="DD201" i="6"/>
  <c r="CW201" i="6"/>
  <c r="DT201" i="6"/>
  <c r="DM201" i="6"/>
  <c r="DJ201" i="6"/>
  <c r="CY201" i="6"/>
  <c r="CT201" i="6"/>
  <c r="EL201" i="6"/>
  <c r="FG201" i="6"/>
  <c r="DA201" i="6"/>
  <c r="CU201" i="6"/>
  <c r="DF201" i="6"/>
  <c r="EG201" i="6"/>
  <c r="DE201" i="6"/>
  <c r="FD201" i="6"/>
  <c r="DI201" i="6"/>
  <c r="DB201" i="6"/>
  <c r="AB201" i="6"/>
  <c r="EY201" i="6"/>
  <c r="DQ201" i="6"/>
  <c r="DO201" i="6"/>
  <c r="DS201" i="6"/>
  <c r="ET201" i="6"/>
  <c r="FF201" i="6"/>
  <c r="EV201" i="6"/>
  <c r="DV201" i="6"/>
  <c r="DN201" i="6"/>
  <c r="CZ201" i="6"/>
  <c r="DL201" i="6"/>
  <c r="CV201" i="6"/>
  <c r="EB201" i="6"/>
  <c r="EE201" i="6"/>
  <c r="FA201" i="6"/>
  <c r="EX201" i="6"/>
  <c r="EN201" i="6"/>
  <c r="EI201" i="6"/>
  <c r="EA201" i="6"/>
  <c r="EW201" i="6"/>
  <c r="DY201" i="6"/>
  <c r="EO201" i="6"/>
  <c r="ER201" i="6"/>
  <c r="ES201" i="6"/>
  <c r="EP201" i="6"/>
  <c r="EF201" i="6"/>
  <c r="EU201" i="6"/>
  <c r="EM201" i="6"/>
  <c r="FC201" i="6"/>
  <c r="DK201" i="6"/>
  <c r="FB201" i="6"/>
  <c r="FE201" i="6"/>
  <c r="EK201" i="6"/>
  <c r="EH201" i="6"/>
  <c r="DX201" i="6"/>
  <c r="FH201" i="6"/>
  <c r="EZ201" i="6"/>
  <c r="EJ201" i="6"/>
  <c r="EQ201" i="6"/>
  <c r="CX201" i="6"/>
  <c r="EC201" i="6"/>
  <c r="DZ201" i="6"/>
  <c r="DP201" i="6"/>
  <c r="ED201" i="6"/>
  <c r="DG201" i="6"/>
  <c r="DU201" i="6"/>
  <c r="DR201" i="6"/>
  <c r="DH201" i="6"/>
  <c r="FE37" i="6"/>
  <c r="DS37" i="6"/>
  <c r="ES37" i="6"/>
  <c r="DW37" i="6"/>
  <c r="EW37" i="6"/>
  <c r="EA37" i="6"/>
  <c r="FA37" i="6"/>
  <c r="EE37" i="6"/>
  <c r="EI37" i="6"/>
  <c r="CW37" i="6"/>
  <c r="EM37" i="6"/>
  <c r="DA37" i="6"/>
  <c r="EQ37" i="6"/>
  <c r="DE37" i="6"/>
  <c r="EU37" i="6"/>
  <c r="DI37" i="6"/>
  <c r="EY37" i="6"/>
  <c r="DM37" i="6"/>
  <c r="FC37" i="6"/>
  <c r="DQ37" i="6"/>
  <c r="FG37" i="6"/>
  <c r="DU37" i="6"/>
  <c r="CY37" i="6"/>
  <c r="DY37" i="6"/>
  <c r="CU37" i="6"/>
  <c r="EC37" i="6"/>
  <c r="DG37" i="6"/>
  <c r="EG37" i="6"/>
  <c r="DK37" i="6"/>
  <c r="EK37" i="6"/>
  <c r="DO37" i="6"/>
  <c r="EO37" i="6"/>
  <c r="EV37" i="6"/>
  <c r="ET37" i="6"/>
  <c r="EZ37" i="6"/>
  <c r="AB37" i="6"/>
  <c r="DZ37" i="6"/>
  <c r="EF37" i="6"/>
  <c r="FF37" i="6"/>
  <c r="DV37" i="6"/>
  <c r="EN37" i="6"/>
  <c r="EL37" i="6"/>
  <c r="ER37" i="6"/>
  <c r="DB37" i="6"/>
  <c r="DR37" i="6"/>
  <c r="ED37" i="6"/>
  <c r="EB37" i="6"/>
  <c r="EJ37" i="6"/>
  <c r="DX37" i="6"/>
  <c r="CT37" i="6"/>
  <c r="DP37" i="6"/>
  <c r="DN37" i="6"/>
  <c r="DT37" i="6"/>
  <c r="DJ37" i="6"/>
  <c r="DD37" i="6"/>
  <c r="FH37" i="6"/>
  <c r="DH37" i="6"/>
  <c r="DF37" i="6"/>
  <c r="DL37" i="6"/>
  <c r="EX37" i="6"/>
  <c r="CX37" i="6"/>
  <c r="EP37" i="6"/>
  <c r="EH37" i="6"/>
  <c r="CZ37" i="6"/>
  <c r="FD37" i="6"/>
  <c r="FB37" i="6"/>
  <c r="CV37" i="6"/>
  <c r="DZ112" i="6"/>
  <c r="EF112" i="6"/>
  <c r="EE112" i="6"/>
  <c r="ED112" i="6"/>
  <c r="FG112" i="6"/>
  <c r="ER112" i="6"/>
  <c r="EW112" i="6"/>
  <c r="CW112" i="6"/>
  <c r="DR112" i="6"/>
  <c r="DX112" i="6"/>
  <c r="DW112" i="6"/>
  <c r="DV112" i="6"/>
  <c r="EA112" i="6"/>
  <c r="DL112" i="6"/>
  <c r="DU112" i="6"/>
  <c r="EG112" i="6"/>
  <c r="DJ112" i="6"/>
  <c r="DP112" i="6"/>
  <c r="DO112" i="6"/>
  <c r="DN112" i="6"/>
  <c r="CU112" i="6"/>
  <c r="EI112" i="6"/>
  <c r="EC112" i="6"/>
  <c r="ES112" i="6"/>
  <c r="DB112" i="6"/>
  <c r="DH112" i="6"/>
  <c r="DG112" i="6"/>
  <c r="DF112" i="6"/>
  <c r="EZ112" i="6"/>
  <c r="DD112" i="6"/>
  <c r="DA112" i="6"/>
  <c r="DQ112" i="6"/>
  <c r="FF112" i="6"/>
  <c r="CT112" i="6"/>
  <c r="CZ112" i="6"/>
  <c r="CY112" i="6"/>
  <c r="CX112" i="6"/>
  <c r="DT112" i="6"/>
  <c r="EQ112" i="6"/>
  <c r="EK112" i="6"/>
  <c r="FE112" i="6"/>
  <c r="EX112" i="6"/>
  <c r="FD112" i="6"/>
  <c r="FC112" i="6"/>
  <c r="FB112" i="6"/>
  <c r="FH112" i="6"/>
  <c r="AB112" i="6"/>
  <c r="EJ112" i="6"/>
  <c r="DI112" i="6"/>
  <c r="EO112" i="6"/>
  <c r="EP112" i="6"/>
  <c r="EV112" i="6"/>
  <c r="EU112" i="6"/>
  <c r="ET112" i="6"/>
  <c r="EB112" i="6"/>
  <c r="EY112" i="6"/>
  <c r="DK112" i="6"/>
  <c r="FA112" i="6"/>
  <c r="DE112" i="6"/>
  <c r="EH112" i="6"/>
  <c r="EN112" i="6"/>
  <c r="EM112" i="6"/>
  <c r="EL112" i="6"/>
  <c r="CV112" i="6"/>
  <c r="DS112" i="6"/>
  <c r="DM112" i="6"/>
  <c r="DY112" i="6"/>
  <c r="ET7" i="6"/>
  <c r="EE7" i="6"/>
  <c r="CZ7" i="6"/>
  <c r="FE7" i="6"/>
  <c r="EX7" i="6"/>
  <c r="EA7" i="6"/>
  <c r="CV7" i="6"/>
  <c r="FH7" i="6"/>
  <c r="DE7" i="6"/>
  <c r="FB7" i="6"/>
  <c r="EM7" i="6"/>
  <c r="DH7" i="6"/>
  <c r="DA7" i="6"/>
  <c r="CT7" i="6"/>
  <c r="FF7" i="6"/>
  <c r="EI7" i="6"/>
  <c r="DD7" i="6"/>
  <c r="DM7" i="6"/>
  <c r="DN7" i="6"/>
  <c r="EU7" i="6"/>
  <c r="DP7" i="6"/>
  <c r="DI7" i="6"/>
  <c r="DB7" i="6"/>
  <c r="EQ7" i="6"/>
  <c r="DL7" i="6"/>
  <c r="DU7" i="6"/>
  <c r="DV7" i="6"/>
  <c r="FC7" i="6"/>
  <c r="DX7" i="6"/>
  <c r="DQ7" i="6"/>
  <c r="DJ7" i="6"/>
  <c r="EY7" i="6"/>
  <c r="DT7" i="6"/>
  <c r="EC7" i="6"/>
  <c r="EL7" i="6"/>
  <c r="CY7" i="6"/>
  <c r="EF7" i="6"/>
  <c r="DY7" i="6"/>
  <c r="DR7" i="6"/>
  <c r="FG7" i="6"/>
  <c r="EB7" i="6"/>
  <c r="EK7" i="6"/>
  <c r="FA7" i="6"/>
  <c r="DF7" i="6"/>
  <c r="DG7" i="6"/>
  <c r="EN7" i="6"/>
  <c r="EG7" i="6"/>
  <c r="DZ7" i="6"/>
  <c r="CU7" i="6"/>
  <c r="EJ7" i="6"/>
  <c r="ES7" i="6"/>
  <c r="CX7" i="6"/>
  <c r="DO7" i="6"/>
  <c r="EV7" i="6"/>
  <c r="EO7" i="6"/>
  <c r="EH7" i="6"/>
  <c r="DK7" i="6"/>
  <c r="ER7" i="6"/>
  <c r="DW7" i="6"/>
  <c r="FD7" i="6"/>
  <c r="EW7" i="6"/>
  <c r="EP7" i="6"/>
  <c r="DS7" i="6"/>
  <c r="EZ7" i="6"/>
  <c r="CW7" i="6"/>
  <c r="AB7" i="6"/>
  <c r="ED7" i="6"/>
  <c r="EK82" i="6"/>
  <c r="ER82" i="6"/>
  <c r="FD82" i="6"/>
  <c r="DA82" i="6"/>
  <c r="DR82" i="6"/>
  <c r="DS82" i="6"/>
  <c r="FB82" i="6"/>
  <c r="CY82" i="6"/>
  <c r="EC82" i="6"/>
  <c r="EJ82" i="6"/>
  <c r="EV82" i="6"/>
  <c r="FE82" i="6"/>
  <c r="DZ82" i="6"/>
  <c r="EA82" i="6"/>
  <c r="CX82" i="6"/>
  <c r="DG82" i="6"/>
  <c r="DU82" i="6"/>
  <c r="EB82" i="6"/>
  <c r="EN82" i="6"/>
  <c r="EW82" i="6"/>
  <c r="EH82" i="6"/>
  <c r="EI82" i="6"/>
  <c r="DF82" i="6"/>
  <c r="DO82" i="6"/>
  <c r="DM82" i="6"/>
  <c r="DT82" i="6"/>
  <c r="EF82" i="6"/>
  <c r="EO82" i="6"/>
  <c r="EP82" i="6"/>
  <c r="EQ82" i="6"/>
  <c r="DN82" i="6"/>
  <c r="DW82" i="6"/>
  <c r="DE82" i="6"/>
  <c r="DL82" i="6"/>
  <c r="DX82" i="6"/>
  <c r="EG82" i="6"/>
  <c r="EX82" i="6"/>
  <c r="EY82" i="6"/>
  <c r="DV82" i="6"/>
  <c r="EE82" i="6"/>
  <c r="CW82" i="6"/>
  <c r="DD82" i="6"/>
  <c r="DP82" i="6"/>
  <c r="DY82" i="6"/>
  <c r="FC82" i="6"/>
  <c r="CT82" i="6"/>
  <c r="FF82" i="6"/>
  <c r="FG82" i="6"/>
  <c r="ED82" i="6"/>
  <c r="EM82" i="6"/>
  <c r="FA82" i="6"/>
  <c r="FH82" i="6"/>
  <c r="CV82" i="6"/>
  <c r="DH82" i="6"/>
  <c r="DI82" i="6"/>
  <c r="DB82" i="6"/>
  <c r="CU82" i="6"/>
  <c r="EL82" i="6"/>
  <c r="EU82" i="6"/>
  <c r="ES82" i="6"/>
  <c r="EZ82" i="6"/>
  <c r="AB82" i="6"/>
  <c r="CZ82" i="6"/>
  <c r="DQ82" i="6"/>
  <c r="DJ82" i="6"/>
  <c r="DK82" i="6"/>
  <c r="ET82" i="6"/>
  <c r="EE93" i="6"/>
  <c r="DU93" i="6"/>
  <c r="EB93" i="6"/>
  <c r="FF93" i="6"/>
  <c r="FB93" i="6"/>
  <c r="EN93" i="6"/>
  <c r="EQ93" i="6"/>
  <c r="DW93" i="6"/>
  <c r="DV93" i="6"/>
  <c r="EI93" i="6"/>
  <c r="DS93" i="6"/>
  <c r="EG93" i="6"/>
  <c r="ET93" i="6"/>
  <c r="EF93" i="6"/>
  <c r="EY93" i="6"/>
  <c r="DX93" i="6"/>
  <c r="FA93" i="6"/>
  <c r="EV93" i="6"/>
  <c r="FG93" i="6"/>
  <c r="EC93" i="6"/>
  <c r="AB93" i="6"/>
  <c r="DR93" i="6"/>
  <c r="DI93" i="6"/>
  <c r="CW93" i="6"/>
  <c r="FH93" i="6"/>
  <c r="ES93" i="6"/>
  <c r="EK93" i="6"/>
  <c r="EJ93" i="6"/>
  <c r="FD93" i="6"/>
  <c r="DF93" i="6"/>
  <c r="DJ93" i="6"/>
  <c r="DD93" i="6"/>
  <c r="CV93" i="6"/>
  <c r="EZ93" i="6"/>
  <c r="ER93" i="6"/>
  <c r="EM93" i="6"/>
  <c r="EP93" i="6"/>
  <c r="CU93" i="6"/>
  <c r="DE93" i="6"/>
  <c r="DG93" i="6"/>
  <c r="CY93" i="6"/>
  <c r="FC93" i="6"/>
  <c r="EU93" i="6"/>
  <c r="EX93" i="6"/>
  <c r="ED93" i="6"/>
  <c r="CX93" i="6"/>
  <c r="DL93" i="6"/>
  <c r="CZ93" i="6"/>
  <c r="DK93" i="6"/>
  <c r="DY93" i="6"/>
  <c r="EL93" i="6"/>
  <c r="DZ93" i="6"/>
  <c r="DQ93" i="6"/>
  <c r="DM93" i="6"/>
  <c r="DO93" i="6"/>
  <c r="DH93" i="6"/>
  <c r="DB93" i="6"/>
  <c r="DA93" i="6"/>
  <c r="DN93" i="6"/>
  <c r="EO93" i="6"/>
  <c r="FE93" i="6"/>
  <c r="DT93" i="6"/>
  <c r="CT93" i="6"/>
  <c r="EH93" i="6"/>
  <c r="EW93" i="6"/>
  <c r="DP93" i="6"/>
  <c r="EA93" i="6"/>
  <c r="CV59" i="6"/>
  <c r="FH59" i="6"/>
  <c r="DI59" i="6"/>
  <c r="DD59" i="6"/>
  <c r="DQ59" i="6"/>
  <c r="DL59" i="6"/>
  <c r="DY59" i="6"/>
  <c r="DT59" i="6"/>
  <c r="EG59" i="6"/>
  <c r="EB59" i="6"/>
  <c r="EO59" i="6"/>
  <c r="FE59" i="6"/>
  <c r="EJ59" i="6"/>
  <c r="EW59" i="6"/>
  <c r="ER59" i="6"/>
  <c r="EZ59" i="6"/>
  <c r="DA59" i="6"/>
  <c r="FC59" i="6"/>
  <c r="FA59" i="6"/>
  <c r="AB59" i="6"/>
  <c r="CU59" i="6"/>
  <c r="FB59" i="6"/>
  <c r="DF59" i="6"/>
  <c r="DV59" i="6"/>
  <c r="EU59" i="6"/>
  <c r="ES59" i="6"/>
  <c r="FG59" i="6"/>
  <c r="FF59" i="6"/>
  <c r="EF59" i="6"/>
  <c r="ET59" i="6"/>
  <c r="CZ59" i="6"/>
  <c r="EM59" i="6"/>
  <c r="EK59" i="6"/>
  <c r="EY59" i="6"/>
  <c r="EL59" i="6"/>
  <c r="DJ59" i="6"/>
  <c r="DX59" i="6"/>
  <c r="EE59" i="6"/>
  <c r="EC59" i="6"/>
  <c r="EQ59" i="6"/>
  <c r="DP59" i="6"/>
  <c r="EX59" i="6"/>
  <c r="DB59" i="6"/>
  <c r="DW59" i="6"/>
  <c r="DU59" i="6"/>
  <c r="EI59" i="6"/>
  <c r="CT59" i="6"/>
  <c r="ED59" i="6"/>
  <c r="EN59" i="6"/>
  <c r="DO59" i="6"/>
  <c r="DM59" i="6"/>
  <c r="EA59" i="6"/>
  <c r="FD59" i="6"/>
  <c r="DH59" i="6"/>
  <c r="DR59" i="6"/>
  <c r="DG59" i="6"/>
  <c r="DE59" i="6"/>
  <c r="DS59" i="6"/>
  <c r="EH59" i="6"/>
  <c r="EV59" i="6"/>
  <c r="CX59" i="6"/>
  <c r="CY59" i="6"/>
  <c r="CW59" i="6"/>
  <c r="DK59" i="6"/>
  <c r="DN59" i="6"/>
  <c r="DZ59" i="6"/>
  <c r="EP59" i="6"/>
  <c r="FH29" i="6"/>
  <c r="DD29" i="6"/>
  <c r="EC29" i="6"/>
  <c r="DV29" i="6"/>
  <c r="EB29" i="6"/>
  <c r="DS29" i="6"/>
  <c r="EZ29" i="6"/>
  <c r="EA29" i="6"/>
  <c r="DM29" i="6"/>
  <c r="DU29" i="6"/>
  <c r="DN29" i="6"/>
  <c r="DO29" i="6"/>
  <c r="ES29" i="6"/>
  <c r="EJ29" i="6"/>
  <c r="DE29" i="6"/>
  <c r="ER29" i="6"/>
  <c r="CX29" i="6"/>
  <c r="DF29" i="6"/>
  <c r="DG29" i="6"/>
  <c r="EV29" i="6"/>
  <c r="ED29" i="6"/>
  <c r="FA29" i="6"/>
  <c r="FB29" i="6"/>
  <c r="DJ29" i="6"/>
  <c r="AB29" i="6"/>
  <c r="FC29" i="6"/>
  <c r="CY29" i="6"/>
  <c r="EN29" i="6"/>
  <c r="EG29" i="6"/>
  <c r="DW29" i="6"/>
  <c r="EL29" i="6"/>
  <c r="EU29" i="6"/>
  <c r="ET29" i="6"/>
  <c r="EP29" i="6"/>
  <c r="DX29" i="6"/>
  <c r="EF29" i="6"/>
  <c r="DY29" i="6"/>
  <c r="EH29" i="6"/>
  <c r="FD29" i="6"/>
  <c r="EE29" i="6"/>
  <c r="DP29" i="6"/>
  <c r="DH29" i="6"/>
  <c r="EX29" i="6"/>
  <c r="DI29" i="6"/>
  <c r="DQ29" i="6"/>
  <c r="CU29" i="6"/>
  <c r="CT29" i="6"/>
  <c r="EO29" i="6"/>
  <c r="CZ29" i="6"/>
  <c r="DA29" i="6"/>
  <c r="EM29" i="6"/>
  <c r="EQ29" i="6"/>
  <c r="DZ29" i="6"/>
  <c r="FG29" i="6"/>
  <c r="DT29" i="6"/>
  <c r="DB29" i="6"/>
  <c r="FF29" i="6"/>
  <c r="EW29" i="6"/>
  <c r="CW29" i="6"/>
  <c r="CV29" i="6"/>
  <c r="EY29" i="6"/>
  <c r="DL29" i="6"/>
  <c r="EK29" i="6"/>
  <c r="DK29" i="6"/>
  <c r="FE29" i="6"/>
  <c r="EI29" i="6"/>
  <c r="DR29" i="6"/>
  <c r="AB23" i="6"/>
  <c r="EU23" i="6"/>
  <c r="DH23" i="6"/>
  <c r="DA23" i="6"/>
  <c r="DB23" i="6"/>
  <c r="EQ23" i="6"/>
  <c r="EZ23" i="6"/>
  <c r="ES23" i="6"/>
  <c r="FC23" i="6"/>
  <c r="DP23" i="6"/>
  <c r="DI23" i="6"/>
  <c r="DJ23" i="6"/>
  <c r="EY23" i="6"/>
  <c r="CV23" i="6"/>
  <c r="FH23" i="6"/>
  <c r="FA23" i="6"/>
  <c r="DN23" i="6"/>
  <c r="ED23" i="6"/>
  <c r="EL23" i="6"/>
  <c r="CY23" i="6"/>
  <c r="DX23" i="6"/>
  <c r="DQ23" i="6"/>
  <c r="DR23" i="6"/>
  <c r="FG23" i="6"/>
  <c r="DD23" i="6"/>
  <c r="CW23" i="6"/>
  <c r="CX23" i="6"/>
  <c r="DF23" i="6"/>
  <c r="DG23" i="6"/>
  <c r="EF23" i="6"/>
  <c r="DY23" i="6"/>
  <c r="DZ23" i="6"/>
  <c r="CU23" i="6"/>
  <c r="DL23" i="6"/>
  <c r="DE23" i="6"/>
  <c r="FB23" i="6"/>
  <c r="DV23" i="6"/>
  <c r="DO23" i="6"/>
  <c r="EN23" i="6"/>
  <c r="EG23" i="6"/>
  <c r="EH23" i="6"/>
  <c r="DK23" i="6"/>
  <c r="DT23" i="6"/>
  <c r="DM23" i="6"/>
  <c r="DW23" i="6"/>
  <c r="EV23" i="6"/>
  <c r="EO23" i="6"/>
  <c r="EP23" i="6"/>
  <c r="DS23" i="6"/>
  <c r="EB23" i="6"/>
  <c r="DU23" i="6"/>
  <c r="EE23" i="6"/>
  <c r="FD23" i="6"/>
  <c r="EW23" i="6"/>
  <c r="EX23" i="6"/>
  <c r="EA23" i="6"/>
  <c r="EJ23" i="6"/>
  <c r="EC23" i="6"/>
  <c r="EM23" i="6"/>
  <c r="CZ23" i="6"/>
  <c r="FE23" i="6"/>
  <c r="CT23" i="6"/>
  <c r="FF23" i="6"/>
  <c r="EI23" i="6"/>
  <c r="ER23" i="6"/>
  <c r="EK23" i="6"/>
  <c r="ET23" i="6"/>
  <c r="FE133" i="6"/>
  <c r="EK133" i="6"/>
  <c r="DI133" i="6"/>
  <c r="ES133" i="6"/>
  <c r="DQ133" i="6"/>
  <c r="FA133" i="6"/>
  <c r="DY133" i="6"/>
  <c r="CW133" i="6"/>
  <c r="EG133" i="6"/>
  <c r="DE133" i="6"/>
  <c r="EO133" i="6"/>
  <c r="DM133" i="6"/>
  <c r="EW133" i="6"/>
  <c r="DU133" i="6"/>
  <c r="EC133" i="6"/>
  <c r="DA133" i="6"/>
  <c r="EF133" i="6"/>
  <c r="ED133" i="6"/>
  <c r="DJ133" i="6"/>
  <c r="DT133" i="6"/>
  <c r="DR133" i="6"/>
  <c r="EE133" i="6"/>
  <c r="DX133" i="6"/>
  <c r="DV133" i="6"/>
  <c r="CT133" i="6"/>
  <c r="DD133" i="6"/>
  <c r="DB133" i="6"/>
  <c r="EB133" i="6"/>
  <c r="DP133" i="6"/>
  <c r="DN133" i="6"/>
  <c r="FC133" i="6"/>
  <c r="AB133" i="6"/>
  <c r="FG133" i="6"/>
  <c r="DO133" i="6"/>
  <c r="DH133" i="6"/>
  <c r="DF133" i="6"/>
  <c r="EM133" i="6"/>
  <c r="EY133" i="6"/>
  <c r="EQ133" i="6"/>
  <c r="CY133" i="6"/>
  <c r="CZ133" i="6"/>
  <c r="CX133" i="6"/>
  <c r="DW133" i="6"/>
  <c r="EI133" i="6"/>
  <c r="EA133" i="6"/>
  <c r="FH133" i="6"/>
  <c r="FD133" i="6"/>
  <c r="FB133" i="6"/>
  <c r="FF133" i="6"/>
  <c r="DG133" i="6"/>
  <c r="DS133" i="6"/>
  <c r="DK133" i="6"/>
  <c r="CV133" i="6"/>
  <c r="EV133" i="6"/>
  <c r="ET133" i="6"/>
  <c r="EP133" i="6"/>
  <c r="EZ133" i="6"/>
  <c r="EX133" i="6"/>
  <c r="CU133" i="6"/>
  <c r="EU133" i="6"/>
  <c r="EN133" i="6"/>
  <c r="EL133" i="6"/>
  <c r="DZ133" i="6"/>
  <c r="EJ133" i="6"/>
  <c r="EH133" i="6"/>
  <c r="ER133" i="6"/>
  <c r="DL133" i="6"/>
  <c r="EU40" i="6"/>
  <c r="EX40" i="6"/>
  <c r="FC40" i="6"/>
  <c r="ES40" i="6"/>
  <c r="FG40" i="6"/>
  <c r="DL40" i="6"/>
  <c r="FB40" i="6"/>
  <c r="EK40" i="6"/>
  <c r="DA40" i="6"/>
  <c r="DO40" i="6"/>
  <c r="DE40" i="6"/>
  <c r="DT40" i="6"/>
  <c r="DP40" i="6"/>
  <c r="EQ40" i="6"/>
  <c r="DR40" i="6"/>
  <c r="DN40" i="6"/>
  <c r="DK40" i="6"/>
  <c r="EW40" i="6"/>
  <c r="CZ40" i="6"/>
  <c r="AB40" i="6"/>
  <c r="EG40" i="6"/>
  <c r="FD40" i="6"/>
  <c r="DW40" i="6"/>
  <c r="DM40" i="6"/>
  <c r="FF40" i="6"/>
  <c r="EB40" i="6"/>
  <c r="FH40" i="6"/>
  <c r="EZ40" i="6"/>
  <c r="ET40" i="6"/>
  <c r="DZ40" i="6"/>
  <c r="DV40" i="6"/>
  <c r="DS40" i="6"/>
  <c r="CT40" i="6"/>
  <c r="DH40" i="6"/>
  <c r="EN40" i="6"/>
  <c r="EF40" i="6"/>
  <c r="EE40" i="6"/>
  <c r="DU40" i="6"/>
  <c r="ER40" i="6"/>
  <c r="CY40" i="6"/>
  <c r="EY40" i="6"/>
  <c r="EV40" i="6"/>
  <c r="DQ40" i="6"/>
  <c r="DI40" i="6"/>
  <c r="EH40" i="6"/>
  <c r="ED40" i="6"/>
  <c r="EA40" i="6"/>
  <c r="DB40" i="6"/>
  <c r="CX40" i="6"/>
  <c r="EP40" i="6"/>
  <c r="DY40" i="6"/>
  <c r="CV40" i="6"/>
  <c r="EM40" i="6"/>
  <c r="EC40" i="6"/>
  <c r="DX40" i="6"/>
  <c r="DG40" i="6"/>
  <c r="CW40" i="6"/>
  <c r="DD40" i="6"/>
  <c r="FE40" i="6"/>
  <c r="FA40" i="6"/>
  <c r="EL40" i="6"/>
  <c r="EI40" i="6"/>
  <c r="DJ40" i="6"/>
  <c r="DF40" i="6"/>
  <c r="CU40" i="6"/>
  <c r="EO40" i="6"/>
  <c r="EJ40" i="6"/>
  <c r="EV38" i="6"/>
  <c r="ED38" i="6"/>
  <c r="EI38" i="6"/>
  <c r="EH38" i="6"/>
  <c r="EG38" i="6"/>
  <c r="EE38" i="6"/>
  <c r="FH38" i="6"/>
  <c r="DV38" i="6"/>
  <c r="EA38" i="6"/>
  <c r="DZ38" i="6"/>
  <c r="DY38" i="6"/>
  <c r="DW38" i="6"/>
  <c r="DN38" i="6"/>
  <c r="DS38" i="6"/>
  <c r="DR38" i="6"/>
  <c r="DQ38" i="6"/>
  <c r="DO38" i="6"/>
  <c r="DF38" i="6"/>
  <c r="DK38" i="6"/>
  <c r="DJ38" i="6"/>
  <c r="DI38" i="6"/>
  <c r="DG38" i="6"/>
  <c r="CX38" i="6"/>
  <c r="CU38" i="6"/>
  <c r="DB38" i="6"/>
  <c r="DA38" i="6"/>
  <c r="CY38" i="6"/>
  <c r="FB38" i="6"/>
  <c r="FG38" i="6"/>
  <c r="FF38" i="6"/>
  <c r="FE38" i="6"/>
  <c r="FC38" i="6"/>
  <c r="CV38" i="6"/>
  <c r="DE38" i="6"/>
  <c r="ET38" i="6"/>
  <c r="EY38" i="6"/>
  <c r="EX38" i="6"/>
  <c r="EW38" i="6"/>
  <c r="EU38" i="6"/>
  <c r="DP38" i="6"/>
  <c r="EB38" i="6"/>
  <c r="EL38" i="6"/>
  <c r="EQ38" i="6"/>
  <c r="EP38" i="6"/>
  <c r="EO38" i="6"/>
  <c r="EM38" i="6"/>
  <c r="EK38" i="6"/>
  <c r="FD38" i="6"/>
  <c r="EC38" i="6"/>
  <c r="EJ38" i="6"/>
  <c r="DH38" i="6"/>
  <c r="ER38" i="6"/>
  <c r="DX38" i="6"/>
  <c r="DM38" i="6"/>
  <c r="DU38" i="6"/>
  <c r="CT38" i="6"/>
  <c r="DD38" i="6"/>
  <c r="CZ38" i="6"/>
  <c r="FA38" i="6"/>
  <c r="AB38" i="6"/>
  <c r="EN38" i="6"/>
  <c r="EF38" i="6"/>
  <c r="ES38" i="6"/>
  <c r="DL38" i="6"/>
  <c r="DT38" i="6"/>
  <c r="CW38" i="6"/>
  <c r="EZ38" i="6"/>
  <c r="DM14" i="6"/>
  <c r="DE14" i="6"/>
  <c r="FC14" i="6"/>
  <c r="EN14" i="6"/>
  <c r="EO14" i="6"/>
  <c r="EL14" i="6"/>
  <c r="DZ14" i="6"/>
  <c r="EU14" i="6"/>
  <c r="EE14" i="6"/>
  <c r="DI14" i="6"/>
  <c r="DS14" i="6"/>
  <c r="DK14" i="6"/>
  <c r="DU14" i="6"/>
  <c r="CV14" i="6"/>
  <c r="CW14" i="6"/>
  <c r="EH14" i="6"/>
  <c r="DY14" i="6"/>
  <c r="EX14" i="6"/>
  <c r="EP14" i="6"/>
  <c r="EK14" i="6"/>
  <c r="EZ14" i="6"/>
  <c r="CY14" i="6"/>
  <c r="EG14" i="6"/>
  <c r="EA14" i="6"/>
  <c r="DH14" i="6"/>
  <c r="DO14" i="6"/>
  <c r="ES14" i="6"/>
  <c r="DG14" i="6"/>
  <c r="AB14" i="6"/>
  <c r="FA14" i="6"/>
  <c r="EQ14" i="6"/>
  <c r="DX14" i="6"/>
  <c r="DV14" i="6"/>
  <c r="DQ14" i="6"/>
  <c r="FF14" i="6"/>
  <c r="DF14" i="6"/>
  <c r="DT14" i="6"/>
  <c r="EC14" i="6"/>
  <c r="EY14" i="6"/>
  <c r="EF14" i="6"/>
  <c r="CT14" i="6"/>
  <c r="ER14" i="6"/>
  <c r="EW14" i="6"/>
  <c r="DJ14" i="6"/>
  <c r="EI14" i="6"/>
  <c r="DP14" i="6"/>
  <c r="DN14" i="6"/>
  <c r="DW14" i="6"/>
  <c r="DA14" i="6"/>
  <c r="FE14" i="6"/>
  <c r="EJ14" i="6"/>
  <c r="FG14" i="6"/>
  <c r="DR14" i="6"/>
  <c r="ED14" i="6"/>
  <c r="EM14" i="6"/>
  <c r="CX14" i="6"/>
  <c r="FB14" i="6"/>
  <c r="DD14" i="6"/>
  <c r="EB14" i="6"/>
  <c r="CU14" i="6"/>
  <c r="EV14" i="6"/>
  <c r="ET14" i="6"/>
  <c r="DB14" i="6"/>
  <c r="CZ14" i="6"/>
  <c r="FD14" i="6"/>
  <c r="FH14" i="6"/>
  <c r="DL14" i="6"/>
  <c r="DE104" i="6"/>
  <c r="EG104" i="6"/>
  <c r="FA104" i="6"/>
  <c r="DD104" i="6"/>
  <c r="EF104" i="6"/>
  <c r="EC104" i="6"/>
  <c r="DR104" i="6"/>
  <c r="FD104" i="6"/>
  <c r="ET104" i="6"/>
  <c r="CW104" i="6"/>
  <c r="DB104" i="6"/>
  <c r="EM104" i="6"/>
  <c r="DV104" i="6"/>
  <c r="FC104" i="6"/>
  <c r="DQ104" i="6"/>
  <c r="DW104" i="6"/>
  <c r="DJ104" i="6"/>
  <c r="FB104" i="6"/>
  <c r="DI104" i="6"/>
  <c r="EI104" i="6"/>
  <c r="EY104" i="6"/>
  <c r="DL104" i="6"/>
  <c r="EZ104" i="6"/>
  <c r="CX104" i="6"/>
  <c r="DS104" i="6"/>
  <c r="AB104" i="6"/>
  <c r="DX104" i="6"/>
  <c r="DP104" i="6"/>
  <c r="EE104" i="6"/>
  <c r="EB104" i="6"/>
  <c r="CZ104" i="6"/>
  <c r="ER104" i="6"/>
  <c r="FG104" i="6"/>
  <c r="CU104" i="6"/>
  <c r="EW104" i="6"/>
  <c r="EN104" i="6"/>
  <c r="EH104" i="6"/>
  <c r="EA104" i="6"/>
  <c r="DU104" i="6"/>
  <c r="EX104" i="6"/>
  <c r="EK104" i="6"/>
  <c r="DZ104" i="6"/>
  <c r="EV104" i="6"/>
  <c r="CY104" i="6"/>
  <c r="EL104" i="6"/>
  <c r="DH104" i="6"/>
  <c r="DG104" i="6"/>
  <c r="FF104" i="6"/>
  <c r="DT104" i="6"/>
  <c r="DN104" i="6"/>
  <c r="EU104" i="6"/>
  <c r="ED104" i="6"/>
  <c r="ES104" i="6"/>
  <c r="FE104" i="6"/>
  <c r="EP104" i="6"/>
  <c r="CV104" i="6"/>
  <c r="DO104" i="6"/>
  <c r="DM104" i="6"/>
  <c r="DY104" i="6"/>
  <c r="EQ104" i="6"/>
  <c r="EO104" i="6"/>
  <c r="DA104" i="6"/>
  <c r="FH104" i="6"/>
  <c r="DK104" i="6"/>
  <c r="DF104" i="6"/>
  <c r="EJ104" i="6"/>
  <c r="CT104" i="6"/>
  <c r="EN136" i="6"/>
  <c r="FC136" i="6"/>
  <c r="ED136" i="6"/>
  <c r="EC136" i="6"/>
  <c r="EJ136" i="6"/>
  <c r="EQ136" i="6"/>
  <c r="FF136" i="6"/>
  <c r="EM136" i="6"/>
  <c r="DV136" i="6"/>
  <c r="DU136" i="6"/>
  <c r="EB136" i="6"/>
  <c r="EI136" i="6"/>
  <c r="DO136" i="6"/>
  <c r="DN136" i="6"/>
  <c r="DM136" i="6"/>
  <c r="DT136" i="6"/>
  <c r="EA136" i="6"/>
  <c r="DG136" i="6"/>
  <c r="DF136" i="6"/>
  <c r="DE136" i="6"/>
  <c r="DL136" i="6"/>
  <c r="DS136" i="6"/>
  <c r="FD136" i="6"/>
  <c r="CY136" i="6"/>
  <c r="CX136" i="6"/>
  <c r="CW136" i="6"/>
  <c r="DD136" i="6"/>
  <c r="DK136" i="6"/>
  <c r="EV136" i="6"/>
  <c r="FB136" i="6"/>
  <c r="FA136" i="6"/>
  <c r="FH136" i="6"/>
  <c r="CV136" i="6"/>
  <c r="CU136" i="6"/>
  <c r="EF136" i="6"/>
  <c r="ET136" i="6"/>
  <c r="ES136" i="6"/>
  <c r="EZ136" i="6"/>
  <c r="FG136" i="6"/>
  <c r="CT136" i="6"/>
  <c r="DY136" i="6"/>
  <c r="DH136" i="6"/>
  <c r="EL136" i="6"/>
  <c r="EK136" i="6"/>
  <c r="ER136" i="6"/>
  <c r="EY136" i="6"/>
  <c r="DZ136" i="6"/>
  <c r="AB136" i="6"/>
  <c r="DA136" i="6"/>
  <c r="EE136" i="6"/>
  <c r="EX136" i="6"/>
  <c r="DB136" i="6"/>
  <c r="DX136" i="6"/>
  <c r="DR136" i="6"/>
  <c r="EO136" i="6"/>
  <c r="CZ136" i="6"/>
  <c r="EW136" i="6"/>
  <c r="EH136" i="6"/>
  <c r="DW136" i="6"/>
  <c r="FE136" i="6"/>
  <c r="DQ136" i="6"/>
  <c r="DI136" i="6"/>
  <c r="DP136" i="6"/>
  <c r="EP136" i="6"/>
  <c r="DJ136" i="6"/>
  <c r="EU136" i="6"/>
  <c r="EG136" i="6"/>
  <c r="CW68" i="6"/>
  <c r="EJ68" i="6"/>
  <c r="ET68" i="6"/>
  <c r="EU68" i="6"/>
  <c r="DP68" i="6"/>
  <c r="DY68" i="6"/>
  <c r="EX68" i="6"/>
  <c r="FG68" i="6"/>
  <c r="EK68" i="6"/>
  <c r="ER68" i="6"/>
  <c r="FB68" i="6"/>
  <c r="FC68" i="6"/>
  <c r="DX68" i="6"/>
  <c r="EG68" i="6"/>
  <c r="CT68" i="6"/>
  <c r="FF68" i="6"/>
  <c r="CU68" i="6"/>
  <c r="DM68" i="6"/>
  <c r="EZ68" i="6"/>
  <c r="CX68" i="6"/>
  <c r="CY68" i="6"/>
  <c r="EF68" i="6"/>
  <c r="EO68" i="6"/>
  <c r="DB68" i="6"/>
  <c r="DK68" i="6"/>
  <c r="DU68" i="6"/>
  <c r="EC68" i="6"/>
  <c r="ES68" i="6"/>
  <c r="CV68" i="6"/>
  <c r="FH68" i="6"/>
  <c r="DF68" i="6"/>
  <c r="DG68" i="6"/>
  <c r="EN68" i="6"/>
  <c r="EW68" i="6"/>
  <c r="DJ68" i="6"/>
  <c r="DS68" i="6"/>
  <c r="FA68" i="6"/>
  <c r="DD68" i="6"/>
  <c r="DN68" i="6"/>
  <c r="DO68" i="6"/>
  <c r="EV68" i="6"/>
  <c r="FE68" i="6"/>
  <c r="DR68" i="6"/>
  <c r="EA68" i="6"/>
  <c r="DL68" i="6"/>
  <c r="DV68" i="6"/>
  <c r="DW68" i="6"/>
  <c r="FD68" i="6"/>
  <c r="DA68" i="6"/>
  <c r="DZ68" i="6"/>
  <c r="EI68" i="6"/>
  <c r="DT68" i="6"/>
  <c r="ED68" i="6"/>
  <c r="EE68" i="6"/>
  <c r="CZ68" i="6"/>
  <c r="DI68" i="6"/>
  <c r="EH68" i="6"/>
  <c r="EQ68" i="6"/>
  <c r="EB68" i="6"/>
  <c r="EL68" i="6"/>
  <c r="EM68" i="6"/>
  <c r="DH68" i="6"/>
  <c r="DQ68" i="6"/>
  <c r="EP68" i="6"/>
  <c r="EY68" i="6"/>
  <c r="DE68" i="6"/>
  <c r="AB68" i="6"/>
  <c r="EG191" i="6"/>
  <c r="EH191" i="6"/>
  <c r="DH191" i="6"/>
  <c r="FC191" i="6"/>
  <c r="DD191" i="6"/>
  <c r="CT191" i="6"/>
  <c r="DJ191" i="6"/>
  <c r="EA191" i="6"/>
  <c r="DS191" i="6"/>
  <c r="DK191" i="6"/>
  <c r="CZ191" i="6"/>
  <c r="EV191" i="6"/>
  <c r="CX191" i="6"/>
  <c r="EY191" i="6"/>
  <c r="DB191" i="6"/>
  <c r="DR191" i="6"/>
  <c r="EF191" i="6"/>
  <c r="EX191" i="6"/>
  <c r="CU191" i="6"/>
  <c r="DY191" i="6"/>
  <c r="FE191" i="6"/>
  <c r="DE191" i="6"/>
  <c r="EM191" i="6"/>
  <c r="DN191" i="6"/>
  <c r="DG191" i="6"/>
  <c r="EO191" i="6"/>
  <c r="EW191" i="6"/>
  <c r="DX191" i="6"/>
  <c r="AB191" i="6"/>
  <c r="DL191" i="6"/>
  <c r="ET191" i="6"/>
  <c r="EE191" i="6"/>
  <c r="DU191" i="6"/>
  <c r="EB191" i="6"/>
  <c r="DZ191" i="6"/>
  <c r="FF191" i="6"/>
  <c r="CY191" i="6"/>
  <c r="FG191" i="6"/>
  <c r="FA191" i="6"/>
  <c r="EL191" i="6"/>
  <c r="DW191" i="6"/>
  <c r="DO191" i="6"/>
  <c r="DI191" i="6"/>
  <c r="DQ191" i="6"/>
  <c r="DF191" i="6"/>
  <c r="EU191" i="6"/>
  <c r="FH191" i="6"/>
  <c r="ES191" i="6"/>
  <c r="ED191" i="6"/>
  <c r="DV191" i="6"/>
  <c r="EN191" i="6"/>
  <c r="EP191" i="6"/>
  <c r="DM191" i="6"/>
  <c r="FB191" i="6"/>
  <c r="CV191" i="6"/>
  <c r="EZ191" i="6"/>
  <c r="EK191" i="6"/>
  <c r="EC191" i="6"/>
  <c r="FD191" i="6"/>
  <c r="DA191" i="6"/>
  <c r="DP191" i="6"/>
  <c r="DT191" i="6"/>
  <c r="CW191" i="6"/>
  <c r="EQ191" i="6"/>
  <c r="EI191" i="6"/>
  <c r="ER191" i="6"/>
  <c r="EJ191" i="6"/>
  <c r="EO177" i="6"/>
  <c r="DK177" i="6"/>
  <c r="ES177" i="6"/>
  <c r="EW177" i="6"/>
  <c r="DS177" i="6"/>
  <c r="EJ177" i="6"/>
  <c r="FA177" i="6"/>
  <c r="FE177" i="6"/>
  <c r="EA177" i="6"/>
  <c r="ER177" i="6"/>
  <c r="DA177" i="6"/>
  <c r="EI177" i="6"/>
  <c r="EZ177" i="6"/>
  <c r="DI177" i="6"/>
  <c r="EQ177" i="6"/>
  <c r="FH177" i="6"/>
  <c r="DQ177" i="6"/>
  <c r="EY177" i="6"/>
  <c r="DY177" i="6"/>
  <c r="FG177" i="6"/>
  <c r="EG177" i="6"/>
  <c r="CU177" i="6"/>
  <c r="EK177" i="6"/>
  <c r="DM177" i="6"/>
  <c r="AB177" i="6"/>
  <c r="DB177" i="6"/>
  <c r="DH177" i="6"/>
  <c r="ED177" i="6"/>
  <c r="EU177" i="6"/>
  <c r="DE177" i="6"/>
  <c r="FF177" i="6"/>
  <c r="CT177" i="6"/>
  <c r="CZ177" i="6"/>
  <c r="CX177" i="6"/>
  <c r="FB177" i="6"/>
  <c r="CW177" i="6"/>
  <c r="EX177" i="6"/>
  <c r="FD177" i="6"/>
  <c r="EM177" i="6"/>
  <c r="FC177" i="6"/>
  <c r="EB177" i="6"/>
  <c r="EP177" i="6"/>
  <c r="EV177" i="6"/>
  <c r="DG177" i="6"/>
  <c r="DW177" i="6"/>
  <c r="DT177" i="6"/>
  <c r="EH177" i="6"/>
  <c r="EN177" i="6"/>
  <c r="EL177" i="6"/>
  <c r="ET177" i="6"/>
  <c r="DL177" i="6"/>
  <c r="DZ177" i="6"/>
  <c r="EF177" i="6"/>
  <c r="DF177" i="6"/>
  <c r="DN177" i="6"/>
  <c r="EC177" i="6"/>
  <c r="DD177" i="6"/>
  <c r="DR177" i="6"/>
  <c r="DX177" i="6"/>
  <c r="EE177" i="6"/>
  <c r="DV177" i="6"/>
  <c r="DU177" i="6"/>
  <c r="CV177" i="6"/>
  <c r="DJ177" i="6"/>
  <c r="DP177" i="6"/>
  <c r="CY177" i="6"/>
  <c r="DO177" i="6"/>
  <c r="DG134" i="6"/>
  <c r="DP134" i="6"/>
  <c r="CT134" i="6"/>
  <c r="DY134" i="6"/>
  <c r="EN134" i="6"/>
  <c r="FC134" i="6"/>
  <c r="FB134" i="6"/>
  <c r="DH134" i="6"/>
  <c r="CZ134" i="6"/>
  <c r="DI134" i="6"/>
  <c r="FF134" i="6"/>
  <c r="DB134" i="6"/>
  <c r="EG134" i="6"/>
  <c r="EV134" i="6"/>
  <c r="CY134" i="6"/>
  <c r="EA134" i="6"/>
  <c r="AB134" i="6"/>
  <c r="FE134" i="6"/>
  <c r="EX134" i="6"/>
  <c r="EQ134" i="6"/>
  <c r="EY134" i="6"/>
  <c r="DJ134" i="6"/>
  <c r="EO134" i="6"/>
  <c r="FD134" i="6"/>
  <c r="DA134" i="6"/>
  <c r="CX134" i="6"/>
  <c r="EH134" i="6"/>
  <c r="EI134" i="6"/>
  <c r="ER134" i="6"/>
  <c r="EZ134" i="6"/>
  <c r="FG134" i="6"/>
  <c r="DR134" i="6"/>
  <c r="EW134" i="6"/>
  <c r="EB134" i="6"/>
  <c r="DE134" i="6"/>
  <c r="DS134" i="6"/>
  <c r="EJ134" i="6"/>
  <c r="DM134" i="6"/>
  <c r="ES134" i="6"/>
  <c r="CV134" i="6"/>
  <c r="CU134" i="6"/>
  <c r="DZ134" i="6"/>
  <c r="EP134" i="6"/>
  <c r="EK134" i="6"/>
  <c r="DT134" i="6"/>
  <c r="EE134" i="6"/>
  <c r="DU134" i="6"/>
  <c r="DN134" i="6"/>
  <c r="DF134" i="6"/>
  <c r="DD134" i="6"/>
  <c r="DK134" i="6"/>
  <c r="ED134" i="6"/>
  <c r="EC134" i="6"/>
  <c r="DX134" i="6"/>
  <c r="EM134" i="6"/>
  <c r="FA134" i="6"/>
  <c r="ET134" i="6"/>
  <c r="FH134" i="6"/>
  <c r="DL134" i="6"/>
  <c r="CW134" i="6"/>
  <c r="DW134" i="6"/>
  <c r="DQ134" i="6"/>
  <c r="EF134" i="6"/>
  <c r="EU134" i="6"/>
  <c r="DV134" i="6"/>
  <c r="EL134" i="6"/>
  <c r="DO134" i="6"/>
  <c r="DN87" i="6"/>
  <c r="EQ87" i="6"/>
  <c r="EU87" i="6"/>
  <c r="DR87" i="6"/>
  <c r="ES87" i="6"/>
  <c r="EZ87" i="6"/>
  <c r="AB87" i="6"/>
  <c r="CZ87" i="6"/>
  <c r="DI87" i="6"/>
  <c r="CY87" i="6"/>
  <c r="DO87" i="6"/>
  <c r="CX87" i="6"/>
  <c r="EK87" i="6"/>
  <c r="ER87" i="6"/>
  <c r="FD87" i="6"/>
  <c r="FE87" i="6"/>
  <c r="DZ87" i="6"/>
  <c r="EP87" i="6"/>
  <c r="CT87" i="6"/>
  <c r="EE87" i="6"/>
  <c r="EC87" i="6"/>
  <c r="EJ87" i="6"/>
  <c r="EV87" i="6"/>
  <c r="EW87" i="6"/>
  <c r="EY87" i="6"/>
  <c r="EL87" i="6"/>
  <c r="FF87" i="6"/>
  <c r="DJ87" i="6"/>
  <c r="DU87" i="6"/>
  <c r="EB87" i="6"/>
  <c r="EN87" i="6"/>
  <c r="EO87" i="6"/>
  <c r="DV87" i="6"/>
  <c r="DG87" i="6"/>
  <c r="DS87" i="6"/>
  <c r="EI87" i="6"/>
  <c r="DM87" i="6"/>
  <c r="DT87" i="6"/>
  <c r="EF87" i="6"/>
  <c r="EG87" i="6"/>
  <c r="EH87" i="6"/>
  <c r="FC87" i="6"/>
  <c r="FB87" i="6"/>
  <c r="DF87" i="6"/>
  <c r="DE87" i="6"/>
  <c r="DL87" i="6"/>
  <c r="DX87" i="6"/>
  <c r="DY87" i="6"/>
  <c r="CU87" i="6"/>
  <c r="EX87" i="6"/>
  <c r="DW87" i="6"/>
  <c r="EM87" i="6"/>
  <c r="CW87" i="6"/>
  <c r="DD87" i="6"/>
  <c r="DP87" i="6"/>
  <c r="DQ87" i="6"/>
  <c r="FG87" i="6"/>
  <c r="DK87" i="6"/>
  <c r="DB87" i="6"/>
  <c r="FA87" i="6"/>
  <c r="FH87" i="6"/>
  <c r="CV87" i="6"/>
  <c r="DH87" i="6"/>
  <c r="DA87" i="6"/>
  <c r="ED87" i="6"/>
  <c r="ET87" i="6"/>
  <c r="EA87" i="6"/>
  <c r="EX67" i="6"/>
  <c r="DZ67" i="6"/>
  <c r="EZ67" i="6"/>
  <c r="ES67" i="6"/>
  <c r="CX67" i="6"/>
  <c r="DW67" i="6"/>
  <c r="FD67" i="6"/>
  <c r="EW67" i="6"/>
  <c r="EH67" i="6"/>
  <c r="FH67" i="6"/>
  <c r="FA67" i="6"/>
  <c r="DF67" i="6"/>
  <c r="EE67" i="6"/>
  <c r="CZ67" i="6"/>
  <c r="EP67" i="6"/>
  <c r="DN67" i="6"/>
  <c r="EM67" i="6"/>
  <c r="DH67" i="6"/>
  <c r="DA67" i="6"/>
  <c r="CV67" i="6"/>
  <c r="DV67" i="6"/>
  <c r="EU67" i="6"/>
  <c r="DP67" i="6"/>
  <c r="DI67" i="6"/>
  <c r="DD67" i="6"/>
  <c r="DM67" i="6"/>
  <c r="ED67" i="6"/>
  <c r="FC67" i="6"/>
  <c r="DX67" i="6"/>
  <c r="DQ67" i="6"/>
  <c r="DB67" i="6"/>
  <c r="DL67" i="6"/>
  <c r="DU67" i="6"/>
  <c r="FB67" i="6"/>
  <c r="CY67" i="6"/>
  <c r="EF67" i="6"/>
  <c r="DY67" i="6"/>
  <c r="DJ67" i="6"/>
  <c r="EJ67" i="6"/>
  <c r="EC67" i="6"/>
  <c r="DG67" i="6"/>
  <c r="EN67" i="6"/>
  <c r="EG67" i="6"/>
  <c r="DR67" i="6"/>
  <c r="ER67" i="6"/>
  <c r="EK67" i="6"/>
  <c r="DO67" i="6"/>
  <c r="EV67" i="6"/>
  <c r="EO67" i="6"/>
  <c r="EA67" i="6"/>
  <c r="FF67" i="6"/>
  <c r="DS67" i="6"/>
  <c r="DE67" i="6"/>
  <c r="CT67" i="6"/>
  <c r="CW67" i="6"/>
  <c r="AB67" i="6"/>
  <c r="DK67" i="6"/>
  <c r="FG67" i="6"/>
  <c r="CU67" i="6"/>
  <c r="EY67" i="6"/>
  <c r="FE67" i="6"/>
  <c r="ET67" i="6"/>
  <c r="EB67" i="6"/>
  <c r="EL67" i="6"/>
  <c r="DT67" i="6"/>
  <c r="EQ67" i="6"/>
  <c r="EI67" i="6"/>
  <c r="FH200" i="6"/>
  <c r="EV200" i="6"/>
  <c r="FE200" i="6"/>
  <c r="EB200" i="6"/>
  <c r="FD200" i="6"/>
  <c r="EX200" i="6"/>
  <c r="FC200" i="6"/>
  <c r="FB200" i="6"/>
  <c r="FA200" i="6"/>
  <c r="FG200" i="6"/>
  <c r="DA200" i="6"/>
  <c r="DD200" i="6"/>
  <c r="AB200" i="6"/>
  <c r="DH200" i="6"/>
  <c r="EP200" i="6"/>
  <c r="EU200" i="6"/>
  <c r="ET200" i="6"/>
  <c r="ES200" i="6"/>
  <c r="EY200" i="6"/>
  <c r="DX200" i="6"/>
  <c r="DQ200" i="6"/>
  <c r="EO200" i="6"/>
  <c r="EW200" i="6"/>
  <c r="EH200" i="6"/>
  <c r="EM200" i="6"/>
  <c r="EL200" i="6"/>
  <c r="EK200" i="6"/>
  <c r="EQ200" i="6"/>
  <c r="ER200" i="6"/>
  <c r="DT200" i="6"/>
  <c r="DL200" i="6"/>
  <c r="DZ200" i="6"/>
  <c r="EE200" i="6"/>
  <c r="ED200" i="6"/>
  <c r="EC200" i="6"/>
  <c r="EI200" i="6"/>
  <c r="DY200" i="6"/>
  <c r="CZ200" i="6"/>
  <c r="EG200" i="6"/>
  <c r="DR200" i="6"/>
  <c r="DW200" i="6"/>
  <c r="DV200" i="6"/>
  <c r="DU200" i="6"/>
  <c r="EA200" i="6"/>
  <c r="CV200" i="6"/>
  <c r="DJ200" i="6"/>
  <c r="DO200" i="6"/>
  <c r="DN200" i="6"/>
  <c r="DM200" i="6"/>
  <c r="DS200" i="6"/>
  <c r="DI200" i="6"/>
  <c r="DP200" i="6"/>
  <c r="EN200" i="6"/>
  <c r="DB200" i="6"/>
  <c r="DG200" i="6"/>
  <c r="DF200" i="6"/>
  <c r="DE200" i="6"/>
  <c r="DK200" i="6"/>
  <c r="EF200" i="6"/>
  <c r="EJ200" i="6"/>
  <c r="FF200" i="6"/>
  <c r="CT200" i="6"/>
  <c r="CY200" i="6"/>
  <c r="CX200" i="6"/>
  <c r="CW200" i="6"/>
  <c r="CU200" i="6"/>
  <c r="EZ200" i="6"/>
  <c r="FC27" i="6"/>
  <c r="DA27" i="6"/>
  <c r="EP27" i="6"/>
  <c r="EQ27" i="6"/>
  <c r="EJ27" i="6"/>
  <c r="DE27" i="6"/>
  <c r="CZ27" i="6"/>
  <c r="DI27" i="6"/>
  <c r="EX27" i="6"/>
  <c r="EY27" i="6"/>
  <c r="ER27" i="6"/>
  <c r="DM27" i="6"/>
  <c r="DH27" i="6"/>
  <c r="DQ27" i="6"/>
  <c r="CT27" i="6"/>
  <c r="FF27" i="6"/>
  <c r="FG27" i="6"/>
  <c r="EZ27" i="6"/>
  <c r="DU27" i="6"/>
  <c r="EN27" i="6"/>
  <c r="DY27" i="6"/>
  <c r="DB27" i="6"/>
  <c r="CU27" i="6"/>
  <c r="CV27" i="6"/>
  <c r="FH27" i="6"/>
  <c r="EC27" i="6"/>
  <c r="FD27" i="6"/>
  <c r="EG27" i="6"/>
  <c r="DJ27" i="6"/>
  <c r="DK27" i="6"/>
  <c r="DD27" i="6"/>
  <c r="EK27" i="6"/>
  <c r="EO27" i="6"/>
  <c r="DR27" i="6"/>
  <c r="DS27" i="6"/>
  <c r="DL27" i="6"/>
  <c r="ES27" i="6"/>
  <c r="EW27" i="6"/>
  <c r="DZ27" i="6"/>
  <c r="EA27" i="6"/>
  <c r="DT27" i="6"/>
  <c r="FE27" i="6"/>
  <c r="EH27" i="6"/>
  <c r="EI27" i="6"/>
  <c r="EB27" i="6"/>
  <c r="CW27" i="6"/>
  <c r="EF27" i="6"/>
  <c r="DF27" i="6"/>
  <c r="EE27" i="6"/>
  <c r="DW27" i="6"/>
  <c r="CX27" i="6"/>
  <c r="FB27" i="6"/>
  <c r="ET27" i="6"/>
  <c r="EM27" i="6"/>
  <c r="EV27" i="6"/>
  <c r="DP27" i="6"/>
  <c r="AB27" i="6"/>
  <c r="EL27" i="6"/>
  <c r="CY27" i="6"/>
  <c r="DX27" i="6"/>
  <c r="ED27" i="6"/>
  <c r="EU27" i="6"/>
  <c r="DV27" i="6"/>
  <c r="FA27" i="6"/>
  <c r="DN27" i="6"/>
  <c r="DO27" i="6"/>
  <c r="DG27" i="6"/>
  <c r="FH45" i="6"/>
  <c r="CW45" i="6"/>
  <c r="DG45" i="6"/>
  <c r="DQ45" i="6"/>
  <c r="DD45" i="6"/>
  <c r="DE45" i="6"/>
  <c r="DO45" i="6"/>
  <c r="DY45" i="6"/>
  <c r="DL45" i="6"/>
  <c r="DM45" i="6"/>
  <c r="DW45" i="6"/>
  <c r="EG45" i="6"/>
  <c r="DT45" i="6"/>
  <c r="DU45" i="6"/>
  <c r="EE45" i="6"/>
  <c r="EO45" i="6"/>
  <c r="EB45" i="6"/>
  <c r="EC45" i="6"/>
  <c r="EM45" i="6"/>
  <c r="EW45" i="6"/>
  <c r="EJ45" i="6"/>
  <c r="EK45" i="6"/>
  <c r="EU45" i="6"/>
  <c r="FE45" i="6"/>
  <c r="ER45" i="6"/>
  <c r="ES45" i="6"/>
  <c r="FC45" i="6"/>
  <c r="DA45" i="6"/>
  <c r="EZ45" i="6"/>
  <c r="FA45" i="6"/>
  <c r="CY45" i="6"/>
  <c r="DI45" i="6"/>
  <c r="CV45" i="6"/>
  <c r="DK45" i="6"/>
  <c r="DJ45" i="6"/>
  <c r="DP45" i="6"/>
  <c r="DV45" i="6"/>
  <c r="AB45" i="6"/>
  <c r="CU45" i="6"/>
  <c r="DB45" i="6"/>
  <c r="DH45" i="6"/>
  <c r="DN45" i="6"/>
  <c r="FG45" i="6"/>
  <c r="CT45" i="6"/>
  <c r="CZ45" i="6"/>
  <c r="FF45" i="6"/>
  <c r="DF45" i="6"/>
  <c r="EY45" i="6"/>
  <c r="EX45" i="6"/>
  <c r="FD45" i="6"/>
  <c r="CX45" i="6"/>
  <c r="EQ45" i="6"/>
  <c r="EP45" i="6"/>
  <c r="EV45" i="6"/>
  <c r="FB45" i="6"/>
  <c r="EI45" i="6"/>
  <c r="EH45" i="6"/>
  <c r="EN45" i="6"/>
  <c r="ET45" i="6"/>
  <c r="EA45" i="6"/>
  <c r="DZ45" i="6"/>
  <c r="EL45" i="6"/>
  <c r="EF45" i="6"/>
  <c r="DS45" i="6"/>
  <c r="DR45" i="6"/>
  <c r="DX45" i="6"/>
  <c r="ED45" i="6"/>
  <c r="EN125" i="6"/>
  <c r="DU125" i="6"/>
  <c r="DQ125" i="6"/>
  <c r="EH125" i="6"/>
  <c r="DK125" i="6"/>
  <c r="EB125" i="6"/>
  <c r="ED125" i="6"/>
  <c r="DH125" i="6"/>
  <c r="EC125" i="6"/>
  <c r="DY125" i="6"/>
  <c r="EP125" i="6"/>
  <c r="DS125" i="6"/>
  <c r="EJ125" i="6"/>
  <c r="ET125" i="6"/>
  <c r="EE125" i="6"/>
  <c r="EK125" i="6"/>
  <c r="EG125" i="6"/>
  <c r="EX125" i="6"/>
  <c r="EA125" i="6"/>
  <c r="ER125" i="6"/>
  <c r="DV125" i="6"/>
  <c r="FB125" i="6"/>
  <c r="ES125" i="6"/>
  <c r="EO125" i="6"/>
  <c r="CT125" i="6"/>
  <c r="FF125" i="6"/>
  <c r="EI125" i="6"/>
  <c r="EZ125" i="6"/>
  <c r="DN125" i="6"/>
  <c r="EM125" i="6"/>
  <c r="FA125" i="6"/>
  <c r="EW125" i="6"/>
  <c r="DB125" i="6"/>
  <c r="EQ125" i="6"/>
  <c r="CV125" i="6"/>
  <c r="CY125" i="6"/>
  <c r="FH125" i="6"/>
  <c r="DP125" i="6"/>
  <c r="DF125" i="6"/>
  <c r="EF125" i="6"/>
  <c r="DO125" i="6"/>
  <c r="CW125" i="6"/>
  <c r="FE125" i="6"/>
  <c r="DJ125" i="6"/>
  <c r="EY125" i="6"/>
  <c r="DD125" i="6"/>
  <c r="CZ125" i="6"/>
  <c r="DG125" i="6"/>
  <c r="DX125" i="6"/>
  <c r="FC125" i="6"/>
  <c r="EL125" i="6"/>
  <c r="DE125" i="6"/>
  <c r="DA125" i="6"/>
  <c r="DR125" i="6"/>
  <c r="FG125" i="6"/>
  <c r="DL125" i="6"/>
  <c r="CX125" i="6"/>
  <c r="EV125" i="6"/>
  <c r="EU125" i="6"/>
  <c r="FD125" i="6"/>
  <c r="DM125" i="6"/>
  <c r="DI125" i="6"/>
  <c r="DZ125" i="6"/>
  <c r="CU125" i="6"/>
  <c r="DT125" i="6"/>
  <c r="DW125" i="6"/>
  <c r="AB125" i="6"/>
  <c r="ES132" i="6"/>
  <c r="FC132" i="6"/>
  <c r="FB132" i="6"/>
  <c r="FH132" i="6"/>
  <c r="CV132" i="6"/>
  <c r="CU132" i="6"/>
  <c r="DJ132" i="6"/>
  <c r="EU132" i="6"/>
  <c r="ET132" i="6"/>
  <c r="EZ132" i="6"/>
  <c r="FG132" i="6"/>
  <c r="DE132" i="6"/>
  <c r="DZ132" i="6"/>
  <c r="EM132" i="6"/>
  <c r="EL132" i="6"/>
  <c r="ER132" i="6"/>
  <c r="EY132" i="6"/>
  <c r="DU132" i="6"/>
  <c r="EP132" i="6"/>
  <c r="EE132" i="6"/>
  <c r="ED132" i="6"/>
  <c r="EJ132" i="6"/>
  <c r="EQ132" i="6"/>
  <c r="EK132" i="6"/>
  <c r="DI132" i="6"/>
  <c r="FF132" i="6"/>
  <c r="DW132" i="6"/>
  <c r="DV132" i="6"/>
  <c r="EB132" i="6"/>
  <c r="EI132" i="6"/>
  <c r="FA132" i="6"/>
  <c r="DY132" i="6"/>
  <c r="CW132" i="6"/>
  <c r="DO132" i="6"/>
  <c r="DN132" i="6"/>
  <c r="DT132" i="6"/>
  <c r="EA132" i="6"/>
  <c r="EO132" i="6"/>
  <c r="DM132" i="6"/>
  <c r="DG132" i="6"/>
  <c r="DF132" i="6"/>
  <c r="DL132" i="6"/>
  <c r="DS132" i="6"/>
  <c r="FE132" i="6"/>
  <c r="EC132" i="6"/>
  <c r="CY132" i="6"/>
  <c r="CX132" i="6"/>
  <c r="DD132" i="6"/>
  <c r="DK132" i="6"/>
  <c r="CT132" i="6"/>
  <c r="EH132" i="6"/>
  <c r="CZ132" i="6"/>
  <c r="DR132" i="6"/>
  <c r="EW132" i="6"/>
  <c r="AB132" i="6"/>
  <c r="DB132" i="6"/>
  <c r="DP132" i="6"/>
  <c r="FD132" i="6"/>
  <c r="EV132" i="6"/>
  <c r="EN132" i="6"/>
  <c r="EG132" i="6"/>
  <c r="DX132" i="6"/>
  <c r="EF132" i="6"/>
  <c r="DH132" i="6"/>
  <c r="DQ132" i="6"/>
  <c r="EX132" i="6"/>
  <c r="DA132" i="6"/>
  <c r="DO61" i="6"/>
  <c r="DA61" i="6"/>
  <c r="DU61" i="6"/>
  <c r="FG61" i="6"/>
  <c r="EJ61" i="6"/>
  <c r="ET61" i="6"/>
  <c r="EV61" i="6"/>
  <c r="EY61" i="6"/>
  <c r="FH61" i="6"/>
  <c r="EU61" i="6"/>
  <c r="FC61" i="6"/>
  <c r="EW61" i="6"/>
  <c r="CY61" i="6"/>
  <c r="DE61" i="6"/>
  <c r="EG61" i="6"/>
  <c r="DY61" i="6"/>
  <c r="EK61" i="6"/>
  <c r="ER61" i="6"/>
  <c r="EN61" i="6"/>
  <c r="EF61" i="6"/>
  <c r="DS61" i="6"/>
  <c r="FD61" i="6"/>
  <c r="EB61" i="6"/>
  <c r="EI61" i="6"/>
  <c r="EE61" i="6"/>
  <c r="DG61" i="6"/>
  <c r="FA61" i="6"/>
  <c r="DP61" i="6"/>
  <c r="EM61" i="6"/>
  <c r="EC61" i="6"/>
  <c r="EO61" i="6"/>
  <c r="DT61" i="6"/>
  <c r="DZ61" i="6"/>
  <c r="DV61" i="6"/>
  <c r="EL61" i="6"/>
  <c r="CU61" i="6"/>
  <c r="FE61" i="6"/>
  <c r="ES61" i="6"/>
  <c r="DL61" i="6"/>
  <c r="DR61" i="6"/>
  <c r="DN61" i="6"/>
  <c r="EP61" i="6"/>
  <c r="CW61" i="6"/>
  <c r="EH61" i="6"/>
  <c r="DQ61" i="6"/>
  <c r="DI61" i="6"/>
  <c r="DM61" i="6"/>
  <c r="DD61" i="6"/>
  <c r="DJ61" i="6"/>
  <c r="CX61" i="6"/>
  <c r="DK61" i="6"/>
  <c r="FB61" i="6"/>
  <c r="EX61" i="6"/>
  <c r="FF61" i="6"/>
  <c r="EA61" i="6"/>
  <c r="DW61" i="6"/>
  <c r="CV61" i="6"/>
  <c r="DB61" i="6"/>
  <c r="DF61" i="6"/>
  <c r="EQ61" i="6"/>
  <c r="DX61" i="6"/>
  <c r="DH61" i="6"/>
  <c r="CZ61" i="6"/>
  <c r="ED61" i="6"/>
  <c r="AB61" i="6"/>
  <c r="CT61" i="6"/>
  <c r="EZ61" i="6"/>
  <c r="CY60" i="6"/>
  <c r="EV60" i="6"/>
  <c r="CZ60" i="6"/>
  <c r="EB60" i="6"/>
  <c r="DV60" i="6"/>
  <c r="FG60" i="6"/>
  <c r="ER60" i="6"/>
  <c r="EA60" i="6"/>
  <c r="DQ60" i="6"/>
  <c r="FF60" i="6"/>
  <c r="EU60" i="6"/>
  <c r="CT60" i="6"/>
  <c r="DW60" i="6"/>
  <c r="DY60" i="6"/>
  <c r="EL60" i="6"/>
  <c r="FB60" i="6"/>
  <c r="EI60" i="6"/>
  <c r="DI60" i="6"/>
  <c r="EF60" i="6"/>
  <c r="DT60" i="6"/>
  <c r="EX60" i="6"/>
  <c r="EN60" i="6"/>
  <c r="EY60" i="6"/>
  <c r="EO60" i="6"/>
  <c r="FE60" i="6"/>
  <c r="EQ60" i="6"/>
  <c r="EK60" i="6"/>
  <c r="DB60" i="6"/>
  <c r="DP60" i="6"/>
  <c r="DD60" i="6"/>
  <c r="EH60" i="6"/>
  <c r="CV60" i="6"/>
  <c r="CU60" i="6"/>
  <c r="DS60" i="6"/>
  <c r="DO60" i="6"/>
  <c r="FC60" i="6"/>
  <c r="AB60" i="6"/>
  <c r="DM60" i="6"/>
  <c r="DH60" i="6"/>
  <c r="FA60" i="6"/>
  <c r="EZ60" i="6"/>
  <c r="DX60" i="6"/>
  <c r="DF60" i="6"/>
  <c r="EP60" i="6"/>
  <c r="DZ60" i="6"/>
  <c r="EE60" i="6"/>
  <c r="EC60" i="6"/>
  <c r="ED60" i="6"/>
  <c r="ET60" i="6"/>
  <c r="CW60" i="6"/>
  <c r="DG60" i="6"/>
  <c r="EJ60" i="6"/>
  <c r="DE60" i="6"/>
  <c r="FH60" i="6"/>
  <c r="DR60" i="6"/>
  <c r="EG60" i="6"/>
  <c r="EW60" i="6"/>
  <c r="CX60" i="6"/>
  <c r="DN60" i="6"/>
  <c r="DJ60" i="6"/>
  <c r="EM60" i="6"/>
  <c r="FD60" i="6"/>
  <c r="ES60" i="6"/>
  <c r="DL60" i="6"/>
  <c r="DK60" i="6"/>
  <c r="DA60" i="6"/>
  <c r="DU60" i="6"/>
  <c r="CX140" i="6"/>
  <c r="EV140" i="6"/>
  <c r="DL140" i="6"/>
  <c r="DR140" i="6"/>
  <c r="DI140" i="6"/>
  <c r="DX140" i="6"/>
  <c r="DJ140" i="6"/>
  <c r="CZ140" i="6"/>
  <c r="CY140" i="6"/>
  <c r="FC140" i="6"/>
  <c r="EQ140" i="6"/>
  <c r="AB140" i="6"/>
  <c r="DQ140" i="6"/>
  <c r="EF140" i="6"/>
  <c r="EE140" i="6"/>
  <c r="DP140" i="6"/>
  <c r="DG140" i="6"/>
  <c r="DF140" i="6"/>
  <c r="FF140" i="6"/>
  <c r="EG140" i="6"/>
  <c r="EN140" i="6"/>
  <c r="EM140" i="6"/>
  <c r="EL140" i="6"/>
  <c r="DW140" i="6"/>
  <c r="DN140" i="6"/>
  <c r="DM140" i="6"/>
  <c r="DS140" i="6"/>
  <c r="DO140" i="6"/>
  <c r="EJ140" i="6"/>
  <c r="DA140" i="6"/>
  <c r="EU140" i="6"/>
  <c r="ET140" i="6"/>
  <c r="ES140" i="6"/>
  <c r="ED140" i="6"/>
  <c r="DU140" i="6"/>
  <c r="DT140" i="6"/>
  <c r="DE140" i="6"/>
  <c r="DV140" i="6"/>
  <c r="FE140" i="6"/>
  <c r="FB140" i="6"/>
  <c r="FA140" i="6"/>
  <c r="EZ140" i="6"/>
  <c r="EK140" i="6"/>
  <c r="EB140" i="6"/>
  <c r="EA140" i="6"/>
  <c r="DY140" i="6"/>
  <c r="CW140" i="6"/>
  <c r="FH140" i="6"/>
  <c r="FG140" i="6"/>
  <c r="ER140" i="6"/>
  <c r="EI140" i="6"/>
  <c r="DZ140" i="6"/>
  <c r="DH140" i="6"/>
  <c r="EX140" i="6"/>
  <c r="DD140" i="6"/>
  <c r="CV140" i="6"/>
  <c r="CU140" i="6"/>
  <c r="EY140" i="6"/>
  <c r="CT140" i="6"/>
  <c r="EP140" i="6"/>
  <c r="EC140" i="6"/>
  <c r="EW140" i="6"/>
  <c r="DK140" i="6"/>
  <c r="EO140" i="6"/>
  <c r="DB140" i="6"/>
  <c r="EH140" i="6"/>
  <c r="FD140" i="6"/>
  <c r="DK147" i="6"/>
  <c r="DP147" i="6"/>
  <c r="DG147" i="6"/>
  <c r="DE147" i="6"/>
  <c r="DD147" i="6"/>
  <c r="EA147" i="6"/>
  <c r="DI147" i="6"/>
  <c r="DN147" i="6"/>
  <c r="DH147" i="6"/>
  <c r="CY147" i="6"/>
  <c r="CW147" i="6"/>
  <c r="CV147" i="6"/>
  <c r="CT147" i="6"/>
  <c r="FE147" i="6"/>
  <c r="DQ147" i="6"/>
  <c r="DW147" i="6"/>
  <c r="CZ147" i="6"/>
  <c r="FG147" i="6"/>
  <c r="FF147" i="6"/>
  <c r="AB147" i="6"/>
  <c r="FD147" i="6"/>
  <c r="EU147" i="6"/>
  <c r="FB147" i="6"/>
  <c r="DZ147" i="6"/>
  <c r="EF147" i="6"/>
  <c r="EY147" i="6"/>
  <c r="EW147" i="6"/>
  <c r="EV147" i="6"/>
  <c r="EK147" i="6"/>
  <c r="DS147" i="6"/>
  <c r="ET147" i="6"/>
  <c r="EI147" i="6"/>
  <c r="EO147" i="6"/>
  <c r="EZ147" i="6"/>
  <c r="EP147" i="6"/>
  <c r="EN147" i="6"/>
  <c r="EM147" i="6"/>
  <c r="EJ147" i="6"/>
  <c r="FC147" i="6"/>
  <c r="EL147" i="6"/>
  <c r="ER147" i="6"/>
  <c r="EX147" i="6"/>
  <c r="DJ147" i="6"/>
  <c r="EQ147" i="6"/>
  <c r="EG147" i="6"/>
  <c r="EE147" i="6"/>
  <c r="EC147" i="6"/>
  <c r="DB147" i="6"/>
  <c r="DR147" i="6"/>
  <c r="ED147" i="6"/>
  <c r="FA147" i="6"/>
  <c r="FH147" i="6"/>
  <c r="EH147" i="6"/>
  <c r="DX147" i="6"/>
  <c r="DU147" i="6"/>
  <c r="DT147" i="6"/>
  <c r="EB147" i="6"/>
  <c r="ES147" i="6"/>
  <c r="DV147" i="6"/>
  <c r="CX147" i="6"/>
  <c r="DY147" i="6"/>
  <c r="DO147" i="6"/>
  <c r="DM147" i="6"/>
  <c r="DL147" i="6"/>
  <c r="CU147" i="6"/>
  <c r="DA147" i="6"/>
  <c r="DF147" i="6"/>
  <c r="DO11" i="6"/>
  <c r="EN11" i="6"/>
  <c r="DQ11" i="6"/>
  <c r="DZ11" i="6"/>
  <c r="DK11" i="6"/>
  <c r="EB11" i="6"/>
  <c r="DW11" i="6"/>
  <c r="EV11" i="6"/>
  <c r="DY11" i="6"/>
  <c r="EH11" i="6"/>
  <c r="DS11" i="6"/>
  <c r="EJ11" i="6"/>
  <c r="CW11" i="6"/>
  <c r="EE11" i="6"/>
  <c r="FD11" i="6"/>
  <c r="EG11" i="6"/>
  <c r="EP11" i="6"/>
  <c r="EA11" i="6"/>
  <c r="ER11" i="6"/>
  <c r="DE11" i="6"/>
  <c r="FA11" i="6"/>
  <c r="EM11" i="6"/>
  <c r="CZ11" i="6"/>
  <c r="EO11" i="6"/>
  <c r="EX11" i="6"/>
  <c r="EI11" i="6"/>
  <c r="EZ11" i="6"/>
  <c r="DM11" i="6"/>
  <c r="EU11" i="6"/>
  <c r="DH11" i="6"/>
  <c r="EW11" i="6"/>
  <c r="CT11" i="6"/>
  <c r="FF11" i="6"/>
  <c r="EQ11" i="6"/>
  <c r="CV11" i="6"/>
  <c r="FH11" i="6"/>
  <c r="DU11" i="6"/>
  <c r="FC11" i="6"/>
  <c r="DP11" i="6"/>
  <c r="FE11" i="6"/>
  <c r="DB11" i="6"/>
  <c r="EY11" i="6"/>
  <c r="DD11" i="6"/>
  <c r="EC11" i="6"/>
  <c r="CY11" i="6"/>
  <c r="DX11" i="6"/>
  <c r="DA11" i="6"/>
  <c r="DJ11" i="6"/>
  <c r="FG11" i="6"/>
  <c r="DL11" i="6"/>
  <c r="EK11" i="6"/>
  <c r="DG11" i="6"/>
  <c r="EF11" i="6"/>
  <c r="DI11" i="6"/>
  <c r="DR11" i="6"/>
  <c r="CU11" i="6"/>
  <c r="DT11" i="6"/>
  <c r="ES11" i="6"/>
  <c r="FB11" i="6"/>
  <c r="ET11" i="6"/>
  <c r="EL11" i="6"/>
  <c r="ED11" i="6"/>
  <c r="AB11" i="6"/>
  <c r="DN11" i="6"/>
  <c r="DF11" i="6"/>
  <c r="CX11" i="6"/>
  <c r="DV11" i="6"/>
  <c r="H124" i="6" l="1"/>
  <c r="O124" i="6" s="1"/>
  <c r="AP124" i="6" s="1"/>
  <c r="H187" i="6"/>
  <c r="O187" i="6" s="1"/>
  <c r="BE187" i="6" s="1"/>
  <c r="H198" i="6"/>
  <c r="O198" i="6" s="1"/>
  <c r="BD198" i="6" s="1"/>
  <c r="H169" i="6"/>
  <c r="O169" i="6" s="1"/>
  <c r="AJ169" i="6" s="1"/>
  <c r="H49" i="6"/>
  <c r="O49" i="6" s="1"/>
  <c r="AK49" i="6" s="1"/>
  <c r="H114" i="6"/>
  <c r="O114" i="6" s="1"/>
  <c r="AV114" i="6" s="1"/>
  <c r="H38" i="6"/>
  <c r="O38" i="6" s="1"/>
  <c r="AP38" i="6" s="1"/>
  <c r="H63" i="6"/>
  <c r="O63" i="6" s="1"/>
  <c r="CL63" i="6" s="1"/>
  <c r="H82" i="6"/>
  <c r="O82" i="6" s="1"/>
  <c r="BA82" i="6" s="1"/>
  <c r="H93" i="6"/>
  <c r="O93" i="6" s="1"/>
  <c r="BY93" i="6" s="1"/>
  <c r="H95" i="6"/>
  <c r="O95" i="6" s="1"/>
  <c r="CK95" i="6" s="1"/>
  <c r="H160" i="6"/>
  <c r="O160" i="6" s="1"/>
  <c r="BM160" i="6" s="1"/>
  <c r="H45" i="6"/>
  <c r="O45" i="6" s="1"/>
  <c r="CI45" i="6" s="1"/>
  <c r="H116" i="6"/>
  <c r="O116" i="6" s="1"/>
  <c r="BT116" i="6" s="1"/>
  <c r="H204" i="6"/>
  <c r="O204" i="6" s="1"/>
  <c r="AE204" i="6" s="1"/>
  <c r="H158" i="6"/>
  <c r="O158" i="6" s="1"/>
  <c r="AV158" i="6" s="1"/>
  <c r="H53" i="6"/>
  <c r="O53" i="6" s="1"/>
  <c r="BI53" i="6" s="1"/>
  <c r="H151" i="6"/>
  <c r="O151" i="6" s="1"/>
  <c r="AD151" i="6" s="1"/>
  <c r="H99" i="6"/>
  <c r="O99" i="6" s="1"/>
  <c r="AH99" i="6" s="1"/>
  <c r="H48" i="6"/>
  <c r="O48" i="6" s="1"/>
  <c r="CE48" i="6" s="1"/>
  <c r="H202" i="6"/>
  <c r="O202" i="6" s="1"/>
  <c r="BW202" i="6" s="1"/>
  <c r="H68" i="6"/>
  <c r="O68" i="6" s="1"/>
  <c r="AU68" i="6" s="1"/>
  <c r="H206" i="6"/>
  <c r="O206" i="6" s="1"/>
  <c r="AU206" i="6" s="1"/>
  <c r="H70" i="6"/>
  <c r="O70" i="6" s="1"/>
  <c r="CK70" i="6" s="1"/>
  <c r="H29" i="6"/>
  <c r="O29" i="6" s="1"/>
  <c r="BT29" i="6" s="1"/>
  <c r="H113" i="6"/>
  <c r="O113" i="6" s="1"/>
  <c r="DC113" i="6" s="1"/>
  <c r="FI113" i="6" s="1"/>
  <c r="H173" i="6"/>
  <c r="O173" i="6" s="1"/>
  <c r="AK173" i="6" s="1"/>
  <c r="H76" i="6"/>
  <c r="O76" i="6" s="1"/>
  <c r="AQ76" i="6" s="1"/>
  <c r="H55" i="6"/>
  <c r="O55" i="6" s="1"/>
  <c r="AD55" i="6" s="1"/>
  <c r="H189" i="6"/>
  <c r="O189" i="6" s="1"/>
  <c r="AJ189" i="6" s="1"/>
  <c r="H180" i="6"/>
  <c r="O180" i="6" s="1"/>
  <c r="AF180" i="6" s="1"/>
  <c r="H15" i="6"/>
  <c r="O15" i="6" s="1"/>
  <c r="AU15" i="6" s="1"/>
  <c r="H61" i="6"/>
  <c r="O61" i="6" s="1"/>
  <c r="CC61" i="6" s="1"/>
  <c r="H150" i="6"/>
  <c r="O150" i="6" s="1"/>
  <c r="CL150" i="6" s="1"/>
  <c r="H21" i="6"/>
  <c r="O21" i="6" s="1"/>
  <c r="AI21" i="6" s="1"/>
  <c r="H60" i="6"/>
  <c r="O60" i="6" s="1"/>
  <c r="CQ60" i="6" s="1"/>
  <c r="H120" i="6"/>
  <c r="O120" i="6" s="1"/>
  <c r="CP120" i="6" s="1"/>
  <c r="H25" i="6"/>
  <c r="O25" i="6" s="1"/>
  <c r="CA25" i="6" s="1"/>
  <c r="H109" i="6"/>
  <c r="O109" i="6" s="1"/>
  <c r="BD109" i="6" s="1"/>
  <c r="H18" i="6"/>
  <c r="O18" i="6" s="1"/>
  <c r="AQ18" i="6" s="1"/>
  <c r="H7" i="6"/>
  <c r="O7" i="6" s="1"/>
  <c r="CI7" i="6" s="1"/>
  <c r="H199" i="6"/>
  <c r="O199" i="6" s="1"/>
  <c r="BY199" i="6" s="1"/>
  <c r="H72" i="6"/>
  <c r="O72" i="6" s="1"/>
  <c r="CB72" i="6" s="1"/>
  <c r="H80" i="6"/>
  <c r="O80" i="6" s="1"/>
  <c r="CO80" i="6" s="1"/>
  <c r="H73" i="6"/>
  <c r="O73" i="6" s="1"/>
  <c r="BU73" i="6" s="1"/>
  <c r="H22" i="6"/>
  <c r="O22" i="6" s="1"/>
  <c r="BE22" i="6" s="1"/>
  <c r="H129" i="6"/>
  <c r="O129" i="6" s="1"/>
  <c r="AS129" i="6" s="1"/>
  <c r="H17" i="6"/>
  <c r="O17" i="6" s="1"/>
  <c r="CR17" i="6" s="1"/>
  <c r="H163" i="6"/>
  <c r="O163" i="6" s="1"/>
  <c r="AV163" i="6" s="1"/>
  <c r="H119" i="6"/>
  <c r="O119" i="6" s="1"/>
  <c r="BK119" i="6" s="1"/>
  <c r="P96" i="6"/>
  <c r="H96" i="6"/>
  <c r="O96" i="6" s="1"/>
  <c r="P103" i="6"/>
  <c r="H103" i="6"/>
  <c r="O103" i="6" s="1"/>
  <c r="P83" i="6"/>
  <c r="H83" i="6"/>
  <c r="O83" i="6" s="1"/>
  <c r="P141" i="6"/>
  <c r="H141" i="6"/>
  <c r="O141" i="6" s="1"/>
  <c r="P172" i="6"/>
  <c r="H172" i="6"/>
  <c r="O172" i="6" s="1"/>
  <c r="P20" i="6"/>
  <c r="H20" i="6"/>
  <c r="O20" i="6" s="1"/>
  <c r="P181" i="6"/>
  <c r="H181" i="6"/>
  <c r="O181" i="6" s="1"/>
  <c r="P6" i="6"/>
  <c r="H6" i="6"/>
  <c r="O6" i="6" s="1"/>
  <c r="P71" i="6"/>
  <c r="H71" i="6"/>
  <c r="O71" i="6" s="1"/>
  <c r="P135" i="6"/>
  <c r="H135" i="6"/>
  <c r="O135" i="6" s="1"/>
  <c r="P123" i="6"/>
  <c r="H123" i="6"/>
  <c r="O123" i="6" s="1"/>
  <c r="P155" i="6"/>
  <c r="H155" i="6"/>
  <c r="O155" i="6" s="1"/>
  <c r="P145" i="6"/>
  <c r="H145" i="6"/>
  <c r="O145" i="6" s="1"/>
  <c r="P98" i="6"/>
  <c r="H98" i="6"/>
  <c r="O98" i="6" s="1"/>
  <c r="P146" i="6"/>
  <c r="H146" i="6"/>
  <c r="O146" i="6" s="1"/>
  <c r="P200" i="6"/>
  <c r="H200" i="6"/>
  <c r="O200" i="6" s="1"/>
  <c r="P66" i="6"/>
  <c r="H66" i="6"/>
  <c r="O66" i="6" s="1"/>
  <c r="P12" i="6"/>
  <c r="H12" i="6"/>
  <c r="O12" i="6" s="1"/>
  <c r="P74" i="6"/>
  <c r="H74" i="6"/>
  <c r="O74" i="6" s="1"/>
  <c r="P14" i="6"/>
  <c r="H14" i="6"/>
  <c r="O14" i="6" s="1"/>
  <c r="P58" i="6"/>
  <c r="H58" i="6"/>
  <c r="O58" i="6" s="1"/>
  <c r="P174" i="6"/>
  <c r="H174" i="6"/>
  <c r="O174" i="6" s="1"/>
  <c r="P205" i="6"/>
  <c r="H205" i="6"/>
  <c r="O205" i="6" s="1"/>
  <c r="P195" i="6"/>
  <c r="H195" i="6"/>
  <c r="O195" i="6" s="1"/>
  <c r="P134" i="6"/>
  <c r="H134" i="6"/>
  <c r="O134" i="6" s="1"/>
  <c r="P115" i="6"/>
  <c r="H115" i="6"/>
  <c r="O115" i="6" s="1"/>
  <c r="P139" i="6"/>
  <c r="H139" i="6"/>
  <c r="O139" i="6" s="1"/>
  <c r="P91" i="6"/>
  <c r="H91" i="6"/>
  <c r="O91" i="6" s="1"/>
  <c r="P40" i="6"/>
  <c r="H40" i="6"/>
  <c r="O40" i="6" s="1"/>
  <c r="P194" i="6"/>
  <c r="H194" i="6"/>
  <c r="O194" i="6" s="1"/>
  <c r="P11" i="6"/>
  <c r="H11" i="6"/>
  <c r="O11" i="6" s="1"/>
  <c r="P159" i="6"/>
  <c r="H159" i="6"/>
  <c r="O159" i="6" s="1"/>
  <c r="P67" i="6"/>
  <c r="H67" i="6"/>
  <c r="O67" i="6" s="1"/>
  <c r="P140" i="6"/>
  <c r="H140" i="6"/>
  <c r="O140" i="6" s="1"/>
  <c r="P177" i="6"/>
  <c r="H177" i="6"/>
  <c r="O177" i="6" s="1"/>
  <c r="P132" i="6"/>
  <c r="H132" i="6"/>
  <c r="O132" i="6" s="1"/>
  <c r="P79" i="6"/>
  <c r="H79" i="6"/>
  <c r="O79" i="6" s="1"/>
  <c r="P51" i="6"/>
  <c r="H51" i="6"/>
  <c r="O51" i="6" s="1"/>
  <c r="P39" i="6"/>
  <c r="H39" i="6"/>
  <c r="O39" i="6" s="1"/>
  <c r="P32" i="6"/>
  <c r="H32" i="6"/>
  <c r="O32" i="6" s="1"/>
  <c r="P27" i="6"/>
  <c r="H27" i="6"/>
  <c r="O27" i="6" s="1"/>
  <c r="P128" i="6"/>
  <c r="H128" i="6"/>
  <c r="O128" i="6" s="1"/>
  <c r="P125" i="6"/>
  <c r="H125" i="6"/>
  <c r="O125" i="6" s="1"/>
  <c r="P166" i="6"/>
  <c r="H166" i="6"/>
  <c r="O166" i="6" s="1"/>
  <c r="P156" i="6"/>
  <c r="H156" i="6"/>
  <c r="O156" i="6" s="1"/>
  <c r="P136" i="6"/>
  <c r="H136" i="6"/>
  <c r="O136" i="6" s="1"/>
  <c r="P203" i="6"/>
  <c r="H203" i="6"/>
  <c r="O203" i="6" s="1"/>
  <c r="P86" i="6"/>
  <c r="H86" i="6"/>
  <c r="O86" i="6" s="1"/>
  <c r="P162" i="6"/>
  <c r="H162" i="6"/>
  <c r="O162" i="6" s="1"/>
  <c r="P8" i="6"/>
  <c r="H8" i="6"/>
  <c r="O8" i="6" s="1"/>
  <c r="P170" i="6"/>
  <c r="H170" i="6"/>
  <c r="O170" i="6" s="1"/>
  <c r="H19" i="6"/>
  <c r="O19" i="6" s="1"/>
  <c r="H97" i="6"/>
  <c r="O97" i="6" s="1"/>
  <c r="H130" i="6"/>
  <c r="O130" i="6" s="1"/>
  <c r="H184" i="6"/>
  <c r="O184" i="6" s="1"/>
  <c r="H23" i="6"/>
  <c r="O23" i="6" s="1"/>
  <c r="H183" i="6"/>
  <c r="O183" i="6" s="1"/>
  <c r="H43" i="6"/>
  <c r="O43" i="6" s="1"/>
  <c r="H33" i="6"/>
  <c r="O33" i="6" s="1"/>
  <c r="H34" i="6"/>
  <c r="O34" i="6" s="1"/>
  <c r="H122" i="6"/>
  <c r="O122" i="6" s="1"/>
  <c r="H142" i="6"/>
  <c r="O142" i="6" s="1"/>
  <c r="H137" i="6"/>
  <c r="O137" i="6" s="1"/>
  <c r="H54" i="6"/>
  <c r="O54" i="6" s="1"/>
  <c r="H105" i="6"/>
  <c r="O105" i="6" s="1"/>
  <c r="H36" i="6"/>
  <c r="O36" i="6" s="1"/>
  <c r="H26" i="6"/>
  <c r="O26" i="6" s="1"/>
  <c r="H176" i="6"/>
  <c r="O176" i="6" s="1"/>
  <c r="H108" i="6"/>
  <c r="O108" i="6" s="1"/>
  <c r="H201" i="6"/>
  <c r="O201" i="6" s="1"/>
  <c r="H77" i="6"/>
  <c r="O77" i="6" s="1"/>
  <c r="H41" i="6"/>
  <c r="O41" i="6" s="1"/>
  <c r="H10" i="6"/>
  <c r="O10" i="6" s="1"/>
  <c r="H133" i="6"/>
  <c r="O133" i="6" s="1"/>
  <c r="H118" i="6"/>
  <c r="O118" i="6" s="1"/>
  <c r="H190" i="6"/>
  <c r="O190" i="6" s="1"/>
  <c r="H92" i="6"/>
  <c r="O92" i="6" s="1"/>
  <c r="H64" i="6"/>
  <c r="O64" i="6" s="1"/>
  <c r="H78" i="6"/>
  <c r="O78" i="6" s="1"/>
  <c r="H197" i="6"/>
  <c r="O197" i="6" s="1"/>
  <c r="H143" i="6"/>
  <c r="O143" i="6" s="1"/>
  <c r="H193" i="6"/>
  <c r="O193" i="6" s="1"/>
  <c r="H196" i="6"/>
  <c r="O196" i="6" s="1"/>
  <c r="H84" i="6"/>
  <c r="O84" i="6" s="1"/>
  <c r="H9" i="6"/>
  <c r="O9" i="6" s="1"/>
  <c r="H153" i="6"/>
  <c r="O153" i="6" s="1"/>
  <c r="H186" i="6"/>
  <c r="O186" i="6" s="1"/>
  <c r="H192" i="6"/>
  <c r="O192" i="6" s="1"/>
  <c r="H28" i="6"/>
  <c r="O28" i="6" s="1"/>
  <c r="H65" i="6"/>
  <c r="O65" i="6" s="1"/>
  <c r="H75" i="6"/>
  <c r="O75" i="6" s="1"/>
  <c r="H106" i="6"/>
  <c r="O106" i="6" s="1"/>
  <c r="H138" i="6"/>
  <c r="O138" i="6" s="1"/>
  <c r="H164" i="6"/>
  <c r="O164" i="6" s="1"/>
  <c r="H126" i="6"/>
  <c r="O126" i="6" s="1"/>
  <c r="H88" i="6"/>
  <c r="O88" i="6" s="1"/>
  <c r="H85" i="6"/>
  <c r="O85" i="6" s="1"/>
  <c r="H42" i="6"/>
  <c r="O42" i="6" s="1"/>
  <c r="H147" i="6"/>
  <c r="O147" i="6" s="1"/>
  <c r="H178" i="6"/>
  <c r="O178" i="6" s="1"/>
  <c r="H144" i="6"/>
  <c r="O144" i="6" s="1"/>
  <c r="H16" i="6"/>
  <c r="O16" i="6" s="1"/>
  <c r="H87" i="6"/>
  <c r="O87" i="6" s="1"/>
  <c r="H89" i="6"/>
  <c r="O89" i="6" s="1"/>
  <c r="H148" i="6"/>
  <c r="O148" i="6" s="1"/>
  <c r="H157" i="6"/>
  <c r="O157" i="6" s="1"/>
  <c r="H110" i="6"/>
  <c r="O110" i="6" s="1"/>
  <c r="H47" i="6"/>
  <c r="O47" i="6" s="1"/>
  <c r="H102" i="6"/>
  <c r="O102" i="6" s="1"/>
  <c r="H13" i="6"/>
  <c r="O13" i="6" s="1"/>
  <c r="H44" i="6"/>
  <c r="O44" i="6" s="1"/>
  <c r="H112" i="6"/>
  <c r="O112" i="6" s="1"/>
  <c r="H179" i="6"/>
  <c r="O179" i="6" s="1"/>
  <c r="H111" i="6"/>
  <c r="O111" i="6" s="1"/>
  <c r="H31" i="6"/>
  <c r="O31" i="6" s="1"/>
  <c r="H56" i="6"/>
  <c r="O56" i="6" s="1"/>
  <c r="H81" i="6"/>
  <c r="O81" i="6" s="1"/>
  <c r="H168" i="6"/>
  <c r="O168" i="6" s="1"/>
  <c r="H149" i="6"/>
  <c r="O149" i="6" s="1"/>
  <c r="H24" i="6"/>
  <c r="O24" i="6" s="1"/>
  <c r="H175" i="6"/>
  <c r="O175" i="6" s="1"/>
  <c r="H46" i="6"/>
  <c r="O46" i="6" s="1"/>
  <c r="H90" i="6"/>
  <c r="O90" i="6" s="1"/>
  <c r="H104" i="6"/>
  <c r="O104" i="6" s="1"/>
  <c r="H182" i="6"/>
  <c r="O182" i="6" s="1"/>
  <c r="H107" i="6"/>
  <c r="O107" i="6" s="1"/>
  <c r="H131" i="6"/>
  <c r="O131" i="6" s="1"/>
  <c r="H69" i="6"/>
  <c r="O69" i="6" s="1"/>
  <c r="H100" i="6"/>
  <c r="O100" i="6" s="1"/>
  <c r="H50" i="6"/>
  <c r="O50" i="6" s="1"/>
  <c r="H161" i="6"/>
  <c r="O161" i="6" s="1"/>
  <c r="H171" i="6"/>
  <c r="O171" i="6" s="1"/>
  <c r="H167" i="6"/>
  <c r="O167" i="6" s="1"/>
  <c r="H59" i="6"/>
  <c r="O59" i="6" s="1"/>
  <c r="H35" i="6"/>
  <c r="O35" i="6" s="1"/>
  <c r="H101" i="6"/>
  <c r="O101" i="6" s="1"/>
  <c r="H127" i="6"/>
  <c r="O127" i="6" s="1"/>
  <c r="H207" i="6"/>
  <c r="O207" i="6" s="1"/>
  <c r="H165" i="6"/>
  <c r="O165" i="6" s="1"/>
  <c r="H152" i="6"/>
  <c r="O152" i="6" s="1"/>
  <c r="H62" i="6"/>
  <c r="O62" i="6" s="1"/>
  <c r="H94" i="6"/>
  <c r="O94" i="6" s="1"/>
  <c r="H37" i="6"/>
  <c r="O37" i="6" s="1"/>
  <c r="H191" i="6"/>
  <c r="O191" i="6" s="1"/>
  <c r="H121" i="6"/>
  <c r="O121" i="6" s="1"/>
  <c r="H188" i="6"/>
  <c r="O188" i="6" s="1"/>
  <c r="H57" i="6"/>
  <c r="O57" i="6" s="1"/>
  <c r="H30" i="6"/>
  <c r="O30" i="6" s="1"/>
  <c r="H52" i="6"/>
  <c r="O52" i="6" s="1"/>
  <c r="H154" i="6"/>
  <c r="O154" i="6" s="1"/>
  <c r="H185" i="6"/>
  <c r="O185" i="6" s="1"/>
  <c r="H117" i="6"/>
  <c r="O117" i="6" s="1"/>
  <c r="CK82" i="6" l="1"/>
  <c r="AP82" i="6"/>
  <c r="AH48" i="6"/>
  <c r="BF48" i="6"/>
  <c r="CK160" i="6"/>
  <c r="BO82" i="6"/>
  <c r="CF160" i="6"/>
  <c r="CO82" i="6"/>
  <c r="BL151" i="6"/>
  <c r="AS151" i="6"/>
  <c r="CO53" i="6"/>
  <c r="AM82" i="6"/>
  <c r="BZ82" i="6"/>
  <c r="BM95" i="6"/>
  <c r="BV114" i="6"/>
  <c r="AN60" i="6"/>
  <c r="BU160" i="6"/>
  <c r="BT60" i="6"/>
  <c r="BR160" i="6"/>
  <c r="AM48" i="6"/>
  <c r="AX60" i="6"/>
  <c r="CE160" i="6"/>
  <c r="AD48" i="6"/>
  <c r="CG60" i="6"/>
  <c r="AG160" i="6"/>
  <c r="AW48" i="6"/>
  <c r="CQ160" i="6"/>
  <c r="CB48" i="6"/>
  <c r="CO60" i="6"/>
  <c r="AU160" i="6"/>
  <c r="CO48" i="6"/>
  <c r="BW60" i="6"/>
  <c r="AU95" i="6"/>
  <c r="AW95" i="6"/>
  <c r="AP95" i="6"/>
  <c r="CP48" i="6"/>
  <c r="AP48" i="6"/>
  <c r="BB60" i="6"/>
  <c r="AH60" i="6"/>
  <c r="BP60" i="6"/>
  <c r="BI160" i="6"/>
  <c r="AL160" i="6"/>
  <c r="AF48" i="6"/>
  <c r="BD48" i="6"/>
  <c r="AT60" i="6"/>
  <c r="CB60" i="6"/>
  <c r="CH169" i="6"/>
  <c r="BN160" i="6"/>
  <c r="AZ160" i="6"/>
  <c r="BO160" i="6"/>
  <c r="BP48" i="6"/>
  <c r="AQ48" i="6"/>
  <c r="BM60" i="6"/>
  <c r="BV60" i="6"/>
  <c r="AN76" i="6"/>
  <c r="BZ160" i="6"/>
  <c r="CM160" i="6"/>
  <c r="CJ48" i="6"/>
  <c r="AJ48" i="6"/>
  <c r="DC60" i="6"/>
  <c r="FI60" i="6" s="1"/>
  <c r="IH60" i="6" s="1"/>
  <c r="AP60" i="6"/>
  <c r="BW160" i="6"/>
  <c r="AY160" i="6"/>
  <c r="CD48" i="6"/>
  <c r="BA48" i="6"/>
  <c r="AV60" i="6"/>
  <c r="BI60" i="6"/>
  <c r="AP116" i="6"/>
  <c r="BA116" i="6"/>
  <c r="AN116" i="6"/>
  <c r="BY116" i="6"/>
  <c r="AZ116" i="6"/>
  <c r="AR68" i="6"/>
  <c r="AR116" i="6"/>
  <c r="BQ116" i="6"/>
  <c r="BJ116" i="6"/>
  <c r="BJ68" i="6"/>
  <c r="AH116" i="6"/>
  <c r="CN116" i="6"/>
  <c r="BP189" i="6"/>
  <c r="BS68" i="6"/>
  <c r="BF116" i="6"/>
  <c r="BE116" i="6"/>
  <c r="DC116" i="6"/>
  <c r="FI116" i="6" s="1"/>
  <c r="JW116" i="6" s="1"/>
  <c r="CB189" i="6"/>
  <c r="BM68" i="6"/>
  <c r="AO116" i="6"/>
  <c r="CF116" i="6"/>
  <c r="BS189" i="6"/>
  <c r="CM68" i="6"/>
  <c r="BU116" i="6"/>
  <c r="BM116" i="6"/>
  <c r="BQ189" i="6"/>
  <c r="CN95" i="6"/>
  <c r="AN95" i="6"/>
  <c r="AG95" i="6"/>
  <c r="CH95" i="6"/>
  <c r="BW95" i="6"/>
  <c r="AY198" i="6"/>
  <c r="AV95" i="6"/>
  <c r="BQ95" i="6"/>
  <c r="CG95" i="6"/>
  <c r="DC95" i="6"/>
  <c r="FI95" i="6" s="1"/>
  <c r="KI95" i="6" s="1"/>
  <c r="CA95" i="6"/>
  <c r="CK99" i="6"/>
  <c r="CQ95" i="6"/>
  <c r="BT95" i="6"/>
  <c r="AI95" i="6"/>
  <c r="BD95" i="6"/>
  <c r="AN99" i="6"/>
  <c r="CJ95" i="6"/>
  <c r="BB95" i="6"/>
  <c r="AY95" i="6"/>
  <c r="BO95" i="6"/>
  <c r="AM99" i="6"/>
  <c r="CG198" i="6"/>
  <c r="AE95" i="6"/>
  <c r="AQ95" i="6"/>
  <c r="BR95" i="6"/>
  <c r="BI95" i="6"/>
  <c r="BN99" i="6"/>
  <c r="CE198" i="6"/>
  <c r="CF95" i="6"/>
  <c r="AD95" i="6"/>
  <c r="AF95" i="6"/>
  <c r="CC95" i="6"/>
  <c r="BA198" i="6"/>
  <c r="CP198" i="6"/>
  <c r="BS95" i="6"/>
  <c r="BP95" i="6"/>
  <c r="BJ95" i="6"/>
  <c r="AT95" i="6"/>
  <c r="BN95" i="6"/>
  <c r="AL198" i="6"/>
  <c r="CF21" i="6"/>
  <c r="AM202" i="6"/>
  <c r="AX202" i="6"/>
  <c r="BM202" i="6"/>
  <c r="AV116" i="6"/>
  <c r="AU116" i="6"/>
  <c r="AM116" i="6"/>
  <c r="AF116" i="6"/>
  <c r="CR116" i="6"/>
  <c r="CL116" i="6"/>
  <c r="CD116" i="6"/>
  <c r="BV116" i="6"/>
  <c r="CL189" i="6"/>
  <c r="CG189" i="6"/>
  <c r="BN68" i="6"/>
  <c r="BX68" i="6"/>
  <c r="AH114" i="6"/>
  <c r="BD116" i="6"/>
  <c r="BZ116" i="6"/>
  <c r="CG116" i="6"/>
  <c r="AG116" i="6"/>
  <c r="AS116" i="6"/>
  <c r="CK116" i="6"/>
  <c r="AK116" i="6"/>
  <c r="AW116" i="6"/>
  <c r="BC116" i="6"/>
  <c r="BO189" i="6"/>
  <c r="AD189" i="6"/>
  <c r="CQ68" i="6"/>
  <c r="AP68" i="6"/>
  <c r="CD68" i="6"/>
  <c r="BN116" i="6"/>
  <c r="AX116" i="6"/>
  <c r="BO116" i="6"/>
  <c r="AY116" i="6"/>
  <c r="AI116" i="6"/>
  <c r="BX116" i="6"/>
  <c r="BS116" i="6"/>
  <c r="CC116" i="6"/>
  <c r="BI116" i="6"/>
  <c r="BW189" i="6"/>
  <c r="AG189" i="6"/>
  <c r="AD68" i="6"/>
  <c r="AL68" i="6"/>
  <c r="CM116" i="6"/>
  <c r="BH116" i="6"/>
  <c r="BG116" i="6"/>
  <c r="AJ116" i="6"/>
  <c r="CE116" i="6"/>
  <c r="CH116" i="6"/>
  <c r="BR116" i="6"/>
  <c r="BL116" i="6"/>
  <c r="CO116" i="6"/>
  <c r="BI189" i="6"/>
  <c r="BY189" i="6"/>
  <c r="AI189" i="6"/>
  <c r="BW68" i="6"/>
  <c r="CF68" i="6"/>
  <c r="BW116" i="6"/>
  <c r="AQ116" i="6"/>
  <c r="BP116" i="6"/>
  <c r="AD116" i="6"/>
  <c r="CP116" i="6"/>
  <c r="CI116" i="6"/>
  <c r="CA116" i="6"/>
  <c r="BK116" i="6"/>
  <c r="AM189" i="6"/>
  <c r="CI189" i="6"/>
  <c r="AP189" i="6"/>
  <c r="BP68" i="6"/>
  <c r="AH68" i="6"/>
  <c r="CL114" i="6"/>
  <c r="BB116" i="6"/>
  <c r="AT116" i="6"/>
  <c r="AL116" i="6"/>
  <c r="AE116" i="6"/>
  <c r="CQ116" i="6"/>
  <c r="CJ116" i="6"/>
  <c r="CB116" i="6"/>
  <c r="CO189" i="6"/>
  <c r="AN189" i="6"/>
  <c r="CE189" i="6"/>
  <c r="BB68" i="6"/>
  <c r="BZ68" i="6"/>
  <c r="CN114" i="6"/>
  <c r="BL160" i="6"/>
  <c r="BD160" i="6"/>
  <c r="CH160" i="6"/>
  <c r="BF160" i="6"/>
  <c r="CO160" i="6"/>
  <c r="CG160" i="6"/>
  <c r="BC160" i="6"/>
  <c r="CC160" i="6"/>
  <c r="AF160" i="6"/>
  <c r="AR48" i="6"/>
  <c r="BB48" i="6"/>
  <c r="CR48" i="6"/>
  <c r="BK48" i="6"/>
  <c r="BT48" i="6"/>
  <c r="AU48" i="6"/>
  <c r="BW48" i="6"/>
  <c r="AZ48" i="6"/>
  <c r="CE60" i="6"/>
  <c r="BO60" i="6"/>
  <c r="AY60" i="6"/>
  <c r="BY60" i="6"/>
  <c r="CR60" i="6"/>
  <c r="CD60" i="6"/>
  <c r="BJ60" i="6"/>
  <c r="AF60" i="6"/>
  <c r="BZ60" i="6"/>
  <c r="BG160" i="6"/>
  <c r="AR160" i="6"/>
  <c r="AJ160" i="6"/>
  <c r="DC160" i="6"/>
  <c r="BA160" i="6"/>
  <c r="BJ160" i="6"/>
  <c r="BK160" i="6"/>
  <c r="AK160" i="6"/>
  <c r="CB160" i="6"/>
  <c r="BO48" i="6"/>
  <c r="BH48" i="6"/>
  <c r="AL48" i="6"/>
  <c r="BL48" i="6"/>
  <c r="BJ48" i="6"/>
  <c r="BQ48" i="6"/>
  <c r="CQ48" i="6"/>
  <c r="CG48" i="6"/>
  <c r="AW60" i="6"/>
  <c r="AG60" i="6"/>
  <c r="CC60" i="6"/>
  <c r="CF60" i="6"/>
  <c r="BH60" i="6"/>
  <c r="CI60" i="6"/>
  <c r="BX60" i="6"/>
  <c r="BF60" i="6"/>
  <c r="AK60" i="6"/>
  <c r="AS160" i="6"/>
  <c r="CA160" i="6"/>
  <c r="AM160" i="6"/>
  <c r="AW160" i="6"/>
  <c r="BQ160" i="6"/>
  <c r="AE160" i="6"/>
  <c r="AD160" i="6"/>
  <c r="AT160" i="6"/>
  <c r="BC48" i="6"/>
  <c r="BG48" i="6"/>
  <c r="CK48" i="6"/>
  <c r="CI48" i="6"/>
  <c r="BS48" i="6"/>
  <c r="BZ48" i="6"/>
  <c r="AT48" i="6"/>
  <c r="AE48" i="6"/>
  <c r="AL60" i="6"/>
  <c r="CH60" i="6"/>
  <c r="BR60" i="6"/>
  <c r="AZ60" i="6"/>
  <c r="CA60" i="6"/>
  <c r="BN60" i="6"/>
  <c r="AM60" i="6"/>
  <c r="BC60" i="6"/>
  <c r="BA60" i="6"/>
  <c r="AY76" i="6"/>
  <c r="AP169" i="6"/>
  <c r="BY160" i="6"/>
  <c r="BE160" i="6"/>
  <c r="CJ160" i="6"/>
  <c r="BS160" i="6"/>
  <c r="BV160" i="6"/>
  <c r="CN160" i="6"/>
  <c r="AI160" i="6"/>
  <c r="BB160" i="6"/>
  <c r="AI48" i="6"/>
  <c r="AS48" i="6"/>
  <c r="DC48" i="6"/>
  <c r="FI48" i="6" s="1"/>
  <c r="KF48" i="6" s="1"/>
  <c r="CM48" i="6"/>
  <c r="AN48" i="6"/>
  <c r="BU48" i="6"/>
  <c r="BN48" i="6"/>
  <c r="AY48" i="6"/>
  <c r="BI48" i="6"/>
  <c r="AU60" i="6"/>
  <c r="CM60" i="6"/>
  <c r="BQ60" i="6"/>
  <c r="AQ60" i="6"/>
  <c r="BS60" i="6"/>
  <c r="BD60" i="6"/>
  <c r="CN60" i="6"/>
  <c r="BE60" i="6"/>
  <c r="BO76" i="6"/>
  <c r="AZ169" i="6"/>
  <c r="AO160" i="6"/>
  <c r="BT160" i="6"/>
  <c r="AV160" i="6"/>
  <c r="CD160" i="6"/>
  <c r="BP160" i="6"/>
  <c r="BX160" i="6"/>
  <c r="CI160" i="6"/>
  <c r="CL160" i="6"/>
  <c r="BR48" i="6"/>
  <c r="AX48" i="6"/>
  <c r="CF48" i="6"/>
  <c r="AK48" i="6"/>
  <c r="BX48" i="6"/>
  <c r="AV48" i="6"/>
  <c r="BM48" i="6"/>
  <c r="CA48" i="6"/>
  <c r="CL48" i="6"/>
  <c r="CJ60" i="6"/>
  <c r="BL60" i="6"/>
  <c r="AO60" i="6"/>
  <c r="BG60" i="6"/>
  <c r="BU60" i="6"/>
  <c r="AR60" i="6"/>
  <c r="AE60" i="6"/>
  <c r="AJ60" i="6"/>
  <c r="BP76" i="6"/>
  <c r="CG169" i="6"/>
  <c r="AH160" i="6"/>
  <c r="AP160" i="6"/>
  <c r="AX160" i="6"/>
  <c r="AQ160" i="6"/>
  <c r="CR160" i="6"/>
  <c r="CP160" i="6"/>
  <c r="AN160" i="6"/>
  <c r="BH160" i="6"/>
  <c r="CC48" i="6"/>
  <c r="AO48" i="6"/>
  <c r="BY48" i="6"/>
  <c r="BE48" i="6"/>
  <c r="BV48" i="6"/>
  <c r="AG48" i="6"/>
  <c r="CH48" i="6"/>
  <c r="CN48" i="6"/>
  <c r="AD60" i="6"/>
  <c r="AS60" i="6"/>
  <c r="AI60" i="6"/>
  <c r="CP60" i="6"/>
  <c r="CK60" i="6"/>
  <c r="BK60" i="6"/>
  <c r="CL60" i="6"/>
  <c r="CI169" i="6"/>
  <c r="AD187" i="6"/>
  <c r="CQ187" i="6"/>
  <c r="CD187" i="6"/>
  <c r="BS187" i="6"/>
  <c r="AZ187" i="6"/>
  <c r="BP187" i="6"/>
  <c r="BO187" i="6"/>
  <c r="CR187" i="6"/>
  <c r="BA151" i="6"/>
  <c r="BX187" i="6"/>
  <c r="CH187" i="6"/>
  <c r="CO187" i="6"/>
  <c r="CE187" i="6"/>
  <c r="DC187" i="6"/>
  <c r="FI187" i="6" s="1"/>
  <c r="IJ187" i="6" s="1"/>
  <c r="BL187" i="6"/>
  <c r="AE187" i="6"/>
  <c r="AO187" i="6"/>
  <c r="BV187" i="6"/>
  <c r="CK187" i="6"/>
  <c r="AK187" i="6"/>
  <c r="BN187" i="6"/>
  <c r="AM187" i="6"/>
  <c r="BM151" i="6"/>
  <c r="CB150" i="6"/>
  <c r="AQ187" i="6"/>
  <c r="BU187" i="6"/>
  <c r="CL187" i="6"/>
  <c r="AS187" i="6"/>
  <c r="AF187" i="6"/>
  <c r="CI187" i="6"/>
  <c r="CB187" i="6"/>
  <c r="BC187" i="6"/>
  <c r="BT187" i="6"/>
  <c r="CA187" i="6"/>
  <c r="CM187" i="6"/>
  <c r="CP187" i="6"/>
  <c r="CC187" i="6"/>
  <c r="AV187" i="6"/>
  <c r="CF151" i="6"/>
  <c r="CA150" i="6"/>
  <c r="CF187" i="6"/>
  <c r="AN187" i="6"/>
  <c r="AJ187" i="6"/>
  <c r="AY187" i="6"/>
  <c r="AL187" i="6"/>
  <c r="AH187" i="6"/>
  <c r="AW187" i="6"/>
  <c r="BM187" i="6"/>
  <c r="AI187" i="6"/>
  <c r="BR187" i="6"/>
  <c r="BF187" i="6"/>
  <c r="CP151" i="6"/>
  <c r="BZ187" i="6"/>
  <c r="BY187" i="6"/>
  <c r="BH187" i="6"/>
  <c r="CN187" i="6"/>
  <c r="AT187" i="6"/>
  <c r="CJ187" i="6"/>
  <c r="BA187" i="6"/>
  <c r="AP187" i="6"/>
  <c r="BQ187" i="6"/>
  <c r="BW187" i="6"/>
  <c r="BG187" i="6"/>
  <c r="CG187" i="6"/>
  <c r="AG187" i="6"/>
  <c r="AQ151" i="6"/>
  <c r="BD187" i="6"/>
  <c r="BB187" i="6"/>
  <c r="BI187" i="6"/>
  <c r="AU187" i="6"/>
  <c r="BK187" i="6"/>
  <c r="AR187" i="6"/>
  <c r="BJ187" i="6"/>
  <c r="AX187" i="6"/>
  <c r="AR151" i="6"/>
  <c r="BM99" i="6"/>
  <c r="BS82" i="6"/>
  <c r="AF124" i="6"/>
  <c r="AE99" i="6"/>
  <c r="BY53" i="6"/>
  <c r="CR53" i="6"/>
  <c r="AP99" i="6"/>
  <c r="BR82" i="6"/>
  <c r="BJ198" i="6"/>
  <c r="BB53" i="6"/>
  <c r="CE99" i="6"/>
  <c r="AJ53" i="6"/>
  <c r="CJ21" i="6"/>
  <c r="BZ53" i="6"/>
  <c r="BS21" i="6"/>
  <c r="BV21" i="6"/>
  <c r="AR21" i="6"/>
  <c r="BO21" i="6"/>
  <c r="BY21" i="6"/>
  <c r="BZ76" i="6"/>
  <c r="AT76" i="6"/>
  <c r="CM150" i="6"/>
  <c r="BB124" i="6"/>
  <c r="AK99" i="6"/>
  <c r="AY99" i="6"/>
  <c r="AU151" i="6"/>
  <c r="BX151" i="6"/>
  <c r="BP198" i="6"/>
  <c r="DC21" i="6"/>
  <c r="FI21" i="6" s="1"/>
  <c r="IJ21" i="6" s="1"/>
  <c r="BJ21" i="6"/>
  <c r="BI124" i="6"/>
  <c r="CQ99" i="6"/>
  <c r="BQ99" i="6"/>
  <c r="AZ151" i="6"/>
  <c r="AM151" i="6"/>
  <c r="CH198" i="6"/>
  <c r="CC21" i="6"/>
  <c r="BJ99" i="6"/>
  <c r="BY99" i="6"/>
  <c r="BJ151" i="6"/>
  <c r="AP151" i="6"/>
  <c r="BG198" i="6"/>
  <c r="AW21" i="6"/>
  <c r="BB99" i="6"/>
  <c r="AO99" i="6"/>
  <c r="CO151" i="6"/>
  <c r="AH151" i="6"/>
  <c r="AK198" i="6"/>
  <c r="AI198" i="6"/>
  <c r="AG21" i="6"/>
  <c r="BP150" i="6"/>
  <c r="BX95" i="6"/>
  <c r="BZ95" i="6"/>
  <c r="CO95" i="6"/>
  <c r="AH95" i="6"/>
  <c r="BL95" i="6"/>
  <c r="CM95" i="6"/>
  <c r="BY95" i="6"/>
  <c r="AO95" i="6"/>
  <c r="CP99" i="6"/>
  <c r="BH99" i="6"/>
  <c r="CO99" i="6"/>
  <c r="CD99" i="6"/>
  <c r="CA99" i="6"/>
  <c r="AX99" i="6"/>
  <c r="BO99" i="6"/>
  <c r="BA99" i="6"/>
  <c r="BE151" i="6"/>
  <c r="AL151" i="6"/>
  <c r="BQ151" i="6"/>
  <c r="BK151" i="6"/>
  <c r="BF151" i="6"/>
  <c r="CM151" i="6"/>
  <c r="BZ151" i="6"/>
  <c r="CH151" i="6"/>
  <c r="BL198" i="6"/>
  <c r="BT198" i="6"/>
  <c r="CF198" i="6"/>
  <c r="CI198" i="6"/>
  <c r="BB198" i="6"/>
  <c r="BQ198" i="6"/>
  <c r="CJ198" i="6"/>
  <c r="AD21" i="6"/>
  <c r="CG21" i="6"/>
  <c r="BG21" i="6"/>
  <c r="BA21" i="6"/>
  <c r="AH21" i="6"/>
  <c r="BQ21" i="6"/>
  <c r="AL150" i="6"/>
  <c r="BX29" i="6"/>
  <c r="AS124" i="6"/>
  <c r="AS95" i="6"/>
  <c r="BA95" i="6"/>
  <c r="BU95" i="6"/>
  <c r="CL95" i="6"/>
  <c r="BF95" i="6"/>
  <c r="AL95" i="6"/>
  <c r="AJ95" i="6"/>
  <c r="AM95" i="6"/>
  <c r="BE99" i="6"/>
  <c r="CC99" i="6"/>
  <c r="CL99" i="6"/>
  <c r="BU99" i="6"/>
  <c r="BX99" i="6"/>
  <c r="AZ99" i="6"/>
  <c r="CG99" i="6"/>
  <c r="CN99" i="6"/>
  <c r="AW99" i="6"/>
  <c r="AK151" i="6"/>
  <c r="BH151" i="6"/>
  <c r="BO151" i="6"/>
  <c r="DC151" i="6"/>
  <c r="FI151" i="6" s="1"/>
  <c r="JH151" i="6" s="1"/>
  <c r="BY151" i="6"/>
  <c r="BS151" i="6"/>
  <c r="BG151" i="6"/>
  <c r="AO151" i="6"/>
  <c r="AY151" i="6"/>
  <c r="AQ198" i="6"/>
  <c r="BK198" i="6"/>
  <c r="AS198" i="6"/>
  <c r="CO198" i="6"/>
  <c r="AJ198" i="6"/>
  <c r="BO198" i="6"/>
  <c r="BF198" i="6"/>
  <c r="AV21" i="6"/>
  <c r="CE21" i="6"/>
  <c r="CQ21" i="6"/>
  <c r="BU21" i="6"/>
  <c r="AL21" i="6"/>
  <c r="CL21" i="6"/>
  <c r="CB21" i="6"/>
  <c r="AZ150" i="6"/>
  <c r="AW173" i="6"/>
  <c r="AR95" i="6"/>
  <c r="CP95" i="6"/>
  <c r="BG95" i="6"/>
  <c r="BH95" i="6"/>
  <c r="BK95" i="6"/>
  <c r="CI95" i="6"/>
  <c r="AZ95" i="6"/>
  <c r="CB95" i="6"/>
  <c r="BC99" i="6"/>
  <c r="BZ99" i="6"/>
  <c r="BT99" i="6"/>
  <c r="AD99" i="6"/>
  <c r="AT99" i="6"/>
  <c r="CM99" i="6"/>
  <c r="CB99" i="6"/>
  <c r="BK99" i="6"/>
  <c r="CR99" i="6"/>
  <c r="BR151" i="6"/>
  <c r="AN151" i="6"/>
  <c r="BB151" i="6"/>
  <c r="BW151" i="6"/>
  <c r="CC151" i="6"/>
  <c r="CA151" i="6"/>
  <c r="BN151" i="6"/>
  <c r="AG151" i="6"/>
  <c r="BD151" i="6"/>
  <c r="BY198" i="6"/>
  <c r="BR198" i="6"/>
  <c r="AO198" i="6"/>
  <c r="AW198" i="6"/>
  <c r="AR198" i="6"/>
  <c r="CM198" i="6"/>
  <c r="BN198" i="6"/>
  <c r="CI21" i="6"/>
  <c r="BH21" i="6"/>
  <c r="CA21" i="6"/>
  <c r="AJ21" i="6"/>
  <c r="AX21" i="6"/>
  <c r="AS21" i="6"/>
  <c r="BE21" i="6"/>
  <c r="CF150" i="6"/>
  <c r="CN173" i="6"/>
  <c r="AG99" i="6"/>
  <c r="BD99" i="6"/>
  <c r="AF99" i="6"/>
  <c r="AS99" i="6"/>
  <c r="AV99" i="6"/>
  <c r="BI99" i="6"/>
  <c r="CH99" i="6"/>
  <c r="BL99" i="6"/>
  <c r="AL99" i="6"/>
  <c r="CB151" i="6"/>
  <c r="CE151" i="6"/>
  <c r="CI151" i="6"/>
  <c r="CD151" i="6"/>
  <c r="BU151" i="6"/>
  <c r="CR151" i="6"/>
  <c r="BV151" i="6"/>
  <c r="CN151" i="6"/>
  <c r="AV151" i="6"/>
  <c r="AN198" i="6"/>
  <c r="AV198" i="6"/>
  <c r="BE198" i="6"/>
  <c r="CN198" i="6"/>
  <c r="AX198" i="6"/>
  <c r="AM198" i="6"/>
  <c r="CD21" i="6"/>
  <c r="AE21" i="6"/>
  <c r="AO21" i="6"/>
  <c r="AZ21" i="6"/>
  <c r="BX21" i="6"/>
  <c r="BW21" i="6"/>
  <c r="AE150" i="6"/>
  <c r="BV93" i="6"/>
  <c r="CM173" i="6"/>
  <c r="CR95" i="6"/>
  <c r="CE95" i="6"/>
  <c r="AX95" i="6"/>
  <c r="BE95" i="6"/>
  <c r="AK95" i="6"/>
  <c r="CD95" i="6"/>
  <c r="BC95" i="6"/>
  <c r="BV95" i="6"/>
  <c r="BP99" i="6"/>
  <c r="BV99" i="6"/>
  <c r="BF99" i="6"/>
  <c r="BG99" i="6"/>
  <c r="AJ99" i="6"/>
  <c r="BW99" i="6"/>
  <c r="BS99" i="6"/>
  <c r="CF99" i="6"/>
  <c r="AI99" i="6"/>
  <c r="BP151" i="6"/>
  <c r="AF151" i="6"/>
  <c r="AE151" i="6"/>
  <c r="CQ151" i="6"/>
  <c r="CL151" i="6"/>
  <c r="CJ151" i="6"/>
  <c r="AT151" i="6"/>
  <c r="CK151" i="6"/>
  <c r="AI151" i="6"/>
  <c r="BC198" i="6"/>
  <c r="BW198" i="6"/>
  <c r="CL198" i="6"/>
  <c r="BX198" i="6"/>
  <c r="AZ198" i="6"/>
  <c r="AD198" i="6"/>
  <c r="AU21" i="6"/>
  <c r="BF21" i="6"/>
  <c r="CH21" i="6"/>
  <c r="AY21" i="6"/>
  <c r="AQ21" i="6"/>
  <c r="AP21" i="6"/>
  <c r="BZ150" i="6"/>
  <c r="BL93" i="6"/>
  <c r="AQ99" i="6"/>
  <c r="AR99" i="6"/>
  <c r="BR99" i="6"/>
  <c r="CJ99" i="6"/>
  <c r="CI99" i="6"/>
  <c r="AU99" i="6"/>
  <c r="DC99" i="6"/>
  <c r="CG151" i="6"/>
  <c r="BI151" i="6"/>
  <c r="BC151" i="6"/>
  <c r="AX151" i="6"/>
  <c r="AJ151" i="6"/>
  <c r="AW151" i="6"/>
  <c r="BT151" i="6"/>
  <c r="CR198" i="6"/>
  <c r="CD198" i="6"/>
  <c r="DC198" i="6"/>
  <c r="FI198" i="6" s="1"/>
  <c r="IE198" i="6" s="1"/>
  <c r="AU198" i="6"/>
  <c r="BV198" i="6"/>
  <c r="CK198" i="6"/>
  <c r="AE198" i="6"/>
  <c r="BN21" i="6"/>
  <c r="BT21" i="6"/>
  <c r="AM21" i="6"/>
  <c r="BM21" i="6"/>
  <c r="BL21" i="6"/>
  <c r="AN21" i="6"/>
  <c r="BM150" i="6"/>
  <c r="AF150" i="6"/>
  <c r="AQ150" i="6"/>
  <c r="AH150" i="6"/>
  <c r="CP124" i="6"/>
  <c r="CI150" i="6"/>
  <c r="BE150" i="6"/>
  <c r="CG61" i="6"/>
  <c r="AN124" i="6"/>
  <c r="AJ150" i="6"/>
  <c r="AT150" i="6"/>
  <c r="BN61" i="6"/>
  <c r="BF124" i="6"/>
  <c r="BW150" i="6"/>
  <c r="BS150" i="6"/>
  <c r="AW150" i="6"/>
  <c r="AG93" i="6"/>
  <c r="AT173" i="6"/>
  <c r="AG29" i="6"/>
  <c r="BZ124" i="6"/>
  <c r="BA61" i="6"/>
  <c r="AH124" i="6"/>
  <c r="CE124" i="6"/>
  <c r="BW29" i="6"/>
  <c r="AG124" i="6"/>
  <c r="BX124" i="6"/>
  <c r="AK124" i="6"/>
  <c r="AN61" i="6"/>
  <c r="BF29" i="6"/>
  <c r="BG124" i="6"/>
  <c r="BS124" i="6"/>
  <c r="CQ124" i="6"/>
  <c r="AV22" i="6"/>
  <c r="AZ61" i="6"/>
  <c r="AQ124" i="6"/>
  <c r="BC124" i="6"/>
  <c r="CJ124" i="6"/>
  <c r="BR22" i="6"/>
  <c r="DC61" i="6"/>
  <c r="FI61" i="6" s="1"/>
  <c r="AY124" i="6"/>
  <c r="AV124" i="6"/>
  <c r="BV124" i="6"/>
  <c r="AL189" i="6"/>
  <c r="AU189" i="6"/>
  <c r="BN189" i="6"/>
  <c r="BG189" i="6"/>
  <c r="AH189" i="6"/>
  <c r="BM189" i="6"/>
  <c r="CN189" i="6"/>
  <c r="BT68" i="6"/>
  <c r="CO68" i="6"/>
  <c r="BF68" i="6"/>
  <c r="CB68" i="6"/>
  <c r="AZ68" i="6"/>
  <c r="BR68" i="6"/>
  <c r="AH76" i="6"/>
  <c r="CJ76" i="6"/>
  <c r="BN169" i="6"/>
  <c r="BT114" i="6"/>
  <c r="AH22" i="6"/>
  <c r="BX189" i="6"/>
  <c r="CR189" i="6"/>
  <c r="AY189" i="6"/>
  <c r="DC189" i="6"/>
  <c r="FI189" i="6" s="1"/>
  <c r="KB189" i="6" s="1"/>
  <c r="BB189" i="6"/>
  <c r="AS189" i="6"/>
  <c r="AK68" i="6"/>
  <c r="CA68" i="6"/>
  <c r="AS68" i="6"/>
  <c r="AI68" i="6"/>
  <c r="CL68" i="6"/>
  <c r="BE68" i="6"/>
  <c r="AV76" i="6"/>
  <c r="BQ76" i="6"/>
  <c r="AL169" i="6"/>
  <c r="BB169" i="6"/>
  <c r="AS114" i="6"/>
  <c r="CI22" i="6"/>
  <c r="CP22" i="6"/>
  <c r="CK189" i="6"/>
  <c r="AV189" i="6"/>
  <c r="CC189" i="6"/>
  <c r="CD189" i="6"/>
  <c r="CQ189" i="6"/>
  <c r="AR189" i="6"/>
  <c r="AJ68" i="6"/>
  <c r="AO68" i="6"/>
  <c r="BA68" i="6"/>
  <c r="CC68" i="6"/>
  <c r="BU68" i="6"/>
  <c r="CR68" i="6"/>
  <c r="BU76" i="6"/>
  <c r="CI76" i="6"/>
  <c r="BV76" i="6"/>
  <c r="AE169" i="6"/>
  <c r="BH114" i="6"/>
  <c r="AL22" i="6"/>
  <c r="BF189" i="6"/>
  <c r="CA189" i="6"/>
  <c r="BV189" i="6"/>
  <c r="BZ189" i="6"/>
  <c r="AK189" i="6"/>
  <c r="BD189" i="6"/>
  <c r="AW189" i="6"/>
  <c r="BH68" i="6"/>
  <c r="BI68" i="6"/>
  <c r="CK68" i="6"/>
  <c r="AV68" i="6"/>
  <c r="AN68" i="6"/>
  <c r="CH68" i="6"/>
  <c r="AD76" i="6"/>
  <c r="AK76" i="6"/>
  <c r="CH76" i="6"/>
  <c r="AN169" i="6"/>
  <c r="BJ114" i="6"/>
  <c r="BR189" i="6"/>
  <c r="AX189" i="6"/>
  <c r="BL189" i="6"/>
  <c r="AE189" i="6"/>
  <c r="BH189" i="6"/>
  <c r="CH189" i="6"/>
  <c r="AO189" i="6"/>
  <c r="BV68" i="6"/>
  <c r="BQ68" i="6"/>
  <c r="BD68" i="6"/>
  <c r="CN68" i="6"/>
  <c r="BK68" i="6"/>
  <c r="BL68" i="6"/>
  <c r="AJ76" i="6"/>
  <c r="AX76" i="6"/>
  <c r="CJ169" i="6"/>
  <c r="BW114" i="6"/>
  <c r="AI22" i="6"/>
  <c r="BI198" i="6"/>
  <c r="BU198" i="6"/>
  <c r="AG198" i="6"/>
  <c r="BM198" i="6"/>
  <c r="BS198" i="6"/>
  <c r="CB198" i="6"/>
  <c r="AF198" i="6"/>
  <c r="AT198" i="6"/>
  <c r="AU53" i="6"/>
  <c r="CF53" i="6"/>
  <c r="BB21" i="6"/>
  <c r="CO21" i="6"/>
  <c r="AT21" i="6"/>
  <c r="BK21" i="6"/>
  <c r="BD21" i="6"/>
  <c r="BI21" i="6"/>
  <c r="BR21" i="6"/>
  <c r="CK21" i="6"/>
  <c r="CP21" i="6"/>
  <c r="DC150" i="6"/>
  <c r="FI150" i="6" s="1"/>
  <c r="JN150" i="6" s="1"/>
  <c r="AG150" i="6"/>
  <c r="AS150" i="6"/>
  <c r="BZ61" i="6"/>
  <c r="AT189" i="6"/>
  <c r="AZ189" i="6"/>
  <c r="BA189" i="6"/>
  <c r="CF189" i="6"/>
  <c r="BT189" i="6"/>
  <c r="CP189" i="6"/>
  <c r="AF189" i="6"/>
  <c r="CJ189" i="6"/>
  <c r="BO68" i="6"/>
  <c r="AE68" i="6"/>
  <c r="BY68" i="6"/>
  <c r="AY68" i="6"/>
  <c r="DC68" i="6"/>
  <c r="CI68" i="6"/>
  <c r="BG68" i="6"/>
  <c r="AF68" i="6"/>
  <c r="CJ68" i="6"/>
  <c r="CL55" i="6"/>
  <c r="BH76" i="6"/>
  <c r="DC76" i="6"/>
  <c r="FI76" i="6" s="1"/>
  <c r="JD76" i="6" s="1"/>
  <c r="BI76" i="6"/>
  <c r="CF76" i="6"/>
  <c r="BG173" i="6"/>
  <c r="BQ124" i="6"/>
  <c r="BH124" i="6"/>
  <c r="AO124" i="6"/>
  <c r="AL124" i="6"/>
  <c r="DC124" i="6"/>
  <c r="FI124" i="6" s="1"/>
  <c r="KO124" i="6" s="1"/>
  <c r="CR169" i="6"/>
  <c r="AD169" i="6"/>
  <c r="BM169" i="6"/>
  <c r="CD114" i="6"/>
  <c r="CO22" i="6"/>
  <c r="AP198" i="6"/>
  <c r="BH198" i="6"/>
  <c r="CC198" i="6"/>
  <c r="BZ198" i="6"/>
  <c r="CA198" i="6"/>
  <c r="AH198" i="6"/>
  <c r="CQ198" i="6"/>
  <c r="CP53" i="6"/>
  <c r="CM21" i="6"/>
  <c r="CR21" i="6"/>
  <c r="BP21" i="6"/>
  <c r="BZ21" i="6"/>
  <c r="BC21" i="6"/>
  <c r="AK21" i="6"/>
  <c r="AF21" i="6"/>
  <c r="CN21" i="6"/>
  <c r="CD150" i="6"/>
  <c r="CQ150" i="6"/>
  <c r="BN150" i="6"/>
  <c r="AQ61" i="6"/>
  <c r="BC61" i="6"/>
  <c r="BE189" i="6"/>
  <c r="CM189" i="6"/>
  <c r="AQ189" i="6"/>
  <c r="BU189" i="6"/>
  <c r="BC189" i="6"/>
  <c r="BJ189" i="6"/>
  <c r="BK189" i="6"/>
  <c r="AM68" i="6"/>
  <c r="CP68" i="6"/>
  <c r="CG68" i="6"/>
  <c r="AX68" i="6"/>
  <c r="AQ68" i="6"/>
  <c r="AG68" i="6"/>
  <c r="CE68" i="6"/>
  <c r="BC68" i="6"/>
  <c r="BG76" i="6"/>
  <c r="BL76" i="6"/>
  <c r="CN76" i="6"/>
  <c r="BX76" i="6"/>
  <c r="CA173" i="6"/>
  <c r="CM124" i="6"/>
  <c r="BY124" i="6"/>
  <c r="AZ124" i="6"/>
  <c r="BL124" i="6"/>
  <c r="CR124" i="6"/>
  <c r="CE169" i="6"/>
  <c r="DC169" i="6"/>
  <c r="BO169" i="6"/>
  <c r="CJ114" i="6"/>
  <c r="CA22" i="6"/>
  <c r="AE80" i="6"/>
  <c r="BT76" i="6"/>
  <c r="AG76" i="6"/>
  <c r="CR76" i="6"/>
  <c r="BS76" i="6"/>
  <c r="AN173" i="6"/>
  <c r="CL124" i="6"/>
  <c r="AU124" i="6"/>
  <c r="BM124" i="6"/>
  <c r="BE124" i="6"/>
  <c r="BO124" i="6"/>
  <c r="BQ169" i="6"/>
  <c r="BA169" i="6"/>
  <c r="CL169" i="6"/>
  <c r="AU76" i="6"/>
  <c r="AS76" i="6"/>
  <c r="CB76" i="6"/>
  <c r="BF76" i="6"/>
  <c r="AI173" i="6"/>
  <c r="CK29" i="6"/>
  <c r="BD124" i="6"/>
  <c r="BR124" i="6"/>
  <c r="BA124" i="6"/>
  <c r="BK124" i="6"/>
  <c r="AD124" i="6"/>
  <c r="AS169" i="6"/>
  <c r="CQ169" i="6"/>
  <c r="BZ169" i="6"/>
  <c r="CN150" i="6"/>
  <c r="AX150" i="6"/>
  <c r="AY150" i="6"/>
  <c r="AO150" i="6"/>
  <c r="BO150" i="6"/>
  <c r="BL150" i="6"/>
  <c r="BI150" i="6"/>
  <c r="AU150" i="6"/>
  <c r="BR93" i="6"/>
  <c r="BZ173" i="6"/>
  <c r="BT173" i="6"/>
  <c r="BF150" i="6"/>
  <c r="BB150" i="6"/>
  <c r="AP150" i="6"/>
  <c r="BU150" i="6"/>
  <c r="CC150" i="6"/>
  <c r="AK150" i="6"/>
  <c r="CH150" i="6"/>
  <c r="AN150" i="6"/>
  <c r="CH93" i="6"/>
  <c r="BN173" i="6"/>
  <c r="BW173" i="6"/>
  <c r="AF113" i="6"/>
  <c r="BQ72" i="6"/>
  <c r="CG150" i="6"/>
  <c r="BH150" i="6"/>
  <c r="BR150" i="6"/>
  <c r="BJ150" i="6"/>
  <c r="BX150" i="6"/>
  <c r="AI150" i="6"/>
  <c r="BY150" i="6"/>
  <c r="BA150" i="6"/>
  <c r="BT150" i="6"/>
  <c r="BM93" i="6"/>
  <c r="AV173" i="6"/>
  <c r="AX173" i="6"/>
  <c r="CM113" i="6"/>
  <c r="CM72" i="6"/>
  <c r="CK150" i="6"/>
  <c r="CE150" i="6"/>
  <c r="BK150" i="6"/>
  <c r="BG150" i="6"/>
  <c r="CP150" i="6"/>
  <c r="AR150" i="6"/>
  <c r="AD150" i="6"/>
  <c r="CO150" i="6"/>
  <c r="AM150" i="6"/>
  <c r="AY93" i="6"/>
  <c r="AS173" i="6"/>
  <c r="AE173" i="6"/>
  <c r="BQ173" i="6"/>
  <c r="BV113" i="6"/>
  <c r="AF119" i="6"/>
  <c r="BC119" i="6"/>
  <c r="CJ150" i="6"/>
  <c r="CR150" i="6"/>
  <c r="BD150" i="6"/>
  <c r="BQ150" i="6"/>
  <c r="BV150" i="6"/>
  <c r="BC150" i="6"/>
  <c r="AV150" i="6"/>
  <c r="CE93" i="6"/>
  <c r="BL173" i="6"/>
  <c r="AU173" i="6"/>
  <c r="BS173" i="6"/>
  <c r="AT68" i="6"/>
  <c r="BC76" i="6"/>
  <c r="AR76" i="6"/>
  <c r="CM76" i="6"/>
  <c r="AP76" i="6"/>
  <c r="CD76" i="6"/>
  <c r="CL76" i="6"/>
  <c r="AI76" i="6"/>
  <c r="BM76" i="6"/>
  <c r="BM173" i="6"/>
  <c r="BF173" i="6"/>
  <c r="CK173" i="6"/>
  <c r="CF173" i="6"/>
  <c r="BR173" i="6"/>
  <c r="AZ173" i="6"/>
  <c r="CJ113" i="6"/>
  <c r="AV169" i="6"/>
  <c r="BS169" i="6"/>
  <c r="AI169" i="6"/>
  <c r="CO169" i="6"/>
  <c r="AM169" i="6"/>
  <c r="AF169" i="6"/>
  <c r="AW169" i="6"/>
  <c r="CG114" i="6"/>
  <c r="BR114" i="6"/>
  <c r="BP22" i="6"/>
  <c r="AR22" i="6"/>
  <c r="DC22" i="6"/>
  <c r="FI22" i="6" s="1"/>
  <c r="JH22" i="6" s="1"/>
  <c r="BZ25" i="6"/>
  <c r="AW68" i="6"/>
  <c r="CO76" i="6"/>
  <c r="CK76" i="6"/>
  <c r="BA76" i="6"/>
  <c r="AL76" i="6"/>
  <c r="BJ76" i="6"/>
  <c r="CQ76" i="6"/>
  <c r="BD76" i="6"/>
  <c r="BE76" i="6"/>
  <c r="AE76" i="6"/>
  <c r="CE173" i="6"/>
  <c r="CQ173" i="6"/>
  <c r="AY173" i="6"/>
  <c r="AF173" i="6"/>
  <c r="CP173" i="6"/>
  <c r="BC113" i="6"/>
  <c r="BV119" i="6"/>
  <c r="AK169" i="6"/>
  <c r="BR169" i="6"/>
  <c r="CF169" i="6"/>
  <c r="AO169" i="6"/>
  <c r="AT169" i="6"/>
  <c r="BY169" i="6"/>
  <c r="BE169" i="6"/>
  <c r="AE114" i="6"/>
  <c r="BE114" i="6"/>
  <c r="BV22" i="6"/>
  <c r="BL22" i="6"/>
  <c r="AI25" i="6"/>
  <c r="AG169" i="6"/>
  <c r="BT169" i="6"/>
  <c r="CC169" i="6"/>
  <c r="BI169" i="6"/>
  <c r="CP169" i="6"/>
  <c r="BW169" i="6"/>
  <c r="CE76" i="6"/>
  <c r="BW76" i="6"/>
  <c r="AM76" i="6"/>
  <c r="BY76" i="6"/>
  <c r="AZ76" i="6"/>
  <c r="CA76" i="6"/>
  <c r="BB76" i="6"/>
  <c r="BN76" i="6"/>
  <c r="AF76" i="6"/>
  <c r="AH173" i="6"/>
  <c r="AQ173" i="6"/>
  <c r="BX173" i="6"/>
  <c r="AG173" i="6"/>
  <c r="BA173" i="6"/>
  <c r="CA113" i="6"/>
  <c r="BM119" i="6"/>
  <c r="BV169" i="6"/>
  <c r="AR169" i="6"/>
  <c r="BH169" i="6"/>
  <c r="BC169" i="6"/>
  <c r="BL169" i="6"/>
  <c r="BU169" i="6"/>
  <c r="CB169" i="6"/>
  <c r="CR114" i="6"/>
  <c r="CH114" i="6"/>
  <c r="BF22" i="6"/>
  <c r="BJ22" i="6"/>
  <c r="AN80" i="6"/>
  <c r="AW76" i="6"/>
  <c r="AO76" i="6"/>
  <c r="CC76" i="6"/>
  <c r="CG76" i="6"/>
  <c r="BR76" i="6"/>
  <c r="CP76" i="6"/>
  <c r="BK76" i="6"/>
  <c r="AP173" i="6"/>
  <c r="CR173" i="6"/>
  <c r="AD173" i="6"/>
  <c r="BV173" i="6"/>
  <c r="CD173" i="6"/>
  <c r="CJ173" i="6"/>
  <c r="AO113" i="6"/>
  <c r="AU169" i="6"/>
  <c r="BG169" i="6"/>
  <c r="CM169" i="6"/>
  <c r="AY169" i="6"/>
  <c r="BD169" i="6"/>
  <c r="BP169" i="6"/>
  <c r="CN169" i="6"/>
  <c r="AZ114" i="6"/>
  <c r="AR114" i="6"/>
  <c r="BL114" i="6"/>
  <c r="BT22" i="6"/>
  <c r="CG22" i="6"/>
  <c r="AM22" i="6"/>
  <c r="BU25" i="6"/>
  <c r="BM72" i="6"/>
  <c r="AF80" i="6"/>
  <c r="AJ173" i="6"/>
  <c r="BD173" i="6"/>
  <c r="BH173" i="6"/>
  <c r="CL173" i="6"/>
  <c r="AL173" i="6"/>
  <c r="CB173" i="6"/>
  <c r="CI173" i="6"/>
  <c r="CC173" i="6"/>
  <c r="BU173" i="6"/>
  <c r="CL29" i="6"/>
  <c r="BT124" i="6"/>
  <c r="CO124" i="6"/>
  <c r="AW124" i="6"/>
  <c r="AT124" i="6"/>
  <c r="CA124" i="6"/>
  <c r="CH124" i="6"/>
  <c r="AJ124" i="6"/>
  <c r="CI124" i="6"/>
  <c r="CC124" i="6"/>
  <c r="CD169" i="6"/>
  <c r="CK169" i="6"/>
  <c r="BR72" i="6"/>
  <c r="BJ173" i="6"/>
  <c r="BB173" i="6"/>
  <c r="CH173" i="6"/>
  <c r="CO173" i="6"/>
  <c r="BP173" i="6"/>
  <c r="BO173" i="6"/>
  <c r="AO173" i="6"/>
  <c r="AM173" i="6"/>
  <c r="BE173" i="6"/>
  <c r="BP29" i="6"/>
  <c r="AM124" i="6"/>
  <c r="AI124" i="6"/>
  <c r="BW124" i="6"/>
  <c r="CN124" i="6"/>
  <c r="CK124" i="6"/>
  <c r="BU124" i="6"/>
  <c r="CB124" i="6"/>
  <c r="CD124" i="6"/>
  <c r="CG124" i="6"/>
  <c r="BK169" i="6"/>
  <c r="CA169" i="6"/>
  <c r="AQ169" i="6"/>
  <c r="AH169" i="6"/>
  <c r="AX169" i="6"/>
  <c r="BF169" i="6"/>
  <c r="BJ169" i="6"/>
  <c r="BA72" i="6"/>
  <c r="BC173" i="6"/>
  <c r="BY173" i="6"/>
  <c r="DC173" i="6"/>
  <c r="AR173" i="6"/>
  <c r="BK173" i="6"/>
  <c r="CG173" i="6"/>
  <c r="BI173" i="6"/>
  <c r="DC29" i="6"/>
  <c r="FI29" i="6" s="1"/>
  <c r="JA29" i="6" s="1"/>
  <c r="AX124" i="6"/>
  <c r="BN124" i="6"/>
  <c r="CF124" i="6"/>
  <c r="BP124" i="6"/>
  <c r="BJ124" i="6"/>
  <c r="AR124" i="6"/>
  <c r="AE124" i="6"/>
  <c r="CA72" i="6"/>
  <c r="BY80" i="6"/>
  <c r="BL202" i="6"/>
  <c r="BB202" i="6"/>
  <c r="CJ202" i="6"/>
  <c r="BF49" i="6"/>
  <c r="CL119" i="6"/>
  <c r="BB114" i="6"/>
  <c r="AT114" i="6"/>
  <c r="BS114" i="6"/>
  <c r="AF114" i="6"/>
  <c r="AN22" i="6"/>
  <c r="BM22" i="6"/>
  <c r="BS22" i="6"/>
  <c r="BG22" i="6"/>
  <c r="BB25" i="6"/>
  <c r="BG202" i="6"/>
  <c r="CE202" i="6"/>
  <c r="BZ49" i="6"/>
  <c r="BV202" i="6"/>
  <c r="BQ202" i="6"/>
  <c r="AF55" i="6"/>
  <c r="AZ202" i="6"/>
  <c r="CP202" i="6"/>
  <c r="BQ55" i="6"/>
  <c r="AQ114" i="6"/>
  <c r="CK114" i="6"/>
  <c r="CC114" i="6"/>
  <c r="BX114" i="6"/>
  <c r="AD114" i="6"/>
  <c r="BA22" i="6"/>
  <c r="AF22" i="6"/>
  <c r="CJ22" i="6"/>
  <c r="AE22" i="6"/>
  <c r="CM202" i="6"/>
  <c r="AQ202" i="6"/>
  <c r="BV55" i="6"/>
  <c r="CA114" i="6"/>
  <c r="AX114" i="6"/>
  <c r="AI114" i="6"/>
  <c r="BN114" i="6"/>
  <c r="BB22" i="6"/>
  <c r="BK22" i="6"/>
  <c r="CQ22" i="6"/>
  <c r="CL22" i="6"/>
  <c r="BJ202" i="6"/>
  <c r="CF202" i="6"/>
  <c r="AV49" i="6"/>
  <c r="BA202" i="6"/>
  <c r="AS49" i="6"/>
  <c r="BF80" i="6"/>
  <c r="AH80" i="6"/>
  <c r="CQ204" i="6"/>
  <c r="AU113" i="6"/>
  <c r="AG119" i="6"/>
  <c r="AK72" i="6"/>
  <c r="AL72" i="6"/>
  <c r="AE119" i="6"/>
  <c r="AH72" i="6"/>
  <c r="CF72" i="6"/>
  <c r="BK72" i="6"/>
  <c r="AP72" i="6"/>
  <c r="CK113" i="6"/>
  <c r="AL119" i="6"/>
  <c r="CK119" i="6"/>
  <c r="CH72" i="6"/>
  <c r="CN72" i="6"/>
  <c r="CR72" i="6"/>
  <c r="CK206" i="6"/>
  <c r="CE180" i="6"/>
  <c r="BW72" i="6"/>
  <c r="AU72" i="6"/>
  <c r="BD80" i="6"/>
  <c r="DC80" i="6"/>
  <c r="AX80" i="6"/>
  <c r="CP80" i="6"/>
  <c r="BH80" i="6"/>
  <c r="CE80" i="6"/>
  <c r="BW80" i="6"/>
  <c r="BX169" i="6"/>
  <c r="BU80" i="6"/>
  <c r="BP80" i="6"/>
  <c r="AX22" i="6"/>
  <c r="CH22" i="6"/>
  <c r="BN70" i="6"/>
  <c r="BJ158" i="6"/>
  <c r="AO70" i="6"/>
  <c r="AE158" i="6"/>
  <c r="BG63" i="6"/>
  <c r="CI17" i="6"/>
  <c r="BY63" i="6"/>
  <c r="BG180" i="6"/>
  <c r="CN206" i="6"/>
  <c r="BE204" i="6"/>
  <c r="BS180" i="6"/>
  <c r="AS206" i="6"/>
  <c r="AV204" i="6"/>
  <c r="AR180" i="6"/>
  <c r="AN206" i="6"/>
  <c r="AS204" i="6"/>
  <c r="BU180" i="6"/>
  <c r="BD206" i="6"/>
  <c r="CB204" i="6"/>
  <c r="AH204" i="6"/>
  <c r="AY73" i="6"/>
  <c r="CB180" i="6"/>
  <c r="AV206" i="6"/>
  <c r="BH204" i="6"/>
  <c r="CH38" i="6"/>
  <c r="CI180" i="6"/>
  <c r="CD206" i="6"/>
  <c r="BU204" i="6"/>
  <c r="BC38" i="6"/>
  <c r="BC129" i="6"/>
  <c r="BB180" i="6"/>
  <c r="AO206" i="6"/>
  <c r="BQ204" i="6"/>
  <c r="CG70" i="6"/>
  <c r="AE70" i="6"/>
  <c r="AW15" i="6"/>
  <c r="AG158" i="6"/>
  <c r="CG158" i="6"/>
  <c r="AJ158" i="6"/>
  <c r="AX49" i="6"/>
  <c r="BO49" i="6"/>
  <c r="BH49" i="6"/>
  <c r="AZ55" i="6"/>
  <c r="CE55" i="6"/>
  <c r="AR63" i="6"/>
  <c r="BQ63" i="6"/>
  <c r="BU72" i="6"/>
  <c r="BZ72" i="6"/>
  <c r="CI72" i="6"/>
  <c r="CQ72" i="6"/>
  <c r="CD72" i="6"/>
  <c r="CJ17" i="6"/>
  <c r="AY18" i="6"/>
  <c r="CM70" i="6"/>
  <c r="CP70" i="6"/>
  <c r="CD15" i="6"/>
  <c r="CH158" i="6"/>
  <c r="AP158" i="6"/>
  <c r="CO49" i="6"/>
  <c r="BK49" i="6"/>
  <c r="BT49" i="6"/>
  <c r="AO55" i="6"/>
  <c r="BP55" i="6"/>
  <c r="BK63" i="6"/>
  <c r="CE63" i="6"/>
  <c r="BL72" i="6"/>
  <c r="BP72" i="6"/>
  <c r="AX72" i="6"/>
  <c r="BT72" i="6"/>
  <c r="AV72" i="6"/>
  <c r="BT73" i="6"/>
  <c r="BO158" i="6"/>
  <c r="AR158" i="6"/>
  <c r="BM63" i="6"/>
  <c r="CI63" i="6"/>
  <c r="BG70" i="6"/>
  <c r="BW70" i="6"/>
  <c r="AW70" i="6"/>
  <c r="CA70" i="6"/>
  <c r="BZ158" i="6"/>
  <c r="CB158" i="6"/>
  <c r="CG49" i="6"/>
  <c r="CM49" i="6"/>
  <c r="BJ55" i="6"/>
  <c r="BE55" i="6"/>
  <c r="CQ63" i="6"/>
  <c r="BJ63" i="6"/>
  <c r="CP72" i="6"/>
  <c r="CE72" i="6"/>
  <c r="AI72" i="6"/>
  <c r="AY72" i="6"/>
  <c r="AL70" i="6"/>
  <c r="BV70" i="6"/>
  <c r="BX158" i="6"/>
  <c r="BA158" i="6"/>
  <c r="AQ49" i="6"/>
  <c r="CE49" i="6"/>
  <c r="BA55" i="6"/>
  <c r="DC55" i="6"/>
  <c r="FI55" i="6" s="1"/>
  <c r="IS55" i="6" s="1"/>
  <c r="AF63" i="6"/>
  <c r="AU63" i="6"/>
  <c r="DC63" i="6"/>
  <c r="FI63" i="6" s="1"/>
  <c r="IJ63" i="6" s="1"/>
  <c r="BP70" i="6"/>
  <c r="AZ70" i="6"/>
  <c r="BF158" i="6"/>
  <c r="BU158" i="6"/>
  <c r="BC49" i="6"/>
  <c r="CC49" i="6"/>
  <c r="AT55" i="6"/>
  <c r="CN55" i="6"/>
  <c r="AI63" i="6"/>
  <c r="CF63" i="6"/>
  <c r="CK72" i="6"/>
  <c r="BO72" i="6"/>
  <c r="AM72" i="6"/>
  <c r="AG72" i="6"/>
  <c r="AG70" i="6"/>
  <c r="BO70" i="6"/>
  <c r="AF158" i="6"/>
  <c r="AK158" i="6"/>
  <c r="BN49" i="6"/>
  <c r="CI49" i="6"/>
  <c r="CM55" i="6"/>
  <c r="BY55" i="6"/>
  <c r="CK63" i="6"/>
  <c r="AY63" i="6"/>
  <c r="CL129" i="6"/>
  <c r="CO38" i="6"/>
  <c r="BF129" i="6"/>
  <c r="AE109" i="6"/>
  <c r="CN38" i="6"/>
  <c r="CG25" i="6"/>
  <c r="AQ129" i="6"/>
  <c r="BQ129" i="6"/>
  <c r="CN120" i="6"/>
  <c r="CA202" i="6"/>
  <c r="CL202" i="6"/>
  <c r="CC202" i="6"/>
  <c r="AG202" i="6"/>
  <c r="AD202" i="6"/>
  <c r="BT202" i="6"/>
  <c r="CG202" i="6"/>
  <c r="DC202" i="6"/>
  <c r="CH202" i="6"/>
  <c r="AJ70" i="6"/>
  <c r="AM70" i="6"/>
  <c r="AK70" i="6"/>
  <c r="CO70" i="6"/>
  <c r="CC70" i="6"/>
  <c r="BJ70" i="6"/>
  <c r="CD70" i="6"/>
  <c r="CN70" i="6"/>
  <c r="CC15" i="6"/>
  <c r="BI158" i="6"/>
  <c r="BH158" i="6"/>
  <c r="DC158" i="6"/>
  <c r="BG158" i="6"/>
  <c r="AQ158" i="6"/>
  <c r="BT158" i="6"/>
  <c r="AD158" i="6"/>
  <c r="BR158" i="6"/>
  <c r="AE49" i="6"/>
  <c r="BL49" i="6"/>
  <c r="CH49" i="6"/>
  <c r="AW49" i="6"/>
  <c r="BU49" i="6"/>
  <c r="AT49" i="6"/>
  <c r="BG49" i="6"/>
  <c r="BA49" i="6"/>
  <c r="CR49" i="6"/>
  <c r="CR55" i="6"/>
  <c r="AS55" i="6"/>
  <c r="BW55" i="6"/>
  <c r="AI55" i="6"/>
  <c r="CA55" i="6"/>
  <c r="BR55" i="6"/>
  <c r="CB55" i="6"/>
  <c r="AL55" i="6"/>
  <c r="AN63" i="6"/>
  <c r="CC63" i="6"/>
  <c r="BO63" i="6"/>
  <c r="BC63" i="6"/>
  <c r="CA63" i="6"/>
  <c r="BU63" i="6"/>
  <c r="AG63" i="6"/>
  <c r="AL63" i="6"/>
  <c r="AX17" i="6"/>
  <c r="BM73" i="6"/>
  <c r="AJ80" i="6"/>
  <c r="AP80" i="6"/>
  <c r="AZ80" i="6"/>
  <c r="BU18" i="6"/>
  <c r="AR120" i="6"/>
  <c r="AS202" i="6"/>
  <c r="CI202" i="6"/>
  <c r="CN202" i="6"/>
  <c r="CR202" i="6"/>
  <c r="BN202" i="6"/>
  <c r="CK202" i="6"/>
  <c r="AF202" i="6"/>
  <c r="BC202" i="6"/>
  <c r="AJ202" i="6"/>
  <c r="CL70" i="6"/>
  <c r="BK70" i="6"/>
  <c r="AP70" i="6"/>
  <c r="AT70" i="6"/>
  <c r="DC70" i="6"/>
  <c r="FI70" i="6" s="1"/>
  <c r="JY70" i="6" s="1"/>
  <c r="CF70" i="6"/>
  <c r="AH70" i="6"/>
  <c r="AR70" i="6"/>
  <c r="DC15" i="6"/>
  <c r="AO158" i="6"/>
  <c r="BC158" i="6"/>
  <c r="BB158" i="6"/>
  <c r="BV158" i="6"/>
  <c r="AY158" i="6"/>
  <c r="CA158" i="6"/>
  <c r="BQ158" i="6"/>
  <c r="AT158" i="6"/>
  <c r="CF49" i="6"/>
  <c r="AU49" i="6"/>
  <c r="BP49" i="6"/>
  <c r="CN49" i="6"/>
  <c r="AG49" i="6"/>
  <c r="AZ49" i="6"/>
  <c r="AL49" i="6"/>
  <c r="BR49" i="6"/>
  <c r="AH49" i="6"/>
  <c r="CO55" i="6"/>
  <c r="AR55" i="6"/>
  <c r="BL55" i="6"/>
  <c r="BF55" i="6"/>
  <c r="BZ55" i="6"/>
  <c r="BO55" i="6"/>
  <c r="CP55" i="6"/>
  <c r="AQ55" i="6"/>
  <c r="BI63" i="6"/>
  <c r="BP63" i="6"/>
  <c r="CN63" i="6"/>
  <c r="CO63" i="6"/>
  <c r="CD63" i="6"/>
  <c r="AE63" i="6"/>
  <c r="BE63" i="6"/>
  <c r="BN63" i="6"/>
  <c r="AQ63" i="6"/>
  <c r="CP17" i="6"/>
  <c r="BD73" i="6"/>
  <c r="AO80" i="6"/>
  <c r="CL80" i="6"/>
  <c r="CA80" i="6"/>
  <c r="CJ18" i="6"/>
  <c r="AL202" i="6"/>
  <c r="CD202" i="6"/>
  <c r="AU202" i="6"/>
  <c r="BO202" i="6"/>
  <c r="BE202" i="6"/>
  <c r="BS202" i="6"/>
  <c r="AP202" i="6"/>
  <c r="CO202" i="6"/>
  <c r="BZ202" i="6"/>
  <c r="CB70" i="6"/>
  <c r="BD70" i="6"/>
  <c r="AF70" i="6"/>
  <c r="BU70" i="6"/>
  <c r="BM70" i="6"/>
  <c r="AQ70" i="6"/>
  <c r="AX70" i="6"/>
  <c r="BY70" i="6"/>
  <c r="BI70" i="6"/>
  <c r="BN15" i="6"/>
  <c r="BD158" i="6"/>
  <c r="CP158" i="6"/>
  <c r="AX158" i="6"/>
  <c r="CQ158" i="6"/>
  <c r="AZ158" i="6"/>
  <c r="CJ158" i="6"/>
  <c r="AN158" i="6"/>
  <c r="CD158" i="6"/>
  <c r="BE49" i="6"/>
  <c r="AR49" i="6"/>
  <c r="CP49" i="6"/>
  <c r="BD49" i="6"/>
  <c r="CD49" i="6"/>
  <c r="BI49" i="6"/>
  <c r="BS49" i="6"/>
  <c r="BM49" i="6"/>
  <c r="AE55" i="6"/>
  <c r="CG55" i="6"/>
  <c r="AG55" i="6"/>
  <c r="BC55" i="6"/>
  <c r="CC55" i="6"/>
  <c r="BU55" i="6"/>
  <c r="BM55" i="6"/>
  <c r="AV55" i="6"/>
  <c r="AN55" i="6"/>
  <c r="BZ63" i="6"/>
  <c r="CP63" i="6"/>
  <c r="AH63" i="6"/>
  <c r="AX63" i="6"/>
  <c r="BD63" i="6"/>
  <c r="BA63" i="6"/>
  <c r="AO63" i="6"/>
  <c r="BV63" i="6"/>
  <c r="AS63" i="6"/>
  <c r="BU17" i="6"/>
  <c r="AX73" i="6"/>
  <c r="BE45" i="6"/>
  <c r="BR202" i="6"/>
  <c r="BI202" i="6"/>
  <c r="CB202" i="6"/>
  <c r="AN202" i="6"/>
  <c r="AV202" i="6"/>
  <c r="BY202" i="6"/>
  <c r="AT202" i="6"/>
  <c r="BF202" i="6"/>
  <c r="BB70" i="6"/>
  <c r="AI70" i="6"/>
  <c r="CR70" i="6"/>
  <c r="BT70" i="6"/>
  <c r="BR70" i="6"/>
  <c r="BS70" i="6"/>
  <c r="AD70" i="6"/>
  <c r="AV70" i="6"/>
  <c r="AU70" i="6"/>
  <c r="BY15" i="6"/>
  <c r="AL158" i="6"/>
  <c r="CE158" i="6"/>
  <c r="BK158" i="6"/>
  <c r="AI158" i="6"/>
  <c r="BM158" i="6"/>
  <c r="AW158" i="6"/>
  <c r="BN158" i="6"/>
  <c r="CC158" i="6"/>
  <c r="AH158" i="6"/>
  <c r="BY49" i="6"/>
  <c r="CL49" i="6"/>
  <c r="CK49" i="6"/>
  <c r="CQ49" i="6"/>
  <c r="AM49" i="6"/>
  <c r="BX49" i="6"/>
  <c r="AF49" i="6"/>
  <c r="BQ49" i="6"/>
  <c r="AJ55" i="6"/>
  <c r="BT55" i="6"/>
  <c r="CI55" i="6"/>
  <c r="AW55" i="6"/>
  <c r="BG55" i="6"/>
  <c r="BI55" i="6"/>
  <c r="AY55" i="6"/>
  <c r="AK55" i="6"/>
  <c r="AM55" i="6"/>
  <c r="CJ63" i="6"/>
  <c r="BH63" i="6"/>
  <c r="AP63" i="6"/>
  <c r="BF63" i="6"/>
  <c r="BT63" i="6"/>
  <c r="AV63" i="6"/>
  <c r="AD63" i="6"/>
  <c r="CB63" i="6"/>
  <c r="BW63" i="6"/>
  <c r="AP17" i="6"/>
  <c r="BC73" i="6"/>
  <c r="CC80" i="6"/>
  <c r="AK80" i="6"/>
  <c r="AL80" i="6"/>
  <c r="CK18" i="6"/>
  <c r="CL45" i="6"/>
  <c r="AO202" i="6"/>
  <c r="AK202" i="6"/>
  <c r="AE202" i="6"/>
  <c r="BK202" i="6"/>
  <c r="BP202" i="6"/>
  <c r="AR202" i="6"/>
  <c r="AI202" i="6"/>
  <c r="BD202" i="6"/>
  <c r="CI70" i="6"/>
  <c r="CE70" i="6"/>
  <c r="BC70" i="6"/>
  <c r="AS70" i="6"/>
  <c r="CQ70" i="6"/>
  <c r="CJ70" i="6"/>
  <c r="AY70" i="6"/>
  <c r="AN70" i="6"/>
  <c r="BF70" i="6"/>
  <c r="CF15" i="6"/>
  <c r="BY158" i="6"/>
  <c r="CK158" i="6"/>
  <c r="CM158" i="6"/>
  <c r="CI158" i="6"/>
  <c r="BS158" i="6"/>
  <c r="BE158" i="6"/>
  <c r="AS158" i="6"/>
  <c r="CN158" i="6"/>
  <c r="AU158" i="6"/>
  <c r="BV49" i="6"/>
  <c r="BB49" i="6"/>
  <c r="BW49" i="6"/>
  <c r="CA49" i="6"/>
  <c r="CJ49" i="6"/>
  <c r="AD49" i="6"/>
  <c r="AO49" i="6"/>
  <c r="BJ49" i="6"/>
  <c r="CH55" i="6"/>
  <c r="AU55" i="6"/>
  <c r="AP55" i="6"/>
  <c r="CD55" i="6"/>
  <c r="BK55" i="6"/>
  <c r="BB55" i="6"/>
  <c r="CK55" i="6"/>
  <c r="BX55" i="6"/>
  <c r="CF55" i="6"/>
  <c r="BS63" i="6"/>
  <c r="AK63" i="6"/>
  <c r="CM63" i="6"/>
  <c r="BX63" i="6"/>
  <c r="CR63" i="6"/>
  <c r="AZ63" i="6"/>
  <c r="BB63" i="6"/>
  <c r="AJ63" i="6"/>
  <c r="BC17" i="6"/>
  <c r="BP73" i="6"/>
  <c r="CF73" i="6"/>
  <c r="CH18" i="6"/>
  <c r="BX202" i="6"/>
  <c r="CQ202" i="6"/>
  <c r="AY202" i="6"/>
  <c r="AW202" i="6"/>
  <c r="BU202" i="6"/>
  <c r="AH202" i="6"/>
  <c r="BH202" i="6"/>
  <c r="BL70" i="6"/>
  <c r="CH70" i="6"/>
  <c r="BX70" i="6"/>
  <c r="BQ70" i="6"/>
  <c r="BZ70" i="6"/>
  <c r="BH70" i="6"/>
  <c r="BA70" i="6"/>
  <c r="BE70" i="6"/>
  <c r="CL158" i="6"/>
  <c r="BL158" i="6"/>
  <c r="CO158" i="6"/>
  <c r="BP158" i="6"/>
  <c r="CR158" i="6"/>
  <c r="AM158" i="6"/>
  <c r="CF158" i="6"/>
  <c r="BW158" i="6"/>
  <c r="AN49" i="6"/>
  <c r="AJ49" i="6"/>
  <c r="AI49" i="6"/>
  <c r="DC49" i="6"/>
  <c r="FI49" i="6" s="1"/>
  <c r="IE49" i="6" s="1"/>
  <c r="AP49" i="6"/>
  <c r="AY49" i="6"/>
  <c r="CB49" i="6"/>
  <c r="BH55" i="6"/>
  <c r="BS55" i="6"/>
  <c r="AH55" i="6"/>
  <c r="BD55" i="6"/>
  <c r="CJ55" i="6"/>
  <c r="CQ55" i="6"/>
  <c r="AX55" i="6"/>
  <c r="BN55" i="6"/>
  <c r="AM63" i="6"/>
  <c r="AT63" i="6"/>
  <c r="CG63" i="6"/>
  <c r="AW63" i="6"/>
  <c r="BR63" i="6"/>
  <c r="CH63" i="6"/>
  <c r="BL63" i="6"/>
  <c r="AU73" i="6"/>
  <c r="AZ120" i="6"/>
  <c r="BK93" i="6"/>
  <c r="BO93" i="6"/>
  <c r="AS93" i="6"/>
  <c r="BD93" i="6"/>
  <c r="AD93" i="6"/>
  <c r="BJ93" i="6"/>
  <c r="AT93" i="6"/>
  <c r="CI93" i="6"/>
  <c r="CP113" i="6"/>
  <c r="CD113" i="6"/>
  <c r="BZ113" i="6"/>
  <c r="BR113" i="6"/>
  <c r="CI113" i="6"/>
  <c r="AE113" i="6"/>
  <c r="AR113" i="6"/>
  <c r="CE113" i="6"/>
  <c r="BN113" i="6"/>
  <c r="CI119" i="6"/>
  <c r="AY119" i="6"/>
  <c r="BW119" i="6"/>
  <c r="CE119" i="6"/>
  <c r="CM119" i="6"/>
  <c r="AX119" i="6"/>
  <c r="CQ119" i="6"/>
  <c r="AI119" i="6"/>
  <c r="CA93" i="6"/>
  <c r="AL93" i="6"/>
  <c r="CM93" i="6"/>
  <c r="CG93" i="6"/>
  <c r="AP93" i="6"/>
  <c r="BN93" i="6"/>
  <c r="DC93" i="6"/>
  <c r="BT93" i="6"/>
  <c r="BE113" i="6"/>
  <c r="BB113" i="6"/>
  <c r="BS113" i="6"/>
  <c r="BI113" i="6"/>
  <c r="AD113" i="6"/>
  <c r="BY113" i="6"/>
  <c r="AK113" i="6"/>
  <c r="AS113" i="6"/>
  <c r="CC113" i="6"/>
  <c r="CB119" i="6"/>
  <c r="AJ119" i="6"/>
  <c r="BP119" i="6"/>
  <c r="BX119" i="6"/>
  <c r="CF119" i="6"/>
  <c r="CD119" i="6"/>
  <c r="BL119" i="6"/>
  <c r="BZ119" i="6"/>
  <c r="BH93" i="6"/>
  <c r="BF93" i="6"/>
  <c r="AN93" i="6"/>
  <c r="AV93" i="6"/>
  <c r="CC93" i="6"/>
  <c r="AE93" i="6"/>
  <c r="BP93" i="6"/>
  <c r="CL93" i="6"/>
  <c r="BE93" i="6"/>
  <c r="BF113" i="6"/>
  <c r="BH113" i="6"/>
  <c r="BU113" i="6"/>
  <c r="BO113" i="6"/>
  <c r="CO113" i="6"/>
  <c r="CG113" i="6"/>
  <c r="AL113" i="6"/>
  <c r="BJ113" i="6"/>
  <c r="AP119" i="6"/>
  <c r="CG119" i="6"/>
  <c r="BH119" i="6"/>
  <c r="BI119" i="6"/>
  <c r="BQ119" i="6"/>
  <c r="CC119" i="6"/>
  <c r="AS119" i="6"/>
  <c r="AQ119" i="6"/>
  <c r="AU93" i="6"/>
  <c r="CN93" i="6"/>
  <c r="AO93" i="6"/>
  <c r="CP93" i="6"/>
  <c r="BA93" i="6"/>
  <c r="AZ93" i="6"/>
  <c r="AW93" i="6"/>
  <c r="AX93" i="6"/>
  <c r="BG93" i="6"/>
  <c r="CH113" i="6"/>
  <c r="BM113" i="6"/>
  <c r="BK113" i="6"/>
  <c r="BD113" i="6"/>
  <c r="AP113" i="6"/>
  <c r="CN113" i="6"/>
  <c r="AJ113" i="6"/>
  <c r="AV113" i="6"/>
  <c r="BO119" i="6"/>
  <c r="BS119" i="6"/>
  <c r="AK119" i="6"/>
  <c r="BA119" i="6"/>
  <c r="BB119" i="6"/>
  <c r="BY119" i="6"/>
  <c r="AO119" i="6"/>
  <c r="DC119" i="6"/>
  <c r="FI119" i="6" s="1"/>
  <c r="IE119" i="6" s="1"/>
  <c r="CF93" i="6"/>
  <c r="AJ93" i="6"/>
  <c r="BC93" i="6"/>
  <c r="BS93" i="6"/>
  <c r="AM93" i="6"/>
  <c r="AR93" i="6"/>
  <c r="BB93" i="6"/>
  <c r="BI93" i="6"/>
  <c r="CJ93" i="6"/>
  <c r="AY113" i="6"/>
  <c r="AG113" i="6"/>
  <c r="BP113" i="6"/>
  <c r="BX113" i="6"/>
  <c r="CF113" i="6"/>
  <c r="BG113" i="6"/>
  <c r="AH113" i="6"/>
  <c r="AX113" i="6"/>
  <c r="AR119" i="6"/>
  <c r="AM119" i="6"/>
  <c r="BF119" i="6"/>
  <c r="CH119" i="6"/>
  <c r="AD119" i="6"/>
  <c r="AT119" i="6"/>
  <c r="BJ119" i="6"/>
  <c r="BE119" i="6"/>
  <c r="CJ119" i="6"/>
  <c r="BQ93" i="6"/>
  <c r="BW93" i="6"/>
  <c r="CO93" i="6"/>
  <c r="BU93" i="6"/>
  <c r="BX93" i="6"/>
  <c r="AQ93" i="6"/>
  <c r="BZ93" i="6"/>
  <c r="AK93" i="6"/>
  <c r="CQ93" i="6"/>
  <c r="AT113" i="6"/>
  <c r="BW113" i="6"/>
  <c r="AI113" i="6"/>
  <c r="AQ113" i="6"/>
  <c r="CL113" i="6"/>
  <c r="AW113" i="6"/>
  <c r="CR113" i="6"/>
  <c r="AN113" i="6"/>
  <c r="CO119" i="6"/>
  <c r="BT119" i="6"/>
  <c r="AV119" i="6"/>
  <c r="BD119" i="6"/>
  <c r="BG119" i="6"/>
  <c r="CA119" i="6"/>
  <c r="AU119" i="6"/>
  <c r="BR119" i="6"/>
  <c r="AZ119" i="6"/>
  <c r="AY109" i="6"/>
  <c r="AF93" i="6"/>
  <c r="CB93" i="6"/>
  <c r="CK93" i="6"/>
  <c r="AI93" i="6"/>
  <c r="AH93" i="6"/>
  <c r="CR93" i="6"/>
  <c r="CD93" i="6"/>
  <c r="CQ113" i="6"/>
  <c r="BA113" i="6"/>
  <c r="BQ113" i="6"/>
  <c r="BL113" i="6"/>
  <c r="BT113" i="6"/>
  <c r="CB113" i="6"/>
  <c r="AM113" i="6"/>
  <c r="AZ113" i="6"/>
  <c r="AN119" i="6"/>
  <c r="BU119" i="6"/>
  <c r="CR119" i="6"/>
  <c r="BN119" i="6"/>
  <c r="AH119" i="6"/>
  <c r="AW119" i="6"/>
  <c r="CN119" i="6"/>
  <c r="CP119" i="6"/>
  <c r="CJ199" i="6"/>
  <c r="AT180" i="6"/>
  <c r="CR180" i="6"/>
  <c r="BV180" i="6"/>
  <c r="BM180" i="6"/>
  <c r="AD180" i="6"/>
  <c r="BO180" i="6"/>
  <c r="AN180" i="6"/>
  <c r="AE180" i="6"/>
  <c r="BI206" i="6"/>
  <c r="CL206" i="6"/>
  <c r="AP206" i="6"/>
  <c r="BC206" i="6"/>
  <c r="BF206" i="6"/>
  <c r="CO206" i="6"/>
  <c r="AI206" i="6"/>
  <c r="BZ206" i="6"/>
  <c r="BG204" i="6"/>
  <c r="BT204" i="6"/>
  <c r="CA204" i="6"/>
  <c r="BO204" i="6"/>
  <c r="CJ204" i="6"/>
  <c r="BD204" i="6"/>
  <c r="AR204" i="6"/>
  <c r="AY204" i="6"/>
  <c r="CC204" i="6"/>
  <c r="BJ38" i="6"/>
  <c r="AS38" i="6"/>
  <c r="AG38" i="6"/>
  <c r="AE38" i="6"/>
  <c r="CP38" i="6"/>
  <c r="AU129" i="6"/>
  <c r="BP129" i="6"/>
  <c r="AZ129" i="6"/>
  <c r="BM129" i="6"/>
  <c r="AR109" i="6"/>
  <c r="BM109" i="6"/>
  <c r="CD180" i="6"/>
  <c r="AQ180" i="6"/>
  <c r="AP180" i="6"/>
  <c r="AY180" i="6"/>
  <c r="BD180" i="6"/>
  <c r="AS180" i="6"/>
  <c r="BI180" i="6"/>
  <c r="BN180" i="6"/>
  <c r="BM206" i="6"/>
  <c r="BJ206" i="6"/>
  <c r="CE206" i="6"/>
  <c r="AM206" i="6"/>
  <c r="BS206" i="6"/>
  <c r="BQ206" i="6"/>
  <c r="BX206" i="6"/>
  <c r="CB206" i="6"/>
  <c r="CJ206" i="6"/>
  <c r="AZ204" i="6"/>
  <c r="BL204" i="6"/>
  <c r="BZ204" i="6"/>
  <c r="BM204" i="6"/>
  <c r="CM204" i="6"/>
  <c r="AU204" i="6"/>
  <c r="CD204" i="6"/>
  <c r="BW204" i="6"/>
  <c r="AF204" i="6"/>
  <c r="CB38" i="6"/>
  <c r="BG38" i="6"/>
  <c r="BB38" i="6"/>
  <c r="BU38" i="6"/>
  <c r="AG129" i="6"/>
  <c r="AM129" i="6"/>
  <c r="BV129" i="6"/>
  <c r="BW129" i="6"/>
  <c r="CA109" i="6"/>
  <c r="AG109" i="6"/>
  <c r="BA180" i="6"/>
  <c r="AK180" i="6"/>
  <c r="BE180" i="6"/>
  <c r="AX180" i="6"/>
  <c r="AL180" i="6"/>
  <c r="DC180" i="6"/>
  <c r="FI180" i="6" s="1"/>
  <c r="JF180" i="6" s="1"/>
  <c r="BH180" i="6"/>
  <c r="CC180" i="6"/>
  <c r="AQ206" i="6"/>
  <c r="AG206" i="6"/>
  <c r="BV206" i="6"/>
  <c r="BO206" i="6"/>
  <c r="BH206" i="6"/>
  <c r="CQ206" i="6"/>
  <c r="BA206" i="6"/>
  <c r="BB206" i="6"/>
  <c r="CI206" i="6"/>
  <c r="AJ204" i="6"/>
  <c r="BC204" i="6"/>
  <c r="BJ204" i="6"/>
  <c r="BI204" i="6"/>
  <c r="AP204" i="6"/>
  <c r="AQ204" i="6"/>
  <c r="CH204" i="6"/>
  <c r="BB204" i="6"/>
  <c r="CK204" i="6"/>
  <c r="CM38" i="6"/>
  <c r="CA38" i="6"/>
  <c r="AX38" i="6"/>
  <c r="AT38" i="6"/>
  <c r="BB129" i="6"/>
  <c r="BS129" i="6"/>
  <c r="BN129" i="6"/>
  <c r="CE129" i="6"/>
  <c r="CQ109" i="6"/>
  <c r="BR109" i="6"/>
  <c r="CO180" i="6"/>
  <c r="CJ180" i="6"/>
  <c r="BZ180" i="6"/>
  <c r="CF180" i="6"/>
  <c r="CM180" i="6"/>
  <c r="BY180" i="6"/>
  <c r="AW180" i="6"/>
  <c r="AO180" i="6"/>
  <c r="AZ180" i="6"/>
  <c r="CR206" i="6"/>
  <c r="BE206" i="6"/>
  <c r="BT206" i="6"/>
  <c r="AK206" i="6"/>
  <c r="AZ206" i="6"/>
  <c r="AY206" i="6"/>
  <c r="CA206" i="6"/>
  <c r="AT206" i="6"/>
  <c r="CG206" i="6"/>
  <c r="AL204" i="6"/>
  <c r="BA204" i="6"/>
  <c r="BF204" i="6"/>
  <c r="BP204" i="6"/>
  <c r="AM204" i="6"/>
  <c r="CP204" i="6"/>
  <c r="BV204" i="6"/>
  <c r="BS204" i="6"/>
  <c r="AF38" i="6"/>
  <c r="BY38" i="6"/>
  <c r="BX38" i="6"/>
  <c r="AD38" i="6"/>
  <c r="BR129" i="6"/>
  <c r="CH129" i="6"/>
  <c r="AX129" i="6"/>
  <c r="CM129" i="6"/>
  <c r="CE109" i="6"/>
  <c r="CI109" i="6"/>
  <c r="CA180" i="6"/>
  <c r="BJ180" i="6"/>
  <c r="BR180" i="6"/>
  <c r="AM180" i="6"/>
  <c r="CP180" i="6"/>
  <c r="BC180" i="6"/>
  <c r="AG180" i="6"/>
  <c r="CG180" i="6"/>
  <c r="BF180" i="6"/>
  <c r="AH206" i="6"/>
  <c r="CF206" i="6"/>
  <c r="BN206" i="6"/>
  <c r="AE206" i="6"/>
  <c r="BY206" i="6"/>
  <c r="DC206" i="6"/>
  <c r="AJ206" i="6"/>
  <c r="BK206" i="6"/>
  <c r="BU206" i="6"/>
  <c r="BR204" i="6"/>
  <c r="DC204" i="6"/>
  <c r="FI204" i="6" s="1"/>
  <c r="CO204" i="6"/>
  <c r="AX204" i="6"/>
  <c r="CF204" i="6"/>
  <c r="AG204" i="6"/>
  <c r="AI204" i="6"/>
  <c r="AT204" i="6"/>
  <c r="BD38" i="6"/>
  <c r="BP38" i="6"/>
  <c r="BI38" i="6"/>
  <c r="AK38" i="6"/>
  <c r="AO129" i="6"/>
  <c r="CJ129" i="6"/>
  <c r="CF129" i="6"/>
  <c r="CP129" i="6"/>
  <c r="BC109" i="6"/>
  <c r="CC109" i="6"/>
  <c r="AI180" i="6"/>
  <c r="AV180" i="6"/>
  <c r="BT180" i="6"/>
  <c r="CQ180" i="6"/>
  <c r="BL180" i="6"/>
  <c r="BQ180" i="6"/>
  <c r="BX180" i="6"/>
  <c r="AH180" i="6"/>
  <c r="CN180" i="6"/>
  <c r="BP206" i="6"/>
  <c r="AL206" i="6"/>
  <c r="BW206" i="6"/>
  <c r="AD206" i="6"/>
  <c r="BL206" i="6"/>
  <c r="AX206" i="6"/>
  <c r="CP206" i="6"/>
  <c r="BG206" i="6"/>
  <c r="CL204" i="6"/>
  <c r="CE204" i="6"/>
  <c r="AN204" i="6"/>
  <c r="BK204" i="6"/>
  <c r="AW204" i="6"/>
  <c r="AO204" i="6"/>
  <c r="CN204" i="6"/>
  <c r="AK204" i="6"/>
  <c r="BH38" i="6"/>
  <c r="AV38" i="6"/>
  <c r="CG38" i="6"/>
  <c r="DC38" i="6"/>
  <c r="FI38" i="6" s="1"/>
  <c r="JD38" i="6" s="1"/>
  <c r="CQ129" i="6"/>
  <c r="BT129" i="6"/>
  <c r="AJ129" i="6"/>
  <c r="AW129" i="6"/>
  <c r="BV109" i="6"/>
  <c r="CL180" i="6"/>
  <c r="AJ180" i="6"/>
  <c r="BK180" i="6"/>
  <c r="BW180" i="6"/>
  <c r="CH180" i="6"/>
  <c r="AU180" i="6"/>
  <c r="CK180" i="6"/>
  <c r="BP180" i="6"/>
  <c r="CC206" i="6"/>
  <c r="CH206" i="6"/>
  <c r="CM206" i="6"/>
  <c r="AR206" i="6"/>
  <c r="AF206" i="6"/>
  <c r="BR206" i="6"/>
  <c r="AW206" i="6"/>
  <c r="AD204" i="6"/>
  <c r="BY204" i="6"/>
  <c r="BX204" i="6"/>
  <c r="CR204" i="6"/>
  <c r="CG204" i="6"/>
  <c r="CI204" i="6"/>
  <c r="BN204" i="6"/>
  <c r="CI38" i="6"/>
  <c r="BZ38" i="6"/>
  <c r="AU38" i="6"/>
  <c r="AM38" i="6"/>
  <c r="AD129" i="6"/>
  <c r="BD129" i="6"/>
  <c r="AR129" i="6"/>
  <c r="BE129" i="6"/>
  <c r="AV109" i="6"/>
  <c r="CL109" i="6"/>
  <c r="BF25" i="6"/>
  <c r="AW72" i="6"/>
  <c r="AO72" i="6"/>
  <c r="BI72" i="6"/>
  <c r="BV72" i="6"/>
  <c r="BN72" i="6"/>
  <c r="CO72" i="6"/>
  <c r="BX72" i="6"/>
  <c r="BJ72" i="6"/>
  <c r="CI73" i="6"/>
  <c r="AN73" i="6"/>
  <c r="CF199" i="6"/>
  <c r="BD7" i="6"/>
  <c r="BI25" i="6"/>
  <c r="AS72" i="6"/>
  <c r="AF72" i="6"/>
  <c r="BB72" i="6"/>
  <c r="AZ72" i="6"/>
  <c r="AD72" i="6"/>
  <c r="BS72" i="6"/>
  <c r="BY72" i="6"/>
  <c r="AN72" i="6"/>
  <c r="CD73" i="6"/>
  <c r="BL73" i="6"/>
  <c r="AS199" i="6"/>
  <c r="BC72" i="6"/>
  <c r="AJ72" i="6"/>
  <c r="AQ72" i="6"/>
  <c r="CG72" i="6"/>
  <c r="CJ72" i="6"/>
  <c r="BG72" i="6"/>
  <c r="BF72" i="6"/>
  <c r="CC72" i="6"/>
  <c r="BI73" i="6"/>
  <c r="AL73" i="6"/>
  <c r="CE199" i="6"/>
  <c r="AD45" i="6"/>
  <c r="AY199" i="6"/>
  <c r="BH72" i="6"/>
  <c r="AT72" i="6"/>
  <c r="DC72" i="6"/>
  <c r="AR72" i="6"/>
  <c r="AE72" i="6"/>
  <c r="BD72" i="6"/>
  <c r="CL72" i="6"/>
  <c r="BE72" i="6"/>
  <c r="CG73" i="6"/>
  <c r="BK73" i="6"/>
  <c r="BX73" i="6"/>
  <c r="AD199" i="6"/>
  <c r="AM45" i="6"/>
  <c r="CE25" i="6"/>
  <c r="AO73" i="6"/>
  <c r="CJ73" i="6"/>
  <c r="AT73" i="6"/>
  <c r="AF73" i="6"/>
  <c r="AQ73" i="6"/>
  <c r="BR80" i="6"/>
  <c r="BE80" i="6"/>
  <c r="AQ80" i="6"/>
  <c r="BZ80" i="6"/>
  <c r="AR80" i="6"/>
  <c r="BK80" i="6"/>
  <c r="AO199" i="6"/>
  <c r="CH7" i="6"/>
  <c r="AH109" i="6"/>
  <c r="AX25" i="6"/>
  <c r="AF120" i="6"/>
  <c r="CF45" i="6"/>
  <c r="CC73" i="6"/>
  <c r="BJ73" i="6"/>
  <c r="BB73" i="6"/>
  <c r="CQ73" i="6"/>
  <c r="CR80" i="6"/>
  <c r="CN80" i="6"/>
  <c r="CF80" i="6"/>
  <c r="BG80" i="6"/>
  <c r="CB80" i="6"/>
  <c r="CH80" i="6"/>
  <c r="CN199" i="6"/>
  <c r="AJ7" i="6"/>
  <c r="BX120" i="6"/>
  <c r="BU45" i="6"/>
  <c r="AV73" i="6"/>
  <c r="BW73" i="6"/>
  <c r="BF73" i="6"/>
  <c r="BY73" i="6"/>
  <c r="AS80" i="6"/>
  <c r="AD80" i="6"/>
  <c r="CG80" i="6"/>
  <c r="AV80" i="6"/>
  <c r="BS80" i="6"/>
  <c r="BB80" i="6"/>
  <c r="CQ199" i="6"/>
  <c r="BZ7" i="6"/>
  <c r="CO120" i="6"/>
  <c r="AK45" i="6"/>
  <c r="AR73" i="6"/>
  <c r="CB73" i="6"/>
  <c r="DC73" i="6"/>
  <c r="FI73" i="6" s="1"/>
  <c r="KL73" i="6" s="1"/>
  <c r="CH73" i="6"/>
  <c r="BT80" i="6"/>
  <c r="AI80" i="6"/>
  <c r="BA80" i="6"/>
  <c r="BX80" i="6"/>
  <c r="AM80" i="6"/>
  <c r="BL80" i="6"/>
  <c r="AV199" i="6"/>
  <c r="CM109" i="6"/>
  <c r="BK109" i="6"/>
  <c r="CI25" i="6"/>
  <c r="CM120" i="6"/>
  <c r="AU45" i="6"/>
  <c r="DC120" i="6"/>
  <c r="BO163" i="6"/>
  <c r="BG163" i="6"/>
  <c r="CQ82" i="6"/>
  <c r="CL82" i="6"/>
  <c r="CA82" i="6"/>
  <c r="BT82" i="6"/>
  <c r="BP82" i="6"/>
  <c r="CC82" i="6"/>
  <c r="BX82" i="6"/>
  <c r="CG82" i="6"/>
  <c r="CR82" i="6"/>
  <c r="BR53" i="6"/>
  <c r="CC53" i="6"/>
  <c r="AG53" i="6"/>
  <c r="AD53" i="6"/>
  <c r="CN53" i="6"/>
  <c r="AM53" i="6"/>
  <c r="CJ53" i="6"/>
  <c r="BL53" i="6"/>
  <c r="CB53" i="6"/>
  <c r="AO61" i="6"/>
  <c r="BJ61" i="6"/>
  <c r="BO61" i="6"/>
  <c r="CL61" i="6"/>
  <c r="BW61" i="6"/>
  <c r="BM61" i="6"/>
  <c r="BT61" i="6"/>
  <c r="AW61" i="6"/>
  <c r="CH29" i="6"/>
  <c r="CD29" i="6"/>
  <c r="BI29" i="6"/>
  <c r="BH29" i="6"/>
  <c r="BO29" i="6"/>
  <c r="CC29" i="6"/>
  <c r="CF29" i="6"/>
  <c r="BQ29" i="6"/>
  <c r="AK163" i="6"/>
  <c r="BK163" i="6"/>
  <c r="AP163" i="6"/>
  <c r="AG163" i="6"/>
  <c r="CP163" i="6"/>
  <c r="BF163" i="6"/>
  <c r="CB163" i="6"/>
  <c r="BL163" i="6"/>
  <c r="CO163" i="6"/>
  <c r="AW7" i="6"/>
  <c r="CA7" i="6"/>
  <c r="BY7" i="6"/>
  <c r="BN7" i="6"/>
  <c r="CI163" i="6"/>
  <c r="CD82" i="6"/>
  <c r="AU82" i="6"/>
  <c r="AY82" i="6"/>
  <c r="BB82" i="6"/>
  <c r="DC82" i="6"/>
  <c r="AJ82" i="6"/>
  <c r="AW82" i="6"/>
  <c r="AZ82" i="6"/>
  <c r="AO53" i="6"/>
  <c r="BD53" i="6"/>
  <c r="BM53" i="6"/>
  <c r="AZ53" i="6"/>
  <c r="AT53" i="6"/>
  <c r="BQ53" i="6"/>
  <c r="AS53" i="6"/>
  <c r="CD53" i="6"/>
  <c r="AK53" i="6"/>
  <c r="CH61" i="6"/>
  <c r="AS61" i="6"/>
  <c r="BF61" i="6"/>
  <c r="CK61" i="6"/>
  <c r="BX61" i="6"/>
  <c r="BL61" i="6"/>
  <c r="BG61" i="6"/>
  <c r="CB61" i="6"/>
  <c r="CN61" i="6"/>
  <c r="BM29" i="6"/>
  <c r="AH29" i="6"/>
  <c r="CE29" i="6"/>
  <c r="AO29" i="6"/>
  <c r="AV29" i="6"/>
  <c r="AN29" i="6"/>
  <c r="CR29" i="6"/>
  <c r="AI29" i="6"/>
  <c r="BJ163" i="6"/>
  <c r="CF163" i="6"/>
  <c r="CC163" i="6"/>
  <c r="BE163" i="6"/>
  <c r="BH163" i="6"/>
  <c r="BA163" i="6"/>
  <c r="AT163" i="6"/>
  <c r="AL163" i="6"/>
  <c r="BA7" i="6"/>
  <c r="CE7" i="6"/>
  <c r="AH7" i="6"/>
  <c r="AG7" i="6"/>
  <c r="BN163" i="6"/>
  <c r="AQ82" i="6"/>
  <c r="AD82" i="6"/>
  <c r="AH82" i="6"/>
  <c r="AS82" i="6"/>
  <c r="BF82" i="6"/>
  <c r="CB82" i="6"/>
  <c r="AV82" i="6"/>
  <c r="AF82" i="6"/>
  <c r="BH53" i="6"/>
  <c r="BT53" i="6"/>
  <c r="BE53" i="6"/>
  <c r="AW53" i="6"/>
  <c r="AY53" i="6"/>
  <c r="AR53" i="6"/>
  <c r="CA53" i="6"/>
  <c r="BA53" i="6"/>
  <c r="AT61" i="6"/>
  <c r="CO61" i="6"/>
  <c r="BB61" i="6"/>
  <c r="AI61" i="6"/>
  <c r="AY61" i="6"/>
  <c r="BV61" i="6"/>
  <c r="BQ61" i="6"/>
  <c r="BU61" i="6"/>
  <c r="CR61" i="6"/>
  <c r="CM29" i="6"/>
  <c r="BJ29" i="6"/>
  <c r="AP29" i="6"/>
  <c r="AW29" i="6"/>
  <c r="BD29" i="6"/>
  <c r="AU29" i="6"/>
  <c r="AM29" i="6"/>
  <c r="AF29" i="6"/>
  <c r="AQ29" i="6"/>
  <c r="AJ163" i="6"/>
  <c r="AY163" i="6"/>
  <c r="BZ163" i="6"/>
  <c r="BU163" i="6"/>
  <c r="BW163" i="6"/>
  <c r="BP163" i="6"/>
  <c r="BI163" i="6"/>
  <c r="AW163" i="6"/>
  <c r="AN7" i="6"/>
  <c r="BU7" i="6"/>
  <c r="AR7" i="6"/>
  <c r="BS163" i="6"/>
  <c r="AR163" i="6"/>
  <c r="BJ82" i="6"/>
  <c r="CI82" i="6"/>
  <c r="BU82" i="6"/>
  <c r="CN82" i="6"/>
  <c r="CE82" i="6"/>
  <c r="BE82" i="6"/>
  <c r="CJ82" i="6"/>
  <c r="CP82" i="6"/>
  <c r="BS53" i="6"/>
  <c r="DC53" i="6"/>
  <c r="BW53" i="6"/>
  <c r="CI53" i="6"/>
  <c r="BO53" i="6"/>
  <c r="AL53" i="6"/>
  <c r="BC53" i="6"/>
  <c r="BU53" i="6"/>
  <c r="CP61" i="6"/>
  <c r="CF61" i="6"/>
  <c r="BP61" i="6"/>
  <c r="BK61" i="6"/>
  <c r="CE61" i="6"/>
  <c r="AJ61" i="6"/>
  <c r="BS61" i="6"/>
  <c r="CQ61" i="6"/>
  <c r="AE61" i="6"/>
  <c r="CP29" i="6"/>
  <c r="BK29" i="6"/>
  <c r="AT29" i="6"/>
  <c r="AL29" i="6"/>
  <c r="AD29" i="6"/>
  <c r="BE29" i="6"/>
  <c r="BB29" i="6"/>
  <c r="CQ29" i="6"/>
  <c r="BU29" i="6"/>
  <c r="CJ163" i="6"/>
  <c r="CD163" i="6"/>
  <c r="AS163" i="6"/>
  <c r="BQ163" i="6"/>
  <c r="AE163" i="6"/>
  <c r="CQ163" i="6"/>
  <c r="CL163" i="6"/>
  <c r="BM163" i="6"/>
  <c r="BT7" i="6"/>
  <c r="CP7" i="6"/>
  <c r="BG7" i="6"/>
  <c r="AZ163" i="6"/>
  <c r="BK82" i="6"/>
  <c r="CH82" i="6"/>
  <c r="AE82" i="6"/>
  <c r="BH82" i="6"/>
  <c r="AI82" i="6"/>
  <c r="AN82" i="6"/>
  <c r="BM82" i="6"/>
  <c r="BD82" i="6"/>
  <c r="CM82" i="6"/>
  <c r="BF53" i="6"/>
  <c r="AF53" i="6"/>
  <c r="AH53" i="6"/>
  <c r="BK53" i="6"/>
  <c r="CH53" i="6"/>
  <c r="AV53" i="6"/>
  <c r="BG53" i="6"/>
  <c r="CQ53" i="6"/>
  <c r="BI61" i="6"/>
  <c r="AG61" i="6"/>
  <c r="AL61" i="6"/>
  <c r="BR61" i="6"/>
  <c r="AR61" i="6"/>
  <c r="AV61" i="6"/>
  <c r="CM61" i="6"/>
  <c r="BY61" i="6"/>
  <c r="CO29" i="6"/>
  <c r="BS29" i="6"/>
  <c r="AK29" i="6"/>
  <c r="AJ29" i="6"/>
  <c r="CG29" i="6"/>
  <c r="BV29" i="6"/>
  <c r="BL29" i="6"/>
  <c r="AE29" i="6"/>
  <c r="CJ29" i="6"/>
  <c r="BV163" i="6"/>
  <c r="AO163" i="6"/>
  <c r="AU163" i="6"/>
  <c r="CK163" i="6"/>
  <c r="BR163" i="6"/>
  <c r="AM163" i="6"/>
  <c r="AH163" i="6"/>
  <c r="CM163" i="6"/>
  <c r="BX163" i="6"/>
  <c r="BK7" i="6"/>
  <c r="CG7" i="6"/>
  <c r="BC7" i="6"/>
  <c r="CA163" i="6"/>
  <c r="BG82" i="6"/>
  <c r="CF82" i="6"/>
  <c r="AT82" i="6"/>
  <c r="BC82" i="6"/>
  <c r="BL82" i="6"/>
  <c r="BQ82" i="6"/>
  <c r="AO82" i="6"/>
  <c r="BY82" i="6"/>
  <c r="BW82" i="6"/>
  <c r="AE53" i="6"/>
  <c r="BP53" i="6"/>
  <c r="AX53" i="6"/>
  <c r="AQ53" i="6"/>
  <c r="CL53" i="6"/>
  <c r="BJ53" i="6"/>
  <c r="CM53" i="6"/>
  <c r="CG53" i="6"/>
  <c r="BD61" i="6"/>
  <c r="CD61" i="6"/>
  <c r="BE61" i="6"/>
  <c r="AX61" i="6"/>
  <c r="AK61" i="6"/>
  <c r="AU61" i="6"/>
  <c r="AP61" i="6"/>
  <c r="AF61" i="6"/>
  <c r="BR29" i="6"/>
  <c r="CB29" i="6"/>
  <c r="AS29" i="6"/>
  <c r="AR29" i="6"/>
  <c r="AY29" i="6"/>
  <c r="BY29" i="6"/>
  <c r="CA29" i="6"/>
  <c r="BC29" i="6"/>
  <c r="CI29" i="6"/>
  <c r="CE163" i="6"/>
  <c r="BT163" i="6"/>
  <c r="CR163" i="6"/>
  <c r="AF163" i="6"/>
  <c r="BD163" i="6"/>
  <c r="AI163" i="6"/>
  <c r="CN163" i="6"/>
  <c r="CG163" i="6"/>
  <c r="BY163" i="6"/>
  <c r="BF7" i="6"/>
  <c r="BH7" i="6"/>
  <c r="BI7" i="6"/>
  <c r="AM7" i="6"/>
  <c r="AL82" i="6"/>
  <c r="BN82" i="6"/>
  <c r="AX82" i="6"/>
  <c r="BV82" i="6"/>
  <c r="AR82" i="6"/>
  <c r="AG82" i="6"/>
  <c r="AK82" i="6"/>
  <c r="BI82" i="6"/>
  <c r="AN53" i="6"/>
  <c r="BV53" i="6"/>
  <c r="BX53" i="6"/>
  <c r="BN53" i="6"/>
  <c r="CE53" i="6"/>
  <c r="CK53" i="6"/>
  <c r="AI53" i="6"/>
  <c r="AP53" i="6"/>
  <c r="AD61" i="6"/>
  <c r="AH61" i="6"/>
  <c r="BH61" i="6"/>
  <c r="AM61" i="6"/>
  <c r="CA61" i="6"/>
  <c r="CI61" i="6"/>
  <c r="CJ61" i="6"/>
  <c r="BZ29" i="6"/>
  <c r="BN29" i="6"/>
  <c r="BA29" i="6"/>
  <c r="AZ29" i="6"/>
  <c r="BG29" i="6"/>
  <c r="CN29" i="6"/>
  <c r="AX29" i="6"/>
  <c r="BC163" i="6"/>
  <c r="AN163" i="6"/>
  <c r="BB163" i="6"/>
  <c r="AD163" i="6"/>
  <c r="CH163" i="6"/>
  <c r="AX163" i="6"/>
  <c r="AQ163" i="6"/>
  <c r="DC163" i="6"/>
  <c r="CC7" i="6"/>
  <c r="AU7" i="6"/>
  <c r="AO7" i="6"/>
  <c r="BO7" i="6"/>
  <c r="AX120" i="6"/>
  <c r="AO38" i="6"/>
  <c r="AR38" i="6"/>
  <c r="CC38" i="6"/>
  <c r="AJ38" i="6"/>
  <c r="CE38" i="6"/>
  <c r="BV38" i="6"/>
  <c r="BL38" i="6"/>
  <c r="BR38" i="6"/>
  <c r="BK38" i="6"/>
  <c r="DC114" i="6"/>
  <c r="AN114" i="6"/>
  <c r="BU114" i="6"/>
  <c r="CB114" i="6"/>
  <c r="AP114" i="6"/>
  <c r="CQ114" i="6"/>
  <c r="CM114" i="6"/>
  <c r="CP114" i="6"/>
  <c r="BC114" i="6"/>
  <c r="AK129" i="6"/>
  <c r="BI129" i="6"/>
  <c r="AT129" i="6"/>
  <c r="CC129" i="6"/>
  <c r="DC129" i="6"/>
  <c r="FI129" i="6" s="1"/>
  <c r="IA129" i="6" s="1"/>
  <c r="BA129" i="6"/>
  <c r="AP129" i="6"/>
  <c r="BX129" i="6"/>
  <c r="AN129" i="6"/>
  <c r="BD22" i="6"/>
  <c r="AJ22" i="6"/>
  <c r="CC22" i="6"/>
  <c r="CR22" i="6"/>
  <c r="AP22" i="6"/>
  <c r="BC22" i="6"/>
  <c r="CN22" i="6"/>
  <c r="BI22" i="6"/>
  <c r="BX22" i="6"/>
  <c r="AK73" i="6"/>
  <c r="BO73" i="6"/>
  <c r="CP73" i="6"/>
  <c r="AD73" i="6"/>
  <c r="AS73" i="6"/>
  <c r="BQ73" i="6"/>
  <c r="CA73" i="6"/>
  <c r="BR73" i="6"/>
  <c r="AP7" i="6"/>
  <c r="AS7" i="6"/>
  <c r="CF7" i="6"/>
  <c r="DC7" i="6"/>
  <c r="FI7" i="6" s="1"/>
  <c r="JD7" i="6" s="1"/>
  <c r="CD7" i="6"/>
  <c r="BE7" i="6"/>
  <c r="BJ7" i="6"/>
  <c r="BS109" i="6"/>
  <c r="BA109" i="6"/>
  <c r="CN109" i="6"/>
  <c r="BE109" i="6"/>
  <c r="CR109" i="6"/>
  <c r="BX109" i="6"/>
  <c r="AF109" i="6"/>
  <c r="AL109" i="6"/>
  <c r="BT25" i="6"/>
  <c r="CJ25" i="6"/>
  <c r="BE25" i="6"/>
  <c r="AH25" i="6"/>
  <c r="BG25" i="6"/>
  <c r="AU25" i="6"/>
  <c r="BN120" i="6"/>
  <c r="AN120" i="6"/>
  <c r="AI45" i="6"/>
  <c r="BW45" i="6"/>
  <c r="CO45" i="6"/>
  <c r="AH38" i="6"/>
  <c r="BQ38" i="6"/>
  <c r="BE38" i="6"/>
  <c r="BM38" i="6"/>
  <c r="AZ38" i="6"/>
  <c r="AL38" i="6"/>
  <c r="BW38" i="6"/>
  <c r="BN38" i="6"/>
  <c r="BO38" i="6"/>
  <c r="BD114" i="6"/>
  <c r="CO114" i="6"/>
  <c r="CI114" i="6"/>
  <c r="AW114" i="6"/>
  <c r="AG114" i="6"/>
  <c r="BO114" i="6"/>
  <c r="CF114" i="6"/>
  <c r="CE114" i="6"/>
  <c r="BQ114" i="6"/>
  <c r="CA129" i="6"/>
  <c r="CK129" i="6"/>
  <c r="BZ129" i="6"/>
  <c r="CR129" i="6"/>
  <c r="AH129" i="6"/>
  <c r="BJ129" i="6"/>
  <c r="AL129" i="6"/>
  <c r="AY129" i="6"/>
  <c r="AF129" i="6"/>
  <c r="AK22" i="6"/>
  <c r="BN22" i="6"/>
  <c r="CD22" i="6"/>
  <c r="AG22" i="6"/>
  <c r="BU22" i="6"/>
  <c r="AT22" i="6"/>
  <c r="CE22" i="6"/>
  <c r="CF22" i="6"/>
  <c r="BH22" i="6"/>
  <c r="BN73" i="6"/>
  <c r="AP73" i="6"/>
  <c r="AG73" i="6"/>
  <c r="BV73" i="6"/>
  <c r="AI73" i="6"/>
  <c r="AM73" i="6"/>
  <c r="AE73" i="6"/>
  <c r="CO73" i="6"/>
  <c r="AV7" i="6"/>
  <c r="CO7" i="6"/>
  <c r="BP7" i="6"/>
  <c r="CM7" i="6"/>
  <c r="AL7" i="6"/>
  <c r="BL7" i="6"/>
  <c r="AK7" i="6"/>
  <c r="BL109" i="6"/>
  <c r="BO109" i="6"/>
  <c r="AZ109" i="6"/>
  <c r="AS109" i="6"/>
  <c r="AI109" i="6"/>
  <c r="AJ109" i="6"/>
  <c r="AM109" i="6"/>
  <c r="CF109" i="6"/>
  <c r="CF25" i="6"/>
  <c r="CB25" i="6"/>
  <c r="BC25" i="6"/>
  <c r="BJ25" i="6"/>
  <c r="BA25" i="6"/>
  <c r="AK25" i="6"/>
  <c r="CB120" i="6"/>
  <c r="BD120" i="6"/>
  <c r="BC45" i="6"/>
  <c r="BL45" i="6"/>
  <c r="BI109" i="6"/>
  <c r="BY109" i="6"/>
  <c r="CB109" i="6"/>
  <c r="AW109" i="6"/>
  <c r="BQ109" i="6"/>
  <c r="AN109" i="6"/>
  <c r="BP109" i="6"/>
  <c r="CG109" i="6"/>
  <c r="AU109" i="6"/>
  <c r="BV25" i="6"/>
  <c r="BW25" i="6"/>
  <c r="BK25" i="6"/>
  <c r="AN25" i="6"/>
  <c r="BP25" i="6"/>
  <c r="BY25" i="6"/>
  <c r="BF38" i="6"/>
  <c r="AQ38" i="6"/>
  <c r="AI38" i="6"/>
  <c r="BA38" i="6"/>
  <c r="AW38" i="6"/>
  <c r="CQ38" i="6"/>
  <c r="CF38" i="6"/>
  <c r="CR38" i="6"/>
  <c r="CJ38" i="6"/>
  <c r="BF114" i="6"/>
  <c r="AM114" i="6"/>
  <c r="BA114" i="6"/>
  <c r="AY114" i="6"/>
  <c r="BG114" i="6"/>
  <c r="AJ114" i="6"/>
  <c r="BM114" i="6"/>
  <c r="BZ114" i="6"/>
  <c r="BG129" i="6"/>
  <c r="BY129" i="6"/>
  <c r="CG129" i="6"/>
  <c r="CB129" i="6"/>
  <c r="CD129" i="6"/>
  <c r="CN129" i="6"/>
  <c r="BO129" i="6"/>
  <c r="BK129" i="6"/>
  <c r="CI129" i="6"/>
  <c r="AU22" i="6"/>
  <c r="BO22" i="6"/>
  <c r="CK22" i="6"/>
  <c r="CB22" i="6"/>
  <c r="AW22" i="6"/>
  <c r="BW22" i="6"/>
  <c r="AO22" i="6"/>
  <c r="AY22" i="6"/>
  <c r="CM73" i="6"/>
  <c r="BS73" i="6"/>
  <c r="BG73" i="6"/>
  <c r="CK73" i="6"/>
  <c r="AW73" i="6"/>
  <c r="AH73" i="6"/>
  <c r="CN73" i="6"/>
  <c r="BH73" i="6"/>
  <c r="BM7" i="6"/>
  <c r="CJ7" i="6"/>
  <c r="CQ7" i="6"/>
  <c r="AT7" i="6"/>
  <c r="BR7" i="6"/>
  <c r="CN7" i="6"/>
  <c r="CL7" i="6"/>
  <c r="AO109" i="6"/>
  <c r="BF109" i="6"/>
  <c r="AX109" i="6"/>
  <c r="AD109" i="6"/>
  <c r="CD109" i="6"/>
  <c r="CH109" i="6"/>
  <c r="CK109" i="6"/>
  <c r="BW109" i="6"/>
  <c r="AK109" i="6"/>
  <c r="CC25" i="6"/>
  <c r="BX25" i="6"/>
  <c r="AL25" i="6"/>
  <c r="AT25" i="6"/>
  <c r="CP25" i="6"/>
  <c r="BY120" i="6"/>
  <c r="BV120" i="6"/>
  <c r="AZ45" i="6"/>
  <c r="AP45" i="6"/>
  <c r="AP109" i="6"/>
  <c r="AT109" i="6"/>
  <c r="AQ109" i="6"/>
  <c r="BN109" i="6"/>
  <c r="BU109" i="6"/>
  <c r="CO109" i="6"/>
  <c r="CJ109" i="6"/>
  <c r="CP109" i="6"/>
  <c r="BQ25" i="6"/>
  <c r="AD25" i="6"/>
  <c r="CD25" i="6"/>
  <c r="BS25" i="6"/>
  <c r="AG25" i="6"/>
  <c r="CK38" i="6"/>
  <c r="CL38" i="6"/>
  <c r="CD38" i="6"/>
  <c r="BT38" i="6"/>
  <c r="BS38" i="6"/>
  <c r="AY38" i="6"/>
  <c r="AN38" i="6"/>
  <c r="BY114" i="6"/>
  <c r="AU114" i="6"/>
  <c r="AL114" i="6"/>
  <c r="BK114" i="6"/>
  <c r="AO114" i="6"/>
  <c r="BI114" i="6"/>
  <c r="BP114" i="6"/>
  <c r="AK114" i="6"/>
  <c r="CO129" i="6"/>
  <c r="AV129" i="6"/>
  <c r="AE129" i="6"/>
  <c r="BL129" i="6"/>
  <c r="BH129" i="6"/>
  <c r="AI129" i="6"/>
  <c r="BU129" i="6"/>
  <c r="BQ22" i="6"/>
  <c r="AQ22" i="6"/>
  <c r="BZ22" i="6"/>
  <c r="AS22" i="6"/>
  <c r="CM22" i="6"/>
  <c r="AZ22" i="6"/>
  <c r="BY22" i="6"/>
  <c r="AD22" i="6"/>
  <c r="CE73" i="6"/>
  <c r="AZ73" i="6"/>
  <c r="AJ73" i="6"/>
  <c r="CL73" i="6"/>
  <c r="BE73" i="6"/>
  <c r="CR73" i="6"/>
  <c r="BZ73" i="6"/>
  <c r="BA73" i="6"/>
  <c r="BQ7" i="6"/>
  <c r="BX7" i="6"/>
  <c r="AY7" i="6"/>
  <c r="AI7" i="6"/>
  <c r="AQ7" i="6"/>
  <c r="AF7" i="6"/>
  <c r="CB7" i="6"/>
  <c r="BB7" i="6"/>
  <c r="BZ109" i="6"/>
  <c r="BB109" i="6"/>
  <c r="BJ109" i="6"/>
  <c r="BH109" i="6"/>
  <c r="DC109" i="6"/>
  <c r="FI109" i="6" s="1"/>
  <c r="JO109" i="6" s="1"/>
  <c r="BT109" i="6"/>
  <c r="BG109" i="6"/>
  <c r="BN25" i="6"/>
  <c r="CL25" i="6"/>
  <c r="AW25" i="6"/>
  <c r="CN25" i="6"/>
  <c r="BD25" i="6"/>
  <c r="BL120" i="6"/>
  <c r="BF120" i="6"/>
  <c r="BR45" i="6"/>
  <c r="BN45" i="6"/>
  <c r="AX199" i="6"/>
  <c r="AE199" i="6"/>
  <c r="BB199" i="6"/>
  <c r="AM199" i="6"/>
  <c r="AZ199" i="6"/>
  <c r="BE120" i="6"/>
  <c r="BI120" i="6"/>
  <c r="BA120" i="6"/>
  <c r="BS120" i="6"/>
  <c r="AS120" i="6"/>
  <c r="AE120" i="6"/>
  <c r="AK120" i="6"/>
  <c r="BJ120" i="6"/>
  <c r="BK120" i="6"/>
  <c r="CB45" i="6"/>
  <c r="BB45" i="6"/>
  <c r="CQ45" i="6"/>
  <c r="CE45" i="6"/>
  <c r="BM45" i="6"/>
  <c r="BF45" i="6"/>
  <c r="AX45" i="6"/>
  <c r="CM45" i="6"/>
  <c r="BS199" i="6"/>
  <c r="BO199" i="6"/>
  <c r="BR199" i="6"/>
  <c r="BV199" i="6"/>
  <c r="BP199" i="6"/>
  <c r="AU199" i="6"/>
  <c r="CJ120" i="6"/>
  <c r="CD120" i="6"/>
  <c r="CI120" i="6"/>
  <c r="CC120" i="6"/>
  <c r="AM120" i="6"/>
  <c r="AD120" i="6"/>
  <c r="AU120" i="6"/>
  <c r="BR120" i="6"/>
  <c r="BD45" i="6"/>
  <c r="BG45" i="6"/>
  <c r="AQ45" i="6"/>
  <c r="BK45" i="6"/>
  <c r="BH45" i="6"/>
  <c r="AJ45" i="6"/>
  <c r="CJ45" i="6"/>
  <c r="AY45" i="6"/>
  <c r="AK199" i="6"/>
  <c r="BU199" i="6"/>
  <c r="BM199" i="6"/>
  <c r="AP199" i="6"/>
  <c r="BE199" i="6"/>
  <c r="BC199" i="6"/>
  <c r="CG120" i="6"/>
  <c r="CE120" i="6"/>
  <c r="AO120" i="6"/>
  <c r="AP120" i="6"/>
  <c r="AH120" i="6"/>
  <c r="BG120" i="6"/>
  <c r="BQ120" i="6"/>
  <c r="AY120" i="6"/>
  <c r="AW45" i="6"/>
  <c r="CK45" i="6"/>
  <c r="CR45" i="6"/>
  <c r="BQ45" i="6"/>
  <c r="CG45" i="6"/>
  <c r="AR45" i="6"/>
  <c r="AG45" i="6"/>
  <c r="CD45" i="6"/>
  <c r="AF199" i="6"/>
  <c r="BA199" i="6"/>
  <c r="AJ199" i="6"/>
  <c r="AQ199" i="6"/>
  <c r="AI199" i="6"/>
  <c r="BF199" i="6"/>
  <c r="CA120" i="6"/>
  <c r="CR120" i="6"/>
  <c r="BB120" i="6"/>
  <c r="BU120" i="6"/>
  <c r="BW120" i="6"/>
  <c r="CQ120" i="6"/>
  <c r="AT120" i="6"/>
  <c r="AI120" i="6"/>
  <c r="CC45" i="6"/>
  <c r="BY45" i="6"/>
  <c r="BA45" i="6"/>
  <c r="AL45" i="6"/>
  <c r="DC45" i="6"/>
  <c r="AO45" i="6"/>
  <c r="BP45" i="6"/>
  <c r="BS45" i="6"/>
  <c r="CN45" i="6"/>
  <c r="BT199" i="6"/>
  <c r="AN199" i="6"/>
  <c r="BQ199" i="6"/>
  <c r="BI199" i="6"/>
  <c r="CM199" i="6"/>
  <c r="AG120" i="6"/>
  <c r="CL120" i="6"/>
  <c r="AV120" i="6"/>
  <c r="BM120" i="6"/>
  <c r="BC120" i="6"/>
  <c r="AJ120" i="6"/>
  <c r="BT120" i="6"/>
  <c r="AL120" i="6"/>
  <c r="BZ120" i="6"/>
  <c r="BZ45" i="6"/>
  <c r="CH45" i="6"/>
  <c r="AF45" i="6"/>
  <c r="AE45" i="6"/>
  <c r="BJ45" i="6"/>
  <c r="BT45" i="6"/>
  <c r="CP45" i="6"/>
  <c r="AS45" i="6"/>
  <c r="BI45" i="6"/>
  <c r="CK199" i="6"/>
  <c r="CP199" i="6"/>
  <c r="BW199" i="6"/>
  <c r="BL199" i="6"/>
  <c r="DC199" i="6"/>
  <c r="BP120" i="6"/>
  <c r="BO120" i="6"/>
  <c r="AW120" i="6"/>
  <c r="CH120" i="6"/>
  <c r="CK120" i="6"/>
  <c r="CF120" i="6"/>
  <c r="AQ120" i="6"/>
  <c r="BH120" i="6"/>
  <c r="CA45" i="6"/>
  <c r="BX45" i="6"/>
  <c r="AT45" i="6"/>
  <c r="AN45" i="6"/>
  <c r="AV45" i="6"/>
  <c r="BV45" i="6"/>
  <c r="AH45" i="6"/>
  <c r="BO45" i="6"/>
  <c r="BF17" i="6"/>
  <c r="BT17" i="6"/>
  <c r="CB17" i="6"/>
  <c r="AF17" i="6"/>
  <c r="BB17" i="6"/>
  <c r="BZ17" i="6"/>
  <c r="BL17" i="6"/>
  <c r="AN17" i="6"/>
  <c r="BJ17" i="6"/>
  <c r="BV17" i="6"/>
  <c r="BR17" i="6"/>
  <c r="CH17" i="6"/>
  <c r="DC17" i="6"/>
  <c r="FI17" i="6" s="1"/>
  <c r="KA17" i="6" s="1"/>
  <c r="BA17" i="6"/>
  <c r="BX17" i="6"/>
  <c r="AI17" i="6"/>
  <c r="AZ17" i="6"/>
  <c r="AY17" i="6"/>
  <c r="AK17" i="6"/>
  <c r="BN17" i="6"/>
  <c r="CD17" i="6"/>
  <c r="AJ17" i="6"/>
  <c r="AS17" i="6"/>
  <c r="CO17" i="6"/>
  <c r="BY17" i="6"/>
  <c r="BQ17" i="6"/>
  <c r="BW17" i="6"/>
  <c r="BP17" i="6"/>
  <c r="AQ17" i="6"/>
  <c r="AT17" i="6"/>
  <c r="CK17" i="6"/>
  <c r="CC17" i="6"/>
  <c r="AL17" i="6"/>
  <c r="BS17" i="6"/>
  <c r="AE17" i="6"/>
  <c r="CQ17" i="6"/>
  <c r="CN17" i="6"/>
  <c r="BO17" i="6"/>
  <c r="AR17" i="6"/>
  <c r="AH17" i="6"/>
  <c r="CL17" i="6"/>
  <c r="BD17" i="6"/>
  <c r="AD17" i="6"/>
  <c r="BK17" i="6"/>
  <c r="BM17" i="6"/>
  <c r="AW17" i="6"/>
  <c r="CG17" i="6"/>
  <c r="CE17" i="6"/>
  <c r="BH17" i="6"/>
  <c r="BG17" i="6"/>
  <c r="CF17" i="6"/>
  <c r="AV17" i="6"/>
  <c r="AM17" i="6"/>
  <c r="AO17" i="6"/>
  <c r="BE17" i="6"/>
  <c r="BI17" i="6"/>
  <c r="CA17" i="6"/>
  <c r="AG17" i="6"/>
  <c r="AU17" i="6"/>
  <c r="CM17" i="6"/>
  <c r="BH18" i="6"/>
  <c r="BF18" i="6"/>
  <c r="CL18" i="6"/>
  <c r="CM18" i="6"/>
  <c r="AM18" i="6"/>
  <c r="AW18" i="6"/>
  <c r="AP18" i="6"/>
  <c r="CC18" i="6"/>
  <c r="BY18" i="6"/>
  <c r="BN18" i="6"/>
  <c r="BT18" i="6"/>
  <c r="BX18" i="6"/>
  <c r="CE18" i="6"/>
  <c r="BM18" i="6"/>
  <c r="BG18" i="6"/>
  <c r="CG18" i="6"/>
  <c r="BQ18" i="6"/>
  <c r="AD18" i="6"/>
  <c r="BA18" i="6"/>
  <c r="CR18" i="6"/>
  <c r="CN18" i="6"/>
  <c r="AR18" i="6"/>
  <c r="BV18" i="6"/>
  <c r="AK18" i="6"/>
  <c r="AT18" i="6"/>
  <c r="BS18" i="6"/>
  <c r="AU18" i="6"/>
  <c r="CP18" i="6"/>
  <c r="CD18" i="6"/>
  <c r="AS18" i="6"/>
  <c r="AZ18" i="6"/>
  <c r="AH18" i="6"/>
  <c r="BO18" i="6"/>
  <c r="BL18" i="6"/>
  <c r="AO18" i="6"/>
  <c r="CA18" i="6"/>
  <c r="CO18" i="6"/>
  <c r="AE18" i="6"/>
  <c r="AF18" i="6"/>
  <c r="CB18" i="6"/>
  <c r="BD18" i="6"/>
  <c r="AJ18" i="6"/>
  <c r="BJ18" i="6"/>
  <c r="DC18" i="6"/>
  <c r="FI18" i="6" s="1"/>
  <c r="IY18" i="6" s="1"/>
  <c r="BE18" i="6"/>
  <c r="BC18" i="6"/>
  <c r="BB18" i="6"/>
  <c r="BI18" i="6"/>
  <c r="AL18" i="6"/>
  <c r="BZ18" i="6"/>
  <c r="AG18" i="6"/>
  <c r="AN18" i="6"/>
  <c r="AX18" i="6"/>
  <c r="AI18" i="6"/>
  <c r="BW18" i="6"/>
  <c r="CI18" i="6"/>
  <c r="BK18" i="6"/>
  <c r="BR18" i="6"/>
  <c r="CF18" i="6"/>
  <c r="AV18" i="6"/>
  <c r="AH15" i="6"/>
  <c r="BA15" i="6"/>
  <c r="AX15" i="6"/>
  <c r="BG15" i="6"/>
  <c r="CO15" i="6"/>
  <c r="BP15" i="6"/>
  <c r="AP15" i="6"/>
  <c r="CL15" i="6"/>
  <c r="BJ15" i="6"/>
  <c r="AQ15" i="6"/>
  <c r="AJ15" i="6"/>
  <c r="CG15" i="6"/>
  <c r="AR15" i="6"/>
  <c r="AI15" i="6"/>
  <c r="AK15" i="6"/>
  <c r="CE15" i="6"/>
  <c r="BS15" i="6"/>
  <c r="BR15" i="6"/>
  <c r="AL15" i="6"/>
  <c r="AT15" i="6"/>
  <c r="BB15" i="6"/>
  <c r="CP15" i="6"/>
  <c r="AZ15" i="6"/>
  <c r="BW15" i="6"/>
  <c r="AV15" i="6"/>
  <c r="CQ15" i="6"/>
  <c r="BL15" i="6"/>
  <c r="CA15" i="6"/>
  <c r="BT15" i="6"/>
  <c r="BU15" i="6"/>
  <c r="BK15" i="6"/>
  <c r="AD15" i="6"/>
  <c r="CM15" i="6"/>
  <c r="BQ15" i="6"/>
  <c r="AN15" i="6"/>
  <c r="CJ15" i="6"/>
  <c r="CK15" i="6"/>
  <c r="AM15" i="6"/>
  <c r="AF15" i="6"/>
  <c r="CI15" i="6"/>
  <c r="BD15" i="6"/>
  <c r="CH15" i="6"/>
  <c r="BF15" i="6"/>
  <c r="BO15" i="6"/>
  <c r="AO15" i="6"/>
  <c r="BV15" i="6"/>
  <c r="AY15" i="6"/>
  <c r="BH15" i="6"/>
  <c r="CR15" i="6"/>
  <c r="CB15" i="6"/>
  <c r="BE15" i="6"/>
  <c r="BZ15" i="6"/>
  <c r="CN15" i="6"/>
  <c r="BX15" i="6"/>
  <c r="BI15" i="6"/>
  <c r="BC15" i="6"/>
  <c r="BM15" i="6"/>
  <c r="AS15" i="6"/>
  <c r="AG15" i="6"/>
  <c r="AE15" i="6"/>
  <c r="BP18" i="6"/>
  <c r="CQ18" i="6"/>
  <c r="BO80" i="6"/>
  <c r="BV80" i="6"/>
  <c r="AW80" i="6"/>
  <c r="AT80" i="6"/>
  <c r="BJ80" i="6"/>
  <c r="CM80" i="6"/>
  <c r="CI80" i="6"/>
  <c r="CQ80" i="6"/>
  <c r="CR199" i="6"/>
  <c r="BN199" i="6"/>
  <c r="CH199" i="6"/>
  <c r="BH199" i="6"/>
  <c r="CA199" i="6"/>
  <c r="CL199" i="6"/>
  <c r="AH199" i="6"/>
  <c r="CO199" i="6"/>
  <c r="AW199" i="6"/>
  <c r="AE7" i="6"/>
  <c r="CR7" i="6"/>
  <c r="BV7" i="6"/>
  <c r="CK7" i="6"/>
  <c r="AX7" i="6"/>
  <c r="BH25" i="6"/>
  <c r="CO25" i="6"/>
  <c r="CH25" i="6"/>
  <c r="BO25" i="6"/>
  <c r="AS25" i="6"/>
  <c r="AV25" i="6"/>
  <c r="AE25" i="6"/>
  <c r="BR25" i="6"/>
  <c r="AM25" i="6"/>
  <c r="BN80" i="6"/>
  <c r="CD80" i="6"/>
  <c r="BI80" i="6"/>
  <c r="CD199" i="6"/>
  <c r="CI199" i="6"/>
  <c r="BK199" i="6"/>
  <c r="AR199" i="6"/>
  <c r="BG199" i="6"/>
  <c r="BX199" i="6"/>
  <c r="BD199" i="6"/>
  <c r="BJ199" i="6"/>
  <c r="AR25" i="6"/>
  <c r="BL25" i="6"/>
  <c r="AQ25" i="6"/>
  <c r="AO25" i="6"/>
  <c r="AJ25" i="6"/>
  <c r="AZ25" i="6"/>
  <c r="AP25" i="6"/>
  <c r="AF25" i="6"/>
  <c r="AY80" i="6"/>
  <c r="CJ80" i="6"/>
  <c r="BC80" i="6"/>
  <c r="AU80" i="6"/>
  <c r="AG80" i="6"/>
  <c r="BQ80" i="6"/>
  <c r="CK80" i="6"/>
  <c r="BM80" i="6"/>
  <c r="AL199" i="6"/>
  <c r="AG199" i="6"/>
  <c r="CB199" i="6"/>
  <c r="CC199" i="6"/>
  <c r="BZ199" i="6"/>
  <c r="AT199" i="6"/>
  <c r="CG199" i="6"/>
  <c r="BW7" i="6"/>
  <c r="AZ7" i="6"/>
  <c r="AD7" i="6"/>
  <c r="BS7" i="6"/>
  <c r="BM25" i="6"/>
  <c r="DC25" i="6"/>
  <c r="AY25" i="6"/>
  <c r="CM25" i="6"/>
  <c r="CR25" i="6"/>
  <c r="CQ25" i="6"/>
  <c r="CK25" i="6"/>
  <c r="BW52" i="6"/>
  <c r="AP52" i="6"/>
  <c r="AW52" i="6"/>
  <c r="BC52" i="6"/>
  <c r="CD52" i="6"/>
  <c r="CK52" i="6"/>
  <c r="CP52" i="6"/>
  <c r="CA52" i="6"/>
  <c r="CF52" i="6"/>
  <c r="CE52" i="6"/>
  <c r="CG52" i="6"/>
  <c r="AQ52" i="6"/>
  <c r="BM52" i="6"/>
  <c r="AE52" i="6"/>
  <c r="BK52" i="6"/>
  <c r="CJ52" i="6"/>
  <c r="BH52" i="6"/>
  <c r="BY52" i="6"/>
  <c r="AI52" i="6"/>
  <c r="DC52" i="6"/>
  <c r="FI52" i="6" s="1"/>
  <c r="JH52" i="6" s="1"/>
  <c r="BV52" i="6"/>
  <c r="CC52" i="6"/>
  <c r="AN52" i="6"/>
  <c r="AO52" i="6"/>
  <c r="AZ52" i="6"/>
  <c r="CH52" i="6"/>
  <c r="CO52" i="6"/>
  <c r="AK52" i="6"/>
  <c r="CR52" i="6"/>
  <c r="CL52" i="6"/>
  <c r="BG52" i="6"/>
  <c r="AX52" i="6"/>
  <c r="AR52" i="6"/>
  <c r="BO52" i="6"/>
  <c r="AV52" i="6"/>
  <c r="AM52" i="6"/>
  <c r="AS52" i="6"/>
  <c r="BN52" i="6"/>
  <c r="AU52" i="6"/>
  <c r="BS52" i="6"/>
  <c r="AH52" i="6"/>
  <c r="AJ52" i="6"/>
  <c r="BI52" i="6"/>
  <c r="AG52" i="6"/>
  <c r="BL52" i="6"/>
  <c r="BB52" i="6"/>
  <c r="BU52" i="6"/>
  <c r="AF52" i="6"/>
  <c r="BD52" i="6"/>
  <c r="BZ52" i="6"/>
  <c r="CN52" i="6"/>
  <c r="BQ52" i="6"/>
  <c r="AD52" i="6"/>
  <c r="BX52" i="6"/>
  <c r="CI52" i="6"/>
  <c r="AT52" i="6"/>
  <c r="CM52" i="6"/>
  <c r="BJ52" i="6"/>
  <c r="AL52" i="6"/>
  <c r="BR52" i="6"/>
  <c r="BF52" i="6"/>
  <c r="CQ52" i="6"/>
  <c r="AY52" i="6"/>
  <c r="BT52" i="6"/>
  <c r="CB52" i="6"/>
  <c r="BA52" i="6"/>
  <c r="BE52" i="6"/>
  <c r="BP52" i="6"/>
  <c r="BG62" i="6"/>
  <c r="AR62" i="6"/>
  <c r="AX62" i="6"/>
  <c r="CG62" i="6"/>
  <c r="AM62" i="6"/>
  <c r="AJ62" i="6"/>
  <c r="CF62" i="6"/>
  <c r="AS62" i="6"/>
  <c r="BZ62" i="6"/>
  <c r="BW62" i="6"/>
  <c r="AP62" i="6"/>
  <c r="BP62" i="6"/>
  <c r="AL62" i="6"/>
  <c r="BS62" i="6"/>
  <c r="CK62" i="6"/>
  <c r="CQ62" i="6"/>
  <c r="BF62" i="6"/>
  <c r="CL62" i="6"/>
  <c r="CJ62" i="6"/>
  <c r="CO62" i="6"/>
  <c r="AO62" i="6"/>
  <c r="CD62" i="6"/>
  <c r="AD62" i="6"/>
  <c r="AT62" i="6"/>
  <c r="BB62" i="6"/>
  <c r="AH62" i="6"/>
  <c r="DC62" i="6"/>
  <c r="FI62" i="6" s="1"/>
  <c r="IK62" i="6" s="1"/>
  <c r="CH62" i="6"/>
  <c r="BJ62" i="6"/>
  <c r="BH62" i="6"/>
  <c r="AW62" i="6"/>
  <c r="CC62" i="6"/>
  <c r="CM62" i="6"/>
  <c r="CR62" i="6"/>
  <c r="BR62" i="6"/>
  <c r="BI62" i="6"/>
  <c r="BT62" i="6"/>
  <c r="BM62" i="6"/>
  <c r="AK62" i="6"/>
  <c r="AZ62" i="6"/>
  <c r="BQ62" i="6"/>
  <c r="CI62" i="6"/>
  <c r="AE62" i="6"/>
  <c r="AV62" i="6"/>
  <c r="BV62" i="6"/>
  <c r="BO62" i="6"/>
  <c r="BU62" i="6"/>
  <c r="BE62" i="6"/>
  <c r="BL62" i="6"/>
  <c r="AI62" i="6"/>
  <c r="CE62" i="6"/>
  <c r="AQ62" i="6"/>
  <c r="BC62" i="6"/>
  <c r="AF62" i="6"/>
  <c r="BD62" i="6"/>
  <c r="BA62" i="6"/>
  <c r="CB62" i="6"/>
  <c r="CA62" i="6"/>
  <c r="CP62" i="6"/>
  <c r="AN62" i="6"/>
  <c r="AG62" i="6"/>
  <c r="CN62" i="6"/>
  <c r="BY62" i="6"/>
  <c r="AY62" i="6"/>
  <c r="BK62" i="6"/>
  <c r="AU62" i="6"/>
  <c r="BN62" i="6"/>
  <c r="BX62" i="6"/>
  <c r="BI167" i="6"/>
  <c r="BH167" i="6"/>
  <c r="AS167" i="6"/>
  <c r="AD167" i="6"/>
  <c r="AJ167" i="6"/>
  <c r="CN167" i="6"/>
  <c r="CM167" i="6"/>
  <c r="AE167" i="6"/>
  <c r="CJ167" i="6"/>
  <c r="BP167" i="6"/>
  <c r="BO167" i="6"/>
  <c r="AZ167" i="6"/>
  <c r="AK167" i="6"/>
  <c r="DC167" i="6"/>
  <c r="FI167" i="6" s="1"/>
  <c r="AI167" i="6"/>
  <c r="AH167" i="6"/>
  <c r="BQ167" i="6"/>
  <c r="BD167" i="6"/>
  <c r="BW167" i="6"/>
  <c r="BV167" i="6"/>
  <c r="BG167" i="6"/>
  <c r="AR167" i="6"/>
  <c r="AQ167" i="6"/>
  <c r="AP167" i="6"/>
  <c r="AM167" i="6"/>
  <c r="BT167" i="6"/>
  <c r="AO167" i="6"/>
  <c r="CD167" i="6"/>
  <c r="CA167" i="6"/>
  <c r="BN167" i="6"/>
  <c r="AY167" i="6"/>
  <c r="AX167" i="6"/>
  <c r="AU167" i="6"/>
  <c r="CR167" i="6"/>
  <c r="CE167" i="6"/>
  <c r="AN167" i="6"/>
  <c r="CI167" i="6"/>
  <c r="BM167" i="6"/>
  <c r="BS167" i="6"/>
  <c r="BF167" i="6"/>
  <c r="BC167" i="6"/>
  <c r="BL167" i="6"/>
  <c r="AW167" i="6"/>
  <c r="BX167" i="6"/>
  <c r="BU167" i="6"/>
  <c r="AG167" i="6"/>
  <c r="AV167" i="6"/>
  <c r="CB167" i="6"/>
  <c r="BK167" i="6"/>
  <c r="AF167" i="6"/>
  <c r="BR167" i="6"/>
  <c r="CL167" i="6"/>
  <c r="CC167" i="6"/>
  <c r="AT167" i="6"/>
  <c r="BE167" i="6"/>
  <c r="CK167" i="6"/>
  <c r="CH167" i="6"/>
  <c r="BZ167" i="6"/>
  <c r="BY167" i="6"/>
  <c r="CQ167" i="6"/>
  <c r="BB167" i="6"/>
  <c r="BA167" i="6"/>
  <c r="AL167" i="6"/>
  <c r="CP167" i="6"/>
  <c r="CO167" i="6"/>
  <c r="CG167" i="6"/>
  <c r="CF167" i="6"/>
  <c r="BJ167" i="6"/>
  <c r="BE182" i="6"/>
  <c r="BO182" i="6"/>
  <c r="CC182" i="6"/>
  <c r="CM182" i="6"/>
  <c r="BD182" i="6"/>
  <c r="BR182" i="6"/>
  <c r="BH182" i="6"/>
  <c r="BA182" i="6"/>
  <c r="CF182" i="6"/>
  <c r="BN182" i="6"/>
  <c r="AM182" i="6"/>
  <c r="CL182" i="6"/>
  <c r="BK182" i="6"/>
  <c r="AW182" i="6"/>
  <c r="CG182" i="6"/>
  <c r="CP182" i="6"/>
  <c r="CH182" i="6"/>
  <c r="BG182" i="6"/>
  <c r="CB182" i="6"/>
  <c r="CE182" i="6"/>
  <c r="AN182" i="6"/>
  <c r="BF182" i="6"/>
  <c r="BZ182" i="6"/>
  <c r="BQ182" i="6"/>
  <c r="AK182" i="6"/>
  <c r="AE182" i="6"/>
  <c r="BU182" i="6"/>
  <c r="BC182" i="6"/>
  <c r="AG182" i="6"/>
  <c r="AI182" i="6"/>
  <c r="AZ182" i="6"/>
  <c r="BB182" i="6"/>
  <c r="CO182" i="6"/>
  <c r="CQ182" i="6"/>
  <c r="CD182" i="6"/>
  <c r="AF182" i="6"/>
  <c r="AP182" i="6"/>
  <c r="BS182" i="6"/>
  <c r="BJ182" i="6"/>
  <c r="BI182" i="6"/>
  <c r="AS182" i="6"/>
  <c r="AY182" i="6"/>
  <c r="BT182" i="6"/>
  <c r="BW182" i="6"/>
  <c r="CR182" i="6"/>
  <c r="AQ182" i="6"/>
  <c r="AV182" i="6"/>
  <c r="BY182" i="6"/>
  <c r="BX182" i="6"/>
  <c r="AJ182" i="6"/>
  <c r="CI182" i="6"/>
  <c r="BM182" i="6"/>
  <c r="AU182" i="6"/>
  <c r="CK182" i="6"/>
  <c r="DC182" i="6"/>
  <c r="AO182" i="6"/>
  <c r="CN182" i="6"/>
  <c r="AT182" i="6"/>
  <c r="AD182" i="6"/>
  <c r="BL182" i="6"/>
  <c r="BV182" i="6"/>
  <c r="CJ182" i="6"/>
  <c r="AH182" i="6"/>
  <c r="CA182" i="6"/>
  <c r="AX182" i="6"/>
  <c r="AR182" i="6"/>
  <c r="AL182" i="6"/>
  <c r="BP182" i="6"/>
  <c r="BE81" i="6"/>
  <c r="BL81" i="6"/>
  <c r="BV81" i="6"/>
  <c r="AK81" i="6"/>
  <c r="CR81" i="6"/>
  <c r="CJ81" i="6"/>
  <c r="BX81" i="6"/>
  <c r="CH81" i="6"/>
  <c r="AO81" i="6"/>
  <c r="BF81" i="6"/>
  <c r="BN81" i="6"/>
  <c r="BG81" i="6"/>
  <c r="AJ81" i="6"/>
  <c r="AF81" i="6"/>
  <c r="AW81" i="6"/>
  <c r="AU81" i="6"/>
  <c r="CI81" i="6"/>
  <c r="BU81" i="6"/>
  <c r="AQ81" i="6"/>
  <c r="AY81" i="6"/>
  <c r="AS81" i="6"/>
  <c r="AN81" i="6"/>
  <c r="AH81" i="6"/>
  <c r="AP81" i="6"/>
  <c r="CB81" i="6"/>
  <c r="AI81" i="6"/>
  <c r="BM81" i="6"/>
  <c r="DC81" i="6"/>
  <c r="FI81" i="6" s="1"/>
  <c r="JB81" i="6" s="1"/>
  <c r="CC81" i="6"/>
  <c r="AR81" i="6"/>
  <c r="CL81" i="6"/>
  <c r="CE81" i="6"/>
  <c r="CM81" i="6"/>
  <c r="AL81" i="6"/>
  <c r="CQ81" i="6"/>
  <c r="CK81" i="6"/>
  <c r="AD81" i="6"/>
  <c r="AG81" i="6"/>
  <c r="AV81" i="6"/>
  <c r="BW81" i="6"/>
  <c r="BR81" i="6"/>
  <c r="BZ81" i="6"/>
  <c r="BC81" i="6"/>
  <c r="AE81" i="6"/>
  <c r="BQ81" i="6"/>
  <c r="CP81" i="6"/>
  <c r="BA81" i="6"/>
  <c r="CD81" i="6"/>
  <c r="BJ81" i="6"/>
  <c r="BS81" i="6"/>
  <c r="CA81" i="6"/>
  <c r="AX81" i="6"/>
  <c r="BP81" i="6"/>
  <c r="BI81" i="6"/>
  <c r="AZ81" i="6"/>
  <c r="BO81" i="6"/>
  <c r="CO81" i="6"/>
  <c r="CG81" i="6"/>
  <c r="BY81" i="6"/>
  <c r="AT81" i="6"/>
  <c r="BH81" i="6"/>
  <c r="BD81" i="6"/>
  <c r="BB81" i="6"/>
  <c r="CN81" i="6"/>
  <c r="CF81" i="6"/>
  <c r="AM81" i="6"/>
  <c r="BK81" i="6"/>
  <c r="BT81" i="6"/>
  <c r="AT102" i="6"/>
  <c r="AY102" i="6"/>
  <c r="CH102" i="6"/>
  <c r="CF102" i="6"/>
  <c r="CI102" i="6"/>
  <c r="CK102" i="6"/>
  <c r="AN102" i="6"/>
  <c r="BU102" i="6"/>
  <c r="CB102" i="6"/>
  <c r="BA102" i="6"/>
  <c r="BC102" i="6"/>
  <c r="CO102" i="6"/>
  <c r="CM102" i="6"/>
  <c r="AV102" i="6"/>
  <c r="BW102" i="6"/>
  <c r="AO102" i="6"/>
  <c r="AW102" i="6"/>
  <c r="BF102" i="6"/>
  <c r="AZ102" i="6"/>
  <c r="CP102" i="6"/>
  <c r="CN102" i="6"/>
  <c r="CQ102" i="6"/>
  <c r="BM102" i="6"/>
  <c r="AP102" i="6"/>
  <c r="BL102" i="6"/>
  <c r="AF102" i="6"/>
  <c r="AH102" i="6"/>
  <c r="BG102" i="6"/>
  <c r="AD102" i="6"/>
  <c r="DC102" i="6"/>
  <c r="FI102" i="6" s="1"/>
  <c r="IJ102" i="6" s="1"/>
  <c r="AE102" i="6"/>
  <c r="BB102" i="6"/>
  <c r="CA102" i="6"/>
  <c r="BD102" i="6"/>
  <c r="CR102" i="6"/>
  <c r="BK102" i="6"/>
  <c r="AK102" i="6"/>
  <c r="AI102" i="6"/>
  <c r="BR102" i="6"/>
  <c r="BI102" i="6"/>
  <c r="BN102" i="6"/>
  <c r="AG102" i="6"/>
  <c r="BE102" i="6"/>
  <c r="AL102" i="6"/>
  <c r="AJ102" i="6"/>
  <c r="AM102" i="6"/>
  <c r="BY102" i="6"/>
  <c r="BH102" i="6"/>
  <c r="BJ102" i="6"/>
  <c r="CL102" i="6"/>
  <c r="AX102" i="6"/>
  <c r="CJ102" i="6"/>
  <c r="AR102" i="6"/>
  <c r="AU102" i="6"/>
  <c r="CG102" i="6"/>
  <c r="CE102" i="6"/>
  <c r="BS102" i="6"/>
  <c r="BP102" i="6"/>
  <c r="BT102" i="6"/>
  <c r="CC102" i="6"/>
  <c r="BQ102" i="6"/>
  <c r="BV102" i="6"/>
  <c r="CD102" i="6"/>
  <c r="AS102" i="6"/>
  <c r="AQ102" i="6"/>
  <c r="BZ102" i="6"/>
  <c r="BX102" i="6"/>
  <c r="BO102" i="6"/>
  <c r="CF144" i="6"/>
  <c r="BR144" i="6"/>
  <c r="AG144" i="6"/>
  <c r="AO144" i="6"/>
  <c r="BT144" i="6"/>
  <c r="CB144" i="6"/>
  <c r="AX144" i="6"/>
  <c r="BG144" i="6"/>
  <c r="AR144" i="6"/>
  <c r="AV144" i="6"/>
  <c r="CD144" i="6"/>
  <c r="CL144" i="6"/>
  <c r="AW144" i="6"/>
  <c r="BE144" i="6"/>
  <c r="BK144" i="6"/>
  <c r="AN144" i="6"/>
  <c r="BI144" i="6"/>
  <c r="BY144" i="6"/>
  <c r="CK144" i="6"/>
  <c r="CQ144" i="6"/>
  <c r="CI144" i="6"/>
  <c r="AH144" i="6"/>
  <c r="AP144" i="6"/>
  <c r="AY144" i="6"/>
  <c r="CC144" i="6"/>
  <c r="BH144" i="6"/>
  <c r="AJ144" i="6"/>
  <c r="BV144" i="6"/>
  <c r="AE144" i="6"/>
  <c r="AK144" i="6"/>
  <c r="CA144" i="6"/>
  <c r="BS144" i="6"/>
  <c r="BB144" i="6"/>
  <c r="BJ144" i="6"/>
  <c r="CO144" i="6"/>
  <c r="BP144" i="6"/>
  <c r="AM144" i="6"/>
  <c r="BA144" i="6"/>
  <c r="CG144" i="6"/>
  <c r="BQ144" i="6"/>
  <c r="AQ144" i="6"/>
  <c r="AF144" i="6"/>
  <c r="BN144" i="6"/>
  <c r="AZ144" i="6"/>
  <c r="BX144" i="6"/>
  <c r="BW144" i="6"/>
  <c r="CE144" i="6"/>
  <c r="CM144" i="6"/>
  <c r="AI144" i="6"/>
  <c r="AT144" i="6"/>
  <c r="CR144" i="6"/>
  <c r="BC144" i="6"/>
  <c r="CN144" i="6"/>
  <c r="AU144" i="6"/>
  <c r="BZ144" i="6"/>
  <c r="CH144" i="6"/>
  <c r="AD144" i="6"/>
  <c r="DC144" i="6"/>
  <c r="FI144" i="6" s="1"/>
  <c r="IJ144" i="6" s="1"/>
  <c r="CJ144" i="6"/>
  <c r="BU144" i="6"/>
  <c r="AS144" i="6"/>
  <c r="BO144" i="6"/>
  <c r="BD144" i="6"/>
  <c r="BL144" i="6"/>
  <c r="CP144" i="6"/>
  <c r="AL144" i="6"/>
  <c r="BM144" i="6"/>
  <c r="BF144" i="6"/>
  <c r="CG138" i="6"/>
  <c r="AR138" i="6"/>
  <c r="AX138" i="6"/>
  <c r="BF138" i="6"/>
  <c r="BD138" i="6"/>
  <c r="CK138" i="6"/>
  <c r="BJ138" i="6"/>
  <c r="BV138" i="6"/>
  <c r="AF138" i="6"/>
  <c r="AJ138" i="6"/>
  <c r="CO138" i="6"/>
  <c r="AE138" i="6"/>
  <c r="DC138" i="6"/>
  <c r="FI138" i="6" s="1"/>
  <c r="JW138" i="6" s="1"/>
  <c r="CJ138" i="6"/>
  <c r="AL138" i="6"/>
  <c r="BG138" i="6"/>
  <c r="AS138" i="6"/>
  <c r="AN138" i="6"/>
  <c r="AI138" i="6"/>
  <c r="CF138" i="6"/>
  <c r="BW138" i="6"/>
  <c r="CC138" i="6"/>
  <c r="CD138" i="6"/>
  <c r="CL138" i="6"/>
  <c r="CN138" i="6"/>
  <c r="BA138" i="6"/>
  <c r="AV138" i="6"/>
  <c r="BU138" i="6"/>
  <c r="BS138" i="6"/>
  <c r="AT138" i="6"/>
  <c r="BE138" i="6"/>
  <c r="AO138" i="6"/>
  <c r="BK138" i="6"/>
  <c r="CP138" i="6"/>
  <c r="CH138" i="6"/>
  <c r="AD138" i="6"/>
  <c r="BQ138" i="6"/>
  <c r="CQ138" i="6"/>
  <c r="BC138" i="6"/>
  <c r="AK138" i="6"/>
  <c r="CE138" i="6"/>
  <c r="AU138" i="6"/>
  <c r="BY138" i="6"/>
  <c r="BH138" i="6"/>
  <c r="BI138" i="6"/>
  <c r="CB138" i="6"/>
  <c r="BR138" i="6"/>
  <c r="AG138" i="6"/>
  <c r="BN138" i="6"/>
  <c r="AH138" i="6"/>
  <c r="CM138" i="6"/>
  <c r="CA138" i="6"/>
  <c r="AW138" i="6"/>
  <c r="BL138" i="6"/>
  <c r="BT138" i="6"/>
  <c r="BM138" i="6"/>
  <c r="AM138" i="6"/>
  <c r="BB138" i="6"/>
  <c r="BX138" i="6"/>
  <c r="AZ138" i="6"/>
  <c r="CI138" i="6"/>
  <c r="CR138" i="6"/>
  <c r="BP138" i="6"/>
  <c r="BO138" i="6"/>
  <c r="AQ138" i="6"/>
  <c r="AY138" i="6"/>
  <c r="BZ138" i="6"/>
  <c r="AP138" i="6"/>
  <c r="AK9" i="6"/>
  <c r="BX9" i="6"/>
  <c r="BY9" i="6"/>
  <c r="BR9" i="6"/>
  <c r="CG9" i="6"/>
  <c r="AM9" i="6"/>
  <c r="BW9" i="6"/>
  <c r="BI9" i="6"/>
  <c r="AT9" i="6"/>
  <c r="BZ9" i="6"/>
  <c r="AD9" i="6"/>
  <c r="BH9" i="6"/>
  <c r="AI9" i="6"/>
  <c r="BB9" i="6"/>
  <c r="AE9" i="6"/>
  <c r="CP9" i="6"/>
  <c r="CC9" i="6"/>
  <c r="BG9" i="6"/>
  <c r="AS9" i="6"/>
  <c r="DC9" i="6"/>
  <c r="FI9" i="6" s="1"/>
  <c r="IO9" i="6" s="1"/>
  <c r="BJ9" i="6"/>
  <c r="CQ9" i="6"/>
  <c r="AU9" i="6"/>
  <c r="AR9" i="6"/>
  <c r="CE9" i="6"/>
  <c r="CF9" i="6"/>
  <c r="CA9" i="6"/>
  <c r="BL9" i="6"/>
  <c r="CB9" i="6"/>
  <c r="CO9" i="6"/>
  <c r="BP9" i="6"/>
  <c r="BQ9" i="6"/>
  <c r="AV9" i="6"/>
  <c r="AW9" i="6"/>
  <c r="BM9" i="6"/>
  <c r="AZ9" i="6"/>
  <c r="CM9" i="6"/>
  <c r="CN9" i="6"/>
  <c r="AY9" i="6"/>
  <c r="AJ9" i="6"/>
  <c r="AQ9" i="6"/>
  <c r="CJ9" i="6"/>
  <c r="CR9" i="6"/>
  <c r="AP9" i="6"/>
  <c r="AG9" i="6"/>
  <c r="BC9" i="6"/>
  <c r="BE9" i="6"/>
  <c r="BN9" i="6"/>
  <c r="CH9" i="6"/>
  <c r="BK9" i="6"/>
  <c r="CL9" i="6"/>
  <c r="AL9" i="6"/>
  <c r="CI9" i="6"/>
  <c r="CD9" i="6"/>
  <c r="BU9" i="6"/>
  <c r="AO9" i="6"/>
  <c r="BV9" i="6"/>
  <c r="AF9" i="6"/>
  <c r="AN9" i="6"/>
  <c r="BF9" i="6"/>
  <c r="BO9" i="6"/>
  <c r="BS9" i="6"/>
  <c r="CK9" i="6"/>
  <c r="AX9" i="6"/>
  <c r="BA9" i="6"/>
  <c r="BT9" i="6"/>
  <c r="BD9" i="6"/>
  <c r="AH9" i="6"/>
  <c r="AV92" i="6"/>
  <c r="BP92" i="6"/>
  <c r="CL92" i="6"/>
  <c r="BQ92" i="6"/>
  <c r="CM92" i="6"/>
  <c r="CR92" i="6"/>
  <c r="CQ92" i="6"/>
  <c r="AM92" i="6"/>
  <c r="BR92" i="6"/>
  <c r="DC92" i="6"/>
  <c r="FI92" i="6" s="1"/>
  <c r="AW92" i="6"/>
  <c r="AE92" i="6"/>
  <c r="BL92" i="6"/>
  <c r="AO92" i="6"/>
  <c r="BN92" i="6"/>
  <c r="AQ92" i="6"/>
  <c r="AL92" i="6"/>
  <c r="BH92" i="6"/>
  <c r="AJ92" i="6"/>
  <c r="CN92" i="6"/>
  <c r="AZ92" i="6"/>
  <c r="BI92" i="6"/>
  <c r="AS92" i="6"/>
  <c r="CC92" i="6"/>
  <c r="CJ92" i="6"/>
  <c r="CE92" i="6"/>
  <c r="AH92" i="6"/>
  <c r="BJ92" i="6"/>
  <c r="AF92" i="6"/>
  <c r="CP92" i="6"/>
  <c r="AY92" i="6"/>
  <c r="BG92" i="6"/>
  <c r="BE92" i="6"/>
  <c r="AG92" i="6"/>
  <c r="BD92" i="6"/>
  <c r="BT92" i="6"/>
  <c r="CA92" i="6"/>
  <c r="BK92" i="6"/>
  <c r="BB92" i="6"/>
  <c r="AD92" i="6"/>
  <c r="BO92" i="6"/>
  <c r="AT92" i="6"/>
  <c r="BX92" i="6"/>
  <c r="AP92" i="6"/>
  <c r="AU92" i="6"/>
  <c r="BC92" i="6"/>
  <c r="BW92" i="6"/>
  <c r="CK92" i="6"/>
  <c r="AR92" i="6"/>
  <c r="BY92" i="6"/>
  <c r="CH92" i="6"/>
  <c r="BM92" i="6"/>
  <c r="BA92" i="6"/>
  <c r="BS92" i="6"/>
  <c r="BV92" i="6"/>
  <c r="AN92" i="6"/>
  <c r="AI92" i="6"/>
  <c r="AX92" i="6"/>
  <c r="CI92" i="6"/>
  <c r="CB92" i="6"/>
  <c r="BZ92" i="6"/>
  <c r="CG92" i="6"/>
  <c r="CD92" i="6"/>
  <c r="AK92" i="6"/>
  <c r="CF92" i="6"/>
  <c r="BU92" i="6"/>
  <c r="CO92" i="6"/>
  <c r="BF92" i="6"/>
  <c r="CJ108" i="6"/>
  <c r="BK108" i="6"/>
  <c r="BR108" i="6"/>
  <c r="AK108" i="6"/>
  <c r="AU108" i="6"/>
  <c r="CA108" i="6"/>
  <c r="BS108" i="6"/>
  <c r="CN108" i="6"/>
  <c r="DC108" i="6"/>
  <c r="FI108" i="6" s="1"/>
  <c r="JH108" i="6" s="1"/>
  <c r="CM108" i="6"/>
  <c r="AX108" i="6"/>
  <c r="AE108" i="6"/>
  <c r="CE108" i="6"/>
  <c r="CQ108" i="6"/>
  <c r="BH108" i="6"/>
  <c r="AJ108" i="6"/>
  <c r="CK108" i="6"/>
  <c r="AZ108" i="6"/>
  <c r="AH108" i="6"/>
  <c r="AI108" i="6"/>
  <c r="CD108" i="6"/>
  <c r="BG108" i="6"/>
  <c r="AP108" i="6"/>
  <c r="BA108" i="6"/>
  <c r="AV108" i="6"/>
  <c r="BT108" i="6"/>
  <c r="CC108" i="6"/>
  <c r="BF108" i="6"/>
  <c r="BN108" i="6"/>
  <c r="BD108" i="6"/>
  <c r="CH108" i="6"/>
  <c r="CP108" i="6"/>
  <c r="BQ108" i="6"/>
  <c r="CF108" i="6"/>
  <c r="AT108" i="6"/>
  <c r="BZ108" i="6"/>
  <c r="AM108" i="6"/>
  <c r="BU108" i="6"/>
  <c r="BX108" i="6"/>
  <c r="AY108" i="6"/>
  <c r="BB108" i="6"/>
  <c r="BO108" i="6"/>
  <c r="AD108" i="6"/>
  <c r="BV108" i="6"/>
  <c r="AG108" i="6"/>
  <c r="BP108" i="6"/>
  <c r="BJ108" i="6"/>
  <c r="AR108" i="6"/>
  <c r="BE108" i="6"/>
  <c r="CO108" i="6"/>
  <c r="CB108" i="6"/>
  <c r="CL108" i="6"/>
  <c r="AQ108" i="6"/>
  <c r="AS108" i="6"/>
  <c r="BY108" i="6"/>
  <c r="BW108" i="6"/>
  <c r="CG108" i="6"/>
  <c r="BI108" i="6"/>
  <c r="BC108" i="6"/>
  <c r="AL108" i="6"/>
  <c r="AW108" i="6"/>
  <c r="BL108" i="6"/>
  <c r="AO108" i="6"/>
  <c r="CI108" i="6"/>
  <c r="AF108" i="6"/>
  <c r="AN108" i="6"/>
  <c r="BM108" i="6"/>
  <c r="CR108" i="6"/>
  <c r="BN122" i="6"/>
  <c r="BI122" i="6"/>
  <c r="CR122" i="6"/>
  <c r="BG122" i="6"/>
  <c r="CJ122" i="6"/>
  <c r="AY122" i="6"/>
  <c r="CI122" i="6"/>
  <c r="AX122" i="6"/>
  <c r="BR122" i="6"/>
  <c r="AH122" i="6"/>
  <c r="AG122" i="6"/>
  <c r="AP122" i="6"/>
  <c r="CA122" i="6"/>
  <c r="BZ122" i="6"/>
  <c r="AO122" i="6"/>
  <c r="AR122" i="6"/>
  <c r="BS122" i="6"/>
  <c r="AF122" i="6"/>
  <c r="CP122" i="6"/>
  <c r="AJ122" i="6"/>
  <c r="CB122" i="6"/>
  <c r="AM122" i="6"/>
  <c r="CN122" i="6"/>
  <c r="CK122" i="6"/>
  <c r="AV122" i="6"/>
  <c r="CF122" i="6"/>
  <c r="BJ122" i="6"/>
  <c r="BP122" i="6"/>
  <c r="AQ122" i="6"/>
  <c r="BW122" i="6"/>
  <c r="BH122" i="6"/>
  <c r="BA122" i="6"/>
  <c r="CG122" i="6"/>
  <c r="AD122" i="6"/>
  <c r="DC122" i="6"/>
  <c r="CQ122" i="6"/>
  <c r="CH122" i="6"/>
  <c r="BY122" i="6"/>
  <c r="BO122" i="6"/>
  <c r="BF122" i="6"/>
  <c r="AW122" i="6"/>
  <c r="BE122" i="6"/>
  <c r="AE122" i="6"/>
  <c r="CO122" i="6"/>
  <c r="CE122" i="6"/>
  <c r="BV122" i="6"/>
  <c r="BM122" i="6"/>
  <c r="BD122" i="6"/>
  <c r="AU122" i="6"/>
  <c r="AN122" i="6"/>
  <c r="BX122" i="6"/>
  <c r="CM122" i="6"/>
  <c r="CD122" i="6"/>
  <c r="BU122" i="6"/>
  <c r="BL122" i="6"/>
  <c r="BC122" i="6"/>
  <c r="AT122" i="6"/>
  <c r="AK122" i="6"/>
  <c r="AL122" i="6"/>
  <c r="AZ122" i="6"/>
  <c r="CC122" i="6"/>
  <c r="BT122" i="6"/>
  <c r="BK122" i="6"/>
  <c r="BB122" i="6"/>
  <c r="AS122" i="6"/>
  <c r="AI122" i="6"/>
  <c r="BQ122" i="6"/>
  <c r="CL122" i="6"/>
  <c r="BL97" i="6"/>
  <c r="CE97" i="6"/>
  <c r="AH97" i="6"/>
  <c r="CL97" i="6"/>
  <c r="BJ97" i="6"/>
  <c r="CD97" i="6"/>
  <c r="BR97" i="6"/>
  <c r="BQ97" i="6"/>
  <c r="BP97" i="6"/>
  <c r="BY97" i="6"/>
  <c r="BM97" i="6"/>
  <c r="CJ97" i="6"/>
  <c r="BA97" i="6"/>
  <c r="BI97" i="6"/>
  <c r="BH97" i="6"/>
  <c r="BO97" i="6"/>
  <c r="BS97" i="6"/>
  <c r="BW97" i="6"/>
  <c r="BX97" i="6"/>
  <c r="AR97" i="6"/>
  <c r="AZ97" i="6"/>
  <c r="BG97" i="6"/>
  <c r="BK97" i="6"/>
  <c r="CC97" i="6"/>
  <c r="AO97" i="6"/>
  <c r="CA97" i="6"/>
  <c r="AQ97" i="6"/>
  <c r="AS97" i="6"/>
  <c r="AU97" i="6"/>
  <c r="AY97" i="6"/>
  <c r="BC97" i="6"/>
  <c r="BF97" i="6"/>
  <c r="AD97" i="6"/>
  <c r="BV97" i="6"/>
  <c r="AW97" i="6"/>
  <c r="CB97" i="6"/>
  <c r="AN97" i="6"/>
  <c r="CH97" i="6"/>
  <c r="CG97" i="6"/>
  <c r="CF97" i="6"/>
  <c r="AK97" i="6"/>
  <c r="AT97" i="6"/>
  <c r="BB97" i="6"/>
  <c r="BE97" i="6"/>
  <c r="AM97" i="6"/>
  <c r="AX97" i="6"/>
  <c r="CO97" i="6"/>
  <c r="CN97" i="6"/>
  <c r="CM97" i="6"/>
  <c r="AJ97" i="6"/>
  <c r="AE97" i="6"/>
  <c r="BN97" i="6"/>
  <c r="BD97" i="6"/>
  <c r="BU97" i="6"/>
  <c r="AF97" i="6"/>
  <c r="AV97" i="6"/>
  <c r="BT97" i="6"/>
  <c r="DC97" i="6"/>
  <c r="FI97" i="6" s="1"/>
  <c r="IJ97" i="6" s="1"/>
  <c r="CQ97" i="6"/>
  <c r="CK97" i="6"/>
  <c r="CR97" i="6"/>
  <c r="AL97" i="6"/>
  <c r="CP97" i="6"/>
  <c r="BZ97" i="6"/>
  <c r="AG97" i="6"/>
  <c r="AP97" i="6"/>
  <c r="AI97" i="6"/>
  <c r="CI97" i="6"/>
  <c r="DC8" i="6"/>
  <c r="FI8" i="6" s="1"/>
  <c r="KC8" i="6" s="1"/>
  <c r="CD8" i="6"/>
  <c r="BH8" i="6"/>
  <c r="CF8" i="6"/>
  <c r="AR8" i="6"/>
  <c r="AZ8" i="6"/>
  <c r="CI8" i="6"/>
  <c r="CB8" i="6"/>
  <c r="BU8" i="6"/>
  <c r="BO8" i="6"/>
  <c r="BP8" i="6"/>
  <c r="AP8" i="6"/>
  <c r="BA8" i="6"/>
  <c r="AS8" i="6"/>
  <c r="BZ8" i="6"/>
  <c r="AN8" i="6"/>
  <c r="BE8" i="6"/>
  <c r="BN8" i="6"/>
  <c r="AG8" i="6"/>
  <c r="AW8" i="6"/>
  <c r="CN8" i="6"/>
  <c r="CH8" i="6"/>
  <c r="AL8" i="6"/>
  <c r="AT8" i="6"/>
  <c r="BL8" i="6"/>
  <c r="AX8" i="6"/>
  <c r="AY8" i="6"/>
  <c r="CL8" i="6"/>
  <c r="BX8" i="6"/>
  <c r="AK8" i="6"/>
  <c r="BK8" i="6"/>
  <c r="BS8" i="6"/>
  <c r="AM8" i="6"/>
  <c r="CR8" i="6"/>
  <c r="AI8" i="6"/>
  <c r="CC8" i="6"/>
  <c r="BW8" i="6"/>
  <c r="CG8" i="6"/>
  <c r="BR8" i="6"/>
  <c r="BQ8" i="6"/>
  <c r="BI8" i="6"/>
  <c r="CA8" i="6"/>
  <c r="AF8" i="6"/>
  <c r="BM8" i="6"/>
  <c r="BV8" i="6"/>
  <c r="AO8" i="6"/>
  <c r="BB8" i="6"/>
  <c r="AU8" i="6"/>
  <c r="BY8" i="6"/>
  <c r="AD8" i="6"/>
  <c r="BT8" i="6"/>
  <c r="CJ8" i="6"/>
  <c r="BF8" i="6"/>
  <c r="BG8" i="6"/>
  <c r="AH8" i="6"/>
  <c r="AE8" i="6"/>
  <c r="CM8" i="6"/>
  <c r="CO8" i="6"/>
  <c r="BC8" i="6"/>
  <c r="AV8" i="6"/>
  <c r="AQ8" i="6"/>
  <c r="CK8" i="6"/>
  <c r="CE8" i="6"/>
  <c r="CQ8" i="6"/>
  <c r="AJ8" i="6"/>
  <c r="CP8" i="6"/>
  <c r="BJ8" i="6"/>
  <c r="BD8" i="6"/>
  <c r="CK86" i="6"/>
  <c r="BH86" i="6"/>
  <c r="BO86" i="6"/>
  <c r="AJ86" i="6"/>
  <c r="AF86" i="6"/>
  <c r="CF86" i="6"/>
  <c r="BX86" i="6"/>
  <c r="AQ86" i="6"/>
  <c r="BQ86" i="6"/>
  <c r="BL86" i="6"/>
  <c r="AS86" i="6"/>
  <c r="AN86" i="6"/>
  <c r="AW86" i="6"/>
  <c r="CJ86" i="6"/>
  <c r="AL86" i="6"/>
  <c r="BK86" i="6"/>
  <c r="BT86" i="6"/>
  <c r="BG86" i="6"/>
  <c r="AV86" i="6"/>
  <c r="CE86" i="6"/>
  <c r="CM86" i="6"/>
  <c r="BF86" i="6"/>
  <c r="CB86" i="6"/>
  <c r="BS86" i="6"/>
  <c r="AG86" i="6"/>
  <c r="BV86" i="6"/>
  <c r="BA86" i="6"/>
  <c r="AH86" i="6"/>
  <c r="BZ86" i="6"/>
  <c r="CH86" i="6"/>
  <c r="AI86" i="6"/>
  <c r="BB86" i="6"/>
  <c r="BY86" i="6"/>
  <c r="BM86" i="6"/>
  <c r="AY86" i="6"/>
  <c r="AZ86" i="6"/>
  <c r="BW86" i="6"/>
  <c r="CO86" i="6"/>
  <c r="AU86" i="6"/>
  <c r="AD86" i="6"/>
  <c r="BJ86" i="6"/>
  <c r="CI86" i="6"/>
  <c r="BE86" i="6"/>
  <c r="AT86" i="6"/>
  <c r="BD86" i="6"/>
  <c r="BR86" i="6"/>
  <c r="CN86" i="6"/>
  <c r="BU86" i="6"/>
  <c r="CP86" i="6"/>
  <c r="AE86" i="6"/>
  <c r="CA86" i="6"/>
  <c r="CD86" i="6"/>
  <c r="AO86" i="6"/>
  <c r="CL86" i="6"/>
  <c r="BC86" i="6"/>
  <c r="AR86" i="6"/>
  <c r="CQ86" i="6"/>
  <c r="AK86" i="6"/>
  <c r="AM86" i="6"/>
  <c r="AP86" i="6"/>
  <c r="BN86" i="6"/>
  <c r="CC86" i="6"/>
  <c r="CR86" i="6"/>
  <c r="DC86" i="6"/>
  <c r="FI86" i="6" s="1"/>
  <c r="JE86" i="6" s="1"/>
  <c r="BP86" i="6"/>
  <c r="AX86" i="6"/>
  <c r="BI86" i="6"/>
  <c r="CG86" i="6"/>
  <c r="BW166" i="6"/>
  <c r="BT166" i="6"/>
  <c r="AP166" i="6"/>
  <c r="BG166" i="6"/>
  <c r="AX166" i="6"/>
  <c r="BS166" i="6"/>
  <c r="CG166" i="6"/>
  <c r="CP166" i="6"/>
  <c r="AR166" i="6"/>
  <c r="BA166" i="6"/>
  <c r="AS166" i="6"/>
  <c r="AE166" i="6"/>
  <c r="BB166" i="6"/>
  <c r="AT166" i="6"/>
  <c r="AZ166" i="6"/>
  <c r="AQ166" i="6"/>
  <c r="BQ166" i="6"/>
  <c r="BY166" i="6"/>
  <c r="BI166" i="6"/>
  <c r="AV166" i="6"/>
  <c r="BK166" i="6"/>
  <c r="AL166" i="6"/>
  <c r="BJ166" i="6"/>
  <c r="BN166" i="6"/>
  <c r="CC166" i="6"/>
  <c r="CL166" i="6"/>
  <c r="CB166" i="6"/>
  <c r="BL166" i="6"/>
  <c r="AO166" i="6"/>
  <c r="BC166" i="6"/>
  <c r="CQ166" i="6"/>
  <c r="CI166" i="6"/>
  <c r="AF166" i="6"/>
  <c r="BM166" i="6"/>
  <c r="BF166" i="6"/>
  <c r="CN166" i="6"/>
  <c r="CF166" i="6"/>
  <c r="CD166" i="6"/>
  <c r="BH166" i="6"/>
  <c r="AU166" i="6"/>
  <c r="CA166" i="6"/>
  <c r="AY166" i="6"/>
  <c r="BP166" i="6"/>
  <c r="BD166" i="6"/>
  <c r="AK166" i="6"/>
  <c r="CO166" i="6"/>
  <c r="CJ166" i="6"/>
  <c r="AI166" i="6"/>
  <c r="AW166" i="6"/>
  <c r="CR166" i="6"/>
  <c r="AM166" i="6"/>
  <c r="AD166" i="6"/>
  <c r="BO166" i="6"/>
  <c r="BV166" i="6"/>
  <c r="AG166" i="6"/>
  <c r="CK166" i="6"/>
  <c r="CE166" i="6"/>
  <c r="BR166" i="6"/>
  <c r="BU166" i="6"/>
  <c r="BX166" i="6"/>
  <c r="AH166" i="6"/>
  <c r="BE166" i="6"/>
  <c r="CH166" i="6"/>
  <c r="AJ166" i="6"/>
  <c r="CM166" i="6"/>
  <c r="DC166" i="6"/>
  <c r="FI166" i="6" s="1"/>
  <c r="BZ166" i="6"/>
  <c r="AN166" i="6"/>
  <c r="CF128" i="6"/>
  <c r="BM128" i="6"/>
  <c r="BU128" i="6"/>
  <c r="CC128" i="6"/>
  <c r="CK128" i="6"/>
  <c r="AG128" i="6"/>
  <c r="AO128" i="6"/>
  <c r="BE128" i="6"/>
  <c r="AI128" i="6"/>
  <c r="AZ128" i="6"/>
  <c r="CD128" i="6"/>
  <c r="CL128" i="6"/>
  <c r="AH128" i="6"/>
  <c r="AP128" i="6"/>
  <c r="AX128" i="6"/>
  <c r="BF128" i="6"/>
  <c r="BV128" i="6"/>
  <c r="AW128" i="6"/>
  <c r="BD128" i="6"/>
  <c r="AV128" i="6"/>
  <c r="AN128" i="6"/>
  <c r="CR128" i="6"/>
  <c r="CJ128" i="6"/>
  <c r="CB128" i="6"/>
  <c r="BL128" i="6"/>
  <c r="BT128" i="6"/>
  <c r="AJ128" i="6"/>
  <c r="BK128" i="6"/>
  <c r="BC128" i="6"/>
  <c r="AU128" i="6"/>
  <c r="AF128" i="6"/>
  <c r="CQ128" i="6"/>
  <c r="CI128" i="6"/>
  <c r="BS128" i="6"/>
  <c r="CA128" i="6"/>
  <c r="BR128" i="6"/>
  <c r="BJ128" i="6"/>
  <c r="BB128" i="6"/>
  <c r="AM128" i="6"/>
  <c r="AE128" i="6"/>
  <c r="CP128" i="6"/>
  <c r="BZ128" i="6"/>
  <c r="BI128" i="6"/>
  <c r="CE128" i="6"/>
  <c r="BW128" i="6"/>
  <c r="BO128" i="6"/>
  <c r="AT128" i="6"/>
  <c r="AL128" i="6"/>
  <c r="AD128" i="6"/>
  <c r="CM128" i="6"/>
  <c r="CH128" i="6"/>
  <c r="CO128" i="6"/>
  <c r="BH128" i="6"/>
  <c r="CG128" i="6"/>
  <c r="BA128" i="6"/>
  <c r="BQ128" i="6"/>
  <c r="AK128" i="6"/>
  <c r="BP128" i="6"/>
  <c r="CN128" i="6"/>
  <c r="DC128" i="6"/>
  <c r="BX128" i="6"/>
  <c r="AR128" i="6"/>
  <c r="BG128" i="6"/>
  <c r="AY128" i="6"/>
  <c r="AQ128" i="6"/>
  <c r="BY128" i="6"/>
  <c r="BN128" i="6"/>
  <c r="AS128" i="6"/>
  <c r="BI30" i="6"/>
  <c r="BJ30" i="6"/>
  <c r="BK30" i="6"/>
  <c r="AM30" i="6"/>
  <c r="CB30" i="6"/>
  <c r="AW30" i="6"/>
  <c r="CN30" i="6"/>
  <c r="BF30" i="6"/>
  <c r="BT30" i="6"/>
  <c r="AP30" i="6"/>
  <c r="BR30" i="6"/>
  <c r="AH30" i="6"/>
  <c r="AI30" i="6"/>
  <c r="AJ30" i="6"/>
  <c r="CA30" i="6"/>
  <c r="CI30" i="6"/>
  <c r="BX30" i="6"/>
  <c r="BE30" i="6"/>
  <c r="BV30" i="6"/>
  <c r="AN30" i="6"/>
  <c r="AQ30" i="6"/>
  <c r="BQ30" i="6"/>
  <c r="BS30" i="6"/>
  <c r="AR30" i="6"/>
  <c r="CR30" i="6"/>
  <c r="BC30" i="6"/>
  <c r="BW30" i="6"/>
  <c r="AD30" i="6"/>
  <c r="CK30" i="6"/>
  <c r="CE30" i="6"/>
  <c r="BZ30" i="6"/>
  <c r="AF30" i="6"/>
  <c r="BY30" i="6"/>
  <c r="AK30" i="6"/>
  <c r="CC30" i="6"/>
  <c r="CG30" i="6"/>
  <c r="BO30" i="6"/>
  <c r="AS30" i="6"/>
  <c r="AU30" i="6"/>
  <c r="BP30" i="6"/>
  <c r="CO30" i="6"/>
  <c r="BD30" i="6"/>
  <c r="CH30" i="6"/>
  <c r="BH30" i="6"/>
  <c r="BG30" i="6"/>
  <c r="AV30" i="6"/>
  <c r="CQ30" i="6"/>
  <c r="AE30" i="6"/>
  <c r="CP30" i="6"/>
  <c r="AT30" i="6"/>
  <c r="CF30" i="6"/>
  <c r="BN30" i="6"/>
  <c r="AY30" i="6"/>
  <c r="BB30" i="6"/>
  <c r="BU30" i="6"/>
  <c r="AO30" i="6"/>
  <c r="AL30" i="6"/>
  <c r="CD30" i="6"/>
  <c r="AG30" i="6"/>
  <c r="BL30" i="6"/>
  <c r="DC30" i="6"/>
  <c r="CM30" i="6"/>
  <c r="AX30" i="6"/>
  <c r="CL30" i="6"/>
  <c r="CJ30" i="6"/>
  <c r="BM30" i="6"/>
  <c r="AZ30" i="6"/>
  <c r="BA30" i="6"/>
  <c r="CP152" i="6"/>
  <c r="BR152" i="6"/>
  <c r="BU152" i="6"/>
  <c r="CC152" i="6"/>
  <c r="CD152" i="6"/>
  <c r="CL152" i="6"/>
  <c r="BW152" i="6"/>
  <c r="CE152" i="6"/>
  <c r="AX152" i="6"/>
  <c r="CR152" i="6"/>
  <c r="AT152" i="6"/>
  <c r="BN152" i="6"/>
  <c r="BV152" i="6"/>
  <c r="BG152" i="6"/>
  <c r="BO152" i="6"/>
  <c r="BX152" i="6"/>
  <c r="BP152" i="6"/>
  <c r="CM152" i="6"/>
  <c r="CO152" i="6"/>
  <c r="AZ152" i="6"/>
  <c r="AU152" i="6"/>
  <c r="CH152" i="6"/>
  <c r="AE152" i="6"/>
  <c r="BT152" i="6"/>
  <c r="CB152" i="6"/>
  <c r="AK152" i="6"/>
  <c r="BK152" i="6"/>
  <c r="BC152" i="6"/>
  <c r="BB152" i="6"/>
  <c r="BD152" i="6"/>
  <c r="BL152" i="6"/>
  <c r="AO152" i="6"/>
  <c r="AW152" i="6"/>
  <c r="CJ152" i="6"/>
  <c r="AF152" i="6"/>
  <c r="BZ152" i="6"/>
  <c r="AM152" i="6"/>
  <c r="BA152" i="6"/>
  <c r="BJ152" i="6"/>
  <c r="AN152" i="6"/>
  <c r="CK152" i="6"/>
  <c r="AH152" i="6"/>
  <c r="BE152" i="6"/>
  <c r="AQ152" i="6"/>
  <c r="AL152" i="6"/>
  <c r="CA152" i="6"/>
  <c r="BH152" i="6"/>
  <c r="DC152" i="6"/>
  <c r="FI152" i="6" s="1"/>
  <c r="JN152" i="6" s="1"/>
  <c r="CN152" i="6"/>
  <c r="CG152" i="6"/>
  <c r="BQ152" i="6"/>
  <c r="AR152" i="6"/>
  <c r="CQ152" i="6"/>
  <c r="AD152" i="6"/>
  <c r="BF152" i="6"/>
  <c r="AV152" i="6"/>
  <c r="AG152" i="6"/>
  <c r="AP152" i="6"/>
  <c r="AI152" i="6"/>
  <c r="AS152" i="6"/>
  <c r="AY152" i="6"/>
  <c r="CF152" i="6"/>
  <c r="BS152" i="6"/>
  <c r="BM152" i="6"/>
  <c r="BY152" i="6"/>
  <c r="AJ152" i="6"/>
  <c r="CI152" i="6"/>
  <c r="BI152" i="6"/>
  <c r="BY171" i="6"/>
  <c r="CO171" i="6"/>
  <c r="BU171" i="6"/>
  <c r="AG171" i="6"/>
  <c r="CD171" i="6"/>
  <c r="AI171" i="6"/>
  <c r="BF171" i="6"/>
  <c r="CE171" i="6"/>
  <c r="AM171" i="6"/>
  <c r="BC171" i="6"/>
  <c r="AS171" i="6"/>
  <c r="AV171" i="6"/>
  <c r="DC171" i="6"/>
  <c r="FI171" i="6" s="1"/>
  <c r="BO171" i="6"/>
  <c r="BW171" i="6"/>
  <c r="AR171" i="6"/>
  <c r="BT171" i="6"/>
  <c r="CJ171" i="6"/>
  <c r="BS171" i="6"/>
  <c r="BA171" i="6"/>
  <c r="BZ171" i="6"/>
  <c r="BJ171" i="6"/>
  <c r="AT171" i="6"/>
  <c r="CP171" i="6"/>
  <c r="BQ171" i="6"/>
  <c r="AW171" i="6"/>
  <c r="BM171" i="6"/>
  <c r="AN171" i="6"/>
  <c r="CK171" i="6"/>
  <c r="CF171" i="6"/>
  <c r="BP171" i="6"/>
  <c r="AZ171" i="6"/>
  <c r="AD171" i="6"/>
  <c r="AE171" i="6"/>
  <c r="CG171" i="6"/>
  <c r="AK171" i="6"/>
  <c r="CC171" i="6"/>
  <c r="CA171" i="6"/>
  <c r="BG171" i="6"/>
  <c r="CL171" i="6"/>
  <c r="AH171" i="6"/>
  <c r="AJ171" i="6"/>
  <c r="CQ171" i="6"/>
  <c r="AU171" i="6"/>
  <c r="BK171" i="6"/>
  <c r="BI171" i="6"/>
  <c r="CH171" i="6"/>
  <c r="AX171" i="6"/>
  <c r="AP171" i="6"/>
  <c r="BV171" i="6"/>
  <c r="AY171" i="6"/>
  <c r="AO171" i="6"/>
  <c r="BE171" i="6"/>
  <c r="CR171" i="6"/>
  <c r="BD171" i="6"/>
  <c r="CM171" i="6"/>
  <c r="BX171" i="6"/>
  <c r="BH171" i="6"/>
  <c r="BN171" i="6"/>
  <c r="CB171" i="6"/>
  <c r="AF171" i="6"/>
  <c r="CI171" i="6"/>
  <c r="CN171" i="6"/>
  <c r="BR171" i="6"/>
  <c r="BB171" i="6"/>
  <c r="AL171" i="6"/>
  <c r="BL171" i="6"/>
  <c r="AQ171" i="6"/>
  <c r="CI104" i="6"/>
  <c r="CC104" i="6"/>
  <c r="BE104" i="6"/>
  <c r="AG104" i="6"/>
  <c r="CJ104" i="6"/>
  <c r="BR104" i="6"/>
  <c r="AX104" i="6"/>
  <c r="CN104" i="6"/>
  <c r="AW104" i="6"/>
  <c r="BS104" i="6"/>
  <c r="BF104" i="6"/>
  <c r="AH104" i="6"/>
  <c r="BM104" i="6"/>
  <c r="BB104" i="6"/>
  <c r="BJ104" i="6"/>
  <c r="BY104" i="6"/>
  <c r="AV104" i="6"/>
  <c r="BT104" i="6"/>
  <c r="CR104" i="6"/>
  <c r="AN104" i="6"/>
  <c r="CP104" i="6"/>
  <c r="AL104" i="6"/>
  <c r="AT104" i="6"/>
  <c r="BI104" i="6"/>
  <c r="BQ104" i="6"/>
  <c r="CF104" i="6"/>
  <c r="CK104" i="6"/>
  <c r="CB104" i="6"/>
  <c r="AP104" i="6"/>
  <c r="AU104" i="6"/>
  <c r="CH104" i="6"/>
  <c r="CO104" i="6"/>
  <c r="AD104" i="6"/>
  <c r="AS104" i="6"/>
  <c r="BA104" i="6"/>
  <c r="BP104" i="6"/>
  <c r="BX104" i="6"/>
  <c r="BU104" i="6"/>
  <c r="BZ104" i="6"/>
  <c r="BV104" i="6"/>
  <c r="AJ104" i="6"/>
  <c r="AK104" i="6"/>
  <c r="AZ104" i="6"/>
  <c r="BH104" i="6"/>
  <c r="BW104" i="6"/>
  <c r="CM104" i="6"/>
  <c r="BC104" i="6"/>
  <c r="AF104" i="6"/>
  <c r="AO104" i="6"/>
  <c r="BN104" i="6"/>
  <c r="AI104" i="6"/>
  <c r="DC104" i="6"/>
  <c r="AR104" i="6"/>
  <c r="BG104" i="6"/>
  <c r="BO104" i="6"/>
  <c r="CE104" i="6"/>
  <c r="CQ104" i="6"/>
  <c r="AE104" i="6"/>
  <c r="CD104" i="6"/>
  <c r="BL104" i="6"/>
  <c r="CG104" i="6"/>
  <c r="AQ104" i="6"/>
  <c r="AY104" i="6"/>
  <c r="BK104" i="6"/>
  <c r="CA104" i="6"/>
  <c r="BD104" i="6"/>
  <c r="AM104" i="6"/>
  <c r="CL104" i="6"/>
  <c r="BB56" i="6"/>
  <c r="BV56" i="6"/>
  <c r="BF56" i="6"/>
  <c r="AP56" i="6"/>
  <c r="CN56" i="6"/>
  <c r="DC56" i="6"/>
  <c r="FI56" i="6" s="1"/>
  <c r="JV56" i="6" s="1"/>
  <c r="CM56" i="6"/>
  <c r="CO56" i="6"/>
  <c r="BZ56" i="6"/>
  <c r="BM56" i="6"/>
  <c r="BC56" i="6"/>
  <c r="CJ56" i="6"/>
  <c r="AW56" i="6"/>
  <c r="AD56" i="6"/>
  <c r="CP56" i="6"/>
  <c r="CE56" i="6"/>
  <c r="AE56" i="6"/>
  <c r="BW56" i="6"/>
  <c r="BS56" i="6"/>
  <c r="AM56" i="6"/>
  <c r="BX56" i="6"/>
  <c r="AT56" i="6"/>
  <c r="AL56" i="6"/>
  <c r="BN56" i="6"/>
  <c r="AX56" i="6"/>
  <c r="AH56" i="6"/>
  <c r="CF56" i="6"/>
  <c r="BT56" i="6"/>
  <c r="BH56" i="6"/>
  <c r="AY56" i="6"/>
  <c r="AG56" i="6"/>
  <c r="CL56" i="6"/>
  <c r="BY56" i="6"/>
  <c r="BE56" i="6"/>
  <c r="AJ56" i="6"/>
  <c r="BG56" i="6"/>
  <c r="AQ56" i="6"/>
  <c r="BA56" i="6"/>
  <c r="CB56" i="6"/>
  <c r="BL56" i="6"/>
  <c r="AV56" i="6"/>
  <c r="CQ56" i="6"/>
  <c r="BP56" i="6"/>
  <c r="BD56" i="6"/>
  <c r="AR56" i="6"/>
  <c r="BJ56" i="6"/>
  <c r="AI56" i="6"/>
  <c r="BO56" i="6"/>
  <c r="BK56" i="6"/>
  <c r="AS56" i="6"/>
  <c r="CK56" i="6"/>
  <c r="CG56" i="6"/>
  <c r="AK56" i="6"/>
  <c r="BR56" i="6"/>
  <c r="AF56" i="6"/>
  <c r="CA56" i="6"/>
  <c r="AZ56" i="6"/>
  <c r="AN56" i="6"/>
  <c r="CI56" i="6"/>
  <c r="CH56" i="6"/>
  <c r="CR56" i="6"/>
  <c r="CD56" i="6"/>
  <c r="CC56" i="6"/>
  <c r="AU56" i="6"/>
  <c r="AO56" i="6"/>
  <c r="BI56" i="6"/>
  <c r="BQ56" i="6"/>
  <c r="BU56" i="6"/>
  <c r="CJ47" i="6"/>
  <c r="BQ47" i="6"/>
  <c r="BL47" i="6"/>
  <c r="BF47" i="6"/>
  <c r="AZ47" i="6"/>
  <c r="AL47" i="6"/>
  <c r="BK47" i="6"/>
  <c r="CC47" i="6"/>
  <c r="AD47" i="6"/>
  <c r="CG47" i="6"/>
  <c r="AV47" i="6"/>
  <c r="BN47" i="6"/>
  <c r="BH47" i="6"/>
  <c r="AT47" i="6"/>
  <c r="BZ47" i="6"/>
  <c r="CR47" i="6"/>
  <c r="AQ47" i="6"/>
  <c r="BA47" i="6"/>
  <c r="AW47" i="6"/>
  <c r="BV47" i="6"/>
  <c r="BP47" i="6"/>
  <c r="BB47" i="6"/>
  <c r="CN47" i="6"/>
  <c r="AF47" i="6"/>
  <c r="AN47" i="6"/>
  <c r="BW47" i="6"/>
  <c r="BY47" i="6"/>
  <c r="CE47" i="6"/>
  <c r="CD47" i="6"/>
  <c r="BX47" i="6"/>
  <c r="BJ47" i="6"/>
  <c r="CO47" i="6"/>
  <c r="AJ47" i="6"/>
  <c r="AK47" i="6"/>
  <c r="CA47" i="6"/>
  <c r="BE47" i="6"/>
  <c r="CI47" i="6"/>
  <c r="CM47" i="6"/>
  <c r="BG47" i="6"/>
  <c r="CL47" i="6"/>
  <c r="BR47" i="6"/>
  <c r="AE47" i="6"/>
  <c r="DC47" i="6"/>
  <c r="CQ47" i="6"/>
  <c r="CP47" i="6"/>
  <c r="AS47" i="6"/>
  <c r="AO47" i="6"/>
  <c r="CK47" i="6"/>
  <c r="CF47" i="6"/>
  <c r="AM47" i="6"/>
  <c r="AY47" i="6"/>
  <c r="AI47" i="6"/>
  <c r="BI47" i="6"/>
  <c r="BU47" i="6"/>
  <c r="BT47" i="6"/>
  <c r="BD47" i="6"/>
  <c r="AH47" i="6"/>
  <c r="AU47" i="6"/>
  <c r="BS47" i="6"/>
  <c r="BM47" i="6"/>
  <c r="BO47" i="6"/>
  <c r="AP47" i="6"/>
  <c r="CH47" i="6"/>
  <c r="AG47" i="6"/>
  <c r="AR47" i="6"/>
  <c r="BC47" i="6"/>
  <c r="CB47" i="6"/>
  <c r="AX47" i="6"/>
  <c r="BZ178" i="6"/>
  <c r="CE178" i="6"/>
  <c r="CP178" i="6"/>
  <c r="AG178" i="6"/>
  <c r="AT178" i="6"/>
  <c r="AW178" i="6"/>
  <c r="BC178" i="6"/>
  <c r="BI178" i="6"/>
  <c r="AL178" i="6"/>
  <c r="CR178" i="6"/>
  <c r="BF178" i="6"/>
  <c r="CJ178" i="6"/>
  <c r="AI178" i="6"/>
  <c r="BA178" i="6"/>
  <c r="CB178" i="6"/>
  <c r="CK178" i="6"/>
  <c r="BP178" i="6"/>
  <c r="CF178" i="6"/>
  <c r="BX178" i="6"/>
  <c r="AS178" i="6"/>
  <c r="CC178" i="6"/>
  <c r="BM178" i="6"/>
  <c r="AH178" i="6"/>
  <c r="BK178" i="6"/>
  <c r="CQ178" i="6"/>
  <c r="BG178" i="6"/>
  <c r="CH178" i="6"/>
  <c r="BW178" i="6"/>
  <c r="CL178" i="6"/>
  <c r="AU178" i="6"/>
  <c r="BB178" i="6"/>
  <c r="AQ178" i="6"/>
  <c r="AY178" i="6"/>
  <c r="AX178" i="6"/>
  <c r="BV178" i="6"/>
  <c r="CO178" i="6"/>
  <c r="BE178" i="6"/>
  <c r="AF178" i="6"/>
  <c r="AR178" i="6"/>
  <c r="AN178" i="6"/>
  <c r="BR178" i="6"/>
  <c r="BJ178" i="6"/>
  <c r="CA178" i="6"/>
  <c r="AK178" i="6"/>
  <c r="CI178" i="6"/>
  <c r="BU178" i="6"/>
  <c r="BD178" i="6"/>
  <c r="BO178" i="6"/>
  <c r="CD178" i="6"/>
  <c r="AZ178" i="6"/>
  <c r="AP178" i="6"/>
  <c r="AO178" i="6"/>
  <c r="CM178" i="6"/>
  <c r="AM178" i="6"/>
  <c r="AV178" i="6"/>
  <c r="BQ178" i="6"/>
  <c r="BY178" i="6"/>
  <c r="DC178" i="6"/>
  <c r="CN178" i="6"/>
  <c r="BN178" i="6"/>
  <c r="CG178" i="6"/>
  <c r="BT178" i="6"/>
  <c r="AD178" i="6"/>
  <c r="BL178" i="6"/>
  <c r="AE178" i="6"/>
  <c r="BH178" i="6"/>
  <c r="AJ178" i="6"/>
  <c r="BS178" i="6"/>
  <c r="AN106" i="6"/>
  <c r="AP106" i="6"/>
  <c r="AE106" i="6"/>
  <c r="AD106" i="6"/>
  <c r="BO106" i="6"/>
  <c r="CG106" i="6"/>
  <c r="BG106" i="6"/>
  <c r="BD106" i="6"/>
  <c r="AU106" i="6"/>
  <c r="BE106" i="6"/>
  <c r="AS106" i="6"/>
  <c r="BC106" i="6"/>
  <c r="BV106" i="6"/>
  <c r="CJ106" i="6"/>
  <c r="BB106" i="6"/>
  <c r="BK106" i="6"/>
  <c r="CF106" i="6"/>
  <c r="AJ106" i="6"/>
  <c r="BA106" i="6"/>
  <c r="CB106" i="6"/>
  <c r="BX106" i="6"/>
  <c r="BW106" i="6"/>
  <c r="AV106" i="6"/>
  <c r="BN106" i="6"/>
  <c r="CQ106" i="6"/>
  <c r="AR106" i="6"/>
  <c r="BF106" i="6"/>
  <c r="AT106" i="6"/>
  <c r="BU106" i="6"/>
  <c r="CM106" i="6"/>
  <c r="BR106" i="6"/>
  <c r="BH106" i="6"/>
  <c r="BZ106" i="6"/>
  <c r="BY106" i="6"/>
  <c r="AX106" i="6"/>
  <c r="AH106" i="6"/>
  <c r="BS106" i="6"/>
  <c r="CA106" i="6"/>
  <c r="CH106" i="6"/>
  <c r="BL106" i="6"/>
  <c r="BJ106" i="6"/>
  <c r="AQ106" i="6"/>
  <c r="CK106" i="6"/>
  <c r="CL106" i="6"/>
  <c r="CO106" i="6"/>
  <c r="CE106" i="6"/>
  <c r="CD106" i="6"/>
  <c r="CR106" i="6"/>
  <c r="BI106" i="6"/>
  <c r="CI106" i="6"/>
  <c r="AL106" i="6"/>
  <c r="AW106" i="6"/>
  <c r="AO106" i="6"/>
  <c r="CN106" i="6"/>
  <c r="CC106" i="6"/>
  <c r="AM106" i="6"/>
  <c r="BQ106" i="6"/>
  <c r="CP106" i="6"/>
  <c r="AF106" i="6"/>
  <c r="BM106" i="6"/>
  <c r="AY106" i="6"/>
  <c r="AK106" i="6"/>
  <c r="AI106" i="6"/>
  <c r="AG106" i="6"/>
  <c r="AZ106" i="6"/>
  <c r="BT106" i="6"/>
  <c r="DC106" i="6"/>
  <c r="BP106" i="6"/>
  <c r="CK84" i="6"/>
  <c r="AF84" i="6"/>
  <c r="CC84" i="6"/>
  <c r="CQ84" i="6"/>
  <c r="AO84" i="6"/>
  <c r="BL84" i="6"/>
  <c r="BD84" i="6"/>
  <c r="BR84" i="6"/>
  <c r="BC84" i="6"/>
  <c r="AU84" i="6"/>
  <c r="AM84" i="6"/>
  <c r="AE84" i="6"/>
  <c r="CI84" i="6"/>
  <c r="CA84" i="6"/>
  <c r="BS84" i="6"/>
  <c r="BY84" i="6"/>
  <c r="BJ84" i="6"/>
  <c r="BB84" i="6"/>
  <c r="AT84" i="6"/>
  <c r="AL84" i="6"/>
  <c r="CP84" i="6"/>
  <c r="CH84" i="6"/>
  <c r="BZ84" i="6"/>
  <c r="CF84" i="6"/>
  <c r="BQ84" i="6"/>
  <c r="BI84" i="6"/>
  <c r="BA84" i="6"/>
  <c r="AS84" i="6"/>
  <c r="AD84" i="6"/>
  <c r="CO84" i="6"/>
  <c r="CG84" i="6"/>
  <c r="CM84" i="6"/>
  <c r="BE84" i="6"/>
  <c r="BX84" i="6"/>
  <c r="BP84" i="6"/>
  <c r="BH84" i="6"/>
  <c r="AZ84" i="6"/>
  <c r="AK84" i="6"/>
  <c r="AJ84" i="6"/>
  <c r="CN84" i="6"/>
  <c r="BK84" i="6"/>
  <c r="BM84" i="6"/>
  <c r="CE84" i="6"/>
  <c r="BW84" i="6"/>
  <c r="BO84" i="6"/>
  <c r="BG84" i="6"/>
  <c r="AR84" i="6"/>
  <c r="DC84" i="6"/>
  <c r="FI84" i="6" s="1"/>
  <c r="JM84" i="6" s="1"/>
  <c r="AI84" i="6"/>
  <c r="AN84" i="6"/>
  <c r="AG84" i="6"/>
  <c r="CL84" i="6"/>
  <c r="CD84" i="6"/>
  <c r="BV84" i="6"/>
  <c r="BN84" i="6"/>
  <c r="AY84" i="6"/>
  <c r="AQ84" i="6"/>
  <c r="AP84" i="6"/>
  <c r="AH84" i="6"/>
  <c r="BU84" i="6"/>
  <c r="AW84" i="6"/>
  <c r="CR84" i="6"/>
  <c r="CJ84" i="6"/>
  <c r="CB84" i="6"/>
  <c r="BT84" i="6"/>
  <c r="BF84" i="6"/>
  <c r="AX84" i="6"/>
  <c r="AV84" i="6"/>
  <c r="CP190" i="6"/>
  <c r="BR190" i="6"/>
  <c r="CJ190" i="6"/>
  <c r="CC190" i="6"/>
  <c r="CE190" i="6"/>
  <c r="AM190" i="6"/>
  <c r="BJ190" i="6"/>
  <c r="AU190" i="6"/>
  <c r="CI190" i="6"/>
  <c r="BF190" i="6"/>
  <c r="AV190" i="6"/>
  <c r="BK190" i="6"/>
  <c r="AY190" i="6"/>
  <c r="BC190" i="6"/>
  <c r="AT190" i="6"/>
  <c r="AF190" i="6"/>
  <c r="AD190" i="6"/>
  <c r="AS190" i="6"/>
  <c r="CK190" i="6"/>
  <c r="AQ190" i="6"/>
  <c r="AN190" i="6"/>
  <c r="BT190" i="6"/>
  <c r="CQ190" i="6"/>
  <c r="AW190" i="6"/>
  <c r="BH190" i="6"/>
  <c r="BA190" i="6"/>
  <c r="CR190" i="6"/>
  <c r="BB190" i="6"/>
  <c r="BG190" i="6"/>
  <c r="AP190" i="6"/>
  <c r="AZ190" i="6"/>
  <c r="CM190" i="6"/>
  <c r="CF190" i="6"/>
  <c r="AE190" i="6"/>
  <c r="BO190" i="6"/>
  <c r="BV190" i="6"/>
  <c r="AI190" i="6"/>
  <c r="BQ190" i="6"/>
  <c r="AH190" i="6"/>
  <c r="AG190" i="6"/>
  <c r="BZ190" i="6"/>
  <c r="BI190" i="6"/>
  <c r="BM190" i="6"/>
  <c r="CH190" i="6"/>
  <c r="CL190" i="6"/>
  <c r="BX190" i="6"/>
  <c r="BD190" i="6"/>
  <c r="CB190" i="6"/>
  <c r="CD190" i="6"/>
  <c r="DC190" i="6"/>
  <c r="FI190" i="6" s="1"/>
  <c r="JS190" i="6" s="1"/>
  <c r="BY190" i="6"/>
  <c r="BL190" i="6"/>
  <c r="CO190" i="6"/>
  <c r="CA190" i="6"/>
  <c r="CN190" i="6"/>
  <c r="CG190" i="6"/>
  <c r="AR190" i="6"/>
  <c r="BS190" i="6"/>
  <c r="AJ190" i="6"/>
  <c r="BW190" i="6"/>
  <c r="BE190" i="6"/>
  <c r="AK190" i="6"/>
  <c r="BU190" i="6"/>
  <c r="BN190" i="6"/>
  <c r="AO190" i="6"/>
  <c r="AL190" i="6"/>
  <c r="BP190" i="6"/>
  <c r="AX190" i="6"/>
  <c r="AG176" i="6"/>
  <c r="BO176" i="6"/>
  <c r="CF176" i="6"/>
  <c r="AQ176" i="6"/>
  <c r="BQ176" i="6"/>
  <c r="BS176" i="6"/>
  <c r="BM176" i="6"/>
  <c r="CA176" i="6"/>
  <c r="AD176" i="6"/>
  <c r="BD176" i="6"/>
  <c r="CK176" i="6"/>
  <c r="BX176" i="6"/>
  <c r="BP176" i="6"/>
  <c r="AV176" i="6"/>
  <c r="CJ176" i="6"/>
  <c r="CP176" i="6"/>
  <c r="AP176" i="6"/>
  <c r="CL176" i="6"/>
  <c r="AT176" i="6"/>
  <c r="BJ176" i="6"/>
  <c r="AW176" i="6"/>
  <c r="AU176" i="6"/>
  <c r="AM176" i="6"/>
  <c r="CI176" i="6"/>
  <c r="AE176" i="6"/>
  <c r="BI176" i="6"/>
  <c r="AN176" i="6"/>
  <c r="AZ176" i="6"/>
  <c r="BY176" i="6"/>
  <c r="BW176" i="6"/>
  <c r="CR176" i="6"/>
  <c r="BH176" i="6"/>
  <c r="BN176" i="6"/>
  <c r="BU176" i="6"/>
  <c r="CB176" i="6"/>
  <c r="CC176" i="6"/>
  <c r="BF176" i="6"/>
  <c r="BB176" i="6"/>
  <c r="CE176" i="6"/>
  <c r="CG176" i="6"/>
  <c r="BE176" i="6"/>
  <c r="AI176" i="6"/>
  <c r="CM176" i="6"/>
  <c r="AO176" i="6"/>
  <c r="AH176" i="6"/>
  <c r="BG176" i="6"/>
  <c r="BZ176" i="6"/>
  <c r="BV176" i="6"/>
  <c r="CO176" i="6"/>
  <c r="BC176" i="6"/>
  <c r="DC176" i="6"/>
  <c r="FI176" i="6" s="1"/>
  <c r="IG176" i="6" s="1"/>
  <c r="BL176" i="6"/>
  <c r="AS176" i="6"/>
  <c r="AX176" i="6"/>
  <c r="CD176" i="6"/>
  <c r="AJ176" i="6"/>
  <c r="AF176" i="6"/>
  <c r="AK176" i="6"/>
  <c r="CH176" i="6"/>
  <c r="CQ176" i="6"/>
  <c r="AY176" i="6"/>
  <c r="CN176" i="6"/>
  <c r="BT176" i="6"/>
  <c r="AR176" i="6"/>
  <c r="BR176" i="6"/>
  <c r="AL176" i="6"/>
  <c r="BK176" i="6"/>
  <c r="BA176" i="6"/>
  <c r="AP34" i="6"/>
  <c r="BJ34" i="6"/>
  <c r="BA34" i="6"/>
  <c r="BZ34" i="6"/>
  <c r="DC34" i="6"/>
  <c r="FI34" i="6" s="1"/>
  <c r="IR34" i="6" s="1"/>
  <c r="CL34" i="6"/>
  <c r="AY34" i="6"/>
  <c r="BW34" i="6"/>
  <c r="CQ34" i="6"/>
  <c r="AX34" i="6"/>
  <c r="AM34" i="6"/>
  <c r="BE34" i="6"/>
  <c r="AQ34" i="6"/>
  <c r="BN34" i="6"/>
  <c r="CF34" i="6"/>
  <c r="AG34" i="6"/>
  <c r="CC34" i="6"/>
  <c r="BQ34" i="6"/>
  <c r="BR34" i="6"/>
  <c r="BS34" i="6"/>
  <c r="AD34" i="6"/>
  <c r="BU34" i="6"/>
  <c r="CP34" i="6"/>
  <c r="CB34" i="6"/>
  <c r="AH34" i="6"/>
  <c r="BK34" i="6"/>
  <c r="CI34" i="6"/>
  <c r="BI34" i="6"/>
  <c r="AO34" i="6"/>
  <c r="AU34" i="6"/>
  <c r="AK34" i="6"/>
  <c r="AJ34" i="6"/>
  <c r="AS34" i="6"/>
  <c r="CR34" i="6"/>
  <c r="AW34" i="6"/>
  <c r="BF34" i="6"/>
  <c r="BH34" i="6"/>
  <c r="BP34" i="6"/>
  <c r="CM34" i="6"/>
  <c r="BD34" i="6"/>
  <c r="CN34" i="6"/>
  <c r="AR34" i="6"/>
  <c r="CD34" i="6"/>
  <c r="BG34" i="6"/>
  <c r="AT34" i="6"/>
  <c r="AZ34" i="6"/>
  <c r="BB34" i="6"/>
  <c r="BC34" i="6"/>
  <c r="BV34" i="6"/>
  <c r="BL34" i="6"/>
  <c r="BX34" i="6"/>
  <c r="CG34" i="6"/>
  <c r="BM34" i="6"/>
  <c r="AL34" i="6"/>
  <c r="AF34" i="6"/>
  <c r="AE34" i="6"/>
  <c r="BO34" i="6"/>
  <c r="BT34" i="6"/>
  <c r="AI34" i="6"/>
  <c r="BY34" i="6"/>
  <c r="CJ34" i="6"/>
  <c r="AN34" i="6"/>
  <c r="CA34" i="6"/>
  <c r="CE34" i="6"/>
  <c r="CH34" i="6"/>
  <c r="CK34" i="6"/>
  <c r="CO34" i="6"/>
  <c r="AV34" i="6"/>
  <c r="CC19" i="6"/>
  <c r="BD19" i="6"/>
  <c r="AK19" i="6"/>
  <c r="BT19" i="6"/>
  <c r="BA19" i="6"/>
  <c r="CG19" i="6"/>
  <c r="AX19" i="6"/>
  <c r="AR19" i="6"/>
  <c r="CH19" i="6"/>
  <c r="BI19" i="6"/>
  <c r="DC19" i="6"/>
  <c r="FI19" i="6" s="1"/>
  <c r="II19" i="6" s="1"/>
  <c r="AN19" i="6"/>
  <c r="BG19" i="6"/>
  <c r="BL19" i="6"/>
  <c r="BX19" i="6"/>
  <c r="BH19" i="6"/>
  <c r="BV19" i="6"/>
  <c r="BF19" i="6"/>
  <c r="CM19" i="6"/>
  <c r="CQ19" i="6"/>
  <c r="AI19" i="6"/>
  <c r="AF19" i="6"/>
  <c r="AY19" i="6"/>
  <c r="AD19" i="6"/>
  <c r="CL19" i="6"/>
  <c r="AT19" i="6"/>
  <c r="BS19" i="6"/>
  <c r="BO19" i="6"/>
  <c r="CI19" i="6"/>
  <c r="CE19" i="6"/>
  <c r="AM19" i="6"/>
  <c r="AP19" i="6"/>
  <c r="CP19" i="6"/>
  <c r="AL19" i="6"/>
  <c r="AQ19" i="6"/>
  <c r="BC19" i="6"/>
  <c r="AW19" i="6"/>
  <c r="CA19" i="6"/>
  <c r="BM19" i="6"/>
  <c r="CF19" i="6"/>
  <c r="BB19" i="6"/>
  <c r="AJ19" i="6"/>
  <c r="AE19" i="6"/>
  <c r="CK19" i="6"/>
  <c r="AU19" i="6"/>
  <c r="AO19" i="6"/>
  <c r="BW19" i="6"/>
  <c r="BP19" i="6"/>
  <c r="AZ19" i="6"/>
  <c r="BN19" i="6"/>
  <c r="BK19" i="6"/>
  <c r="AS19" i="6"/>
  <c r="CB19" i="6"/>
  <c r="BQ19" i="6"/>
  <c r="CR19" i="6"/>
  <c r="CJ19" i="6"/>
  <c r="AH19" i="6"/>
  <c r="BR19" i="6"/>
  <c r="CN19" i="6"/>
  <c r="CD19" i="6"/>
  <c r="AV19" i="6"/>
  <c r="BJ19" i="6"/>
  <c r="BE19" i="6"/>
  <c r="BY19" i="6"/>
  <c r="BU19" i="6"/>
  <c r="CO19" i="6"/>
  <c r="AG19" i="6"/>
  <c r="BZ19" i="6"/>
  <c r="BI57" i="6"/>
  <c r="BE57" i="6"/>
  <c r="BX57" i="6"/>
  <c r="AS57" i="6"/>
  <c r="BO57" i="6"/>
  <c r="CB57" i="6"/>
  <c r="BY57" i="6"/>
  <c r="CP57" i="6"/>
  <c r="BS57" i="6"/>
  <c r="CI57" i="6"/>
  <c r="CH57" i="6"/>
  <c r="BP57" i="6"/>
  <c r="AN57" i="6"/>
  <c r="CO57" i="6"/>
  <c r="BV57" i="6"/>
  <c r="AV57" i="6"/>
  <c r="CL57" i="6"/>
  <c r="AL57" i="6"/>
  <c r="AG57" i="6"/>
  <c r="CD57" i="6"/>
  <c r="BQ57" i="6"/>
  <c r="AD57" i="6"/>
  <c r="BT57" i="6"/>
  <c r="CR57" i="6"/>
  <c r="BF57" i="6"/>
  <c r="CQ57" i="6"/>
  <c r="AF57" i="6"/>
  <c r="AW57" i="6"/>
  <c r="CN57" i="6"/>
  <c r="BJ57" i="6"/>
  <c r="CJ57" i="6"/>
  <c r="AQ57" i="6"/>
  <c r="BR57" i="6"/>
  <c r="CK57" i="6"/>
  <c r="BU57" i="6"/>
  <c r="AH57" i="6"/>
  <c r="DC57" i="6"/>
  <c r="FI57" i="6" s="1"/>
  <c r="IJ57" i="6" s="1"/>
  <c r="AU57" i="6"/>
  <c r="BC57" i="6"/>
  <c r="BK57" i="6"/>
  <c r="BA57" i="6"/>
  <c r="CG57" i="6"/>
  <c r="AP57" i="6"/>
  <c r="BD57" i="6"/>
  <c r="CE57" i="6"/>
  <c r="BN57" i="6"/>
  <c r="BM57" i="6"/>
  <c r="CC57" i="6"/>
  <c r="BG57" i="6"/>
  <c r="AK57" i="6"/>
  <c r="AX57" i="6"/>
  <c r="BW57" i="6"/>
  <c r="AE57" i="6"/>
  <c r="CA57" i="6"/>
  <c r="BH57" i="6"/>
  <c r="AZ57" i="6"/>
  <c r="AY57" i="6"/>
  <c r="AJ57" i="6"/>
  <c r="AI57" i="6"/>
  <c r="CF57" i="6"/>
  <c r="AT57" i="6"/>
  <c r="BL57" i="6"/>
  <c r="AR57" i="6"/>
  <c r="CM57" i="6"/>
  <c r="AO57" i="6"/>
  <c r="AM57" i="6"/>
  <c r="BB57" i="6"/>
  <c r="BZ57" i="6"/>
  <c r="AG165" i="6"/>
  <c r="BU165" i="6"/>
  <c r="BQ165" i="6"/>
  <c r="AE165" i="6"/>
  <c r="AI165" i="6"/>
  <c r="BJ165" i="6"/>
  <c r="BL165" i="6"/>
  <c r="BK165" i="6"/>
  <c r="BZ165" i="6"/>
  <c r="CL165" i="6"/>
  <c r="CR165" i="6"/>
  <c r="CN165" i="6"/>
  <c r="AS165" i="6"/>
  <c r="CF165" i="6"/>
  <c r="BB165" i="6"/>
  <c r="AV165" i="6"/>
  <c r="CM165" i="6"/>
  <c r="AX165" i="6"/>
  <c r="DC165" i="6"/>
  <c r="AL165" i="6"/>
  <c r="CH165" i="6"/>
  <c r="AT165" i="6"/>
  <c r="BS165" i="6"/>
  <c r="BG165" i="6"/>
  <c r="AZ165" i="6"/>
  <c r="CP165" i="6"/>
  <c r="BF165" i="6"/>
  <c r="AD165" i="6"/>
  <c r="CK165" i="6"/>
  <c r="BY165" i="6"/>
  <c r="BM165" i="6"/>
  <c r="BD165" i="6"/>
  <c r="BR165" i="6"/>
  <c r="AH165" i="6"/>
  <c r="CB165" i="6"/>
  <c r="CI165" i="6"/>
  <c r="AK165" i="6"/>
  <c r="BH165" i="6"/>
  <c r="BA165" i="6"/>
  <c r="CE165" i="6"/>
  <c r="BW165" i="6"/>
  <c r="AO165" i="6"/>
  <c r="CA165" i="6"/>
  <c r="AW165" i="6"/>
  <c r="BP165" i="6"/>
  <c r="AF165" i="6"/>
  <c r="AJ165" i="6"/>
  <c r="BT165" i="6"/>
  <c r="AU165" i="6"/>
  <c r="BC165" i="6"/>
  <c r="BI165" i="6"/>
  <c r="CQ165" i="6"/>
  <c r="AY165" i="6"/>
  <c r="BV165" i="6"/>
  <c r="BX165" i="6"/>
  <c r="AQ165" i="6"/>
  <c r="AM165" i="6"/>
  <c r="BN165" i="6"/>
  <c r="CO165" i="6"/>
  <c r="BO165" i="6"/>
  <c r="CJ165" i="6"/>
  <c r="BE165" i="6"/>
  <c r="AR165" i="6"/>
  <c r="AP165" i="6"/>
  <c r="AN165" i="6"/>
  <c r="CG165" i="6"/>
  <c r="CD165" i="6"/>
  <c r="CC165" i="6"/>
  <c r="AM161" i="6"/>
  <c r="AL161" i="6"/>
  <c r="CH161" i="6"/>
  <c r="CI161" i="6"/>
  <c r="CD161" i="6"/>
  <c r="AT161" i="6"/>
  <c r="AN161" i="6"/>
  <c r="AQ161" i="6"/>
  <c r="CN161" i="6"/>
  <c r="AY161" i="6"/>
  <c r="CC161" i="6"/>
  <c r="CK161" i="6"/>
  <c r="BE161" i="6"/>
  <c r="CF161" i="6"/>
  <c r="CM161" i="6"/>
  <c r="BU161" i="6"/>
  <c r="AW161" i="6"/>
  <c r="AG161" i="6"/>
  <c r="CB161" i="6"/>
  <c r="DC161" i="6"/>
  <c r="FI161" i="6" s="1"/>
  <c r="KC161" i="6" s="1"/>
  <c r="AF161" i="6"/>
  <c r="AU161" i="6"/>
  <c r="CP161" i="6"/>
  <c r="BR161" i="6"/>
  <c r="AH161" i="6"/>
  <c r="BF161" i="6"/>
  <c r="BH161" i="6"/>
  <c r="AI161" i="6"/>
  <c r="CA161" i="6"/>
  <c r="BY161" i="6"/>
  <c r="AX161" i="6"/>
  <c r="BW161" i="6"/>
  <c r="AK161" i="6"/>
  <c r="BJ161" i="6"/>
  <c r="BP161" i="6"/>
  <c r="BA161" i="6"/>
  <c r="AE161" i="6"/>
  <c r="AJ161" i="6"/>
  <c r="BS161" i="6"/>
  <c r="AS161" i="6"/>
  <c r="CR161" i="6"/>
  <c r="BC161" i="6"/>
  <c r="AR161" i="6"/>
  <c r="AD161" i="6"/>
  <c r="BX161" i="6"/>
  <c r="BN161" i="6"/>
  <c r="BM161" i="6"/>
  <c r="BB161" i="6"/>
  <c r="CE161" i="6"/>
  <c r="AP161" i="6"/>
  <c r="AO161" i="6"/>
  <c r="CG161" i="6"/>
  <c r="BZ161" i="6"/>
  <c r="CL161" i="6"/>
  <c r="CO161" i="6"/>
  <c r="AV161" i="6"/>
  <c r="BL161" i="6"/>
  <c r="BQ161" i="6"/>
  <c r="BG161" i="6"/>
  <c r="BI161" i="6"/>
  <c r="BK161" i="6"/>
  <c r="AZ161" i="6"/>
  <c r="CJ161" i="6"/>
  <c r="BD161" i="6"/>
  <c r="BT161" i="6"/>
  <c r="BV161" i="6"/>
  <c r="CQ161" i="6"/>
  <c r="BO161" i="6"/>
  <c r="AQ90" i="6"/>
  <c r="BT90" i="6"/>
  <c r="BL90" i="6"/>
  <c r="BD90" i="6"/>
  <c r="AZ90" i="6"/>
  <c r="AR90" i="6"/>
  <c r="CM90" i="6"/>
  <c r="AX90" i="6"/>
  <c r="BB90" i="6"/>
  <c r="AT90" i="6"/>
  <c r="AU90" i="6"/>
  <c r="AK90" i="6"/>
  <c r="AD90" i="6"/>
  <c r="BM90" i="6"/>
  <c r="BC90" i="6"/>
  <c r="CQ90" i="6"/>
  <c r="CP90" i="6"/>
  <c r="AN90" i="6"/>
  <c r="CI90" i="6"/>
  <c r="AG90" i="6"/>
  <c r="BY90" i="6"/>
  <c r="BZ90" i="6"/>
  <c r="AL90" i="6"/>
  <c r="CC90" i="6"/>
  <c r="CA90" i="6"/>
  <c r="AS90" i="6"/>
  <c r="AW90" i="6"/>
  <c r="CJ90" i="6"/>
  <c r="BI90" i="6"/>
  <c r="BE90" i="6"/>
  <c r="CE90" i="6"/>
  <c r="BO90" i="6"/>
  <c r="CL90" i="6"/>
  <c r="CN90" i="6"/>
  <c r="BQ90" i="6"/>
  <c r="CG90" i="6"/>
  <c r="AV90" i="6"/>
  <c r="BG90" i="6"/>
  <c r="CD90" i="6"/>
  <c r="BR90" i="6"/>
  <c r="CK90" i="6"/>
  <c r="BU90" i="6"/>
  <c r="BK90" i="6"/>
  <c r="AY90" i="6"/>
  <c r="CB90" i="6"/>
  <c r="BS90" i="6"/>
  <c r="CF90" i="6"/>
  <c r="CR90" i="6"/>
  <c r="AP90" i="6"/>
  <c r="AM90" i="6"/>
  <c r="BV90" i="6"/>
  <c r="BN90" i="6"/>
  <c r="CH90" i="6"/>
  <c r="CO90" i="6"/>
  <c r="AO90" i="6"/>
  <c r="BA90" i="6"/>
  <c r="AE90" i="6"/>
  <c r="AI90" i="6"/>
  <c r="AF90" i="6"/>
  <c r="BH90" i="6"/>
  <c r="BW90" i="6"/>
  <c r="AH90" i="6"/>
  <c r="BP90" i="6"/>
  <c r="DC90" i="6"/>
  <c r="FI90" i="6" s="1"/>
  <c r="IO90" i="6" s="1"/>
  <c r="BF90" i="6"/>
  <c r="AJ90" i="6"/>
  <c r="BJ90" i="6"/>
  <c r="BX90" i="6"/>
  <c r="BE31" i="6"/>
  <c r="AE31" i="6"/>
  <c r="CQ31" i="6"/>
  <c r="BT31" i="6"/>
  <c r="BU31" i="6"/>
  <c r="AH31" i="6"/>
  <c r="CM31" i="6"/>
  <c r="AU31" i="6"/>
  <c r="BX31" i="6"/>
  <c r="BW31" i="6"/>
  <c r="CJ31" i="6"/>
  <c r="CK31" i="6"/>
  <c r="AX31" i="6"/>
  <c r="AQ31" i="6"/>
  <c r="DC31" i="6"/>
  <c r="FI31" i="6" s="1"/>
  <c r="IO31" i="6" s="1"/>
  <c r="AJ31" i="6"/>
  <c r="BK31" i="6"/>
  <c r="CF31" i="6"/>
  <c r="BP31" i="6"/>
  <c r="AF31" i="6"/>
  <c r="CR31" i="6"/>
  <c r="AG31" i="6"/>
  <c r="BF31" i="6"/>
  <c r="AY31" i="6"/>
  <c r="AR31" i="6"/>
  <c r="AV31" i="6"/>
  <c r="BY31" i="6"/>
  <c r="AW31" i="6"/>
  <c r="BV31" i="6"/>
  <c r="BO31" i="6"/>
  <c r="BH31" i="6"/>
  <c r="BQ31" i="6"/>
  <c r="BR31" i="6"/>
  <c r="BA31" i="6"/>
  <c r="BZ31" i="6"/>
  <c r="BL31" i="6"/>
  <c r="CL31" i="6"/>
  <c r="CO31" i="6"/>
  <c r="AM31" i="6"/>
  <c r="CC31" i="6"/>
  <c r="AI31" i="6"/>
  <c r="BC31" i="6"/>
  <c r="AN31" i="6"/>
  <c r="BN31" i="6"/>
  <c r="AZ31" i="6"/>
  <c r="AS31" i="6"/>
  <c r="BB31" i="6"/>
  <c r="AL31" i="6"/>
  <c r="AD31" i="6"/>
  <c r="BS31" i="6"/>
  <c r="BD31" i="6"/>
  <c r="CI31" i="6"/>
  <c r="BM31" i="6"/>
  <c r="CE31" i="6"/>
  <c r="CH31" i="6"/>
  <c r="CD31" i="6"/>
  <c r="CB31" i="6"/>
  <c r="AP31" i="6"/>
  <c r="CN31" i="6"/>
  <c r="AK31" i="6"/>
  <c r="CA31" i="6"/>
  <c r="AO31" i="6"/>
  <c r="BG31" i="6"/>
  <c r="BI31" i="6"/>
  <c r="BJ31" i="6"/>
  <c r="AT31" i="6"/>
  <c r="CP31" i="6"/>
  <c r="CG31" i="6"/>
  <c r="CG110" i="6"/>
  <c r="BE110" i="6"/>
  <c r="AZ110" i="6"/>
  <c r="AX110" i="6"/>
  <c r="CR110" i="6"/>
  <c r="CM110" i="6"/>
  <c r="CE110" i="6"/>
  <c r="BN110" i="6"/>
  <c r="CQ110" i="6"/>
  <c r="CO110" i="6"/>
  <c r="AK110" i="6"/>
  <c r="AG110" i="6"/>
  <c r="BF110" i="6"/>
  <c r="AF110" i="6"/>
  <c r="DC110" i="6"/>
  <c r="FI110" i="6" s="1"/>
  <c r="CJ110" i="6"/>
  <c r="BD110" i="6"/>
  <c r="BK110" i="6"/>
  <c r="AS110" i="6"/>
  <c r="CP110" i="6"/>
  <c r="CB110" i="6"/>
  <c r="AL110" i="6"/>
  <c r="AI110" i="6"/>
  <c r="BT110" i="6"/>
  <c r="AN110" i="6"/>
  <c r="BZ110" i="6"/>
  <c r="AO110" i="6"/>
  <c r="AD110" i="6"/>
  <c r="AE110" i="6"/>
  <c r="AJ110" i="6"/>
  <c r="AH110" i="6"/>
  <c r="BL110" i="6"/>
  <c r="AM110" i="6"/>
  <c r="BP110" i="6"/>
  <c r="BU110" i="6"/>
  <c r="BY110" i="6"/>
  <c r="BQ110" i="6"/>
  <c r="BB110" i="6"/>
  <c r="AY110" i="6"/>
  <c r="CA110" i="6"/>
  <c r="CF110" i="6"/>
  <c r="BX110" i="6"/>
  <c r="BO110" i="6"/>
  <c r="CI110" i="6"/>
  <c r="CC110" i="6"/>
  <c r="AR110" i="6"/>
  <c r="AW110" i="6"/>
  <c r="BA110" i="6"/>
  <c r="AV110" i="6"/>
  <c r="CH110" i="6"/>
  <c r="BM110" i="6"/>
  <c r="AQ110" i="6"/>
  <c r="CD110" i="6"/>
  <c r="BI110" i="6"/>
  <c r="AP110" i="6"/>
  <c r="BR110" i="6"/>
  <c r="CK110" i="6"/>
  <c r="CN110" i="6"/>
  <c r="BH110" i="6"/>
  <c r="BJ110" i="6"/>
  <c r="AU110" i="6"/>
  <c r="BC110" i="6"/>
  <c r="BG110" i="6"/>
  <c r="BS110" i="6"/>
  <c r="BW110" i="6"/>
  <c r="AT110" i="6"/>
  <c r="CL110" i="6"/>
  <c r="BV110" i="6"/>
  <c r="BU147" i="6"/>
  <c r="CP147" i="6"/>
  <c r="AO147" i="6"/>
  <c r="BB147" i="6"/>
  <c r="CF147" i="6"/>
  <c r="BL147" i="6"/>
  <c r="BG147" i="6"/>
  <c r="BI147" i="6"/>
  <c r="AY147" i="6"/>
  <c r="CJ147" i="6"/>
  <c r="CB147" i="6"/>
  <c r="BD147" i="6"/>
  <c r="BS147" i="6"/>
  <c r="BO147" i="6"/>
  <c r="AM147" i="6"/>
  <c r="AD147" i="6"/>
  <c r="BW147" i="6"/>
  <c r="CQ147" i="6"/>
  <c r="CI147" i="6"/>
  <c r="BK147" i="6"/>
  <c r="AS147" i="6"/>
  <c r="BZ147" i="6"/>
  <c r="BH147" i="6"/>
  <c r="AN147" i="6"/>
  <c r="AX147" i="6"/>
  <c r="AE147" i="6"/>
  <c r="CO147" i="6"/>
  <c r="BQ147" i="6"/>
  <c r="AP147" i="6"/>
  <c r="BT147" i="6"/>
  <c r="CM147" i="6"/>
  <c r="BY147" i="6"/>
  <c r="BE147" i="6"/>
  <c r="AK147" i="6"/>
  <c r="CN147" i="6"/>
  <c r="BP147" i="6"/>
  <c r="CC147" i="6"/>
  <c r="AU147" i="6"/>
  <c r="AG147" i="6"/>
  <c r="AR147" i="6"/>
  <c r="CA147" i="6"/>
  <c r="AT147" i="6"/>
  <c r="AJ147" i="6"/>
  <c r="DC147" i="6"/>
  <c r="BV147" i="6"/>
  <c r="BJ147" i="6"/>
  <c r="BX147" i="6"/>
  <c r="AV147" i="6"/>
  <c r="BF147" i="6"/>
  <c r="BA147" i="6"/>
  <c r="BR147" i="6"/>
  <c r="BN147" i="6"/>
  <c r="AH147" i="6"/>
  <c r="CL147" i="6"/>
  <c r="CR147" i="6"/>
  <c r="AI147" i="6"/>
  <c r="CG147" i="6"/>
  <c r="AL147" i="6"/>
  <c r="AQ147" i="6"/>
  <c r="AW147" i="6"/>
  <c r="CE147" i="6"/>
  <c r="CD147" i="6"/>
  <c r="CK147" i="6"/>
  <c r="BC147" i="6"/>
  <c r="CH147" i="6"/>
  <c r="AZ147" i="6"/>
  <c r="AF147" i="6"/>
  <c r="BM147" i="6"/>
  <c r="CM75" i="6"/>
  <c r="BW75" i="6"/>
  <c r="BT75" i="6"/>
  <c r="AH75" i="6"/>
  <c r="AV75" i="6"/>
  <c r="BF75" i="6"/>
  <c r="AD75" i="6"/>
  <c r="CK75" i="6"/>
  <c r="AF75" i="6"/>
  <c r="BM75" i="6"/>
  <c r="AQ75" i="6"/>
  <c r="CA75" i="6"/>
  <c r="AR75" i="6"/>
  <c r="BC75" i="6"/>
  <c r="CJ75" i="6"/>
  <c r="BU75" i="6"/>
  <c r="BP75" i="6"/>
  <c r="CN75" i="6"/>
  <c r="AY75" i="6"/>
  <c r="CG75" i="6"/>
  <c r="BJ75" i="6"/>
  <c r="BI75" i="6"/>
  <c r="CQ75" i="6"/>
  <c r="BN75" i="6"/>
  <c r="BR75" i="6"/>
  <c r="CH75" i="6"/>
  <c r="CB75" i="6"/>
  <c r="AI75" i="6"/>
  <c r="BD75" i="6"/>
  <c r="CE75" i="6"/>
  <c r="AE75" i="6"/>
  <c r="AJ75" i="6"/>
  <c r="AG75" i="6"/>
  <c r="AW75" i="6"/>
  <c r="CI75" i="6"/>
  <c r="CL75" i="6"/>
  <c r="BK75" i="6"/>
  <c r="AX75" i="6"/>
  <c r="AK75" i="6"/>
  <c r="AT75" i="6"/>
  <c r="CR75" i="6"/>
  <c r="AM75" i="6"/>
  <c r="CO75" i="6"/>
  <c r="BL75" i="6"/>
  <c r="BQ75" i="6"/>
  <c r="AN75" i="6"/>
  <c r="BV75" i="6"/>
  <c r="CC75" i="6"/>
  <c r="BX75" i="6"/>
  <c r="CP75" i="6"/>
  <c r="BG75" i="6"/>
  <c r="BO75" i="6"/>
  <c r="BS75" i="6"/>
  <c r="AP75" i="6"/>
  <c r="AU75" i="6"/>
  <c r="CF75" i="6"/>
  <c r="BH75" i="6"/>
  <c r="BZ75" i="6"/>
  <c r="BE75" i="6"/>
  <c r="CD75" i="6"/>
  <c r="BY75" i="6"/>
  <c r="AZ75" i="6"/>
  <c r="BA75" i="6"/>
  <c r="AL75" i="6"/>
  <c r="BB75" i="6"/>
  <c r="AO75" i="6"/>
  <c r="DC75" i="6"/>
  <c r="AS75" i="6"/>
  <c r="AN196" i="6"/>
  <c r="CR196" i="6"/>
  <c r="CP196" i="6"/>
  <c r="CO196" i="6"/>
  <c r="CQ196" i="6"/>
  <c r="AI196" i="6"/>
  <c r="BM196" i="6"/>
  <c r="BT196" i="6"/>
  <c r="BN196" i="6"/>
  <c r="BA196" i="6"/>
  <c r="AL196" i="6"/>
  <c r="AK196" i="6"/>
  <c r="AH196" i="6"/>
  <c r="BL196" i="6"/>
  <c r="AP196" i="6"/>
  <c r="BW196" i="6"/>
  <c r="BD196" i="6"/>
  <c r="BK196" i="6"/>
  <c r="BH196" i="6"/>
  <c r="AS196" i="6"/>
  <c r="AR196" i="6"/>
  <c r="AU196" i="6"/>
  <c r="BR196" i="6"/>
  <c r="AV196" i="6"/>
  <c r="CG196" i="6"/>
  <c r="AQ196" i="6"/>
  <c r="AE196" i="6"/>
  <c r="DC196" i="6"/>
  <c r="AZ196" i="6"/>
  <c r="AO196" i="6"/>
  <c r="AX196" i="6"/>
  <c r="BY196" i="6"/>
  <c r="BB196" i="6"/>
  <c r="BQ196" i="6"/>
  <c r="BZ196" i="6"/>
  <c r="BF196" i="6"/>
  <c r="BV196" i="6"/>
  <c r="CJ196" i="6"/>
  <c r="CH196" i="6"/>
  <c r="CE196" i="6"/>
  <c r="AG196" i="6"/>
  <c r="CM196" i="6"/>
  <c r="AW196" i="6"/>
  <c r="BU196" i="6"/>
  <c r="BC196" i="6"/>
  <c r="BJ196" i="6"/>
  <c r="AF196" i="6"/>
  <c r="CA196" i="6"/>
  <c r="CI196" i="6"/>
  <c r="BE196" i="6"/>
  <c r="BS196" i="6"/>
  <c r="CN196" i="6"/>
  <c r="BO196" i="6"/>
  <c r="CL196" i="6"/>
  <c r="CF196" i="6"/>
  <c r="BX196" i="6"/>
  <c r="CK196" i="6"/>
  <c r="AD196" i="6"/>
  <c r="BG196" i="6"/>
  <c r="CD196" i="6"/>
  <c r="AM196" i="6"/>
  <c r="AY196" i="6"/>
  <c r="AT196" i="6"/>
  <c r="CB196" i="6"/>
  <c r="BI196" i="6"/>
  <c r="CC196" i="6"/>
  <c r="AJ196" i="6"/>
  <c r="BP196" i="6"/>
  <c r="BU118" i="6"/>
  <c r="AG118" i="6"/>
  <c r="CQ118" i="6"/>
  <c r="BZ118" i="6"/>
  <c r="BX118" i="6"/>
  <c r="BW118" i="6"/>
  <c r="AU118" i="6"/>
  <c r="AZ118" i="6"/>
  <c r="AK118" i="6"/>
  <c r="BI118" i="6"/>
  <c r="CH118" i="6"/>
  <c r="CF118" i="6"/>
  <c r="CE118" i="6"/>
  <c r="BV118" i="6"/>
  <c r="CI118" i="6"/>
  <c r="AT118" i="6"/>
  <c r="AW118" i="6"/>
  <c r="CC118" i="6"/>
  <c r="CP118" i="6"/>
  <c r="CN118" i="6"/>
  <c r="CM118" i="6"/>
  <c r="CD118" i="6"/>
  <c r="CA118" i="6"/>
  <c r="AL118" i="6"/>
  <c r="BG118" i="6"/>
  <c r="BY118" i="6"/>
  <c r="AS118" i="6"/>
  <c r="AD118" i="6"/>
  <c r="DC118" i="6"/>
  <c r="CL118" i="6"/>
  <c r="AV118" i="6"/>
  <c r="AF118" i="6"/>
  <c r="AR118" i="6"/>
  <c r="BF118" i="6"/>
  <c r="BE118" i="6"/>
  <c r="CK118" i="6"/>
  <c r="AJ118" i="6"/>
  <c r="AI118" i="6"/>
  <c r="CB118" i="6"/>
  <c r="BL118" i="6"/>
  <c r="BB118" i="6"/>
  <c r="AY118" i="6"/>
  <c r="BT118" i="6"/>
  <c r="CG118" i="6"/>
  <c r="BA118" i="6"/>
  <c r="AQ118" i="6"/>
  <c r="AH118" i="6"/>
  <c r="CR118" i="6"/>
  <c r="AE118" i="6"/>
  <c r="BH118" i="6"/>
  <c r="AX118" i="6"/>
  <c r="BC118" i="6"/>
  <c r="BM118" i="6"/>
  <c r="AO118" i="6"/>
  <c r="AP118" i="6"/>
  <c r="AM118" i="6"/>
  <c r="BK118" i="6"/>
  <c r="BJ118" i="6"/>
  <c r="BO118" i="6"/>
  <c r="AN118" i="6"/>
  <c r="CO118" i="6"/>
  <c r="BQ118" i="6"/>
  <c r="BS118" i="6"/>
  <c r="CJ118" i="6"/>
  <c r="BR118" i="6"/>
  <c r="BP118" i="6"/>
  <c r="BN118" i="6"/>
  <c r="BD118" i="6"/>
  <c r="AP26" i="6"/>
  <c r="AS26" i="6"/>
  <c r="BT26" i="6"/>
  <c r="AK26" i="6"/>
  <c r="CN26" i="6"/>
  <c r="CH26" i="6"/>
  <c r="CG26" i="6"/>
  <c r="BD26" i="6"/>
  <c r="AL26" i="6"/>
  <c r="CI26" i="6"/>
  <c r="CK26" i="6"/>
  <c r="CC26" i="6"/>
  <c r="BF26" i="6"/>
  <c r="CJ26" i="6"/>
  <c r="AR26" i="6"/>
  <c r="CF26" i="6"/>
  <c r="AT26" i="6"/>
  <c r="BE26" i="6"/>
  <c r="AN26" i="6"/>
  <c r="CA26" i="6"/>
  <c r="BS26" i="6"/>
  <c r="AU26" i="6"/>
  <c r="AQ26" i="6"/>
  <c r="CP26" i="6"/>
  <c r="BA26" i="6"/>
  <c r="AZ26" i="6"/>
  <c r="BC26" i="6"/>
  <c r="AI26" i="6"/>
  <c r="BQ26" i="6"/>
  <c r="BV26" i="6"/>
  <c r="CL26" i="6"/>
  <c r="AJ26" i="6"/>
  <c r="BP26" i="6"/>
  <c r="BY26" i="6"/>
  <c r="BU26" i="6"/>
  <c r="BO26" i="6"/>
  <c r="CB26" i="6"/>
  <c r="AW26" i="6"/>
  <c r="CO26" i="6"/>
  <c r="BX26" i="6"/>
  <c r="BN26" i="6"/>
  <c r="CR26" i="6"/>
  <c r="AG26" i="6"/>
  <c r="AM26" i="6"/>
  <c r="CQ26" i="6"/>
  <c r="AY26" i="6"/>
  <c r="BK26" i="6"/>
  <c r="BL26" i="6"/>
  <c r="AV26" i="6"/>
  <c r="AF26" i="6"/>
  <c r="BH26" i="6"/>
  <c r="AD26" i="6"/>
  <c r="BJ26" i="6"/>
  <c r="AE26" i="6"/>
  <c r="CD26" i="6"/>
  <c r="BZ26" i="6"/>
  <c r="DC26" i="6"/>
  <c r="FI26" i="6" s="1"/>
  <c r="BR26" i="6"/>
  <c r="CM26" i="6"/>
  <c r="BI26" i="6"/>
  <c r="BB26" i="6"/>
  <c r="AO26" i="6"/>
  <c r="CE26" i="6"/>
  <c r="AH26" i="6"/>
  <c r="BW26" i="6"/>
  <c r="BM26" i="6"/>
  <c r="AX26" i="6"/>
  <c r="BG26" i="6"/>
  <c r="BR33" i="6"/>
  <c r="AE33" i="6"/>
  <c r="AR33" i="6"/>
  <c r="AO33" i="6"/>
  <c r="AQ33" i="6"/>
  <c r="DC33" i="6"/>
  <c r="FI33" i="6" s="1"/>
  <c r="AL33" i="6"/>
  <c r="BB33" i="6"/>
  <c r="CQ33" i="6"/>
  <c r="BK33" i="6"/>
  <c r="BG33" i="6"/>
  <c r="BF33" i="6"/>
  <c r="AY33" i="6"/>
  <c r="CO33" i="6"/>
  <c r="AT33" i="6"/>
  <c r="BE33" i="6"/>
  <c r="BX33" i="6"/>
  <c r="AW33" i="6"/>
  <c r="CC33" i="6"/>
  <c r="BC33" i="6"/>
  <c r="BQ33" i="6"/>
  <c r="AU33" i="6"/>
  <c r="BM33" i="6"/>
  <c r="BO33" i="6"/>
  <c r="BD33" i="6"/>
  <c r="AV33" i="6"/>
  <c r="CR33" i="6"/>
  <c r="BH33" i="6"/>
  <c r="AZ33" i="6"/>
  <c r="AF33" i="6"/>
  <c r="CN33" i="6"/>
  <c r="CF33" i="6"/>
  <c r="BP33" i="6"/>
  <c r="AM33" i="6"/>
  <c r="CI33" i="6"/>
  <c r="CD33" i="6"/>
  <c r="BV33" i="6"/>
  <c r="AJ33" i="6"/>
  <c r="AX33" i="6"/>
  <c r="AP33" i="6"/>
  <c r="CL33" i="6"/>
  <c r="BZ33" i="6"/>
  <c r="BU33" i="6"/>
  <c r="BW33" i="6"/>
  <c r="CK33" i="6"/>
  <c r="CM33" i="6"/>
  <c r="BN33" i="6"/>
  <c r="CE33" i="6"/>
  <c r="BI33" i="6"/>
  <c r="BA33" i="6"/>
  <c r="AD33" i="6"/>
  <c r="AN33" i="6"/>
  <c r="CH33" i="6"/>
  <c r="BS33" i="6"/>
  <c r="CG33" i="6"/>
  <c r="BY33" i="6"/>
  <c r="BT33" i="6"/>
  <c r="BJ33" i="6"/>
  <c r="CJ33" i="6"/>
  <c r="AH33" i="6"/>
  <c r="CA33" i="6"/>
  <c r="AK33" i="6"/>
  <c r="CB33" i="6"/>
  <c r="AI33" i="6"/>
  <c r="BL33" i="6"/>
  <c r="AS33" i="6"/>
  <c r="AG33" i="6"/>
  <c r="CP33" i="6"/>
  <c r="BG170" i="6"/>
  <c r="BV170" i="6"/>
  <c r="CK170" i="6"/>
  <c r="CF170" i="6"/>
  <c r="CH170" i="6"/>
  <c r="AM170" i="6"/>
  <c r="AX170" i="6"/>
  <c r="AD170" i="6"/>
  <c r="AK170" i="6"/>
  <c r="BQ170" i="6"/>
  <c r="AR170" i="6"/>
  <c r="BH170" i="6"/>
  <c r="AQ170" i="6"/>
  <c r="CB170" i="6"/>
  <c r="BN170" i="6"/>
  <c r="AT170" i="6"/>
  <c r="BT170" i="6"/>
  <c r="AW170" i="6"/>
  <c r="CO170" i="6"/>
  <c r="AI170" i="6"/>
  <c r="BY170" i="6"/>
  <c r="BJ170" i="6"/>
  <c r="BD170" i="6"/>
  <c r="AG170" i="6"/>
  <c r="BC170" i="6"/>
  <c r="BO170" i="6"/>
  <c r="CC170" i="6"/>
  <c r="DC170" i="6"/>
  <c r="BU170" i="6"/>
  <c r="BZ170" i="6"/>
  <c r="CA170" i="6"/>
  <c r="AH170" i="6"/>
  <c r="BR170" i="6"/>
  <c r="AO170" i="6"/>
  <c r="BM170" i="6"/>
  <c r="AZ170" i="6"/>
  <c r="AY170" i="6"/>
  <c r="AV170" i="6"/>
  <c r="BB170" i="6"/>
  <c r="AU170" i="6"/>
  <c r="CR170" i="6"/>
  <c r="BS170" i="6"/>
  <c r="CE170" i="6"/>
  <c r="AL170" i="6"/>
  <c r="BK170" i="6"/>
  <c r="BI170" i="6"/>
  <c r="CM170" i="6"/>
  <c r="BL170" i="6"/>
  <c r="CJ170" i="6"/>
  <c r="BA170" i="6"/>
  <c r="BP170" i="6"/>
  <c r="CD170" i="6"/>
  <c r="CI170" i="6"/>
  <c r="CN170" i="6"/>
  <c r="AS170" i="6"/>
  <c r="BF170" i="6"/>
  <c r="AJ170" i="6"/>
  <c r="BX170" i="6"/>
  <c r="AN170" i="6"/>
  <c r="CG170" i="6"/>
  <c r="BE170" i="6"/>
  <c r="AF170" i="6"/>
  <c r="BW170" i="6"/>
  <c r="AP170" i="6"/>
  <c r="CP170" i="6"/>
  <c r="CL170" i="6"/>
  <c r="AE170" i="6"/>
  <c r="CQ170" i="6"/>
  <c r="BI162" i="6"/>
  <c r="BQ162" i="6"/>
  <c r="AH162" i="6"/>
  <c r="CI162" i="6"/>
  <c r="BC162" i="6"/>
  <c r="AS162" i="6"/>
  <c r="AP162" i="6"/>
  <c r="BW162" i="6"/>
  <c r="CB162" i="6"/>
  <c r="CJ162" i="6"/>
  <c r="AI162" i="6"/>
  <c r="CO162" i="6"/>
  <c r="AK162" i="6"/>
  <c r="BL162" i="6"/>
  <c r="BK162" i="6"/>
  <c r="CN162" i="6"/>
  <c r="CA162" i="6"/>
  <c r="CF162" i="6"/>
  <c r="AF162" i="6"/>
  <c r="CG162" i="6"/>
  <c r="AY162" i="6"/>
  <c r="BG162" i="6"/>
  <c r="BP162" i="6"/>
  <c r="AQ162" i="6"/>
  <c r="CM162" i="6"/>
  <c r="BZ162" i="6"/>
  <c r="AT162" i="6"/>
  <c r="CR162" i="6"/>
  <c r="AN162" i="6"/>
  <c r="AZ162" i="6"/>
  <c r="BH162" i="6"/>
  <c r="BT162" i="6"/>
  <c r="BX162" i="6"/>
  <c r="CE162" i="6"/>
  <c r="AD162" i="6"/>
  <c r="AR162" i="6"/>
  <c r="CP162" i="6"/>
  <c r="BR162" i="6"/>
  <c r="CQ162" i="6"/>
  <c r="AG162" i="6"/>
  <c r="CH162" i="6"/>
  <c r="BS162" i="6"/>
  <c r="AV162" i="6"/>
  <c r="CK162" i="6"/>
  <c r="BA162" i="6"/>
  <c r="AU162" i="6"/>
  <c r="BJ162" i="6"/>
  <c r="BU162" i="6"/>
  <c r="BN162" i="6"/>
  <c r="BM162" i="6"/>
  <c r="BF162" i="6"/>
  <c r="BB162" i="6"/>
  <c r="BY162" i="6"/>
  <c r="AX162" i="6"/>
  <c r="BO162" i="6"/>
  <c r="AW162" i="6"/>
  <c r="AE162" i="6"/>
  <c r="BE162" i="6"/>
  <c r="AL162" i="6"/>
  <c r="DC162" i="6"/>
  <c r="FI162" i="6" s="1"/>
  <c r="JR162" i="6" s="1"/>
  <c r="AO162" i="6"/>
  <c r="AJ162" i="6"/>
  <c r="BD162" i="6"/>
  <c r="BV162" i="6"/>
  <c r="CD162" i="6"/>
  <c r="AM162" i="6"/>
  <c r="CC162" i="6"/>
  <c r="CL162" i="6"/>
  <c r="CJ156" i="6"/>
  <c r="AG156" i="6"/>
  <c r="AJ156" i="6"/>
  <c r="CC156" i="6"/>
  <c r="BP156" i="6"/>
  <c r="BY156" i="6"/>
  <c r="AT156" i="6"/>
  <c r="AP156" i="6"/>
  <c r="BG156" i="6"/>
  <c r="AY156" i="6"/>
  <c r="AQ156" i="6"/>
  <c r="DC156" i="6"/>
  <c r="FI156" i="6" s="1"/>
  <c r="II156" i="6" s="1"/>
  <c r="AF156" i="6"/>
  <c r="CF156" i="6"/>
  <c r="BL156" i="6"/>
  <c r="AV156" i="6"/>
  <c r="AL156" i="6"/>
  <c r="CI156" i="6"/>
  <c r="BS156" i="6"/>
  <c r="BC156" i="6"/>
  <c r="AI156" i="6"/>
  <c r="CM156" i="6"/>
  <c r="CR156" i="6"/>
  <c r="CB156" i="6"/>
  <c r="BU156" i="6"/>
  <c r="AH156" i="6"/>
  <c r="CG156" i="6"/>
  <c r="BQ156" i="6"/>
  <c r="BA156" i="6"/>
  <c r="AM156" i="6"/>
  <c r="CL156" i="6"/>
  <c r="CE156" i="6"/>
  <c r="AO156" i="6"/>
  <c r="CK156" i="6"/>
  <c r="AS156" i="6"/>
  <c r="CQ156" i="6"/>
  <c r="CP156" i="6"/>
  <c r="BH156" i="6"/>
  <c r="AW156" i="6"/>
  <c r="BD156" i="6"/>
  <c r="BJ156" i="6"/>
  <c r="AE156" i="6"/>
  <c r="BN156" i="6"/>
  <c r="BB156" i="6"/>
  <c r="BO156" i="6"/>
  <c r="AN156" i="6"/>
  <c r="AZ156" i="6"/>
  <c r="BT156" i="6"/>
  <c r="BM156" i="6"/>
  <c r="BZ156" i="6"/>
  <c r="BI156" i="6"/>
  <c r="AX156" i="6"/>
  <c r="BX156" i="6"/>
  <c r="AU156" i="6"/>
  <c r="CN156" i="6"/>
  <c r="CH156" i="6"/>
  <c r="BE156" i="6"/>
  <c r="CD156" i="6"/>
  <c r="CA156" i="6"/>
  <c r="BV156" i="6"/>
  <c r="AD156" i="6"/>
  <c r="BR156" i="6"/>
  <c r="BK156" i="6"/>
  <c r="BW156" i="6"/>
  <c r="CO156" i="6"/>
  <c r="BF156" i="6"/>
  <c r="AK156" i="6"/>
  <c r="AR156" i="6"/>
  <c r="BR125" i="6"/>
  <c r="BW125" i="6"/>
  <c r="CE125" i="6"/>
  <c r="CM125" i="6"/>
  <c r="AX125" i="6"/>
  <c r="AQ125" i="6"/>
  <c r="AY125" i="6"/>
  <c r="BO125" i="6"/>
  <c r="AL125" i="6"/>
  <c r="CR125" i="6"/>
  <c r="BZ125" i="6"/>
  <c r="BC125" i="6"/>
  <c r="AJ125" i="6"/>
  <c r="AR125" i="6"/>
  <c r="BD125" i="6"/>
  <c r="BL125" i="6"/>
  <c r="AE125" i="6"/>
  <c r="CP125" i="6"/>
  <c r="BS125" i="6"/>
  <c r="AV125" i="6"/>
  <c r="AF125" i="6"/>
  <c r="CQ125" i="6"/>
  <c r="BB125" i="6"/>
  <c r="BH125" i="6"/>
  <c r="CH125" i="6"/>
  <c r="BK125" i="6"/>
  <c r="AN125" i="6"/>
  <c r="CB125" i="6"/>
  <c r="AD125" i="6"/>
  <c r="CI125" i="6"/>
  <c r="AT125" i="6"/>
  <c r="CG125" i="6"/>
  <c r="BJ125" i="6"/>
  <c r="AW125" i="6"/>
  <c r="BE125" i="6"/>
  <c r="BM125" i="6"/>
  <c r="BI125" i="6"/>
  <c r="CC125" i="6"/>
  <c r="CK125" i="6"/>
  <c r="AO125" i="6"/>
  <c r="AU125" i="6"/>
  <c r="CL125" i="6"/>
  <c r="AH125" i="6"/>
  <c r="AP125" i="6"/>
  <c r="BU125" i="6"/>
  <c r="BF125" i="6"/>
  <c r="BN125" i="6"/>
  <c r="CD125" i="6"/>
  <c r="AS125" i="6"/>
  <c r="BY125" i="6"/>
  <c r="BT125" i="6"/>
  <c r="CF125" i="6"/>
  <c r="AZ125" i="6"/>
  <c r="CN125" i="6"/>
  <c r="BP125" i="6"/>
  <c r="AM125" i="6"/>
  <c r="BV125" i="6"/>
  <c r="CJ125" i="6"/>
  <c r="AI125" i="6"/>
  <c r="BG125" i="6"/>
  <c r="AK125" i="6"/>
  <c r="BQ125" i="6"/>
  <c r="AG125" i="6"/>
  <c r="BX125" i="6"/>
  <c r="BA125" i="6"/>
  <c r="DC125" i="6"/>
  <c r="CO125" i="6"/>
  <c r="CA125" i="6"/>
  <c r="BQ188" i="6"/>
  <c r="AM188" i="6"/>
  <c r="AT188" i="6"/>
  <c r="CM188" i="6"/>
  <c r="BJ188" i="6"/>
  <c r="CQ188" i="6"/>
  <c r="BB188" i="6"/>
  <c r="CJ188" i="6"/>
  <c r="AL188" i="6"/>
  <c r="BU188" i="6"/>
  <c r="CC188" i="6"/>
  <c r="BL188" i="6"/>
  <c r="BY188" i="6"/>
  <c r="BT188" i="6"/>
  <c r="AG188" i="6"/>
  <c r="AY188" i="6"/>
  <c r="CA188" i="6"/>
  <c r="AI188" i="6"/>
  <c r="BD188" i="6"/>
  <c r="AR188" i="6"/>
  <c r="AQ188" i="6"/>
  <c r="BM188" i="6"/>
  <c r="CR188" i="6"/>
  <c r="BH188" i="6"/>
  <c r="CP188" i="6"/>
  <c r="AW188" i="6"/>
  <c r="BR188" i="6"/>
  <c r="CK188" i="6"/>
  <c r="CI188" i="6"/>
  <c r="CF188" i="6"/>
  <c r="CH188" i="6"/>
  <c r="BW188" i="6"/>
  <c r="BF188" i="6"/>
  <c r="AN188" i="6"/>
  <c r="BX188" i="6"/>
  <c r="AX188" i="6"/>
  <c r="AK188" i="6"/>
  <c r="BV188" i="6"/>
  <c r="CE188" i="6"/>
  <c r="AS188" i="6"/>
  <c r="BE188" i="6"/>
  <c r="AV188" i="6"/>
  <c r="AU188" i="6"/>
  <c r="CL188" i="6"/>
  <c r="CB188" i="6"/>
  <c r="CD188" i="6"/>
  <c r="BA188" i="6"/>
  <c r="BN188" i="6"/>
  <c r="BK188" i="6"/>
  <c r="CG188" i="6"/>
  <c r="AD188" i="6"/>
  <c r="CN188" i="6"/>
  <c r="AE188" i="6"/>
  <c r="BG188" i="6"/>
  <c r="DC188" i="6"/>
  <c r="FI188" i="6" s="1"/>
  <c r="BP188" i="6"/>
  <c r="BC188" i="6"/>
  <c r="AZ188" i="6"/>
  <c r="AH188" i="6"/>
  <c r="BI188" i="6"/>
  <c r="AP188" i="6"/>
  <c r="BS188" i="6"/>
  <c r="AJ188" i="6"/>
  <c r="BO188" i="6"/>
  <c r="AO188" i="6"/>
  <c r="CO188" i="6"/>
  <c r="BZ188" i="6"/>
  <c r="AF188" i="6"/>
  <c r="AE207" i="6"/>
  <c r="BU207" i="6"/>
  <c r="BG207" i="6"/>
  <c r="AZ207" i="6"/>
  <c r="CJ207" i="6"/>
  <c r="BJ207" i="6"/>
  <c r="CL207" i="6"/>
  <c r="AG207" i="6"/>
  <c r="AD207" i="6"/>
  <c r="DC207" i="6"/>
  <c r="IJ207" i="6" s="1"/>
  <c r="CI207" i="6"/>
  <c r="BW207" i="6"/>
  <c r="BI207" i="6"/>
  <c r="BR207" i="6"/>
  <c r="AH207" i="6"/>
  <c r="BK207" i="6"/>
  <c r="CM207" i="6"/>
  <c r="CH207" i="6"/>
  <c r="AU207" i="6"/>
  <c r="AF207" i="6"/>
  <c r="AM207" i="6"/>
  <c r="BF207" i="6"/>
  <c r="AL207" i="6"/>
  <c r="CD207" i="6"/>
  <c r="BS207" i="6"/>
  <c r="AI207" i="6"/>
  <c r="BO207" i="6"/>
  <c r="BA207" i="6"/>
  <c r="BM207" i="6"/>
  <c r="AY207" i="6"/>
  <c r="CB207" i="6"/>
  <c r="CE207" i="6"/>
  <c r="BD207" i="6"/>
  <c r="AO207" i="6"/>
  <c r="CN207" i="6"/>
  <c r="AT207" i="6"/>
  <c r="BV207" i="6"/>
  <c r="CC207" i="6"/>
  <c r="BP207" i="6"/>
  <c r="CP207" i="6"/>
  <c r="BX207" i="6"/>
  <c r="BB207" i="6"/>
  <c r="BZ207" i="6"/>
  <c r="BY207" i="6"/>
  <c r="AQ207" i="6"/>
  <c r="AX207" i="6"/>
  <c r="BL207" i="6"/>
  <c r="BT207" i="6"/>
  <c r="AS207" i="6"/>
  <c r="CG207" i="6"/>
  <c r="CK207" i="6"/>
  <c r="BC207" i="6"/>
  <c r="AW207" i="6"/>
  <c r="AJ207" i="6"/>
  <c r="BN207" i="6"/>
  <c r="CR207" i="6"/>
  <c r="AV207" i="6"/>
  <c r="BQ207" i="6"/>
  <c r="CF207" i="6"/>
  <c r="CQ207" i="6"/>
  <c r="CO207" i="6"/>
  <c r="BH207" i="6"/>
  <c r="BE207" i="6"/>
  <c r="AR207" i="6"/>
  <c r="AN207" i="6"/>
  <c r="AK207" i="6"/>
  <c r="CA207" i="6"/>
  <c r="AP207" i="6"/>
  <c r="BG50" i="6"/>
  <c r="DC50" i="6"/>
  <c r="BC50" i="6"/>
  <c r="BS50" i="6"/>
  <c r="BJ50" i="6"/>
  <c r="AK50" i="6"/>
  <c r="BI50" i="6"/>
  <c r="CA50" i="6"/>
  <c r="BB50" i="6"/>
  <c r="AW50" i="6"/>
  <c r="BW50" i="6"/>
  <c r="CP50" i="6"/>
  <c r="AJ50" i="6"/>
  <c r="BD50" i="6"/>
  <c r="BX50" i="6"/>
  <c r="BH50" i="6"/>
  <c r="BT50" i="6"/>
  <c r="BU50" i="6"/>
  <c r="AM50" i="6"/>
  <c r="BK50" i="6"/>
  <c r="AD50" i="6"/>
  <c r="BZ50" i="6"/>
  <c r="AP50" i="6"/>
  <c r="CG50" i="6"/>
  <c r="CD50" i="6"/>
  <c r="BN50" i="6"/>
  <c r="BR50" i="6"/>
  <c r="CI50" i="6"/>
  <c r="AG50" i="6"/>
  <c r="BE50" i="6"/>
  <c r="BM50" i="6"/>
  <c r="AS50" i="6"/>
  <c r="AN50" i="6"/>
  <c r="CF50" i="6"/>
  <c r="CB50" i="6"/>
  <c r="BL50" i="6"/>
  <c r="CK50" i="6"/>
  <c r="AZ50" i="6"/>
  <c r="BY50" i="6"/>
  <c r="CC50" i="6"/>
  <c r="AU50" i="6"/>
  <c r="BO50" i="6"/>
  <c r="CE50" i="6"/>
  <c r="AR50" i="6"/>
  <c r="CO50" i="6"/>
  <c r="CL50" i="6"/>
  <c r="BQ50" i="6"/>
  <c r="BF50" i="6"/>
  <c r="BA50" i="6"/>
  <c r="AE50" i="6"/>
  <c r="AO50" i="6"/>
  <c r="CH50" i="6"/>
  <c r="AL50" i="6"/>
  <c r="AX50" i="6"/>
  <c r="CN50" i="6"/>
  <c r="CJ50" i="6"/>
  <c r="BP50" i="6"/>
  <c r="AH50" i="6"/>
  <c r="CR50" i="6"/>
  <c r="CQ50" i="6"/>
  <c r="AY50" i="6"/>
  <c r="AQ50" i="6"/>
  <c r="CM50" i="6"/>
  <c r="AV50" i="6"/>
  <c r="AI50" i="6"/>
  <c r="AF50" i="6"/>
  <c r="BV50" i="6"/>
  <c r="AT50" i="6"/>
  <c r="AK46" i="6"/>
  <c r="BE46" i="6"/>
  <c r="CK46" i="6"/>
  <c r="BH46" i="6"/>
  <c r="BQ46" i="6"/>
  <c r="AM46" i="6"/>
  <c r="AI46" i="6"/>
  <c r="CA46" i="6"/>
  <c r="AV46" i="6"/>
  <c r="CD46" i="6"/>
  <c r="CP46" i="6"/>
  <c r="BD46" i="6"/>
  <c r="BU46" i="6"/>
  <c r="CQ46" i="6"/>
  <c r="BZ46" i="6"/>
  <c r="CB46" i="6"/>
  <c r="CR46" i="6"/>
  <c r="CF46" i="6"/>
  <c r="BI46" i="6"/>
  <c r="AS46" i="6"/>
  <c r="CG46" i="6"/>
  <c r="BG46" i="6"/>
  <c r="BX46" i="6"/>
  <c r="AY46" i="6"/>
  <c r="AO46" i="6"/>
  <c r="CL46" i="6"/>
  <c r="AT46" i="6"/>
  <c r="CO46" i="6"/>
  <c r="AQ46" i="6"/>
  <c r="BB46" i="6"/>
  <c r="AJ46" i="6"/>
  <c r="BM46" i="6"/>
  <c r="BT46" i="6"/>
  <c r="AL46" i="6"/>
  <c r="BF46" i="6"/>
  <c r="AD46" i="6"/>
  <c r="AU46" i="6"/>
  <c r="BO46" i="6"/>
  <c r="CI46" i="6"/>
  <c r="AF46" i="6"/>
  <c r="CH46" i="6"/>
  <c r="BA46" i="6"/>
  <c r="AR46" i="6"/>
  <c r="AE46" i="6"/>
  <c r="BW46" i="6"/>
  <c r="BS46" i="6"/>
  <c r="BY46" i="6"/>
  <c r="CJ46" i="6"/>
  <c r="AZ46" i="6"/>
  <c r="BJ46" i="6"/>
  <c r="AP46" i="6"/>
  <c r="AW46" i="6"/>
  <c r="BK46" i="6"/>
  <c r="BP46" i="6"/>
  <c r="BL46" i="6"/>
  <c r="CN46" i="6"/>
  <c r="DC46" i="6"/>
  <c r="FI46" i="6" s="1"/>
  <c r="JB46" i="6" s="1"/>
  <c r="AH46" i="6"/>
  <c r="AG46" i="6"/>
  <c r="AX46" i="6"/>
  <c r="BR46" i="6"/>
  <c r="AN46" i="6"/>
  <c r="BC46" i="6"/>
  <c r="CM46" i="6"/>
  <c r="CC46" i="6"/>
  <c r="CE46" i="6"/>
  <c r="BV46" i="6"/>
  <c r="BN46" i="6"/>
  <c r="AJ111" i="6"/>
  <c r="AE111" i="6"/>
  <c r="AZ111" i="6"/>
  <c r="CP111" i="6"/>
  <c r="CC111" i="6"/>
  <c r="AP111" i="6"/>
  <c r="BH111" i="6"/>
  <c r="BA111" i="6"/>
  <c r="AM111" i="6"/>
  <c r="AH111" i="6"/>
  <c r="BD111" i="6"/>
  <c r="AO111" i="6"/>
  <c r="AN111" i="6"/>
  <c r="AK111" i="6"/>
  <c r="CI111" i="6"/>
  <c r="AR111" i="6"/>
  <c r="AF111" i="6"/>
  <c r="BX111" i="6"/>
  <c r="BJ111" i="6"/>
  <c r="BO111" i="6"/>
  <c r="DC111" i="6"/>
  <c r="FI111" i="6" s="1"/>
  <c r="JD111" i="6" s="1"/>
  <c r="BG111" i="6"/>
  <c r="BW111" i="6"/>
  <c r="AD111" i="6"/>
  <c r="AU111" i="6"/>
  <c r="CE111" i="6"/>
  <c r="AX111" i="6"/>
  <c r="BF111" i="6"/>
  <c r="CK111" i="6"/>
  <c r="CA111" i="6"/>
  <c r="BI111" i="6"/>
  <c r="CO111" i="6"/>
  <c r="CG111" i="6"/>
  <c r="BE111" i="6"/>
  <c r="BZ111" i="6"/>
  <c r="CN111" i="6"/>
  <c r="CJ111" i="6"/>
  <c r="BC111" i="6"/>
  <c r="AS111" i="6"/>
  <c r="AL111" i="6"/>
  <c r="CM111" i="6"/>
  <c r="AG111" i="6"/>
  <c r="CB111" i="6"/>
  <c r="BM111" i="6"/>
  <c r="AV111" i="6"/>
  <c r="AY111" i="6"/>
  <c r="BS111" i="6"/>
  <c r="BV111" i="6"/>
  <c r="CQ111" i="6"/>
  <c r="CD111" i="6"/>
  <c r="CL111" i="6"/>
  <c r="BK111" i="6"/>
  <c r="BY111" i="6"/>
  <c r="AI111" i="6"/>
  <c r="BQ111" i="6"/>
  <c r="BU111" i="6"/>
  <c r="AW111" i="6"/>
  <c r="BL111" i="6"/>
  <c r="BB111" i="6"/>
  <c r="BP111" i="6"/>
  <c r="BN111" i="6"/>
  <c r="CR111" i="6"/>
  <c r="AT111" i="6"/>
  <c r="BR111" i="6"/>
  <c r="CH111" i="6"/>
  <c r="BT111" i="6"/>
  <c r="AQ111" i="6"/>
  <c r="CF111" i="6"/>
  <c r="AJ157" i="6"/>
  <c r="BH157" i="6"/>
  <c r="AD157" i="6"/>
  <c r="CC157" i="6"/>
  <c r="AQ157" i="6"/>
  <c r="AN157" i="6"/>
  <c r="AT157" i="6"/>
  <c r="BZ157" i="6"/>
  <c r="AX157" i="6"/>
  <c r="BJ157" i="6"/>
  <c r="BW157" i="6"/>
  <c r="CR157" i="6"/>
  <c r="CO157" i="6"/>
  <c r="CH157" i="6"/>
  <c r="BS157" i="6"/>
  <c r="AI157" i="6"/>
  <c r="AY157" i="6"/>
  <c r="BT157" i="6"/>
  <c r="AF157" i="6"/>
  <c r="DC157" i="6"/>
  <c r="BU157" i="6"/>
  <c r="AK157" i="6"/>
  <c r="BR157" i="6"/>
  <c r="BP157" i="6"/>
  <c r="AW157" i="6"/>
  <c r="BV157" i="6"/>
  <c r="AR157" i="6"/>
  <c r="BA157" i="6"/>
  <c r="BD157" i="6"/>
  <c r="BQ157" i="6"/>
  <c r="CD157" i="6"/>
  <c r="BG157" i="6"/>
  <c r="AE157" i="6"/>
  <c r="AU157" i="6"/>
  <c r="BM157" i="6"/>
  <c r="CI157" i="6"/>
  <c r="CE157" i="6"/>
  <c r="CJ157" i="6"/>
  <c r="BL157" i="6"/>
  <c r="CB157" i="6"/>
  <c r="AL157" i="6"/>
  <c r="CG157" i="6"/>
  <c r="CM157" i="6"/>
  <c r="AS157" i="6"/>
  <c r="AV157" i="6"/>
  <c r="BY157" i="6"/>
  <c r="BC157" i="6"/>
  <c r="AM157" i="6"/>
  <c r="BO157" i="6"/>
  <c r="BF157" i="6"/>
  <c r="BI157" i="6"/>
  <c r="AP157" i="6"/>
  <c r="CF157" i="6"/>
  <c r="AH157" i="6"/>
  <c r="AZ157" i="6"/>
  <c r="BK157" i="6"/>
  <c r="CA157" i="6"/>
  <c r="BN157" i="6"/>
  <c r="BX157" i="6"/>
  <c r="AO157" i="6"/>
  <c r="CN157" i="6"/>
  <c r="CP157" i="6"/>
  <c r="CQ157" i="6"/>
  <c r="BE157" i="6"/>
  <c r="BB157" i="6"/>
  <c r="CK157" i="6"/>
  <c r="CL157" i="6"/>
  <c r="AG157" i="6"/>
  <c r="AU42" i="6"/>
  <c r="BB42" i="6"/>
  <c r="CC42" i="6"/>
  <c r="CP42" i="6"/>
  <c r="BJ42" i="6"/>
  <c r="CO42" i="6"/>
  <c r="CD42" i="6"/>
  <c r="BP42" i="6"/>
  <c r="BA42" i="6"/>
  <c r="CA42" i="6"/>
  <c r="AE42" i="6"/>
  <c r="BK42" i="6"/>
  <c r="AY42" i="6"/>
  <c r="DC42" i="6"/>
  <c r="CN42" i="6"/>
  <c r="CR42" i="6"/>
  <c r="BN42" i="6"/>
  <c r="AZ42" i="6"/>
  <c r="AO42" i="6"/>
  <c r="AM42" i="6"/>
  <c r="CM42" i="6"/>
  <c r="CE42" i="6"/>
  <c r="AK42" i="6"/>
  <c r="AN42" i="6"/>
  <c r="BX42" i="6"/>
  <c r="BI42" i="6"/>
  <c r="BT42" i="6"/>
  <c r="CQ42" i="6"/>
  <c r="BU42" i="6"/>
  <c r="CH42" i="6"/>
  <c r="AD42" i="6"/>
  <c r="AJ42" i="6"/>
  <c r="AV42" i="6"/>
  <c r="BV42" i="6"/>
  <c r="BH42" i="6"/>
  <c r="AW42" i="6"/>
  <c r="BW42" i="6"/>
  <c r="AI42" i="6"/>
  <c r="BS42" i="6"/>
  <c r="AH42" i="6"/>
  <c r="BL42" i="6"/>
  <c r="AF42" i="6"/>
  <c r="BF42" i="6"/>
  <c r="BE42" i="6"/>
  <c r="BR42" i="6"/>
  <c r="BZ42" i="6"/>
  <c r="AG42" i="6"/>
  <c r="BD42" i="6"/>
  <c r="CG42" i="6"/>
  <c r="AR42" i="6"/>
  <c r="CB42" i="6"/>
  <c r="BO42" i="6"/>
  <c r="CJ42" i="6"/>
  <c r="AL42" i="6"/>
  <c r="AP42" i="6"/>
  <c r="CI42" i="6"/>
  <c r="AT42" i="6"/>
  <c r="AX42" i="6"/>
  <c r="BG42" i="6"/>
  <c r="AS42" i="6"/>
  <c r="BM42" i="6"/>
  <c r="CL42" i="6"/>
  <c r="BC42" i="6"/>
  <c r="CF42" i="6"/>
  <c r="CK42" i="6"/>
  <c r="BY42" i="6"/>
  <c r="AQ42" i="6"/>
  <c r="BQ42" i="6"/>
  <c r="AT65" i="6"/>
  <c r="AG65" i="6"/>
  <c r="BT65" i="6"/>
  <c r="CL65" i="6"/>
  <c r="BW65" i="6"/>
  <c r="AX65" i="6"/>
  <c r="AI65" i="6"/>
  <c r="DC65" i="6"/>
  <c r="FI65" i="6" s="1"/>
  <c r="BK65" i="6"/>
  <c r="CJ65" i="6"/>
  <c r="BZ65" i="6"/>
  <c r="CD65" i="6"/>
  <c r="AR65" i="6"/>
  <c r="BY65" i="6"/>
  <c r="BX65" i="6"/>
  <c r="AK65" i="6"/>
  <c r="CQ65" i="6"/>
  <c r="BC65" i="6"/>
  <c r="CK65" i="6"/>
  <c r="AD65" i="6"/>
  <c r="AY65" i="6"/>
  <c r="BI65" i="6"/>
  <c r="AH65" i="6"/>
  <c r="CO65" i="6"/>
  <c r="AW65" i="6"/>
  <c r="AM65" i="6"/>
  <c r="BJ65" i="6"/>
  <c r="BL65" i="6"/>
  <c r="BA65" i="6"/>
  <c r="BO65" i="6"/>
  <c r="BP65" i="6"/>
  <c r="AV65" i="6"/>
  <c r="BV65" i="6"/>
  <c r="CI65" i="6"/>
  <c r="CR65" i="6"/>
  <c r="BU65" i="6"/>
  <c r="AN65" i="6"/>
  <c r="AS65" i="6"/>
  <c r="BR65" i="6"/>
  <c r="BG65" i="6"/>
  <c r="CM65" i="6"/>
  <c r="BD65" i="6"/>
  <c r="CP65" i="6"/>
  <c r="CC65" i="6"/>
  <c r="CH65" i="6"/>
  <c r="AE65" i="6"/>
  <c r="BM65" i="6"/>
  <c r="AZ65" i="6"/>
  <c r="AO65" i="6"/>
  <c r="CA65" i="6"/>
  <c r="AL65" i="6"/>
  <c r="AP65" i="6"/>
  <c r="BQ65" i="6"/>
  <c r="BF65" i="6"/>
  <c r="BS65" i="6"/>
  <c r="BB65" i="6"/>
  <c r="BE65" i="6"/>
  <c r="BH65" i="6"/>
  <c r="CF65" i="6"/>
  <c r="AU65" i="6"/>
  <c r="BN65" i="6"/>
  <c r="AJ65" i="6"/>
  <c r="CE65" i="6"/>
  <c r="CN65" i="6"/>
  <c r="AF65" i="6"/>
  <c r="CB65" i="6"/>
  <c r="CG65" i="6"/>
  <c r="AQ65" i="6"/>
  <c r="AU193" i="6"/>
  <c r="BJ193" i="6"/>
  <c r="BB193" i="6"/>
  <c r="BQ193" i="6"/>
  <c r="BX193" i="6"/>
  <c r="CE193" i="6"/>
  <c r="CM193" i="6"/>
  <c r="BE193" i="6"/>
  <c r="BC193" i="6"/>
  <c r="CO193" i="6"/>
  <c r="AJ193" i="6"/>
  <c r="CN193" i="6"/>
  <c r="AQ193" i="6"/>
  <c r="AI193" i="6"/>
  <c r="BS193" i="6"/>
  <c r="AG193" i="6"/>
  <c r="AW193" i="6"/>
  <c r="BZ193" i="6"/>
  <c r="AR193" i="6"/>
  <c r="BG193" i="6"/>
  <c r="AY193" i="6"/>
  <c r="BN193" i="6"/>
  <c r="BF193" i="6"/>
  <c r="AX193" i="6"/>
  <c r="BU193" i="6"/>
  <c r="AO193" i="6"/>
  <c r="AK193" i="6"/>
  <c r="BO193" i="6"/>
  <c r="CD193" i="6"/>
  <c r="BV193" i="6"/>
  <c r="BT193" i="6"/>
  <c r="BK193" i="6"/>
  <c r="BP193" i="6"/>
  <c r="BM193" i="6"/>
  <c r="CC193" i="6"/>
  <c r="BW193" i="6"/>
  <c r="BD193" i="6"/>
  <c r="CQ193" i="6"/>
  <c r="CI193" i="6"/>
  <c r="AL193" i="6"/>
  <c r="AS193" i="6"/>
  <c r="CP193" i="6"/>
  <c r="CK193" i="6"/>
  <c r="AH193" i="6"/>
  <c r="AM193" i="6"/>
  <c r="AE193" i="6"/>
  <c r="AT193" i="6"/>
  <c r="BI193" i="6"/>
  <c r="BH193" i="6"/>
  <c r="AD193" i="6"/>
  <c r="AV193" i="6"/>
  <c r="AN193" i="6"/>
  <c r="BL193" i="6"/>
  <c r="CF193" i="6"/>
  <c r="CR193" i="6"/>
  <c r="BR193" i="6"/>
  <c r="DC193" i="6"/>
  <c r="CL193" i="6"/>
  <c r="CH193" i="6"/>
  <c r="CG193" i="6"/>
  <c r="AP193" i="6"/>
  <c r="CJ193" i="6"/>
  <c r="BA193" i="6"/>
  <c r="CA193" i="6"/>
  <c r="CB193" i="6"/>
  <c r="AF193" i="6"/>
  <c r="AZ193" i="6"/>
  <c r="BY193" i="6"/>
  <c r="CG133" i="6"/>
  <c r="CF133" i="6"/>
  <c r="BS133" i="6"/>
  <c r="BP133" i="6"/>
  <c r="BC133" i="6"/>
  <c r="CE133" i="6"/>
  <c r="BO133" i="6"/>
  <c r="AY133" i="6"/>
  <c r="AQ133" i="6"/>
  <c r="AS133" i="6"/>
  <c r="CO133" i="6"/>
  <c r="BM133" i="6"/>
  <c r="AK133" i="6"/>
  <c r="BU133" i="6"/>
  <c r="BQ133" i="6"/>
  <c r="AO133" i="6"/>
  <c r="BY133" i="6"/>
  <c r="AI133" i="6"/>
  <c r="BL133" i="6"/>
  <c r="BD133" i="6"/>
  <c r="AV133" i="6"/>
  <c r="AN133" i="6"/>
  <c r="CR133" i="6"/>
  <c r="CJ133" i="6"/>
  <c r="CB133" i="6"/>
  <c r="AW133" i="6"/>
  <c r="AX133" i="6"/>
  <c r="AH133" i="6"/>
  <c r="CQ133" i="6"/>
  <c r="CA133" i="6"/>
  <c r="AL133" i="6"/>
  <c r="AD133" i="6"/>
  <c r="CD133" i="6"/>
  <c r="BZ133" i="6"/>
  <c r="CC133" i="6"/>
  <c r="BV133" i="6"/>
  <c r="AP133" i="6"/>
  <c r="BW133" i="6"/>
  <c r="CN133" i="6"/>
  <c r="BE133" i="6"/>
  <c r="CK133" i="6"/>
  <c r="AG133" i="6"/>
  <c r="AJ133" i="6"/>
  <c r="AZ133" i="6"/>
  <c r="BR133" i="6"/>
  <c r="BB133" i="6"/>
  <c r="AF133" i="6"/>
  <c r="CH133" i="6"/>
  <c r="BX133" i="6"/>
  <c r="AR133" i="6"/>
  <c r="BK133" i="6"/>
  <c r="AE133" i="6"/>
  <c r="CL133" i="6"/>
  <c r="BF133" i="6"/>
  <c r="CM133" i="6"/>
  <c r="BG133" i="6"/>
  <c r="BA133" i="6"/>
  <c r="BI133" i="6"/>
  <c r="AM133" i="6"/>
  <c r="CI133" i="6"/>
  <c r="BJ133" i="6"/>
  <c r="AT133" i="6"/>
  <c r="CP133" i="6"/>
  <c r="BT133" i="6"/>
  <c r="BH133" i="6"/>
  <c r="DC133" i="6"/>
  <c r="AU133" i="6"/>
  <c r="BN133" i="6"/>
  <c r="BX36" i="6"/>
  <c r="AT36" i="6"/>
  <c r="BV36" i="6"/>
  <c r="AZ36" i="6"/>
  <c r="AV36" i="6"/>
  <c r="BN36" i="6"/>
  <c r="AF36" i="6"/>
  <c r="BB36" i="6"/>
  <c r="BH36" i="6"/>
  <c r="AD36" i="6"/>
  <c r="CF36" i="6"/>
  <c r="BQ36" i="6"/>
  <c r="CA36" i="6"/>
  <c r="AI36" i="6"/>
  <c r="BS36" i="6"/>
  <c r="BF36" i="6"/>
  <c r="AJ36" i="6"/>
  <c r="CK36" i="6"/>
  <c r="CD36" i="6"/>
  <c r="CM36" i="6"/>
  <c r="BI36" i="6"/>
  <c r="DC36" i="6"/>
  <c r="CB36" i="6"/>
  <c r="AX36" i="6"/>
  <c r="AH36" i="6"/>
  <c r="AY36" i="6"/>
  <c r="AO36" i="6"/>
  <c r="BA36" i="6"/>
  <c r="BC36" i="6"/>
  <c r="CI36" i="6"/>
  <c r="BT36" i="6"/>
  <c r="AL36" i="6"/>
  <c r="CH36" i="6"/>
  <c r="AG36" i="6"/>
  <c r="BW36" i="6"/>
  <c r="AW36" i="6"/>
  <c r="CJ36" i="6"/>
  <c r="CQ36" i="6"/>
  <c r="CR36" i="6"/>
  <c r="AR36" i="6"/>
  <c r="CN36" i="6"/>
  <c r="BE36" i="6"/>
  <c r="BM36" i="6"/>
  <c r="CG36" i="6"/>
  <c r="AQ36" i="6"/>
  <c r="BU36" i="6"/>
  <c r="BR36" i="6"/>
  <c r="AP36" i="6"/>
  <c r="CL36" i="6"/>
  <c r="CE36" i="6"/>
  <c r="AK36" i="6"/>
  <c r="AU36" i="6"/>
  <c r="BY36" i="6"/>
  <c r="AE36" i="6"/>
  <c r="BP36" i="6"/>
  <c r="CP36" i="6"/>
  <c r="BZ36" i="6"/>
  <c r="BG36" i="6"/>
  <c r="AS36" i="6"/>
  <c r="AM36" i="6"/>
  <c r="CO36" i="6"/>
  <c r="AN36" i="6"/>
  <c r="BO36" i="6"/>
  <c r="CC36" i="6"/>
  <c r="BK36" i="6"/>
  <c r="BJ36" i="6"/>
  <c r="BL36" i="6"/>
  <c r="BD36" i="6"/>
  <c r="AG43" i="6"/>
  <c r="BQ43" i="6"/>
  <c r="BI43" i="6"/>
  <c r="AS43" i="6"/>
  <c r="AJ43" i="6"/>
  <c r="BH43" i="6"/>
  <c r="BP43" i="6"/>
  <c r="BS43" i="6"/>
  <c r="BA43" i="6"/>
  <c r="BM43" i="6"/>
  <c r="AF43" i="6"/>
  <c r="CK43" i="6"/>
  <c r="BK43" i="6"/>
  <c r="CQ43" i="6"/>
  <c r="AZ43" i="6"/>
  <c r="CD43" i="6"/>
  <c r="AO43" i="6"/>
  <c r="BD43" i="6"/>
  <c r="CE43" i="6"/>
  <c r="CO43" i="6"/>
  <c r="AK43" i="6"/>
  <c r="BR43" i="6"/>
  <c r="AE43" i="6"/>
  <c r="CH43" i="6"/>
  <c r="AT43" i="6"/>
  <c r="BU43" i="6"/>
  <c r="AW43" i="6"/>
  <c r="CC43" i="6"/>
  <c r="AN43" i="6"/>
  <c r="CR43" i="6"/>
  <c r="BX43" i="6"/>
  <c r="AL43" i="6"/>
  <c r="AP43" i="6"/>
  <c r="BN43" i="6"/>
  <c r="AY43" i="6"/>
  <c r="BW43" i="6"/>
  <c r="CJ43" i="6"/>
  <c r="CB43" i="6"/>
  <c r="AD43" i="6"/>
  <c r="BB43" i="6"/>
  <c r="BC43" i="6"/>
  <c r="AH43" i="6"/>
  <c r="BO43" i="6"/>
  <c r="AI43" i="6"/>
  <c r="BF43" i="6"/>
  <c r="BE43" i="6"/>
  <c r="CI43" i="6"/>
  <c r="AM43" i="6"/>
  <c r="BT43" i="6"/>
  <c r="CP43" i="6"/>
  <c r="CF43" i="6"/>
  <c r="CM43" i="6"/>
  <c r="AX43" i="6"/>
  <c r="BZ43" i="6"/>
  <c r="CG43" i="6"/>
  <c r="CL43" i="6"/>
  <c r="BJ43" i="6"/>
  <c r="AQ43" i="6"/>
  <c r="BY43" i="6"/>
  <c r="AU43" i="6"/>
  <c r="CA43" i="6"/>
  <c r="DC43" i="6"/>
  <c r="AV43" i="6"/>
  <c r="BV43" i="6"/>
  <c r="CN43" i="6"/>
  <c r="BG43" i="6"/>
  <c r="BL43" i="6"/>
  <c r="AR43" i="6"/>
  <c r="CE121" i="6"/>
  <c r="CO121" i="6"/>
  <c r="AJ121" i="6"/>
  <c r="BZ121" i="6"/>
  <c r="AT121" i="6"/>
  <c r="BX121" i="6"/>
  <c r="CF121" i="6"/>
  <c r="CN121" i="6"/>
  <c r="BW121" i="6"/>
  <c r="BA121" i="6"/>
  <c r="AR121" i="6"/>
  <c r="AK121" i="6"/>
  <c r="CP121" i="6"/>
  <c r="BJ121" i="6"/>
  <c r="BY121" i="6"/>
  <c r="AS121" i="6"/>
  <c r="AZ121" i="6"/>
  <c r="CL121" i="6"/>
  <c r="BP121" i="6"/>
  <c r="BQ121" i="6"/>
  <c r="BC121" i="6"/>
  <c r="BK121" i="6"/>
  <c r="BS121" i="6"/>
  <c r="AD121" i="6"/>
  <c r="CG121" i="6"/>
  <c r="AL121" i="6"/>
  <c r="AW121" i="6"/>
  <c r="BH121" i="6"/>
  <c r="BG121" i="6"/>
  <c r="AU121" i="6"/>
  <c r="AV121" i="6"/>
  <c r="BD121" i="6"/>
  <c r="BL121" i="6"/>
  <c r="CA121" i="6"/>
  <c r="CI121" i="6"/>
  <c r="AM121" i="6"/>
  <c r="BO121" i="6"/>
  <c r="BR121" i="6"/>
  <c r="AN121" i="6"/>
  <c r="BU121" i="6"/>
  <c r="CC121" i="6"/>
  <c r="CK121" i="6"/>
  <c r="BT121" i="6"/>
  <c r="CB121" i="6"/>
  <c r="AF121" i="6"/>
  <c r="AE121" i="6"/>
  <c r="DC121" i="6"/>
  <c r="BI121" i="6"/>
  <c r="BM121" i="6"/>
  <c r="AX121" i="6"/>
  <c r="BF121" i="6"/>
  <c r="BN121" i="6"/>
  <c r="AG121" i="6"/>
  <c r="AO121" i="6"/>
  <c r="CR121" i="6"/>
  <c r="CJ121" i="6"/>
  <c r="AH121" i="6"/>
  <c r="BB121" i="6"/>
  <c r="AP121" i="6"/>
  <c r="CM121" i="6"/>
  <c r="AI121" i="6"/>
  <c r="AQ121" i="6"/>
  <c r="BV121" i="6"/>
  <c r="CD121" i="6"/>
  <c r="BE121" i="6"/>
  <c r="CQ121" i="6"/>
  <c r="CH121" i="6"/>
  <c r="AY121" i="6"/>
  <c r="AJ127" i="6"/>
  <c r="BB127" i="6"/>
  <c r="BT127" i="6"/>
  <c r="CN127" i="6"/>
  <c r="CO127" i="6"/>
  <c r="AF127" i="6"/>
  <c r="AW127" i="6"/>
  <c r="CQ127" i="6"/>
  <c r="AL127" i="6"/>
  <c r="BA127" i="6"/>
  <c r="CI127" i="6"/>
  <c r="BI127" i="6"/>
  <c r="AX127" i="6"/>
  <c r="CR127" i="6"/>
  <c r="AM127" i="6"/>
  <c r="CP127" i="6"/>
  <c r="AS127" i="6"/>
  <c r="CD127" i="6"/>
  <c r="AZ127" i="6"/>
  <c r="DC127" i="6"/>
  <c r="FI127" i="6" s="1"/>
  <c r="IJ127" i="6" s="1"/>
  <c r="AI127" i="6"/>
  <c r="CK127" i="6"/>
  <c r="BD127" i="6"/>
  <c r="AD127" i="6"/>
  <c r="BO127" i="6"/>
  <c r="BX127" i="6"/>
  <c r="CM127" i="6"/>
  <c r="AQ127" i="6"/>
  <c r="CA127" i="6"/>
  <c r="CB127" i="6"/>
  <c r="BN127" i="6"/>
  <c r="AU127" i="6"/>
  <c r="BQ127" i="6"/>
  <c r="BP127" i="6"/>
  <c r="BG127" i="6"/>
  <c r="BK127" i="6"/>
  <c r="BE127" i="6"/>
  <c r="CF127" i="6"/>
  <c r="AK127" i="6"/>
  <c r="BH127" i="6"/>
  <c r="CL127" i="6"/>
  <c r="AP127" i="6"/>
  <c r="BV127" i="6"/>
  <c r="AN127" i="6"/>
  <c r="BY127" i="6"/>
  <c r="BL127" i="6"/>
  <c r="CG127" i="6"/>
  <c r="AG127" i="6"/>
  <c r="BS127" i="6"/>
  <c r="CC127" i="6"/>
  <c r="BF127" i="6"/>
  <c r="AH127" i="6"/>
  <c r="CH127" i="6"/>
  <c r="BM127" i="6"/>
  <c r="BZ127" i="6"/>
  <c r="AV127" i="6"/>
  <c r="CJ127" i="6"/>
  <c r="BR127" i="6"/>
  <c r="AR127" i="6"/>
  <c r="BW127" i="6"/>
  <c r="AY127" i="6"/>
  <c r="CE127" i="6"/>
  <c r="BC127" i="6"/>
  <c r="BJ127" i="6"/>
  <c r="AO127" i="6"/>
  <c r="BU127" i="6"/>
  <c r="AE127" i="6"/>
  <c r="AT127" i="6"/>
  <c r="DC100" i="6"/>
  <c r="FI100" i="6" s="1"/>
  <c r="AW100" i="6"/>
  <c r="CN100" i="6"/>
  <c r="CL100" i="6"/>
  <c r="AO100" i="6"/>
  <c r="BT100" i="6"/>
  <c r="AP100" i="6"/>
  <c r="CC100" i="6"/>
  <c r="CJ100" i="6"/>
  <c r="AG100" i="6"/>
  <c r="AU100" i="6"/>
  <c r="AV100" i="6"/>
  <c r="CK100" i="6"/>
  <c r="AF100" i="6"/>
  <c r="CQ100" i="6"/>
  <c r="AE100" i="6"/>
  <c r="BE100" i="6"/>
  <c r="AX100" i="6"/>
  <c r="BR100" i="6"/>
  <c r="BF100" i="6"/>
  <c r="AM100" i="6"/>
  <c r="BU100" i="6"/>
  <c r="BD100" i="6"/>
  <c r="CO100" i="6"/>
  <c r="BM100" i="6"/>
  <c r="AQ100" i="6"/>
  <c r="CI100" i="6"/>
  <c r="AH100" i="6"/>
  <c r="CD100" i="6"/>
  <c r="BB100" i="6"/>
  <c r="BJ100" i="6"/>
  <c r="BY100" i="6"/>
  <c r="BN100" i="6"/>
  <c r="CG100" i="6"/>
  <c r="CR100" i="6"/>
  <c r="BC100" i="6"/>
  <c r="BZ100" i="6"/>
  <c r="AN100" i="6"/>
  <c r="AT100" i="6"/>
  <c r="BA100" i="6"/>
  <c r="BH100" i="6"/>
  <c r="BI100" i="6"/>
  <c r="BQ100" i="6"/>
  <c r="CM100" i="6"/>
  <c r="CF100" i="6"/>
  <c r="AI100" i="6"/>
  <c r="CB100" i="6"/>
  <c r="AL100" i="6"/>
  <c r="AS100" i="6"/>
  <c r="AZ100" i="6"/>
  <c r="BG100" i="6"/>
  <c r="BO100" i="6"/>
  <c r="BP100" i="6"/>
  <c r="CE100" i="6"/>
  <c r="BX100" i="6"/>
  <c r="AJ100" i="6"/>
  <c r="BV100" i="6"/>
  <c r="AD100" i="6"/>
  <c r="AK100" i="6"/>
  <c r="AR100" i="6"/>
  <c r="AY100" i="6"/>
  <c r="BK100" i="6"/>
  <c r="BS100" i="6"/>
  <c r="CA100" i="6"/>
  <c r="BW100" i="6"/>
  <c r="CH100" i="6"/>
  <c r="BL100" i="6"/>
  <c r="CP100" i="6"/>
  <c r="AE175" i="6"/>
  <c r="CK175" i="6"/>
  <c r="AO175" i="6"/>
  <c r="CI175" i="6"/>
  <c r="BH175" i="6"/>
  <c r="AT175" i="6"/>
  <c r="CL175" i="6"/>
  <c r="BZ175" i="6"/>
  <c r="AZ175" i="6"/>
  <c r="AF175" i="6"/>
  <c r="AU175" i="6"/>
  <c r="BK175" i="6"/>
  <c r="BU175" i="6"/>
  <c r="AX175" i="6"/>
  <c r="BG175" i="6"/>
  <c r="BV175" i="6"/>
  <c r="AI175" i="6"/>
  <c r="CR175" i="6"/>
  <c r="AV175" i="6"/>
  <c r="BL175" i="6"/>
  <c r="CA175" i="6"/>
  <c r="CH175" i="6"/>
  <c r="AL175" i="6"/>
  <c r="CE175" i="6"/>
  <c r="BJ175" i="6"/>
  <c r="CC175" i="6"/>
  <c r="AG175" i="6"/>
  <c r="AW175" i="6"/>
  <c r="CB175" i="6"/>
  <c r="CN175" i="6"/>
  <c r="BW175" i="6"/>
  <c r="CP175" i="6"/>
  <c r="AR175" i="6"/>
  <c r="AS175" i="6"/>
  <c r="AM175" i="6"/>
  <c r="BC175" i="6"/>
  <c r="BT175" i="6"/>
  <c r="BI175" i="6"/>
  <c r="AH175" i="6"/>
  <c r="AD175" i="6"/>
  <c r="BO175" i="6"/>
  <c r="CG175" i="6"/>
  <c r="AK175" i="6"/>
  <c r="AN175" i="6"/>
  <c r="BD175" i="6"/>
  <c r="BE175" i="6"/>
  <c r="BB175" i="6"/>
  <c r="AY175" i="6"/>
  <c r="AQ175" i="6"/>
  <c r="BF175" i="6"/>
  <c r="BR175" i="6"/>
  <c r="CO175" i="6"/>
  <c r="CF175" i="6"/>
  <c r="BS175" i="6"/>
  <c r="BX175" i="6"/>
  <c r="CJ175" i="6"/>
  <c r="BP175" i="6"/>
  <c r="BM175" i="6"/>
  <c r="CM175" i="6"/>
  <c r="CQ175" i="6"/>
  <c r="AP175" i="6"/>
  <c r="BN175" i="6"/>
  <c r="BA175" i="6"/>
  <c r="DC175" i="6"/>
  <c r="BQ175" i="6"/>
  <c r="AJ175" i="6"/>
  <c r="BY175" i="6"/>
  <c r="CD175" i="6"/>
  <c r="BK179" i="6"/>
  <c r="AT179" i="6"/>
  <c r="AR179" i="6"/>
  <c r="CD179" i="6"/>
  <c r="BI179" i="6"/>
  <c r="BG179" i="6"/>
  <c r="CI179" i="6"/>
  <c r="CJ179" i="6"/>
  <c r="BF179" i="6"/>
  <c r="CR179" i="6"/>
  <c r="BZ179" i="6"/>
  <c r="AO179" i="6"/>
  <c r="BQ179" i="6"/>
  <c r="BO179" i="6"/>
  <c r="BS179" i="6"/>
  <c r="BD179" i="6"/>
  <c r="AG179" i="6"/>
  <c r="BJ179" i="6"/>
  <c r="AE179" i="6"/>
  <c r="BV179" i="6"/>
  <c r="BW179" i="6"/>
  <c r="CH179" i="6"/>
  <c r="AN179" i="6"/>
  <c r="CC179" i="6"/>
  <c r="BN179" i="6"/>
  <c r="CQ179" i="6"/>
  <c r="CA179" i="6"/>
  <c r="BY179" i="6"/>
  <c r="BR179" i="6"/>
  <c r="BC179" i="6"/>
  <c r="BU179" i="6"/>
  <c r="AX179" i="6"/>
  <c r="AZ179" i="6"/>
  <c r="AV179" i="6"/>
  <c r="AF179" i="6"/>
  <c r="CE179" i="6"/>
  <c r="AM179" i="6"/>
  <c r="CN179" i="6"/>
  <c r="AP179" i="6"/>
  <c r="BP179" i="6"/>
  <c r="AQ179" i="6"/>
  <c r="CF179" i="6"/>
  <c r="CP179" i="6"/>
  <c r="CG179" i="6"/>
  <c r="BB179" i="6"/>
  <c r="BX179" i="6"/>
  <c r="BM179" i="6"/>
  <c r="AJ179" i="6"/>
  <c r="CO179" i="6"/>
  <c r="AK179" i="6"/>
  <c r="BL179" i="6"/>
  <c r="AU179" i="6"/>
  <c r="CM179" i="6"/>
  <c r="BH179" i="6"/>
  <c r="BE179" i="6"/>
  <c r="AH179" i="6"/>
  <c r="AS179" i="6"/>
  <c r="DC179" i="6"/>
  <c r="FI179" i="6" s="1"/>
  <c r="JT179" i="6" s="1"/>
  <c r="BT179" i="6"/>
  <c r="AD179" i="6"/>
  <c r="CB179" i="6"/>
  <c r="AL179" i="6"/>
  <c r="AW179" i="6"/>
  <c r="CL179" i="6"/>
  <c r="BA179" i="6"/>
  <c r="AY179" i="6"/>
  <c r="AI179" i="6"/>
  <c r="CK179" i="6"/>
  <c r="AE148" i="6"/>
  <c r="BT148" i="6"/>
  <c r="BU148" i="6"/>
  <c r="CJ148" i="6"/>
  <c r="BJ148" i="6"/>
  <c r="BI148" i="6"/>
  <c r="BL148" i="6"/>
  <c r="BH148" i="6"/>
  <c r="AQ148" i="6"/>
  <c r="DC148" i="6"/>
  <c r="FI148" i="6" s="1"/>
  <c r="CD148" i="6"/>
  <c r="AI148" i="6"/>
  <c r="BX148" i="6"/>
  <c r="CH148" i="6"/>
  <c r="AS148" i="6"/>
  <c r="AN148" i="6"/>
  <c r="AH148" i="6"/>
  <c r="CM148" i="6"/>
  <c r="CG148" i="6"/>
  <c r="AV148" i="6"/>
  <c r="BG148" i="6"/>
  <c r="AG148" i="6"/>
  <c r="BF148" i="6"/>
  <c r="BR148" i="6"/>
  <c r="CF148" i="6"/>
  <c r="CQ148" i="6"/>
  <c r="CA148" i="6"/>
  <c r="CO148" i="6"/>
  <c r="BO148" i="6"/>
  <c r="AR148" i="6"/>
  <c r="BA148" i="6"/>
  <c r="AZ148" i="6"/>
  <c r="AO148" i="6"/>
  <c r="BB148" i="6"/>
  <c r="BP148" i="6"/>
  <c r="AL148" i="6"/>
  <c r="BM148" i="6"/>
  <c r="AM148" i="6"/>
  <c r="BZ148" i="6"/>
  <c r="CL148" i="6"/>
  <c r="BK148" i="6"/>
  <c r="BY148" i="6"/>
  <c r="AK148" i="6"/>
  <c r="CI148" i="6"/>
  <c r="AX148" i="6"/>
  <c r="AU148" i="6"/>
  <c r="CN148" i="6"/>
  <c r="BQ148" i="6"/>
  <c r="BN148" i="6"/>
  <c r="AF148" i="6"/>
  <c r="AD148" i="6"/>
  <c r="AT148" i="6"/>
  <c r="AJ148" i="6"/>
  <c r="CK148" i="6"/>
  <c r="BC148" i="6"/>
  <c r="AP148" i="6"/>
  <c r="AY148" i="6"/>
  <c r="CE148" i="6"/>
  <c r="BW148" i="6"/>
  <c r="CP148" i="6"/>
  <c r="CR148" i="6"/>
  <c r="BV148" i="6"/>
  <c r="AW148" i="6"/>
  <c r="BS148" i="6"/>
  <c r="CC148" i="6"/>
  <c r="CB148" i="6"/>
  <c r="BE148" i="6"/>
  <c r="BD148" i="6"/>
  <c r="BG85" i="6"/>
  <c r="CN85" i="6"/>
  <c r="AW85" i="6"/>
  <c r="CB85" i="6"/>
  <c r="AI85" i="6"/>
  <c r="BN85" i="6"/>
  <c r="AZ85" i="6"/>
  <c r="BR85" i="6"/>
  <c r="BB85" i="6"/>
  <c r="CR85" i="6"/>
  <c r="BE85" i="6"/>
  <c r="AX85" i="6"/>
  <c r="AD85" i="6"/>
  <c r="AQ85" i="6"/>
  <c r="CQ85" i="6"/>
  <c r="BS85" i="6"/>
  <c r="CC85" i="6"/>
  <c r="CK85" i="6"/>
  <c r="AK85" i="6"/>
  <c r="AF85" i="6"/>
  <c r="BM85" i="6"/>
  <c r="CM85" i="6"/>
  <c r="CP85" i="6"/>
  <c r="DC85" i="6"/>
  <c r="FI85" i="6" s="1"/>
  <c r="KA85" i="6" s="1"/>
  <c r="BD85" i="6"/>
  <c r="BK85" i="6"/>
  <c r="BU85" i="6"/>
  <c r="AJ85" i="6"/>
  <c r="AH85" i="6"/>
  <c r="AP85" i="6"/>
  <c r="CH85" i="6"/>
  <c r="AU85" i="6"/>
  <c r="AL85" i="6"/>
  <c r="BV85" i="6"/>
  <c r="BJ85" i="6"/>
  <c r="AS85" i="6"/>
  <c r="AN85" i="6"/>
  <c r="BW85" i="6"/>
  <c r="CE85" i="6"/>
  <c r="BQ85" i="6"/>
  <c r="AG85" i="6"/>
  <c r="BC85" i="6"/>
  <c r="AY85" i="6"/>
  <c r="AO85" i="6"/>
  <c r="AR85" i="6"/>
  <c r="CL85" i="6"/>
  <c r="CG85" i="6"/>
  <c r="BZ85" i="6"/>
  <c r="BP85" i="6"/>
  <c r="BI85" i="6"/>
  <c r="CA85" i="6"/>
  <c r="AE85" i="6"/>
  <c r="AV85" i="6"/>
  <c r="BO85" i="6"/>
  <c r="CF85" i="6"/>
  <c r="BY85" i="6"/>
  <c r="BT85" i="6"/>
  <c r="BH85" i="6"/>
  <c r="BA85" i="6"/>
  <c r="AT85" i="6"/>
  <c r="CJ85" i="6"/>
  <c r="BX85" i="6"/>
  <c r="BF85" i="6"/>
  <c r="BL85" i="6"/>
  <c r="CI85" i="6"/>
  <c r="AM85" i="6"/>
  <c r="CD85" i="6"/>
  <c r="CO85" i="6"/>
  <c r="AF28" i="6"/>
  <c r="CK28" i="6"/>
  <c r="CE28" i="6"/>
  <c r="AR28" i="6"/>
  <c r="BK28" i="6"/>
  <c r="CQ28" i="6"/>
  <c r="BN28" i="6"/>
  <c r="CF28" i="6"/>
  <c r="BU28" i="6"/>
  <c r="CB28" i="6"/>
  <c r="CD28" i="6"/>
  <c r="CO28" i="6"/>
  <c r="BL28" i="6"/>
  <c r="BG28" i="6"/>
  <c r="BC28" i="6"/>
  <c r="BR28" i="6"/>
  <c r="AO28" i="6"/>
  <c r="CR28" i="6"/>
  <c r="BM28" i="6"/>
  <c r="BV28" i="6"/>
  <c r="CC28" i="6"/>
  <c r="BP28" i="6"/>
  <c r="BB28" i="6"/>
  <c r="CI28" i="6"/>
  <c r="DC28" i="6"/>
  <c r="FI28" i="6" s="1"/>
  <c r="JJ28" i="6" s="1"/>
  <c r="AN28" i="6"/>
  <c r="CL28" i="6"/>
  <c r="CN28" i="6"/>
  <c r="AY28" i="6"/>
  <c r="AS28" i="6"/>
  <c r="BS28" i="6"/>
  <c r="CM28" i="6"/>
  <c r="BQ28" i="6"/>
  <c r="AV28" i="6"/>
  <c r="AE28" i="6"/>
  <c r="BO28" i="6"/>
  <c r="AG28" i="6"/>
  <c r="AK28" i="6"/>
  <c r="BY28" i="6"/>
  <c r="BJ28" i="6"/>
  <c r="CP28" i="6"/>
  <c r="AU28" i="6"/>
  <c r="BT28" i="6"/>
  <c r="AI28" i="6"/>
  <c r="BF28" i="6"/>
  <c r="AQ28" i="6"/>
  <c r="BZ28" i="6"/>
  <c r="AT28" i="6"/>
  <c r="CA28" i="6"/>
  <c r="AJ28" i="6"/>
  <c r="AD28" i="6"/>
  <c r="CJ28" i="6"/>
  <c r="AH28" i="6"/>
  <c r="CG28" i="6"/>
  <c r="BE28" i="6"/>
  <c r="CH28" i="6"/>
  <c r="AW28" i="6"/>
  <c r="AL28" i="6"/>
  <c r="AX28" i="6"/>
  <c r="AP28" i="6"/>
  <c r="BX28" i="6"/>
  <c r="BW28" i="6"/>
  <c r="BD28" i="6"/>
  <c r="AZ28" i="6"/>
  <c r="BI28" i="6"/>
  <c r="BA28" i="6"/>
  <c r="BH28" i="6"/>
  <c r="AM28" i="6"/>
  <c r="CB143" i="6"/>
  <c r="AK143" i="6"/>
  <c r="BV143" i="6"/>
  <c r="BF143" i="6"/>
  <c r="CN143" i="6"/>
  <c r="AG143" i="6"/>
  <c r="BE143" i="6"/>
  <c r="AS143" i="6"/>
  <c r="AD143" i="6"/>
  <c r="AQ143" i="6"/>
  <c r="AX143" i="6"/>
  <c r="AR143" i="6"/>
  <c r="BZ143" i="6"/>
  <c r="BC143" i="6"/>
  <c r="BA143" i="6"/>
  <c r="BW143" i="6"/>
  <c r="BH143" i="6"/>
  <c r="CJ143" i="6"/>
  <c r="AT143" i="6"/>
  <c r="CK143" i="6"/>
  <c r="BP143" i="6"/>
  <c r="BK143" i="6"/>
  <c r="BI143" i="6"/>
  <c r="AH143" i="6"/>
  <c r="AJ143" i="6"/>
  <c r="CF143" i="6"/>
  <c r="CP143" i="6"/>
  <c r="BD143" i="6"/>
  <c r="CA143" i="6"/>
  <c r="BY143" i="6"/>
  <c r="AI143" i="6"/>
  <c r="DC143" i="6"/>
  <c r="FI143" i="6" s="1"/>
  <c r="JL143" i="6" s="1"/>
  <c r="CC143" i="6"/>
  <c r="CH143" i="6"/>
  <c r="AO143" i="6"/>
  <c r="CO143" i="6"/>
  <c r="CE143" i="6"/>
  <c r="AZ143" i="6"/>
  <c r="BM143" i="6"/>
  <c r="CL143" i="6"/>
  <c r="BB143" i="6"/>
  <c r="AU143" i="6"/>
  <c r="BR143" i="6"/>
  <c r="AW143" i="6"/>
  <c r="BQ143" i="6"/>
  <c r="CD143" i="6"/>
  <c r="CQ143" i="6"/>
  <c r="CG143" i="6"/>
  <c r="AY143" i="6"/>
  <c r="BJ143" i="6"/>
  <c r="AE143" i="6"/>
  <c r="AP143" i="6"/>
  <c r="AL143" i="6"/>
  <c r="BX143" i="6"/>
  <c r="BG143" i="6"/>
  <c r="BU143" i="6"/>
  <c r="AV143" i="6"/>
  <c r="CM143" i="6"/>
  <c r="AN143" i="6"/>
  <c r="CR143" i="6"/>
  <c r="BS143" i="6"/>
  <c r="BN143" i="6"/>
  <c r="AF143" i="6"/>
  <c r="BL143" i="6"/>
  <c r="CI143" i="6"/>
  <c r="BO143" i="6"/>
  <c r="BT143" i="6"/>
  <c r="AM143" i="6"/>
  <c r="AD10" i="6"/>
  <c r="BJ10" i="6"/>
  <c r="BW10" i="6"/>
  <c r="CH10" i="6"/>
  <c r="CE10" i="6"/>
  <c r="BT10" i="6"/>
  <c r="CM10" i="6"/>
  <c r="BQ10" i="6"/>
  <c r="AZ10" i="6"/>
  <c r="CB10" i="6"/>
  <c r="CI10" i="6"/>
  <c r="AQ10" i="6"/>
  <c r="BI10" i="6"/>
  <c r="CC10" i="6"/>
  <c r="CN10" i="6"/>
  <c r="CP10" i="6"/>
  <c r="CO10" i="6"/>
  <c r="BD10" i="6"/>
  <c r="BH10" i="6"/>
  <c r="BM10" i="6"/>
  <c r="BX10" i="6"/>
  <c r="AN10" i="6"/>
  <c r="BO10" i="6"/>
  <c r="AE10" i="6"/>
  <c r="BS10" i="6"/>
  <c r="AY10" i="6"/>
  <c r="BZ10" i="6"/>
  <c r="BU10" i="6"/>
  <c r="BC10" i="6"/>
  <c r="CL10" i="6"/>
  <c r="AJ10" i="6"/>
  <c r="AU10" i="6"/>
  <c r="AP10" i="6"/>
  <c r="AM10" i="6"/>
  <c r="CJ10" i="6"/>
  <c r="BY10" i="6"/>
  <c r="BN10" i="6"/>
  <c r="AO10" i="6"/>
  <c r="AT10" i="6"/>
  <c r="DC10" i="6"/>
  <c r="FI10" i="6" s="1"/>
  <c r="AL10" i="6"/>
  <c r="AX10" i="6"/>
  <c r="BP10" i="6"/>
  <c r="CA10" i="6"/>
  <c r="BL10" i="6"/>
  <c r="BF10" i="6"/>
  <c r="AR10" i="6"/>
  <c r="BA10" i="6"/>
  <c r="AH10" i="6"/>
  <c r="CF10" i="6"/>
  <c r="AV10" i="6"/>
  <c r="BV10" i="6"/>
  <c r="CR10" i="6"/>
  <c r="AG10" i="6"/>
  <c r="CD10" i="6"/>
  <c r="BK10" i="6"/>
  <c r="CK10" i="6"/>
  <c r="AK10" i="6"/>
  <c r="AI10" i="6"/>
  <c r="BR10" i="6"/>
  <c r="AS10" i="6"/>
  <c r="BE10" i="6"/>
  <c r="CG10" i="6"/>
  <c r="AW10" i="6"/>
  <c r="BB10" i="6"/>
  <c r="BG10" i="6"/>
  <c r="CQ10" i="6"/>
  <c r="AF10" i="6"/>
  <c r="AP105" i="6"/>
  <c r="BF105" i="6"/>
  <c r="BE105" i="6"/>
  <c r="AT105" i="6"/>
  <c r="CJ105" i="6"/>
  <c r="BZ105" i="6"/>
  <c r="AQ105" i="6"/>
  <c r="BD105" i="6"/>
  <c r="AZ105" i="6"/>
  <c r="CP105" i="6"/>
  <c r="DC105" i="6"/>
  <c r="FI105" i="6" s="1"/>
  <c r="JB105" i="6" s="1"/>
  <c r="BC105" i="6"/>
  <c r="AY105" i="6"/>
  <c r="CI105" i="6"/>
  <c r="BK105" i="6"/>
  <c r="BW105" i="6"/>
  <c r="CK105" i="6"/>
  <c r="AM105" i="6"/>
  <c r="CB105" i="6"/>
  <c r="AW105" i="6"/>
  <c r="BY105" i="6"/>
  <c r="BM105" i="6"/>
  <c r="AS105" i="6"/>
  <c r="BP105" i="6"/>
  <c r="BO105" i="6"/>
  <c r="AO105" i="6"/>
  <c r="CF105" i="6"/>
  <c r="CD105" i="6"/>
  <c r="BA105" i="6"/>
  <c r="AD105" i="6"/>
  <c r="BG105" i="6"/>
  <c r="CR105" i="6"/>
  <c r="AI105" i="6"/>
  <c r="BI105" i="6"/>
  <c r="AG105" i="6"/>
  <c r="BX105" i="6"/>
  <c r="AN105" i="6"/>
  <c r="BT105" i="6"/>
  <c r="AV105" i="6"/>
  <c r="AR105" i="6"/>
  <c r="BR105" i="6"/>
  <c r="BJ105" i="6"/>
  <c r="CQ105" i="6"/>
  <c r="AU105" i="6"/>
  <c r="CH105" i="6"/>
  <c r="BQ105" i="6"/>
  <c r="CN105" i="6"/>
  <c r="BL105" i="6"/>
  <c r="BH105" i="6"/>
  <c r="CO105" i="6"/>
  <c r="AJ105" i="6"/>
  <c r="BN105" i="6"/>
  <c r="AL105" i="6"/>
  <c r="BV105" i="6"/>
  <c r="AX105" i="6"/>
  <c r="CM105" i="6"/>
  <c r="CL105" i="6"/>
  <c r="CG105" i="6"/>
  <c r="AH105" i="6"/>
  <c r="AK105" i="6"/>
  <c r="AE105" i="6"/>
  <c r="CA105" i="6"/>
  <c r="AF105" i="6"/>
  <c r="BS105" i="6"/>
  <c r="CE105" i="6"/>
  <c r="BB105" i="6"/>
  <c r="BU105" i="6"/>
  <c r="CC105" i="6"/>
  <c r="BL183" i="6"/>
  <c r="AP183" i="6"/>
  <c r="CN183" i="6"/>
  <c r="BX183" i="6"/>
  <c r="BO183" i="6"/>
  <c r="CC183" i="6"/>
  <c r="CJ183" i="6"/>
  <c r="BM183" i="6"/>
  <c r="BY183" i="6"/>
  <c r="BQ183" i="6"/>
  <c r="AF183" i="6"/>
  <c r="BA183" i="6"/>
  <c r="CE183" i="6"/>
  <c r="BV183" i="6"/>
  <c r="AI183" i="6"/>
  <c r="AS183" i="6"/>
  <c r="BP183" i="6"/>
  <c r="CO183" i="6"/>
  <c r="AY183" i="6"/>
  <c r="BJ183" i="6"/>
  <c r="BU183" i="6"/>
  <c r="BG183" i="6"/>
  <c r="AR183" i="6"/>
  <c r="BH183" i="6"/>
  <c r="CH183" i="6"/>
  <c r="BZ183" i="6"/>
  <c r="AQ183" i="6"/>
  <c r="BN183" i="6"/>
  <c r="AT183" i="6"/>
  <c r="BW183" i="6"/>
  <c r="AD183" i="6"/>
  <c r="BI183" i="6"/>
  <c r="AW183" i="6"/>
  <c r="CF183" i="6"/>
  <c r="AU183" i="6"/>
  <c r="CQ183" i="6"/>
  <c r="CK183" i="6"/>
  <c r="AZ183" i="6"/>
  <c r="BR183" i="6"/>
  <c r="BF183" i="6"/>
  <c r="AH183" i="6"/>
  <c r="BS183" i="6"/>
  <c r="AE183" i="6"/>
  <c r="CL183" i="6"/>
  <c r="AL183" i="6"/>
  <c r="AO183" i="6"/>
  <c r="DC183" i="6"/>
  <c r="FI183" i="6" s="1"/>
  <c r="IJ183" i="6" s="1"/>
  <c r="CD183" i="6"/>
  <c r="CR183" i="6"/>
  <c r="AG183" i="6"/>
  <c r="AV183" i="6"/>
  <c r="BD183" i="6"/>
  <c r="BK183" i="6"/>
  <c r="BC183" i="6"/>
  <c r="CM183" i="6"/>
  <c r="CI183" i="6"/>
  <c r="CB183" i="6"/>
  <c r="BB183" i="6"/>
  <c r="AX183" i="6"/>
  <c r="BT183" i="6"/>
  <c r="CG183" i="6"/>
  <c r="AK183" i="6"/>
  <c r="AJ183" i="6"/>
  <c r="AM183" i="6"/>
  <c r="CP183" i="6"/>
  <c r="CA183" i="6"/>
  <c r="AN183" i="6"/>
  <c r="BE183" i="6"/>
  <c r="CN136" i="6"/>
  <c r="BT136" i="6"/>
  <c r="BB136" i="6"/>
  <c r="CQ136" i="6"/>
  <c r="AF136" i="6"/>
  <c r="BP136" i="6"/>
  <c r="AH136" i="6"/>
  <c r="AX136" i="6"/>
  <c r="AI136" i="6"/>
  <c r="BC136" i="6"/>
  <c r="BD136" i="6"/>
  <c r="AE136" i="6"/>
  <c r="CA136" i="6"/>
  <c r="AR136" i="6"/>
  <c r="BI136" i="6"/>
  <c r="AO136" i="6"/>
  <c r="CB136" i="6"/>
  <c r="BJ136" i="6"/>
  <c r="AM136" i="6"/>
  <c r="AL136" i="6"/>
  <c r="CH136" i="6"/>
  <c r="CI136" i="6"/>
  <c r="BN136" i="6"/>
  <c r="CC136" i="6"/>
  <c r="BM136" i="6"/>
  <c r="BK136" i="6"/>
  <c r="BQ136" i="6"/>
  <c r="AT136" i="6"/>
  <c r="AS136" i="6"/>
  <c r="CO136" i="6"/>
  <c r="BW136" i="6"/>
  <c r="CK136" i="6"/>
  <c r="BV136" i="6"/>
  <c r="CJ136" i="6"/>
  <c r="BR136" i="6"/>
  <c r="BX136" i="6"/>
  <c r="BA136" i="6"/>
  <c r="AZ136" i="6"/>
  <c r="AJ136" i="6"/>
  <c r="CP136" i="6"/>
  <c r="AW136" i="6"/>
  <c r="CL136" i="6"/>
  <c r="BS136" i="6"/>
  <c r="BY136" i="6"/>
  <c r="CE136" i="6"/>
  <c r="BH136" i="6"/>
  <c r="BG136" i="6"/>
  <c r="DC136" i="6"/>
  <c r="FI136" i="6" s="1"/>
  <c r="JQ136" i="6" s="1"/>
  <c r="AY136" i="6"/>
  <c r="BU136" i="6"/>
  <c r="AP136" i="6"/>
  <c r="CG136" i="6"/>
  <c r="CM136" i="6"/>
  <c r="AU136" i="6"/>
  <c r="AV136" i="6"/>
  <c r="CR136" i="6"/>
  <c r="AK136" i="6"/>
  <c r="AD136" i="6"/>
  <c r="CD136" i="6"/>
  <c r="BO136" i="6"/>
  <c r="AG136" i="6"/>
  <c r="AQ136" i="6"/>
  <c r="AN136" i="6"/>
  <c r="BE136" i="6"/>
  <c r="BZ136" i="6"/>
  <c r="BF136" i="6"/>
  <c r="CF136" i="6"/>
  <c r="BL136" i="6"/>
  <c r="AV117" i="6"/>
  <c r="AF117" i="6"/>
  <c r="BE117" i="6"/>
  <c r="AK117" i="6"/>
  <c r="CQ117" i="6"/>
  <c r="AT117" i="6"/>
  <c r="BN117" i="6"/>
  <c r="AL117" i="6"/>
  <c r="AZ117" i="6"/>
  <c r="BO117" i="6"/>
  <c r="AE117" i="6"/>
  <c r="AI117" i="6"/>
  <c r="AU117" i="6"/>
  <c r="BU117" i="6"/>
  <c r="BH117" i="6"/>
  <c r="BD117" i="6"/>
  <c r="CP117" i="6"/>
  <c r="BC117" i="6"/>
  <c r="AQ117" i="6"/>
  <c r="DC117" i="6"/>
  <c r="FI117" i="6" s="1"/>
  <c r="JK117" i="6" s="1"/>
  <c r="AS117" i="6"/>
  <c r="CC117" i="6"/>
  <c r="AY117" i="6"/>
  <c r="AM117" i="6"/>
  <c r="BT117" i="6"/>
  <c r="AD117" i="6"/>
  <c r="BM117" i="6"/>
  <c r="AP117" i="6"/>
  <c r="BV117" i="6"/>
  <c r="BG117" i="6"/>
  <c r="AJ117" i="6"/>
  <c r="BB117" i="6"/>
  <c r="CJ117" i="6"/>
  <c r="CO117" i="6"/>
  <c r="BL117" i="6"/>
  <c r="CD117" i="6"/>
  <c r="BZ117" i="6"/>
  <c r="AX117" i="6"/>
  <c r="BX117" i="6"/>
  <c r="CI117" i="6"/>
  <c r="AN117" i="6"/>
  <c r="CN117" i="6"/>
  <c r="CK117" i="6"/>
  <c r="CG117" i="6"/>
  <c r="BW117" i="6"/>
  <c r="AR117" i="6"/>
  <c r="BA117" i="6"/>
  <c r="BS117" i="6"/>
  <c r="BJ117" i="6"/>
  <c r="AO117" i="6"/>
  <c r="BF117" i="6"/>
  <c r="CH117" i="6"/>
  <c r="CE117" i="6"/>
  <c r="CF117" i="6"/>
  <c r="CB117" i="6"/>
  <c r="BY117" i="6"/>
  <c r="CR117" i="6"/>
  <c r="AW117" i="6"/>
  <c r="BQ117" i="6"/>
  <c r="CL117" i="6"/>
  <c r="CA117" i="6"/>
  <c r="BI117" i="6"/>
  <c r="BK117" i="6"/>
  <c r="BP117" i="6"/>
  <c r="BR117" i="6"/>
  <c r="AG117" i="6"/>
  <c r="CM117" i="6"/>
  <c r="AH117" i="6"/>
  <c r="BZ191" i="6"/>
  <c r="CL191" i="6"/>
  <c r="BH191" i="6"/>
  <c r="AS191" i="6"/>
  <c r="BF191" i="6"/>
  <c r="AP191" i="6"/>
  <c r="DC191" i="6"/>
  <c r="FI191" i="6" s="1"/>
  <c r="BU191" i="6"/>
  <c r="AQ191" i="6"/>
  <c r="CG191" i="6"/>
  <c r="BC191" i="6"/>
  <c r="AM191" i="6"/>
  <c r="AY191" i="6"/>
  <c r="CI191" i="6"/>
  <c r="BE191" i="6"/>
  <c r="AX191" i="6"/>
  <c r="BG191" i="6"/>
  <c r="AH191" i="6"/>
  <c r="CF191" i="6"/>
  <c r="BJ191" i="6"/>
  <c r="AT191" i="6"/>
  <c r="AG191" i="6"/>
  <c r="CP191" i="6"/>
  <c r="AW191" i="6"/>
  <c r="AI191" i="6"/>
  <c r="CJ191" i="6"/>
  <c r="CB191" i="6"/>
  <c r="BV191" i="6"/>
  <c r="BQ191" i="6"/>
  <c r="BA191" i="6"/>
  <c r="CA191" i="6"/>
  <c r="AD191" i="6"/>
  <c r="CC191" i="6"/>
  <c r="BW191" i="6"/>
  <c r="AZ191" i="6"/>
  <c r="BK191" i="6"/>
  <c r="BP191" i="6"/>
  <c r="AN191" i="6"/>
  <c r="CH191" i="6"/>
  <c r="AK191" i="6"/>
  <c r="CR191" i="6"/>
  <c r="AJ191" i="6"/>
  <c r="BT191" i="6"/>
  <c r="BR191" i="6"/>
  <c r="AU191" i="6"/>
  <c r="CQ191" i="6"/>
  <c r="CO191" i="6"/>
  <c r="BN191" i="6"/>
  <c r="AF191" i="6"/>
  <c r="CM191" i="6"/>
  <c r="CK191" i="6"/>
  <c r="BY191" i="6"/>
  <c r="BB191" i="6"/>
  <c r="AE191" i="6"/>
  <c r="CN191" i="6"/>
  <c r="AR191" i="6"/>
  <c r="BM191" i="6"/>
  <c r="AV191" i="6"/>
  <c r="BD191" i="6"/>
  <c r="BS191" i="6"/>
  <c r="BX191" i="6"/>
  <c r="BI191" i="6"/>
  <c r="AL191" i="6"/>
  <c r="CD191" i="6"/>
  <c r="AO191" i="6"/>
  <c r="BL191" i="6"/>
  <c r="CE191" i="6"/>
  <c r="BO191" i="6"/>
  <c r="BO101" i="6"/>
  <c r="BW101" i="6"/>
  <c r="CA101" i="6"/>
  <c r="CJ101" i="6"/>
  <c r="AO101" i="6"/>
  <c r="CK101" i="6"/>
  <c r="BQ101" i="6"/>
  <c r="CG101" i="6"/>
  <c r="AW101" i="6"/>
  <c r="BC101" i="6"/>
  <c r="AP101" i="6"/>
  <c r="AK101" i="6"/>
  <c r="BD101" i="6"/>
  <c r="AR101" i="6"/>
  <c r="AZ101" i="6"/>
  <c r="BH101" i="6"/>
  <c r="BJ101" i="6"/>
  <c r="DC101" i="6"/>
  <c r="FI101" i="6" s="1"/>
  <c r="IW101" i="6" s="1"/>
  <c r="BT101" i="6"/>
  <c r="BU101" i="6"/>
  <c r="AF101" i="6"/>
  <c r="BE101" i="6"/>
  <c r="CR101" i="6"/>
  <c r="AY101" i="6"/>
  <c r="BK101" i="6"/>
  <c r="BB101" i="6"/>
  <c r="AI101" i="6"/>
  <c r="AQ101" i="6"/>
  <c r="AU101" i="6"/>
  <c r="AG101" i="6"/>
  <c r="CC101" i="6"/>
  <c r="CH101" i="6"/>
  <c r="CL101" i="6"/>
  <c r="AD101" i="6"/>
  <c r="BA101" i="6"/>
  <c r="BP101" i="6"/>
  <c r="CE101" i="6"/>
  <c r="CI101" i="6"/>
  <c r="BL101" i="6"/>
  <c r="BN101" i="6"/>
  <c r="AV101" i="6"/>
  <c r="CM101" i="6"/>
  <c r="CO101" i="6"/>
  <c r="BF101" i="6"/>
  <c r="AS101" i="6"/>
  <c r="CP101" i="6"/>
  <c r="CD101" i="6"/>
  <c r="BZ101" i="6"/>
  <c r="CF101" i="6"/>
  <c r="CQ101" i="6"/>
  <c r="BM101" i="6"/>
  <c r="BY101" i="6"/>
  <c r="BG101" i="6"/>
  <c r="BX101" i="6"/>
  <c r="AH101" i="6"/>
  <c r="AT101" i="6"/>
  <c r="BV101" i="6"/>
  <c r="AN101" i="6"/>
  <c r="AJ101" i="6"/>
  <c r="AM101" i="6"/>
  <c r="AL101" i="6"/>
  <c r="CN101" i="6"/>
  <c r="AE101" i="6"/>
  <c r="BR101" i="6"/>
  <c r="BI101" i="6"/>
  <c r="BS101" i="6"/>
  <c r="CB101" i="6"/>
  <c r="AX101" i="6"/>
  <c r="BT69" i="6"/>
  <c r="BB69" i="6"/>
  <c r="CQ69" i="6"/>
  <c r="CM69" i="6"/>
  <c r="BP69" i="6"/>
  <c r="BY69" i="6"/>
  <c r="AE69" i="6"/>
  <c r="CJ69" i="6"/>
  <c r="BC69" i="6"/>
  <c r="AF69" i="6"/>
  <c r="BI69" i="6"/>
  <c r="AQ69" i="6"/>
  <c r="AJ69" i="6"/>
  <c r="CF69" i="6"/>
  <c r="AN69" i="6"/>
  <c r="AI69" i="6"/>
  <c r="BD69" i="6"/>
  <c r="AG69" i="6"/>
  <c r="BX69" i="6"/>
  <c r="CG69" i="6"/>
  <c r="BA69" i="6"/>
  <c r="CD69" i="6"/>
  <c r="BK69" i="6"/>
  <c r="BO69" i="6"/>
  <c r="BL69" i="6"/>
  <c r="AR69" i="6"/>
  <c r="BE69" i="6"/>
  <c r="BN69" i="6"/>
  <c r="CN69" i="6"/>
  <c r="AK69" i="6"/>
  <c r="CK69" i="6"/>
  <c r="CB69" i="6"/>
  <c r="CR69" i="6"/>
  <c r="BJ69" i="6"/>
  <c r="BV69" i="6"/>
  <c r="BR69" i="6"/>
  <c r="AP69" i="6"/>
  <c r="BM69" i="6"/>
  <c r="AV69" i="6"/>
  <c r="CO69" i="6"/>
  <c r="AU69" i="6"/>
  <c r="BU69" i="6"/>
  <c r="BS69" i="6"/>
  <c r="BQ69" i="6"/>
  <c r="AW69" i="6"/>
  <c r="CL69" i="6"/>
  <c r="BZ69" i="6"/>
  <c r="AY69" i="6"/>
  <c r="AH69" i="6"/>
  <c r="CE69" i="6"/>
  <c r="CH69" i="6"/>
  <c r="AL69" i="6"/>
  <c r="AX69" i="6"/>
  <c r="CC69" i="6"/>
  <c r="AS69" i="6"/>
  <c r="CP69" i="6"/>
  <c r="DC69" i="6"/>
  <c r="FI69" i="6" s="1"/>
  <c r="KI69" i="6" s="1"/>
  <c r="AZ69" i="6"/>
  <c r="AD69" i="6"/>
  <c r="AM69" i="6"/>
  <c r="BW69" i="6"/>
  <c r="BF69" i="6"/>
  <c r="AT69" i="6"/>
  <c r="CI69" i="6"/>
  <c r="CA69" i="6"/>
  <c r="BG69" i="6"/>
  <c r="AO69" i="6"/>
  <c r="BH69" i="6"/>
  <c r="BF24" i="6"/>
  <c r="AT24" i="6"/>
  <c r="CF24" i="6"/>
  <c r="AS24" i="6"/>
  <c r="AP24" i="6"/>
  <c r="CA24" i="6"/>
  <c r="AD24" i="6"/>
  <c r="BL24" i="6"/>
  <c r="BM24" i="6"/>
  <c r="AI24" i="6"/>
  <c r="CO24" i="6"/>
  <c r="CH24" i="6"/>
  <c r="BH24" i="6"/>
  <c r="CL24" i="6"/>
  <c r="BJ24" i="6"/>
  <c r="BD24" i="6"/>
  <c r="CC24" i="6"/>
  <c r="CD24" i="6"/>
  <c r="AZ24" i="6"/>
  <c r="AL24" i="6"/>
  <c r="BS24" i="6"/>
  <c r="BI24" i="6"/>
  <c r="AY24" i="6"/>
  <c r="AE24" i="6"/>
  <c r="AV24" i="6"/>
  <c r="AW24" i="6"/>
  <c r="BW24" i="6"/>
  <c r="BG24" i="6"/>
  <c r="AM24" i="6"/>
  <c r="AR24" i="6"/>
  <c r="BK24" i="6"/>
  <c r="BY24" i="6"/>
  <c r="AU24" i="6"/>
  <c r="CR24" i="6"/>
  <c r="AX24" i="6"/>
  <c r="BU24" i="6"/>
  <c r="BP24" i="6"/>
  <c r="CN24" i="6"/>
  <c r="AK24" i="6"/>
  <c r="CK24" i="6"/>
  <c r="CI24" i="6"/>
  <c r="BR24" i="6"/>
  <c r="CJ24" i="6"/>
  <c r="AQ24" i="6"/>
  <c r="BV24" i="6"/>
  <c r="CG24" i="6"/>
  <c r="BB24" i="6"/>
  <c r="CP24" i="6"/>
  <c r="BN24" i="6"/>
  <c r="BO24" i="6"/>
  <c r="CB24" i="6"/>
  <c r="BT24" i="6"/>
  <c r="AG24" i="6"/>
  <c r="BA24" i="6"/>
  <c r="CM24" i="6"/>
  <c r="AH24" i="6"/>
  <c r="BE24" i="6"/>
  <c r="BQ24" i="6"/>
  <c r="CE24" i="6"/>
  <c r="AF24" i="6"/>
  <c r="DC24" i="6"/>
  <c r="AJ24" i="6"/>
  <c r="BZ24" i="6"/>
  <c r="AO24" i="6"/>
  <c r="BC24" i="6"/>
  <c r="BX24" i="6"/>
  <c r="CQ24" i="6"/>
  <c r="AN24" i="6"/>
  <c r="CC112" i="6"/>
  <c r="AW112" i="6"/>
  <c r="BD112" i="6"/>
  <c r="BJ112" i="6"/>
  <c r="AQ112" i="6"/>
  <c r="CD112" i="6"/>
  <c r="CB112" i="6"/>
  <c r="BS112" i="6"/>
  <c r="BT112" i="6"/>
  <c r="AK112" i="6"/>
  <c r="BQ112" i="6"/>
  <c r="BK112" i="6"/>
  <c r="AI112" i="6"/>
  <c r="CL112" i="6"/>
  <c r="CJ112" i="6"/>
  <c r="CI112" i="6"/>
  <c r="BZ112" i="6"/>
  <c r="CA112" i="6"/>
  <c r="CK112" i="6"/>
  <c r="BE112" i="6"/>
  <c r="BR112" i="6"/>
  <c r="BW112" i="6"/>
  <c r="CR112" i="6"/>
  <c r="CQ112" i="6"/>
  <c r="CP112" i="6"/>
  <c r="AJ112" i="6"/>
  <c r="CH112" i="6"/>
  <c r="AS112" i="6"/>
  <c r="CG112" i="6"/>
  <c r="BO112" i="6"/>
  <c r="AH112" i="6"/>
  <c r="AF112" i="6"/>
  <c r="AE112" i="6"/>
  <c r="AD112" i="6"/>
  <c r="AZ112" i="6"/>
  <c r="AG112" i="6"/>
  <c r="BU112" i="6"/>
  <c r="DC112" i="6"/>
  <c r="FI112" i="6" s="1"/>
  <c r="KE112" i="6" s="1"/>
  <c r="AN112" i="6"/>
  <c r="AM112" i="6"/>
  <c r="AL112" i="6"/>
  <c r="BG112" i="6"/>
  <c r="CF112" i="6"/>
  <c r="BA112" i="6"/>
  <c r="BM112" i="6"/>
  <c r="AP112" i="6"/>
  <c r="AU112" i="6"/>
  <c r="AT112" i="6"/>
  <c r="CM112" i="6"/>
  <c r="BX112" i="6"/>
  <c r="BP112" i="6"/>
  <c r="CO112" i="6"/>
  <c r="BI112" i="6"/>
  <c r="AX112" i="6"/>
  <c r="BC112" i="6"/>
  <c r="CN112" i="6"/>
  <c r="AR112" i="6"/>
  <c r="BV112" i="6"/>
  <c r="BL112" i="6"/>
  <c r="BN112" i="6"/>
  <c r="AV112" i="6"/>
  <c r="BB112" i="6"/>
  <c r="BH112" i="6"/>
  <c r="CE112" i="6"/>
  <c r="BF112" i="6"/>
  <c r="AY112" i="6"/>
  <c r="AO112" i="6"/>
  <c r="BY112" i="6"/>
  <c r="AI89" i="6"/>
  <c r="CL89" i="6"/>
  <c r="AM89" i="6"/>
  <c r="AU89" i="6"/>
  <c r="BA89" i="6"/>
  <c r="AN89" i="6"/>
  <c r="BM89" i="6"/>
  <c r="BL89" i="6"/>
  <c r="BV89" i="6"/>
  <c r="BG89" i="6"/>
  <c r="BS89" i="6"/>
  <c r="CP89" i="6"/>
  <c r="AZ89" i="6"/>
  <c r="BU89" i="6"/>
  <c r="AK89" i="6"/>
  <c r="AO89" i="6"/>
  <c r="AX89" i="6"/>
  <c r="AQ89" i="6"/>
  <c r="BB89" i="6"/>
  <c r="CA89" i="6"/>
  <c r="BK89" i="6"/>
  <c r="BY89" i="6"/>
  <c r="BI89" i="6"/>
  <c r="CB89" i="6"/>
  <c r="CO89" i="6"/>
  <c r="CE89" i="6"/>
  <c r="DC89" i="6"/>
  <c r="FI89" i="6" s="1"/>
  <c r="JP89" i="6" s="1"/>
  <c r="AE89" i="6"/>
  <c r="BW89" i="6"/>
  <c r="BC89" i="6"/>
  <c r="BH89" i="6"/>
  <c r="AJ89" i="6"/>
  <c r="BE89" i="6"/>
  <c r="BP89" i="6"/>
  <c r="BZ89" i="6"/>
  <c r="AL89" i="6"/>
  <c r="CQ89" i="6"/>
  <c r="CI89" i="6"/>
  <c r="CH89" i="6"/>
  <c r="AV89" i="6"/>
  <c r="AF89" i="6"/>
  <c r="CN89" i="6"/>
  <c r="AG89" i="6"/>
  <c r="BF89" i="6"/>
  <c r="CD89" i="6"/>
  <c r="AH89" i="6"/>
  <c r="AP89" i="6"/>
  <c r="CG89" i="6"/>
  <c r="CK89" i="6"/>
  <c r="CC89" i="6"/>
  <c r="BT89" i="6"/>
  <c r="BD89" i="6"/>
  <c r="CM89" i="6"/>
  <c r="AY89" i="6"/>
  <c r="BO89" i="6"/>
  <c r="AD89" i="6"/>
  <c r="BN89" i="6"/>
  <c r="AT89" i="6"/>
  <c r="BJ89" i="6"/>
  <c r="BR89" i="6"/>
  <c r="CJ89" i="6"/>
  <c r="AR89" i="6"/>
  <c r="CR89" i="6"/>
  <c r="BX89" i="6"/>
  <c r="CF89" i="6"/>
  <c r="BQ89" i="6"/>
  <c r="AS89" i="6"/>
  <c r="AW89" i="6"/>
  <c r="BV88" i="6"/>
  <c r="BB88" i="6"/>
  <c r="BR88" i="6"/>
  <c r="BZ88" i="6"/>
  <c r="AN88" i="6"/>
  <c r="CF88" i="6"/>
  <c r="BP88" i="6"/>
  <c r="AR88" i="6"/>
  <c r="AQ88" i="6"/>
  <c r="AH88" i="6"/>
  <c r="AM88" i="6"/>
  <c r="BK88" i="6"/>
  <c r="CK88" i="6"/>
  <c r="CJ88" i="6"/>
  <c r="BT88" i="6"/>
  <c r="AV88" i="6"/>
  <c r="DC88" i="6"/>
  <c r="FI88" i="6" s="1"/>
  <c r="KF88" i="6" s="1"/>
  <c r="BO88" i="6"/>
  <c r="AD88" i="6"/>
  <c r="CP88" i="6"/>
  <c r="CO88" i="6"/>
  <c r="CC88" i="6"/>
  <c r="BM88" i="6"/>
  <c r="AO88" i="6"/>
  <c r="BF88" i="6"/>
  <c r="CD88" i="6"/>
  <c r="BJ88" i="6"/>
  <c r="AU88" i="6"/>
  <c r="BS88" i="6"/>
  <c r="CN88" i="6"/>
  <c r="BY88" i="6"/>
  <c r="BI88" i="6"/>
  <c r="BA88" i="6"/>
  <c r="CM88" i="6"/>
  <c r="AY88" i="6"/>
  <c r="AE88" i="6"/>
  <c r="AX88" i="6"/>
  <c r="CA88" i="6"/>
  <c r="CR88" i="6"/>
  <c r="BX88" i="6"/>
  <c r="BH88" i="6"/>
  <c r="AZ88" i="6"/>
  <c r="CH88" i="6"/>
  <c r="AT88" i="6"/>
  <c r="CQ88" i="6"/>
  <c r="CE88" i="6"/>
  <c r="CI88" i="6"/>
  <c r="AF88" i="6"/>
  <c r="CB88" i="6"/>
  <c r="BL88" i="6"/>
  <c r="BD88" i="6"/>
  <c r="AI88" i="6"/>
  <c r="BG88" i="6"/>
  <c r="BW88" i="6"/>
  <c r="BC88" i="6"/>
  <c r="AJ88" i="6"/>
  <c r="CG88" i="6"/>
  <c r="BQ88" i="6"/>
  <c r="AS88" i="6"/>
  <c r="AG88" i="6"/>
  <c r="BU88" i="6"/>
  <c r="BE88" i="6"/>
  <c r="BN88" i="6"/>
  <c r="AW88" i="6"/>
  <c r="CL88" i="6"/>
  <c r="AP88" i="6"/>
  <c r="AL88" i="6"/>
  <c r="AK88" i="6"/>
  <c r="BH192" i="6"/>
  <c r="BE192" i="6"/>
  <c r="BL192" i="6"/>
  <c r="CM192" i="6"/>
  <c r="AI192" i="6"/>
  <c r="BV192" i="6"/>
  <c r="CA192" i="6"/>
  <c r="CH192" i="6"/>
  <c r="BS192" i="6"/>
  <c r="AL192" i="6"/>
  <c r="BO192" i="6"/>
  <c r="CC192" i="6"/>
  <c r="AW192" i="6"/>
  <c r="AG192" i="6"/>
  <c r="BD192" i="6"/>
  <c r="BN192" i="6"/>
  <c r="BQ192" i="6"/>
  <c r="BR192" i="6"/>
  <c r="BZ192" i="6"/>
  <c r="DC192" i="6"/>
  <c r="FI192" i="6" s="1"/>
  <c r="AF192" i="6"/>
  <c r="CI192" i="6"/>
  <c r="CJ192" i="6"/>
  <c r="AO192" i="6"/>
  <c r="CQ192" i="6"/>
  <c r="AR192" i="6"/>
  <c r="BY192" i="6"/>
  <c r="CG192" i="6"/>
  <c r="AQ192" i="6"/>
  <c r="CK192" i="6"/>
  <c r="CP192" i="6"/>
  <c r="AX192" i="6"/>
  <c r="CD192" i="6"/>
  <c r="CO192" i="6"/>
  <c r="BM192" i="6"/>
  <c r="BG192" i="6"/>
  <c r="AM192" i="6"/>
  <c r="AV192" i="6"/>
  <c r="BW192" i="6"/>
  <c r="CF192" i="6"/>
  <c r="AP192" i="6"/>
  <c r="AD192" i="6"/>
  <c r="BA192" i="6"/>
  <c r="BX192" i="6"/>
  <c r="AH192" i="6"/>
  <c r="AU192" i="6"/>
  <c r="AN192" i="6"/>
  <c r="BP192" i="6"/>
  <c r="AY192" i="6"/>
  <c r="AZ192" i="6"/>
  <c r="CR192" i="6"/>
  <c r="BI192" i="6"/>
  <c r="AJ192" i="6"/>
  <c r="CB192" i="6"/>
  <c r="BT192" i="6"/>
  <c r="AT192" i="6"/>
  <c r="BF192" i="6"/>
  <c r="CN192" i="6"/>
  <c r="CL192" i="6"/>
  <c r="AK192" i="6"/>
  <c r="AS192" i="6"/>
  <c r="BC192" i="6"/>
  <c r="BJ192" i="6"/>
  <c r="BK192" i="6"/>
  <c r="CE192" i="6"/>
  <c r="BU192" i="6"/>
  <c r="BB192" i="6"/>
  <c r="AE192" i="6"/>
  <c r="CB197" i="6"/>
  <c r="DC197" i="6"/>
  <c r="AP197" i="6"/>
  <c r="AH197" i="6"/>
  <c r="BK197" i="6"/>
  <c r="CE197" i="6"/>
  <c r="CP197" i="6"/>
  <c r="AD197" i="6"/>
  <c r="BC197" i="6"/>
  <c r="AN197" i="6"/>
  <c r="AT197" i="6"/>
  <c r="AV197" i="6"/>
  <c r="AO197" i="6"/>
  <c r="BI197" i="6"/>
  <c r="CG197" i="6"/>
  <c r="AG197" i="6"/>
  <c r="CL197" i="6"/>
  <c r="AR197" i="6"/>
  <c r="BG197" i="6"/>
  <c r="BL197" i="6"/>
  <c r="CN197" i="6"/>
  <c r="AY197" i="6"/>
  <c r="BF197" i="6"/>
  <c r="BQ197" i="6"/>
  <c r="CI197" i="6"/>
  <c r="CA197" i="6"/>
  <c r="BV197" i="6"/>
  <c r="BH197" i="6"/>
  <c r="AI197" i="6"/>
  <c r="BP197" i="6"/>
  <c r="BT197" i="6"/>
  <c r="AE197" i="6"/>
  <c r="BO197" i="6"/>
  <c r="AL197" i="6"/>
  <c r="CR197" i="6"/>
  <c r="AX197" i="6"/>
  <c r="BA197" i="6"/>
  <c r="BX197" i="6"/>
  <c r="BE197" i="6"/>
  <c r="AU197" i="6"/>
  <c r="CO197" i="6"/>
  <c r="CC197" i="6"/>
  <c r="BS197" i="6"/>
  <c r="BR197" i="6"/>
  <c r="BB197" i="6"/>
  <c r="BN197" i="6"/>
  <c r="CH197" i="6"/>
  <c r="BM197" i="6"/>
  <c r="AW197" i="6"/>
  <c r="CK197" i="6"/>
  <c r="CJ197" i="6"/>
  <c r="BY197" i="6"/>
  <c r="CD197" i="6"/>
  <c r="BJ197" i="6"/>
  <c r="BU197" i="6"/>
  <c r="BD197" i="6"/>
  <c r="AK197" i="6"/>
  <c r="AQ197" i="6"/>
  <c r="BW197" i="6"/>
  <c r="BZ197" i="6"/>
  <c r="AF197" i="6"/>
  <c r="CM197" i="6"/>
  <c r="AZ197" i="6"/>
  <c r="CF197" i="6"/>
  <c r="AM197" i="6"/>
  <c r="AS197" i="6"/>
  <c r="CQ197" i="6"/>
  <c r="AJ197" i="6"/>
  <c r="CM41" i="6"/>
  <c r="CB41" i="6"/>
  <c r="CH41" i="6"/>
  <c r="BJ41" i="6"/>
  <c r="AT41" i="6"/>
  <c r="BS41" i="6"/>
  <c r="AU41" i="6"/>
  <c r="BH41" i="6"/>
  <c r="BL41" i="6"/>
  <c r="CG41" i="6"/>
  <c r="BA41" i="6"/>
  <c r="CO41" i="6"/>
  <c r="BY41" i="6"/>
  <c r="BQ41" i="6"/>
  <c r="BE41" i="6"/>
  <c r="BV41" i="6"/>
  <c r="CL41" i="6"/>
  <c r="AG41" i="6"/>
  <c r="BU41" i="6"/>
  <c r="CD41" i="6"/>
  <c r="BF41" i="6"/>
  <c r="CE41" i="6"/>
  <c r="BZ41" i="6"/>
  <c r="CJ41" i="6"/>
  <c r="AM41" i="6"/>
  <c r="AE41" i="6"/>
  <c r="AS41" i="6"/>
  <c r="CI41" i="6"/>
  <c r="BB41" i="6"/>
  <c r="BG41" i="6"/>
  <c r="CN41" i="6"/>
  <c r="BT41" i="6"/>
  <c r="BN41" i="6"/>
  <c r="AV41" i="6"/>
  <c r="CK41" i="6"/>
  <c r="AL41" i="6"/>
  <c r="AW41" i="6"/>
  <c r="AP41" i="6"/>
  <c r="BX41" i="6"/>
  <c r="BI41" i="6"/>
  <c r="BO41" i="6"/>
  <c r="AO41" i="6"/>
  <c r="CF41" i="6"/>
  <c r="AJ41" i="6"/>
  <c r="AR41" i="6"/>
  <c r="AY41" i="6"/>
  <c r="CR41" i="6"/>
  <c r="CQ41" i="6"/>
  <c r="AF41" i="6"/>
  <c r="BD41" i="6"/>
  <c r="BR41" i="6"/>
  <c r="BM41" i="6"/>
  <c r="BP41" i="6"/>
  <c r="CC41" i="6"/>
  <c r="AK41" i="6"/>
  <c r="AX41" i="6"/>
  <c r="AI41" i="6"/>
  <c r="CA41" i="6"/>
  <c r="AQ41" i="6"/>
  <c r="AN41" i="6"/>
  <c r="AZ41" i="6"/>
  <c r="BC41" i="6"/>
  <c r="BK41" i="6"/>
  <c r="BW41" i="6"/>
  <c r="AD41" i="6"/>
  <c r="DC41" i="6"/>
  <c r="AH41" i="6"/>
  <c r="CP41" i="6"/>
  <c r="AN54" i="6"/>
  <c r="AY54" i="6"/>
  <c r="AO54" i="6"/>
  <c r="AF54" i="6"/>
  <c r="BI54" i="6"/>
  <c r="BC54" i="6"/>
  <c r="CQ54" i="6"/>
  <c r="BW54" i="6"/>
  <c r="AQ54" i="6"/>
  <c r="BX54" i="6"/>
  <c r="AZ54" i="6"/>
  <c r="BK54" i="6"/>
  <c r="BY54" i="6"/>
  <c r="CR54" i="6"/>
  <c r="BH54" i="6"/>
  <c r="AK54" i="6"/>
  <c r="AR54" i="6"/>
  <c r="CA54" i="6"/>
  <c r="AE54" i="6"/>
  <c r="CD54" i="6"/>
  <c r="BJ54" i="6"/>
  <c r="BT54" i="6"/>
  <c r="BD54" i="6"/>
  <c r="CO54" i="6"/>
  <c r="BO54" i="6"/>
  <c r="CE54" i="6"/>
  <c r="AP54" i="6"/>
  <c r="CC54" i="6"/>
  <c r="AG54" i="6"/>
  <c r="CB54" i="6"/>
  <c r="AX54" i="6"/>
  <c r="BP54" i="6"/>
  <c r="BM54" i="6"/>
  <c r="BV54" i="6"/>
  <c r="AT54" i="6"/>
  <c r="CN54" i="6"/>
  <c r="BN54" i="6"/>
  <c r="BF54" i="6"/>
  <c r="AJ54" i="6"/>
  <c r="AL54" i="6"/>
  <c r="BB54" i="6"/>
  <c r="AW54" i="6"/>
  <c r="BZ54" i="6"/>
  <c r="BU54" i="6"/>
  <c r="AV54" i="6"/>
  <c r="DC54" i="6"/>
  <c r="BS54" i="6"/>
  <c r="AU54" i="6"/>
  <c r="CI54" i="6"/>
  <c r="BQ54" i="6"/>
  <c r="CF54" i="6"/>
  <c r="BR54" i="6"/>
  <c r="CH54" i="6"/>
  <c r="CM54" i="6"/>
  <c r="AM54" i="6"/>
  <c r="BA54" i="6"/>
  <c r="CJ54" i="6"/>
  <c r="AI54" i="6"/>
  <c r="AS54" i="6"/>
  <c r="CG54" i="6"/>
  <c r="BL54" i="6"/>
  <c r="BG54" i="6"/>
  <c r="CL54" i="6"/>
  <c r="CK54" i="6"/>
  <c r="CP54" i="6"/>
  <c r="AH54" i="6"/>
  <c r="AD54" i="6"/>
  <c r="BE54" i="6"/>
  <c r="CI23" i="6"/>
  <c r="AU23" i="6"/>
  <c r="AM23" i="6"/>
  <c r="CM23" i="6"/>
  <c r="AF23" i="6"/>
  <c r="BQ23" i="6"/>
  <c r="BP23" i="6"/>
  <c r="AY23" i="6"/>
  <c r="CP23" i="6"/>
  <c r="CJ23" i="6"/>
  <c r="BT23" i="6"/>
  <c r="CN23" i="6"/>
  <c r="AW23" i="6"/>
  <c r="CA23" i="6"/>
  <c r="BA23" i="6"/>
  <c r="CG23" i="6"/>
  <c r="AL23" i="6"/>
  <c r="AO23" i="6"/>
  <c r="AP23" i="6"/>
  <c r="CR23" i="6"/>
  <c r="AJ23" i="6"/>
  <c r="CK23" i="6"/>
  <c r="AZ23" i="6"/>
  <c r="AQ23" i="6"/>
  <c r="AV23" i="6"/>
  <c r="AT23" i="6"/>
  <c r="BB23" i="6"/>
  <c r="BG23" i="6"/>
  <c r="AG23" i="6"/>
  <c r="AK23" i="6"/>
  <c r="AI23" i="6"/>
  <c r="AS23" i="6"/>
  <c r="BY23" i="6"/>
  <c r="BK23" i="6"/>
  <c r="AD23" i="6"/>
  <c r="CC23" i="6"/>
  <c r="BW23" i="6"/>
  <c r="BE23" i="6"/>
  <c r="CO23" i="6"/>
  <c r="BR23" i="6"/>
  <c r="BH23" i="6"/>
  <c r="AE23" i="6"/>
  <c r="BM23" i="6"/>
  <c r="BC23" i="6"/>
  <c r="BF23" i="6"/>
  <c r="BN23" i="6"/>
  <c r="CF23" i="6"/>
  <c r="CQ23" i="6"/>
  <c r="BJ23" i="6"/>
  <c r="CE23" i="6"/>
  <c r="BI23" i="6"/>
  <c r="BD23" i="6"/>
  <c r="BS23" i="6"/>
  <c r="AR23" i="6"/>
  <c r="AH23" i="6"/>
  <c r="BL23" i="6"/>
  <c r="BV23" i="6"/>
  <c r="BX23" i="6"/>
  <c r="CD23" i="6"/>
  <c r="BU23" i="6"/>
  <c r="CH23" i="6"/>
  <c r="CB23" i="6"/>
  <c r="CL23" i="6"/>
  <c r="BZ23" i="6"/>
  <c r="AN23" i="6"/>
  <c r="AX23" i="6"/>
  <c r="DC23" i="6"/>
  <c r="FI23" i="6" s="1"/>
  <c r="BO23" i="6"/>
  <c r="CB185" i="6"/>
  <c r="BW185" i="6"/>
  <c r="CN185" i="6"/>
  <c r="CR185" i="6"/>
  <c r="BD185" i="6"/>
  <c r="BX185" i="6"/>
  <c r="BH185" i="6"/>
  <c r="AZ185" i="6"/>
  <c r="AM185" i="6"/>
  <c r="BV185" i="6"/>
  <c r="CC185" i="6"/>
  <c r="CA185" i="6"/>
  <c r="AW185" i="6"/>
  <c r="BY185" i="6"/>
  <c r="BJ185" i="6"/>
  <c r="AT185" i="6"/>
  <c r="CO185" i="6"/>
  <c r="BT185" i="6"/>
  <c r="BO185" i="6"/>
  <c r="CM185" i="6"/>
  <c r="AV185" i="6"/>
  <c r="BF185" i="6"/>
  <c r="CP185" i="6"/>
  <c r="AR185" i="6"/>
  <c r="AK185" i="6"/>
  <c r="AD185" i="6"/>
  <c r="BE185" i="6"/>
  <c r="BC185" i="6"/>
  <c r="CE185" i="6"/>
  <c r="AG185" i="6"/>
  <c r="CI185" i="6"/>
  <c r="BZ185" i="6"/>
  <c r="CF185" i="6"/>
  <c r="BA185" i="6"/>
  <c r="CQ185" i="6"/>
  <c r="AU185" i="6"/>
  <c r="CD185" i="6"/>
  <c r="AH185" i="6"/>
  <c r="AE185" i="6"/>
  <c r="AI185" i="6"/>
  <c r="BR185" i="6"/>
  <c r="BQ185" i="6"/>
  <c r="BP185" i="6"/>
  <c r="AY185" i="6"/>
  <c r="CK185" i="6"/>
  <c r="AS185" i="6"/>
  <c r="AJ185" i="6"/>
  <c r="BN185" i="6"/>
  <c r="CL185" i="6"/>
  <c r="BI185" i="6"/>
  <c r="BG185" i="6"/>
  <c r="AP185" i="6"/>
  <c r="CG185" i="6"/>
  <c r="BM185" i="6"/>
  <c r="AQ185" i="6"/>
  <c r="AN185" i="6"/>
  <c r="CJ185" i="6"/>
  <c r="BL185" i="6"/>
  <c r="BB185" i="6"/>
  <c r="BU185" i="6"/>
  <c r="AO185" i="6"/>
  <c r="AF185" i="6"/>
  <c r="BK185" i="6"/>
  <c r="AX185" i="6"/>
  <c r="DC185" i="6"/>
  <c r="FI185" i="6" s="1"/>
  <c r="KK185" i="6" s="1"/>
  <c r="BS185" i="6"/>
  <c r="CH185" i="6"/>
  <c r="AL185" i="6"/>
  <c r="CH37" i="6"/>
  <c r="AH37" i="6"/>
  <c r="CR37" i="6"/>
  <c r="BN37" i="6"/>
  <c r="AP37" i="6"/>
  <c r="BL37" i="6"/>
  <c r="CG37" i="6"/>
  <c r="AX37" i="6"/>
  <c r="AG37" i="6"/>
  <c r="AL37" i="6"/>
  <c r="AU37" i="6"/>
  <c r="BW37" i="6"/>
  <c r="AT37" i="6"/>
  <c r="AD37" i="6"/>
  <c r="CB37" i="6"/>
  <c r="AR37" i="6"/>
  <c r="AZ37" i="6"/>
  <c r="AE37" i="6"/>
  <c r="AW37" i="6"/>
  <c r="AO37" i="6"/>
  <c r="BB37" i="6"/>
  <c r="BH37" i="6"/>
  <c r="DC37" i="6"/>
  <c r="FI37" i="6" s="1"/>
  <c r="ID37" i="6" s="1"/>
  <c r="BP37" i="6"/>
  <c r="CK37" i="6"/>
  <c r="BQ37" i="6"/>
  <c r="BC37" i="6"/>
  <c r="BJ37" i="6"/>
  <c r="BK37" i="6"/>
  <c r="BM37" i="6"/>
  <c r="BX37" i="6"/>
  <c r="BU37" i="6"/>
  <c r="CF37" i="6"/>
  <c r="AM37" i="6"/>
  <c r="CM37" i="6"/>
  <c r="AS37" i="6"/>
  <c r="BR37" i="6"/>
  <c r="AN37" i="6"/>
  <c r="AQ37" i="6"/>
  <c r="CN37" i="6"/>
  <c r="BY37" i="6"/>
  <c r="CO37" i="6"/>
  <c r="BE37" i="6"/>
  <c r="BO37" i="6"/>
  <c r="BZ37" i="6"/>
  <c r="BD37" i="6"/>
  <c r="CI37" i="6"/>
  <c r="AJ37" i="6"/>
  <c r="AK37" i="6"/>
  <c r="AY37" i="6"/>
  <c r="BS37" i="6"/>
  <c r="AF37" i="6"/>
  <c r="BG37" i="6"/>
  <c r="BT37" i="6"/>
  <c r="AI37" i="6"/>
  <c r="BV37" i="6"/>
  <c r="CJ37" i="6"/>
  <c r="CC37" i="6"/>
  <c r="BI37" i="6"/>
  <c r="BF37" i="6"/>
  <c r="CA37" i="6"/>
  <c r="CD37" i="6"/>
  <c r="CQ37" i="6"/>
  <c r="CP37" i="6"/>
  <c r="CL37" i="6"/>
  <c r="AV37" i="6"/>
  <c r="CE37" i="6"/>
  <c r="BA37" i="6"/>
  <c r="AD35" i="6"/>
  <c r="AL35" i="6"/>
  <c r="AE35" i="6"/>
  <c r="AN35" i="6"/>
  <c r="BL35" i="6"/>
  <c r="BR35" i="6"/>
  <c r="AO35" i="6"/>
  <c r="BS35" i="6"/>
  <c r="CK35" i="6"/>
  <c r="CM35" i="6"/>
  <c r="CB35" i="6"/>
  <c r="CI35" i="6"/>
  <c r="BK35" i="6"/>
  <c r="CQ35" i="6"/>
  <c r="BN35" i="6"/>
  <c r="AR35" i="6"/>
  <c r="BJ35" i="6"/>
  <c r="CO35" i="6"/>
  <c r="AY35" i="6"/>
  <c r="BQ35" i="6"/>
  <c r="BD35" i="6"/>
  <c r="CC35" i="6"/>
  <c r="AW35" i="6"/>
  <c r="AF35" i="6"/>
  <c r="AP35" i="6"/>
  <c r="BX35" i="6"/>
  <c r="BV35" i="6"/>
  <c r="AT35" i="6"/>
  <c r="BE35" i="6"/>
  <c r="CL35" i="6"/>
  <c r="CF35" i="6"/>
  <c r="CN35" i="6"/>
  <c r="AV35" i="6"/>
  <c r="CP35" i="6"/>
  <c r="BY35" i="6"/>
  <c r="BW35" i="6"/>
  <c r="BA35" i="6"/>
  <c r="BC35" i="6"/>
  <c r="BP35" i="6"/>
  <c r="CR35" i="6"/>
  <c r="AH35" i="6"/>
  <c r="AX35" i="6"/>
  <c r="CH35" i="6"/>
  <c r="BO35" i="6"/>
  <c r="AI35" i="6"/>
  <c r="BM35" i="6"/>
  <c r="BU35" i="6"/>
  <c r="CJ35" i="6"/>
  <c r="AM35" i="6"/>
  <c r="AJ35" i="6"/>
  <c r="BT35" i="6"/>
  <c r="BH35" i="6"/>
  <c r="BZ35" i="6"/>
  <c r="CG35" i="6"/>
  <c r="BI35" i="6"/>
  <c r="BG35" i="6"/>
  <c r="AQ35" i="6"/>
  <c r="CA35" i="6"/>
  <c r="AG35" i="6"/>
  <c r="CD35" i="6"/>
  <c r="BF35" i="6"/>
  <c r="BB35" i="6"/>
  <c r="CE35" i="6"/>
  <c r="AK35" i="6"/>
  <c r="AZ35" i="6"/>
  <c r="AS35" i="6"/>
  <c r="DC35" i="6"/>
  <c r="AU35" i="6"/>
  <c r="BF131" i="6"/>
  <c r="AK131" i="6"/>
  <c r="AF131" i="6"/>
  <c r="AV131" i="6"/>
  <c r="BL131" i="6"/>
  <c r="CB131" i="6"/>
  <c r="CR131" i="6"/>
  <c r="AG131" i="6"/>
  <c r="AQ131" i="6"/>
  <c r="BW131" i="6"/>
  <c r="BJ131" i="6"/>
  <c r="BZ131" i="6"/>
  <c r="CP131" i="6"/>
  <c r="AE131" i="6"/>
  <c r="DC131" i="6"/>
  <c r="FI131" i="6" s="1"/>
  <c r="IO131" i="6" s="1"/>
  <c r="CK131" i="6"/>
  <c r="AH131" i="6"/>
  <c r="AR131" i="6"/>
  <c r="CJ131" i="6"/>
  <c r="CM131" i="6"/>
  <c r="AM131" i="6"/>
  <c r="BX131" i="6"/>
  <c r="AS131" i="6"/>
  <c r="BU131" i="6"/>
  <c r="BA131" i="6"/>
  <c r="BK131" i="6"/>
  <c r="AY131" i="6"/>
  <c r="AX131" i="6"/>
  <c r="CE131" i="6"/>
  <c r="BP131" i="6"/>
  <c r="CF131" i="6"/>
  <c r="CN131" i="6"/>
  <c r="CG131" i="6"/>
  <c r="AW131" i="6"/>
  <c r="CI131" i="6"/>
  <c r="CA131" i="6"/>
  <c r="AT131" i="6"/>
  <c r="BQ131" i="6"/>
  <c r="BV131" i="6"/>
  <c r="CD131" i="6"/>
  <c r="CL131" i="6"/>
  <c r="CC131" i="6"/>
  <c r="BI131" i="6"/>
  <c r="BD131" i="6"/>
  <c r="AJ131" i="6"/>
  <c r="BG131" i="6"/>
  <c r="AO131" i="6"/>
  <c r="AN131" i="6"/>
  <c r="BC131" i="6"/>
  <c r="BB131" i="6"/>
  <c r="BM131" i="6"/>
  <c r="BH131" i="6"/>
  <c r="AI131" i="6"/>
  <c r="BN131" i="6"/>
  <c r="BR131" i="6"/>
  <c r="AP131" i="6"/>
  <c r="BO131" i="6"/>
  <c r="CH131" i="6"/>
  <c r="AU131" i="6"/>
  <c r="BY131" i="6"/>
  <c r="AZ131" i="6"/>
  <c r="CQ131" i="6"/>
  <c r="BT131" i="6"/>
  <c r="AL131" i="6"/>
  <c r="CO131" i="6"/>
  <c r="AD131" i="6"/>
  <c r="BE131" i="6"/>
  <c r="BS131" i="6"/>
  <c r="BV149" i="6"/>
  <c r="BG149" i="6"/>
  <c r="AG149" i="6"/>
  <c r="BI149" i="6"/>
  <c r="BB149" i="6"/>
  <c r="AL149" i="6"/>
  <c r="CR149" i="6"/>
  <c r="AH149" i="6"/>
  <c r="AV149" i="6"/>
  <c r="BF149" i="6"/>
  <c r="AZ149" i="6"/>
  <c r="CH149" i="6"/>
  <c r="CD149" i="6"/>
  <c r="AF149" i="6"/>
  <c r="CN149" i="6"/>
  <c r="BY149" i="6"/>
  <c r="CG149" i="6"/>
  <c r="BX149" i="6"/>
  <c r="BJ149" i="6"/>
  <c r="CC149" i="6"/>
  <c r="AM149" i="6"/>
  <c r="AJ149" i="6"/>
  <c r="CA149" i="6"/>
  <c r="AE149" i="6"/>
  <c r="AR149" i="6"/>
  <c r="AD149" i="6"/>
  <c r="BD149" i="6"/>
  <c r="AK149" i="6"/>
  <c r="BP149" i="6"/>
  <c r="AT149" i="6"/>
  <c r="AU149" i="6"/>
  <c r="BU149" i="6"/>
  <c r="BN149" i="6"/>
  <c r="AQ149" i="6"/>
  <c r="BC149" i="6"/>
  <c r="CF149" i="6"/>
  <c r="AX149" i="6"/>
  <c r="AO149" i="6"/>
  <c r="CB149" i="6"/>
  <c r="BQ149" i="6"/>
  <c r="BM149" i="6"/>
  <c r="BW149" i="6"/>
  <c r="BS149" i="6"/>
  <c r="CQ149" i="6"/>
  <c r="CL149" i="6"/>
  <c r="BA149" i="6"/>
  <c r="BE149" i="6"/>
  <c r="AY149" i="6"/>
  <c r="BZ149" i="6"/>
  <c r="BT149" i="6"/>
  <c r="AP149" i="6"/>
  <c r="DC149" i="6"/>
  <c r="FI149" i="6" s="1"/>
  <c r="IU149" i="6" s="1"/>
  <c r="AW149" i="6"/>
  <c r="BL149" i="6"/>
  <c r="BK149" i="6"/>
  <c r="CJ149" i="6"/>
  <c r="CO149" i="6"/>
  <c r="AS149" i="6"/>
  <c r="AI149" i="6"/>
  <c r="AN149" i="6"/>
  <c r="BO149" i="6"/>
  <c r="BH149" i="6"/>
  <c r="CM149" i="6"/>
  <c r="CP149" i="6"/>
  <c r="CI149" i="6"/>
  <c r="CE149" i="6"/>
  <c r="CK149" i="6"/>
  <c r="BR149" i="6"/>
  <c r="AI44" i="6"/>
  <c r="BQ44" i="6"/>
  <c r="BM44" i="6"/>
  <c r="CA44" i="6"/>
  <c r="AM44" i="6"/>
  <c r="BL44" i="6"/>
  <c r="CJ44" i="6"/>
  <c r="BX44" i="6"/>
  <c r="BJ44" i="6"/>
  <c r="BI44" i="6"/>
  <c r="CH44" i="6"/>
  <c r="BF44" i="6"/>
  <c r="BV44" i="6"/>
  <c r="AH44" i="6"/>
  <c r="BO44" i="6"/>
  <c r="CL44" i="6"/>
  <c r="AX44" i="6"/>
  <c r="CF44" i="6"/>
  <c r="BE44" i="6"/>
  <c r="CI44" i="6"/>
  <c r="BW44" i="6"/>
  <c r="AW44" i="6"/>
  <c r="BS44" i="6"/>
  <c r="AO44" i="6"/>
  <c r="BK44" i="6"/>
  <c r="CK44" i="6"/>
  <c r="CG44" i="6"/>
  <c r="BC44" i="6"/>
  <c r="CQ44" i="6"/>
  <c r="CE44" i="6"/>
  <c r="AZ44" i="6"/>
  <c r="CC44" i="6"/>
  <c r="AR44" i="6"/>
  <c r="BG44" i="6"/>
  <c r="AS44" i="6"/>
  <c r="BR44" i="6"/>
  <c r="AF44" i="6"/>
  <c r="CM44" i="6"/>
  <c r="BY44" i="6"/>
  <c r="AT44" i="6"/>
  <c r="BZ44" i="6"/>
  <c r="AL44" i="6"/>
  <c r="AU44" i="6"/>
  <c r="AP44" i="6"/>
  <c r="AN44" i="6"/>
  <c r="BP44" i="6"/>
  <c r="BT44" i="6"/>
  <c r="CR44" i="6"/>
  <c r="BU44" i="6"/>
  <c r="AG44" i="6"/>
  <c r="CB44" i="6"/>
  <c r="AV44" i="6"/>
  <c r="AQ44" i="6"/>
  <c r="BD44" i="6"/>
  <c r="CN44" i="6"/>
  <c r="DC44" i="6"/>
  <c r="FI44" i="6" s="1"/>
  <c r="JO44" i="6" s="1"/>
  <c r="CP44" i="6"/>
  <c r="AE44" i="6"/>
  <c r="BH44" i="6"/>
  <c r="CO44" i="6"/>
  <c r="BN44" i="6"/>
  <c r="AJ44" i="6"/>
  <c r="AY44" i="6"/>
  <c r="BA44" i="6"/>
  <c r="BB44" i="6"/>
  <c r="AD44" i="6"/>
  <c r="AK44" i="6"/>
  <c r="CD44" i="6"/>
  <c r="CL87" i="6"/>
  <c r="BZ87" i="6"/>
  <c r="BK87" i="6"/>
  <c r="DC87" i="6"/>
  <c r="FI87" i="6" s="1"/>
  <c r="IP87" i="6" s="1"/>
  <c r="AS87" i="6"/>
  <c r="CO87" i="6"/>
  <c r="AG87" i="6"/>
  <c r="BU87" i="6"/>
  <c r="BN87" i="6"/>
  <c r="BO87" i="6"/>
  <c r="AU87" i="6"/>
  <c r="AD87" i="6"/>
  <c r="CQ87" i="6"/>
  <c r="AR87" i="6"/>
  <c r="CN87" i="6"/>
  <c r="BY87" i="6"/>
  <c r="CC87" i="6"/>
  <c r="AQ87" i="6"/>
  <c r="BJ87" i="6"/>
  <c r="AX87" i="6"/>
  <c r="BS87" i="6"/>
  <c r="CP87" i="6"/>
  <c r="AV87" i="6"/>
  <c r="CR87" i="6"/>
  <c r="BX87" i="6"/>
  <c r="BQ87" i="6"/>
  <c r="AL87" i="6"/>
  <c r="AH87" i="6"/>
  <c r="CM87" i="6"/>
  <c r="AT87" i="6"/>
  <c r="AI87" i="6"/>
  <c r="BE87" i="6"/>
  <c r="AF87" i="6"/>
  <c r="CB87" i="6"/>
  <c r="BP87" i="6"/>
  <c r="BV87" i="6"/>
  <c r="BW87" i="6"/>
  <c r="CH87" i="6"/>
  <c r="CA87" i="6"/>
  <c r="BA87" i="6"/>
  <c r="AK87" i="6"/>
  <c r="AW87" i="6"/>
  <c r="CK87" i="6"/>
  <c r="BT87" i="6"/>
  <c r="AY87" i="6"/>
  <c r="BR87" i="6"/>
  <c r="BC87" i="6"/>
  <c r="BB87" i="6"/>
  <c r="AZ87" i="6"/>
  <c r="AJ87" i="6"/>
  <c r="CG87" i="6"/>
  <c r="BI87" i="6"/>
  <c r="CD87" i="6"/>
  <c r="AP87" i="6"/>
  <c r="AE87" i="6"/>
  <c r="CI87" i="6"/>
  <c r="BD87" i="6"/>
  <c r="AN87" i="6"/>
  <c r="CF87" i="6"/>
  <c r="BH87" i="6"/>
  <c r="BG87" i="6"/>
  <c r="CE87" i="6"/>
  <c r="AM87" i="6"/>
  <c r="BF87" i="6"/>
  <c r="BM87" i="6"/>
  <c r="AO87" i="6"/>
  <c r="CJ87" i="6"/>
  <c r="BL87" i="6"/>
  <c r="CE126" i="6"/>
  <c r="CF126" i="6"/>
  <c r="AJ126" i="6"/>
  <c r="AY126" i="6"/>
  <c r="AS126" i="6"/>
  <c r="CC126" i="6"/>
  <c r="AV126" i="6"/>
  <c r="CK126" i="6"/>
  <c r="CP126" i="6"/>
  <c r="CQ126" i="6"/>
  <c r="AQ126" i="6"/>
  <c r="DC126" i="6"/>
  <c r="FI126" i="6" s="1"/>
  <c r="BU126" i="6"/>
  <c r="CI126" i="6"/>
  <c r="BW126" i="6"/>
  <c r="BN126" i="6"/>
  <c r="AI126" i="6"/>
  <c r="BY126" i="6"/>
  <c r="AF126" i="6"/>
  <c r="BC126" i="6"/>
  <c r="BV126" i="6"/>
  <c r="CB126" i="6"/>
  <c r="CR126" i="6"/>
  <c r="AN126" i="6"/>
  <c r="BI126" i="6"/>
  <c r="AD126" i="6"/>
  <c r="AX126" i="6"/>
  <c r="CH126" i="6"/>
  <c r="BT126" i="6"/>
  <c r="BM126" i="6"/>
  <c r="AO126" i="6"/>
  <c r="BK126" i="6"/>
  <c r="AR126" i="6"/>
  <c r="CN126" i="6"/>
  <c r="BG126" i="6"/>
  <c r="BQ126" i="6"/>
  <c r="BO126" i="6"/>
  <c r="BJ126" i="6"/>
  <c r="AT126" i="6"/>
  <c r="BE126" i="6"/>
  <c r="BD126" i="6"/>
  <c r="AW126" i="6"/>
  <c r="AU126" i="6"/>
  <c r="BB126" i="6"/>
  <c r="CM126" i="6"/>
  <c r="CA126" i="6"/>
  <c r="BX126" i="6"/>
  <c r="BH126" i="6"/>
  <c r="AZ126" i="6"/>
  <c r="AL126" i="6"/>
  <c r="BS126" i="6"/>
  <c r="CG126" i="6"/>
  <c r="AH126" i="6"/>
  <c r="BL126" i="6"/>
  <c r="AM126" i="6"/>
  <c r="CL126" i="6"/>
  <c r="AG126" i="6"/>
  <c r="CD126" i="6"/>
  <c r="BP126" i="6"/>
  <c r="AP126" i="6"/>
  <c r="BA126" i="6"/>
  <c r="BR126" i="6"/>
  <c r="CO126" i="6"/>
  <c r="AE126" i="6"/>
  <c r="CJ126" i="6"/>
  <c r="BF126" i="6"/>
  <c r="AK126" i="6"/>
  <c r="BZ126" i="6"/>
  <c r="BT186" i="6"/>
  <c r="BS186" i="6"/>
  <c r="CL186" i="6"/>
  <c r="AW186" i="6"/>
  <c r="BE186" i="6"/>
  <c r="AX186" i="6"/>
  <c r="BN186" i="6"/>
  <c r="BF186" i="6"/>
  <c r="BQ186" i="6"/>
  <c r="BL186" i="6"/>
  <c r="AG186" i="6"/>
  <c r="AS186" i="6"/>
  <c r="AH186" i="6"/>
  <c r="AP186" i="6"/>
  <c r="BA186" i="6"/>
  <c r="AD186" i="6"/>
  <c r="CC186" i="6"/>
  <c r="BR186" i="6"/>
  <c r="AZ186" i="6"/>
  <c r="CK186" i="6"/>
  <c r="CD186" i="6"/>
  <c r="BJ186" i="6"/>
  <c r="BP186" i="6"/>
  <c r="CH186" i="6"/>
  <c r="BB186" i="6"/>
  <c r="AJ186" i="6"/>
  <c r="CE186" i="6"/>
  <c r="CR186" i="6"/>
  <c r="AT186" i="6"/>
  <c r="BV186" i="6"/>
  <c r="AR186" i="6"/>
  <c r="AQ186" i="6"/>
  <c r="AL186" i="6"/>
  <c r="BI186" i="6"/>
  <c r="AK186" i="6"/>
  <c r="CF186" i="6"/>
  <c r="CJ186" i="6"/>
  <c r="BX186" i="6"/>
  <c r="CP186" i="6"/>
  <c r="AI186" i="6"/>
  <c r="DC186" i="6"/>
  <c r="AY186" i="6"/>
  <c r="BG186" i="6"/>
  <c r="BW186" i="6"/>
  <c r="AV186" i="6"/>
  <c r="CA186" i="6"/>
  <c r="CG186" i="6"/>
  <c r="BY186" i="6"/>
  <c r="BZ186" i="6"/>
  <c r="CI186" i="6"/>
  <c r="AE186" i="6"/>
  <c r="AM186" i="6"/>
  <c r="AU186" i="6"/>
  <c r="BK186" i="6"/>
  <c r="BC186" i="6"/>
  <c r="AO186" i="6"/>
  <c r="BU186" i="6"/>
  <c r="CO186" i="6"/>
  <c r="BH186" i="6"/>
  <c r="CM186" i="6"/>
  <c r="CB186" i="6"/>
  <c r="CQ186" i="6"/>
  <c r="AF186" i="6"/>
  <c r="AN186" i="6"/>
  <c r="BD186" i="6"/>
  <c r="BO186" i="6"/>
  <c r="CN186" i="6"/>
  <c r="BM186" i="6"/>
  <c r="AQ78" i="6"/>
  <c r="CB78" i="6"/>
  <c r="BF78" i="6"/>
  <c r="BR78" i="6"/>
  <c r="BH78" i="6"/>
  <c r="CR78" i="6"/>
  <c r="CC78" i="6"/>
  <c r="AO78" i="6"/>
  <c r="AI78" i="6"/>
  <c r="AV78" i="6"/>
  <c r="AT78" i="6"/>
  <c r="BK78" i="6"/>
  <c r="AW78" i="6"/>
  <c r="BQ78" i="6"/>
  <c r="CJ78" i="6"/>
  <c r="BU78" i="6"/>
  <c r="AN78" i="6"/>
  <c r="CP78" i="6"/>
  <c r="AL78" i="6"/>
  <c r="AZ78" i="6"/>
  <c r="BY78" i="6"/>
  <c r="CD78" i="6"/>
  <c r="BS78" i="6"/>
  <c r="CK78" i="6"/>
  <c r="AK78" i="6"/>
  <c r="CA78" i="6"/>
  <c r="AS78" i="6"/>
  <c r="CO78" i="6"/>
  <c r="AG78" i="6"/>
  <c r="CN78" i="6"/>
  <c r="BI78" i="6"/>
  <c r="DC78" i="6"/>
  <c r="FI78" i="6" s="1"/>
  <c r="BD78" i="6"/>
  <c r="AY78" i="6"/>
  <c r="AF78" i="6"/>
  <c r="AM78" i="6"/>
  <c r="CQ78" i="6"/>
  <c r="BN78" i="6"/>
  <c r="BJ78" i="6"/>
  <c r="BV78" i="6"/>
  <c r="CL78" i="6"/>
  <c r="CE78" i="6"/>
  <c r="AP78" i="6"/>
  <c r="BA78" i="6"/>
  <c r="BL78" i="6"/>
  <c r="BX78" i="6"/>
  <c r="BB78" i="6"/>
  <c r="CF78" i="6"/>
  <c r="BM78" i="6"/>
  <c r="BT78" i="6"/>
  <c r="BW78" i="6"/>
  <c r="CH78" i="6"/>
  <c r="BZ78" i="6"/>
  <c r="CM78" i="6"/>
  <c r="BP78" i="6"/>
  <c r="AU78" i="6"/>
  <c r="CG78" i="6"/>
  <c r="AX78" i="6"/>
  <c r="AR78" i="6"/>
  <c r="CI78" i="6"/>
  <c r="BG78" i="6"/>
  <c r="BE78" i="6"/>
  <c r="BO78" i="6"/>
  <c r="BC78" i="6"/>
  <c r="AJ78" i="6"/>
  <c r="AD78" i="6"/>
  <c r="AH78" i="6"/>
  <c r="AE78" i="6"/>
  <c r="BB77" i="6"/>
  <c r="AD77" i="6"/>
  <c r="BD77" i="6"/>
  <c r="AO77" i="6"/>
  <c r="BM77" i="6"/>
  <c r="AR77" i="6"/>
  <c r="AI77" i="6"/>
  <c r="AE77" i="6"/>
  <c r="BO77" i="6"/>
  <c r="BU77" i="6"/>
  <c r="AN77" i="6"/>
  <c r="BY77" i="6"/>
  <c r="CO77" i="6"/>
  <c r="CC77" i="6"/>
  <c r="BK77" i="6"/>
  <c r="CF77" i="6"/>
  <c r="BW77" i="6"/>
  <c r="AP77" i="6"/>
  <c r="AW77" i="6"/>
  <c r="CB77" i="6"/>
  <c r="CH77" i="6"/>
  <c r="BA77" i="6"/>
  <c r="AJ77" i="6"/>
  <c r="CM77" i="6"/>
  <c r="CI77" i="6"/>
  <c r="BJ77" i="6"/>
  <c r="CD77" i="6"/>
  <c r="AG77" i="6"/>
  <c r="CR77" i="6"/>
  <c r="AH77" i="6"/>
  <c r="AQ77" i="6"/>
  <c r="CQ77" i="6"/>
  <c r="AZ77" i="6"/>
  <c r="AT77" i="6"/>
  <c r="BZ77" i="6"/>
  <c r="BQ77" i="6"/>
  <c r="CJ77" i="6"/>
  <c r="AK77" i="6"/>
  <c r="CK77" i="6"/>
  <c r="DC77" i="6"/>
  <c r="FI77" i="6" s="1"/>
  <c r="CE77" i="6"/>
  <c r="BH77" i="6"/>
  <c r="AL77" i="6"/>
  <c r="BN77" i="6"/>
  <c r="AY77" i="6"/>
  <c r="BS77" i="6"/>
  <c r="BL77" i="6"/>
  <c r="CG77" i="6"/>
  <c r="BC77" i="6"/>
  <c r="CA77" i="6"/>
  <c r="BT77" i="6"/>
  <c r="BV77" i="6"/>
  <c r="CN77" i="6"/>
  <c r="BR77" i="6"/>
  <c r="BE77" i="6"/>
  <c r="AU77" i="6"/>
  <c r="CP77" i="6"/>
  <c r="CL77" i="6"/>
  <c r="AM77" i="6"/>
  <c r="AV77" i="6"/>
  <c r="AS77" i="6"/>
  <c r="BX77" i="6"/>
  <c r="AX77" i="6"/>
  <c r="BI77" i="6"/>
  <c r="BP77" i="6"/>
  <c r="BF77" i="6"/>
  <c r="AF77" i="6"/>
  <c r="BG77" i="6"/>
  <c r="CN137" i="6"/>
  <c r="AU137" i="6"/>
  <c r="BH137" i="6"/>
  <c r="BF137" i="6"/>
  <c r="AR137" i="6"/>
  <c r="AQ137" i="6"/>
  <c r="BX137" i="6"/>
  <c r="CF137" i="6"/>
  <c r="CL137" i="6"/>
  <c r="CQ137" i="6"/>
  <c r="CP137" i="6"/>
  <c r="CI137" i="6"/>
  <c r="CB137" i="6"/>
  <c r="CH137" i="6"/>
  <c r="BW137" i="6"/>
  <c r="BR137" i="6"/>
  <c r="AH137" i="6"/>
  <c r="BG137" i="6"/>
  <c r="AS137" i="6"/>
  <c r="CJ137" i="6"/>
  <c r="CD137" i="6"/>
  <c r="BP137" i="6"/>
  <c r="BV137" i="6"/>
  <c r="CA137" i="6"/>
  <c r="BS137" i="6"/>
  <c r="DC137" i="6"/>
  <c r="FI137" i="6" s="1"/>
  <c r="KE137" i="6" s="1"/>
  <c r="BL137" i="6"/>
  <c r="BK137" i="6"/>
  <c r="BU137" i="6"/>
  <c r="AK137" i="6"/>
  <c r="BM137" i="6"/>
  <c r="BA137" i="6"/>
  <c r="AI137" i="6"/>
  <c r="CE137" i="6"/>
  <c r="BN137" i="6"/>
  <c r="BI137" i="6"/>
  <c r="BE137" i="6"/>
  <c r="AW137" i="6"/>
  <c r="BY137" i="6"/>
  <c r="BB137" i="6"/>
  <c r="CO137" i="6"/>
  <c r="CK137" i="6"/>
  <c r="AJ137" i="6"/>
  <c r="AE137" i="6"/>
  <c r="AD137" i="6"/>
  <c r="BZ137" i="6"/>
  <c r="AN137" i="6"/>
  <c r="AY137" i="6"/>
  <c r="AT137" i="6"/>
  <c r="AO137" i="6"/>
  <c r="CM137" i="6"/>
  <c r="CC137" i="6"/>
  <c r="BO137" i="6"/>
  <c r="CR137" i="6"/>
  <c r="BJ137" i="6"/>
  <c r="BC137" i="6"/>
  <c r="AV137" i="6"/>
  <c r="AM137" i="6"/>
  <c r="BQ137" i="6"/>
  <c r="CG137" i="6"/>
  <c r="AF137" i="6"/>
  <c r="BT137" i="6"/>
  <c r="AG137" i="6"/>
  <c r="BD137" i="6"/>
  <c r="AX137" i="6"/>
  <c r="AZ137" i="6"/>
  <c r="AL137" i="6"/>
  <c r="AP137" i="6"/>
  <c r="BS184" i="6"/>
  <c r="BV184" i="6"/>
  <c r="CQ184" i="6"/>
  <c r="AH184" i="6"/>
  <c r="BD184" i="6"/>
  <c r="AV184" i="6"/>
  <c r="AS184" i="6"/>
  <c r="AF184" i="6"/>
  <c r="AD184" i="6"/>
  <c r="BE184" i="6"/>
  <c r="CI184" i="6"/>
  <c r="CC184" i="6"/>
  <c r="AU184" i="6"/>
  <c r="BF184" i="6"/>
  <c r="AZ184" i="6"/>
  <c r="BB184" i="6"/>
  <c r="BQ184" i="6"/>
  <c r="BN184" i="6"/>
  <c r="CB184" i="6"/>
  <c r="CL184" i="6"/>
  <c r="AN184" i="6"/>
  <c r="AO184" i="6"/>
  <c r="AJ184" i="6"/>
  <c r="BX184" i="6"/>
  <c r="CO184" i="6"/>
  <c r="BO184" i="6"/>
  <c r="BU184" i="6"/>
  <c r="CM184" i="6"/>
  <c r="AG184" i="6"/>
  <c r="AX184" i="6"/>
  <c r="BR184" i="6"/>
  <c r="BH184" i="6"/>
  <c r="CH184" i="6"/>
  <c r="BG184" i="6"/>
  <c r="BM184" i="6"/>
  <c r="AE184" i="6"/>
  <c r="CK184" i="6"/>
  <c r="BK184" i="6"/>
  <c r="BC184" i="6"/>
  <c r="BJ184" i="6"/>
  <c r="BA184" i="6"/>
  <c r="CA184" i="6"/>
  <c r="AI184" i="6"/>
  <c r="CG184" i="6"/>
  <c r="AK184" i="6"/>
  <c r="BT184" i="6"/>
  <c r="AP184" i="6"/>
  <c r="BI184" i="6"/>
  <c r="CN184" i="6"/>
  <c r="BW184" i="6"/>
  <c r="AY184" i="6"/>
  <c r="AT184" i="6"/>
  <c r="CD184" i="6"/>
  <c r="AW184" i="6"/>
  <c r="AR184" i="6"/>
  <c r="CE184" i="6"/>
  <c r="AQ184" i="6"/>
  <c r="AL184" i="6"/>
  <c r="CJ184" i="6"/>
  <c r="DC184" i="6"/>
  <c r="CF184" i="6"/>
  <c r="AM184" i="6"/>
  <c r="BZ184" i="6"/>
  <c r="BP184" i="6"/>
  <c r="BL184" i="6"/>
  <c r="CR184" i="6"/>
  <c r="BY184" i="6"/>
  <c r="CP184" i="6"/>
  <c r="AO203" i="6"/>
  <c r="BR203" i="6"/>
  <c r="AD203" i="6"/>
  <c r="CQ203" i="6"/>
  <c r="CO203" i="6"/>
  <c r="BP203" i="6"/>
  <c r="BA203" i="6"/>
  <c r="AE203" i="6"/>
  <c r="CC203" i="6"/>
  <c r="AF203" i="6"/>
  <c r="BG203" i="6"/>
  <c r="CF203" i="6"/>
  <c r="AS203" i="6"/>
  <c r="AL203" i="6"/>
  <c r="BL203" i="6"/>
  <c r="BU203" i="6"/>
  <c r="CL203" i="6"/>
  <c r="CG203" i="6"/>
  <c r="BI203" i="6"/>
  <c r="AH203" i="6"/>
  <c r="AJ203" i="6"/>
  <c r="BJ203" i="6"/>
  <c r="CM203" i="6"/>
  <c r="BV203" i="6"/>
  <c r="AM203" i="6"/>
  <c r="CP203" i="6"/>
  <c r="AP203" i="6"/>
  <c r="DC203" i="6"/>
  <c r="FI203" i="6" s="1"/>
  <c r="IE203" i="6" s="1"/>
  <c r="AZ203" i="6"/>
  <c r="CN203" i="6"/>
  <c r="CI203" i="6"/>
  <c r="AV203" i="6"/>
  <c r="BS203" i="6"/>
  <c r="AK203" i="6"/>
  <c r="AN203" i="6"/>
  <c r="AT203" i="6"/>
  <c r="AI203" i="6"/>
  <c r="BK203" i="6"/>
  <c r="CE203" i="6"/>
  <c r="BE203" i="6"/>
  <c r="BO203" i="6"/>
  <c r="CJ203" i="6"/>
  <c r="BM203" i="6"/>
  <c r="CD203" i="6"/>
  <c r="CB203" i="6"/>
  <c r="BH203" i="6"/>
  <c r="AX203" i="6"/>
  <c r="BX203" i="6"/>
  <c r="BF203" i="6"/>
  <c r="AW203" i="6"/>
  <c r="BZ203" i="6"/>
  <c r="BC203" i="6"/>
  <c r="BN203" i="6"/>
  <c r="CK203" i="6"/>
  <c r="BB203" i="6"/>
  <c r="AU203" i="6"/>
  <c r="AY203" i="6"/>
  <c r="CR203" i="6"/>
  <c r="BD203" i="6"/>
  <c r="CA203" i="6"/>
  <c r="AR203" i="6"/>
  <c r="BQ203" i="6"/>
  <c r="BW203" i="6"/>
  <c r="BT203" i="6"/>
  <c r="AQ203" i="6"/>
  <c r="CH203" i="6"/>
  <c r="BY203" i="6"/>
  <c r="AG203" i="6"/>
  <c r="AF27" i="6"/>
  <c r="AJ27" i="6"/>
  <c r="BH27" i="6"/>
  <c r="CM27" i="6"/>
  <c r="BR27" i="6"/>
  <c r="BS27" i="6"/>
  <c r="CL27" i="6"/>
  <c r="BL27" i="6"/>
  <c r="AX27" i="6"/>
  <c r="CQ27" i="6"/>
  <c r="BZ27" i="6"/>
  <c r="CA27" i="6"/>
  <c r="AE27" i="6"/>
  <c r="BT27" i="6"/>
  <c r="AG27" i="6"/>
  <c r="CC27" i="6"/>
  <c r="BE27" i="6"/>
  <c r="AT27" i="6"/>
  <c r="CH27" i="6"/>
  <c r="BV27" i="6"/>
  <c r="AM27" i="6"/>
  <c r="BD27" i="6"/>
  <c r="AR27" i="6"/>
  <c r="BI27" i="6"/>
  <c r="CK27" i="6"/>
  <c r="BY27" i="6"/>
  <c r="AU27" i="6"/>
  <c r="BA27" i="6"/>
  <c r="CG27" i="6"/>
  <c r="BJ27" i="6"/>
  <c r="AY27" i="6"/>
  <c r="AD27" i="6"/>
  <c r="BC27" i="6"/>
  <c r="AK27" i="6"/>
  <c r="AZ27" i="6"/>
  <c r="BG27" i="6"/>
  <c r="AI27" i="6"/>
  <c r="CB27" i="6"/>
  <c r="AO27" i="6"/>
  <c r="AN27" i="6"/>
  <c r="BF27" i="6"/>
  <c r="BM27" i="6"/>
  <c r="AS27" i="6"/>
  <c r="AQ27" i="6"/>
  <c r="AH27" i="6"/>
  <c r="BW27" i="6"/>
  <c r="BN27" i="6"/>
  <c r="BO27" i="6"/>
  <c r="AP27" i="6"/>
  <c r="CN27" i="6"/>
  <c r="DC27" i="6"/>
  <c r="FI27" i="6" s="1"/>
  <c r="JL27" i="6" s="1"/>
  <c r="AW27" i="6"/>
  <c r="CI27" i="6"/>
  <c r="BU27" i="6"/>
  <c r="AV27" i="6"/>
  <c r="CJ27" i="6"/>
  <c r="BK27" i="6"/>
  <c r="CR27" i="6"/>
  <c r="CF27" i="6"/>
  <c r="CD27" i="6"/>
  <c r="BB27" i="6"/>
  <c r="CO27" i="6"/>
  <c r="CP27" i="6"/>
  <c r="AL27" i="6"/>
  <c r="BP27" i="6"/>
  <c r="CE27" i="6"/>
  <c r="BQ27" i="6"/>
  <c r="BX27" i="6"/>
  <c r="BH79" i="6"/>
  <c r="BF79" i="6"/>
  <c r="BQ79" i="6"/>
  <c r="CJ79" i="6"/>
  <c r="AU79" i="6"/>
  <c r="BN79" i="6"/>
  <c r="BM79" i="6"/>
  <c r="BI79" i="6"/>
  <c r="BA79" i="6"/>
  <c r="CK79" i="6"/>
  <c r="CC79" i="6"/>
  <c r="BW79" i="6"/>
  <c r="AZ79" i="6"/>
  <c r="AD79" i="6"/>
  <c r="BL79" i="6"/>
  <c r="CH79" i="6"/>
  <c r="AQ79" i="6"/>
  <c r="AI79" i="6"/>
  <c r="BE79" i="6"/>
  <c r="AJ79" i="6"/>
  <c r="CD79" i="6"/>
  <c r="BX79" i="6"/>
  <c r="CM79" i="6"/>
  <c r="AG79" i="6"/>
  <c r="BY79" i="6"/>
  <c r="AH79" i="6"/>
  <c r="CQ79" i="6"/>
  <c r="AR79" i="6"/>
  <c r="BP79" i="6"/>
  <c r="BK79" i="6"/>
  <c r="BV79" i="6"/>
  <c r="CP79" i="6"/>
  <c r="BG79" i="6"/>
  <c r="AN79" i="6"/>
  <c r="AE79" i="6"/>
  <c r="AW79" i="6"/>
  <c r="BS79" i="6"/>
  <c r="AT79" i="6"/>
  <c r="BT79" i="6"/>
  <c r="CG79" i="6"/>
  <c r="AP79" i="6"/>
  <c r="CR79" i="6"/>
  <c r="AL79" i="6"/>
  <c r="CN79" i="6"/>
  <c r="BB79" i="6"/>
  <c r="CL79" i="6"/>
  <c r="AM79" i="6"/>
  <c r="BO79" i="6"/>
  <c r="AV79" i="6"/>
  <c r="AF79" i="6"/>
  <c r="BU79" i="6"/>
  <c r="AS79" i="6"/>
  <c r="BC79" i="6"/>
  <c r="AK79" i="6"/>
  <c r="CB79" i="6"/>
  <c r="CO79" i="6"/>
  <c r="AX79" i="6"/>
  <c r="CI79" i="6"/>
  <c r="CA79" i="6"/>
  <c r="CF79" i="6"/>
  <c r="CE79" i="6"/>
  <c r="BD79" i="6"/>
  <c r="BZ79" i="6"/>
  <c r="AO79" i="6"/>
  <c r="BR79" i="6"/>
  <c r="AY79" i="6"/>
  <c r="BJ79" i="6"/>
  <c r="DC79" i="6"/>
  <c r="AH154" i="6"/>
  <c r="CL154" i="6"/>
  <c r="CD154" i="6"/>
  <c r="AG154" i="6"/>
  <c r="AX154" i="6"/>
  <c r="CR154" i="6"/>
  <c r="AU154" i="6"/>
  <c r="AI154" i="6"/>
  <c r="BR154" i="6"/>
  <c r="AT154" i="6"/>
  <c r="BK154" i="6"/>
  <c r="AN154" i="6"/>
  <c r="AF154" i="6"/>
  <c r="BN154" i="6"/>
  <c r="CE154" i="6"/>
  <c r="AO154" i="6"/>
  <c r="CK154" i="6"/>
  <c r="BD154" i="6"/>
  <c r="BY154" i="6"/>
  <c r="CN154" i="6"/>
  <c r="CF154" i="6"/>
  <c r="CJ154" i="6"/>
  <c r="BB154" i="6"/>
  <c r="BG154" i="6"/>
  <c r="BU154" i="6"/>
  <c r="BL154" i="6"/>
  <c r="CG154" i="6"/>
  <c r="AJ154" i="6"/>
  <c r="AM154" i="6"/>
  <c r="AY154" i="6"/>
  <c r="BA154" i="6"/>
  <c r="BE154" i="6"/>
  <c r="CI154" i="6"/>
  <c r="BT154" i="6"/>
  <c r="CO154" i="6"/>
  <c r="AR154" i="6"/>
  <c r="BC154" i="6"/>
  <c r="BO154" i="6"/>
  <c r="CC154" i="6"/>
  <c r="BX154" i="6"/>
  <c r="CH154" i="6"/>
  <c r="AK154" i="6"/>
  <c r="AZ154" i="6"/>
  <c r="AP154" i="6"/>
  <c r="DC154" i="6"/>
  <c r="CA154" i="6"/>
  <c r="AE154" i="6"/>
  <c r="BM154" i="6"/>
  <c r="BP154" i="6"/>
  <c r="AV154" i="6"/>
  <c r="AQ154" i="6"/>
  <c r="AW154" i="6"/>
  <c r="CM154" i="6"/>
  <c r="AS154" i="6"/>
  <c r="BS154" i="6"/>
  <c r="BQ154" i="6"/>
  <c r="CB154" i="6"/>
  <c r="BH154" i="6"/>
  <c r="AL154" i="6"/>
  <c r="BZ154" i="6"/>
  <c r="BF154" i="6"/>
  <c r="BI154" i="6"/>
  <c r="AD154" i="6"/>
  <c r="BV154" i="6"/>
  <c r="BW154" i="6"/>
  <c r="BJ154" i="6"/>
  <c r="CQ154" i="6"/>
  <c r="CP154" i="6"/>
  <c r="AO94" i="6"/>
  <c r="BH94" i="6"/>
  <c r="CF94" i="6"/>
  <c r="AQ94" i="6"/>
  <c r="CQ94" i="6"/>
  <c r="CR94" i="6"/>
  <c r="AY94" i="6"/>
  <c r="BD94" i="6"/>
  <c r="AR94" i="6"/>
  <c r="CN94" i="6"/>
  <c r="BJ94" i="6"/>
  <c r="AU94" i="6"/>
  <c r="AJ94" i="6"/>
  <c r="AK94" i="6"/>
  <c r="AL94" i="6"/>
  <c r="AE94" i="6"/>
  <c r="BI94" i="6"/>
  <c r="BQ94" i="6"/>
  <c r="CJ94" i="6"/>
  <c r="BY94" i="6"/>
  <c r="BX94" i="6"/>
  <c r="CK94" i="6"/>
  <c r="BG94" i="6"/>
  <c r="BS94" i="6"/>
  <c r="AT94" i="6"/>
  <c r="CH94" i="6"/>
  <c r="CA94" i="6"/>
  <c r="CM94" i="6"/>
  <c r="CD94" i="6"/>
  <c r="CC94" i="6"/>
  <c r="BA94" i="6"/>
  <c r="BB94" i="6"/>
  <c r="AS94" i="6"/>
  <c r="AP94" i="6"/>
  <c r="BN94" i="6"/>
  <c r="CI94" i="6"/>
  <c r="BU94" i="6"/>
  <c r="AW94" i="6"/>
  <c r="CO94" i="6"/>
  <c r="AI94" i="6"/>
  <c r="CB94" i="6"/>
  <c r="BV94" i="6"/>
  <c r="BE94" i="6"/>
  <c r="BR94" i="6"/>
  <c r="AM94" i="6"/>
  <c r="CP94" i="6"/>
  <c r="BL94" i="6"/>
  <c r="BC94" i="6"/>
  <c r="CG94" i="6"/>
  <c r="BK94" i="6"/>
  <c r="AG94" i="6"/>
  <c r="CE94" i="6"/>
  <c r="AZ94" i="6"/>
  <c r="AN94" i="6"/>
  <c r="BF94" i="6"/>
  <c r="AH94" i="6"/>
  <c r="AX94" i="6"/>
  <c r="AV94" i="6"/>
  <c r="BM94" i="6"/>
  <c r="DC94" i="6"/>
  <c r="FI94" i="6" s="1"/>
  <c r="IN94" i="6" s="1"/>
  <c r="BT94" i="6"/>
  <c r="CL94" i="6"/>
  <c r="AF94" i="6"/>
  <c r="BW94" i="6"/>
  <c r="AD94" i="6"/>
  <c r="BZ94" i="6"/>
  <c r="BP94" i="6"/>
  <c r="BO94" i="6"/>
  <c r="CF59" i="6"/>
  <c r="BC59" i="6"/>
  <c r="BT59" i="6"/>
  <c r="BV59" i="6"/>
  <c r="CO59" i="6"/>
  <c r="AU59" i="6"/>
  <c r="AI59" i="6"/>
  <c r="BX59" i="6"/>
  <c r="AH59" i="6"/>
  <c r="BE59" i="6"/>
  <c r="CG59" i="6"/>
  <c r="BI59" i="6"/>
  <c r="AT59" i="6"/>
  <c r="BF59" i="6"/>
  <c r="BQ59" i="6"/>
  <c r="AJ59" i="6"/>
  <c r="AZ59" i="6"/>
  <c r="BA59" i="6"/>
  <c r="CD59" i="6"/>
  <c r="CI59" i="6"/>
  <c r="AV59" i="6"/>
  <c r="BL59" i="6"/>
  <c r="BM59" i="6"/>
  <c r="DC59" i="6"/>
  <c r="FI59" i="6" s="1"/>
  <c r="IJ59" i="6" s="1"/>
  <c r="BO59" i="6"/>
  <c r="BW59" i="6"/>
  <c r="BJ59" i="6"/>
  <c r="AR59" i="6"/>
  <c r="AK59" i="6"/>
  <c r="AY59" i="6"/>
  <c r="BP59" i="6"/>
  <c r="AD59" i="6"/>
  <c r="CJ59" i="6"/>
  <c r="BZ59" i="6"/>
  <c r="CA59" i="6"/>
  <c r="CK59" i="6"/>
  <c r="AQ59" i="6"/>
  <c r="CP59" i="6"/>
  <c r="BU59" i="6"/>
  <c r="CC59" i="6"/>
  <c r="AO59" i="6"/>
  <c r="BN59" i="6"/>
  <c r="CN59" i="6"/>
  <c r="AX59" i="6"/>
  <c r="AE59" i="6"/>
  <c r="BS59" i="6"/>
  <c r="AP59" i="6"/>
  <c r="CQ59" i="6"/>
  <c r="BD59" i="6"/>
  <c r="AF59" i="6"/>
  <c r="BY59" i="6"/>
  <c r="CE59" i="6"/>
  <c r="AN59" i="6"/>
  <c r="BB59" i="6"/>
  <c r="AG59" i="6"/>
  <c r="CM59" i="6"/>
  <c r="AM59" i="6"/>
  <c r="CR59" i="6"/>
  <c r="CL59" i="6"/>
  <c r="BR59" i="6"/>
  <c r="AW59" i="6"/>
  <c r="AL59" i="6"/>
  <c r="BK59" i="6"/>
  <c r="BH59" i="6"/>
  <c r="BG59" i="6"/>
  <c r="AS59" i="6"/>
  <c r="CH59" i="6"/>
  <c r="CB59" i="6"/>
  <c r="BM107" i="6"/>
  <c r="BQ107" i="6"/>
  <c r="BL107" i="6"/>
  <c r="CM107" i="6"/>
  <c r="BA107" i="6"/>
  <c r="BZ107" i="6"/>
  <c r="BO107" i="6"/>
  <c r="BT107" i="6"/>
  <c r="AQ107" i="6"/>
  <c r="CR107" i="6"/>
  <c r="AJ107" i="6"/>
  <c r="BW107" i="6"/>
  <c r="CB107" i="6"/>
  <c r="BJ107" i="6"/>
  <c r="CK107" i="6"/>
  <c r="AY107" i="6"/>
  <c r="CP107" i="6"/>
  <c r="BR107" i="6"/>
  <c r="CA107" i="6"/>
  <c r="CF107" i="6"/>
  <c r="AZ107" i="6"/>
  <c r="BS107" i="6"/>
  <c r="BH107" i="6"/>
  <c r="AH107" i="6"/>
  <c r="BI107" i="6"/>
  <c r="CI107" i="6"/>
  <c r="CE107" i="6"/>
  <c r="CN107" i="6"/>
  <c r="BB107" i="6"/>
  <c r="CG107" i="6"/>
  <c r="BC107" i="6"/>
  <c r="BF107" i="6"/>
  <c r="CH107" i="6"/>
  <c r="CO107" i="6"/>
  <c r="AD107" i="6"/>
  <c r="AT107" i="6"/>
  <c r="CJ107" i="6"/>
  <c r="AL107" i="6"/>
  <c r="CC107" i="6"/>
  <c r="AM107" i="6"/>
  <c r="CD107" i="6"/>
  <c r="BK107" i="6"/>
  <c r="AP107" i="6"/>
  <c r="AN107" i="6"/>
  <c r="BG107" i="6"/>
  <c r="BP107" i="6"/>
  <c r="AO107" i="6"/>
  <c r="BD107" i="6"/>
  <c r="CL107" i="6"/>
  <c r="AV107" i="6"/>
  <c r="AU107" i="6"/>
  <c r="AX107" i="6"/>
  <c r="BU107" i="6"/>
  <c r="AR107" i="6"/>
  <c r="CQ107" i="6"/>
  <c r="AF107" i="6"/>
  <c r="AS107" i="6"/>
  <c r="AK107" i="6"/>
  <c r="AI107" i="6"/>
  <c r="AE107" i="6"/>
  <c r="BN107" i="6"/>
  <c r="BV107" i="6"/>
  <c r="BE107" i="6"/>
  <c r="DC107" i="6"/>
  <c r="FI107" i="6" s="1"/>
  <c r="JV107" i="6" s="1"/>
  <c r="BY107" i="6"/>
  <c r="AW107" i="6"/>
  <c r="BX107" i="6"/>
  <c r="AG107" i="6"/>
  <c r="AL168" i="6"/>
  <c r="CA168" i="6"/>
  <c r="BL168" i="6"/>
  <c r="AN168" i="6"/>
  <c r="BR168" i="6"/>
  <c r="BT168" i="6"/>
  <c r="AZ168" i="6"/>
  <c r="AU168" i="6"/>
  <c r="BV168" i="6"/>
  <c r="CG168" i="6"/>
  <c r="AY168" i="6"/>
  <c r="CB168" i="6"/>
  <c r="BZ168" i="6"/>
  <c r="AW168" i="6"/>
  <c r="AX168" i="6"/>
  <c r="AS168" i="6"/>
  <c r="AE168" i="6"/>
  <c r="DC168" i="6"/>
  <c r="FI168" i="6" s="1"/>
  <c r="KE168" i="6" s="1"/>
  <c r="CI168" i="6"/>
  <c r="BU168" i="6"/>
  <c r="CD168" i="6"/>
  <c r="AD168" i="6"/>
  <c r="CR168" i="6"/>
  <c r="BD168" i="6"/>
  <c r="CN168" i="6"/>
  <c r="AT168" i="6"/>
  <c r="AR168" i="6"/>
  <c r="AM168" i="6"/>
  <c r="CM168" i="6"/>
  <c r="CF168" i="6"/>
  <c r="CJ168" i="6"/>
  <c r="BM168" i="6"/>
  <c r="CQ168" i="6"/>
  <c r="AV168" i="6"/>
  <c r="BK168" i="6"/>
  <c r="BW168" i="6"/>
  <c r="AK168" i="6"/>
  <c r="CK168" i="6"/>
  <c r="AI168" i="6"/>
  <c r="CE168" i="6"/>
  <c r="AF168" i="6"/>
  <c r="BN168" i="6"/>
  <c r="BH168" i="6"/>
  <c r="BI168" i="6"/>
  <c r="CP168" i="6"/>
  <c r="BP168" i="6"/>
  <c r="AG168" i="6"/>
  <c r="BG168" i="6"/>
  <c r="CH168" i="6"/>
  <c r="BO168" i="6"/>
  <c r="CO168" i="6"/>
  <c r="BC168" i="6"/>
  <c r="BF168" i="6"/>
  <c r="CC168" i="6"/>
  <c r="BB168" i="6"/>
  <c r="BA168" i="6"/>
  <c r="AP168" i="6"/>
  <c r="BY168" i="6"/>
  <c r="AO168" i="6"/>
  <c r="AH168" i="6"/>
  <c r="BX168" i="6"/>
  <c r="BE168" i="6"/>
  <c r="CL168" i="6"/>
  <c r="AJ168" i="6"/>
  <c r="BS168" i="6"/>
  <c r="BJ168" i="6"/>
  <c r="AQ168" i="6"/>
  <c r="BQ168" i="6"/>
  <c r="CN13" i="6"/>
  <c r="BY13" i="6"/>
  <c r="CK13" i="6"/>
  <c r="BD13" i="6"/>
  <c r="AQ13" i="6"/>
  <c r="CD13" i="6"/>
  <c r="CG13" i="6"/>
  <c r="AS13" i="6"/>
  <c r="BT13" i="6"/>
  <c r="AT13" i="6"/>
  <c r="CQ13" i="6"/>
  <c r="BJ13" i="6"/>
  <c r="AI13" i="6"/>
  <c r="BW13" i="6"/>
  <c r="CR13" i="6"/>
  <c r="AG13" i="6"/>
  <c r="CC13" i="6"/>
  <c r="BZ13" i="6"/>
  <c r="BE13" i="6"/>
  <c r="AF13" i="6"/>
  <c r="BN13" i="6"/>
  <c r="BQ13" i="6"/>
  <c r="AO13" i="6"/>
  <c r="CM13" i="6"/>
  <c r="BL13" i="6"/>
  <c r="CJ13" i="6"/>
  <c r="BM13" i="6"/>
  <c r="AN13" i="6"/>
  <c r="CB13" i="6"/>
  <c r="BB13" i="6"/>
  <c r="BO13" i="6"/>
  <c r="CP13" i="6"/>
  <c r="CH13" i="6"/>
  <c r="BS13" i="6"/>
  <c r="AL13" i="6"/>
  <c r="BK13" i="6"/>
  <c r="AD13" i="6"/>
  <c r="BV13" i="6"/>
  <c r="DC13" i="6"/>
  <c r="FI13" i="6" s="1"/>
  <c r="JC13" i="6" s="1"/>
  <c r="AW13" i="6"/>
  <c r="CE13" i="6"/>
  <c r="BR13" i="6"/>
  <c r="CO13" i="6"/>
  <c r="AU13" i="6"/>
  <c r="BH13" i="6"/>
  <c r="BU13" i="6"/>
  <c r="BC13" i="6"/>
  <c r="BG13" i="6"/>
  <c r="AK13" i="6"/>
  <c r="AR13" i="6"/>
  <c r="CI13" i="6"/>
  <c r="AJ13" i="6"/>
  <c r="AE13" i="6"/>
  <c r="AZ13" i="6"/>
  <c r="CL13" i="6"/>
  <c r="CF13" i="6"/>
  <c r="AY13" i="6"/>
  <c r="BP13" i="6"/>
  <c r="BF13" i="6"/>
  <c r="BX13" i="6"/>
  <c r="AM13" i="6"/>
  <c r="AH13" i="6"/>
  <c r="BA13" i="6"/>
  <c r="BI13" i="6"/>
  <c r="CA13" i="6"/>
  <c r="AP13" i="6"/>
  <c r="AV13" i="6"/>
  <c r="AX13" i="6"/>
  <c r="BV16" i="6"/>
  <c r="AQ16" i="6"/>
  <c r="BK16" i="6"/>
  <c r="CQ16" i="6"/>
  <c r="BZ16" i="6"/>
  <c r="BP16" i="6"/>
  <c r="CR16" i="6"/>
  <c r="CP16" i="6"/>
  <c r="CM16" i="6"/>
  <c r="AP16" i="6"/>
  <c r="BY16" i="6"/>
  <c r="AE16" i="6"/>
  <c r="AF16" i="6"/>
  <c r="AO16" i="6"/>
  <c r="AZ16" i="6"/>
  <c r="AJ16" i="6"/>
  <c r="AX16" i="6"/>
  <c r="AG16" i="6"/>
  <c r="BO16" i="6"/>
  <c r="CA16" i="6"/>
  <c r="BQ16" i="6"/>
  <c r="BR16" i="6"/>
  <c r="CN16" i="6"/>
  <c r="BT16" i="6"/>
  <c r="BD16" i="6"/>
  <c r="BG16" i="6"/>
  <c r="CL16" i="6"/>
  <c r="CE16" i="6"/>
  <c r="AK16" i="6"/>
  <c r="BC16" i="6"/>
  <c r="BX16" i="6"/>
  <c r="BB16" i="6"/>
  <c r="AL16" i="6"/>
  <c r="CH16" i="6"/>
  <c r="BN16" i="6"/>
  <c r="BM16" i="6"/>
  <c r="AU16" i="6"/>
  <c r="AY16" i="6"/>
  <c r="AM16" i="6"/>
  <c r="AN16" i="6"/>
  <c r="CB16" i="6"/>
  <c r="BL16" i="6"/>
  <c r="CC16" i="6"/>
  <c r="BW16" i="6"/>
  <c r="AH16" i="6"/>
  <c r="BI16" i="6"/>
  <c r="BA16" i="6"/>
  <c r="BS16" i="6"/>
  <c r="BJ16" i="6"/>
  <c r="AW16" i="6"/>
  <c r="BE16" i="6"/>
  <c r="CO16" i="6"/>
  <c r="AD16" i="6"/>
  <c r="BF16" i="6"/>
  <c r="CG16" i="6"/>
  <c r="CK16" i="6"/>
  <c r="CD16" i="6"/>
  <c r="CF16" i="6"/>
  <c r="AI16" i="6"/>
  <c r="AV16" i="6"/>
  <c r="DC16" i="6"/>
  <c r="FI16" i="6" s="1"/>
  <c r="CJ16" i="6"/>
  <c r="AS16" i="6"/>
  <c r="BH16" i="6"/>
  <c r="BU16" i="6"/>
  <c r="AT16" i="6"/>
  <c r="CI16" i="6"/>
  <c r="AR16" i="6"/>
  <c r="CH164" i="6"/>
  <c r="CG164" i="6"/>
  <c r="BA164" i="6"/>
  <c r="BQ164" i="6"/>
  <c r="AK164" i="6"/>
  <c r="CK164" i="6"/>
  <c r="BM164" i="6"/>
  <c r="CJ164" i="6"/>
  <c r="BB164" i="6"/>
  <c r="CE164" i="6"/>
  <c r="AO164" i="6"/>
  <c r="BV164" i="6"/>
  <c r="AU164" i="6"/>
  <c r="AS164" i="6"/>
  <c r="AG164" i="6"/>
  <c r="AR164" i="6"/>
  <c r="CN164" i="6"/>
  <c r="BW164" i="6"/>
  <c r="CR164" i="6"/>
  <c r="BI164" i="6"/>
  <c r="CI164" i="6"/>
  <c r="CD164" i="6"/>
  <c r="BH164" i="6"/>
  <c r="BN164" i="6"/>
  <c r="CB164" i="6"/>
  <c r="AN164" i="6"/>
  <c r="BP164" i="6"/>
  <c r="BR164" i="6"/>
  <c r="BZ164" i="6"/>
  <c r="AI164" i="6"/>
  <c r="AP164" i="6"/>
  <c r="CA164" i="6"/>
  <c r="BO164" i="6"/>
  <c r="BT164" i="6"/>
  <c r="CF164" i="6"/>
  <c r="CP164" i="6"/>
  <c r="BF164" i="6"/>
  <c r="AQ164" i="6"/>
  <c r="BC164" i="6"/>
  <c r="BG164" i="6"/>
  <c r="BD164" i="6"/>
  <c r="AJ164" i="6"/>
  <c r="AT164" i="6"/>
  <c r="CL164" i="6"/>
  <c r="DC164" i="6"/>
  <c r="FI164" i="6" s="1"/>
  <c r="AL164" i="6"/>
  <c r="CM164" i="6"/>
  <c r="CC164" i="6"/>
  <c r="AZ164" i="6"/>
  <c r="AF164" i="6"/>
  <c r="AH164" i="6"/>
  <c r="CQ164" i="6"/>
  <c r="BU164" i="6"/>
  <c r="BJ164" i="6"/>
  <c r="AX164" i="6"/>
  <c r="BS164" i="6"/>
  <c r="AV164" i="6"/>
  <c r="BY164" i="6"/>
  <c r="BE164" i="6"/>
  <c r="AD164" i="6"/>
  <c r="BL164" i="6"/>
  <c r="BX164" i="6"/>
  <c r="BK164" i="6"/>
  <c r="AY164" i="6"/>
  <c r="AE164" i="6"/>
  <c r="CO164" i="6"/>
  <c r="AW164" i="6"/>
  <c r="AM164" i="6"/>
  <c r="BY153" i="6"/>
  <c r="BI153" i="6"/>
  <c r="BQ153" i="6"/>
  <c r="CP153" i="6"/>
  <c r="BS153" i="6"/>
  <c r="AE153" i="6"/>
  <c r="CL153" i="6"/>
  <c r="BL153" i="6"/>
  <c r="BO153" i="6"/>
  <c r="CI153" i="6"/>
  <c r="BX153" i="6"/>
  <c r="BV153" i="6"/>
  <c r="AS153" i="6"/>
  <c r="AF153" i="6"/>
  <c r="AN153" i="6"/>
  <c r="AM153" i="6"/>
  <c r="CA153" i="6"/>
  <c r="AH153" i="6"/>
  <c r="AL153" i="6"/>
  <c r="CR153" i="6"/>
  <c r="BE153" i="6"/>
  <c r="BD153" i="6"/>
  <c r="CQ153" i="6"/>
  <c r="CK153" i="6"/>
  <c r="CG153" i="6"/>
  <c r="AK153" i="6"/>
  <c r="CO153" i="6"/>
  <c r="BF153" i="6"/>
  <c r="AP153" i="6"/>
  <c r="BT153" i="6"/>
  <c r="AO153" i="6"/>
  <c r="AZ153" i="6"/>
  <c r="AR153" i="6"/>
  <c r="DC153" i="6"/>
  <c r="FI153" i="6" s="1"/>
  <c r="IU153" i="6" s="1"/>
  <c r="AD153" i="6"/>
  <c r="CF153" i="6"/>
  <c r="CB153" i="6"/>
  <c r="CM153" i="6"/>
  <c r="BZ153" i="6"/>
  <c r="BU153" i="6"/>
  <c r="BH153" i="6"/>
  <c r="CD153" i="6"/>
  <c r="BP153" i="6"/>
  <c r="AU153" i="6"/>
  <c r="BW153" i="6"/>
  <c r="AW153" i="6"/>
  <c r="AJ153" i="6"/>
  <c r="BB153" i="6"/>
  <c r="AG153" i="6"/>
  <c r="BG153" i="6"/>
  <c r="BJ153" i="6"/>
  <c r="AV153" i="6"/>
  <c r="CC153" i="6"/>
  <c r="BK153" i="6"/>
  <c r="AX153" i="6"/>
  <c r="CE153" i="6"/>
  <c r="CH153" i="6"/>
  <c r="BA153" i="6"/>
  <c r="CN153" i="6"/>
  <c r="AI153" i="6"/>
  <c r="AT153" i="6"/>
  <c r="CJ153" i="6"/>
  <c r="BC153" i="6"/>
  <c r="BN153" i="6"/>
  <c r="BR153" i="6"/>
  <c r="AY153" i="6"/>
  <c r="AQ153" i="6"/>
  <c r="BM153" i="6"/>
  <c r="BQ64" i="6"/>
  <c r="DC64" i="6"/>
  <c r="CG64" i="6"/>
  <c r="BY64" i="6"/>
  <c r="BS64" i="6"/>
  <c r="CI64" i="6"/>
  <c r="AL64" i="6"/>
  <c r="BJ64" i="6"/>
  <c r="AP64" i="6"/>
  <c r="BE64" i="6"/>
  <c r="CA64" i="6"/>
  <c r="AZ64" i="6"/>
  <c r="CM64" i="6"/>
  <c r="BU64" i="6"/>
  <c r="BC64" i="6"/>
  <c r="AG64" i="6"/>
  <c r="BN64" i="6"/>
  <c r="AM64" i="6"/>
  <c r="CO64" i="6"/>
  <c r="AK64" i="6"/>
  <c r="BX64" i="6"/>
  <c r="BW64" i="6"/>
  <c r="CF64" i="6"/>
  <c r="CP64" i="6"/>
  <c r="BG64" i="6"/>
  <c r="AX64" i="6"/>
  <c r="AS64" i="6"/>
  <c r="BH64" i="6"/>
  <c r="BM64" i="6"/>
  <c r="AE64" i="6"/>
  <c r="AD64" i="6"/>
  <c r="CN64" i="6"/>
  <c r="BD64" i="6"/>
  <c r="AU64" i="6"/>
  <c r="AH64" i="6"/>
  <c r="BP64" i="6"/>
  <c r="AQ64" i="6"/>
  <c r="AO64" i="6"/>
  <c r="CK64" i="6"/>
  <c r="AR64" i="6"/>
  <c r="AN64" i="6"/>
  <c r="CH64" i="6"/>
  <c r="CE64" i="6"/>
  <c r="CC64" i="6"/>
  <c r="AJ64" i="6"/>
  <c r="BA64" i="6"/>
  <c r="BV64" i="6"/>
  <c r="BB64" i="6"/>
  <c r="CD64" i="6"/>
  <c r="BO64" i="6"/>
  <c r="CJ64" i="6"/>
  <c r="BF64" i="6"/>
  <c r="BZ64" i="6"/>
  <c r="CR64" i="6"/>
  <c r="BK64" i="6"/>
  <c r="BL64" i="6"/>
  <c r="AV64" i="6"/>
  <c r="CB64" i="6"/>
  <c r="AI64" i="6"/>
  <c r="AT64" i="6"/>
  <c r="AF64" i="6"/>
  <c r="AW64" i="6"/>
  <c r="BI64" i="6"/>
  <c r="AY64" i="6"/>
  <c r="BT64" i="6"/>
  <c r="CL64" i="6"/>
  <c r="CQ64" i="6"/>
  <c r="BR64" i="6"/>
  <c r="BG201" i="6"/>
  <c r="CI201" i="6"/>
  <c r="AL201" i="6"/>
  <c r="AH201" i="6"/>
  <c r="BN201" i="6"/>
  <c r="CD201" i="6"/>
  <c r="CM201" i="6"/>
  <c r="CH201" i="6"/>
  <c r="AI201" i="6"/>
  <c r="AE201" i="6"/>
  <c r="BM201" i="6"/>
  <c r="CG201" i="6"/>
  <c r="AD201" i="6"/>
  <c r="BU201" i="6"/>
  <c r="CF201" i="6"/>
  <c r="DC201" i="6"/>
  <c r="FI201" i="6" s="1"/>
  <c r="IJ201" i="6" s="1"/>
  <c r="CR201" i="6"/>
  <c r="AO201" i="6"/>
  <c r="BJ201" i="6"/>
  <c r="BR201" i="6"/>
  <c r="CN201" i="6"/>
  <c r="CJ201" i="6"/>
  <c r="CC201" i="6"/>
  <c r="BA201" i="6"/>
  <c r="BF201" i="6"/>
  <c r="BP201" i="6"/>
  <c r="AK201" i="6"/>
  <c r="BV201" i="6"/>
  <c r="BO201" i="6"/>
  <c r="BS201" i="6"/>
  <c r="BZ201" i="6"/>
  <c r="AR201" i="6"/>
  <c r="BQ201" i="6"/>
  <c r="BI201" i="6"/>
  <c r="BE201" i="6"/>
  <c r="BW201" i="6"/>
  <c r="BX201" i="6"/>
  <c r="BB201" i="6"/>
  <c r="AV201" i="6"/>
  <c r="AF201" i="6"/>
  <c r="CO201" i="6"/>
  <c r="CE201" i="6"/>
  <c r="AY201" i="6"/>
  <c r="CK201" i="6"/>
  <c r="BC201" i="6"/>
  <c r="AW201" i="6"/>
  <c r="AX201" i="6"/>
  <c r="AM201" i="6"/>
  <c r="AQ201" i="6"/>
  <c r="AZ201" i="6"/>
  <c r="BY201" i="6"/>
  <c r="CA201" i="6"/>
  <c r="CQ201" i="6"/>
  <c r="CB201" i="6"/>
  <c r="AG201" i="6"/>
  <c r="CL201" i="6"/>
  <c r="CP201" i="6"/>
  <c r="AT201" i="6"/>
  <c r="BT201" i="6"/>
  <c r="BK201" i="6"/>
  <c r="AJ201" i="6"/>
  <c r="BL201" i="6"/>
  <c r="BH201" i="6"/>
  <c r="AU201" i="6"/>
  <c r="AS201" i="6"/>
  <c r="AN201" i="6"/>
  <c r="AP201" i="6"/>
  <c r="BD201" i="6"/>
  <c r="BD142" i="6"/>
  <c r="BA142" i="6"/>
  <c r="AF142" i="6"/>
  <c r="BS142" i="6"/>
  <c r="AP142" i="6"/>
  <c r="AV142" i="6"/>
  <c r="CG142" i="6"/>
  <c r="CB142" i="6"/>
  <c r="AK142" i="6"/>
  <c r="AU142" i="6"/>
  <c r="BJ142" i="6"/>
  <c r="AY142" i="6"/>
  <c r="CK142" i="6"/>
  <c r="BO142" i="6"/>
  <c r="AT142" i="6"/>
  <c r="AX142" i="6"/>
  <c r="CD142" i="6"/>
  <c r="BF142" i="6"/>
  <c r="BT142" i="6"/>
  <c r="BL142" i="6"/>
  <c r="CE142" i="6"/>
  <c r="BU142" i="6"/>
  <c r="BB142" i="6"/>
  <c r="AL142" i="6"/>
  <c r="BV142" i="6"/>
  <c r="CI142" i="6"/>
  <c r="BN142" i="6"/>
  <c r="CC142" i="6"/>
  <c r="BK142" i="6"/>
  <c r="BR142" i="6"/>
  <c r="DC142" i="6"/>
  <c r="FI142" i="6" s="1"/>
  <c r="KD142" i="6" s="1"/>
  <c r="BM142" i="6"/>
  <c r="BY142" i="6"/>
  <c r="AQ142" i="6"/>
  <c r="CQ142" i="6"/>
  <c r="BI142" i="6"/>
  <c r="AR142" i="6"/>
  <c r="AI142" i="6"/>
  <c r="AE142" i="6"/>
  <c r="AN142" i="6"/>
  <c r="AO142" i="6"/>
  <c r="BQ142" i="6"/>
  <c r="BE142" i="6"/>
  <c r="CF142" i="6"/>
  <c r="AW142" i="6"/>
  <c r="CA142" i="6"/>
  <c r="AZ142" i="6"/>
  <c r="AH142" i="6"/>
  <c r="BG142" i="6"/>
  <c r="AG142" i="6"/>
  <c r="BP142" i="6"/>
  <c r="CN142" i="6"/>
  <c r="AS142" i="6"/>
  <c r="BW142" i="6"/>
  <c r="BX142" i="6"/>
  <c r="CO142" i="6"/>
  <c r="CM142" i="6"/>
  <c r="BZ142" i="6"/>
  <c r="CL142" i="6"/>
  <c r="AD142" i="6"/>
  <c r="BC142" i="6"/>
  <c r="CR142" i="6"/>
  <c r="AJ142" i="6"/>
  <c r="CJ142" i="6"/>
  <c r="CP142" i="6"/>
  <c r="BH142" i="6"/>
  <c r="CH142" i="6"/>
  <c r="AM142" i="6"/>
  <c r="AQ130" i="6"/>
  <c r="AG130" i="6"/>
  <c r="BH130" i="6"/>
  <c r="BR130" i="6"/>
  <c r="AN130" i="6"/>
  <c r="BW130" i="6"/>
  <c r="BN130" i="6"/>
  <c r="BC130" i="6"/>
  <c r="BG130" i="6"/>
  <c r="CI130" i="6"/>
  <c r="BI130" i="6"/>
  <c r="CD130" i="6"/>
  <c r="BS130" i="6"/>
  <c r="BF130" i="6"/>
  <c r="BL130" i="6"/>
  <c r="AY130" i="6"/>
  <c r="CM130" i="6"/>
  <c r="AU130" i="6"/>
  <c r="BT130" i="6"/>
  <c r="BO130" i="6"/>
  <c r="BV130" i="6"/>
  <c r="BY130" i="6"/>
  <c r="AT130" i="6"/>
  <c r="BZ130" i="6"/>
  <c r="CQ130" i="6"/>
  <c r="AS130" i="6"/>
  <c r="BD130" i="6"/>
  <c r="BQ130" i="6"/>
  <c r="BE130" i="6"/>
  <c r="AI130" i="6"/>
  <c r="AM130" i="6"/>
  <c r="BB130" i="6"/>
  <c r="AR130" i="6"/>
  <c r="CL130" i="6"/>
  <c r="BK130" i="6"/>
  <c r="CJ130" i="6"/>
  <c r="AH130" i="6"/>
  <c r="CK130" i="6"/>
  <c r="BM130" i="6"/>
  <c r="AO130" i="6"/>
  <c r="AD130" i="6"/>
  <c r="DC130" i="6"/>
  <c r="FI130" i="6" s="1"/>
  <c r="CR130" i="6"/>
  <c r="CG130" i="6"/>
  <c r="AF130" i="6"/>
  <c r="CH130" i="6"/>
  <c r="BX130" i="6"/>
  <c r="AZ130" i="6"/>
  <c r="CC130" i="6"/>
  <c r="AL130" i="6"/>
  <c r="CE130" i="6"/>
  <c r="AK130" i="6"/>
  <c r="AE130" i="6"/>
  <c r="CF130" i="6"/>
  <c r="BU130" i="6"/>
  <c r="BJ130" i="6"/>
  <c r="AW130" i="6"/>
  <c r="AV130" i="6"/>
  <c r="BA130" i="6"/>
  <c r="BP130" i="6"/>
  <c r="AP130" i="6"/>
  <c r="CP130" i="6"/>
  <c r="CO130" i="6"/>
  <c r="AX130" i="6"/>
  <c r="CN130" i="6"/>
  <c r="CA130" i="6"/>
  <c r="AJ130" i="6"/>
  <c r="CB130" i="6"/>
  <c r="AZ140" i="6"/>
  <c r="BM140" i="6"/>
  <c r="AF140" i="6"/>
  <c r="AH140" i="6"/>
  <c r="AN140" i="6"/>
  <c r="BY140" i="6"/>
  <c r="BW140" i="6"/>
  <c r="CG140" i="6"/>
  <c r="AD140" i="6"/>
  <c r="AG140" i="6"/>
  <c r="AK140" i="6"/>
  <c r="AL140" i="6"/>
  <c r="BS140" i="6"/>
  <c r="AY140" i="6"/>
  <c r="CB140" i="6"/>
  <c r="BL140" i="6"/>
  <c r="CA140" i="6"/>
  <c r="BH140" i="6"/>
  <c r="AU140" i="6"/>
  <c r="BF140" i="6"/>
  <c r="CM140" i="6"/>
  <c r="AQ140" i="6"/>
  <c r="BA140" i="6"/>
  <c r="BB140" i="6"/>
  <c r="BT140" i="6"/>
  <c r="BQ140" i="6"/>
  <c r="AE140" i="6"/>
  <c r="BV140" i="6"/>
  <c r="BD140" i="6"/>
  <c r="CC140" i="6"/>
  <c r="CN140" i="6"/>
  <c r="BG140" i="6"/>
  <c r="CQ140" i="6"/>
  <c r="AT140" i="6"/>
  <c r="BP140" i="6"/>
  <c r="CF140" i="6"/>
  <c r="BZ140" i="6"/>
  <c r="BJ140" i="6"/>
  <c r="BI140" i="6"/>
  <c r="BX140" i="6"/>
  <c r="CK140" i="6"/>
  <c r="BU140" i="6"/>
  <c r="CR140" i="6"/>
  <c r="AJ140" i="6"/>
  <c r="BC140" i="6"/>
  <c r="CL140" i="6"/>
  <c r="CI140" i="6"/>
  <c r="BO140" i="6"/>
  <c r="BN140" i="6"/>
  <c r="CH140" i="6"/>
  <c r="AP140" i="6"/>
  <c r="BE140" i="6"/>
  <c r="BK140" i="6"/>
  <c r="CD140" i="6"/>
  <c r="AM140" i="6"/>
  <c r="CP140" i="6"/>
  <c r="CO140" i="6"/>
  <c r="BR140" i="6"/>
  <c r="CE140" i="6"/>
  <c r="DC140" i="6"/>
  <c r="FI140" i="6" s="1"/>
  <c r="JR140" i="6" s="1"/>
  <c r="AW140" i="6"/>
  <c r="AS140" i="6"/>
  <c r="AI140" i="6"/>
  <c r="AO140" i="6"/>
  <c r="AV140" i="6"/>
  <c r="AR140" i="6"/>
  <c r="CJ140" i="6"/>
  <c r="AX140" i="6"/>
  <c r="AH159" i="6"/>
  <c r="BK159" i="6"/>
  <c r="CC159" i="6"/>
  <c r="CH159" i="6"/>
  <c r="BM159" i="6"/>
  <c r="BV159" i="6"/>
  <c r="AU159" i="6"/>
  <c r="BN159" i="6"/>
  <c r="BZ159" i="6"/>
  <c r="BE159" i="6"/>
  <c r="AL159" i="6"/>
  <c r="AY159" i="6"/>
  <c r="AX159" i="6"/>
  <c r="BJ159" i="6"/>
  <c r="BD159" i="6"/>
  <c r="AI159" i="6"/>
  <c r="BY159" i="6"/>
  <c r="BT159" i="6"/>
  <c r="CA159" i="6"/>
  <c r="BF159" i="6"/>
  <c r="CL159" i="6"/>
  <c r="BP159" i="6"/>
  <c r="AN159" i="6"/>
  <c r="CQ159" i="6"/>
  <c r="BQ159" i="6"/>
  <c r="BH159" i="6"/>
  <c r="BS159" i="6"/>
  <c r="AG159" i="6"/>
  <c r="AS159" i="6"/>
  <c r="CO159" i="6"/>
  <c r="CE159" i="6"/>
  <c r="CG159" i="6"/>
  <c r="CP159" i="6"/>
  <c r="DC159" i="6"/>
  <c r="FI159" i="6" s="1"/>
  <c r="IJ159" i="6" s="1"/>
  <c r="BO159" i="6"/>
  <c r="BU159" i="6"/>
  <c r="BG159" i="6"/>
  <c r="AQ159" i="6"/>
  <c r="CF159" i="6"/>
  <c r="CJ159" i="6"/>
  <c r="BR159" i="6"/>
  <c r="AD159" i="6"/>
  <c r="AP159" i="6"/>
  <c r="AO159" i="6"/>
  <c r="CI159" i="6"/>
  <c r="BL159" i="6"/>
  <c r="AV159" i="6"/>
  <c r="CM159" i="6"/>
  <c r="BX159" i="6"/>
  <c r="BB159" i="6"/>
  <c r="BC159" i="6"/>
  <c r="AM159" i="6"/>
  <c r="AT159" i="6"/>
  <c r="AK159" i="6"/>
  <c r="AJ159" i="6"/>
  <c r="CR159" i="6"/>
  <c r="CN159" i="6"/>
  <c r="BW159" i="6"/>
  <c r="AW159" i="6"/>
  <c r="CK159" i="6"/>
  <c r="BA159" i="6"/>
  <c r="AZ159" i="6"/>
  <c r="AF159" i="6"/>
  <c r="AE159" i="6"/>
  <c r="CB159" i="6"/>
  <c r="CD159" i="6"/>
  <c r="BI159" i="6"/>
  <c r="AR159" i="6"/>
  <c r="CA194" i="6"/>
  <c r="AL194" i="6"/>
  <c r="BA194" i="6"/>
  <c r="BQ194" i="6"/>
  <c r="CG194" i="6"/>
  <c r="AF194" i="6"/>
  <c r="CJ194" i="6"/>
  <c r="CQ194" i="6"/>
  <c r="AJ194" i="6"/>
  <c r="AD194" i="6"/>
  <c r="BU194" i="6"/>
  <c r="AR194" i="6"/>
  <c r="BI194" i="6"/>
  <c r="BY194" i="6"/>
  <c r="CM194" i="6"/>
  <c r="BM194" i="6"/>
  <c r="CP194" i="6"/>
  <c r="AE194" i="6"/>
  <c r="AK194" i="6"/>
  <c r="AW194" i="6"/>
  <c r="AH194" i="6"/>
  <c r="AZ194" i="6"/>
  <c r="BP194" i="6"/>
  <c r="CF194" i="6"/>
  <c r="CB194" i="6"/>
  <c r="AG194" i="6"/>
  <c r="CI194" i="6"/>
  <c r="BC194" i="6"/>
  <c r="CH194" i="6"/>
  <c r="AO194" i="6"/>
  <c r="DC194" i="6"/>
  <c r="FI194" i="6" s="1"/>
  <c r="BH194" i="6"/>
  <c r="BX194" i="6"/>
  <c r="CL194" i="6"/>
  <c r="CK194" i="6"/>
  <c r="AU194" i="6"/>
  <c r="BS194" i="6"/>
  <c r="AV194" i="6"/>
  <c r="CC194" i="6"/>
  <c r="AY194" i="6"/>
  <c r="BO194" i="6"/>
  <c r="CE194" i="6"/>
  <c r="BD194" i="6"/>
  <c r="AT194" i="6"/>
  <c r="BK194" i="6"/>
  <c r="CO194" i="6"/>
  <c r="BT194" i="6"/>
  <c r="AQ194" i="6"/>
  <c r="BG194" i="6"/>
  <c r="BW194" i="6"/>
  <c r="CD194" i="6"/>
  <c r="BE194" i="6"/>
  <c r="BL194" i="6"/>
  <c r="BB194" i="6"/>
  <c r="BR194" i="6"/>
  <c r="CN194" i="6"/>
  <c r="AN194" i="6"/>
  <c r="AP194" i="6"/>
  <c r="BF194" i="6"/>
  <c r="AI194" i="6"/>
  <c r="AM194" i="6"/>
  <c r="AX194" i="6"/>
  <c r="BN194" i="6"/>
  <c r="BV194" i="6"/>
  <c r="AS194" i="6"/>
  <c r="BJ194" i="6"/>
  <c r="BZ194" i="6"/>
  <c r="CR194" i="6"/>
  <c r="BA115" i="6"/>
  <c r="CL115" i="6"/>
  <c r="CP115" i="6"/>
  <c r="AE115" i="6"/>
  <c r="AP115" i="6"/>
  <c r="AL115" i="6"/>
  <c r="CJ115" i="6"/>
  <c r="BG115" i="6"/>
  <c r="BH115" i="6"/>
  <c r="CD115" i="6"/>
  <c r="BF115" i="6"/>
  <c r="AK115" i="6"/>
  <c r="AO115" i="6"/>
  <c r="CH115" i="6"/>
  <c r="BP115" i="6"/>
  <c r="AT115" i="6"/>
  <c r="CO115" i="6"/>
  <c r="AD115" i="6"/>
  <c r="AR115" i="6"/>
  <c r="AY115" i="6"/>
  <c r="AS115" i="6"/>
  <c r="BO115" i="6"/>
  <c r="BW115" i="6"/>
  <c r="AX115" i="6"/>
  <c r="BS115" i="6"/>
  <c r="AJ115" i="6"/>
  <c r="DC115" i="6"/>
  <c r="FI115" i="6" s="1"/>
  <c r="AQ115" i="6"/>
  <c r="CK115" i="6"/>
  <c r="BT115" i="6"/>
  <c r="CB115" i="6"/>
  <c r="AZ115" i="6"/>
  <c r="CI115" i="6"/>
  <c r="BC115" i="6"/>
  <c r="AW115" i="6"/>
  <c r="BB115" i="6"/>
  <c r="CM115" i="6"/>
  <c r="AM115" i="6"/>
  <c r="BV115" i="6"/>
  <c r="AH115" i="6"/>
  <c r="BZ115" i="6"/>
  <c r="CG115" i="6"/>
  <c r="CN115" i="6"/>
  <c r="AI115" i="6"/>
  <c r="CC115" i="6"/>
  <c r="CA115" i="6"/>
  <c r="BL115" i="6"/>
  <c r="CQ115" i="6"/>
  <c r="BQ115" i="6"/>
  <c r="BI115" i="6"/>
  <c r="AV115" i="6"/>
  <c r="BD115" i="6"/>
  <c r="BK115" i="6"/>
  <c r="BR115" i="6"/>
  <c r="BY115" i="6"/>
  <c r="BE115" i="6"/>
  <c r="BM115" i="6"/>
  <c r="AG115" i="6"/>
  <c r="AU115" i="6"/>
  <c r="CF115" i="6"/>
  <c r="CR115" i="6"/>
  <c r="CE115" i="6"/>
  <c r="AF115" i="6"/>
  <c r="BU115" i="6"/>
  <c r="BJ115" i="6"/>
  <c r="BX115" i="6"/>
  <c r="BN115" i="6"/>
  <c r="AN115" i="6"/>
  <c r="AD195" i="6"/>
  <c r="DC195" i="6"/>
  <c r="FI195" i="6" s="1"/>
  <c r="KL195" i="6" s="1"/>
  <c r="AJ195" i="6"/>
  <c r="BR195" i="6"/>
  <c r="CM195" i="6"/>
  <c r="BM195" i="6"/>
  <c r="CO195" i="6"/>
  <c r="BB195" i="6"/>
  <c r="BI195" i="6"/>
  <c r="AU195" i="6"/>
  <c r="BW195" i="6"/>
  <c r="CR195" i="6"/>
  <c r="AQ195" i="6"/>
  <c r="BD195" i="6"/>
  <c r="BT195" i="6"/>
  <c r="CB195" i="6"/>
  <c r="BP195" i="6"/>
  <c r="CP195" i="6"/>
  <c r="BF195" i="6"/>
  <c r="AI195" i="6"/>
  <c r="AM195" i="6"/>
  <c r="CC195" i="6"/>
  <c r="CJ195" i="6"/>
  <c r="AF195" i="6"/>
  <c r="BX195" i="6"/>
  <c r="AS195" i="6"/>
  <c r="AH195" i="6"/>
  <c r="AL195" i="6"/>
  <c r="BN195" i="6"/>
  <c r="AX195" i="6"/>
  <c r="BE195" i="6"/>
  <c r="CF195" i="6"/>
  <c r="CL195" i="6"/>
  <c r="BQ195" i="6"/>
  <c r="AT195" i="6"/>
  <c r="CQ195" i="6"/>
  <c r="BL195" i="6"/>
  <c r="AY195" i="6"/>
  <c r="BV195" i="6"/>
  <c r="CI195" i="6"/>
  <c r="BY195" i="6"/>
  <c r="AW195" i="6"/>
  <c r="AV195" i="6"/>
  <c r="CN195" i="6"/>
  <c r="CG195" i="6"/>
  <c r="AE195" i="6"/>
  <c r="AO195" i="6"/>
  <c r="CH195" i="6"/>
  <c r="BZ195" i="6"/>
  <c r="AZ195" i="6"/>
  <c r="AR195" i="6"/>
  <c r="BJ195" i="6"/>
  <c r="AG195" i="6"/>
  <c r="CK195" i="6"/>
  <c r="AP195" i="6"/>
  <c r="BS195" i="6"/>
  <c r="CD195" i="6"/>
  <c r="BH195" i="6"/>
  <c r="AK195" i="6"/>
  <c r="BO195" i="6"/>
  <c r="CA195" i="6"/>
  <c r="BA195" i="6"/>
  <c r="BG195" i="6"/>
  <c r="AN195" i="6"/>
  <c r="BU195" i="6"/>
  <c r="CE195" i="6"/>
  <c r="BC195" i="6"/>
  <c r="BK195" i="6"/>
  <c r="AW12" i="6"/>
  <c r="CD12" i="6"/>
  <c r="BG12" i="6"/>
  <c r="BB12" i="6"/>
  <c r="CQ12" i="6"/>
  <c r="BL12" i="6"/>
  <c r="CH12" i="6"/>
  <c r="AF12" i="6"/>
  <c r="AU12" i="6"/>
  <c r="AK12" i="6"/>
  <c r="BN12" i="6"/>
  <c r="CG12" i="6"/>
  <c r="CR12" i="6"/>
  <c r="AM12" i="6"/>
  <c r="AY12" i="6"/>
  <c r="BR12" i="6"/>
  <c r="CI12" i="6"/>
  <c r="BT12" i="6"/>
  <c r="AT12" i="6"/>
  <c r="AQ12" i="6"/>
  <c r="BP12" i="6"/>
  <c r="BU12" i="6"/>
  <c r="BA12" i="6"/>
  <c r="CE12" i="6"/>
  <c r="AV12" i="6"/>
  <c r="AD12" i="6"/>
  <c r="AH12" i="6"/>
  <c r="AZ12" i="6"/>
  <c r="CL12" i="6"/>
  <c r="BH12" i="6"/>
  <c r="AI12" i="6"/>
  <c r="BJ12" i="6"/>
  <c r="AO12" i="6"/>
  <c r="BZ12" i="6"/>
  <c r="AS12" i="6"/>
  <c r="CB12" i="6"/>
  <c r="AJ12" i="6"/>
  <c r="BS12" i="6"/>
  <c r="AR12" i="6"/>
  <c r="CF12" i="6"/>
  <c r="BX12" i="6"/>
  <c r="CK12" i="6"/>
  <c r="BQ12" i="6"/>
  <c r="BD12" i="6"/>
  <c r="AL12" i="6"/>
  <c r="CN12" i="6"/>
  <c r="CC12" i="6"/>
  <c r="BK12" i="6"/>
  <c r="DC12" i="6"/>
  <c r="FI12" i="6" s="1"/>
  <c r="CO12" i="6"/>
  <c r="AX12" i="6"/>
  <c r="AG12" i="6"/>
  <c r="BF12" i="6"/>
  <c r="BM12" i="6"/>
  <c r="CP12" i="6"/>
  <c r="CM12" i="6"/>
  <c r="BY12" i="6"/>
  <c r="BE12" i="6"/>
  <c r="BO12" i="6"/>
  <c r="AP12" i="6"/>
  <c r="BW12" i="6"/>
  <c r="AE12" i="6"/>
  <c r="CA12" i="6"/>
  <c r="CJ12" i="6"/>
  <c r="BI12" i="6"/>
  <c r="BC12" i="6"/>
  <c r="AN12" i="6"/>
  <c r="BV12" i="6"/>
  <c r="AK98" i="6"/>
  <c r="AP98" i="6"/>
  <c r="AT98" i="6"/>
  <c r="BA98" i="6"/>
  <c r="BH98" i="6"/>
  <c r="BO98" i="6"/>
  <c r="BS98" i="6"/>
  <c r="AG98" i="6"/>
  <c r="BT98" i="6"/>
  <c r="AN98" i="6"/>
  <c r="CR98" i="6"/>
  <c r="BL98" i="6"/>
  <c r="AH98" i="6"/>
  <c r="CL98" i="6"/>
  <c r="AX98" i="6"/>
  <c r="AQ98" i="6"/>
  <c r="AR98" i="6"/>
  <c r="CD98" i="6"/>
  <c r="BE98" i="6"/>
  <c r="AF98" i="6"/>
  <c r="CC98" i="6"/>
  <c r="BD98" i="6"/>
  <c r="CB98" i="6"/>
  <c r="DC98" i="6"/>
  <c r="FI98" i="6" s="1"/>
  <c r="BY98" i="6"/>
  <c r="AD98" i="6"/>
  <c r="AU98" i="6"/>
  <c r="BZ98" i="6"/>
  <c r="CG98" i="6"/>
  <c r="CN98" i="6"/>
  <c r="AI98" i="6"/>
  <c r="AM98" i="6"/>
  <c r="BX98" i="6"/>
  <c r="BM98" i="6"/>
  <c r="AY98" i="6"/>
  <c r="AV98" i="6"/>
  <c r="BI98" i="6"/>
  <c r="BW98" i="6"/>
  <c r="BC98" i="6"/>
  <c r="AS98" i="6"/>
  <c r="BG98" i="6"/>
  <c r="BF98" i="6"/>
  <c r="AO98" i="6"/>
  <c r="AW98" i="6"/>
  <c r="CO98" i="6"/>
  <c r="BR98" i="6"/>
  <c r="CF98" i="6"/>
  <c r="CQ98" i="6"/>
  <c r="BJ98" i="6"/>
  <c r="CA98" i="6"/>
  <c r="CI98" i="6"/>
  <c r="BB98" i="6"/>
  <c r="BP98" i="6"/>
  <c r="CK98" i="6"/>
  <c r="AL98" i="6"/>
  <c r="AZ98" i="6"/>
  <c r="BK98" i="6"/>
  <c r="BU98" i="6"/>
  <c r="CP98" i="6"/>
  <c r="BV98" i="6"/>
  <c r="CH98" i="6"/>
  <c r="AJ98" i="6"/>
  <c r="CE98" i="6"/>
  <c r="CJ98" i="6"/>
  <c r="CM98" i="6"/>
  <c r="AE98" i="6"/>
  <c r="BQ98" i="6"/>
  <c r="BN98" i="6"/>
  <c r="AE155" i="6"/>
  <c r="AG155" i="6"/>
  <c r="AP155" i="6"/>
  <c r="BR155" i="6"/>
  <c r="AW155" i="6"/>
  <c r="BK155" i="6"/>
  <c r="CA155" i="6"/>
  <c r="CM155" i="6"/>
  <c r="AS155" i="6"/>
  <c r="BX155" i="6"/>
  <c r="CO155" i="6"/>
  <c r="BL155" i="6"/>
  <c r="CQ155" i="6"/>
  <c r="BF155" i="6"/>
  <c r="BM155" i="6"/>
  <c r="CC155" i="6"/>
  <c r="CG155" i="6"/>
  <c r="BG155" i="6"/>
  <c r="CJ155" i="6"/>
  <c r="DC155" i="6"/>
  <c r="BZ155" i="6"/>
  <c r="AD155" i="6"/>
  <c r="BV155" i="6"/>
  <c r="CL155" i="6"/>
  <c r="AY155" i="6"/>
  <c r="BA155" i="6"/>
  <c r="CF155" i="6"/>
  <c r="AN155" i="6"/>
  <c r="AM155" i="6"/>
  <c r="CP155" i="6"/>
  <c r="AT155" i="6"/>
  <c r="CI155" i="6"/>
  <c r="BO155" i="6"/>
  <c r="AI155" i="6"/>
  <c r="AF155" i="6"/>
  <c r="AJ155" i="6"/>
  <c r="AO155" i="6"/>
  <c r="BC155" i="6"/>
  <c r="BS155" i="6"/>
  <c r="CK155" i="6"/>
  <c r="BI155" i="6"/>
  <c r="CN155" i="6"/>
  <c r="BH155" i="6"/>
  <c r="CB155" i="6"/>
  <c r="AX155" i="6"/>
  <c r="BE155" i="6"/>
  <c r="BU155" i="6"/>
  <c r="BJ155" i="6"/>
  <c r="BW155" i="6"/>
  <c r="AQ155" i="6"/>
  <c r="BT155" i="6"/>
  <c r="AR155" i="6"/>
  <c r="CH155" i="6"/>
  <c r="BN155" i="6"/>
  <c r="CD155" i="6"/>
  <c r="AH155" i="6"/>
  <c r="BQ155" i="6"/>
  <c r="AK155" i="6"/>
  <c r="BP155" i="6"/>
  <c r="BD155" i="6"/>
  <c r="AU155" i="6"/>
  <c r="AL155" i="6"/>
  <c r="BB155" i="6"/>
  <c r="BY155" i="6"/>
  <c r="AV155" i="6"/>
  <c r="CR155" i="6"/>
  <c r="CE155" i="6"/>
  <c r="AZ155" i="6"/>
  <c r="CG135" i="6"/>
  <c r="CR135" i="6"/>
  <c r="AH135" i="6"/>
  <c r="CC135" i="6"/>
  <c r="BE135" i="6"/>
  <c r="AY135" i="6"/>
  <c r="BX135" i="6"/>
  <c r="AU135" i="6"/>
  <c r="AW135" i="6"/>
  <c r="CJ135" i="6"/>
  <c r="BP135" i="6"/>
  <c r="AT135" i="6"/>
  <c r="BV135" i="6"/>
  <c r="BA135" i="6"/>
  <c r="BB135" i="6"/>
  <c r="BN135" i="6"/>
  <c r="CP135" i="6"/>
  <c r="DC135" i="6"/>
  <c r="FI135" i="6" s="1"/>
  <c r="IW135" i="6" s="1"/>
  <c r="BZ135" i="6"/>
  <c r="AL135" i="6"/>
  <c r="AE135" i="6"/>
  <c r="AZ135" i="6"/>
  <c r="BC135" i="6"/>
  <c r="CE135" i="6"/>
  <c r="BH135" i="6"/>
  <c r="AS135" i="6"/>
  <c r="CM135" i="6"/>
  <c r="AM135" i="6"/>
  <c r="BJ135" i="6"/>
  <c r="AK135" i="6"/>
  <c r="CK135" i="6"/>
  <c r="AN135" i="6"/>
  <c r="BF135" i="6"/>
  <c r="AJ135" i="6"/>
  <c r="BQ135" i="6"/>
  <c r="AF135" i="6"/>
  <c r="AX135" i="6"/>
  <c r="CL135" i="6"/>
  <c r="AI135" i="6"/>
  <c r="AG135" i="6"/>
  <c r="CF135" i="6"/>
  <c r="CO135" i="6"/>
  <c r="AD135" i="6"/>
  <c r="BS135" i="6"/>
  <c r="BY135" i="6"/>
  <c r="BG135" i="6"/>
  <c r="AO135" i="6"/>
  <c r="CI135" i="6"/>
  <c r="BT135" i="6"/>
  <c r="BU135" i="6"/>
  <c r="AP135" i="6"/>
  <c r="AR135" i="6"/>
  <c r="AQ135" i="6"/>
  <c r="CA135" i="6"/>
  <c r="BR135" i="6"/>
  <c r="CN135" i="6"/>
  <c r="BK135" i="6"/>
  <c r="CH135" i="6"/>
  <c r="CB135" i="6"/>
  <c r="CQ135" i="6"/>
  <c r="BD135" i="6"/>
  <c r="BO135" i="6"/>
  <c r="BL135" i="6"/>
  <c r="AV135" i="6"/>
  <c r="BI135" i="6"/>
  <c r="BW135" i="6"/>
  <c r="CD135" i="6"/>
  <c r="BM135" i="6"/>
  <c r="BV141" i="6"/>
  <c r="CB141" i="6"/>
  <c r="BF141" i="6"/>
  <c r="BQ141" i="6"/>
  <c r="AJ141" i="6"/>
  <c r="CF141" i="6"/>
  <c r="BK141" i="6"/>
  <c r="BM141" i="6"/>
  <c r="CH141" i="6"/>
  <c r="BP141" i="6"/>
  <c r="CR141" i="6"/>
  <c r="AK141" i="6"/>
  <c r="BX141" i="6"/>
  <c r="AZ141" i="6"/>
  <c r="AL141" i="6"/>
  <c r="AG141" i="6"/>
  <c r="AM141" i="6"/>
  <c r="AR141" i="6"/>
  <c r="BI141" i="6"/>
  <c r="AQ141" i="6"/>
  <c r="BN141" i="6"/>
  <c r="BY141" i="6"/>
  <c r="AW141" i="6"/>
  <c r="CP141" i="6"/>
  <c r="AD141" i="6"/>
  <c r="BR141" i="6"/>
  <c r="BG141" i="6"/>
  <c r="CG141" i="6"/>
  <c r="BL141" i="6"/>
  <c r="CM141" i="6"/>
  <c r="AP141" i="6"/>
  <c r="BZ141" i="6"/>
  <c r="BU141" i="6"/>
  <c r="CQ141" i="6"/>
  <c r="AE141" i="6"/>
  <c r="DC141" i="6"/>
  <c r="FI141" i="6" s="1"/>
  <c r="IF141" i="6" s="1"/>
  <c r="CL141" i="6"/>
  <c r="AF141" i="6"/>
  <c r="CE141" i="6"/>
  <c r="CD141" i="6"/>
  <c r="AV141" i="6"/>
  <c r="BJ141" i="6"/>
  <c r="CA141" i="6"/>
  <c r="AX141" i="6"/>
  <c r="CO141" i="6"/>
  <c r="BH141" i="6"/>
  <c r="BT141" i="6"/>
  <c r="BW141" i="6"/>
  <c r="BB141" i="6"/>
  <c r="CI141" i="6"/>
  <c r="AO141" i="6"/>
  <c r="CN141" i="6"/>
  <c r="CC141" i="6"/>
  <c r="AH141" i="6"/>
  <c r="AT141" i="6"/>
  <c r="AS141" i="6"/>
  <c r="AU141" i="6"/>
  <c r="AI141" i="6"/>
  <c r="BO141" i="6"/>
  <c r="BS141" i="6"/>
  <c r="BD141" i="6"/>
  <c r="CJ141" i="6"/>
  <c r="BA141" i="6"/>
  <c r="CK141" i="6"/>
  <c r="AN141" i="6"/>
  <c r="BE141" i="6"/>
  <c r="BC141" i="6"/>
  <c r="AY141" i="6"/>
  <c r="AU39" i="6"/>
  <c r="AI39" i="6"/>
  <c r="CG39" i="6"/>
  <c r="DC39" i="6"/>
  <c r="FI39" i="6" s="1"/>
  <c r="BI39" i="6"/>
  <c r="BR39" i="6"/>
  <c r="AO39" i="6"/>
  <c r="AR39" i="6"/>
  <c r="CF39" i="6"/>
  <c r="AJ39" i="6"/>
  <c r="BC39" i="6"/>
  <c r="BJ39" i="6"/>
  <c r="CA39" i="6"/>
  <c r="BU39" i="6"/>
  <c r="CC39" i="6"/>
  <c r="BW39" i="6"/>
  <c r="AE39" i="6"/>
  <c r="BS39" i="6"/>
  <c r="BN39" i="6"/>
  <c r="AS39" i="6"/>
  <c r="AV39" i="6"/>
  <c r="AN39" i="6"/>
  <c r="BE39" i="6"/>
  <c r="CD39" i="6"/>
  <c r="AW39" i="6"/>
  <c r="CR39" i="6"/>
  <c r="AT39" i="6"/>
  <c r="BP39" i="6"/>
  <c r="BT39" i="6"/>
  <c r="CK39" i="6"/>
  <c r="BD39" i="6"/>
  <c r="CL39" i="6"/>
  <c r="AL39" i="6"/>
  <c r="AX39" i="6"/>
  <c r="AF39" i="6"/>
  <c r="BH39" i="6"/>
  <c r="BG39" i="6"/>
  <c r="AD39" i="6"/>
  <c r="AH39" i="6"/>
  <c r="AP39" i="6"/>
  <c r="BA39" i="6"/>
  <c r="BZ39" i="6"/>
  <c r="CB39" i="6"/>
  <c r="BV39" i="6"/>
  <c r="CH39" i="6"/>
  <c r="AZ39" i="6"/>
  <c r="BQ39" i="6"/>
  <c r="BK39" i="6"/>
  <c r="BF39" i="6"/>
  <c r="CI39" i="6"/>
  <c r="BX39" i="6"/>
  <c r="BB39" i="6"/>
  <c r="AY39" i="6"/>
  <c r="AK39" i="6"/>
  <c r="AM39" i="6"/>
  <c r="CM39" i="6"/>
  <c r="AQ39" i="6"/>
  <c r="CP39" i="6"/>
  <c r="BL39" i="6"/>
  <c r="CJ39" i="6"/>
  <c r="AG39" i="6"/>
  <c r="BM39" i="6"/>
  <c r="CE39" i="6"/>
  <c r="CN39" i="6"/>
  <c r="BY39" i="6"/>
  <c r="CO39" i="6"/>
  <c r="CQ39" i="6"/>
  <c r="BO39" i="6"/>
  <c r="BQ177" i="6"/>
  <c r="CH177" i="6"/>
  <c r="CJ177" i="6"/>
  <c r="BO177" i="6"/>
  <c r="BF177" i="6"/>
  <c r="AD177" i="6"/>
  <c r="BK177" i="6"/>
  <c r="CE177" i="6"/>
  <c r="BB177" i="6"/>
  <c r="BE177" i="6"/>
  <c r="CC177" i="6"/>
  <c r="CQ177" i="6"/>
  <c r="CL177" i="6"/>
  <c r="CO177" i="6"/>
  <c r="CD177" i="6"/>
  <c r="BL177" i="6"/>
  <c r="AE177" i="6"/>
  <c r="CB177" i="6"/>
  <c r="BC177" i="6"/>
  <c r="DC177" i="6"/>
  <c r="FI177" i="6" s="1"/>
  <c r="IJ177" i="6" s="1"/>
  <c r="AV177" i="6"/>
  <c r="AP177" i="6"/>
  <c r="BX177" i="6"/>
  <c r="AY177" i="6"/>
  <c r="CN177" i="6"/>
  <c r="AI177" i="6"/>
  <c r="AO177" i="6"/>
  <c r="AF177" i="6"/>
  <c r="BA177" i="6"/>
  <c r="BG177" i="6"/>
  <c r="BR177" i="6"/>
  <c r="AW177" i="6"/>
  <c r="AM177" i="6"/>
  <c r="BU177" i="6"/>
  <c r="BS177" i="6"/>
  <c r="AL177" i="6"/>
  <c r="CP177" i="6"/>
  <c r="BZ177" i="6"/>
  <c r="BT177" i="6"/>
  <c r="AS177" i="6"/>
  <c r="AG177" i="6"/>
  <c r="AJ177" i="6"/>
  <c r="AX177" i="6"/>
  <c r="AH177" i="6"/>
  <c r="AR177" i="6"/>
  <c r="BV177" i="6"/>
  <c r="AK177" i="6"/>
  <c r="AZ177" i="6"/>
  <c r="AT177" i="6"/>
  <c r="CF177" i="6"/>
  <c r="CR177" i="6"/>
  <c r="BH177" i="6"/>
  <c r="CI177" i="6"/>
  <c r="BN177" i="6"/>
  <c r="BD177" i="6"/>
  <c r="AQ177" i="6"/>
  <c r="BW177" i="6"/>
  <c r="BP177" i="6"/>
  <c r="BY177" i="6"/>
  <c r="AU177" i="6"/>
  <c r="BM177" i="6"/>
  <c r="BJ177" i="6"/>
  <c r="CK177" i="6"/>
  <c r="CG177" i="6"/>
  <c r="CA177" i="6"/>
  <c r="AN177" i="6"/>
  <c r="CM177" i="6"/>
  <c r="BI177" i="6"/>
  <c r="BU139" i="6"/>
  <c r="CG139" i="6"/>
  <c r="CP139" i="6"/>
  <c r="CN139" i="6"/>
  <c r="CM139" i="6"/>
  <c r="CD139" i="6"/>
  <c r="CI139" i="6"/>
  <c r="AT139" i="6"/>
  <c r="BA139" i="6"/>
  <c r="AO139" i="6"/>
  <c r="AD139" i="6"/>
  <c r="DC139" i="6"/>
  <c r="FI139" i="6" s="1"/>
  <c r="CL139" i="6"/>
  <c r="BD139" i="6"/>
  <c r="CQ139" i="6"/>
  <c r="AZ139" i="6"/>
  <c r="AW139" i="6"/>
  <c r="CC139" i="6"/>
  <c r="AL139" i="6"/>
  <c r="AJ139" i="6"/>
  <c r="AI139" i="6"/>
  <c r="CJ139" i="6"/>
  <c r="AN139" i="6"/>
  <c r="BB139" i="6"/>
  <c r="BG139" i="6"/>
  <c r="CO139" i="6"/>
  <c r="BI139" i="6"/>
  <c r="AR139" i="6"/>
  <c r="AQ139" i="6"/>
  <c r="AH139" i="6"/>
  <c r="BT139" i="6"/>
  <c r="AM139" i="6"/>
  <c r="BH139" i="6"/>
  <c r="BF139" i="6"/>
  <c r="BE139" i="6"/>
  <c r="CK139" i="6"/>
  <c r="AY139" i="6"/>
  <c r="AP139" i="6"/>
  <c r="AU139" i="6"/>
  <c r="CR139" i="6"/>
  <c r="BJ139" i="6"/>
  <c r="BO139" i="6"/>
  <c r="CB139" i="6"/>
  <c r="AK139" i="6"/>
  <c r="BQ139" i="6"/>
  <c r="AX139" i="6"/>
  <c r="CA139" i="6"/>
  <c r="BL139" i="6"/>
  <c r="BR139" i="6"/>
  <c r="BP139" i="6"/>
  <c r="BN139" i="6"/>
  <c r="AE139" i="6"/>
  <c r="BM139" i="6"/>
  <c r="AG139" i="6"/>
  <c r="AV139" i="6"/>
  <c r="BS139" i="6"/>
  <c r="BZ139" i="6"/>
  <c r="BX139" i="6"/>
  <c r="BW139" i="6"/>
  <c r="BC139" i="6"/>
  <c r="AS139" i="6"/>
  <c r="BY139" i="6"/>
  <c r="AF139" i="6"/>
  <c r="CH139" i="6"/>
  <c r="CF139" i="6"/>
  <c r="CE139" i="6"/>
  <c r="BV139" i="6"/>
  <c r="BK139" i="6"/>
  <c r="CF58" i="6"/>
  <c r="CD58" i="6"/>
  <c r="BV58" i="6"/>
  <c r="AU58" i="6"/>
  <c r="BK58" i="6"/>
  <c r="AT58" i="6"/>
  <c r="BL58" i="6"/>
  <c r="CP58" i="6"/>
  <c r="CL58" i="6"/>
  <c r="CC58" i="6"/>
  <c r="CM58" i="6"/>
  <c r="AF58" i="6"/>
  <c r="BJ58" i="6"/>
  <c r="AM58" i="6"/>
  <c r="AK58" i="6"/>
  <c r="CG58" i="6"/>
  <c r="AP58" i="6"/>
  <c r="CO58" i="6"/>
  <c r="BO58" i="6"/>
  <c r="CR58" i="6"/>
  <c r="CN58" i="6"/>
  <c r="BB58" i="6"/>
  <c r="AR58" i="6"/>
  <c r="AE58" i="6"/>
  <c r="BE58" i="6"/>
  <c r="AS58" i="6"/>
  <c r="BU58" i="6"/>
  <c r="CK58" i="6"/>
  <c r="BA58" i="6"/>
  <c r="AZ58" i="6"/>
  <c r="AQ58" i="6"/>
  <c r="BI58" i="6"/>
  <c r="BZ58" i="6"/>
  <c r="BC58" i="6"/>
  <c r="BN58" i="6"/>
  <c r="CA58" i="6"/>
  <c r="BT58" i="6"/>
  <c r="BY58" i="6"/>
  <c r="BP58" i="6"/>
  <c r="DC58" i="6"/>
  <c r="FI58" i="6" s="1"/>
  <c r="BD58" i="6"/>
  <c r="BF58" i="6"/>
  <c r="AW58" i="6"/>
  <c r="BG58" i="6"/>
  <c r="BW58" i="6"/>
  <c r="CE58" i="6"/>
  <c r="AD58" i="6"/>
  <c r="BH58" i="6"/>
  <c r="AV58" i="6"/>
  <c r="AI58" i="6"/>
  <c r="AL58" i="6"/>
  <c r="AY58" i="6"/>
  <c r="AJ58" i="6"/>
  <c r="CJ58" i="6"/>
  <c r="BX58" i="6"/>
  <c r="BR58" i="6"/>
  <c r="BM58" i="6"/>
  <c r="BQ58" i="6"/>
  <c r="AH58" i="6"/>
  <c r="CI58" i="6"/>
  <c r="CB58" i="6"/>
  <c r="AG58" i="6"/>
  <c r="CQ58" i="6"/>
  <c r="BS58" i="6"/>
  <c r="AO58" i="6"/>
  <c r="AX58" i="6"/>
  <c r="CH58" i="6"/>
  <c r="AN58" i="6"/>
  <c r="CA74" i="6"/>
  <c r="BX74" i="6"/>
  <c r="CM74" i="6"/>
  <c r="CO74" i="6"/>
  <c r="BZ74" i="6"/>
  <c r="BG74" i="6"/>
  <c r="AS74" i="6"/>
  <c r="AY74" i="6"/>
  <c r="CQ74" i="6"/>
  <c r="BS74" i="6"/>
  <c r="CR74" i="6"/>
  <c r="AP74" i="6"/>
  <c r="BY74" i="6"/>
  <c r="BD74" i="6"/>
  <c r="BA74" i="6"/>
  <c r="AM74" i="6"/>
  <c r="AE74" i="6"/>
  <c r="BV74" i="6"/>
  <c r="CL74" i="6"/>
  <c r="AN74" i="6"/>
  <c r="BM74" i="6"/>
  <c r="CH74" i="6"/>
  <c r="CP74" i="6"/>
  <c r="CK74" i="6"/>
  <c r="AO74" i="6"/>
  <c r="BP74" i="6"/>
  <c r="AR74" i="6"/>
  <c r="AF74" i="6"/>
  <c r="AQ74" i="6"/>
  <c r="AD74" i="6"/>
  <c r="BR74" i="6"/>
  <c r="BN74" i="6"/>
  <c r="AZ74" i="6"/>
  <c r="BL74" i="6"/>
  <c r="AK74" i="6"/>
  <c r="BC74" i="6"/>
  <c r="AH74" i="6"/>
  <c r="CF74" i="6"/>
  <c r="CC74" i="6"/>
  <c r="BH74" i="6"/>
  <c r="AT74" i="6"/>
  <c r="AL74" i="6"/>
  <c r="BT74" i="6"/>
  <c r="BJ74" i="6"/>
  <c r="AV74" i="6"/>
  <c r="BE74" i="6"/>
  <c r="CG74" i="6"/>
  <c r="AU74" i="6"/>
  <c r="CJ74" i="6"/>
  <c r="BW74" i="6"/>
  <c r="BO74" i="6"/>
  <c r="CE74" i="6"/>
  <c r="BF74" i="6"/>
  <c r="BI74" i="6"/>
  <c r="BQ74" i="6"/>
  <c r="CI74" i="6"/>
  <c r="AG74" i="6"/>
  <c r="AW74" i="6"/>
  <c r="DC74" i="6"/>
  <c r="BU74" i="6"/>
  <c r="AJ74" i="6"/>
  <c r="CD74" i="6"/>
  <c r="AI74" i="6"/>
  <c r="AX74" i="6"/>
  <c r="CN74" i="6"/>
  <c r="CB74" i="6"/>
  <c r="BK74" i="6"/>
  <c r="BB74" i="6"/>
  <c r="AG146" i="6"/>
  <c r="BE146" i="6"/>
  <c r="CG146" i="6"/>
  <c r="AH146" i="6"/>
  <c r="AW146" i="6"/>
  <c r="AT146" i="6"/>
  <c r="AZ146" i="6"/>
  <c r="AX146" i="6"/>
  <c r="BI146" i="6"/>
  <c r="BZ146" i="6"/>
  <c r="CM146" i="6"/>
  <c r="AE146" i="6"/>
  <c r="AL146" i="6"/>
  <c r="AS146" i="6"/>
  <c r="AV146" i="6"/>
  <c r="BR146" i="6"/>
  <c r="AD146" i="6"/>
  <c r="BF146" i="6"/>
  <c r="BS146" i="6"/>
  <c r="BT146" i="6"/>
  <c r="AJ146" i="6"/>
  <c r="DC146" i="6"/>
  <c r="FI146" i="6" s="1"/>
  <c r="AU146" i="6"/>
  <c r="CE146" i="6"/>
  <c r="CB146" i="6"/>
  <c r="CI146" i="6"/>
  <c r="BP146" i="6"/>
  <c r="AO146" i="6"/>
  <c r="CO146" i="6"/>
  <c r="AI146" i="6"/>
  <c r="AP146" i="6"/>
  <c r="BQ146" i="6"/>
  <c r="BO146" i="6"/>
  <c r="BL146" i="6"/>
  <c r="CP146" i="6"/>
  <c r="BK146" i="6"/>
  <c r="CR146" i="6"/>
  <c r="BY146" i="6"/>
  <c r="BU146" i="6"/>
  <c r="CN146" i="6"/>
  <c r="BJ146" i="6"/>
  <c r="BN146" i="6"/>
  <c r="CF146" i="6"/>
  <c r="BM146" i="6"/>
  <c r="BD146" i="6"/>
  <c r="BX146" i="6"/>
  <c r="BB146" i="6"/>
  <c r="CL146" i="6"/>
  <c r="AY146" i="6"/>
  <c r="CK146" i="6"/>
  <c r="BH146" i="6"/>
  <c r="AR146" i="6"/>
  <c r="BV146" i="6"/>
  <c r="AN146" i="6"/>
  <c r="AQ146" i="6"/>
  <c r="BG146" i="6"/>
  <c r="BW146" i="6"/>
  <c r="CH146" i="6"/>
  <c r="AM146" i="6"/>
  <c r="BA146" i="6"/>
  <c r="CC146" i="6"/>
  <c r="CQ146" i="6"/>
  <c r="AK146" i="6"/>
  <c r="AF146" i="6"/>
  <c r="CD146" i="6"/>
  <c r="CA146" i="6"/>
  <c r="CJ146" i="6"/>
  <c r="BC146" i="6"/>
  <c r="BQ145" i="6"/>
  <c r="CC145" i="6"/>
  <c r="BN145" i="6"/>
  <c r="BG145" i="6"/>
  <c r="AS145" i="6"/>
  <c r="AH145" i="6"/>
  <c r="CA145" i="6"/>
  <c r="BZ145" i="6"/>
  <c r="BI145" i="6"/>
  <c r="BU145" i="6"/>
  <c r="AQ145" i="6"/>
  <c r="AJ145" i="6"/>
  <c r="AK145" i="6"/>
  <c r="AW145" i="6"/>
  <c r="BD145" i="6"/>
  <c r="CH145" i="6"/>
  <c r="BS145" i="6"/>
  <c r="BL145" i="6"/>
  <c r="AX145" i="6"/>
  <c r="DC145" i="6"/>
  <c r="FI145" i="6" s="1"/>
  <c r="IW145" i="6" s="1"/>
  <c r="CO145" i="6"/>
  <c r="AN145" i="6"/>
  <c r="CL145" i="6"/>
  <c r="BP145" i="6"/>
  <c r="AL145" i="6"/>
  <c r="BJ145" i="6"/>
  <c r="BM145" i="6"/>
  <c r="AI145" i="6"/>
  <c r="CN145" i="6"/>
  <c r="AF145" i="6"/>
  <c r="AO145" i="6"/>
  <c r="BW145" i="6"/>
  <c r="BR145" i="6"/>
  <c r="BB145" i="6"/>
  <c r="AM145" i="6"/>
  <c r="BX145" i="6"/>
  <c r="CB145" i="6"/>
  <c r="CK145" i="6"/>
  <c r="BV145" i="6"/>
  <c r="AZ145" i="6"/>
  <c r="BA145" i="6"/>
  <c r="AE145" i="6"/>
  <c r="BK145" i="6"/>
  <c r="CM145" i="6"/>
  <c r="CR145" i="6"/>
  <c r="CE145" i="6"/>
  <c r="BT145" i="6"/>
  <c r="AG145" i="6"/>
  <c r="CI145" i="6"/>
  <c r="CF145" i="6"/>
  <c r="AR145" i="6"/>
  <c r="AT145" i="6"/>
  <c r="BY145" i="6"/>
  <c r="CD145" i="6"/>
  <c r="BC145" i="6"/>
  <c r="BF145" i="6"/>
  <c r="BO145" i="6"/>
  <c r="CQ145" i="6"/>
  <c r="CG145" i="6"/>
  <c r="AV145" i="6"/>
  <c r="AU145" i="6"/>
  <c r="CJ145" i="6"/>
  <c r="BH145" i="6"/>
  <c r="CP145" i="6"/>
  <c r="AP145" i="6"/>
  <c r="AY145" i="6"/>
  <c r="BE145" i="6"/>
  <c r="AD145" i="6"/>
  <c r="BS123" i="6"/>
  <c r="BV123" i="6"/>
  <c r="AM123" i="6"/>
  <c r="BR123" i="6"/>
  <c r="BK123" i="6"/>
  <c r="BT123" i="6"/>
  <c r="AL123" i="6"/>
  <c r="AT123" i="6"/>
  <c r="BL123" i="6"/>
  <c r="BJ123" i="6"/>
  <c r="AO123" i="6"/>
  <c r="AN123" i="6"/>
  <c r="AK123" i="6"/>
  <c r="CP123" i="6"/>
  <c r="AX123" i="6"/>
  <c r="BH123" i="6"/>
  <c r="BI123" i="6"/>
  <c r="CA123" i="6"/>
  <c r="AF123" i="6"/>
  <c r="BQ123" i="6"/>
  <c r="CQ123" i="6"/>
  <c r="BZ123" i="6"/>
  <c r="CK123" i="6"/>
  <c r="CF123" i="6"/>
  <c r="CM123" i="6"/>
  <c r="BN123" i="6"/>
  <c r="AI123" i="6"/>
  <c r="AY123" i="6"/>
  <c r="BF123" i="6"/>
  <c r="BX123" i="6"/>
  <c r="AG123" i="6"/>
  <c r="BC123" i="6"/>
  <c r="CD123" i="6"/>
  <c r="AE123" i="6"/>
  <c r="CJ123" i="6"/>
  <c r="BP123" i="6"/>
  <c r="AZ123" i="6"/>
  <c r="BW123" i="6"/>
  <c r="BU123" i="6"/>
  <c r="AQ123" i="6"/>
  <c r="AR123" i="6"/>
  <c r="AU123" i="6"/>
  <c r="DC123" i="6"/>
  <c r="CR123" i="6"/>
  <c r="AH123" i="6"/>
  <c r="AP123" i="6"/>
  <c r="CB123" i="6"/>
  <c r="CL123" i="6"/>
  <c r="AJ123" i="6"/>
  <c r="BY123" i="6"/>
  <c r="BE123" i="6"/>
  <c r="AD123" i="6"/>
  <c r="BG123" i="6"/>
  <c r="AV123" i="6"/>
  <c r="BA123" i="6"/>
  <c r="CE123" i="6"/>
  <c r="CO123" i="6"/>
  <c r="CH123" i="6"/>
  <c r="BO123" i="6"/>
  <c r="AW123" i="6"/>
  <c r="CG123" i="6"/>
  <c r="CI123" i="6"/>
  <c r="CN123" i="6"/>
  <c r="BM123" i="6"/>
  <c r="BD123" i="6"/>
  <c r="BB123" i="6"/>
  <c r="CC123" i="6"/>
  <c r="AS123" i="6"/>
  <c r="BZ181" i="6"/>
  <c r="AU181" i="6"/>
  <c r="CL181" i="6"/>
  <c r="BM181" i="6"/>
  <c r="AK181" i="6"/>
  <c r="BX181" i="6"/>
  <c r="CE181" i="6"/>
  <c r="AO181" i="6"/>
  <c r="AW181" i="6"/>
  <c r="BQ181" i="6"/>
  <c r="CJ181" i="6"/>
  <c r="CQ181" i="6"/>
  <c r="BU181" i="6"/>
  <c r="BH181" i="6"/>
  <c r="CF181" i="6"/>
  <c r="BN181" i="6"/>
  <c r="AQ181" i="6"/>
  <c r="BB181" i="6"/>
  <c r="CI181" i="6"/>
  <c r="BR181" i="6"/>
  <c r="AH181" i="6"/>
  <c r="AZ181" i="6"/>
  <c r="BE181" i="6"/>
  <c r="BV181" i="6"/>
  <c r="BY181" i="6"/>
  <c r="AI181" i="6"/>
  <c r="AL181" i="6"/>
  <c r="BW181" i="6"/>
  <c r="CA181" i="6"/>
  <c r="DC181" i="6"/>
  <c r="FI181" i="6" s="1"/>
  <c r="KJ181" i="6" s="1"/>
  <c r="BP181" i="6"/>
  <c r="AX181" i="6"/>
  <c r="BI181" i="6"/>
  <c r="CR181" i="6"/>
  <c r="AF181" i="6"/>
  <c r="CP181" i="6"/>
  <c r="AJ181" i="6"/>
  <c r="BD181" i="6"/>
  <c r="CH181" i="6"/>
  <c r="BO181" i="6"/>
  <c r="BL181" i="6"/>
  <c r="AS181" i="6"/>
  <c r="BS181" i="6"/>
  <c r="BJ181" i="6"/>
  <c r="AE181" i="6"/>
  <c r="CG181" i="6"/>
  <c r="CD181" i="6"/>
  <c r="BT181" i="6"/>
  <c r="BC181" i="6"/>
  <c r="AD181" i="6"/>
  <c r="BF181" i="6"/>
  <c r="AG181" i="6"/>
  <c r="AP181" i="6"/>
  <c r="BK181" i="6"/>
  <c r="BG181" i="6"/>
  <c r="CC181" i="6"/>
  <c r="CK181" i="6"/>
  <c r="AT181" i="6"/>
  <c r="CN181" i="6"/>
  <c r="AR181" i="6"/>
  <c r="CM181" i="6"/>
  <c r="CO181" i="6"/>
  <c r="AN181" i="6"/>
  <c r="AV181" i="6"/>
  <c r="AY181" i="6"/>
  <c r="BA181" i="6"/>
  <c r="AM181" i="6"/>
  <c r="CB181" i="6"/>
  <c r="CI172" i="6"/>
  <c r="AY172" i="6"/>
  <c r="BC172" i="6"/>
  <c r="AX172" i="6"/>
  <c r="CB172" i="6"/>
  <c r="BS172" i="6"/>
  <c r="AZ172" i="6"/>
  <c r="CR172" i="6"/>
  <c r="AU172" i="6"/>
  <c r="AE172" i="6"/>
  <c r="AG172" i="6"/>
  <c r="CC172" i="6"/>
  <c r="AI172" i="6"/>
  <c r="CH172" i="6"/>
  <c r="BL172" i="6"/>
  <c r="BH172" i="6"/>
  <c r="AF172" i="6"/>
  <c r="CD172" i="6"/>
  <c r="CK172" i="6"/>
  <c r="CL172" i="6"/>
  <c r="CE172" i="6"/>
  <c r="DC172" i="6"/>
  <c r="FI172" i="6" s="1"/>
  <c r="CG172" i="6"/>
  <c r="BR172" i="6"/>
  <c r="BK172" i="6"/>
  <c r="AL172" i="6"/>
  <c r="AO172" i="6"/>
  <c r="BG172" i="6"/>
  <c r="CA172" i="6"/>
  <c r="CJ172" i="6"/>
  <c r="BQ172" i="6"/>
  <c r="CF172" i="6"/>
  <c r="AV172" i="6"/>
  <c r="BX172" i="6"/>
  <c r="AN172" i="6"/>
  <c r="BE172" i="6"/>
  <c r="AP172" i="6"/>
  <c r="CP172" i="6"/>
  <c r="BT172" i="6"/>
  <c r="CN172" i="6"/>
  <c r="BB172" i="6"/>
  <c r="BI172" i="6"/>
  <c r="AM172" i="6"/>
  <c r="BO172" i="6"/>
  <c r="CM172" i="6"/>
  <c r="AD172" i="6"/>
  <c r="BZ172" i="6"/>
  <c r="BM172" i="6"/>
  <c r="BY172" i="6"/>
  <c r="AS172" i="6"/>
  <c r="AT172" i="6"/>
  <c r="BU172" i="6"/>
  <c r="BN172" i="6"/>
  <c r="AR172" i="6"/>
  <c r="BA172" i="6"/>
  <c r="BD172" i="6"/>
  <c r="CO172" i="6"/>
  <c r="BP172" i="6"/>
  <c r="BF172" i="6"/>
  <c r="BV172" i="6"/>
  <c r="BW172" i="6"/>
  <c r="AQ172" i="6"/>
  <c r="AJ172" i="6"/>
  <c r="AK172" i="6"/>
  <c r="BJ172" i="6"/>
  <c r="AH172" i="6"/>
  <c r="AW172" i="6"/>
  <c r="CQ172" i="6"/>
  <c r="CR96" i="6"/>
  <c r="BM96" i="6"/>
  <c r="AQ96" i="6"/>
  <c r="DC96" i="6"/>
  <c r="FI96" i="6" s="1"/>
  <c r="AN96" i="6"/>
  <c r="AM96" i="6"/>
  <c r="AL96" i="6"/>
  <c r="AH96" i="6"/>
  <c r="AG96" i="6"/>
  <c r="BQ96" i="6"/>
  <c r="BE96" i="6"/>
  <c r="CA96" i="6"/>
  <c r="CN96" i="6"/>
  <c r="BD96" i="6"/>
  <c r="AP96" i="6"/>
  <c r="BZ96" i="6"/>
  <c r="AW96" i="6"/>
  <c r="BX96" i="6"/>
  <c r="BA96" i="6"/>
  <c r="CK96" i="6"/>
  <c r="BO96" i="6"/>
  <c r="CO96" i="6"/>
  <c r="CD96" i="6"/>
  <c r="CH96" i="6"/>
  <c r="AF96" i="6"/>
  <c r="BY96" i="6"/>
  <c r="CE96" i="6"/>
  <c r="AR96" i="6"/>
  <c r="CC96" i="6"/>
  <c r="BC96" i="6"/>
  <c r="BP96" i="6"/>
  <c r="BJ96" i="6"/>
  <c r="CL96" i="6"/>
  <c r="AV96" i="6"/>
  <c r="CF96" i="6"/>
  <c r="CI96" i="6"/>
  <c r="AI96" i="6"/>
  <c r="AK96" i="6"/>
  <c r="CJ96" i="6"/>
  <c r="BG96" i="6"/>
  <c r="BN96" i="6"/>
  <c r="CP96" i="6"/>
  <c r="BL96" i="6"/>
  <c r="CM96" i="6"/>
  <c r="AO96" i="6"/>
  <c r="BU96" i="6"/>
  <c r="BS96" i="6"/>
  <c r="CG96" i="6"/>
  <c r="AU96" i="6"/>
  <c r="AT96" i="6"/>
  <c r="BR96" i="6"/>
  <c r="BT96" i="6"/>
  <c r="AE96" i="6"/>
  <c r="AZ96" i="6"/>
  <c r="AJ96" i="6"/>
  <c r="BK96" i="6"/>
  <c r="AY96" i="6"/>
  <c r="BF96" i="6"/>
  <c r="AD96" i="6"/>
  <c r="AS96" i="6"/>
  <c r="BW96" i="6"/>
  <c r="BH96" i="6"/>
  <c r="BB96" i="6"/>
  <c r="AX96" i="6"/>
  <c r="CB96" i="6"/>
  <c r="BV96" i="6"/>
  <c r="CQ96" i="6"/>
  <c r="BI96" i="6"/>
  <c r="BI32" i="6"/>
  <c r="BX32" i="6"/>
  <c r="BY32" i="6"/>
  <c r="BJ32" i="6"/>
  <c r="AD32" i="6"/>
  <c r="BE32" i="6"/>
  <c r="BO32" i="6"/>
  <c r="BQ32" i="6"/>
  <c r="AT32" i="6"/>
  <c r="BS32" i="6"/>
  <c r="AW32" i="6"/>
  <c r="BT32" i="6"/>
  <c r="CO32" i="6"/>
  <c r="BK32" i="6"/>
  <c r="BN32" i="6"/>
  <c r="BH32" i="6"/>
  <c r="BZ32" i="6"/>
  <c r="AM32" i="6"/>
  <c r="BU32" i="6"/>
  <c r="AH32" i="6"/>
  <c r="CD32" i="6"/>
  <c r="AJ32" i="6"/>
  <c r="CR32" i="6"/>
  <c r="CI32" i="6"/>
  <c r="AV32" i="6"/>
  <c r="AI32" i="6"/>
  <c r="CP32" i="6"/>
  <c r="BC32" i="6"/>
  <c r="AP32" i="6"/>
  <c r="AQ32" i="6"/>
  <c r="CJ32" i="6"/>
  <c r="AE32" i="6"/>
  <c r="CN32" i="6"/>
  <c r="CE32" i="6"/>
  <c r="AR32" i="6"/>
  <c r="CA32" i="6"/>
  <c r="BB32" i="6"/>
  <c r="AY32" i="6"/>
  <c r="CC32" i="6"/>
  <c r="BD32" i="6"/>
  <c r="BR32" i="6"/>
  <c r="AS32" i="6"/>
  <c r="AL32" i="6"/>
  <c r="CQ32" i="6"/>
  <c r="AG32" i="6"/>
  <c r="AO32" i="6"/>
  <c r="CH32" i="6"/>
  <c r="BM32" i="6"/>
  <c r="DC32" i="6"/>
  <c r="FI32" i="6" s="1"/>
  <c r="IH32" i="6" s="1"/>
  <c r="CK32" i="6"/>
  <c r="AN32" i="6"/>
  <c r="BL32" i="6"/>
  <c r="CB32" i="6"/>
  <c r="CL32" i="6"/>
  <c r="AU32" i="6"/>
  <c r="CF32" i="6"/>
  <c r="CM32" i="6"/>
  <c r="AX32" i="6"/>
  <c r="BW32" i="6"/>
  <c r="BF32" i="6"/>
  <c r="BV32" i="6"/>
  <c r="BA32" i="6"/>
  <c r="AF32" i="6"/>
  <c r="AZ32" i="6"/>
  <c r="CG32" i="6"/>
  <c r="BP32" i="6"/>
  <c r="AK32" i="6"/>
  <c r="BG32" i="6"/>
  <c r="CO51" i="6"/>
  <c r="AF51" i="6"/>
  <c r="AI51" i="6"/>
  <c r="BH51" i="6"/>
  <c r="BR51" i="6"/>
  <c r="BI51" i="6"/>
  <c r="BB51" i="6"/>
  <c r="BC51" i="6"/>
  <c r="BS51" i="6"/>
  <c r="AN51" i="6"/>
  <c r="BQ51" i="6"/>
  <c r="AQ51" i="6"/>
  <c r="CH51" i="6"/>
  <c r="BW51" i="6"/>
  <c r="CP51" i="6"/>
  <c r="AL51" i="6"/>
  <c r="BY51" i="6"/>
  <c r="BT51" i="6"/>
  <c r="BE51" i="6"/>
  <c r="CR51" i="6"/>
  <c r="AZ51" i="6"/>
  <c r="AH51" i="6"/>
  <c r="CB51" i="6"/>
  <c r="BD51" i="6"/>
  <c r="AS51" i="6"/>
  <c r="AY51" i="6"/>
  <c r="BL51" i="6"/>
  <c r="BA51" i="6"/>
  <c r="AM51" i="6"/>
  <c r="CE51" i="6"/>
  <c r="CC51" i="6"/>
  <c r="AG51" i="6"/>
  <c r="AW51" i="6"/>
  <c r="AV51" i="6"/>
  <c r="CJ51" i="6"/>
  <c r="CA51" i="6"/>
  <c r="AP51" i="6"/>
  <c r="AU51" i="6"/>
  <c r="BU51" i="6"/>
  <c r="CM51" i="6"/>
  <c r="DC51" i="6"/>
  <c r="CG51" i="6"/>
  <c r="AT51" i="6"/>
  <c r="BJ51" i="6"/>
  <c r="CL51" i="6"/>
  <c r="CQ51" i="6"/>
  <c r="AE51" i="6"/>
  <c r="BO51" i="6"/>
  <c r="CK51" i="6"/>
  <c r="AO51" i="6"/>
  <c r="AJ51" i="6"/>
  <c r="AD51" i="6"/>
  <c r="CD51" i="6"/>
  <c r="AR51" i="6"/>
  <c r="BP51" i="6"/>
  <c r="BM51" i="6"/>
  <c r="BV51" i="6"/>
  <c r="BX51" i="6"/>
  <c r="CI51" i="6"/>
  <c r="CF51" i="6"/>
  <c r="BF51" i="6"/>
  <c r="CN51" i="6"/>
  <c r="AK51" i="6"/>
  <c r="BG51" i="6"/>
  <c r="BK51" i="6"/>
  <c r="AX51" i="6"/>
  <c r="BZ51" i="6"/>
  <c r="BN51" i="6"/>
  <c r="AG132" i="6"/>
  <c r="CJ132" i="6"/>
  <c r="CO132" i="6"/>
  <c r="AK132" i="6"/>
  <c r="BG132" i="6"/>
  <c r="AI132" i="6"/>
  <c r="AN132" i="6"/>
  <c r="BI132" i="6"/>
  <c r="AZ132" i="6"/>
  <c r="AW132" i="6"/>
  <c r="CD132" i="6"/>
  <c r="BA132" i="6"/>
  <c r="CB132" i="6"/>
  <c r="BX132" i="6"/>
  <c r="CF132" i="6"/>
  <c r="AM132" i="6"/>
  <c r="AL132" i="6"/>
  <c r="BZ132" i="6"/>
  <c r="CM132" i="6"/>
  <c r="CI132" i="6"/>
  <c r="AH132" i="6"/>
  <c r="BO132" i="6"/>
  <c r="AV132" i="6"/>
  <c r="CH132" i="6"/>
  <c r="AD132" i="6"/>
  <c r="BD132" i="6"/>
  <c r="CR132" i="6"/>
  <c r="AU132" i="6"/>
  <c r="AE132" i="6"/>
  <c r="BK132" i="6"/>
  <c r="BV132" i="6"/>
  <c r="AJ132" i="6"/>
  <c r="DC132" i="6"/>
  <c r="FI132" i="6" s="1"/>
  <c r="IL132" i="6" s="1"/>
  <c r="BW132" i="6"/>
  <c r="BU132" i="6"/>
  <c r="BY132" i="6"/>
  <c r="CQ132" i="6"/>
  <c r="CP132" i="6"/>
  <c r="AX132" i="6"/>
  <c r="BN132" i="6"/>
  <c r="CE132" i="6"/>
  <c r="CG132" i="6"/>
  <c r="BE132" i="6"/>
  <c r="BP132" i="6"/>
  <c r="BM132" i="6"/>
  <c r="BL132" i="6"/>
  <c r="BF132" i="6"/>
  <c r="BS132" i="6"/>
  <c r="BJ132" i="6"/>
  <c r="BQ132" i="6"/>
  <c r="AR132" i="6"/>
  <c r="CK132" i="6"/>
  <c r="CN132" i="6"/>
  <c r="AO132" i="6"/>
  <c r="CA132" i="6"/>
  <c r="AY132" i="6"/>
  <c r="BT132" i="6"/>
  <c r="AQ132" i="6"/>
  <c r="AT132" i="6"/>
  <c r="AS132" i="6"/>
  <c r="BB132" i="6"/>
  <c r="CC132" i="6"/>
  <c r="AF132" i="6"/>
  <c r="AP132" i="6"/>
  <c r="CL132" i="6"/>
  <c r="BC132" i="6"/>
  <c r="BR132" i="6"/>
  <c r="BH132" i="6"/>
  <c r="CL91" i="6"/>
  <c r="BW91" i="6"/>
  <c r="CM91" i="6"/>
  <c r="BS91" i="6"/>
  <c r="AN91" i="6"/>
  <c r="CF91" i="6"/>
  <c r="BP91" i="6"/>
  <c r="AZ91" i="6"/>
  <c r="AY91" i="6"/>
  <c r="BJ91" i="6"/>
  <c r="BZ91" i="6"/>
  <c r="CA91" i="6"/>
  <c r="AO91" i="6"/>
  <c r="CJ91" i="6"/>
  <c r="BT91" i="6"/>
  <c r="BD91" i="6"/>
  <c r="AH91" i="6"/>
  <c r="BF91" i="6"/>
  <c r="AM91" i="6"/>
  <c r="CI91" i="6"/>
  <c r="CO91" i="6"/>
  <c r="AG91" i="6"/>
  <c r="CC91" i="6"/>
  <c r="BM91" i="6"/>
  <c r="CD91" i="6"/>
  <c r="BG91" i="6"/>
  <c r="CE91" i="6"/>
  <c r="AT91" i="6"/>
  <c r="AI91" i="6"/>
  <c r="CN91" i="6"/>
  <c r="BY91" i="6"/>
  <c r="BI91" i="6"/>
  <c r="AS91" i="6"/>
  <c r="AQ91" i="6"/>
  <c r="AP91" i="6"/>
  <c r="BR91" i="6"/>
  <c r="BC91" i="6"/>
  <c r="AL91" i="6"/>
  <c r="CR91" i="6"/>
  <c r="BX91" i="6"/>
  <c r="BH91" i="6"/>
  <c r="AR91" i="6"/>
  <c r="DC91" i="6"/>
  <c r="FI91" i="6" s="1"/>
  <c r="KI91" i="6" s="1"/>
  <c r="BO91" i="6"/>
  <c r="AE91" i="6"/>
  <c r="BV91" i="6"/>
  <c r="AU91" i="6"/>
  <c r="AF91" i="6"/>
  <c r="CB91" i="6"/>
  <c r="BL91" i="6"/>
  <c r="BE91" i="6"/>
  <c r="AD91" i="6"/>
  <c r="BB91" i="6"/>
  <c r="CQ91" i="6"/>
  <c r="CH91" i="6"/>
  <c r="AK91" i="6"/>
  <c r="AW91" i="6"/>
  <c r="CK91" i="6"/>
  <c r="BU91" i="6"/>
  <c r="AV91" i="6"/>
  <c r="CP91" i="6"/>
  <c r="AX91" i="6"/>
  <c r="BN91" i="6"/>
  <c r="BK91" i="6"/>
  <c r="AJ91" i="6"/>
  <c r="CG91" i="6"/>
  <c r="BQ91" i="6"/>
  <c r="BA91" i="6"/>
  <c r="CH174" i="6"/>
  <c r="DC174" i="6"/>
  <c r="FI174" i="6" s="1"/>
  <c r="KE174" i="6" s="1"/>
  <c r="BY174" i="6"/>
  <c r="CM174" i="6"/>
  <c r="AM174" i="6"/>
  <c r="BG174" i="6"/>
  <c r="CL174" i="6"/>
  <c r="BX174" i="6"/>
  <c r="BC174" i="6"/>
  <c r="AK174" i="6"/>
  <c r="CA174" i="6"/>
  <c r="AY174" i="6"/>
  <c r="AO174" i="6"/>
  <c r="BN174" i="6"/>
  <c r="AE174" i="6"/>
  <c r="BJ174" i="6"/>
  <c r="AN174" i="6"/>
  <c r="CE174" i="6"/>
  <c r="BE174" i="6"/>
  <c r="BF174" i="6"/>
  <c r="CK174" i="6"/>
  <c r="AV174" i="6"/>
  <c r="AL174" i="6"/>
  <c r="BT174" i="6"/>
  <c r="BP174" i="6"/>
  <c r="CD174" i="6"/>
  <c r="BZ174" i="6"/>
  <c r="AD174" i="6"/>
  <c r="CN174" i="6"/>
  <c r="AS174" i="6"/>
  <c r="CF174" i="6"/>
  <c r="CQ174" i="6"/>
  <c r="BU174" i="6"/>
  <c r="BB174" i="6"/>
  <c r="AH174" i="6"/>
  <c r="BS174" i="6"/>
  <c r="CI174" i="6"/>
  <c r="BM174" i="6"/>
  <c r="AW174" i="6"/>
  <c r="CB174" i="6"/>
  <c r="CR174" i="6"/>
  <c r="BV174" i="6"/>
  <c r="AQ174" i="6"/>
  <c r="BK174" i="6"/>
  <c r="CC174" i="6"/>
  <c r="AG174" i="6"/>
  <c r="BH174" i="6"/>
  <c r="BA174" i="6"/>
  <c r="BI174" i="6"/>
  <c r="BW174" i="6"/>
  <c r="AP174" i="6"/>
  <c r="BR174" i="6"/>
  <c r="CP174" i="6"/>
  <c r="AX174" i="6"/>
  <c r="BO174" i="6"/>
  <c r="AR174" i="6"/>
  <c r="CJ174" i="6"/>
  <c r="BL174" i="6"/>
  <c r="BQ174" i="6"/>
  <c r="AI174" i="6"/>
  <c r="AJ174" i="6"/>
  <c r="CG174" i="6"/>
  <c r="BD174" i="6"/>
  <c r="CO174" i="6"/>
  <c r="AZ174" i="6"/>
  <c r="AT174" i="6"/>
  <c r="AF174" i="6"/>
  <c r="AU174" i="6"/>
  <c r="AK14" i="6"/>
  <c r="CB14" i="6"/>
  <c r="AU14" i="6"/>
  <c r="AT14" i="6"/>
  <c r="BQ14" i="6"/>
  <c r="BJ14" i="6"/>
  <c r="BC14" i="6"/>
  <c r="CO14" i="6"/>
  <c r="CP14" i="6"/>
  <c r="AD14" i="6"/>
  <c r="AS14" i="6"/>
  <c r="CJ14" i="6"/>
  <c r="CL14" i="6"/>
  <c r="AP14" i="6"/>
  <c r="AJ14" i="6"/>
  <c r="BO14" i="6"/>
  <c r="BM14" i="6"/>
  <c r="CI14" i="6"/>
  <c r="BH14" i="6"/>
  <c r="BR14" i="6"/>
  <c r="BU14" i="6"/>
  <c r="CE14" i="6"/>
  <c r="AI14" i="6"/>
  <c r="AV14" i="6"/>
  <c r="CC14" i="6"/>
  <c r="BK14" i="6"/>
  <c r="BX14" i="6"/>
  <c r="BV14" i="6"/>
  <c r="AR14" i="6"/>
  <c r="AG14" i="6"/>
  <c r="CD14" i="6"/>
  <c r="BW14" i="6"/>
  <c r="AH14" i="6"/>
  <c r="BT14" i="6"/>
  <c r="BD14" i="6"/>
  <c r="BA14" i="6"/>
  <c r="AL14" i="6"/>
  <c r="AY14" i="6"/>
  <c r="BE14" i="6"/>
  <c r="AX14" i="6"/>
  <c r="AW14" i="6"/>
  <c r="CR14" i="6"/>
  <c r="AF14" i="6"/>
  <c r="AO14" i="6"/>
  <c r="BF14" i="6"/>
  <c r="BI14" i="6"/>
  <c r="CK14" i="6"/>
  <c r="CM14" i="6"/>
  <c r="BG14" i="6"/>
  <c r="AM14" i="6"/>
  <c r="BS14" i="6"/>
  <c r="BL14" i="6"/>
  <c r="CN14" i="6"/>
  <c r="AE14" i="6"/>
  <c r="BB14" i="6"/>
  <c r="AN14" i="6"/>
  <c r="BN14" i="6"/>
  <c r="AZ14" i="6"/>
  <c r="BP14" i="6"/>
  <c r="CQ14" i="6"/>
  <c r="CH14" i="6"/>
  <c r="AQ14" i="6"/>
  <c r="BZ14" i="6"/>
  <c r="DC14" i="6"/>
  <c r="FI14" i="6" s="1"/>
  <c r="IL14" i="6" s="1"/>
  <c r="CA14" i="6"/>
  <c r="CF14" i="6"/>
  <c r="CG14" i="6"/>
  <c r="BY14" i="6"/>
  <c r="BH200" i="6"/>
  <c r="AV200" i="6"/>
  <c r="CM200" i="6"/>
  <c r="CC200" i="6"/>
  <c r="BV200" i="6"/>
  <c r="DC200" i="6"/>
  <c r="FI200" i="6" s="1"/>
  <c r="IV200" i="6" s="1"/>
  <c r="CP200" i="6"/>
  <c r="CO200" i="6"/>
  <c r="AY200" i="6"/>
  <c r="CR200" i="6"/>
  <c r="AR200" i="6"/>
  <c r="BP200" i="6"/>
  <c r="BU200" i="6"/>
  <c r="AS200" i="6"/>
  <c r="CN200" i="6"/>
  <c r="CB200" i="6"/>
  <c r="BK200" i="6"/>
  <c r="CL200" i="6"/>
  <c r="AG200" i="6"/>
  <c r="BM200" i="6"/>
  <c r="AH200" i="6"/>
  <c r="AI200" i="6"/>
  <c r="BI200" i="6"/>
  <c r="CI200" i="6"/>
  <c r="BY200" i="6"/>
  <c r="CQ200" i="6"/>
  <c r="BN200" i="6"/>
  <c r="AF200" i="6"/>
  <c r="AM200" i="6"/>
  <c r="BT200" i="6"/>
  <c r="AP200" i="6"/>
  <c r="AD200" i="6"/>
  <c r="BO200" i="6"/>
  <c r="CJ200" i="6"/>
  <c r="AL200" i="6"/>
  <c r="BZ200" i="6"/>
  <c r="BC200" i="6"/>
  <c r="BA200" i="6"/>
  <c r="BR200" i="6"/>
  <c r="CF200" i="6"/>
  <c r="CD200" i="6"/>
  <c r="AU200" i="6"/>
  <c r="AJ200" i="6"/>
  <c r="AN200" i="6"/>
  <c r="CG200" i="6"/>
  <c r="BJ200" i="6"/>
  <c r="BG200" i="6"/>
  <c r="AK200" i="6"/>
  <c r="AZ200" i="6"/>
  <c r="CA200" i="6"/>
  <c r="BQ200" i="6"/>
  <c r="BD200" i="6"/>
  <c r="BW200" i="6"/>
  <c r="AT200" i="6"/>
  <c r="BE200" i="6"/>
  <c r="CK200" i="6"/>
  <c r="CH200" i="6"/>
  <c r="AQ200" i="6"/>
  <c r="AE200" i="6"/>
  <c r="BF200" i="6"/>
  <c r="BX200" i="6"/>
  <c r="BL200" i="6"/>
  <c r="BS200" i="6"/>
  <c r="BB200" i="6"/>
  <c r="AO200" i="6"/>
  <c r="AW200" i="6"/>
  <c r="AX200" i="6"/>
  <c r="CE200" i="6"/>
  <c r="BR6" i="6"/>
  <c r="AK6" i="6"/>
  <c r="AT6" i="6"/>
  <c r="CJ6" i="6"/>
  <c r="AO6" i="6"/>
  <c r="CC6" i="6"/>
  <c r="AG6" i="6"/>
  <c r="BP6" i="6"/>
  <c r="AU6" i="6"/>
  <c r="AD6" i="6"/>
  <c r="CI6" i="6"/>
  <c r="CK6" i="6"/>
  <c r="CD6" i="6"/>
  <c r="AP6" i="6"/>
  <c r="AW6" i="6"/>
  <c r="AR6" i="6"/>
  <c r="BZ6" i="6"/>
  <c r="BS6" i="6"/>
  <c r="BI6" i="6"/>
  <c r="AI6" i="6"/>
  <c r="AV6" i="6"/>
  <c r="AX6" i="6"/>
  <c r="BG6" i="6"/>
  <c r="BX6" i="6"/>
  <c r="BQ6" i="6"/>
  <c r="BC6" i="6"/>
  <c r="AS6" i="6"/>
  <c r="BT6" i="6"/>
  <c r="DC6" i="6"/>
  <c r="FI6" i="6" s="1"/>
  <c r="BD6" i="6"/>
  <c r="AQ6" i="6"/>
  <c r="CM6" i="6"/>
  <c r="AZ6" i="6"/>
  <c r="BJ6" i="6"/>
  <c r="CO6" i="6"/>
  <c r="AL6" i="6"/>
  <c r="CB6" i="6"/>
  <c r="CQ6" i="6"/>
  <c r="BE6" i="6"/>
  <c r="BM6" i="6"/>
  <c r="BU6" i="6"/>
  <c r="AJ6" i="6"/>
  <c r="AM6" i="6"/>
  <c r="CH6" i="6"/>
  <c r="CA6" i="6"/>
  <c r="BB6" i="6"/>
  <c r="CR6" i="6"/>
  <c r="AH6" i="6"/>
  <c r="CL6" i="6"/>
  <c r="BW6" i="6"/>
  <c r="CF6" i="6"/>
  <c r="AN6" i="6"/>
  <c r="BF6" i="6"/>
  <c r="AE6" i="6"/>
  <c r="BV6" i="6"/>
  <c r="BN6" i="6"/>
  <c r="BH6" i="6"/>
  <c r="BY6" i="6"/>
  <c r="AF6" i="6"/>
  <c r="CN6" i="6"/>
  <c r="CG6" i="6"/>
  <c r="AY6" i="6"/>
  <c r="BK6" i="6"/>
  <c r="BO6" i="6"/>
  <c r="CP6" i="6"/>
  <c r="BL6" i="6"/>
  <c r="BA6" i="6"/>
  <c r="CE6" i="6"/>
  <c r="BM20" i="6"/>
  <c r="CM20" i="6"/>
  <c r="BF20" i="6"/>
  <c r="CQ20" i="6"/>
  <c r="BI20" i="6"/>
  <c r="AT20" i="6"/>
  <c r="CR20" i="6"/>
  <c r="AN20" i="6"/>
  <c r="AF20" i="6"/>
  <c r="AH20" i="6"/>
  <c r="BG20" i="6"/>
  <c r="BO20" i="6"/>
  <c r="BA20" i="6"/>
  <c r="BX20" i="6"/>
  <c r="AG20" i="6"/>
  <c r="AZ20" i="6"/>
  <c r="AJ20" i="6"/>
  <c r="BW20" i="6"/>
  <c r="AX20" i="6"/>
  <c r="AI20" i="6"/>
  <c r="AU20" i="6"/>
  <c r="BC20" i="6"/>
  <c r="BD20" i="6"/>
  <c r="AV20" i="6"/>
  <c r="BT20" i="6"/>
  <c r="CJ20" i="6"/>
  <c r="CD20" i="6"/>
  <c r="AY20" i="6"/>
  <c r="CO20" i="6"/>
  <c r="BK20" i="6"/>
  <c r="BQ20" i="6"/>
  <c r="AL20" i="6"/>
  <c r="BL20" i="6"/>
  <c r="AR20" i="6"/>
  <c r="BV20" i="6"/>
  <c r="CA20" i="6"/>
  <c r="AK20" i="6"/>
  <c r="BH20" i="6"/>
  <c r="CL20" i="6"/>
  <c r="AE20" i="6"/>
  <c r="CI20" i="6"/>
  <c r="CH20" i="6"/>
  <c r="AP20" i="6"/>
  <c r="BN20" i="6"/>
  <c r="CB20" i="6"/>
  <c r="CF20" i="6"/>
  <c r="AQ20" i="6"/>
  <c r="CE20" i="6"/>
  <c r="CK20" i="6"/>
  <c r="AO20" i="6"/>
  <c r="DC20" i="6"/>
  <c r="FI20" i="6" s="1"/>
  <c r="JX20" i="6" s="1"/>
  <c r="AS20" i="6"/>
  <c r="BB20" i="6"/>
  <c r="BZ20" i="6"/>
  <c r="CN20" i="6"/>
  <c r="AW20" i="6"/>
  <c r="BS20" i="6"/>
  <c r="BP20" i="6"/>
  <c r="BR20" i="6"/>
  <c r="BE20" i="6"/>
  <c r="CG20" i="6"/>
  <c r="CP20" i="6"/>
  <c r="BU20" i="6"/>
  <c r="CC20" i="6"/>
  <c r="BY20" i="6"/>
  <c r="AM20" i="6"/>
  <c r="AD20" i="6"/>
  <c r="BJ20" i="6"/>
  <c r="AX103" i="6"/>
  <c r="BQ103" i="6"/>
  <c r="AI103" i="6"/>
  <c r="BF103" i="6"/>
  <c r="CF103" i="6"/>
  <c r="AK103" i="6"/>
  <c r="CP103" i="6"/>
  <c r="CM103" i="6"/>
  <c r="AJ103" i="6"/>
  <c r="AO103" i="6"/>
  <c r="CQ103" i="6"/>
  <c r="AN103" i="6"/>
  <c r="CG103" i="6"/>
  <c r="CD103" i="6"/>
  <c r="BM103" i="6"/>
  <c r="AY103" i="6"/>
  <c r="BB103" i="6"/>
  <c r="AD103" i="6"/>
  <c r="BW103" i="6"/>
  <c r="CL103" i="6"/>
  <c r="AZ103" i="6"/>
  <c r="AH103" i="6"/>
  <c r="BN103" i="6"/>
  <c r="CB103" i="6"/>
  <c r="BP103" i="6"/>
  <c r="BV103" i="6"/>
  <c r="AR103" i="6"/>
  <c r="BC103" i="6"/>
  <c r="CO103" i="6"/>
  <c r="DC103" i="6"/>
  <c r="AT103" i="6"/>
  <c r="BO103" i="6"/>
  <c r="BD103" i="6"/>
  <c r="BY103" i="6"/>
  <c r="CC103" i="6"/>
  <c r="CI103" i="6"/>
  <c r="BG103" i="6"/>
  <c r="CK103" i="6"/>
  <c r="BK103" i="6"/>
  <c r="BI103" i="6"/>
  <c r="AU103" i="6"/>
  <c r="BT103" i="6"/>
  <c r="AM103" i="6"/>
  <c r="AL103" i="6"/>
  <c r="BE103" i="6"/>
  <c r="BA103" i="6"/>
  <c r="AV103" i="6"/>
  <c r="CA103" i="6"/>
  <c r="CJ103" i="6"/>
  <c r="AE103" i="6"/>
  <c r="CN103" i="6"/>
  <c r="AP103" i="6"/>
  <c r="BU103" i="6"/>
  <c r="BR103" i="6"/>
  <c r="BJ103" i="6"/>
  <c r="BS103" i="6"/>
  <c r="AS103" i="6"/>
  <c r="BZ103" i="6"/>
  <c r="CE103" i="6"/>
  <c r="AF103" i="6"/>
  <c r="AQ103" i="6"/>
  <c r="AW103" i="6"/>
  <c r="BL103" i="6"/>
  <c r="BX103" i="6"/>
  <c r="BH103" i="6"/>
  <c r="AG103" i="6"/>
  <c r="CH103" i="6"/>
  <c r="CR103" i="6"/>
  <c r="AU67" i="6"/>
  <c r="AI67" i="6"/>
  <c r="CN67" i="6"/>
  <c r="BO67" i="6"/>
  <c r="CP67" i="6"/>
  <c r="BI67" i="6"/>
  <c r="BY67" i="6"/>
  <c r="BK67" i="6"/>
  <c r="AH67" i="6"/>
  <c r="AX67" i="6"/>
  <c r="BA67" i="6"/>
  <c r="BV67" i="6"/>
  <c r="CH67" i="6"/>
  <c r="AL67" i="6"/>
  <c r="BJ67" i="6"/>
  <c r="BZ67" i="6"/>
  <c r="BG67" i="6"/>
  <c r="AN67" i="6"/>
  <c r="CF67" i="6"/>
  <c r="CB67" i="6"/>
  <c r="BD67" i="6"/>
  <c r="BE67" i="6"/>
  <c r="CC67" i="6"/>
  <c r="AG67" i="6"/>
  <c r="AW67" i="6"/>
  <c r="CM67" i="6"/>
  <c r="AQ67" i="6"/>
  <c r="AM67" i="6"/>
  <c r="BB67" i="6"/>
  <c r="CA67" i="6"/>
  <c r="BC67" i="6"/>
  <c r="CR67" i="6"/>
  <c r="AZ67" i="6"/>
  <c r="BL67" i="6"/>
  <c r="CQ67" i="6"/>
  <c r="BW67" i="6"/>
  <c r="AP67" i="6"/>
  <c r="CJ67" i="6"/>
  <c r="AK67" i="6"/>
  <c r="CL67" i="6"/>
  <c r="BM67" i="6"/>
  <c r="BQ67" i="6"/>
  <c r="BX67" i="6"/>
  <c r="CD67" i="6"/>
  <c r="DC67" i="6"/>
  <c r="FI67" i="6" s="1"/>
  <c r="IJ67" i="6" s="1"/>
  <c r="AF67" i="6"/>
  <c r="CI67" i="6"/>
  <c r="BN67" i="6"/>
  <c r="BH67" i="6"/>
  <c r="AJ67" i="6"/>
  <c r="AT67" i="6"/>
  <c r="CO67" i="6"/>
  <c r="AY67" i="6"/>
  <c r="AE67" i="6"/>
  <c r="AS67" i="6"/>
  <c r="BT67" i="6"/>
  <c r="CG67" i="6"/>
  <c r="BU67" i="6"/>
  <c r="CK67" i="6"/>
  <c r="BR67" i="6"/>
  <c r="CE67" i="6"/>
  <c r="BF67" i="6"/>
  <c r="BS67" i="6"/>
  <c r="AD67" i="6"/>
  <c r="AR67" i="6"/>
  <c r="BP67" i="6"/>
  <c r="AO67" i="6"/>
  <c r="AV67" i="6"/>
  <c r="AN11" i="6"/>
  <c r="AG11" i="6"/>
  <c r="BP11" i="6"/>
  <c r="BV11" i="6"/>
  <c r="BC11" i="6"/>
  <c r="AP11" i="6"/>
  <c r="BE11" i="6"/>
  <c r="BT11" i="6"/>
  <c r="AE11" i="6"/>
  <c r="BS11" i="6"/>
  <c r="CK11" i="6"/>
  <c r="DC11" i="6"/>
  <c r="FI11" i="6" s="1"/>
  <c r="JC11" i="6" s="1"/>
  <c r="BK11" i="6"/>
  <c r="BD11" i="6"/>
  <c r="CA11" i="6"/>
  <c r="AV11" i="6"/>
  <c r="AT11" i="6"/>
  <c r="CJ11" i="6"/>
  <c r="BR11" i="6"/>
  <c r="AU11" i="6"/>
  <c r="BA11" i="6"/>
  <c r="BX11" i="6"/>
  <c r="CR11" i="6"/>
  <c r="AF11" i="6"/>
  <c r="BB11" i="6"/>
  <c r="BU11" i="6"/>
  <c r="AJ11" i="6"/>
  <c r="AZ11" i="6"/>
  <c r="AI11" i="6"/>
  <c r="AO11" i="6"/>
  <c r="CH11" i="6"/>
  <c r="BJ11" i="6"/>
  <c r="CP11" i="6"/>
  <c r="BY11" i="6"/>
  <c r="CG11" i="6"/>
  <c r="AQ11" i="6"/>
  <c r="AX11" i="6"/>
  <c r="CO11" i="6"/>
  <c r="BW11" i="6"/>
  <c r="BG11" i="6"/>
  <c r="AY11" i="6"/>
  <c r="BI11" i="6"/>
  <c r="BH11" i="6"/>
  <c r="CB11" i="6"/>
  <c r="CF11" i="6"/>
  <c r="CD11" i="6"/>
  <c r="AK11" i="6"/>
  <c r="CM11" i="6"/>
  <c r="CE11" i="6"/>
  <c r="BF11" i="6"/>
  <c r="CI11" i="6"/>
  <c r="BQ11" i="6"/>
  <c r="CQ11" i="6"/>
  <c r="AL11" i="6"/>
  <c r="BN11" i="6"/>
  <c r="AM11" i="6"/>
  <c r="AR11" i="6"/>
  <c r="AH11" i="6"/>
  <c r="BM11" i="6"/>
  <c r="CL11" i="6"/>
  <c r="AS11" i="6"/>
  <c r="AD11" i="6"/>
  <c r="CN11" i="6"/>
  <c r="BO11" i="6"/>
  <c r="CC11" i="6"/>
  <c r="AW11" i="6"/>
  <c r="BL11" i="6"/>
  <c r="BZ11" i="6"/>
  <c r="CN40" i="6"/>
  <c r="AJ40" i="6"/>
  <c r="AV40" i="6"/>
  <c r="AG40" i="6"/>
  <c r="BS40" i="6"/>
  <c r="CR40" i="6"/>
  <c r="AE40" i="6"/>
  <c r="CH40" i="6"/>
  <c r="BU40" i="6"/>
  <c r="BV40" i="6"/>
  <c r="AD40" i="6"/>
  <c r="CD40" i="6"/>
  <c r="BN40" i="6"/>
  <c r="BI40" i="6"/>
  <c r="CL40" i="6"/>
  <c r="AF40" i="6"/>
  <c r="AO40" i="6"/>
  <c r="CK40" i="6"/>
  <c r="CG40" i="6"/>
  <c r="AI40" i="6"/>
  <c r="CO40" i="6"/>
  <c r="CE40" i="6"/>
  <c r="CC40" i="6"/>
  <c r="DC40" i="6"/>
  <c r="BW40" i="6"/>
  <c r="CF40" i="6"/>
  <c r="AZ40" i="6"/>
  <c r="BK40" i="6"/>
  <c r="BY40" i="6"/>
  <c r="BB40" i="6"/>
  <c r="AW40" i="6"/>
  <c r="CM40" i="6"/>
  <c r="AH40" i="6"/>
  <c r="BE40" i="6"/>
  <c r="AM40" i="6"/>
  <c r="BO40" i="6"/>
  <c r="BA40" i="6"/>
  <c r="BT40" i="6"/>
  <c r="BZ40" i="6"/>
  <c r="BL40" i="6"/>
  <c r="BX40" i="6"/>
  <c r="CA40" i="6"/>
  <c r="BH40" i="6"/>
  <c r="CJ40" i="6"/>
  <c r="BG40" i="6"/>
  <c r="BM40" i="6"/>
  <c r="CP40" i="6"/>
  <c r="BC40" i="6"/>
  <c r="CB40" i="6"/>
  <c r="AS40" i="6"/>
  <c r="BF40" i="6"/>
  <c r="AU40" i="6"/>
  <c r="BP40" i="6"/>
  <c r="CI40" i="6"/>
  <c r="BR40" i="6"/>
  <c r="AY40" i="6"/>
  <c r="AX40" i="6"/>
  <c r="AT40" i="6"/>
  <c r="AP40" i="6"/>
  <c r="AK40" i="6"/>
  <c r="CQ40" i="6"/>
  <c r="AN40" i="6"/>
  <c r="BQ40" i="6"/>
  <c r="BJ40" i="6"/>
  <c r="BD40" i="6"/>
  <c r="AR40" i="6"/>
  <c r="AQ40" i="6"/>
  <c r="AL40" i="6"/>
  <c r="CA134" i="6"/>
  <c r="CJ134" i="6"/>
  <c r="AO134" i="6"/>
  <c r="BB134" i="6"/>
  <c r="AS134" i="6"/>
  <c r="AL134" i="6"/>
  <c r="BM134" i="6"/>
  <c r="AY134" i="6"/>
  <c r="CF134" i="6"/>
  <c r="CK134" i="6"/>
  <c r="BI134" i="6"/>
  <c r="BY134" i="6"/>
  <c r="BP134" i="6"/>
  <c r="BT134" i="6"/>
  <c r="BU134" i="6"/>
  <c r="CN134" i="6"/>
  <c r="CQ134" i="6"/>
  <c r="BO134" i="6"/>
  <c r="AK134" i="6"/>
  <c r="AI134" i="6"/>
  <c r="BK134" i="6"/>
  <c r="AP134" i="6"/>
  <c r="BG134" i="6"/>
  <c r="AE134" i="6"/>
  <c r="AF134" i="6"/>
  <c r="AV134" i="6"/>
  <c r="CD134" i="6"/>
  <c r="BX134" i="6"/>
  <c r="CC134" i="6"/>
  <c r="BW134" i="6"/>
  <c r="AR134" i="6"/>
  <c r="AD134" i="6"/>
  <c r="AN134" i="6"/>
  <c r="BV134" i="6"/>
  <c r="AJ134" i="6"/>
  <c r="BS134" i="6"/>
  <c r="AG134" i="6"/>
  <c r="CE134" i="6"/>
  <c r="CP134" i="6"/>
  <c r="BZ134" i="6"/>
  <c r="BD134" i="6"/>
  <c r="BQ134" i="6"/>
  <c r="AM134" i="6"/>
  <c r="AX134" i="6"/>
  <c r="CR134" i="6"/>
  <c r="BN134" i="6"/>
  <c r="CG134" i="6"/>
  <c r="BA134" i="6"/>
  <c r="AU134" i="6"/>
  <c r="CL134" i="6"/>
  <c r="BE134" i="6"/>
  <c r="BF134" i="6"/>
  <c r="CO134" i="6"/>
  <c r="AW134" i="6"/>
  <c r="BC134" i="6"/>
  <c r="AQ134" i="6"/>
  <c r="CM134" i="6"/>
  <c r="BH134" i="6"/>
  <c r="BL134" i="6"/>
  <c r="DC134" i="6"/>
  <c r="FI134" i="6" s="1"/>
  <c r="JF134" i="6" s="1"/>
  <c r="BJ134" i="6"/>
  <c r="CH134" i="6"/>
  <c r="AH134" i="6"/>
  <c r="CB134" i="6"/>
  <c r="AT134" i="6"/>
  <c r="BR134" i="6"/>
  <c r="AZ134" i="6"/>
  <c r="CI134" i="6"/>
  <c r="BB205" i="6"/>
  <c r="CL205" i="6"/>
  <c r="BY205" i="6"/>
  <c r="BU205" i="6"/>
  <c r="BZ205" i="6"/>
  <c r="BR205" i="6"/>
  <c r="AI205" i="6"/>
  <c r="BO205" i="6"/>
  <c r="BH205" i="6"/>
  <c r="AH205" i="6"/>
  <c r="CR205" i="6"/>
  <c r="CC205" i="6"/>
  <c r="CH205" i="6"/>
  <c r="AW205" i="6"/>
  <c r="CE205" i="6"/>
  <c r="AZ205" i="6"/>
  <c r="BW205" i="6"/>
  <c r="AY205" i="6"/>
  <c r="AG205" i="6"/>
  <c r="AF205" i="6"/>
  <c r="CJ205" i="6"/>
  <c r="AU205" i="6"/>
  <c r="AM205" i="6"/>
  <c r="BD205" i="6"/>
  <c r="CQ205" i="6"/>
  <c r="CF205" i="6"/>
  <c r="AK205" i="6"/>
  <c r="AN205" i="6"/>
  <c r="AL205" i="6"/>
  <c r="CP205" i="6"/>
  <c r="BI205" i="6"/>
  <c r="BA205" i="6"/>
  <c r="BX205" i="6"/>
  <c r="BG205" i="6"/>
  <c r="AJ205" i="6"/>
  <c r="AO205" i="6"/>
  <c r="AX205" i="6"/>
  <c r="BJ205" i="6"/>
  <c r="BQ205" i="6"/>
  <c r="BM205" i="6"/>
  <c r="BE205" i="6"/>
  <c r="BC205" i="6"/>
  <c r="AR205" i="6"/>
  <c r="AV205" i="6"/>
  <c r="CO205" i="6"/>
  <c r="CA205" i="6"/>
  <c r="BV205" i="6"/>
  <c r="BT205" i="6"/>
  <c r="BL205" i="6"/>
  <c r="AQ205" i="6"/>
  <c r="AE205" i="6"/>
  <c r="BS205" i="6"/>
  <c r="BP205" i="6"/>
  <c r="AT205" i="6"/>
  <c r="BF205" i="6"/>
  <c r="CK205" i="6"/>
  <c r="CM205" i="6"/>
  <c r="AS205" i="6"/>
  <c r="BK205" i="6"/>
  <c r="CD205" i="6"/>
  <c r="DC205" i="6"/>
  <c r="AD205" i="6"/>
  <c r="CI205" i="6"/>
  <c r="CB205" i="6"/>
  <c r="CG205" i="6"/>
  <c r="AP205" i="6"/>
  <c r="BN205" i="6"/>
  <c r="CN205" i="6"/>
  <c r="AG66" i="6"/>
  <c r="CD66" i="6"/>
  <c r="AM66" i="6"/>
  <c r="AT66" i="6"/>
  <c r="BC66" i="6"/>
  <c r="BP66" i="6"/>
  <c r="BX66" i="6"/>
  <c r="AY66" i="6"/>
  <c r="BE66" i="6"/>
  <c r="BT66" i="6"/>
  <c r="AE66" i="6"/>
  <c r="BM66" i="6"/>
  <c r="CI66" i="6"/>
  <c r="BR66" i="6"/>
  <c r="AK66" i="6"/>
  <c r="BD66" i="6"/>
  <c r="AV66" i="6"/>
  <c r="CH66" i="6"/>
  <c r="CG66" i="6"/>
  <c r="AH66" i="6"/>
  <c r="AW66" i="6"/>
  <c r="BJ66" i="6"/>
  <c r="AL66" i="6"/>
  <c r="CK66" i="6"/>
  <c r="AP66" i="6"/>
  <c r="AI66" i="6"/>
  <c r="CC66" i="6"/>
  <c r="BS66" i="6"/>
  <c r="CR66" i="6"/>
  <c r="CA66" i="6"/>
  <c r="CP66" i="6"/>
  <c r="AX66" i="6"/>
  <c r="CM66" i="6"/>
  <c r="BO66" i="6"/>
  <c r="CB66" i="6"/>
  <c r="BK66" i="6"/>
  <c r="AU66" i="6"/>
  <c r="BF66" i="6"/>
  <c r="BW66" i="6"/>
  <c r="CL66" i="6"/>
  <c r="DC66" i="6"/>
  <c r="AN66" i="6"/>
  <c r="BQ66" i="6"/>
  <c r="CE66" i="6"/>
  <c r="CQ66" i="6"/>
  <c r="AZ66" i="6"/>
  <c r="AF66" i="6"/>
  <c r="AD66" i="6"/>
  <c r="CF66" i="6"/>
  <c r="BU66" i="6"/>
  <c r="CO66" i="6"/>
  <c r="AJ66" i="6"/>
  <c r="BL66" i="6"/>
  <c r="AS66" i="6"/>
  <c r="AR66" i="6"/>
  <c r="BA66" i="6"/>
  <c r="BI66" i="6"/>
  <c r="AO66" i="6"/>
  <c r="BY66" i="6"/>
  <c r="BH66" i="6"/>
  <c r="CJ66" i="6"/>
  <c r="BN66" i="6"/>
  <c r="BZ66" i="6"/>
  <c r="BV66" i="6"/>
  <c r="CN66" i="6"/>
  <c r="AQ66" i="6"/>
  <c r="BG66" i="6"/>
  <c r="BB66" i="6"/>
  <c r="AP71" i="6"/>
  <c r="BV71" i="6"/>
  <c r="BU71" i="6"/>
  <c r="CK71" i="6"/>
  <c r="CH71" i="6"/>
  <c r="BT71" i="6"/>
  <c r="BW71" i="6"/>
  <c r="AF71" i="6"/>
  <c r="CQ71" i="6"/>
  <c r="AX71" i="6"/>
  <c r="CL71" i="6"/>
  <c r="BX71" i="6"/>
  <c r="CD71" i="6"/>
  <c r="AW71" i="6"/>
  <c r="CA71" i="6"/>
  <c r="AV71" i="6"/>
  <c r="AM71" i="6"/>
  <c r="AE71" i="6"/>
  <c r="BF71" i="6"/>
  <c r="AZ71" i="6"/>
  <c r="CF71" i="6"/>
  <c r="BR71" i="6"/>
  <c r="AR71" i="6"/>
  <c r="CE71" i="6"/>
  <c r="AU71" i="6"/>
  <c r="AI71" i="6"/>
  <c r="BP71" i="6"/>
  <c r="BQ71" i="6"/>
  <c r="CO71" i="6"/>
  <c r="AO71" i="6"/>
  <c r="BI71" i="6"/>
  <c r="BD71" i="6"/>
  <c r="BG71" i="6"/>
  <c r="DC71" i="6"/>
  <c r="FI71" i="6" s="1"/>
  <c r="AL71" i="6"/>
  <c r="CC71" i="6"/>
  <c r="BE71" i="6"/>
  <c r="AN71" i="6"/>
  <c r="BN71" i="6"/>
  <c r="BB71" i="6"/>
  <c r="BM71" i="6"/>
  <c r="CR71" i="6"/>
  <c r="AJ71" i="6"/>
  <c r="CN71" i="6"/>
  <c r="CM71" i="6"/>
  <c r="AY71" i="6"/>
  <c r="CG71" i="6"/>
  <c r="BJ71" i="6"/>
  <c r="BL71" i="6"/>
  <c r="CB71" i="6"/>
  <c r="BZ71" i="6"/>
  <c r="AG71" i="6"/>
  <c r="BS71" i="6"/>
  <c r="CI71" i="6"/>
  <c r="AH71" i="6"/>
  <c r="AD71" i="6"/>
  <c r="AK71" i="6"/>
  <c r="BK71" i="6"/>
  <c r="CJ71" i="6"/>
  <c r="BH71" i="6"/>
  <c r="BY71" i="6"/>
  <c r="BA71" i="6"/>
  <c r="BC71" i="6"/>
  <c r="AQ71" i="6"/>
  <c r="AS71" i="6"/>
  <c r="AT71" i="6"/>
  <c r="CP71" i="6"/>
  <c r="BO71" i="6"/>
  <c r="BQ83" i="6"/>
  <c r="CN83" i="6"/>
  <c r="BJ83" i="6"/>
  <c r="AP83" i="6"/>
  <c r="CG83" i="6"/>
  <c r="AJ83" i="6"/>
  <c r="BV83" i="6"/>
  <c r="BG83" i="6"/>
  <c r="AM83" i="6"/>
  <c r="BP83" i="6"/>
  <c r="CR83" i="6"/>
  <c r="CF83" i="6"/>
  <c r="CE83" i="6"/>
  <c r="AR83" i="6"/>
  <c r="BN83" i="6"/>
  <c r="AY83" i="6"/>
  <c r="BB83" i="6"/>
  <c r="AE83" i="6"/>
  <c r="CK83" i="6"/>
  <c r="BT83" i="6"/>
  <c r="AF83" i="6"/>
  <c r="AV83" i="6"/>
  <c r="AZ83" i="6"/>
  <c r="BM83" i="6"/>
  <c r="AQ83" i="6"/>
  <c r="AT83" i="6"/>
  <c r="CA83" i="6"/>
  <c r="AG83" i="6"/>
  <c r="AK83" i="6"/>
  <c r="BU83" i="6"/>
  <c r="AW83" i="6"/>
  <c r="BF83" i="6"/>
  <c r="DC83" i="6"/>
  <c r="FI83" i="6" s="1"/>
  <c r="II83" i="6" s="1"/>
  <c r="BC83" i="6"/>
  <c r="CB83" i="6"/>
  <c r="BI83" i="6"/>
  <c r="BD83" i="6"/>
  <c r="AH83" i="6"/>
  <c r="BE83" i="6"/>
  <c r="AI83" i="6"/>
  <c r="AL83" i="6"/>
  <c r="BK83" i="6"/>
  <c r="BR83" i="6"/>
  <c r="BH83" i="6"/>
  <c r="CC83" i="6"/>
  <c r="BW83" i="6"/>
  <c r="AX83" i="6"/>
  <c r="AD83" i="6"/>
  <c r="AU83" i="6"/>
  <c r="CD83" i="6"/>
  <c r="CI83" i="6"/>
  <c r="BL83" i="6"/>
  <c r="CL83" i="6"/>
  <c r="BX83" i="6"/>
  <c r="CM83" i="6"/>
  <c r="CP83" i="6"/>
  <c r="BA83" i="6"/>
  <c r="BS83" i="6"/>
  <c r="BZ83" i="6"/>
  <c r="BY83" i="6"/>
  <c r="CJ83" i="6"/>
  <c r="AS83" i="6"/>
  <c r="AO83" i="6"/>
  <c r="CQ83" i="6"/>
  <c r="CO83" i="6"/>
  <c r="BO83" i="6"/>
  <c r="AN83" i="6"/>
  <c r="CH83" i="6"/>
  <c r="IJ17" i="6"/>
  <c r="KN17" i="6"/>
  <c r="IN17" i="6"/>
  <c r="IT17" i="6"/>
  <c r="JX17" i="6"/>
  <c r="JI17" i="6"/>
  <c r="IB17" i="6"/>
  <c r="JZ17" i="6"/>
  <c r="JL17" i="6"/>
  <c r="JY17" i="6"/>
  <c r="KH17" i="6"/>
  <c r="IL17" i="6"/>
  <c r="IF17" i="6"/>
  <c r="KO17" i="6"/>
  <c r="IZ17" i="6"/>
  <c r="KE17" i="6"/>
  <c r="JT17" i="6"/>
  <c r="JE38" i="6"/>
  <c r="KM38" i="6"/>
  <c r="IO38" i="6"/>
  <c r="JT38" i="6"/>
  <c r="IP38" i="6"/>
  <c r="JK38" i="6"/>
  <c r="KK38" i="6"/>
  <c r="JX38" i="6"/>
  <c r="JB38" i="6"/>
  <c r="IE38" i="6"/>
  <c r="IH38" i="6"/>
  <c r="IU38" i="6"/>
  <c r="KG38" i="6"/>
  <c r="IY38" i="6"/>
  <c r="IB38" i="6"/>
  <c r="JF38" i="6"/>
  <c r="JJ38" i="6"/>
  <c r="KE73" i="6"/>
  <c r="IJ156" i="6"/>
  <c r="IJ113" i="6"/>
  <c r="KH113" i="6"/>
  <c r="IQ113" i="6"/>
  <c r="KD113" i="6"/>
  <c r="JV113" i="6"/>
  <c r="JO113" i="6"/>
  <c r="JR113" i="6"/>
  <c r="JT113" i="6"/>
  <c r="ID113" i="6"/>
  <c r="IE113" i="6"/>
  <c r="JB113" i="6"/>
  <c r="JE113" i="6"/>
  <c r="IG113" i="6"/>
  <c r="JN113" i="6"/>
  <c r="JD113" i="6"/>
  <c r="IL113" i="6"/>
  <c r="IF113" i="6"/>
  <c r="KG113" i="6"/>
  <c r="KB113" i="6"/>
  <c r="IM113" i="6"/>
  <c r="IH113" i="6"/>
  <c r="JY113" i="6"/>
  <c r="KM113" i="6"/>
  <c r="IC113" i="6"/>
  <c r="IO113" i="6"/>
  <c r="IZ113" i="6"/>
  <c r="JA113" i="6"/>
  <c r="IS113" i="6"/>
  <c r="KJ113" i="6"/>
  <c r="JK113" i="6"/>
  <c r="JP113" i="6"/>
  <c r="JG113" i="6"/>
  <c r="KC113" i="6"/>
  <c r="JH113" i="6"/>
  <c r="IA113" i="6"/>
  <c r="IV113" i="6"/>
  <c r="KN113" i="6"/>
  <c r="KI113" i="6"/>
  <c r="JM113" i="6"/>
  <c r="II113" i="6"/>
  <c r="JQ113" i="6"/>
  <c r="KF113" i="6"/>
  <c r="JZ113" i="6"/>
  <c r="IX113" i="6"/>
  <c r="IN113" i="6"/>
  <c r="IR113" i="6"/>
  <c r="IK113" i="6"/>
  <c r="KO113" i="6"/>
  <c r="KL113" i="6"/>
  <c r="KK113" i="6"/>
  <c r="IT113" i="6"/>
  <c r="KA113" i="6"/>
  <c r="JI113" i="6"/>
  <c r="JF113" i="6"/>
  <c r="IU113" i="6"/>
  <c r="JX113" i="6"/>
  <c r="JS113" i="6"/>
  <c r="IY113" i="6"/>
  <c r="JJ113" i="6"/>
  <c r="JL113" i="6"/>
  <c r="IB113" i="6"/>
  <c r="KE113" i="6"/>
  <c r="IP113" i="6"/>
  <c r="JW113" i="6"/>
  <c r="JU113" i="6"/>
  <c r="IW113" i="6"/>
  <c r="JC113" i="6"/>
  <c r="JV9" i="6"/>
  <c r="KL156" i="6" l="1"/>
  <c r="KB97" i="6"/>
  <c r="JD28" i="6"/>
  <c r="KE57" i="6"/>
  <c r="IV57" i="6"/>
  <c r="JP34" i="6"/>
  <c r="IO151" i="6"/>
  <c r="KE107" i="6"/>
  <c r="JM48" i="6"/>
  <c r="IW144" i="6"/>
  <c r="IT102" i="6"/>
  <c r="IU56" i="6"/>
  <c r="JP102" i="6"/>
  <c r="JX144" i="6"/>
  <c r="JQ44" i="6"/>
  <c r="JS152" i="6"/>
  <c r="IH189" i="6"/>
  <c r="KJ187" i="6"/>
  <c r="IZ124" i="6"/>
  <c r="KF189" i="6"/>
  <c r="KB187" i="6"/>
  <c r="KF76" i="6"/>
  <c r="IW187" i="6"/>
  <c r="KI187" i="6"/>
  <c r="IU76" i="6"/>
  <c r="KJ124" i="6"/>
  <c r="KE189" i="6"/>
  <c r="IW116" i="6"/>
  <c r="KE60" i="6"/>
  <c r="JJ116" i="6"/>
  <c r="KA8" i="6"/>
  <c r="JT116" i="6"/>
  <c r="IL8" i="6"/>
  <c r="IP63" i="6"/>
  <c r="IR60" i="6"/>
  <c r="JW60" i="6"/>
  <c r="JE60" i="6"/>
  <c r="IT116" i="6"/>
  <c r="KC34" i="6"/>
  <c r="JR107" i="6"/>
  <c r="JL156" i="6"/>
  <c r="KF89" i="6"/>
  <c r="JL107" i="6"/>
  <c r="JJ87" i="6"/>
  <c r="KO156" i="6"/>
  <c r="JI116" i="6"/>
  <c r="KB116" i="6"/>
  <c r="IT177" i="6"/>
  <c r="IM60" i="6"/>
  <c r="IY87" i="6"/>
  <c r="KH44" i="6"/>
  <c r="IH107" i="6"/>
  <c r="II60" i="6"/>
  <c r="KH156" i="6"/>
  <c r="IC116" i="6"/>
  <c r="JD116" i="6"/>
  <c r="KD60" i="6"/>
  <c r="IP55" i="6"/>
  <c r="KG116" i="6"/>
  <c r="JF44" i="6"/>
  <c r="IA60" i="6"/>
  <c r="IO107" i="6"/>
  <c r="IA156" i="6"/>
  <c r="IK60" i="6"/>
  <c r="JQ116" i="6"/>
  <c r="JY116" i="6"/>
  <c r="JT198" i="6"/>
  <c r="IC107" i="6"/>
  <c r="JJ60" i="6"/>
  <c r="JI107" i="6"/>
  <c r="IO156" i="6"/>
  <c r="JE63" i="6"/>
  <c r="ID116" i="6"/>
  <c r="KK116" i="6"/>
  <c r="JC116" i="6"/>
  <c r="IU60" i="6"/>
  <c r="IZ198" i="6"/>
  <c r="JE156" i="6"/>
  <c r="JA116" i="6"/>
  <c r="IQ60" i="6"/>
  <c r="JZ81" i="6"/>
  <c r="JU107" i="6"/>
  <c r="JH87" i="6"/>
  <c r="IT60" i="6"/>
  <c r="JU156" i="6"/>
  <c r="JZ116" i="6"/>
  <c r="IK116" i="6"/>
  <c r="JX141" i="6"/>
  <c r="JW183" i="6"/>
  <c r="IY60" i="6"/>
  <c r="KB60" i="6"/>
  <c r="IQ187" i="6"/>
  <c r="IP76" i="6"/>
  <c r="IS76" i="6"/>
  <c r="IG187" i="6"/>
  <c r="JK124" i="6"/>
  <c r="IC124" i="6"/>
  <c r="KM187" i="6"/>
  <c r="JW189" i="6"/>
  <c r="JL189" i="6"/>
  <c r="IP187" i="6"/>
  <c r="IZ187" i="6"/>
  <c r="KL187" i="6"/>
  <c r="KC76" i="6"/>
  <c r="JI76" i="6"/>
  <c r="KF124" i="6"/>
  <c r="JG124" i="6"/>
  <c r="KH189" i="6"/>
  <c r="KJ189" i="6"/>
  <c r="IH76" i="6"/>
  <c r="JW76" i="6"/>
  <c r="JQ124" i="6"/>
  <c r="JI124" i="6"/>
  <c r="JX124" i="6"/>
  <c r="JJ189" i="6"/>
  <c r="KL189" i="6"/>
  <c r="JN187" i="6"/>
  <c r="KG187" i="6"/>
  <c r="JZ187" i="6"/>
  <c r="IB76" i="6"/>
  <c r="KA76" i="6"/>
  <c r="JC124" i="6"/>
  <c r="KE124" i="6"/>
  <c r="IS187" i="6"/>
  <c r="IK189" i="6"/>
  <c r="KN189" i="6"/>
  <c r="JE187" i="6"/>
  <c r="JU187" i="6"/>
  <c r="KL76" i="6"/>
  <c r="JP76" i="6"/>
  <c r="JH76" i="6"/>
  <c r="JV124" i="6"/>
  <c r="IY124" i="6"/>
  <c r="JT189" i="6"/>
  <c r="IV189" i="6"/>
  <c r="IT187" i="6"/>
  <c r="JR76" i="6"/>
  <c r="IZ76" i="6"/>
  <c r="IU124" i="6"/>
  <c r="JL124" i="6"/>
  <c r="IR29" i="6"/>
  <c r="JQ189" i="6"/>
  <c r="JY189" i="6"/>
  <c r="JL76" i="6"/>
  <c r="KO76" i="6"/>
  <c r="IO187" i="6"/>
  <c r="IR187" i="6"/>
  <c r="JU124" i="6"/>
  <c r="IA124" i="6"/>
  <c r="ID29" i="6"/>
  <c r="KC189" i="6"/>
  <c r="JV189" i="6"/>
  <c r="IB60" i="6"/>
  <c r="IR86" i="6"/>
  <c r="ID28" i="6"/>
  <c r="IO60" i="6"/>
  <c r="JT60" i="6"/>
  <c r="IL60" i="6"/>
  <c r="IF60" i="6"/>
  <c r="JX116" i="6"/>
  <c r="KE116" i="6"/>
  <c r="JE116" i="6"/>
  <c r="IN116" i="6"/>
  <c r="JH116" i="6"/>
  <c r="IB116" i="6"/>
  <c r="JG116" i="6"/>
  <c r="IS116" i="6"/>
  <c r="IH57" i="6"/>
  <c r="JZ38" i="6"/>
  <c r="IM38" i="6"/>
  <c r="JN38" i="6"/>
  <c r="IQ38" i="6"/>
  <c r="JV38" i="6"/>
  <c r="KI38" i="6"/>
  <c r="JS38" i="6"/>
  <c r="JQ38" i="6"/>
  <c r="IS38" i="6"/>
  <c r="KJ17" i="6"/>
  <c r="KD17" i="6"/>
  <c r="IC17" i="6"/>
  <c r="ID17" i="6"/>
  <c r="JD17" i="6"/>
  <c r="IX17" i="6"/>
  <c r="IP17" i="6"/>
  <c r="JH17" i="6"/>
  <c r="JK57" i="6"/>
  <c r="JQ60" i="6"/>
  <c r="IN8" i="6"/>
  <c r="KK60" i="6"/>
  <c r="IN60" i="6"/>
  <c r="IZ60" i="6"/>
  <c r="IJ60" i="6"/>
  <c r="IS57" i="6"/>
  <c r="JI198" i="6"/>
  <c r="KF198" i="6"/>
  <c r="JV60" i="6"/>
  <c r="JQ28" i="6"/>
  <c r="JL60" i="6"/>
  <c r="ID55" i="6"/>
  <c r="JA60" i="6"/>
  <c r="JB116" i="6"/>
  <c r="IJ116" i="6"/>
  <c r="KN116" i="6"/>
  <c r="IA116" i="6"/>
  <c r="KO116" i="6"/>
  <c r="IL116" i="6"/>
  <c r="IV116" i="6"/>
  <c r="IM116" i="6"/>
  <c r="IY116" i="6"/>
  <c r="IZ38" i="6"/>
  <c r="KE38" i="6"/>
  <c r="JL38" i="6"/>
  <c r="KO38" i="6"/>
  <c r="JH38" i="6"/>
  <c r="JG38" i="6"/>
  <c r="KA38" i="6"/>
  <c r="IC38" i="6"/>
  <c r="IJ38" i="6"/>
  <c r="JB17" i="6"/>
  <c r="JJ17" i="6"/>
  <c r="JV17" i="6"/>
  <c r="JP17" i="6"/>
  <c r="KF17" i="6"/>
  <c r="IV17" i="6"/>
  <c r="IR17" i="6"/>
  <c r="IH17" i="6"/>
  <c r="JJ8" i="6"/>
  <c r="JD60" i="6"/>
  <c r="KM60" i="6"/>
  <c r="JM60" i="6"/>
  <c r="IU85" i="6"/>
  <c r="JJ57" i="6"/>
  <c r="KJ198" i="6"/>
  <c r="IA143" i="6"/>
  <c r="KO60" i="6"/>
  <c r="KL60" i="6"/>
  <c r="JP60" i="6"/>
  <c r="IE55" i="6"/>
  <c r="JN60" i="6"/>
  <c r="JO116" i="6"/>
  <c r="JL116" i="6"/>
  <c r="JN116" i="6"/>
  <c r="IE116" i="6"/>
  <c r="KM116" i="6"/>
  <c r="IG116" i="6"/>
  <c r="KJ116" i="6"/>
  <c r="KF116" i="6"/>
  <c r="KI116" i="6"/>
  <c r="JK60" i="6"/>
  <c r="JI38" i="6"/>
  <c r="KC38" i="6"/>
  <c r="KB38" i="6"/>
  <c r="KJ38" i="6"/>
  <c r="KN38" i="6"/>
  <c r="II38" i="6"/>
  <c r="IN38" i="6"/>
  <c r="KD38" i="6"/>
  <c r="JI60" i="6"/>
  <c r="JO17" i="6"/>
  <c r="JS17" i="6"/>
  <c r="JA17" i="6"/>
  <c r="IS17" i="6"/>
  <c r="KG17" i="6"/>
  <c r="JQ17" i="6"/>
  <c r="IK17" i="6"/>
  <c r="KB17" i="6"/>
  <c r="KA60" i="6"/>
  <c r="IV8" i="6"/>
  <c r="JB203" i="6"/>
  <c r="IP60" i="6"/>
  <c r="JR60" i="6"/>
  <c r="JM57" i="6"/>
  <c r="II198" i="6"/>
  <c r="JC60" i="6"/>
  <c r="KI60" i="6"/>
  <c r="JH60" i="6"/>
  <c r="IR55" i="6"/>
  <c r="IX60" i="6"/>
  <c r="JS60" i="6"/>
  <c r="KA116" i="6"/>
  <c r="JK116" i="6"/>
  <c r="II116" i="6"/>
  <c r="JF116" i="6"/>
  <c r="IF116" i="6"/>
  <c r="IH116" i="6"/>
  <c r="JR116" i="6"/>
  <c r="JV116" i="6"/>
  <c r="KD55" i="6"/>
  <c r="JY60" i="6"/>
  <c r="JP38" i="6"/>
  <c r="JR38" i="6"/>
  <c r="JC38" i="6"/>
  <c r="KF38" i="6"/>
  <c r="KL38" i="6"/>
  <c r="JM38" i="6"/>
  <c r="IF38" i="6"/>
  <c r="IV38" i="6"/>
  <c r="IQ17" i="6"/>
  <c r="IU17" i="6"/>
  <c r="JW17" i="6"/>
  <c r="KL17" i="6"/>
  <c r="JM17" i="6"/>
  <c r="JK17" i="6"/>
  <c r="JC17" i="6"/>
  <c r="IM17" i="6"/>
  <c r="KH60" i="6"/>
  <c r="JG8" i="6"/>
  <c r="IG60" i="6"/>
  <c r="ID60" i="6"/>
  <c r="KC60" i="6"/>
  <c r="II34" i="6"/>
  <c r="JF198" i="6"/>
  <c r="KJ60" i="6"/>
  <c r="JH59" i="6"/>
  <c r="IS60" i="6"/>
  <c r="JU60" i="6"/>
  <c r="IQ116" i="6"/>
  <c r="JS116" i="6"/>
  <c r="KC116" i="6"/>
  <c r="KH116" i="6"/>
  <c r="KD116" i="6"/>
  <c r="IX116" i="6"/>
  <c r="KL116" i="6"/>
  <c r="IP116" i="6"/>
  <c r="IF34" i="6"/>
  <c r="JF60" i="6"/>
  <c r="JW38" i="6"/>
  <c r="IR38" i="6"/>
  <c r="IX38" i="6"/>
  <c r="IL38" i="6"/>
  <c r="IT38" i="6"/>
  <c r="IK38" i="6"/>
  <c r="JO38" i="6"/>
  <c r="IW38" i="6"/>
  <c r="JN17" i="6"/>
  <c r="JE17" i="6"/>
  <c r="KK17" i="6"/>
  <c r="IO17" i="6"/>
  <c r="JG17" i="6"/>
  <c r="IG17" i="6"/>
  <c r="IE17" i="6"/>
  <c r="KM17" i="6"/>
  <c r="IW17" i="6"/>
  <c r="JZ60" i="6"/>
  <c r="IP8" i="6"/>
  <c r="KG60" i="6"/>
  <c r="JW57" i="6"/>
  <c r="JB60" i="6"/>
  <c r="IV60" i="6"/>
  <c r="KK34" i="6"/>
  <c r="IK198" i="6"/>
  <c r="JT34" i="6"/>
  <c r="JO60" i="6"/>
  <c r="IG55" i="6"/>
  <c r="KF60" i="6"/>
  <c r="JG60" i="6"/>
  <c r="IU116" i="6"/>
  <c r="IO116" i="6"/>
  <c r="IR116" i="6"/>
  <c r="JU116" i="6"/>
  <c r="IZ116" i="6"/>
  <c r="JM116" i="6"/>
  <c r="JP116" i="6"/>
  <c r="IW60" i="6"/>
  <c r="KH38" i="6"/>
  <c r="JA38" i="6"/>
  <c r="IG38" i="6"/>
  <c r="ID38" i="6"/>
  <c r="JY38" i="6"/>
  <c r="IA38" i="6"/>
  <c r="JU38" i="6"/>
  <c r="JR17" i="6"/>
  <c r="JF17" i="6"/>
  <c r="IA17" i="6"/>
  <c r="KI17" i="6"/>
  <c r="II17" i="6"/>
  <c r="IY17" i="6"/>
  <c r="JU17" i="6"/>
  <c r="KC17" i="6"/>
  <c r="KN60" i="6"/>
  <c r="JE8" i="6"/>
  <c r="IC60" i="6"/>
  <c r="KM95" i="6"/>
  <c r="KC57" i="6"/>
  <c r="JX60" i="6"/>
  <c r="IE60" i="6"/>
  <c r="JC55" i="6"/>
  <c r="KJ57" i="6"/>
  <c r="JL198" i="6"/>
  <c r="IB86" i="6"/>
  <c r="IJ94" i="6"/>
  <c r="IC152" i="6"/>
  <c r="IR127" i="6"/>
  <c r="IR143" i="6"/>
  <c r="IJ203" i="6"/>
  <c r="IS85" i="6"/>
  <c r="IG95" i="6"/>
  <c r="JN85" i="6"/>
  <c r="KB86" i="6"/>
  <c r="KC152" i="6"/>
  <c r="ID127" i="6"/>
  <c r="IH59" i="6"/>
  <c r="JS127" i="6"/>
  <c r="IE143" i="6"/>
  <c r="JN203" i="6"/>
  <c r="JC95" i="6"/>
  <c r="JP201" i="6"/>
  <c r="JD86" i="6"/>
  <c r="JP94" i="6"/>
  <c r="IA152" i="6"/>
  <c r="JX127" i="6"/>
  <c r="JP85" i="6"/>
  <c r="KD143" i="6"/>
  <c r="JW203" i="6"/>
  <c r="JP95" i="6"/>
  <c r="JX94" i="6"/>
  <c r="KN86" i="6"/>
  <c r="IJ86" i="6"/>
  <c r="ID162" i="6"/>
  <c r="ID152" i="6"/>
  <c r="JJ85" i="6"/>
  <c r="IF143" i="6"/>
  <c r="JA203" i="6"/>
  <c r="JT95" i="6"/>
  <c r="KM86" i="6"/>
  <c r="JW162" i="6"/>
  <c r="KF152" i="6"/>
  <c r="KB127" i="6"/>
  <c r="JA59" i="6"/>
  <c r="IM85" i="6"/>
  <c r="KG127" i="6"/>
  <c r="JM143" i="6"/>
  <c r="JG63" i="6"/>
  <c r="IG203" i="6"/>
  <c r="KF95" i="6"/>
  <c r="KE127" i="6"/>
  <c r="JA86" i="6"/>
  <c r="IL152" i="6"/>
  <c r="KI127" i="6"/>
  <c r="JV143" i="6"/>
  <c r="IR203" i="6"/>
  <c r="JQ95" i="6"/>
  <c r="KF59" i="6"/>
  <c r="JO86" i="6"/>
  <c r="IT152" i="6"/>
  <c r="IG63" i="6"/>
  <c r="KK143" i="6"/>
  <c r="KL203" i="6"/>
  <c r="IN203" i="6"/>
  <c r="IF95" i="6"/>
  <c r="JS85" i="6"/>
  <c r="IO85" i="6"/>
  <c r="KA86" i="6"/>
  <c r="JX86" i="6"/>
  <c r="KF86" i="6"/>
  <c r="IA86" i="6"/>
  <c r="IM86" i="6"/>
  <c r="IY86" i="6"/>
  <c r="IF86" i="6"/>
  <c r="JH86" i="6"/>
  <c r="IL85" i="6"/>
  <c r="KJ162" i="6"/>
  <c r="IU162" i="6"/>
  <c r="JP162" i="6"/>
  <c r="IC94" i="6"/>
  <c r="JG152" i="6"/>
  <c r="IO152" i="6"/>
  <c r="IY152" i="6"/>
  <c r="KO152" i="6"/>
  <c r="IB152" i="6"/>
  <c r="KH152" i="6"/>
  <c r="IU152" i="6"/>
  <c r="IN152" i="6"/>
  <c r="KH127" i="6"/>
  <c r="JM94" i="6"/>
  <c r="JZ127" i="6"/>
  <c r="IG59" i="6"/>
  <c r="JB85" i="6"/>
  <c r="JW127" i="6"/>
  <c r="KD85" i="6"/>
  <c r="JM85" i="6"/>
  <c r="JJ127" i="6"/>
  <c r="IH85" i="6"/>
  <c r="JD127" i="6"/>
  <c r="JA127" i="6"/>
  <c r="KA143" i="6"/>
  <c r="KH143" i="6"/>
  <c r="ID143" i="6"/>
  <c r="KO143" i="6"/>
  <c r="JG143" i="6"/>
  <c r="KG143" i="6"/>
  <c r="JP143" i="6"/>
  <c r="IK143" i="6"/>
  <c r="IC143" i="6"/>
  <c r="KF85" i="6"/>
  <c r="IP203" i="6"/>
  <c r="IO203" i="6"/>
  <c r="JS203" i="6"/>
  <c r="IU203" i="6"/>
  <c r="ID203" i="6"/>
  <c r="KE203" i="6"/>
  <c r="JU203" i="6"/>
  <c r="IL203" i="6"/>
  <c r="JG203" i="6"/>
  <c r="IN127" i="6"/>
  <c r="KM85" i="6"/>
  <c r="IA95" i="6"/>
  <c r="KA95" i="6"/>
  <c r="JB95" i="6"/>
  <c r="KO95" i="6"/>
  <c r="IC95" i="6"/>
  <c r="JH95" i="6"/>
  <c r="IQ95" i="6"/>
  <c r="IH95" i="6"/>
  <c r="KC127" i="6"/>
  <c r="IZ127" i="6"/>
  <c r="IX85" i="6"/>
  <c r="JL85" i="6"/>
  <c r="JD85" i="6"/>
  <c r="JU85" i="6"/>
  <c r="IG201" i="6"/>
  <c r="IE59" i="6"/>
  <c r="KB59" i="6"/>
  <c r="JV201" i="6"/>
  <c r="KE86" i="6"/>
  <c r="JC86" i="6"/>
  <c r="IV86" i="6"/>
  <c r="JS86" i="6"/>
  <c r="JW86" i="6"/>
  <c r="JT86" i="6"/>
  <c r="II86" i="6"/>
  <c r="IZ86" i="6"/>
  <c r="JV162" i="6"/>
  <c r="IA162" i="6"/>
  <c r="JU127" i="6"/>
  <c r="II152" i="6"/>
  <c r="JD152" i="6"/>
  <c r="JM152" i="6"/>
  <c r="IZ152" i="6"/>
  <c r="JO152" i="6"/>
  <c r="JW152" i="6"/>
  <c r="KE152" i="6"/>
  <c r="JA152" i="6"/>
  <c r="KK127" i="6"/>
  <c r="KC59" i="6"/>
  <c r="KG59" i="6"/>
  <c r="IF85" i="6"/>
  <c r="IE127" i="6"/>
  <c r="JP127" i="6"/>
  <c r="II59" i="6"/>
  <c r="JF85" i="6"/>
  <c r="JR127" i="6"/>
  <c r="IE85" i="6"/>
  <c r="JB127" i="6"/>
  <c r="KI63" i="6"/>
  <c r="JE143" i="6"/>
  <c r="JF143" i="6"/>
  <c r="IX143" i="6"/>
  <c r="KF143" i="6"/>
  <c r="KJ143" i="6"/>
  <c r="IT143" i="6"/>
  <c r="JI143" i="6"/>
  <c r="IY143" i="6"/>
  <c r="IS143" i="6"/>
  <c r="JQ201" i="6"/>
  <c r="KD203" i="6"/>
  <c r="JR203" i="6"/>
  <c r="KO203" i="6"/>
  <c r="JH203" i="6"/>
  <c r="KN203" i="6"/>
  <c r="JF203" i="6"/>
  <c r="IK203" i="6"/>
  <c r="JL203" i="6"/>
  <c r="KC203" i="6"/>
  <c r="IF127" i="6"/>
  <c r="JL95" i="6"/>
  <c r="IT95" i="6"/>
  <c r="JA95" i="6"/>
  <c r="JZ95" i="6"/>
  <c r="JN95" i="6"/>
  <c r="JM95" i="6"/>
  <c r="IR95" i="6"/>
  <c r="JK95" i="6"/>
  <c r="JE127" i="6"/>
  <c r="II63" i="6"/>
  <c r="IY117" i="6"/>
  <c r="JZ85" i="6"/>
  <c r="IG85" i="6"/>
  <c r="JC85" i="6"/>
  <c r="IN85" i="6"/>
  <c r="JA201" i="6"/>
  <c r="KM63" i="6"/>
  <c r="JV11" i="6"/>
  <c r="JA85" i="6"/>
  <c r="ID86" i="6"/>
  <c r="JL86" i="6"/>
  <c r="KI86" i="6"/>
  <c r="JK86" i="6"/>
  <c r="JP86" i="6"/>
  <c r="KJ86" i="6"/>
  <c r="JG86" i="6"/>
  <c r="IN86" i="6"/>
  <c r="JK162" i="6"/>
  <c r="IH162" i="6"/>
  <c r="IW127" i="6"/>
  <c r="KB152" i="6"/>
  <c r="JQ152" i="6"/>
  <c r="IF152" i="6"/>
  <c r="IR152" i="6"/>
  <c r="IX152" i="6"/>
  <c r="JX152" i="6"/>
  <c r="JH152" i="6"/>
  <c r="IH152" i="6"/>
  <c r="JB140" i="6"/>
  <c r="JJ59" i="6"/>
  <c r="KL85" i="6"/>
  <c r="IA94" i="6"/>
  <c r="IA127" i="6"/>
  <c r="JR145" i="6"/>
  <c r="KA127" i="6"/>
  <c r="JL109" i="6"/>
  <c r="JH127" i="6"/>
  <c r="JV127" i="6"/>
  <c r="IW85" i="6"/>
  <c r="JJ143" i="6"/>
  <c r="JC143" i="6"/>
  <c r="JZ143" i="6"/>
  <c r="KI143" i="6"/>
  <c r="JK143" i="6"/>
  <c r="IG143" i="6"/>
  <c r="IP143" i="6"/>
  <c r="JX143" i="6"/>
  <c r="IJ143" i="6"/>
  <c r="IK85" i="6"/>
  <c r="JK203" i="6"/>
  <c r="JV203" i="6"/>
  <c r="IX203" i="6"/>
  <c r="KB203" i="6"/>
  <c r="KM203" i="6"/>
  <c r="IV203" i="6"/>
  <c r="JY203" i="6"/>
  <c r="IB203" i="6"/>
  <c r="KN127" i="6"/>
  <c r="JF127" i="6"/>
  <c r="JG127" i="6"/>
  <c r="JS95" i="6"/>
  <c r="IX95" i="6"/>
  <c r="KJ95" i="6"/>
  <c r="KE95" i="6"/>
  <c r="JX95" i="6"/>
  <c r="IS95" i="6"/>
  <c r="IV95" i="6"/>
  <c r="KB95" i="6"/>
  <c r="KJ127" i="6"/>
  <c r="IS59" i="6"/>
  <c r="IB94" i="6"/>
  <c r="JO85" i="6"/>
  <c r="IP85" i="6"/>
  <c r="JI85" i="6"/>
  <c r="KK85" i="6"/>
  <c r="JI63" i="6"/>
  <c r="JI136" i="6"/>
  <c r="KA201" i="6"/>
  <c r="JF86" i="6"/>
  <c r="IO86" i="6"/>
  <c r="IE86" i="6"/>
  <c r="IU86" i="6"/>
  <c r="KH86" i="6"/>
  <c r="KO86" i="6"/>
  <c r="IC86" i="6"/>
  <c r="JZ86" i="6"/>
  <c r="JQ162" i="6"/>
  <c r="KF162" i="6"/>
  <c r="IO127" i="6"/>
  <c r="IW152" i="6"/>
  <c r="JF152" i="6"/>
  <c r="JK152" i="6"/>
  <c r="KM152" i="6"/>
  <c r="KK152" i="6"/>
  <c r="KJ152" i="6"/>
  <c r="JV152" i="6"/>
  <c r="KN152" i="6"/>
  <c r="KK59" i="6"/>
  <c r="KJ59" i="6"/>
  <c r="IY127" i="6"/>
  <c r="JL127" i="6"/>
  <c r="JX85" i="6"/>
  <c r="IK127" i="6"/>
  <c r="IH127" i="6"/>
  <c r="IS127" i="6"/>
  <c r="II127" i="6"/>
  <c r="KO63" i="6"/>
  <c r="JN143" i="6"/>
  <c r="JT143" i="6"/>
  <c r="II143" i="6"/>
  <c r="JU143" i="6"/>
  <c r="IH143" i="6"/>
  <c r="IV143" i="6"/>
  <c r="KE143" i="6"/>
  <c r="IU143" i="6"/>
  <c r="IV127" i="6"/>
  <c r="IV59" i="6"/>
  <c r="KH203" i="6"/>
  <c r="IC203" i="6"/>
  <c r="II203" i="6"/>
  <c r="IY203" i="6"/>
  <c r="JM203" i="6"/>
  <c r="JE203" i="6"/>
  <c r="JI203" i="6"/>
  <c r="JD203" i="6"/>
  <c r="JI127" i="6"/>
  <c r="IX127" i="6"/>
  <c r="IY85" i="6"/>
  <c r="IJ95" i="6"/>
  <c r="JE95" i="6"/>
  <c r="JF95" i="6"/>
  <c r="JV95" i="6"/>
  <c r="IM95" i="6"/>
  <c r="II95" i="6"/>
  <c r="ID95" i="6"/>
  <c r="JD95" i="6"/>
  <c r="JW95" i="6"/>
  <c r="IL127" i="6"/>
  <c r="IQ18" i="6"/>
  <c r="KI59" i="6"/>
  <c r="JZ94" i="6"/>
  <c r="IR85" i="6"/>
  <c r="JK85" i="6"/>
  <c r="IV85" i="6"/>
  <c r="KC85" i="6"/>
  <c r="IX63" i="6"/>
  <c r="JC59" i="6"/>
  <c r="JQ86" i="6"/>
  <c r="JN86" i="6"/>
  <c r="KG86" i="6"/>
  <c r="IK86" i="6"/>
  <c r="IX86" i="6"/>
  <c r="IG86" i="6"/>
  <c r="KK86" i="6"/>
  <c r="IW86" i="6"/>
  <c r="KO162" i="6"/>
  <c r="KM162" i="6"/>
  <c r="KM127" i="6"/>
  <c r="IE152" i="6"/>
  <c r="JE152" i="6"/>
  <c r="IG152" i="6"/>
  <c r="JT152" i="6"/>
  <c r="KI152" i="6"/>
  <c r="JP152" i="6"/>
  <c r="KL152" i="6"/>
  <c r="JY152" i="6"/>
  <c r="KG152" i="6"/>
  <c r="JN140" i="6"/>
  <c r="IT59" i="6"/>
  <c r="JG109" i="6"/>
  <c r="IA85" i="6"/>
  <c r="JM127" i="6"/>
  <c r="KO85" i="6"/>
  <c r="IM127" i="6"/>
  <c r="JT127" i="6"/>
  <c r="JK109" i="6"/>
  <c r="JT94" i="6"/>
  <c r="IQ85" i="6"/>
  <c r="JC127" i="6"/>
  <c r="KL127" i="6"/>
  <c r="II85" i="6"/>
  <c r="KC143" i="6"/>
  <c r="JS143" i="6"/>
  <c r="KL143" i="6"/>
  <c r="JA143" i="6"/>
  <c r="IW143" i="6"/>
  <c r="JB143" i="6"/>
  <c r="JO143" i="6"/>
  <c r="IO143" i="6"/>
  <c r="IT127" i="6"/>
  <c r="JO63" i="6"/>
  <c r="IM203" i="6"/>
  <c r="JZ203" i="6"/>
  <c r="JX203" i="6"/>
  <c r="KJ203" i="6"/>
  <c r="IW203" i="6"/>
  <c r="IF203" i="6"/>
  <c r="JC203" i="6"/>
  <c r="KF203" i="6"/>
  <c r="JQ127" i="6"/>
  <c r="ID85" i="6"/>
  <c r="JI95" i="6"/>
  <c r="IL95" i="6"/>
  <c r="KD95" i="6"/>
  <c r="IZ95" i="6"/>
  <c r="KK95" i="6"/>
  <c r="IW95" i="6"/>
  <c r="IY95" i="6"/>
  <c r="JO95" i="6"/>
  <c r="JG95" i="6"/>
  <c r="IP127" i="6"/>
  <c r="JR85" i="6"/>
  <c r="IZ85" i="6"/>
  <c r="JV94" i="6"/>
  <c r="KB85" i="6"/>
  <c r="JG85" i="6"/>
  <c r="JY85" i="6"/>
  <c r="KE85" i="6"/>
  <c r="JJ201" i="6"/>
  <c r="JO59" i="6"/>
  <c r="IA59" i="6"/>
  <c r="IT86" i="6"/>
  <c r="KD86" i="6"/>
  <c r="JR86" i="6"/>
  <c r="IP86" i="6"/>
  <c r="JB86" i="6"/>
  <c r="JI86" i="6"/>
  <c r="JU86" i="6"/>
  <c r="JJ86" i="6"/>
  <c r="KL86" i="6"/>
  <c r="IR162" i="6"/>
  <c r="JU162" i="6"/>
  <c r="II94" i="6"/>
  <c r="IQ152" i="6"/>
  <c r="JC152" i="6"/>
  <c r="KA152" i="6"/>
  <c r="IM152" i="6"/>
  <c r="IS152" i="6"/>
  <c r="IK152" i="6"/>
  <c r="IV152" i="6"/>
  <c r="JB152" i="6"/>
  <c r="JR152" i="6"/>
  <c r="IB127" i="6"/>
  <c r="JB59" i="6"/>
  <c r="JN59" i="6"/>
  <c r="KD127" i="6"/>
  <c r="IT85" i="6"/>
  <c r="IU127" i="6"/>
  <c r="JC18" i="6"/>
  <c r="JY94" i="6"/>
  <c r="JW63" i="6"/>
  <c r="IQ127" i="6"/>
  <c r="JQ143" i="6"/>
  <c r="IB143" i="6"/>
  <c r="JW143" i="6"/>
  <c r="JY143" i="6"/>
  <c r="JR143" i="6"/>
  <c r="IZ143" i="6"/>
  <c r="KN143" i="6"/>
  <c r="KB143" i="6"/>
  <c r="JN127" i="6"/>
  <c r="JE85" i="6"/>
  <c r="JJ203" i="6"/>
  <c r="IZ203" i="6"/>
  <c r="IA203" i="6"/>
  <c r="KG203" i="6"/>
  <c r="IQ203" i="6"/>
  <c r="IT203" i="6"/>
  <c r="JT203" i="6"/>
  <c r="JQ203" i="6"/>
  <c r="KL94" i="6"/>
  <c r="IK95" i="6"/>
  <c r="KG95" i="6"/>
  <c r="JY95" i="6"/>
  <c r="KN95" i="6"/>
  <c r="IE95" i="6"/>
  <c r="IP95" i="6"/>
  <c r="IO95" i="6"/>
  <c r="KL95" i="6"/>
  <c r="JU95" i="6"/>
  <c r="KF127" i="6"/>
  <c r="IO63" i="6"/>
  <c r="JC94" i="6"/>
  <c r="KG85" i="6"/>
  <c r="KN85" i="6"/>
  <c r="KH85" i="6"/>
  <c r="IJ85" i="6"/>
  <c r="KD201" i="6"/>
  <c r="IB63" i="6"/>
  <c r="KC201" i="6"/>
  <c r="IQ86" i="6"/>
  <c r="JM86" i="6"/>
  <c r="JV86" i="6"/>
  <c r="KC86" i="6"/>
  <c r="JY86" i="6"/>
  <c r="IH86" i="6"/>
  <c r="IL86" i="6"/>
  <c r="IS86" i="6"/>
  <c r="JT162" i="6"/>
  <c r="JB162" i="6"/>
  <c r="IC127" i="6"/>
  <c r="JJ152" i="6"/>
  <c r="JL152" i="6"/>
  <c r="KD152" i="6"/>
  <c r="JZ152" i="6"/>
  <c r="IP152" i="6"/>
  <c r="JU152" i="6"/>
  <c r="JI152" i="6"/>
  <c r="IJ152" i="6"/>
  <c r="JZ59" i="6"/>
  <c r="IC85" i="6"/>
  <c r="IG127" i="6"/>
  <c r="JA109" i="6"/>
  <c r="JK127" i="6"/>
  <c r="KI85" i="6"/>
  <c r="KJ85" i="6"/>
  <c r="KM143" i="6"/>
  <c r="JD143" i="6"/>
  <c r="JH143" i="6"/>
  <c r="IQ143" i="6"/>
  <c r="IM143" i="6"/>
  <c r="IL143" i="6"/>
  <c r="IN143" i="6"/>
  <c r="JO127" i="6"/>
  <c r="JH85" i="6"/>
  <c r="KK203" i="6"/>
  <c r="IS203" i="6"/>
  <c r="JO203" i="6"/>
  <c r="JP203" i="6"/>
  <c r="IH203" i="6"/>
  <c r="KA203" i="6"/>
  <c r="KI203" i="6"/>
  <c r="KO127" i="6"/>
  <c r="JE18" i="6"/>
  <c r="JR95" i="6"/>
  <c r="IU95" i="6"/>
  <c r="KH95" i="6"/>
  <c r="JJ95" i="6"/>
  <c r="IB95" i="6"/>
  <c r="KC95" i="6"/>
  <c r="IN95" i="6"/>
  <c r="JY127" i="6"/>
  <c r="JT85" i="6"/>
  <c r="JW85" i="6"/>
  <c r="IB85" i="6"/>
  <c r="JV85" i="6"/>
  <c r="JQ85" i="6"/>
  <c r="JR201" i="6"/>
  <c r="KC63" i="6"/>
  <c r="KE201" i="6"/>
  <c r="JC187" i="6"/>
  <c r="KC187" i="6"/>
  <c r="IK187" i="6"/>
  <c r="JZ76" i="6"/>
  <c r="KJ76" i="6"/>
  <c r="JF76" i="6"/>
  <c r="IM76" i="6"/>
  <c r="JB76" i="6"/>
  <c r="JU76" i="6"/>
  <c r="IK76" i="6"/>
  <c r="KM76" i="6"/>
  <c r="JJ187" i="6"/>
  <c r="JB124" i="6"/>
  <c r="IP124" i="6"/>
  <c r="IK124" i="6"/>
  <c r="IW124" i="6"/>
  <c r="JO124" i="6"/>
  <c r="IX124" i="6"/>
  <c r="IE124" i="6"/>
  <c r="JF124" i="6"/>
  <c r="IF124" i="6"/>
  <c r="IQ29" i="6"/>
  <c r="KK187" i="6"/>
  <c r="JI187" i="6"/>
  <c r="JA187" i="6"/>
  <c r="IF189" i="6"/>
  <c r="JD189" i="6"/>
  <c r="JM189" i="6"/>
  <c r="KG189" i="6"/>
  <c r="IE189" i="6"/>
  <c r="JF189" i="6"/>
  <c r="IB189" i="6"/>
  <c r="ID189" i="6"/>
  <c r="JQ187" i="6"/>
  <c r="JO187" i="6"/>
  <c r="IL187" i="6"/>
  <c r="JY76" i="6"/>
  <c r="KN76" i="6"/>
  <c r="JJ76" i="6"/>
  <c r="IR76" i="6"/>
  <c r="JA76" i="6"/>
  <c r="KB76" i="6"/>
  <c r="IE76" i="6"/>
  <c r="IG76" i="6"/>
  <c r="JR187" i="6"/>
  <c r="IR124" i="6"/>
  <c r="JP124" i="6"/>
  <c r="KN124" i="6"/>
  <c r="JM124" i="6"/>
  <c r="IQ124" i="6"/>
  <c r="JY124" i="6"/>
  <c r="KH124" i="6"/>
  <c r="JJ124" i="6"/>
  <c r="IJ124" i="6"/>
  <c r="JX29" i="6"/>
  <c r="IC187" i="6"/>
  <c r="JX187" i="6"/>
  <c r="JG187" i="6"/>
  <c r="JV187" i="6"/>
  <c r="KD189" i="6"/>
  <c r="JZ189" i="6"/>
  <c r="IN189" i="6"/>
  <c r="IP189" i="6"/>
  <c r="IZ189" i="6"/>
  <c r="JK189" i="6"/>
  <c r="JE189" i="6"/>
  <c r="JN189" i="6"/>
  <c r="JW187" i="6"/>
  <c r="KN187" i="6"/>
  <c r="JB187" i="6"/>
  <c r="JL187" i="6"/>
  <c r="KG76" i="6"/>
  <c r="IV76" i="6"/>
  <c r="IN76" i="6"/>
  <c r="KI76" i="6"/>
  <c r="JQ76" i="6"/>
  <c r="JN76" i="6"/>
  <c r="JT76" i="6"/>
  <c r="JG76" i="6"/>
  <c r="IM124" i="6"/>
  <c r="JS124" i="6"/>
  <c r="ID124" i="6"/>
  <c r="JN124" i="6"/>
  <c r="JT124" i="6"/>
  <c r="IG124" i="6"/>
  <c r="KD124" i="6"/>
  <c r="IL124" i="6"/>
  <c r="IX29" i="6"/>
  <c r="JJ29" i="6"/>
  <c r="JS187" i="6"/>
  <c r="JY187" i="6"/>
  <c r="IN187" i="6"/>
  <c r="IA187" i="6"/>
  <c r="JO189" i="6"/>
  <c r="II189" i="6"/>
  <c r="JH189" i="6"/>
  <c r="KM189" i="6"/>
  <c r="IU189" i="6"/>
  <c r="IW189" i="6"/>
  <c r="JS189" i="6"/>
  <c r="JU189" i="6"/>
  <c r="KA187" i="6"/>
  <c r="KD187" i="6"/>
  <c r="JF187" i="6"/>
  <c r="IY187" i="6"/>
  <c r="JT187" i="6"/>
  <c r="II187" i="6"/>
  <c r="IO76" i="6"/>
  <c r="IT76" i="6"/>
  <c r="JE76" i="6"/>
  <c r="IW76" i="6"/>
  <c r="KK76" i="6"/>
  <c r="IY76" i="6"/>
  <c r="JO76" i="6"/>
  <c r="KD76" i="6"/>
  <c r="KF187" i="6"/>
  <c r="IH187" i="6"/>
  <c r="IN124" i="6"/>
  <c r="JZ124" i="6"/>
  <c r="JH124" i="6"/>
  <c r="IS124" i="6"/>
  <c r="II124" i="6"/>
  <c r="KI124" i="6"/>
  <c r="KL124" i="6"/>
  <c r="IT124" i="6"/>
  <c r="JG29" i="6"/>
  <c r="KK189" i="6"/>
  <c r="IA189" i="6"/>
  <c r="IX189" i="6"/>
  <c r="IM189" i="6"/>
  <c r="IS189" i="6"/>
  <c r="JR189" i="6"/>
  <c r="IT189" i="6"/>
  <c r="IG189" i="6"/>
  <c r="IY189" i="6"/>
  <c r="IE187" i="6"/>
  <c r="JD187" i="6"/>
  <c r="IU187" i="6"/>
  <c r="JB176" i="6"/>
  <c r="JK76" i="6"/>
  <c r="IC76" i="6"/>
  <c r="JS76" i="6"/>
  <c r="II76" i="6"/>
  <c r="IL76" i="6"/>
  <c r="JV76" i="6"/>
  <c r="JC76" i="6"/>
  <c r="KE76" i="6"/>
  <c r="IF76" i="6"/>
  <c r="IF187" i="6"/>
  <c r="KB124" i="6"/>
  <c r="KG124" i="6"/>
  <c r="IO124" i="6"/>
  <c r="KK124" i="6"/>
  <c r="JD124" i="6"/>
  <c r="JE124" i="6"/>
  <c r="JR124" i="6"/>
  <c r="IB124" i="6"/>
  <c r="IM187" i="6"/>
  <c r="JS29" i="6"/>
  <c r="IV187" i="6"/>
  <c r="IB187" i="6"/>
  <c r="IB119" i="6"/>
  <c r="KE187" i="6"/>
  <c r="JA189" i="6"/>
  <c r="IL189" i="6"/>
  <c r="KO189" i="6"/>
  <c r="JG189" i="6"/>
  <c r="IO189" i="6"/>
  <c r="IQ189" i="6"/>
  <c r="IR189" i="6"/>
  <c r="KI189" i="6"/>
  <c r="IJ189" i="6"/>
  <c r="JM187" i="6"/>
  <c r="JH187" i="6"/>
  <c r="JD119" i="6"/>
  <c r="KO187" i="6"/>
  <c r="ID187" i="6"/>
  <c r="KH187" i="6"/>
  <c r="IQ76" i="6"/>
  <c r="IX76" i="6"/>
  <c r="JM76" i="6"/>
  <c r="JX76" i="6"/>
  <c r="ID76" i="6"/>
  <c r="KH76" i="6"/>
  <c r="IA76" i="6"/>
  <c r="IJ76" i="6"/>
  <c r="JK187" i="6"/>
  <c r="JW124" i="6"/>
  <c r="KA124" i="6"/>
  <c r="IV124" i="6"/>
  <c r="IH124" i="6"/>
  <c r="JA124" i="6"/>
  <c r="KM124" i="6"/>
  <c r="KC124" i="6"/>
  <c r="IM29" i="6"/>
  <c r="IX187" i="6"/>
  <c r="JC189" i="6"/>
  <c r="JI189" i="6"/>
  <c r="KA189" i="6"/>
  <c r="IC189" i="6"/>
  <c r="JX189" i="6"/>
  <c r="JB189" i="6"/>
  <c r="JP189" i="6"/>
  <c r="JP187" i="6"/>
  <c r="KD73" i="6"/>
  <c r="KB73" i="6"/>
  <c r="JV73" i="6"/>
  <c r="IJ73" i="6"/>
  <c r="IW73" i="6"/>
  <c r="ID73" i="6"/>
  <c r="JN73" i="6"/>
  <c r="IA48" i="6"/>
  <c r="JL48" i="6"/>
  <c r="KE179" i="6"/>
  <c r="KD56" i="6"/>
  <c r="IX102" i="6"/>
  <c r="JX190" i="6"/>
  <c r="JY56" i="6"/>
  <c r="KM144" i="6"/>
  <c r="IZ179" i="6"/>
  <c r="JB190" i="6"/>
  <c r="JE97" i="6"/>
  <c r="ID190" i="6"/>
  <c r="JD144" i="6"/>
  <c r="JF144" i="6"/>
  <c r="IX179" i="6"/>
  <c r="KD102" i="6"/>
  <c r="IA97" i="6"/>
  <c r="JP144" i="6"/>
  <c r="IK102" i="6"/>
  <c r="ID102" i="6"/>
  <c r="KI168" i="6"/>
  <c r="JN179" i="6"/>
  <c r="JO97" i="6"/>
  <c r="IN183" i="6"/>
  <c r="IY27" i="6"/>
  <c r="JT183" i="6"/>
  <c r="JT27" i="6"/>
  <c r="IM27" i="6"/>
  <c r="JA183" i="6"/>
  <c r="JG37" i="6"/>
  <c r="KH105" i="6"/>
  <c r="JM105" i="6"/>
  <c r="IU183" i="6"/>
  <c r="JR183" i="6"/>
  <c r="IW183" i="6"/>
  <c r="II21" i="6"/>
  <c r="JO21" i="6"/>
  <c r="IE21" i="6"/>
  <c r="KJ21" i="6"/>
  <c r="JU21" i="6"/>
  <c r="JW21" i="6"/>
  <c r="IG21" i="6"/>
  <c r="KA21" i="6"/>
  <c r="IH21" i="6"/>
  <c r="IZ21" i="6"/>
  <c r="JL32" i="6"/>
  <c r="IK21" i="6"/>
  <c r="KH21" i="6"/>
  <c r="IS21" i="6"/>
  <c r="JQ21" i="6"/>
  <c r="IT21" i="6"/>
  <c r="IQ21" i="6"/>
  <c r="IC21" i="6"/>
  <c r="JR21" i="6"/>
  <c r="IU21" i="6"/>
  <c r="JC21" i="6"/>
  <c r="JA21" i="6"/>
  <c r="IA21" i="6"/>
  <c r="IR21" i="6"/>
  <c r="IO21" i="6"/>
  <c r="ID21" i="6"/>
  <c r="IV21" i="6"/>
  <c r="KB21" i="6"/>
  <c r="KN21" i="6"/>
  <c r="KF21" i="6"/>
  <c r="IM21" i="6"/>
  <c r="JG21" i="6"/>
  <c r="IW21" i="6"/>
  <c r="JP21" i="6"/>
  <c r="JF21" i="6"/>
  <c r="JY21" i="6"/>
  <c r="KI21" i="6"/>
  <c r="KO21" i="6"/>
  <c r="IA108" i="6"/>
  <c r="JM21" i="6"/>
  <c r="IB21" i="6"/>
  <c r="IN21" i="6"/>
  <c r="KD21" i="6"/>
  <c r="KL21" i="6"/>
  <c r="JJ21" i="6"/>
  <c r="JS21" i="6"/>
  <c r="KE21" i="6"/>
  <c r="JX21" i="6"/>
  <c r="IC185" i="6"/>
  <c r="IO108" i="6"/>
  <c r="IP21" i="6"/>
  <c r="KM21" i="6"/>
  <c r="JT21" i="6"/>
  <c r="JN21" i="6"/>
  <c r="JD21" i="6"/>
  <c r="KG21" i="6"/>
  <c r="IY21" i="6"/>
  <c r="JK21" i="6"/>
  <c r="IX21" i="6"/>
  <c r="JI21" i="6"/>
  <c r="JL21" i="6"/>
  <c r="IL21" i="6"/>
  <c r="KC21" i="6"/>
  <c r="IF21" i="6"/>
  <c r="JH21" i="6"/>
  <c r="KK21" i="6"/>
  <c r="JB21" i="6"/>
  <c r="JZ21" i="6"/>
  <c r="JV21" i="6"/>
  <c r="JE21" i="6"/>
  <c r="KL9" i="6"/>
  <c r="IU107" i="6"/>
  <c r="JM156" i="6"/>
  <c r="IB151" i="6"/>
  <c r="IB177" i="6"/>
  <c r="KO81" i="6"/>
  <c r="IR9" i="6"/>
  <c r="IA149" i="6"/>
  <c r="IS44" i="6"/>
  <c r="IA44" i="6"/>
  <c r="IC44" i="6"/>
  <c r="KH183" i="6"/>
  <c r="IM107" i="6"/>
  <c r="JC107" i="6"/>
  <c r="IF107" i="6"/>
  <c r="IZ107" i="6"/>
  <c r="JQ107" i="6"/>
  <c r="IV107" i="6"/>
  <c r="IL107" i="6"/>
  <c r="IY107" i="6"/>
  <c r="JY107" i="6"/>
  <c r="II87" i="6"/>
  <c r="IQ87" i="6"/>
  <c r="JA87" i="6"/>
  <c r="JB27" i="6"/>
  <c r="JH183" i="6"/>
  <c r="JQ177" i="6"/>
  <c r="IC156" i="6"/>
  <c r="IW156" i="6"/>
  <c r="KD156" i="6"/>
  <c r="KK156" i="6"/>
  <c r="IK156" i="6"/>
  <c r="JH156" i="6"/>
  <c r="JV156" i="6"/>
  <c r="JA156" i="6"/>
  <c r="ID151" i="6"/>
  <c r="JN149" i="6"/>
  <c r="KO183" i="6"/>
  <c r="KI141" i="6"/>
  <c r="KE105" i="6"/>
  <c r="IB44" i="6"/>
  <c r="IN107" i="6"/>
  <c r="JO107" i="6"/>
  <c r="KG156" i="6"/>
  <c r="KF156" i="6"/>
  <c r="IG44" i="6"/>
  <c r="KG107" i="6"/>
  <c r="IW107" i="6"/>
  <c r="IT107" i="6"/>
  <c r="IT87" i="6"/>
  <c r="ID156" i="6"/>
  <c r="JS156" i="6"/>
  <c r="JP156" i="6"/>
  <c r="JX151" i="6"/>
  <c r="II177" i="6"/>
  <c r="II105" i="6"/>
  <c r="IR44" i="6"/>
  <c r="JD107" i="6"/>
  <c r="IA107" i="6"/>
  <c r="ID87" i="6"/>
  <c r="KC156" i="6"/>
  <c r="KN156" i="6"/>
  <c r="II9" i="6"/>
  <c r="IK44" i="6"/>
  <c r="KA107" i="6"/>
  <c r="KN107" i="6"/>
  <c r="IZ87" i="6"/>
  <c r="JD156" i="6"/>
  <c r="IG156" i="6"/>
  <c r="IW105" i="6"/>
  <c r="JZ44" i="6"/>
  <c r="JE107" i="6"/>
  <c r="IB107" i="6"/>
  <c r="JC87" i="6"/>
  <c r="IU27" i="6"/>
  <c r="IN156" i="6"/>
  <c r="IA183" i="6"/>
  <c r="KM141" i="6"/>
  <c r="JD149" i="6"/>
  <c r="IQ107" i="6"/>
  <c r="IR87" i="6"/>
  <c r="KK149" i="6"/>
  <c r="JI156" i="6"/>
  <c r="JW81" i="6"/>
  <c r="IE44" i="6"/>
  <c r="JT107" i="6"/>
  <c r="KO87" i="6"/>
  <c r="IH149" i="6"/>
  <c r="IL156" i="6"/>
  <c r="JZ107" i="6"/>
  <c r="KB107" i="6"/>
  <c r="IN87" i="6"/>
  <c r="JJ27" i="6"/>
  <c r="KM156" i="6"/>
  <c r="JG156" i="6"/>
  <c r="IZ156" i="6"/>
  <c r="IU105" i="6"/>
  <c r="KN105" i="6"/>
  <c r="IH9" i="6"/>
  <c r="IZ44" i="6"/>
  <c r="JY44" i="6"/>
  <c r="II44" i="6"/>
  <c r="IW44" i="6"/>
  <c r="JM107" i="6"/>
  <c r="KH107" i="6"/>
  <c r="JX107" i="6"/>
  <c r="JS107" i="6"/>
  <c r="JA107" i="6"/>
  <c r="IG107" i="6"/>
  <c r="KJ107" i="6"/>
  <c r="JJ107" i="6"/>
  <c r="KN87" i="6"/>
  <c r="JX87" i="6"/>
  <c r="KB87" i="6"/>
  <c r="IS177" i="6"/>
  <c r="KJ52" i="6"/>
  <c r="ID27" i="6"/>
  <c r="JU27" i="6"/>
  <c r="JW177" i="6"/>
  <c r="KI156" i="6"/>
  <c r="JR156" i="6"/>
  <c r="JW156" i="6"/>
  <c r="IE156" i="6"/>
  <c r="JB156" i="6"/>
  <c r="JK156" i="6"/>
  <c r="KA156" i="6"/>
  <c r="IF156" i="6"/>
  <c r="IX151" i="6"/>
  <c r="IC141" i="6"/>
  <c r="ID141" i="6"/>
  <c r="KB183" i="6"/>
  <c r="KE183" i="6"/>
  <c r="JY183" i="6"/>
  <c r="KJ105" i="6"/>
  <c r="JF107" i="6"/>
  <c r="JS87" i="6"/>
  <c r="KI149" i="6"/>
  <c r="IH156" i="6"/>
  <c r="JL141" i="6"/>
  <c r="KK107" i="6"/>
  <c r="JQ156" i="6"/>
  <c r="JN141" i="6"/>
  <c r="IP105" i="6"/>
  <c r="KJ9" i="6"/>
  <c r="IM44" i="6"/>
  <c r="JV44" i="6"/>
  <c r="KI107" i="6"/>
  <c r="IK107" i="6"/>
  <c r="JB107" i="6"/>
  <c r="IR107" i="6"/>
  <c r="IJ107" i="6"/>
  <c r="KJ87" i="6"/>
  <c r="IJ87" i="6"/>
  <c r="JZ156" i="6"/>
  <c r="JO156" i="6"/>
  <c r="IY156" i="6"/>
  <c r="IB156" i="6"/>
  <c r="JZ151" i="6"/>
  <c r="JP9" i="6"/>
  <c r="IQ44" i="6"/>
  <c r="JR44" i="6"/>
  <c r="JG44" i="6"/>
  <c r="IT183" i="6"/>
  <c r="II107" i="6"/>
  <c r="IS107" i="6"/>
  <c r="ID107" i="6"/>
  <c r="JH107" i="6"/>
  <c r="KF107" i="6"/>
  <c r="JN107" i="6"/>
  <c r="KC107" i="6"/>
  <c r="KO107" i="6"/>
  <c r="KM87" i="6"/>
  <c r="JV87" i="6"/>
  <c r="JY87" i="6"/>
  <c r="JJ105" i="6"/>
  <c r="JQ149" i="6"/>
  <c r="KC52" i="6"/>
  <c r="II37" i="6"/>
  <c r="IK183" i="6"/>
  <c r="JC156" i="6"/>
  <c r="JX156" i="6"/>
  <c r="KJ156" i="6"/>
  <c r="JT156" i="6"/>
  <c r="IP156" i="6"/>
  <c r="KB156" i="6"/>
  <c r="IQ156" i="6"/>
  <c r="IM156" i="6"/>
  <c r="IU156" i="6"/>
  <c r="IA151" i="6"/>
  <c r="IA105" i="6"/>
  <c r="KH141" i="6"/>
  <c r="KB105" i="6"/>
  <c r="JL44" i="6"/>
  <c r="JK107" i="6"/>
  <c r="JJ156" i="6"/>
  <c r="KL107" i="6"/>
  <c r="JP107" i="6"/>
  <c r="KE156" i="6"/>
  <c r="IB105" i="6"/>
  <c r="IH105" i="6"/>
  <c r="IB27" i="6"/>
  <c r="KE9" i="6"/>
  <c r="IT9" i="6"/>
  <c r="KO44" i="6"/>
  <c r="IV44" i="6"/>
  <c r="JA44" i="6"/>
  <c r="KD107" i="6"/>
  <c r="JW107" i="6"/>
  <c r="JG107" i="6"/>
  <c r="IE107" i="6"/>
  <c r="KM107" i="6"/>
  <c r="IP107" i="6"/>
  <c r="IX107" i="6"/>
  <c r="IU87" i="6"/>
  <c r="JU87" i="6"/>
  <c r="IO87" i="6"/>
  <c r="IL149" i="6"/>
  <c r="IC183" i="6"/>
  <c r="IU52" i="6"/>
  <c r="JX177" i="6"/>
  <c r="JY156" i="6"/>
  <c r="JF156" i="6"/>
  <c r="IX156" i="6"/>
  <c r="JN156" i="6"/>
  <c r="IT156" i="6"/>
  <c r="IS156" i="6"/>
  <c r="IR156" i="6"/>
  <c r="IV156" i="6"/>
  <c r="IP151" i="6"/>
  <c r="IA81" i="6"/>
  <c r="JS183" i="6"/>
  <c r="KG141" i="6"/>
  <c r="KK105" i="6"/>
  <c r="KD135" i="6"/>
  <c r="KB195" i="6"/>
  <c r="IF135" i="6"/>
  <c r="JF177" i="6"/>
  <c r="IM177" i="6"/>
  <c r="IK28" i="6"/>
  <c r="JO34" i="6"/>
  <c r="KH28" i="6"/>
  <c r="IF28" i="6"/>
  <c r="IQ34" i="6"/>
  <c r="JA28" i="6"/>
  <c r="IE28" i="6"/>
  <c r="JW28" i="6"/>
  <c r="IK57" i="6"/>
  <c r="KF180" i="6"/>
  <c r="IR57" i="6"/>
  <c r="IZ8" i="6"/>
  <c r="JL8" i="6"/>
  <c r="IB8" i="6"/>
  <c r="IT8" i="6"/>
  <c r="JD8" i="6"/>
  <c r="JI8" i="6"/>
  <c r="JO8" i="6"/>
  <c r="JK8" i="6"/>
  <c r="IZ57" i="6"/>
  <c r="JO57" i="6"/>
  <c r="JN57" i="6"/>
  <c r="JH57" i="6"/>
  <c r="JY57" i="6"/>
  <c r="JC34" i="6"/>
  <c r="IL57" i="6"/>
  <c r="IW57" i="6"/>
  <c r="JT57" i="6"/>
  <c r="IS34" i="6"/>
  <c r="IP34" i="6"/>
  <c r="JB34" i="6"/>
  <c r="JZ34" i="6"/>
  <c r="IN198" i="6"/>
  <c r="KE198" i="6"/>
  <c r="JB198" i="6"/>
  <c r="JN198" i="6"/>
  <c r="KA198" i="6"/>
  <c r="JV198" i="6"/>
  <c r="JS198" i="6"/>
  <c r="IT198" i="6"/>
  <c r="JI28" i="6"/>
  <c r="IM28" i="6"/>
  <c r="IU28" i="6"/>
  <c r="JS34" i="6"/>
  <c r="KG57" i="6"/>
  <c r="IB34" i="6"/>
  <c r="JE34" i="6"/>
  <c r="JE57" i="6"/>
  <c r="IR8" i="6"/>
  <c r="JT8" i="6"/>
  <c r="IW8" i="6"/>
  <c r="KD8" i="6"/>
  <c r="JM8" i="6"/>
  <c r="JA8" i="6"/>
  <c r="JS8" i="6"/>
  <c r="IQ8" i="6"/>
  <c r="JH34" i="6"/>
  <c r="KG34" i="6"/>
  <c r="JR57" i="6"/>
  <c r="IY57" i="6"/>
  <c r="IB57" i="6"/>
  <c r="JA34" i="6"/>
  <c r="JU57" i="6"/>
  <c r="KF57" i="6"/>
  <c r="JP57" i="6"/>
  <c r="JY34" i="6"/>
  <c r="IK34" i="6"/>
  <c r="KE34" i="6"/>
  <c r="JL34" i="6"/>
  <c r="IM34" i="6"/>
  <c r="IE57" i="6"/>
  <c r="KD57" i="6"/>
  <c r="JO198" i="6"/>
  <c r="IU198" i="6"/>
  <c r="JH198" i="6"/>
  <c r="JJ198" i="6"/>
  <c r="IH198" i="6"/>
  <c r="IC198" i="6"/>
  <c r="JY198" i="6"/>
  <c r="IR198" i="6"/>
  <c r="JT28" i="6"/>
  <c r="IA46" i="6"/>
  <c r="IG8" i="6"/>
  <c r="JW8" i="6"/>
  <c r="IC8" i="6"/>
  <c r="JH8" i="6"/>
  <c r="KN8" i="6"/>
  <c r="JU8" i="6"/>
  <c r="KG8" i="6"/>
  <c r="ID8" i="6"/>
  <c r="ID57" i="6"/>
  <c r="KL57" i="6"/>
  <c r="JF57" i="6"/>
  <c r="JI57" i="6"/>
  <c r="KD34" i="6"/>
  <c r="JS57" i="6"/>
  <c r="JL57" i="6"/>
  <c r="JI34" i="6"/>
  <c r="KB57" i="6"/>
  <c r="ID34" i="6"/>
  <c r="IV34" i="6"/>
  <c r="JQ34" i="6"/>
  <c r="KN34" i="6"/>
  <c r="KB34" i="6"/>
  <c r="JV34" i="6"/>
  <c r="IQ198" i="6"/>
  <c r="IF198" i="6"/>
  <c r="KD198" i="6"/>
  <c r="IA198" i="6"/>
  <c r="JR198" i="6"/>
  <c r="IB198" i="6"/>
  <c r="IM198" i="6"/>
  <c r="JR28" i="6"/>
  <c r="JG46" i="6"/>
  <c r="IT28" i="6"/>
  <c r="IG34" i="6"/>
  <c r="IH34" i="6"/>
  <c r="JV111" i="6"/>
  <c r="JJ34" i="6"/>
  <c r="KF8" i="6"/>
  <c r="JF8" i="6"/>
  <c r="JP8" i="6"/>
  <c r="JR8" i="6"/>
  <c r="KE8" i="6"/>
  <c r="KJ8" i="6"/>
  <c r="IA8" i="6"/>
  <c r="JV8" i="6"/>
  <c r="JD57" i="6"/>
  <c r="KK57" i="6"/>
  <c r="IP57" i="6"/>
  <c r="IG57" i="6"/>
  <c r="IT34" i="6"/>
  <c r="JA57" i="6"/>
  <c r="JQ57" i="6"/>
  <c r="IN34" i="6"/>
  <c r="IW34" i="6"/>
  <c r="KA34" i="6"/>
  <c r="JR34" i="6"/>
  <c r="KI57" i="6"/>
  <c r="KO34" i="6"/>
  <c r="KI34" i="6"/>
  <c r="KH198" i="6"/>
  <c r="KO198" i="6"/>
  <c r="IG198" i="6"/>
  <c r="IL198" i="6"/>
  <c r="IS198" i="6"/>
  <c r="IJ198" i="6"/>
  <c r="ID198" i="6"/>
  <c r="IX28" i="6"/>
  <c r="KG28" i="6"/>
  <c r="JF28" i="6"/>
  <c r="JX28" i="6"/>
  <c r="IS28" i="6"/>
  <c r="JC28" i="6"/>
  <c r="IM57" i="6"/>
  <c r="JO111" i="6"/>
  <c r="IK8" i="6"/>
  <c r="IO8" i="6"/>
  <c r="IH8" i="6"/>
  <c r="JY8" i="6"/>
  <c r="IM8" i="6"/>
  <c r="KM8" i="6"/>
  <c r="JX8" i="6"/>
  <c r="KB8" i="6"/>
  <c r="JZ8" i="6"/>
  <c r="JF34" i="6"/>
  <c r="KH57" i="6"/>
  <c r="JC57" i="6"/>
  <c r="KN57" i="6"/>
  <c r="IO34" i="6"/>
  <c r="KH34" i="6"/>
  <c r="KA57" i="6"/>
  <c r="KJ34" i="6"/>
  <c r="JW34" i="6"/>
  <c r="KL34" i="6"/>
  <c r="KM57" i="6"/>
  <c r="JK34" i="6"/>
  <c r="KI198" i="6"/>
  <c r="JW198" i="6"/>
  <c r="JD198" i="6"/>
  <c r="KC198" i="6"/>
  <c r="KM198" i="6"/>
  <c r="JU198" i="6"/>
  <c r="JM198" i="6"/>
  <c r="JZ198" i="6"/>
  <c r="JB28" i="6"/>
  <c r="IT57" i="6"/>
  <c r="JB8" i="6"/>
  <c r="IS8" i="6"/>
  <c r="KH8" i="6"/>
  <c r="KK8" i="6"/>
  <c r="JQ8" i="6"/>
  <c r="JN8" i="6"/>
  <c r="IU8" i="6"/>
  <c r="IX8" i="6"/>
  <c r="IE8" i="6"/>
  <c r="IE34" i="6"/>
  <c r="IO57" i="6"/>
  <c r="IX57" i="6"/>
  <c r="JZ57" i="6"/>
  <c r="KM34" i="6"/>
  <c r="IQ57" i="6"/>
  <c r="IF57" i="6"/>
  <c r="JD34" i="6"/>
  <c r="IC57" i="6"/>
  <c r="IX34" i="6"/>
  <c r="IZ34" i="6"/>
  <c r="JU34" i="6"/>
  <c r="JN34" i="6"/>
  <c r="JG34" i="6"/>
  <c r="KG198" i="6"/>
  <c r="JP198" i="6"/>
  <c r="IX198" i="6"/>
  <c r="IW198" i="6"/>
  <c r="IY198" i="6"/>
  <c r="IP198" i="6"/>
  <c r="JC198" i="6"/>
  <c r="JQ198" i="6"/>
  <c r="JX198" i="6"/>
  <c r="IL28" i="6"/>
  <c r="JP28" i="6"/>
  <c r="JP46" i="6"/>
  <c r="KF34" i="6"/>
  <c r="JV57" i="6"/>
  <c r="IA57" i="6"/>
  <c r="JO180" i="6"/>
  <c r="KO8" i="6"/>
  <c r="KI8" i="6"/>
  <c r="II8" i="6"/>
  <c r="IF8" i="6"/>
  <c r="JC8" i="6"/>
  <c r="KL8" i="6"/>
  <c r="IY8" i="6"/>
  <c r="IJ8" i="6"/>
  <c r="IA34" i="6"/>
  <c r="JX57" i="6"/>
  <c r="JG57" i="6"/>
  <c r="KO57" i="6"/>
  <c r="IN57" i="6"/>
  <c r="IY34" i="6"/>
  <c r="II57" i="6"/>
  <c r="JB57" i="6"/>
  <c r="IC34" i="6"/>
  <c r="IU57" i="6"/>
  <c r="JM34" i="6"/>
  <c r="IL34" i="6"/>
  <c r="IU34" i="6"/>
  <c r="JG198" i="6"/>
  <c r="JA198" i="6"/>
  <c r="JK198" i="6"/>
  <c r="KB198" i="6"/>
  <c r="JE198" i="6"/>
  <c r="IO198" i="6"/>
  <c r="KN198" i="6"/>
  <c r="IV198" i="6"/>
  <c r="KG7" i="6"/>
  <c r="IH48" i="6"/>
  <c r="IZ48" i="6"/>
  <c r="JK48" i="6"/>
  <c r="IM7" i="6"/>
  <c r="JV48" i="6"/>
  <c r="KF135" i="6"/>
  <c r="JJ7" i="6"/>
  <c r="IF48" i="6"/>
  <c r="IC135" i="6"/>
  <c r="IJ7" i="6"/>
  <c r="KI48" i="6"/>
  <c r="IC48" i="6"/>
  <c r="KJ167" i="6"/>
  <c r="KG167" i="6"/>
  <c r="KI167" i="6"/>
  <c r="JL167" i="6"/>
  <c r="IB167" i="6"/>
  <c r="KF167" i="6"/>
  <c r="II167" i="6"/>
  <c r="JF7" i="6"/>
  <c r="JS7" i="6"/>
  <c r="KA7" i="6"/>
  <c r="ID7" i="6"/>
  <c r="KC7" i="6"/>
  <c r="JC7" i="6"/>
  <c r="JL7" i="6"/>
  <c r="JW7" i="6"/>
  <c r="JK7" i="6"/>
  <c r="KI7" i="6"/>
  <c r="IU7" i="6"/>
  <c r="JQ7" i="6"/>
  <c r="JG7" i="6"/>
  <c r="IK7" i="6"/>
  <c r="JA7" i="6"/>
  <c r="KE7" i="6"/>
  <c r="JI7" i="6"/>
  <c r="IQ7" i="6"/>
  <c r="JY7" i="6"/>
  <c r="IY7" i="6"/>
  <c r="IN7" i="6"/>
  <c r="IT7" i="6"/>
  <c r="KH7" i="6"/>
  <c r="JR7" i="6"/>
  <c r="JE7" i="6"/>
  <c r="JN7" i="6"/>
  <c r="IO7" i="6"/>
  <c r="KJ7" i="6"/>
  <c r="IE7" i="6"/>
  <c r="JB7" i="6"/>
  <c r="JH7" i="6"/>
  <c r="IB7" i="6"/>
  <c r="IL7" i="6"/>
  <c r="IS7" i="6"/>
  <c r="IV7" i="6"/>
  <c r="KK7" i="6"/>
  <c r="IC7" i="6"/>
  <c r="IZ7" i="6"/>
  <c r="IR7" i="6"/>
  <c r="JO7" i="6"/>
  <c r="II7" i="6"/>
  <c r="KL7" i="6"/>
  <c r="KF7" i="6"/>
  <c r="JZ7" i="6"/>
  <c r="IH7" i="6"/>
  <c r="JX7" i="6"/>
  <c r="KO7" i="6"/>
  <c r="IX7" i="6"/>
  <c r="JM7" i="6"/>
  <c r="KB7" i="6"/>
  <c r="FI82" i="6"/>
  <c r="IJ82" i="6" s="1"/>
  <c r="FI72" i="6"/>
  <c r="IJ72" i="6" s="1"/>
  <c r="FI206" i="6"/>
  <c r="IJ206" i="6" s="1"/>
  <c r="FI93" i="6"/>
  <c r="IJ61" i="6"/>
  <c r="KA61" i="6"/>
  <c r="JS61" i="6"/>
  <c r="JP61" i="6"/>
  <c r="KI61" i="6"/>
  <c r="JY61" i="6"/>
  <c r="JJ61" i="6"/>
  <c r="IP61" i="6"/>
  <c r="IJ48" i="6"/>
  <c r="KO48" i="6"/>
  <c r="JO48" i="6"/>
  <c r="JP48" i="6"/>
  <c r="JZ48" i="6"/>
  <c r="JU48" i="6"/>
  <c r="IP48" i="6"/>
  <c r="JD48" i="6"/>
  <c r="KG48" i="6"/>
  <c r="KM48" i="6"/>
  <c r="JT48" i="6"/>
  <c r="JY48" i="6"/>
  <c r="JH48" i="6"/>
  <c r="JE48" i="6"/>
  <c r="IX48" i="6"/>
  <c r="JA48" i="6"/>
  <c r="IE48" i="6"/>
  <c r="KB48" i="6"/>
  <c r="IL48" i="6"/>
  <c r="IW48" i="6"/>
  <c r="KA48" i="6"/>
  <c r="IY48" i="6"/>
  <c r="IR48" i="6"/>
  <c r="IN48" i="6"/>
  <c r="KK48" i="6"/>
  <c r="IO48" i="6"/>
  <c r="JX48" i="6"/>
  <c r="II48" i="6"/>
  <c r="JC48" i="6"/>
  <c r="ID48" i="6"/>
  <c r="JR48" i="6"/>
  <c r="JQ48" i="6"/>
  <c r="JI48" i="6"/>
  <c r="IS48" i="6"/>
  <c r="IK48" i="6"/>
  <c r="KH48" i="6"/>
  <c r="JN48" i="6"/>
  <c r="JW48" i="6"/>
  <c r="JG48" i="6"/>
  <c r="IB48" i="6"/>
  <c r="KN48" i="6"/>
  <c r="IT48" i="6"/>
  <c r="JB48" i="6"/>
  <c r="JS48" i="6"/>
  <c r="KC48" i="6"/>
  <c r="IM48" i="6"/>
  <c r="KE48" i="6"/>
  <c r="IQ48" i="6"/>
  <c r="IG48" i="6"/>
  <c r="KD48" i="6"/>
  <c r="IV48" i="6"/>
  <c r="JJ48" i="6"/>
  <c r="KJ48" i="6"/>
  <c r="JF48" i="6"/>
  <c r="IU48" i="6"/>
  <c r="KL48" i="6"/>
  <c r="IV135" i="6"/>
  <c r="JS195" i="6"/>
  <c r="JC135" i="6"/>
  <c r="KD7" i="6"/>
  <c r="IG7" i="6"/>
  <c r="JW195" i="6"/>
  <c r="IP7" i="6"/>
  <c r="KM7" i="6"/>
  <c r="JV7" i="6"/>
  <c r="IJ135" i="6"/>
  <c r="JY135" i="6"/>
  <c r="KK135" i="6"/>
  <c r="JZ135" i="6"/>
  <c r="IS135" i="6"/>
  <c r="IZ135" i="6"/>
  <c r="JE135" i="6"/>
  <c r="JX135" i="6"/>
  <c r="IU135" i="6"/>
  <c r="KJ135" i="6"/>
  <c r="JF135" i="6"/>
  <c r="KG135" i="6"/>
  <c r="KO135" i="6"/>
  <c r="JQ135" i="6"/>
  <c r="JA135" i="6"/>
  <c r="IY135" i="6"/>
  <c r="KL135" i="6"/>
  <c r="JI135" i="6"/>
  <c r="IK135" i="6"/>
  <c r="IL135" i="6"/>
  <c r="IR135" i="6"/>
  <c r="IP135" i="6"/>
  <c r="KN135" i="6"/>
  <c r="KM135" i="6"/>
  <c r="IO135" i="6"/>
  <c r="KE135" i="6"/>
  <c r="JU135" i="6"/>
  <c r="JW135" i="6"/>
  <c r="JK135" i="6"/>
  <c r="KB135" i="6"/>
  <c r="IQ135" i="6"/>
  <c r="IB135" i="6"/>
  <c r="IN135" i="6"/>
  <c r="JB135" i="6"/>
  <c r="JH135" i="6"/>
  <c r="IE135" i="6"/>
  <c r="IM135" i="6"/>
  <c r="IG135" i="6"/>
  <c r="JP135" i="6"/>
  <c r="JM135" i="6"/>
  <c r="KA135" i="6"/>
  <c r="IH135" i="6"/>
  <c r="JS135" i="6"/>
  <c r="IT135" i="6"/>
  <c r="KH135" i="6"/>
  <c r="JT135" i="6"/>
  <c r="II135" i="6"/>
  <c r="JL135" i="6"/>
  <c r="KI135" i="6"/>
  <c r="ID135" i="6"/>
  <c r="IX135" i="6"/>
  <c r="JV135" i="6"/>
  <c r="JR135" i="6"/>
  <c r="JG135" i="6"/>
  <c r="JO135" i="6"/>
  <c r="KC135" i="6"/>
  <c r="JJ135" i="6"/>
  <c r="KB166" i="6"/>
  <c r="KC166" i="6"/>
  <c r="JX166" i="6"/>
  <c r="JG92" i="6"/>
  <c r="KJ92" i="6"/>
  <c r="IS92" i="6"/>
  <c r="IW7" i="6"/>
  <c r="KO195" i="6"/>
  <c r="JU195" i="6"/>
  <c r="JY167" i="6"/>
  <c r="IM92" i="6"/>
  <c r="JN135" i="6"/>
  <c r="JD135" i="6"/>
  <c r="JU7" i="6"/>
  <c r="KN7" i="6"/>
  <c r="IW195" i="6"/>
  <c r="IJ148" i="6"/>
  <c r="IF148" i="6"/>
  <c r="IA7" i="6"/>
  <c r="IT166" i="6"/>
  <c r="JM134" i="6"/>
  <c r="JZ134" i="6"/>
  <c r="KM134" i="6"/>
  <c r="IV134" i="6"/>
  <c r="KN134" i="6"/>
  <c r="JV134" i="6"/>
  <c r="KD134" i="6"/>
  <c r="IJ195" i="6"/>
  <c r="KE195" i="6"/>
  <c r="JF195" i="6"/>
  <c r="JD195" i="6"/>
  <c r="IV195" i="6"/>
  <c r="IC195" i="6"/>
  <c r="IF195" i="6"/>
  <c r="JC195" i="6"/>
  <c r="IA195" i="6"/>
  <c r="IT195" i="6"/>
  <c r="JA195" i="6"/>
  <c r="JI195" i="6"/>
  <c r="JK195" i="6"/>
  <c r="IU195" i="6"/>
  <c r="IR195" i="6"/>
  <c r="KF195" i="6"/>
  <c r="IH195" i="6"/>
  <c r="KG195" i="6"/>
  <c r="JZ195" i="6"/>
  <c r="JY195" i="6"/>
  <c r="JX195" i="6"/>
  <c r="ID195" i="6"/>
  <c r="IS195" i="6"/>
  <c r="JN195" i="6"/>
  <c r="JO195" i="6"/>
  <c r="JM195" i="6"/>
  <c r="JE195" i="6"/>
  <c r="JJ195" i="6"/>
  <c r="KA195" i="6"/>
  <c r="JG195" i="6"/>
  <c r="JL195" i="6"/>
  <c r="JV195" i="6"/>
  <c r="KN195" i="6"/>
  <c r="KM195" i="6"/>
  <c r="KJ195" i="6"/>
  <c r="II195" i="6"/>
  <c r="IP195" i="6"/>
  <c r="IB195" i="6"/>
  <c r="KC195" i="6"/>
  <c r="KH195" i="6"/>
  <c r="IO195" i="6"/>
  <c r="IY195" i="6"/>
  <c r="IN195" i="6"/>
  <c r="JB195" i="6"/>
  <c r="JP195" i="6"/>
  <c r="IZ195" i="6"/>
  <c r="IE195" i="6"/>
  <c r="IX195" i="6"/>
  <c r="IM195" i="6"/>
  <c r="JQ195" i="6"/>
  <c r="IQ195" i="6"/>
  <c r="IG195" i="6"/>
  <c r="JR195" i="6"/>
  <c r="KI195" i="6"/>
  <c r="KK195" i="6"/>
  <c r="FI64" i="6"/>
  <c r="IJ64" i="6" s="1"/>
  <c r="IL195" i="6"/>
  <c r="IC167" i="6"/>
  <c r="IK195" i="6"/>
  <c r="JT7" i="6"/>
  <c r="JE134" i="6"/>
  <c r="JT195" i="6"/>
  <c r="JP7" i="6"/>
  <c r="IF7" i="6"/>
  <c r="IA135" i="6"/>
  <c r="JH195" i="6"/>
  <c r="KD195" i="6"/>
  <c r="KA102" i="6"/>
  <c r="IN102" i="6"/>
  <c r="JJ102" i="6"/>
  <c r="IC190" i="6"/>
  <c r="KN102" i="6"/>
  <c r="IW102" i="6"/>
  <c r="JZ159" i="6"/>
  <c r="JP179" i="6"/>
  <c r="IO102" i="6"/>
  <c r="IH102" i="6"/>
  <c r="KL119" i="6"/>
  <c r="JN119" i="6"/>
  <c r="JJ56" i="6"/>
  <c r="KJ56" i="6"/>
  <c r="IA56" i="6"/>
  <c r="KO190" i="6"/>
  <c r="JG102" i="6"/>
  <c r="KE102" i="6"/>
  <c r="IV179" i="6"/>
  <c r="JG97" i="6"/>
  <c r="IP97" i="6"/>
  <c r="IR144" i="6"/>
  <c r="IT190" i="6"/>
  <c r="JU97" i="6"/>
  <c r="IB97" i="6"/>
  <c r="JC159" i="6"/>
  <c r="JA144" i="6"/>
  <c r="JA102" i="6"/>
  <c r="JR144" i="6"/>
  <c r="IX181" i="6"/>
  <c r="JB102" i="6"/>
  <c r="KC144" i="6"/>
  <c r="JN97" i="6"/>
  <c r="IE190" i="6"/>
  <c r="KB144" i="6"/>
  <c r="KL179" i="6"/>
  <c r="KH144" i="6"/>
  <c r="IA144" i="6"/>
  <c r="KN181" i="6"/>
  <c r="JC119" i="6"/>
  <c r="KI119" i="6"/>
  <c r="JS56" i="6"/>
  <c r="IF56" i="6"/>
  <c r="JI56" i="6"/>
  <c r="IC102" i="6"/>
  <c r="JD102" i="6"/>
  <c r="KC102" i="6"/>
  <c r="JE144" i="6"/>
  <c r="KH102" i="6"/>
  <c r="JP190" i="6"/>
  <c r="IK190" i="6"/>
  <c r="JR49" i="6"/>
  <c r="IM179" i="6"/>
  <c r="IH144" i="6"/>
  <c r="IZ102" i="6"/>
  <c r="JO190" i="6"/>
  <c r="JI144" i="6"/>
  <c r="IV102" i="6"/>
  <c r="JF102" i="6"/>
  <c r="KH190" i="6"/>
  <c r="II144" i="6"/>
  <c r="JR119" i="6"/>
  <c r="KG119" i="6"/>
  <c r="JR56" i="6"/>
  <c r="KI56" i="6"/>
  <c r="JG56" i="6"/>
  <c r="ID56" i="6"/>
  <c r="JY102" i="6"/>
  <c r="IM102" i="6"/>
  <c r="KO102" i="6"/>
  <c r="JW102" i="6"/>
  <c r="IQ144" i="6"/>
  <c r="KK97" i="6"/>
  <c r="JO144" i="6"/>
  <c r="IP190" i="6"/>
  <c r="IY102" i="6"/>
  <c r="JU102" i="6"/>
  <c r="IY97" i="6"/>
  <c r="IF97" i="6"/>
  <c r="JL49" i="6"/>
  <c r="KL190" i="6"/>
  <c r="IB102" i="6"/>
  <c r="JR102" i="6"/>
  <c r="KE97" i="6"/>
  <c r="ID144" i="6"/>
  <c r="JZ144" i="6"/>
  <c r="KL102" i="6"/>
  <c r="JQ119" i="6"/>
  <c r="KO119" i="6"/>
  <c r="JT56" i="6"/>
  <c r="JW56" i="6"/>
  <c r="JO56" i="6"/>
  <c r="KI144" i="6"/>
  <c r="JG144" i="6"/>
  <c r="II91" i="6"/>
  <c r="JD97" i="6"/>
  <c r="JH97" i="6"/>
  <c r="KE190" i="6"/>
  <c r="KM159" i="6"/>
  <c r="IK97" i="6"/>
  <c r="IJ49" i="6"/>
  <c r="KA190" i="6"/>
  <c r="JK102" i="6"/>
  <c r="IL144" i="6"/>
  <c r="JY144" i="6"/>
  <c r="IL102" i="6"/>
  <c r="KC190" i="6"/>
  <c r="IO97" i="6"/>
  <c r="IF144" i="6"/>
  <c r="IT144" i="6"/>
  <c r="IV144" i="6"/>
  <c r="IC144" i="6"/>
  <c r="JF97" i="6"/>
  <c r="KB102" i="6"/>
  <c r="IZ144" i="6"/>
  <c r="IG144" i="6"/>
  <c r="IG102" i="6"/>
  <c r="JO102" i="6"/>
  <c r="KA144" i="6"/>
  <c r="IY119" i="6"/>
  <c r="IF119" i="6"/>
  <c r="IM56" i="6"/>
  <c r="KG56" i="6"/>
  <c r="JH56" i="6"/>
  <c r="JJ179" i="6"/>
  <c r="IS144" i="6"/>
  <c r="JC144" i="6"/>
  <c r="JW144" i="6"/>
  <c r="IV91" i="6"/>
  <c r="IS102" i="6"/>
  <c r="IA102" i="6"/>
  <c r="IR102" i="6"/>
  <c r="KF144" i="6"/>
  <c r="JQ144" i="6"/>
  <c r="JF159" i="6"/>
  <c r="IX159" i="6"/>
  <c r="JN102" i="6"/>
  <c r="JS97" i="6"/>
  <c r="KE144" i="6"/>
  <c r="II153" i="6"/>
  <c r="IF102" i="6"/>
  <c r="JR190" i="6"/>
  <c r="II179" i="6"/>
  <c r="IA179" i="6"/>
  <c r="IN144" i="6"/>
  <c r="KL144" i="6"/>
  <c r="KK102" i="6"/>
  <c r="KE119" i="6"/>
  <c r="JU119" i="6"/>
  <c r="IE56" i="6"/>
  <c r="JE56" i="6"/>
  <c r="JN56" i="6"/>
  <c r="KG144" i="6"/>
  <c r="II102" i="6"/>
  <c r="JJ144" i="6"/>
  <c r="KK190" i="6"/>
  <c r="JL102" i="6"/>
  <c r="JS144" i="6"/>
  <c r="JX97" i="6"/>
  <c r="JY97" i="6"/>
  <c r="JI97" i="6"/>
  <c r="IN97" i="6"/>
  <c r="IU190" i="6"/>
  <c r="JL144" i="6"/>
  <c r="JK144" i="6"/>
  <c r="IQ102" i="6"/>
  <c r="JZ102" i="6"/>
  <c r="JZ190" i="6"/>
  <c r="JB179" i="6"/>
  <c r="IU102" i="6"/>
  <c r="JB144" i="6"/>
  <c r="JR179" i="6"/>
  <c r="KI102" i="6"/>
  <c r="KG102" i="6"/>
  <c r="IO144" i="6"/>
  <c r="KM102" i="6"/>
  <c r="IV119" i="6"/>
  <c r="ID119" i="6"/>
  <c r="KH56" i="6"/>
  <c r="JC56" i="6"/>
  <c r="JP56" i="6"/>
  <c r="KK144" i="6"/>
  <c r="JA190" i="6"/>
  <c r="IR97" i="6"/>
  <c r="KN97" i="6"/>
  <c r="KM97" i="6"/>
  <c r="FI186" i="6"/>
  <c r="IJ186" i="6" s="1"/>
  <c r="JH26" i="6"/>
  <c r="II26" i="6"/>
  <c r="IF26" i="6"/>
  <c r="KE26" i="6"/>
  <c r="JM26" i="6"/>
  <c r="KC26" i="6"/>
  <c r="JR108" i="6"/>
  <c r="KM108" i="6"/>
  <c r="KF108" i="6"/>
  <c r="IR108" i="6"/>
  <c r="IK108" i="6"/>
  <c r="JZ108" i="6"/>
  <c r="JX108" i="6"/>
  <c r="KD108" i="6"/>
  <c r="IT108" i="6"/>
  <c r="IE108" i="6"/>
  <c r="KC108" i="6"/>
  <c r="IW108" i="6"/>
  <c r="JD108" i="6"/>
  <c r="IM108" i="6"/>
  <c r="JI108" i="6"/>
  <c r="JO108" i="6"/>
  <c r="JA108" i="6"/>
  <c r="IX108" i="6"/>
  <c r="JG108" i="6"/>
  <c r="IF108" i="6"/>
  <c r="JT108" i="6"/>
  <c r="IN108" i="6"/>
  <c r="JB108" i="6"/>
  <c r="JJ108" i="6"/>
  <c r="JK108" i="6"/>
  <c r="JC108" i="6"/>
  <c r="KJ108" i="6"/>
  <c r="KE108" i="6"/>
  <c r="IS108" i="6"/>
  <c r="JS108" i="6"/>
  <c r="IH108" i="6"/>
  <c r="ID108" i="6"/>
  <c r="KK108" i="6"/>
  <c r="IE138" i="6"/>
  <c r="IN138" i="6"/>
  <c r="IC138" i="6"/>
  <c r="JB138" i="6"/>
  <c r="KF138" i="6"/>
  <c r="JV138" i="6"/>
  <c r="KI138" i="6"/>
  <c r="JG138" i="6"/>
  <c r="IG138" i="6"/>
  <c r="KK138" i="6"/>
  <c r="IO138" i="6"/>
  <c r="KE138" i="6"/>
  <c r="JH138" i="6"/>
  <c r="JZ138" i="6"/>
  <c r="ID138" i="6"/>
  <c r="JD138" i="6"/>
  <c r="IT138" i="6"/>
  <c r="JR138" i="6"/>
  <c r="KG138" i="6"/>
  <c r="IA138" i="6"/>
  <c r="IP138" i="6"/>
  <c r="JI138" i="6"/>
  <c r="IH138" i="6"/>
  <c r="IL138" i="6"/>
  <c r="KH138" i="6"/>
  <c r="IZ138" i="6"/>
  <c r="KJ138" i="6"/>
  <c r="IS138" i="6"/>
  <c r="FI163" i="6"/>
  <c r="IJ163" i="6" s="1"/>
  <c r="FI53" i="6"/>
  <c r="IC73" i="6"/>
  <c r="IN73" i="6"/>
  <c r="IF73" i="6"/>
  <c r="JM73" i="6"/>
  <c r="JZ73" i="6"/>
  <c r="IM73" i="6"/>
  <c r="KI73" i="6"/>
  <c r="II73" i="6"/>
  <c r="JO73" i="6"/>
  <c r="JK73" i="6"/>
  <c r="JD73" i="6"/>
  <c r="IZ73" i="6"/>
  <c r="IB73" i="6"/>
  <c r="KJ73" i="6"/>
  <c r="KG73" i="6"/>
  <c r="KN73" i="6"/>
  <c r="JY73" i="6"/>
  <c r="JW73" i="6"/>
  <c r="KH73" i="6"/>
  <c r="JS73" i="6"/>
  <c r="JC73" i="6"/>
  <c r="JX73" i="6"/>
  <c r="IR73" i="6"/>
  <c r="IK73" i="6"/>
  <c r="JL73" i="6"/>
  <c r="IP73" i="6"/>
  <c r="IX73" i="6"/>
  <c r="IS73" i="6"/>
  <c r="JP73" i="6"/>
  <c r="KO73" i="6"/>
  <c r="KA73" i="6"/>
  <c r="JH73" i="6"/>
  <c r="JA73" i="6"/>
  <c r="IY73" i="6"/>
  <c r="JE73" i="6"/>
  <c r="JU73" i="6"/>
  <c r="IO73" i="6"/>
  <c r="IV73" i="6"/>
  <c r="IE73" i="6"/>
  <c r="KK73" i="6"/>
  <c r="IU73" i="6"/>
  <c r="JQ73" i="6"/>
  <c r="JB73" i="6"/>
  <c r="IH73" i="6"/>
  <c r="KM73" i="6"/>
  <c r="KC73" i="6"/>
  <c r="IL73" i="6"/>
  <c r="JG73" i="6"/>
  <c r="IG73" i="6"/>
  <c r="JT73" i="6"/>
  <c r="JI73" i="6"/>
  <c r="JJ73" i="6"/>
  <c r="IT73" i="6"/>
  <c r="KF73" i="6"/>
  <c r="IA73" i="6"/>
  <c r="JR73" i="6"/>
  <c r="IQ73" i="6"/>
  <c r="JF73" i="6"/>
  <c r="IG12" i="6"/>
  <c r="IE12" i="6"/>
  <c r="FI24" i="6"/>
  <c r="IJ24" i="6" s="1"/>
  <c r="IG71" i="6"/>
  <c r="IQ71" i="6"/>
  <c r="JN71" i="6"/>
  <c r="KM71" i="6"/>
  <c r="JK71" i="6"/>
  <c r="IB71" i="6"/>
  <c r="KL71" i="6"/>
  <c r="KB71" i="6"/>
  <c r="IJ185" i="6"/>
  <c r="JP185" i="6"/>
  <c r="JD185" i="6"/>
  <c r="KC185" i="6"/>
  <c r="JT185" i="6"/>
  <c r="JH185" i="6"/>
  <c r="IY185" i="6"/>
  <c r="KM185" i="6"/>
  <c r="KE185" i="6"/>
  <c r="IW185" i="6"/>
  <c r="IX185" i="6"/>
  <c r="IT185" i="6"/>
  <c r="IS185" i="6"/>
  <c r="JA185" i="6"/>
  <c r="IO185" i="6"/>
  <c r="JU185" i="6"/>
  <c r="II185" i="6"/>
  <c r="IG185" i="6"/>
  <c r="JR185" i="6"/>
  <c r="IF185" i="6"/>
  <c r="KF185" i="6"/>
  <c r="JJ185" i="6"/>
  <c r="KH185" i="6"/>
  <c r="JK185" i="6"/>
  <c r="KJ185" i="6"/>
  <c r="IV185" i="6"/>
  <c r="IZ185" i="6"/>
  <c r="IL185" i="6"/>
  <c r="KD185" i="6"/>
  <c r="JC185" i="6"/>
  <c r="JM185" i="6"/>
  <c r="KG185" i="6"/>
  <c r="JY185" i="6"/>
  <c r="IQ185" i="6"/>
  <c r="ID185" i="6"/>
  <c r="KA185" i="6"/>
  <c r="IR185" i="6"/>
  <c r="JL185" i="6"/>
  <c r="JX185" i="6"/>
  <c r="JV185" i="6"/>
  <c r="JZ185" i="6"/>
  <c r="IK185" i="6"/>
  <c r="KN185" i="6"/>
  <c r="KB185" i="6"/>
  <c r="IB185" i="6"/>
  <c r="IU185" i="6"/>
  <c r="JB185" i="6"/>
  <c r="IN185" i="6"/>
  <c r="KI185" i="6"/>
  <c r="JE185" i="6"/>
  <c r="IA185" i="6"/>
  <c r="KO185" i="6"/>
  <c r="JN185" i="6"/>
  <c r="JO185" i="6"/>
  <c r="JW185" i="6"/>
  <c r="JS185" i="6"/>
  <c r="JQ185" i="6"/>
  <c r="KL185" i="6"/>
  <c r="CS116" i="6"/>
  <c r="GB116" i="6" s="1"/>
  <c r="IV108" i="6"/>
  <c r="JG185" i="6"/>
  <c r="JQ108" i="6"/>
  <c r="JY108" i="6"/>
  <c r="IE185" i="6"/>
  <c r="JM88" i="6"/>
  <c r="JC88" i="6"/>
  <c r="IF88" i="6"/>
  <c r="IY88" i="6"/>
  <c r="KN88" i="6"/>
  <c r="IC88" i="6"/>
  <c r="IR88" i="6"/>
  <c r="JD88" i="6"/>
  <c r="FI193" i="6"/>
  <c r="KB138" i="6"/>
  <c r="JF185" i="6"/>
  <c r="IM185" i="6"/>
  <c r="JM71" i="6"/>
  <c r="JI185" i="6"/>
  <c r="IJ69" i="6"/>
  <c r="JR69" i="6"/>
  <c r="IG69" i="6"/>
  <c r="JN69" i="6"/>
  <c r="IR69" i="6"/>
  <c r="JY69" i="6"/>
  <c r="JW69" i="6"/>
  <c r="KM69" i="6"/>
  <c r="IN69" i="6"/>
  <c r="IZ69" i="6"/>
  <c r="JJ69" i="6"/>
  <c r="IB69" i="6"/>
  <c r="JI69" i="6"/>
  <c r="II69" i="6"/>
  <c r="IC69" i="6"/>
  <c r="KK69" i="6"/>
  <c r="IF69" i="6"/>
  <c r="KB69" i="6"/>
  <c r="IV69" i="6"/>
  <c r="KG69" i="6"/>
  <c r="JK69" i="6"/>
  <c r="JA69" i="6"/>
  <c r="KC69" i="6"/>
  <c r="KD69" i="6"/>
  <c r="KE69" i="6"/>
  <c r="IH185" i="6"/>
  <c r="JZ69" i="6"/>
  <c r="FI173" i="6"/>
  <c r="IJ173" i="6" s="1"/>
  <c r="FI160" i="6"/>
  <c r="IJ160" i="6" s="1"/>
  <c r="JK138" i="6"/>
  <c r="IG108" i="6"/>
  <c r="IP185" i="6"/>
  <c r="CS60" i="6"/>
  <c r="GD60" i="6" s="1"/>
  <c r="CS160" i="6"/>
  <c r="GP160" i="6" s="1"/>
  <c r="FI182" i="6"/>
  <c r="IJ182" i="6" s="1"/>
  <c r="CS48" i="6"/>
  <c r="HX48" i="6" s="1"/>
  <c r="IC18" i="6"/>
  <c r="JG151" i="6"/>
  <c r="JS151" i="6"/>
  <c r="IP109" i="6"/>
  <c r="FI197" i="6"/>
  <c r="IJ197" i="6" s="1"/>
  <c r="IJ179" i="6"/>
  <c r="KC179" i="6"/>
  <c r="KG179" i="6"/>
  <c r="IE179" i="6"/>
  <c r="ID179" i="6"/>
  <c r="IS179" i="6"/>
  <c r="KA179" i="6"/>
  <c r="IU179" i="6"/>
  <c r="KJ179" i="6"/>
  <c r="JS179" i="6"/>
  <c r="KM179" i="6"/>
  <c r="JU179" i="6"/>
  <c r="IW179" i="6"/>
  <c r="KD179" i="6"/>
  <c r="IN179" i="6"/>
  <c r="JX179" i="6"/>
  <c r="IP179" i="6"/>
  <c r="IF179" i="6"/>
  <c r="IO179" i="6"/>
  <c r="IB179" i="6"/>
  <c r="JK179" i="6"/>
  <c r="KI179" i="6"/>
  <c r="IG179" i="6"/>
  <c r="JA179" i="6"/>
  <c r="JM179" i="6"/>
  <c r="IH179" i="6"/>
  <c r="IR151" i="6"/>
  <c r="IH151" i="6"/>
  <c r="FI106" i="6"/>
  <c r="IJ106" i="6" s="1"/>
  <c r="FI45" i="6"/>
  <c r="IJ45" i="6" s="1"/>
  <c r="IJ109" i="6"/>
  <c r="JM109" i="6"/>
  <c r="KE109" i="6"/>
  <c r="IN109" i="6"/>
  <c r="KK109" i="6"/>
  <c r="JW109" i="6"/>
  <c r="IY109" i="6"/>
  <c r="JQ109" i="6"/>
  <c r="IW109" i="6"/>
  <c r="IG109" i="6"/>
  <c r="IZ109" i="6"/>
  <c r="JX109" i="6"/>
  <c r="JR109" i="6"/>
  <c r="JZ109" i="6"/>
  <c r="IO109" i="6"/>
  <c r="JN109" i="6"/>
  <c r="KF109" i="6"/>
  <c r="IS109" i="6"/>
  <c r="JP109" i="6"/>
  <c r="JI109" i="6"/>
  <c r="IH109" i="6"/>
  <c r="IA109" i="6"/>
  <c r="JU109" i="6"/>
  <c r="JC109" i="6"/>
  <c r="IX109" i="6"/>
  <c r="JT109" i="6"/>
  <c r="IC109" i="6"/>
  <c r="IK109" i="6"/>
  <c r="JD109" i="6"/>
  <c r="KM109" i="6"/>
  <c r="KB109" i="6"/>
  <c r="IM109" i="6"/>
  <c r="KA109" i="6"/>
  <c r="IU109" i="6"/>
  <c r="JV151" i="6"/>
  <c r="KJ109" i="6"/>
  <c r="KI109" i="6"/>
  <c r="IR109" i="6"/>
  <c r="IZ151" i="6"/>
  <c r="JI151" i="6"/>
  <c r="IE151" i="6"/>
  <c r="IL18" i="6"/>
  <c r="JV109" i="6"/>
  <c r="JY109" i="6"/>
  <c r="KD109" i="6"/>
  <c r="IL151" i="6"/>
  <c r="JP151" i="6"/>
  <c r="IQ151" i="6"/>
  <c r="JB151" i="6"/>
  <c r="JL151" i="6"/>
  <c r="JY151" i="6"/>
  <c r="JN151" i="6"/>
  <c r="JU151" i="6"/>
  <c r="JQ18" i="6"/>
  <c r="ID109" i="6"/>
  <c r="II109" i="6"/>
  <c r="IU151" i="6"/>
  <c r="IX18" i="6"/>
  <c r="IO18" i="6"/>
  <c r="KN109" i="6"/>
  <c r="KM151" i="6"/>
  <c r="KG151" i="6"/>
  <c r="II151" i="6"/>
  <c r="KC151" i="6"/>
  <c r="IN151" i="6"/>
  <c r="JJ151" i="6"/>
  <c r="IG151" i="6"/>
  <c r="IY151" i="6"/>
  <c r="KL109" i="6"/>
  <c r="FI25" i="6"/>
  <c r="IJ18" i="6"/>
  <c r="JO18" i="6"/>
  <c r="ID18" i="6"/>
  <c r="KD18" i="6"/>
  <c r="IE18" i="6"/>
  <c r="KK18" i="6"/>
  <c r="JU18" i="6"/>
  <c r="IV18" i="6"/>
  <c r="KI18" i="6"/>
  <c r="JD18" i="6"/>
  <c r="KG18" i="6"/>
  <c r="JF18" i="6"/>
  <c r="JZ18" i="6"/>
  <c r="IG18" i="6"/>
  <c r="KO18" i="6"/>
  <c r="IB18" i="6"/>
  <c r="IR18" i="6"/>
  <c r="JX18" i="6"/>
  <c r="JJ18" i="6"/>
  <c r="KF18" i="6"/>
  <c r="IT18" i="6"/>
  <c r="IS18" i="6"/>
  <c r="KA18" i="6"/>
  <c r="JS18" i="6"/>
  <c r="IN18" i="6"/>
  <c r="KL18" i="6"/>
  <c r="IZ18" i="6"/>
  <c r="IA18" i="6"/>
  <c r="JR18" i="6"/>
  <c r="JI18" i="6"/>
  <c r="IK18" i="6"/>
  <c r="FI169" i="6"/>
  <c r="IJ169" i="6" s="1"/>
  <c r="JF151" i="6"/>
  <c r="JD151" i="6"/>
  <c r="IW151" i="6"/>
  <c r="KL151" i="6"/>
  <c r="IC151" i="6"/>
  <c r="IV151" i="6"/>
  <c r="KA151" i="6"/>
  <c r="JA83" i="6"/>
  <c r="JC83" i="6"/>
  <c r="IG83" i="6"/>
  <c r="FI66" i="6"/>
  <c r="IJ66" i="6" s="1"/>
  <c r="FI205" i="6"/>
  <c r="IJ205" i="6" s="1"/>
  <c r="JE151" i="6"/>
  <c r="KD151" i="6"/>
  <c r="KN151" i="6"/>
  <c r="JJ109" i="6"/>
  <c r="IE109" i="6"/>
  <c r="IS151" i="6"/>
  <c r="KI151" i="6"/>
  <c r="IM151" i="6"/>
  <c r="IW18" i="6"/>
  <c r="JN18" i="6"/>
  <c r="JS109" i="6"/>
  <c r="IQ109" i="6"/>
  <c r="KC109" i="6"/>
  <c r="JH18" i="6"/>
  <c r="IH18" i="6"/>
  <c r="JB109" i="6"/>
  <c r="KH109" i="6"/>
  <c r="KO151" i="6"/>
  <c r="JR151" i="6"/>
  <c r="JW151" i="6"/>
  <c r="KJ151" i="6"/>
  <c r="KE151" i="6"/>
  <c r="JA151" i="6"/>
  <c r="KH151" i="6"/>
  <c r="IT151" i="6"/>
  <c r="IK151" i="6"/>
  <c r="KO109" i="6"/>
  <c r="IV109" i="6"/>
  <c r="JF109" i="6"/>
  <c r="IF151" i="6"/>
  <c r="KJ18" i="6"/>
  <c r="KG109" i="6"/>
  <c r="IB109" i="6"/>
  <c r="IL109" i="6"/>
  <c r="IF109" i="6"/>
  <c r="JK18" i="6"/>
  <c r="JC151" i="6"/>
  <c r="JQ151" i="6"/>
  <c r="KH18" i="6"/>
  <c r="KJ83" i="6"/>
  <c r="JP18" i="6"/>
  <c r="JH109" i="6"/>
  <c r="JE109" i="6"/>
  <c r="JM151" i="6"/>
  <c r="KK151" i="6"/>
  <c r="JO151" i="6"/>
  <c r="JT151" i="6"/>
  <c r="JK151" i="6"/>
  <c r="KF151" i="6"/>
  <c r="KB151" i="6"/>
  <c r="IJ151" i="6"/>
  <c r="IT109" i="6"/>
  <c r="KE18" i="6"/>
  <c r="KE200" i="6"/>
  <c r="JS150" i="6"/>
  <c r="JP200" i="6"/>
  <c r="KA200" i="6"/>
  <c r="KD150" i="6"/>
  <c r="JM101" i="6"/>
  <c r="IF14" i="6"/>
  <c r="KM148" i="6"/>
  <c r="II148" i="6"/>
  <c r="IH148" i="6"/>
  <c r="IS150" i="6"/>
  <c r="JE14" i="6"/>
  <c r="JQ148" i="6"/>
  <c r="IZ148" i="6"/>
  <c r="JF150" i="6"/>
  <c r="IE150" i="6"/>
  <c r="JP150" i="6"/>
  <c r="IM150" i="6"/>
  <c r="IL22" i="6"/>
  <c r="JM148" i="6"/>
  <c r="KL148" i="6"/>
  <c r="JG150" i="6"/>
  <c r="JS19" i="6"/>
  <c r="KH150" i="6"/>
  <c r="IF150" i="6"/>
  <c r="KG150" i="6"/>
  <c r="KL150" i="6"/>
  <c r="IN150" i="6"/>
  <c r="JQ150" i="6"/>
  <c r="IQ150" i="6"/>
  <c r="JH150" i="6"/>
  <c r="JR70" i="6"/>
  <c r="JX14" i="6"/>
  <c r="KN101" i="6"/>
  <c r="IX70" i="6"/>
  <c r="KO19" i="6"/>
  <c r="IQ148" i="6"/>
  <c r="KN148" i="6"/>
  <c r="KO148" i="6"/>
  <c r="JC148" i="6"/>
  <c r="JV148" i="6"/>
  <c r="IT148" i="6"/>
  <c r="JO14" i="6"/>
  <c r="KE150" i="6"/>
  <c r="IC150" i="6"/>
  <c r="IZ150" i="6"/>
  <c r="IH150" i="6"/>
  <c r="IY150" i="6"/>
  <c r="IU150" i="6"/>
  <c r="JA150" i="6"/>
  <c r="IB150" i="6"/>
  <c r="IS176" i="6"/>
  <c r="JZ101" i="6"/>
  <c r="JT137" i="6"/>
  <c r="JA19" i="6"/>
  <c r="JI22" i="6"/>
  <c r="KC137" i="6"/>
  <c r="KC148" i="6"/>
  <c r="JE148" i="6"/>
  <c r="JT148" i="6"/>
  <c r="IX148" i="6"/>
  <c r="JB148" i="6"/>
  <c r="IG150" i="6"/>
  <c r="JY150" i="6"/>
  <c r="IA150" i="6"/>
  <c r="JW150" i="6"/>
  <c r="IL150" i="6"/>
  <c r="IP150" i="6"/>
  <c r="IT150" i="6"/>
  <c r="JR150" i="6"/>
  <c r="IR150" i="6"/>
  <c r="JM22" i="6"/>
  <c r="IH176" i="6"/>
  <c r="IN22" i="6"/>
  <c r="KH22" i="6"/>
  <c r="KB14" i="6"/>
  <c r="KL101" i="6"/>
  <c r="KB22" i="6"/>
  <c r="IL19" i="6"/>
  <c r="JY14" i="6"/>
  <c r="KA148" i="6"/>
  <c r="IS148" i="6"/>
  <c r="KD148" i="6"/>
  <c r="JX148" i="6"/>
  <c r="KF148" i="6"/>
  <c r="JP148" i="6"/>
  <c r="KI150" i="6"/>
  <c r="KJ150" i="6"/>
  <c r="ID150" i="6"/>
  <c r="JI150" i="6"/>
  <c r="IW150" i="6"/>
  <c r="KC150" i="6"/>
  <c r="JO150" i="6"/>
  <c r="JD150" i="6"/>
  <c r="JC150" i="6"/>
  <c r="IU22" i="6"/>
  <c r="JQ101" i="6"/>
  <c r="JC19" i="6"/>
  <c r="KB148" i="6"/>
  <c r="IW148" i="6"/>
  <c r="JL148" i="6"/>
  <c r="IV148" i="6"/>
  <c r="JD148" i="6"/>
  <c r="IO148" i="6"/>
  <c r="IU148" i="6"/>
  <c r="KB150" i="6"/>
  <c r="JM150" i="6"/>
  <c r="JT150" i="6"/>
  <c r="KA150" i="6"/>
  <c r="JK150" i="6"/>
  <c r="IV150" i="6"/>
  <c r="IX150" i="6"/>
  <c r="JU150" i="6"/>
  <c r="IJ150" i="6"/>
  <c r="JN101" i="6"/>
  <c r="JV70" i="6"/>
  <c r="JN70" i="6"/>
  <c r="KI22" i="6"/>
  <c r="KA19" i="6"/>
  <c r="IM148" i="6"/>
  <c r="IP148" i="6"/>
  <c r="IL148" i="6"/>
  <c r="JH148" i="6"/>
  <c r="JY148" i="6"/>
  <c r="IK150" i="6"/>
  <c r="KO150" i="6"/>
  <c r="II150" i="6"/>
  <c r="JL150" i="6"/>
  <c r="KM150" i="6"/>
  <c r="KK150" i="6"/>
  <c r="JB150" i="6"/>
  <c r="KF150" i="6"/>
  <c r="IG101" i="6"/>
  <c r="IZ19" i="6"/>
  <c r="IX31" i="6"/>
  <c r="IA148" i="6"/>
  <c r="JJ148" i="6"/>
  <c r="IN148" i="6"/>
  <c r="KH148" i="6"/>
  <c r="IC148" i="6"/>
  <c r="JG148" i="6"/>
  <c r="KE148" i="6"/>
  <c r="JR148" i="6"/>
  <c r="JV150" i="6"/>
  <c r="JZ150" i="6"/>
  <c r="JE150" i="6"/>
  <c r="KN150" i="6"/>
  <c r="JJ150" i="6"/>
  <c r="IO150" i="6"/>
  <c r="JX150" i="6"/>
  <c r="IV70" i="6"/>
  <c r="KD70" i="6"/>
  <c r="KG101" i="6"/>
  <c r="KL70" i="6"/>
  <c r="KC19" i="6"/>
  <c r="JH19" i="6"/>
  <c r="ID62" i="6"/>
  <c r="JD14" i="6"/>
  <c r="KI148" i="6"/>
  <c r="IY148" i="6"/>
  <c r="JK148" i="6"/>
  <c r="IK148" i="6"/>
  <c r="JW148" i="6"/>
  <c r="IF19" i="6"/>
  <c r="JW19" i="6"/>
  <c r="KO176" i="6"/>
  <c r="KK27" i="6"/>
  <c r="KA27" i="6"/>
  <c r="IW27" i="6"/>
  <c r="IA13" i="6"/>
  <c r="IG149" i="6"/>
  <c r="JE44" i="6"/>
  <c r="JJ44" i="6"/>
  <c r="JT44" i="6"/>
  <c r="KF44" i="6"/>
  <c r="IX44" i="6"/>
  <c r="KM44" i="6"/>
  <c r="IN44" i="6"/>
  <c r="JX44" i="6"/>
  <c r="IC28" i="6"/>
  <c r="IQ28" i="6"/>
  <c r="JY28" i="6"/>
  <c r="KO28" i="6"/>
  <c r="KI28" i="6"/>
  <c r="KJ28" i="6"/>
  <c r="IY28" i="6"/>
  <c r="JK28" i="6"/>
  <c r="JL176" i="6"/>
  <c r="JK87" i="6"/>
  <c r="JP87" i="6"/>
  <c r="JQ87" i="6"/>
  <c r="IM87" i="6"/>
  <c r="KD87" i="6"/>
  <c r="JM87" i="6"/>
  <c r="IC87" i="6"/>
  <c r="JW87" i="6"/>
  <c r="IK87" i="6"/>
  <c r="KA149" i="6"/>
  <c r="IF176" i="6"/>
  <c r="KG27" i="6"/>
  <c r="IA27" i="6"/>
  <c r="KK19" i="6"/>
  <c r="IT19" i="6"/>
  <c r="IB19" i="6"/>
  <c r="JI19" i="6"/>
  <c r="JM19" i="6"/>
  <c r="KM19" i="6"/>
  <c r="JX19" i="6"/>
  <c r="IY19" i="6"/>
  <c r="IS31" i="6"/>
  <c r="IJ31" i="6"/>
  <c r="FI122" i="6"/>
  <c r="IJ122" i="6" s="1"/>
  <c r="JN22" i="6"/>
  <c r="JK22" i="6"/>
  <c r="CS187" i="6"/>
  <c r="HM187" i="6" s="1"/>
  <c r="FI165" i="6"/>
  <c r="IJ165" i="6" s="1"/>
  <c r="IJ176" i="6"/>
  <c r="IU176" i="6"/>
  <c r="KL176" i="6"/>
  <c r="IW176" i="6"/>
  <c r="KD176" i="6"/>
  <c r="IA176" i="6"/>
  <c r="JG176" i="6"/>
  <c r="JP176" i="6"/>
  <c r="IP176" i="6"/>
  <c r="KH176" i="6"/>
  <c r="IC176" i="6"/>
  <c r="IR176" i="6"/>
  <c r="JI176" i="6"/>
  <c r="KM176" i="6"/>
  <c r="JO176" i="6"/>
  <c r="IO176" i="6"/>
  <c r="IZ176" i="6"/>
  <c r="IV176" i="6"/>
  <c r="JV176" i="6"/>
  <c r="IB176" i="6"/>
  <c r="KN176" i="6"/>
  <c r="JY176" i="6"/>
  <c r="IM176" i="6"/>
  <c r="KA176" i="6"/>
  <c r="IL176" i="6"/>
  <c r="JF176" i="6"/>
  <c r="JD176" i="6"/>
  <c r="IK176" i="6"/>
  <c r="IT176" i="6"/>
  <c r="JX176" i="6"/>
  <c r="JA176" i="6"/>
  <c r="JS176" i="6"/>
  <c r="JW176" i="6"/>
  <c r="KC176" i="6"/>
  <c r="JT176" i="6"/>
  <c r="JN176" i="6"/>
  <c r="KE176" i="6"/>
  <c r="IN176" i="6"/>
  <c r="IQ176" i="6"/>
  <c r="JQ176" i="6"/>
  <c r="JZ176" i="6"/>
  <c r="ID176" i="6"/>
  <c r="JH176" i="6"/>
  <c r="KG176" i="6"/>
  <c r="II176" i="6"/>
  <c r="IY176" i="6"/>
  <c r="KI176" i="6"/>
  <c r="JM176" i="6"/>
  <c r="IX176" i="6"/>
  <c r="IE176" i="6"/>
  <c r="JJ176" i="6"/>
  <c r="KK176" i="6"/>
  <c r="KJ176" i="6"/>
  <c r="JL62" i="6"/>
  <c r="IP62" i="6"/>
  <c r="KC62" i="6"/>
  <c r="KB62" i="6"/>
  <c r="JQ62" i="6"/>
  <c r="JK62" i="6"/>
  <c r="KM62" i="6"/>
  <c r="JE62" i="6"/>
  <c r="JR62" i="6"/>
  <c r="JW62" i="6"/>
  <c r="II62" i="6"/>
  <c r="IT62" i="6"/>
  <c r="JV62" i="6"/>
  <c r="KJ62" i="6"/>
  <c r="JJ62" i="6"/>
  <c r="IX62" i="6"/>
  <c r="IN62" i="6"/>
  <c r="KI62" i="6"/>
  <c r="JS62" i="6"/>
  <c r="KK62" i="6"/>
  <c r="IO62" i="6"/>
  <c r="JM62" i="6"/>
  <c r="IH62" i="6"/>
  <c r="IZ62" i="6"/>
  <c r="IS62" i="6"/>
  <c r="KN62" i="6"/>
  <c r="KL62" i="6"/>
  <c r="IB62" i="6"/>
  <c r="JU62" i="6"/>
  <c r="JG62" i="6"/>
  <c r="IE62" i="6"/>
  <c r="IG62" i="6"/>
  <c r="KG62" i="6"/>
  <c r="KE62" i="6"/>
  <c r="KA62" i="6"/>
  <c r="IL62" i="6"/>
  <c r="IM62" i="6"/>
  <c r="JN62" i="6"/>
  <c r="KF62" i="6"/>
  <c r="JC62" i="6"/>
  <c r="IQ62" i="6"/>
  <c r="IU62" i="6"/>
  <c r="JX62" i="6"/>
  <c r="JB62" i="6"/>
  <c r="IV62" i="6"/>
  <c r="JF62" i="6"/>
  <c r="JO62" i="6"/>
  <c r="JY62" i="6"/>
  <c r="IC62" i="6"/>
  <c r="IC19" i="6"/>
  <c r="KE19" i="6"/>
  <c r="JN19" i="6"/>
  <c r="IS19" i="6"/>
  <c r="JF19" i="6"/>
  <c r="IR19" i="6"/>
  <c r="IM19" i="6"/>
  <c r="JO19" i="6"/>
  <c r="IA19" i="6"/>
  <c r="IY62" i="6"/>
  <c r="FI36" i="6"/>
  <c r="FI133" i="6"/>
  <c r="IJ133" i="6" s="1"/>
  <c r="FI42" i="6"/>
  <c r="IJ42" i="6" s="1"/>
  <c r="FI125" i="6"/>
  <c r="IJ125" i="6" s="1"/>
  <c r="JX31" i="6"/>
  <c r="JZ31" i="6"/>
  <c r="ID31" i="6"/>
  <c r="IV31" i="6"/>
  <c r="JK31" i="6"/>
  <c r="JT31" i="6"/>
  <c r="KK31" i="6"/>
  <c r="JL31" i="6"/>
  <c r="IQ31" i="6"/>
  <c r="KG31" i="6"/>
  <c r="JN31" i="6"/>
  <c r="KE31" i="6"/>
  <c r="KA31" i="6"/>
  <c r="JQ31" i="6"/>
  <c r="JE31" i="6"/>
  <c r="KB31" i="6"/>
  <c r="JM31" i="6"/>
  <c r="JI31" i="6"/>
  <c r="IP31" i="6"/>
  <c r="IE31" i="6"/>
  <c r="IN31" i="6"/>
  <c r="KM31" i="6"/>
  <c r="KN31" i="6"/>
  <c r="KJ31" i="6"/>
  <c r="JJ31" i="6"/>
  <c r="JU31" i="6"/>
  <c r="JD31" i="6"/>
  <c r="KL31" i="6"/>
  <c r="IB31" i="6"/>
  <c r="JY31" i="6"/>
  <c r="IF31" i="6"/>
  <c r="IW31" i="6"/>
  <c r="JA31" i="6"/>
  <c r="IG31" i="6"/>
  <c r="JP31" i="6"/>
  <c r="KD31" i="6"/>
  <c r="JV31" i="6"/>
  <c r="JR31" i="6"/>
  <c r="KI31" i="6"/>
  <c r="JF31" i="6"/>
  <c r="IK31" i="6"/>
  <c r="JG31" i="6"/>
  <c r="KF31" i="6"/>
  <c r="II31" i="6"/>
  <c r="IA31" i="6"/>
  <c r="JH31" i="6"/>
  <c r="IL31" i="6"/>
  <c r="IM31" i="6"/>
  <c r="KC31" i="6"/>
  <c r="IU31" i="6"/>
  <c r="KO31" i="6"/>
  <c r="JO31" i="6"/>
  <c r="JW31" i="6"/>
  <c r="IR31" i="6"/>
  <c r="IZ31" i="6"/>
  <c r="IY31" i="6"/>
  <c r="IT31" i="6"/>
  <c r="JS31" i="6"/>
  <c r="KH62" i="6"/>
  <c r="IO19" i="6"/>
  <c r="JC31" i="6"/>
  <c r="FI184" i="6"/>
  <c r="IJ184" i="6" s="1"/>
  <c r="JX78" i="6"/>
  <c r="JH78" i="6"/>
  <c r="KA78" i="6"/>
  <c r="JR78" i="6"/>
  <c r="JN78" i="6"/>
  <c r="IK78" i="6"/>
  <c r="JW78" i="6"/>
  <c r="IG78" i="6"/>
  <c r="IH78" i="6"/>
  <c r="IJ149" i="6"/>
  <c r="IT149" i="6"/>
  <c r="IC149" i="6"/>
  <c r="JX149" i="6"/>
  <c r="IE149" i="6"/>
  <c r="IO149" i="6"/>
  <c r="IM149" i="6"/>
  <c r="KD149" i="6"/>
  <c r="JT149" i="6"/>
  <c r="KN149" i="6"/>
  <c r="IZ149" i="6"/>
  <c r="JF149" i="6"/>
  <c r="JG149" i="6"/>
  <c r="JE149" i="6"/>
  <c r="KC149" i="6"/>
  <c r="JK149" i="6"/>
  <c r="KJ149" i="6"/>
  <c r="KL149" i="6"/>
  <c r="JZ19" i="6"/>
  <c r="JP19" i="6"/>
  <c r="IJ19" i="6"/>
  <c r="IJ27" i="6"/>
  <c r="IG27" i="6"/>
  <c r="JX27" i="6"/>
  <c r="JC27" i="6"/>
  <c r="JW27" i="6"/>
  <c r="KD27" i="6"/>
  <c r="IN27" i="6"/>
  <c r="KC27" i="6"/>
  <c r="JR27" i="6"/>
  <c r="IT27" i="6"/>
  <c r="KF27" i="6"/>
  <c r="IQ27" i="6"/>
  <c r="KB27" i="6"/>
  <c r="IS27" i="6"/>
  <c r="KI44" i="6"/>
  <c r="KL44" i="6"/>
  <c r="JW44" i="6"/>
  <c r="JM44" i="6"/>
  <c r="JN44" i="6"/>
  <c r="JD44" i="6"/>
  <c r="KJ44" i="6"/>
  <c r="JI44" i="6"/>
  <c r="KG44" i="6"/>
  <c r="JN28" i="6"/>
  <c r="IR28" i="6"/>
  <c r="KC28" i="6"/>
  <c r="IH28" i="6"/>
  <c r="KF28" i="6"/>
  <c r="JS28" i="6"/>
  <c r="JG28" i="6"/>
  <c r="IN28" i="6"/>
  <c r="JV28" i="6"/>
  <c r="IX87" i="6"/>
  <c r="JG87" i="6"/>
  <c r="JT87" i="6"/>
  <c r="JI87" i="6"/>
  <c r="IW87" i="6"/>
  <c r="KH87" i="6"/>
  <c r="IS87" i="6"/>
  <c r="JE87" i="6"/>
  <c r="JA62" i="6"/>
  <c r="JT62" i="6"/>
  <c r="JD62" i="6"/>
  <c r="JC176" i="6"/>
  <c r="JD19" i="6"/>
  <c r="IE19" i="6"/>
  <c r="JV19" i="6"/>
  <c r="IQ19" i="6"/>
  <c r="IG19" i="6"/>
  <c r="KD19" i="6"/>
  <c r="JT19" i="6"/>
  <c r="IV19" i="6"/>
  <c r="JP62" i="6"/>
  <c r="IC31" i="6"/>
  <c r="JJ19" i="6"/>
  <c r="JU149" i="6"/>
  <c r="JO149" i="6"/>
  <c r="ID44" i="6"/>
  <c r="IL44" i="6"/>
  <c r="JB44" i="6"/>
  <c r="IY44" i="6"/>
  <c r="IH44" i="6"/>
  <c r="KB44" i="6"/>
  <c r="KD44" i="6"/>
  <c r="JK44" i="6"/>
  <c r="IJ44" i="6"/>
  <c r="IO28" i="6"/>
  <c r="JE28" i="6"/>
  <c r="JH28" i="6"/>
  <c r="KM28" i="6"/>
  <c r="IV28" i="6"/>
  <c r="II28" i="6"/>
  <c r="JZ28" i="6"/>
  <c r="IZ28" i="6"/>
  <c r="IA28" i="6"/>
  <c r="IF87" i="6"/>
  <c r="IA87" i="6"/>
  <c r="IV87" i="6"/>
  <c r="JR87" i="6"/>
  <c r="KG87" i="6"/>
  <c r="JO87" i="6"/>
  <c r="IL87" i="6"/>
  <c r="KI87" i="6"/>
  <c r="JE176" i="6"/>
  <c r="JY27" i="6"/>
  <c r="KG19" i="6"/>
  <c r="JY19" i="6"/>
  <c r="IW19" i="6"/>
  <c r="JG19" i="6"/>
  <c r="KI19" i="6"/>
  <c r="ID19" i="6"/>
  <c r="IP19" i="6"/>
  <c r="KH19" i="6"/>
  <c r="KO62" i="6"/>
  <c r="IV27" i="6"/>
  <c r="JB31" i="6"/>
  <c r="JV27" i="6"/>
  <c r="JD78" i="6"/>
  <c r="KF176" i="6"/>
  <c r="IK19" i="6"/>
  <c r="KE27" i="6"/>
  <c r="JC44" i="6"/>
  <c r="JS44" i="6"/>
  <c r="JU44" i="6"/>
  <c r="KE44" i="6"/>
  <c r="KC44" i="6"/>
  <c r="JH44" i="6"/>
  <c r="IO44" i="6"/>
  <c r="IF44" i="6"/>
  <c r="KA28" i="6"/>
  <c r="IG28" i="6"/>
  <c r="JM28" i="6"/>
  <c r="KE28" i="6"/>
  <c r="JL28" i="6"/>
  <c r="KD28" i="6"/>
  <c r="KK28" i="6"/>
  <c r="IW28" i="6"/>
  <c r="IJ28" i="6"/>
  <c r="JI27" i="6"/>
  <c r="JB87" i="6"/>
  <c r="KE87" i="6"/>
  <c r="KF87" i="6"/>
  <c r="JN87" i="6"/>
  <c r="IE87" i="6"/>
  <c r="JZ87" i="6"/>
  <c r="KL87" i="6"/>
  <c r="JD87" i="6"/>
  <c r="JN27" i="6"/>
  <c r="KD62" i="6"/>
  <c r="IR62" i="6"/>
  <c r="JZ27" i="6"/>
  <c r="JH27" i="6"/>
  <c r="IX19" i="6"/>
  <c r="JE19" i="6"/>
  <c r="JL19" i="6"/>
  <c r="IN19" i="6"/>
  <c r="KJ19" i="6"/>
  <c r="JR19" i="6"/>
  <c r="IU19" i="6"/>
  <c r="KF19" i="6"/>
  <c r="KH31" i="6"/>
  <c r="JH62" i="6"/>
  <c r="KB176" i="6"/>
  <c r="JZ62" i="6"/>
  <c r="IF62" i="6"/>
  <c r="JR176" i="6"/>
  <c r="JB19" i="6"/>
  <c r="IW62" i="6"/>
  <c r="JK176" i="6"/>
  <c r="ID149" i="6"/>
  <c r="KA44" i="6"/>
  <c r="IP44" i="6"/>
  <c r="KN44" i="6"/>
  <c r="IU44" i="6"/>
  <c r="IT44" i="6"/>
  <c r="KK44" i="6"/>
  <c r="JP44" i="6"/>
  <c r="JO28" i="6"/>
  <c r="KB28" i="6"/>
  <c r="JU28" i="6"/>
  <c r="KN28" i="6"/>
  <c r="KL28" i="6"/>
  <c r="IB28" i="6"/>
  <c r="IP28" i="6"/>
  <c r="JF87" i="6"/>
  <c r="JL87" i="6"/>
  <c r="IB87" i="6"/>
  <c r="IH87" i="6"/>
  <c r="KC87" i="6"/>
  <c r="KA87" i="6"/>
  <c r="KK87" i="6"/>
  <c r="IG87" i="6"/>
  <c r="KJ27" i="6"/>
  <c r="JI62" i="6"/>
  <c r="KH149" i="6"/>
  <c r="JU19" i="6"/>
  <c r="JQ19" i="6"/>
  <c r="KL19" i="6"/>
  <c r="KN19" i="6"/>
  <c r="KB19" i="6"/>
  <c r="IH19" i="6"/>
  <c r="JK19" i="6"/>
  <c r="IP149" i="6"/>
  <c r="KE149" i="6"/>
  <c r="JU176" i="6"/>
  <c r="IH31" i="6"/>
  <c r="IA62" i="6"/>
  <c r="IJ62" i="6"/>
  <c r="IU200" i="6"/>
  <c r="IP200" i="6"/>
  <c r="IQ200" i="6"/>
  <c r="JK200" i="6"/>
  <c r="IW142" i="6"/>
  <c r="KK117" i="6"/>
  <c r="JJ200" i="6"/>
  <c r="II20" i="6"/>
  <c r="JS13" i="6"/>
  <c r="KD200" i="6"/>
  <c r="JD6" i="6"/>
  <c r="IS6" i="6"/>
  <c r="FI54" i="6"/>
  <c r="IJ54" i="6" s="1"/>
  <c r="JV14" i="6"/>
  <c r="IX101" i="6"/>
  <c r="KA101" i="6"/>
  <c r="IA137" i="6"/>
  <c r="KD162" i="6"/>
  <c r="KK162" i="6"/>
  <c r="IO101" i="6"/>
  <c r="IC101" i="6"/>
  <c r="KD14" i="6"/>
  <c r="IE14" i="6"/>
  <c r="IV55" i="6"/>
  <c r="IC14" i="6"/>
  <c r="JZ14" i="6"/>
  <c r="IW137" i="6"/>
  <c r="KD119" i="6"/>
  <c r="IN119" i="6"/>
  <c r="IU119" i="6"/>
  <c r="JI119" i="6"/>
  <c r="IC119" i="6"/>
  <c r="JM119" i="6"/>
  <c r="KA119" i="6"/>
  <c r="JL119" i="6"/>
  <c r="IV137" i="6"/>
  <c r="JU137" i="6"/>
  <c r="JW137" i="6"/>
  <c r="FI99" i="6"/>
  <c r="IJ99" i="6" s="1"/>
  <c r="JT115" i="6"/>
  <c r="JI115" i="6"/>
  <c r="JL101" i="6"/>
  <c r="IZ101" i="6"/>
  <c r="JC14" i="6"/>
  <c r="KM14" i="6"/>
  <c r="KL49" i="6"/>
  <c r="IH49" i="6"/>
  <c r="KK49" i="6"/>
  <c r="IR49" i="6"/>
  <c r="JG49" i="6"/>
  <c r="IM49" i="6"/>
  <c r="KN49" i="6"/>
  <c r="IZ49" i="6"/>
  <c r="JE49" i="6"/>
  <c r="JA49" i="6"/>
  <c r="JT49" i="6"/>
  <c r="IL49" i="6"/>
  <c r="IK49" i="6"/>
  <c r="IF49" i="6"/>
  <c r="IC49" i="6"/>
  <c r="JJ49" i="6"/>
  <c r="JD49" i="6"/>
  <c r="KG49" i="6"/>
  <c r="IS49" i="6"/>
  <c r="IT49" i="6"/>
  <c r="IN49" i="6"/>
  <c r="ID49" i="6"/>
  <c r="KD49" i="6"/>
  <c r="KH49" i="6"/>
  <c r="IV49" i="6"/>
  <c r="KC49" i="6"/>
  <c r="JS49" i="6"/>
  <c r="JB49" i="6"/>
  <c r="JF49" i="6"/>
  <c r="KI49" i="6"/>
  <c r="JY49" i="6"/>
  <c r="KJ49" i="6"/>
  <c r="JV49" i="6"/>
  <c r="JO49" i="6"/>
  <c r="JN49" i="6"/>
  <c r="JM49" i="6"/>
  <c r="KO49" i="6"/>
  <c r="JZ49" i="6"/>
  <c r="IQ49" i="6"/>
  <c r="JI49" i="6"/>
  <c r="JQ49" i="6"/>
  <c r="JK49" i="6"/>
  <c r="KM49" i="6"/>
  <c r="JP49" i="6"/>
  <c r="IU49" i="6"/>
  <c r="KB49" i="6"/>
  <c r="IA49" i="6"/>
  <c r="IP49" i="6"/>
  <c r="IG49" i="6"/>
  <c r="IX49" i="6"/>
  <c r="JX49" i="6"/>
  <c r="JC49" i="6"/>
  <c r="KE49" i="6"/>
  <c r="IO49" i="6"/>
  <c r="IB49" i="6"/>
  <c r="JU49" i="6"/>
  <c r="II49" i="6"/>
  <c r="IY49" i="6"/>
  <c r="JD162" i="6"/>
  <c r="IQ162" i="6"/>
  <c r="II162" i="6"/>
  <c r="JH101" i="6"/>
  <c r="KO101" i="6"/>
  <c r="II55" i="6"/>
  <c r="KB162" i="6"/>
  <c r="KN162" i="6"/>
  <c r="KL162" i="6"/>
  <c r="IT162" i="6"/>
  <c r="IY162" i="6"/>
  <c r="IM162" i="6"/>
  <c r="JS162" i="6"/>
  <c r="IE162" i="6"/>
  <c r="IJ162" i="6"/>
  <c r="JR55" i="6"/>
  <c r="KK101" i="6"/>
  <c r="IA101" i="6"/>
  <c r="KJ101" i="6"/>
  <c r="JX101" i="6"/>
  <c r="JR101" i="6"/>
  <c r="JG101" i="6"/>
  <c r="IQ101" i="6"/>
  <c r="KB101" i="6"/>
  <c r="KH26" i="6"/>
  <c r="IF55" i="6"/>
  <c r="IC55" i="6"/>
  <c r="IO137" i="6"/>
  <c r="KL14" i="6"/>
  <c r="IG137" i="6"/>
  <c r="II119" i="6"/>
  <c r="IQ119" i="6"/>
  <c r="JG119" i="6"/>
  <c r="KK119" i="6"/>
  <c r="KF119" i="6"/>
  <c r="IH119" i="6"/>
  <c r="IZ119" i="6"/>
  <c r="JE119" i="6"/>
  <c r="JM108" i="6"/>
  <c r="IQ26" i="6"/>
  <c r="JW49" i="6"/>
  <c r="IJ112" i="6"/>
  <c r="IC112" i="6"/>
  <c r="IF112" i="6"/>
  <c r="KJ112" i="6"/>
  <c r="IX112" i="6"/>
  <c r="JO112" i="6"/>
  <c r="JG112" i="6"/>
  <c r="IR112" i="6"/>
  <c r="IZ112" i="6"/>
  <c r="JN112" i="6"/>
  <c r="JC112" i="6"/>
  <c r="KO112" i="6"/>
  <c r="II112" i="6"/>
  <c r="IQ112" i="6"/>
  <c r="IV112" i="6"/>
  <c r="JH112" i="6"/>
  <c r="KG112" i="6"/>
  <c r="JW112" i="6"/>
  <c r="KB112" i="6"/>
  <c r="KM112" i="6"/>
  <c r="JJ112" i="6"/>
  <c r="JI112" i="6"/>
  <c r="JF112" i="6"/>
  <c r="IM112" i="6"/>
  <c r="JB112" i="6"/>
  <c r="KK112" i="6"/>
  <c r="IE112" i="6"/>
  <c r="KL112" i="6"/>
  <c r="IW112" i="6"/>
  <c r="JU112" i="6"/>
  <c r="KF112" i="6"/>
  <c r="KN112" i="6"/>
  <c r="JA112" i="6"/>
  <c r="KA112" i="6"/>
  <c r="KC112" i="6"/>
  <c r="IL112" i="6"/>
  <c r="JQ112" i="6"/>
  <c r="ID112" i="6"/>
  <c r="JE112" i="6"/>
  <c r="JL112" i="6"/>
  <c r="JK112" i="6"/>
  <c r="JP112" i="6"/>
  <c r="JD112" i="6"/>
  <c r="IK112" i="6"/>
  <c r="IN112" i="6"/>
  <c r="IG112" i="6"/>
  <c r="IH112" i="6"/>
  <c r="JT112" i="6"/>
  <c r="KI112" i="6"/>
  <c r="IS112" i="6"/>
  <c r="IP112" i="6"/>
  <c r="IY112" i="6"/>
  <c r="IT112" i="6"/>
  <c r="IU112" i="6"/>
  <c r="IB112" i="6"/>
  <c r="JZ112" i="6"/>
  <c r="JY112" i="6"/>
  <c r="JR112" i="6"/>
  <c r="KH112" i="6"/>
  <c r="IW14" i="6"/>
  <c r="IV101" i="6"/>
  <c r="IL101" i="6"/>
  <c r="IY137" i="6"/>
  <c r="IA112" i="6"/>
  <c r="IM14" i="6"/>
  <c r="IJ55" i="6"/>
  <c r="KJ55" i="6"/>
  <c r="KC55" i="6"/>
  <c r="KE55" i="6"/>
  <c r="IK55" i="6"/>
  <c r="JU55" i="6"/>
  <c r="JH55" i="6"/>
  <c r="JS55" i="6"/>
  <c r="IN55" i="6"/>
  <c r="IT55" i="6"/>
  <c r="KG55" i="6"/>
  <c r="IY55" i="6"/>
  <c r="JD55" i="6"/>
  <c r="KA55" i="6"/>
  <c r="JV55" i="6"/>
  <c r="KF55" i="6"/>
  <c r="JG55" i="6"/>
  <c r="KH55" i="6"/>
  <c r="KI55" i="6"/>
  <c r="JT55" i="6"/>
  <c r="IU55" i="6"/>
  <c r="IH55" i="6"/>
  <c r="KM55" i="6"/>
  <c r="IA55" i="6"/>
  <c r="JX55" i="6"/>
  <c r="KK55" i="6"/>
  <c r="IZ55" i="6"/>
  <c r="IW55" i="6"/>
  <c r="IB55" i="6"/>
  <c r="IO55" i="6"/>
  <c r="IM55" i="6"/>
  <c r="KN55" i="6"/>
  <c r="JW55" i="6"/>
  <c r="JF55" i="6"/>
  <c r="JE55" i="6"/>
  <c r="JP55" i="6"/>
  <c r="JO55" i="6"/>
  <c r="JJ55" i="6"/>
  <c r="JC162" i="6"/>
  <c r="JF101" i="6"/>
  <c r="KA137" i="6"/>
  <c r="JO137" i="6"/>
  <c r="JQ55" i="6"/>
  <c r="KL55" i="6"/>
  <c r="IK162" i="6"/>
  <c r="IF162" i="6"/>
  <c r="JM162" i="6"/>
  <c r="JJ162" i="6"/>
  <c r="JE162" i="6"/>
  <c r="IB162" i="6"/>
  <c r="JY162" i="6"/>
  <c r="IN162" i="6"/>
  <c r="JZ26" i="6"/>
  <c r="IP14" i="6"/>
  <c r="KB55" i="6"/>
  <c r="JV101" i="6"/>
  <c r="JC101" i="6"/>
  <c r="JB101" i="6"/>
  <c r="JY101" i="6"/>
  <c r="KI101" i="6"/>
  <c r="KD101" i="6"/>
  <c r="JE101" i="6"/>
  <c r="KC101" i="6"/>
  <c r="IG14" i="6"/>
  <c r="KC14" i="6"/>
  <c r="IK14" i="6"/>
  <c r="JY55" i="6"/>
  <c r="JG14" i="6"/>
  <c r="IY14" i="6"/>
  <c r="JW119" i="6"/>
  <c r="KH119" i="6"/>
  <c r="JO119" i="6"/>
  <c r="IO119" i="6"/>
  <c r="JK119" i="6"/>
  <c r="KM119" i="6"/>
  <c r="IA119" i="6"/>
  <c r="JS119" i="6"/>
  <c r="KJ119" i="6"/>
  <c r="JU108" i="6"/>
  <c r="JM112" i="6"/>
  <c r="JS112" i="6"/>
  <c r="IE137" i="6"/>
  <c r="JY137" i="6"/>
  <c r="IW49" i="6"/>
  <c r="FI123" i="6"/>
  <c r="IJ123" i="6" s="1"/>
  <c r="KE14" i="6"/>
  <c r="JQ14" i="6"/>
  <c r="JS101" i="6"/>
  <c r="JJ101" i="6"/>
  <c r="II6" i="6"/>
  <c r="KK14" i="6"/>
  <c r="JR14" i="6"/>
  <c r="JK137" i="6"/>
  <c r="KI162" i="6"/>
  <c r="IR101" i="6"/>
  <c r="JN14" i="6"/>
  <c r="JB14" i="6"/>
  <c r="JV112" i="6"/>
  <c r="IW162" i="6"/>
  <c r="IP162" i="6"/>
  <c r="JL162" i="6"/>
  <c r="IX162" i="6"/>
  <c r="JO162" i="6"/>
  <c r="IZ162" i="6"/>
  <c r="KG162" i="6"/>
  <c r="IO162" i="6"/>
  <c r="JJ14" i="6"/>
  <c r="JU14" i="6"/>
  <c r="JK101" i="6"/>
  <c r="II101" i="6"/>
  <c r="JP101" i="6"/>
  <c r="IU101" i="6"/>
  <c r="IN101" i="6"/>
  <c r="IH101" i="6"/>
  <c r="KM101" i="6"/>
  <c r="IY101" i="6"/>
  <c r="IK101" i="6"/>
  <c r="IB14" i="6"/>
  <c r="KO14" i="6"/>
  <c r="JL55" i="6"/>
  <c r="ID14" i="6"/>
  <c r="JM55" i="6"/>
  <c r="JF14" i="6"/>
  <c r="IX55" i="6"/>
  <c r="JI55" i="6"/>
  <c r="IX119" i="6"/>
  <c r="IW119" i="6"/>
  <c r="JZ119" i="6"/>
  <c r="IL119" i="6"/>
  <c r="IG119" i="6"/>
  <c r="JJ119" i="6"/>
  <c r="JY119" i="6"/>
  <c r="IM119" i="6"/>
  <c r="JT119" i="6"/>
  <c r="IO26" i="6"/>
  <c r="IN26" i="6"/>
  <c r="KA49" i="6"/>
  <c r="KA162" i="6"/>
  <c r="KE101" i="6"/>
  <c r="KF14" i="6"/>
  <c r="JI14" i="6"/>
  <c r="IL55" i="6"/>
  <c r="JB55" i="6"/>
  <c r="JL137" i="6"/>
  <c r="JA162" i="6"/>
  <c r="KH162" i="6"/>
  <c r="JX162" i="6"/>
  <c r="KC162" i="6"/>
  <c r="JN162" i="6"/>
  <c r="JG162" i="6"/>
  <c r="IS162" i="6"/>
  <c r="IG162" i="6"/>
  <c r="IA14" i="6"/>
  <c r="JA55" i="6"/>
  <c r="JD101" i="6"/>
  <c r="JA101" i="6"/>
  <c r="IB101" i="6"/>
  <c r="JW101" i="6"/>
  <c r="IP101" i="6"/>
  <c r="JI101" i="6"/>
  <c r="KH101" i="6"/>
  <c r="JU101" i="6"/>
  <c r="KF101" i="6"/>
  <c r="KH14" i="6"/>
  <c r="KM26" i="6"/>
  <c r="JZ55" i="6"/>
  <c r="JN55" i="6"/>
  <c r="IP119" i="6"/>
  <c r="IR119" i="6"/>
  <c r="JA119" i="6"/>
  <c r="JB119" i="6"/>
  <c r="JX119" i="6"/>
  <c r="KB119" i="6"/>
  <c r="IS119" i="6"/>
  <c r="KN119" i="6"/>
  <c r="IJ119" i="6"/>
  <c r="JQ26" i="6"/>
  <c r="KI26" i="6"/>
  <c r="JX112" i="6"/>
  <c r="JE26" i="6"/>
  <c r="IR26" i="6"/>
  <c r="JH49" i="6"/>
  <c r="IJ14" i="6"/>
  <c r="KG14" i="6"/>
  <c r="KI14" i="6"/>
  <c r="JA14" i="6"/>
  <c r="JW14" i="6"/>
  <c r="IH14" i="6"/>
  <c r="JH14" i="6"/>
  <c r="II14" i="6"/>
  <c r="IV14" i="6"/>
  <c r="IX14" i="6"/>
  <c r="KA14" i="6"/>
  <c r="JP14" i="6"/>
  <c r="KJ14" i="6"/>
  <c r="IZ14" i="6"/>
  <c r="JM14" i="6"/>
  <c r="IS14" i="6"/>
  <c r="JT14" i="6"/>
  <c r="JS14" i="6"/>
  <c r="JK14" i="6"/>
  <c r="IN14" i="6"/>
  <c r="JL14" i="6"/>
  <c r="IU14" i="6"/>
  <c r="IT14" i="6"/>
  <c r="IJ137" i="6"/>
  <c r="KL137" i="6"/>
  <c r="JI137" i="6"/>
  <c r="JA137" i="6"/>
  <c r="KI137" i="6"/>
  <c r="IF137" i="6"/>
  <c r="KF137" i="6"/>
  <c r="KO137" i="6"/>
  <c r="IQ137" i="6"/>
  <c r="JR137" i="6"/>
  <c r="JZ137" i="6"/>
  <c r="KJ137" i="6"/>
  <c r="KG137" i="6"/>
  <c r="IK137" i="6"/>
  <c r="JJ137" i="6"/>
  <c r="JC137" i="6"/>
  <c r="IC137" i="6"/>
  <c r="IP137" i="6"/>
  <c r="JP137" i="6"/>
  <c r="JN137" i="6"/>
  <c r="IZ137" i="6"/>
  <c r="JS137" i="6"/>
  <c r="JQ137" i="6"/>
  <c r="IT137" i="6"/>
  <c r="KD137" i="6"/>
  <c r="KN137" i="6"/>
  <c r="JV137" i="6"/>
  <c r="II137" i="6"/>
  <c r="JE137" i="6"/>
  <c r="IS137" i="6"/>
  <c r="JX137" i="6"/>
  <c r="JH137" i="6"/>
  <c r="IU137" i="6"/>
  <c r="IH137" i="6"/>
  <c r="KH137" i="6"/>
  <c r="JF137" i="6"/>
  <c r="KM137" i="6"/>
  <c r="IR137" i="6"/>
  <c r="IB137" i="6"/>
  <c r="IM137" i="6"/>
  <c r="JB137" i="6"/>
  <c r="ID137" i="6"/>
  <c r="JD137" i="6"/>
  <c r="JM137" i="6"/>
  <c r="IN137" i="6"/>
  <c r="IR14" i="6"/>
  <c r="IL162" i="6"/>
  <c r="IT101" i="6"/>
  <c r="KO55" i="6"/>
  <c r="JI162" i="6"/>
  <c r="JF162" i="6"/>
  <c r="KE162" i="6"/>
  <c r="JZ162" i="6"/>
  <c r="IV162" i="6"/>
  <c r="IC162" i="6"/>
  <c r="JH162" i="6"/>
  <c r="KB137" i="6"/>
  <c r="JK55" i="6"/>
  <c r="IS101" i="6"/>
  <c r="IE101" i="6"/>
  <c r="JT101" i="6"/>
  <c r="JO101" i="6"/>
  <c r="IM101" i="6"/>
  <c r="IF101" i="6"/>
  <c r="ID101" i="6"/>
  <c r="IJ101" i="6"/>
  <c r="KN14" i="6"/>
  <c r="IO14" i="6"/>
  <c r="KK137" i="6"/>
  <c r="IQ14" i="6"/>
  <c r="IO112" i="6"/>
  <c r="IQ55" i="6"/>
  <c r="JV119" i="6"/>
  <c r="JH119" i="6"/>
  <c r="IK119" i="6"/>
  <c r="JF119" i="6"/>
  <c r="JP119" i="6"/>
  <c r="IT119" i="6"/>
  <c r="KC119" i="6"/>
  <c r="IX137" i="6"/>
  <c r="JG137" i="6"/>
  <c r="IL137" i="6"/>
  <c r="KD112" i="6"/>
  <c r="KF49" i="6"/>
  <c r="FI121" i="6"/>
  <c r="IJ121" i="6" s="1"/>
  <c r="IJ26" i="6"/>
  <c r="KB26" i="6"/>
  <c r="ID26" i="6"/>
  <c r="KK26" i="6"/>
  <c r="IY26" i="6"/>
  <c r="KO26" i="6"/>
  <c r="JP26" i="6"/>
  <c r="IS26" i="6"/>
  <c r="IZ26" i="6"/>
  <c r="JI26" i="6"/>
  <c r="IP26" i="6"/>
  <c r="JL26" i="6"/>
  <c r="JA26" i="6"/>
  <c r="JS26" i="6"/>
  <c r="JU26" i="6"/>
  <c r="JV26" i="6"/>
  <c r="JR26" i="6"/>
  <c r="JT26" i="6"/>
  <c r="IK26" i="6"/>
  <c r="IB26" i="6"/>
  <c r="IM26" i="6"/>
  <c r="IH26" i="6"/>
  <c r="JX26" i="6"/>
  <c r="JB26" i="6"/>
  <c r="JC26" i="6"/>
  <c r="KN26" i="6"/>
  <c r="IE26" i="6"/>
  <c r="JF26" i="6"/>
  <c r="IL26" i="6"/>
  <c r="JK26" i="6"/>
  <c r="JN26" i="6"/>
  <c r="JG26" i="6"/>
  <c r="KF26" i="6"/>
  <c r="KJ26" i="6"/>
  <c r="JO26" i="6"/>
  <c r="JW26" i="6"/>
  <c r="JY26" i="6"/>
  <c r="IT26" i="6"/>
  <c r="JD26" i="6"/>
  <c r="KA26" i="6"/>
  <c r="IA26" i="6"/>
  <c r="IU26" i="6"/>
  <c r="JJ26" i="6"/>
  <c r="IV26" i="6"/>
  <c r="IW26" i="6"/>
  <c r="KL26" i="6"/>
  <c r="IX26" i="6"/>
  <c r="IG26" i="6"/>
  <c r="IC26" i="6"/>
  <c r="KG26" i="6"/>
  <c r="KD26" i="6"/>
  <c r="FI118" i="6"/>
  <c r="IJ118" i="6" s="1"/>
  <c r="IJ108" i="6"/>
  <c r="JL108" i="6"/>
  <c r="JW108" i="6"/>
  <c r="IQ108" i="6"/>
  <c r="IP108" i="6"/>
  <c r="JV108" i="6"/>
  <c r="JN108" i="6"/>
  <c r="II108" i="6"/>
  <c r="KG108" i="6"/>
  <c r="KH108" i="6"/>
  <c r="IU108" i="6"/>
  <c r="JE108" i="6"/>
  <c r="IZ108" i="6"/>
  <c r="IB108" i="6"/>
  <c r="KN108" i="6"/>
  <c r="IL108" i="6"/>
  <c r="KA108" i="6"/>
  <c r="IC108" i="6"/>
  <c r="IY108" i="6"/>
  <c r="KB108" i="6"/>
  <c r="JP108" i="6"/>
  <c r="KO108" i="6"/>
  <c r="JF108" i="6"/>
  <c r="KL108" i="6"/>
  <c r="KI108" i="6"/>
  <c r="IJ138" i="6"/>
  <c r="JN138" i="6"/>
  <c r="IR138" i="6"/>
  <c r="IF138" i="6"/>
  <c r="IQ138" i="6"/>
  <c r="JY138" i="6"/>
  <c r="JC138" i="6"/>
  <c r="JF138" i="6"/>
  <c r="IB138" i="6"/>
  <c r="JX138" i="6"/>
  <c r="IU138" i="6"/>
  <c r="JA138" i="6"/>
  <c r="IK138" i="6"/>
  <c r="JT138" i="6"/>
  <c r="KA138" i="6"/>
  <c r="KM138" i="6"/>
  <c r="JP138" i="6"/>
  <c r="JS138" i="6"/>
  <c r="KL138" i="6"/>
  <c r="II138" i="6"/>
  <c r="JO138" i="6"/>
  <c r="JE138" i="6"/>
  <c r="KD138" i="6"/>
  <c r="JU138" i="6"/>
  <c r="JM138" i="6"/>
  <c r="JJ138" i="6"/>
  <c r="KC138" i="6"/>
  <c r="IM138" i="6"/>
  <c r="KN138" i="6"/>
  <c r="JL138" i="6"/>
  <c r="IY138" i="6"/>
  <c r="IW138" i="6"/>
  <c r="IV138" i="6"/>
  <c r="IX138" i="6"/>
  <c r="KO138" i="6"/>
  <c r="JQ138" i="6"/>
  <c r="IH39" i="6"/>
  <c r="KF39" i="6"/>
  <c r="IT39" i="6"/>
  <c r="FI175" i="6"/>
  <c r="IJ175" i="6" s="1"/>
  <c r="KE92" i="6"/>
  <c r="JC46" i="6"/>
  <c r="IQ37" i="6"/>
  <c r="IY37" i="6"/>
  <c r="IU37" i="6"/>
  <c r="JZ37" i="6"/>
  <c r="KO46" i="6"/>
  <c r="IA166" i="6"/>
  <c r="JE167" i="6"/>
  <c r="KN167" i="6"/>
  <c r="IO167" i="6"/>
  <c r="IP167" i="6"/>
  <c r="JK167" i="6"/>
  <c r="IQ167" i="6"/>
  <c r="IG167" i="6"/>
  <c r="KK167" i="6"/>
  <c r="IC92" i="6"/>
  <c r="JU145" i="6"/>
  <c r="IS111" i="6"/>
  <c r="ID111" i="6"/>
  <c r="KK140" i="6"/>
  <c r="IX37" i="6"/>
  <c r="IP46" i="6"/>
  <c r="KD37" i="6"/>
  <c r="KA92" i="6"/>
  <c r="JV131" i="6"/>
  <c r="IA131" i="6"/>
  <c r="KO131" i="6"/>
  <c r="II131" i="6"/>
  <c r="JB131" i="6"/>
  <c r="JO131" i="6"/>
  <c r="KM131" i="6"/>
  <c r="IQ131" i="6"/>
  <c r="IY131" i="6"/>
  <c r="KK131" i="6"/>
  <c r="JW131" i="6"/>
  <c r="KE131" i="6"/>
  <c r="KN131" i="6"/>
  <c r="IJ70" i="6"/>
  <c r="JG70" i="6"/>
  <c r="IE70" i="6"/>
  <c r="IT70" i="6"/>
  <c r="JH70" i="6"/>
  <c r="IB70" i="6"/>
  <c r="IY70" i="6"/>
  <c r="IG70" i="6"/>
  <c r="JX70" i="6"/>
  <c r="JC70" i="6"/>
  <c r="ID70" i="6"/>
  <c r="KM70" i="6"/>
  <c r="IF70" i="6"/>
  <c r="IU70" i="6"/>
  <c r="KH70" i="6"/>
  <c r="KI70" i="6"/>
  <c r="IN70" i="6"/>
  <c r="JI70" i="6"/>
  <c r="JW70" i="6"/>
  <c r="IL70" i="6"/>
  <c r="IZ70" i="6"/>
  <c r="KC70" i="6"/>
  <c r="IK70" i="6"/>
  <c r="JS70" i="6"/>
  <c r="JF70" i="6"/>
  <c r="JA70" i="6"/>
  <c r="KF70" i="6"/>
  <c r="IS70" i="6"/>
  <c r="IC70" i="6"/>
  <c r="IW70" i="6"/>
  <c r="IA70" i="6"/>
  <c r="JK70" i="6"/>
  <c r="II70" i="6"/>
  <c r="KK70" i="6"/>
  <c r="KG70" i="6"/>
  <c r="KJ70" i="6"/>
  <c r="JP70" i="6"/>
  <c r="IQ70" i="6"/>
  <c r="IP70" i="6"/>
  <c r="JQ70" i="6"/>
  <c r="KA70" i="6"/>
  <c r="KE70" i="6"/>
  <c r="JM70" i="6"/>
  <c r="IH70" i="6"/>
  <c r="JD70" i="6"/>
  <c r="IR70" i="6"/>
  <c r="JZ70" i="6"/>
  <c r="KB70" i="6"/>
  <c r="JO70" i="6"/>
  <c r="JU70" i="6"/>
  <c r="JT70" i="6"/>
  <c r="IM70" i="6"/>
  <c r="KN70" i="6"/>
  <c r="KO70" i="6"/>
  <c r="JL70" i="6"/>
  <c r="JE70" i="6"/>
  <c r="IZ22" i="6"/>
  <c r="JD22" i="6"/>
  <c r="JL22" i="6"/>
  <c r="JS22" i="6"/>
  <c r="IW22" i="6"/>
  <c r="JB22" i="6"/>
  <c r="IM22" i="6"/>
  <c r="JX22" i="6"/>
  <c r="ID22" i="6"/>
  <c r="IV22" i="6"/>
  <c r="IG22" i="6"/>
  <c r="IF22" i="6"/>
  <c r="JP22" i="6"/>
  <c r="JV22" i="6"/>
  <c r="KJ22" i="6"/>
  <c r="II22" i="6"/>
  <c r="IE22" i="6"/>
  <c r="IT22" i="6"/>
  <c r="IO22" i="6"/>
  <c r="IP22" i="6"/>
  <c r="FI68" i="6"/>
  <c r="IJ68" i="6" s="1"/>
  <c r="IT153" i="6"/>
  <c r="JS153" i="6"/>
  <c r="KK153" i="6"/>
  <c r="KM153" i="6"/>
  <c r="JO153" i="6"/>
  <c r="IY153" i="6"/>
  <c r="JW37" i="6"/>
  <c r="IG92" i="6"/>
  <c r="JJ37" i="6"/>
  <c r="JZ46" i="6"/>
  <c r="JA46" i="6"/>
  <c r="IW167" i="6"/>
  <c r="IA167" i="6"/>
  <c r="JZ167" i="6"/>
  <c r="JI167" i="6"/>
  <c r="IN167" i="6"/>
  <c r="JR167" i="6"/>
  <c r="KO167" i="6"/>
  <c r="IF167" i="6"/>
  <c r="JK37" i="6"/>
  <c r="JI46" i="6"/>
  <c r="IN145" i="6"/>
  <c r="JM37" i="6"/>
  <c r="IP111" i="6"/>
  <c r="KB111" i="6"/>
  <c r="KA166" i="6"/>
  <c r="IO166" i="6"/>
  <c r="JA131" i="6"/>
  <c r="IW153" i="6"/>
  <c r="KK46" i="6"/>
  <c r="IS153" i="6"/>
  <c r="JS166" i="6"/>
  <c r="JW153" i="6"/>
  <c r="JA166" i="6"/>
  <c r="JT46" i="6"/>
  <c r="JC131" i="6"/>
  <c r="JO46" i="6"/>
  <c r="IN166" i="6"/>
  <c r="IK46" i="6"/>
  <c r="JO167" i="6"/>
  <c r="JQ167" i="6"/>
  <c r="IT167" i="6"/>
  <c r="KB167" i="6"/>
  <c r="JX167" i="6"/>
  <c r="JA167" i="6"/>
  <c r="JV167" i="6"/>
  <c r="JF167" i="6"/>
  <c r="IZ167" i="6"/>
  <c r="KJ166" i="6"/>
  <c r="KI37" i="6"/>
  <c r="KN145" i="6"/>
  <c r="KI111" i="6"/>
  <c r="IN37" i="6"/>
  <c r="KC92" i="6"/>
  <c r="JA140" i="6"/>
  <c r="JI140" i="6"/>
  <c r="II140" i="6"/>
  <c r="JG140" i="6"/>
  <c r="IP140" i="6"/>
  <c r="KN140" i="6"/>
  <c r="IL140" i="6"/>
  <c r="JH140" i="6"/>
  <c r="KM140" i="6"/>
  <c r="JD140" i="6"/>
  <c r="JJ140" i="6"/>
  <c r="IW140" i="6"/>
  <c r="JP140" i="6"/>
  <c r="IA140" i="6"/>
  <c r="IO140" i="6"/>
  <c r="JX140" i="6"/>
  <c r="JW140" i="6"/>
  <c r="IW130" i="6"/>
  <c r="IU130" i="6"/>
  <c r="JT130" i="6"/>
  <c r="KG130" i="6"/>
  <c r="JW130" i="6"/>
  <c r="IP130" i="6"/>
  <c r="JV130" i="6"/>
  <c r="IK130" i="6"/>
  <c r="KI130" i="6"/>
  <c r="JS168" i="6"/>
  <c r="JC168" i="6"/>
  <c r="JB168" i="6"/>
  <c r="JI168" i="6"/>
  <c r="JL168" i="6"/>
  <c r="JD168" i="6"/>
  <c r="KC168" i="6"/>
  <c r="IQ168" i="6"/>
  <c r="IW168" i="6"/>
  <c r="JG168" i="6"/>
  <c r="JU168" i="6"/>
  <c r="IF168" i="6"/>
  <c r="IB168" i="6"/>
  <c r="KH111" i="6"/>
  <c r="IX111" i="6"/>
  <c r="JH111" i="6"/>
  <c r="JE111" i="6"/>
  <c r="JW111" i="6"/>
  <c r="JI111" i="6"/>
  <c r="JP111" i="6"/>
  <c r="IY111" i="6"/>
  <c r="IQ111" i="6"/>
  <c r="IT111" i="6"/>
  <c r="JS111" i="6"/>
  <c r="IV111" i="6"/>
  <c r="JK111" i="6"/>
  <c r="JF111" i="6"/>
  <c r="IA111" i="6"/>
  <c r="KA111" i="6"/>
  <c r="IR111" i="6"/>
  <c r="IG111" i="6"/>
  <c r="KJ111" i="6"/>
  <c r="IH111" i="6"/>
  <c r="JR111" i="6"/>
  <c r="JT111" i="6"/>
  <c r="JN111" i="6"/>
  <c r="KL111" i="6"/>
  <c r="IO111" i="6"/>
  <c r="IF111" i="6"/>
  <c r="KD111" i="6"/>
  <c r="IW111" i="6"/>
  <c r="JA111" i="6"/>
  <c r="KN111" i="6"/>
  <c r="JY111" i="6"/>
  <c r="IB111" i="6"/>
  <c r="JL111" i="6"/>
  <c r="JQ111" i="6"/>
  <c r="KM111" i="6"/>
  <c r="JM111" i="6"/>
  <c r="II111" i="6"/>
  <c r="KE111" i="6"/>
  <c r="JZ111" i="6"/>
  <c r="JX111" i="6"/>
  <c r="IC111" i="6"/>
  <c r="JC111" i="6"/>
  <c r="JU111" i="6"/>
  <c r="IN111" i="6"/>
  <c r="JJ111" i="6"/>
  <c r="KF111" i="6"/>
  <c r="IL111" i="6"/>
  <c r="JG111" i="6"/>
  <c r="IE111" i="6"/>
  <c r="IZ111" i="6"/>
  <c r="IV140" i="6"/>
  <c r="JU92" i="6"/>
  <c r="KE37" i="6"/>
  <c r="IF92" i="6"/>
  <c r="JU140" i="6"/>
  <c r="KH166" i="6"/>
  <c r="JD166" i="6"/>
  <c r="ID92" i="6"/>
  <c r="JH166" i="6"/>
  <c r="IO92" i="6"/>
  <c r="IA92" i="6"/>
  <c r="KE167" i="6"/>
  <c r="JP167" i="6"/>
  <c r="KD167" i="6"/>
  <c r="JC167" i="6"/>
  <c r="IM167" i="6"/>
  <c r="JB167" i="6"/>
  <c r="IL167" i="6"/>
  <c r="KM167" i="6"/>
  <c r="JS167" i="6"/>
  <c r="IY140" i="6"/>
  <c r="JU131" i="6"/>
  <c r="IS37" i="6"/>
  <c r="IS46" i="6"/>
  <c r="IT145" i="6"/>
  <c r="IZ46" i="6"/>
  <c r="IE166" i="6"/>
  <c r="IM111" i="6"/>
  <c r="IU111" i="6"/>
  <c r="IR46" i="6"/>
  <c r="IM46" i="6"/>
  <c r="JK92" i="6"/>
  <c r="IO70" i="6"/>
  <c r="JC37" i="6"/>
  <c r="KO37" i="6"/>
  <c r="JV37" i="6"/>
  <c r="JB37" i="6"/>
  <c r="IR37" i="6"/>
  <c r="KA37" i="6"/>
  <c r="KJ37" i="6"/>
  <c r="IE37" i="6"/>
  <c r="JS37" i="6"/>
  <c r="JH37" i="6"/>
  <c r="IH37" i="6"/>
  <c r="KN37" i="6"/>
  <c r="JR37" i="6"/>
  <c r="IZ37" i="6"/>
  <c r="JN37" i="6"/>
  <c r="IB37" i="6"/>
  <c r="JE37" i="6"/>
  <c r="IL37" i="6"/>
  <c r="JX37" i="6"/>
  <c r="IM37" i="6"/>
  <c r="IG37" i="6"/>
  <c r="IA37" i="6"/>
  <c r="IW37" i="6"/>
  <c r="KF37" i="6"/>
  <c r="KG37" i="6"/>
  <c r="IJ166" i="6"/>
  <c r="JE166" i="6"/>
  <c r="JN166" i="6"/>
  <c r="JV166" i="6"/>
  <c r="KN166" i="6"/>
  <c r="JC166" i="6"/>
  <c r="IF166" i="6"/>
  <c r="JG166" i="6"/>
  <c r="IK166" i="6"/>
  <c r="JO166" i="6"/>
  <c r="JY166" i="6"/>
  <c r="IX166" i="6"/>
  <c r="IW166" i="6"/>
  <c r="IS166" i="6"/>
  <c r="IM166" i="6"/>
  <c r="IL166" i="6"/>
  <c r="KF166" i="6"/>
  <c r="IB166" i="6"/>
  <c r="JL166" i="6"/>
  <c r="IR166" i="6"/>
  <c r="JI166" i="6"/>
  <c r="KM166" i="6"/>
  <c r="IG166" i="6"/>
  <c r="JM166" i="6"/>
  <c r="JB166" i="6"/>
  <c r="IP166" i="6"/>
  <c r="IQ166" i="6"/>
  <c r="JK166" i="6"/>
  <c r="JW166" i="6"/>
  <c r="KO166" i="6"/>
  <c r="IU166" i="6"/>
  <c r="JQ166" i="6"/>
  <c r="IV166" i="6"/>
  <c r="IY166" i="6"/>
  <c r="JF166" i="6"/>
  <c r="IH166" i="6"/>
  <c r="JJ166" i="6"/>
  <c r="JU166" i="6"/>
  <c r="KL166" i="6"/>
  <c r="IC166" i="6"/>
  <c r="IZ166" i="6"/>
  <c r="JR166" i="6"/>
  <c r="KM46" i="6"/>
  <c r="KI166" i="6"/>
  <c r="IL153" i="6"/>
  <c r="JT37" i="6"/>
  <c r="KN153" i="6"/>
  <c r="JM92" i="6"/>
  <c r="JJ153" i="6"/>
  <c r="JJ92" i="6"/>
  <c r="IK92" i="6"/>
  <c r="JJ167" i="6"/>
  <c r="IE167" i="6"/>
  <c r="JU167" i="6"/>
  <c r="JN167" i="6"/>
  <c r="JG167" i="6"/>
  <c r="JW167" i="6"/>
  <c r="JT167" i="6"/>
  <c r="IS167" i="6"/>
  <c r="IJ167" i="6"/>
  <c r="JV46" i="6"/>
  <c r="IQ92" i="6"/>
  <c r="KG166" i="6"/>
  <c r="JY145" i="6"/>
  <c r="ID46" i="6"/>
  <c r="KE166" i="6"/>
  <c r="JK168" i="6"/>
  <c r="JS92" i="6"/>
  <c r="IK111" i="6"/>
  <c r="KK111" i="6"/>
  <c r="IJ111" i="6"/>
  <c r="JO92" i="6"/>
  <c r="IP153" i="6"/>
  <c r="JY37" i="6"/>
  <c r="JB70" i="6"/>
  <c r="JD37" i="6"/>
  <c r="IR92" i="6"/>
  <c r="KH92" i="6"/>
  <c r="KK166" i="6"/>
  <c r="FI178" i="6"/>
  <c r="IJ178" i="6" s="1"/>
  <c r="JQ140" i="6"/>
  <c r="JA37" i="6"/>
  <c r="IC46" i="6"/>
  <c r="JQ92" i="6"/>
  <c r="JK46" i="6"/>
  <c r="ID167" i="6"/>
  <c r="IK167" i="6"/>
  <c r="IY167" i="6"/>
  <c r="IV167" i="6"/>
  <c r="IH167" i="6"/>
  <c r="IX167" i="6"/>
  <c r="KC167" i="6"/>
  <c r="IU167" i="6"/>
  <c r="IX140" i="6"/>
  <c r="JZ166" i="6"/>
  <c r="JX153" i="6"/>
  <c r="JJ145" i="6"/>
  <c r="II166" i="6"/>
  <c r="IC168" i="6"/>
  <c r="KO111" i="6"/>
  <c r="KC111" i="6"/>
  <c r="KI153" i="6"/>
  <c r="IX92" i="6"/>
  <c r="JJ70" i="6"/>
  <c r="IJ46" i="6"/>
  <c r="IF46" i="6"/>
  <c r="IQ46" i="6"/>
  <c r="KE46" i="6"/>
  <c r="IO46" i="6"/>
  <c r="JD46" i="6"/>
  <c r="JF46" i="6"/>
  <c r="II46" i="6"/>
  <c r="JY46" i="6"/>
  <c r="JH46" i="6"/>
  <c r="KA46" i="6"/>
  <c r="JR46" i="6"/>
  <c r="KL46" i="6"/>
  <c r="IT46" i="6"/>
  <c r="IE46" i="6"/>
  <c r="KG46" i="6"/>
  <c r="IY46" i="6"/>
  <c r="JQ46" i="6"/>
  <c r="KB46" i="6"/>
  <c r="IB46" i="6"/>
  <c r="JL46" i="6"/>
  <c r="JU46" i="6"/>
  <c r="IW46" i="6"/>
  <c r="IL46" i="6"/>
  <c r="KI46" i="6"/>
  <c r="JE46" i="6"/>
  <c r="IH46" i="6"/>
  <c r="KJ46" i="6"/>
  <c r="JJ46" i="6"/>
  <c r="JN46" i="6"/>
  <c r="KN46" i="6"/>
  <c r="IX46" i="6"/>
  <c r="IG46" i="6"/>
  <c r="JM46" i="6"/>
  <c r="KF46" i="6"/>
  <c r="KH46" i="6"/>
  <c r="JW46" i="6"/>
  <c r="KC46" i="6"/>
  <c r="IN46" i="6"/>
  <c r="JX46" i="6"/>
  <c r="KD46" i="6"/>
  <c r="IJ92" i="6"/>
  <c r="JN92" i="6"/>
  <c r="KI92" i="6"/>
  <c r="JI92" i="6"/>
  <c r="IN92" i="6"/>
  <c r="JA92" i="6"/>
  <c r="KN92" i="6"/>
  <c r="IT92" i="6"/>
  <c r="KM92" i="6"/>
  <c r="JV92" i="6"/>
  <c r="IL92" i="6"/>
  <c r="IH92" i="6"/>
  <c r="KF92" i="6"/>
  <c r="IE92" i="6"/>
  <c r="JL92" i="6"/>
  <c r="JC92" i="6"/>
  <c r="IB92" i="6"/>
  <c r="JP92" i="6"/>
  <c r="II92" i="6"/>
  <c r="JH92" i="6"/>
  <c r="IZ92" i="6"/>
  <c r="JX92" i="6"/>
  <c r="IU92" i="6"/>
  <c r="JF92" i="6"/>
  <c r="KL92" i="6"/>
  <c r="JY92" i="6"/>
  <c r="JR92" i="6"/>
  <c r="JZ92" i="6"/>
  <c r="KK92" i="6"/>
  <c r="IP92" i="6"/>
  <c r="IV92" i="6"/>
  <c r="KD92" i="6"/>
  <c r="KG92" i="6"/>
  <c r="IY92" i="6"/>
  <c r="JE92" i="6"/>
  <c r="IW92" i="6"/>
  <c r="KB92" i="6"/>
  <c r="KO92" i="6"/>
  <c r="ID166" i="6"/>
  <c r="JP166" i="6"/>
  <c r="JS46" i="6"/>
  <c r="IL39" i="6"/>
  <c r="IC37" i="6"/>
  <c r="IT37" i="6"/>
  <c r="IU46" i="6"/>
  <c r="JD167" i="6"/>
  <c r="KL167" i="6"/>
  <c r="KA167" i="6"/>
  <c r="KH167" i="6"/>
  <c r="IR167" i="6"/>
  <c r="JM167" i="6"/>
  <c r="JH167" i="6"/>
  <c r="JB92" i="6"/>
  <c r="JT166" i="6"/>
  <c r="KB145" i="6"/>
  <c r="IP168" i="6"/>
  <c r="JD92" i="6"/>
  <c r="KG111" i="6"/>
  <c r="JB111" i="6"/>
  <c r="IV46" i="6"/>
  <c r="JM130" i="6"/>
  <c r="JT92" i="6"/>
  <c r="KD166" i="6"/>
  <c r="JW92" i="6"/>
  <c r="CS99" i="6"/>
  <c r="FK99" i="6" s="1"/>
  <c r="CS95" i="6"/>
  <c r="FT95" i="6" s="1"/>
  <c r="KM136" i="6"/>
  <c r="KE81" i="6"/>
  <c r="KG9" i="6"/>
  <c r="IL9" i="6"/>
  <c r="KK9" i="6"/>
  <c r="JR9" i="6"/>
  <c r="JJ9" i="6"/>
  <c r="JT9" i="6"/>
  <c r="JC9" i="6"/>
  <c r="IM9" i="6"/>
  <c r="IX9" i="6"/>
  <c r="KH61" i="6"/>
  <c r="KL52" i="6"/>
  <c r="ID52" i="6"/>
  <c r="KB52" i="6"/>
  <c r="IO29" i="6"/>
  <c r="IA29" i="6"/>
  <c r="KI29" i="6"/>
  <c r="KC29" i="6"/>
  <c r="KH29" i="6"/>
  <c r="IK29" i="6"/>
  <c r="IT29" i="6"/>
  <c r="JB29" i="6"/>
  <c r="JU29" i="6"/>
  <c r="IU115" i="6"/>
  <c r="KN63" i="6"/>
  <c r="IP180" i="6"/>
  <c r="KC180" i="6"/>
  <c r="II117" i="6"/>
  <c r="JQ63" i="6"/>
  <c r="JP63" i="6"/>
  <c r="JC63" i="6"/>
  <c r="IZ61" i="6"/>
  <c r="JN61" i="6"/>
  <c r="JL61" i="6"/>
  <c r="JH61" i="6"/>
  <c r="IC63" i="6"/>
  <c r="JF61" i="6"/>
  <c r="KE61" i="6"/>
  <c r="IW117" i="6"/>
  <c r="JX117" i="6"/>
  <c r="IE63" i="6"/>
  <c r="JT61" i="6"/>
  <c r="KL61" i="6"/>
  <c r="IP136" i="6"/>
  <c r="JU136" i="6"/>
  <c r="JL9" i="6"/>
  <c r="IU9" i="6"/>
  <c r="JK9" i="6"/>
  <c r="KC9" i="6"/>
  <c r="JD9" i="6"/>
  <c r="IB9" i="6"/>
  <c r="JB9" i="6"/>
  <c r="JQ9" i="6"/>
  <c r="IJ9" i="6"/>
  <c r="JO81" i="6"/>
  <c r="II52" i="6"/>
  <c r="KE52" i="6"/>
  <c r="IR52" i="6"/>
  <c r="JU61" i="6"/>
  <c r="IS63" i="6"/>
  <c r="IL63" i="6"/>
  <c r="JF117" i="6"/>
  <c r="JT29" i="6"/>
  <c r="JR29" i="6"/>
  <c r="KK29" i="6"/>
  <c r="KL29" i="6"/>
  <c r="JC29" i="6"/>
  <c r="KA29" i="6"/>
  <c r="IZ29" i="6"/>
  <c r="JI29" i="6"/>
  <c r="IJ29" i="6"/>
  <c r="KK63" i="6"/>
  <c r="JS180" i="6"/>
  <c r="JM180" i="6"/>
  <c r="JW61" i="6"/>
  <c r="JA63" i="6"/>
  <c r="KB61" i="6"/>
  <c r="JX63" i="6"/>
  <c r="IU61" i="6"/>
  <c r="JQ61" i="6"/>
  <c r="IX61" i="6"/>
  <c r="KN61" i="6"/>
  <c r="JZ117" i="6"/>
  <c r="IZ63" i="6"/>
  <c r="CS151" i="6"/>
  <c r="FQ151" i="6" s="1"/>
  <c r="JD136" i="6"/>
  <c r="JH9" i="6"/>
  <c r="KH9" i="6"/>
  <c r="IV9" i="6"/>
  <c r="ID9" i="6"/>
  <c r="KM9" i="6"/>
  <c r="IC9" i="6"/>
  <c r="KD9" i="6"/>
  <c r="IK9" i="6"/>
  <c r="KK52" i="6"/>
  <c r="IL52" i="6"/>
  <c r="JD52" i="6"/>
  <c r="ID63" i="6"/>
  <c r="JW29" i="6"/>
  <c r="KD29" i="6"/>
  <c r="JE29" i="6"/>
  <c r="JZ29" i="6"/>
  <c r="JD29" i="6"/>
  <c r="JN29" i="6"/>
  <c r="IH29" i="6"/>
  <c r="JL29" i="6"/>
  <c r="IM63" i="6"/>
  <c r="II61" i="6"/>
  <c r="JR63" i="6"/>
  <c r="IZ180" i="6"/>
  <c r="KJ180" i="6"/>
  <c r="IE61" i="6"/>
  <c r="JV63" i="6"/>
  <c r="IQ61" i="6"/>
  <c r="IY61" i="6"/>
  <c r="IB61" i="6"/>
  <c r="KC61" i="6"/>
  <c r="KD61" i="6"/>
  <c r="KB117" i="6"/>
  <c r="IT61" i="6"/>
  <c r="JZ61" i="6"/>
  <c r="JL63" i="6"/>
  <c r="JJ63" i="6"/>
  <c r="JP136" i="6"/>
  <c r="JZ63" i="6"/>
  <c r="IQ63" i="6"/>
  <c r="KA9" i="6"/>
  <c r="JM9" i="6"/>
  <c r="JN9" i="6"/>
  <c r="JW9" i="6"/>
  <c r="JI9" i="6"/>
  <c r="KO9" i="6"/>
  <c r="IA9" i="6"/>
  <c r="JF9" i="6"/>
  <c r="IN63" i="6"/>
  <c r="IP52" i="6"/>
  <c r="KA52" i="6"/>
  <c r="IM52" i="6"/>
  <c r="IJ52" i="6"/>
  <c r="KJ63" i="6"/>
  <c r="JH29" i="6"/>
  <c r="IY29" i="6"/>
  <c r="IE29" i="6"/>
  <c r="KJ29" i="6"/>
  <c r="IG29" i="6"/>
  <c r="KM29" i="6"/>
  <c r="JO29" i="6"/>
  <c r="JQ29" i="6"/>
  <c r="IQ117" i="6"/>
  <c r="JR180" i="6"/>
  <c r="JL180" i="6"/>
  <c r="KM117" i="6"/>
  <c r="IK61" i="6"/>
  <c r="JI61" i="6"/>
  <c r="IO61" i="6"/>
  <c r="JR61" i="6"/>
  <c r="IV117" i="6"/>
  <c r="KM61" i="6"/>
  <c r="IW63" i="6"/>
  <c r="JT63" i="6"/>
  <c r="IT136" i="6"/>
  <c r="JF63" i="6"/>
  <c r="IQ9" i="6"/>
  <c r="JO9" i="6"/>
  <c r="JA9" i="6"/>
  <c r="JU9" i="6"/>
  <c r="IN9" i="6"/>
  <c r="KN9" i="6"/>
  <c r="JE9" i="6"/>
  <c r="JY9" i="6"/>
  <c r="IT63" i="6"/>
  <c r="KG63" i="6"/>
  <c r="JC52" i="6"/>
  <c r="IQ52" i="6"/>
  <c r="JR52" i="6"/>
  <c r="IU63" i="6"/>
  <c r="IH63" i="6"/>
  <c r="KG61" i="6"/>
  <c r="JK29" i="6"/>
  <c r="JY29" i="6"/>
  <c r="JV29" i="6"/>
  <c r="IC29" i="6"/>
  <c r="IN29" i="6"/>
  <c r="IS29" i="6"/>
  <c r="JM29" i="6"/>
  <c r="IF29" i="6"/>
  <c r="IA61" i="6"/>
  <c r="KH81" i="6"/>
  <c r="KM180" i="6"/>
  <c r="KI180" i="6"/>
  <c r="IK63" i="6"/>
  <c r="JH63" i="6"/>
  <c r="JV61" i="6"/>
  <c r="IL61" i="6"/>
  <c r="IY63" i="6"/>
  <c r="JE61" i="6"/>
  <c r="KO61" i="6"/>
  <c r="IS61" i="6"/>
  <c r="IC61" i="6"/>
  <c r="IR63" i="6"/>
  <c r="KD63" i="6"/>
  <c r="IF63" i="6"/>
  <c r="KF63" i="6"/>
  <c r="IG61" i="6"/>
  <c r="KJ136" i="6"/>
  <c r="II129" i="6"/>
  <c r="IG9" i="6"/>
  <c r="IP9" i="6"/>
  <c r="KB9" i="6"/>
  <c r="KF9" i="6"/>
  <c r="IF9" i="6"/>
  <c r="IW9" i="6"/>
  <c r="KI9" i="6"/>
  <c r="IY9" i="6"/>
  <c r="IN61" i="6"/>
  <c r="IV63" i="6"/>
  <c r="JB63" i="6"/>
  <c r="IR117" i="6"/>
  <c r="JO52" i="6"/>
  <c r="JG52" i="6"/>
  <c r="IY52" i="6"/>
  <c r="KA63" i="6"/>
  <c r="KL63" i="6"/>
  <c r="JM63" i="6"/>
  <c r="KE63" i="6"/>
  <c r="JV117" i="6"/>
  <c r="JB61" i="6"/>
  <c r="II29" i="6"/>
  <c r="KN29" i="6"/>
  <c r="KG29" i="6"/>
  <c r="IB29" i="6"/>
  <c r="IW29" i="6"/>
  <c r="IL29" i="6"/>
  <c r="JF29" i="6"/>
  <c r="IP29" i="6"/>
  <c r="IH61" i="6"/>
  <c r="JA180" i="6"/>
  <c r="JI180" i="6"/>
  <c r="JN63" i="6"/>
  <c r="ID61" i="6"/>
  <c r="IF61" i="6"/>
  <c r="JG61" i="6"/>
  <c r="IW61" i="6"/>
  <c r="JS63" i="6"/>
  <c r="KF61" i="6"/>
  <c r="IV61" i="6"/>
  <c r="JK61" i="6"/>
  <c r="JD61" i="6"/>
  <c r="JD63" i="6"/>
  <c r="JC61" i="6"/>
  <c r="IU136" i="6"/>
  <c r="IE9" i="6"/>
  <c r="JS9" i="6"/>
  <c r="JG9" i="6"/>
  <c r="JX9" i="6"/>
  <c r="JZ9" i="6"/>
  <c r="IZ9" i="6"/>
  <c r="IS9" i="6"/>
  <c r="IA63" i="6"/>
  <c r="IM117" i="6"/>
  <c r="JS52" i="6"/>
  <c r="JM52" i="6"/>
  <c r="KJ61" i="6"/>
  <c r="IU29" i="6"/>
  <c r="KE29" i="6"/>
  <c r="KB29" i="6"/>
  <c r="KO29" i="6"/>
  <c r="JP29" i="6"/>
  <c r="IV29" i="6"/>
  <c r="KF29" i="6"/>
  <c r="JK63" i="6"/>
  <c r="KH63" i="6"/>
  <c r="IM61" i="6"/>
  <c r="IG180" i="6"/>
  <c r="KO180" i="6"/>
  <c r="IA117" i="6"/>
  <c r="IR61" i="6"/>
  <c r="KB63" i="6"/>
  <c r="JY63" i="6"/>
  <c r="KK61" i="6"/>
  <c r="JO61" i="6"/>
  <c r="JA61" i="6"/>
  <c r="JX61" i="6"/>
  <c r="JM61" i="6"/>
  <c r="JU63" i="6"/>
  <c r="KF91" i="6"/>
  <c r="JL91" i="6"/>
  <c r="IZ91" i="6"/>
  <c r="KM91" i="6"/>
  <c r="JB91" i="6"/>
  <c r="KB91" i="6"/>
  <c r="IJ91" i="6"/>
  <c r="KN115" i="6"/>
  <c r="IV115" i="6"/>
  <c r="JJ115" i="6"/>
  <c r="JA174" i="6"/>
  <c r="IR115" i="6"/>
  <c r="JY115" i="6"/>
  <c r="JR115" i="6"/>
  <c r="JP115" i="6"/>
  <c r="KK198" i="6"/>
  <c r="KL198" i="6"/>
  <c r="KE71" i="6"/>
  <c r="IT71" i="6"/>
  <c r="JW71" i="6"/>
  <c r="IA71" i="6"/>
  <c r="KN71" i="6"/>
  <c r="II71" i="6"/>
  <c r="IP71" i="6"/>
  <c r="KD71" i="6"/>
  <c r="KA141" i="6"/>
  <c r="IT141" i="6"/>
  <c r="IY141" i="6"/>
  <c r="JA141" i="6"/>
  <c r="IP141" i="6"/>
  <c r="IM141" i="6"/>
  <c r="IE141" i="6"/>
  <c r="JQ141" i="6"/>
  <c r="KJ141" i="6"/>
  <c r="KL64" i="6"/>
  <c r="KG71" i="6"/>
  <c r="JF71" i="6"/>
  <c r="JS71" i="6"/>
  <c r="IL71" i="6"/>
  <c r="JA71" i="6"/>
  <c r="ID71" i="6"/>
  <c r="IC71" i="6"/>
  <c r="JR71" i="6"/>
  <c r="KC141" i="6"/>
  <c r="IW141" i="6"/>
  <c r="IK141" i="6"/>
  <c r="JC141" i="6"/>
  <c r="JM141" i="6"/>
  <c r="IG141" i="6"/>
  <c r="IB141" i="6"/>
  <c r="IS141" i="6"/>
  <c r="IJ141" i="6"/>
  <c r="JE71" i="6"/>
  <c r="IR71" i="6"/>
  <c r="JU71" i="6"/>
  <c r="IX71" i="6"/>
  <c r="JJ71" i="6"/>
  <c r="IM71" i="6"/>
  <c r="JZ71" i="6"/>
  <c r="JP71" i="6"/>
  <c r="JB141" i="6"/>
  <c r="IV141" i="6"/>
  <c r="KB141" i="6"/>
  <c r="JD141" i="6"/>
  <c r="JE141" i="6"/>
  <c r="JF141" i="6"/>
  <c r="JP141" i="6"/>
  <c r="JO141" i="6"/>
  <c r="IZ71" i="6"/>
  <c r="IF71" i="6"/>
  <c r="JD71" i="6"/>
  <c r="KC71" i="6"/>
  <c r="IE71" i="6"/>
  <c r="IU71" i="6"/>
  <c r="IS71" i="6"/>
  <c r="KA71" i="6"/>
  <c r="KN141" i="6"/>
  <c r="JZ141" i="6"/>
  <c r="KE141" i="6"/>
  <c r="IH141" i="6"/>
  <c r="JY141" i="6"/>
  <c r="IU141" i="6"/>
  <c r="KF141" i="6"/>
  <c r="JT141" i="6"/>
  <c r="JC71" i="6"/>
  <c r="JY71" i="6"/>
  <c r="JQ71" i="6"/>
  <c r="KK71" i="6"/>
  <c r="KF71" i="6"/>
  <c r="IW71" i="6"/>
  <c r="JX71" i="6"/>
  <c r="IV71" i="6"/>
  <c r="JH71" i="6"/>
  <c r="KK141" i="6"/>
  <c r="IX141" i="6"/>
  <c r="JI141" i="6"/>
  <c r="IA141" i="6"/>
  <c r="IR141" i="6"/>
  <c r="IZ141" i="6"/>
  <c r="KD141" i="6"/>
  <c r="IO141" i="6"/>
  <c r="IY71" i="6"/>
  <c r="JB71" i="6"/>
  <c r="IK71" i="6"/>
  <c r="JV71" i="6"/>
  <c r="JT71" i="6"/>
  <c r="KJ71" i="6"/>
  <c r="JL71" i="6"/>
  <c r="IO71" i="6"/>
  <c r="IN71" i="6"/>
  <c r="JG141" i="6"/>
  <c r="IL141" i="6"/>
  <c r="JW141" i="6"/>
  <c r="JU141" i="6"/>
  <c r="JH141" i="6"/>
  <c r="JJ141" i="6"/>
  <c r="JK141" i="6"/>
  <c r="IQ141" i="6"/>
  <c r="JG71" i="6"/>
  <c r="JO71" i="6"/>
  <c r="JI71" i="6"/>
  <c r="IH71" i="6"/>
  <c r="KI71" i="6"/>
  <c r="KH71" i="6"/>
  <c r="KO71" i="6"/>
  <c r="IJ71" i="6"/>
  <c r="JV141" i="6"/>
  <c r="II141" i="6"/>
  <c r="JR141" i="6"/>
  <c r="KO141" i="6"/>
  <c r="JS141" i="6"/>
  <c r="KL141" i="6"/>
  <c r="IN141" i="6"/>
  <c r="CS163" i="6"/>
  <c r="HN163" i="6" s="1"/>
  <c r="CS68" i="6"/>
  <c r="GE68" i="6" s="1"/>
  <c r="CS21" i="6"/>
  <c r="FK21" i="6" s="1"/>
  <c r="KL136" i="6"/>
  <c r="JC136" i="6"/>
  <c r="IW136" i="6"/>
  <c r="JL136" i="6"/>
  <c r="IZ136" i="6"/>
  <c r="IE136" i="6"/>
  <c r="IB136" i="6"/>
  <c r="KG136" i="6"/>
  <c r="KO136" i="6"/>
  <c r="IW89" i="6"/>
  <c r="IJ32" i="6"/>
  <c r="JW32" i="6"/>
  <c r="JG32" i="6"/>
  <c r="JM32" i="6"/>
  <c r="JI32" i="6"/>
  <c r="JP32" i="6"/>
  <c r="KE32" i="6"/>
  <c r="KL32" i="6"/>
  <c r="IX32" i="6"/>
  <c r="JO32" i="6"/>
  <c r="KH32" i="6"/>
  <c r="IU32" i="6"/>
  <c r="JV32" i="6"/>
  <c r="KI32" i="6"/>
  <c r="JU32" i="6"/>
  <c r="IS32" i="6"/>
  <c r="IY32" i="6"/>
  <c r="IR32" i="6"/>
  <c r="IW32" i="6"/>
  <c r="IC32" i="6"/>
  <c r="JE32" i="6"/>
  <c r="KO32" i="6"/>
  <c r="JK32" i="6"/>
  <c r="IG32" i="6"/>
  <c r="IQ32" i="6"/>
  <c r="KG32" i="6"/>
  <c r="ID32" i="6"/>
  <c r="KJ32" i="6"/>
  <c r="JA32" i="6"/>
  <c r="IF32" i="6"/>
  <c r="JC32" i="6"/>
  <c r="KD32" i="6"/>
  <c r="IO32" i="6"/>
  <c r="IA32" i="6"/>
  <c r="JB32" i="6"/>
  <c r="KK32" i="6"/>
  <c r="JJ32" i="6"/>
  <c r="IZ32" i="6"/>
  <c r="JQ32" i="6"/>
  <c r="KA32" i="6"/>
  <c r="JX32" i="6"/>
  <c r="IV32" i="6"/>
  <c r="IP32" i="6"/>
  <c r="IN32" i="6"/>
  <c r="IT32" i="6"/>
  <c r="KF32" i="6"/>
  <c r="JD32" i="6"/>
  <c r="II32" i="6"/>
  <c r="JS32" i="6"/>
  <c r="KN32" i="6"/>
  <c r="JF32" i="6"/>
  <c r="JZ32" i="6"/>
  <c r="IM32" i="6"/>
  <c r="JT32" i="6"/>
  <c r="KM32" i="6"/>
  <c r="JN32" i="6"/>
  <c r="JH32" i="6"/>
  <c r="JR32" i="6"/>
  <c r="IK32" i="6"/>
  <c r="JY32" i="6"/>
  <c r="IB32" i="6"/>
  <c r="IV142" i="6"/>
  <c r="KM142" i="6"/>
  <c r="IA142" i="6"/>
  <c r="IE142" i="6"/>
  <c r="JK142" i="6"/>
  <c r="KN142" i="6"/>
  <c r="JC142" i="6"/>
  <c r="IR142" i="6"/>
  <c r="JT142" i="6"/>
  <c r="IX142" i="6"/>
  <c r="IF142" i="6"/>
  <c r="IL142" i="6"/>
  <c r="IB142" i="6"/>
  <c r="IO142" i="6"/>
  <c r="IP142" i="6"/>
  <c r="JV142" i="6"/>
  <c r="JH142" i="6"/>
  <c r="JF142" i="6"/>
  <c r="JM142" i="6"/>
  <c r="ID142" i="6"/>
  <c r="JN142" i="6"/>
  <c r="KB142" i="6"/>
  <c r="IH142" i="6"/>
  <c r="KI142" i="6"/>
  <c r="KJ142" i="6"/>
  <c r="JU142" i="6"/>
  <c r="IU142" i="6"/>
  <c r="KH142" i="6"/>
  <c r="KA142" i="6"/>
  <c r="KC142" i="6"/>
  <c r="JX142" i="6"/>
  <c r="KL142" i="6"/>
  <c r="IM142" i="6"/>
  <c r="IJ84" i="6"/>
  <c r="IE84" i="6"/>
  <c r="IY84" i="6"/>
  <c r="KK84" i="6"/>
  <c r="JI84" i="6"/>
  <c r="JK84" i="6"/>
  <c r="JY84" i="6"/>
  <c r="IH84" i="6"/>
  <c r="IM84" i="6"/>
  <c r="IG84" i="6"/>
  <c r="IT84" i="6"/>
  <c r="JT84" i="6"/>
  <c r="KA84" i="6"/>
  <c r="JU84" i="6"/>
  <c r="IP84" i="6"/>
  <c r="JN84" i="6"/>
  <c r="JS84" i="6"/>
  <c r="JB84" i="6"/>
  <c r="IB84" i="6"/>
  <c r="IS84" i="6"/>
  <c r="IO84" i="6"/>
  <c r="IR84" i="6"/>
  <c r="JJ84" i="6"/>
  <c r="JV84" i="6"/>
  <c r="JF84" i="6"/>
  <c r="IF84" i="6"/>
  <c r="JL84" i="6"/>
  <c r="JA84" i="6"/>
  <c r="JZ84" i="6"/>
  <c r="KD84" i="6"/>
  <c r="JC84" i="6"/>
  <c r="IA84" i="6"/>
  <c r="JW84" i="6"/>
  <c r="KN84" i="6"/>
  <c r="JE84" i="6"/>
  <c r="IN84" i="6"/>
  <c r="IK84" i="6"/>
  <c r="KL84" i="6"/>
  <c r="IW84" i="6"/>
  <c r="KG84" i="6"/>
  <c r="JO84" i="6"/>
  <c r="KO84" i="6"/>
  <c r="KF84" i="6"/>
  <c r="IZ84" i="6"/>
  <c r="JH84" i="6"/>
  <c r="JQ84" i="6"/>
  <c r="IQ84" i="6"/>
  <c r="IX84" i="6"/>
  <c r="KI84" i="6"/>
  <c r="JX84" i="6"/>
  <c r="JP84" i="6"/>
  <c r="ID84" i="6"/>
  <c r="IU84" i="6"/>
  <c r="JR84" i="6"/>
  <c r="KE84" i="6"/>
  <c r="FI104" i="6"/>
  <c r="IJ104" i="6" s="1"/>
  <c r="FI128" i="6"/>
  <c r="IJ128" i="6" s="1"/>
  <c r="IJ81" i="6"/>
  <c r="JN81" i="6"/>
  <c r="JA81" i="6"/>
  <c r="IF81" i="6"/>
  <c r="KL81" i="6"/>
  <c r="IB81" i="6"/>
  <c r="JV81" i="6"/>
  <c r="IM81" i="6"/>
  <c r="JF81" i="6"/>
  <c r="IC81" i="6"/>
  <c r="JC81" i="6"/>
  <c r="IV81" i="6"/>
  <c r="JT81" i="6"/>
  <c r="IY81" i="6"/>
  <c r="JE81" i="6"/>
  <c r="JJ81" i="6"/>
  <c r="JR81" i="6"/>
  <c r="KD81" i="6"/>
  <c r="IW81" i="6"/>
  <c r="JG81" i="6"/>
  <c r="IU81" i="6"/>
  <c r="IE81" i="6"/>
  <c r="IG81" i="6"/>
  <c r="JL81" i="6"/>
  <c r="IQ81" i="6"/>
  <c r="KB81" i="6"/>
  <c r="IN81" i="6"/>
  <c r="KJ81" i="6"/>
  <c r="IH81" i="6"/>
  <c r="JK81" i="6"/>
  <c r="IK81" i="6"/>
  <c r="KF81" i="6"/>
  <c r="KM81" i="6"/>
  <c r="KA81" i="6"/>
  <c r="JD81" i="6"/>
  <c r="KI81" i="6"/>
  <c r="IX81" i="6"/>
  <c r="II81" i="6"/>
  <c r="IO81" i="6"/>
  <c r="JP81" i="6"/>
  <c r="IZ81" i="6"/>
  <c r="JX81" i="6"/>
  <c r="JU81" i="6"/>
  <c r="IT81" i="6"/>
  <c r="IR81" i="6"/>
  <c r="ID81" i="6"/>
  <c r="IL81" i="6"/>
  <c r="IP81" i="6"/>
  <c r="KN81" i="6"/>
  <c r="KG81" i="6"/>
  <c r="IS81" i="6"/>
  <c r="JS81" i="6"/>
  <c r="JH81" i="6"/>
  <c r="JY81" i="6"/>
  <c r="KC81" i="6"/>
  <c r="JI81" i="6"/>
  <c r="JM81" i="6"/>
  <c r="IH52" i="6"/>
  <c r="IZ52" i="6"/>
  <c r="IN52" i="6"/>
  <c r="IO52" i="6"/>
  <c r="KH52" i="6"/>
  <c r="KF52" i="6"/>
  <c r="KD52" i="6"/>
  <c r="KI52" i="6"/>
  <c r="JB52" i="6"/>
  <c r="JT52" i="6"/>
  <c r="JK52" i="6"/>
  <c r="IG52" i="6"/>
  <c r="JX52" i="6"/>
  <c r="IW52" i="6"/>
  <c r="IV52" i="6"/>
  <c r="IT52" i="6"/>
  <c r="JY52" i="6"/>
  <c r="IC52" i="6"/>
  <c r="IS52" i="6"/>
  <c r="IB52" i="6"/>
  <c r="JZ52" i="6"/>
  <c r="JN52" i="6"/>
  <c r="JF52" i="6"/>
  <c r="JW52" i="6"/>
  <c r="JJ52" i="6"/>
  <c r="IF52" i="6"/>
  <c r="JV52" i="6"/>
  <c r="KO52" i="6"/>
  <c r="IK52" i="6"/>
  <c r="KN52" i="6"/>
  <c r="JQ52" i="6"/>
  <c r="IA52" i="6"/>
  <c r="IE52" i="6"/>
  <c r="JE52" i="6"/>
  <c r="JP52" i="6"/>
  <c r="JL52" i="6"/>
  <c r="JU52" i="6"/>
  <c r="IX52" i="6"/>
  <c r="JI52" i="6"/>
  <c r="JA52" i="6"/>
  <c r="KM52" i="6"/>
  <c r="KG52" i="6"/>
  <c r="CS18" i="6"/>
  <c r="HG18" i="6" s="1"/>
  <c r="IJ129" i="6"/>
  <c r="JK129" i="6"/>
  <c r="KI129" i="6"/>
  <c r="IL129" i="6"/>
  <c r="IF129" i="6"/>
  <c r="JD129" i="6"/>
  <c r="IW129" i="6"/>
  <c r="IB129" i="6"/>
  <c r="IS129" i="6"/>
  <c r="IY129" i="6"/>
  <c r="KN129" i="6"/>
  <c r="KH129" i="6"/>
  <c r="KC129" i="6"/>
  <c r="JR129" i="6"/>
  <c r="JC129" i="6"/>
  <c r="IN129" i="6"/>
  <c r="JQ129" i="6"/>
  <c r="IU129" i="6"/>
  <c r="IK129" i="6"/>
  <c r="KG129" i="6"/>
  <c r="KF129" i="6"/>
  <c r="JU129" i="6"/>
  <c r="JG129" i="6"/>
  <c r="KL129" i="6"/>
  <c r="JH129" i="6"/>
  <c r="JM129" i="6"/>
  <c r="JL129" i="6"/>
  <c r="ID129" i="6"/>
  <c r="IV129" i="6"/>
  <c r="IM129" i="6"/>
  <c r="JS129" i="6"/>
  <c r="JW129" i="6"/>
  <c r="IX129" i="6"/>
  <c r="JP129" i="6"/>
  <c r="JY129" i="6"/>
  <c r="KA129" i="6"/>
  <c r="IT129" i="6"/>
  <c r="JT129" i="6"/>
  <c r="KD129" i="6"/>
  <c r="JB129" i="6"/>
  <c r="IE129" i="6"/>
  <c r="IH129" i="6"/>
  <c r="KB129" i="6"/>
  <c r="JX129" i="6"/>
  <c r="IG129" i="6"/>
  <c r="IC129" i="6"/>
  <c r="JF129" i="6"/>
  <c r="JE129" i="6"/>
  <c r="JJ129" i="6"/>
  <c r="KM129" i="6"/>
  <c r="KK129" i="6"/>
  <c r="IQ129" i="6"/>
  <c r="JZ129" i="6"/>
  <c r="JI129" i="6"/>
  <c r="JA129" i="6"/>
  <c r="IP129" i="6"/>
  <c r="JN129" i="6"/>
  <c r="IO129" i="6"/>
  <c r="IZ129" i="6"/>
  <c r="JO129" i="6"/>
  <c r="JV129" i="6"/>
  <c r="KO129" i="6"/>
  <c r="KE129" i="6"/>
  <c r="IR129" i="6"/>
  <c r="KJ129" i="6"/>
  <c r="IJ161" i="6"/>
  <c r="IB161" i="6"/>
  <c r="IW161" i="6"/>
  <c r="KD161" i="6"/>
  <c r="KM161" i="6"/>
  <c r="JU161" i="6"/>
  <c r="JN161" i="6"/>
  <c r="IY161" i="6"/>
  <c r="IF161" i="6"/>
  <c r="JD161" i="6"/>
  <c r="JF161" i="6"/>
  <c r="IQ161" i="6"/>
  <c r="IX161" i="6"/>
  <c r="IO161" i="6"/>
  <c r="KN161" i="6"/>
  <c r="KL161" i="6"/>
  <c r="JS161" i="6"/>
  <c r="JK161" i="6"/>
  <c r="JO161" i="6"/>
  <c r="KF161" i="6"/>
  <c r="JQ161" i="6"/>
  <c r="IP161" i="6"/>
  <c r="IA161" i="6"/>
  <c r="IK161" i="6"/>
  <c r="IZ161" i="6"/>
  <c r="ID161" i="6"/>
  <c r="IU161" i="6"/>
  <c r="JR161" i="6"/>
  <c r="KI161" i="6"/>
  <c r="IC161" i="6"/>
  <c r="IH161" i="6"/>
  <c r="IM161" i="6"/>
  <c r="KO161" i="6"/>
  <c r="JC161" i="6"/>
  <c r="IR161" i="6"/>
  <c r="JZ161" i="6"/>
  <c r="JX161" i="6"/>
  <c r="JE161" i="6"/>
  <c r="JJ161" i="6"/>
  <c r="IT161" i="6"/>
  <c r="KB161" i="6"/>
  <c r="JG161" i="6"/>
  <c r="KH161" i="6"/>
  <c r="JI161" i="6"/>
  <c r="JH161" i="6"/>
  <c r="KG161" i="6"/>
  <c r="JY161" i="6"/>
  <c r="KJ161" i="6"/>
  <c r="II161" i="6"/>
  <c r="IY136" i="6"/>
  <c r="KE136" i="6"/>
  <c r="IL161" i="6"/>
  <c r="JS89" i="6"/>
  <c r="KK161" i="6"/>
  <c r="KE161" i="6"/>
  <c r="KB84" i="6"/>
  <c r="JD84" i="6"/>
  <c r="KC84" i="6"/>
  <c r="IC84" i="6"/>
  <c r="FI50" i="6"/>
  <c r="IJ50" i="6" s="1"/>
  <c r="IJ90" i="6"/>
  <c r="IB90" i="6"/>
  <c r="IU90" i="6"/>
  <c r="IC90" i="6"/>
  <c r="IL90" i="6"/>
  <c r="IF90" i="6"/>
  <c r="JJ90" i="6"/>
  <c r="KM90" i="6"/>
  <c r="II90" i="6"/>
  <c r="JQ90" i="6"/>
  <c r="KG90" i="6"/>
  <c r="KD90" i="6"/>
  <c r="JT90" i="6"/>
  <c r="JE90" i="6"/>
  <c r="IV90" i="6"/>
  <c r="IE90" i="6"/>
  <c r="JK90" i="6"/>
  <c r="IH90" i="6"/>
  <c r="KC90" i="6"/>
  <c r="KK90" i="6"/>
  <c r="KJ90" i="6"/>
  <c r="IZ90" i="6"/>
  <c r="JM90" i="6"/>
  <c r="KB90" i="6"/>
  <c r="IK90" i="6"/>
  <c r="JF90" i="6"/>
  <c r="KA90" i="6"/>
  <c r="KO90" i="6"/>
  <c r="JU90" i="6"/>
  <c r="JR90" i="6"/>
  <c r="IN90" i="6"/>
  <c r="JH90" i="6"/>
  <c r="JV90" i="6"/>
  <c r="IW90" i="6"/>
  <c r="JS90" i="6"/>
  <c r="IY90" i="6"/>
  <c r="KL90" i="6"/>
  <c r="KI90" i="6"/>
  <c r="JG90" i="6"/>
  <c r="JZ90" i="6"/>
  <c r="KN90" i="6"/>
  <c r="KE90" i="6"/>
  <c r="JO90" i="6"/>
  <c r="JN90" i="6"/>
  <c r="JW90" i="6"/>
  <c r="JD90" i="6"/>
  <c r="IP90" i="6"/>
  <c r="KH90" i="6"/>
  <c r="KF90" i="6"/>
  <c r="JA90" i="6"/>
  <c r="IR90" i="6"/>
  <c r="IG90" i="6"/>
  <c r="JX90" i="6"/>
  <c r="JC90" i="6"/>
  <c r="JL90" i="6"/>
  <c r="IT90" i="6"/>
  <c r="IS90" i="6"/>
  <c r="JP90" i="6"/>
  <c r="IA90" i="6"/>
  <c r="IQ90" i="6"/>
  <c r="IM90" i="6"/>
  <c r="ID90" i="6"/>
  <c r="JY90" i="6"/>
  <c r="JI90" i="6"/>
  <c r="JB90" i="6"/>
  <c r="IG136" i="6"/>
  <c r="IJ136" i="6"/>
  <c r="KH136" i="6"/>
  <c r="IM136" i="6"/>
  <c r="KB136" i="6"/>
  <c r="KD136" i="6"/>
  <c r="IQ136" i="6"/>
  <c r="JO136" i="6"/>
  <c r="IA136" i="6"/>
  <c r="JB136" i="6"/>
  <c r="IG161" i="6"/>
  <c r="JB89" i="6"/>
  <c r="IL84" i="6"/>
  <c r="IL32" i="6"/>
  <c r="IN191" i="6"/>
  <c r="KE191" i="6"/>
  <c r="KB191" i="6"/>
  <c r="JS191" i="6"/>
  <c r="KH191" i="6"/>
  <c r="IC191" i="6"/>
  <c r="FI170" i="6"/>
  <c r="IJ170" i="6" s="1"/>
  <c r="II136" i="6"/>
  <c r="JV136" i="6"/>
  <c r="JZ136" i="6"/>
  <c r="IC136" i="6"/>
  <c r="KF136" i="6"/>
  <c r="IX136" i="6"/>
  <c r="JS136" i="6"/>
  <c r="JA136" i="6"/>
  <c r="IF136" i="6"/>
  <c r="JG136" i="6"/>
  <c r="IN161" i="6"/>
  <c r="JR89" i="6"/>
  <c r="IV161" i="6"/>
  <c r="KC32" i="6"/>
  <c r="IS161" i="6"/>
  <c r="KF142" i="6"/>
  <c r="IT142" i="6"/>
  <c r="IH136" i="6"/>
  <c r="JW136" i="6"/>
  <c r="JE136" i="6"/>
  <c r="KN136" i="6"/>
  <c r="IK136" i="6"/>
  <c r="ID136" i="6"/>
  <c r="JH136" i="6"/>
  <c r="KC136" i="6"/>
  <c r="JM136" i="6"/>
  <c r="JR136" i="6"/>
  <c r="JF136" i="6"/>
  <c r="IM89" i="6"/>
  <c r="KH84" i="6"/>
  <c r="JP161" i="6"/>
  <c r="KA161" i="6"/>
  <c r="JE142" i="6"/>
  <c r="KB32" i="6"/>
  <c r="JG84" i="6"/>
  <c r="IT13" i="6"/>
  <c r="IS13" i="6"/>
  <c r="ID13" i="6"/>
  <c r="JG13" i="6"/>
  <c r="IC13" i="6"/>
  <c r="KG13" i="6"/>
  <c r="JP13" i="6"/>
  <c r="JL13" i="6"/>
  <c r="JD13" i="6"/>
  <c r="JV13" i="6"/>
  <c r="KN13" i="6"/>
  <c r="JU13" i="6"/>
  <c r="IH13" i="6"/>
  <c r="JB13" i="6"/>
  <c r="JE13" i="6"/>
  <c r="IY13" i="6"/>
  <c r="JQ13" i="6"/>
  <c r="KK13" i="6"/>
  <c r="KJ23" i="6"/>
  <c r="IA23" i="6"/>
  <c r="FI43" i="6"/>
  <c r="IJ43" i="6" s="1"/>
  <c r="IR136" i="6"/>
  <c r="IV136" i="6"/>
  <c r="IS136" i="6"/>
  <c r="JX89" i="6"/>
  <c r="KM84" i="6"/>
  <c r="JB161" i="6"/>
  <c r="II84" i="6"/>
  <c r="JM161" i="6"/>
  <c r="KJ84" i="6"/>
  <c r="FI147" i="6"/>
  <c r="IJ147" i="6" s="1"/>
  <c r="JK136" i="6"/>
  <c r="KI136" i="6"/>
  <c r="IO136" i="6"/>
  <c r="IN136" i="6"/>
  <c r="JY136" i="6"/>
  <c r="JV161" i="6"/>
  <c r="JN136" i="6"/>
  <c r="JJ136" i="6"/>
  <c r="JX136" i="6"/>
  <c r="JT136" i="6"/>
  <c r="KK136" i="6"/>
  <c r="KA136" i="6"/>
  <c r="IL136" i="6"/>
  <c r="KC13" i="6"/>
  <c r="IE161" i="6"/>
  <c r="JL161" i="6"/>
  <c r="IU89" i="6"/>
  <c r="IE32" i="6"/>
  <c r="KK142" i="6"/>
  <c r="IV84" i="6"/>
  <c r="JT161" i="6"/>
  <c r="JA161" i="6"/>
  <c r="KJ13" i="6"/>
  <c r="IS191" i="6"/>
  <c r="KK81" i="6"/>
  <c r="JQ81" i="6"/>
  <c r="JW161" i="6"/>
  <c r="IX90" i="6"/>
  <c r="FI202" i="6"/>
  <c r="IJ202" i="6" s="1"/>
  <c r="CS173" i="6"/>
  <c r="GR173" i="6" s="1"/>
  <c r="CS169" i="6"/>
  <c r="GJ169" i="6" s="1"/>
  <c r="IJ22" i="6"/>
  <c r="KE22" i="6"/>
  <c r="JA22" i="6"/>
  <c r="IY22" i="6"/>
  <c r="KL22" i="6"/>
  <c r="JE22" i="6"/>
  <c r="JG22" i="6"/>
  <c r="IK22" i="6"/>
  <c r="KO22" i="6"/>
  <c r="IH22" i="6"/>
  <c r="KK22" i="6"/>
  <c r="JT22" i="6"/>
  <c r="JU22" i="6"/>
  <c r="IS22" i="6"/>
  <c r="IX22" i="6"/>
  <c r="JW22" i="6"/>
  <c r="JY22" i="6"/>
  <c r="JC22" i="6"/>
  <c r="JZ22" i="6"/>
  <c r="IQ22" i="6"/>
  <c r="KN22" i="6"/>
  <c r="IC22" i="6"/>
  <c r="IB22" i="6"/>
  <c r="KF22" i="6"/>
  <c r="IA22" i="6"/>
  <c r="KC22" i="6"/>
  <c r="JJ22" i="6"/>
  <c r="KG22" i="6"/>
  <c r="JQ22" i="6"/>
  <c r="IR22" i="6"/>
  <c r="CS150" i="6"/>
  <c r="GV150" i="6" s="1"/>
  <c r="CS124" i="6"/>
  <c r="HQ124" i="6" s="1"/>
  <c r="CS198" i="6"/>
  <c r="HB198" i="6" s="1"/>
  <c r="CS76" i="6"/>
  <c r="HT76" i="6" s="1"/>
  <c r="CS189" i="6"/>
  <c r="HP189" i="6" s="1"/>
  <c r="KK180" i="6"/>
  <c r="IK180" i="6"/>
  <c r="II180" i="6"/>
  <c r="IM180" i="6"/>
  <c r="JD180" i="6"/>
  <c r="JY180" i="6"/>
  <c r="JJ180" i="6"/>
  <c r="KL180" i="6"/>
  <c r="JP180" i="6"/>
  <c r="IJ140" i="6"/>
  <c r="KB140" i="6"/>
  <c r="ID140" i="6"/>
  <c r="IB140" i="6"/>
  <c r="JE140" i="6"/>
  <c r="KC140" i="6"/>
  <c r="IM140" i="6"/>
  <c r="IU140" i="6"/>
  <c r="JO140" i="6"/>
  <c r="IK140" i="6"/>
  <c r="IR140" i="6"/>
  <c r="JC140" i="6"/>
  <c r="JK140" i="6"/>
  <c r="JZ140" i="6"/>
  <c r="KL140" i="6"/>
  <c r="JF140" i="6"/>
  <c r="KG140" i="6"/>
  <c r="IS140" i="6"/>
  <c r="KJ140" i="6"/>
  <c r="JS140" i="6"/>
  <c r="IC140" i="6"/>
  <c r="JV140" i="6"/>
  <c r="IQ140" i="6"/>
  <c r="IZ140" i="6"/>
  <c r="KH140" i="6"/>
  <c r="KD140" i="6"/>
  <c r="JM140" i="6"/>
  <c r="KE140" i="6"/>
  <c r="KO140" i="6"/>
  <c r="KI140" i="6"/>
  <c r="JL140" i="6"/>
  <c r="KA140" i="6"/>
  <c r="IE140" i="6"/>
  <c r="IF140" i="6"/>
  <c r="IG140" i="6"/>
  <c r="JY140" i="6"/>
  <c r="KF140" i="6"/>
  <c r="JT140" i="6"/>
  <c r="IH140" i="6"/>
  <c r="IT140" i="6"/>
  <c r="IN140" i="6"/>
  <c r="KB180" i="6"/>
  <c r="JC180" i="6"/>
  <c r="KG180" i="6"/>
  <c r="IQ180" i="6"/>
  <c r="IJ180" i="6"/>
  <c r="IA180" i="6"/>
  <c r="JH180" i="6"/>
  <c r="IH180" i="6"/>
  <c r="JB180" i="6"/>
  <c r="JU180" i="6"/>
  <c r="ID180" i="6"/>
  <c r="JG180" i="6"/>
  <c r="IL180" i="6"/>
  <c r="IS180" i="6"/>
  <c r="KH180" i="6"/>
  <c r="IT180" i="6"/>
  <c r="JV180" i="6"/>
  <c r="IR180" i="6"/>
  <c r="JR22" i="6"/>
  <c r="JK180" i="6"/>
  <c r="KA180" i="6"/>
  <c r="IF180" i="6"/>
  <c r="IU180" i="6"/>
  <c r="IB180" i="6"/>
  <c r="IV180" i="6"/>
  <c r="JZ180" i="6"/>
  <c r="JE180" i="6"/>
  <c r="IJ6" i="6"/>
  <c r="ID6" i="6"/>
  <c r="KL6" i="6"/>
  <c r="IJ39" i="6"/>
  <c r="IS39" i="6"/>
  <c r="IV39" i="6"/>
  <c r="KK39" i="6"/>
  <c r="JB39" i="6"/>
  <c r="IW180" i="6"/>
  <c r="JX180" i="6"/>
  <c r="KE180" i="6"/>
  <c r="IN180" i="6"/>
  <c r="KN180" i="6"/>
  <c r="IY180" i="6"/>
  <c r="IE180" i="6"/>
  <c r="JN180" i="6"/>
  <c r="IE6" i="6"/>
  <c r="JO22" i="6"/>
  <c r="JW180" i="6"/>
  <c r="JQ180" i="6"/>
  <c r="KD180" i="6"/>
  <c r="JT180" i="6"/>
  <c r="IO180" i="6"/>
  <c r="IC180" i="6"/>
  <c r="IX180" i="6"/>
  <c r="JF22" i="6"/>
  <c r="KA22" i="6"/>
  <c r="KM22" i="6"/>
  <c r="KD22" i="6"/>
  <c r="IC159" i="6"/>
  <c r="KG181" i="6"/>
  <c r="JO12" i="6"/>
  <c r="JE200" i="6"/>
  <c r="IM200" i="6"/>
  <c r="JI200" i="6"/>
  <c r="KJ200" i="6"/>
  <c r="JM200" i="6"/>
  <c r="JH200" i="6"/>
  <c r="IO200" i="6"/>
  <c r="JC200" i="6"/>
  <c r="IO159" i="6"/>
  <c r="JY181" i="6"/>
  <c r="IF20" i="6"/>
  <c r="KC159" i="6"/>
  <c r="IW159" i="6"/>
  <c r="II181" i="6"/>
  <c r="IP181" i="6"/>
  <c r="KC181" i="6"/>
  <c r="JK183" i="6"/>
  <c r="JM159" i="6"/>
  <c r="JK88" i="6"/>
  <c r="KO88" i="6"/>
  <c r="JQ88" i="6"/>
  <c r="IT88" i="6"/>
  <c r="JJ88" i="6"/>
  <c r="JF88" i="6"/>
  <c r="JW88" i="6"/>
  <c r="JU88" i="6"/>
  <c r="IJ88" i="6"/>
  <c r="IS69" i="6"/>
  <c r="KG183" i="6"/>
  <c r="KF183" i="6"/>
  <c r="IG183" i="6"/>
  <c r="IR183" i="6"/>
  <c r="JO183" i="6"/>
  <c r="KD183" i="6"/>
  <c r="JM183" i="6"/>
  <c r="IZ183" i="6"/>
  <c r="ID105" i="6"/>
  <c r="KO105" i="6"/>
  <c r="IC105" i="6"/>
  <c r="KM105" i="6"/>
  <c r="IO105" i="6"/>
  <c r="JK105" i="6"/>
  <c r="IJ105" i="6"/>
  <c r="IL105" i="6"/>
  <c r="KF67" i="6"/>
  <c r="KM183" i="6"/>
  <c r="IQ69" i="6"/>
  <c r="JP69" i="6"/>
  <c r="IW69" i="6"/>
  <c r="JC69" i="6"/>
  <c r="JB69" i="6"/>
  <c r="JS159" i="6"/>
  <c r="IN159" i="6"/>
  <c r="IK69" i="6"/>
  <c r="IQ159" i="6"/>
  <c r="IM181" i="6"/>
  <c r="IZ132" i="6"/>
  <c r="JH12" i="6"/>
  <c r="ID12" i="6"/>
  <c r="IR200" i="6"/>
  <c r="JA200" i="6"/>
  <c r="IB200" i="6"/>
  <c r="ID200" i="6"/>
  <c r="JT200" i="6"/>
  <c r="JO200" i="6"/>
  <c r="IA200" i="6"/>
  <c r="IZ200" i="6"/>
  <c r="IF200" i="6"/>
  <c r="IC181" i="6"/>
  <c r="IB181" i="6"/>
  <c r="KN132" i="6"/>
  <c r="ID20" i="6"/>
  <c r="IJ20" i="6"/>
  <c r="KC67" i="6"/>
  <c r="JS181" i="6"/>
  <c r="KA69" i="6"/>
  <c r="IU181" i="6"/>
  <c r="IX69" i="6"/>
  <c r="IG88" i="6"/>
  <c r="IV88" i="6"/>
  <c r="IQ88" i="6"/>
  <c r="KL88" i="6"/>
  <c r="KM88" i="6"/>
  <c r="KI88" i="6"/>
  <c r="KE88" i="6"/>
  <c r="JL88" i="6"/>
  <c r="IO183" i="6"/>
  <c r="JF183" i="6"/>
  <c r="JV183" i="6"/>
  <c r="JZ183" i="6"/>
  <c r="JG183" i="6"/>
  <c r="JC12" i="6"/>
  <c r="KG105" i="6"/>
  <c r="JW105" i="6"/>
  <c r="IX105" i="6"/>
  <c r="JO105" i="6"/>
  <c r="JT105" i="6"/>
  <c r="JA105" i="6"/>
  <c r="JR105" i="6"/>
  <c r="IM69" i="6"/>
  <c r="II159" i="6"/>
  <c r="JO69" i="6"/>
  <c r="KK159" i="6"/>
  <c r="IR159" i="6"/>
  <c r="ID69" i="6"/>
  <c r="IZ159" i="6"/>
  <c r="JL183" i="6"/>
  <c r="KO69" i="6"/>
  <c r="KD159" i="6"/>
  <c r="KL159" i="6"/>
  <c r="JA159" i="6"/>
  <c r="JO159" i="6"/>
  <c r="IY181" i="6"/>
  <c r="IQ181" i="6"/>
  <c r="JR159" i="6"/>
  <c r="JQ12" i="6"/>
  <c r="KF159" i="6"/>
  <c r="JQ200" i="6"/>
  <c r="KH200" i="6"/>
  <c r="JV200" i="6"/>
  <c r="IK200" i="6"/>
  <c r="JW200" i="6"/>
  <c r="IG200" i="6"/>
  <c r="KK200" i="6"/>
  <c r="JZ200" i="6"/>
  <c r="IJ200" i="6"/>
  <c r="KE181" i="6"/>
  <c r="JX159" i="6"/>
  <c r="ID181" i="6"/>
  <c r="KD20" i="6"/>
  <c r="IW181" i="6"/>
  <c r="JQ159" i="6"/>
  <c r="JH69" i="6"/>
  <c r="JJ183" i="6"/>
  <c r="KB88" i="6"/>
  <c r="IZ88" i="6"/>
  <c r="IN88" i="6"/>
  <c r="IU88" i="6"/>
  <c r="IM88" i="6"/>
  <c r="JH88" i="6"/>
  <c r="JS88" i="6"/>
  <c r="IE88" i="6"/>
  <c r="JN183" i="6"/>
  <c r="IP183" i="6"/>
  <c r="KJ183" i="6"/>
  <c r="KC183" i="6"/>
  <c r="IQ183" i="6"/>
  <c r="IM183" i="6"/>
  <c r="IS183" i="6"/>
  <c r="JY105" i="6"/>
  <c r="IR105" i="6"/>
  <c r="JE105" i="6"/>
  <c r="IG105" i="6"/>
  <c r="IT105" i="6"/>
  <c r="IN105" i="6"/>
  <c r="KD105" i="6"/>
  <c r="KL69" i="6"/>
  <c r="IE69" i="6"/>
  <c r="KB159" i="6"/>
  <c r="JZ67" i="6"/>
  <c r="IT69" i="6"/>
  <c r="JX69" i="6"/>
  <c r="IY183" i="6"/>
  <c r="JV159" i="6"/>
  <c r="JT69" i="6"/>
  <c r="IO69" i="6"/>
  <c r="KL183" i="6"/>
  <c r="JL159" i="6"/>
  <c r="JD159" i="6"/>
  <c r="JT159" i="6"/>
  <c r="IT12" i="6"/>
  <c r="IA181" i="6"/>
  <c r="JL132" i="6"/>
  <c r="JF181" i="6"/>
  <c r="IH181" i="6"/>
  <c r="IT159" i="6"/>
  <c r="JP12" i="6"/>
  <c r="JW67" i="6"/>
  <c r="JN200" i="6"/>
  <c r="KL200" i="6"/>
  <c r="IY200" i="6"/>
  <c r="IL200" i="6"/>
  <c r="KN200" i="6"/>
  <c r="IW200" i="6"/>
  <c r="JY200" i="6"/>
  <c r="JS200" i="6"/>
  <c r="IK181" i="6"/>
  <c r="IR181" i="6"/>
  <c r="IV20" i="6"/>
  <c r="JU159" i="6"/>
  <c r="IK159" i="6"/>
  <c r="JE159" i="6"/>
  <c r="JU181" i="6"/>
  <c r="JB159" i="6"/>
  <c r="JV88" i="6"/>
  <c r="ID88" i="6"/>
  <c r="JX88" i="6"/>
  <c r="KA88" i="6"/>
  <c r="IA88" i="6"/>
  <c r="II88" i="6"/>
  <c r="KH88" i="6"/>
  <c r="JO88" i="6"/>
  <c r="KN183" i="6"/>
  <c r="IL183" i="6"/>
  <c r="IX183" i="6"/>
  <c r="IV183" i="6"/>
  <c r="JQ105" i="6"/>
  <c r="JS105" i="6"/>
  <c r="KI105" i="6"/>
  <c r="IY105" i="6"/>
  <c r="KF105" i="6"/>
  <c r="IM105" i="6"/>
  <c r="KN159" i="6"/>
  <c r="IU159" i="6"/>
  <c r="IR67" i="6"/>
  <c r="JT181" i="6"/>
  <c r="JR200" i="6"/>
  <c r="IC200" i="6"/>
  <c r="KB200" i="6"/>
  <c r="JG200" i="6"/>
  <c r="KO200" i="6"/>
  <c r="JL200" i="6"/>
  <c r="JF200" i="6"/>
  <c r="KI200" i="6"/>
  <c r="IG159" i="6"/>
  <c r="IM12" i="6"/>
  <c r="KM181" i="6"/>
  <c r="JJ20" i="6"/>
  <c r="JQ69" i="6"/>
  <c r="IE183" i="6"/>
  <c r="KH159" i="6"/>
  <c r="JY88" i="6"/>
  <c r="KG88" i="6"/>
  <c r="JZ88" i="6"/>
  <c r="KK88" i="6"/>
  <c r="IP88" i="6"/>
  <c r="IX88" i="6"/>
  <c r="KJ88" i="6"/>
  <c r="JB88" i="6"/>
  <c r="KO159" i="6"/>
  <c r="KI183" i="6"/>
  <c r="IH183" i="6"/>
  <c r="IB183" i="6"/>
  <c r="JI105" i="6"/>
  <c r="JD105" i="6"/>
  <c r="JH105" i="6"/>
  <c r="IZ105" i="6"/>
  <c r="IQ105" i="6"/>
  <c r="IV105" i="6"/>
  <c r="JG105" i="6"/>
  <c r="JZ105" i="6"/>
  <c r="JX183" i="6"/>
  <c r="IY69" i="6"/>
  <c r="JE69" i="6"/>
  <c r="IL69" i="6"/>
  <c r="IU69" i="6"/>
  <c r="IY159" i="6"/>
  <c r="KI159" i="6"/>
  <c r="JU69" i="6"/>
  <c r="JH159" i="6"/>
  <c r="JN159" i="6"/>
  <c r="JM69" i="6"/>
  <c r="KG159" i="6"/>
  <c r="IS159" i="6"/>
  <c r="IL159" i="6"/>
  <c r="IV181" i="6"/>
  <c r="JY159" i="6"/>
  <c r="JI159" i="6"/>
  <c r="IS200" i="6"/>
  <c r="JU200" i="6"/>
  <c r="IN200" i="6"/>
  <c r="KG200" i="6"/>
  <c r="KC200" i="6"/>
  <c r="JX200" i="6"/>
  <c r="KF200" i="6"/>
  <c r="JD200" i="6"/>
  <c r="IA159" i="6"/>
  <c r="KH181" i="6"/>
  <c r="IB20" i="6"/>
  <c r="JF69" i="6"/>
  <c r="KN69" i="6"/>
  <c r="KD88" i="6"/>
  <c r="JI88" i="6"/>
  <c r="IK88" i="6"/>
  <c r="JR88" i="6"/>
  <c r="IW88" i="6"/>
  <c r="IH88" i="6"/>
  <c r="KC88" i="6"/>
  <c r="JE88" i="6"/>
  <c r="JN88" i="6"/>
  <c r="II183" i="6"/>
  <c r="JE183" i="6"/>
  <c r="JD183" i="6"/>
  <c r="IF183" i="6"/>
  <c r="KK183" i="6"/>
  <c r="JU183" i="6"/>
  <c r="JC183" i="6"/>
  <c r="KL105" i="6"/>
  <c r="JV105" i="6"/>
  <c r="JU105" i="6"/>
  <c r="JX105" i="6"/>
  <c r="JP105" i="6"/>
  <c r="IK105" i="6"/>
  <c r="KA105" i="6"/>
  <c r="IE105" i="6"/>
  <c r="JV69" i="6"/>
  <c r="JW159" i="6"/>
  <c r="IZ67" i="6"/>
  <c r="KF69" i="6"/>
  <c r="KA159" i="6"/>
  <c r="IP69" i="6"/>
  <c r="IH69" i="6"/>
  <c r="IV159" i="6"/>
  <c r="JJ159" i="6"/>
  <c r="JR181" i="6"/>
  <c r="JC181" i="6"/>
  <c r="JB200" i="6"/>
  <c r="KM200" i="6"/>
  <c r="IT200" i="6"/>
  <c r="IH200" i="6"/>
  <c r="II200" i="6"/>
  <c r="IX200" i="6"/>
  <c r="IE200" i="6"/>
  <c r="IZ181" i="6"/>
  <c r="IE181" i="6"/>
  <c r="ID159" i="6"/>
  <c r="IA69" i="6"/>
  <c r="KJ69" i="6"/>
  <c r="IF181" i="6"/>
  <c r="KA183" i="6"/>
  <c r="JI183" i="6"/>
  <c r="JS69" i="6"/>
  <c r="JQ183" i="6"/>
  <c r="KJ159" i="6"/>
  <c r="JP88" i="6"/>
  <c r="JG88" i="6"/>
  <c r="JT88" i="6"/>
  <c r="IB88" i="6"/>
  <c r="JA88" i="6"/>
  <c r="IL88" i="6"/>
  <c r="IO88" i="6"/>
  <c r="IS88" i="6"/>
  <c r="IJ12" i="6"/>
  <c r="ID183" i="6"/>
  <c r="JB183" i="6"/>
  <c r="JP183" i="6"/>
  <c r="IS105" i="6"/>
  <c r="JN105" i="6"/>
  <c r="IF105" i="6"/>
  <c r="JL105" i="6"/>
  <c r="JF105" i="6"/>
  <c r="JC105" i="6"/>
  <c r="KC105" i="6"/>
  <c r="JD69" i="6"/>
  <c r="JG69" i="6"/>
  <c r="JK159" i="6"/>
  <c r="KE159" i="6"/>
  <c r="IM159" i="6"/>
  <c r="KH69" i="6"/>
  <c r="JL69" i="6"/>
  <c r="JP159" i="6"/>
  <c r="IH159" i="6"/>
  <c r="IE159" i="6"/>
  <c r="JG159" i="6"/>
  <c r="IP159" i="6"/>
  <c r="IF159" i="6"/>
  <c r="IB159" i="6"/>
  <c r="KG6" i="6"/>
  <c r="KL134" i="6"/>
  <c r="IK134" i="6"/>
  <c r="JA134" i="6"/>
  <c r="KO134" i="6"/>
  <c r="KE134" i="6"/>
  <c r="IM134" i="6"/>
  <c r="IA134" i="6"/>
  <c r="JJ134" i="6"/>
  <c r="IU134" i="6"/>
  <c r="KJ6" i="6"/>
  <c r="KO6" i="6"/>
  <c r="JP6" i="6"/>
  <c r="IK6" i="6"/>
  <c r="IR91" i="6"/>
  <c r="JY91" i="6"/>
  <c r="IW91" i="6"/>
  <c r="IH91" i="6"/>
  <c r="IK91" i="6"/>
  <c r="IU91" i="6"/>
  <c r="JG91" i="6"/>
  <c r="JP91" i="6"/>
  <c r="JG6" i="6"/>
  <c r="JJ6" i="6"/>
  <c r="IW6" i="6"/>
  <c r="JF6" i="6"/>
  <c r="JW6" i="6"/>
  <c r="KM6" i="6"/>
  <c r="IX134" i="6"/>
  <c r="IT134" i="6"/>
  <c r="IE134" i="6"/>
  <c r="ID134" i="6"/>
  <c r="IG134" i="6"/>
  <c r="JK134" i="6"/>
  <c r="IR134" i="6"/>
  <c r="JS134" i="6"/>
  <c r="IJ134" i="6"/>
  <c r="JU6" i="6"/>
  <c r="IX91" i="6"/>
  <c r="IS91" i="6"/>
  <c r="KD91" i="6"/>
  <c r="JE91" i="6"/>
  <c r="JF91" i="6"/>
  <c r="IO91" i="6"/>
  <c r="JO91" i="6"/>
  <c r="IB91" i="6"/>
  <c r="IA6" i="6"/>
  <c r="IG6" i="6"/>
  <c r="IO6" i="6"/>
  <c r="KH6" i="6"/>
  <c r="KB6" i="6"/>
  <c r="JK6" i="6"/>
  <c r="KC134" i="6"/>
  <c r="IO134" i="6"/>
  <c r="JX134" i="6"/>
  <c r="IY134" i="6"/>
  <c r="IC134" i="6"/>
  <c r="KH134" i="6"/>
  <c r="JG134" i="6"/>
  <c r="IL134" i="6"/>
  <c r="KC6" i="6"/>
  <c r="IC91" i="6"/>
  <c r="JZ91" i="6"/>
  <c r="IP91" i="6"/>
  <c r="KK91" i="6"/>
  <c r="KL91" i="6"/>
  <c r="KH91" i="6"/>
  <c r="IG91" i="6"/>
  <c r="JX91" i="6"/>
  <c r="JR6" i="6"/>
  <c r="JI6" i="6"/>
  <c r="II134" i="6"/>
  <c r="JU134" i="6"/>
  <c r="IH134" i="6"/>
  <c r="KA134" i="6"/>
  <c r="KB134" i="6"/>
  <c r="JO134" i="6"/>
  <c r="KF134" i="6"/>
  <c r="IF134" i="6"/>
  <c r="IY6" i="6"/>
  <c r="KD6" i="6"/>
  <c r="KE6" i="6"/>
  <c r="KF6" i="6"/>
  <c r="JH6" i="6"/>
  <c r="JM91" i="6"/>
  <c r="JQ91" i="6"/>
  <c r="JN91" i="6"/>
  <c r="KG91" i="6"/>
  <c r="JR91" i="6"/>
  <c r="IT91" i="6"/>
  <c r="KO91" i="6"/>
  <c r="IL91" i="6"/>
  <c r="JB6" i="6"/>
  <c r="JL6" i="6"/>
  <c r="IX6" i="6"/>
  <c r="IQ6" i="6"/>
  <c r="JQ134" i="6"/>
  <c r="JL134" i="6"/>
  <c r="JY134" i="6"/>
  <c r="JH134" i="6"/>
  <c r="JP134" i="6"/>
  <c r="JB134" i="6"/>
  <c r="KJ134" i="6"/>
  <c r="JC134" i="6"/>
  <c r="IN6" i="6"/>
  <c r="JD91" i="6"/>
  <c r="JC91" i="6"/>
  <c r="KA91" i="6"/>
  <c r="KN91" i="6"/>
  <c r="JW91" i="6"/>
  <c r="JU91" i="6"/>
  <c r="KC91" i="6"/>
  <c r="JA91" i="6"/>
  <c r="ID91" i="6"/>
  <c r="JN6" i="6"/>
  <c r="IV6" i="6"/>
  <c r="JE6" i="6"/>
  <c r="KK6" i="6"/>
  <c r="JQ6" i="6"/>
  <c r="IU6" i="6"/>
  <c r="JX6" i="6"/>
  <c r="KI134" i="6"/>
  <c r="JI134" i="6"/>
  <c r="IW134" i="6"/>
  <c r="IP134" i="6"/>
  <c r="IS134" i="6"/>
  <c r="JT134" i="6"/>
  <c r="JR134" i="6"/>
  <c r="IZ134" i="6"/>
  <c r="IT6" i="6"/>
  <c r="JS6" i="6"/>
  <c r="JS91" i="6"/>
  <c r="IA91" i="6"/>
  <c r="JH91" i="6"/>
  <c r="IE91" i="6"/>
  <c r="KJ91" i="6"/>
  <c r="JK91" i="6"/>
  <c r="JI91" i="6"/>
  <c r="JV91" i="6"/>
  <c r="JJ91" i="6"/>
  <c r="IL6" i="6"/>
  <c r="IZ6" i="6"/>
  <c r="JC6" i="6"/>
  <c r="KN6" i="6"/>
  <c r="IP6" i="6"/>
  <c r="IH6" i="6"/>
  <c r="IB6" i="6"/>
  <c r="IM6" i="6"/>
  <c r="IQ134" i="6"/>
  <c r="KK134" i="6"/>
  <c r="KG134" i="6"/>
  <c r="IB134" i="6"/>
  <c r="JW134" i="6"/>
  <c r="JD134" i="6"/>
  <c r="IN134" i="6"/>
  <c r="JN134" i="6"/>
  <c r="IC6" i="6"/>
  <c r="IF6" i="6"/>
  <c r="IR6" i="6"/>
  <c r="KA6" i="6"/>
  <c r="JT6" i="6"/>
  <c r="JA6" i="6"/>
  <c r="IN91" i="6"/>
  <c r="IQ91" i="6"/>
  <c r="IY91" i="6"/>
  <c r="JT91" i="6"/>
  <c r="KE91" i="6"/>
  <c r="IM91" i="6"/>
  <c r="IF91" i="6"/>
  <c r="KI6" i="6"/>
  <c r="JV6" i="6"/>
  <c r="JY6" i="6"/>
  <c r="JZ6" i="6"/>
  <c r="JO6" i="6"/>
  <c r="JM6" i="6"/>
  <c r="KN94" i="6"/>
  <c r="JS59" i="6"/>
  <c r="KN59" i="6"/>
  <c r="IL59" i="6"/>
  <c r="JC115" i="6"/>
  <c r="JD115" i="6"/>
  <c r="KE115" i="6"/>
  <c r="KG115" i="6"/>
  <c r="IT115" i="6"/>
  <c r="JH115" i="6"/>
  <c r="IF115" i="6"/>
  <c r="JB115" i="6"/>
  <c r="IM115" i="6"/>
  <c r="IB59" i="6"/>
  <c r="KM59" i="6"/>
  <c r="KL59" i="6"/>
  <c r="JY201" i="6"/>
  <c r="JF201" i="6"/>
  <c r="JF174" i="6"/>
  <c r="KA23" i="6"/>
  <c r="KE59" i="6"/>
  <c r="IR201" i="6"/>
  <c r="JL149" i="6"/>
  <c r="KH78" i="6"/>
  <c r="JF78" i="6"/>
  <c r="IT78" i="6"/>
  <c r="IW78" i="6"/>
  <c r="KB78" i="6"/>
  <c r="JY78" i="6"/>
  <c r="JP78" i="6"/>
  <c r="KL78" i="6"/>
  <c r="IE78" i="6"/>
  <c r="IF59" i="6"/>
  <c r="IQ149" i="6"/>
  <c r="IO59" i="6"/>
  <c r="KB201" i="6"/>
  <c r="JU94" i="6"/>
  <c r="JN94" i="6"/>
  <c r="IL94" i="6"/>
  <c r="JE94" i="6"/>
  <c r="JA94" i="6"/>
  <c r="KH94" i="6"/>
  <c r="JO201" i="6"/>
  <c r="IQ201" i="6"/>
  <c r="IW201" i="6"/>
  <c r="IM201" i="6"/>
  <c r="IV94" i="6"/>
  <c r="KC94" i="6"/>
  <c r="IU59" i="6"/>
  <c r="KB115" i="6"/>
  <c r="JX115" i="6"/>
  <c r="JE115" i="6"/>
  <c r="II115" i="6"/>
  <c r="KC115" i="6"/>
  <c r="KO115" i="6"/>
  <c r="IG115" i="6"/>
  <c r="IK115" i="6"/>
  <c r="IJ115" i="6"/>
  <c r="JQ59" i="6"/>
  <c r="JJ149" i="6"/>
  <c r="JG94" i="6"/>
  <c r="KK174" i="6"/>
  <c r="KG23" i="6"/>
  <c r="IK59" i="6"/>
  <c r="KI78" i="6"/>
  <c r="ID78" i="6"/>
  <c r="JO78" i="6"/>
  <c r="JQ78" i="6"/>
  <c r="JS78" i="6"/>
  <c r="JZ78" i="6"/>
  <c r="IL78" i="6"/>
  <c r="IV78" i="6"/>
  <c r="IJ78" i="6"/>
  <c r="KF149" i="6"/>
  <c r="KO201" i="6"/>
  <c r="JP59" i="6"/>
  <c r="JI149" i="6"/>
  <c r="IF94" i="6"/>
  <c r="IM94" i="6"/>
  <c r="KJ94" i="6"/>
  <c r="ID94" i="6"/>
  <c r="JM201" i="6"/>
  <c r="KF201" i="6"/>
  <c r="IX201" i="6"/>
  <c r="KA59" i="6"/>
  <c r="JB149" i="6"/>
  <c r="IR149" i="6"/>
  <c r="JD59" i="6"/>
  <c r="IC59" i="6"/>
  <c r="IY201" i="6"/>
  <c r="IN201" i="6"/>
  <c r="JM59" i="6"/>
  <c r="JG59" i="6"/>
  <c r="IO115" i="6"/>
  <c r="KL115" i="6"/>
  <c r="IL115" i="6"/>
  <c r="JG115" i="6"/>
  <c r="JQ115" i="6"/>
  <c r="KJ115" i="6"/>
  <c r="IE115" i="6"/>
  <c r="JS115" i="6"/>
  <c r="KH59" i="6"/>
  <c r="JK59" i="6"/>
  <c r="KJ201" i="6"/>
  <c r="KG174" i="6"/>
  <c r="JL23" i="6"/>
  <c r="JR59" i="6"/>
  <c r="KB149" i="6"/>
  <c r="JI201" i="6"/>
  <c r="JB94" i="6"/>
  <c r="IR78" i="6"/>
  <c r="JG78" i="6"/>
  <c r="JK78" i="6"/>
  <c r="KD78" i="6"/>
  <c r="KK78" i="6"/>
  <c r="IC78" i="6"/>
  <c r="JI78" i="6"/>
  <c r="IN78" i="6"/>
  <c r="IY59" i="6"/>
  <c r="IY149" i="6"/>
  <c r="JL59" i="6"/>
  <c r="JY149" i="6"/>
  <c r="JV149" i="6"/>
  <c r="KF94" i="6"/>
  <c r="KE94" i="6"/>
  <c r="IX94" i="6"/>
  <c r="JF94" i="6"/>
  <c r="JC201" i="6"/>
  <c r="JW201" i="6"/>
  <c r="IB201" i="6"/>
  <c r="IK149" i="6"/>
  <c r="KK201" i="6"/>
  <c r="KM201" i="6"/>
  <c r="IM59" i="6"/>
  <c r="IK201" i="6"/>
  <c r="IA201" i="6"/>
  <c r="IY94" i="6"/>
  <c r="KO59" i="6"/>
  <c r="IN59" i="6"/>
  <c r="JX201" i="6"/>
  <c r="JS201" i="6"/>
  <c r="JW115" i="6"/>
  <c r="KD115" i="6"/>
  <c r="JV115" i="6"/>
  <c r="KM115" i="6"/>
  <c r="IY115" i="6"/>
  <c r="IS115" i="6"/>
  <c r="JN115" i="6"/>
  <c r="JK115" i="6"/>
  <c r="JB201" i="6"/>
  <c r="IW149" i="6"/>
  <c r="IW59" i="6"/>
  <c r="JX174" i="6"/>
  <c r="JQ23" i="6"/>
  <c r="KC78" i="6"/>
  <c r="IZ78" i="6"/>
  <c r="IO78" i="6"/>
  <c r="IF78" i="6"/>
  <c r="KF78" i="6"/>
  <c r="JC78" i="6"/>
  <c r="JJ78" i="6"/>
  <c r="IX78" i="6"/>
  <c r="JT201" i="6"/>
  <c r="IZ201" i="6"/>
  <c r="JR149" i="6"/>
  <c r="KM149" i="6"/>
  <c r="IT94" i="6"/>
  <c r="JD94" i="6"/>
  <c r="JH94" i="6"/>
  <c r="IS94" i="6"/>
  <c r="IZ94" i="6"/>
  <c r="IR94" i="6"/>
  <c r="IL201" i="6"/>
  <c r="JU201" i="6"/>
  <c r="IU201" i="6"/>
  <c r="JZ201" i="6"/>
  <c r="IB149" i="6"/>
  <c r="JH201" i="6"/>
  <c r="IN149" i="6"/>
  <c r="KN201" i="6"/>
  <c r="JI59" i="6"/>
  <c r="KH115" i="6"/>
  <c r="IX115" i="6"/>
  <c r="IC115" i="6"/>
  <c r="IN115" i="6"/>
  <c r="IQ115" i="6"/>
  <c r="IZ115" i="6"/>
  <c r="JA115" i="6"/>
  <c r="JM115" i="6"/>
  <c r="JU59" i="6"/>
  <c r="ID59" i="6"/>
  <c r="JD201" i="6"/>
  <c r="JJ94" i="6"/>
  <c r="JV59" i="6"/>
  <c r="JZ149" i="6"/>
  <c r="KI174" i="6"/>
  <c r="IX59" i="6"/>
  <c r="KN23" i="6"/>
  <c r="IU94" i="6"/>
  <c r="KG78" i="6"/>
  <c r="JU78" i="6"/>
  <c r="IY78" i="6"/>
  <c r="KN78" i="6"/>
  <c r="IB78" i="6"/>
  <c r="KJ78" i="6"/>
  <c r="JL78" i="6"/>
  <c r="IU78" i="6"/>
  <c r="KD59" i="6"/>
  <c r="JH149" i="6"/>
  <c r="JA149" i="6"/>
  <c r="KA94" i="6"/>
  <c r="IQ94" i="6"/>
  <c r="IP94" i="6"/>
  <c r="IE94" i="6"/>
  <c r="IH94" i="6"/>
  <c r="IC201" i="6"/>
  <c r="IV201" i="6"/>
  <c r="IE201" i="6"/>
  <c r="JK201" i="6"/>
  <c r="JC149" i="6"/>
  <c r="IT201" i="6"/>
  <c r="II201" i="6"/>
  <c r="JL201" i="6"/>
  <c r="KK94" i="6"/>
  <c r="IR59" i="6"/>
  <c r="IQ59" i="6"/>
  <c r="JY59" i="6"/>
  <c r="KG201" i="6"/>
  <c r="JO94" i="6"/>
  <c r="KK115" i="6"/>
  <c r="JO115" i="6"/>
  <c r="IW115" i="6"/>
  <c r="IH115" i="6"/>
  <c r="JZ115" i="6"/>
  <c r="IA115" i="6"/>
  <c r="ID115" i="6"/>
  <c r="JU115" i="6"/>
  <c r="IZ59" i="6"/>
  <c r="JF59" i="6"/>
  <c r="JR94" i="6"/>
  <c r="JW149" i="6"/>
  <c r="JM149" i="6"/>
  <c r="JI94" i="6"/>
  <c r="KD94" i="6"/>
  <c r="JM174" i="6"/>
  <c r="JC23" i="6"/>
  <c r="JW59" i="6"/>
  <c r="KH201" i="6"/>
  <c r="JT78" i="6"/>
  <c r="IM78" i="6"/>
  <c r="II78" i="6"/>
  <c r="IP78" i="6"/>
  <c r="JB78" i="6"/>
  <c r="JA78" i="6"/>
  <c r="JE78" i="6"/>
  <c r="KO78" i="6"/>
  <c r="JN201" i="6"/>
  <c r="IK94" i="6"/>
  <c r="JS94" i="6"/>
  <c r="KG94" i="6"/>
  <c r="IW94" i="6"/>
  <c r="IG94" i="6"/>
  <c r="IS201" i="6"/>
  <c r="IH201" i="6"/>
  <c r="ID201" i="6"/>
  <c r="II149" i="6"/>
  <c r="IX149" i="6"/>
  <c r="JE59" i="6"/>
  <c r="IP201" i="6"/>
  <c r="KB94" i="6"/>
  <c r="JQ94" i="6"/>
  <c r="KA115" i="6"/>
  <c r="KI115" i="6"/>
  <c r="JL115" i="6"/>
  <c r="IP115" i="6"/>
  <c r="KF115" i="6"/>
  <c r="JF115" i="6"/>
  <c r="IB115" i="6"/>
  <c r="KI201" i="6"/>
  <c r="IF149" i="6"/>
  <c r="JP149" i="6"/>
  <c r="JL94" i="6"/>
  <c r="JX59" i="6"/>
  <c r="JK174" i="6"/>
  <c r="IJ174" i="6"/>
  <c r="JN23" i="6"/>
  <c r="IP59" i="6"/>
  <c r="JT59" i="6"/>
  <c r="KO149" i="6"/>
  <c r="IV149" i="6"/>
  <c r="JM78" i="6"/>
  <c r="IS78" i="6"/>
  <c r="KM78" i="6"/>
  <c r="JV78" i="6"/>
  <c r="IA78" i="6"/>
  <c r="KE78" i="6"/>
  <c r="IQ78" i="6"/>
  <c r="KO94" i="6"/>
  <c r="KM94" i="6"/>
  <c r="JW94" i="6"/>
  <c r="IO94" i="6"/>
  <c r="JK94" i="6"/>
  <c r="JG201" i="6"/>
  <c r="IF201" i="6"/>
  <c r="IO201" i="6"/>
  <c r="KI94" i="6"/>
  <c r="KL201" i="6"/>
  <c r="JE201" i="6"/>
  <c r="IS149" i="6"/>
  <c r="JS149" i="6"/>
  <c r="KG149" i="6"/>
  <c r="IN181" i="6"/>
  <c r="JI181" i="6"/>
  <c r="JA181" i="6"/>
  <c r="JZ181" i="6"/>
  <c r="JV181" i="6"/>
  <c r="KB181" i="6"/>
  <c r="FI80" i="6"/>
  <c r="IJ80" i="6" s="1"/>
  <c r="KG67" i="6"/>
  <c r="KM177" i="6"/>
  <c r="JG67" i="6"/>
  <c r="IN177" i="6"/>
  <c r="IK177" i="6"/>
  <c r="II67" i="6"/>
  <c r="KA177" i="6"/>
  <c r="JH67" i="6"/>
  <c r="JR67" i="6"/>
  <c r="KH177" i="6"/>
  <c r="IE177" i="6"/>
  <c r="KI67" i="6"/>
  <c r="KE177" i="6"/>
  <c r="IX67" i="6"/>
  <c r="JI67" i="6"/>
  <c r="JQ174" i="6"/>
  <c r="IV174" i="6"/>
  <c r="JG174" i="6"/>
  <c r="JC174" i="6"/>
  <c r="KO174" i="6"/>
  <c r="JP174" i="6"/>
  <c r="JO174" i="6"/>
  <c r="IN174" i="6"/>
  <c r="KN174" i="6"/>
  <c r="JN117" i="6"/>
  <c r="JR117" i="6"/>
  <c r="IP117" i="6"/>
  <c r="KG117" i="6"/>
  <c r="IT117" i="6"/>
  <c r="KO117" i="6"/>
  <c r="JL67" i="6"/>
  <c r="JW179" i="6"/>
  <c r="IT179" i="6"/>
  <c r="JZ179" i="6"/>
  <c r="IZ177" i="6"/>
  <c r="IB67" i="6"/>
  <c r="KN67" i="6"/>
  <c r="IP67" i="6"/>
  <c r="IW67" i="6"/>
  <c r="JU177" i="6"/>
  <c r="KI177" i="6"/>
  <c r="JL177" i="6"/>
  <c r="IQ174" i="6"/>
  <c r="IW174" i="6"/>
  <c r="KA174" i="6"/>
  <c r="JZ174" i="6"/>
  <c r="KF174" i="6"/>
  <c r="JB174" i="6"/>
  <c r="JE174" i="6"/>
  <c r="KH174" i="6"/>
  <c r="IW177" i="6"/>
  <c r="JO117" i="6"/>
  <c r="KD117" i="6"/>
  <c r="JP117" i="6"/>
  <c r="IH117" i="6"/>
  <c r="JY117" i="6"/>
  <c r="JT117" i="6"/>
  <c r="IN117" i="6"/>
  <c r="IJ117" i="6"/>
  <c r="JD179" i="6"/>
  <c r="JG179" i="6"/>
  <c r="JD117" i="6"/>
  <c r="IK179" i="6"/>
  <c r="JI179" i="6"/>
  <c r="IG117" i="6"/>
  <c r="IY179" i="6"/>
  <c r="IQ179" i="6"/>
  <c r="JR177" i="6"/>
  <c r="ID177" i="6"/>
  <c r="KC177" i="6"/>
  <c r="KD67" i="6"/>
  <c r="KK67" i="6"/>
  <c r="JS67" i="6"/>
  <c r="KB67" i="6"/>
  <c r="JO67" i="6"/>
  <c r="IG67" i="6"/>
  <c r="JH174" i="6"/>
  <c r="JR174" i="6"/>
  <c r="IE174" i="6"/>
  <c r="IO174" i="6"/>
  <c r="IF174" i="6"/>
  <c r="IA174" i="6"/>
  <c r="IR174" i="6"/>
  <c r="JY174" i="6"/>
  <c r="JA67" i="6"/>
  <c r="KA67" i="6"/>
  <c r="JW117" i="6"/>
  <c r="JJ117" i="6"/>
  <c r="KF117" i="6"/>
  <c r="IU117" i="6"/>
  <c r="IF117" i="6"/>
  <c r="KC117" i="6"/>
  <c r="IL67" i="6"/>
  <c r="KL67" i="6"/>
  <c r="JC179" i="6"/>
  <c r="KO179" i="6"/>
  <c r="JY179" i="6"/>
  <c r="JL179" i="6"/>
  <c r="JQ179" i="6"/>
  <c r="IY177" i="6"/>
  <c r="IQ177" i="6"/>
  <c r="JV67" i="6"/>
  <c r="JS177" i="6"/>
  <c r="IU67" i="6"/>
  <c r="JB67" i="6"/>
  <c r="KN177" i="6"/>
  <c r="KJ177" i="6"/>
  <c r="IO177" i="6"/>
  <c r="IX177" i="6"/>
  <c r="KD177" i="6"/>
  <c r="KF177" i="6"/>
  <c r="IO67" i="6"/>
  <c r="JN177" i="6"/>
  <c r="JY177" i="6"/>
  <c r="IU174" i="6"/>
  <c r="IL174" i="6"/>
  <c r="JD174" i="6"/>
  <c r="KM174" i="6"/>
  <c r="KL174" i="6"/>
  <c r="IY174" i="6"/>
  <c r="IG174" i="6"/>
  <c r="JI174" i="6"/>
  <c r="KE67" i="6"/>
  <c r="JD67" i="6"/>
  <c r="KO177" i="6"/>
  <c r="IZ117" i="6"/>
  <c r="KH117" i="6"/>
  <c r="JQ117" i="6"/>
  <c r="JL117" i="6"/>
  <c r="JU117" i="6"/>
  <c r="JA117" i="6"/>
  <c r="JY67" i="6"/>
  <c r="IY67" i="6"/>
  <c r="JM67" i="6"/>
  <c r="IE67" i="6"/>
  <c r="JE179" i="6"/>
  <c r="JV179" i="6"/>
  <c r="IC117" i="6"/>
  <c r="IL179" i="6"/>
  <c r="KF179" i="6"/>
  <c r="KB179" i="6"/>
  <c r="JP67" i="6"/>
  <c r="JQ67" i="6"/>
  <c r="KL177" i="6"/>
  <c r="JC177" i="6"/>
  <c r="KM67" i="6"/>
  <c r="JK177" i="6"/>
  <c r="JI177" i="6"/>
  <c r="JU67" i="6"/>
  <c r="JD177" i="6"/>
  <c r="IF67" i="6"/>
  <c r="JP177" i="6"/>
  <c r="IH67" i="6"/>
  <c r="KK177" i="6"/>
  <c r="JT174" i="6"/>
  <c r="JJ174" i="6"/>
  <c r="IX174" i="6"/>
  <c r="IC174" i="6"/>
  <c r="KJ174" i="6"/>
  <c r="JW174" i="6"/>
  <c r="KC174" i="6"/>
  <c r="IZ174" i="6"/>
  <c r="KH67" i="6"/>
  <c r="KO67" i="6"/>
  <c r="KG177" i="6"/>
  <c r="JJ67" i="6"/>
  <c r="IV67" i="6"/>
  <c r="IF177" i="6"/>
  <c r="IA177" i="6"/>
  <c r="IE117" i="6"/>
  <c r="KA117" i="6"/>
  <c r="JM117" i="6"/>
  <c r="IL117" i="6"/>
  <c r="IK117" i="6"/>
  <c r="JF67" i="6"/>
  <c r="KJ67" i="6"/>
  <c r="IM67" i="6"/>
  <c r="KH179" i="6"/>
  <c r="IR179" i="6"/>
  <c r="ID117" i="6"/>
  <c r="JF179" i="6"/>
  <c r="JE177" i="6"/>
  <c r="IP177" i="6"/>
  <c r="IN67" i="6"/>
  <c r="JB177" i="6"/>
  <c r="IC177" i="6"/>
  <c r="JK67" i="6"/>
  <c r="IT67" i="6"/>
  <c r="JT67" i="6"/>
  <c r="JO177" i="6"/>
  <c r="ID67" i="6"/>
  <c r="IP174" i="6"/>
  <c r="JS174" i="6"/>
  <c r="IK174" i="6"/>
  <c r="JN174" i="6"/>
  <c r="JL174" i="6"/>
  <c r="JV174" i="6"/>
  <c r="IM174" i="6"/>
  <c r="IT174" i="6"/>
  <c r="JT177" i="6"/>
  <c r="IL177" i="6"/>
  <c r="JG177" i="6"/>
  <c r="IV177" i="6"/>
  <c r="IR177" i="6"/>
  <c r="JG117" i="6"/>
  <c r="KE117" i="6"/>
  <c r="IO117" i="6"/>
  <c r="JB117" i="6"/>
  <c r="IX117" i="6"/>
  <c r="IS117" i="6"/>
  <c r="KI117" i="6"/>
  <c r="JS117" i="6"/>
  <c r="IC67" i="6"/>
  <c r="IC179" i="6"/>
  <c r="KN179" i="6"/>
  <c r="JH179" i="6"/>
  <c r="JX67" i="6"/>
  <c r="IS67" i="6"/>
  <c r="IA67" i="6"/>
  <c r="JJ177" i="6"/>
  <c r="JM177" i="6"/>
  <c r="JN67" i="6"/>
  <c r="IQ67" i="6"/>
  <c r="IG177" i="6"/>
  <c r="IK67" i="6"/>
  <c r="IU177" i="6"/>
  <c r="JA177" i="6"/>
  <c r="KB177" i="6"/>
  <c r="JH177" i="6"/>
  <c r="IH177" i="6"/>
  <c r="JV177" i="6"/>
  <c r="KB174" i="6"/>
  <c r="JU174" i="6"/>
  <c r="IH174" i="6"/>
  <c r="II174" i="6"/>
  <c r="KD174" i="6"/>
  <c r="IB174" i="6"/>
  <c r="ID174" i="6"/>
  <c r="IS174" i="6"/>
  <c r="JZ177" i="6"/>
  <c r="JH117" i="6"/>
  <c r="KL117" i="6"/>
  <c r="JE117" i="6"/>
  <c r="IB117" i="6"/>
  <c r="KN117" i="6"/>
  <c r="KJ117" i="6"/>
  <c r="JC117" i="6"/>
  <c r="JC67" i="6"/>
  <c r="JE67" i="6"/>
  <c r="KK179" i="6"/>
  <c r="JO179" i="6"/>
  <c r="JI117" i="6"/>
  <c r="CS15" i="6"/>
  <c r="GI15" i="6" s="1"/>
  <c r="CS17" i="6"/>
  <c r="HX17" i="6" s="1"/>
  <c r="CS129" i="6"/>
  <c r="FO129" i="6" s="1"/>
  <c r="CS53" i="6"/>
  <c r="FP53" i="6" s="1"/>
  <c r="CS7" i="6"/>
  <c r="GJ7" i="6" s="1"/>
  <c r="CS49" i="6"/>
  <c r="FZ49" i="6" s="1"/>
  <c r="KB190" i="6"/>
  <c r="KG190" i="6"/>
  <c r="IW190" i="6"/>
  <c r="KI190" i="6"/>
  <c r="IS190" i="6"/>
  <c r="JD190" i="6"/>
  <c r="IS97" i="6"/>
  <c r="KG97" i="6"/>
  <c r="JR97" i="6"/>
  <c r="KF97" i="6"/>
  <c r="JC97" i="6"/>
  <c r="JT97" i="6"/>
  <c r="IW97" i="6"/>
  <c r="CS25" i="6"/>
  <c r="GD25" i="6" s="1"/>
  <c r="CS120" i="6"/>
  <c r="GF120" i="6" s="1"/>
  <c r="CS45" i="6"/>
  <c r="FW45" i="6" s="1"/>
  <c r="CS114" i="6"/>
  <c r="GR114" i="6" s="1"/>
  <c r="CS109" i="6"/>
  <c r="HV109" i="6" s="1"/>
  <c r="CS73" i="6"/>
  <c r="FN73" i="6" s="1"/>
  <c r="CS22" i="6"/>
  <c r="FN22" i="6" s="1"/>
  <c r="CS61" i="6"/>
  <c r="HU61" i="6" s="1"/>
  <c r="CS29" i="6"/>
  <c r="HH29" i="6" s="1"/>
  <c r="CS72" i="6"/>
  <c r="GU72" i="6" s="1"/>
  <c r="CS180" i="6"/>
  <c r="GW180" i="6" s="1"/>
  <c r="CS204" i="6"/>
  <c r="GV204" i="6" s="1"/>
  <c r="CS38" i="6"/>
  <c r="HL38" i="6" s="1"/>
  <c r="CS206" i="6"/>
  <c r="GY206" i="6" s="1"/>
  <c r="CS119" i="6"/>
  <c r="GA119" i="6" s="1"/>
  <c r="CS113" i="6"/>
  <c r="HR113" i="6" s="1"/>
  <c r="CS93" i="6"/>
  <c r="HQ93" i="6" s="1"/>
  <c r="CS70" i="6"/>
  <c r="GF70" i="6" s="1"/>
  <c r="CS202" i="6"/>
  <c r="FK202" i="6" s="1"/>
  <c r="CS55" i="6"/>
  <c r="FY55" i="6" s="1"/>
  <c r="CS158" i="6"/>
  <c r="FX158" i="6" s="1"/>
  <c r="FI15" i="6"/>
  <c r="IJ15" i="6" s="1"/>
  <c r="CS63" i="6"/>
  <c r="FV63" i="6" s="1"/>
  <c r="IX190" i="6"/>
  <c r="IQ56" i="6"/>
  <c r="KA56" i="6"/>
  <c r="KF56" i="6"/>
  <c r="IO56" i="6"/>
  <c r="JA56" i="6"/>
  <c r="KK56" i="6"/>
  <c r="IK56" i="6"/>
  <c r="JX56" i="6"/>
  <c r="JZ56" i="6"/>
  <c r="KJ144" i="6"/>
  <c r="JT144" i="6"/>
  <c r="JS102" i="6"/>
  <c r="JU144" i="6"/>
  <c r="JM102" i="6"/>
  <c r="IE102" i="6"/>
  <c r="JY18" i="6"/>
  <c r="IM18" i="6"/>
  <c r="JW18" i="6"/>
  <c r="IB144" i="6"/>
  <c r="JP97" i="6"/>
  <c r="JK190" i="6"/>
  <c r="JJ190" i="6"/>
  <c r="IB190" i="6"/>
  <c r="IH190" i="6"/>
  <c r="JQ102" i="6"/>
  <c r="JM18" i="6"/>
  <c r="IU18" i="6"/>
  <c r="IG97" i="6"/>
  <c r="KH97" i="6"/>
  <c r="KA97" i="6"/>
  <c r="JF56" i="6"/>
  <c r="KN56" i="6"/>
  <c r="IH56" i="6"/>
  <c r="IR56" i="6"/>
  <c r="IL56" i="6"/>
  <c r="IX56" i="6"/>
  <c r="JD56" i="6"/>
  <c r="II56" i="6"/>
  <c r="IJ56" i="6"/>
  <c r="IG190" i="6"/>
  <c r="IM190" i="6"/>
  <c r="JT190" i="6"/>
  <c r="IP144" i="6"/>
  <c r="JM144" i="6"/>
  <c r="IP102" i="6"/>
  <c r="JI190" i="6"/>
  <c r="KO144" i="6"/>
  <c r="KF190" i="6"/>
  <c r="KN144" i="6"/>
  <c r="IX144" i="6"/>
  <c r="JN144" i="6"/>
  <c r="JL97" i="6"/>
  <c r="JN190" i="6"/>
  <c r="IZ190" i="6"/>
  <c r="IL190" i="6"/>
  <c r="JW190" i="6"/>
  <c r="JC190" i="6"/>
  <c r="KJ102" i="6"/>
  <c r="JV18" i="6"/>
  <c r="IH97" i="6"/>
  <c r="JL18" i="6"/>
  <c r="JB18" i="6"/>
  <c r="KL97" i="6"/>
  <c r="JW97" i="6"/>
  <c r="II97" i="6"/>
  <c r="IU144" i="6"/>
  <c r="KJ190" i="6"/>
  <c r="IA190" i="6"/>
  <c r="IB56" i="6"/>
  <c r="JB56" i="6"/>
  <c r="IW56" i="6"/>
  <c r="IP56" i="6"/>
  <c r="KL56" i="6"/>
  <c r="KO56" i="6"/>
  <c r="IV56" i="6"/>
  <c r="IS56" i="6"/>
  <c r="KM190" i="6"/>
  <c r="JH144" i="6"/>
  <c r="JV102" i="6"/>
  <c r="JV190" i="6"/>
  <c r="IK144" i="6"/>
  <c r="KM18" i="6"/>
  <c r="IT97" i="6"/>
  <c r="JM97" i="6"/>
  <c r="II190" i="6"/>
  <c r="JE190" i="6"/>
  <c r="JL190" i="6"/>
  <c r="JF190" i="6"/>
  <c r="JC102" i="6"/>
  <c r="KJ97" i="6"/>
  <c r="IE97" i="6"/>
  <c r="IP18" i="6"/>
  <c r="KN18" i="6"/>
  <c r="JK97" i="6"/>
  <c r="JA97" i="6"/>
  <c r="KC97" i="6"/>
  <c r="KO97" i="6"/>
  <c r="ID97" i="6"/>
  <c r="JZ97" i="6"/>
  <c r="JM56" i="6"/>
  <c r="IN56" i="6"/>
  <c r="KC56" i="6"/>
  <c r="KE56" i="6"/>
  <c r="KM56" i="6"/>
  <c r="IG56" i="6"/>
  <c r="KB56" i="6"/>
  <c r="JQ56" i="6"/>
  <c r="JT102" i="6"/>
  <c r="KC18" i="6"/>
  <c r="JT18" i="6"/>
  <c r="IV190" i="6"/>
  <c r="IM144" i="6"/>
  <c r="IE144" i="6"/>
  <c r="IZ97" i="6"/>
  <c r="IM97" i="6"/>
  <c r="IR190" i="6"/>
  <c r="JG190" i="6"/>
  <c r="JU190" i="6"/>
  <c r="JH190" i="6"/>
  <c r="JX102" i="6"/>
  <c r="KF102" i="6"/>
  <c r="JE102" i="6"/>
  <c r="IF18" i="6"/>
  <c r="KB18" i="6"/>
  <c r="II18" i="6"/>
  <c r="IU97" i="6"/>
  <c r="KI97" i="6"/>
  <c r="JV97" i="6"/>
  <c r="IY56" i="6"/>
  <c r="JK56" i="6"/>
  <c r="IC56" i="6"/>
  <c r="JU56" i="6"/>
  <c r="IT56" i="6"/>
  <c r="JL56" i="6"/>
  <c r="IZ56" i="6"/>
  <c r="JM190" i="6"/>
  <c r="KD144" i="6"/>
  <c r="IX97" i="6"/>
  <c r="KN190" i="6"/>
  <c r="JH102" i="6"/>
  <c r="JV144" i="6"/>
  <c r="IY144" i="6"/>
  <c r="KD97" i="6"/>
  <c r="IY190" i="6"/>
  <c r="JQ190" i="6"/>
  <c r="JY190" i="6"/>
  <c r="IN190" i="6"/>
  <c r="KD190" i="6"/>
  <c r="JI102" i="6"/>
  <c r="IL97" i="6"/>
  <c r="JQ97" i="6"/>
  <c r="IQ97" i="6"/>
  <c r="JG18" i="6"/>
  <c r="JB97" i="6"/>
  <c r="JJ97" i="6"/>
  <c r="JA18" i="6"/>
  <c r="IC97" i="6"/>
  <c r="IV97" i="6"/>
  <c r="IO190" i="6"/>
  <c r="IQ190" i="6"/>
  <c r="IF190" i="6"/>
  <c r="IJ190" i="6"/>
  <c r="FI158" i="6"/>
  <c r="IJ158" i="6" s="1"/>
  <c r="IJ204" i="6"/>
  <c r="JB204" i="6"/>
  <c r="JM204" i="6"/>
  <c r="JP204" i="6"/>
  <c r="KC204" i="6"/>
  <c r="IV204" i="6"/>
  <c r="IK204" i="6"/>
  <c r="JG204" i="6"/>
  <c r="JI204" i="6"/>
  <c r="JF204" i="6"/>
  <c r="JT204" i="6"/>
  <c r="JS204" i="6"/>
  <c r="KA204" i="6"/>
  <c r="IP204" i="6"/>
  <c r="IC204" i="6"/>
  <c r="JE204" i="6"/>
  <c r="II204" i="6"/>
  <c r="IQ204" i="6"/>
  <c r="JH204" i="6"/>
  <c r="KJ204" i="6"/>
  <c r="IA204" i="6"/>
  <c r="IZ204" i="6"/>
  <c r="KI204" i="6"/>
  <c r="JJ204" i="6"/>
  <c r="KG204" i="6"/>
  <c r="JQ204" i="6"/>
  <c r="IO204" i="6"/>
  <c r="IR204" i="6"/>
  <c r="IU204" i="6"/>
  <c r="JY204" i="6"/>
  <c r="JX204" i="6"/>
  <c r="JD204" i="6"/>
  <c r="IG204" i="6"/>
  <c r="JU204" i="6"/>
  <c r="IX204" i="6"/>
  <c r="IY204" i="6"/>
  <c r="JR204" i="6"/>
  <c r="IE204" i="6"/>
  <c r="KD204" i="6"/>
  <c r="IN204" i="6"/>
  <c r="IS204" i="6"/>
  <c r="KM204" i="6"/>
  <c r="JC204" i="6"/>
  <c r="ID204" i="6"/>
  <c r="IL204" i="6"/>
  <c r="KN204" i="6"/>
  <c r="IT204" i="6"/>
  <c r="JW204" i="6"/>
  <c r="IF204" i="6"/>
  <c r="JA204" i="6"/>
  <c r="KK204" i="6"/>
  <c r="KF204" i="6"/>
  <c r="JL204" i="6"/>
  <c r="JN204" i="6"/>
  <c r="KL204" i="6"/>
  <c r="IM204" i="6"/>
  <c r="JV204" i="6"/>
  <c r="IB204" i="6"/>
  <c r="JZ204" i="6"/>
  <c r="IH204" i="6"/>
  <c r="KE204" i="6"/>
  <c r="IW204" i="6"/>
  <c r="KB204" i="6"/>
  <c r="KO204" i="6"/>
  <c r="JO204" i="6"/>
  <c r="JK204" i="6"/>
  <c r="KH204" i="6"/>
  <c r="CS82" i="6"/>
  <c r="HH82" i="6" s="1"/>
  <c r="FI120" i="6"/>
  <c r="IJ120" i="6" s="1"/>
  <c r="IV11" i="6"/>
  <c r="KC153" i="6"/>
  <c r="KJ168" i="6"/>
  <c r="IS168" i="6"/>
  <c r="KO168" i="6"/>
  <c r="KG168" i="6"/>
  <c r="JW168" i="6"/>
  <c r="KB168" i="6"/>
  <c r="KK168" i="6"/>
  <c r="JT168" i="6"/>
  <c r="KL153" i="6"/>
  <c r="JY153" i="6"/>
  <c r="JF27" i="6"/>
  <c r="IC27" i="6"/>
  <c r="JE27" i="6"/>
  <c r="JZ153" i="6"/>
  <c r="KL130" i="6"/>
  <c r="JY130" i="6"/>
  <c r="KA130" i="6"/>
  <c r="IE130" i="6"/>
  <c r="JC130" i="6"/>
  <c r="JB130" i="6"/>
  <c r="JK130" i="6"/>
  <c r="IG130" i="6"/>
  <c r="IJ130" i="6"/>
  <c r="KO27" i="6"/>
  <c r="IL27" i="6"/>
  <c r="JP27" i="6"/>
  <c r="IH153" i="6"/>
  <c r="IA153" i="6"/>
  <c r="JA153" i="6"/>
  <c r="IQ153" i="6"/>
  <c r="JM153" i="6"/>
  <c r="JO168" i="6"/>
  <c r="KM168" i="6"/>
  <c r="JH168" i="6"/>
  <c r="JX168" i="6"/>
  <c r="IR168" i="6"/>
  <c r="JF168" i="6"/>
  <c r="IZ168" i="6"/>
  <c r="IV168" i="6"/>
  <c r="IF153" i="6"/>
  <c r="IN153" i="6"/>
  <c r="JO130" i="6"/>
  <c r="JN130" i="6"/>
  <c r="IS130" i="6"/>
  <c r="JF130" i="6"/>
  <c r="IH130" i="6"/>
  <c r="KH130" i="6"/>
  <c r="JQ130" i="6"/>
  <c r="JA130" i="6"/>
  <c r="IT11" i="6"/>
  <c r="JT153" i="6"/>
  <c r="JG153" i="6"/>
  <c r="IB153" i="6"/>
  <c r="JK27" i="6"/>
  <c r="KO153" i="6"/>
  <c r="JV153" i="6"/>
  <c r="KA153" i="6"/>
  <c r="IJ153" i="6"/>
  <c r="IK11" i="6"/>
  <c r="KB153" i="6"/>
  <c r="JI153" i="6"/>
  <c r="IR153" i="6"/>
  <c r="JL153" i="6"/>
  <c r="KF168" i="6"/>
  <c r="JV168" i="6"/>
  <c r="IN168" i="6"/>
  <c r="IY168" i="6"/>
  <c r="JJ168" i="6"/>
  <c r="JY168" i="6"/>
  <c r="IU168" i="6"/>
  <c r="JA168" i="6"/>
  <c r="KD130" i="6"/>
  <c r="JZ130" i="6"/>
  <c r="IB130" i="6"/>
  <c r="JG130" i="6"/>
  <c r="KE130" i="6"/>
  <c r="JL130" i="6"/>
  <c r="IY130" i="6"/>
  <c r="IX130" i="6"/>
  <c r="JD27" i="6"/>
  <c r="JK153" i="6"/>
  <c r="IX153" i="6"/>
  <c r="JG27" i="6"/>
  <c r="IK153" i="6"/>
  <c r="IV153" i="6"/>
  <c r="KA168" i="6"/>
  <c r="IH168" i="6"/>
  <c r="KD168" i="6"/>
  <c r="IT168" i="6"/>
  <c r="IA168" i="6"/>
  <c r="IK168" i="6"/>
  <c r="JE168" i="6"/>
  <c r="JM168" i="6"/>
  <c r="JZ168" i="6"/>
  <c r="JP153" i="6"/>
  <c r="IE153" i="6"/>
  <c r="IR27" i="6"/>
  <c r="JA27" i="6"/>
  <c r="JN153" i="6"/>
  <c r="JR153" i="6"/>
  <c r="KJ153" i="6"/>
  <c r="IZ130" i="6"/>
  <c r="JJ130" i="6"/>
  <c r="KK130" i="6"/>
  <c r="KC130" i="6"/>
  <c r="JE130" i="6"/>
  <c r="IF130" i="6"/>
  <c r="JR130" i="6"/>
  <c r="KJ130" i="6"/>
  <c r="IZ27" i="6"/>
  <c r="KN27" i="6"/>
  <c r="KH27" i="6"/>
  <c r="JD153" i="6"/>
  <c r="JE153" i="6"/>
  <c r="JS27" i="6"/>
  <c r="KM27" i="6"/>
  <c r="JM27" i="6"/>
  <c r="IM130" i="6"/>
  <c r="IA130" i="6"/>
  <c r="JH130" i="6"/>
  <c r="II130" i="6"/>
  <c r="KN130" i="6"/>
  <c r="IO130" i="6"/>
  <c r="ID130" i="6"/>
  <c r="KM130" i="6"/>
  <c r="IX27" i="6"/>
  <c r="JO27" i="6"/>
  <c r="JC153" i="6"/>
  <c r="KE153" i="6"/>
  <c r="KL27" i="6"/>
  <c r="JF153" i="6"/>
  <c r="IO153" i="6"/>
  <c r="KG153" i="6"/>
  <c r="KF11" i="6"/>
  <c r="KN168" i="6"/>
  <c r="II168" i="6"/>
  <c r="JQ168" i="6"/>
  <c r="JN168" i="6"/>
  <c r="IL168" i="6"/>
  <c r="IO168" i="6"/>
  <c r="IX168" i="6"/>
  <c r="JP168" i="6"/>
  <c r="IJ168" i="6"/>
  <c r="ID153" i="6"/>
  <c r="IH27" i="6"/>
  <c r="JH153" i="6"/>
  <c r="IM153" i="6"/>
  <c r="II27" i="6"/>
  <c r="KB130" i="6"/>
  <c r="KO130" i="6"/>
  <c r="JX130" i="6"/>
  <c r="IT130" i="6"/>
  <c r="JS130" i="6"/>
  <c r="JU130" i="6"/>
  <c r="KF130" i="6"/>
  <c r="IV130" i="6"/>
  <c r="JQ27" i="6"/>
  <c r="KI27" i="6"/>
  <c r="IP27" i="6"/>
  <c r="JU153" i="6"/>
  <c r="KH153" i="6"/>
  <c r="KD153" i="6"/>
  <c r="JG11" i="6"/>
  <c r="IZ153" i="6"/>
  <c r="ID168" i="6"/>
  <c r="JR168" i="6"/>
  <c r="IE168" i="6"/>
  <c r="IG168" i="6"/>
  <c r="KH168" i="6"/>
  <c r="IM168" i="6"/>
  <c r="KL168" i="6"/>
  <c r="IF27" i="6"/>
  <c r="JB153" i="6"/>
  <c r="IC153" i="6"/>
  <c r="IO27" i="6"/>
  <c r="IE27" i="6"/>
  <c r="JQ153" i="6"/>
  <c r="IQ130" i="6"/>
  <c r="IR130" i="6"/>
  <c r="JP130" i="6"/>
  <c r="IL130" i="6"/>
  <c r="JI130" i="6"/>
  <c r="JD130" i="6"/>
  <c r="IC130" i="6"/>
  <c r="IN130" i="6"/>
  <c r="IG153" i="6"/>
  <c r="IK27" i="6"/>
  <c r="KF153" i="6"/>
  <c r="FI114" i="6"/>
  <c r="IJ114" i="6" s="1"/>
  <c r="II145" i="6"/>
  <c r="IE145" i="6"/>
  <c r="JL145" i="6"/>
  <c r="IY145" i="6"/>
  <c r="JF145" i="6"/>
  <c r="IX145" i="6"/>
  <c r="IM145" i="6"/>
  <c r="JM145" i="6"/>
  <c r="IP145" i="6"/>
  <c r="JK39" i="6"/>
  <c r="JO39" i="6"/>
  <c r="ID148" i="6"/>
  <c r="KA39" i="6"/>
  <c r="JD39" i="6"/>
  <c r="JA39" i="6"/>
  <c r="IA39" i="6"/>
  <c r="KG145" i="6"/>
  <c r="KJ145" i="6"/>
  <c r="KF145" i="6"/>
  <c r="JB145" i="6"/>
  <c r="IQ145" i="6"/>
  <c r="ID145" i="6"/>
  <c r="KM145" i="6"/>
  <c r="JC145" i="6"/>
  <c r="KE145" i="6"/>
  <c r="JN39" i="6"/>
  <c r="IU39" i="6"/>
  <c r="KH39" i="6"/>
  <c r="IG148" i="6"/>
  <c r="KE39" i="6"/>
  <c r="JG39" i="6"/>
  <c r="IC39" i="6"/>
  <c r="KA145" i="6"/>
  <c r="IK145" i="6"/>
  <c r="IG145" i="6"/>
  <c r="JX145" i="6"/>
  <c r="IR145" i="6"/>
  <c r="KH145" i="6"/>
  <c r="KD145" i="6"/>
  <c r="IC145" i="6"/>
  <c r="IJ145" i="6"/>
  <c r="JS39" i="6"/>
  <c r="JF39" i="6"/>
  <c r="KJ148" i="6"/>
  <c r="KK148" i="6"/>
  <c r="IB148" i="6"/>
  <c r="JO148" i="6"/>
  <c r="IR148" i="6"/>
  <c r="JS148" i="6"/>
  <c r="JU39" i="6"/>
  <c r="CS80" i="6"/>
  <c r="GI80" i="6" s="1"/>
  <c r="CS199" i="6"/>
  <c r="GX199" i="6" s="1"/>
  <c r="FI199" i="6"/>
  <c r="IB39" i="6"/>
  <c r="IX39" i="6"/>
  <c r="JI39" i="6"/>
  <c r="IL145" i="6"/>
  <c r="JD145" i="6"/>
  <c r="JN145" i="6"/>
  <c r="JG145" i="6"/>
  <c r="KI145" i="6"/>
  <c r="KC145" i="6"/>
  <c r="IV145" i="6"/>
  <c r="IB145" i="6"/>
  <c r="JL39" i="6"/>
  <c r="JU148" i="6"/>
  <c r="JZ148" i="6"/>
  <c r="IO39" i="6"/>
  <c r="IE148" i="6"/>
  <c r="JQ39" i="6"/>
  <c r="JN148" i="6"/>
  <c r="JV39" i="6"/>
  <c r="KN39" i="6"/>
  <c r="IE39" i="6"/>
  <c r="JY39" i="6"/>
  <c r="KO145" i="6"/>
  <c r="IH145" i="6"/>
  <c r="IF145" i="6"/>
  <c r="JZ145" i="6"/>
  <c r="JS145" i="6"/>
  <c r="IO145" i="6"/>
  <c r="JA145" i="6"/>
  <c r="KL145" i="6"/>
  <c r="IK39" i="6"/>
  <c r="IR39" i="6"/>
  <c r="IP39" i="6"/>
  <c r="JA148" i="6"/>
  <c r="JI148" i="6"/>
  <c r="KI39" i="6"/>
  <c r="JR39" i="6"/>
  <c r="IN39" i="6"/>
  <c r="ID39" i="6"/>
  <c r="KM39" i="6"/>
  <c r="JW39" i="6"/>
  <c r="JE39" i="6"/>
  <c r="II39" i="6"/>
  <c r="KK145" i="6"/>
  <c r="JI145" i="6"/>
  <c r="JO145" i="6"/>
  <c r="JW145" i="6"/>
  <c r="IS145" i="6"/>
  <c r="IZ145" i="6"/>
  <c r="JT145" i="6"/>
  <c r="JV145" i="6"/>
  <c r="KO39" i="6"/>
  <c r="JJ39" i="6"/>
  <c r="IG39" i="6"/>
  <c r="JH39" i="6"/>
  <c r="KB39" i="6"/>
  <c r="JC39" i="6"/>
  <c r="JT39" i="6"/>
  <c r="KG39" i="6"/>
  <c r="JX39" i="6"/>
  <c r="IW39" i="6"/>
  <c r="JQ145" i="6"/>
  <c r="JH145" i="6"/>
  <c r="IA145" i="6"/>
  <c r="JE145" i="6"/>
  <c r="JK145" i="6"/>
  <c r="JP145" i="6"/>
  <c r="IU145" i="6"/>
  <c r="KC39" i="6"/>
  <c r="IY39" i="6"/>
  <c r="IM39" i="6"/>
  <c r="IF39" i="6"/>
  <c r="IQ39" i="6"/>
  <c r="JP39" i="6"/>
  <c r="JM39" i="6"/>
  <c r="JF148" i="6"/>
  <c r="KG148" i="6"/>
  <c r="KJ39" i="6"/>
  <c r="IZ39" i="6"/>
  <c r="KD39" i="6"/>
  <c r="KL39" i="6"/>
  <c r="JZ39" i="6"/>
  <c r="KM89" i="6"/>
  <c r="JU89" i="6"/>
  <c r="JI89" i="6"/>
  <c r="JO89" i="6"/>
  <c r="JJ89" i="6"/>
  <c r="JY89" i="6"/>
  <c r="JQ89" i="6"/>
  <c r="JD89" i="6"/>
  <c r="KG191" i="6"/>
  <c r="KA191" i="6"/>
  <c r="JY23" i="6"/>
  <c r="IL23" i="6"/>
  <c r="IH23" i="6"/>
  <c r="IT23" i="6"/>
  <c r="KC23" i="6"/>
  <c r="JJ23" i="6"/>
  <c r="JB23" i="6"/>
  <c r="KH23" i="6"/>
  <c r="IC142" i="6"/>
  <c r="JB142" i="6"/>
  <c r="IO11" i="6"/>
  <c r="IY11" i="6"/>
  <c r="JV89" i="6"/>
  <c r="JT89" i="6"/>
  <c r="KB89" i="6"/>
  <c r="KE89" i="6"/>
  <c r="IR89" i="6"/>
  <c r="JL89" i="6"/>
  <c r="JN89" i="6"/>
  <c r="JK89" i="6"/>
  <c r="JW89" i="6"/>
  <c r="IY191" i="6"/>
  <c r="ID191" i="6"/>
  <c r="KI191" i="6"/>
  <c r="JX191" i="6"/>
  <c r="IV23" i="6"/>
  <c r="KL23" i="6"/>
  <c r="JM23" i="6"/>
  <c r="JP23" i="6"/>
  <c r="IR23" i="6"/>
  <c r="KB23" i="6"/>
  <c r="KF23" i="6"/>
  <c r="IU23" i="6"/>
  <c r="IN142" i="6"/>
  <c r="JW142" i="6"/>
  <c r="IM191" i="6"/>
  <c r="JK191" i="6"/>
  <c r="IB131" i="6"/>
  <c r="JT191" i="6"/>
  <c r="KD89" i="6"/>
  <c r="KL89" i="6"/>
  <c r="IS89" i="6"/>
  <c r="JH89" i="6"/>
  <c r="KA89" i="6"/>
  <c r="KJ89" i="6"/>
  <c r="JA89" i="6"/>
  <c r="JF89" i="6"/>
  <c r="JM89" i="6"/>
  <c r="JA191" i="6"/>
  <c r="JH191" i="6"/>
  <c r="KO191" i="6"/>
  <c r="IG142" i="6"/>
  <c r="IY23" i="6"/>
  <c r="IM23" i="6"/>
  <c r="JF23" i="6"/>
  <c r="JA23" i="6"/>
  <c r="IE23" i="6"/>
  <c r="KI23" i="6"/>
  <c r="JE23" i="6"/>
  <c r="JW23" i="6"/>
  <c r="JD23" i="6"/>
  <c r="JP142" i="6"/>
  <c r="IZ142" i="6"/>
  <c r="IJ142" i="6"/>
  <c r="KO13" i="6"/>
  <c r="JD142" i="6"/>
  <c r="KC191" i="6"/>
  <c r="KA13" i="6"/>
  <c r="IJ181" i="6"/>
  <c r="IO181" i="6"/>
  <c r="JM181" i="6"/>
  <c r="IT181" i="6"/>
  <c r="JH181" i="6"/>
  <c r="JK181" i="6"/>
  <c r="JX181" i="6"/>
  <c r="KK181" i="6"/>
  <c r="JG181" i="6"/>
  <c r="JN181" i="6"/>
  <c r="KO181" i="6"/>
  <c r="KA181" i="6"/>
  <c r="JB181" i="6"/>
  <c r="KI181" i="6"/>
  <c r="JW181" i="6"/>
  <c r="JL181" i="6"/>
  <c r="IG181" i="6"/>
  <c r="KF181" i="6"/>
  <c r="JE181" i="6"/>
  <c r="KL181" i="6"/>
  <c r="JD181" i="6"/>
  <c r="KD181" i="6"/>
  <c r="JJ181" i="6"/>
  <c r="JP181" i="6"/>
  <c r="JO181" i="6"/>
  <c r="IS181" i="6"/>
  <c r="IL181" i="6"/>
  <c r="JQ181" i="6"/>
  <c r="IJ191" i="6"/>
  <c r="IB191" i="6"/>
  <c r="JC191" i="6"/>
  <c r="JE191" i="6"/>
  <c r="IO191" i="6"/>
  <c r="IH191" i="6"/>
  <c r="JP191" i="6"/>
  <c r="JM191" i="6"/>
  <c r="IX191" i="6"/>
  <c r="JV191" i="6"/>
  <c r="IZ191" i="6"/>
  <c r="JB191" i="6"/>
  <c r="IV191" i="6"/>
  <c r="JJ191" i="6"/>
  <c r="IF191" i="6"/>
  <c r="IK191" i="6"/>
  <c r="IT191" i="6"/>
  <c r="JO191" i="6"/>
  <c r="JI191" i="6"/>
  <c r="IE191" i="6"/>
  <c r="IP191" i="6"/>
  <c r="KK191" i="6"/>
  <c r="IG191" i="6"/>
  <c r="IW191" i="6"/>
  <c r="JU191" i="6"/>
  <c r="JQ191" i="6"/>
  <c r="IR191" i="6"/>
  <c r="JD191" i="6"/>
  <c r="JF191" i="6"/>
  <c r="JW191" i="6"/>
  <c r="KL191" i="6"/>
  <c r="JR191" i="6"/>
  <c r="KJ191" i="6"/>
  <c r="KO89" i="6"/>
  <c r="IY89" i="6"/>
  <c r="IL89" i="6"/>
  <c r="IE89" i="6"/>
  <c r="JE89" i="6"/>
  <c r="IZ89" i="6"/>
  <c r="IP89" i="6"/>
  <c r="II89" i="6"/>
  <c r="IJ89" i="6"/>
  <c r="II191" i="6"/>
  <c r="IQ191" i="6"/>
  <c r="IA191" i="6"/>
  <c r="IC23" i="6"/>
  <c r="IK23" i="6"/>
  <c r="IF23" i="6"/>
  <c r="II23" i="6"/>
  <c r="KK23" i="6"/>
  <c r="IO23" i="6"/>
  <c r="KE23" i="6"/>
  <c r="IZ23" i="6"/>
  <c r="JS23" i="6"/>
  <c r="JI11" i="6"/>
  <c r="IV13" i="6"/>
  <c r="JI142" i="6"/>
  <c r="IQ13" i="6"/>
  <c r="IO89" i="6"/>
  <c r="IG89" i="6"/>
  <c r="KN89" i="6"/>
  <c r="KI89" i="6"/>
  <c r="IH89" i="6"/>
  <c r="IA89" i="6"/>
  <c r="IT89" i="6"/>
  <c r="KG89" i="6"/>
  <c r="IN23" i="6"/>
  <c r="JT23" i="6"/>
  <c r="IW23" i="6"/>
  <c r="JH23" i="6"/>
  <c r="KO23" i="6"/>
  <c r="JO23" i="6"/>
  <c r="IB23" i="6"/>
  <c r="IX23" i="6"/>
  <c r="IJ23" i="6"/>
  <c r="IL191" i="6"/>
  <c r="JS142" i="6"/>
  <c r="JQ131" i="6"/>
  <c r="JG131" i="6"/>
  <c r="KI13" i="6"/>
  <c r="KD191" i="6"/>
  <c r="JC89" i="6"/>
  <c r="KH89" i="6"/>
  <c r="IV89" i="6"/>
  <c r="KN191" i="6"/>
  <c r="JZ191" i="6"/>
  <c r="KM23" i="6"/>
  <c r="JU23" i="6"/>
  <c r="IP23" i="6"/>
  <c r="ID23" i="6"/>
  <c r="JV23" i="6"/>
  <c r="JZ23" i="6"/>
  <c r="JI23" i="6"/>
  <c r="JX23" i="6"/>
  <c r="KM191" i="6"/>
  <c r="II142" i="6"/>
  <c r="IK142" i="6"/>
  <c r="IQ142" i="6"/>
  <c r="IS142" i="6"/>
  <c r="JR142" i="6"/>
  <c r="JQ142" i="6"/>
  <c r="IY142" i="6"/>
  <c r="JZ142" i="6"/>
  <c r="JL142" i="6"/>
  <c r="JY142" i="6"/>
  <c r="KO142" i="6"/>
  <c r="JJ142" i="6"/>
  <c r="JA142" i="6"/>
  <c r="JO142" i="6"/>
  <c r="JG142" i="6"/>
  <c r="KE142" i="6"/>
  <c r="KG142" i="6"/>
  <c r="IJ13" i="6"/>
  <c r="IR13" i="6"/>
  <c r="JO13" i="6"/>
  <c r="JA13" i="6"/>
  <c r="KH13" i="6"/>
  <c r="IE13" i="6"/>
  <c r="IG13" i="6"/>
  <c r="JJ13" i="6"/>
  <c r="JH13" i="6"/>
  <c r="KB13" i="6"/>
  <c r="KF13" i="6"/>
  <c r="JI13" i="6"/>
  <c r="IP13" i="6"/>
  <c r="IK13" i="6"/>
  <c r="JW13" i="6"/>
  <c r="IF13" i="6"/>
  <c r="IX13" i="6"/>
  <c r="JK13" i="6"/>
  <c r="KL13" i="6"/>
  <c r="JX13" i="6"/>
  <c r="IO13" i="6"/>
  <c r="IW13" i="6"/>
  <c r="KD13" i="6"/>
  <c r="JZ13" i="6"/>
  <c r="IU13" i="6"/>
  <c r="KE13" i="6"/>
  <c r="JR13" i="6"/>
  <c r="IN13" i="6"/>
  <c r="JT13" i="6"/>
  <c r="JM13" i="6"/>
  <c r="IL13" i="6"/>
  <c r="JY13" i="6"/>
  <c r="IB13" i="6"/>
  <c r="IM13" i="6"/>
  <c r="II13" i="6"/>
  <c r="KM13" i="6"/>
  <c r="IZ13" i="6"/>
  <c r="JF13" i="6"/>
  <c r="JN13" i="6"/>
  <c r="KF191" i="6"/>
  <c r="IX89" i="6"/>
  <c r="JG89" i="6"/>
  <c r="IF89" i="6"/>
  <c r="JZ89" i="6"/>
  <c r="IB89" i="6"/>
  <c r="JL191" i="6"/>
  <c r="KC89" i="6"/>
  <c r="IN89" i="6"/>
  <c r="IK89" i="6"/>
  <c r="IC89" i="6"/>
  <c r="KK89" i="6"/>
  <c r="ID89" i="6"/>
  <c r="IQ89" i="6"/>
  <c r="IU191" i="6"/>
  <c r="KD23" i="6"/>
  <c r="IG23" i="6"/>
  <c r="JK23" i="6"/>
  <c r="IS23" i="6"/>
  <c r="JG23" i="6"/>
  <c r="IQ23" i="6"/>
  <c r="JR23" i="6"/>
  <c r="JN191" i="6"/>
  <c r="JG191" i="6"/>
  <c r="JY191" i="6"/>
  <c r="IJ131" i="6"/>
  <c r="IW131" i="6"/>
  <c r="JJ131" i="6"/>
  <c r="IS131" i="6"/>
  <c r="KG131" i="6"/>
  <c r="IC131" i="6"/>
  <c r="JZ131" i="6"/>
  <c r="JI131" i="6"/>
  <c r="JP131" i="6"/>
  <c r="IV131" i="6"/>
  <c r="JK131" i="6"/>
  <c r="JX131" i="6"/>
  <c r="IE131" i="6"/>
  <c r="JN131" i="6"/>
  <c r="IT131" i="6"/>
  <c r="IF131" i="6"/>
  <c r="JH131" i="6"/>
  <c r="IZ131" i="6"/>
  <c r="JY131" i="6"/>
  <c r="KC131" i="6"/>
  <c r="JS131" i="6"/>
  <c r="JF131" i="6"/>
  <c r="IH131" i="6"/>
  <c r="IU131" i="6"/>
  <c r="JR131" i="6"/>
  <c r="KH131" i="6"/>
  <c r="IP131" i="6"/>
  <c r="IX131" i="6"/>
  <c r="JM131" i="6"/>
  <c r="KJ131" i="6"/>
  <c r="IN131" i="6"/>
  <c r="JD131" i="6"/>
  <c r="IL131" i="6"/>
  <c r="KD131" i="6"/>
  <c r="KB131" i="6"/>
  <c r="KL131" i="6"/>
  <c r="IK131" i="6"/>
  <c r="IM131" i="6"/>
  <c r="JT131" i="6"/>
  <c r="KF131" i="6"/>
  <c r="IR131" i="6"/>
  <c r="KA131" i="6"/>
  <c r="IG131" i="6"/>
  <c r="KI131" i="6"/>
  <c r="JL131" i="6"/>
  <c r="ID131" i="6"/>
  <c r="JE131" i="6"/>
  <c r="IJ37" i="6"/>
  <c r="KL37" i="6"/>
  <c r="IK37" i="6"/>
  <c r="KC37" i="6"/>
  <c r="IF37" i="6"/>
  <c r="IV37" i="6"/>
  <c r="JU37" i="6"/>
  <c r="JQ37" i="6"/>
  <c r="KK37" i="6"/>
  <c r="KB37" i="6"/>
  <c r="KM37" i="6"/>
  <c r="JI37" i="6"/>
  <c r="JL37" i="6"/>
  <c r="KH37" i="6"/>
  <c r="JF37" i="6"/>
  <c r="IP37" i="6"/>
  <c r="IO37" i="6"/>
  <c r="JO37" i="6"/>
  <c r="JP37" i="6"/>
  <c r="FI103" i="6"/>
  <c r="IJ103" i="6" s="1"/>
  <c r="FI40" i="6"/>
  <c r="IJ40" i="6" s="1"/>
  <c r="CS174" i="6"/>
  <c r="FM174" i="6" s="1"/>
  <c r="CS200" i="6"/>
  <c r="GE200" i="6" s="1"/>
  <c r="IJ132" i="6"/>
  <c r="IP132" i="6"/>
  <c r="IM132" i="6"/>
  <c r="KM132" i="6"/>
  <c r="KK132" i="6"/>
  <c r="JK132" i="6"/>
  <c r="JS132" i="6"/>
  <c r="KI132" i="6"/>
  <c r="KL132" i="6"/>
  <c r="JI132" i="6"/>
  <c r="JW132" i="6"/>
  <c r="IE132" i="6"/>
  <c r="IS132" i="6"/>
  <c r="IB132" i="6"/>
  <c r="IX132" i="6"/>
  <c r="IW132" i="6"/>
  <c r="KJ132" i="6"/>
  <c r="KC132" i="6"/>
  <c r="KG132" i="6"/>
  <c r="IH132" i="6"/>
  <c r="JV132" i="6"/>
  <c r="JB132" i="6"/>
  <c r="KH132" i="6"/>
  <c r="JU132" i="6"/>
  <c r="JJ132" i="6"/>
  <c r="IO132" i="6"/>
  <c r="JM132" i="6"/>
  <c r="KB132" i="6"/>
  <c r="IA132" i="6"/>
  <c r="JO132" i="6"/>
  <c r="JC132" i="6"/>
  <c r="JA132" i="6"/>
  <c r="KE132" i="6"/>
  <c r="JG132" i="6"/>
  <c r="JR132" i="6"/>
  <c r="ID132" i="6"/>
  <c r="KF132" i="6"/>
  <c r="IV132" i="6"/>
  <c r="JP132" i="6"/>
  <c r="JX132" i="6"/>
  <c r="IG132" i="6"/>
  <c r="JH132" i="6"/>
  <c r="JD132" i="6"/>
  <c r="JZ132" i="6"/>
  <c r="IR132" i="6"/>
  <c r="JF132" i="6"/>
  <c r="IF132" i="6"/>
  <c r="II132" i="6"/>
  <c r="KO132" i="6"/>
  <c r="JQ132" i="6"/>
  <c r="IQ132" i="6"/>
  <c r="IK132" i="6"/>
  <c r="KD132" i="6"/>
  <c r="IT132" i="6"/>
  <c r="IY132" i="6"/>
  <c r="KA132" i="6"/>
  <c r="IN132" i="6"/>
  <c r="JE132" i="6"/>
  <c r="IU132" i="6"/>
  <c r="JN132" i="6"/>
  <c r="IC132" i="6"/>
  <c r="JT132" i="6"/>
  <c r="JY132" i="6"/>
  <c r="CS132" i="6"/>
  <c r="FS132" i="6" s="1"/>
  <c r="IJ83" i="6"/>
  <c r="JO83" i="6"/>
  <c r="JQ83" i="6"/>
  <c r="KM83" i="6"/>
  <c r="JY83" i="6"/>
  <c r="IM83" i="6"/>
  <c r="IX83" i="6"/>
  <c r="JK83" i="6"/>
  <c r="KI83" i="6"/>
  <c r="JB83" i="6"/>
  <c r="JV83" i="6"/>
  <c r="JU83" i="6"/>
  <c r="KO83" i="6"/>
  <c r="IC83" i="6"/>
  <c r="JF83" i="6"/>
  <c r="IY83" i="6"/>
  <c r="KN83" i="6"/>
  <c r="JX83" i="6"/>
  <c r="IS83" i="6"/>
  <c r="IV83" i="6"/>
  <c r="JG83" i="6"/>
  <c r="KH83" i="6"/>
  <c r="IE83" i="6"/>
  <c r="KG83" i="6"/>
  <c r="JD83" i="6"/>
  <c r="JJ83" i="6"/>
  <c r="IN83" i="6"/>
  <c r="JN83" i="6"/>
  <c r="IH83" i="6"/>
  <c r="IF83" i="6"/>
  <c r="KC83" i="6"/>
  <c r="KB83" i="6"/>
  <c r="IB83" i="6"/>
  <c r="JT83" i="6"/>
  <c r="KA83" i="6"/>
  <c r="IA83" i="6"/>
  <c r="JL83" i="6"/>
  <c r="KL83" i="6"/>
  <c r="IL83" i="6"/>
  <c r="KK83" i="6"/>
  <c r="IK83" i="6"/>
  <c r="IW83" i="6"/>
  <c r="IR83" i="6"/>
  <c r="IZ83" i="6"/>
  <c r="IO83" i="6"/>
  <c r="IU83" i="6"/>
  <c r="KE83" i="6"/>
  <c r="JR83" i="6"/>
  <c r="JP83" i="6"/>
  <c r="IP83" i="6"/>
  <c r="KF83" i="6"/>
  <c r="JE83" i="6"/>
  <c r="JI83" i="6"/>
  <c r="ID83" i="6"/>
  <c r="JW83" i="6"/>
  <c r="JH83" i="6"/>
  <c r="IT83" i="6"/>
  <c r="IQ83" i="6"/>
  <c r="JS83" i="6"/>
  <c r="KD83" i="6"/>
  <c r="IJ11" i="6"/>
  <c r="JK11" i="6"/>
  <c r="KH11" i="6"/>
  <c r="KC11" i="6"/>
  <c r="IS11" i="6"/>
  <c r="JA11" i="6"/>
  <c r="JZ11" i="6"/>
  <c r="JQ11" i="6"/>
  <c r="JB11" i="6"/>
  <c r="JY11" i="6"/>
  <c r="IU11" i="6"/>
  <c r="KN11" i="6"/>
  <c r="JN11" i="6"/>
  <c r="KJ11" i="6"/>
  <c r="IP11" i="6"/>
  <c r="JO11" i="6"/>
  <c r="JW11" i="6"/>
  <c r="JH11" i="6"/>
  <c r="KB11" i="6"/>
  <c r="KL11" i="6"/>
  <c r="IQ11" i="6"/>
  <c r="IZ11" i="6"/>
  <c r="JJ11" i="6"/>
  <c r="IF11" i="6"/>
  <c r="IN11" i="6"/>
  <c r="KG11" i="6"/>
  <c r="IC11" i="6"/>
  <c r="IR11" i="6"/>
  <c r="JL11" i="6"/>
  <c r="IA11" i="6"/>
  <c r="KM11" i="6"/>
  <c r="JX11" i="6"/>
  <c r="KD11" i="6"/>
  <c r="IH11" i="6"/>
  <c r="JF11" i="6"/>
  <c r="KI11" i="6"/>
  <c r="IB11" i="6"/>
  <c r="IM11" i="6"/>
  <c r="JU11" i="6"/>
  <c r="JD11" i="6"/>
  <c r="JE11" i="6"/>
  <c r="JT11" i="6"/>
  <c r="IL11" i="6"/>
  <c r="KE11" i="6"/>
  <c r="JP11" i="6"/>
  <c r="KO11" i="6"/>
  <c r="JM11" i="6"/>
  <c r="JS11" i="6"/>
  <c r="IE11" i="6"/>
  <c r="IG11" i="6"/>
  <c r="IW11" i="6"/>
  <c r="KK11" i="6"/>
  <c r="JR11" i="6"/>
  <c r="IX11" i="6"/>
  <c r="II11" i="6"/>
  <c r="KA11" i="6"/>
  <c r="ID11" i="6"/>
  <c r="CS67" i="6"/>
  <c r="FU67" i="6" s="1"/>
  <c r="CS20" i="6"/>
  <c r="FW20" i="6" s="1"/>
  <c r="JQ20" i="6"/>
  <c r="IE20" i="6"/>
  <c r="KJ20" i="6"/>
  <c r="JT20" i="6"/>
  <c r="IR20" i="6"/>
  <c r="KH20" i="6"/>
  <c r="JF20" i="6"/>
  <c r="IZ20" i="6"/>
  <c r="JP20" i="6"/>
  <c r="JY20" i="6"/>
  <c r="KO20" i="6"/>
  <c r="IM20" i="6"/>
  <c r="JV20" i="6"/>
  <c r="IY20" i="6"/>
  <c r="IN20" i="6"/>
  <c r="KB20" i="6"/>
  <c r="JZ20" i="6"/>
  <c r="JH20" i="6"/>
  <c r="IO20" i="6"/>
  <c r="JA20" i="6"/>
  <c r="IP20" i="6"/>
  <c r="IH20" i="6"/>
  <c r="JN20" i="6"/>
  <c r="KC20" i="6"/>
  <c r="KK20" i="6"/>
  <c r="JI20" i="6"/>
  <c r="IG20" i="6"/>
  <c r="JB20" i="6"/>
  <c r="JS20" i="6"/>
  <c r="IU20" i="6"/>
  <c r="JC20" i="6"/>
  <c r="JM20" i="6"/>
  <c r="IW20" i="6"/>
  <c r="IC20" i="6"/>
  <c r="IX20" i="6"/>
  <c r="JD20" i="6"/>
  <c r="KM20" i="6"/>
  <c r="JU20" i="6"/>
  <c r="JK20" i="6"/>
  <c r="KL20" i="6"/>
  <c r="IK20" i="6"/>
  <c r="JE20" i="6"/>
  <c r="JW20" i="6"/>
  <c r="KE20" i="6"/>
  <c r="JG20" i="6"/>
  <c r="JR20" i="6"/>
  <c r="KG20" i="6"/>
  <c r="KI20" i="6"/>
  <c r="IS20" i="6"/>
  <c r="KA20" i="6"/>
  <c r="KF20" i="6"/>
  <c r="IQ20" i="6"/>
  <c r="IL20" i="6"/>
  <c r="JL20" i="6"/>
  <c r="IA20" i="6"/>
  <c r="JO20" i="6"/>
  <c r="IT20" i="6"/>
  <c r="KN20" i="6"/>
  <c r="IY12" i="6"/>
  <c r="JS12" i="6"/>
  <c r="IO12" i="6"/>
  <c r="IA12" i="6"/>
  <c r="KB12" i="6"/>
  <c r="IF12" i="6"/>
  <c r="IW12" i="6"/>
  <c r="KJ12" i="6"/>
  <c r="JK12" i="6"/>
  <c r="JL12" i="6"/>
  <c r="JV12" i="6"/>
  <c r="II12" i="6"/>
  <c r="KC12" i="6"/>
  <c r="JB12" i="6"/>
  <c r="JU12" i="6"/>
  <c r="JD12" i="6"/>
  <c r="JG12" i="6"/>
  <c r="KN12" i="6"/>
  <c r="JF12" i="6"/>
  <c r="KM12" i="6"/>
  <c r="IU12" i="6"/>
  <c r="IX12" i="6"/>
  <c r="JT12" i="6"/>
  <c r="IN12" i="6"/>
  <c r="KD12" i="6"/>
  <c r="JY12" i="6"/>
  <c r="IB12" i="6"/>
  <c r="KE12" i="6"/>
  <c r="IS12" i="6"/>
  <c r="KF12" i="6"/>
  <c r="JM12" i="6"/>
  <c r="JI12" i="6"/>
  <c r="JW12" i="6"/>
  <c r="JE12" i="6"/>
  <c r="IK12" i="6"/>
  <c r="KL12" i="6"/>
  <c r="JR12" i="6"/>
  <c r="JA12" i="6"/>
  <c r="KA12" i="6"/>
  <c r="IP12" i="6"/>
  <c r="IL12" i="6"/>
  <c r="IQ12" i="6"/>
  <c r="KO12" i="6"/>
  <c r="IZ12" i="6"/>
  <c r="JN12" i="6"/>
  <c r="JX12" i="6"/>
  <c r="IR12" i="6"/>
  <c r="IV12" i="6"/>
  <c r="IH12" i="6"/>
  <c r="KK12" i="6"/>
  <c r="KH12" i="6"/>
  <c r="JZ12" i="6"/>
  <c r="IC12" i="6"/>
  <c r="JJ12" i="6"/>
  <c r="KI12" i="6"/>
  <c r="KG12" i="6"/>
  <c r="JZ83" i="6"/>
  <c r="JM83" i="6"/>
  <c r="CS83" i="6"/>
  <c r="GZ83" i="6" s="1"/>
  <c r="CS134" i="6"/>
  <c r="GP134" i="6" s="1"/>
  <c r="CS89" i="6"/>
  <c r="HJ89" i="6" s="1"/>
  <c r="CS194" i="6"/>
  <c r="GP194" i="6" s="1"/>
  <c r="CS103" i="6"/>
  <c r="FU103" i="6" s="1"/>
  <c r="CS6" i="6"/>
  <c r="HU6" i="6" s="1"/>
  <c r="CS78" i="6"/>
  <c r="FX78" i="6" s="1"/>
  <c r="CS126" i="6"/>
  <c r="GZ126" i="6" s="1"/>
  <c r="CS44" i="6"/>
  <c r="GA44" i="6" s="1"/>
  <c r="CS131" i="6"/>
  <c r="FL131" i="6" s="1"/>
  <c r="CS205" i="6"/>
  <c r="HY205" i="6" s="1"/>
  <c r="CS40" i="6"/>
  <c r="FR40" i="6" s="1"/>
  <c r="CS172" i="6"/>
  <c r="FQ172" i="6" s="1"/>
  <c r="IJ172" i="6"/>
  <c r="IL172" i="6"/>
  <c r="IO172" i="6"/>
  <c r="JP172" i="6"/>
  <c r="JV172" i="6"/>
  <c r="II172" i="6"/>
  <c r="JH172" i="6"/>
  <c r="KD172" i="6"/>
  <c r="JR172" i="6"/>
  <c r="JA172" i="6"/>
  <c r="IW172" i="6"/>
  <c r="IP172" i="6"/>
  <c r="IX172" i="6"/>
  <c r="IB172" i="6"/>
  <c r="KK172" i="6"/>
  <c r="JT172" i="6"/>
  <c r="KE172" i="6"/>
  <c r="IS172" i="6"/>
  <c r="JW172" i="6"/>
  <c r="KN172" i="6"/>
  <c r="IM172" i="6"/>
  <c r="KO172" i="6"/>
  <c r="JS172" i="6"/>
  <c r="JZ172" i="6"/>
  <c r="JM172" i="6"/>
  <c r="KB172" i="6"/>
  <c r="IE172" i="6"/>
  <c r="IN172" i="6"/>
  <c r="IH172" i="6"/>
  <c r="KJ172" i="6"/>
  <c r="IV172" i="6"/>
  <c r="IQ172" i="6"/>
  <c r="IA172" i="6"/>
  <c r="KG172" i="6"/>
  <c r="IG172" i="6"/>
  <c r="KH172" i="6"/>
  <c r="KL172" i="6"/>
  <c r="JX172" i="6"/>
  <c r="KC172" i="6"/>
  <c r="JF172" i="6"/>
  <c r="JE172" i="6"/>
  <c r="JJ172" i="6"/>
  <c r="JN172" i="6"/>
  <c r="KM172" i="6"/>
  <c r="IT172" i="6"/>
  <c r="JG172" i="6"/>
  <c r="KI172" i="6"/>
  <c r="JD172" i="6"/>
  <c r="IY172" i="6"/>
  <c r="JY172" i="6"/>
  <c r="ID172" i="6"/>
  <c r="IK172" i="6"/>
  <c r="IC172" i="6"/>
  <c r="KA172" i="6"/>
  <c r="JU172" i="6"/>
  <c r="JO172" i="6"/>
  <c r="JK172" i="6"/>
  <c r="KF172" i="6"/>
  <c r="JI172" i="6"/>
  <c r="JC172" i="6"/>
  <c r="JL172" i="6"/>
  <c r="JQ172" i="6"/>
  <c r="IR172" i="6"/>
  <c r="IF172" i="6"/>
  <c r="JB172" i="6"/>
  <c r="IZ172" i="6"/>
  <c r="IU172" i="6"/>
  <c r="IJ146" i="6"/>
  <c r="KJ146" i="6"/>
  <c r="IZ146" i="6"/>
  <c r="JR146" i="6"/>
  <c r="IG146" i="6"/>
  <c r="KH146" i="6"/>
  <c r="IF146" i="6"/>
  <c r="IR146" i="6"/>
  <c r="KM146" i="6"/>
  <c r="JD146" i="6"/>
  <c r="JY146" i="6"/>
  <c r="IE146" i="6"/>
  <c r="JE146" i="6"/>
  <c r="IN146" i="6"/>
  <c r="JG146" i="6"/>
  <c r="KI146" i="6"/>
  <c r="IK146" i="6"/>
  <c r="IT146" i="6"/>
  <c r="JN146" i="6"/>
  <c r="JJ146" i="6"/>
  <c r="IL146" i="6"/>
  <c r="KE146" i="6"/>
  <c r="JM146" i="6"/>
  <c r="KK146" i="6"/>
  <c r="KN146" i="6"/>
  <c r="ID146" i="6"/>
  <c r="IV146" i="6"/>
  <c r="JQ146" i="6"/>
  <c r="JO146" i="6"/>
  <c r="IO146" i="6"/>
  <c r="JC146" i="6"/>
  <c r="JP146" i="6"/>
  <c r="KL146" i="6"/>
  <c r="IU146" i="6"/>
  <c r="JS146" i="6"/>
  <c r="IS146" i="6"/>
  <c r="JF146" i="6"/>
  <c r="JL146" i="6"/>
  <c r="IP146" i="6"/>
  <c r="KD146" i="6"/>
  <c r="JW146" i="6"/>
  <c r="IX146" i="6"/>
  <c r="JX146" i="6"/>
  <c r="KA146" i="6"/>
  <c r="KF146" i="6"/>
  <c r="IC146" i="6"/>
  <c r="KO146" i="6"/>
  <c r="IA146" i="6"/>
  <c r="JV146" i="6"/>
  <c r="JZ146" i="6"/>
  <c r="IM146" i="6"/>
  <c r="JK146" i="6"/>
  <c r="KC146" i="6"/>
  <c r="II146" i="6"/>
  <c r="IH146" i="6"/>
  <c r="JU146" i="6"/>
  <c r="IY146" i="6"/>
  <c r="IW146" i="6"/>
  <c r="IQ146" i="6"/>
  <c r="KG146" i="6"/>
  <c r="JH146" i="6"/>
  <c r="JT146" i="6"/>
  <c r="JA146" i="6"/>
  <c r="IB146" i="6"/>
  <c r="JB146" i="6"/>
  <c r="JI146" i="6"/>
  <c r="KB146" i="6"/>
  <c r="CS155" i="6"/>
  <c r="FN155" i="6" s="1"/>
  <c r="CS66" i="6"/>
  <c r="HY66" i="6" s="1"/>
  <c r="CS11" i="6"/>
  <c r="HM11" i="6" s="1"/>
  <c r="CS98" i="6"/>
  <c r="FM98" i="6" s="1"/>
  <c r="CS71" i="6"/>
  <c r="HX71" i="6" s="1"/>
  <c r="FI74" i="6"/>
  <c r="IJ74" i="6" s="1"/>
  <c r="CS58" i="6"/>
  <c r="FM58" i="6" s="1"/>
  <c r="CS39" i="6"/>
  <c r="HU39" i="6" s="1"/>
  <c r="CS12" i="6"/>
  <c r="GG12" i="6" s="1"/>
  <c r="CS195" i="6"/>
  <c r="HS195" i="6" s="1"/>
  <c r="CS201" i="6"/>
  <c r="GR201" i="6" s="1"/>
  <c r="IJ16" i="6"/>
  <c r="JX16" i="6"/>
  <c r="JA16" i="6"/>
  <c r="JQ16" i="6"/>
  <c r="KG16" i="6"/>
  <c r="KN16" i="6"/>
  <c r="JO16" i="6"/>
  <c r="JG16" i="6"/>
  <c r="IR16" i="6"/>
  <c r="IY16" i="6"/>
  <c r="IS16" i="6"/>
  <c r="JH16" i="6"/>
  <c r="KB16" i="6"/>
  <c r="KD16" i="6"/>
  <c r="JC16" i="6"/>
  <c r="JV16" i="6"/>
  <c r="JB16" i="6"/>
  <c r="JK16" i="6"/>
  <c r="JT16" i="6"/>
  <c r="IQ16" i="6"/>
  <c r="JD16" i="6"/>
  <c r="JI16" i="6"/>
  <c r="KK16" i="6"/>
  <c r="IB16" i="6"/>
  <c r="IA16" i="6"/>
  <c r="IM16" i="6"/>
  <c r="JU16" i="6"/>
  <c r="IU16" i="6"/>
  <c r="IH16" i="6"/>
  <c r="JY16" i="6"/>
  <c r="JN16" i="6"/>
  <c r="IW16" i="6"/>
  <c r="IV16" i="6"/>
  <c r="IX16" i="6"/>
  <c r="JL16" i="6"/>
  <c r="JF16" i="6"/>
  <c r="JW16" i="6"/>
  <c r="JZ16" i="6"/>
  <c r="IE16" i="6"/>
  <c r="KH16" i="6"/>
  <c r="IK16" i="6"/>
  <c r="JE16" i="6"/>
  <c r="IZ16" i="6"/>
  <c r="KI16" i="6"/>
  <c r="IL16" i="6"/>
  <c r="IP16" i="6"/>
  <c r="KO16" i="6"/>
  <c r="IN16" i="6"/>
  <c r="KE16" i="6"/>
  <c r="JJ16" i="6"/>
  <c r="IF16" i="6"/>
  <c r="II16" i="6"/>
  <c r="IO16" i="6"/>
  <c r="IT16" i="6"/>
  <c r="JM16" i="6"/>
  <c r="KA16" i="6"/>
  <c r="JS16" i="6"/>
  <c r="KJ16" i="6"/>
  <c r="KF16" i="6"/>
  <c r="KC16" i="6"/>
  <c r="JP16" i="6"/>
  <c r="IC16" i="6"/>
  <c r="ID16" i="6"/>
  <c r="KM16" i="6"/>
  <c r="KL16" i="6"/>
  <c r="IG16" i="6"/>
  <c r="JR16" i="6"/>
  <c r="CS16" i="6"/>
  <c r="FS16" i="6" s="1"/>
  <c r="CS94" i="6"/>
  <c r="HV94" i="6" s="1"/>
  <c r="FI154" i="6"/>
  <c r="IJ154" i="6" s="1"/>
  <c r="CS41" i="6"/>
  <c r="HT41" i="6" s="1"/>
  <c r="CS51" i="6"/>
  <c r="HA51" i="6" s="1"/>
  <c r="IJ139" i="6"/>
  <c r="KF139" i="6"/>
  <c r="JN139" i="6"/>
  <c r="JE139" i="6"/>
  <c r="JV139" i="6"/>
  <c r="IC139" i="6"/>
  <c r="IW139" i="6"/>
  <c r="IB139" i="6"/>
  <c r="JD139" i="6"/>
  <c r="IF139" i="6"/>
  <c r="IH139" i="6"/>
  <c r="IY139" i="6"/>
  <c r="IP139" i="6"/>
  <c r="KJ139" i="6"/>
  <c r="IG139" i="6"/>
  <c r="KO139" i="6"/>
  <c r="KG139" i="6"/>
  <c r="IM139" i="6"/>
  <c r="JZ139" i="6"/>
  <c r="JJ139" i="6"/>
  <c r="IN139" i="6"/>
  <c r="IR139" i="6"/>
  <c r="KK139" i="6"/>
  <c r="IU139" i="6"/>
  <c r="JK139" i="6"/>
  <c r="IA139" i="6"/>
  <c r="JB139" i="6"/>
  <c r="IL139" i="6"/>
  <c r="KL139" i="6"/>
  <c r="JM139" i="6"/>
  <c r="KA139" i="6"/>
  <c r="IO139" i="6"/>
  <c r="KH139" i="6"/>
  <c r="JL139" i="6"/>
  <c r="KN139" i="6"/>
  <c r="JH139" i="6"/>
  <c r="IS139" i="6"/>
  <c r="IT139" i="6"/>
  <c r="JR139" i="6"/>
  <c r="JU139" i="6"/>
  <c r="KI139" i="6"/>
  <c r="KM139" i="6"/>
  <c r="JT139" i="6"/>
  <c r="JY139" i="6"/>
  <c r="KD139" i="6"/>
  <c r="ID139" i="6"/>
  <c r="KE139" i="6"/>
  <c r="IX139" i="6"/>
  <c r="JQ139" i="6"/>
  <c r="II139" i="6"/>
  <c r="IQ139" i="6"/>
  <c r="JI139" i="6"/>
  <c r="IK139" i="6"/>
  <c r="IZ139" i="6"/>
  <c r="JW139" i="6"/>
  <c r="KC139" i="6"/>
  <c r="JG139" i="6"/>
  <c r="IV139" i="6"/>
  <c r="IE139" i="6"/>
  <c r="JX139" i="6"/>
  <c r="JO139" i="6"/>
  <c r="KB139" i="6"/>
  <c r="JA139" i="6"/>
  <c r="JC139" i="6"/>
  <c r="JP139" i="6"/>
  <c r="JS139" i="6"/>
  <c r="JF139" i="6"/>
  <c r="CS177" i="6"/>
  <c r="FT177" i="6" s="1"/>
  <c r="CS135" i="6"/>
  <c r="GY135" i="6" s="1"/>
  <c r="CS140" i="6"/>
  <c r="HP140" i="6" s="1"/>
  <c r="CS64" i="6"/>
  <c r="GC64" i="6" s="1"/>
  <c r="CS153" i="6"/>
  <c r="HP153" i="6" s="1"/>
  <c r="CS27" i="6"/>
  <c r="HA27" i="6" s="1"/>
  <c r="CS54" i="6"/>
  <c r="FK54" i="6" s="1"/>
  <c r="CS88" i="6"/>
  <c r="GY88" i="6" s="1"/>
  <c r="CS123" i="6"/>
  <c r="CS139" i="6"/>
  <c r="GF139" i="6" s="1"/>
  <c r="CS141" i="6"/>
  <c r="HO141" i="6" s="1"/>
  <c r="FI155" i="6"/>
  <c r="IJ155" i="6" s="1"/>
  <c r="IJ98" i="6"/>
  <c r="JF98" i="6"/>
  <c r="KB98" i="6"/>
  <c r="KL98" i="6"/>
  <c r="JC98" i="6"/>
  <c r="JD98" i="6"/>
  <c r="JL98" i="6"/>
  <c r="JB98" i="6"/>
  <c r="JX98" i="6"/>
  <c r="JK98" i="6"/>
  <c r="IW98" i="6"/>
  <c r="JZ98" i="6"/>
  <c r="IP98" i="6"/>
  <c r="IO98" i="6"/>
  <c r="IE98" i="6"/>
  <c r="KI98" i="6"/>
  <c r="JU98" i="6"/>
  <c r="JQ98" i="6"/>
  <c r="JV98" i="6"/>
  <c r="KF98" i="6"/>
  <c r="JN98" i="6"/>
  <c r="KM98" i="6"/>
  <c r="IS98" i="6"/>
  <c r="IU98" i="6"/>
  <c r="IB98" i="6"/>
  <c r="KJ98" i="6"/>
  <c r="IZ98" i="6"/>
  <c r="IA98" i="6"/>
  <c r="JO98" i="6"/>
  <c r="JM98" i="6"/>
  <c r="IL98" i="6"/>
  <c r="ID98" i="6"/>
  <c r="IM98" i="6"/>
  <c r="JE98" i="6"/>
  <c r="KN98" i="6"/>
  <c r="KK98" i="6"/>
  <c r="KC98" i="6"/>
  <c r="KE98" i="6"/>
  <c r="IQ98" i="6"/>
  <c r="JJ98" i="6"/>
  <c r="JG98" i="6"/>
  <c r="IR98" i="6"/>
  <c r="IN98" i="6"/>
  <c r="IH98" i="6"/>
  <c r="KG98" i="6"/>
  <c r="JS98" i="6"/>
  <c r="JY98" i="6"/>
  <c r="JR98" i="6"/>
  <c r="IK98" i="6"/>
  <c r="JT98" i="6"/>
  <c r="IG98" i="6"/>
  <c r="IV98" i="6"/>
  <c r="II98" i="6"/>
  <c r="KA98" i="6"/>
  <c r="IT98" i="6"/>
  <c r="IY98" i="6"/>
  <c r="KH98" i="6"/>
  <c r="IC98" i="6"/>
  <c r="JW98" i="6"/>
  <c r="KO98" i="6"/>
  <c r="IX98" i="6"/>
  <c r="JA98" i="6"/>
  <c r="KD98" i="6"/>
  <c r="IF98" i="6"/>
  <c r="JP98" i="6"/>
  <c r="JH98" i="6"/>
  <c r="JI98" i="6"/>
  <c r="CS115" i="6"/>
  <c r="HH115" i="6" s="1"/>
  <c r="CS87" i="6"/>
  <c r="HU87" i="6" s="1"/>
  <c r="IJ194" i="6"/>
  <c r="JK194" i="6"/>
  <c r="IA194" i="6"/>
  <c r="KE194" i="6"/>
  <c r="IE194" i="6"/>
  <c r="JG194" i="6"/>
  <c r="IL194" i="6"/>
  <c r="IX194" i="6"/>
  <c r="IM194" i="6"/>
  <c r="IH194" i="6"/>
  <c r="KL194" i="6"/>
  <c r="IY194" i="6"/>
  <c r="KB194" i="6"/>
  <c r="JX194" i="6"/>
  <c r="KK194" i="6"/>
  <c r="JD194" i="6"/>
  <c r="KN194" i="6"/>
  <c r="IT194" i="6"/>
  <c r="KA194" i="6"/>
  <c r="ID194" i="6"/>
  <c r="JA194" i="6"/>
  <c r="JO194" i="6"/>
  <c r="JZ194" i="6"/>
  <c r="JB194" i="6"/>
  <c r="IZ194" i="6"/>
  <c r="JW194" i="6"/>
  <c r="KC194" i="6"/>
  <c r="II194" i="6"/>
  <c r="IQ194" i="6"/>
  <c r="IU194" i="6"/>
  <c r="IB194" i="6"/>
  <c r="JQ194" i="6"/>
  <c r="JP194" i="6"/>
  <c r="IW194" i="6"/>
  <c r="KG194" i="6"/>
  <c r="JR194" i="6"/>
  <c r="IK194" i="6"/>
  <c r="IR194" i="6"/>
  <c r="JV194" i="6"/>
  <c r="IF194" i="6"/>
  <c r="JL194" i="6"/>
  <c r="JS194" i="6"/>
  <c r="JY194" i="6"/>
  <c r="IO194" i="6"/>
  <c r="JH194" i="6"/>
  <c r="JN194" i="6"/>
  <c r="KD194" i="6"/>
  <c r="IG194" i="6"/>
  <c r="KO194" i="6"/>
  <c r="IC194" i="6"/>
  <c r="KI194" i="6"/>
  <c r="JI194" i="6"/>
  <c r="KH194" i="6"/>
  <c r="JE194" i="6"/>
  <c r="KJ194" i="6"/>
  <c r="JF194" i="6"/>
  <c r="JC194" i="6"/>
  <c r="JU194" i="6"/>
  <c r="IN194" i="6"/>
  <c r="KM194" i="6"/>
  <c r="IS194" i="6"/>
  <c r="JT194" i="6"/>
  <c r="JM194" i="6"/>
  <c r="IP194" i="6"/>
  <c r="IV194" i="6"/>
  <c r="KF194" i="6"/>
  <c r="JJ194" i="6"/>
  <c r="CS130" i="6"/>
  <c r="FK130" i="6" s="1"/>
  <c r="IJ164" i="6"/>
  <c r="IC164" i="6"/>
  <c r="IG164" i="6"/>
  <c r="IK164" i="6"/>
  <c r="IM164" i="6"/>
  <c r="IE164" i="6"/>
  <c r="IQ164" i="6"/>
  <c r="KH164" i="6"/>
  <c r="KB164" i="6"/>
  <c r="JS164" i="6"/>
  <c r="IW164" i="6"/>
  <c r="JL164" i="6"/>
  <c r="JY164" i="6"/>
  <c r="JU164" i="6"/>
  <c r="JB164" i="6"/>
  <c r="JG164" i="6"/>
  <c r="IT164" i="6"/>
  <c r="JP164" i="6"/>
  <c r="IH164" i="6"/>
  <c r="IS164" i="6"/>
  <c r="JI164" i="6"/>
  <c r="IN164" i="6"/>
  <c r="KC164" i="6"/>
  <c r="KJ164" i="6"/>
  <c r="JE164" i="6"/>
  <c r="KG164" i="6"/>
  <c r="KF164" i="6"/>
  <c r="IA164" i="6"/>
  <c r="JA164" i="6"/>
  <c r="II164" i="6"/>
  <c r="JK164" i="6"/>
  <c r="KM164" i="6"/>
  <c r="KK164" i="6"/>
  <c r="KI164" i="6"/>
  <c r="ID164" i="6"/>
  <c r="IX164" i="6"/>
  <c r="JR164" i="6"/>
  <c r="KD164" i="6"/>
  <c r="IR164" i="6"/>
  <c r="JQ164" i="6"/>
  <c r="JV164" i="6"/>
  <c r="KL164" i="6"/>
  <c r="IB164" i="6"/>
  <c r="KE164" i="6"/>
  <c r="IZ164" i="6"/>
  <c r="IL164" i="6"/>
  <c r="JW164" i="6"/>
  <c r="JF164" i="6"/>
  <c r="IO164" i="6"/>
  <c r="IY164" i="6"/>
  <c r="KO164" i="6"/>
  <c r="JM164" i="6"/>
  <c r="JC164" i="6"/>
  <c r="JN164" i="6"/>
  <c r="JX164" i="6"/>
  <c r="KA164" i="6"/>
  <c r="JH164" i="6"/>
  <c r="IV164" i="6"/>
  <c r="JT164" i="6"/>
  <c r="IP164" i="6"/>
  <c r="JD164" i="6"/>
  <c r="JJ164" i="6"/>
  <c r="JZ164" i="6"/>
  <c r="IF164" i="6"/>
  <c r="KN164" i="6"/>
  <c r="IU164" i="6"/>
  <c r="JO164" i="6"/>
  <c r="CS13" i="6"/>
  <c r="FV13" i="6" s="1"/>
  <c r="FI35" i="6"/>
  <c r="IJ35" i="6" s="1"/>
  <c r="CS91" i="6"/>
  <c r="GV91" i="6" s="1"/>
  <c r="FI51" i="6"/>
  <c r="IJ51" i="6" s="1"/>
  <c r="IJ96" i="6"/>
  <c r="IG96" i="6"/>
  <c r="KK96" i="6"/>
  <c r="KI96" i="6"/>
  <c r="IO96" i="6"/>
  <c r="JE96" i="6"/>
  <c r="KA96" i="6"/>
  <c r="JZ96" i="6"/>
  <c r="JL96" i="6"/>
  <c r="JU96" i="6"/>
  <c r="KE96" i="6"/>
  <c r="IM96" i="6"/>
  <c r="IH96" i="6"/>
  <c r="JK96" i="6"/>
  <c r="KO96" i="6"/>
  <c r="IN96" i="6"/>
  <c r="KC96" i="6"/>
  <c r="JB96" i="6"/>
  <c r="JY96" i="6"/>
  <c r="II96" i="6"/>
  <c r="KF96" i="6"/>
  <c r="KJ96" i="6"/>
  <c r="IC96" i="6"/>
  <c r="IU96" i="6"/>
  <c r="KH96" i="6"/>
  <c r="JV96" i="6"/>
  <c r="IT96" i="6"/>
  <c r="IF96" i="6"/>
  <c r="JR96" i="6"/>
  <c r="JJ96" i="6"/>
  <c r="JP96" i="6"/>
  <c r="IE96" i="6"/>
  <c r="IV96" i="6"/>
  <c r="JD96" i="6"/>
  <c r="JN96" i="6"/>
  <c r="IQ96" i="6"/>
  <c r="JC96" i="6"/>
  <c r="JI96" i="6"/>
  <c r="JX96" i="6"/>
  <c r="KG96" i="6"/>
  <c r="IS96" i="6"/>
  <c r="IX96" i="6"/>
  <c r="IZ96" i="6"/>
  <c r="IA96" i="6"/>
  <c r="JQ96" i="6"/>
  <c r="KL96" i="6"/>
  <c r="ID96" i="6"/>
  <c r="JF96" i="6"/>
  <c r="KN96" i="6"/>
  <c r="JS96" i="6"/>
  <c r="IB96" i="6"/>
  <c r="KM96" i="6"/>
  <c r="IL96" i="6"/>
  <c r="KB96" i="6"/>
  <c r="JM96" i="6"/>
  <c r="IK96" i="6"/>
  <c r="IR96" i="6"/>
  <c r="IP96" i="6"/>
  <c r="IY96" i="6"/>
  <c r="IW96" i="6"/>
  <c r="JO96" i="6"/>
  <c r="KD96" i="6"/>
  <c r="JG96" i="6"/>
  <c r="JA96" i="6"/>
  <c r="JT96" i="6"/>
  <c r="JH96" i="6"/>
  <c r="JW96" i="6"/>
  <c r="CS74" i="6"/>
  <c r="FK74" i="6" s="1"/>
  <c r="CS159" i="6"/>
  <c r="GC159" i="6" s="1"/>
  <c r="CS142" i="6"/>
  <c r="GT142" i="6" s="1"/>
  <c r="CS164" i="6"/>
  <c r="HN164" i="6" s="1"/>
  <c r="CS59" i="6"/>
  <c r="FP59" i="6" s="1"/>
  <c r="CS79" i="6"/>
  <c r="FN79" i="6" s="1"/>
  <c r="CS203" i="6"/>
  <c r="FW203" i="6" s="1"/>
  <c r="CS77" i="6"/>
  <c r="HE77" i="6" s="1"/>
  <c r="CS149" i="6"/>
  <c r="HB149" i="6" s="1"/>
  <c r="CS37" i="6"/>
  <c r="FK37" i="6" s="1"/>
  <c r="CS185" i="6"/>
  <c r="HM185" i="6" s="1"/>
  <c r="CS197" i="6"/>
  <c r="GM197" i="6" s="1"/>
  <c r="IJ192" i="6"/>
  <c r="JR192" i="6"/>
  <c r="JY192" i="6"/>
  <c r="IT192" i="6"/>
  <c r="JF192" i="6"/>
  <c r="JU192" i="6"/>
  <c r="JP192" i="6"/>
  <c r="IF192" i="6"/>
  <c r="JE192" i="6"/>
  <c r="IW192" i="6"/>
  <c r="IV192" i="6"/>
  <c r="JJ192" i="6"/>
  <c r="KD192" i="6"/>
  <c r="JA192" i="6"/>
  <c r="IC192" i="6"/>
  <c r="IP192" i="6"/>
  <c r="IM192" i="6"/>
  <c r="JG192" i="6"/>
  <c r="JC192" i="6"/>
  <c r="KO192" i="6"/>
  <c r="IX192" i="6"/>
  <c r="ID192" i="6"/>
  <c r="IQ192" i="6"/>
  <c r="KL192" i="6"/>
  <c r="JT192" i="6"/>
  <c r="JQ192" i="6"/>
  <c r="JW192" i="6"/>
  <c r="JK192" i="6"/>
  <c r="IA192" i="6"/>
  <c r="KE192" i="6"/>
  <c r="JX192" i="6"/>
  <c r="KC192" i="6"/>
  <c r="JD192" i="6"/>
  <c r="KH192" i="6"/>
  <c r="JO192" i="6"/>
  <c r="IB192" i="6"/>
  <c r="JN192" i="6"/>
  <c r="KI192" i="6"/>
  <c r="KM192" i="6"/>
  <c r="KF192" i="6"/>
  <c r="JS192" i="6"/>
  <c r="JM192" i="6"/>
  <c r="KA192" i="6"/>
  <c r="JI192" i="6"/>
  <c r="IE192" i="6"/>
  <c r="JB192" i="6"/>
  <c r="JH192" i="6"/>
  <c r="KJ192" i="6"/>
  <c r="IH192" i="6"/>
  <c r="IY192" i="6"/>
  <c r="IG192" i="6"/>
  <c r="KB192" i="6"/>
  <c r="IZ192" i="6"/>
  <c r="IS192" i="6"/>
  <c r="KG192" i="6"/>
  <c r="IU192" i="6"/>
  <c r="IK192" i="6"/>
  <c r="JZ192" i="6"/>
  <c r="JV192" i="6"/>
  <c r="II192" i="6"/>
  <c r="JL192" i="6"/>
  <c r="IR192" i="6"/>
  <c r="IN192" i="6"/>
  <c r="KK192" i="6"/>
  <c r="IL192" i="6"/>
  <c r="KN192" i="6"/>
  <c r="IO192" i="6"/>
  <c r="CS14" i="6"/>
  <c r="HC14" i="6" s="1"/>
  <c r="CS96" i="6"/>
  <c r="GE96" i="6" s="1"/>
  <c r="CS146" i="6"/>
  <c r="GD146" i="6" s="1"/>
  <c r="CS107" i="6"/>
  <c r="GZ107" i="6" s="1"/>
  <c r="CS154" i="6"/>
  <c r="GW154" i="6" s="1"/>
  <c r="CS184" i="6"/>
  <c r="HL184" i="6" s="1"/>
  <c r="CS137" i="6"/>
  <c r="HX137" i="6" s="1"/>
  <c r="CS35" i="6"/>
  <c r="FT35" i="6" s="1"/>
  <c r="CS23" i="6"/>
  <c r="FN23" i="6" s="1"/>
  <c r="CS32" i="6"/>
  <c r="FS32" i="6" s="1"/>
  <c r="CS181" i="6"/>
  <c r="CS145" i="6"/>
  <c r="HG145" i="6" s="1"/>
  <c r="IJ58" i="6"/>
  <c r="JC58" i="6"/>
  <c r="JY58" i="6"/>
  <c r="JA58" i="6"/>
  <c r="KJ58" i="6"/>
  <c r="KF58" i="6"/>
  <c r="JS58" i="6"/>
  <c r="JM58" i="6"/>
  <c r="IA58" i="6"/>
  <c r="JP58" i="6"/>
  <c r="IH58" i="6"/>
  <c r="IG58" i="6"/>
  <c r="JV58" i="6"/>
  <c r="KA58" i="6"/>
  <c r="KE58" i="6"/>
  <c r="IX58" i="6"/>
  <c r="ID58" i="6"/>
  <c r="JK58" i="6"/>
  <c r="JB58" i="6"/>
  <c r="KO58" i="6"/>
  <c r="JO58" i="6"/>
  <c r="IC58" i="6"/>
  <c r="KB58" i="6"/>
  <c r="II58" i="6"/>
  <c r="IV58" i="6"/>
  <c r="IO58" i="6"/>
  <c r="JR58" i="6"/>
  <c r="IP58" i="6"/>
  <c r="KI58" i="6"/>
  <c r="IY58" i="6"/>
  <c r="JN58" i="6"/>
  <c r="JZ58" i="6"/>
  <c r="KG58" i="6"/>
  <c r="IS58" i="6"/>
  <c r="KL58" i="6"/>
  <c r="JL58" i="6"/>
  <c r="IM58" i="6"/>
  <c r="IT58" i="6"/>
  <c r="JX58" i="6"/>
  <c r="JF58" i="6"/>
  <c r="KN58" i="6"/>
  <c r="IN58" i="6"/>
  <c r="IF58" i="6"/>
  <c r="JE58" i="6"/>
  <c r="JG58" i="6"/>
  <c r="KC58" i="6"/>
  <c r="IW58" i="6"/>
  <c r="JW58" i="6"/>
  <c r="IR58" i="6"/>
  <c r="IB58" i="6"/>
  <c r="IU58" i="6"/>
  <c r="JT58" i="6"/>
  <c r="JD58" i="6"/>
  <c r="IE58" i="6"/>
  <c r="KK58" i="6"/>
  <c r="IL58" i="6"/>
  <c r="KD58" i="6"/>
  <c r="IZ58" i="6"/>
  <c r="KH58" i="6"/>
  <c r="IQ58" i="6"/>
  <c r="KM58" i="6"/>
  <c r="IK58" i="6"/>
  <c r="JU58" i="6"/>
  <c r="JQ58" i="6"/>
  <c r="JI58" i="6"/>
  <c r="JJ58" i="6"/>
  <c r="JH58" i="6"/>
  <c r="CS168" i="6"/>
  <c r="HI168" i="6" s="1"/>
  <c r="FI79" i="6"/>
  <c r="IJ79" i="6" s="1"/>
  <c r="IJ77" i="6"/>
  <c r="IV77" i="6"/>
  <c r="JG77" i="6"/>
  <c r="KO77" i="6"/>
  <c r="IL77" i="6"/>
  <c r="IQ77" i="6"/>
  <c r="IS77" i="6"/>
  <c r="IB77" i="6"/>
  <c r="JQ77" i="6"/>
  <c r="IN77" i="6"/>
  <c r="KL77" i="6"/>
  <c r="IP77" i="6"/>
  <c r="JK77" i="6"/>
  <c r="JD77" i="6"/>
  <c r="JP77" i="6"/>
  <c r="KG77" i="6"/>
  <c r="JS77" i="6"/>
  <c r="JZ77" i="6"/>
  <c r="IA77" i="6"/>
  <c r="JW77" i="6"/>
  <c r="JV77" i="6"/>
  <c r="JU77" i="6"/>
  <c r="IO77" i="6"/>
  <c r="IE77" i="6"/>
  <c r="KB77" i="6"/>
  <c r="JY77" i="6"/>
  <c r="ID77" i="6"/>
  <c r="JO77" i="6"/>
  <c r="IK77" i="6"/>
  <c r="KC77" i="6"/>
  <c r="IU77" i="6"/>
  <c r="IY77" i="6"/>
  <c r="JA77" i="6"/>
  <c r="KJ77" i="6"/>
  <c r="IW77" i="6"/>
  <c r="JC77" i="6"/>
  <c r="II77" i="6"/>
  <c r="IC77" i="6"/>
  <c r="IX77" i="6"/>
  <c r="JX77" i="6"/>
  <c r="JH77" i="6"/>
  <c r="JT77" i="6"/>
  <c r="KF77" i="6"/>
  <c r="IG77" i="6"/>
  <c r="KM77" i="6"/>
  <c r="JR77" i="6"/>
  <c r="JJ77" i="6"/>
  <c r="JN77" i="6"/>
  <c r="JL77" i="6"/>
  <c r="JI77" i="6"/>
  <c r="KN77" i="6"/>
  <c r="IT77" i="6"/>
  <c r="IZ77" i="6"/>
  <c r="KD77" i="6"/>
  <c r="KE77" i="6"/>
  <c r="KH77" i="6"/>
  <c r="KI77" i="6"/>
  <c r="IF77" i="6"/>
  <c r="JF77" i="6"/>
  <c r="JB77" i="6"/>
  <c r="IR77" i="6"/>
  <c r="IH77" i="6"/>
  <c r="JE77" i="6"/>
  <c r="JM77" i="6"/>
  <c r="IM77" i="6"/>
  <c r="KK77" i="6"/>
  <c r="KA77" i="6"/>
  <c r="CS186" i="6"/>
  <c r="HS186" i="6" s="1"/>
  <c r="IJ126" i="6"/>
  <c r="JE126" i="6"/>
  <c r="JY126" i="6"/>
  <c r="IB126" i="6"/>
  <c r="JU126" i="6"/>
  <c r="IY126" i="6"/>
  <c r="JG126" i="6"/>
  <c r="JA126" i="6"/>
  <c r="KK126" i="6"/>
  <c r="IA126" i="6"/>
  <c r="II126" i="6"/>
  <c r="JX126" i="6"/>
  <c r="KC126" i="6"/>
  <c r="KB126" i="6"/>
  <c r="JD126" i="6"/>
  <c r="JF126" i="6"/>
  <c r="JB126" i="6"/>
  <c r="KG126" i="6"/>
  <c r="JR126" i="6"/>
  <c r="KJ126" i="6"/>
  <c r="JN126" i="6"/>
  <c r="IL126" i="6"/>
  <c r="IT126" i="6"/>
  <c r="IR126" i="6"/>
  <c r="IW126" i="6"/>
  <c r="KM126" i="6"/>
  <c r="IG126" i="6"/>
  <c r="IU126" i="6"/>
  <c r="JI126" i="6"/>
  <c r="JH126" i="6"/>
  <c r="IE126" i="6"/>
  <c r="KL126" i="6"/>
  <c r="KA126" i="6"/>
  <c r="JM126" i="6"/>
  <c r="IF126" i="6"/>
  <c r="IV126" i="6"/>
  <c r="JJ126" i="6"/>
  <c r="JV126" i="6"/>
  <c r="JQ126" i="6"/>
  <c r="JW126" i="6"/>
  <c r="IQ126" i="6"/>
  <c r="IZ126" i="6"/>
  <c r="JZ126" i="6"/>
  <c r="JK126" i="6"/>
  <c r="IX126" i="6"/>
  <c r="KH126" i="6"/>
  <c r="IC126" i="6"/>
  <c r="IM126" i="6"/>
  <c r="JT126" i="6"/>
  <c r="IH126" i="6"/>
  <c r="JC126" i="6"/>
  <c r="IS126" i="6"/>
  <c r="KE126" i="6"/>
  <c r="KO126" i="6"/>
  <c r="JP126" i="6"/>
  <c r="IK126" i="6"/>
  <c r="JL126" i="6"/>
  <c r="JO126" i="6"/>
  <c r="IO126" i="6"/>
  <c r="IN126" i="6"/>
  <c r="KI126" i="6"/>
  <c r="KF126" i="6"/>
  <c r="IP126" i="6"/>
  <c r="JS126" i="6"/>
  <c r="ID126" i="6"/>
  <c r="KN126" i="6"/>
  <c r="KD126" i="6"/>
  <c r="FI41" i="6"/>
  <c r="IJ41" i="6" s="1"/>
  <c r="CS192" i="6"/>
  <c r="GH192" i="6" s="1"/>
  <c r="CS105" i="6"/>
  <c r="FK105" i="6" s="1"/>
  <c r="CS65" i="6"/>
  <c r="GC65" i="6" s="1"/>
  <c r="FI157" i="6"/>
  <c r="CS111" i="6"/>
  <c r="HQ111" i="6" s="1"/>
  <c r="CS46" i="6"/>
  <c r="GN46" i="6" s="1"/>
  <c r="CS33" i="6"/>
  <c r="GW33" i="6" s="1"/>
  <c r="FI75" i="6"/>
  <c r="IJ75" i="6" s="1"/>
  <c r="CS19" i="6"/>
  <c r="GF19" i="6" s="1"/>
  <c r="CS106" i="6"/>
  <c r="FV106" i="6" s="1"/>
  <c r="CS138" i="6"/>
  <c r="HY138" i="6" s="1"/>
  <c r="CS24" i="6"/>
  <c r="HL24" i="6" s="1"/>
  <c r="CS69" i="6"/>
  <c r="FL69" i="6" s="1"/>
  <c r="CS10" i="6"/>
  <c r="FV10" i="6" s="1"/>
  <c r="CS85" i="6"/>
  <c r="FK85" i="6" s="1"/>
  <c r="CS42" i="6"/>
  <c r="HY42" i="6" s="1"/>
  <c r="CS157" i="6"/>
  <c r="FZ157" i="6" s="1"/>
  <c r="IJ188" i="6"/>
  <c r="IQ188" i="6"/>
  <c r="JV188" i="6"/>
  <c r="JI188" i="6"/>
  <c r="IK188" i="6"/>
  <c r="JR188" i="6"/>
  <c r="KJ188" i="6"/>
  <c r="IL188" i="6"/>
  <c r="JM188" i="6"/>
  <c r="JU188" i="6"/>
  <c r="JX188" i="6"/>
  <c r="IP188" i="6"/>
  <c r="JC188" i="6"/>
  <c r="JW188" i="6"/>
  <c r="IT188" i="6"/>
  <c r="JE188" i="6"/>
  <c r="JD188" i="6"/>
  <c r="JG188" i="6"/>
  <c r="JL188" i="6"/>
  <c r="IG188" i="6"/>
  <c r="IW188" i="6"/>
  <c r="KH188" i="6"/>
  <c r="IO188" i="6"/>
  <c r="JK188" i="6"/>
  <c r="JS188" i="6"/>
  <c r="JF188" i="6"/>
  <c r="IZ188" i="6"/>
  <c r="IH188" i="6"/>
  <c r="KD188" i="6"/>
  <c r="IX188" i="6"/>
  <c r="JP188" i="6"/>
  <c r="KF188" i="6"/>
  <c r="KA188" i="6"/>
  <c r="JY188" i="6"/>
  <c r="KN188" i="6"/>
  <c r="KC188" i="6"/>
  <c r="KI188" i="6"/>
  <c r="JT188" i="6"/>
  <c r="IM188" i="6"/>
  <c r="JA188" i="6"/>
  <c r="IB188" i="6"/>
  <c r="KL188" i="6"/>
  <c r="JQ188" i="6"/>
  <c r="KO188" i="6"/>
  <c r="IA188" i="6"/>
  <c r="IC188" i="6"/>
  <c r="JO188" i="6"/>
  <c r="IS188" i="6"/>
  <c r="IR188" i="6"/>
  <c r="IN188" i="6"/>
  <c r="JZ188" i="6"/>
  <c r="KG188" i="6"/>
  <c r="ID188" i="6"/>
  <c r="KB188" i="6"/>
  <c r="IE188" i="6"/>
  <c r="KM188" i="6"/>
  <c r="IU188" i="6"/>
  <c r="IV188" i="6"/>
  <c r="JN188" i="6"/>
  <c r="II188" i="6"/>
  <c r="IF188" i="6"/>
  <c r="KK188" i="6"/>
  <c r="JJ188" i="6"/>
  <c r="JH188" i="6"/>
  <c r="KE188" i="6"/>
  <c r="IY188" i="6"/>
  <c r="JB188" i="6"/>
  <c r="CS57" i="6"/>
  <c r="HX57" i="6" s="1"/>
  <c r="CS178" i="6"/>
  <c r="GD178" i="6" s="1"/>
  <c r="FI47" i="6"/>
  <c r="CS86" i="6"/>
  <c r="GA86" i="6" s="1"/>
  <c r="CS182" i="6"/>
  <c r="HU182" i="6" s="1"/>
  <c r="CS112" i="6"/>
  <c r="HL112" i="6" s="1"/>
  <c r="CS136" i="6"/>
  <c r="HG136" i="6" s="1"/>
  <c r="IJ10" i="6"/>
  <c r="IN10" i="6"/>
  <c r="JB10" i="6"/>
  <c r="IU10" i="6"/>
  <c r="IV10" i="6"/>
  <c r="JI10" i="6"/>
  <c r="IW10" i="6"/>
  <c r="IA10" i="6"/>
  <c r="JM10" i="6"/>
  <c r="KH10" i="6"/>
  <c r="JJ10" i="6"/>
  <c r="IR10" i="6"/>
  <c r="IG10" i="6"/>
  <c r="IY10" i="6"/>
  <c r="KF10" i="6"/>
  <c r="IK10" i="6"/>
  <c r="IM10" i="6"/>
  <c r="IC10" i="6"/>
  <c r="JA10" i="6"/>
  <c r="KK10" i="6"/>
  <c r="II10" i="6"/>
  <c r="KA10" i="6"/>
  <c r="JQ10" i="6"/>
  <c r="KL10" i="6"/>
  <c r="JP10" i="6"/>
  <c r="JN10" i="6"/>
  <c r="JO10" i="6"/>
  <c r="IO10" i="6"/>
  <c r="JG10" i="6"/>
  <c r="IF10" i="6"/>
  <c r="JX10" i="6"/>
  <c r="IQ10" i="6"/>
  <c r="JV10" i="6"/>
  <c r="IT10" i="6"/>
  <c r="IE10" i="6"/>
  <c r="IL10" i="6"/>
  <c r="JE10" i="6"/>
  <c r="JZ10" i="6"/>
  <c r="IX10" i="6"/>
  <c r="KB10" i="6"/>
  <c r="KC10" i="6"/>
  <c r="JL10" i="6"/>
  <c r="JU10" i="6"/>
  <c r="IS10" i="6"/>
  <c r="KN10" i="6"/>
  <c r="IB10" i="6"/>
  <c r="IZ10" i="6"/>
  <c r="KJ10" i="6"/>
  <c r="JC10" i="6"/>
  <c r="JY10" i="6"/>
  <c r="ID10" i="6"/>
  <c r="KM10" i="6"/>
  <c r="KI10" i="6"/>
  <c r="KO10" i="6"/>
  <c r="JR10" i="6"/>
  <c r="IH10" i="6"/>
  <c r="JK10" i="6"/>
  <c r="JF10" i="6"/>
  <c r="IP10" i="6"/>
  <c r="JT10" i="6"/>
  <c r="KD10" i="6"/>
  <c r="JH10" i="6"/>
  <c r="KE10" i="6"/>
  <c r="KG10" i="6"/>
  <c r="JW10" i="6"/>
  <c r="JD10" i="6"/>
  <c r="JS10" i="6"/>
  <c r="CS179" i="6"/>
  <c r="GQ179" i="6" s="1"/>
  <c r="CS175" i="6"/>
  <c r="HH175" i="6" s="1"/>
  <c r="CS127" i="6"/>
  <c r="FQ127" i="6" s="1"/>
  <c r="CS125" i="6"/>
  <c r="GJ125" i="6" s="1"/>
  <c r="CS56" i="6"/>
  <c r="GW56" i="6" s="1"/>
  <c r="CS128" i="6"/>
  <c r="GP128" i="6" s="1"/>
  <c r="CS8" i="6"/>
  <c r="HX8" i="6" s="1"/>
  <c r="CS122" i="6"/>
  <c r="HF122" i="6" s="1"/>
  <c r="CS183" i="6"/>
  <c r="GX183" i="6" s="1"/>
  <c r="CS50" i="6"/>
  <c r="FU50" i="6" s="1"/>
  <c r="CS207" i="6"/>
  <c r="HX207" i="6" s="1"/>
  <c r="CS26" i="6"/>
  <c r="FQ26" i="6" s="1"/>
  <c r="FI196" i="6"/>
  <c r="CS161" i="6"/>
  <c r="GE161" i="6" s="1"/>
  <c r="CS190" i="6"/>
  <c r="GD190" i="6" s="1"/>
  <c r="CS84" i="6"/>
  <c r="GJ84" i="6" s="1"/>
  <c r="CS47" i="6"/>
  <c r="HY47" i="6" s="1"/>
  <c r="CS104" i="6"/>
  <c r="GX104" i="6" s="1"/>
  <c r="IJ171" i="6"/>
  <c r="IZ171" i="6"/>
  <c r="IY171" i="6"/>
  <c r="IM171" i="6"/>
  <c r="KO171" i="6"/>
  <c r="ID171" i="6"/>
  <c r="KG171" i="6"/>
  <c r="IV171" i="6"/>
  <c r="JC171" i="6"/>
  <c r="JG171" i="6"/>
  <c r="JH171" i="6"/>
  <c r="IO171" i="6"/>
  <c r="IE171" i="6"/>
  <c r="IT171" i="6"/>
  <c r="KK171" i="6"/>
  <c r="JS171" i="6"/>
  <c r="IQ171" i="6"/>
  <c r="IR171" i="6"/>
  <c r="JI171" i="6"/>
  <c r="KN171" i="6"/>
  <c r="JM171" i="6"/>
  <c r="JU171" i="6"/>
  <c r="JL171" i="6"/>
  <c r="JZ171" i="6"/>
  <c r="IF171" i="6"/>
  <c r="IB171" i="6"/>
  <c r="IC171" i="6"/>
  <c r="IA171" i="6"/>
  <c r="JD171" i="6"/>
  <c r="JB171" i="6"/>
  <c r="KH171" i="6"/>
  <c r="JK171" i="6"/>
  <c r="JY171" i="6"/>
  <c r="JW171" i="6"/>
  <c r="IK171" i="6"/>
  <c r="KM171" i="6"/>
  <c r="IU171" i="6"/>
  <c r="JQ171" i="6"/>
  <c r="IH171" i="6"/>
  <c r="IX171" i="6"/>
  <c r="KA171" i="6"/>
  <c r="IP171" i="6"/>
  <c r="JA171" i="6"/>
  <c r="IS171" i="6"/>
  <c r="JP171" i="6"/>
  <c r="KI171" i="6"/>
  <c r="JJ171" i="6"/>
  <c r="JE171" i="6"/>
  <c r="JR171" i="6"/>
  <c r="JF171" i="6"/>
  <c r="KD171" i="6"/>
  <c r="II171" i="6"/>
  <c r="KE171" i="6"/>
  <c r="KC171" i="6"/>
  <c r="IL171" i="6"/>
  <c r="IW171" i="6"/>
  <c r="JV171" i="6"/>
  <c r="KL171" i="6"/>
  <c r="IG171" i="6"/>
  <c r="JX171" i="6"/>
  <c r="JN171" i="6"/>
  <c r="KJ171" i="6"/>
  <c r="KF171" i="6"/>
  <c r="IN171" i="6"/>
  <c r="JT171" i="6"/>
  <c r="KB171" i="6"/>
  <c r="JO171" i="6"/>
  <c r="FI30" i="6"/>
  <c r="IJ30" i="6" s="1"/>
  <c r="CS166" i="6"/>
  <c r="HI166" i="6" s="1"/>
  <c r="CS81" i="6"/>
  <c r="GH81" i="6" s="1"/>
  <c r="CS52" i="6"/>
  <c r="GO52" i="6" s="1"/>
  <c r="CS191" i="6"/>
  <c r="HY191" i="6" s="1"/>
  <c r="CS100" i="6"/>
  <c r="HW100" i="6" s="1"/>
  <c r="CS133" i="6"/>
  <c r="GU133" i="6" s="1"/>
  <c r="IJ65" i="6"/>
  <c r="JK65" i="6"/>
  <c r="KM65" i="6"/>
  <c r="IA65" i="6"/>
  <c r="IG65" i="6"/>
  <c r="KC65" i="6"/>
  <c r="JC65" i="6"/>
  <c r="JO65" i="6"/>
  <c r="KN65" i="6"/>
  <c r="KL65" i="6"/>
  <c r="JE65" i="6"/>
  <c r="IR65" i="6"/>
  <c r="IF65" i="6"/>
  <c r="JW65" i="6"/>
  <c r="JJ65" i="6"/>
  <c r="ID65" i="6"/>
  <c r="KA65" i="6"/>
  <c r="IT65" i="6"/>
  <c r="KJ65" i="6"/>
  <c r="JQ65" i="6"/>
  <c r="IE65" i="6"/>
  <c r="KF65" i="6"/>
  <c r="IB65" i="6"/>
  <c r="JU65" i="6"/>
  <c r="JX65" i="6"/>
  <c r="JG65" i="6"/>
  <c r="JP65" i="6"/>
  <c r="JB65" i="6"/>
  <c r="IO65" i="6"/>
  <c r="KO65" i="6"/>
  <c r="KG65" i="6"/>
  <c r="IH65" i="6"/>
  <c r="KB65" i="6"/>
  <c r="II65" i="6"/>
  <c r="JR65" i="6"/>
  <c r="IU65" i="6"/>
  <c r="KD65" i="6"/>
  <c r="JN65" i="6"/>
  <c r="IL65" i="6"/>
  <c r="IV65" i="6"/>
  <c r="KH65" i="6"/>
  <c r="IX65" i="6"/>
  <c r="JF65" i="6"/>
  <c r="KK65" i="6"/>
  <c r="JY65" i="6"/>
  <c r="IW65" i="6"/>
  <c r="JI65" i="6"/>
  <c r="JH65" i="6"/>
  <c r="IS65" i="6"/>
  <c r="JM65" i="6"/>
  <c r="IQ65" i="6"/>
  <c r="KE65" i="6"/>
  <c r="IZ65" i="6"/>
  <c r="IN65" i="6"/>
  <c r="KI65" i="6"/>
  <c r="JS65" i="6"/>
  <c r="IY65" i="6"/>
  <c r="JA65" i="6"/>
  <c r="JZ65" i="6"/>
  <c r="JT65" i="6"/>
  <c r="IC65" i="6"/>
  <c r="IM65" i="6"/>
  <c r="JD65" i="6"/>
  <c r="IP65" i="6"/>
  <c r="JV65" i="6"/>
  <c r="JL65" i="6"/>
  <c r="IK65" i="6"/>
  <c r="CS75" i="6"/>
  <c r="GW75" i="6" s="1"/>
  <c r="IJ110" i="6"/>
  <c r="JR110" i="6"/>
  <c r="KB110" i="6"/>
  <c r="IN110" i="6"/>
  <c r="IC110" i="6"/>
  <c r="JD110" i="6"/>
  <c r="KJ110" i="6"/>
  <c r="IZ110" i="6"/>
  <c r="JA110" i="6"/>
  <c r="IX110" i="6"/>
  <c r="JU110" i="6"/>
  <c r="JH110" i="6"/>
  <c r="KD110" i="6"/>
  <c r="JK110" i="6"/>
  <c r="KF110" i="6"/>
  <c r="JN110" i="6"/>
  <c r="IY110" i="6"/>
  <c r="JY110" i="6"/>
  <c r="IM110" i="6"/>
  <c r="IK110" i="6"/>
  <c r="JT110" i="6"/>
  <c r="JG110" i="6"/>
  <c r="JC110" i="6"/>
  <c r="IU110" i="6"/>
  <c r="IW110" i="6"/>
  <c r="JS110" i="6"/>
  <c r="IB110" i="6"/>
  <c r="IT110" i="6"/>
  <c r="IG110" i="6"/>
  <c r="IF110" i="6"/>
  <c r="IP110" i="6"/>
  <c r="KE110" i="6"/>
  <c r="KL110" i="6"/>
  <c r="KG110" i="6"/>
  <c r="JM110" i="6"/>
  <c r="JE110" i="6"/>
  <c r="JL110" i="6"/>
  <c r="IS110" i="6"/>
  <c r="IV110" i="6"/>
  <c r="JX110" i="6"/>
  <c r="JV110" i="6"/>
  <c r="IO110" i="6"/>
  <c r="IA110" i="6"/>
  <c r="KK110" i="6"/>
  <c r="KA110" i="6"/>
  <c r="IH110" i="6"/>
  <c r="II110" i="6"/>
  <c r="JP110" i="6"/>
  <c r="IR110" i="6"/>
  <c r="KN110" i="6"/>
  <c r="JF110" i="6"/>
  <c r="JO110" i="6"/>
  <c r="JB110" i="6"/>
  <c r="IQ110" i="6"/>
  <c r="KH110" i="6"/>
  <c r="JQ110" i="6"/>
  <c r="KO110" i="6"/>
  <c r="JZ110" i="6"/>
  <c r="JI110" i="6"/>
  <c r="KI110" i="6"/>
  <c r="IL110" i="6"/>
  <c r="KC110" i="6"/>
  <c r="ID110" i="6"/>
  <c r="IE110" i="6"/>
  <c r="JW110" i="6"/>
  <c r="KM110" i="6"/>
  <c r="JJ110" i="6"/>
  <c r="CS30" i="6"/>
  <c r="GJ30" i="6" s="1"/>
  <c r="CS92" i="6"/>
  <c r="FT92" i="6" s="1"/>
  <c r="CS167" i="6"/>
  <c r="GW167" i="6" s="1"/>
  <c r="CS143" i="6"/>
  <c r="HB143" i="6" s="1"/>
  <c r="IJ100" i="6"/>
  <c r="IY100" i="6"/>
  <c r="IG100" i="6"/>
  <c r="KF100" i="6"/>
  <c r="KG100" i="6"/>
  <c r="JZ100" i="6"/>
  <c r="JW100" i="6"/>
  <c r="JF100" i="6"/>
  <c r="KJ100" i="6"/>
  <c r="JE100" i="6"/>
  <c r="IO100" i="6"/>
  <c r="IX100" i="6"/>
  <c r="JN100" i="6"/>
  <c r="IZ100" i="6"/>
  <c r="KB100" i="6"/>
  <c r="JT100" i="6"/>
  <c r="ID100" i="6"/>
  <c r="IA100" i="6"/>
  <c r="JK100" i="6"/>
  <c r="KK100" i="6"/>
  <c r="JX100" i="6"/>
  <c r="KN100" i="6"/>
  <c r="JC100" i="6"/>
  <c r="JA100" i="6"/>
  <c r="JU100" i="6"/>
  <c r="IQ100" i="6"/>
  <c r="KL100" i="6"/>
  <c r="JH100" i="6"/>
  <c r="IB100" i="6"/>
  <c r="IS100" i="6"/>
  <c r="IW100" i="6"/>
  <c r="IV100" i="6"/>
  <c r="IK100" i="6"/>
  <c r="JG100" i="6"/>
  <c r="KA100" i="6"/>
  <c r="JR100" i="6"/>
  <c r="II100" i="6"/>
  <c r="JD100" i="6"/>
  <c r="IF100" i="6"/>
  <c r="JP100" i="6"/>
  <c r="IH100" i="6"/>
  <c r="KD100" i="6"/>
  <c r="JV100" i="6"/>
  <c r="KH100" i="6"/>
  <c r="JM100" i="6"/>
  <c r="JB100" i="6"/>
  <c r="JI100" i="6"/>
  <c r="IE100" i="6"/>
  <c r="KM100" i="6"/>
  <c r="JO100" i="6"/>
  <c r="IR100" i="6"/>
  <c r="JQ100" i="6"/>
  <c r="KI100" i="6"/>
  <c r="JJ100" i="6"/>
  <c r="KC100" i="6"/>
  <c r="IN100" i="6"/>
  <c r="IL100" i="6"/>
  <c r="IC100" i="6"/>
  <c r="JS100" i="6"/>
  <c r="IT100" i="6"/>
  <c r="JY100" i="6"/>
  <c r="JL100" i="6"/>
  <c r="KO100" i="6"/>
  <c r="IP100" i="6"/>
  <c r="KE100" i="6"/>
  <c r="IU100" i="6"/>
  <c r="IM100" i="6"/>
  <c r="CS43" i="6"/>
  <c r="FO43" i="6" s="1"/>
  <c r="CS188" i="6"/>
  <c r="GR188" i="6" s="1"/>
  <c r="IJ33" i="6"/>
  <c r="IG33" i="6"/>
  <c r="JU33" i="6"/>
  <c r="KL33" i="6"/>
  <c r="IL33" i="6"/>
  <c r="JL33" i="6"/>
  <c r="II33" i="6"/>
  <c r="IR33" i="6"/>
  <c r="KF33" i="6"/>
  <c r="JI33" i="6"/>
  <c r="KM33" i="6"/>
  <c r="JR33" i="6"/>
  <c r="JV33" i="6"/>
  <c r="JY33" i="6"/>
  <c r="IN33" i="6"/>
  <c r="JF33" i="6"/>
  <c r="IA33" i="6"/>
  <c r="JQ33" i="6"/>
  <c r="IK33" i="6"/>
  <c r="JH33" i="6"/>
  <c r="KN33" i="6"/>
  <c r="JB33" i="6"/>
  <c r="IT33" i="6"/>
  <c r="IM33" i="6"/>
  <c r="JX33" i="6"/>
  <c r="IB33" i="6"/>
  <c r="IC33" i="6"/>
  <c r="KE33" i="6"/>
  <c r="JZ33" i="6"/>
  <c r="IH33" i="6"/>
  <c r="JA33" i="6"/>
  <c r="IU33" i="6"/>
  <c r="KB33" i="6"/>
  <c r="JS33" i="6"/>
  <c r="KO33" i="6"/>
  <c r="IO33" i="6"/>
  <c r="IW33" i="6"/>
  <c r="KI33" i="6"/>
  <c r="IP33" i="6"/>
  <c r="IZ33" i="6"/>
  <c r="IE33" i="6"/>
  <c r="JP33" i="6"/>
  <c r="JE33" i="6"/>
  <c r="IS33" i="6"/>
  <c r="JO33" i="6"/>
  <c r="KH33" i="6"/>
  <c r="KK33" i="6"/>
  <c r="JN33" i="6"/>
  <c r="JK33" i="6"/>
  <c r="JJ33" i="6"/>
  <c r="JC33" i="6"/>
  <c r="JW33" i="6"/>
  <c r="IY33" i="6"/>
  <c r="KA33" i="6"/>
  <c r="ID33" i="6"/>
  <c r="IF33" i="6"/>
  <c r="JT33" i="6"/>
  <c r="JM33" i="6"/>
  <c r="KJ33" i="6"/>
  <c r="KG33" i="6"/>
  <c r="KC33" i="6"/>
  <c r="IQ33" i="6"/>
  <c r="JD33" i="6"/>
  <c r="IX33" i="6"/>
  <c r="JG33" i="6"/>
  <c r="KD33" i="6"/>
  <c r="IV33" i="6"/>
  <c r="CS196" i="6"/>
  <c r="HJ196" i="6" s="1"/>
  <c r="CS108" i="6"/>
  <c r="GM108" i="6" s="1"/>
  <c r="CS9" i="6"/>
  <c r="FO9" i="6" s="1"/>
  <c r="CS62" i="6"/>
  <c r="GC62" i="6" s="1"/>
  <c r="CS101" i="6"/>
  <c r="FM101" i="6" s="1"/>
  <c r="CS117" i="6"/>
  <c r="HY117" i="6" s="1"/>
  <c r="CS121" i="6"/>
  <c r="FK121" i="6" s="1"/>
  <c r="CS36" i="6"/>
  <c r="HO36" i="6" s="1"/>
  <c r="CS193" i="6"/>
  <c r="FW193" i="6" s="1"/>
  <c r="CS156" i="6"/>
  <c r="GP156" i="6" s="1"/>
  <c r="CS31" i="6"/>
  <c r="GS31" i="6" s="1"/>
  <c r="CS90" i="6"/>
  <c r="FO90" i="6" s="1"/>
  <c r="CS152" i="6"/>
  <c r="HH152" i="6" s="1"/>
  <c r="CS28" i="6"/>
  <c r="CS148" i="6"/>
  <c r="FK148" i="6" s="1"/>
  <c r="CS162" i="6"/>
  <c r="FK162" i="6" s="1"/>
  <c r="CS170" i="6"/>
  <c r="GB170" i="6" s="1"/>
  <c r="CS118" i="6"/>
  <c r="FK118" i="6" s="1"/>
  <c r="CS147" i="6"/>
  <c r="FK147" i="6" s="1"/>
  <c r="CS110" i="6"/>
  <c r="FK110" i="6" s="1"/>
  <c r="CS165" i="6"/>
  <c r="FK165" i="6" s="1"/>
  <c r="CS34" i="6"/>
  <c r="HB34" i="6" s="1"/>
  <c r="IJ34" i="6"/>
  <c r="JX34" i="6"/>
  <c r="CS176" i="6"/>
  <c r="FR176" i="6" s="1"/>
  <c r="CS171" i="6"/>
  <c r="HC171" i="6" s="1"/>
  <c r="CS97" i="6"/>
  <c r="HC97" i="6" s="1"/>
  <c r="CS144" i="6"/>
  <c r="FM144" i="6" s="1"/>
  <c r="CS102" i="6"/>
  <c r="HC102" i="6" s="1"/>
  <c r="KR113" i="6"/>
  <c r="KQ113" i="6"/>
  <c r="FT109" i="6" l="1"/>
  <c r="HM109" i="6"/>
  <c r="FL116" i="6"/>
  <c r="HO187" i="6"/>
  <c r="FN116" i="6"/>
  <c r="HD109" i="6"/>
  <c r="JY64" i="6"/>
  <c r="JX64" i="6"/>
  <c r="GP187" i="6"/>
  <c r="GT116" i="6"/>
  <c r="FV116" i="6"/>
  <c r="HK116" i="6"/>
  <c r="FZ116" i="6"/>
  <c r="HU116" i="6"/>
  <c r="FQ116" i="6"/>
  <c r="FT116" i="6"/>
  <c r="GW187" i="6"/>
  <c r="GE116" i="6"/>
  <c r="HS187" i="6"/>
  <c r="FY187" i="6"/>
  <c r="HG116" i="6"/>
  <c r="HB116" i="6"/>
  <c r="HA116" i="6"/>
  <c r="HF187" i="6"/>
  <c r="HL116" i="6"/>
  <c r="FK116" i="6"/>
  <c r="GJ68" i="6"/>
  <c r="FO48" i="6"/>
  <c r="JI173" i="6"/>
  <c r="FK48" i="6"/>
  <c r="FL68" i="6"/>
  <c r="KQ143" i="6"/>
  <c r="HU160" i="6"/>
  <c r="KH64" i="6"/>
  <c r="JE64" i="6"/>
  <c r="KR95" i="6"/>
  <c r="KQ38" i="6"/>
  <c r="KQ60" i="6"/>
  <c r="KQ17" i="6"/>
  <c r="KR116" i="6"/>
  <c r="KR17" i="6"/>
  <c r="KR60" i="6"/>
  <c r="KR38" i="6"/>
  <c r="IV64" i="6"/>
  <c r="KG64" i="6"/>
  <c r="KQ116" i="6"/>
  <c r="KR152" i="6"/>
  <c r="KR124" i="6"/>
  <c r="KR76" i="6"/>
  <c r="KR187" i="6"/>
  <c r="KQ203" i="6"/>
  <c r="KQ127" i="6"/>
  <c r="KR203" i="6"/>
  <c r="KR85" i="6"/>
  <c r="KR143" i="6"/>
  <c r="KQ85" i="6"/>
  <c r="KQ95" i="6"/>
  <c r="KR127" i="6"/>
  <c r="KQ152" i="6"/>
  <c r="KR86" i="6"/>
  <c r="KQ86" i="6"/>
  <c r="JB123" i="6"/>
  <c r="KH123" i="6"/>
  <c r="GK99" i="6"/>
  <c r="KQ76" i="6"/>
  <c r="KQ187" i="6"/>
  <c r="KQ189" i="6"/>
  <c r="KQ124" i="6"/>
  <c r="KR189" i="6"/>
  <c r="FX19" i="6"/>
  <c r="GH109" i="6"/>
  <c r="GV109" i="6"/>
  <c r="FV109" i="6"/>
  <c r="GP109" i="6"/>
  <c r="FP109" i="6"/>
  <c r="GX109" i="6"/>
  <c r="FU109" i="6"/>
  <c r="GL109" i="6"/>
  <c r="HN109" i="6"/>
  <c r="GB109" i="6"/>
  <c r="GA109" i="6"/>
  <c r="GZ109" i="6"/>
  <c r="GD109" i="6"/>
  <c r="HE109" i="6"/>
  <c r="HO109" i="6"/>
  <c r="GS109" i="6"/>
  <c r="GG109" i="6"/>
  <c r="FQ109" i="6"/>
  <c r="GM109" i="6"/>
  <c r="GE109" i="6"/>
  <c r="GW109" i="6"/>
  <c r="FR109" i="6"/>
  <c r="HU109" i="6"/>
  <c r="FK109" i="6"/>
  <c r="HY109" i="6"/>
  <c r="HI109" i="6"/>
  <c r="HW187" i="6"/>
  <c r="FX131" i="6"/>
  <c r="HP187" i="6"/>
  <c r="HI116" i="6"/>
  <c r="GT48" i="6"/>
  <c r="HG142" i="6"/>
  <c r="FQ48" i="6"/>
  <c r="FP75" i="6"/>
  <c r="GS48" i="6"/>
  <c r="GA45" i="6"/>
  <c r="KI173" i="6"/>
  <c r="GK48" i="6"/>
  <c r="JR173" i="6"/>
  <c r="HT48" i="6"/>
  <c r="KO173" i="6"/>
  <c r="IV173" i="6"/>
  <c r="GL48" i="6"/>
  <c r="FY48" i="6"/>
  <c r="HL48" i="6"/>
  <c r="GB48" i="6"/>
  <c r="FN48" i="6"/>
  <c r="FL48" i="6"/>
  <c r="GV48" i="6"/>
  <c r="FW48" i="6"/>
  <c r="HP48" i="6"/>
  <c r="FX48" i="6"/>
  <c r="IO173" i="6"/>
  <c r="KK173" i="6"/>
  <c r="IA173" i="6"/>
  <c r="JB173" i="6"/>
  <c r="JQ173" i="6"/>
  <c r="JT173" i="6"/>
  <c r="KL173" i="6"/>
  <c r="GR48" i="6"/>
  <c r="HM48" i="6"/>
  <c r="HQ48" i="6"/>
  <c r="HJ48" i="6"/>
  <c r="GM48" i="6"/>
  <c r="HE48" i="6"/>
  <c r="GO48" i="6"/>
  <c r="IC173" i="6"/>
  <c r="IQ173" i="6"/>
  <c r="IU173" i="6"/>
  <c r="IM173" i="6"/>
  <c r="IY173" i="6"/>
  <c r="JE173" i="6"/>
  <c r="JX173" i="6"/>
  <c r="HW48" i="6"/>
  <c r="GX48" i="6"/>
  <c r="HV48" i="6"/>
  <c r="FU48" i="6"/>
  <c r="FV48" i="6"/>
  <c r="HH48" i="6"/>
  <c r="FT48" i="6"/>
  <c r="GF48" i="6"/>
  <c r="GJ48" i="6"/>
  <c r="IW173" i="6"/>
  <c r="IB173" i="6"/>
  <c r="JM173" i="6"/>
  <c r="KM173" i="6"/>
  <c r="IE173" i="6"/>
  <c r="KN173" i="6"/>
  <c r="JC173" i="6"/>
  <c r="KD173" i="6"/>
  <c r="GH48" i="6"/>
  <c r="HC48" i="6"/>
  <c r="GI48" i="6"/>
  <c r="HS48" i="6"/>
  <c r="FP48" i="6"/>
  <c r="HO48" i="6"/>
  <c r="HB48" i="6"/>
  <c r="HK48" i="6"/>
  <c r="HI48" i="6"/>
  <c r="KC173" i="6"/>
  <c r="IP173" i="6"/>
  <c r="IG173" i="6"/>
  <c r="IZ173" i="6"/>
  <c r="IH173" i="6"/>
  <c r="KA173" i="6"/>
  <c r="JL173" i="6"/>
  <c r="FR48" i="6"/>
  <c r="GD48" i="6"/>
  <c r="GY48" i="6"/>
  <c r="HD48" i="6"/>
  <c r="GC48" i="6"/>
  <c r="GN48" i="6"/>
  <c r="HR48" i="6"/>
  <c r="KE173" i="6"/>
  <c r="IN173" i="6"/>
  <c r="JK173" i="6"/>
  <c r="IT173" i="6"/>
  <c r="KB173" i="6"/>
  <c r="HT92" i="6"/>
  <c r="GU48" i="6"/>
  <c r="HF48" i="6"/>
  <c r="FZ48" i="6"/>
  <c r="FM48" i="6"/>
  <c r="GP48" i="6"/>
  <c r="GA48" i="6"/>
  <c r="FS48" i="6"/>
  <c r="JN173" i="6"/>
  <c r="JO173" i="6"/>
  <c r="JU173" i="6"/>
  <c r="KG173" i="6"/>
  <c r="IS173" i="6"/>
  <c r="GQ48" i="6"/>
  <c r="GZ48" i="6"/>
  <c r="HG48" i="6"/>
  <c r="HY48" i="6"/>
  <c r="GE48" i="6"/>
  <c r="GG48" i="6"/>
  <c r="HU48" i="6"/>
  <c r="HA48" i="6"/>
  <c r="HN48" i="6"/>
  <c r="GW48" i="6"/>
  <c r="JV173" i="6"/>
  <c r="JG173" i="6"/>
  <c r="KJ173" i="6"/>
  <c r="IL173" i="6"/>
  <c r="JY173" i="6"/>
  <c r="HL7" i="6"/>
  <c r="HE23" i="6"/>
  <c r="GJ151" i="6"/>
  <c r="FO173" i="6"/>
  <c r="FO65" i="6"/>
  <c r="HK151" i="6"/>
  <c r="GD173" i="6"/>
  <c r="HT99" i="6"/>
  <c r="HH99" i="6"/>
  <c r="KK123" i="6"/>
  <c r="FU99" i="6"/>
  <c r="IH123" i="6"/>
  <c r="FV99" i="6"/>
  <c r="GS99" i="6"/>
  <c r="GH99" i="6"/>
  <c r="KD123" i="6"/>
  <c r="ID123" i="6"/>
  <c r="GT99" i="6"/>
  <c r="FM99" i="6"/>
  <c r="KN123" i="6"/>
  <c r="FP130" i="6"/>
  <c r="GP68" i="6"/>
  <c r="GS130" i="6"/>
  <c r="HT68" i="6"/>
  <c r="HO68" i="6"/>
  <c r="GS141" i="6"/>
  <c r="GZ68" i="6"/>
  <c r="GF68" i="6"/>
  <c r="GP95" i="6"/>
  <c r="HD95" i="6"/>
  <c r="GM68" i="6"/>
  <c r="GH142" i="6"/>
  <c r="GO142" i="6"/>
  <c r="KR21" i="6"/>
  <c r="GB142" i="6"/>
  <c r="GM142" i="6"/>
  <c r="HP142" i="6"/>
  <c r="FX142" i="6"/>
  <c r="GX142" i="6"/>
  <c r="HS87" i="6"/>
  <c r="FN142" i="6"/>
  <c r="FU75" i="6"/>
  <c r="GY99" i="6"/>
  <c r="HE99" i="6"/>
  <c r="FL99" i="6"/>
  <c r="GB99" i="6"/>
  <c r="FT99" i="6"/>
  <c r="GY83" i="6"/>
  <c r="FL109" i="6"/>
  <c r="HD99" i="6"/>
  <c r="FN99" i="6"/>
  <c r="FP99" i="6"/>
  <c r="GW99" i="6"/>
  <c r="GP163" i="6"/>
  <c r="IU123" i="6"/>
  <c r="IY123" i="6"/>
  <c r="JE123" i="6"/>
  <c r="IF123" i="6"/>
  <c r="JO123" i="6"/>
  <c r="JJ123" i="6"/>
  <c r="JY123" i="6"/>
  <c r="JL123" i="6"/>
  <c r="GQ99" i="6"/>
  <c r="HV99" i="6"/>
  <c r="HS99" i="6"/>
  <c r="GF99" i="6"/>
  <c r="HU99" i="6"/>
  <c r="HY99" i="6"/>
  <c r="GZ17" i="6"/>
  <c r="FS109" i="6"/>
  <c r="HG99" i="6"/>
  <c r="GP99" i="6"/>
  <c r="HO99" i="6"/>
  <c r="FS99" i="6"/>
  <c r="FW163" i="6"/>
  <c r="JP123" i="6"/>
  <c r="JZ123" i="6"/>
  <c r="KJ123" i="6"/>
  <c r="IO123" i="6"/>
  <c r="JV123" i="6"/>
  <c r="IT123" i="6"/>
  <c r="IA123" i="6"/>
  <c r="HC99" i="6"/>
  <c r="HX99" i="6"/>
  <c r="HW99" i="6"/>
  <c r="GG169" i="6"/>
  <c r="GN99" i="6"/>
  <c r="FQ99" i="6"/>
  <c r="GZ99" i="6"/>
  <c r="JD123" i="6"/>
  <c r="JM123" i="6"/>
  <c r="IN123" i="6"/>
  <c r="IM123" i="6"/>
  <c r="KO123" i="6"/>
  <c r="IR123" i="6"/>
  <c r="IS123" i="6"/>
  <c r="FZ99" i="6"/>
  <c r="HO60" i="6"/>
  <c r="GU99" i="6"/>
  <c r="GG99" i="6"/>
  <c r="FW99" i="6"/>
  <c r="FO99" i="6"/>
  <c r="GD99" i="6"/>
  <c r="HQ99" i="6"/>
  <c r="GJ99" i="6"/>
  <c r="IW123" i="6"/>
  <c r="KC123" i="6"/>
  <c r="KI123" i="6"/>
  <c r="JA123" i="6"/>
  <c r="JC123" i="6"/>
  <c r="KA123" i="6"/>
  <c r="IE123" i="6"/>
  <c r="GE99" i="6"/>
  <c r="GV75" i="6"/>
  <c r="FO69" i="6"/>
  <c r="HK99" i="6"/>
  <c r="HR99" i="6"/>
  <c r="HF99" i="6"/>
  <c r="GL99" i="6"/>
  <c r="GI99" i="6"/>
  <c r="GT124" i="6"/>
  <c r="GR83" i="6"/>
  <c r="HM83" i="6"/>
  <c r="GA99" i="6"/>
  <c r="GC99" i="6"/>
  <c r="JU123" i="6"/>
  <c r="JN123" i="6"/>
  <c r="IZ123" i="6"/>
  <c r="KF123" i="6"/>
  <c r="JQ123" i="6"/>
  <c r="JX123" i="6"/>
  <c r="IX123" i="6"/>
  <c r="HN99" i="6"/>
  <c r="FY99" i="6"/>
  <c r="HB99" i="6"/>
  <c r="GX99" i="6"/>
  <c r="GV99" i="6"/>
  <c r="HL99" i="6"/>
  <c r="HY194" i="6"/>
  <c r="FX124" i="6"/>
  <c r="HA99" i="6"/>
  <c r="HI99" i="6"/>
  <c r="GM99" i="6"/>
  <c r="KL123" i="6"/>
  <c r="IV123" i="6"/>
  <c r="KG123" i="6"/>
  <c r="JK123" i="6"/>
  <c r="IC123" i="6"/>
  <c r="IG123" i="6"/>
  <c r="JH123" i="6"/>
  <c r="FX99" i="6"/>
  <c r="FR99" i="6"/>
  <c r="GO99" i="6"/>
  <c r="HJ99" i="6"/>
  <c r="HP99" i="6"/>
  <c r="HM99" i="6"/>
  <c r="HE194" i="6"/>
  <c r="GR99" i="6"/>
  <c r="JG123" i="6"/>
  <c r="KM123" i="6"/>
  <c r="IB123" i="6"/>
  <c r="JR123" i="6"/>
  <c r="JW123" i="6"/>
  <c r="KB123" i="6"/>
  <c r="IL123" i="6"/>
  <c r="KR107" i="6"/>
  <c r="KQ21" i="6"/>
  <c r="FX60" i="6"/>
  <c r="HK187" i="6"/>
  <c r="GY19" i="6"/>
  <c r="GE187" i="6"/>
  <c r="FX187" i="6"/>
  <c r="GB60" i="6"/>
  <c r="GB187" i="6"/>
  <c r="GR187" i="6"/>
  <c r="GK80" i="6"/>
  <c r="FK187" i="6"/>
  <c r="HS60" i="6"/>
  <c r="FT187" i="6"/>
  <c r="FP187" i="6"/>
  <c r="HU187" i="6"/>
  <c r="GC187" i="6"/>
  <c r="FW187" i="6"/>
  <c r="GO187" i="6"/>
  <c r="GQ60" i="6"/>
  <c r="HD187" i="6"/>
  <c r="GM60" i="6"/>
  <c r="GQ187" i="6"/>
  <c r="GL187" i="6"/>
  <c r="HB60" i="6"/>
  <c r="HX60" i="6"/>
  <c r="HH187" i="6"/>
  <c r="HL187" i="6"/>
  <c r="FV187" i="6"/>
  <c r="FQ187" i="6"/>
  <c r="FR187" i="6"/>
  <c r="HA60" i="6"/>
  <c r="GF60" i="6"/>
  <c r="GU60" i="6"/>
  <c r="GZ60" i="6"/>
  <c r="HU60" i="6"/>
  <c r="GI187" i="6"/>
  <c r="GB63" i="6"/>
  <c r="GG187" i="6"/>
  <c r="GD187" i="6"/>
  <c r="GS187" i="6"/>
  <c r="GA187" i="6"/>
  <c r="HJ187" i="6"/>
  <c r="GM187" i="6"/>
  <c r="GJ187" i="6"/>
  <c r="HV60" i="6"/>
  <c r="HM60" i="6"/>
  <c r="GG85" i="6"/>
  <c r="HE187" i="6"/>
  <c r="FL60" i="6"/>
  <c r="FU163" i="6"/>
  <c r="HX187" i="6"/>
  <c r="GV187" i="6"/>
  <c r="HT187" i="6"/>
  <c r="GY187" i="6"/>
  <c r="FM187" i="6"/>
  <c r="FS187" i="6"/>
  <c r="GK187" i="6"/>
  <c r="HG187" i="6"/>
  <c r="HY187" i="6"/>
  <c r="GN187" i="6"/>
  <c r="GT187" i="6"/>
  <c r="HR187" i="6"/>
  <c r="HB187" i="6"/>
  <c r="FW60" i="6"/>
  <c r="HR63" i="6"/>
  <c r="GW63" i="6"/>
  <c r="GJ163" i="6"/>
  <c r="FZ187" i="6"/>
  <c r="HQ187" i="6"/>
  <c r="FU187" i="6"/>
  <c r="GH187" i="6"/>
  <c r="HI187" i="6"/>
  <c r="GX187" i="6"/>
  <c r="GP60" i="6"/>
  <c r="GI19" i="6"/>
  <c r="HV187" i="6"/>
  <c r="GZ187" i="6"/>
  <c r="FN187" i="6"/>
  <c r="FL187" i="6"/>
  <c r="HC187" i="6"/>
  <c r="GF187" i="6"/>
  <c r="FQ163" i="6"/>
  <c r="GE23" i="6"/>
  <c r="GN109" i="6"/>
  <c r="HJ109" i="6"/>
  <c r="HG109" i="6"/>
  <c r="GU109" i="6"/>
  <c r="GQ109" i="6"/>
  <c r="HQ109" i="6"/>
  <c r="GB23" i="6"/>
  <c r="HL109" i="6"/>
  <c r="FW109" i="6"/>
  <c r="GC109" i="6"/>
  <c r="HQ23" i="6"/>
  <c r="FX109" i="6"/>
  <c r="HP109" i="6"/>
  <c r="HS109" i="6"/>
  <c r="FV23" i="6"/>
  <c r="FP15" i="6"/>
  <c r="HH109" i="6"/>
  <c r="HX109" i="6"/>
  <c r="GY109" i="6"/>
  <c r="GA23" i="6"/>
  <c r="GP15" i="6"/>
  <c r="HT109" i="6"/>
  <c r="FZ109" i="6"/>
  <c r="HK109" i="6"/>
  <c r="GR23" i="6"/>
  <c r="GU15" i="6"/>
  <c r="GO109" i="6"/>
  <c r="GI109" i="6"/>
  <c r="HF109" i="6"/>
  <c r="KQ57" i="6"/>
  <c r="KQ156" i="6"/>
  <c r="KR156" i="6"/>
  <c r="KQ107" i="6"/>
  <c r="HH190" i="6"/>
  <c r="GV116" i="6"/>
  <c r="GT87" i="6"/>
  <c r="HN116" i="6"/>
  <c r="HO116" i="6"/>
  <c r="HC116" i="6"/>
  <c r="HE116" i="6"/>
  <c r="GD76" i="6"/>
  <c r="GU116" i="6"/>
  <c r="HM116" i="6"/>
  <c r="GA116" i="6"/>
  <c r="HQ116" i="6"/>
  <c r="KQ34" i="6"/>
  <c r="GL87" i="6"/>
  <c r="HF116" i="6"/>
  <c r="HD116" i="6"/>
  <c r="FX116" i="6"/>
  <c r="GS116" i="6"/>
  <c r="GC116" i="6"/>
  <c r="GD116" i="6"/>
  <c r="GG116" i="6"/>
  <c r="HX116" i="6"/>
  <c r="FU116" i="6"/>
  <c r="HB10" i="6"/>
  <c r="HJ10" i="6"/>
  <c r="HY116" i="6"/>
  <c r="GF116" i="6"/>
  <c r="GR116" i="6"/>
  <c r="FP116" i="6"/>
  <c r="GY116" i="6"/>
  <c r="FR116" i="6"/>
  <c r="GK116" i="6"/>
  <c r="GN116" i="6"/>
  <c r="HW116" i="6"/>
  <c r="GO116" i="6"/>
  <c r="GI116" i="6"/>
  <c r="FW116" i="6"/>
  <c r="GO10" i="6"/>
  <c r="HI80" i="6"/>
  <c r="HH116" i="6"/>
  <c r="GM116" i="6"/>
  <c r="GH116" i="6"/>
  <c r="HR116" i="6"/>
  <c r="GJ116" i="6"/>
  <c r="GL116" i="6"/>
  <c r="FY116" i="6"/>
  <c r="GD69" i="6"/>
  <c r="GD95" i="6"/>
  <c r="FU95" i="6"/>
  <c r="GQ116" i="6"/>
  <c r="GW116" i="6"/>
  <c r="HT116" i="6"/>
  <c r="FO116" i="6"/>
  <c r="FR69" i="6"/>
  <c r="HS116" i="6"/>
  <c r="FL80" i="6"/>
  <c r="GZ116" i="6"/>
  <c r="GX116" i="6"/>
  <c r="HJ116" i="6"/>
  <c r="HV116" i="6"/>
  <c r="FM116" i="6"/>
  <c r="HP116" i="6"/>
  <c r="HF76" i="6"/>
  <c r="GP116" i="6"/>
  <c r="FS116" i="6"/>
  <c r="GU98" i="6"/>
  <c r="GL17" i="6"/>
  <c r="HC17" i="6"/>
  <c r="HJ158" i="6"/>
  <c r="KR8" i="6"/>
  <c r="KR57" i="6"/>
  <c r="KQ8" i="6"/>
  <c r="FT62" i="6"/>
  <c r="GV17" i="6"/>
  <c r="GR17" i="6"/>
  <c r="HE158" i="6"/>
  <c r="GM140" i="6"/>
  <c r="HI17" i="6"/>
  <c r="FN17" i="6"/>
  <c r="FS133" i="6"/>
  <c r="HG17" i="6"/>
  <c r="HL17" i="6"/>
  <c r="FW69" i="6"/>
  <c r="GJ190" i="6"/>
  <c r="HK69" i="6"/>
  <c r="GA69" i="6"/>
  <c r="HY151" i="6"/>
  <c r="FY173" i="6"/>
  <c r="GE69" i="6"/>
  <c r="GT69" i="6"/>
  <c r="GQ190" i="6"/>
  <c r="HJ141" i="6"/>
  <c r="FL7" i="6"/>
  <c r="KR195" i="6"/>
  <c r="KR135" i="6"/>
  <c r="KQ135" i="6"/>
  <c r="KR48" i="6"/>
  <c r="HD69" i="6"/>
  <c r="HS69" i="6"/>
  <c r="HX190" i="6"/>
  <c r="GN151" i="6"/>
  <c r="HD12" i="6"/>
  <c r="KQ195" i="6"/>
  <c r="KQ48" i="6"/>
  <c r="KR7" i="6"/>
  <c r="KQ7" i="6"/>
  <c r="GW69" i="6"/>
  <c r="HJ69" i="6"/>
  <c r="GG190" i="6"/>
  <c r="HQ69" i="6"/>
  <c r="HL151" i="6"/>
  <c r="FT151" i="6"/>
  <c r="FP190" i="6"/>
  <c r="FQ69" i="6"/>
  <c r="GM69" i="6"/>
  <c r="FU69" i="6"/>
  <c r="FP69" i="6"/>
  <c r="GW173" i="6"/>
  <c r="GC151" i="6"/>
  <c r="GC13" i="6"/>
  <c r="HT150" i="6"/>
  <c r="HV190" i="6"/>
  <c r="GH69" i="6"/>
  <c r="HF69" i="6"/>
  <c r="HG69" i="6"/>
  <c r="HI173" i="6"/>
  <c r="HF151" i="6"/>
  <c r="HN150" i="6"/>
  <c r="GL190" i="6"/>
  <c r="HU69" i="6"/>
  <c r="FT190" i="6"/>
  <c r="HM69" i="6"/>
  <c r="FZ69" i="6"/>
  <c r="GG151" i="6"/>
  <c r="GP151" i="6"/>
  <c r="HK150" i="6"/>
  <c r="HR130" i="6"/>
  <c r="IO64" i="6"/>
  <c r="GA60" i="6"/>
  <c r="GL60" i="6"/>
  <c r="GE60" i="6"/>
  <c r="HF130" i="6"/>
  <c r="GU130" i="6"/>
  <c r="GO160" i="6"/>
  <c r="GH63" i="6"/>
  <c r="HO119" i="6"/>
  <c r="HL63" i="6"/>
  <c r="FP163" i="6"/>
  <c r="GW60" i="6"/>
  <c r="FO60" i="6"/>
  <c r="IN64" i="6"/>
  <c r="JW64" i="6"/>
  <c r="JK64" i="6"/>
  <c r="JR64" i="6"/>
  <c r="IK64" i="6"/>
  <c r="JQ64" i="6"/>
  <c r="KO64" i="6"/>
  <c r="GT60" i="6"/>
  <c r="FR60" i="6"/>
  <c r="FT60" i="6"/>
  <c r="FM63" i="6"/>
  <c r="GL119" i="6"/>
  <c r="FS160" i="6"/>
  <c r="GT163" i="6"/>
  <c r="JC64" i="6"/>
  <c r="KF64" i="6"/>
  <c r="IH64" i="6"/>
  <c r="FQ60" i="6"/>
  <c r="HO130" i="6"/>
  <c r="FT130" i="6"/>
  <c r="GP63" i="6"/>
  <c r="FK63" i="6"/>
  <c r="HI63" i="6"/>
  <c r="GK63" i="6"/>
  <c r="HQ126" i="6"/>
  <c r="FT119" i="6"/>
  <c r="FL63" i="6"/>
  <c r="HC15" i="6"/>
  <c r="GF63" i="6"/>
  <c r="HB163" i="6"/>
  <c r="HP163" i="6"/>
  <c r="FM60" i="6"/>
  <c r="GV60" i="6"/>
  <c r="HF60" i="6"/>
  <c r="JT64" i="6"/>
  <c r="JO64" i="6"/>
  <c r="IM64" i="6"/>
  <c r="IA64" i="6"/>
  <c r="IG64" i="6"/>
  <c r="IW64" i="6"/>
  <c r="KK64" i="6"/>
  <c r="GH60" i="6"/>
  <c r="HH60" i="6"/>
  <c r="FZ63" i="6"/>
  <c r="GA130" i="6"/>
  <c r="HQ63" i="6"/>
  <c r="HY163" i="6"/>
  <c r="IT64" i="6"/>
  <c r="GR60" i="6"/>
  <c r="FK60" i="6"/>
  <c r="GN60" i="6"/>
  <c r="FP60" i="6"/>
  <c r="HT60" i="6"/>
  <c r="HM130" i="6"/>
  <c r="GL63" i="6"/>
  <c r="HP63" i="6"/>
  <c r="HB51" i="6"/>
  <c r="GT130" i="6"/>
  <c r="FK119" i="6"/>
  <c r="FX63" i="6"/>
  <c r="FY63" i="6"/>
  <c r="HW160" i="6"/>
  <c r="HQ119" i="6"/>
  <c r="HC63" i="6"/>
  <c r="HR15" i="6"/>
  <c r="GM63" i="6"/>
  <c r="HI18" i="6"/>
  <c r="HD63" i="6"/>
  <c r="GD63" i="6"/>
  <c r="HA163" i="6"/>
  <c r="HL163" i="6"/>
  <c r="GO163" i="6"/>
  <c r="IX64" i="6"/>
  <c r="IU64" i="6"/>
  <c r="JL64" i="6"/>
  <c r="KA64" i="6"/>
  <c r="IY64" i="6"/>
  <c r="JN64" i="6"/>
  <c r="IL64" i="6"/>
  <c r="IC64" i="6"/>
  <c r="HY60" i="6"/>
  <c r="FS60" i="6"/>
  <c r="FN60" i="6"/>
  <c r="HQ60" i="6"/>
  <c r="GS60" i="6"/>
  <c r="FU60" i="6"/>
  <c r="HI60" i="6"/>
  <c r="HW130" i="6"/>
  <c r="HE130" i="6"/>
  <c r="GU63" i="6"/>
  <c r="HX131" i="6"/>
  <c r="HW63" i="6"/>
  <c r="GF194" i="6"/>
  <c r="HO160" i="6"/>
  <c r="HV63" i="6"/>
  <c r="FW63" i="6"/>
  <c r="GX15" i="6"/>
  <c r="GS63" i="6"/>
  <c r="GI63" i="6"/>
  <c r="GZ63" i="6"/>
  <c r="HW60" i="6"/>
  <c r="HR60" i="6"/>
  <c r="GF163" i="6"/>
  <c r="HC163" i="6"/>
  <c r="HC60" i="6"/>
  <c r="KC64" i="6"/>
  <c r="KD64" i="6"/>
  <c r="IZ64" i="6"/>
  <c r="JD64" i="6"/>
  <c r="JG64" i="6"/>
  <c r="IB64" i="6"/>
  <c r="JB64" i="6"/>
  <c r="HE60" i="6"/>
  <c r="HJ60" i="6"/>
  <c r="JZ64" i="6"/>
  <c r="HN60" i="6"/>
  <c r="HD60" i="6"/>
  <c r="FY60" i="6"/>
  <c r="GX60" i="6"/>
  <c r="HD130" i="6"/>
  <c r="HB130" i="6"/>
  <c r="HG63" i="6"/>
  <c r="FV160" i="6"/>
  <c r="GX63" i="6"/>
  <c r="GC15" i="6"/>
  <c r="HK63" i="6"/>
  <c r="HM63" i="6"/>
  <c r="HS63" i="6"/>
  <c r="FQ63" i="6"/>
  <c r="HJ63" i="6"/>
  <c r="FZ163" i="6"/>
  <c r="GC60" i="6"/>
  <c r="HL60" i="6"/>
  <c r="II64" i="6"/>
  <c r="IF64" i="6"/>
  <c r="JF64" i="6"/>
  <c r="KJ64" i="6"/>
  <c r="IQ64" i="6"/>
  <c r="ID64" i="6"/>
  <c r="IE64" i="6"/>
  <c r="JU64" i="6"/>
  <c r="GJ60" i="6"/>
  <c r="KN64" i="6"/>
  <c r="JI64" i="6"/>
  <c r="GK60" i="6"/>
  <c r="FV60" i="6"/>
  <c r="FZ60" i="6"/>
  <c r="GM130" i="6"/>
  <c r="GC63" i="6"/>
  <c r="HV130" i="6"/>
  <c r="HG87" i="6"/>
  <c r="FX206" i="6"/>
  <c r="GQ119" i="6"/>
  <c r="FO63" i="6"/>
  <c r="HU63" i="6"/>
  <c r="GT63" i="6"/>
  <c r="HJ160" i="6"/>
  <c r="HA63" i="6"/>
  <c r="GR18" i="6"/>
  <c r="FM15" i="6"/>
  <c r="GO63" i="6"/>
  <c r="FY160" i="6"/>
  <c r="FL160" i="6"/>
  <c r="FN63" i="6"/>
  <c r="HF63" i="6"/>
  <c r="FT63" i="6"/>
  <c r="GV63" i="6"/>
  <c r="GC163" i="6"/>
  <c r="FL163" i="6"/>
  <c r="GS163" i="6"/>
  <c r="HV163" i="6"/>
  <c r="HK60" i="6"/>
  <c r="HG60" i="6"/>
  <c r="GI60" i="6"/>
  <c r="IR64" i="6"/>
  <c r="JJ64" i="6"/>
  <c r="IP64" i="6"/>
  <c r="JA64" i="6"/>
  <c r="KM64" i="6"/>
  <c r="JP64" i="6"/>
  <c r="KE64" i="6"/>
  <c r="GY60" i="6"/>
  <c r="HP60" i="6"/>
  <c r="IL93" i="6"/>
  <c r="IF93" i="6"/>
  <c r="KC93" i="6"/>
  <c r="KD93" i="6"/>
  <c r="JL93" i="6"/>
  <c r="JC93" i="6"/>
  <c r="JE93" i="6"/>
  <c r="KH93" i="6"/>
  <c r="JO93" i="6"/>
  <c r="JV93" i="6"/>
  <c r="IT93" i="6"/>
  <c r="JN93" i="6"/>
  <c r="JA93" i="6"/>
  <c r="IH93" i="6"/>
  <c r="JS93" i="6"/>
  <c r="KJ93" i="6"/>
  <c r="II93" i="6"/>
  <c r="IU93" i="6"/>
  <c r="JK93" i="6"/>
  <c r="IS93" i="6"/>
  <c r="IO93" i="6"/>
  <c r="IR93" i="6"/>
  <c r="IN93" i="6"/>
  <c r="IV93" i="6"/>
  <c r="IG93" i="6"/>
  <c r="ID93" i="6"/>
  <c r="IK93" i="6"/>
  <c r="KE93" i="6"/>
  <c r="IB93" i="6"/>
  <c r="IX93" i="6"/>
  <c r="IE93" i="6"/>
  <c r="JW93" i="6"/>
  <c r="IW93" i="6"/>
  <c r="JI93" i="6"/>
  <c r="JJ93" i="6"/>
  <c r="JT93" i="6"/>
  <c r="IQ93" i="6"/>
  <c r="JZ93" i="6"/>
  <c r="IM93" i="6"/>
  <c r="KO93" i="6"/>
  <c r="KK93" i="6"/>
  <c r="JP93" i="6"/>
  <c r="JU93" i="6"/>
  <c r="JX93" i="6"/>
  <c r="IP93" i="6"/>
  <c r="JY93" i="6"/>
  <c r="KA93" i="6"/>
  <c r="JH93" i="6"/>
  <c r="KN93" i="6"/>
  <c r="JD93" i="6"/>
  <c r="KI93" i="6"/>
  <c r="JG93" i="6"/>
  <c r="IY93" i="6"/>
  <c r="JF93" i="6"/>
  <c r="JB93" i="6"/>
  <c r="KM93" i="6"/>
  <c r="JM93" i="6"/>
  <c r="IA93" i="6"/>
  <c r="JQ93" i="6"/>
  <c r="KL93" i="6"/>
  <c r="KG93" i="6"/>
  <c r="KF93" i="6"/>
  <c r="KB93" i="6"/>
  <c r="IC93" i="6"/>
  <c r="IZ93" i="6"/>
  <c r="JR93" i="6"/>
  <c r="KB64" i="6"/>
  <c r="JS64" i="6"/>
  <c r="JM64" i="6"/>
  <c r="IS64" i="6"/>
  <c r="JH64" i="6"/>
  <c r="KI64" i="6"/>
  <c r="JV64" i="6"/>
  <c r="JZ206" i="6"/>
  <c r="IC206" i="6"/>
  <c r="JL206" i="6"/>
  <c r="JI206" i="6"/>
  <c r="JR206" i="6"/>
  <c r="IN206" i="6"/>
  <c r="JE206" i="6"/>
  <c r="JU206" i="6"/>
  <c r="KM206" i="6"/>
  <c r="IK206" i="6"/>
  <c r="JM206" i="6"/>
  <c r="KO206" i="6"/>
  <c r="KN206" i="6"/>
  <c r="JC206" i="6"/>
  <c r="KE206" i="6"/>
  <c r="IP206" i="6"/>
  <c r="JX206" i="6"/>
  <c r="IA206" i="6"/>
  <c r="JG206" i="6"/>
  <c r="JW206" i="6"/>
  <c r="JF206" i="6"/>
  <c r="KB206" i="6"/>
  <c r="IX206" i="6"/>
  <c r="IO206" i="6"/>
  <c r="IH206" i="6"/>
  <c r="JV206" i="6"/>
  <c r="IB206" i="6"/>
  <c r="KL206" i="6"/>
  <c r="IY206" i="6"/>
  <c r="KA206" i="6"/>
  <c r="IU206" i="6"/>
  <c r="IE206" i="6"/>
  <c r="JP206" i="6"/>
  <c r="KK206" i="6"/>
  <c r="ID206" i="6"/>
  <c r="IF206" i="6"/>
  <c r="IW206" i="6"/>
  <c r="KH206" i="6"/>
  <c r="KG206" i="6"/>
  <c r="JY206" i="6"/>
  <c r="IQ206" i="6"/>
  <c r="JN206" i="6"/>
  <c r="IM206" i="6"/>
  <c r="JJ206" i="6"/>
  <c r="IZ206" i="6"/>
  <c r="KI206" i="6"/>
  <c r="IR206" i="6"/>
  <c r="IV206" i="6"/>
  <c r="IL206" i="6"/>
  <c r="KJ206" i="6"/>
  <c r="KF206" i="6"/>
  <c r="IG206" i="6"/>
  <c r="JO206" i="6"/>
  <c r="IT206" i="6"/>
  <c r="JK206" i="6"/>
  <c r="KD206" i="6"/>
  <c r="JH206" i="6"/>
  <c r="JQ206" i="6"/>
  <c r="JA206" i="6"/>
  <c r="JB206" i="6"/>
  <c r="JS206" i="6"/>
  <c r="II206" i="6"/>
  <c r="KC206" i="6"/>
  <c r="JT206" i="6"/>
  <c r="JD206" i="6"/>
  <c r="IS206" i="6"/>
  <c r="JI72" i="6"/>
  <c r="JS72" i="6"/>
  <c r="KJ72" i="6"/>
  <c r="JX72" i="6"/>
  <c r="IF72" i="6"/>
  <c r="IC72" i="6"/>
  <c r="IB72" i="6"/>
  <c r="KG72" i="6"/>
  <c r="IK72" i="6"/>
  <c r="KI72" i="6"/>
  <c r="KE72" i="6"/>
  <c r="IH72" i="6"/>
  <c r="IZ72" i="6"/>
  <c r="KM72" i="6"/>
  <c r="KN72" i="6"/>
  <c r="IL72" i="6"/>
  <c r="IG72" i="6"/>
  <c r="JH72" i="6"/>
  <c r="JQ72" i="6"/>
  <c r="IA72" i="6"/>
  <c r="JP72" i="6"/>
  <c r="JL72" i="6"/>
  <c r="KK72" i="6"/>
  <c r="JA72" i="6"/>
  <c r="IU72" i="6"/>
  <c r="IQ72" i="6"/>
  <c r="II72" i="6"/>
  <c r="JB72" i="6"/>
  <c r="IV72" i="6"/>
  <c r="JD72" i="6"/>
  <c r="JV72" i="6"/>
  <c r="JN72" i="6"/>
  <c r="IN72" i="6"/>
  <c r="KH72" i="6"/>
  <c r="KC72" i="6"/>
  <c r="KD72" i="6"/>
  <c r="KL72" i="6"/>
  <c r="IO72" i="6"/>
  <c r="IE72" i="6"/>
  <c r="IS72" i="6"/>
  <c r="IM72" i="6"/>
  <c r="JW72" i="6"/>
  <c r="IP72" i="6"/>
  <c r="JF72" i="6"/>
  <c r="JR72" i="6"/>
  <c r="IX72" i="6"/>
  <c r="JY72" i="6"/>
  <c r="IY72" i="6"/>
  <c r="KA72" i="6"/>
  <c r="JT72" i="6"/>
  <c r="JM72" i="6"/>
  <c r="IT72" i="6"/>
  <c r="JO72" i="6"/>
  <c r="IW72" i="6"/>
  <c r="JK72" i="6"/>
  <c r="JC72" i="6"/>
  <c r="JG72" i="6"/>
  <c r="IR72" i="6"/>
  <c r="KB72" i="6"/>
  <c r="ID72" i="6"/>
  <c r="JJ72" i="6"/>
  <c r="JU72" i="6"/>
  <c r="KO72" i="6"/>
  <c r="JZ72" i="6"/>
  <c r="JE72" i="6"/>
  <c r="KF72" i="6"/>
  <c r="IZ82" i="6"/>
  <c r="KK82" i="6"/>
  <c r="JV82" i="6"/>
  <c r="JO82" i="6"/>
  <c r="JE82" i="6"/>
  <c r="IM82" i="6"/>
  <c r="JQ82" i="6"/>
  <c r="IO82" i="6"/>
  <c r="IL82" i="6"/>
  <c r="KA82" i="6"/>
  <c r="JP82" i="6"/>
  <c r="IK82" i="6"/>
  <c r="JT82" i="6"/>
  <c r="JZ82" i="6"/>
  <c r="JB82" i="6"/>
  <c r="IT82" i="6"/>
  <c r="KH82" i="6"/>
  <c r="KL82" i="6"/>
  <c r="KD82" i="6"/>
  <c r="IY82" i="6"/>
  <c r="KN82" i="6"/>
  <c r="IS82" i="6"/>
  <c r="IP82" i="6"/>
  <c r="JK82" i="6"/>
  <c r="IB82" i="6"/>
  <c r="JW82" i="6"/>
  <c r="IF82" i="6"/>
  <c r="IC82" i="6"/>
  <c r="IE82" i="6"/>
  <c r="KB82" i="6"/>
  <c r="IA82" i="6"/>
  <c r="JC82" i="6"/>
  <c r="KM82" i="6"/>
  <c r="JG82" i="6"/>
  <c r="JN82" i="6"/>
  <c r="IG82" i="6"/>
  <c r="KF82" i="6"/>
  <c r="JR82" i="6"/>
  <c r="KO82" i="6"/>
  <c r="JJ82" i="6"/>
  <c r="JY82" i="6"/>
  <c r="JX82" i="6"/>
  <c r="JA82" i="6"/>
  <c r="JF82" i="6"/>
  <c r="IQ82" i="6"/>
  <c r="JM82" i="6"/>
  <c r="KE82" i="6"/>
  <c r="IR82" i="6"/>
  <c r="IW82" i="6"/>
  <c r="JD82" i="6"/>
  <c r="JI82" i="6"/>
  <c r="JS82" i="6"/>
  <c r="JU82" i="6"/>
  <c r="KG82" i="6"/>
  <c r="IX82" i="6"/>
  <c r="IV82" i="6"/>
  <c r="KC82" i="6"/>
  <c r="IH82" i="6"/>
  <c r="JL82" i="6"/>
  <c r="KI82" i="6"/>
  <c r="JH82" i="6"/>
  <c r="IN82" i="6"/>
  <c r="KJ82" i="6"/>
  <c r="IU82" i="6"/>
  <c r="ID82" i="6"/>
  <c r="II82" i="6"/>
  <c r="IJ93" i="6"/>
  <c r="GO125" i="6"/>
  <c r="GK179" i="6"/>
  <c r="FL95" i="6"/>
  <c r="FT160" i="6"/>
  <c r="FQ98" i="6"/>
  <c r="HX173" i="6"/>
  <c r="HK160" i="6"/>
  <c r="GF160" i="6"/>
  <c r="GL160" i="6"/>
  <c r="HB160" i="6"/>
  <c r="HE160" i="6"/>
  <c r="GR160" i="6"/>
  <c r="GE206" i="6"/>
  <c r="GY150" i="6"/>
  <c r="HR150" i="6"/>
  <c r="GY173" i="6"/>
  <c r="HH160" i="6"/>
  <c r="HM160" i="6"/>
  <c r="GG60" i="6"/>
  <c r="KQ185" i="6"/>
  <c r="KQ73" i="6"/>
  <c r="KR73" i="6"/>
  <c r="GT95" i="6"/>
  <c r="HO95" i="6"/>
  <c r="GH160" i="6"/>
  <c r="GQ160" i="6"/>
  <c r="GR206" i="6"/>
  <c r="FM173" i="6"/>
  <c r="GN160" i="6"/>
  <c r="HC160" i="6"/>
  <c r="FX160" i="6"/>
  <c r="FM160" i="6"/>
  <c r="GT160" i="6"/>
  <c r="FP160" i="6"/>
  <c r="HG173" i="6"/>
  <c r="HW150" i="6"/>
  <c r="HO173" i="6"/>
  <c r="GA150" i="6"/>
  <c r="HT160" i="6"/>
  <c r="FP95" i="6"/>
  <c r="GK95" i="6"/>
  <c r="FX95" i="6"/>
  <c r="GD160" i="6"/>
  <c r="GX160" i="6"/>
  <c r="GD172" i="6"/>
  <c r="FT206" i="6"/>
  <c r="GM160" i="6"/>
  <c r="HA160" i="6"/>
  <c r="GS160" i="6"/>
  <c r="FO160" i="6"/>
  <c r="HN160" i="6"/>
  <c r="GJ150" i="6"/>
  <c r="GH173" i="6"/>
  <c r="FQ160" i="6"/>
  <c r="FO187" i="6"/>
  <c r="GB95" i="6"/>
  <c r="FR160" i="6"/>
  <c r="HQ160" i="6"/>
  <c r="HP160" i="6"/>
  <c r="GP129" i="6"/>
  <c r="HL160" i="6"/>
  <c r="HL95" i="6"/>
  <c r="GY160" i="6"/>
  <c r="GT46" i="6"/>
  <c r="HJ95" i="6"/>
  <c r="GY95" i="6"/>
  <c r="HA95" i="6"/>
  <c r="HJ173" i="6"/>
  <c r="GL173" i="6"/>
  <c r="HY160" i="6"/>
  <c r="GK160" i="6"/>
  <c r="FW160" i="6"/>
  <c r="GI160" i="6"/>
  <c r="GU160" i="6"/>
  <c r="FZ160" i="6"/>
  <c r="GG150" i="6"/>
  <c r="HH129" i="6"/>
  <c r="HF173" i="6"/>
  <c r="HR160" i="6"/>
  <c r="KQ151" i="6"/>
  <c r="KQ109" i="6"/>
  <c r="GO60" i="6"/>
  <c r="GC95" i="6"/>
  <c r="GV160" i="6"/>
  <c r="HM95" i="6"/>
  <c r="GC172" i="6"/>
  <c r="HD206" i="6"/>
  <c r="FT173" i="6"/>
  <c r="GE173" i="6"/>
  <c r="HF206" i="6"/>
  <c r="HV160" i="6"/>
  <c r="GC160" i="6"/>
  <c r="GG160" i="6"/>
  <c r="HS160" i="6"/>
  <c r="GJ160" i="6"/>
  <c r="FU160" i="6"/>
  <c r="GA160" i="6"/>
  <c r="GX150" i="6"/>
  <c r="GU173" i="6"/>
  <c r="HG160" i="6"/>
  <c r="HA187" i="6"/>
  <c r="FW95" i="6"/>
  <c r="HX95" i="6"/>
  <c r="FZ172" i="6"/>
  <c r="FN160" i="6"/>
  <c r="GO86" i="6"/>
  <c r="FK95" i="6"/>
  <c r="HN95" i="6"/>
  <c r="FM95" i="6"/>
  <c r="HH95" i="6"/>
  <c r="FN95" i="6"/>
  <c r="GX95" i="6"/>
  <c r="HI160" i="6"/>
  <c r="HX160" i="6"/>
  <c r="GZ160" i="6"/>
  <c r="GE160" i="6"/>
  <c r="HF160" i="6"/>
  <c r="HD160" i="6"/>
  <c r="GW160" i="6"/>
  <c r="HH150" i="6"/>
  <c r="FT150" i="6"/>
  <c r="GT114" i="6"/>
  <c r="FK160" i="6"/>
  <c r="FZ173" i="6"/>
  <c r="GB160" i="6"/>
  <c r="KR185" i="6"/>
  <c r="HT197" i="6"/>
  <c r="FU132" i="6"/>
  <c r="FX80" i="6"/>
  <c r="GB68" i="6"/>
  <c r="FX67" i="6"/>
  <c r="GR68" i="6"/>
  <c r="GI68" i="6"/>
  <c r="FU68" i="6"/>
  <c r="GL68" i="6"/>
  <c r="FO68" i="6"/>
  <c r="FY129" i="6"/>
  <c r="FK68" i="6"/>
  <c r="HR68" i="6"/>
  <c r="FS68" i="6"/>
  <c r="FP68" i="6"/>
  <c r="GK68" i="6"/>
  <c r="KR109" i="6"/>
  <c r="ID193" i="6"/>
  <c r="IE193" i="6"/>
  <c r="JS193" i="6"/>
  <c r="KL193" i="6"/>
  <c r="IF193" i="6"/>
  <c r="JK193" i="6"/>
  <c r="IR193" i="6"/>
  <c r="IM193" i="6"/>
  <c r="JH193" i="6"/>
  <c r="IL193" i="6"/>
  <c r="JL193" i="6"/>
  <c r="KI193" i="6"/>
  <c r="KB193" i="6"/>
  <c r="JN193" i="6"/>
  <c r="JU193" i="6"/>
  <c r="KO193" i="6"/>
  <c r="IB193" i="6"/>
  <c r="KF193" i="6"/>
  <c r="IH193" i="6"/>
  <c r="IC193" i="6"/>
  <c r="JJ193" i="6"/>
  <c r="KC193" i="6"/>
  <c r="JB193" i="6"/>
  <c r="IY193" i="6"/>
  <c r="JM193" i="6"/>
  <c r="KG193" i="6"/>
  <c r="JF193" i="6"/>
  <c r="KH193" i="6"/>
  <c r="JV193" i="6"/>
  <c r="IQ193" i="6"/>
  <c r="KA193" i="6"/>
  <c r="KJ193" i="6"/>
  <c r="IS193" i="6"/>
  <c r="IX193" i="6"/>
  <c r="JP193" i="6"/>
  <c r="JE193" i="6"/>
  <c r="JT193" i="6"/>
  <c r="KK193" i="6"/>
  <c r="IZ193" i="6"/>
  <c r="IG193" i="6"/>
  <c r="KD193" i="6"/>
  <c r="KN193" i="6"/>
  <c r="KE193" i="6"/>
  <c r="JI193" i="6"/>
  <c r="IN193" i="6"/>
  <c r="JR193" i="6"/>
  <c r="JD193" i="6"/>
  <c r="IV193" i="6"/>
  <c r="II193" i="6"/>
  <c r="IO193" i="6"/>
  <c r="KM193" i="6"/>
  <c r="IT193" i="6"/>
  <c r="JY193" i="6"/>
  <c r="IU193" i="6"/>
  <c r="JW193" i="6"/>
  <c r="IW193" i="6"/>
  <c r="IP193" i="6"/>
  <c r="JC193" i="6"/>
  <c r="JO193" i="6"/>
  <c r="IK193" i="6"/>
  <c r="JX193" i="6"/>
  <c r="JQ193" i="6"/>
  <c r="JA193" i="6"/>
  <c r="JG193" i="6"/>
  <c r="IA193" i="6"/>
  <c r="JZ193" i="6"/>
  <c r="JR53" i="6"/>
  <c r="JS53" i="6"/>
  <c r="KG53" i="6"/>
  <c r="KL53" i="6"/>
  <c r="JV53" i="6"/>
  <c r="JA53" i="6"/>
  <c r="JZ53" i="6"/>
  <c r="IQ53" i="6"/>
  <c r="KB53" i="6"/>
  <c r="JY53" i="6"/>
  <c r="JJ53" i="6"/>
  <c r="JF53" i="6"/>
  <c r="JT53" i="6"/>
  <c r="JN53" i="6"/>
  <c r="JP53" i="6"/>
  <c r="IT53" i="6"/>
  <c r="JH53" i="6"/>
  <c r="JD53" i="6"/>
  <c r="ID53" i="6"/>
  <c r="IH53" i="6"/>
  <c r="IS53" i="6"/>
  <c r="KC53" i="6"/>
  <c r="JI53" i="6"/>
  <c r="JL53" i="6"/>
  <c r="JQ53" i="6"/>
  <c r="KJ53" i="6"/>
  <c r="IF53" i="6"/>
  <c r="IL53" i="6"/>
  <c r="KH53" i="6"/>
  <c r="IX53" i="6"/>
  <c r="IW53" i="6"/>
  <c r="IA53" i="6"/>
  <c r="JG53" i="6"/>
  <c r="JO53" i="6"/>
  <c r="KF53" i="6"/>
  <c r="IG53" i="6"/>
  <c r="II53" i="6"/>
  <c r="IB53" i="6"/>
  <c r="KO53" i="6"/>
  <c r="IM53" i="6"/>
  <c r="KD53" i="6"/>
  <c r="JE53" i="6"/>
  <c r="JM53" i="6"/>
  <c r="KI53" i="6"/>
  <c r="IU53" i="6"/>
  <c r="KE53" i="6"/>
  <c r="JU53" i="6"/>
  <c r="IO53" i="6"/>
  <c r="IY53" i="6"/>
  <c r="IC53" i="6"/>
  <c r="IV53" i="6"/>
  <c r="JB53" i="6"/>
  <c r="IN53" i="6"/>
  <c r="IP53" i="6"/>
  <c r="JW53" i="6"/>
  <c r="IK53" i="6"/>
  <c r="JX53" i="6"/>
  <c r="KK53" i="6"/>
  <c r="IZ53" i="6"/>
  <c r="IE53" i="6"/>
  <c r="IR53" i="6"/>
  <c r="JK53" i="6"/>
  <c r="KN53" i="6"/>
  <c r="JC53" i="6"/>
  <c r="KA53" i="6"/>
  <c r="KM53" i="6"/>
  <c r="HR42" i="6"/>
  <c r="GV132" i="6"/>
  <c r="HH80" i="6"/>
  <c r="FX68" i="6"/>
  <c r="GQ68" i="6"/>
  <c r="GH68" i="6"/>
  <c r="GO68" i="6"/>
  <c r="HB68" i="6"/>
  <c r="GR129" i="6"/>
  <c r="FW68" i="6"/>
  <c r="HG68" i="6"/>
  <c r="FQ68" i="6"/>
  <c r="KR198" i="6"/>
  <c r="KC24" i="6"/>
  <c r="KK24" i="6"/>
  <c r="JT24" i="6"/>
  <c r="IX24" i="6"/>
  <c r="IR24" i="6"/>
  <c r="JY24" i="6"/>
  <c r="IM24" i="6"/>
  <c r="IO24" i="6"/>
  <c r="KM24" i="6"/>
  <c r="JH24" i="6"/>
  <c r="JM24" i="6"/>
  <c r="JZ24" i="6"/>
  <c r="II24" i="6"/>
  <c r="JX24" i="6"/>
  <c r="ID24" i="6"/>
  <c r="JW24" i="6"/>
  <c r="JG24" i="6"/>
  <c r="KA24" i="6"/>
  <c r="IC24" i="6"/>
  <c r="JN24" i="6"/>
  <c r="IG24" i="6"/>
  <c r="JU24" i="6"/>
  <c r="JE24" i="6"/>
  <c r="JI24" i="6"/>
  <c r="IK24" i="6"/>
  <c r="JV24" i="6"/>
  <c r="JB24" i="6"/>
  <c r="IQ24" i="6"/>
  <c r="KJ24" i="6"/>
  <c r="JD24" i="6"/>
  <c r="IV24" i="6"/>
  <c r="JF24" i="6"/>
  <c r="IW24" i="6"/>
  <c r="IH24" i="6"/>
  <c r="KH24" i="6"/>
  <c r="JP24" i="6"/>
  <c r="KL24" i="6"/>
  <c r="IT24" i="6"/>
  <c r="IN24" i="6"/>
  <c r="JO24" i="6"/>
  <c r="IF24" i="6"/>
  <c r="KB24" i="6"/>
  <c r="JL24" i="6"/>
  <c r="JR24" i="6"/>
  <c r="KI24" i="6"/>
  <c r="KN24" i="6"/>
  <c r="JQ24" i="6"/>
  <c r="IL24" i="6"/>
  <c r="IA24" i="6"/>
  <c r="IS24" i="6"/>
  <c r="IP24" i="6"/>
  <c r="KE24" i="6"/>
  <c r="JS24" i="6"/>
  <c r="KO24" i="6"/>
  <c r="IU24" i="6"/>
  <c r="IY24" i="6"/>
  <c r="IE24" i="6"/>
  <c r="JA24" i="6"/>
  <c r="KD24" i="6"/>
  <c r="KG24" i="6"/>
  <c r="IZ24" i="6"/>
  <c r="JJ24" i="6"/>
  <c r="JC24" i="6"/>
  <c r="JK24" i="6"/>
  <c r="KF24" i="6"/>
  <c r="IB24" i="6"/>
  <c r="KK163" i="6"/>
  <c r="JZ163" i="6"/>
  <c r="KG163" i="6"/>
  <c r="IX163" i="6"/>
  <c r="IG163" i="6"/>
  <c r="IB163" i="6"/>
  <c r="JB163" i="6"/>
  <c r="JQ163" i="6"/>
  <c r="IR163" i="6"/>
  <c r="JS163" i="6"/>
  <c r="KO163" i="6"/>
  <c r="KM163" i="6"/>
  <c r="JF163" i="6"/>
  <c r="IP163" i="6"/>
  <c r="JR163" i="6"/>
  <c r="IV163" i="6"/>
  <c r="JK163" i="6"/>
  <c r="JH163" i="6"/>
  <c r="JD163" i="6"/>
  <c r="JL163" i="6"/>
  <c r="IL163" i="6"/>
  <c r="IK163" i="6"/>
  <c r="IY163" i="6"/>
  <c r="JG163" i="6"/>
  <c r="IE163" i="6"/>
  <c r="KN163" i="6"/>
  <c r="JM163" i="6"/>
  <c r="ID163" i="6"/>
  <c r="IA163" i="6"/>
  <c r="IO163" i="6"/>
  <c r="II163" i="6"/>
  <c r="IU163" i="6"/>
  <c r="JW163" i="6"/>
  <c r="IM163" i="6"/>
  <c r="IZ163" i="6"/>
  <c r="JV163" i="6"/>
  <c r="JI163" i="6"/>
  <c r="KD163" i="6"/>
  <c r="IC163" i="6"/>
  <c r="IF163" i="6"/>
  <c r="IS163" i="6"/>
  <c r="JC163" i="6"/>
  <c r="KF163" i="6"/>
  <c r="KE163" i="6"/>
  <c r="IW163" i="6"/>
  <c r="KB163" i="6"/>
  <c r="JX163" i="6"/>
  <c r="JE163" i="6"/>
  <c r="IT163" i="6"/>
  <c r="IN163" i="6"/>
  <c r="KH163" i="6"/>
  <c r="JY163" i="6"/>
  <c r="JP163" i="6"/>
  <c r="JN163" i="6"/>
  <c r="JA163" i="6"/>
  <c r="IQ163" i="6"/>
  <c r="KJ163" i="6"/>
  <c r="IH163" i="6"/>
  <c r="KA163" i="6"/>
  <c r="JJ163" i="6"/>
  <c r="JU163" i="6"/>
  <c r="KL163" i="6"/>
  <c r="KI163" i="6"/>
  <c r="KC163" i="6"/>
  <c r="JT163" i="6"/>
  <c r="JO163" i="6"/>
  <c r="GF197" i="6"/>
  <c r="HP132" i="6"/>
  <c r="FT132" i="6"/>
  <c r="GD132" i="6"/>
  <c r="GG68" i="6"/>
  <c r="GC68" i="6"/>
  <c r="GT68" i="6"/>
  <c r="HX68" i="6"/>
  <c r="HE68" i="6"/>
  <c r="GJ129" i="6"/>
  <c r="GA129" i="6"/>
  <c r="GD68" i="6"/>
  <c r="KR151" i="6"/>
  <c r="GL132" i="6"/>
  <c r="GI132" i="6"/>
  <c r="HW68" i="6"/>
  <c r="HF68" i="6"/>
  <c r="HC68" i="6"/>
  <c r="HI68" i="6"/>
  <c r="FM68" i="6"/>
  <c r="HM68" i="6"/>
  <c r="GS68" i="6"/>
  <c r="GW68" i="6"/>
  <c r="JD160" i="6"/>
  <c r="JH160" i="6"/>
  <c r="JG160" i="6"/>
  <c r="IC160" i="6"/>
  <c r="KO160" i="6"/>
  <c r="KA160" i="6"/>
  <c r="JL160" i="6"/>
  <c r="JO160" i="6"/>
  <c r="IT160" i="6"/>
  <c r="KJ160" i="6"/>
  <c r="II160" i="6"/>
  <c r="JT160" i="6"/>
  <c r="KI160" i="6"/>
  <c r="JF160" i="6"/>
  <c r="IG160" i="6"/>
  <c r="IK160" i="6"/>
  <c r="IW160" i="6"/>
  <c r="IO160" i="6"/>
  <c r="JM160" i="6"/>
  <c r="JE160" i="6"/>
  <c r="IQ160" i="6"/>
  <c r="KH160" i="6"/>
  <c r="JP160" i="6"/>
  <c r="IB160" i="6"/>
  <c r="IV160" i="6"/>
  <c r="KM160" i="6"/>
  <c r="IZ160" i="6"/>
  <c r="JC160" i="6"/>
  <c r="JW160" i="6"/>
  <c r="IA160" i="6"/>
  <c r="KK160" i="6"/>
  <c r="IE160" i="6"/>
  <c r="KB160" i="6"/>
  <c r="KE160" i="6"/>
  <c r="IS160" i="6"/>
  <c r="JY160" i="6"/>
  <c r="KN160" i="6"/>
  <c r="JA160" i="6"/>
  <c r="IM160" i="6"/>
  <c r="JJ160" i="6"/>
  <c r="JQ160" i="6"/>
  <c r="JR160" i="6"/>
  <c r="IP160" i="6"/>
  <c r="ID160" i="6"/>
  <c r="JI160" i="6"/>
  <c r="JB160" i="6"/>
  <c r="KF160" i="6"/>
  <c r="KG160" i="6"/>
  <c r="IU160" i="6"/>
  <c r="IY160" i="6"/>
  <c r="JU160" i="6"/>
  <c r="IX160" i="6"/>
  <c r="KD160" i="6"/>
  <c r="KL160" i="6"/>
  <c r="JK160" i="6"/>
  <c r="IL160" i="6"/>
  <c r="KC160" i="6"/>
  <c r="JN160" i="6"/>
  <c r="IN160" i="6"/>
  <c r="JV160" i="6"/>
  <c r="IR160" i="6"/>
  <c r="IH160" i="6"/>
  <c r="JZ160" i="6"/>
  <c r="JX160" i="6"/>
  <c r="IF160" i="6"/>
  <c r="JS160" i="6"/>
  <c r="HA197" i="6"/>
  <c r="FO67" i="6"/>
  <c r="GS67" i="6"/>
  <c r="FZ68" i="6"/>
  <c r="HD68" i="6"/>
  <c r="HS68" i="6"/>
  <c r="HY68" i="6"/>
  <c r="FS129" i="6"/>
  <c r="FR68" i="6"/>
  <c r="GG67" i="6"/>
  <c r="HH68" i="6"/>
  <c r="HL68" i="6"/>
  <c r="HK68" i="6"/>
  <c r="GV68" i="6"/>
  <c r="GY68" i="6"/>
  <c r="GU68" i="6"/>
  <c r="HF55" i="6"/>
  <c r="HJ129" i="6"/>
  <c r="HP68" i="6"/>
  <c r="GA68" i="6"/>
  <c r="HJ68" i="6"/>
  <c r="IR173" i="6"/>
  <c r="ID173" i="6"/>
  <c r="JS173" i="6"/>
  <c r="JW173" i="6"/>
  <c r="JJ173" i="6"/>
  <c r="IF173" i="6"/>
  <c r="JZ173" i="6"/>
  <c r="JH173" i="6"/>
  <c r="JF173" i="6"/>
  <c r="JD173" i="6"/>
  <c r="KF173" i="6"/>
  <c r="JP173" i="6"/>
  <c r="IK173" i="6"/>
  <c r="JA173" i="6"/>
  <c r="II173" i="6"/>
  <c r="IX173" i="6"/>
  <c r="KH173" i="6"/>
  <c r="FT68" i="6"/>
  <c r="HV68" i="6"/>
  <c r="HA68" i="6"/>
  <c r="HN68" i="6"/>
  <c r="GN68" i="6"/>
  <c r="FV68" i="6"/>
  <c r="GX68" i="6"/>
  <c r="HQ68" i="6"/>
  <c r="HU68" i="6"/>
  <c r="HM129" i="6"/>
  <c r="FN68" i="6"/>
  <c r="FY68" i="6"/>
  <c r="HB95" i="6"/>
  <c r="IJ193" i="6"/>
  <c r="IJ53" i="6"/>
  <c r="JU186" i="6"/>
  <c r="IF186" i="6"/>
  <c r="ID186" i="6"/>
  <c r="JX186" i="6"/>
  <c r="KB186" i="6"/>
  <c r="IT186" i="6"/>
  <c r="JH186" i="6"/>
  <c r="IN186" i="6"/>
  <c r="JB186" i="6"/>
  <c r="JS186" i="6"/>
  <c r="KH186" i="6"/>
  <c r="IH186" i="6"/>
  <c r="IK186" i="6"/>
  <c r="JJ186" i="6"/>
  <c r="JA186" i="6"/>
  <c r="JG186" i="6"/>
  <c r="JL186" i="6"/>
  <c r="IY186" i="6"/>
  <c r="KJ186" i="6"/>
  <c r="IC186" i="6"/>
  <c r="KK186" i="6"/>
  <c r="KD186" i="6"/>
  <c r="JY186" i="6"/>
  <c r="IZ186" i="6"/>
  <c r="KN186" i="6"/>
  <c r="IB186" i="6"/>
  <c r="JV186" i="6"/>
  <c r="IG186" i="6"/>
  <c r="IV186" i="6"/>
  <c r="IW186" i="6"/>
  <c r="II186" i="6"/>
  <c r="JT186" i="6"/>
  <c r="JP186" i="6"/>
  <c r="KC186" i="6"/>
  <c r="JQ186" i="6"/>
  <c r="KI186" i="6"/>
  <c r="KO186" i="6"/>
  <c r="JE186" i="6"/>
  <c r="JC186" i="6"/>
  <c r="IO186" i="6"/>
  <c r="JR186" i="6"/>
  <c r="KE186" i="6"/>
  <c r="KF186" i="6"/>
  <c r="JM186" i="6"/>
  <c r="IS186" i="6"/>
  <c r="KG186" i="6"/>
  <c r="JW186" i="6"/>
  <c r="IX186" i="6"/>
  <c r="IA186" i="6"/>
  <c r="JO186" i="6"/>
  <c r="KL186" i="6"/>
  <c r="KM186" i="6"/>
  <c r="IE186" i="6"/>
  <c r="IM186" i="6"/>
  <c r="JF186" i="6"/>
  <c r="IR186" i="6"/>
  <c r="JK186" i="6"/>
  <c r="JN186" i="6"/>
  <c r="JZ186" i="6"/>
  <c r="KA186" i="6"/>
  <c r="JI186" i="6"/>
  <c r="IL186" i="6"/>
  <c r="IQ186" i="6"/>
  <c r="IP186" i="6"/>
  <c r="IU186" i="6"/>
  <c r="JD186" i="6"/>
  <c r="FR51" i="6"/>
  <c r="GE18" i="6"/>
  <c r="GU18" i="6"/>
  <c r="HH114" i="6"/>
  <c r="HK18" i="6"/>
  <c r="JE106" i="6"/>
  <c r="JX106" i="6"/>
  <c r="KJ106" i="6"/>
  <c r="JG106" i="6"/>
  <c r="JM106" i="6"/>
  <c r="IC106" i="6"/>
  <c r="KD106" i="6"/>
  <c r="JZ106" i="6"/>
  <c r="KF106" i="6"/>
  <c r="IO106" i="6"/>
  <c r="KK106" i="6"/>
  <c r="JU106" i="6"/>
  <c r="IR106" i="6"/>
  <c r="IG106" i="6"/>
  <c r="IY106" i="6"/>
  <c r="JN106" i="6"/>
  <c r="KA106" i="6"/>
  <c r="KG106" i="6"/>
  <c r="IX106" i="6"/>
  <c r="IB106" i="6"/>
  <c r="JP106" i="6"/>
  <c r="IV106" i="6"/>
  <c r="KC106" i="6"/>
  <c r="KB106" i="6"/>
  <c r="JR106" i="6"/>
  <c r="JY106" i="6"/>
  <c r="IK106" i="6"/>
  <c r="JQ106" i="6"/>
  <c r="JA106" i="6"/>
  <c r="IU106" i="6"/>
  <c r="IM106" i="6"/>
  <c r="JL106" i="6"/>
  <c r="KI106" i="6"/>
  <c r="JS106" i="6"/>
  <c r="KH106" i="6"/>
  <c r="JI106" i="6"/>
  <c r="IH106" i="6"/>
  <c r="JJ106" i="6"/>
  <c r="JV106" i="6"/>
  <c r="JH106" i="6"/>
  <c r="KN106" i="6"/>
  <c r="JK106" i="6"/>
  <c r="KM106" i="6"/>
  <c r="KO106" i="6"/>
  <c r="IS106" i="6"/>
  <c r="IA106" i="6"/>
  <c r="IE106" i="6"/>
  <c r="JO106" i="6"/>
  <c r="IF106" i="6"/>
  <c r="JC106" i="6"/>
  <c r="IL106" i="6"/>
  <c r="IQ106" i="6"/>
  <c r="II106" i="6"/>
  <c r="IN106" i="6"/>
  <c r="JW106" i="6"/>
  <c r="IW106" i="6"/>
  <c r="IZ106" i="6"/>
  <c r="KL106" i="6"/>
  <c r="KE106" i="6"/>
  <c r="JB106" i="6"/>
  <c r="JF106" i="6"/>
  <c r="IP106" i="6"/>
  <c r="JT106" i="6"/>
  <c r="ID106" i="6"/>
  <c r="JD106" i="6"/>
  <c r="IT106" i="6"/>
  <c r="GK51" i="6"/>
  <c r="HM18" i="6"/>
  <c r="GF114" i="6"/>
  <c r="KO205" i="6"/>
  <c r="JC205" i="6"/>
  <c r="JW205" i="6"/>
  <c r="KL205" i="6"/>
  <c r="IY205" i="6"/>
  <c r="IX205" i="6"/>
  <c r="JU205" i="6"/>
  <c r="JG205" i="6"/>
  <c r="IL205" i="6"/>
  <c r="KF205" i="6"/>
  <c r="JT205" i="6"/>
  <c r="JR205" i="6"/>
  <c r="IO205" i="6"/>
  <c r="IA205" i="6"/>
  <c r="KE205" i="6"/>
  <c r="KI205" i="6"/>
  <c r="IW205" i="6"/>
  <c r="IU205" i="6"/>
  <c r="IG205" i="6"/>
  <c r="JP205" i="6"/>
  <c r="JH205" i="6"/>
  <c r="IQ205" i="6"/>
  <c r="IN205" i="6"/>
  <c r="IE205" i="6"/>
  <c r="KJ205" i="6"/>
  <c r="KB205" i="6"/>
  <c r="IB205" i="6"/>
  <c r="JD205" i="6"/>
  <c r="IV205" i="6"/>
  <c r="JY205" i="6"/>
  <c r="JV205" i="6"/>
  <c r="JZ205" i="6"/>
  <c r="JN205" i="6"/>
  <c r="IM205" i="6"/>
  <c r="ID205" i="6"/>
  <c r="JA205" i="6"/>
  <c r="KH205" i="6"/>
  <c r="KA205" i="6"/>
  <c r="IS205" i="6"/>
  <c r="KN205" i="6"/>
  <c r="JE205" i="6"/>
  <c r="JF205" i="6"/>
  <c r="IR205" i="6"/>
  <c r="JS205" i="6"/>
  <c r="JL205" i="6"/>
  <c r="IT205" i="6"/>
  <c r="JK205" i="6"/>
  <c r="JO205" i="6"/>
  <c r="JQ205" i="6"/>
  <c r="IK205" i="6"/>
  <c r="JX205" i="6"/>
  <c r="JB205" i="6"/>
  <c r="KC205" i="6"/>
  <c r="KM205" i="6"/>
  <c r="IH205" i="6"/>
  <c r="IC205" i="6"/>
  <c r="KD205" i="6"/>
  <c r="IP205" i="6"/>
  <c r="JJ205" i="6"/>
  <c r="IF205" i="6"/>
  <c r="KK205" i="6"/>
  <c r="IZ205" i="6"/>
  <c r="JM205" i="6"/>
  <c r="JI205" i="6"/>
  <c r="KG205" i="6"/>
  <c r="II205" i="6"/>
  <c r="GV51" i="6"/>
  <c r="HE18" i="6"/>
  <c r="GU114" i="6"/>
  <c r="JB25" i="6"/>
  <c r="KA25" i="6"/>
  <c r="JU25" i="6"/>
  <c r="KM25" i="6"/>
  <c r="JW25" i="6"/>
  <c r="KD25" i="6"/>
  <c r="JC25" i="6"/>
  <c r="IE25" i="6"/>
  <c r="JO25" i="6"/>
  <c r="KF25" i="6"/>
  <c r="IL25" i="6"/>
  <c r="JE25" i="6"/>
  <c r="IW25" i="6"/>
  <c r="IQ25" i="6"/>
  <c r="KL25" i="6"/>
  <c r="II25" i="6"/>
  <c r="KO25" i="6"/>
  <c r="KC25" i="6"/>
  <c r="JQ25" i="6"/>
  <c r="IN25" i="6"/>
  <c r="JS25" i="6"/>
  <c r="IV25" i="6"/>
  <c r="JF25" i="6"/>
  <c r="JV25" i="6"/>
  <c r="IT25" i="6"/>
  <c r="JN25" i="6"/>
  <c r="JA25" i="6"/>
  <c r="JK25" i="6"/>
  <c r="IF25" i="6"/>
  <c r="KI25" i="6"/>
  <c r="IU25" i="6"/>
  <c r="IC25" i="6"/>
  <c r="JY25" i="6"/>
  <c r="KH25" i="6"/>
  <c r="IH25" i="6"/>
  <c r="IS25" i="6"/>
  <c r="JZ25" i="6"/>
  <c r="IR25" i="6"/>
  <c r="IP25" i="6"/>
  <c r="JP25" i="6"/>
  <c r="IO25" i="6"/>
  <c r="JG25" i="6"/>
  <c r="IY25" i="6"/>
  <c r="IK25" i="6"/>
  <c r="KJ25" i="6"/>
  <c r="KG25" i="6"/>
  <c r="JH25" i="6"/>
  <c r="IG25" i="6"/>
  <c r="JD25" i="6"/>
  <c r="ID25" i="6"/>
  <c r="KB25" i="6"/>
  <c r="JJ25" i="6"/>
  <c r="JT25" i="6"/>
  <c r="KK25" i="6"/>
  <c r="JM25" i="6"/>
  <c r="JI25" i="6"/>
  <c r="IZ25" i="6"/>
  <c r="JX25" i="6"/>
  <c r="JL25" i="6"/>
  <c r="IB25" i="6"/>
  <c r="IX25" i="6"/>
  <c r="KN25" i="6"/>
  <c r="IA25" i="6"/>
  <c r="KE25" i="6"/>
  <c r="JR25" i="6"/>
  <c r="IM25" i="6"/>
  <c r="HV51" i="6"/>
  <c r="GQ98" i="6"/>
  <c r="GC18" i="6"/>
  <c r="FT114" i="6"/>
  <c r="GP18" i="6"/>
  <c r="GZ18" i="6"/>
  <c r="KR101" i="6"/>
  <c r="JV66" i="6"/>
  <c r="JH66" i="6"/>
  <c r="JR66" i="6"/>
  <c r="JC66" i="6"/>
  <c r="IQ66" i="6"/>
  <c r="KG66" i="6"/>
  <c r="IL66" i="6"/>
  <c r="JA66" i="6"/>
  <c r="JG66" i="6"/>
  <c r="KM66" i="6"/>
  <c r="IB66" i="6"/>
  <c r="JM66" i="6"/>
  <c r="KN66" i="6"/>
  <c r="KL66" i="6"/>
  <c r="JP66" i="6"/>
  <c r="KA66" i="6"/>
  <c r="IG66" i="6"/>
  <c r="KF66" i="6"/>
  <c r="KE66" i="6"/>
  <c r="JY66" i="6"/>
  <c r="IK66" i="6"/>
  <c r="ID66" i="6"/>
  <c r="JF66" i="6"/>
  <c r="JO66" i="6"/>
  <c r="JN66" i="6"/>
  <c r="II66" i="6"/>
  <c r="IC66" i="6"/>
  <c r="JU66" i="6"/>
  <c r="JK66" i="6"/>
  <c r="KB66" i="6"/>
  <c r="IZ66" i="6"/>
  <c r="IW66" i="6"/>
  <c r="KI66" i="6"/>
  <c r="IE66" i="6"/>
  <c r="IP66" i="6"/>
  <c r="IX66" i="6"/>
  <c r="JQ66" i="6"/>
  <c r="JJ66" i="6"/>
  <c r="IS66" i="6"/>
  <c r="IV66" i="6"/>
  <c r="JD66" i="6"/>
  <c r="JT66" i="6"/>
  <c r="KJ66" i="6"/>
  <c r="IH66" i="6"/>
  <c r="KO66" i="6"/>
  <c r="JS66" i="6"/>
  <c r="KC66" i="6"/>
  <c r="KD66" i="6"/>
  <c r="IN66" i="6"/>
  <c r="IT66" i="6"/>
  <c r="IR66" i="6"/>
  <c r="KH66" i="6"/>
  <c r="IF66" i="6"/>
  <c r="JL66" i="6"/>
  <c r="IA66" i="6"/>
  <c r="JI66" i="6"/>
  <c r="JB66" i="6"/>
  <c r="IM66" i="6"/>
  <c r="JX66" i="6"/>
  <c r="JW66" i="6"/>
  <c r="IU66" i="6"/>
  <c r="JZ66" i="6"/>
  <c r="JE66" i="6"/>
  <c r="IY66" i="6"/>
  <c r="KK66" i="6"/>
  <c r="IO66" i="6"/>
  <c r="HL18" i="6"/>
  <c r="FP114" i="6"/>
  <c r="GR51" i="6"/>
  <c r="FP98" i="6"/>
  <c r="FN18" i="6"/>
  <c r="HD18" i="6"/>
  <c r="HG114" i="6"/>
  <c r="FO98" i="6"/>
  <c r="HN18" i="6"/>
  <c r="FX114" i="6"/>
  <c r="HU18" i="6"/>
  <c r="JK169" i="6"/>
  <c r="JA169" i="6"/>
  <c r="KK169" i="6"/>
  <c r="JB169" i="6"/>
  <c r="IB169" i="6"/>
  <c r="IC169" i="6"/>
  <c r="JR169" i="6"/>
  <c r="JW169" i="6"/>
  <c r="IN169" i="6"/>
  <c r="IG169" i="6"/>
  <c r="IW169" i="6"/>
  <c r="IM169" i="6"/>
  <c r="JI169" i="6"/>
  <c r="JL169" i="6"/>
  <c r="IU169" i="6"/>
  <c r="JH169" i="6"/>
  <c r="KA169" i="6"/>
  <c r="KG169" i="6"/>
  <c r="IL169" i="6"/>
  <c r="JC169" i="6"/>
  <c r="IV169" i="6"/>
  <c r="KO169" i="6"/>
  <c r="IK169" i="6"/>
  <c r="IY169" i="6"/>
  <c r="JX169" i="6"/>
  <c r="IS169" i="6"/>
  <c r="JM169" i="6"/>
  <c r="IA169" i="6"/>
  <c r="IH169" i="6"/>
  <c r="JE169" i="6"/>
  <c r="IT169" i="6"/>
  <c r="JQ169" i="6"/>
  <c r="JO169" i="6"/>
  <c r="JV169" i="6"/>
  <c r="JN169" i="6"/>
  <c r="JP169" i="6"/>
  <c r="IX169" i="6"/>
  <c r="JD169" i="6"/>
  <c r="KN169" i="6"/>
  <c r="IP169" i="6"/>
  <c r="ID169" i="6"/>
  <c r="IQ169" i="6"/>
  <c r="KE169" i="6"/>
  <c r="KF169" i="6"/>
  <c r="KJ169" i="6"/>
  <c r="JF169" i="6"/>
  <c r="KD169" i="6"/>
  <c r="KB169" i="6"/>
  <c r="JU169" i="6"/>
  <c r="JT169" i="6"/>
  <c r="JS169" i="6"/>
  <c r="KI169" i="6"/>
  <c r="KM169" i="6"/>
  <c r="IE169" i="6"/>
  <c r="JZ169" i="6"/>
  <c r="II169" i="6"/>
  <c r="JG169" i="6"/>
  <c r="KL169" i="6"/>
  <c r="IR169" i="6"/>
  <c r="KC169" i="6"/>
  <c r="IO169" i="6"/>
  <c r="IF169" i="6"/>
  <c r="IZ169" i="6"/>
  <c r="KH169" i="6"/>
  <c r="JY169" i="6"/>
  <c r="JJ169" i="6"/>
  <c r="IJ25" i="6"/>
  <c r="JB45" i="6"/>
  <c r="JP45" i="6"/>
  <c r="IB45" i="6"/>
  <c r="JZ45" i="6"/>
  <c r="IK45" i="6"/>
  <c r="IF45" i="6"/>
  <c r="IL45" i="6"/>
  <c r="IA45" i="6"/>
  <c r="KM45" i="6"/>
  <c r="JO45" i="6"/>
  <c r="IP45" i="6"/>
  <c r="JY45" i="6"/>
  <c r="JD45" i="6"/>
  <c r="IV45" i="6"/>
  <c r="IH45" i="6"/>
  <c r="JR45" i="6"/>
  <c r="KH45" i="6"/>
  <c r="JV45" i="6"/>
  <c r="IY45" i="6"/>
  <c r="IC45" i="6"/>
  <c r="KL45" i="6"/>
  <c r="KB45" i="6"/>
  <c r="JL45" i="6"/>
  <c r="KI45" i="6"/>
  <c r="JN45" i="6"/>
  <c r="JQ45" i="6"/>
  <c r="ID45" i="6"/>
  <c r="JA45" i="6"/>
  <c r="JJ45" i="6"/>
  <c r="KG45" i="6"/>
  <c r="KJ45" i="6"/>
  <c r="JI45" i="6"/>
  <c r="IN45" i="6"/>
  <c r="IR45" i="6"/>
  <c r="KD45" i="6"/>
  <c r="IS45" i="6"/>
  <c r="JF45" i="6"/>
  <c r="KO45" i="6"/>
  <c r="JE45" i="6"/>
  <c r="IG45" i="6"/>
  <c r="II45" i="6"/>
  <c r="IM45" i="6"/>
  <c r="JU45" i="6"/>
  <c r="IO45" i="6"/>
  <c r="KC45" i="6"/>
  <c r="JH45" i="6"/>
  <c r="JK45" i="6"/>
  <c r="IX45" i="6"/>
  <c r="KA45" i="6"/>
  <c r="JM45" i="6"/>
  <c r="JT45" i="6"/>
  <c r="IQ45" i="6"/>
  <c r="KF45" i="6"/>
  <c r="JG45" i="6"/>
  <c r="IU45" i="6"/>
  <c r="IW45" i="6"/>
  <c r="JW45" i="6"/>
  <c r="IE45" i="6"/>
  <c r="IT45" i="6"/>
  <c r="JS45" i="6"/>
  <c r="KE45" i="6"/>
  <c r="KN45" i="6"/>
  <c r="JX45" i="6"/>
  <c r="JC45" i="6"/>
  <c r="KK45" i="6"/>
  <c r="IZ45" i="6"/>
  <c r="IC197" i="6"/>
  <c r="IH197" i="6"/>
  <c r="JA197" i="6"/>
  <c r="IY197" i="6"/>
  <c r="KD197" i="6"/>
  <c r="JT197" i="6"/>
  <c r="IT197" i="6"/>
  <c r="JO197" i="6"/>
  <c r="IS197" i="6"/>
  <c r="JC197" i="6"/>
  <c r="KG197" i="6"/>
  <c r="KC197" i="6"/>
  <c r="JK197" i="6"/>
  <c r="ID197" i="6"/>
  <c r="IN197" i="6"/>
  <c r="IL197" i="6"/>
  <c r="JG197" i="6"/>
  <c r="IX197" i="6"/>
  <c r="IK197" i="6"/>
  <c r="KH197" i="6"/>
  <c r="JN197" i="6"/>
  <c r="KJ197" i="6"/>
  <c r="KO197" i="6"/>
  <c r="KL197" i="6"/>
  <c r="IM197" i="6"/>
  <c r="IW197" i="6"/>
  <c r="KF197" i="6"/>
  <c r="IE197" i="6"/>
  <c r="JR197" i="6"/>
  <c r="JI197" i="6"/>
  <c r="IU197" i="6"/>
  <c r="IP197" i="6"/>
  <c r="IQ197" i="6"/>
  <c r="IO197" i="6"/>
  <c r="KE197" i="6"/>
  <c r="JX197" i="6"/>
  <c r="KI197" i="6"/>
  <c r="KK197" i="6"/>
  <c r="JL197" i="6"/>
  <c r="IV197" i="6"/>
  <c r="JU197" i="6"/>
  <c r="JY197" i="6"/>
  <c r="KB197" i="6"/>
  <c r="JW197" i="6"/>
  <c r="JJ197" i="6"/>
  <c r="JB197" i="6"/>
  <c r="JP197" i="6"/>
  <c r="KN197" i="6"/>
  <c r="JM197" i="6"/>
  <c r="JH197" i="6"/>
  <c r="II197" i="6"/>
  <c r="IZ197" i="6"/>
  <c r="KM197" i="6"/>
  <c r="IA197" i="6"/>
  <c r="JZ197" i="6"/>
  <c r="JD197" i="6"/>
  <c r="KA197" i="6"/>
  <c r="JQ197" i="6"/>
  <c r="JE197" i="6"/>
  <c r="JS197" i="6"/>
  <c r="IF197" i="6"/>
  <c r="JF197" i="6"/>
  <c r="IG197" i="6"/>
  <c r="IB197" i="6"/>
  <c r="IR197" i="6"/>
  <c r="JV197" i="6"/>
  <c r="IB182" i="6"/>
  <c r="IR182" i="6"/>
  <c r="JR182" i="6"/>
  <c r="KI182" i="6"/>
  <c r="KE182" i="6"/>
  <c r="JE182" i="6"/>
  <c r="KG182" i="6"/>
  <c r="IM182" i="6"/>
  <c r="JV182" i="6"/>
  <c r="KK182" i="6"/>
  <c r="JZ182" i="6"/>
  <c r="IG182" i="6"/>
  <c r="IC182" i="6"/>
  <c r="IF182" i="6"/>
  <c r="IW182" i="6"/>
  <c r="IX182" i="6"/>
  <c r="JW182" i="6"/>
  <c r="IL182" i="6"/>
  <c r="KF182" i="6"/>
  <c r="JQ182" i="6"/>
  <c r="KN182" i="6"/>
  <c r="JK182" i="6"/>
  <c r="JP182" i="6"/>
  <c r="JG182" i="6"/>
  <c r="IY182" i="6"/>
  <c r="JY182" i="6"/>
  <c r="JI182" i="6"/>
  <c r="KB182" i="6"/>
  <c r="JT182" i="6"/>
  <c r="JU182" i="6"/>
  <c r="IO182" i="6"/>
  <c r="IS182" i="6"/>
  <c r="KO182" i="6"/>
  <c r="KM182" i="6"/>
  <c r="JF182" i="6"/>
  <c r="KH182" i="6"/>
  <c r="II182" i="6"/>
  <c r="JS182" i="6"/>
  <c r="JN182" i="6"/>
  <c r="JL182" i="6"/>
  <c r="ID182" i="6"/>
  <c r="KL182" i="6"/>
  <c r="JM182" i="6"/>
  <c r="JB182" i="6"/>
  <c r="JD182" i="6"/>
  <c r="IH182" i="6"/>
  <c r="IQ182" i="6"/>
  <c r="KC182" i="6"/>
  <c r="JO182" i="6"/>
  <c r="IZ182" i="6"/>
  <c r="IA182" i="6"/>
  <c r="JC182" i="6"/>
  <c r="IK182" i="6"/>
  <c r="IU182" i="6"/>
  <c r="JX182" i="6"/>
  <c r="KA182" i="6"/>
  <c r="IT182" i="6"/>
  <c r="JA182" i="6"/>
  <c r="JH182" i="6"/>
  <c r="IE182" i="6"/>
  <c r="IN182" i="6"/>
  <c r="JJ182" i="6"/>
  <c r="IP182" i="6"/>
  <c r="IV182" i="6"/>
  <c r="KJ182" i="6"/>
  <c r="KD182" i="6"/>
  <c r="HB46" i="6"/>
  <c r="FO179" i="6"/>
  <c r="FO86" i="6"/>
  <c r="GI163" i="6"/>
  <c r="HS141" i="6"/>
  <c r="FQ206" i="6"/>
  <c r="GI206" i="6"/>
  <c r="FU173" i="6"/>
  <c r="HP206" i="6"/>
  <c r="GU206" i="6"/>
  <c r="HO163" i="6"/>
  <c r="GZ206" i="6"/>
  <c r="GW206" i="6"/>
  <c r="GN67" i="6"/>
  <c r="FU18" i="6"/>
  <c r="FQ67" i="6"/>
  <c r="HY150" i="6"/>
  <c r="GL150" i="6"/>
  <c r="GO150" i="6"/>
  <c r="HP150" i="6"/>
  <c r="FX150" i="6"/>
  <c r="HI150" i="6"/>
  <c r="HO18" i="6"/>
  <c r="HQ18" i="6"/>
  <c r="HB18" i="6"/>
  <c r="FX18" i="6"/>
  <c r="GO114" i="6"/>
  <c r="FZ114" i="6"/>
  <c r="HA114" i="6"/>
  <c r="FY114" i="6"/>
  <c r="GQ18" i="6"/>
  <c r="FQ18" i="6"/>
  <c r="HK114" i="6"/>
  <c r="HC173" i="6"/>
  <c r="HL173" i="6"/>
  <c r="HK173" i="6"/>
  <c r="GP173" i="6"/>
  <c r="FK173" i="6"/>
  <c r="FT18" i="6"/>
  <c r="GA114" i="6"/>
  <c r="HJ163" i="6"/>
  <c r="HG163" i="6"/>
  <c r="GB163" i="6"/>
  <c r="HE163" i="6"/>
  <c r="GQ163" i="6"/>
  <c r="FT163" i="6"/>
  <c r="GW163" i="6"/>
  <c r="GV163" i="6"/>
  <c r="HQ150" i="6"/>
  <c r="GR46" i="6"/>
  <c r="FW86" i="6"/>
  <c r="HC85" i="6"/>
  <c r="HV141" i="6"/>
  <c r="FS206" i="6"/>
  <c r="GV173" i="6"/>
  <c r="FV173" i="6"/>
  <c r="HB206" i="6"/>
  <c r="FL206" i="6"/>
  <c r="FK206" i="6"/>
  <c r="GO173" i="6"/>
  <c r="GG206" i="6"/>
  <c r="FQ114" i="6"/>
  <c r="GD67" i="6"/>
  <c r="GV18" i="6"/>
  <c r="HB67" i="6"/>
  <c r="HD150" i="6"/>
  <c r="FY150" i="6"/>
  <c r="FN150" i="6"/>
  <c r="HC150" i="6"/>
  <c r="FS150" i="6"/>
  <c r="HV150" i="6"/>
  <c r="HV18" i="6"/>
  <c r="HT18" i="6"/>
  <c r="FW18" i="6"/>
  <c r="GO18" i="6"/>
  <c r="HS18" i="6"/>
  <c r="FL114" i="6"/>
  <c r="HC114" i="6"/>
  <c r="GL114" i="6"/>
  <c r="HQ114" i="6"/>
  <c r="FV18" i="6"/>
  <c r="FK163" i="6"/>
  <c r="GF173" i="6"/>
  <c r="HS173" i="6"/>
  <c r="HD173" i="6"/>
  <c r="GA173" i="6"/>
  <c r="GH18" i="6"/>
  <c r="GT18" i="6"/>
  <c r="FV163" i="6"/>
  <c r="HU163" i="6"/>
  <c r="FS163" i="6"/>
  <c r="HX163" i="6"/>
  <c r="GX163" i="6"/>
  <c r="GU163" i="6"/>
  <c r="HQ163" i="6"/>
  <c r="GH163" i="6"/>
  <c r="HW163" i="6"/>
  <c r="HU150" i="6"/>
  <c r="KQ198" i="6"/>
  <c r="HP86" i="6"/>
  <c r="FZ86" i="6"/>
  <c r="GZ46" i="6"/>
  <c r="GQ161" i="6"/>
  <c r="GK141" i="6"/>
  <c r="GA206" i="6"/>
  <c r="HA206" i="6"/>
  <c r="FR206" i="6"/>
  <c r="GV206" i="6"/>
  <c r="GT173" i="6"/>
  <c r="HE206" i="6"/>
  <c r="HH206" i="6"/>
  <c r="HJ114" i="6"/>
  <c r="GT67" i="6"/>
  <c r="HY18" i="6"/>
  <c r="FL18" i="6"/>
  <c r="FK150" i="6"/>
  <c r="HM150" i="6"/>
  <c r="HG150" i="6"/>
  <c r="FQ150" i="6"/>
  <c r="HL150" i="6"/>
  <c r="FP150" i="6"/>
  <c r="FP18" i="6"/>
  <c r="HP18" i="6"/>
  <c r="GY18" i="6"/>
  <c r="FZ18" i="6"/>
  <c r="GE114" i="6"/>
  <c r="FO114" i="6"/>
  <c r="GY114" i="6"/>
  <c r="HY114" i="6"/>
  <c r="HW18" i="6"/>
  <c r="GI18" i="6"/>
  <c r="HU114" i="6"/>
  <c r="FO150" i="6"/>
  <c r="HW206" i="6"/>
  <c r="GS173" i="6"/>
  <c r="HY173" i="6"/>
  <c r="FP173" i="6"/>
  <c r="HW173" i="6"/>
  <c r="HC18" i="6"/>
  <c r="FK18" i="6"/>
  <c r="HK163" i="6"/>
  <c r="GL163" i="6"/>
  <c r="HM163" i="6"/>
  <c r="FR163" i="6"/>
  <c r="GA163" i="6"/>
  <c r="GM163" i="6"/>
  <c r="GB150" i="6"/>
  <c r="GE150" i="6"/>
  <c r="GE86" i="6"/>
  <c r="FX161" i="6"/>
  <c r="GZ179" i="6"/>
  <c r="HH86" i="6"/>
  <c r="HG46" i="6"/>
  <c r="HJ85" i="6"/>
  <c r="FQ141" i="6"/>
  <c r="FW173" i="6"/>
  <c r="GT206" i="6"/>
  <c r="HT141" i="6"/>
  <c r="GA141" i="6"/>
  <c r="HL206" i="6"/>
  <c r="GC173" i="6"/>
  <c r="GK173" i="6"/>
  <c r="FX163" i="6"/>
  <c r="GI173" i="6"/>
  <c r="GG173" i="6"/>
  <c r="GX173" i="6"/>
  <c r="GO67" i="6"/>
  <c r="FP67" i="6"/>
  <c r="FO18" i="6"/>
  <c r="HE150" i="6"/>
  <c r="GC150" i="6"/>
  <c r="HX150" i="6"/>
  <c r="GR150" i="6"/>
  <c r="HF150" i="6"/>
  <c r="GD150" i="6"/>
  <c r="HX18" i="6"/>
  <c r="GW18" i="6"/>
  <c r="GF18" i="6"/>
  <c r="HN114" i="6"/>
  <c r="GS114" i="6"/>
  <c r="HD114" i="6"/>
  <c r="GW114" i="6"/>
  <c r="FR18" i="6"/>
  <c r="FY18" i="6"/>
  <c r="GO206" i="6"/>
  <c r="FK114" i="6"/>
  <c r="GS206" i="6"/>
  <c r="GZ114" i="6"/>
  <c r="GN173" i="6"/>
  <c r="GJ173" i="6"/>
  <c r="FR173" i="6"/>
  <c r="FN173" i="6"/>
  <c r="GA18" i="6"/>
  <c r="GS18" i="6"/>
  <c r="HU173" i="6"/>
  <c r="GE163" i="6"/>
  <c r="FY163" i="6"/>
  <c r="GN163" i="6"/>
  <c r="FO163" i="6"/>
  <c r="GZ163" i="6"/>
  <c r="FM163" i="6"/>
  <c r="FU150" i="6"/>
  <c r="GM150" i="6"/>
  <c r="FW179" i="6"/>
  <c r="HP46" i="6"/>
  <c r="HE141" i="6"/>
  <c r="HQ173" i="6"/>
  <c r="HQ206" i="6"/>
  <c r="GO141" i="6"/>
  <c r="HY206" i="6"/>
  <c r="FQ173" i="6"/>
  <c r="HC206" i="6"/>
  <c r="HE173" i="6"/>
  <c r="HM173" i="6"/>
  <c r="FS173" i="6"/>
  <c r="HX206" i="6"/>
  <c r="FM18" i="6"/>
  <c r="HN67" i="6"/>
  <c r="GG114" i="6"/>
  <c r="GE67" i="6"/>
  <c r="GU150" i="6"/>
  <c r="FZ150" i="6"/>
  <c r="GN150" i="6"/>
  <c r="GH150" i="6"/>
  <c r="GW150" i="6"/>
  <c r="GZ150" i="6"/>
  <c r="GG18" i="6"/>
  <c r="GD18" i="6"/>
  <c r="HJ18" i="6"/>
  <c r="GM18" i="6"/>
  <c r="HS114" i="6"/>
  <c r="HO114" i="6"/>
  <c r="GQ114" i="6"/>
  <c r="GX18" i="6"/>
  <c r="GK18" i="6"/>
  <c r="GF206" i="6"/>
  <c r="FL173" i="6"/>
  <c r="HT173" i="6"/>
  <c r="HA173" i="6"/>
  <c r="HN173" i="6"/>
  <c r="HH18" i="6"/>
  <c r="GJ18" i="6"/>
  <c r="FM114" i="6"/>
  <c r="HR163" i="6"/>
  <c r="FN163" i="6"/>
  <c r="GR163" i="6"/>
  <c r="GD163" i="6"/>
  <c r="HI163" i="6"/>
  <c r="HS163" i="6"/>
  <c r="HI206" i="6"/>
  <c r="GU141" i="6"/>
  <c r="GH206" i="6"/>
  <c r="FO206" i="6"/>
  <c r="HP173" i="6"/>
  <c r="HN206" i="6"/>
  <c r="HM206" i="6"/>
  <c r="GQ206" i="6"/>
  <c r="GL206" i="6"/>
  <c r="HB173" i="6"/>
  <c r="FN206" i="6"/>
  <c r="GQ173" i="6"/>
  <c r="HV173" i="6"/>
  <c r="GL18" i="6"/>
  <c r="GB67" i="6"/>
  <c r="FY67" i="6"/>
  <c r="HR18" i="6"/>
  <c r="HT67" i="6"/>
  <c r="HS150" i="6"/>
  <c r="FL150" i="6"/>
  <c r="HA150" i="6"/>
  <c r="GT150" i="6"/>
  <c r="GK150" i="6"/>
  <c r="GN18" i="6"/>
  <c r="HF18" i="6"/>
  <c r="HA18" i="6"/>
  <c r="GN114" i="6"/>
  <c r="GH114" i="6"/>
  <c r="GM114" i="6"/>
  <c r="HH173" i="6"/>
  <c r="GM173" i="6"/>
  <c r="GZ173" i="6"/>
  <c r="HR173" i="6"/>
  <c r="GB18" i="6"/>
  <c r="FS18" i="6"/>
  <c r="GG163" i="6"/>
  <c r="GK163" i="6"/>
  <c r="HF163" i="6"/>
  <c r="HT163" i="6"/>
  <c r="HH163" i="6"/>
  <c r="GY163" i="6"/>
  <c r="HD163" i="6"/>
  <c r="HO150" i="6"/>
  <c r="GF150" i="6"/>
  <c r="GQ195" i="6"/>
  <c r="FZ38" i="6"/>
  <c r="HH158" i="6"/>
  <c r="HM158" i="6"/>
  <c r="GT129" i="6"/>
  <c r="HA129" i="6"/>
  <c r="GK129" i="6"/>
  <c r="GM129" i="6"/>
  <c r="HB129" i="6"/>
  <c r="FU129" i="6"/>
  <c r="FW129" i="6"/>
  <c r="FZ129" i="6"/>
  <c r="HE38" i="6"/>
  <c r="GD6" i="6"/>
  <c r="HW158" i="6"/>
  <c r="GX45" i="6"/>
  <c r="HL129" i="6"/>
  <c r="HN129" i="6"/>
  <c r="HX129" i="6"/>
  <c r="FX129" i="6"/>
  <c r="GY129" i="6"/>
  <c r="FL129" i="6"/>
  <c r="HV129" i="6"/>
  <c r="GB129" i="6"/>
  <c r="GO16" i="6"/>
  <c r="HR158" i="6"/>
  <c r="HR45" i="6"/>
  <c r="HC129" i="6"/>
  <c r="HQ129" i="6"/>
  <c r="HP129" i="6"/>
  <c r="FK129" i="6"/>
  <c r="HR129" i="6"/>
  <c r="GG129" i="6"/>
  <c r="GW129" i="6"/>
  <c r="FP129" i="6"/>
  <c r="GH45" i="6"/>
  <c r="FU158" i="6"/>
  <c r="HK45" i="6"/>
  <c r="HC158" i="6"/>
  <c r="HU129" i="6"/>
  <c r="GL129" i="6"/>
  <c r="HI129" i="6"/>
  <c r="GU129" i="6"/>
  <c r="GN129" i="6"/>
  <c r="GD129" i="6"/>
  <c r="FR129" i="6"/>
  <c r="GF129" i="6"/>
  <c r="GQ129" i="6"/>
  <c r="FS45" i="6"/>
  <c r="GI129" i="6"/>
  <c r="HS129" i="6"/>
  <c r="FT129" i="6"/>
  <c r="FV129" i="6"/>
  <c r="GV129" i="6"/>
  <c r="GS129" i="6"/>
  <c r="HE129" i="6"/>
  <c r="GH129" i="6"/>
  <c r="HH100" i="6"/>
  <c r="HD129" i="6"/>
  <c r="FQ129" i="6"/>
  <c r="HG129" i="6"/>
  <c r="HF129" i="6"/>
  <c r="GZ129" i="6"/>
  <c r="HW129" i="6"/>
  <c r="HT129" i="6"/>
  <c r="GC129" i="6"/>
  <c r="HO129" i="6"/>
  <c r="FL45" i="6"/>
  <c r="HJ45" i="6"/>
  <c r="HK129" i="6"/>
  <c r="GO129" i="6"/>
  <c r="GX129" i="6"/>
  <c r="FN129" i="6"/>
  <c r="HY129" i="6"/>
  <c r="FM129" i="6"/>
  <c r="GE129" i="6"/>
  <c r="HG45" i="6"/>
  <c r="FL100" i="6"/>
  <c r="HQ141" i="6"/>
  <c r="GC17" i="6"/>
  <c r="HB17" i="6"/>
  <c r="GE17" i="6"/>
  <c r="GQ17" i="6"/>
  <c r="HO17" i="6"/>
  <c r="FV76" i="6"/>
  <c r="FM17" i="6"/>
  <c r="HN17" i="6"/>
  <c r="GX17" i="6"/>
  <c r="HE17" i="6"/>
  <c r="HF95" i="6"/>
  <c r="GO95" i="6"/>
  <c r="KR61" i="6"/>
  <c r="KR111" i="6"/>
  <c r="KQ101" i="6"/>
  <c r="KQ162" i="6"/>
  <c r="KR119" i="6"/>
  <c r="KQ28" i="6"/>
  <c r="KQ62" i="6"/>
  <c r="KQ19" i="6"/>
  <c r="KR28" i="6"/>
  <c r="KQ44" i="6"/>
  <c r="KR176" i="6"/>
  <c r="KR87" i="6"/>
  <c r="KR31" i="6"/>
  <c r="KQ31" i="6"/>
  <c r="KR62" i="6"/>
  <c r="KQ176" i="6"/>
  <c r="KR19" i="6"/>
  <c r="KR150" i="6"/>
  <c r="KQ150" i="6"/>
  <c r="FW100" i="6"/>
  <c r="HD79" i="6"/>
  <c r="GA139" i="6"/>
  <c r="GD141" i="6"/>
  <c r="GY155" i="6"/>
  <c r="GH17" i="6"/>
  <c r="FT17" i="6"/>
  <c r="GJ17" i="6"/>
  <c r="HP17" i="6"/>
  <c r="FS76" i="6"/>
  <c r="GO17" i="6"/>
  <c r="HS17" i="6"/>
  <c r="HR95" i="6"/>
  <c r="HU95" i="6"/>
  <c r="GK100" i="6"/>
  <c r="FZ79" i="6"/>
  <c r="HM141" i="6"/>
  <c r="FW141" i="6"/>
  <c r="GB17" i="6"/>
  <c r="HQ17" i="6"/>
  <c r="GM17" i="6"/>
  <c r="GH76" i="6"/>
  <c r="FK76" i="6"/>
  <c r="HU25" i="6"/>
  <c r="FR17" i="6"/>
  <c r="FQ17" i="6"/>
  <c r="HY95" i="6"/>
  <c r="FY95" i="6"/>
  <c r="HW17" i="6"/>
  <c r="GS17" i="6"/>
  <c r="GY17" i="6"/>
  <c r="HH76" i="6"/>
  <c r="GI76" i="6"/>
  <c r="GO76" i="6"/>
  <c r="GT17" i="6"/>
  <c r="GG17" i="6"/>
  <c r="HJ17" i="6"/>
  <c r="HD17" i="6"/>
  <c r="GG95" i="6"/>
  <c r="FZ65" i="6"/>
  <c r="FM141" i="6"/>
  <c r="GH141" i="6"/>
  <c r="GI17" i="6"/>
  <c r="FV17" i="6"/>
  <c r="GP17" i="6"/>
  <c r="GY76" i="6"/>
  <c r="GG76" i="6"/>
  <c r="GD17" i="6"/>
  <c r="HF17" i="6"/>
  <c r="FY17" i="6"/>
  <c r="GW17" i="6"/>
  <c r="FR76" i="6"/>
  <c r="FS95" i="6"/>
  <c r="FP17" i="6"/>
  <c r="HY17" i="6"/>
  <c r="FW17" i="6"/>
  <c r="HM17" i="6"/>
  <c r="GK76" i="6"/>
  <c r="GA17" i="6"/>
  <c r="GU17" i="6"/>
  <c r="FL17" i="6"/>
  <c r="FO95" i="6"/>
  <c r="GT100" i="6"/>
  <c r="FO141" i="6"/>
  <c r="HH17" i="6"/>
  <c r="HT17" i="6"/>
  <c r="FU17" i="6"/>
  <c r="HA17" i="6"/>
  <c r="GN17" i="6"/>
  <c r="HB76" i="6"/>
  <c r="HU17" i="6"/>
  <c r="HK17" i="6"/>
  <c r="FK17" i="6"/>
  <c r="HV17" i="6"/>
  <c r="HK95" i="6"/>
  <c r="HQ158" i="6"/>
  <c r="HQ45" i="6"/>
  <c r="GA15" i="6"/>
  <c r="FO82" i="6"/>
  <c r="GV155" i="6"/>
  <c r="GR45" i="6"/>
  <c r="HS158" i="6"/>
  <c r="HL158" i="6"/>
  <c r="FX45" i="6"/>
  <c r="GM15" i="6"/>
  <c r="HF15" i="6"/>
  <c r="FQ158" i="6"/>
  <c r="FR45" i="6"/>
  <c r="HL190" i="6"/>
  <c r="HA190" i="6"/>
  <c r="FO190" i="6"/>
  <c r="FN190" i="6"/>
  <c r="GI87" i="6"/>
  <c r="HQ13" i="6"/>
  <c r="HR155" i="6"/>
  <c r="HJ87" i="6"/>
  <c r="GL164" i="6"/>
  <c r="HD195" i="6"/>
  <c r="FX87" i="6"/>
  <c r="GQ38" i="6"/>
  <c r="GG155" i="6"/>
  <c r="HT172" i="6"/>
  <c r="GQ204" i="6"/>
  <c r="GO158" i="6"/>
  <c r="GN158" i="6"/>
  <c r="HA158" i="6"/>
  <c r="HB158" i="6"/>
  <c r="GT158" i="6"/>
  <c r="HY158" i="6"/>
  <c r="HK158" i="6"/>
  <c r="GZ158" i="6"/>
  <c r="HI45" i="6"/>
  <c r="GE45" i="6"/>
  <c r="GT45" i="6"/>
  <c r="HW15" i="6"/>
  <c r="HD15" i="6"/>
  <c r="HQ15" i="6"/>
  <c r="FK15" i="6"/>
  <c r="HE15" i="6"/>
  <c r="GB15" i="6"/>
  <c r="FX15" i="6"/>
  <c r="GH15" i="6"/>
  <c r="GG158" i="6"/>
  <c r="FM45" i="6"/>
  <c r="FZ45" i="6"/>
  <c r="FK45" i="6"/>
  <c r="GY158" i="6"/>
  <c r="GW95" i="6"/>
  <c r="GS95" i="6"/>
  <c r="GV95" i="6"/>
  <c r="HG95" i="6"/>
  <c r="KQ87" i="6"/>
  <c r="HF56" i="6"/>
  <c r="GH16" i="6"/>
  <c r="GV87" i="6"/>
  <c r="GL45" i="6"/>
  <c r="FT45" i="6"/>
  <c r="FR158" i="6"/>
  <c r="HI15" i="6"/>
  <c r="FP45" i="6"/>
  <c r="GF190" i="6"/>
  <c r="FW190" i="6"/>
  <c r="GK190" i="6"/>
  <c r="HN190" i="6"/>
  <c r="HI54" i="6"/>
  <c r="HP87" i="6"/>
  <c r="GW16" i="6"/>
  <c r="GX195" i="6"/>
  <c r="HE87" i="6"/>
  <c r="FY195" i="6"/>
  <c r="GX87" i="6"/>
  <c r="FK38" i="6"/>
  <c r="FR61" i="6"/>
  <c r="FM38" i="6"/>
  <c r="GP158" i="6"/>
  <c r="HM20" i="6"/>
  <c r="HU45" i="6"/>
  <c r="GH158" i="6"/>
  <c r="HD158" i="6"/>
  <c r="GE158" i="6"/>
  <c r="HT158" i="6"/>
  <c r="HO158" i="6"/>
  <c r="GS45" i="6"/>
  <c r="HM45" i="6"/>
  <c r="GJ45" i="6"/>
  <c r="HY15" i="6"/>
  <c r="HX15" i="6"/>
  <c r="HH15" i="6"/>
  <c r="GY15" i="6"/>
  <c r="HP15" i="6"/>
  <c r="HM15" i="6"/>
  <c r="FW15" i="6"/>
  <c r="FV15" i="6"/>
  <c r="HN15" i="6"/>
  <c r="HV45" i="6"/>
  <c r="HD45" i="6"/>
  <c r="HF45" i="6"/>
  <c r="GI95" i="6"/>
  <c r="GE95" i="6"/>
  <c r="HI95" i="6"/>
  <c r="GJ95" i="6"/>
  <c r="GR95" i="6"/>
  <c r="GL95" i="6"/>
  <c r="KR44" i="6"/>
  <c r="HV104" i="6"/>
  <c r="GH87" i="6"/>
  <c r="HC172" i="6"/>
  <c r="GV158" i="6"/>
  <c r="HU158" i="6"/>
  <c r="GL158" i="6"/>
  <c r="FL158" i="6"/>
  <c r="GK45" i="6"/>
  <c r="HA15" i="6"/>
  <c r="HS15" i="6"/>
  <c r="HA45" i="6"/>
  <c r="FU190" i="6"/>
  <c r="GX190" i="6"/>
  <c r="HU190" i="6"/>
  <c r="GM87" i="6"/>
  <c r="GO195" i="6"/>
  <c r="FR172" i="6"/>
  <c r="FM87" i="6"/>
  <c r="HX61" i="6"/>
  <c r="HI87" i="6"/>
  <c r="GF140" i="6"/>
  <c r="HN87" i="6"/>
  <c r="FK61" i="6"/>
  <c r="HW38" i="6"/>
  <c r="FY158" i="6"/>
  <c r="FZ158" i="6"/>
  <c r="GQ158" i="6"/>
  <c r="GR158" i="6"/>
  <c r="HV158" i="6"/>
  <c r="FY45" i="6"/>
  <c r="HY45" i="6"/>
  <c r="GD45" i="6"/>
  <c r="FN45" i="6"/>
  <c r="HU15" i="6"/>
  <c r="HT15" i="6"/>
  <c r="FU15" i="6"/>
  <c r="HB15" i="6"/>
  <c r="FR15" i="6"/>
  <c r="GD15" i="6"/>
  <c r="GQ15" i="6"/>
  <c r="GT15" i="6"/>
  <c r="GF15" i="6"/>
  <c r="HN158" i="6"/>
  <c r="FO45" i="6"/>
  <c r="GZ45" i="6"/>
  <c r="GQ95" i="6"/>
  <c r="FQ95" i="6"/>
  <c r="GU95" i="6"/>
  <c r="HS95" i="6"/>
  <c r="GF95" i="6"/>
  <c r="IA99" i="6"/>
  <c r="GU87" i="6"/>
  <c r="GM158" i="6"/>
  <c r="FK158" i="6"/>
  <c r="FZ15" i="6"/>
  <c r="GN190" i="6"/>
  <c r="HE190" i="6"/>
  <c r="GJ104" i="6"/>
  <c r="HB190" i="6"/>
  <c r="HH157" i="6"/>
  <c r="HB87" i="6"/>
  <c r="FR87" i="6"/>
  <c r="FU87" i="6"/>
  <c r="HN61" i="6"/>
  <c r="HM155" i="6"/>
  <c r="GI140" i="6"/>
  <c r="GW45" i="6"/>
  <c r="GJ158" i="6"/>
  <c r="GD158" i="6"/>
  <c r="FT158" i="6"/>
  <c r="GK158" i="6"/>
  <c r="HF158" i="6"/>
  <c r="HN45" i="6"/>
  <c r="GO45" i="6"/>
  <c r="GN45" i="6"/>
  <c r="GF45" i="6"/>
  <c r="FQ45" i="6"/>
  <c r="HO15" i="6"/>
  <c r="HJ15" i="6"/>
  <c r="FT15" i="6"/>
  <c r="GO15" i="6"/>
  <c r="GW15" i="6"/>
  <c r="GV15" i="6"/>
  <c r="HK15" i="6"/>
  <c r="FN15" i="6"/>
  <c r="HO45" i="6"/>
  <c r="FU45" i="6"/>
  <c r="HW95" i="6"/>
  <c r="HT95" i="6"/>
  <c r="GZ95" i="6"/>
  <c r="HV95" i="6"/>
  <c r="GN95" i="6"/>
  <c r="KL99" i="6"/>
  <c r="GG15" i="6"/>
  <c r="HV15" i="6"/>
  <c r="FS15" i="6"/>
  <c r="FL15" i="6"/>
  <c r="HL15" i="6"/>
  <c r="HG15" i="6"/>
  <c r="FO15" i="6"/>
  <c r="GE15" i="6"/>
  <c r="HI158" i="6"/>
  <c r="HP45" i="6"/>
  <c r="GB45" i="6"/>
  <c r="HB45" i="6"/>
  <c r="FZ95" i="6"/>
  <c r="HC95" i="6"/>
  <c r="HP95" i="6"/>
  <c r="FR95" i="6"/>
  <c r="GH95" i="6"/>
  <c r="HF87" i="6"/>
  <c r="GG87" i="6"/>
  <c r="FV87" i="6"/>
  <c r="FX155" i="6"/>
  <c r="FN38" i="6"/>
  <c r="HH20" i="6"/>
  <c r="GX158" i="6"/>
  <c r="FM158" i="6"/>
  <c r="GS158" i="6"/>
  <c r="HX158" i="6"/>
  <c r="HP158" i="6"/>
  <c r="HG158" i="6"/>
  <c r="FO158" i="6"/>
  <c r="HX45" i="6"/>
  <c r="HT45" i="6"/>
  <c r="GM45" i="6"/>
  <c r="HL45" i="6"/>
  <c r="HS190" i="6"/>
  <c r="FR190" i="6"/>
  <c r="GA190" i="6"/>
  <c r="FK82" i="6"/>
  <c r="GN157" i="6"/>
  <c r="FZ82" i="6"/>
  <c r="HY87" i="6"/>
  <c r="GK87" i="6"/>
  <c r="HR13" i="6"/>
  <c r="GD140" i="6"/>
  <c r="FL38" i="6"/>
  <c r="HE13" i="6"/>
  <c r="HY195" i="6"/>
  <c r="GA158" i="6"/>
  <c r="GB158" i="6"/>
  <c r="FW158" i="6"/>
  <c r="FP158" i="6"/>
  <c r="GW158" i="6"/>
  <c r="FS158" i="6"/>
  <c r="HS45" i="6"/>
  <c r="GY45" i="6"/>
  <c r="GG45" i="6"/>
  <c r="GU45" i="6"/>
  <c r="GK15" i="6"/>
  <c r="GS15" i="6"/>
  <c r="GZ15" i="6"/>
  <c r="GR15" i="6"/>
  <c r="GN15" i="6"/>
  <c r="GL15" i="6"/>
  <c r="GJ15" i="6"/>
  <c r="FQ15" i="6"/>
  <c r="FY15" i="6"/>
  <c r="GU158" i="6"/>
  <c r="HH45" i="6"/>
  <c r="HC45" i="6"/>
  <c r="FV45" i="6"/>
  <c r="GF158" i="6"/>
  <c r="FV95" i="6"/>
  <c r="HQ95" i="6"/>
  <c r="GM95" i="6"/>
  <c r="GA95" i="6"/>
  <c r="HE95" i="6"/>
  <c r="KQ29" i="6"/>
  <c r="KR9" i="6"/>
  <c r="KR92" i="6"/>
  <c r="KR166" i="6"/>
  <c r="KQ166" i="6"/>
  <c r="KQ46" i="6"/>
  <c r="KQ111" i="6"/>
  <c r="KQ167" i="6"/>
  <c r="KR46" i="6"/>
  <c r="KR70" i="6"/>
  <c r="KQ138" i="6"/>
  <c r="KR138" i="6"/>
  <c r="KQ26" i="6"/>
  <c r="KR26" i="6"/>
  <c r="KQ137" i="6"/>
  <c r="KR137" i="6"/>
  <c r="KQ14" i="6"/>
  <c r="KR55" i="6"/>
  <c r="KQ119" i="6"/>
  <c r="KR14" i="6"/>
  <c r="KR108" i="6"/>
  <c r="KR162" i="6"/>
  <c r="KR112" i="6"/>
  <c r="KQ112" i="6"/>
  <c r="KR49" i="6"/>
  <c r="KQ49" i="6"/>
  <c r="KQ55" i="6"/>
  <c r="IT36" i="6"/>
  <c r="JV36" i="6"/>
  <c r="KK36" i="6"/>
  <c r="JF36" i="6"/>
  <c r="ID36" i="6"/>
  <c r="JT36" i="6"/>
  <c r="KE36" i="6"/>
  <c r="IV36" i="6"/>
  <c r="KF36" i="6"/>
  <c r="JR36" i="6"/>
  <c r="JN36" i="6"/>
  <c r="JQ36" i="6"/>
  <c r="IN36" i="6"/>
  <c r="KN36" i="6"/>
  <c r="IR36" i="6"/>
  <c r="IB36" i="6"/>
  <c r="IC36" i="6"/>
  <c r="KO36" i="6"/>
  <c r="IW36" i="6"/>
  <c r="JE36" i="6"/>
  <c r="KI36" i="6"/>
  <c r="II36" i="6"/>
  <c r="JK36" i="6"/>
  <c r="IX36" i="6"/>
  <c r="KB36" i="6"/>
  <c r="JS36" i="6"/>
  <c r="KA36" i="6"/>
  <c r="JM36" i="6"/>
  <c r="IU36" i="6"/>
  <c r="KC36" i="6"/>
  <c r="JG36" i="6"/>
  <c r="JY36" i="6"/>
  <c r="IG36" i="6"/>
  <c r="IL36" i="6"/>
  <c r="IS36" i="6"/>
  <c r="IY36" i="6"/>
  <c r="IM36" i="6"/>
  <c r="IO36" i="6"/>
  <c r="IE36" i="6"/>
  <c r="JA36" i="6"/>
  <c r="IQ36" i="6"/>
  <c r="KG36" i="6"/>
  <c r="KJ36" i="6"/>
  <c r="JC36" i="6"/>
  <c r="JI36" i="6"/>
  <c r="KM36" i="6"/>
  <c r="JW36" i="6"/>
  <c r="KH36" i="6"/>
  <c r="JO36" i="6"/>
  <c r="JU36" i="6"/>
  <c r="JJ36" i="6"/>
  <c r="IA36" i="6"/>
  <c r="KL36" i="6"/>
  <c r="JP36" i="6"/>
  <c r="JH36" i="6"/>
  <c r="IZ36" i="6"/>
  <c r="JZ36" i="6"/>
  <c r="KD36" i="6"/>
  <c r="IF36" i="6"/>
  <c r="JX36" i="6"/>
  <c r="IH36" i="6"/>
  <c r="JB36" i="6"/>
  <c r="JL36" i="6"/>
  <c r="JD36" i="6"/>
  <c r="IP36" i="6"/>
  <c r="IK36" i="6"/>
  <c r="KH125" i="6"/>
  <c r="KI125" i="6"/>
  <c r="IQ125" i="6"/>
  <c r="JS125" i="6"/>
  <c r="IZ125" i="6"/>
  <c r="KJ125" i="6"/>
  <c r="IT125" i="6"/>
  <c r="KE125" i="6"/>
  <c r="KO125" i="6"/>
  <c r="JC125" i="6"/>
  <c r="JR125" i="6"/>
  <c r="JP125" i="6"/>
  <c r="IY125" i="6"/>
  <c r="IM125" i="6"/>
  <c r="IK125" i="6"/>
  <c r="JN125" i="6"/>
  <c r="IN125" i="6"/>
  <c r="JU125" i="6"/>
  <c r="JK125" i="6"/>
  <c r="IC125" i="6"/>
  <c r="JZ125" i="6"/>
  <c r="II125" i="6"/>
  <c r="IX125" i="6"/>
  <c r="JF125" i="6"/>
  <c r="JJ125" i="6"/>
  <c r="JH125" i="6"/>
  <c r="KK125" i="6"/>
  <c r="IE125" i="6"/>
  <c r="IF125" i="6"/>
  <c r="KG125" i="6"/>
  <c r="IV125" i="6"/>
  <c r="JA125" i="6"/>
  <c r="KM125" i="6"/>
  <c r="JE125" i="6"/>
  <c r="JI125" i="6"/>
  <c r="KB125" i="6"/>
  <c r="IL125" i="6"/>
  <c r="IW125" i="6"/>
  <c r="IG125" i="6"/>
  <c r="KA125" i="6"/>
  <c r="KC125" i="6"/>
  <c r="JD125" i="6"/>
  <c r="JV125" i="6"/>
  <c r="IH125" i="6"/>
  <c r="IR125" i="6"/>
  <c r="IP125" i="6"/>
  <c r="JM125" i="6"/>
  <c r="KD125" i="6"/>
  <c r="JL125" i="6"/>
  <c r="IA125" i="6"/>
  <c r="KF125" i="6"/>
  <c r="JX125" i="6"/>
  <c r="JT125" i="6"/>
  <c r="ID125" i="6"/>
  <c r="IU125" i="6"/>
  <c r="JQ125" i="6"/>
  <c r="KN125" i="6"/>
  <c r="JG125" i="6"/>
  <c r="IS125" i="6"/>
  <c r="IO125" i="6"/>
  <c r="JY125" i="6"/>
  <c r="JO125" i="6"/>
  <c r="JB125" i="6"/>
  <c r="KL125" i="6"/>
  <c r="JW125" i="6"/>
  <c r="IB125" i="6"/>
  <c r="JN165" i="6"/>
  <c r="IV165" i="6"/>
  <c r="KL165" i="6"/>
  <c r="JA165" i="6"/>
  <c r="IG165" i="6"/>
  <c r="IC165" i="6"/>
  <c r="IW165" i="6"/>
  <c r="IL165" i="6"/>
  <c r="JT165" i="6"/>
  <c r="JK165" i="6"/>
  <c r="JU165" i="6"/>
  <c r="IQ165" i="6"/>
  <c r="KN165" i="6"/>
  <c r="JG165" i="6"/>
  <c r="IX165" i="6"/>
  <c r="IH165" i="6"/>
  <c r="JZ165" i="6"/>
  <c r="KJ165" i="6"/>
  <c r="JE165" i="6"/>
  <c r="JB165" i="6"/>
  <c r="IB165" i="6"/>
  <c r="II165" i="6"/>
  <c r="ID165" i="6"/>
  <c r="IU165" i="6"/>
  <c r="KE165" i="6"/>
  <c r="KA165" i="6"/>
  <c r="KM165" i="6"/>
  <c r="KD165" i="6"/>
  <c r="KH165" i="6"/>
  <c r="KC165" i="6"/>
  <c r="JO165" i="6"/>
  <c r="IZ165" i="6"/>
  <c r="JJ165" i="6"/>
  <c r="JI165" i="6"/>
  <c r="JX165" i="6"/>
  <c r="KK165" i="6"/>
  <c r="JH165" i="6"/>
  <c r="IA165" i="6"/>
  <c r="KO165" i="6"/>
  <c r="KB165" i="6"/>
  <c r="IY165" i="6"/>
  <c r="IO165" i="6"/>
  <c r="KG165" i="6"/>
  <c r="JC165" i="6"/>
  <c r="JM165" i="6"/>
  <c r="IS165" i="6"/>
  <c r="IE165" i="6"/>
  <c r="JQ165" i="6"/>
  <c r="KF165" i="6"/>
  <c r="JP165" i="6"/>
  <c r="IR165" i="6"/>
  <c r="JV165" i="6"/>
  <c r="IN165" i="6"/>
  <c r="JR165" i="6"/>
  <c r="IT165" i="6"/>
  <c r="IP165" i="6"/>
  <c r="IM165" i="6"/>
  <c r="IF165" i="6"/>
  <c r="JF165" i="6"/>
  <c r="JY165" i="6"/>
  <c r="KI165" i="6"/>
  <c r="JW165" i="6"/>
  <c r="JD165" i="6"/>
  <c r="IK165" i="6"/>
  <c r="JS165" i="6"/>
  <c r="JL165" i="6"/>
  <c r="JE184" i="6"/>
  <c r="JQ184" i="6"/>
  <c r="JR184" i="6"/>
  <c r="JA184" i="6"/>
  <c r="JI184" i="6"/>
  <c r="IB184" i="6"/>
  <c r="KL184" i="6"/>
  <c r="IF184" i="6"/>
  <c r="KI184" i="6"/>
  <c r="IS184" i="6"/>
  <c r="JB184" i="6"/>
  <c r="KD184" i="6"/>
  <c r="JO184" i="6"/>
  <c r="IA184" i="6"/>
  <c r="KE184" i="6"/>
  <c r="KJ184" i="6"/>
  <c r="KK184" i="6"/>
  <c r="IR184" i="6"/>
  <c r="IO184" i="6"/>
  <c r="IM184" i="6"/>
  <c r="IH184" i="6"/>
  <c r="IP184" i="6"/>
  <c r="JK184" i="6"/>
  <c r="KA184" i="6"/>
  <c r="JG184" i="6"/>
  <c r="KF184" i="6"/>
  <c r="JN184" i="6"/>
  <c r="IX184" i="6"/>
  <c r="IZ184" i="6"/>
  <c r="JL184" i="6"/>
  <c r="IU184" i="6"/>
  <c r="IK184" i="6"/>
  <c r="KM184" i="6"/>
  <c r="JC184" i="6"/>
  <c r="II184" i="6"/>
  <c r="JP184" i="6"/>
  <c r="KO184" i="6"/>
  <c r="JD184" i="6"/>
  <c r="JV184" i="6"/>
  <c r="IY184" i="6"/>
  <c r="JY184" i="6"/>
  <c r="JU184" i="6"/>
  <c r="JS184" i="6"/>
  <c r="IQ184" i="6"/>
  <c r="KC184" i="6"/>
  <c r="IV184" i="6"/>
  <c r="JX184" i="6"/>
  <c r="JF184" i="6"/>
  <c r="IN184" i="6"/>
  <c r="IG184" i="6"/>
  <c r="ID184" i="6"/>
  <c r="KG184" i="6"/>
  <c r="KH184" i="6"/>
  <c r="IC184" i="6"/>
  <c r="JH184" i="6"/>
  <c r="KB184" i="6"/>
  <c r="IT184" i="6"/>
  <c r="JM184" i="6"/>
  <c r="IL184" i="6"/>
  <c r="JJ184" i="6"/>
  <c r="KN184" i="6"/>
  <c r="JW184" i="6"/>
  <c r="IE184" i="6"/>
  <c r="JT184" i="6"/>
  <c r="JZ184" i="6"/>
  <c r="IW184" i="6"/>
  <c r="HN187" i="6"/>
  <c r="GU187" i="6"/>
  <c r="KO42" i="6"/>
  <c r="JA42" i="6"/>
  <c r="IG42" i="6"/>
  <c r="IR42" i="6"/>
  <c r="IV42" i="6"/>
  <c r="IF42" i="6"/>
  <c r="KN42" i="6"/>
  <c r="IP42" i="6"/>
  <c r="ID42" i="6"/>
  <c r="JU42" i="6"/>
  <c r="IK42" i="6"/>
  <c r="JG42" i="6"/>
  <c r="KL42" i="6"/>
  <c r="IE42" i="6"/>
  <c r="JF42" i="6"/>
  <c r="JD42" i="6"/>
  <c r="II42" i="6"/>
  <c r="JJ42" i="6"/>
  <c r="JZ42" i="6"/>
  <c r="KC42" i="6"/>
  <c r="IC42" i="6"/>
  <c r="IU42" i="6"/>
  <c r="IO42" i="6"/>
  <c r="KH42" i="6"/>
  <c r="JM42" i="6"/>
  <c r="IN42" i="6"/>
  <c r="JN42" i="6"/>
  <c r="JQ42" i="6"/>
  <c r="JE42" i="6"/>
  <c r="JI42" i="6"/>
  <c r="IS42" i="6"/>
  <c r="IL42" i="6"/>
  <c r="JB42" i="6"/>
  <c r="KK42" i="6"/>
  <c r="JC42" i="6"/>
  <c r="JH42" i="6"/>
  <c r="IB42" i="6"/>
  <c r="IA42" i="6"/>
  <c r="IQ42" i="6"/>
  <c r="JY42" i="6"/>
  <c r="IW42" i="6"/>
  <c r="JR42" i="6"/>
  <c r="KM42" i="6"/>
  <c r="KA42" i="6"/>
  <c r="JT42" i="6"/>
  <c r="KE42" i="6"/>
  <c r="KF42" i="6"/>
  <c r="JS42" i="6"/>
  <c r="IH42" i="6"/>
  <c r="JX42" i="6"/>
  <c r="IX42" i="6"/>
  <c r="JO42" i="6"/>
  <c r="IT42" i="6"/>
  <c r="KJ42" i="6"/>
  <c r="IY42" i="6"/>
  <c r="IZ42" i="6"/>
  <c r="KI42" i="6"/>
  <c r="JP42" i="6"/>
  <c r="KB42" i="6"/>
  <c r="KG42" i="6"/>
  <c r="IM42" i="6"/>
  <c r="JL42" i="6"/>
  <c r="KD42" i="6"/>
  <c r="JK42" i="6"/>
  <c r="JW42" i="6"/>
  <c r="JV42" i="6"/>
  <c r="IE133" i="6"/>
  <c r="IG133" i="6"/>
  <c r="KH133" i="6"/>
  <c r="IP133" i="6"/>
  <c r="IZ133" i="6"/>
  <c r="IV133" i="6"/>
  <c r="JA133" i="6"/>
  <c r="IL133" i="6"/>
  <c r="JS133" i="6"/>
  <c r="IB133" i="6"/>
  <c r="IK133" i="6"/>
  <c r="IY133" i="6"/>
  <c r="JQ133" i="6"/>
  <c r="KM133" i="6"/>
  <c r="KG133" i="6"/>
  <c r="IM133" i="6"/>
  <c r="IO133" i="6"/>
  <c r="JT133" i="6"/>
  <c r="JY133" i="6"/>
  <c r="JL133" i="6"/>
  <c r="JD133" i="6"/>
  <c r="JG133" i="6"/>
  <c r="IA133" i="6"/>
  <c r="IN133" i="6"/>
  <c r="KE133" i="6"/>
  <c r="JO133" i="6"/>
  <c r="IC133" i="6"/>
  <c r="JH133" i="6"/>
  <c r="JP133" i="6"/>
  <c r="KB133" i="6"/>
  <c r="IR133" i="6"/>
  <c r="II133" i="6"/>
  <c r="JE133" i="6"/>
  <c r="IW133" i="6"/>
  <c r="IF133" i="6"/>
  <c r="KN133" i="6"/>
  <c r="KF133" i="6"/>
  <c r="JM133" i="6"/>
  <c r="KJ133" i="6"/>
  <c r="IS133" i="6"/>
  <c r="IU133" i="6"/>
  <c r="KC133" i="6"/>
  <c r="IT133" i="6"/>
  <c r="KO133" i="6"/>
  <c r="JX133" i="6"/>
  <c r="JU133" i="6"/>
  <c r="KK133" i="6"/>
  <c r="IQ133" i="6"/>
  <c r="JI133" i="6"/>
  <c r="JK133" i="6"/>
  <c r="KL133" i="6"/>
  <c r="KI133" i="6"/>
  <c r="JF133" i="6"/>
  <c r="KA133" i="6"/>
  <c r="JW133" i="6"/>
  <c r="JZ133" i="6"/>
  <c r="IX133" i="6"/>
  <c r="JB133" i="6"/>
  <c r="JC133" i="6"/>
  <c r="KD133" i="6"/>
  <c r="IH133" i="6"/>
  <c r="JV133" i="6"/>
  <c r="JN133" i="6"/>
  <c r="ID133" i="6"/>
  <c r="JJ133" i="6"/>
  <c r="JR133" i="6"/>
  <c r="IJ36" i="6"/>
  <c r="KE122" i="6"/>
  <c r="JQ122" i="6"/>
  <c r="JY122" i="6"/>
  <c r="IF122" i="6"/>
  <c r="JM122" i="6"/>
  <c r="JV122" i="6"/>
  <c r="IR122" i="6"/>
  <c r="JO122" i="6"/>
  <c r="KB122" i="6"/>
  <c r="JP122" i="6"/>
  <c r="JD122" i="6"/>
  <c r="JJ122" i="6"/>
  <c r="KA122" i="6"/>
  <c r="IG122" i="6"/>
  <c r="KC122" i="6"/>
  <c r="IS122" i="6"/>
  <c r="JK122" i="6"/>
  <c r="IU122" i="6"/>
  <c r="JT122" i="6"/>
  <c r="JZ122" i="6"/>
  <c r="KH122" i="6"/>
  <c r="JE122" i="6"/>
  <c r="JL122" i="6"/>
  <c r="JC122" i="6"/>
  <c r="JA122" i="6"/>
  <c r="IN122" i="6"/>
  <c r="JG122" i="6"/>
  <c r="KM122" i="6"/>
  <c r="IQ122" i="6"/>
  <c r="JW122" i="6"/>
  <c r="JN122" i="6"/>
  <c r="IA122" i="6"/>
  <c r="JX122" i="6"/>
  <c r="KI122" i="6"/>
  <c r="KN122" i="6"/>
  <c r="KD122" i="6"/>
  <c r="IH122" i="6"/>
  <c r="IE122" i="6"/>
  <c r="IP122" i="6"/>
  <c r="JS122" i="6"/>
  <c r="II122" i="6"/>
  <c r="IT122" i="6"/>
  <c r="KG122" i="6"/>
  <c r="KO122" i="6"/>
  <c r="KL122" i="6"/>
  <c r="JR122" i="6"/>
  <c r="JB122" i="6"/>
  <c r="JU122" i="6"/>
  <c r="ID122" i="6"/>
  <c r="IK122" i="6"/>
  <c r="KJ122" i="6"/>
  <c r="JI122" i="6"/>
  <c r="IV122" i="6"/>
  <c r="IL122" i="6"/>
  <c r="KK122" i="6"/>
  <c r="IO122" i="6"/>
  <c r="JH122" i="6"/>
  <c r="JF122" i="6"/>
  <c r="IB122" i="6"/>
  <c r="IZ122" i="6"/>
  <c r="IX122" i="6"/>
  <c r="KF122" i="6"/>
  <c r="IM122" i="6"/>
  <c r="IY122" i="6"/>
  <c r="IC122" i="6"/>
  <c r="IW122" i="6"/>
  <c r="KQ92" i="6"/>
  <c r="KR167" i="6"/>
  <c r="HN125" i="6"/>
  <c r="HT47" i="6"/>
  <c r="FY132" i="6"/>
  <c r="GB132" i="6"/>
  <c r="GD88" i="6"/>
  <c r="GN132" i="6"/>
  <c r="GI198" i="6"/>
  <c r="GR132" i="6"/>
  <c r="HM132" i="6"/>
  <c r="HO132" i="6"/>
  <c r="GU198" i="6"/>
  <c r="HG132" i="6"/>
  <c r="HM198" i="6"/>
  <c r="GO47" i="6"/>
  <c r="FV125" i="6"/>
  <c r="HE191" i="6"/>
  <c r="HY128" i="6"/>
  <c r="GA132" i="6"/>
  <c r="HF132" i="6"/>
  <c r="HI132" i="6"/>
  <c r="HW132" i="6"/>
  <c r="GC132" i="6"/>
  <c r="FQ132" i="6"/>
  <c r="GK132" i="6"/>
  <c r="HN180" i="6"/>
  <c r="GQ180" i="6"/>
  <c r="KQ70" i="6"/>
  <c r="HK125" i="6"/>
  <c r="FL125" i="6"/>
  <c r="FY88" i="6"/>
  <c r="HV132" i="6"/>
  <c r="GY132" i="6"/>
  <c r="GW132" i="6"/>
  <c r="FO132" i="6"/>
  <c r="GS132" i="6"/>
  <c r="HC132" i="6"/>
  <c r="GU132" i="6"/>
  <c r="HD132" i="6"/>
  <c r="FN198" i="6"/>
  <c r="KQ108" i="6"/>
  <c r="FT125" i="6"/>
  <c r="HO125" i="6"/>
  <c r="GQ47" i="6"/>
  <c r="FV202" i="6"/>
  <c r="HK132" i="6"/>
  <c r="HR132" i="6"/>
  <c r="FL132" i="6"/>
  <c r="FV132" i="6"/>
  <c r="GE132" i="6"/>
  <c r="GZ132" i="6"/>
  <c r="HN132" i="6"/>
  <c r="HE125" i="6"/>
  <c r="FZ125" i="6"/>
  <c r="HT132" i="6"/>
  <c r="FZ132" i="6"/>
  <c r="HX132" i="6"/>
  <c r="HJ132" i="6"/>
  <c r="GM132" i="6"/>
  <c r="GF132" i="6"/>
  <c r="GX132" i="6"/>
  <c r="GR128" i="6"/>
  <c r="GN128" i="6"/>
  <c r="HY132" i="6"/>
  <c r="FR132" i="6"/>
  <c r="GO132" i="6"/>
  <c r="GT132" i="6"/>
  <c r="FP132" i="6"/>
  <c r="HH132" i="6"/>
  <c r="HL198" i="6"/>
  <c r="FW132" i="6"/>
  <c r="FX132" i="6"/>
  <c r="FS30" i="6"/>
  <c r="GV125" i="6"/>
  <c r="HE128" i="6"/>
  <c r="HB132" i="6"/>
  <c r="GH132" i="6"/>
  <c r="HU132" i="6"/>
  <c r="HE132" i="6"/>
  <c r="FM132" i="6"/>
  <c r="GP132" i="6"/>
  <c r="HQ132" i="6"/>
  <c r="GJ132" i="6"/>
  <c r="HH92" i="6"/>
  <c r="GR122" i="6"/>
  <c r="GK122" i="6"/>
  <c r="GB92" i="6"/>
  <c r="FV92" i="6"/>
  <c r="GU10" i="6"/>
  <c r="HI122" i="6"/>
  <c r="GZ92" i="6"/>
  <c r="GN104" i="6"/>
  <c r="HA19" i="6"/>
  <c r="GB50" i="6"/>
  <c r="HD122" i="6"/>
  <c r="HG19" i="6"/>
  <c r="FP19" i="6"/>
  <c r="HN104" i="6"/>
  <c r="FZ92" i="6"/>
  <c r="KE123" i="6"/>
  <c r="IQ123" i="6"/>
  <c r="JF123" i="6"/>
  <c r="II123" i="6"/>
  <c r="JS123" i="6"/>
  <c r="IP123" i="6"/>
  <c r="JT123" i="6"/>
  <c r="IK123" i="6"/>
  <c r="JI123" i="6"/>
  <c r="JY99" i="6"/>
  <c r="IE99" i="6"/>
  <c r="IF99" i="6"/>
  <c r="JF99" i="6"/>
  <c r="JR99" i="6"/>
  <c r="IT99" i="6"/>
  <c r="KF99" i="6"/>
  <c r="JV99" i="6"/>
  <c r="KJ99" i="6"/>
  <c r="IL99" i="6"/>
  <c r="JI99" i="6"/>
  <c r="JD99" i="6"/>
  <c r="IW99" i="6"/>
  <c r="IQ99" i="6"/>
  <c r="II99" i="6"/>
  <c r="KG99" i="6"/>
  <c r="JA99" i="6"/>
  <c r="JM99" i="6"/>
  <c r="KD99" i="6"/>
  <c r="IH99" i="6"/>
  <c r="KI99" i="6"/>
  <c r="JL99" i="6"/>
  <c r="JJ99" i="6"/>
  <c r="JE99" i="6"/>
  <c r="JO99" i="6"/>
  <c r="IO99" i="6"/>
  <c r="IB99" i="6"/>
  <c r="JH99" i="6"/>
  <c r="IZ99" i="6"/>
  <c r="IG99" i="6"/>
  <c r="JK99" i="6"/>
  <c r="JX99" i="6"/>
  <c r="IY99" i="6"/>
  <c r="IV99" i="6"/>
  <c r="IM99" i="6"/>
  <c r="KH99" i="6"/>
  <c r="JP99" i="6"/>
  <c r="IC99" i="6"/>
  <c r="KC99" i="6"/>
  <c r="JB99" i="6"/>
  <c r="IS99" i="6"/>
  <c r="JT99" i="6"/>
  <c r="IX99" i="6"/>
  <c r="JC99" i="6"/>
  <c r="KN99" i="6"/>
  <c r="KO99" i="6"/>
  <c r="JU99" i="6"/>
  <c r="JG99" i="6"/>
  <c r="JW99" i="6"/>
  <c r="JN99" i="6"/>
  <c r="KA99" i="6"/>
  <c r="IP99" i="6"/>
  <c r="JZ99" i="6"/>
  <c r="IN99" i="6"/>
  <c r="JS99" i="6"/>
  <c r="KB99" i="6"/>
  <c r="IR99" i="6"/>
  <c r="KE99" i="6"/>
  <c r="KK99" i="6"/>
  <c r="IU99" i="6"/>
  <c r="JQ99" i="6"/>
  <c r="ID99" i="6"/>
  <c r="KM99" i="6"/>
  <c r="IK99" i="6"/>
  <c r="KQ9" i="6"/>
  <c r="KM121" i="6"/>
  <c r="IL121" i="6"/>
  <c r="IB121" i="6"/>
  <c r="JS121" i="6"/>
  <c r="JK121" i="6"/>
  <c r="KO121" i="6"/>
  <c r="KF121" i="6"/>
  <c r="JT121" i="6"/>
  <c r="IX121" i="6"/>
  <c r="JV121" i="6"/>
  <c r="JQ121" i="6"/>
  <c r="JI121" i="6"/>
  <c r="IF121" i="6"/>
  <c r="IK121" i="6"/>
  <c r="II121" i="6"/>
  <c r="JH121" i="6"/>
  <c r="IA121" i="6"/>
  <c r="IP121" i="6"/>
  <c r="IV121" i="6"/>
  <c r="KG121" i="6"/>
  <c r="JY121" i="6"/>
  <c r="IM121" i="6"/>
  <c r="JX121" i="6"/>
  <c r="KK121" i="6"/>
  <c r="IT121" i="6"/>
  <c r="JM121" i="6"/>
  <c r="KB121" i="6"/>
  <c r="KH121" i="6"/>
  <c r="IW121" i="6"/>
  <c r="JF121" i="6"/>
  <c r="IY121" i="6"/>
  <c r="JZ121" i="6"/>
  <c r="IQ121" i="6"/>
  <c r="JC121" i="6"/>
  <c r="JW121" i="6"/>
  <c r="KN121" i="6"/>
  <c r="IO121" i="6"/>
  <c r="JA121" i="6"/>
  <c r="IR121" i="6"/>
  <c r="KI121" i="6"/>
  <c r="IH121" i="6"/>
  <c r="KJ121" i="6"/>
  <c r="JJ121" i="6"/>
  <c r="JB121" i="6"/>
  <c r="KE121" i="6"/>
  <c r="IU121" i="6"/>
  <c r="JO121" i="6"/>
  <c r="KL121" i="6"/>
  <c r="KA121" i="6"/>
  <c r="JD121" i="6"/>
  <c r="IG121" i="6"/>
  <c r="IN121" i="6"/>
  <c r="KD121" i="6"/>
  <c r="JU121" i="6"/>
  <c r="JR121" i="6"/>
  <c r="KC121" i="6"/>
  <c r="IC121" i="6"/>
  <c r="JE121" i="6"/>
  <c r="JG121" i="6"/>
  <c r="ID121" i="6"/>
  <c r="JN121" i="6"/>
  <c r="IE121" i="6"/>
  <c r="IS121" i="6"/>
  <c r="JP121" i="6"/>
  <c r="JL121" i="6"/>
  <c r="IZ121" i="6"/>
  <c r="KH54" i="6"/>
  <c r="IV54" i="6"/>
  <c r="IG54" i="6"/>
  <c r="KM54" i="6"/>
  <c r="IH54" i="6"/>
  <c r="KN54" i="6"/>
  <c r="JD54" i="6"/>
  <c r="KG54" i="6"/>
  <c r="JR54" i="6"/>
  <c r="KE54" i="6"/>
  <c r="IK54" i="6"/>
  <c r="JH54" i="6"/>
  <c r="JW54" i="6"/>
  <c r="JN54" i="6"/>
  <c r="IO54" i="6"/>
  <c r="KO54" i="6"/>
  <c r="KA54" i="6"/>
  <c r="II54" i="6"/>
  <c r="JZ54" i="6"/>
  <c r="JM54" i="6"/>
  <c r="IW54" i="6"/>
  <c r="IB54" i="6"/>
  <c r="JO54" i="6"/>
  <c r="JK54" i="6"/>
  <c r="JL54" i="6"/>
  <c r="IS54" i="6"/>
  <c r="KC54" i="6"/>
  <c r="IN54" i="6"/>
  <c r="JU54" i="6"/>
  <c r="JP54" i="6"/>
  <c r="JV54" i="6"/>
  <c r="IY54" i="6"/>
  <c r="IL54" i="6"/>
  <c r="IP54" i="6"/>
  <c r="IU54" i="6"/>
  <c r="JQ54" i="6"/>
  <c r="JE54" i="6"/>
  <c r="JT54" i="6"/>
  <c r="KJ54" i="6"/>
  <c r="JG54" i="6"/>
  <c r="IX54" i="6"/>
  <c r="KF54" i="6"/>
  <c r="IF54" i="6"/>
  <c r="IM54" i="6"/>
  <c r="IT54" i="6"/>
  <c r="IA54" i="6"/>
  <c r="ID54" i="6"/>
  <c r="JY54" i="6"/>
  <c r="JS54" i="6"/>
  <c r="KL54" i="6"/>
  <c r="JF54" i="6"/>
  <c r="IE54" i="6"/>
  <c r="JI54" i="6"/>
  <c r="JA54" i="6"/>
  <c r="JB54" i="6"/>
  <c r="KB54" i="6"/>
  <c r="KI54" i="6"/>
  <c r="IZ54" i="6"/>
  <c r="IC54" i="6"/>
  <c r="JC54" i="6"/>
  <c r="KD54" i="6"/>
  <c r="JX54" i="6"/>
  <c r="KK54" i="6"/>
  <c r="JJ54" i="6"/>
  <c r="IQ54" i="6"/>
  <c r="IR54" i="6"/>
  <c r="IK118" i="6"/>
  <c r="IV118" i="6"/>
  <c r="IL118" i="6"/>
  <c r="IX118" i="6"/>
  <c r="ID118" i="6"/>
  <c r="IN118" i="6"/>
  <c r="JO118" i="6"/>
  <c r="JP118" i="6"/>
  <c r="JA118" i="6"/>
  <c r="JI118" i="6"/>
  <c r="JC118" i="6"/>
  <c r="KA118" i="6"/>
  <c r="JV118" i="6"/>
  <c r="JG118" i="6"/>
  <c r="IF118" i="6"/>
  <c r="KN118" i="6"/>
  <c r="JX118" i="6"/>
  <c r="IT118" i="6"/>
  <c r="IW118" i="6"/>
  <c r="IO118" i="6"/>
  <c r="II118" i="6"/>
  <c r="JB118" i="6"/>
  <c r="KJ118" i="6"/>
  <c r="JF118" i="6"/>
  <c r="JM118" i="6"/>
  <c r="JH118" i="6"/>
  <c r="JY118" i="6"/>
  <c r="IY118" i="6"/>
  <c r="JN118" i="6"/>
  <c r="JR118" i="6"/>
  <c r="IC118" i="6"/>
  <c r="KC118" i="6"/>
  <c r="JE118" i="6"/>
  <c r="IB118" i="6"/>
  <c r="IM118" i="6"/>
  <c r="KF118" i="6"/>
  <c r="KD118" i="6"/>
  <c r="JK118" i="6"/>
  <c r="KG118" i="6"/>
  <c r="IR118" i="6"/>
  <c r="JL118" i="6"/>
  <c r="IZ118" i="6"/>
  <c r="IA118" i="6"/>
  <c r="JD118" i="6"/>
  <c r="KM118" i="6"/>
  <c r="IE118" i="6"/>
  <c r="KI118" i="6"/>
  <c r="JS118" i="6"/>
  <c r="KO118" i="6"/>
  <c r="IG118" i="6"/>
  <c r="IP118" i="6"/>
  <c r="JJ118" i="6"/>
  <c r="JQ118" i="6"/>
  <c r="KK118" i="6"/>
  <c r="JW118" i="6"/>
  <c r="JT118" i="6"/>
  <c r="JU118" i="6"/>
  <c r="IQ118" i="6"/>
  <c r="IH118" i="6"/>
  <c r="KE118" i="6"/>
  <c r="KH118" i="6"/>
  <c r="KB118" i="6"/>
  <c r="JZ118" i="6"/>
  <c r="KL118" i="6"/>
  <c r="IS118" i="6"/>
  <c r="IU118" i="6"/>
  <c r="KQ63" i="6"/>
  <c r="IL68" i="6"/>
  <c r="JE68" i="6"/>
  <c r="IY68" i="6"/>
  <c r="IH68" i="6"/>
  <c r="KL68" i="6"/>
  <c r="IT68" i="6"/>
  <c r="JT68" i="6"/>
  <c r="KH68" i="6"/>
  <c r="JL68" i="6"/>
  <c r="JY68" i="6"/>
  <c r="KA68" i="6"/>
  <c r="KB68" i="6"/>
  <c r="IR68" i="6"/>
  <c r="KG68" i="6"/>
  <c r="IW68" i="6"/>
  <c r="JS68" i="6"/>
  <c r="JI68" i="6"/>
  <c r="IO68" i="6"/>
  <c r="JB68" i="6"/>
  <c r="IQ68" i="6"/>
  <c r="JK68" i="6"/>
  <c r="JZ68" i="6"/>
  <c r="KD68" i="6"/>
  <c r="JJ68" i="6"/>
  <c r="IZ68" i="6"/>
  <c r="KN68" i="6"/>
  <c r="IG68" i="6"/>
  <c r="JV68" i="6"/>
  <c r="II68" i="6"/>
  <c r="KM68" i="6"/>
  <c r="IB68" i="6"/>
  <c r="IA68" i="6"/>
  <c r="JQ68" i="6"/>
  <c r="ID68" i="6"/>
  <c r="JF68" i="6"/>
  <c r="KE68" i="6"/>
  <c r="KF68" i="6"/>
  <c r="JA68" i="6"/>
  <c r="KC68" i="6"/>
  <c r="IM68" i="6"/>
  <c r="IF68" i="6"/>
  <c r="JC68" i="6"/>
  <c r="KI68" i="6"/>
  <c r="JU68" i="6"/>
  <c r="IE68" i="6"/>
  <c r="JD68" i="6"/>
  <c r="KK68" i="6"/>
  <c r="JP68" i="6"/>
  <c r="KJ68" i="6"/>
  <c r="JW68" i="6"/>
  <c r="IU68" i="6"/>
  <c r="KO68" i="6"/>
  <c r="IS68" i="6"/>
  <c r="JO68" i="6"/>
  <c r="JR68" i="6"/>
  <c r="JX68" i="6"/>
  <c r="IX68" i="6"/>
  <c r="IP68" i="6"/>
  <c r="JM68" i="6"/>
  <c r="IC68" i="6"/>
  <c r="IN68" i="6"/>
  <c r="IK68" i="6"/>
  <c r="JN68" i="6"/>
  <c r="IV68" i="6"/>
  <c r="JG68" i="6"/>
  <c r="JH68" i="6"/>
  <c r="KR29" i="6"/>
  <c r="JQ175" i="6"/>
  <c r="JI175" i="6"/>
  <c r="IV175" i="6"/>
  <c r="IT175" i="6"/>
  <c r="IP175" i="6"/>
  <c r="JD175" i="6"/>
  <c r="JJ175" i="6"/>
  <c r="JR175" i="6"/>
  <c r="KA175" i="6"/>
  <c r="JK175" i="6"/>
  <c r="KC175" i="6"/>
  <c r="JB175" i="6"/>
  <c r="IO175" i="6"/>
  <c r="JC175" i="6"/>
  <c r="IN175" i="6"/>
  <c r="IF175" i="6"/>
  <c r="IC175" i="6"/>
  <c r="IA175" i="6"/>
  <c r="IS175" i="6"/>
  <c r="KN175" i="6"/>
  <c r="JW175" i="6"/>
  <c r="IM175" i="6"/>
  <c r="IE175" i="6"/>
  <c r="IU175" i="6"/>
  <c r="IL175" i="6"/>
  <c r="JA175" i="6"/>
  <c r="JH175" i="6"/>
  <c r="KI175" i="6"/>
  <c r="JY175" i="6"/>
  <c r="II175" i="6"/>
  <c r="IZ175" i="6"/>
  <c r="JS175" i="6"/>
  <c r="IB175" i="6"/>
  <c r="JL175" i="6"/>
  <c r="IY175" i="6"/>
  <c r="KG175" i="6"/>
  <c r="KO175" i="6"/>
  <c r="IK175" i="6"/>
  <c r="KF175" i="6"/>
  <c r="JP175" i="6"/>
  <c r="JO175" i="6"/>
  <c r="IQ175" i="6"/>
  <c r="KK175" i="6"/>
  <c r="JZ175" i="6"/>
  <c r="JV175" i="6"/>
  <c r="JN175" i="6"/>
  <c r="KJ175" i="6"/>
  <c r="JT175" i="6"/>
  <c r="IR175" i="6"/>
  <c r="KB175" i="6"/>
  <c r="KD175" i="6"/>
  <c r="JU175" i="6"/>
  <c r="JF175" i="6"/>
  <c r="JE175" i="6"/>
  <c r="ID175" i="6"/>
  <c r="KH175" i="6"/>
  <c r="JG175" i="6"/>
  <c r="IG175" i="6"/>
  <c r="JM175" i="6"/>
  <c r="KE175" i="6"/>
  <c r="KM175" i="6"/>
  <c r="IH175" i="6"/>
  <c r="JX175" i="6"/>
  <c r="IX175" i="6"/>
  <c r="IW175" i="6"/>
  <c r="KL175" i="6"/>
  <c r="JL178" i="6"/>
  <c r="IO178" i="6"/>
  <c r="JD178" i="6"/>
  <c r="KK178" i="6"/>
  <c r="JZ178" i="6"/>
  <c r="IM178" i="6"/>
  <c r="JW178" i="6"/>
  <c r="IE178" i="6"/>
  <c r="KN178" i="6"/>
  <c r="IB178" i="6"/>
  <c r="IK178" i="6"/>
  <c r="JI178" i="6"/>
  <c r="JJ178" i="6"/>
  <c r="KA178" i="6"/>
  <c r="KH178" i="6"/>
  <c r="IY178" i="6"/>
  <c r="KM178" i="6"/>
  <c r="IX178" i="6"/>
  <c r="KO178" i="6"/>
  <c r="JV178" i="6"/>
  <c r="IR178" i="6"/>
  <c r="IU178" i="6"/>
  <c r="KB178" i="6"/>
  <c r="IW178" i="6"/>
  <c r="JR178" i="6"/>
  <c r="JF178" i="6"/>
  <c r="IH178" i="6"/>
  <c r="JN178" i="6"/>
  <c r="JH178" i="6"/>
  <c r="JX178" i="6"/>
  <c r="II178" i="6"/>
  <c r="IT178" i="6"/>
  <c r="JA178" i="6"/>
  <c r="JS178" i="6"/>
  <c r="ID178" i="6"/>
  <c r="IS178" i="6"/>
  <c r="IQ178" i="6"/>
  <c r="JE178" i="6"/>
  <c r="IZ178" i="6"/>
  <c r="JY178" i="6"/>
  <c r="KC178" i="6"/>
  <c r="KF178" i="6"/>
  <c r="KE178" i="6"/>
  <c r="JG178" i="6"/>
  <c r="IA178" i="6"/>
  <c r="JO178" i="6"/>
  <c r="JC178" i="6"/>
  <c r="IL178" i="6"/>
  <c r="JB178" i="6"/>
  <c r="KL178" i="6"/>
  <c r="IV178" i="6"/>
  <c r="JM178" i="6"/>
  <c r="IF178" i="6"/>
  <c r="KI178" i="6"/>
  <c r="IC178" i="6"/>
  <c r="KJ178" i="6"/>
  <c r="IP178" i="6"/>
  <c r="KG178" i="6"/>
  <c r="JQ178" i="6"/>
  <c r="IG178" i="6"/>
  <c r="JT178" i="6"/>
  <c r="KD178" i="6"/>
  <c r="JP178" i="6"/>
  <c r="JK178" i="6"/>
  <c r="IN178" i="6"/>
  <c r="JU178" i="6"/>
  <c r="KQ61" i="6"/>
  <c r="FL86" i="6"/>
  <c r="GY46" i="6"/>
  <c r="FU179" i="6"/>
  <c r="FT86" i="6"/>
  <c r="GW46" i="6"/>
  <c r="HS179" i="6"/>
  <c r="GG86" i="6"/>
  <c r="HE46" i="6"/>
  <c r="HL197" i="6"/>
  <c r="GG197" i="6"/>
  <c r="FZ151" i="6"/>
  <c r="HI151" i="6"/>
  <c r="HC151" i="6"/>
  <c r="HD151" i="6"/>
  <c r="GJ131" i="6"/>
  <c r="GE151" i="6"/>
  <c r="GD151" i="6"/>
  <c r="GP76" i="6"/>
  <c r="FN83" i="6"/>
  <c r="FT76" i="6"/>
  <c r="HX76" i="6"/>
  <c r="FM76" i="6"/>
  <c r="HS76" i="6"/>
  <c r="HE76" i="6"/>
  <c r="GN76" i="6"/>
  <c r="GT7" i="6"/>
  <c r="HG55" i="6"/>
  <c r="KR63" i="6"/>
  <c r="FR86" i="6"/>
  <c r="GX46" i="6"/>
  <c r="HB179" i="6"/>
  <c r="GV86" i="6"/>
  <c r="GP86" i="6"/>
  <c r="FU46" i="6"/>
  <c r="HQ179" i="6"/>
  <c r="GY85" i="6"/>
  <c r="HK86" i="6"/>
  <c r="FQ46" i="6"/>
  <c r="GF46" i="6"/>
  <c r="GP197" i="6"/>
  <c r="FL151" i="6"/>
  <c r="GY151" i="6"/>
  <c r="GO151" i="6"/>
  <c r="GT151" i="6"/>
  <c r="GA93" i="6"/>
  <c r="HT22" i="6"/>
  <c r="GD204" i="6"/>
  <c r="GS76" i="6"/>
  <c r="GZ76" i="6"/>
  <c r="HI83" i="6"/>
  <c r="HO83" i="6"/>
  <c r="FO76" i="6"/>
  <c r="GJ76" i="6"/>
  <c r="GV76" i="6"/>
  <c r="GR76" i="6"/>
  <c r="HS83" i="6"/>
  <c r="FQ76" i="6"/>
  <c r="HC7" i="6"/>
  <c r="GC55" i="6"/>
  <c r="GY133" i="6"/>
  <c r="HL183" i="6"/>
  <c r="GS86" i="6"/>
  <c r="GF106" i="6"/>
  <c r="HN46" i="6"/>
  <c r="GT179" i="6"/>
  <c r="GC86" i="6"/>
  <c r="FT46" i="6"/>
  <c r="HJ179" i="6"/>
  <c r="HS183" i="6"/>
  <c r="HN86" i="6"/>
  <c r="HF46" i="6"/>
  <c r="GD86" i="6"/>
  <c r="GW197" i="6"/>
  <c r="HV151" i="6"/>
  <c r="FU151" i="6"/>
  <c r="GS151" i="6"/>
  <c r="FR151" i="6"/>
  <c r="FT139" i="6"/>
  <c r="HB131" i="6"/>
  <c r="GQ151" i="6"/>
  <c r="HS22" i="6"/>
  <c r="GY204" i="6"/>
  <c r="HN76" i="6"/>
  <c r="HU76" i="6"/>
  <c r="HG76" i="6"/>
  <c r="FY76" i="6"/>
  <c r="HL76" i="6"/>
  <c r="FP76" i="6"/>
  <c r="HP76" i="6"/>
  <c r="FN76" i="6"/>
  <c r="HI76" i="6"/>
  <c r="HQ7" i="6"/>
  <c r="GD55" i="6"/>
  <c r="HA196" i="6"/>
  <c r="GE183" i="6"/>
  <c r="GN86" i="6"/>
  <c r="FX46" i="6"/>
  <c r="GL179" i="6"/>
  <c r="GC112" i="6"/>
  <c r="GH86" i="6"/>
  <c r="HX46" i="6"/>
  <c r="HH133" i="6"/>
  <c r="GE179" i="6"/>
  <c r="FQ86" i="6"/>
  <c r="GS46" i="6"/>
  <c r="HD86" i="6"/>
  <c r="GG46" i="6"/>
  <c r="HE197" i="6"/>
  <c r="GE131" i="6"/>
  <c r="HX151" i="6"/>
  <c r="GZ151" i="6"/>
  <c r="GW151" i="6"/>
  <c r="HQ151" i="6"/>
  <c r="FK151" i="6"/>
  <c r="FX22" i="6"/>
  <c r="FS131" i="6"/>
  <c r="GF131" i="6"/>
  <c r="FM204" i="6"/>
  <c r="GW83" i="6"/>
  <c r="GW76" i="6"/>
  <c r="GB76" i="6"/>
  <c r="HA76" i="6"/>
  <c r="FL76" i="6"/>
  <c r="HJ76" i="6"/>
  <c r="GA76" i="6"/>
  <c r="FX76" i="6"/>
  <c r="HR76" i="6"/>
  <c r="FU76" i="6"/>
  <c r="HY76" i="6"/>
  <c r="HO7" i="6"/>
  <c r="HE55" i="6"/>
  <c r="HO76" i="6"/>
  <c r="FT204" i="6"/>
  <c r="HA151" i="6"/>
  <c r="HC86" i="6"/>
  <c r="GB46" i="6"/>
  <c r="GD179" i="6"/>
  <c r="GF86" i="6"/>
  <c r="GI46" i="6"/>
  <c r="GW179" i="6"/>
  <c r="FU86" i="6"/>
  <c r="GJ46" i="6"/>
  <c r="FN179" i="6"/>
  <c r="GU197" i="6"/>
  <c r="GO131" i="6"/>
  <c r="HP139" i="6"/>
  <c r="HW131" i="6"/>
  <c r="HP151" i="6"/>
  <c r="FY151" i="6"/>
  <c r="HU151" i="6"/>
  <c r="HB151" i="6"/>
  <c r="FP204" i="6"/>
  <c r="FL83" i="6"/>
  <c r="HV76" i="6"/>
  <c r="HD76" i="6"/>
  <c r="GQ76" i="6"/>
  <c r="GU76" i="6"/>
  <c r="HK76" i="6"/>
  <c r="GL76" i="6"/>
  <c r="GK7" i="6"/>
  <c r="HS55" i="6"/>
  <c r="GC76" i="6"/>
  <c r="HH55" i="6"/>
  <c r="GT86" i="6"/>
  <c r="HD46" i="6"/>
  <c r="HP179" i="6"/>
  <c r="GL86" i="6"/>
  <c r="GV46" i="6"/>
  <c r="FQ179" i="6"/>
  <c r="HL86" i="6"/>
  <c r="FP46" i="6"/>
  <c r="FZ179" i="6"/>
  <c r="GQ197" i="6"/>
  <c r="HA139" i="6"/>
  <c r="HN197" i="6"/>
  <c r="GA131" i="6"/>
  <c r="GI151" i="6"/>
  <c r="FM151" i="6"/>
  <c r="GV151" i="6"/>
  <c r="HS151" i="6"/>
  <c r="HE131" i="6"/>
  <c r="HM131" i="6"/>
  <c r="GO61" i="6"/>
  <c r="GJ83" i="6"/>
  <c r="GE76" i="6"/>
  <c r="HM76" i="6"/>
  <c r="FW83" i="6"/>
  <c r="GF76" i="6"/>
  <c r="FW76" i="6"/>
  <c r="HC76" i="6"/>
  <c r="GT76" i="6"/>
  <c r="HQ76" i="6"/>
  <c r="HW76" i="6"/>
  <c r="HE7" i="6"/>
  <c r="HJ55" i="6"/>
  <c r="HN151" i="6"/>
  <c r="GL151" i="6"/>
  <c r="HJ151" i="6"/>
  <c r="GH151" i="6"/>
  <c r="FS151" i="6"/>
  <c r="HH151" i="6"/>
  <c r="GA151" i="6"/>
  <c r="GX151" i="6"/>
  <c r="GU151" i="6"/>
  <c r="HR151" i="6"/>
  <c r="HM151" i="6"/>
  <c r="FW151" i="6"/>
  <c r="HG151" i="6"/>
  <c r="GR151" i="6"/>
  <c r="FN151" i="6"/>
  <c r="FX151" i="6"/>
  <c r="FO151" i="6"/>
  <c r="GM151" i="6"/>
  <c r="GK151" i="6"/>
  <c r="HW151" i="6"/>
  <c r="HT151" i="6"/>
  <c r="HE151" i="6"/>
  <c r="GF151" i="6"/>
  <c r="HO151" i="6"/>
  <c r="FV151" i="6"/>
  <c r="FP151" i="6"/>
  <c r="GB151" i="6"/>
  <c r="GC56" i="6"/>
  <c r="GG19" i="6"/>
  <c r="HB161" i="6"/>
  <c r="HG10" i="6"/>
  <c r="GK19" i="6"/>
  <c r="HV19" i="6"/>
  <c r="HF10" i="6"/>
  <c r="FL19" i="6"/>
  <c r="GS10" i="6"/>
  <c r="FU19" i="6"/>
  <c r="FU10" i="6"/>
  <c r="GD19" i="6"/>
  <c r="HN19" i="6"/>
  <c r="HC61" i="6"/>
  <c r="HW61" i="6"/>
  <c r="HB61" i="6"/>
  <c r="GY61" i="6"/>
  <c r="FW61" i="6"/>
  <c r="FN204" i="6"/>
  <c r="GT204" i="6"/>
  <c r="GH204" i="6"/>
  <c r="GG204" i="6"/>
  <c r="HC204" i="6"/>
  <c r="HP21" i="6"/>
  <c r="HM204" i="6"/>
  <c r="FX55" i="6"/>
  <c r="HA55" i="6"/>
  <c r="FO55" i="6"/>
  <c r="FV55" i="6"/>
  <c r="HN55" i="6"/>
  <c r="FS55" i="6"/>
  <c r="HU55" i="6"/>
  <c r="FM55" i="6"/>
  <c r="FO61" i="6"/>
  <c r="GR56" i="6"/>
  <c r="FO19" i="6"/>
  <c r="GY161" i="6"/>
  <c r="HQ10" i="6"/>
  <c r="GP19" i="6"/>
  <c r="HH10" i="6"/>
  <c r="GR19" i="6"/>
  <c r="HY10" i="6"/>
  <c r="HX19" i="6"/>
  <c r="FN10" i="6"/>
  <c r="GB19" i="6"/>
  <c r="HL19" i="6"/>
  <c r="GH135" i="6"/>
  <c r="GL61" i="6"/>
  <c r="FL61" i="6"/>
  <c r="HF61" i="6"/>
  <c r="HH61" i="6"/>
  <c r="HW204" i="6"/>
  <c r="HL204" i="6"/>
  <c r="HR204" i="6"/>
  <c r="HU204" i="6"/>
  <c r="FX204" i="6"/>
  <c r="GH21" i="6"/>
  <c r="GO55" i="6"/>
  <c r="HX55" i="6"/>
  <c r="HD55" i="6"/>
  <c r="GI55" i="6"/>
  <c r="HV55" i="6"/>
  <c r="GQ55" i="6"/>
  <c r="GG55" i="6"/>
  <c r="GS55" i="6"/>
  <c r="GT55" i="6"/>
  <c r="HT61" i="6"/>
  <c r="HL61" i="6"/>
  <c r="GG56" i="6"/>
  <c r="HJ19" i="6"/>
  <c r="HB19" i="6"/>
  <c r="HD161" i="6"/>
  <c r="GW10" i="6"/>
  <c r="GT56" i="6"/>
  <c r="GM19" i="6"/>
  <c r="HC10" i="6"/>
  <c r="GJ56" i="6"/>
  <c r="HU19" i="6"/>
  <c r="FZ10" i="6"/>
  <c r="GV19" i="6"/>
  <c r="GL10" i="6"/>
  <c r="HI19" i="6"/>
  <c r="HU10" i="6"/>
  <c r="HH19" i="6"/>
  <c r="HK61" i="6"/>
  <c r="FS61" i="6"/>
  <c r="HM61" i="6"/>
  <c r="GA61" i="6"/>
  <c r="FQ61" i="6"/>
  <c r="GK61" i="6"/>
  <c r="FW204" i="6"/>
  <c r="HV204" i="6"/>
  <c r="FQ204" i="6"/>
  <c r="GA204" i="6"/>
  <c r="HK204" i="6"/>
  <c r="FL21" i="6"/>
  <c r="GR204" i="6"/>
  <c r="HK55" i="6"/>
  <c r="GU55" i="6"/>
  <c r="HM55" i="6"/>
  <c r="GK55" i="6"/>
  <c r="FR55" i="6"/>
  <c r="FP55" i="6"/>
  <c r="GV55" i="6"/>
  <c r="FU55" i="6"/>
  <c r="GY55" i="6"/>
  <c r="GI61" i="6"/>
  <c r="FT61" i="6"/>
  <c r="HJ61" i="6"/>
  <c r="GI56" i="6"/>
  <c r="FV56" i="6"/>
  <c r="HO19" i="6"/>
  <c r="FZ161" i="6"/>
  <c r="GC10" i="6"/>
  <c r="HD56" i="6"/>
  <c r="GA19" i="6"/>
  <c r="GY10" i="6"/>
  <c r="FN19" i="6"/>
  <c r="HL10" i="6"/>
  <c r="GJ19" i="6"/>
  <c r="HO161" i="6"/>
  <c r="GV10" i="6"/>
  <c r="GQ19" i="6"/>
  <c r="GP61" i="6"/>
  <c r="HQ61" i="6"/>
  <c r="HY61" i="6"/>
  <c r="HV61" i="6"/>
  <c r="GC61" i="6"/>
  <c r="GB204" i="6"/>
  <c r="GM204" i="6"/>
  <c r="GS204" i="6"/>
  <c r="GZ204" i="6"/>
  <c r="FK204" i="6"/>
  <c r="GP204" i="6"/>
  <c r="FW55" i="6"/>
  <c r="HO55" i="6"/>
  <c r="HR55" i="6"/>
  <c r="FK55" i="6"/>
  <c r="FN55" i="6"/>
  <c r="HY55" i="6"/>
  <c r="HC55" i="6"/>
  <c r="GH55" i="6"/>
  <c r="FL204" i="6"/>
  <c r="HG56" i="6"/>
  <c r="HC19" i="6"/>
  <c r="GI161" i="6"/>
  <c r="GO36" i="6"/>
  <c r="FP10" i="6"/>
  <c r="FO56" i="6"/>
  <c r="FS19" i="6"/>
  <c r="HY161" i="6"/>
  <c r="HO10" i="6"/>
  <c r="FM10" i="6"/>
  <c r="FR19" i="6"/>
  <c r="GP10" i="6"/>
  <c r="FT56" i="6"/>
  <c r="HR19" i="6"/>
  <c r="HX161" i="6"/>
  <c r="FY10" i="6"/>
  <c r="FY61" i="6"/>
  <c r="GR61" i="6"/>
  <c r="FP61" i="6"/>
  <c r="FU204" i="6"/>
  <c r="GJ204" i="6"/>
  <c r="FR204" i="6"/>
  <c r="HO204" i="6"/>
  <c r="GN55" i="6"/>
  <c r="HP55" i="6"/>
  <c r="FT55" i="6"/>
  <c r="GZ55" i="6"/>
  <c r="GA55" i="6"/>
  <c r="GX55" i="6"/>
  <c r="GM55" i="6"/>
  <c r="HB55" i="6"/>
  <c r="FL56" i="6"/>
  <c r="HS19" i="6"/>
  <c r="GC161" i="6"/>
  <c r="FO36" i="6"/>
  <c r="HD10" i="6"/>
  <c r="HX10" i="6"/>
  <c r="FZ56" i="6"/>
  <c r="FQ19" i="6"/>
  <c r="FX10" i="6"/>
  <c r="HT19" i="6"/>
  <c r="HE10" i="6"/>
  <c r="FZ19" i="6"/>
  <c r="HK10" i="6"/>
  <c r="GF61" i="6"/>
  <c r="GZ61" i="6"/>
  <c r="FX61" i="6"/>
  <c r="FN61" i="6"/>
  <c r="GE61" i="6"/>
  <c r="GW61" i="6"/>
  <c r="GB61" i="6"/>
  <c r="GE204" i="6"/>
  <c r="HG204" i="6"/>
  <c r="FS204" i="6"/>
  <c r="HD204" i="6"/>
  <c r="GE55" i="6"/>
  <c r="HL55" i="6"/>
  <c r="FQ55" i="6"/>
  <c r="GR55" i="6"/>
  <c r="HW55" i="6"/>
  <c r="FL55" i="6"/>
  <c r="HI55" i="6"/>
  <c r="GL55" i="6"/>
  <c r="HF204" i="6"/>
  <c r="HN204" i="6"/>
  <c r="GE56" i="6"/>
  <c r="HW19" i="6"/>
  <c r="GK161" i="6"/>
  <c r="HP10" i="6"/>
  <c r="FU56" i="6"/>
  <c r="GU19" i="6"/>
  <c r="GT10" i="6"/>
  <c r="GZ19" i="6"/>
  <c r="GJ10" i="6"/>
  <c r="HK19" i="6"/>
  <c r="HA10" i="6"/>
  <c r="GN19" i="6"/>
  <c r="GX10" i="6"/>
  <c r="HP61" i="6"/>
  <c r="GX61" i="6"/>
  <c r="GW204" i="6"/>
  <c r="HS204" i="6"/>
  <c r="GI204" i="6"/>
  <c r="FV204" i="6"/>
  <c r="GP55" i="6"/>
  <c r="GB55" i="6"/>
  <c r="HQ55" i="6"/>
  <c r="GJ55" i="6"/>
  <c r="GF55" i="6"/>
  <c r="FZ55" i="6"/>
  <c r="GW55" i="6"/>
  <c r="HT55" i="6"/>
  <c r="HC127" i="6"/>
  <c r="HA202" i="6"/>
  <c r="GP112" i="6"/>
  <c r="GJ138" i="6"/>
  <c r="GR202" i="6"/>
  <c r="FS140" i="6"/>
  <c r="GR140" i="6"/>
  <c r="HF140" i="6"/>
  <c r="GV20" i="6"/>
  <c r="HJ180" i="6"/>
  <c r="HK21" i="6"/>
  <c r="FM180" i="6"/>
  <c r="FP25" i="6"/>
  <c r="GX65" i="6"/>
  <c r="FX112" i="6"/>
  <c r="HX138" i="6"/>
  <c r="GK196" i="6"/>
  <c r="FV138" i="6"/>
  <c r="FL202" i="6"/>
  <c r="GX202" i="6"/>
  <c r="HC140" i="6"/>
  <c r="FU140" i="6"/>
  <c r="FX140" i="6"/>
  <c r="HD140" i="6"/>
  <c r="GU20" i="6"/>
  <c r="HW20" i="6"/>
  <c r="FS180" i="6"/>
  <c r="HD21" i="6"/>
  <c r="GP21" i="6"/>
  <c r="HL25" i="6"/>
  <c r="FP112" i="6"/>
  <c r="HD202" i="6"/>
  <c r="GK202" i="6"/>
  <c r="HM140" i="6"/>
  <c r="GZ140" i="6"/>
  <c r="HJ140" i="6"/>
  <c r="HY177" i="6"/>
  <c r="HI140" i="6"/>
  <c r="FZ20" i="6"/>
  <c r="GW25" i="6"/>
  <c r="FN180" i="6"/>
  <c r="FR21" i="6"/>
  <c r="GU25" i="6"/>
  <c r="GY112" i="6"/>
  <c r="FQ140" i="6"/>
  <c r="FN177" i="6"/>
  <c r="HT140" i="6"/>
  <c r="GQ140" i="6"/>
  <c r="HU140" i="6"/>
  <c r="GP20" i="6"/>
  <c r="GJ180" i="6"/>
  <c r="GO21" i="6"/>
  <c r="GM21" i="6"/>
  <c r="GV180" i="6"/>
  <c r="HA25" i="6"/>
  <c r="FW21" i="6"/>
  <c r="HN112" i="6"/>
  <c r="GQ202" i="6"/>
  <c r="HE202" i="6"/>
  <c r="HU138" i="6"/>
  <c r="GL140" i="6"/>
  <c r="GK140" i="6"/>
  <c r="HS140" i="6"/>
  <c r="FT140" i="6"/>
  <c r="HW25" i="6"/>
  <c r="GH20" i="6"/>
  <c r="GF180" i="6"/>
  <c r="HI21" i="6"/>
  <c r="HC21" i="6"/>
  <c r="GV25" i="6"/>
  <c r="HB180" i="6"/>
  <c r="GQ21" i="6"/>
  <c r="GO202" i="6"/>
  <c r="HB112" i="6"/>
  <c r="GE112" i="6"/>
  <c r="HS202" i="6"/>
  <c r="GE140" i="6"/>
  <c r="HG140" i="6"/>
  <c r="HB177" i="6"/>
  <c r="HK140" i="6"/>
  <c r="FQ21" i="6"/>
  <c r="GB20" i="6"/>
  <c r="FW180" i="6"/>
  <c r="FY21" i="6"/>
  <c r="GG21" i="6"/>
  <c r="GQ25" i="6"/>
  <c r="GT112" i="6"/>
  <c r="HI202" i="6"/>
  <c r="HH65" i="6"/>
  <c r="FO140" i="6"/>
  <c r="GJ140" i="6"/>
  <c r="FZ140" i="6"/>
  <c r="GE21" i="6"/>
  <c r="GG180" i="6"/>
  <c r="HN20" i="6"/>
  <c r="HT180" i="6"/>
  <c r="GV21" i="6"/>
  <c r="HJ21" i="6"/>
  <c r="HP25" i="6"/>
  <c r="GI21" i="6"/>
  <c r="HS10" i="6"/>
  <c r="GC19" i="6"/>
  <c r="HN10" i="6"/>
  <c r="FV19" i="6"/>
  <c r="FL23" i="6"/>
  <c r="FQ164" i="6"/>
  <c r="GG141" i="6"/>
  <c r="HL141" i="6"/>
  <c r="FP20" i="6"/>
  <c r="HV20" i="6"/>
  <c r="GK20" i="6"/>
  <c r="HD67" i="6"/>
  <c r="GI67" i="6"/>
  <c r="FO109" i="6"/>
  <c r="GA63" i="6"/>
  <c r="FW150" i="6"/>
  <c r="GX76" i="6"/>
  <c r="GM10" i="6"/>
  <c r="GH19" i="6"/>
  <c r="HT10" i="6"/>
  <c r="GX19" i="6"/>
  <c r="GQ46" i="6"/>
  <c r="HL23" i="6"/>
  <c r="HF141" i="6"/>
  <c r="HA141" i="6"/>
  <c r="GF20" i="6"/>
  <c r="FR20" i="6"/>
  <c r="FR83" i="6"/>
  <c r="GR109" i="6"/>
  <c r="GI114" i="6"/>
  <c r="HB150" i="6"/>
  <c r="GR10" i="6"/>
  <c r="HP19" i="6"/>
  <c r="FQ10" i="6"/>
  <c r="GS19" i="6"/>
  <c r="FM142" i="6"/>
  <c r="GR141" i="6"/>
  <c r="HJ12" i="6"/>
  <c r="GR20" i="6"/>
  <c r="HO46" i="6"/>
  <c r="GA10" i="6"/>
  <c r="FM19" i="6"/>
  <c r="FS141" i="6"/>
  <c r="GO20" i="6"/>
  <c r="HD183" i="6"/>
  <c r="HK92" i="6"/>
  <c r="FL81" i="6"/>
  <c r="FS87" i="6"/>
  <c r="FZ141" i="6"/>
  <c r="KR180" i="6"/>
  <c r="FL128" i="6"/>
  <c r="KR141" i="6"/>
  <c r="HS75" i="6"/>
  <c r="GY57" i="6"/>
  <c r="HH202" i="6"/>
  <c r="GF202" i="6"/>
  <c r="FR202" i="6"/>
  <c r="GM202" i="6"/>
  <c r="HH131" i="6"/>
  <c r="GD195" i="6"/>
  <c r="HX139" i="6"/>
  <c r="FL51" i="6"/>
  <c r="FT131" i="6"/>
  <c r="FR195" i="6"/>
  <c r="GG139" i="6"/>
  <c r="FN51" i="6"/>
  <c r="GV195" i="6"/>
  <c r="FZ51" i="6"/>
  <c r="HY131" i="6"/>
  <c r="HR199" i="6"/>
  <c r="FN131" i="6"/>
  <c r="GV131" i="6"/>
  <c r="HA180" i="6"/>
  <c r="GH25" i="6"/>
  <c r="HP180" i="6"/>
  <c r="FX21" i="6"/>
  <c r="HO180" i="6"/>
  <c r="HT25" i="6"/>
  <c r="GN180" i="6"/>
  <c r="GP180" i="6"/>
  <c r="GD180" i="6"/>
  <c r="FO180" i="6"/>
  <c r="HK180" i="6"/>
  <c r="HG25" i="6"/>
  <c r="GT25" i="6"/>
  <c r="GC25" i="6"/>
  <c r="GC21" i="6"/>
  <c r="FN21" i="6"/>
  <c r="HF21" i="6"/>
  <c r="GK21" i="6"/>
  <c r="GZ21" i="6"/>
  <c r="GX21" i="6"/>
  <c r="GI25" i="6"/>
  <c r="GN25" i="6"/>
  <c r="HV25" i="6"/>
  <c r="HD25" i="6"/>
  <c r="GZ53" i="6"/>
  <c r="GF90" i="6"/>
  <c r="GS75" i="6"/>
  <c r="HK62" i="6"/>
  <c r="HN202" i="6"/>
  <c r="GE75" i="6"/>
  <c r="HO202" i="6"/>
  <c r="HW202" i="6"/>
  <c r="GA202" i="6"/>
  <c r="HM202" i="6"/>
  <c r="GK131" i="6"/>
  <c r="GG195" i="6"/>
  <c r="FU139" i="6"/>
  <c r="GW51" i="6"/>
  <c r="HL131" i="6"/>
  <c r="FQ195" i="6"/>
  <c r="GJ195" i="6"/>
  <c r="GI139" i="6"/>
  <c r="HT51" i="6"/>
  <c r="HI131" i="6"/>
  <c r="GY195" i="6"/>
  <c r="GR195" i="6"/>
  <c r="FZ131" i="6"/>
  <c r="HR131" i="6"/>
  <c r="GM131" i="6"/>
  <c r="HV131" i="6"/>
  <c r="HQ131" i="6"/>
  <c r="HV169" i="6"/>
  <c r="FX25" i="6"/>
  <c r="HL21" i="6"/>
  <c r="HY25" i="6"/>
  <c r="GC180" i="6"/>
  <c r="FR180" i="6"/>
  <c r="FT180" i="6"/>
  <c r="GS180" i="6"/>
  <c r="FW25" i="6"/>
  <c r="HI25" i="6"/>
  <c r="HR25" i="6"/>
  <c r="HY21" i="6"/>
  <c r="FZ21" i="6"/>
  <c r="HX21" i="6"/>
  <c r="FM21" i="6"/>
  <c r="FV21" i="6"/>
  <c r="HS21" i="6"/>
  <c r="HS180" i="6"/>
  <c r="GB25" i="6"/>
  <c r="GX25" i="6"/>
  <c r="HK25" i="6"/>
  <c r="GY25" i="6"/>
  <c r="FQ180" i="6"/>
  <c r="GQ29" i="6"/>
  <c r="GK25" i="6"/>
  <c r="HO21" i="6"/>
  <c r="GS169" i="6"/>
  <c r="FO21" i="6"/>
  <c r="HK75" i="6"/>
  <c r="HF202" i="6"/>
  <c r="GD202" i="6"/>
  <c r="FN202" i="6"/>
  <c r="HB202" i="6"/>
  <c r="HQ202" i="6"/>
  <c r="FY185" i="6"/>
  <c r="HF131" i="6"/>
  <c r="HL195" i="6"/>
  <c r="GB139" i="6"/>
  <c r="GI51" i="6"/>
  <c r="FQ131" i="6"/>
  <c r="GM195" i="6"/>
  <c r="HY139" i="6"/>
  <c r="GT51" i="6"/>
  <c r="GW131" i="6"/>
  <c r="FP195" i="6"/>
  <c r="HC131" i="6"/>
  <c r="FM51" i="6"/>
  <c r="HU131" i="6"/>
  <c r="FO131" i="6"/>
  <c r="HP131" i="6"/>
  <c r="GL169" i="6"/>
  <c r="HD180" i="6"/>
  <c r="HY180" i="6"/>
  <c r="HJ25" i="6"/>
  <c r="FQ25" i="6"/>
  <c r="HX180" i="6"/>
  <c r="FV180" i="6"/>
  <c r="HU180" i="6"/>
  <c r="FX180" i="6"/>
  <c r="HG180" i="6"/>
  <c r="GL21" i="6"/>
  <c r="FK180" i="6"/>
  <c r="GZ180" i="6"/>
  <c r="FT21" i="6"/>
  <c r="HA21" i="6"/>
  <c r="HU21" i="6"/>
  <c r="HB21" i="6"/>
  <c r="FU21" i="6"/>
  <c r="HG21" i="6"/>
  <c r="FZ25" i="6"/>
  <c r="HO25" i="6"/>
  <c r="HS25" i="6"/>
  <c r="FU25" i="6"/>
  <c r="GF21" i="6"/>
  <c r="GP202" i="6"/>
  <c r="FO75" i="6"/>
  <c r="FZ75" i="6"/>
  <c r="GM188" i="6"/>
  <c r="FY75" i="6"/>
  <c r="GC202" i="6"/>
  <c r="HX202" i="6"/>
  <c r="HJ202" i="6"/>
  <c r="FO202" i="6"/>
  <c r="GC131" i="6"/>
  <c r="GZ131" i="6"/>
  <c r="GB195" i="6"/>
  <c r="HH139" i="6"/>
  <c r="HW51" i="6"/>
  <c r="FP131" i="6"/>
  <c r="FO195" i="6"/>
  <c r="GS139" i="6"/>
  <c r="GN51" i="6"/>
  <c r="GX131" i="6"/>
  <c r="FS195" i="6"/>
  <c r="GI124" i="6"/>
  <c r="FV131" i="6"/>
  <c r="HK131" i="6"/>
  <c r="FQ51" i="6"/>
  <c r="GH131" i="6"/>
  <c r="GP131" i="6"/>
  <c r="GF25" i="6"/>
  <c r="GE25" i="6"/>
  <c r="GT180" i="6"/>
  <c r="HR180" i="6"/>
  <c r="GM180" i="6"/>
  <c r="GL180" i="6"/>
  <c r="HW180" i="6"/>
  <c r="GX180" i="6"/>
  <c r="GO180" i="6"/>
  <c r="FZ180" i="6"/>
  <c r="GR25" i="6"/>
  <c r="FP21" i="6"/>
  <c r="GY21" i="6"/>
  <c r="HH21" i="6"/>
  <c r="FS21" i="6"/>
  <c r="GA21" i="6"/>
  <c r="GM25" i="6"/>
  <c r="GA25" i="6"/>
  <c r="FT25" i="6"/>
  <c r="HB25" i="6"/>
  <c r="FU180" i="6"/>
  <c r="GT189" i="6"/>
  <c r="HH25" i="6"/>
  <c r="HU169" i="6"/>
  <c r="HC189" i="6"/>
  <c r="HN21" i="6"/>
  <c r="GW202" i="6"/>
  <c r="HH75" i="6"/>
  <c r="GG202" i="6"/>
  <c r="FY202" i="6"/>
  <c r="GQ75" i="6"/>
  <c r="FU202" i="6"/>
  <c r="FP202" i="6"/>
  <c r="HG131" i="6"/>
  <c r="HW195" i="6"/>
  <c r="GC139" i="6"/>
  <c r="HI51" i="6"/>
  <c r="GG131" i="6"/>
  <c r="GA195" i="6"/>
  <c r="GZ139" i="6"/>
  <c r="GJ51" i="6"/>
  <c r="GN131" i="6"/>
  <c r="HX195" i="6"/>
  <c r="GY131" i="6"/>
  <c r="FX195" i="6"/>
  <c r="FU131" i="6"/>
  <c r="HN131" i="6"/>
  <c r="GT131" i="6"/>
  <c r="FV25" i="6"/>
  <c r="GI180" i="6"/>
  <c r="HQ21" i="6"/>
  <c r="HH180" i="6"/>
  <c r="GK180" i="6"/>
  <c r="HF180" i="6"/>
  <c r="GY180" i="6"/>
  <c r="GU180" i="6"/>
  <c r="GE180" i="6"/>
  <c r="GW21" i="6"/>
  <c r="HT21" i="6"/>
  <c r="GT21" i="6"/>
  <c r="HM21" i="6"/>
  <c r="GJ21" i="6"/>
  <c r="GU21" i="6"/>
  <c r="HE25" i="6"/>
  <c r="FR25" i="6"/>
  <c r="GO25" i="6"/>
  <c r="HF25" i="6"/>
  <c r="FK25" i="6"/>
  <c r="GE169" i="6"/>
  <c r="GB21" i="6"/>
  <c r="HN75" i="6"/>
  <c r="HN111" i="6"/>
  <c r="GC188" i="6"/>
  <c r="GI202" i="6"/>
  <c r="HC202" i="6"/>
  <c r="HT131" i="6"/>
  <c r="FZ195" i="6"/>
  <c r="FM139" i="6"/>
  <c r="HJ51" i="6"/>
  <c r="GS131" i="6"/>
  <c r="GC195" i="6"/>
  <c r="HO139" i="6"/>
  <c r="FS51" i="6"/>
  <c r="GU131" i="6"/>
  <c r="HU195" i="6"/>
  <c r="HA131" i="6"/>
  <c r="HM124" i="6"/>
  <c r="FW131" i="6"/>
  <c r="HS131" i="6"/>
  <c r="GB131" i="6"/>
  <c r="FR124" i="6"/>
  <c r="HV180" i="6"/>
  <c r="FO25" i="6"/>
  <c r="FN25" i="6"/>
  <c r="HC180" i="6"/>
  <c r="GB180" i="6"/>
  <c r="HC25" i="6"/>
  <c r="HQ180" i="6"/>
  <c r="FP180" i="6"/>
  <c r="GH180" i="6"/>
  <c r="HM180" i="6"/>
  <c r="HE180" i="6"/>
  <c r="HW21" i="6"/>
  <c r="GL25" i="6"/>
  <c r="HV21" i="6"/>
  <c r="HR21" i="6"/>
  <c r="GN21" i="6"/>
  <c r="GS21" i="6"/>
  <c r="GR21" i="6"/>
  <c r="HE21" i="6"/>
  <c r="FM25" i="6"/>
  <c r="FL25" i="6"/>
  <c r="GZ25" i="6"/>
  <c r="HM25" i="6"/>
  <c r="GJ25" i="6"/>
  <c r="FY180" i="6"/>
  <c r="FY25" i="6"/>
  <c r="GD21" i="6"/>
  <c r="FO169" i="6"/>
  <c r="GC169" i="6"/>
  <c r="KQ71" i="6"/>
  <c r="KQ141" i="6"/>
  <c r="KR71" i="6"/>
  <c r="HE114" i="6"/>
  <c r="FP124" i="6"/>
  <c r="FR114" i="6"/>
  <c r="FQ124" i="6"/>
  <c r="HN124" i="6"/>
  <c r="HK124" i="6"/>
  <c r="FM124" i="6"/>
  <c r="GK138" i="6"/>
  <c r="HD196" i="6"/>
  <c r="HI138" i="6"/>
  <c r="GI196" i="6"/>
  <c r="GY138" i="6"/>
  <c r="FR138" i="6"/>
  <c r="GR138" i="6"/>
  <c r="FW126" i="6"/>
  <c r="GN124" i="6"/>
  <c r="GO124" i="6"/>
  <c r="GE124" i="6"/>
  <c r="HR189" i="6"/>
  <c r="GG73" i="6"/>
  <c r="GJ124" i="6"/>
  <c r="FK189" i="6"/>
  <c r="HB189" i="6"/>
  <c r="GQ124" i="6"/>
  <c r="GI189" i="6"/>
  <c r="HH189" i="6"/>
  <c r="GO169" i="6"/>
  <c r="HO169" i="6"/>
  <c r="HF169" i="6"/>
  <c r="FS29" i="6"/>
  <c r="GS124" i="6"/>
  <c r="HT169" i="6"/>
  <c r="GJ189" i="6"/>
  <c r="FP189" i="6"/>
  <c r="FZ189" i="6"/>
  <c r="GC189" i="6"/>
  <c r="GY169" i="6"/>
  <c r="HR169" i="6"/>
  <c r="HH169" i="6"/>
  <c r="FN124" i="6"/>
  <c r="HS124" i="6"/>
  <c r="GL124" i="6"/>
  <c r="HI124" i="6"/>
  <c r="HD138" i="6"/>
  <c r="GC196" i="6"/>
  <c r="GS138" i="6"/>
  <c r="FN196" i="6"/>
  <c r="HA138" i="6"/>
  <c r="FN138" i="6"/>
  <c r="HL138" i="6"/>
  <c r="FQ138" i="6"/>
  <c r="FZ126" i="6"/>
  <c r="HE124" i="6"/>
  <c r="FX189" i="6"/>
  <c r="HU189" i="6"/>
  <c r="FV189" i="6"/>
  <c r="GP169" i="6"/>
  <c r="FV169" i="6"/>
  <c r="FY169" i="6"/>
  <c r="HL169" i="6"/>
  <c r="HS29" i="6"/>
  <c r="GG189" i="6"/>
  <c r="GN169" i="6"/>
  <c r="FO189" i="6"/>
  <c r="FT189" i="6"/>
  <c r="FP169" i="6"/>
  <c r="GF169" i="6"/>
  <c r="GX169" i="6"/>
  <c r="GG124" i="6"/>
  <c r="HL124" i="6"/>
  <c r="GZ138" i="6"/>
  <c r="HF196" i="6"/>
  <c r="HR196" i="6"/>
  <c r="GW138" i="6"/>
  <c r="GT138" i="6"/>
  <c r="GU138" i="6"/>
  <c r="GH138" i="6"/>
  <c r="GR189" i="6"/>
  <c r="FW124" i="6"/>
  <c r="GY189" i="6"/>
  <c r="HA189" i="6"/>
  <c r="FR189" i="6"/>
  <c r="GU124" i="6"/>
  <c r="FZ124" i="6"/>
  <c r="HN189" i="6"/>
  <c r="GX189" i="6"/>
  <c r="GK124" i="6"/>
  <c r="HP169" i="6"/>
  <c r="HM169" i="6"/>
  <c r="HC169" i="6"/>
  <c r="HI169" i="6"/>
  <c r="GI29" i="6"/>
  <c r="HW169" i="6"/>
  <c r="GI169" i="6"/>
  <c r="GT169" i="6"/>
  <c r="GX138" i="6"/>
  <c r="HL196" i="6"/>
  <c r="HR138" i="6"/>
  <c r="GP196" i="6"/>
  <c r="GQ138" i="6"/>
  <c r="GV138" i="6"/>
  <c r="FT138" i="6"/>
  <c r="HW138" i="6"/>
  <c r="HY35" i="6"/>
  <c r="HM189" i="6"/>
  <c r="HV189" i="6"/>
  <c r="FQ189" i="6"/>
  <c r="GL189" i="6"/>
  <c r="HY189" i="6"/>
  <c r="HT189" i="6"/>
  <c r="GZ124" i="6"/>
  <c r="FL124" i="6"/>
  <c r="GX124" i="6"/>
  <c r="HD189" i="6"/>
  <c r="HN169" i="6"/>
  <c r="FZ169" i="6"/>
  <c r="HE169" i="6"/>
  <c r="HD169" i="6"/>
  <c r="GJ53" i="6"/>
  <c r="FK29" i="6"/>
  <c r="GH169" i="6"/>
  <c r="FM169" i="6"/>
  <c r="GD169" i="6"/>
  <c r="HX189" i="6"/>
  <c r="GM169" i="6"/>
  <c r="FR169" i="6"/>
  <c r="HU124" i="6"/>
  <c r="GP138" i="6"/>
  <c r="HH196" i="6"/>
  <c r="HQ138" i="6"/>
  <c r="FS138" i="6"/>
  <c r="HC138" i="6"/>
  <c r="HN138" i="6"/>
  <c r="FX138" i="6"/>
  <c r="GI138" i="6"/>
  <c r="GW189" i="6"/>
  <c r="GB124" i="6"/>
  <c r="GS126" i="6"/>
  <c r="FV126" i="6"/>
  <c r="HG189" i="6"/>
  <c r="GH189" i="6"/>
  <c r="GQ189" i="6"/>
  <c r="HX124" i="6"/>
  <c r="GV169" i="6"/>
  <c r="HA169" i="6"/>
  <c r="FS169" i="6"/>
  <c r="HS169" i="6"/>
  <c r="GM53" i="6"/>
  <c r="HM53" i="6"/>
  <c r="FT29" i="6"/>
  <c r="FS124" i="6"/>
  <c r="GW169" i="6"/>
  <c r="GK169" i="6"/>
  <c r="GZ169" i="6"/>
  <c r="FK124" i="6"/>
  <c r="GU169" i="6"/>
  <c r="FU189" i="6"/>
  <c r="HX169" i="6"/>
  <c r="HG124" i="6"/>
  <c r="GD138" i="6"/>
  <c r="GM8" i="6"/>
  <c r="HE196" i="6"/>
  <c r="HJ138" i="6"/>
  <c r="FU196" i="6"/>
  <c r="HK138" i="6"/>
  <c r="GN138" i="6"/>
  <c r="FM138" i="6"/>
  <c r="GV124" i="6"/>
  <c r="HW189" i="6"/>
  <c r="FM189" i="6"/>
  <c r="GV189" i="6"/>
  <c r="GR126" i="6"/>
  <c r="HQ189" i="6"/>
  <c r="GH124" i="6"/>
  <c r="HK189" i="6"/>
  <c r="GM189" i="6"/>
  <c r="GA169" i="6"/>
  <c r="FN169" i="6"/>
  <c r="HY169" i="6"/>
  <c r="HJ169" i="6"/>
  <c r="HE53" i="6"/>
  <c r="HG29" i="6"/>
  <c r="FL169" i="6"/>
  <c r="HI189" i="6"/>
  <c r="GE189" i="6"/>
  <c r="GF189" i="6"/>
  <c r="HK169" i="6"/>
  <c r="HB169" i="6"/>
  <c r="GR169" i="6"/>
  <c r="GY124" i="6"/>
  <c r="GD124" i="6"/>
  <c r="HP138" i="6"/>
  <c r="HI196" i="6"/>
  <c r="GA138" i="6"/>
  <c r="GU196" i="6"/>
  <c r="GL138" i="6"/>
  <c r="HS138" i="6"/>
  <c r="FZ138" i="6"/>
  <c r="GF124" i="6"/>
  <c r="GN189" i="6"/>
  <c r="GM124" i="6"/>
  <c r="GU189" i="6"/>
  <c r="HF124" i="6"/>
  <c r="GW124" i="6"/>
  <c r="HL126" i="6"/>
  <c r="GA189" i="6"/>
  <c r="HY124" i="6"/>
  <c r="GD189" i="6"/>
  <c r="FT169" i="6"/>
  <c r="FQ169" i="6"/>
  <c r="FW169" i="6"/>
  <c r="GR53" i="6"/>
  <c r="HR29" i="6"/>
  <c r="FN189" i="6"/>
  <c r="FK169" i="6"/>
  <c r="FU169" i="6"/>
  <c r="FY124" i="6"/>
  <c r="GB169" i="6"/>
  <c r="HQ169" i="6"/>
  <c r="FS189" i="6"/>
  <c r="FW189" i="6"/>
  <c r="GB189" i="6"/>
  <c r="FX169" i="6"/>
  <c r="HG169" i="6"/>
  <c r="GQ169" i="6"/>
  <c r="HP124" i="6"/>
  <c r="HA124" i="6"/>
  <c r="HV124" i="6"/>
  <c r="HD124" i="6"/>
  <c r="FL10" i="6"/>
  <c r="FM82" i="6"/>
  <c r="HE63" i="6"/>
  <c r="FZ76" i="6"/>
  <c r="KQ32" i="6"/>
  <c r="KR32" i="6"/>
  <c r="GN63" i="6"/>
  <c r="GR63" i="6"/>
  <c r="FX173" i="6"/>
  <c r="KR136" i="6"/>
  <c r="KQ90" i="6"/>
  <c r="KR90" i="6"/>
  <c r="GC82" i="6"/>
  <c r="GM119" i="6"/>
  <c r="HH63" i="6"/>
  <c r="GK52" i="6"/>
  <c r="FX57" i="6"/>
  <c r="GB42" i="6"/>
  <c r="HA54" i="6"/>
  <c r="GL64" i="6"/>
  <c r="GE198" i="6"/>
  <c r="FX198" i="6"/>
  <c r="FU198" i="6"/>
  <c r="GH198" i="6"/>
  <c r="HA198" i="6"/>
  <c r="HU53" i="6"/>
  <c r="HX53" i="6"/>
  <c r="GL53" i="6"/>
  <c r="HG53" i="6"/>
  <c r="FX53" i="6"/>
  <c r="FO53" i="6"/>
  <c r="HC29" i="6"/>
  <c r="GT29" i="6"/>
  <c r="HN29" i="6"/>
  <c r="GR29" i="6"/>
  <c r="HV29" i="6"/>
  <c r="GS29" i="6"/>
  <c r="GG29" i="6"/>
  <c r="HJ29" i="6"/>
  <c r="GC29" i="6"/>
  <c r="HU29" i="6"/>
  <c r="GY73" i="6"/>
  <c r="GG113" i="6"/>
  <c r="FZ53" i="6"/>
  <c r="FQ198" i="6"/>
  <c r="GY198" i="6"/>
  <c r="FR198" i="6"/>
  <c r="FV198" i="6"/>
  <c r="KR161" i="6"/>
  <c r="KQ161" i="6"/>
  <c r="HQ167" i="6"/>
  <c r="GM54" i="6"/>
  <c r="FV73" i="6"/>
  <c r="HS198" i="6"/>
  <c r="GH73" i="6"/>
  <c r="HP94" i="6"/>
  <c r="HN198" i="6"/>
  <c r="GA73" i="6"/>
  <c r="HS73" i="6"/>
  <c r="HY73" i="6"/>
  <c r="FL53" i="6"/>
  <c r="GF53" i="6"/>
  <c r="HB53" i="6"/>
  <c r="FW53" i="6"/>
  <c r="GD53" i="6"/>
  <c r="GB53" i="6"/>
  <c r="HS53" i="6"/>
  <c r="HD53" i="6"/>
  <c r="HH53" i="6"/>
  <c r="GF29" i="6"/>
  <c r="GH29" i="6"/>
  <c r="GX29" i="6"/>
  <c r="FM29" i="6"/>
  <c r="FP29" i="6"/>
  <c r="GK29" i="6"/>
  <c r="GO29" i="6"/>
  <c r="HL29" i="6"/>
  <c r="FM73" i="6"/>
  <c r="HF53" i="6"/>
  <c r="HR198" i="6"/>
  <c r="FS113" i="6"/>
  <c r="GX53" i="6"/>
  <c r="FW198" i="6"/>
  <c r="GT198" i="6"/>
  <c r="GJ198" i="6"/>
  <c r="HO52" i="6"/>
  <c r="HT54" i="6"/>
  <c r="HC94" i="6"/>
  <c r="FX73" i="6"/>
  <c r="HL73" i="6"/>
  <c r="HW94" i="6"/>
  <c r="HV198" i="6"/>
  <c r="GW53" i="6"/>
  <c r="HW53" i="6"/>
  <c r="GU53" i="6"/>
  <c r="HO53" i="6"/>
  <c r="GH53" i="6"/>
  <c r="GI53" i="6"/>
  <c r="FQ29" i="6"/>
  <c r="FZ29" i="6"/>
  <c r="HP29" i="6"/>
  <c r="FX29" i="6"/>
  <c r="HE29" i="6"/>
  <c r="FU29" i="6"/>
  <c r="GE29" i="6"/>
  <c r="HD29" i="6"/>
  <c r="GY53" i="6"/>
  <c r="HJ53" i="6"/>
  <c r="FK198" i="6"/>
  <c r="HC198" i="6"/>
  <c r="FR73" i="6"/>
  <c r="GD198" i="6"/>
  <c r="GK53" i="6"/>
  <c r="GO198" i="6"/>
  <c r="GW198" i="6"/>
  <c r="HE198" i="6"/>
  <c r="FY198" i="6"/>
  <c r="GK198" i="6"/>
  <c r="KQ180" i="6"/>
  <c r="KR140" i="6"/>
  <c r="KQ140" i="6"/>
  <c r="KQ22" i="6"/>
  <c r="KR22" i="6"/>
  <c r="FV41" i="6"/>
  <c r="GN54" i="6"/>
  <c r="GP77" i="6"/>
  <c r="FT198" i="6"/>
  <c r="HO41" i="6"/>
  <c r="GU94" i="6"/>
  <c r="HB73" i="6"/>
  <c r="HY198" i="6"/>
  <c r="HJ41" i="6"/>
  <c r="GE73" i="6"/>
  <c r="FM53" i="6"/>
  <c r="HL53" i="6"/>
  <c r="HT53" i="6"/>
  <c r="HP53" i="6"/>
  <c r="HV53" i="6"/>
  <c r="GQ53" i="6"/>
  <c r="GA29" i="6"/>
  <c r="GZ29" i="6"/>
  <c r="GY29" i="6"/>
  <c r="HT29" i="6"/>
  <c r="HM29" i="6"/>
  <c r="GM29" i="6"/>
  <c r="FW29" i="6"/>
  <c r="HK29" i="6"/>
  <c r="FP198" i="6"/>
  <c r="HI53" i="6"/>
  <c r="GG198" i="6"/>
  <c r="HT198" i="6"/>
  <c r="GZ198" i="6"/>
  <c r="HI198" i="6"/>
  <c r="FM198" i="6"/>
  <c r="GN198" i="6"/>
  <c r="FX127" i="6"/>
  <c r="GN42" i="6"/>
  <c r="HW73" i="6"/>
  <c r="FO41" i="6"/>
  <c r="GQ41" i="6"/>
  <c r="FL198" i="6"/>
  <c r="GT73" i="6"/>
  <c r="GL198" i="6"/>
  <c r="FQ73" i="6"/>
  <c r="FY53" i="6"/>
  <c r="HN53" i="6"/>
  <c r="GC53" i="6"/>
  <c r="GO53" i="6"/>
  <c r="GP53" i="6"/>
  <c r="FY29" i="6"/>
  <c r="HX29" i="6"/>
  <c r="FL29" i="6"/>
  <c r="FO29" i="6"/>
  <c r="GU29" i="6"/>
  <c r="GV29" i="6"/>
  <c r="FV29" i="6"/>
  <c r="GN29" i="6"/>
  <c r="FZ198" i="6"/>
  <c r="FK53" i="6"/>
  <c r="HU198" i="6"/>
  <c r="HJ198" i="6"/>
  <c r="HG198" i="6"/>
  <c r="HH198" i="6"/>
  <c r="GX198" i="6"/>
  <c r="GR84" i="6"/>
  <c r="GC26" i="6"/>
  <c r="FM42" i="6"/>
  <c r="GJ54" i="6"/>
  <c r="HO198" i="6"/>
  <c r="HW198" i="6"/>
  <c r="HG73" i="6"/>
  <c r="GO54" i="6"/>
  <c r="GM198" i="6"/>
  <c r="FY113" i="6"/>
  <c r="HA73" i="6"/>
  <c r="GV198" i="6"/>
  <c r="HQ73" i="6"/>
  <c r="HK198" i="6"/>
  <c r="GC198" i="6"/>
  <c r="GJ73" i="6"/>
  <c r="HY53" i="6"/>
  <c r="GN53" i="6"/>
  <c r="GV53" i="6"/>
  <c r="FQ53" i="6"/>
  <c r="FU53" i="6"/>
  <c r="FR29" i="6"/>
  <c r="HW29" i="6"/>
  <c r="GL29" i="6"/>
  <c r="GW29" i="6"/>
  <c r="GB29" i="6"/>
  <c r="HA29" i="6"/>
  <c r="FN29" i="6"/>
  <c r="HQ29" i="6"/>
  <c r="FT53" i="6"/>
  <c r="HF198" i="6"/>
  <c r="GS198" i="6"/>
  <c r="GA198" i="6"/>
  <c r="KR84" i="6"/>
  <c r="KQ84" i="6"/>
  <c r="FO26" i="6"/>
  <c r="FS52" i="6"/>
  <c r="HY54" i="6"/>
  <c r="FK113" i="6"/>
  <c r="FK73" i="6"/>
  <c r="HB94" i="6"/>
  <c r="GR198" i="6"/>
  <c r="HH73" i="6"/>
  <c r="GV73" i="6"/>
  <c r="HR53" i="6"/>
  <c r="FS53" i="6"/>
  <c r="HA53" i="6"/>
  <c r="HC53" i="6"/>
  <c r="GE53" i="6"/>
  <c r="HF29" i="6"/>
  <c r="HB29" i="6"/>
  <c r="HI29" i="6"/>
  <c r="GJ29" i="6"/>
  <c r="HO29" i="6"/>
  <c r="HY29" i="6"/>
  <c r="GD29" i="6"/>
  <c r="GP29" i="6"/>
  <c r="GS53" i="6"/>
  <c r="GL73" i="6"/>
  <c r="FN53" i="6"/>
  <c r="FS198" i="6"/>
  <c r="HK53" i="6"/>
  <c r="FV53" i="6"/>
  <c r="GQ198" i="6"/>
  <c r="HQ198" i="6"/>
  <c r="HD198" i="6"/>
  <c r="FO198" i="6"/>
  <c r="KR129" i="6"/>
  <c r="KQ52" i="6"/>
  <c r="KR52" i="6"/>
  <c r="KQ81" i="6"/>
  <c r="KR81" i="6"/>
  <c r="KQ136" i="6"/>
  <c r="HC8" i="6"/>
  <c r="FM111" i="6"/>
  <c r="FU72" i="6"/>
  <c r="HT78" i="6"/>
  <c r="GF130" i="6"/>
  <c r="HP98" i="6"/>
  <c r="HM67" i="6"/>
  <c r="GV45" i="6"/>
  <c r="GP45" i="6"/>
  <c r="HW45" i="6"/>
  <c r="HY204" i="6"/>
  <c r="GS150" i="6"/>
  <c r="GM76" i="6"/>
  <c r="HT124" i="6"/>
  <c r="KF202" i="6"/>
  <c r="II202" i="6"/>
  <c r="KH202" i="6"/>
  <c r="JQ202" i="6"/>
  <c r="KJ202" i="6"/>
  <c r="IL202" i="6"/>
  <c r="KA202" i="6"/>
  <c r="IV202" i="6"/>
  <c r="KL202" i="6"/>
  <c r="KB202" i="6"/>
  <c r="JH202" i="6"/>
  <c r="JO202" i="6"/>
  <c r="JS202" i="6"/>
  <c r="JJ202" i="6"/>
  <c r="IT202" i="6"/>
  <c r="JX202" i="6"/>
  <c r="JP202" i="6"/>
  <c r="JZ202" i="6"/>
  <c r="JW202" i="6"/>
  <c r="JN202" i="6"/>
  <c r="JG202" i="6"/>
  <c r="IP202" i="6"/>
  <c r="IX202" i="6"/>
  <c r="JE202" i="6"/>
  <c r="IO202" i="6"/>
  <c r="IE202" i="6"/>
  <c r="IA202" i="6"/>
  <c r="KI202" i="6"/>
  <c r="IK202" i="6"/>
  <c r="KN202" i="6"/>
  <c r="JV202" i="6"/>
  <c r="IF202" i="6"/>
  <c r="IS202" i="6"/>
  <c r="IB202" i="6"/>
  <c r="JR202" i="6"/>
  <c r="IM202" i="6"/>
  <c r="JD202" i="6"/>
  <c r="KD202" i="6"/>
  <c r="IH202" i="6"/>
  <c r="JY202" i="6"/>
  <c r="IN202" i="6"/>
  <c r="JF202" i="6"/>
  <c r="IW202" i="6"/>
  <c r="JA202" i="6"/>
  <c r="JM202" i="6"/>
  <c r="KE202" i="6"/>
  <c r="ID202" i="6"/>
  <c r="IU202" i="6"/>
  <c r="JB202" i="6"/>
  <c r="KK202" i="6"/>
  <c r="KC202" i="6"/>
  <c r="JI202" i="6"/>
  <c r="JL202" i="6"/>
  <c r="JT202" i="6"/>
  <c r="KO202" i="6"/>
  <c r="IC202" i="6"/>
  <c r="KG202" i="6"/>
  <c r="IY202" i="6"/>
  <c r="IG202" i="6"/>
  <c r="IR202" i="6"/>
  <c r="IQ202" i="6"/>
  <c r="IZ202" i="6"/>
  <c r="JC202" i="6"/>
  <c r="JK202" i="6"/>
  <c r="JU202" i="6"/>
  <c r="KM202" i="6"/>
  <c r="IW104" i="6"/>
  <c r="IK104" i="6"/>
  <c r="JG104" i="6"/>
  <c r="JX104" i="6"/>
  <c r="JL104" i="6"/>
  <c r="KK104" i="6"/>
  <c r="IC104" i="6"/>
  <c r="JB104" i="6"/>
  <c r="KE104" i="6"/>
  <c r="JO104" i="6"/>
  <c r="JM104" i="6"/>
  <c r="JP104" i="6"/>
  <c r="IR104" i="6"/>
  <c r="JQ104" i="6"/>
  <c r="IP104" i="6"/>
  <c r="JC104" i="6"/>
  <c r="JU104" i="6"/>
  <c r="JH104" i="6"/>
  <c r="JK104" i="6"/>
  <c r="JA104" i="6"/>
  <c r="KF104" i="6"/>
  <c r="IU104" i="6"/>
  <c r="JE104" i="6"/>
  <c r="KH104" i="6"/>
  <c r="JR104" i="6"/>
  <c r="ID104" i="6"/>
  <c r="JI104" i="6"/>
  <c r="JW104" i="6"/>
  <c r="IF104" i="6"/>
  <c r="KO104" i="6"/>
  <c r="IH104" i="6"/>
  <c r="II104" i="6"/>
  <c r="IN104" i="6"/>
  <c r="JF104" i="6"/>
  <c r="KM104" i="6"/>
  <c r="IA104" i="6"/>
  <c r="IE104" i="6"/>
  <c r="IG104" i="6"/>
  <c r="IO104" i="6"/>
  <c r="IQ104" i="6"/>
  <c r="KD104" i="6"/>
  <c r="KB104" i="6"/>
  <c r="JY104" i="6"/>
  <c r="JN104" i="6"/>
  <c r="KG104" i="6"/>
  <c r="KL104" i="6"/>
  <c r="KA104" i="6"/>
  <c r="JV104" i="6"/>
  <c r="JD104" i="6"/>
  <c r="IV104" i="6"/>
  <c r="JS104" i="6"/>
  <c r="IZ104" i="6"/>
  <c r="IM104" i="6"/>
  <c r="IX104" i="6"/>
  <c r="IL104" i="6"/>
  <c r="KN104" i="6"/>
  <c r="IB104" i="6"/>
  <c r="IS104" i="6"/>
  <c r="KJ104" i="6"/>
  <c r="JZ104" i="6"/>
  <c r="IY104" i="6"/>
  <c r="KI104" i="6"/>
  <c r="KC104" i="6"/>
  <c r="JT104" i="6"/>
  <c r="JJ104" i="6"/>
  <c r="IT104" i="6"/>
  <c r="HO111" i="6"/>
  <c r="FO111" i="6"/>
  <c r="GZ78" i="6"/>
  <c r="HB49" i="6"/>
  <c r="FK49" i="6"/>
  <c r="KQ78" i="6"/>
  <c r="KR94" i="6"/>
  <c r="KR201" i="6"/>
  <c r="KQ59" i="6"/>
  <c r="KQ201" i="6"/>
  <c r="KR183" i="6"/>
  <c r="KQ69" i="6"/>
  <c r="KR105" i="6"/>
  <c r="KR200" i="6"/>
  <c r="KR159" i="6"/>
  <c r="KQ183" i="6"/>
  <c r="KQ88" i="6"/>
  <c r="KR69" i="6"/>
  <c r="KQ200" i="6"/>
  <c r="KQ159" i="6"/>
  <c r="KM170" i="6"/>
  <c r="IQ170" i="6"/>
  <c r="JI170" i="6"/>
  <c r="IS170" i="6"/>
  <c r="JA170" i="6"/>
  <c r="IP170" i="6"/>
  <c r="JJ170" i="6"/>
  <c r="JP170" i="6"/>
  <c r="IX170" i="6"/>
  <c r="IM170" i="6"/>
  <c r="IZ170" i="6"/>
  <c r="JT170" i="6"/>
  <c r="JR170" i="6"/>
  <c r="JK170" i="6"/>
  <c r="IC170" i="6"/>
  <c r="JF170" i="6"/>
  <c r="KF170" i="6"/>
  <c r="IO170" i="6"/>
  <c r="JN170" i="6"/>
  <c r="JG170" i="6"/>
  <c r="IT170" i="6"/>
  <c r="IW170" i="6"/>
  <c r="JM170" i="6"/>
  <c r="KB170" i="6"/>
  <c r="JU170" i="6"/>
  <c r="II170" i="6"/>
  <c r="IN170" i="6"/>
  <c r="JX170" i="6"/>
  <c r="JC170" i="6"/>
  <c r="IL170" i="6"/>
  <c r="IR170" i="6"/>
  <c r="JH170" i="6"/>
  <c r="IA170" i="6"/>
  <c r="KE170" i="6"/>
  <c r="IB170" i="6"/>
  <c r="KO170" i="6"/>
  <c r="JL170" i="6"/>
  <c r="KD170" i="6"/>
  <c r="KC170" i="6"/>
  <c r="KK170" i="6"/>
  <c r="IH170" i="6"/>
  <c r="IG170" i="6"/>
  <c r="JD170" i="6"/>
  <c r="KH170" i="6"/>
  <c r="KI170" i="6"/>
  <c r="JV170" i="6"/>
  <c r="KJ170" i="6"/>
  <c r="JS170" i="6"/>
  <c r="JZ170" i="6"/>
  <c r="JY170" i="6"/>
  <c r="JW170" i="6"/>
  <c r="ID170" i="6"/>
  <c r="IV170" i="6"/>
  <c r="KG170" i="6"/>
  <c r="IE170" i="6"/>
  <c r="KA170" i="6"/>
  <c r="JE170" i="6"/>
  <c r="JB170" i="6"/>
  <c r="IY170" i="6"/>
  <c r="KL170" i="6"/>
  <c r="KN170" i="6"/>
  <c r="IF170" i="6"/>
  <c r="IK170" i="6"/>
  <c r="JQ170" i="6"/>
  <c r="JO170" i="6"/>
  <c r="IU170" i="6"/>
  <c r="HN8" i="6"/>
  <c r="HE111" i="6"/>
  <c r="HX78" i="6"/>
  <c r="FY49" i="6"/>
  <c r="HF49" i="6"/>
  <c r="FT67" i="6"/>
  <c r="GI45" i="6"/>
  <c r="GC45" i="6"/>
  <c r="HQ49" i="6"/>
  <c r="GU204" i="6"/>
  <c r="GP150" i="6"/>
  <c r="GI150" i="6"/>
  <c r="FV150" i="6"/>
  <c r="FR150" i="6"/>
  <c r="HC124" i="6"/>
  <c r="HJ124" i="6"/>
  <c r="GC124" i="6"/>
  <c r="HH124" i="6"/>
  <c r="FU124" i="6"/>
  <c r="KQ129" i="6"/>
  <c r="GV24" i="6"/>
  <c r="GK111" i="6"/>
  <c r="GH78" i="6"/>
  <c r="GG49" i="6"/>
  <c r="FT124" i="6"/>
  <c r="FO124" i="6"/>
  <c r="FV124" i="6"/>
  <c r="GA124" i="6"/>
  <c r="HR124" i="6"/>
  <c r="GQ111" i="6"/>
  <c r="GM111" i="6"/>
  <c r="HM77" i="6"/>
  <c r="GM78" i="6"/>
  <c r="GU49" i="6"/>
  <c r="FL70" i="6"/>
  <c r="HU38" i="6"/>
  <c r="HQ38" i="6"/>
  <c r="FL189" i="6"/>
  <c r="GO189" i="6"/>
  <c r="HF189" i="6"/>
  <c r="HL189" i="6"/>
  <c r="GK189" i="6"/>
  <c r="HE189" i="6"/>
  <c r="HS189" i="6"/>
  <c r="GS189" i="6"/>
  <c r="HJ189" i="6"/>
  <c r="GZ189" i="6"/>
  <c r="GP189" i="6"/>
  <c r="FY189" i="6"/>
  <c r="HO189" i="6"/>
  <c r="GP124" i="6"/>
  <c r="HW124" i="6"/>
  <c r="HO124" i="6"/>
  <c r="HB124" i="6"/>
  <c r="GR124" i="6"/>
  <c r="KI43" i="6"/>
  <c r="KG43" i="6"/>
  <c r="IN43" i="6"/>
  <c r="JG43" i="6"/>
  <c r="IQ43" i="6"/>
  <c r="JA43" i="6"/>
  <c r="KM43" i="6"/>
  <c r="IA43" i="6"/>
  <c r="JZ43" i="6"/>
  <c r="KH43" i="6"/>
  <c r="IB43" i="6"/>
  <c r="KJ43" i="6"/>
  <c r="IE43" i="6"/>
  <c r="JT43" i="6"/>
  <c r="II43" i="6"/>
  <c r="JY43" i="6"/>
  <c r="JJ43" i="6"/>
  <c r="JF43" i="6"/>
  <c r="JU43" i="6"/>
  <c r="IL43" i="6"/>
  <c r="KC43" i="6"/>
  <c r="IC43" i="6"/>
  <c r="KE43" i="6"/>
  <c r="JK43" i="6"/>
  <c r="JM43" i="6"/>
  <c r="JP43" i="6"/>
  <c r="IO43" i="6"/>
  <c r="JV43" i="6"/>
  <c r="JX43" i="6"/>
  <c r="IG43" i="6"/>
  <c r="JH43" i="6"/>
  <c r="IP43" i="6"/>
  <c r="KF43" i="6"/>
  <c r="KO43" i="6"/>
  <c r="IW43" i="6"/>
  <c r="KD43" i="6"/>
  <c r="IX43" i="6"/>
  <c r="IM43" i="6"/>
  <c r="IR43" i="6"/>
  <c r="IZ43" i="6"/>
  <c r="IU43" i="6"/>
  <c r="IS43" i="6"/>
  <c r="IH43" i="6"/>
  <c r="IV43" i="6"/>
  <c r="JB43" i="6"/>
  <c r="ID43" i="6"/>
  <c r="IK43" i="6"/>
  <c r="IT43" i="6"/>
  <c r="KA43" i="6"/>
  <c r="JL43" i="6"/>
  <c r="KB43" i="6"/>
  <c r="IF43" i="6"/>
  <c r="JW43" i="6"/>
  <c r="JC43" i="6"/>
  <c r="JE43" i="6"/>
  <c r="JO43" i="6"/>
  <c r="JD43" i="6"/>
  <c r="JN43" i="6"/>
  <c r="JR43" i="6"/>
  <c r="KK43" i="6"/>
  <c r="JQ43" i="6"/>
  <c r="KL43" i="6"/>
  <c r="JI43" i="6"/>
  <c r="JS43" i="6"/>
  <c r="KN43" i="6"/>
  <c r="IY43" i="6"/>
  <c r="JQ50" i="6"/>
  <c r="JU50" i="6"/>
  <c r="JW50" i="6"/>
  <c r="IU50" i="6"/>
  <c r="KH50" i="6"/>
  <c r="IO50" i="6"/>
  <c r="JZ50" i="6"/>
  <c r="IQ50" i="6"/>
  <c r="IS50" i="6"/>
  <c r="JK50" i="6"/>
  <c r="IK50" i="6"/>
  <c r="IL50" i="6"/>
  <c r="ID50" i="6"/>
  <c r="KK50" i="6"/>
  <c r="IG50" i="6"/>
  <c r="JN50" i="6"/>
  <c r="JL50" i="6"/>
  <c r="IA50" i="6"/>
  <c r="IR50" i="6"/>
  <c r="KJ50" i="6"/>
  <c r="JO50" i="6"/>
  <c r="IT50" i="6"/>
  <c r="JA50" i="6"/>
  <c r="IY50" i="6"/>
  <c r="IV50" i="6"/>
  <c r="IF50" i="6"/>
  <c r="JD50" i="6"/>
  <c r="IE50" i="6"/>
  <c r="KB50" i="6"/>
  <c r="JT50" i="6"/>
  <c r="JY50" i="6"/>
  <c r="IP50" i="6"/>
  <c r="JB50" i="6"/>
  <c r="II50" i="6"/>
  <c r="IX50" i="6"/>
  <c r="IM50" i="6"/>
  <c r="JH50" i="6"/>
  <c r="KI50" i="6"/>
  <c r="JC50" i="6"/>
  <c r="JF50" i="6"/>
  <c r="JM50" i="6"/>
  <c r="IZ50" i="6"/>
  <c r="JS50" i="6"/>
  <c r="KL50" i="6"/>
  <c r="JP50" i="6"/>
  <c r="KM50" i="6"/>
  <c r="KG50" i="6"/>
  <c r="IN50" i="6"/>
  <c r="JE50" i="6"/>
  <c r="KO50" i="6"/>
  <c r="KE50" i="6"/>
  <c r="JJ50" i="6"/>
  <c r="KD50" i="6"/>
  <c r="IH50" i="6"/>
  <c r="IB50" i="6"/>
  <c r="IC50" i="6"/>
  <c r="IW50" i="6"/>
  <c r="KN50" i="6"/>
  <c r="JV50" i="6"/>
  <c r="KA50" i="6"/>
  <c r="JR50" i="6"/>
  <c r="JI50" i="6"/>
  <c r="KF50" i="6"/>
  <c r="KC50" i="6"/>
  <c r="JX50" i="6"/>
  <c r="JG50" i="6"/>
  <c r="FQ111" i="6"/>
  <c r="GW49" i="6"/>
  <c r="HS49" i="6"/>
  <c r="GQ150" i="6"/>
  <c r="HJ150" i="6"/>
  <c r="FM150" i="6"/>
  <c r="JZ147" i="6"/>
  <c r="IY147" i="6"/>
  <c r="JI147" i="6"/>
  <c r="II147" i="6"/>
  <c r="KG147" i="6"/>
  <c r="IF147" i="6"/>
  <c r="JR147" i="6"/>
  <c r="JF147" i="6"/>
  <c r="IP147" i="6"/>
  <c r="IH147" i="6"/>
  <c r="JE147" i="6"/>
  <c r="JL147" i="6"/>
  <c r="KJ147" i="6"/>
  <c r="KE147" i="6"/>
  <c r="IB147" i="6"/>
  <c r="IG147" i="6"/>
  <c r="JW147" i="6"/>
  <c r="KH147" i="6"/>
  <c r="JO147" i="6"/>
  <c r="JN147" i="6"/>
  <c r="JT147" i="6"/>
  <c r="JB147" i="6"/>
  <c r="JC147" i="6"/>
  <c r="KO147" i="6"/>
  <c r="JD147" i="6"/>
  <c r="IO147" i="6"/>
  <c r="KI147" i="6"/>
  <c r="JY147" i="6"/>
  <c r="JU147" i="6"/>
  <c r="IE147" i="6"/>
  <c r="JJ147" i="6"/>
  <c r="JQ147" i="6"/>
  <c r="KN147" i="6"/>
  <c r="KK147" i="6"/>
  <c r="JP147" i="6"/>
  <c r="KA147" i="6"/>
  <c r="KM147" i="6"/>
  <c r="KL147" i="6"/>
  <c r="JX147" i="6"/>
  <c r="JK147" i="6"/>
  <c r="JS147" i="6"/>
  <c r="JG147" i="6"/>
  <c r="IL147" i="6"/>
  <c r="IC147" i="6"/>
  <c r="IW147" i="6"/>
  <c r="JM147" i="6"/>
  <c r="JH147" i="6"/>
  <c r="IZ147" i="6"/>
  <c r="IS147" i="6"/>
  <c r="IU147" i="6"/>
  <c r="IM147" i="6"/>
  <c r="JA147" i="6"/>
  <c r="KC147" i="6"/>
  <c r="JV147" i="6"/>
  <c r="IT147" i="6"/>
  <c r="IQ147" i="6"/>
  <c r="IX147" i="6"/>
  <c r="IK147" i="6"/>
  <c r="KF147" i="6"/>
  <c r="IV147" i="6"/>
  <c r="KD147" i="6"/>
  <c r="ID147" i="6"/>
  <c r="KB147" i="6"/>
  <c r="IA147" i="6"/>
  <c r="IR147" i="6"/>
  <c r="IN147" i="6"/>
  <c r="KI128" i="6"/>
  <c r="KG128" i="6"/>
  <c r="IW128" i="6"/>
  <c r="IL128" i="6"/>
  <c r="IO128" i="6"/>
  <c r="IF128" i="6"/>
  <c r="KA128" i="6"/>
  <c r="KB128" i="6"/>
  <c r="JM128" i="6"/>
  <c r="JZ128" i="6"/>
  <c r="IB128" i="6"/>
  <c r="JC128" i="6"/>
  <c r="KO128" i="6"/>
  <c r="IU128" i="6"/>
  <c r="JR128" i="6"/>
  <c r="IG128" i="6"/>
  <c r="JE128" i="6"/>
  <c r="IT128" i="6"/>
  <c r="JS128" i="6"/>
  <c r="JB128" i="6"/>
  <c r="KF128" i="6"/>
  <c r="JL128" i="6"/>
  <c r="IS128" i="6"/>
  <c r="IV128" i="6"/>
  <c r="IZ128" i="6"/>
  <c r="JU128" i="6"/>
  <c r="IH128" i="6"/>
  <c r="KM128" i="6"/>
  <c r="ID128" i="6"/>
  <c r="JJ128" i="6"/>
  <c r="JY128" i="6"/>
  <c r="IR128" i="6"/>
  <c r="II128" i="6"/>
  <c r="IY128" i="6"/>
  <c r="KD128" i="6"/>
  <c r="KE128" i="6"/>
  <c r="IQ128" i="6"/>
  <c r="JT128" i="6"/>
  <c r="JD128" i="6"/>
  <c r="JH128" i="6"/>
  <c r="JW128" i="6"/>
  <c r="IP128" i="6"/>
  <c r="JN128" i="6"/>
  <c r="JA128" i="6"/>
  <c r="JO128" i="6"/>
  <c r="JV128" i="6"/>
  <c r="KH128" i="6"/>
  <c r="JK128" i="6"/>
  <c r="IM128" i="6"/>
  <c r="JI128" i="6"/>
  <c r="JP128" i="6"/>
  <c r="IN128" i="6"/>
  <c r="IC128" i="6"/>
  <c r="KJ128" i="6"/>
  <c r="KK128" i="6"/>
  <c r="KN128" i="6"/>
  <c r="JG128" i="6"/>
  <c r="IA128" i="6"/>
  <c r="IX128" i="6"/>
  <c r="KC128" i="6"/>
  <c r="JF128" i="6"/>
  <c r="JX128" i="6"/>
  <c r="JQ128" i="6"/>
  <c r="IK128" i="6"/>
  <c r="IE128" i="6"/>
  <c r="KL128" i="6"/>
  <c r="FT111" i="6"/>
  <c r="GA8" i="6"/>
  <c r="GB173" i="6"/>
  <c r="GB198" i="6"/>
  <c r="GF198" i="6"/>
  <c r="GP198" i="6"/>
  <c r="HP198" i="6"/>
  <c r="HX198" i="6"/>
  <c r="GR57" i="6"/>
  <c r="GH42" i="6"/>
  <c r="GH57" i="6"/>
  <c r="FY42" i="6"/>
  <c r="HR57" i="6"/>
  <c r="HJ42" i="6"/>
  <c r="FX42" i="6"/>
  <c r="GK41" i="6"/>
  <c r="GH41" i="6"/>
  <c r="FZ93" i="6"/>
  <c r="HV41" i="6"/>
  <c r="GJ41" i="6"/>
  <c r="FM7" i="6"/>
  <c r="GA7" i="6"/>
  <c r="HN7" i="6"/>
  <c r="GL7" i="6"/>
  <c r="GN7" i="6"/>
  <c r="HB7" i="6"/>
  <c r="FU7" i="6"/>
  <c r="GV7" i="6"/>
  <c r="KQ105" i="6"/>
  <c r="HJ57" i="6"/>
  <c r="GU42" i="6"/>
  <c r="FP89" i="6"/>
  <c r="GN57" i="6"/>
  <c r="GE42" i="6"/>
  <c r="HN57" i="6"/>
  <c r="FL42" i="6"/>
  <c r="FT42" i="6"/>
  <c r="FL89" i="6"/>
  <c r="HH41" i="6"/>
  <c r="HV44" i="6"/>
  <c r="HB41" i="6"/>
  <c r="GX22" i="6"/>
  <c r="HK41" i="6"/>
  <c r="GA41" i="6"/>
  <c r="HU44" i="6"/>
  <c r="HG22" i="6"/>
  <c r="HW22" i="6"/>
  <c r="HD7" i="6"/>
  <c r="FO7" i="6"/>
  <c r="FT7" i="6"/>
  <c r="GD7" i="6"/>
  <c r="FQ7" i="6"/>
  <c r="GW7" i="6"/>
  <c r="GI7" i="6"/>
  <c r="HU7" i="6"/>
  <c r="FZ22" i="6"/>
  <c r="GX73" i="6"/>
  <c r="FN158" i="6"/>
  <c r="GK93" i="6"/>
  <c r="HF38" i="6"/>
  <c r="GM38" i="6"/>
  <c r="FX38" i="6"/>
  <c r="GG57" i="6"/>
  <c r="HE42" i="6"/>
  <c r="HM89" i="6"/>
  <c r="GF57" i="6"/>
  <c r="GI42" i="6"/>
  <c r="HF42" i="6"/>
  <c r="FT57" i="6"/>
  <c r="FV42" i="6"/>
  <c r="GD42" i="6"/>
  <c r="FO89" i="6"/>
  <c r="HI41" i="6"/>
  <c r="GV93" i="6"/>
  <c r="FT39" i="6"/>
  <c r="FZ41" i="6"/>
  <c r="FK22" i="6"/>
  <c r="HP41" i="6"/>
  <c r="FQ44" i="6"/>
  <c r="HV22" i="6"/>
  <c r="HF41" i="6"/>
  <c r="FY22" i="6"/>
  <c r="HW103" i="6"/>
  <c r="HI7" i="6"/>
  <c r="GF7" i="6"/>
  <c r="HA7" i="6"/>
  <c r="FK7" i="6"/>
  <c r="GP7" i="6"/>
  <c r="FW7" i="6"/>
  <c r="GQ7" i="6"/>
  <c r="HF7" i="6"/>
  <c r="GV113" i="6"/>
  <c r="HC113" i="6"/>
  <c r="FU113" i="6"/>
  <c r="GK38" i="6"/>
  <c r="HT57" i="6"/>
  <c r="GC42" i="6"/>
  <c r="GP57" i="6"/>
  <c r="FV57" i="6"/>
  <c r="HH42" i="6"/>
  <c r="HA42" i="6"/>
  <c r="GV42" i="6"/>
  <c r="GG89" i="6"/>
  <c r="HN41" i="6"/>
  <c r="HC22" i="6"/>
  <c r="HR41" i="6"/>
  <c r="GM22" i="6"/>
  <c r="FS41" i="6"/>
  <c r="HM39" i="6"/>
  <c r="GD41" i="6"/>
  <c r="GR7" i="6"/>
  <c r="GY7" i="6"/>
  <c r="FX7" i="6"/>
  <c r="GO7" i="6"/>
  <c r="HR7" i="6"/>
  <c r="HY7" i="6"/>
  <c r="HX7" i="6"/>
  <c r="GC7" i="6"/>
  <c r="HW7" i="6"/>
  <c r="HP93" i="6"/>
  <c r="HW57" i="6"/>
  <c r="GS42" i="6"/>
  <c r="FM9" i="6"/>
  <c r="GZ57" i="6"/>
  <c r="GG42" i="6"/>
  <c r="GW89" i="6"/>
  <c r="GO42" i="6"/>
  <c r="FZ42" i="6"/>
  <c r="FN41" i="6"/>
  <c r="HM41" i="6"/>
  <c r="FQ41" i="6"/>
  <c r="FY41" i="6"/>
  <c r="GR93" i="6"/>
  <c r="HF22" i="6"/>
  <c r="GG7" i="6"/>
  <c r="FS7" i="6"/>
  <c r="GU7" i="6"/>
  <c r="HM7" i="6"/>
  <c r="FV7" i="6"/>
  <c r="HK7" i="6"/>
  <c r="GB7" i="6"/>
  <c r="HJ7" i="6"/>
  <c r="GG22" i="6"/>
  <c r="HQ53" i="6"/>
  <c r="HO38" i="6"/>
  <c r="FP38" i="6"/>
  <c r="HL9" i="6"/>
  <c r="GC57" i="6"/>
  <c r="HN42" i="6"/>
  <c r="HS57" i="6"/>
  <c r="GP42" i="6"/>
  <c r="GM42" i="6"/>
  <c r="GT42" i="6"/>
  <c r="GX57" i="6"/>
  <c r="FL41" i="6"/>
  <c r="GY41" i="6"/>
  <c r="GR39" i="6"/>
  <c r="GT41" i="6"/>
  <c r="GW41" i="6"/>
  <c r="HG141" i="6"/>
  <c r="GZ41" i="6"/>
  <c r="HG7" i="6"/>
  <c r="FP7" i="6"/>
  <c r="HH7" i="6"/>
  <c r="GZ7" i="6"/>
  <c r="HS7" i="6"/>
  <c r="HT7" i="6"/>
  <c r="HV7" i="6"/>
  <c r="FR7" i="6"/>
  <c r="GH7" i="6"/>
  <c r="FK93" i="6"/>
  <c r="GW38" i="6"/>
  <c r="KR88" i="6"/>
  <c r="FX9" i="6"/>
  <c r="HY57" i="6"/>
  <c r="GA42" i="6"/>
  <c r="GM57" i="6"/>
  <c r="HC42" i="6"/>
  <c r="HI42" i="6"/>
  <c r="GC41" i="6"/>
  <c r="FX41" i="6"/>
  <c r="FM44" i="6"/>
  <c r="HW41" i="6"/>
  <c r="HK141" i="6"/>
  <c r="HL41" i="6"/>
  <c r="GQ22" i="6"/>
  <c r="FP22" i="6"/>
  <c r="GM7" i="6"/>
  <c r="GS7" i="6"/>
  <c r="HP7" i="6"/>
  <c r="GX7" i="6"/>
  <c r="GE7" i="6"/>
  <c r="FZ7" i="6"/>
  <c r="FN7" i="6"/>
  <c r="FY7" i="6"/>
  <c r="FS22" i="6"/>
  <c r="GO90" i="6"/>
  <c r="GL188" i="6"/>
  <c r="HN188" i="6"/>
  <c r="HT112" i="6"/>
  <c r="HX25" i="6"/>
  <c r="GJ188" i="6"/>
  <c r="GG188" i="6"/>
  <c r="HY200" i="6"/>
  <c r="HG200" i="6"/>
  <c r="GP25" i="6"/>
  <c r="FV80" i="6"/>
  <c r="FV188" i="6"/>
  <c r="FT188" i="6"/>
  <c r="HV188" i="6"/>
  <c r="GM64" i="6"/>
  <c r="FL200" i="6"/>
  <c r="FO200" i="6"/>
  <c r="GL200" i="6"/>
  <c r="GR180" i="6"/>
  <c r="GG25" i="6"/>
  <c r="GZ80" i="6"/>
  <c r="GX188" i="6"/>
  <c r="HB188" i="6"/>
  <c r="HQ25" i="6"/>
  <c r="GS25" i="6"/>
  <c r="FS188" i="6"/>
  <c r="FP188" i="6"/>
  <c r="HX112" i="6"/>
  <c r="HH85" i="6"/>
  <c r="GA180" i="6"/>
  <c r="HH188" i="6"/>
  <c r="GD188" i="6"/>
  <c r="HL146" i="6"/>
  <c r="FO64" i="6"/>
  <c r="HW188" i="6"/>
  <c r="FU188" i="6"/>
  <c r="FU112" i="6"/>
  <c r="GR200" i="6"/>
  <c r="FP200" i="6"/>
  <c r="FS25" i="6"/>
  <c r="GP140" i="6"/>
  <c r="GN140" i="6"/>
  <c r="HY6" i="6"/>
  <c r="FV140" i="6"/>
  <c r="HN25" i="6"/>
  <c r="FP140" i="6"/>
  <c r="HM121" i="6"/>
  <c r="FL180" i="6"/>
  <c r="GZ121" i="6"/>
  <c r="GH140" i="6"/>
  <c r="HN140" i="6"/>
  <c r="FN6" i="6"/>
  <c r="GH8" i="6"/>
  <c r="HT111" i="6"/>
  <c r="HM108" i="6"/>
  <c r="GX75" i="6"/>
  <c r="FN111" i="6"/>
  <c r="HL8" i="6"/>
  <c r="GM75" i="6"/>
  <c r="HF125" i="6"/>
  <c r="HI111" i="6"/>
  <c r="GR69" i="6"/>
  <c r="HU46" i="6"/>
  <c r="GR111" i="6"/>
  <c r="GA175" i="6"/>
  <c r="HV69" i="6"/>
  <c r="GC46" i="6"/>
  <c r="FU111" i="6"/>
  <c r="FP111" i="6"/>
  <c r="FY69" i="6"/>
  <c r="FR35" i="6"/>
  <c r="HV164" i="6"/>
  <c r="FL159" i="6"/>
  <c r="HW14" i="6"/>
  <c r="HY164" i="6"/>
  <c r="GN41" i="6"/>
  <c r="HY41" i="6"/>
  <c r="FM131" i="6"/>
  <c r="GL131" i="6"/>
  <c r="HC6" i="6"/>
  <c r="GL20" i="6"/>
  <c r="HI20" i="6"/>
  <c r="HY83" i="6"/>
  <c r="GA20" i="6"/>
  <c r="HA20" i="6"/>
  <c r="GF17" i="6"/>
  <c r="FS17" i="6"/>
  <c r="GK17" i="6"/>
  <c r="GT109" i="6"/>
  <c r="FY109" i="6"/>
  <c r="HW109" i="6"/>
  <c r="HR109" i="6"/>
  <c r="FS63" i="6"/>
  <c r="GX206" i="6"/>
  <c r="FU63" i="6"/>
  <c r="FM61" i="6"/>
  <c r="GQ63" i="6"/>
  <c r="HN63" i="6"/>
  <c r="GY63" i="6"/>
  <c r="FY119" i="6"/>
  <c r="HX38" i="6"/>
  <c r="FR53" i="6"/>
  <c r="HU8" i="6"/>
  <c r="HC207" i="6"/>
  <c r="HX111" i="6"/>
  <c r="FN175" i="6"/>
  <c r="GT24" i="6"/>
  <c r="GK30" i="6"/>
  <c r="GZ75" i="6"/>
  <c r="HK111" i="6"/>
  <c r="GJ75" i="6"/>
  <c r="HS111" i="6"/>
  <c r="FP127" i="6"/>
  <c r="HR69" i="6"/>
  <c r="FU125" i="6"/>
  <c r="HT46" i="6"/>
  <c r="GW111" i="6"/>
  <c r="GF69" i="6"/>
  <c r="HY46" i="6"/>
  <c r="HF111" i="6"/>
  <c r="HA69" i="6"/>
  <c r="GB10" i="6"/>
  <c r="GZ35" i="6"/>
  <c r="HL164" i="6"/>
  <c r="HJ14" i="6"/>
  <c r="GW164" i="6"/>
  <c r="HO142" i="6"/>
  <c r="FU41" i="6"/>
  <c r="GQ130" i="6"/>
  <c r="GM41" i="6"/>
  <c r="FW41" i="6"/>
  <c r="HR195" i="6"/>
  <c r="FR41" i="6"/>
  <c r="GS94" i="6"/>
  <c r="GQ131" i="6"/>
  <c r="GO44" i="6"/>
  <c r="HX20" i="6"/>
  <c r="GQ20" i="6"/>
  <c r="GI20" i="6"/>
  <c r="HR83" i="6"/>
  <c r="HE20" i="6"/>
  <c r="HI82" i="6"/>
  <c r="HR17" i="6"/>
  <c r="FO17" i="6"/>
  <c r="FZ17" i="6"/>
  <c r="HA109" i="6"/>
  <c r="GJ109" i="6"/>
  <c r="FN109" i="6"/>
  <c r="FX82" i="6"/>
  <c r="GG63" i="6"/>
  <c r="GI158" i="6"/>
  <c r="FP63" i="6"/>
  <c r="GJ63" i="6"/>
  <c r="FZ73" i="6"/>
  <c r="HP204" i="6"/>
  <c r="GP38" i="6"/>
  <c r="HM38" i="6"/>
  <c r="KR78" i="6"/>
  <c r="KR59" i="6"/>
  <c r="KR115" i="6"/>
  <c r="KQ94" i="6"/>
  <c r="KQ115" i="6"/>
  <c r="KR149" i="6"/>
  <c r="KQ149" i="6"/>
  <c r="KR6" i="6"/>
  <c r="KQ134" i="6"/>
  <c r="KR91" i="6"/>
  <c r="KQ91" i="6"/>
  <c r="KQ6" i="6"/>
  <c r="KR134" i="6"/>
  <c r="HE8" i="6"/>
  <c r="GD111" i="6"/>
  <c r="HF75" i="6"/>
  <c r="GS111" i="6"/>
  <c r="GP75" i="6"/>
  <c r="GW207" i="6"/>
  <c r="GI111" i="6"/>
  <c r="GC69" i="6"/>
  <c r="HH46" i="6"/>
  <c r="HW111" i="6"/>
  <c r="HM111" i="6"/>
  <c r="HW69" i="6"/>
  <c r="GB122" i="6"/>
  <c r="FV46" i="6"/>
  <c r="GJ69" i="6"/>
  <c r="HL88" i="6"/>
  <c r="FY35" i="6"/>
  <c r="HD164" i="6"/>
  <c r="FO14" i="6"/>
  <c r="HM164" i="6"/>
  <c r="GI41" i="6"/>
  <c r="FM64" i="6"/>
  <c r="GT141" i="6"/>
  <c r="GF41" i="6"/>
  <c r="FX126" i="6"/>
  <c r="GJ20" i="6"/>
  <c r="HT63" i="6"/>
  <c r="HE204" i="6"/>
  <c r="GC108" i="6"/>
  <c r="HD8" i="6"/>
  <c r="FR8" i="6"/>
  <c r="GC75" i="6"/>
  <c r="GY207" i="6"/>
  <c r="FL111" i="6"/>
  <c r="HA111" i="6"/>
  <c r="HL75" i="6"/>
  <c r="GG111" i="6"/>
  <c r="FX111" i="6"/>
  <c r="HI46" i="6"/>
  <c r="FV111" i="6"/>
  <c r="HP69" i="6"/>
  <c r="HA46" i="6"/>
  <c r="HY69" i="6"/>
  <c r="FM35" i="6"/>
  <c r="FU164" i="6"/>
  <c r="HF88" i="6"/>
  <c r="GA164" i="6"/>
  <c r="GV111" i="6"/>
  <c r="HU35" i="6"/>
  <c r="HA164" i="6"/>
  <c r="FO164" i="6"/>
  <c r="HT88" i="6"/>
  <c r="FX8" i="6"/>
  <c r="GB111" i="6"/>
  <c r="GK75" i="6"/>
  <c r="HL111" i="6"/>
  <c r="GR175" i="6"/>
  <c r="FW75" i="6"/>
  <c r="GE111" i="6"/>
  <c r="GO100" i="6"/>
  <c r="HI24" i="6"/>
  <c r="FM46" i="6"/>
  <c r="HU111" i="6"/>
  <c r="HM127" i="6"/>
  <c r="GV69" i="6"/>
  <c r="HJ46" i="6"/>
  <c r="FR111" i="6"/>
  <c r="HP111" i="6"/>
  <c r="HQ35" i="6"/>
  <c r="GP137" i="6"/>
  <c r="FM164" i="6"/>
  <c r="GT149" i="6"/>
  <c r="GH164" i="6"/>
  <c r="GD164" i="6"/>
  <c r="GG41" i="6"/>
  <c r="HR141" i="6"/>
  <c r="GX41" i="6"/>
  <c r="GB41" i="6"/>
  <c r="GL6" i="6"/>
  <c r="HG20" i="6"/>
  <c r="GP83" i="6"/>
  <c r="HT20" i="6"/>
  <c r="GM82" i="6"/>
  <c r="FR63" i="6"/>
  <c r="GT53" i="6"/>
  <c r="FS114" i="6"/>
  <c r="FY8" i="6"/>
  <c r="GR75" i="6"/>
  <c r="GL111" i="6"/>
  <c r="GG75" i="6"/>
  <c r="GR125" i="6"/>
  <c r="HG111" i="6"/>
  <c r="HI175" i="6"/>
  <c r="HQ46" i="6"/>
  <c r="GT111" i="6"/>
  <c r="HI69" i="6"/>
  <c r="FR46" i="6"/>
  <c r="HJ111" i="6"/>
  <c r="GF111" i="6"/>
  <c r="GN35" i="6"/>
  <c r="HF164" i="6"/>
  <c r="FR14" i="6"/>
  <c r="FV164" i="6"/>
  <c r="GL41" i="6"/>
  <c r="GH52" i="6"/>
  <c r="FO52" i="6"/>
  <c r="HG92" i="6"/>
  <c r="HW30" i="6"/>
  <c r="HJ156" i="6"/>
  <c r="HF52" i="6"/>
  <c r="HY92" i="6"/>
  <c r="HR8" i="6"/>
  <c r="FR30" i="6"/>
  <c r="GB125" i="6"/>
  <c r="HU52" i="6"/>
  <c r="HC92" i="6"/>
  <c r="FQ57" i="6"/>
  <c r="HS125" i="6"/>
  <c r="HV86" i="6"/>
  <c r="GC111" i="6"/>
  <c r="FW111" i="6"/>
  <c r="HQ16" i="6"/>
  <c r="HS64" i="6"/>
  <c r="FT16" i="6"/>
  <c r="FZ64" i="6"/>
  <c r="HR16" i="6"/>
  <c r="HJ64" i="6"/>
  <c r="HG64" i="6"/>
  <c r="GC51" i="6"/>
  <c r="GX51" i="6"/>
  <c r="HM49" i="6"/>
  <c r="HL49" i="6"/>
  <c r="HV49" i="6"/>
  <c r="GH49" i="6"/>
  <c r="HT49" i="6"/>
  <c r="GU83" i="6"/>
  <c r="FS70" i="6"/>
  <c r="HC70" i="6"/>
  <c r="HM80" i="6"/>
  <c r="HT52" i="6"/>
  <c r="GS92" i="6"/>
  <c r="GP30" i="6"/>
  <c r="HQ30" i="6"/>
  <c r="HQ43" i="6"/>
  <c r="GD101" i="6"/>
  <c r="GV52" i="6"/>
  <c r="GP92" i="6"/>
  <c r="GA30" i="6"/>
  <c r="HC125" i="6"/>
  <c r="GD52" i="6"/>
  <c r="GL52" i="6"/>
  <c r="HM30" i="6"/>
  <c r="GL57" i="6"/>
  <c r="HQ125" i="6"/>
  <c r="HA125" i="6"/>
  <c r="HY179" i="6"/>
  <c r="HK57" i="6"/>
  <c r="GU111" i="6"/>
  <c r="FL57" i="6"/>
  <c r="GN111" i="6"/>
  <c r="FV16" i="6"/>
  <c r="FT64" i="6"/>
  <c r="HN16" i="6"/>
  <c r="HL64" i="6"/>
  <c r="HW16" i="6"/>
  <c r="GA64" i="6"/>
  <c r="GZ64" i="6"/>
  <c r="HW141" i="6"/>
  <c r="FV40" i="6"/>
  <c r="GO49" i="6"/>
  <c r="HN49" i="6"/>
  <c r="HY49" i="6"/>
  <c r="GZ49" i="6"/>
  <c r="GA49" i="6"/>
  <c r="FO49" i="6"/>
  <c r="FM70" i="6"/>
  <c r="HP49" i="6"/>
  <c r="HE49" i="6"/>
  <c r="GF49" i="6"/>
  <c r="HH49" i="6"/>
  <c r="GJ38" i="6"/>
  <c r="HI52" i="6"/>
  <c r="GG92" i="6"/>
  <c r="HA30" i="6"/>
  <c r="FQ52" i="6"/>
  <c r="HW92" i="6"/>
  <c r="GG8" i="6"/>
  <c r="HK30" i="6"/>
  <c r="GY125" i="6"/>
  <c r="GH125" i="6"/>
  <c r="HN52" i="6"/>
  <c r="HP57" i="6"/>
  <c r="HD125" i="6"/>
  <c r="GX52" i="6"/>
  <c r="HM57" i="6"/>
  <c r="HH111" i="6"/>
  <c r="GY16" i="6"/>
  <c r="GE64" i="6"/>
  <c r="FZ16" i="6"/>
  <c r="HQ64" i="6"/>
  <c r="FQ16" i="6"/>
  <c r="HF64" i="6"/>
  <c r="GY64" i="6"/>
  <c r="HT64" i="6"/>
  <c r="HD40" i="6"/>
  <c r="GE49" i="6"/>
  <c r="FS49" i="6"/>
  <c r="FL49" i="6"/>
  <c r="HJ49" i="6"/>
  <c r="GC49" i="6"/>
  <c r="HC40" i="6"/>
  <c r="HQ70" i="6"/>
  <c r="FV49" i="6"/>
  <c r="HC49" i="6"/>
  <c r="HD52" i="6"/>
  <c r="FM92" i="6"/>
  <c r="HE30" i="6"/>
  <c r="HG52" i="6"/>
  <c r="GR92" i="6"/>
  <c r="FZ8" i="6"/>
  <c r="GT30" i="6"/>
  <c r="FS125" i="6"/>
  <c r="FP52" i="6"/>
  <c r="FS57" i="6"/>
  <c r="FM26" i="6"/>
  <c r="HY125" i="6"/>
  <c r="GB190" i="6"/>
  <c r="FN57" i="6"/>
  <c r="GJ26" i="6"/>
  <c r="GJ111" i="6"/>
  <c r="GJ16" i="6"/>
  <c r="GB64" i="6"/>
  <c r="HY16" i="6"/>
  <c r="FP64" i="6"/>
  <c r="HA16" i="6"/>
  <c r="GG64" i="6"/>
  <c r="HE174" i="6"/>
  <c r="HE64" i="6"/>
  <c r="HI40" i="6"/>
  <c r="HW49" i="6"/>
  <c r="GS49" i="6"/>
  <c r="GV49" i="6"/>
  <c r="HU49" i="6"/>
  <c r="GB49" i="6"/>
  <c r="HR40" i="6"/>
  <c r="FT49" i="6"/>
  <c r="HK70" i="6"/>
  <c r="GQ49" i="6"/>
  <c r="GI49" i="6"/>
  <c r="HD49" i="6"/>
  <c r="FU49" i="6"/>
  <c r="FP49" i="6"/>
  <c r="HM52" i="6"/>
  <c r="HY30" i="6"/>
  <c r="GQ52" i="6"/>
  <c r="GJ92" i="6"/>
  <c r="GQ30" i="6"/>
  <c r="HV52" i="6"/>
  <c r="HX92" i="6"/>
  <c r="HW125" i="6"/>
  <c r="FP57" i="6"/>
  <c r="GF16" i="6"/>
  <c r="HO64" i="6"/>
  <c r="GG16" i="6"/>
  <c r="HN64" i="6"/>
  <c r="HX64" i="6"/>
  <c r="GI16" i="6"/>
  <c r="FR64" i="6"/>
  <c r="GE16" i="6"/>
  <c r="GT64" i="6"/>
  <c r="GN16" i="6"/>
  <c r="GJ49" i="6"/>
  <c r="GM49" i="6"/>
  <c r="GT49" i="6"/>
  <c r="GN49" i="6"/>
  <c r="GK49" i="6"/>
  <c r="FZ40" i="6"/>
  <c r="GD49" i="6"/>
  <c r="HR49" i="6"/>
  <c r="HW70" i="6"/>
  <c r="HI49" i="6"/>
  <c r="FQ49" i="6"/>
  <c r="GG52" i="6"/>
  <c r="FW52" i="6"/>
  <c r="FW30" i="6"/>
  <c r="GG33" i="6"/>
  <c r="GC52" i="6"/>
  <c r="FW105" i="6"/>
  <c r="GZ111" i="6"/>
  <c r="HP107" i="6"/>
  <c r="GP16" i="6"/>
  <c r="GV64" i="6"/>
  <c r="HU16" i="6"/>
  <c r="HH64" i="6"/>
  <c r="FU16" i="6"/>
  <c r="GO64" i="6"/>
  <c r="GQ16" i="6"/>
  <c r="FX64" i="6"/>
  <c r="GD16" i="6"/>
  <c r="HK49" i="6"/>
  <c r="GY49" i="6"/>
  <c r="GL49" i="6"/>
  <c r="HG49" i="6"/>
  <c r="FX49" i="6"/>
  <c r="GX49" i="6"/>
  <c r="GM70" i="6"/>
  <c r="FW49" i="6"/>
  <c r="FR49" i="6"/>
  <c r="HF30" i="6"/>
  <c r="FY52" i="6"/>
  <c r="GH92" i="6"/>
  <c r="HV30" i="6"/>
  <c r="FL178" i="6"/>
  <c r="HL52" i="6"/>
  <c r="HN92" i="6"/>
  <c r="FV8" i="6"/>
  <c r="GL30" i="6"/>
  <c r="GQ125" i="6"/>
  <c r="GP52" i="6"/>
  <c r="GI92" i="6"/>
  <c r="FR57" i="6"/>
  <c r="GD125" i="6"/>
  <c r="HQ86" i="6"/>
  <c r="HR111" i="6"/>
  <c r="HY111" i="6"/>
  <c r="GM16" i="6"/>
  <c r="HI64" i="6"/>
  <c r="HE16" i="6"/>
  <c r="HV64" i="6"/>
  <c r="GZ16" i="6"/>
  <c r="GW64" i="6"/>
  <c r="FQ64" i="6"/>
  <c r="FV64" i="6"/>
  <c r="GR16" i="6"/>
  <c r="FM49" i="6"/>
  <c r="GR49" i="6"/>
  <c r="HO49" i="6"/>
  <c r="HA49" i="6"/>
  <c r="FN49" i="6"/>
  <c r="GP49" i="6"/>
  <c r="FX70" i="6"/>
  <c r="HX49" i="6"/>
  <c r="FN30" i="6"/>
  <c r="GY52" i="6"/>
  <c r="HV107" i="6"/>
  <c r="GR30" i="6"/>
  <c r="GG30" i="6"/>
  <c r="GW52" i="6"/>
  <c r="GR107" i="6"/>
  <c r="GG53" i="6"/>
  <c r="GA53" i="6"/>
  <c r="GY30" i="6"/>
  <c r="GJ52" i="6"/>
  <c r="GC107" i="6"/>
  <c r="HC30" i="6"/>
  <c r="FX52" i="6"/>
  <c r="FR107" i="6"/>
  <c r="HB193" i="6"/>
  <c r="HD30" i="6"/>
  <c r="FR52" i="6"/>
  <c r="GX107" i="6"/>
  <c r="GD107" i="6"/>
  <c r="HJ30" i="6"/>
  <c r="FT52" i="6"/>
  <c r="HY107" i="6"/>
  <c r="HO30" i="6"/>
  <c r="FN52" i="6"/>
  <c r="GY107" i="6"/>
  <c r="HE19" i="6"/>
  <c r="HS80" i="6"/>
  <c r="GX80" i="6"/>
  <c r="HE80" i="6"/>
  <c r="HG80" i="6"/>
  <c r="GC80" i="6"/>
  <c r="GL80" i="6"/>
  <c r="HW80" i="6"/>
  <c r="HR80" i="6"/>
  <c r="KQ102" i="6"/>
  <c r="KR102" i="6"/>
  <c r="FN80" i="6"/>
  <c r="FK80" i="6"/>
  <c r="HN80" i="6"/>
  <c r="GQ80" i="6"/>
  <c r="HN196" i="6"/>
  <c r="GQ157" i="6"/>
  <c r="HW10" i="6"/>
  <c r="GN80" i="6"/>
  <c r="FY80" i="6"/>
  <c r="HB80" i="6"/>
  <c r="GW80" i="6"/>
  <c r="HX80" i="6"/>
  <c r="HO80" i="6"/>
  <c r="GE80" i="6"/>
  <c r="GO80" i="6"/>
  <c r="HI180" i="6"/>
  <c r="HL180" i="6"/>
  <c r="HP196" i="6"/>
  <c r="GR80" i="6"/>
  <c r="GP80" i="6"/>
  <c r="FY104" i="6"/>
  <c r="HO65" i="6"/>
  <c r="FW133" i="6"/>
  <c r="GM24" i="6"/>
  <c r="GJ24" i="6"/>
  <c r="GU89" i="6"/>
  <c r="HT104" i="6"/>
  <c r="GV65" i="6"/>
  <c r="FU133" i="6"/>
  <c r="GY24" i="6"/>
  <c r="HL89" i="6"/>
  <c r="HG104" i="6"/>
  <c r="HE65" i="6"/>
  <c r="HY133" i="6"/>
  <c r="HQ24" i="6"/>
  <c r="GP104" i="6"/>
  <c r="GG65" i="6"/>
  <c r="HH89" i="6"/>
  <c r="GH89" i="6"/>
  <c r="HP89" i="6"/>
  <c r="HG13" i="6"/>
  <c r="GQ72" i="6"/>
  <c r="HF72" i="6"/>
  <c r="GM13" i="6"/>
  <c r="GD72" i="6"/>
  <c r="FZ72" i="6"/>
  <c r="FQ13" i="6"/>
  <c r="GZ70" i="6"/>
  <c r="HY70" i="6"/>
  <c r="HD70" i="6"/>
  <c r="GL70" i="6"/>
  <c r="FY70" i="6"/>
  <c r="GQ70" i="6"/>
  <c r="HE70" i="6"/>
  <c r="FU70" i="6"/>
  <c r="GT70" i="6"/>
  <c r="HQ104" i="6"/>
  <c r="GU65" i="6"/>
  <c r="HS133" i="6"/>
  <c r="HJ24" i="6"/>
  <c r="HC89" i="6"/>
  <c r="FX104" i="6"/>
  <c r="FL65" i="6"/>
  <c r="HD133" i="6"/>
  <c r="GX24" i="6"/>
  <c r="HU89" i="6"/>
  <c r="GV104" i="6"/>
  <c r="GW65" i="6"/>
  <c r="HT133" i="6"/>
  <c r="HX24" i="6"/>
  <c r="HC104" i="6"/>
  <c r="FS89" i="6"/>
  <c r="GR89" i="6"/>
  <c r="HU24" i="6"/>
  <c r="GF89" i="6"/>
  <c r="GT89" i="6"/>
  <c r="GZ13" i="6"/>
  <c r="HX13" i="6"/>
  <c r="FL174" i="6"/>
  <c r="GK13" i="6"/>
  <c r="GE13" i="6"/>
  <c r="HI120" i="6"/>
  <c r="FR120" i="6"/>
  <c r="GP72" i="6"/>
  <c r="GZ72" i="6"/>
  <c r="GY70" i="6"/>
  <c r="GB70" i="6"/>
  <c r="FK70" i="6"/>
  <c r="HB70" i="6"/>
  <c r="HH70" i="6"/>
  <c r="GX70" i="6"/>
  <c r="HP70" i="6"/>
  <c r="FW70" i="6"/>
  <c r="GG72" i="6"/>
  <c r="HV72" i="6"/>
  <c r="HN120" i="6"/>
  <c r="GQ81" i="6"/>
  <c r="GT104" i="6"/>
  <c r="GF31" i="6"/>
  <c r="HD65" i="6"/>
  <c r="GQ133" i="6"/>
  <c r="GC24" i="6"/>
  <c r="GE89" i="6"/>
  <c r="GY104" i="6"/>
  <c r="GM65" i="6"/>
  <c r="GI133" i="6"/>
  <c r="GA24" i="6"/>
  <c r="HE24" i="6"/>
  <c r="GF104" i="6"/>
  <c r="GY65" i="6"/>
  <c r="HM24" i="6"/>
  <c r="FM104" i="6"/>
  <c r="FS24" i="6"/>
  <c r="GM89" i="6"/>
  <c r="HD89" i="6"/>
  <c r="FY89" i="6"/>
  <c r="FR89" i="6"/>
  <c r="GF203" i="6"/>
  <c r="GI59" i="6"/>
  <c r="GY13" i="6"/>
  <c r="FZ120" i="6"/>
  <c r="HN203" i="6"/>
  <c r="GL13" i="6"/>
  <c r="GQ13" i="6"/>
  <c r="GJ174" i="6"/>
  <c r="GS174" i="6"/>
  <c r="HE72" i="6"/>
  <c r="FN70" i="6"/>
  <c r="GN70" i="6"/>
  <c r="FP70" i="6"/>
  <c r="HN70" i="6"/>
  <c r="HU70" i="6"/>
  <c r="HG70" i="6"/>
  <c r="HL70" i="6"/>
  <c r="GE70" i="6"/>
  <c r="FR70" i="6"/>
  <c r="FK72" i="6"/>
  <c r="HG72" i="6"/>
  <c r="HW104" i="6"/>
  <c r="FY65" i="6"/>
  <c r="GJ133" i="6"/>
  <c r="GB24" i="6"/>
  <c r="HV89" i="6"/>
  <c r="GZ81" i="6"/>
  <c r="GI104" i="6"/>
  <c r="FQ65" i="6"/>
  <c r="GM133" i="6"/>
  <c r="FP24" i="6"/>
  <c r="GE104" i="6"/>
  <c r="GT65" i="6"/>
  <c r="HV24" i="6"/>
  <c r="FT89" i="6"/>
  <c r="HL104" i="6"/>
  <c r="FM24" i="6"/>
  <c r="GK89" i="6"/>
  <c r="HX89" i="6"/>
  <c r="FU89" i="6"/>
  <c r="GP89" i="6"/>
  <c r="GA89" i="6"/>
  <c r="FY13" i="6"/>
  <c r="FN89" i="6"/>
  <c r="GT13" i="6"/>
  <c r="FM13" i="6"/>
  <c r="GV89" i="6"/>
  <c r="HA70" i="6"/>
  <c r="GV70" i="6"/>
  <c r="GH70" i="6"/>
  <c r="GG70" i="6"/>
  <c r="GJ70" i="6"/>
  <c r="HF70" i="6"/>
  <c r="GA70" i="6"/>
  <c r="GD70" i="6"/>
  <c r="HL120" i="6"/>
  <c r="FW104" i="6"/>
  <c r="GF65" i="6"/>
  <c r="FR133" i="6"/>
  <c r="HP24" i="6"/>
  <c r="GL89" i="6"/>
  <c r="FS104" i="6"/>
  <c r="GE65" i="6"/>
  <c r="GA133" i="6"/>
  <c r="HK24" i="6"/>
  <c r="HS89" i="6"/>
  <c r="GQ104" i="6"/>
  <c r="GZ65" i="6"/>
  <c r="GG24" i="6"/>
  <c r="GZ89" i="6"/>
  <c r="GR104" i="6"/>
  <c r="GY89" i="6"/>
  <c r="FW24" i="6"/>
  <c r="HK89" i="6"/>
  <c r="HB89" i="6"/>
  <c r="HT138" i="6"/>
  <c r="GO89" i="6"/>
  <c r="GX89" i="6"/>
  <c r="GW13" i="6"/>
  <c r="HA89" i="6"/>
  <c r="FS13" i="6"/>
  <c r="FU13" i="6"/>
  <c r="FV72" i="6"/>
  <c r="FM72" i="6"/>
  <c r="HY89" i="6"/>
  <c r="HS70" i="6"/>
  <c r="FQ70" i="6"/>
  <c r="GR70" i="6"/>
  <c r="GO70" i="6"/>
  <c r="GP70" i="6"/>
  <c r="HM70" i="6"/>
  <c r="HV70" i="6"/>
  <c r="HR70" i="6"/>
  <c r="HE104" i="6"/>
  <c r="GH65" i="6"/>
  <c r="GC133" i="6"/>
  <c r="GU24" i="6"/>
  <c r="FM89" i="6"/>
  <c r="GB104" i="6"/>
  <c r="HF65" i="6"/>
  <c r="HL133" i="6"/>
  <c r="GD24" i="6"/>
  <c r="GN89" i="6"/>
  <c r="GA104" i="6"/>
  <c r="HL65" i="6"/>
  <c r="HD24" i="6"/>
  <c r="GI89" i="6"/>
  <c r="HU104" i="6"/>
  <c r="GB89" i="6"/>
  <c r="GD89" i="6"/>
  <c r="HC24" i="6"/>
  <c r="HT89" i="6"/>
  <c r="HF89" i="6"/>
  <c r="HO89" i="6"/>
  <c r="HF13" i="6"/>
  <c r="FW13" i="6"/>
  <c r="GQ89" i="6"/>
  <c r="HV13" i="6"/>
  <c r="GR13" i="6"/>
  <c r="GI72" i="6"/>
  <c r="FV70" i="6"/>
  <c r="GC70" i="6"/>
  <c r="FT70" i="6"/>
  <c r="FZ70" i="6"/>
  <c r="HI70" i="6"/>
  <c r="HJ70" i="6"/>
  <c r="GW70" i="6"/>
  <c r="GS70" i="6"/>
  <c r="HD104" i="6"/>
  <c r="FU65" i="6"/>
  <c r="HX133" i="6"/>
  <c r="GL24" i="6"/>
  <c r="HR89" i="6"/>
  <c r="HB104" i="6"/>
  <c r="GP65" i="6"/>
  <c r="HB133" i="6"/>
  <c r="HY24" i="6"/>
  <c r="FX89" i="6"/>
  <c r="HO104" i="6"/>
  <c r="FP65" i="6"/>
  <c r="GV133" i="6"/>
  <c r="GE24" i="6"/>
  <c r="HG89" i="6"/>
  <c r="HF104" i="6"/>
  <c r="HV65" i="6"/>
  <c r="HW89" i="6"/>
  <c r="HQ89" i="6"/>
  <c r="GJ89" i="6"/>
  <c r="FW89" i="6"/>
  <c r="GA13" i="6"/>
  <c r="GT174" i="6"/>
  <c r="FZ89" i="6"/>
  <c r="HP13" i="6"/>
  <c r="GB13" i="6"/>
  <c r="HC72" i="6"/>
  <c r="HX70" i="6"/>
  <c r="GI70" i="6"/>
  <c r="HT70" i="6"/>
  <c r="GK70" i="6"/>
  <c r="FO70" i="6"/>
  <c r="GU70" i="6"/>
  <c r="HO70" i="6"/>
  <c r="KQ97" i="6"/>
  <c r="KR56" i="6"/>
  <c r="GD61" i="6"/>
  <c r="KE80" i="6"/>
  <c r="JT80" i="6"/>
  <c r="KO80" i="6"/>
  <c r="JW80" i="6"/>
  <c r="IS80" i="6"/>
  <c r="IB80" i="6"/>
  <c r="JP80" i="6"/>
  <c r="JF80" i="6"/>
  <c r="KH80" i="6"/>
  <c r="JZ80" i="6"/>
  <c r="IP80" i="6"/>
  <c r="ID80" i="6"/>
  <c r="KM80" i="6"/>
  <c r="IA80" i="6"/>
  <c r="JY80" i="6"/>
  <c r="JX80" i="6"/>
  <c r="JI80" i="6"/>
  <c r="JH80" i="6"/>
  <c r="IN80" i="6"/>
  <c r="IT80" i="6"/>
  <c r="KF80" i="6"/>
  <c r="IO80" i="6"/>
  <c r="IC80" i="6"/>
  <c r="JR80" i="6"/>
  <c r="KN80" i="6"/>
  <c r="II80" i="6"/>
  <c r="JE80" i="6"/>
  <c r="KJ80" i="6"/>
  <c r="JS80" i="6"/>
  <c r="KG80" i="6"/>
  <c r="KD80" i="6"/>
  <c r="IX80" i="6"/>
  <c r="IZ80" i="6"/>
  <c r="JK80" i="6"/>
  <c r="IE80" i="6"/>
  <c r="JV80" i="6"/>
  <c r="JL80" i="6"/>
  <c r="JD80" i="6"/>
  <c r="KI80" i="6"/>
  <c r="JN80" i="6"/>
  <c r="JB80" i="6"/>
  <c r="IY80" i="6"/>
  <c r="KK80" i="6"/>
  <c r="IG80" i="6"/>
  <c r="KB80" i="6"/>
  <c r="IF80" i="6"/>
  <c r="IR80" i="6"/>
  <c r="KL80" i="6"/>
  <c r="KA80" i="6"/>
  <c r="KC80" i="6"/>
  <c r="JA80" i="6"/>
  <c r="IL80" i="6"/>
  <c r="JQ80" i="6"/>
  <c r="IW80" i="6"/>
  <c r="JJ80" i="6"/>
  <c r="JC80" i="6"/>
  <c r="IM80" i="6"/>
  <c r="JG80" i="6"/>
  <c r="JM80" i="6"/>
  <c r="IU80" i="6"/>
  <c r="IH80" i="6"/>
  <c r="IV80" i="6"/>
  <c r="JU80" i="6"/>
  <c r="JO80" i="6"/>
  <c r="IQ80" i="6"/>
  <c r="IK80" i="6"/>
  <c r="KR67" i="6"/>
  <c r="KQ190" i="6"/>
  <c r="KR190" i="6"/>
  <c r="KQ56" i="6"/>
  <c r="KQ18" i="6"/>
  <c r="KR144" i="6"/>
  <c r="KQ144" i="6"/>
  <c r="KQ117" i="6"/>
  <c r="KQ67" i="6"/>
  <c r="KR117" i="6"/>
  <c r="KR179" i="6"/>
  <c r="KQ179" i="6"/>
  <c r="KQ177" i="6"/>
  <c r="KQ174" i="6"/>
  <c r="KR177" i="6"/>
  <c r="KR174" i="6"/>
  <c r="KR18" i="6"/>
  <c r="GW47" i="6"/>
  <c r="FX207" i="6"/>
  <c r="GE105" i="6"/>
  <c r="FZ47" i="6"/>
  <c r="GM207" i="6"/>
  <c r="GN47" i="6"/>
  <c r="GS207" i="6"/>
  <c r="HL105" i="6"/>
  <c r="GC88" i="6"/>
  <c r="HD88" i="6"/>
  <c r="GU37" i="6"/>
  <c r="HO78" i="6"/>
  <c r="GX146" i="6"/>
  <c r="HY88" i="6"/>
  <c r="GS78" i="6"/>
  <c r="GL78" i="6"/>
  <c r="GE194" i="6"/>
  <c r="GM88" i="6"/>
  <c r="GP78" i="6"/>
  <c r="FW88" i="6"/>
  <c r="GL120" i="6"/>
  <c r="FZ78" i="6"/>
  <c r="GY113" i="6"/>
  <c r="HF200" i="6"/>
  <c r="HS200" i="6"/>
  <c r="HT200" i="6"/>
  <c r="FU200" i="6"/>
  <c r="FT200" i="6"/>
  <c r="HA200" i="6"/>
  <c r="GI113" i="6"/>
  <c r="GX120" i="6"/>
  <c r="HO113" i="6"/>
  <c r="GE113" i="6"/>
  <c r="GK113" i="6"/>
  <c r="FV113" i="6"/>
  <c r="GW113" i="6"/>
  <c r="HQ113" i="6"/>
  <c r="HW166" i="6"/>
  <c r="HK47" i="6"/>
  <c r="GD207" i="6"/>
  <c r="FU88" i="6"/>
  <c r="HB47" i="6"/>
  <c r="GF207" i="6"/>
  <c r="FV47" i="6"/>
  <c r="GU207" i="6"/>
  <c r="FV88" i="6"/>
  <c r="GL88" i="6"/>
  <c r="GH37" i="6"/>
  <c r="HP78" i="6"/>
  <c r="HT120" i="6"/>
  <c r="GP113" i="6"/>
  <c r="HU146" i="6"/>
  <c r="HP88" i="6"/>
  <c r="HG78" i="6"/>
  <c r="HO194" i="6"/>
  <c r="HY78" i="6"/>
  <c r="GH88" i="6"/>
  <c r="GQ78" i="6"/>
  <c r="GU113" i="6"/>
  <c r="GR120" i="6"/>
  <c r="GM120" i="6"/>
  <c r="GP120" i="6"/>
  <c r="GB120" i="6"/>
  <c r="FO78" i="6"/>
  <c r="GV200" i="6"/>
  <c r="HX200" i="6"/>
  <c r="FY200" i="6"/>
  <c r="GK200" i="6"/>
  <c r="GJ200" i="6"/>
  <c r="GH120" i="6"/>
  <c r="FR113" i="6"/>
  <c r="GN113" i="6"/>
  <c r="FO113" i="6"/>
  <c r="HX113" i="6"/>
  <c r="GF113" i="6"/>
  <c r="FV120" i="6"/>
  <c r="GM113" i="6"/>
  <c r="GO113" i="6"/>
  <c r="HP47" i="6"/>
  <c r="HV207" i="6"/>
  <c r="HR88" i="6"/>
  <c r="FW47" i="6"/>
  <c r="HJ207" i="6"/>
  <c r="GW105" i="6"/>
  <c r="HA47" i="6"/>
  <c r="GL207" i="6"/>
  <c r="HR47" i="6"/>
  <c r="GP88" i="6"/>
  <c r="HM88" i="6"/>
  <c r="GY78" i="6"/>
  <c r="FL78" i="6"/>
  <c r="FY120" i="6"/>
  <c r="HS146" i="6"/>
  <c r="HP120" i="6"/>
  <c r="GJ88" i="6"/>
  <c r="GN78" i="6"/>
  <c r="HJ120" i="6"/>
  <c r="GX78" i="6"/>
  <c r="GO88" i="6"/>
  <c r="GI78" i="6"/>
  <c r="HF153" i="6"/>
  <c r="FR78" i="6"/>
  <c r="GL113" i="6"/>
  <c r="HK200" i="6"/>
  <c r="HQ200" i="6"/>
  <c r="FN200" i="6"/>
  <c r="GM200" i="6"/>
  <c r="HD200" i="6"/>
  <c r="FM113" i="6"/>
  <c r="GH113" i="6"/>
  <c r="FN113" i="6"/>
  <c r="HU113" i="6"/>
  <c r="HI113" i="6"/>
  <c r="GN120" i="6"/>
  <c r="HW47" i="6"/>
  <c r="HQ207" i="6"/>
  <c r="HH136" i="6"/>
  <c r="HV88" i="6"/>
  <c r="FS47" i="6"/>
  <c r="GE178" i="6"/>
  <c r="GE207" i="6"/>
  <c r="HN182" i="6"/>
  <c r="HO47" i="6"/>
  <c r="HS207" i="6"/>
  <c r="HF182" i="6"/>
  <c r="FN178" i="6"/>
  <c r="GI88" i="6"/>
  <c r="HQ88" i="6"/>
  <c r="HW149" i="6"/>
  <c r="GR78" i="6"/>
  <c r="FL113" i="6"/>
  <c r="GN146" i="6"/>
  <c r="GU88" i="6"/>
  <c r="GO78" i="6"/>
  <c r="HK78" i="6"/>
  <c r="HI88" i="6"/>
  <c r="GW78" i="6"/>
  <c r="GY153" i="6"/>
  <c r="GQ120" i="6"/>
  <c r="FQ78" i="6"/>
  <c r="HK113" i="6"/>
  <c r="FZ113" i="6"/>
  <c r="GK194" i="6"/>
  <c r="GG200" i="6"/>
  <c r="GB200" i="6"/>
  <c r="GU200" i="6"/>
  <c r="HJ200" i="6"/>
  <c r="HL200" i="6"/>
  <c r="FP113" i="6"/>
  <c r="FX113" i="6"/>
  <c r="HN113" i="6"/>
  <c r="HY113" i="6"/>
  <c r="FO120" i="6"/>
  <c r="GB182" i="6"/>
  <c r="GP47" i="6"/>
  <c r="GM33" i="6"/>
  <c r="GP207" i="6"/>
  <c r="FN136" i="6"/>
  <c r="GA47" i="6"/>
  <c r="FQ207" i="6"/>
  <c r="GR47" i="6"/>
  <c r="HU178" i="6"/>
  <c r="FO207" i="6"/>
  <c r="GZ157" i="6"/>
  <c r="GN136" i="6"/>
  <c r="GZ178" i="6"/>
  <c r="GL182" i="6"/>
  <c r="FO88" i="6"/>
  <c r="HJ88" i="6"/>
  <c r="GG78" i="6"/>
  <c r="FM146" i="6"/>
  <c r="GW88" i="6"/>
  <c r="GD78" i="6"/>
  <c r="FL120" i="6"/>
  <c r="HE88" i="6"/>
  <c r="HU78" i="6"/>
  <c r="HL113" i="6"/>
  <c r="HN88" i="6"/>
  <c r="GV78" i="6"/>
  <c r="HA194" i="6"/>
  <c r="HF113" i="6"/>
  <c r="FV78" i="6"/>
  <c r="HW113" i="6"/>
  <c r="HK120" i="6"/>
  <c r="HO200" i="6"/>
  <c r="HH200" i="6"/>
  <c r="FS200" i="6"/>
  <c r="GW200" i="6"/>
  <c r="GK120" i="6"/>
  <c r="HQ120" i="6"/>
  <c r="HG113" i="6"/>
  <c r="HB113" i="6"/>
  <c r="HV113" i="6"/>
  <c r="HS113" i="6"/>
  <c r="GX113" i="6"/>
  <c r="GQ113" i="6"/>
  <c r="HE113" i="6"/>
  <c r="KR97" i="6"/>
  <c r="GV47" i="6"/>
  <c r="FT207" i="6"/>
  <c r="HV157" i="6"/>
  <c r="GI47" i="6"/>
  <c r="GO207" i="6"/>
  <c r="GW136" i="6"/>
  <c r="HG47" i="6"/>
  <c r="FS207" i="6"/>
  <c r="FU136" i="6"/>
  <c r="HL207" i="6"/>
  <c r="GE182" i="6"/>
  <c r="HC88" i="6"/>
  <c r="GV88" i="6"/>
  <c r="FZ111" i="6"/>
  <c r="HU88" i="6"/>
  <c r="HV78" i="6"/>
  <c r="HT153" i="6"/>
  <c r="GE146" i="6"/>
  <c r="HA88" i="6"/>
  <c r="GN37" i="6"/>
  <c r="HF78" i="6"/>
  <c r="GS120" i="6"/>
  <c r="FM88" i="6"/>
  <c r="GU78" i="6"/>
  <c r="FT120" i="6"/>
  <c r="HS88" i="6"/>
  <c r="HJ78" i="6"/>
  <c r="HF120" i="6"/>
  <c r="GB78" i="6"/>
  <c r="HU120" i="6"/>
  <c r="HC120" i="6"/>
  <c r="GZ120" i="6"/>
  <c r="GO200" i="6"/>
  <c r="FV200" i="6"/>
  <c r="FX200" i="6"/>
  <c r="FQ200" i="6"/>
  <c r="GT200" i="6"/>
  <c r="HC200" i="6"/>
  <c r="HD113" i="6"/>
  <c r="HT113" i="6"/>
  <c r="GY120" i="6"/>
  <c r="GR113" i="6"/>
  <c r="GD113" i="6"/>
  <c r="GS113" i="6"/>
  <c r="FW113" i="6"/>
  <c r="HA113" i="6"/>
  <c r="GB113" i="6"/>
  <c r="GG47" i="6"/>
  <c r="HG178" i="6"/>
  <c r="GT207" i="6"/>
  <c r="FX182" i="6"/>
  <c r="HE47" i="6"/>
  <c r="GQ207" i="6"/>
  <c r="HO157" i="6"/>
  <c r="GB136" i="6"/>
  <c r="HU47" i="6"/>
  <c r="HI207" i="6"/>
  <c r="HI33" i="6"/>
  <c r="FX88" i="6"/>
  <c r="HK88" i="6"/>
  <c r="HH88" i="6"/>
  <c r="FT78" i="6"/>
  <c r="GX194" i="6"/>
  <c r="GY146" i="6"/>
  <c r="GT88" i="6"/>
  <c r="FN78" i="6"/>
  <c r="FQ153" i="6"/>
  <c r="FQ88" i="6"/>
  <c r="HE78" i="6"/>
  <c r="HL153" i="6"/>
  <c r="HQ78" i="6"/>
  <c r="GZ113" i="6"/>
  <c r="GF200" i="6"/>
  <c r="GC200" i="6"/>
  <c r="GD200" i="6"/>
  <c r="GX200" i="6"/>
  <c r="FM200" i="6"/>
  <c r="HB200" i="6"/>
  <c r="GN200" i="6"/>
  <c r="FK120" i="6"/>
  <c r="GC113" i="6"/>
  <c r="HJ113" i="6"/>
  <c r="GT113" i="6"/>
  <c r="FW120" i="6"/>
  <c r="HO61" i="6"/>
  <c r="FX17" i="6"/>
  <c r="HM93" i="6"/>
  <c r="GH46" i="6"/>
  <c r="GW79" i="6"/>
  <c r="HS142" i="6"/>
  <c r="HT195" i="6"/>
  <c r="FL195" i="6"/>
  <c r="HU93" i="6"/>
  <c r="GO119" i="6"/>
  <c r="HC119" i="6"/>
  <c r="GD119" i="6"/>
  <c r="HP119" i="6"/>
  <c r="GS119" i="6"/>
  <c r="FR119" i="6"/>
  <c r="GB119" i="6"/>
  <c r="FM119" i="6"/>
  <c r="HU119" i="6"/>
  <c r="GF119" i="6"/>
  <c r="HG119" i="6"/>
  <c r="GP119" i="6"/>
  <c r="GH119" i="6"/>
  <c r="GY119" i="6"/>
  <c r="GT119" i="6"/>
  <c r="HW119" i="6"/>
  <c r="HD119" i="6"/>
  <c r="HI119" i="6"/>
  <c r="GX119" i="6"/>
  <c r="GI119" i="6"/>
  <c r="HV119" i="6"/>
  <c r="GG119" i="6"/>
  <c r="FN119" i="6"/>
  <c r="FU119" i="6"/>
  <c r="GR119" i="6"/>
  <c r="FQ119" i="6"/>
  <c r="HJ119" i="6"/>
  <c r="HF119" i="6"/>
  <c r="HA119" i="6"/>
  <c r="HS119" i="6"/>
  <c r="HB119" i="6"/>
  <c r="HT119" i="6"/>
  <c r="FZ119" i="6"/>
  <c r="FV119" i="6"/>
  <c r="GC119" i="6"/>
  <c r="FL119" i="6"/>
  <c r="HY119" i="6"/>
  <c r="GE119" i="6"/>
  <c r="HE119" i="6"/>
  <c r="FX119" i="6"/>
  <c r="GN119" i="6"/>
  <c r="FS119" i="6"/>
  <c r="HR119" i="6"/>
  <c r="FP119" i="6"/>
  <c r="HK119" i="6"/>
  <c r="FW119" i="6"/>
  <c r="GZ119" i="6"/>
  <c r="HX119" i="6"/>
  <c r="HM119" i="6"/>
  <c r="GJ119" i="6"/>
  <c r="GU119" i="6"/>
  <c r="GV119" i="6"/>
  <c r="GK119" i="6"/>
  <c r="GY202" i="6"/>
  <c r="HY202" i="6"/>
  <c r="GN202" i="6"/>
  <c r="GU202" i="6"/>
  <c r="GE202" i="6"/>
  <c r="FW202" i="6"/>
  <c r="HR202" i="6"/>
  <c r="FX202" i="6"/>
  <c r="HV202" i="6"/>
  <c r="FM202" i="6"/>
  <c r="GS202" i="6"/>
  <c r="FS202" i="6"/>
  <c r="HG202" i="6"/>
  <c r="GJ202" i="6"/>
  <c r="HL202" i="6"/>
  <c r="HK202" i="6"/>
  <c r="FZ202" i="6"/>
  <c r="FQ202" i="6"/>
  <c r="FT202" i="6"/>
  <c r="GT202" i="6"/>
  <c r="GB202" i="6"/>
  <c r="HU202" i="6"/>
  <c r="GH202" i="6"/>
  <c r="GL202" i="6"/>
  <c r="HP202" i="6"/>
  <c r="GV202" i="6"/>
  <c r="HT202" i="6"/>
  <c r="GN206" i="6"/>
  <c r="FY206" i="6"/>
  <c r="HS206" i="6"/>
  <c r="GK206" i="6"/>
  <c r="FM206" i="6"/>
  <c r="FW206" i="6"/>
  <c r="GC206" i="6"/>
  <c r="HK206" i="6"/>
  <c r="GD206" i="6"/>
  <c r="GM206" i="6"/>
  <c r="FV206" i="6"/>
  <c r="GB206" i="6"/>
  <c r="HV206" i="6"/>
  <c r="HU206" i="6"/>
  <c r="HJ206" i="6"/>
  <c r="FP206" i="6"/>
  <c r="HR206" i="6"/>
  <c r="HT206" i="6"/>
  <c r="GP206" i="6"/>
  <c r="FU206" i="6"/>
  <c r="FZ206" i="6"/>
  <c r="HO206" i="6"/>
  <c r="HG206" i="6"/>
  <c r="HI72" i="6"/>
  <c r="FX72" i="6"/>
  <c r="HW72" i="6"/>
  <c r="GX72" i="6"/>
  <c r="GV72" i="6"/>
  <c r="HN72" i="6"/>
  <c r="HD72" i="6"/>
  <c r="FY72" i="6"/>
  <c r="HP72" i="6"/>
  <c r="GE72" i="6"/>
  <c r="HL72" i="6"/>
  <c r="FL72" i="6"/>
  <c r="GY72" i="6"/>
  <c r="FT72" i="6"/>
  <c r="GN72" i="6"/>
  <c r="GR72" i="6"/>
  <c r="GK72" i="6"/>
  <c r="HX72" i="6"/>
  <c r="HA72" i="6"/>
  <c r="GM72" i="6"/>
  <c r="FP72" i="6"/>
  <c r="GO72" i="6"/>
  <c r="HS72" i="6"/>
  <c r="HT72" i="6"/>
  <c r="FN72" i="6"/>
  <c r="HJ72" i="6"/>
  <c r="GB72" i="6"/>
  <c r="GA72" i="6"/>
  <c r="HB72" i="6"/>
  <c r="HK72" i="6"/>
  <c r="GS72" i="6"/>
  <c r="GC72" i="6"/>
  <c r="FQ72" i="6"/>
  <c r="FW72" i="6"/>
  <c r="GW72" i="6"/>
  <c r="GJ72" i="6"/>
  <c r="HH72" i="6"/>
  <c r="FS72" i="6"/>
  <c r="HM72" i="6"/>
  <c r="HU72" i="6"/>
  <c r="GF72" i="6"/>
  <c r="HO72" i="6"/>
  <c r="HY72" i="6"/>
  <c r="GT72" i="6"/>
  <c r="HR72" i="6"/>
  <c r="FR72" i="6"/>
  <c r="FO72" i="6"/>
  <c r="GH72" i="6"/>
  <c r="GI73" i="6"/>
  <c r="HV73" i="6"/>
  <c r="GZ73" i="6"/>
  <c r="FU73" i="6"/>
  <c r="GU73" i="6"/>
  <c r="GN73" i="6"/>
  <c r="HF73" i="6"/>
  <c r="FW73" i="6"/>
  <c r="HR73" i="6"/>
  <c r="HN73" i="6"/>
  <c r="HE73" i="6"/>
  <c r="FY73" i="6"/>
  <c r="GD73" i="6"/>
  <c r="GC73" i="6"/>
  <c r="HC73" i="6"/>
  <c r="GQ73" i="6"/>
  <c r="FO73" i="6"/>
  <c r="HP73" i="6"/>
  <c r="FP73" i="6"/>
  <c r="HI73" i="6"/>
  <c r="HU73" i="6"/>
  <c r="HD73" i="6"/>
  <c r="FL73" i="6"/>
  <c r="HO73" i="6"/>
  <c r="GK73" i="6"/>
  <c r="GF73" i="6"/>
  <c r="HX73" i="6"/>
  <c r="GS73" i="6"/>
  <c r="GO73" i="6"/>
  <c r="GR73" i="6"/>
  <c r="FS73" i="6"/>
  <c r="FT73" i="6"/>
  <c r="GW73" i="6"/>
  <c r="HM73" i="6"/>
  <c r="GB73" i="6"/>
  <c r="HK73" i="6"/>
  <c r="GP73" i="6"/>
  <c r="FS120" i="6"/>
  <c r="FP120" i="6"/>
  <c r="GU120" i="6"/>
  <c r="HG120" i="6"/>
  <c r="HH120" i="6"/>
  <c r="GE120" i="6"/>
  <c r="FN120" i="6"/>
  <c r="HY120" i="6"/>
  <c r="GG120" i="6"/>
  <c r="HS120" i="6"/>
  <c r="GI120" i="6"/>
  <c r="FM120" i="6"/>
  <c r="GC120" i="6"/>
  <c r="HB120" i="6"/>
  <c r="FU120" i="6"/>
  <c r="GT120" i="6"/>
  <c r="HE120" i="6"/>
  <c r="GJ120" i="6"/>
  <c r="GA120" i="6"/>
  <c r="FQ120" i="6"/>
  <c r="HM120" i="6"/>
  <c r="FX120" i="6"/>
  <c r="GW120" i="6"/>
  <c r="HW120" i="6"/>
  <c r="HO120" i="6"/>
  <c r="HV120" i="6"/>
  <c r="GV120" i="6"/>
  <c r="GD120" i="6"/>
  <c r="HX120" i="6"/>
  <c r="HR120" i="6"/>
  <c r="HE86" i="6"/>
  <c r="FO46" i="6"/>
  <c r="FN46" i="6"/>
  <c r="GQ142" i="6"/>
  <c r="FT195" i="6"/>
  <c r="GH195" i="6"/>
  <c r="HV195" i="6"/>
  <c r="GJ206" i="6"/>
  <c r="HQ72" i="6"/>
  <c r="FM109" i="6"/>
  <c r="HB109" i="6"/>
  <c r="GF109" i="6"/>
  <c r="HC109" i="6"/>
  <c r="GK109" i="6"/>
  <c r="HD120" i="6"/>
  <c r="HU86" i="6"/>
  <c r="GL46" i="6"/>
  <c r="HL46" i="6"/>
  <c r="FL85" i="6"/>
  <c r="HA142" i="6"/>
  <c r="GU195" i="6"/>
  <c r="GT195" i="6"/>
  <c r="HA195" i="6"/>
  <c r="GE63" i="6"/>
  <c r="HX63" i="6"/>
  <c r="HY63" i="6"/>
  <c r="HO63" i="6"/>
  <c r="HB63" i="6"/>
  <c r="GQ93" i="6"/>
  <c r="GU93" i="6"/>
  <c r="GW93" i="6"/>
  <c r="GB93" i="6"/>
  <c r="GN93" i="6"/>
  <c r="GP93" i="6"/>
  <c r="HV93" i="6"/>
  <c r="HO93" i="6"/>
  <c r="HI93" i="6"/>
  <c r="HA93" i="6"/>
  <c r="HS93" i="6"/>
  <c r="HB93" i="6"/>
  <c r="GT93" i="6"/>
  <c r="HR93" i="6"/>
  <c r="GO93" i="6"/>
  <c r="GL93" i="6"/>
  <c r="FV93" i="6"/>
  <c r="FQ93" i="6"/>
  <c r="HE93" i="6"/>
  <c r="GF93" i="6"/>
  <c r="HH93" i="6"/>
  <c r="GM93" i="6"/>
  <c r="HW93" i="6"/>
  <c r="GJ93" i="6"/>
  <c r="FX93" i="6"/>
  <c r="FN93" i="6"/>
  <c r="FO93" i="6"/>
  <c r="FS93" i="6"/>
  <c r="GH93" i="6"/>
  <c r="GZ93" i="6"/>
  <c r="HC93" i="6"/>
  <c r="HY93" i="6"/>
  <c r="HT93" i="6"/>
  <c r="GC93" i="6"/>
  <c r="GG93" i="6"/>
  <c r="FT93" i="6"/>
  <c r="FR93" i="6"/>
  <c r="HL93" i="6"/>
  <c r="HK93" i="6"/>
  <c r="FW93" i="6"/>
  <c r="FL93" i="6"/>
  <c r="GE93" i="6"/>
  <c r="GI93" i="6"/>
  <c r="HD93" i="6"/>
  <c r="GS93" i="6"/>
  <c r="FM93" i="6"/>
  <c r="GD93" i="6"/>
  <c r="HX93" i="6"/>
  <c r="FY93" i="6"/>
  <c r="HN93" i="6"/>
  <c r="HJ93" i="6"/>
  <c r="GX93" i="6"/>
  <c r="HF93" i="6"/>
  <c r="GY93" i="6"/>
  <c r="HG93" i="6"/>
  <c r="GL72" i="6"/>
  <c r="HR114" i="6"/>
  <c r="GB114" i="6"/>
  <c r="FW114" i="6"/>
  <c r="HX114" i="6"/>
  <c r="FV114" i="6"/>
  <c r="HT114" i="6"/>
  <c r="GP114" i="6"/>
  <c r="HW114" i="6"/>
  <c r="GC114" i="6"/>
  <c r="GJ114" i="6"/>
  <c r="FU114" i="6"/>
  <c r="HF114" i="6"/>
  <c r="HL114" i="6"/>
  <c r="GK114" i="6"/>
  <c r="GX114" i="6"/>
  <c r="HV114" i="6"/>
  <c r="HB114" i="6"/>
  <c r="HP114" i="6"/>
  <c r="GD114" i="6"/>
  <c r="FN114" i="6"/>
  <c r="GV114" i="6"/>
  <c r="HM114" i="6"/>
  <c r="HA120" i="6"/>
  <c r="HK46" i="6"/>
  <c r="GU142" i="6"/>
  <c r="GS195" i="6"/>
  <c r="GK195" i="6"/>
  <c r="FV195" i="6"/>
  <c r="HL119" i="6"/>
  <c r="HP113" i="6"/>
  <c r="GA113" i="6"/>
  <c r="FQ113" i="6"/>
  <c r="HH113" i="6"/>
  <c r="FT113" i="6"/>
  <c r="HM113" i="6"/>
  <c r="GJ113" i="6"/>
  <c r="GD38" i="6"/>
  <c r="GB38" i="6"/>
  <c r="HS38" i="6"/>
  <c r="HI38" i="6"/>
  <c r="GA38" i="6"/>
  <c r="HC38" i="6"/>
  <c r="GO38" i="6"/>
  <c r="FT38" i="6"/>
  <c r="HA38" i="6"/>
  <c r="GS38" i="6"/>
  <c r="GN38" i="6"/>
  <c r="HT38" i="6"/>
  <c r="GZ38" i="6"/>
  <c r="GY38" i="6"/>
  <c r="HV38" i="6"/>
  <c r="GC38" i="6"/>
  <c r="HP38" i="6"/>
  <c r="GF38" i="6"/>
  <c r="FV38" i="6"/>
  <c r="GR38" i="6"/>
  <c r="GH38" i="6"/>
  <c r="FR38" i="6"/>
  <c r="GI38" i="6"/>
  <c r="FU38" i="6"/>
  <c r="FY38" i="6"/>
  <c r="HB38" i="6"/>
  <c r="GE38" i="6"/>
  <c r="HR38" i="6"/>
  <c r="FQ38" i="6"/>
  <c r="FO38" i="6"/>
  <c r="GV38" i="6"/>
  <c r="HN38" i="6"/>
  <c r="GX38" i="6"/>
  <c r="HJ38" i="6"/>
  <c r="GL38" i="6"/>
  <c r="GT38" i="6"/>
  <c r="GG38" i="6"/>
  <c r="HG38" i="6"/>
  <c r="FS38" i="6"/>
  <c r="HY38" i="6"/>
  <c r="HD38" i="6"/>
  <c r="FW38" i="6"/>
  <c r="GU38" i="6"/>
  <c r="HJ73" i="6"/>
  <c r="HI114" i="6"/>
  <c r="GB22" i="6"/>
  <c r="HM46" i="6"/>
  <c r="HX142" i="6"/>
  <c r="HN195" i="6"/>
  <c r="HJ195" i="6"/>
  <c r="JQ15" i="6"/>
  <c r="IB15" i="6"/>
  <c r="IW15" i="6"/>
  <c r="KG15" i="6"/>
  <c r="JJ15" i="6"/>
  <c r="JX15" i="6"/>
  <c r="JT15" i="6"/>
  <c r="JN15" i="6"/>
  <c r="IY15" i="6"/>
  <c r="JL15" i="6"/>
  <c r="JU15" i="6"/>
  <c r="IV15" i="6"/>
  <c r="ID15" i="6"/>
  <c r="JM15" i="6"/>
  <c r="IU15" i="6"/>
  <c r="IN15" i="6"/>
  <c r="IL15" i="6"/>
  <c r="IC15" i="6"/>
  <c r="II15" i="6"/>
  <c r="IH15" i="6"/>
  <c r="JD15" i="6"/>
  <c r="JZ15" i="6"/>
  <c r="JR15" i="6"/>
  <c r="KL15" i="6"/>
  <c r="JO15" i="6"/>
  <c r="KA15" i="6"/>
  <c r="KN15" i="6"/>
  <c r="KM15" i="6"/>
  <c r="JP15" i="6"/>
  <c r="JH15" i="6"/>
  <c r="KH15" i="6"/>
  <c r="KF15" i="6"/>
  <c r="IG15" i="6"/>
  <c r="JA15" i="6"/>
  <c r="KO15" i="6"/>
  <c r="JK15" i="6"/>
  <c r="IE15" i="6"/>
  <c r="IA15" i="6"/>
  <c r="KD15" i="6"/>
  <c r="JI15" i="6"/>
  <c r="IM15" i="6"/>
  <c r="IP15" i="6"/>
  <c r="IX15" i="6"/>
  <c r="KE15" i="6"/>
  <c r="JF15" i="6"/>
  <c r="JS15" i="6"/>
  <c r="JC15" i="6"/>
  <c r="JY15" i="6"/>
  <c r="JE15" i="6"/>
  <c r="IT15" i="6"/>
  <c r="IO15" i="6"/>
  <c r="IK15" i="6"/>
  <c r="IQ15" i="6"/>
  <c r="IS15" i="6"/>
  <c r="JW15" i="6"/>
  <c r="JB15" i="6"/>
  <c r="IR15" i="6"/>
  <c r="JV15" i="6"/>
  <c r="KK15" i="6"/>
  <c r="JG15" i="6"/>
  <c r="KI15" i="6"/>
  <c r="KB15" i="6"/>
  <c r="KC15" i="6"/>
  <c r="IZ15" i="6"/>
  <c r="KJ15" i="6"/>
  <c r="IF15" i="6"/>
  <c r="GW119" i="6"/>
  <c r="HH119" i="6"/>
  <c r="HT204" i="6"/>
  <c r="HA204" i="6"/>
  <c r="HB204" i="6"/>
  <c r="HH204" i="6"/>
  <c r="GX204" i="6"/>
  <c r="GL204" i="6"/>
  <c r="HQ204" i="6"/>
  <c r="HX204" i="6"/>
  <c r="GK204" i="6"/>
  <c r="GC204" i="6"/>
  <c r="FY204" i="6"/>
  <c r="FZ204" i="6"/>
  <c r="GN204" i="6"/>
  <c r="HJ204" i="6"/>
  <c r="GO204" i="6"/>
  <c r="HI204" i="6"/>
  <c r="FO204" i="6"/>
  <c r="GF204" i="6"/>
  <c r="GM73" i="6"/>
  <c r="FQ22" i="6"/>
  <c r="HT73" i="6"/>
  <c r="GO120" i="6"/>
  <c r="HS46" i="6"/>
  <c r="GL142" i="6"/>
  <c r="FN195" i="6"/>
  <c r="GE195" i="6"/>
  <c r="GC158" i="6"/>
  <c r="FV158" i="6"/>
  <c r="FU93" i="6"/>
  <c r="FP93" i="6"/>
  <c r="HH38" i="6"/>
  <c r="HR61" i="6"/>
  <c r="HA61" i="6"/>
  <c r="FU61" i="6"/>
  <c r="HE61" i="6"/>
  <c r="GG61" i="6"/>
  <c r="GS61" i="6"/>
  <c r="FV61" i="6"/>
  <c r="GU61" i="6"/>
  <c r="GN61" i="6"/>
  <c r="GQ61" i="6"/>
  <c r="GH61" i="6"/>
  <c r="HI61" i="6"/>
  <c r="GV61" i="6"/>
  <c r="HG61" i="6"/>
  <c r="HS61" i="6"/>
  <c r="GJ61" i="6"/>
  <c r="GT61" i="6"/>
  <c r="GM61" i="6"/>
  <c r="HD61" i="6"/>
  <c r="FZ61" i="6"/>
  <c r="HE45" i="6"/>
  <c r="GQ45" i="6"/>
  <c r="FS46" i="6"/>
  <c r="GB79" i="6"/>
  <c r="GW142" i="6"/>
  <c r="HH195" i="6"/>
  <c r="GF195" i="6"/>
  <c r="GZ202" i="6"/>
  <c r="HN119" i="6"/>
  <c r="FO119" i="6"/>
  <c r="GL22" i="6"/>
  <c r="HU22" i="6"/>
  <c r="FR22" i="6"/>
  <c r="GO22" i="6"/>
  <c r="GT22" i="6"/>
  <c r="GV22" i="6"/>
  <c r="HX22" i="6"/>
  <c r="GP22" i="6"/>
  <c r="GU22" i="6"/>
  <c r="FM22" i="6"/>
  <c r="HR22" i="6"/>
  <c r="GE22" i="6"/>
  <c r="GK22" i="6"/>
  <c r="HE22" i="6"/>
  <c r="HK22" i="6"/>
  <c r="GZ22" i="6"/>
  <c r="HI22" i="6"/>
  <c r="HQ22" i="6"/>
  <c r="GD22" i="6"/>
  <c r="HA22" i="6"/>
  <c r="HJ22" i="6"/>
  <c r="HB22" i="6"/>
  <c r="GN22" i="6"/>
  <c r="HD22" i="6"/>
  <c r="GI22" i="6"/>
  <c r="HY22" i="6"/>
  <c r="GA22" i="6"/>
  <c r="FT22" i="6"/>
  <c r="FV22" i="6"/>
  <c r="GC22" i="6"/>
  <c r="GJ22" i="6"/>
  <c r="HM22" i="6"/>
  <c r="GH22" i="6"/>
  <c r="GS22" i="6"/>
  <c r="HH22" i="6"/>
  <c r="FU22" i="6"/>
  <c r="HP22" i="6"/>
  <c r="GF22" i="6"/>
  <c r="GR22" i="6"/>
  <c r="HO22" i="6"/>
  <c r="GY22" i="6"/>
  <c r="HL22" i="6"/>
  <c r="FL22" i="6"/>
  <c r="GW22" i="6"/>
  <c r="FW22" i="6"/>
  <c r="FO22" i="6"/>
  <c r="HN22" i="6"/>
  <c r="HK38" i="6"/>
  <c r="HU133" i="6"/>
  <c r="FM190" i="6"/>
  <c r="GK69" i="6"/>
  <c r="GB138" i="6"/>
  <c r="GQ69" i="6"/>
  <c r="HG138" i="6"/>
  <c r="FL137" i="6"/>
  <c r="GM139" i="6"/>
  <c r="HQ9" i="6"/>
  <c r="GU92" i="6"/>
  <c r="FM133" i="6"/>
  <c r="HT190" i="6"/>
  <c r="GJ127" i="6"/>
  <c r="GS69" i="6"/>
  <c r="FO138" i="6"/>
  <c r="GH10" i="6"/>
  <c r="HL69" i="6"/>
  <c r="GL19" i="6"/>
  <c r="GX111" i="6"/>
  <c r="HJ137" i="6"/>
  <c r="HD141" i="6"/>
  <c r="GX88" i="6"/>
  <c r="HJ67" i="6"/>
  <c r="HE175" i="6"/>
  <c r="GG69" i="6"/>
  <c r="GE138" i="6"/>
  <c r="HN137" i="6"/>
  <c r="GF92" i="6"/>
  <c r="HW133" i="6"/>
  <c r="HI190" i="6"/>
  <c r="GB69" i="6"/>
  <c r="FY138" i="6"/>
  <c r="GF138" i="6"/>
  <c r="HV138" i="6"/>
  <c r="GM137" i="6"/>
  <c r="FW137" i="6"/>
  <c r="GF154" i="6"/>
  <c r="FP138" i="6"/>
  <c r="HP137" i="6"/>
  <c r="HD92" i="6"/>
  <c r="GX133" i="6"/>
  <c r="GU190" i="6"/>
  <c r="HH69" i="6"/>
  <c r="FU138" i="6"/>
  <c r="FM69" i="6"/>
  <c r="GC138" i="6"/>
  <c r="HQ137" i="6"/>
  <c r="FN141" i="6"/>
  <c r="HC195" i="6"/>
  <c r="FN69" i="6"/>
  <c r="HF138" i="6"/>
  <c r="GR137" i="6"/>
  <c r="GT19" i="6"/>
  <c r="GD14" i="6"/>
  <c r="GL197" i="6"/>
  <c r="HD77" i="6"/>
  <c r="FO159" i="6"/>
  <c r="GR87" i="6"/>
  <c r="HQ87" i="6"/>
  <c r="GU27" i="6"/>
  <c r="HE140" i="6"/>
  <c r="HG41" i="6"/>
  <c r="HB155" i="6"/>
  <c r="HK83" i="6"/>
  <c r="GW67" i="6"/>
  <c r="HP83" i="6"/>
  <c r="GO83" i="6"/>
  <c r="HY20" i="6"/>
  <c r="HN83" i="6"/>
  <c r="GC83" i="6"/>
  <c r="HP20" i="6"/>
  <c r="GD83" i="6"/>
  <c r="HD20" i="6"/>
  <c r="GU80" i="6"/>
  <c r="FR80" i="6"/>
  <c r="GG80" i="6"/>
  <c r="HY80" i="6"/>
  <c r="FP80" i="6"/>
  <c r="HJ80" i="6"/>
  <c r="HU56" i="6"/>
  <c r="HD19" i="6"/>
  <c r="HW96" i="6"/>
  <c r="HO197" i="6"/>
  <c r="HW77" i="6"/>
  <c r="HI159" i="6"/>
  <c r="GD87" i="6"/>
  <c r="GB87" i="6"/>
  <c r="GV140" i="6"/>
  <c r="GC177" i="6"/>
  <c r="HU41" i="6"/>
  <c r="GV83" i="6"/>
  <c r="HG83" i="6"/>
  <c r="GS83" i="6"/>
  <c r="HL83" i="6"/>
  <c r="HB83" i="6"/>
  <c r="GZ20" i="6"/>
  <c r="HT83" i="6"/>
  <c r="HC80" i="6"/>
  <c r="GV80" i="6"/>
  <c r="FM80" i="6"/>
  <c r="FS80" i="6"/>
  <c r="HV80" i="6"/>
  <c r="HK80" i="6"/>
  <c r="HY19" i="6"/>
  <c r="HB197" i="6"/>
  <c r="FQ87" i="6"/>
  <c r="GQ87" i="6"/>
  <c r="HP39" i="6"/>
  <c r="HW140" i="6"/>
  <c r="HE41" i="6"/>
  <c r="FT155" i="6"/>
  <c r="HB40" i="6"/>
  <c r="HU83" i="6"/>
  <c r="GQ83" i="6"/>
  <c r="FU83" i="6"/>
  <c r="HF83" i="6"/>
  <c r="FM83" i="6"/>
  <c r="FZ83" i="6"/>
  <c r="FV83" i="6"/>
  <c r="HP199" i="6"/>
  <c r="FT80" i="6"/>
  <c r="FU80" i="6"/>
  <c r="FW80" i="6"/>
  <c r="HU80" i="6"/>
  <c r="HD80" i="6"/>
  <c r="GW87" i="6"/>
  <c r="GK83" i="6"/>
  <c r="GE19" i="6"/>
  <c r="GT14" i="6"/>
  <c r="HW197" i="6"/>
  <c r="HR87" i="6"/>
  <c r="GS140" i="6"/>
  <c r="GR41" i="6"/>
  <c r="HE40" i="6"/>
  <c r="GA83" i="6"/>
  <c r="GX67" i="6"/>
  <c r="HH40" i="6"/>
  <c r="HH83" i="6"/>
  <c r="HR67" i="6"/>
  <c r="HA83" i="6"/>
  <c r="HJ83" i="6"/>
  <c r="FU20" i="6"/>
  <c r="GZ200" i="6"/>
  <c r="GH80" i="6"/>
  <c r="GM80" i="6"/>
  <c r="FZ80" i="6"/>
  <c r="GA80" i="6"/>
  <c r="HL80" i="6"/>
  <c r="FT19" i="6"/>
  <c r="HM87" i="6"/>
  <c r="HQ83" i="6"/>
  <c r="FS67" i="6"/>
  <c r="GG83" i="6"/>
  <c r="JM158" i="6"/>
  <c r="KM158" i="6"/>
  <c r="IY158" i="6"/>
  <c r="IC158" i="6"/>
  <c r="IM158" i="6"/>
  <c r="IW158" i="6"/>
  <c r="KD158" i="6"/>
  <c r="JZ158" i="6"/>
  <c r="IF158" i="6"/>
  <c r="JI158" i="6"/>
  <c r="JQ158" i="6"/>
  <c r="KN158" i="6"/>
  <c r="IA158" i="6"/>
  <c r="JO158" i="6"/>
  <c r="IV158" i="6"/>
  <c r="JW158" i="6"/>
  <c r="JB158" i="6"/>
  <c r="JV158" i="6"/>
  <c r="JN158" i="6"/>
  <c r="IQ158" i="6"/>
  <c r="JS158" i="6"/>
  <c r="KI158" i="6"/>
  <c r="JC158" i="6"/>
  <c r="JJ158" i="6"/>
  <c r="KL158" i="6"/>
  <c r="IN158" i="6"/>
  <c r="KK158" i="6"/>
  <c r="IE158" i="6"/>
  <c r="IL158" i="6"/>
  <c r="JT158" i="6"/>
  <c r="JU158" i="6"/>
  <c r="JY158" i="6"/>
  <c r="JG158" i="6"/>
  <c r="KE158" i="6"/>
  <c r="IX158" i="6"/>
  <c r="IP158" i="6"/>
  <c r="JH158" i="6"/>
  <c r="II158" i="6"/>
  <c r="IB158" i="6"/>
  <c r="KJ158" i="6"/>
  <c r="IG158" i="6"/>
  <c r="KG158" i="6"/>
  <c r="JL158" i="6"/>
  <c r="JP158" i="6"/>
  <c r="IH158" i="6"/>
  <c r="JA158" i="6"/>
  <c r="KA158" i="6"/>
  <c r="IK158" i="6"/>
  <c r="IZ158" i="6"/>
  <c r="KB158" i="6"/>
  <c r="ID158" i="6"/>
  <c r="JE158" i="6"/>
  <c r="IO158" i="6"/>
  <c r="IT158" i="6"/>
  <c r="JR158" i="6"/>
  <c r="KF158" i="6"/>
  <c r="IS158" i="6"/>
  <c r="JX158" i="6"/>
  <c r="KO158" i="6"/>
  <c r="KH158" i="6"/>
  <c r="KC158" i="6"/>
  <c r="JD158" i="6"/>
  <c r="JK158" i="6"/>
  <c r="IU158" i="6"/>
  <c r="IR158" i="6"/>
  <c r="JF158" i="6"/>
  <c r="HS24" i="6"/>
  <c r="GM46" i="6"/>
  <c r="HG65" i="6"/>
  <c r="HO167" i="6"/>
  <c r="HO8" i="6"/>
  <c r="GL56" i="6"/>
  <c r="FO161" i="6"/>
  <c r="GV112" i="6"/>
  <c r="GI8" i="6"/>
  <c r="GX56" i="6"/>
  <c r="FN161" i="6"/>
  <c r="HY112" i="6"/>
  <c r="HI8" i="6"/>
  <c r="FW56" i="6"/>
  <c r="HB56" i="6"/>
  <c r="FV161" i="6"/>
  <c r="GS50" i="6"/>
  <c r="GZ112" i="6"/>
  <c r="FR56" i="6"/>
  <c r="FL112" i="6"/>
  <c r="GV203" i="6"/>
  <c r="HW59" i="6"/>
  <c r="HS54" i="6"/>
  <c r="GY203" i="6"/>
  <c r="HO203" i="6"/>
  <c r="FS54" i="6"/>
  <c r="FR66" i="6"/>
  <c r="FT134" i="6"/>
  <c r="GP167" i="6"/>
  <c r="HV167" i="6"/>
  <c r="GX166" i="6"/>
  <c r="HX56" i="6"/>
  <c r="FR161" i="6"/>
  <c r="FW112" i="6"/>
  <c r="FO8" i="6"/>
  <c r="GM56" i="6"/>
  <c r="GM161" i="6"/>
  <c r="FO112" i="6"/>
  <c r="FU8" i="6"/>
  <c r="HQ56" i="6"/>
  <c r="GN161" i="6"/>
  <c r="HP112" i="6"/>
  <c r="FS112" i="6"/>
  <c r="GM203" i="6"/>
  <c r="GZ59" i="6"/>
  <c r="HX54" i="6"/>
  <c r="FM203" i="6"/>
  <c r="HR54" i="6"/>
  <c r="HU174" i="6"/>
  <c r="KR204" i="6"/>
  <c r="KQ204" i="6"/>
  <c r="GX167" i="6"/>
  <c r="HL161" i="6"/>
  <c r="GI112" i="6"/>
  <c r="HP8" i="6"/>
  <c r="GZ56" i="6"/>
  <c r="GJ161" i="6"/>
  <c r="GB112" i="6"/>
  <c r="GZ8" i="6"/>
  <c r="HA56" i="6"/>
  <c r="HJ161" i="6"/>
  <c r="FM112" i="6"/>
  <c r="HB8" i="6"/>
  <c r="GD56" i="6"/>
  <c r="FY112" i="6"/>
  <c r="FQ106" i="6"/>
  <c r="HD111" i="6"/>
  <c r="FV203" i="6"/>
  <c r="FX203" i="6"/>
  <c r="FS59" i="6"/>
  <c r="GK54" i="6"/>
  <c r="HW203" i="6"/>
  <c r="FT167" i="6"/>
  <c r="GN8" i="6"/>
  <c r="HC56" i="6"/>
  <c r="GP56" i="6"/>
  <c r="GS161" i="6"/>
  <c r="FV167" i="6"/>
  <c r="HG8" i="6"/>
  <c r="HM56" i="6"/>
  <c r="FW161" i="6"/>
  <c r="GJ112" i="6"/>
  <c r="GX8" i="6"/>
  <c r="GN56" i="6"/>
  <c r="HI161" i="6"/>
  <c r="FT112" i="6"/>
  <c r="HF8" i="6"/>
  <c r="HE56" i="6"/>
  <c r="HJ112" i="6"/>
  <c r="GM112" i="6"/>
  <c r="HJ203" i="6"/>
  <c r="GB59" i="6"/>
  <c r="GE54" i="6"/>
  <c r="FR203" i="6"/>
  <c r="FO174" i="6"/>
  <c r="GB167" i="6"/>
  <c r="GO167" i="6"/>
  <c r="FT161" i="6"/>
  <c r="HA161" i="6"/>
  <c r="HK112" i="6"/>
  <c r="GY167" i="6"/>
  <c r="FS8" i="6"/>
  <c r="FQ56" i="6"/>
  <c r="GX161" i="6"/>
  <c r="GO112" i="6"/>
  <c r="GB8" i="6"/>
  <c r="GK56" i="6"/>
  <c r="GO161" i="6"/>
  <c r="GA112" i="6"/>
  <c r="GO56" i="6"/>
  <c r="HA112" i="6"/>
  <c r="HS203" i="6"/>
  <c r="GM59" i="6"/>
  <c r="FQ54" i="6"/>
  <c r="HQ203" i="6"/>
  <c r="GO201" i="6"/>
  <c r="HD54" i="6"/>
  <c r="GJ167" i="6"/>
  <c r="FM167" i="6"/>
  <c r="FW84" i="6"/>
  <c r="HU161" i="6"/>
  <c r="HS112" i="6"/>
  <c r="GR8" i="6"/>
  <c r="GF166" i="6"/>
  <c r="HR56" i="6"/>
  <c r="FS161" i="6"/>
  <c r="HC161" i="6"/>
  <c r="HI112" i="6"/>
  <c r="FL8" i="6"/>
  <c r="HN56" i="6"/>
  <c r="GW161" i="6"/>
  <c r="HU112" i="6"/>
  <c r="FX56" i="6"/>
  <c r="HG112" i="6"/>
  <c r="FT203" i="6"/>
  <c r="GS59" i="6"/>
  <c r="GZ54" i="6"/>
  <c r="GD203" i="6"/>
  <c r="FR54" i="6"/>
  <c r="GV54" i="6"/>
  <c r="HJ44" i="6"/>
  <c r="HW44" i="6"/>
  <c r="GR167" i="6"/>
  <c r="HN167" i="6"/>
  <c r="GD161" i="6"/>
  <c r="HD112" i="6"/>
  <c r="GY8" i="6"/>
  <c r="HP56" i="6"/>
  <c r="GF161" i="6"/>
  <c r="HQ112" i="6"/>
  <c r="HO56" i="6"/>
  <c r="FY161" i="6"/>
  <c r="FY56" i="6"/>
  <c r="HW112" i="6"/>
  <c r="GA111" i="6"/>
  <c r="GZ203" i="6"/>
  <c r="GF59" i="6"/>
  <c r="FT54" i="6"/>
  <c r="HY203" i="6"/>
  <c r="FW59" i="6"/>
  <c r="HV54" i="6"/>
  <c r="HS134" i="6"/>
  <c r="KR12" i="6"/>
  <c r="GS82" i="6"/>
  <c r="FS62" i="6"/>
  <c r="HV81" i="6"/>
  <c r="GX108" i="6"/>
  <c r="FX122" i="6"/>
  <c r="GY128" i="6"/>
  <c r="HB157" i="6"/>
  <c r="GM43" i="6"/>
  <c r="HU183" i="6"/>
  <c r="FU183" i="6"/>
  <c r="GQ101" i="6"/>
  <c r="GO62" i="6"/>
  <c r="HN81" i="6"/>
  <c r="GV108" i="6"/>
  <c r="HC122" i="6"/>
  <c r="HR128" i="6"/>
  <c r="FR157" i="6"/>
  <c r="GK183" i="6"/>
  <c r="HP122" i="6"/>
  <c r="GB128" i="6"/>
  <c r="GY157" i="6"/>
  <c r="HB183" i="6"/>
  <c r="HA81" i="6"/>
  <c r="GJ122" i="6"/>
  <c r="FV128" i="6"/>
  <c r="HI157" i="6"/>
  <c r="GG183" i="6"/>
  <c r="GA122" i="6"/>
  <c r="FS128" i="6"/>
  <c r="FQ157" i="6"/>
  <c r="GI157" i="6"/>
  <c r="HA157" i="6"/>
  <c r="HG126" i="6"/>
  <c r="GR94" i="6"/>
  <c r="FY194" i="6"/>
  <c r="GH98" i="6"/>
  <c r="HB126" i="6"/>
  <c r="GL94" i="6"/>
  <c r="GZ194" i="6"/>
  <c r="HJ98" i="6"/>
  <c r="GY126" i="6"/>
  <c r="GY94" i="6"/>
  <c r="FM194" i="6"/>
  <c r="GV98" i="6"/>
  <c r="GA126" i="6"/>
  <c r="FT94" i="6"/>
  <c r="HQ194" i="6"/>
  <c r="GY194" i="6"/>
  <c r="GJ98" i="6"/>
  <c r="GL126" i="6"/>
  <c r="FU94" i="6"/>
  <c r="FX194" i="6"/>
  <c r="HW126" i="6"/>
  <c r="GM94" i="6"/>
  <c r="GV194" i="6"/>
  <c r="HT98" i="6"/>
  <c r="FM126" i="6"/>
  <c r="HK194" i="6"/>
  <c r="GX98" i="6"/>
  <c r="FV62" i="6"/>
  <c r="GL81" i="6"/>
  <c r="HM81" i="6"/>
  <c r="GI108" i="6"/>
  <c r="HO122" i="6"/>
  <c r="HL128" i="6"/>
  <c r="GK157" i="6"/>
  <c r="GE43" i="6"/>
  <c r="FM183" i="6"/>
  <c r="GR101" i="6"/>
  <c r="GT62" i="6"/>
  <c r="GS81" i="6"/>
  <c r="FT81" i="6"/>
  <c r="HV108" i="6"/>
  <c r="HB122" i="6"/>
  <c r="FO128" i="6"/>
  <c r="GX157" i="6"/>
  <c r="HA183" i="6"/>
  <c r="FV122" i="6"/>
  <c r="GI128" i="6"/>
  <c r="HK157" i="6"/>
  <c r="GA183" i="6"/>
  <c r="GI122" i="6"/>
  <c r="GE128" i="6"/>
  <c r="FT157" i="6"/>
  <c r="FV183" i="6"/>
  <c r="GU122" i="6"/>
  <c r="FZ122" i="6"/>
  <c r="GX128" i="6"/>
  <c r="GE157" i="6"/>
  <c r="HC157" i="6"/>
  <c r="GC94" i="6"/>
  <c r="GD194" i="6"/>
  <c r="GS98" i="6"/>
  <c r="HC126" i="6"/>
  <c r="FN94" i="6"/>
  <c r="GR194" i="6"/>
  <c r="HN98" i="6"/>
  <c r="HJ126" i="6"/>
  <c r="HL94" i="6"/>
  <c r="HF194" i="6"/>
  <c r="HS98" i="6"/>
  <c r="HE126" i="6"/>
  <c r="GG94" i="6"/>
  <c r="HT194" i="6"/>
  <c r="GU194" i="6"/>
  <c r="HM98" i="6"/>
  <c r="GO126" i="6"/>
  <c r="HS94" i="6"/>
  <c r="HU194" i="6"/>
  <c r="FT98" i="6"/>
  <c r="FP126" i="6"/>
  <c r="FM94" i="6"/>
  <c r="GN194" i="6"/>
  <c r="GE126" i="6"/>
  <c r="GM194" i="6"/>
  <c r="GQ62" i="6"/>
  <c r="FV81" i="6"/>
  <c r="GL108" i="6"/>
  <c r="HL122" i="6"/>
  <c r="HV128" i="6"/>
  <c r="HL157" i="6"/>
  <c r="HH43" i="6"/>
  <c r="GF183" i="6"/>
  <c r="HS101" i="6"/>
  <c r="GV62" i="6"/>
  <c r="GM81" i="6"/>
  <c r="GP108" i="6"/>
  <c r="HA122" i="6"/>
  <c r="FU128" i="6"/>
  <c r="HQ157" i="6"/>
  <c r="HE183" i="6"/>
  <c r="GL183" i="6"/>
  <c r="HU122" i="6"/>
  <c r="GV128" i="6"/>
  <c r="GS157" i="6"/>
  <c r="HR183" i="6"/>
  <c r="GE122" i="6"/>
  <c r="HQ128" i="6"/>
  <c r="GR157" i="6"/>
  <c r="GJ183" i="6"/>
  <c r="GY122" i="6"/>
  <c r="GF128" i="6"/>
  <c r="GF157" i="6"/>
  <c r="GB157" i="6"/>
  <c r="GJ126" i="6"/>
  <c r="GO94" i="6"/>
  <c r="HG94" i="6"/>
  <c r="GJ194" i="6"/>
  <c r="HG98" i="6"/>
  <c r="HA126" i="6"/>
  <c r="GT94" i="6"/>
  <c r="GS194" i="6"/>
  <c r="GP98" i="6"/>
  <c r="HP126" i="6"/>
  <c r="GV94" i="6"/>
  <c r="GG194" i="6"/>
  <c r="GK98" i="6"/>
  <c r="FT126" i="6"/>
  <c r="HA94" i="6"/>
  <c r="GW194" i="6"/>
  <c r="FS98" i="6"/>
  <c r="HS126" i="6"/>
  <c r="HY94" i="6"/>
  <c r="HC194" i="6"/>
  <c r="FZ98" i="6"/>
  <c r="GP126" i="6"/>
  <c r="FU194" i="6"/>
  <c r="FR98" i="6"/>
  <c r="GN126" i="6"/>
  <c r="GH194" i="6"/>
  <c r="HG194" i="6"/>
  <c r="HA62" i="6"/>
  <c r="HP81" i="6"/>
  <c r="HN108" i="6"/>
  <c r="HK122" i="6"/>
  <c r="FZ128" i="6"/>
  <c r="GC157" i="6"/>
  <c r="FQ43" i="6"/>
  <c r="FX183" i="6"/>
  <c r="GC101" i="6"/>
  <c r="FM62" i="6"/>
  <c r="HB81" i="6"/>
  <c r="GR108" i="6"/>
  <c r="FU108" i="6"/>
  <c r="GJ128" i="6"/>
  <c r="HF157" i="6"/>
  <c r="GH183" i="6"/>
  <c r="GT81" i="6"/>
  <c r="GO122" i="6"/>
  <c r="HN128" i="6"/>
  <c r="GJ157" i="6"/>
  <c r="FS183" i="6"/>
  <c r="FY122" i="6"/>
  <c r="FM128" i="6"/>
  <c r="GL157" i="6"/>
  <c r="FR183" i="6"/>
  <c r="GZ122" i="6"/>
  <c r="GL128" i="6"/>
  <c r="GD157" i="6"/>
  <c r="HN157" i="6"/>
  <c r="HO126" i="6"/>
  <c r="HM27" i="6"/>
  <c r="HU94" i="6"/>
  <c r="GB194" i="6"/>
  <c r="GC98" i="6"/>
  <c r="GV126" i="6"/>
  <c r="HM94" i="6"/>
  <c r="GW94" i="6"/>
  <c r="FT194" i="6"/>
  <c r="HV98" i="6"/>
  <c r="HI126" i="6"/>
  <c r="FX94" i="6"/>
  <c r="FV194" i="6"/>
  <c r="HU98" i="6"/>
  <c r="HV126" i="6"/>
  <c r="HX94" i="6"/>
  <c r="HL98" i="6"/>
  <c r="FL126" i="6"/>
  <c r="FR94" i="6"/>
  <c r="HX194" i="6"/>
  <c r="HX98" i="6"/>
  <c r="FY126" i="6"/>
  <c r="GF94" i="6"/>
  <c r="HH194" i="6"/>
  <c r="FZ194" i="6"/>
  <c r="HA98" i="6"/>
  <c r="GB126" i="6"/>
  <c r="HB194" i="6"/>
  <c r="HC62" i="6"/>
  <c r="HI81" i="6"/>
  <c r="FM108" i="6"/>
  <c r="HJ122" i="6"/>
  <c r="HJ128" i="6"/>
  <c r="HM157" i="6"/>
  <c r="GR43" i="6"/>
  <c r="GB183" i="6"/>
  <c r="HM101" i="6"/>
  <c r="HU62" i="6"/>
  <c r="FP81" i="6"/>
  <c r="HT108" i="6"/>
  <c r="GF122" i="6"/>
  <c r="GQ128" i="6"/>
  <c r="FO157" i="6"/>
  <c r="GQ183" i="6"/>
  <c r="GJ81" i="6"/>
  <c r="GV122" i="6"/>
  <c r="FY128" i="6"/>
  <c r="GG157" i="6"/>
  <c r="GR183" i="6"/>
  <c r="HR122" i="6"/>
  <c r="FT128" i="6"/>
  <c r="HG157" i="6"/>
  <c r="HJ183" i="6"/>
  <c r="GC122" i="6"/>
  <c r="GM128" i="6"/>
  <c r="FL157" i="6"/>
  <c r="GM157" i="6"/>
  <c r="GX126" i="6"/>
  <c r="GX94" i="6"/>
  <c r="GA194" i="6"/>
  <c r="GD98" i="6"/>
  <c r="HT126" i="6"/>
  <c r="GQ94" i="6"/>
  <c r="GW98" i="6"/>
  <c r="GT126" i="6"/>
  <c r="GB94" i="6"/>
  <c r="GC194" i="6"/>
  <c r="HD98" i="6"/>
  <c r="GC126" i="6"/>
  <c r="FQ94" i="6"/>
  <c r="GZ98" i="6"/>
  <c r="HR126" i="6"/>
  <c r="HR94" i="6"/>
  <c r="GT194" i="6"/>
  <c r="FN98" i="6"/>
  <c r="GG98" i="6"/>
  <c r="GK126" i="6"/>
  <c r="FS94" i="6"/>
  <c r="FQ194" i="6"/>
  <c r="FY98" i="6"/>
  <c r="GW126" i="6"/>
  <c r="FR194" i="6"/>
  <c r="GJ62" i="6"/>
  <c r="HT81" i="6"/>
  <c r="HQ108" i="6"/>
  <c r="HQ122" i="6"/>
  <c r="HS128" i="6"/>
  <c r="HU157" i="6"/>
  <c r="FR43" i="6"/>
  <c r="FL183" i="6"/>
  <c r="HC101" i="6"/>
  <c r="FQ62" i="6"/>
  <c r="FS81" i="6"/>
  <c r="GG108" i="6"/>
  <c r="HG122" i="6"/>
  <c r="HD128" i="6"/>
  <c r="HW157" i="6"/>
  <c r="GU183" i="6"/>
  <c r="HH81" i="6"/>
  <c r="GT122" i="6"/>
  <c r="FN128" i="6"/>
  <c r="HX157" i="6"/>
  <c r="HN183" i="6"/>
  <c r="GH122" i="6"/>
  <c r="GA128" i="6"/>
  <c r="FP157" i="6"/>
  <c r="HC183" i="6"/>
  <c r="HN122" i="6"/>
  <c r="HI128" i="6"/>
  <c r="FS157" i="6"/>
  <c r="GU157" i="6"/>
  <c r="GI126" i="6"/>
  <c r="HO94" i="6"/>
  <c r="GL194" i="6"/>
  <c r="GI98" i="6"/>
  <c r="FO126" i="6"/>
  <c r="HQ94" i="6"/>
  <c r="HN194" i="6"/>
  <c r="HO98" i="6"/>
  <c r="GQ126" i="6"/>
  <c r="FT27" i="6"/>
  <c r="HF94" i="6"/>
  <c r="HV194" i="6"/>
  <c r="GY98" i="6"/>
  <c r="HD126" i="6"/>
  <c r="HE94" i="6"/>
  <c r="GE98" i="6"/>
  <c r="GU126" i="6"/>
  <c r="HJ94" i="6"/>
  <c r="HM194" i="6"/>
  <c r="FX98" i="6"/>
  <c r="HQ98" i="6"/>
  <c r="GG126" i="6"/>
  <c r="GN94" i="6"/>
  <c r="HW194" i="6"/>
  <c r="HE98" i="6"/>
  <c r="FR126" i="6"/>
  <c r="HP194" i="6"/>
  <c r="FN62" i="6"/>
  <c r="GY81" i="6"/>
  <c r="HR108" i="6"/>
  <c r="HH122" i="6"/>
  <c r="GC128" i="6"/>
  <c r="FX157" i="6"/>
  <c r="FU43" i="6"/>
  <c r="GC183" i="6"/>
  <c r="GV101" i="6"/>
  <c r="GP101" i="6"/>
  <c r="GZ62" i="6"/>
  <c r="HG81" i="6"/>
  <c r="HA108" i="6"/>
  <c r="FT122" i="6"/>
  <c r="GO128" i="6"/>
  <c r="FU157" i="6"/>
  <c r="HX183" i="6"/>
  <c r="GS122" i="6"/>
  <c r="FW128" i="6"/>
  <c r="GA157" i="6"/>
  <c r="GV183" i="6"/>
  <c r="GM122" i="6"/>
  <c r="GH128" i="6"/>
  <c r="GW157" i="6"/>
  <c r="GN183" i="6"/>
  <c r="GD122" i="6"/>
  <c r="HX128" i="6"/>
  <c r="GV157" i="6"/>
  <c r="GO157" i="6"/>
  <c r="HR157" i="6"/>
  <c r="GF126" i="6"/>
  <c r="HN126" i="6"/>
  <c r="FW94" i="6"/>
  <c r="FP194" i="6"/>
  <c r="HC98" i="6"/>
  <c r="GH126" i="6"/>
  <c r="HC27" i="6"/>
  <c r="HH94" i="6"/>
  <c r="FO194" i="6"/>
  <c r="GO98" i="6"/>
  <c r="HH126" i="6"/>
  <c r="HT94" i="6"/>
  <c r="GI194" i="6"/>
  <c r="HR98" i="6"/>
  <c r="GJ58" i="6"/>
  <c r="HY126" i="6"/>
  <c r="HK94" i="6"/>
  <c r="HJ194" i="6"/>
  <c r="HI98" i="6"/>
  <c r="FU126" i="6"/>
  <c r="GD94" i="6"/>
  <c r="GO194" i="6"/>
  <c r="FN126" i="6"/>
  <c r="GH94" i="6"/>
  <c r="HI194" i="6"/>
  <c r="GN98" i="6"/>
  <c r="FQ126" i="6"/>
  <c r="HR194" i="6"/>
  <c r="GA98" i="6"/>
  <c r="GZ103" i="6"/>
  <c r="KQ20" i="6"/>
  <c r="KQ37" i="6"/>
  <c r="HY56" i="6"/>
  <c r="GD10" i="6"/>
  <c r="HB69" i="6"/>
  <c r="HO138" i="6"/>
  <c r="GO111" i="6"/>
  <c r="KR20" i="6"/>
  <c r="KR11" i="6"/>
  <c r="KQ83" i="6"/>
  <c r="KQ132" i="6"/>
  <c r="KR132" i="6"/>
  <c r="KR131" i="6"/>
  <c r="KQ131" i="6"/>
  <c r="KQ13" i="6"/>
  <c r="KQ142" i="6"/>
  <c r="KQ89" i="6"/>
  <c r="KQ23" i="6"/>
  <c r="HL82" i="6"/>
  <c r="HK82" i="6"/>
  <c r="GI69" i="6"/>
  <c r="GN69" i="6"/>
  <c r="HE138" i="6"/>
  <c r="GP111" i="6"/>
  <c r="KQ191" i="6"/>
  <c r="KR181" i="6"/>
  <c r="KR191" i="6"/>
  <c r="KR89" i="6"/>
  <c r="KR23" i="6"/>
  <c r="KR39" i="6"/>
  <c r="KQ39" i="6"/>
  <c r="KR145" i="6"/>
  <c r="KQ148" i="6"/>
  <c r="KQ145" i="6"/>
  <c r="KQ153" i="6"/>
  <c r="KQ27" i="6"/>
  <c r="KQ130" i="6"/>
  <c r="KQ168" i="6"/>
  <c r="KR130" i="6"/>
  <c r="FN82" i="6"/>
  <c r="KQ181" i="6"/>
  <c r="HC182" i="6"/>
  <c r="FS178" i="6"/>
  <c r="GV106" i="6"/>
  <c r="GX31" i="6"/>
  <c r="GM127" i="6"/>
  <c r="GM191" i="6"/>
  <c r="HR182" i="6"/>
  <c r="GQ178" i="6"/>
  <c r="HD26" i="6"/>
  <c r="GR127" i="6"/>
  <c r="FU191" i="6"/>
  <c r="HG182" i="6"/>
  <c r="HW178" i="6"/>
  <c r="FQ178" i="6"/>
  <c r="GY26" i="6"/>
  <c r="HH127" i="6"/>
  <c r="FV182" i="6"/>
  <c r="HQ178" i="6"/>
  <c r="FN106" i="6"/>
  <c r="HB26" i="6"/>
  <c r="GS127" i="6"/>
  <c r="HM182" i="6"/>
  <c r="GD127" i="6"/>
  <c r="FS106" i="6"/>
  <c r="HD37" i="6"/>
  <c r="HH44" i="6"/>
  <c r="HK44" i="6"/>
  <c r="GV154" i="6"/>
  <c r="GU159" i="6"/>
  <c r="GQ155" i="6"/>
  <c r="HX199" i="6"/>
  <c r="HL39" i="6"/>
  <c r="GA177" i="6"/>
  <c r="GA96" i="6"/>
  <c r="FN174" i="6"/>
  <c r="HH37" i="6"/>
  <c r="HG149" i="6"/>
  <c r="FU44" i="6"/>
  <c r="HG159" i="6"/>
  <c r="GP155" i="6"/>
  <c r="HT39" i="6"/>
  <c r="FQ177" i="6"/>
  <c r="FS174" i="6"/>
  <c r="GS44" i="6"/>
  <c r="FM201" i="6"/>
  <c r="FR155" i="6"/>
  <c r="FL39" i="6"/>
  <c r="HF177" i="6"/>
  <c r="GQ174" i="6"/>
  <c r="GF44" i="6"/>
  <c r="FM155" i="6"/>
  <c r="GB199" i="6"/>
  <c r="HW39" i="6"/>
  <c r="FU174" i="6"/>
  <c r="HY44" i="6"/>
  <c r="GS155" i="6"/>
  <c r="FY177" i="6"/>
  <c r="GA174" i="6"/>
  <c r="FP44" i="6"/>
  <c r="GI44" i="6"/>
  <c r="FV155" i="6"/>
  <c r="FL199" i="6"/>
  <c r="FX174" i="6"/>
  <c r="GT44" i="6"/>
  <c r="FR44" i="6"/>
  <c r="HK155" i="6"/>
  <c r="HP174" i="6"/>
  <c r="GO134" i="6"/>
  <c r="GL134" i="6"/>
  <c r="HM199" i="6"/>
  <c r="KR153" i="6"/>
  <c r="KR142" i="6"/>
  <c r="GK182" i="6"/>
  <c r="GW178" i="6"/>
  <c r="HC106" i="6"/>
  <c r="HJ31" i="6"/>
  <c r="GK26" i="6"/>
  <c r="FY127" i="6"/>
  <c r="GF191" i="6"/>
  <c r="HQ182" i="6"/>
  <c r="GG178" i="6"/>
  <c r="FW26" i="6"/>
  <c r="FU127" i="6"/>
  <c r="FL191" i="6"/>
  <c r="GG182" i="6"/>
  <c r="GM178" i="6"/>
  <c r="GI106" i="6"/>
  <c r="FZ26" i="6"/>
  <c r="GT26" i="6"/>
  <c r="GL127" i="6"/>
  <c r="HH182" i="6"/>
  <c r="FZ178" i="6"/>
  <c r="FN26" i="6"/>
  <c r="GT127" i="6"/>
  <c r="HO182" i="6"/>
  <c r="FT127" i="6"/>
  <c r="GF182" i="6"/>
  <c r="FV37" i="6"/>
  <c r="FO149" i="6"/>
  <c r="GM44" i="6"/>
  <c r="HH154" i="6"/>
  <c r="GZ201" i="6"/>
  <c r="FP159" i="6"/>
  <c r="FO155" i="6"/>
  <c r="FV39" i="6"/>
  <c r="HD177" i="6"/>
  <c r="GM96" i="6"/>
  <c r="GE174" i="6"/>
  <c r="FW37" i="6"/>
  <c r="HV149" i="6"/>
  <c r="FX44" i="6"/>
  <c r="HF159" i="6"/>
  <c r="HD155" i="6"/>
  <c r="HM177" i="6"/>
  <c r="HM174" i="6"/>
  <c r="FO44" i="6"/>
  <c r="HY155" i="6"/>
  <c r="GD39" i="6"/>
  <c r="HQ177" i="6"/>
  <c r="HT177" i="6"/>
  <c r="HA174" i="6"/>
  <c r="HQ44" i="6"/>
  <c r="GM201" i="6"/>
  <c r="GO155" i="6"/>
  <c r="FP39" i="6"/>
  <c r="HV39" i="6"/>
  <c r="GW174" i="6"/>
  <c r="GH44" i="6"/>
  <c r="GU39" i="6"/>
  <c r="FR174" i="6"/>
  <c r="GQ44" i="6"/>
  <c r="GE155" i="6"/>
  <c r="FW174" i="6"/>
  <c r="HO44" i="6"/>
  <c r="HJ174" i="6"/>
  <c r="HQ134" i="6"/>
  <c r="GY134" i="6"/>
  <c r="GS134" i="6"/>
  <c r="FP199" i="6"/>
  <c r="HQ199" i="6"/>
  <c r="KR168" i="6"/>
  <c r="KR148" i="6"/>
  <c r="GR182" i="6"/>
  <c r="HX178" i="6"/>
  <c r="HE106" i="6"/>
  <c r="FS31" i="6"/>
  <c r="HM26" i="6"/>
  <c r="HA127" i="6"/>
  <c r="FL127" i="6"/>
  <c r="GA191" i="6"/>
  <c r="GY182" i="6"/>
  <c r="GO178" i="6"/>
  <c r="FS26" i="6"/>
  <c r="FO127" i="6"/>
  <c r="GP191" i="6"/>
  <c r="GQ182" i="6"/>
  <c r="HE178" i="6"/>
  <c r="HO106" i="6"/>
  <c r="HP26" i="6"/>
  <c r="HF127" i="6"/>
  <c r="GH182" i="6"/>
  <c r="HD178" i="6"/>
  <c r="GO26" i="6"/>
  <c r="HL127" i="6"/>
  <c r="FR182" i="6"/>
  <c r="GK127" i="6"/>
  <c r="GQ37" i="6"/>
  <c r="HF149" i="6"/>
  <c r="HP44" i="6"/>
  <c r="FZ154" i="6"/>
  <c r="HX159" i="6"/>
  <c r="HF155" i="6"/>
  <c r="HJ39" i="6"/>
  <c r="HH177" i="6"/>
  <c r="GT96" i="6"/>
  <c r="HC96" i="6"/>
  <c r="HN174" i="6"/>
  <c r="GA37" i="6"/>
  <c r="HC149" i="6"/>
  <c r="HP149" i="6"/>
  <c r="GU44" i="6"/>
  <c r="GX159" i="6"/>
  <c r="GX155" i="6"/>
  <c r="FY39" i="6"/>
  <c r="GW177" i="6"/>
  <c r="GD174" i="6"/>
  <c r="GD44" i="6"/>
  <c r="HE155" i="6"/>
  <c r="FS39" i="6"/>
  <c r="HJ177" i="6"/>
  <c r="HX174" i="6"/>
  <c r="GV44" i="6"/>
  <c r="HA155" i="6"/>
  <c r="FQ39" i="6"/>
  <c r="HB174" i="6"/>
  <c r="FU155" i="6"/>
  <c r="GA39" i="6"/>
  <c r="HL174" i="6"/>
  <c r="GE44" i="6"/>
  <c r="HO155" i="6"/>
  <c r="GX174" i="6"/>
  <c r="GL44" i="6"/>
  <c r="HW174" i="6"/>
  <c r="HR134" i="6"/>
  <c r="GG134" i="6"/>
  <c r="GN199" i="6"/>
  <c r="GW199" i="6"/>
  <c r="KR37" i="6"/>
  <c r="KR27" i="6"/>
  <c r="FU182" i="6"/>
  <c r="GF178" i="6"/>
  <c r="HB106" i="6"/>
  <c r="HK31" i="6"/>
  <c r="HW26" i="6"/>
  <c r="HP127" i="6"/>
  <c r="GX191" i="6"/>
  <c r="GD182" i="6"/>
  <c r="HL178" i="6"/>
  <c r="HH106" i="6"/>
  <c r="GA26" i="6"/>
  <c r="HD127" i="6"/>
  <c r="GC182" i="6"/>
  <c r="HO178" i="6"/>
  <c r="GL26" i="6"/>
  <c r="HO127" i="6"/>
  <c r="HW182" i="6"/>
  <c r="HV178" i="6"/>
  <c r="HT26" i="6"/>
  <c r="FM127" i="6"/>
  <c r="HV182" i="6"/>
  <c r="HT178" i="6"/>
  <c r="GU127" i="6"/>
  <c r="FZ37" i="6"/>
  <c r="FL149" i="6"/>
  <c r="GJ44" i="6"/>
  <c r="GP154" i="6"/>
  <c r="HN159" i="6"/>
  <c r="HT155" i="6"/>
  <c r="GL39" i="6"/>
  <c r="GX177" i="6"/>
  <c r="GX96" i="6"/>
  <c r="GN174" i="6"/>
  <c r="GI37" i="6"/>
  <c r="GC149" i="6"/>
  <c r="FT44" i="6"/>
  <c r="HW159" i="6"/>
  <c r="FL155" i="6"/>
  <c r="GC155" i="6"/>
  <c r="HD39" i="6"/>
  <c r="HO177" i="6"/>
  <c r="FU177" i="6"/>
  <c r="GO174" i="6"/>
  <c r="HL44" i="6"/>
  <c r="GN155" i="6"/>
  <c r="GH39" i="6"/>
  <c r="GJ177" i="6"/>
  <c r="HI174" i="6"/>
  <c r="GZ44" i="6"/>
  <c r="GW155" i="6"/>
  <c r="GZ39" i="6"/>
  <c r="HY174" i="6"/>
  <c r="FQ155" i="6"/>
  <c r="HE39" i="6"/>
  <c r="HK174" i="6"/>
  <c r="GR44" i="6"/>
  <c r="GB155" i="6"/>
  <c r="GO39" i="6"/>
  <c r="HF174" i="6"/>
  <c r="HN44" i="6"/>
  <c r="FQ174" i="6"/>
  <c r="GV134" i="6"/>
  <c r="FV134" i="6"/>
  <c r="HJ199" i="6"/>
  <c r="HU199" i="6"/>
  <c r="KR13" i="6"/>
  <c r="FN182" i="6"/>
  <c r="GY178" i="6"/>
  <c r="GZ106" i="6"/>
  <c r="GP31" i="6"/>
  <c r="HE26" i="6"/>
  <c r="GG127" i="6"/>
  <c r="GW191" i="6"/>
  <c r="GM182" i="6"/>
  <c r="HY178" i="6"/>
  <c r="HU106" i="6"/>
  <c r="GH26" i="6"/>
  <c r="GA127" i="6"/>
  <c r="FO182" i="6"/>
  <c r="HC178" i="6"/>
  <c r="GG26" i="6"/>
  <c r="GF127" i="6"/>
  <c r="GX182" i="6"/>
  <c r="FR178" i="6"/>
  <c r="HA26" i="6"/>
  <c r="GE26" i="6"/>
  <c r="HY127" i="6"/>
  <c r="FZ182" i="6"/>
  <c r="GB106" i="6"/>
  <c r="FR127" i="6"/>
  <c r="GV37" i="6"/>
  <c r="GX149" i="6"/>
  <c r="GY44" i="6"/>
  <c r="HY154" i="6"/>
  <c r="HQ159" i="6"/>
  <c r="HJ155" i="6"/>
  <c r="GK39" i="6"/>
  <c r="GI177" i="6"/>
  <c r="HE96" i="6"/>
  <c r="GU174" i="6"/>
  <c r="GR37" i="6"/>
  <c r="HN149" i="6"/>
  <c r="HC44" i="6"/>
  <c r="GY159" i="6"/>
  <c r="FZ155" i="6"/>
  <c r="HK39" i="6"/>
  <c r="GL177" i="6"/>
  <c r="GV174" i="6"/>
  <c r="HT44" i="6"/>
  <c r="GH155" i="6"/>
  <c r="GM39" i="6"/>
  <c r="FV177" i="6"/>
  <c r="GH174" i="6"/>
  <c r="GG44" i="6"/>
  <c r="FW155" i="6"/>
  <c r="HL155" i="6"/>
  <c r="HY39" i="6"/>
  <c r="GV177" i="6"/>
  <c r="GP174" i="6"/>
  <c r="HE44" i="6"/>
  <c r="HL201" i="6"/>
  <c r="HI155" i="6"/>
  <c r="GS39" i="6"/>
  <c r="GI174" i="6"/>
  <c r="FY44" i="6"/>
  <c r="GD155" i="6"/>
  <c r="HC39" i="6"/>
  <c r="HH174" i="6"/>
  <c r="FZ44" i="6"/>
  <c r="FT174" i="6"/>
  <c r="GC134" i="6"/>
  <c r="FR134" i="6"/>
  <c r="HF134" i="6"/>
  <c r="GS199" i="6"/>
  <c r="GJ199" i="6"/>
  <c r="FW182" i="6"/>
  <c r="HK178" i="6"/>
  <c r="HV106" i="6"/>
  <c r="GB31" i="6"/>
  <c r="GS26" i="6"/>
  <c r="HT127" i="6"/>
  <c r="GB191" i="6"/>
  <c r="FP182" i="6"/>
  <c r="HM178" i="6"/>
  <c r="FR106" i="6"/>
  <c r="GW26" i="6"/>
  <c r="HU127" i="6"/>
  <c r="HH178" i="6"/>
  <c r="HF26" i="6"/>
  <c r="HV127" i="6"/>
  <c r="HW191" i="6"/>
  <c r="GI182" i="6"/>
  <c r="FV178" i="6"/>
  <c r="HR26" i="6"/>
  <c r="HR127" i="6"/>
  <c r="HE182" i="6"/>
  <c r="HN127" i="6"/>
  <c r="FM37" i="6"/>
  <c r="GF149" i="6"/>
  <c r="FW44" i="6"/>
  <c r="GU154" i="6"/>
  <c r="HT159" i="6"/>
  <c r="HS155" i="6"/>
  <c r="FO39" i="6"/>
  <c r="FL177" i="6"/>
  <c r="HF96" i="6"/>
  <c r="GC174" i="6"/>
  <c r="GY37" i="6"/>
  <c r="FY149" i="6"/>
  <c r="HD44" i="6"/>
  <c r="HE159" i="6"/>
  <c r="HN155" i="6"/>
  <c r="HS39" i="6"/>
  <c r="HI177" i="6"/>
  <c r="GK174" i="6"/>
  <c r="GW44" i="6"/>
  <c r="FP155" i="6"/>
  <c r="FX39" i="6"/>
  <c r="GZ177" i="6"/>
  <c r="FY174" i="6"/>
  <c r="HF44" i="6"/>
  <c r="HV155" i="6"/>
  <c r="GE39" i="6"/>
  <c r="FS177" i="6"/>
  <c r="HQ174" i="6"/>
  <c r="HS44" i="6"/>
  <c r="FY155" i="6"/>
  <c r="HC174" i="6"/>
  <c r="HG44" i="6"/>
  <c r="HX155" i="6"/>
  <c r="GL174" i="6"/>
  <c r="GB44" i="6"/>
  <c r="GT155" i="6"/>
  <c r="FW199" i="6"/>
  <c r="FV174" i="6"/>
  <c r="HC134" i="6"/>
  <c r="HK134" i="6"/>
  <c r="HE134" i="6"/>
  <c r="HI199" i="6"/>
  <c r="HO199" i="6"/>
  <c r="HG82" i="6"/>
  <c r="HY182" i="6"/>
  <c r="HF178" i="6"/>
  <c r="FQ31" i="6"/>
  <c r="HG26" i="6"/>
  <c r="GN127" i="6"/>
  <c r="GI191" i="6"/>
  <c r="GZ182" i="6"/>
  <c r="GN178" i="6"/>
  <c r="GU26" i="6"/>
  <c r="GP127" i="6"/>
  <c r="GO182" i="6"/>
  <c r="FW178" i="6"/>
  <c r="HY26" i="6"/>
  <c r="GE127" i="6"/>
  <c r="GP182" i="6"/>
  <c r="GU178" i="6"/>
  <c r="FU26" i="6"/>
  <c r="HI127" i="6"/>
  <c r="HG127" i="6"/>
  <c r="GM37" i="6"/>
  <c r="HQ149" i="6"/>
  <c r="GC44" i="6"/>
  <c r="HQ154" i="6"/>
  <c r="HY159" i="6"/>
  <c r="HP155" i="6"/>
  <c r="GX39" i="6"/>
  <c r="HU177" i="6"/>
  <c r="GC96" i="6"/>
  <c r="FZ174" i="6"/>
  <c r="HG37" i="6"/>
  <c r="GU149" i="6"/>
  <c r="HX44" i="6"/>
  <c r="HU159" i="6"/>
  <c r="GF155" i="6"/>
  <c r="FW39" i="6"/>
  <c r="FP177" i="6"/>
  <c r="HS174" i="6"/>
  <c r="GK44" i="6"/>
  <c r="HU155" i="6"/>
  <c r="GB39" i="6"/>
  <c r="HF39" i="6"/>
  <c r="GE177" i="6"/>
  <c r="HV174" i="6"/>
  <c r="HA44" i="6"/>
  <c r="HQ155" i="6"/>
  <c r="HG39" i="6"/>
  <c r="HO174" i="6"/>
  <c r="GG174" i="6"/>
  <c r="FV44" i="6"/>
  <c r="GK155" i="6"/>
  <c r="HD174" i="6"/>
  <c r="HB44" i="6"/>
  <c r="HG155" i="6"/>
  <c r="HG174" i="6"/>
  <c r="HI44" i="6"/>
  <c r="HC155" i="6"/>
  <c r="HR174" i="6"/>
  <c r="GX134" i="6"/>
  <c r="FQ134" i="6"/>
  <c r="GZ134" i="6"/>
  <c r="HC199" i="6"/>
  <c r="FV199" i="6"/>
  <c r="GH82" i="6"/>
  <c r="GV82" i="6"/>
  <c r="HV82" i="6"/>
  <c r="GP82" i="6"/>
  <c r="HS82" i="6"/>
  <c r="FR82" i="6"/>
  <c r="HX82" i="6"/>
  <c r="GB82" i="6"/>
  <c r="GX82" i="6"/>
  <c r="GU82" i="6"/>
  <c r="GJ82" i="6"/>
  <c r="GT82" i="6"/>
  <c r="FS82" i="6"/>
  <c r="FV82" i="6"/>
  <c r="HB82" i="6"/>
  <c r="GD82" i="6"/>
  <c r="FW82" i="6"/>
  <c r="FP82" i="6"/>
  <c r="GO82" i="6"/>
  <c r="HF82" i="6"/>
  <c r="HU82" i="6"/>
  <c r="GG82" i="6"/>
  <c r="HR82" i="6"/>
  <c r="HA82" i="6"/>
  <c r="HQ82" i="6"/>
  <c r="GL82" i="6"/>
  <c r="FL82" i="6"/>
  <c r="FT82" i="6"/>
  <c r="GY82" i="6"/>
  <c r="GW82" i="6"/>
  <c r="FU82" i="6"/>
  <c r="GF82" i="6"/>
  <c r="HW82" i="6"/>
  <c r="HE82" i="6"/>
  <c r="HJ82" i="6"/>
  <c r="FY82" i="6"/>
  <c r="GI82" i="6"/>
  <c r="GZ82" i="6"/>
  <c r="HO82" i="6"/>
  <c r="HY82" i="6"/>
  <c r="HN82" i="6"/>
  <c r="HT82" i="6"/>
  <c r="GK82" i="6"/>
  <c r="GQ82" i="6"/>
  <c r="GE82" i="6"/>
  <c r="HD82" i="6"/>
  <c r="GR82" i="6"/>
  <c r="HP82" i="6"/>
  <c r="FQ82" i="6"/>
  <c r="HM82" i="6"/>
  <c r="GN82" i="6"/>
  <c r="HC82" i="6"/>
  <c r="HP200" i="6"/>
  <c r="GA82" i="6"/>
  <c r="GE103" i="6"/>
  <c r="HK152" i="6"/>
  <c r="GL84" i="6"/>
  <c r="FM143" i="6"/>
  <c r="FU84" i="6"/>
  <c r="GL36" i="6"/>
  <c r="FQ36" i="6"/>
  <c r="GR36" i="6"/>
  <c r="HE36" i="6"/>
  <c r="HG36" i="6"/>
  <c r="HS36" i="6"/>
  <c r="HU36" i="6"/>
  <c r="GO58" i="6"/>
  <c r="FS58" i="6"/>
  <c r="HO50" i="6"/>
  <c r="GR50" i="6"/>
  <c r="GY50" i="6"/>
  <c r="HM50" i="6"/>
  <c r="HW50" i="6"/>
  <c r="GZ50" i="6"/>
  <c r="HD50" i="6"/>
  <c r="HB50" i="6"/>
  <c r="GA50" i="6"/>
  <c r="HC50" i="6"/>
  <c r="GJ50" i="6"/>
  <c r="GD50" i="6"/>
  <c r="HX50" i="6"/>
  <c r="HY50" i="6"/>
  <c r="FM50" i="6"/>
  <c r="FY50" i="6"/>
  <c r="FV50" i="6"/>
  <c r="FO50" i="6"/>
  <c r="HP50" i="6"/>
  <c r="HI50" i="6"/>
  <c r="FO123" i="6"/>
  <c r="FP123" i="6"/>
  <c r="HF123" i="6"/>
  <c r="HT123" i="6"/>
  <c r="GT123" i="6"/>
  <c r="FM123" i="6"/>
  <c r="GB123" i="6"/>
  <c r="GP123" i="6"/>
  <c r="HL123" i="6"/>
  <c r="FL123" i="6"/>
  <c r="GS123" i="6"/>
  <c r="HS123" i="6"/>
  <c r="GU123" i="6"/>
  <c r="GK123" i="6"/>
  <c r="GZ123" i="6"/>
  <c r="FX123" i="6"/>
  <c r="HH123" i="6"/>
  <c r="HV123" i="6"/>
  <c r="GJ123" i="6"/>
  <c r="GQ123" i="6"/>
  <c r="FQ123" i="6"/>
  <c r="HM123" i="6"/>
  <c r="GV123" i="6"/>
  <c r="HO123" i="6"/>
  <c r="HK123" i="6"/>
  <c r="GA123" i="6"/>
  <c r="FP84" i="6"/>
  <c r="GH50" i="6"/>
  <c r="HD143" i="6"/>
  <c r="HS143" i="6"/>
  <c r="GN143" i="6"/>
  <c r="FZ143" i="6"/>
  <c r="GT143" i="6"/>
  <c r="FP143" i="6"/>
  <c r="GP143" i="6"/>
  <c r="GS143" i="6"/>
  <c r="GH143" i="6"/>
  <c r="HN143" i="6"/>
  <c r="FW58" i="6"/>
  <c r="GS12" i="6"/>
  <c r="FM12" i="6"/>
  <c r="FP12" i="6"/>
  <c r="FL12" i="6"/>
  <c r="FS12" i="6"/>
  <c r="HN12" i="6"/>
  <c r="FO12" i="6"/>
  <c r="HQ12" i="6"/>
  <c r="GH12" i="6"/>
  <c r="GT12" i="6"/>
  <c r="FQ12" i="6"/>
  <c r="HC12" i="6"/>
  <c r="GI12" i="6"/>
  <c r="GA12" i="6"/>
  <c r="HT12" i="6"/>
  <c r="GF12" i="6"/>
  <c r="HU12" i="6"/>
  <c r="HS12" i="6"/>
  <c r="FW12" i="6"/>
  <c r="GU12" i="6"/>
  <c r="GR12" i="6"/>
  <c r="HO12" i="6"/>
  <c r="GZ12" i="6"/>
  <c r="GW12" i="6"/>
  <c r="FN12" i="6"/>
  <c r="FU12" i="6"/>
  <c r="GN12" i="6"/>
  <c r="HM12" i="6"/>
  <c r="HH12" i="6"/>
  <c r="GO12" i="6"/>
  <c r="HY12" i="6"/>
  <c r="GK12" i="6"/>
  <c r="GV12" i="6"/>
  <c r="GQ12" i="6"/>
  <c r="HW12" i="6"/>
  <c r="HB12" i="6"/>
  <c r="HX12" i="6"/>
  <c r="HI12" i="6"/>
  <c r="GE12" i="6"/>
  <c r="GY12" i="6"/>
  <c r="FY12" i="6"/>
  <c r="GM12" i="6"/>
  <c r="FX12" i="6"/>
  <c r="FZ12" i="6"/>
  <c r="FX84" i="6"/>
  <c r="HC156" i="6"/>
  <c r="GW50" i="6"/>
  <c r="GU50" i="6"/>
  <c r="FT84" i="6"/>
  <c r="FT50" i="6"/>
  <c r="GW106" i="6"/>
  <c r="GE106" i="6"/>
  <c r="HA106" i="6"/>
  <c r="FW106" i="6"/>
  <c r="GX106" i="6"/>
  <c r="HY106" i="6"/>
  <c r="GC106" i="6"/>
  <c r="HL106" i="6"/>
  <c r="GM106" i="6"/>
  <c r="HW106" i="6"/>
  <c r="GP106" i="6"/>
  <c r="GS106" i="6"/>
  <c r="GH106" i="6"/>
  <c r="HP106" i="6"/>
  <c r="GQ106" i="6"/>
  <c r="GO106" i="6"/>
  <c r="GN106" i="6"/>
  <c r="HT106" i="6"/>
  <c r="FZ106" i="6"/>
  <c r="FX106" i="6"/>
  <c r="HG106" i="6"/>
  <c r="GU106" i="6"/>
  <c r="FP106" i="6"/>
  <c r="HD106" i="6"/>
  <c r="FL106" i="6"/>
  <c r="HF106" i="6"/>
  <c r="HX106" i="6"/>
  <c r="GR106" i="6"/>
  <c r="HJ106" i="6"/>
  <c r="HQ106" i="6"/>
  <c r="FM106" i="6"/>
  <c r="FY106" i="6"/>
  <c r="HM106" i="6"/>
  <c r="GK106" i="6"/>
  <c r="HK106" i="6"/>
  <c r="HN106" i="6"/>
  <c r="HR106" i="6"/>
  <c r="GL106" i="6"/>
  <c r="GG106" i="6"/>
  <c r="FU106" i="6"/>
  <c r="FT106" i="6"/>
  <c r="GY106" i="6"/>
  <c r="HJ123" i="6"/>
  <c r="GJ172" i="6"/>
  <c r="GX172" i="6"/>
  <c r="HH172" i="6"/>
  <c r="GV172" i="6"/>
  <c r="GA172" i="6"/>
  <c r="HE172" i="6"/>
  <c r="FM172" i="6"/>
  <c r="GT172" i="6"/>
  <c r="GG172" i="6"/>
  <c r="HL172" i="6"/>
  <c r="GL172" i="6"/>
  <c r="FT172" i="6"/>
  <c r="FS172" i="6"/>
  <c r="GB172" i="6"/>
  <c r="HU172" i="6"/>
  <c r="FP172" i="6"/>
  <c r="GN172" i="6"/>
  <c r="FU172" i="6"/>
  <c r="HK172" i="6"/>
  <c r="GQ172" i="6"/>
  <c r="HP172" i="6"/>
  <c r="HM172" i="6"/>
  <c r="HI172" i="6"/>
  <c r="HS172" i="6"/>
  <c r="FV172" i="6"/>
  <c r="FL172" i="6"/>
  <c r="HV172" i="6"/>
  <c r="GY172" i="6"/>
  <c r="HD172" i="6"/>
  <c r="HJ172" i="6"/>
  <c r="HR172" i="6"/>
  <c r="FO172" i="6"/>
  <c r="GF172" i="6"/>
  <c r="HF172" i="6"/>
  <c r="GO172" i="6"/>
  <c r="GU172" i="6"/>
  <c r="HX172" i="6"/>
  <c r="GE172" i="6"/>
  <c r="FN172" i="6"/>
  <c r="GW172" i="6"/>
  <c r="GI172" i="6"/>
  <c r="HY172" i="6"/>
  <c r="HA172" i="6"/>
  <c r="FW172" i="6"/>
  <c r="HB172" i="6"/>
  <c r="GM172" i="6"/>
  <c r="GP172" i="6"/>
  <c r="GR172" i="6"/>
  <c r="GK172" i="6"/>
  <c r="HR84" i="6"/>
  <c r="HA84" i="6"/>
  <c r="GN50" i="6"/>
  <c r="FP50" i="6"/>
  <c r="GV50" i="6"/>
  <c r="GW84" i="6"/>
  <c r="HL50" i="6"/>
  <c r="GO123" i="6"/>
  <c r="HL12" i="6"/>
  <c r="GI50" i="6"/>
  <c r="FL50" i="6"/>
  <c r="HH167" i="6"/>
  <c r="HL167" i="6"/>
  <c r="HG167" i="6"/>
  <c r="HD167" i="6"/>
  <c r="GS167" i="6"/>
  <c r="GV167" i="6"/>
  <c r="HY167" i="6"/>
  <c r="HM167" i="6"/>
  <c r="FZ167" i="6"/>
  <c r="HA167" i="6"/>
  <c r="HF167" i="6"/>
  <c r="GK167" i="6"/>
  <c r="GD167" i="6"/>
  <c r="GX12" i="6"/>
  <c r="HC123" i="6"/>
  <c r="FT12" i="6"/>
  <c r="GG84" i="6"/>
  <c r="GA84" i="6"/>
  <c r="GT84" i="6"/>
  <c r="GE84" i="6"/>
  <c r="HJ84" i="6"/>
  <c r="GP84" i="6"/>
  <c r="FO84" i="6"/>
  <c r="GI84" i="6"/>
  <c r="FN84" i="6"/>
  <c r="GB84" i="6"/>
  <c r="HD84" i="6"/>
  <c r="HL84" i="6"/>
  <c r="GM84" i="6"/>
  <c r="FM84" i="6"/>
  <c r="GH84" i="6"/>
  <c r="GQ84" i="6"/>
  <c r="HA50" i="6"/>
  <c r="GL143" i="6"/>
  <c r="FY123" i="6"/>
  <c r="GI123" i="6"/>
  <c r="HE58" i="6"/>
  <c r="FQ58" i="6"/>
  <c r="GU58" i="6"/>
  <c r="HV58" i="6"/>
  <c r="FV58" i="6"/>
  <c r="HM58" i="6"/>
  <c r="GH58" i="6"/>
  <c r="FU58" i="6"/>
  <c r="HB58" i="6"/>
  <c r="HJ58" i="6"/>
  <c r="GT58" i="6"/>
  <c r="HU58" i="6"/>
  <c r="HP58" i="6"/>
  <c r="GV58" i="6"/>
  <c r="GE58" i="6"/>
  <c r="HK58" i="6"/>
  <c r="GC58" i="6"/>
  <c r="GP58" i="6"/>
  <c r="GN58" i="6"/>
  <c r="HT58" i="6"/>
  <c r="GX58" i="6"/>
  <c r="GK58" i="6"/>
  <c r="FL58" i="6"/>
  <c r="HH58" i="6"/>
  <c r="HO58" i="6"/>
  <c r="HC58" i="6"/>
  <c r="FP58" i="6"/>
  <c r="HG58" i="6"/>
  <c r="GZ58" i="6"/>
  <c r="HN58" i="6"/>
  <c r="HR58" i="6"/>
  <c r="FO58" i="6"/>
  <c r="GM58" i="6"/>
  <c r="GL58" i="6"/>
  <c r="GY58" i="6"/>
  <c r="HW58" i="6"/>
  <c r="HI58" i="6"/>
  <c r="GB58" i="6"/>
  <c r="GD58" i="6"/>
  <c r="FZ58" i="6"/>
  <c r="HS58" i="6"/>
  <c r="GX84" i="6"/>
  <c r="HK50" i="6"/>
  <c r="HX143" i="6"/>
  <c r="HE84" i="6"/>
  <c r="FO143" i="6"/>
  <c r="GI117" i="6"/>
  <c r="GG117" i="6"/>
  <c r="FY184" i="6"/>
  <c r="GQ184" i="6"/>
  <c r="GO184" i="6"/>
  <c r="HE184" i="6"/>
  <c r="GI184" i="6"/>
  <c r="FM184" i="6"/>
  <c r="GW184" i="6"/>
  <c r="GP184" i="6"/>
  <c r="HX153" i="6"/>
  <c r="FN153" i="6"/>
  <c r="HB153" i="6"/>
  <c r="FV153" i="6"/>
  <c r="GK153" i="6"/>
  <c r="GO153" i="6"/>
  <c r="GG153" i="6"/>
  <c r="FU153" i="6"/>
  <c r="FM153" i="6"/>
  <c r="FY153" i="6"/>
  <c r="HR153" i="6"/>
  <c r="HS153" i="6"/>
  <c r="FL153" i="6"/>
  <c r="HN153" i="6"/>
  <c r="FT153" i="6"/>
  <c r="HQ153" i="6"/>
  <c r="GN153" i="6"/>
  <c r="HH153" i="6"/>
  <c r="GS153" i="6"/>
  <c r="GJ153" i="6"/>
  <c r="GR153" i="6"/>
  <c r="HK153" i="6"/>
  <c r="GV153" i="6"/>
  <c r="GU153" i="6"/>
  <c r="GE153" i="6"/>
  <c r="GD153" i="6"/>
  <c r="GP153" i="6"/>
  <c r="HO153" i="6"/>
  <c r="GI153" i="6"/>
  <c r="HG153" i="6"/>
  <c r="HA153" i="6"/>
  <c r="HS135" i="6"/>
  <c r="FP135" i="6"/>
  <c r="HA135" i="6"/>
  <c r="HP135" i="6"/>
  <c r="HR135" i="6"/>
  <c r="GV135" i="6"/>
  <c r="GO135" i="6"/>
  <c r="HL135" i="6"/>
  <c r="GJ135" i="6"/>
  <c r="HH135" i="6"/>
  <c r="HO135" i="6"/>
  <c r="GI135" i="6"/>
  <c r="GN135" i="6"/>
  <c r="FQ135" i="6"/>
  <c r="HE135" i="6"/>
  <c r="FR135" i="6"/>
  <c r="GS135" i="6"/>
  <c r="GG135" i="6"/>
  <c r="FV135" i="6"/>
  <c r="GF135" i="6"/>
  <c r="GM179" i="6"/>
  <c r="GL191" i="6"/>
  <c r="GA81" i="6"/>
  <c r="HG86" i="6"/>
  <c r="FN47" i="6"/>
  <c r="HO57" i="6"/>
  <c r="FO125" i="6"/>
  <c r="GN65" i="6"/>
  <c r="HO24" i="6"/>
  <c r="HO86" i="6"/>
  <c r="GW57" i="6"/>
  <c r="HY86" i="6"/>
  <c r="HL57" i="6"/>
  <c r="FY24" i="6"/>
  <c r="FL77" i="6"/>
  <c r="GB77" i="6"/>
  <c r="HQ79" i="6"/>
  <c r="GV77" i="6"/>
  <c r="HK79" i="6"/>
  <c r="GC74" i="6"/>
  <c r="GH54" i="6"/>
  <c r="FM177" i="6"/>
  <c r="FV139" i="6"/>
  <c r="HW177" i="6"/>
  <c r="HP16" i="6"/>
  <c r="GQ39" i="6"/>
  <c r="GR6" i="6"/>
  <c r="FO40" i="6"/>
  <c r="HW66" i="6"/>
  <c r="HM40" i="6"/>
  <c r="FP134" i="6"/>
  <c r="FQ83" i="6"/>
  <c r="FZ200" i="6"/>
  <c r="GE83" i="6"/>
  <c r="KR83" i="6"/>
  <c r="FW191" i="6"/>
  <c r="HF81" i="6"/>
  <c r="GU179" i="6"/>
  <c r="HH191" i="6"/>
  <c r="FR81" i="6"/>
  <c r="GK86" i="6"/>
  <c r="HJ47" i="6"/>
  <c r="FM57" i="6"/>
  <c r="FP125" i="6"/>
  <c r="GI65" i="6"/>
  <c r="HX179" i="6"/>
  <c r="GN24" i="6"/>
  <c r="GY86" i="6"/>
  <c r="GD57" i="6"/>
  <c r="FM65" i="6"/>
  <c r="GO24" i="6"/>
  <c r="FS86" i="6"/>
  <c r="GA57" i="6"/>
  <c r="HN24" i="6"/>
  <c r="HT77" i="6"/>
  <c r="FQ79" i="6"/>
  <c r="HP77" i="6"/>
  <c r="GZ79" i="6"/>
  <c r="GD139" i="6"/>
  <c r="FO177" i="6"/>
  <c r="HP177" i="6"/>
  <c r="HP191" i="6"/>
  <c r="HC81" i="6"/>
  <c r="GR81" i="6"/>
  <c r="GG179" i="6"/>
  <c r="HO191" i="6"/>
  <c r="GN81" i="6"/>
  <c r="FV86" i="6"/>
  <c r="FM47" i="6"/>
  <c r="HB57" i="6"/>
  <c r="HL125" i="6"/>
  <c r="HV125" i="6"/>
  <c r="HU65" i="6"/>
  <c r="FR179" i="6"/>
  <c r="HB24" i="6"/>
  <c r="HS86" i="6"/>
  <c r="FO57" i="6"/>
  <c r="GZ24" i="6"/>
  <c r="HI86" i="6"/>
  <c r="GH24" i="6"/>
  <c r="HX77" i="6"/>
  <c r="FY79" i="6"/>
  <c r="GG77" i="6"/>
  <c r="GI79" i="6"/>
  <c r="HG139" i="6"/>
  <c r="GO177" i="6"/>
  <c r="GT177" i="6"/>
  <c r="GT201" i="6"/>
  <c r="GV39" i="6"/>
  <c r="GN6" i="6"/>
  <c r="GE40" i="6"/>
  <c r="GA40" i="6"/>
  <c r="FZ134" i="6"/>
  <c r="HA134" i="6"/>
  <c r="FO83" i="6"/>
  <c r="GQ200" i="6"/>
  <c r="GT134" i="6"/>
  <c r="HU200" i="6"/>
  <c r="FN191" i="6"/>
  <c r="GU81" i="6"/>
  <c r="FX179" i="6"/>
  <c r="HV191" i="6"/>
  <c r="GF81" i="6"/>
  <c r="GU86" i="6"/>
  <c r="HV47" i="6"/>
  <c r="FW57" i="6"/>
  <c r="HG125" i="6"/>
  <c r="GF179" i="6"/>
  <c r="FX24" i="6"/>
  <c r="HJ86" i="6"/>
  <c r="GK57" i="6"/>
  <c r="FT24" i="6"/>
  <c r="FP86" i="6"/>
  <c r="GV57" i="6"/>
  <c r="FQ24" i="6"/>
  <c r="GD79" i="6"/>
  <c r="GQ74" i="6"/>
  <c r="HL77" i="6"/>
  <c r="GJ79" i="6"/>
  <c r="GB177" i="6"/>
  <c r="HP64" i="6"/>
  <c r="GM177" i="6"/>
  <c r="HI94" i="6"/>
  <c r="FX6" i="6"/>
  <c r="HU40" i="6"/>
  <c r="GK40" i="6"/>
  <c r="GO6" i="6"/>
  <c r="GR134" i="6"/>
  <c r="HD134" i="6"/>
  <c r="HE83" i="6"/>
  <c r="GS200" i="6"/>
  <c r="FW200" i="6"/>
  <c r="GH191" i="6"/>
  <c r="FX81" i="6"/>
  <c r="HV179" i="6"/>
  <c r="HU191" i="6"/>
  <c r="HR81" i="6"/>
  <c r="FM86" i="6"/>
  <c r="HS47" i="6"/>
  <c r="GE57" i="6"/>
  <c r="GZ125" i="6"/>
  <c r="FR65" i="6"/>
  <c r="HA24" i="6"/>
  <c r="HM86" i="6"/>
  <c r="HD57" i="6"/>
  <c r="GW24" i="6"/>
  <c r="GB86" i="6"/>
  <c r="FU57" i="6"/>
  <c r="HH24" i="6"/>
  <c r="HU79" i="6"/>
  <c r="GM91" i="6"/>
  <c r="GJ77" i="6"/>
  <c r="HL79" i="6"/>
  <c r="GW54" i="6"/>
  <c r="FU54" i="6"/>
  <c r="GP177" i="6"/>
  <c r="HB64" i="6"/>
  <c r="HS177" i="6"/>
  <c r="GU134" i="6"/>
  <c r="KI120" i="6"/>
  <c r="KM120" i="6"/>
  <c r="JP120" i="6"/>
  <c r="IX120" i="6"/>
  <c r="JH120" i="6"/>
  <c r="KE120" i="6"/>
  <c r="JF120" i="6"/>
  <c r="JR120" i="6"/>
  <c r="IS120" i="6"/>
  <c r="JB120" i="6"/>
  <c r="KA120" i="6"/>
  <c r="IL120" i="6"/>
  <c r="JZ120" i="6"/>
  <c r="KK120" i="6"/>
  <c r="KL120" i="6"/>
  <c r="JC120" i="6"/>
  <c r="IO120" i="6"/>
  <c r="JI120" i="6"/>
  <c r="JQ120" i="6"/>
  <c r="KO120" i="6"/>
  <c r="JA120" i="6"/>
  <c r="KC120" i="6"/>
  <c r="JG120" i="6"/>
  <c r="JY120" i="6"/>
  <c r="IV120" i="6"/>
  <c r="IK120" i="6"/>
  <c r="IA120" i="6"/>
  <c r="IT120" i="6"/>
  <c r="JJ120" i="6"/>
  <c r="JL120" i="6"/>
  <c r="JU120" i="6"/>
  <c r="IW120" i="6"/>
  <c r="IM120" i="6"/>
  <c r="IY120" i="6"/>
  <c r="IN120" i="6"/>
  <c r="KG120" i="6"/>
  <c r="JK120" i="6"/>
  <c r="IG120" i="6"/>
  <c r="JN120" i="6"/>
  <c r="IZ120" i="6"/>
  <c r="IH120" i="6"/>
  <c r="IE120" i="6"/>
  <c r="KN120" i="6"/>
  <c r="IF120" i="6"/>
  <c r="IR120" i="6"/>
  <c r="IC120" i="6"/>
  <c r="IB120" i="6"/>
  <c r="JW120" i="6"/>
  <c r="JD120" i="6"/>
  <c r="IQ120" i="6"/>
  <c r="JT120" i="6"/>
  <c r="IP120" i="6"/>
  <c r="KD120" i="6"/>
  <c r="KJ120" i="6"/>
  <c r="JO120" i="6"/>
  <c r="JE120" i="6"/>
  <c r="JV120" i="6"/>
  <c r="KH120" i="6"/>
  <c r="II120" i="6"/>
  <c r="KF120" i="6"/>
  <c r="JX120" i="6"/>
  <c r="JS120" i="6"/>
  <c r="KB120" i="6"/>
  <c r="JM120" i="6"/>
  <c r="ID120" i="6"/>
  <c r="IU120" i="6"/>
  <c r="HX191" i="6"/>
  <c r="HX81" i="6"/>
  <c r="GR179" i="6"/>
  <c r="GH179" i="6"/>
  <c r="GE81" i="6"/>
  <c r="HT86" i="6"/>
  <c r="GK47" i="6"/>
  <c r="HE57" i="6"/>
  <c r="GI57" i="6"/>
  <c r="GL125" i="6"/>
  <c r="FZ24" i="6"/>
  <c r="FU24" i="6"/>
  <c r="GM86" i="6"/>
  <c r="FZ57" i="6"/>
  <c r="HG57" i="6"/>
  <c r="FN24" i="6"/>
  <c r="GJ86" i="6"/>
  <c r="HU57" i="6"/>
  <c r="GP24" i="6"/>
  <c r="HN77" i="6"/>
  <c r="HM79" i="6"/>
  <c r="GI77" i="6"/>
  <c r="GW77" i="6"/>
  <c r="GG79" i="6"/>
  <c r="GL91" i="6"/>
  <c r="GB54" i="6"/>
  <c r="HW54" i="6"/>
  <c r="HX177" i="6"/>
  <c r="GH64" i="6"/>
  <c r="GH177" i="6"/>
  <c r="HJ16" i="6"/>
  <c r="GU6" i="6"/>
  <c r="FT123" i="6"/>
  <c r="HE54" i="6"/>
  <c r="GH153" i="6"/>
  <c r="HY64" i="6"/>
  <c r="HN39" i="6"/>
  <c r="HX39" i="6"/>
  <c r="HQ195" i="6"/>
  <c r="FZ39" i="6"/>
  <c r="GR58" i="6"/>
  <c r="GI155" i="6"/>
  <c r="HG172" i="6"/>
  <c r="FV205" i="6"/>
  <c r="FY172" i="6"/>
  <c r="HV67" i="6"/>
  <c r="HL67" i="6"/>
  <c r="HQ67" i="6"/>
  <c r="FX199" i="6"/>
  <c r="FN199" i="6"/>
  <c r="GL199" i="6"/>
  <c r="GZ184" i="6"/>
  <c r="FV123" i="6"/>
  <c r="GX54" i="6"/>
  <c r="GF153" i="6"/>
  <c r="GD64" i="6"/>
  <c r="GJ39" i="6"/>
  <c r="HY58" i="6"/>
  <c r="GL195" i="6"/>
  <c r="HF98" i="6"/>
  <c r="GW39" i="6"/>
  <c r="GQ58" i="6"/>
  <c r="HH155" i="6"/>
  <c r="GH172" i="6"/>
  <c r="HE66" i="6"/>
  <c r="FQ40" i="6"/>
  <c r="FY40" i="6"/>
  <c r="GH67" i="6"/>
  <c r="GC67" i="6"/>
  <c r="FY83" i="6"/>
  <c r="GM67" i="6"/>
  <c r="HC83" i="6"/>
  <c r="GH199" i="6"/>
  <c r="GF199" i="6"/>
  <c r="GO199" i="6"/>
  <c r="GY80" i="6"/>
  <c r="GB80" i="6"/>
  <c r="GJ80" i="6"/>
  <c r="HQ80" i="6"/>
  <c r="GF80" i="6"/>
  <c r="GT80" i="6"/>
  <c r="HH199" i="6"/>
  <c r="HQ123" i="6"/>
  <c r="GG88" i="6"/>
  <c r="FO153" i="6"/>
  <c r="HD64" i="6"/>
  <c r="FM39" i="6"/>
  <c r="FW195" i="6"/>
  <c r="GI39" i="6"/>
  <c r="HA58" i="6"/>
  <c r="GL98" i="6"/>
  <c r="GA155" i="6"/>
  <c r="GS172" i="6"/>
  <c r="HX67" i="6"/>
  <c r="GV67" i="6"/>
  <c r="HP67" i="6"/>
  <c r="HD199" i="6"/>
  <c r="HL199" i="6"/>
  <c r="GK199" i="6"/>
  <c r="GL123" i="6"/>
  <c r="GS88" i="6"/>
  <c r="FR153" i="6"/>
  <c r="FL64" i="6"/>
  <c r="HI39" i="6"/>
  <c r="GF58" i="6"/>
  <c r="GN195" i="6"/>
  <c r="GR98" i="6"/>
  <c r="HQ39" i="6"/>
  <c r="HD58" i="6"/>
  <c r="GF98" i="6"/>
  <c r="GZ155" i="6"/>
  <c r="HN172" i="6"/>
  <c r="GL40" i="6"/>
  <c r="HE67" i="6"/>
  <c r="GP44" i="6"/>
  <c r="HI67" i="6"/>
  <c r="HD83" i="6"/>
  <c r="GL83" i="6"/>
  <c r="GU199" i="6"/>
  <c r="HG199" i="6"/>
  <c r="GZ199" i="6"/>
  <c r="HK199" i="6"/>
  <c r="GP199" i="6"/>
  <c r="HA80" i="6"/>
  <c r="GS80" i="6"/>
  <c r="HF80" i="6"/>
  <c r="HP80" i="6"/>
  <c r="HT80" i="6"/>
  <c r="FQ80" i="6"/>
  <c r="FO80" i="6"/>
  <c r="GD80" i="6"/>
  <c r="GZ142" i="6"/>
  <c r="FQ102" i="6"/>
  <c r="HX43" i="6"/>
  <c r="HB84" i="6"/>
  <c r="HA207" i="6"/>
  <c r="GP105" i="6"/>
  <c r="HL33" i="6"/>
  <c r="GF42" i="6"/>
  <c r="HL42" i="6"/>
  <c r="FV54" i="6"/>
  <c r="HG66" i="6"/>
  <c r="GW6" i="6"/>
  <c r="GR155" i="6"/>
  <c r="GZ172" i="6"/>
  <c r="GM134" i="6"/>
  <c r="FX20" i="6"/>
  <c r="HV134" i="6"/>
  <c r="FS20" i="6"/>
  <c r="HO20" i="6"/>
  <c r="HK20" i="6"/>
  <c r="HR200" i="6"/>
  <c r="GD199" i="6"/>
  <c r="HW199" i="6"/>
  <c r="GV199" i="6"/>
  <c r="GM199" i="6"/>
  <c r="HF199" i="6"/>
  <c r="FK199" i="6"/>
  <c r="FM199" i="6"/>
  <c r="GI199" i="6"/>
  <c r="GY43" i="6"/>
  <c r="HX84" i="6"/>
  <c r="GC84" i="6"/>
  <c r="HY207" i="6"/>
  <c r="GL42" i="6"/>
  <c r="HT42" i="6"/>
  <c r="HO42" i="6"/>
  <c r="GQ71" i="6"/>
  <c r="HE6" i="6"/>
  <c r="HO172" i="6"/>
  <c r="GB6" i="6"/>
  <c r="FT40" i="6"/>
  <c r="HP134" i="6"/>
  <c r="GR131" i="6"/>
  <c r="HU20" i="6"/>
  <c r="FL20" i="6"/>
  <c r="FM20" i="6"/>
  <c r="FV20" i="6"/>
  <c r="KQ11" i="6"/>
  <c r="HY199" i="6"/>
  <c r="HV199" i="6"/>
  <c r="FO199" i="6"/>
  <c r="GC199" i="6"/>
  <c r="HB199" i="6"/>
  <c r="HN199" i="6"/>
  <c r="HE199" i="6"/>
  <c r="GG199" i="6"/>
  <c r="HY43" i="6"/>
  <c r="FL84" i="6"/>
  <c r="FY207" i="6"/>
  <c r="HQ47" i="6"/>
  <c r="HB42" i="6"/>
  <c r="FP42" i="6"/>
  <c r="HG135" i="6"/>
  <c r="GT6" i="6"/>
  <c r="FS155" i="6"/>
  <c r="GX6" i="6"/>
  <c r="GI134" i="6"/>
  <c r="HB20" i="6"/>
  <c r="GD20" i="6"/>
  <c r="FQ20" i="6"/>
  <c r="FT20" i="6"/>
  <c r="FU199" i="6"/>
  <c r="GE199" i="6"/>
  <c r="GY199" i="6"/>
  <c r="FS199" i="6"/>
  <c r="GQ199" i="6"/>
  <c r="HA199" i="6"/>
  <c r="FT199" i="6"/>
  <c r="GA199" i="6"/>
  <c r="HI43" i="6"/>
  <c r="FS84" i="6"/>
  <c r="FN207" i="6"/>
  <c r="HD42" i="6"/>
  <c r="HG42" i="6"/>
  <c r="KQ12" i="6"/>
  <c r="JR114" i="6"/>
  <c r="IT114" i="6"/>
  <c r="JP114" i="6"/>
  <c r="IZ114" i="6"/>
  <c r="IN114" i="6"/>
  <c r="JE114" i="6"/>
  <c r="KD114" i="6"/>
  <c r="JN114" i="6"/>
  <c r="IO114" i="6"/>
  <c r="JG114" i="6"/>
  <c r="IK114" i="6"/>
  <c r="JM114" i="6"/>
  <c r="JS114" i="6"/>
  <c r="IC114" i="6"/>
  <c r="IB114" i="6"/>
  <c r="IR114" i="6"/>
  <c r="KL114" i="6"/>
  <c r="KK114" i="6"/>
  <c r="KB114" i="6"/>
  <c r="IL114" i="6"/>
  <c r="JA114" i="6"/>
  <c r="ID114" i="6"/>
  <c r="KF114" i="6"/>
  <c r="IX114" i="6"/>
  <c r="IQ114" i="6"/>
  <c r="IF114" i="6"/>
  <c r="KI114" i="6"/>
  <c r="JW114" i="6"/>
  <c r="II114" i="6"/>
  <c r="KA114" i="6"/>
  <c r="JD114" i="6"/>
  <c r="JO114" i="6"/>
  <c r="KH114" i="6"/>
  <c r="JH114" i="6"/>
  <c r="KM114" i="6"/>
  <c r="IP114" i="6"/>
  <c r="JY114" i="6"/>
  <c r="JB114" i="6"/>
  <c r="IA114" i="6"/>
  <c r="JC114" i="6"/>
  <c r="KJ114" i="6"/>
  <c r="IW114" i="6"/>
  <c r="JU114" i="6"/>
  <c r="IS114" i="6"/>
  <c r="KC114" i="6"/>
  <c r="IV114" i="6"/>
  <c r="JK114" i="6"/>
  <c r="JQ114" i="6"/>
  <c r="KO114" i="6"/>
  <c r="JT114" i="6"/>
  <c r="IG114" i="6"/>
  <c r="IU114" i="6"/>
  <c r="JJ114" i="6"/>
  <c r="KN114" i="6"/>
  <c r="KG114" i="6"/>
  <c r="IE114" i="6"/>
  <c r="IH114" i="6"/>
  <c r="JI114" i="6"/>
  <c r="IM114" i="6"/>
  <c r="KE114" i="6"/>
  <c r="JF114" i="6"/>
  <c r="IY114" i="6"/>
  <c r="JX114" i="6"/>
  <c r="JL114" i="6"/>
  <c r="JZ114" i="6"/>
  <c r="JV114" i="6"/>
  <c r="GO34" i="6"/>
  <c r="GL43" i="6"/>
  <c r="FZ84" i="6"/>
  <c r="GR207" i="6"/>
  <c r="HW42" i="6"/>
  <c r="GX42" i="6"/>
  <c r="GY42" i="6"/>
  <c r="FQ105" i="6"/>
  <c r="FS42" i="6"/>
  <c r="HS66" i="6"/>
  <c r="HF6" i="6"/>
  <c r="GN134" i="6"/>
  <c r="FX134" i="6"/>
  <c r="HH148" i="6"/>
  <c r="HG43" i="6"/>
  <c r="GO84" i="6"/>
  <c r="HK207" i="6"/>
  <c r="GR42" i="6"/>
  <c r="HQ42" i="6"/>
  <c r="HS42" i="6"/>
  <c r="GV146" i="6"/>
  <c r="HW134" i="6"/>
  <c r="HI32" i="6"/>
  <c r="GO43" i="6"/>
  <c r="HS84" i="6"/>
  <c r="HW207" i="6"/>
  <c r="HX42" i="6"/>
  <c r="GQ42" i="6"/>
  <c r="HV42" i="6"/>
  <c r="HK105" i="6"/>
  <c r="GB154" i="6"/>
  <c r="FM66" i="6"/>
  <c r="GE134" i="6"/>
  <c r="HS20" i="6"/>
  <c r="FN134" i="6"/>
  <c r="GC20" i="6"/>
  <c r="HO134" i="6"/>
  <c r="FY20" i="6"/>
  <c r="FP83" i="6"/>
  <c r="GM20" i="6"/>
  <c r="FQ199" i="6"/>
  <c r="FY199" i="6"/>
  <c r="GR199" i="6"/>
  <c r="HS199" i="6"/>
  <c r="FZ199" i="6"/>
  <c r="FR199" i="6"/>
  <c r="HT199" i="6"/>
  <c r="GT199" i="6"/>
  <c r="KE199" i="6"/>
  <c r="JK199" i="6"/>
  <c r="KF199" i="6"/>
  <c r="JH199" i="6"/>
  <c r="KD199" i="6"/>
  <c r="JX199" i="6"/>
  <c r="IO199" i="6"/>
  <c r="IE199" i="6"/>
  <c r="KB199" i="6"/>
  <c r="JB199" i="6"/>
  <c r="II199" i="6"/>
  <c r="IC199" i="6"/>
  <c r="JT199" i="6"/>
  <c r="IA199" i="6"/>
  <c r="IM199" i="6"/>
  <c r="IB199" i="6"/>
  <c r="JJ199" i="6"/>
  <c r="JN199" i="6"/>
  <c r="KN199" i="6"/>
  <c r="KL199" i="6"/>
  <c r="JP199" i="6"/>
  <c r="JR199" i="6"/>
  <c r="IF199" i="6"/>
  <c r="KG199" i="6"/>
  <c r="JO199" i="6"/>
  <c r="IL199" i="6"/>
  <c r="IS199" i="6"/>
  <c r="KJ199" i="6"/>
  <c r="JI199" i="6"/>
  <c r="JV199" i="6"/>
  <c r="KO199" i="6"/>
  <c r="JG199" i="6"/>
  <c r="JU199" i="6"/>
  <c r="KH199" i="6"/>
  <c r="JZ199" i="6"/>
  <c r="JD199" i="6"/>
  <c r="KA199" i="6"/>
  <c r="IR199" i="6"/>
  <c r="ID199" i="6"/>
  <c r="IN199" i="6"/>
  <c r="IT199" i="6"/>
  <c r="JA199" i="6"/>
  <c r="JC199" i="6"/>
  <c r="JF199" i="6"/>
  <c r="IP199" i="6"/>
  <c r="JL199" i="6"/>
  <c r="IZ199" i="6"/>
  <c r="JM199" i="6"/>
  <c r="KI199" i="6"/>
  <c r="JQ199" i="6"/>
  <c r="IY199" i="6"/>
  <c r="IK199" i="6"/>
  <c r="JE199" i="6"/>
  <c r="IX199" i="6"/>
  <c r="KM199" i="6"/>
  <c r="KK199" i="6"/>
  <c r="IV199" i="6"/>
  <c r="IW199" i="6"/>
  <c r="KC199" i="6"/>
  <c r="JW199" i="6"/>
  <c r="JS199" i="6"/>
  <c r="IH199" i="6"/>
  <c r="IQ199" i="6"/>
  <c r="IU199" i="6"/>
  <c r="JY199" i="6"/>
  <c r="IG199" i="6"/>
  <c r="FX166" i="6"/>
  <c r="HC152" i="6"/>
  <c r="GJ33" i="6"/>
  <c r="GA170" i="6"/>
  <c r="GW193" i="6"/>
  <c r="FT175" i="6"/>
  <c r="HX85" i="6"/>
  <c r="FM105" i="6"/>
  <c r="HJ166" i="6"/>
  <c r="HC33" i="6"/>
  <c r="HS193" i="6"/>
  <c r="GS175" i="6"/>
  <c r="GZ85" i="6"/>
  <c r="HY105" i="6"/>
  <c r="HY166" i="6"/>
  <c r="HV33" i="6"/>
  <c r="HA175" i="6"/>
  <c r="GK85" i="6"/>
  <c r="GG105" i="6"/>
  <c r="FS33" i="6"/>
  <c r="GE175" i="6"/>
  <c r="GJ85" i="6"/>
  <c r="GQ105" i="6"/>
  <c r="GH175" i="6"/>
  <c r="GH85" i="6"/>
  <c r="FO105" i="6"/>
  <c r="GA85" i="6"/>
  <c r="HE105" i="6"/>
  <c r="GI201" i="6"/>
  <c r="HL74" i="6"/>
  <c r="GN91" i="6"/>
  <c r="HT201" i="6"/>
  <c r="GM74" i="6"/>
  <c r="HB91" i="6"/>
  <c r="FT201" i="6"/>
  <c r="GX201" i="6"/>
  <c r="GG201" i="6"/>
  <c r="GQ201" i="6"/>
  <c r="GS41" i="6"/>
  <c r="FY94" i="6"/>
  <c r="HW98" i="6"/>
  <c r="GT103" i="6"/>
  <c r="FK71" i="6"/>
  <c r="FY6" i="6"/>
  <c r="HE103" i="6"/>
  <c r="GG6" i="6"/>
  <c r="GI103" i="6"/>
  <c r="GS6" i="6"/>
  <c r="GQ134" i="6"/>
  <c r="HO67" i="6"/>
  <c r="FW134" i="6"/>
  <c r="HN134" i="6"/>
  <c r="HI134" i="6"/>
  <c r="GI200" i="6"/>
  <c r="GU166" i="6"/>
  <c r="GB152" i="6"/>
  <c r="HP110" i="6"/>
  <c r="GO33" i="6"/>
  <c r="FN170" i="6"/>
  <c r="FZ193" i="6"/>
  <c r="FR175" i="6"/>
  <c r="HW85" i="6"/>
  <c r="FX105" i="6"/>
  <c r="FM166" i="6"/>
  <c r="HR33" i="6"/>
  <c r="GD175" i="6"/>
  <c r="GB85" i="6"/>
  <c r="FY105" i="6"/>
  <c r="GY166" i="6"/>
  <c r="GB33" i="6"/>
  <c r="GK175" i="6"/>
  <c r="FS85" i="6"/>
  <c r="HR105" i="6"/>
  <c r="GA33" i="6"/>
  <c r="HO175" i="6"/>
  <c r="GP85" i="6"/>
  <c r="HV105" i="6"/>
  <c r="GY47" i="6"/>
  <c r="HS175" i="6"/>
  <c r="GD85" i="6"/>
  <c r="HK85" i="6"/>
  <c r="HB105" i="6"/>
  <c r="HI85" i="6"/>
  <c r="HV85" i="6"/>
  <c r="GB105" i="6"/>
  <c r="HQ105" i="6"/>
  <c r="GD201" i="6"/>
  <c r="HB74" i="6"/>
  <c r="FX91" i="6"/>
  <c r="HM201" i="6"/>
  <c r="FQ74" i="6"/>
  <c r="GX91" i="6"/>
  <c r="HS201" i="6"/>
  <c r="HV201" i="6"/>
  <c r="GA201" i="6"/>
  <c r="FR201" i="6"/>
  <c r="GU103" i="6"/>
  <c r="HT103" i="6"/>
  <c r="HB6" i="6"/>
  <c r="GK103" i="6"/>
  <c r="FR6" i="6"/>
  <c r="GJ134" i="6"/>
  <c r="GB166" i="6"/>
  <c r="GI152" i="6"/>
  <c r="GP147" i="6"/>
  <c r="HK33" i="6"/>
  <c r="GS170" i="6"/>
  <c r="GO193" i="6"/>
  <c r="GY175" i="6"/>
  <c r="HO85" i="6"/>
  <c r="GR105" i="6"/>
  <c r="HH166" i="6"/>
  <c r="HO33" i="6"/>
  <c r="HR36" i="6"/>
  <c r="GJ175" i="6"/>
  <c r="GX85" i="6"/>
  <c r="GS105" i="6"/>
  <c r="HA166" i="6"/>
  <c r="GX196" i="6"/>
  <c r="FM33" i="6"/>
  <c r="HM175" i="6"/>
  <c r="FN85" i="6"/>
  <c r="GV105" i="6"/>
  <c r="GT33" i="6"/>
  <c r="GL133" i="6"/>
  <c r="HU175" i="6"/>
  <c r="GO85" i="6"/>
  <c r="HN105" i="6"/>
  <c r="GN175" i="6"/>
  <c r="GL85" i="6"/>
  <c r="GL105" i="6"/>
  <c r="GE85" i="6"/>
  <c r="GU105" i="6"/>
  <c r="GC33" i="6"/>
  <c r="HO105" i="6"/>
  <c r="HI201" i="6"/>
  <c r="HV74" i="6"/>
  <c r="GI74" i="6"/>
  <c r="FY91" i="6"/>
  <c r="HJ201" i="6"/>
  <c r="HG74" i="6"/>
  <c r="FK96" i="6"/>
  <c r="HT91" i="6"/>
  <c r="HI14" i="6"/>
  <c r="GB201" i="6"/>
  <c r="GO159" i="6"/>
  <c r="FX201" i="6"/>
  <c r="HP201" i="6"/>
  <c r="FU201" i="6"/>
  <c r="GL201" i="6"/>
  <c r="HY98" i="6"/>
  <c r="GA103" i="6"/>
  <c r="HT6" i="6"/>
  <c r="GF103" i="6"/>
  <c r="HS6" i="6"/>
  <c r="HQ103" i="6"/>
  <c r="FK6" i="6"/>
  <c r="GW134" i="6"/>
  <c r="GF67" i="6"/>
  <c r="HL134" i="6"/>
  <c r="HH67" i="6"/>
  <c r="FO134" i="6"/>
  <c r="GQ67" i="6"/>
  <c r="FP166" i="6"/>
  <c r="FT152" i="6"/>
  <c r="HD33" i="6"/>
  <c r="HI193" i="6"/>
  <c r="HT175" i="6"/>
  <c r="HL85" i="6"/>
  <c r="FZ105" i="6"/>
  <c r="GD166" i="6"/>
  <c r="HH33" i="6"/>
  <c r="HV193" i="6"/>
  <c r="FU175" i="6"/>
  <c r="HG85" i="6"/>
  <c r="HT105" i="6"/>
  <c r="GH166" i="6"/>
  <c r="FQ33" i="6"/>
  <c r="FW175" i="6"/>
  <c r="GW85" i="6"/>
  <c r="FP105" i="6"/>
  <c r="FZ166" i="6"/>
  <c r="HU33" i="6"/>
  <c r="HA133" i="6"/>
  <c r="GP175" i="6"/>
  <c r="HU85" i="6"/>
  <c r="FT85" i="6"/>
  <c r="GM105" i="6"/>
  <c r="GI105" i="6"/>
  <c r="FS175" i="6"/>
  <c r="FR85" i="6"/>
  <c r="HI105" i="6"/>
  <c r="FM85" i="6"/>
  <c r="FR105" i="6"/>
  <c r="HX69" i="6"/>
  <c r="GS201" i="6"/>
  <c r="FW74" i="6"/>
  <c r="GS91" i="6"/>
  <c r="GH184" i="6"/>
  <c r="HG201" i="6"/>
  <c r="HF74" i="6"/>
  <c r="HG91" i="6"/>
  <c r="HW201" i="6"/>
  <c r="FL201" i="6"/>
  <c r="GF201" i="6"/>
  <c r="GR103" i="6"/>
  <c r="HI103" i="6"/>
  <c r="FZ103" i="6"/>
  <c r="HU134" i="6"/>
  <c r="HR166" i="6"/>
  <c r="FS152" i="6"/>
  <c r="GJ147" i="6"/>
  <c r="FU33" i="6"/>
  <c r="GB193" i="6"/>
  <c r="FV175" i="6"/>
  <c r="HF175" i="6"/>
  <c r="HN85" i="6"/>
  <c r="GN105" i="6"/>
  <c r="HL166" i="6"/>
  <c r="FX33" i="6"/>
  <c r="HG193" i="6"/>
  <c r="HV175" i="6"/>
  <c r="HF85" i="6"/>
  <c r="GZ105" i="6"/>
  <c r="HF166" i="6"/>
  <c r="HT33" i="6"/>
  <c r="HA85" i="6"/>
  <c r="GY105" i="6"/>
  <c r="GM166" i="6"/>
  <c r="GE33" i="6"/>
  <c r="GL175" i="6"/>
  <c r="HY85" i="6"/>
  <c r="HW105" i="6"/>
  <c r="HD175" i="6"/>
  <c r="HB85" i="6"/>
  <c r="HM105" i="6"/>
  <c r="FQ85" i="6"/>
  <c r="GA105" i="6"/>
  <c r="HJ105" i="6"/>
  <c r="HK201" i="6"/>
  <c r="FU74" i="6"/>
  <c r="HR91" i="6"/>
  <c r="GC201" i="6"/>
  <c r="GT74" i="6"/>
  <c r="FT91" i="6"/>
  <c r="HY14" i="6"/>
  <c r="FK197" i="6"/>
  <c r="FK77" i="6"/>
  <c r="HO201" i="6"/>
  <c r="HD159" i="6"/>
  <c r="GU13" i="6"/>
  <c r="GN201" i="6"/>
  <c r="FZ201" i="6"/>
  <c r="FV201" i="6"/>
  <c r="FK64" i="6"/>
  <c r="HF201" i="6"/>
  <c r="HA140" i="6"/>
  <c r="GB98" i="6"/>
  <c r="GC103" i="6"/>
  <c r="FO6" i="6"/>
  <c r="GV103" i="6"/>
  <c r="GY6" i="6"/>
  <c r="HW6" i="6"/>
  <c r="GO103" i="6"/>
  <c r="GJ6" i="6"/>
  <c r="HJ134" i="6"/>
  <c r="GD134" i="6"/>
  <c r="FM67" i="6"/>
  <c r="HB134" i="6"/>
  <c r="GJ67" i="6"/>
  <c r="FK134" i="6"/>
  <c r="GE20" i="6"/>
  <c r="HV200" i="6"/>
  <c r="FQ166" i="6"/>
  <c r="HX152" i="6"/>
  <c r="FO33" i="6"/>
  <c r="GJ193" i="6"/>
  <c r="GB175" i="6"/>
  <c r="HM85" i="6"/>
  <c r="GC105" i="6"/>
  <c r="HD166" i="6"/>
  <c r="HT166" i="6"/>
  <c r="GF33" i="6"/>
  <c r="FV193" i="6"/>
  <c r="HX175" i="6"/>
  <c r="GS85" i="6"/>
  <c r="GK105" i="6"/>
  <c r="HS166" i="6"/>
  <c r="GZ33" i="6"/>
  <c r="GO175" i="6"/>
  <c r="GN85" i="6"/>
  <c r="HP85" i="6"/>
  <c r="GO105" i="6"/>
  <c r="GW166" i="6"/>
  <c r="HC75" i="6"/>
  <c r="GU33" i="6"/>
  <c r="GZ175" i="6"/>
  <c r="HR85" i="6"/>
  <c r="FT105" i="6"/>
  <c r="GD191" i="6"/>
  <c r="GD104" i="6"/>
  <c r="GV26" i="6"/>
  <c r="FO175" i="6"/>
  <c r="GQ85" i="6"/>
  <c r="FN105" i="6"/>
  <c r="FZ85" i="6"/>
  <c r="GJ105" i="6"/>
  <c r="HB201" i="6"/>
  <c r="FM74" i="6"/>
  <c r="GN145" i="6"/>
  <c r="HD91" i="6"/>
  <c r="HN91" i="6"/>
  <c r="GE201" i="6"/>
  <c r="FX74" i="6"/>
  <c r="HL91" i="6"/>
  <c r="GH201" i="6"/>
  <c r="FP201" i="6"/>
  <c r="GW201" i="6"/>
  <c r="HA201" i="6"/>
  <c r="GQ103" i="6"/>
  <c r="GP103" i="6"/>
  <c r="FQ6" i="6"/>
  <c r="HM144" i="6"/>
  <c r="GF152" i="6"/>
  <c r="FV33" i="6"/>
  <c r="HW33" i="6"/>
  <c r="GD193" i="6"/>
  <c r="GC175" i="6"/>
  <c r="GM85" i="6"/>
  <c r="HU105" i="6"/>
  <c r="FY166" i="6"/>
  <c r="GK152" i="6"/>
  <c r="GX33" i="6"/>
  <c r="HW193" i="6"/>
  <c r="HP175" i="6"/>
  <c r="HK175" i="6"/>
  <c r="HD105" i="6"/>
  <c r="GT166" i="6"/>
  <c r="FR33" i="6"/>
  <c r="HB175" i="6"/>
  <c r="GI85" i="6"/>
  <c r="HS105" i="6"/>
  <c r="HB166" i="6"/>
  <c r="GB75" i="6"/>
  <c r="HN33" i="6"/>
  <c r="GU175" i="6"/>
  <c r="GR85" i="6"/>
  <c r="FV105" i="6"/>
  <c r="GI175" i="6"/>
  <c r="GF85" i="6"/>
  <c r="HX105" i="6"/>
  <c r="FV85" i="6"/>
  <c r="GD105" i="6"/>
  <c r="HQ201" i="6"/>
  <c r="GJ74" i="6"/>
  <c r="GQ91" i="6"/>
  <c r="FN201" i="6"/>
  <c r="FO74" i="6"/>
  <c r="FW91" i="6"/>
  <c r="GK197" i="6"/>
  <c r="GO77" i="6"/>
  <c r="FY201" i="6"/>
  <c r="HY201" i="6"/>
  <c r="GP201" i="6"/>
  <c r="FS201" i="6"/>
  <c r="FW201" i="6"/>
  <c r="FV98" i="6"/>
  <c r="GS103" i="6"/>
  <c r="GV6" i="6"/>
  <c r="HH103" i="6"/>
  <c r="HQ205" i="6"/>
  <c r="HG6" i="6"/>
  <c r="HD6" i="6"/>
  <c r="HY134" i="6"/>
  <c r="FS134" i="6"/>
  <c r="FY134" i="6"/>
  <c r="GZ67" i="6"/>
  <c r="GH134" i="6"/>
  <c r="HC20" i="6"/>
  <c r="IJ199" i="6"/>
  <c r="FV97" i="6"/>
  <c r="GV176" i="6"/>
  <c r="HD90" i="6"/>
  <c r="FY102" i="6"/>
  <c r="GC9" i="6"/>
  <c r="FK97" i="6"/>
  <c r="FV34" i="6"/>
  <c r="GU90" i="6"/>
  <c r="GQ110" i="6"/>
  <c r="HM118" i="6"/>
  <c r="FO170" i="6"/>
  <c r="FY156" i="6"/>
  <c r="HF121" i="6"/>
  <c r="HX100" i="6"/>
  <c r="HB148" i="6"/>
  <c r="FM136" i="6"/>
  <c r="GC117" i="6"/>
  <c r="GY117" i="6"/>
  <c r="GR9" i="6"/>
  <c r="GB34" i="6"/>
  <c r="GG90" i="6"/>
  <c r="GT193" i="6"/>
  <c r="HJ100" i="6"/>
  <c r="FX136" i="6"/>
  <c r="HF9" i="6"/>
  <c r="GU100" i="6"/>
  <c r="GC136" i="6"/>
  <c r="FS191" i="6"/>
  <c r="FT166" i="6"/>
  <c r="GN133" i="6"/>
  <c r="GA179" i="6"/>
  <c r="GL136" i="6"/>
  <c r="HW179" i="6"/>
  <c r="FK182" i="6"/>
  <c r="FQ182" i="6"/>
  <c r="HX182" i="6"/>
  <c r="FL182" i="6"/>
  <c r="GN182" i="6"/>
  <c r="GU182" i="6"/>
  <c r="FY182" i="6"/>
  <c r="GV182" i="6"/>
  <c r="GA182" i="6"/>
  <c r="FY178" i="6"/>
  <c r="GH178" i="6"/>
  <c r="HN178" i="6"/>
  <c r="HA178" i="6"/>
  <c r="HP178" i="6"/>
  <c r="FT178" i="6"/>
  <c r="GL178" i="6"/>
  <c r="HB178" i="6"/>
  <c r="HS178" i="6"/>
  <c r="FM178" i="6"/>
  <c r="HJ178" i="6"/>
  <c r="GB178" i="6"/>
  <c r="FP178" i="6"/>
  <c r="GT178" i="6"/>
  <c r="GA178" i="6"/>
  <c r="GR65" i="6"/>
  <c r="HR65" i="6"/>
  <c r="GO65" i="6"/>
  <c r="GA65" i="6"/>
  <c r="HN65" i="6"/>
  <c r="HA65" i="6"/>
  <c r="GK65" i="6"/>
  <c r="GL65" i="6"/>
  <c r="HM65" i="6"/>
  <c r="HP65" i="6"/>
  <c r="FV65" i="6"/>
  <c r="FS65" i="6"/>
  <c r="FT65" i="6"/>
  <c r="HT65" i="6"/>
  <c r="HW65" i="6"/>
  <c r="GJ65" i="6"/>
  <c r="HC65" i="6"/>
  <c r="HY65" i="6"/>
  <c r="HQ65" i="6"/>
  <c r="GD65" i="6"/>
  <c r="GQ65" i="6"/>
  <c r="HI65" i="6"/>
  <c r="FN65" i="6"/>
  <c r="HX65" i="6"/>
  <c r="GH115" i="6"/>
  <c r="HN115" i="6"/>
  <c r="GT115" i="6"/>
  <c r="GE115" i="6"/>
  <c r="GW115" i="6"/>
  <c r="GY115" i="6"/>
  <c r="FK115" i="6"/>
  <c r="HG115" i="6"/>
  <c r="GN115" i="6"/>
  <c r="FM115" i="6"/>
  <c r="FT115" i="6"/>
  <c r="HK115" i="6"/>
  <c r="HP115" i="6"/>
  <c r="HB115" i="6"/>
  <c r="HF115" i="6"/>
  <c r="HA115" i="6"/>
  <c r="GZ115" i="6"/>
  <c r="GL115" i="6"/>
  <c r="GS115" i="6"/>
  <c r="GV115" i="6"/>
  <c r="HV115" i="6"/>
  <c r="HX115" i="6"/>
  <c r="HC115" i="6"/>
  <c r="HO115" i="6"/>
  <c r="GO115" i="6"/>
  <c r="FO115" i="6"/>
  <c r="HI115" i="6"/>
  <c r="FS115" i="6"/>
  <c r="HE115" i="6"/>
  <c r="GQ115" i="6"/>
  <c r="GG115" i="6"/>
  <c r="HD115" i="6"/>
  <c r="HL115" i="6"/>
  <c r="HT102" i="6"/>
  <c r="GP144" i="6"/>
  <c r="HO9" i="6"/>
  <c r="FR97" i="6"/>
  <c r="FT171" i="6"/>
  <c r="FL176" i="6"/>
  <c r="GA34" i="6"/>
  <c r="GK90" i="6"/>
  <c r="HE90" i="6"/>
  <c r="HN118" i="6"/>
  <c r="GM170" i="6"/>
  <c r="GJ156" i="6"/>
  <c r="GC121" i="6"/>
  <c r="GQ100" i="6"/>
  <c r="HO136" i="6"/>
  <c r="HW117" i="6"/>
  <c r="GY144" i="6"/>
  <c r="HE9" i="6"/>
  <c r="HA9" i="6"/>
  <c r="FK152" i="6"/>
  <c r="HF90" i="6"/>
  <c r="HV100" i="6"/>
  <c r="FY136" i="6"/>
  <c r="HD101" i="6"/>
  <c r="HY9" i="6"/>
  <c r="HY196" i="6"/>
  <c r="FZ100" i="6"/>
  <c r="FO136" i="6"/>
  <c r="FW166" i="6"/>
  <c r="HG166" i="6"/>
  <c r="GE136" i="6"/>
  <c r="FK191" i="6"/>
  <c r="FY33" i="6"/>
  <c r="FT33" i="6"/>
  <c r="HS33" i="6"/>
  <c r="HF33" i="6"/>
  <c r="GD33" i="6"/>
  <c r="GK33" i="6"/>
  <c r="FW33" i="6"/>
  <c r="GR33" i="6"/>
  <c r="HE33" i="6"/>
  <c r="HM33" i="6"/>
  <c r="FZ33" i="6"/>
  <c r="FL33" i="6"/>
  <c r="HX33" i="6"/>
  <c r="GV33" i="6"/>
  <c r="GQ33" i="6"/>
  <c r="GS33" i="6"/>
  <c r="GY33" i="6"/>
  <c r="GL33" i="6"/>
  <c r="GH33" i="6"/>
  <c r="HA33" i="6"/>
  <c r="GI33" i="6"/>
  <c r="HG33" i="6"/>
  <c r="GP33" i="6"/>
  <c r="FP33" i="6"/>
  <c r="HU102" i="6"/>
  <c r="FX144" i="6"/>
  <c r="HC9" i="6"/>
  <c r="HT97" i="6"/>
  <c r="FK171" i="6"/>
  <c r="HV176" i="6"/>
  <c r="HQ34" i="6"/>
  <c r="FR90" i="6"/>
  <c r="GE110" i="6"/>
  <c r="FU147" i="6"/>
  <c r="GK118" i="6"/>
  <c r="FW170" i="6"/>
  <c r="GX156" i="6"/>
  <c r="FU121" i="6"/>
  <c r="GA100" i="6"/>
  <c r="GL148" i="6"/>
  <c r="FZ136" i="6"/>
  <c r="HA117" i="6"/>
  <c r="HG9" i="6"/>
  <c r="HL97" i="6"/>
  <c r="GP90" i="6"/>
  <c r="HF100" i="6"/>
  <c r="HP136" i="6"/>
  <c r="GJ101" i="6"/>
  <c r="HS9" i="6"/>
  <c r="HC100" i="6"/>
  <c r="GP136" i="6"/>
  <c r="FV136" i="6"/>
  <c r="HF179" i="6"/>
  <c r="GS179" i="6"/>
  <c r="FM179" i="6"/>
  <c r="HH179" i="6"/>
  <c r="FL179" i="6"/>
  <c r="HG179" i="6"/>
  <c r="FP179" i="6"/>
  <c r="FY179" i="6"/>
  <c r="HA179" i="6"/>
  <c r="GX115" i="6"/>
  <c r="FK102" i="6"/>
  <c r="FR9" i="6"/>
  <c r="GH9" i="6"/>
  <c r="HA97" i="6"/>
  <c r="FN90" i="6"/>
  <c r="HW110" i="6"/>
  <c r="HF147" i="6"/>
  <c r="FK170" i="6"/>
  <c r="HX156" i="6"/>
  <c r="HY121" i="6"/>
  <c r="HI100" i="6"/>
  <c r="GH136" i="6"/>
  <c r="HQ117" i="6"/>
  <c r="GN9" i="6"/>
  <c r="GD171" i="6"/>
  <c r="GC90" i="6"/>
  <c r="GW156" i="6"/>
  <c r="GQ193" i="6"/>
  <c r="FM193" i="6"/>
  <c r="GH100" i="6"/>
  <c r="HV136" i="6"/>
  <c r="GI101" i="6"/>
  <c r="FU9" i="6"/>
  <c r="HT196" i="6"/>
  <c r="HD100" i="6"/>
  <c r="GU136" i="6"/>
  <c r="GP166" i="6"/>
  <c r="GD100" i="6"/>
  <c r="GC179" i="6"/>
  <c r="HJ136" i="6"/>
  <c r="GU191" i="6"/>
  <c r="HU136" i="6"/>
  <c r="HA8" i="6"/>
  <c r="HT8" i="6"/>
  <c r="GP8" i="6"/>
  <c r="FT8" i="6"/>
  <c r="GS8" i="6"/>
  <c r="GL8" i="6"/>
  <c r="FQ8" i="6"/>
  <c r="GS125" i="6"/>
  <c r="GC125" i="6"/>
  <c r="HH125" i="6"/>
  <c r="HT125" i="6"/>
  <c r="GN125" i="6"/>
  <c r="HM125" i="6"/>
  <c r="FW125" i="6"/>
  <c r="GT125" i="6"/>
  <c r="HI125" i="6"/>
  <c r="GX181" i="6"/>
  <c r="FK181" i="6"/>
  <c r="FZ181" i="6"/>
  <c r="GA115" i="6"/>
  <c r="GV27" i="6"/>
  <c r="GC27" i="6"/>
  <c r="GK27" i="6"/>
  <c r="HN27" i="6"/>
  <c r="GH27" i="6"/>
  <c r="GX27" i="6"/>
  <c r="GP27" i="6"/>
  <c r="FV27" i="6"/>
  <c r="GZ27" i="6"/>
  <c r="FL27" i="6"/>
  <c r="HH27" i="6"/>
  <c r="FZ27" i="6"/>
  <c r="HJ27" i="6"/>
  <c r="GF27" i="6"/>
  <c r="HV27" i="6"/>
  <c r="GY27" i="6"/>
  <c r="HE27" i="6"/>
  <c r="HT27" i="6"/>
  <c r="GG27" i="6"/>
  <c r="FY27" i="6"/>
  <c r="HB27" i="6"/>
  <c r="GI27" i="6"/>
  <c r="HK27" i="6"/>
  <c r="GB27" i="6"/>
  <c r="FN27" i="6"/>
  <c r="HD27" i="6"/>
  <c r="HP27" i="6"/>
  <c r="GD27" i="6"/>
  <c r="HO27" i="6"/>
  <c r="HS27" i="6"/>
  <c r="HI27" i="6"/>
  <c r="FO27" i="6"/>
  <c r="FX27" i="6"/>
  <c r="HG27" i="6"/>
  <c r="HW27" i="6"/>
  <c r="GQ27" i="6"/>
  <c r="FP27" i="6"/>
  <c r="GN27" i="6"/>
  <c r="GO27" i="6"/>
  <c r="GA9" i="6"/>
  <c r="GS97" i="6"/>
  <c r="GI171" i="6"/>
  <c r="HQ90" i="6"/>
  <c r="GC147" i="6"/>
  <c r="FM162" i="6"/>
  <c r="GI156" i="6"/>
  <c r="HC121" i="6"/>
  <c r="HE100" i="6"/>
  <c r="HL136" i="6"/>
  <c r="FU117" i="6"/>
  <c r="HM9" i="6"/>
  <c r="HI90" i="6"/>
  <c r="FM156" i="6"/>
  <c r="FS100" i="6"/>
  <c r="GG136" i="6"/>
  <c r="FK101" i="6"/>
  <c r="KQ100" i="6"/>
  <c r="HQ100" i="6"/>
  <c r="HD136" i="6"/>
  <c r="GF133" i="6"/>
  <c r="GE100" i="6"/>
  <c r="HM179" i="6"/>
  <c r="HR136" i="6"/>
  <c r="FY191" i="6"/>
  <c r="HF136" i="6"/>
  <c r="GM136" i="6"/>
  <c r="FP136" i="6"/>
  <c r="GJ136" i="6"/>
  <c r="FR136" i="6"/>
  <c r="HA136" i="6"/>
  <c r="GF136" i="6"/>
  <c r="GD136" i="6"/>
  <c r="HC136" i="6"/>
  <c r="GT136" i="6"/>
  <c r="HI136" i="6"/>
  <c r="FR102" i="6"/>
  <c r="HJ9" i="6"/>
  <c r="GZ97" i="6"/>
  <c r="FX34" i="6"/>
  <c r="HN90" i="6"/>
  <c r="HF110" i="6"/>
  <c r="GE156" i="6"/>
  <c r="GZ100" i="6"/>
  <c r="HT136" i="6"/>
  <c r="GQ117" i="6"/>
  <c r="GD9" i="6"/>
  <c r="HO90" i="6"/>
  <c r="FP156" i="6"/>
  <c r="FQ100" i="6"/>
  <c r="GO136" i="6"/>
  <c r="GL100" i="6"/>
  <c r="FQ136" i="6"/>
  <c r="KQ65" i="6"/>
  <c r="FX100" i="6"/>
  <c r="HW136" i="6"/>
  <c r="HP166" i="6"/>
  <c r="FK166" i="6"/>
  <c r="GK166" i="6"/>
  <c r="HQ115" i="6"/>
  <c r="FZ185" i="6"/>
  <c r="GY185" i="6"/>
  <c r="HG185" i="6"/>
  <c r="FK185" i="6"/>
  <c r="FR185" i="6"/>
  <c r="GA185" i="6"/>
  <c r="HV185" i="6"/>
  <c r="GG185" i="6"/>
  <c r="FT185" i="6"/>
  <c r="GE185" i="6"/>
  <c r="HI185" i="6"/>
  <c r="FU185" i="6"/>
  <c r="HQ185" i="6"/>
  <c r="GU185" i="6"/>
  <c r="HS185" i="6"/>
  <c r="FP185" i="6"/>
  <c r="HY136" i="6"/>
  <c r="GN26" i="6"/>
  <c r="FW46" i="6"/>
  <c r="FL105" i="6"/>
  <c r="HG105" i="6"/>
  <c r="FX184" i="6"/>
  <c r="GR59" i="6"/>
  <c r="GY96" i="6"/>
  <c r="HS77" i="6"/>
  <c r="GJ130" i="6"/>
  <c r="FN135" i="6"/>
  <c r="GH139" i="6"/>
  <c r="HF51" i="6"/>
  <c r="FY54" i="6"/>
  <c r="HI16" i="6"/>
  <c r="HM135" i="6"/>
  <c r="HV139" i="6"/>
  <c r="GF51" i="6"/>
  <c r="GF54" i="6"/>
  <c r="FO54" i="6"/>
  <c r="GS16" i="6"/>
  <c r="HB135" i="6"/>
  <c r="FP51" i="6"/>
  <c r="HG51" i="6"/>
  <c r="FZ54" i="6"/>
  <c r="FU78" i="6"/>
  <c r="FP16" i="6"/>
  <c r="FK135" i="6"/>
  <c r="HY51" i="6"/>
  <c r="FS78" i="6"/>
  <c r="FM16" i="6"/>
  <c r="GW195" i="6"/>
  <c r="GR11" i="6"/>
  <c r="FU205" i="6"/>
  <c r="FS66" i="6"/>
  <c r="HO205" i="6"/>
  <c r="GN71" i="6"/>
  <c r="FQ103" i="6"/>
  <c r="GA67" i="6"/>
  <c r="GB205" i="6"/>
  <c r="HD131" i="6"/>
  <c r="HL78" i="6"/>
  <c r="FN20" i="6"/>
  <c r="HK67" i="6"/>
  <c r="HN200" i="6"/>
  <c r="HL20" i="6"/>
  <c r="HW67" i="6"/>
  <c r="GH200" i="6"/>
  <c r="GS20" i="6"/>
  <c r="FL67" i="6"/>
  <c r="HW200" i="6"/>
  <c r="GW20" i="6"/>
  <c r="FR67" i="6"/>
  <c r="GF134" i="6"/>
  <c r="HI200" i="6"/>
  <c r="GZ174" i="6"/>
  <c r="HX104" i="6"/>
  <c r="FK84" i="6"/>
  <c r="HH104" i="6"/>
  <c r="HC128" i="6"/>
  <c r="HR46" i="6"/>
  <c r="HC46" i="6"/>
  <c r="GF105" i="6"/>
  <c r="GL69" i="6"/>
  <c r="GH111" i="6"/>
  <c r="GX105" i="6"/>
  <c r="GX59" i="6"/>
  <c r="GQ146" i="6"/>
  <c r="FK14" i="6"/>
  <c r="HM197" i="6"/>
  <c r="HG130" i="6"/>
  <c r="HK159" i="6"/>
  <c r="HU135" i="6"/>
  <c r="GN139" i="6"/>
  <c r="GD51" i="6"/>
  <c r="GT54" i="6"/>
  <c r="HI13" i="6"/>
  <c r="HK16" i="6"/>
  <c r="GR135" i="6"/>
  <c r="GV139" i="6"/>
  <c r="HN51" i="6"/>
  <c r="HH54" i="6"/>
  <c r="HB78" i="6"/>
  <c r="HM16" i="6"/>
  <c r="HD135" i="6"/>
  <c r="GL139" i="6"/>
  <c r="GL51" i="6"/>
  <c r="GK78" i="6"/>
  <c r="HF16" i="6"/>
  <c r="FK153" i="6"/>
  <c r="FM78" i="6"/>
  <c r="HB39" i="6"/>
  <c r="FY58" i="6"/>
  <c r="GC205" i="6"/>
  <c r="HD66" i="6"/>
  <c r="FK98" i="6"/>
  <c r="FW11" i="6"/>
  <c r="FS205" i="6"/>
  <c r="GW103" i="6"/>
  <c r="HU67" i="6"/>
  <c r="FV67" i="6"/>
  <c r="GL66" i="6"/>
  <c r="GQ6" i="6"/>
  <c r="GX20" i="6"/>
  <c r="GY67" i="6"/>
  <c r="HE200" i="6"/>
  <c r="HJ20" i="6"/>
  <c r="GK67" i="6"/>
  <c r="GA200" i="6"/>
  <c r="HR20" i="6"/>
  <c r="GP67" i="6"/>
  <c r="GP200" i="6"/>
  <c r="FO20" i="6"/>
  <c r="FZ67" i="6"/>
  <c r="FL134" i="6"/>
  <c r="GM83" i="6"/>
  <c r="GY20" i="6"/>
  <c r="FK200" i="6"/>
  <c r="HJ26" i="6"/>
  <c r="HQ183" i="6"/>
  <c r="FM122" i="6"/>
  <c r="HW46" i="6"/>
  <c r="HF105" i="6"/>
  <c r="HC105" i="6"/>
  <c r="KQ126" i="6"/>
  <c r="HR35" i="6"/>
  <c r="GX184" i="6"/>
  <c r="GT59" i="6"/>
  <c r="FW77" i="6"/>
  <c r="GX164" i="6"/>
  <c r="GI130" i="6"/>
  <c r="GR159" i="6"/>
  <c r="GC135" i="6"/>
  <c r="GO139" i="6"/>
  <c r="GI54" i="6"/>
  <c r="HB16" i="6"/>
  <c r="HN135" i="6"/>
  <c r="GP135" i="6"/>
  <c r="GW139" i="6"/>
  <c r="FV51" i="6"/>
  <c r="HL54" i="6"/>
  <c r="HR78" i="6"/>
  <c r="FX16" i="6"/>
  <c r="GA16" i="6"/>
  <c r="HY135" i="6"/>
  <c r="HI139" i="6"/>
  <c r="GS51" i="6"/>
  <c r="FT88" i="6"/>
  <c r="HS78" i="6"/>
  <c r="GV16" i="6"/>
  <c r="FW78" i="6"/>
  <c r="GZ205" i="6"/>
  <c r="GE205" i="6"/>
  <c r="FK47" i="6"/>
  <c r="HH26" i="6"/>
  <c r="FN127" i="6"/>
  <c r="GP46" i="6"/>
  <c r="GH105" i="6"/>
  <c r="HV111" i="6"/>
  <c r="HH105" i="6"/>
  <c r="GQ35" i="6"/>
  <c r="HV184" i="6"/>
  <c r="GW59" i="6"/>
  <c r="GR14" i="6"/>
  <c r="GQ77" i="6"/>
  <c r="GP164" i="6"/>
  <c r="FV130" i="6"/>
  <c r="GL159" i="6"/>
  <c r="GB135" i="6"/>
  <c r="GQ139" i="6"/>
  <c r="HR51" i="6"/>
  <c r="HP54" i="6"/>
  <c r="HC16" i="6"/>
  <c r="GD135" i="6"/>
  <c r="HE139" i="6"/>
  <c r="HE51" i="6"/>
  <c r="HC54" i="6"/>
  <c r="HC78" i="6"/>
  <c r="FW16" i="6"/>
  <c r="HQ135" i="6"/>
  <c r="HQ51" i="6"/>
  <c r="FK88" i="6"/>
  <c r="GT78" i="6"/>
  <c r="HS16" i="6"/>
  <c r="FS64" i="6"/>
  <c r="HD78" i="6"/>
  <c r="HK205" i="6"/>
  <c r="FY66" i="6"/>
  <c r="HV205" i="6"/>
  <c r="GB103" i="6"/>
  <c r="HC67" i="6"/>
  <c r="GG20" i="6"/>
  <c r="FW67" i="6"/>
  <c r="GT20" i="6"/>
  <c r="HF20" i="6"/>
  <c r="GL67" i="6"/>
  <c r="GY200" i="6"/>
  <c r="HQ20" i="6"/>
  <c r="HF67" i="6"/>
  <c r="GN20" i="6"/>
  <c r="FR200" i="6"/>
  <c r="HP104" i="6"/>
  <c r="FP26" i="6"/>
  <c r="GA46" i="6"/>
  <c r="FU105" i="6"/>
  <c r="FN32" i="6"/>
  <c r="HO184" i="6"/>
  <c r="HB59" i="6"/>
  <c r="HA14" i="6"/>
  <c r="GA77" i="6"/>
  <c r="GG130" i="6"/>
  <c r="HA159" i="6"/>
  <c r="GU135" i="6"/>
  <c r="GY139" i="6"/>
  <c r="HC51" i="6"/>
  <c r="HQ54" i="6"/>
  <c r="HT16" i="6"/>
  <c r="HW135" i="6"/>
  <c r="HN139" i="6"/>
  <c r="HL139" i="6"/>
  <c r="GE51" i="6"/>
  <c r="GD54" i="6"/>
  <c r="HM78" i="6"/>
  <c r="FN16" i="6"/>
  <c r="FZ135" i="6"/>
  <c r="GA51" i="6"/>
  <c r="HN78" i="6"/>
  <c r="GU16" i="6"/>
  <c r="HM64" i="6"/>
  <c r="FY78" i="6"/>
  <c r="HB205" i="6"/>
  <c r="HU205" i="6"/>
  <c r="GW205" i="6"/>
  <c r="GR67" i="6"/>
  <c r="HE201" i="6"/>
  <c r="HJ205" i="6"/>
  <c r="FS126" i="6"/>
  <c r="GC104" i="6"/>
  <c r="HM47" i="6"/>
  <c r="FY46" i="6"/>
  <c r="FS105" i="6"/>
  <c r="HU184" i="6"/>
  <c r="GZ154" i="6"/>
  <c r="FN59" i="6"/>
  <c r="FX96" i="6"/>
  <c r="FT14" i="6"/>
  <c r="HH77" i="6"/>
  <c r="GE130" i="6"/>
  <c r="FK159" i="6"/>
  <c r="FU135" i="6"/>
  <c r="HB139" i="6"/>
  <c r="HM139" i="6"/>
  <c r="GZ51" i="6"/>
  <c r="FX54" i="6"/>
  <c r="GK16" i="6"/>
  <c r="GM135" i="6"/>
  <c r="HJ139" i="6"/>
  <c r="FU51" i="6"/>
  <c r="FP54" i="6"/>
  <c r="GJ78" i="6"/>
  <c r="HO16" i="6"/>
  <c r="HV135" i="6"/>
  <c r="HP51" i="6"/>
  <c r="HM54" i="6"/>
  <c r="FP78" i="6"/>
  <c r="GL16" i="6"/>
  <c r="HX140" i="6"/>
  <c r="GX135" i="6"/>
  <c r="FM41" i="6"/>
  <c r="GA78" i="6"/>
  <c r="HG12" i="6"/>
  <c r="FM205" i="6"/>
  <c r="HG205" i="6"/>
  <c r="GY205" i="6"/>
  <c r="GC78" i="6"/>
  <c r="GH28" i="6"/>
  <c r="GC28" i="6"/>
  <c r="HH28" i="6"/>
  <c r="HO28" i="6"/>
  <c r="GU28" i="6"/>
  <c r="HD28" i="6"/>
  <c r="HE28" i="6"/>
  <c r="GV28" i="6"/>
  <c r="FU28" i="6"/>
  <c r="HW28" i="6"/>
  <c r="GA28" i="6"/>
  <c r="GK28" i="6"/>
  <c r="HN28" i="6"/>
  <c r="FO28" i="6"/>
  <c r="HU28" i="6"/>
  <c r="HY28" i="6"/>
  <c r="GX28" i="6"/>
  <c r="GQ28" i="6"/>
  <c r="GL28" i="6"/>
  <c r="FX28" i="6"/>
  <c r="GM28" i="6"/>
  <c r="HC28" i="6"/>
  <c r="HI28" i="6"/>
  <c r="FV28" i="6"/>
  <c r="HT28" i="6"/>
  <c r="HG28" i="6"/>
  <c r="FR28" i="6"/>
  <c r="FN28" i="6"/>
  <c r="HV28" i="6"/>
  <c r="HR28" i="6"/>
  <c r="HB28" i="6"/>
  <c r="HP28" i="6"/>
  <c r="HF28" i="6"/>
  <c r="FZ28" i="6"/>
  <c r="GF28" i="6"/>
  <c r="FT28" i="6"/>
  <c r="FY28" i="6"/>
  <c r="FS28" i="6"/>
  <c r="FM28" i="6"/>
  <c r="GY28" i="6"/>
  <c r="GZ28" i="6"/>
  <c r="GW28" i="6"/>
  <c r="HJ28" i="6"/>
  <c r="FW28" i="6"/>
  <c r="FQ28" i="6"/>
  <c r="GP28" i="6"/>
  <c r="HM28" i="6"/>
  <c r="GI28" i="6"/>
  <c r="GN28" i="6"/>
  <c r="GS28" i="6"/>
  <c r="HQ28" i="6"/>
  <c r="GB28" i="6"/>
  <c r="GD28" i="6"/>
  <c r="GG28" i="6"/>
  <c r="GJ28" i="6"/>
  <c r="HX28" i="6"/>
  <c r="GR28" i="6"/>
  <c r="FP28" i="6"/>
  <c r="FY144" i="6"/>
  <c r="HW144" i="6"/>
  <c r="HF171" i="6"/>
  <c r="HE171" i="6"/>
  <c r="FW176" i="6"/>
  <c r="FN110" i="6"/>
  <c r="HC110" i="6"/>
  <c r="FP147" i="6"/>
  <c r="HR118" i="6"/>
  <c r="FP162" i="6"/>
  <c r="HD148" i="6"/>
  <c r="FK28" i="6"/>
  <c r="FS144" i="6"/>
  <c r="FW97" i="6"/>
  <c r="HO152" i="6"/>
  <c r="GJ171" i="6"/>
  <c r="GD165" i="6"/>
  <c r="HI165" i="6"/>
  <c r="FV165" i="6"/>
  <c r="GB165" i="6"/>
  <c r="GK165" i="6"/>
  <c r="GT165" i="6"/>
  <c r="HC165" i="6"/>
  <c r="FR165" i="6"/>
  <c r="GM165" i="6"/>
  <c r="FO165" i="6"/>
  <c r="HD165" i="6"/>
  <c r="GN165" i="6"/>
  <c r="GZ165" i="6"/>
  <c r="FM165" i="6"/>
  <c r="HR165" i="6"/>
  <c r="HY165" i="6"/>
  <c r="HW165" i="6"/>
  <c r="GY165" i="6"/>
  <c r="GC165" i="6"/>
  <c r="GI165" i="6"/>
  <c r="GO165" i="6"/>
  <c r="HO165" i="6"/>
  <c r="GX165" i="6"/>
  <c r="GE165" i="6"/>
  <c r="GG165" i="6"/>
  <c r="GR165" i="6"/>
  <c r="GS165" i="6"/>
  <c r="HF165" i="6"/>
  <c r="HK165" i="6"/>
  <c r="HS165" i="6"/>
  <c r="HT165" i="6"/>
  <c r="FW165" i="6"/>
  <c r="FY165" i="6"/>
  <c r="GA165" i="6"/>
  <c r="FP165" i="6"/>
  <c r="HV165" i="6"/>
  <c r="HN165" i="6"/>
  <c r="HB165" i="6"/>
  <c r="HG165" i="6"/>
  <c r="FX165" i="6"/>
  <c r="HE165" i="6"/>
  <c r="HM165" i="6"/>
  <c r="HQ165" i="6"/>
  <c r="GP165" i="6"/>
  <c r="GU165" i="6"/>
  <c r="FU165" i="6"/>
  <c r="FN165" i="6"/>
  <c r="HA165" i="6"/>
  <c r="FQ165" i="6"/>
  <c r="GQ165" i="6"/>
  <c r="GF165" i="6"/>
  <c r="HH165" i="6"/>
  <c r="GJ165" i="6"/>
  <c r="FT165" i="6"/>
  <c r="HL165" i="6"/>
  <c r="GH165" i="6"/>
  <c r="GL165" i="6"/>
  <c r="GW165" i="6"/>
  <c r="KR34" i="6"/>
  <c r="HK102" i="6"/>
  <c r="FS102" i="6"/>
  <c r="HA102" i="6"/>
  <c r="FM102" i="6"/>
  <c r="HH102" i="6"/>
  <c r="GP102" i="6"/>
  <c r="HN102" i="6"/>
  <c r="GR102" i="6"/>
  <c r="GE102" i="6"/>
  <c r="GM102" i="6"/>
  <c r="GS102" i="6"/>
  <c r="GI102" i="6"/>
  <c r="HF102" i="6"/>
  <c r="GN102" i="6"/>
  <c r="GL102" i="6"/>
  <c r="GH102" i="6"/>
  <c r="GD102" i="6"/>
  <c r="FW102" i="6"/>
  <c r="GY102" i="6"/>
  <c r="HW102" i="6"/>
  <c r="HY102" i="6"/>
  <c r="HG102" i="6"/>
  <c r="GF102" i="6"/>
  <c r="HI102" i="6"/>
  <c r="FV102" i="6"/>
  <c r="FL102" i="6"/>
  <c r="HV102" i="6"/>
  <c r="FO102" i="6"/>
  <c r="GW102" i="6"/>
  <c r="FX102" i="6"/>
  <c r="GA102" i="6"/>
  <c r="HB102" i="6"/>
  <c r="GT102" i="6"/>
  <c r="GV102" i="6"/>
  <c r="HM102" i="6"/>
  <c r="GG102" i="6"/>
  <c r="HS102" i="6"/>
  <c r="GZ102" i="6"/>
  <c r="FZ102" i="6"/>
  <c r="HD102" i="6"/>
  <c r="HJ102" i="6"/>
  <c r="GJ102" i="6"/>
  <c r="FN102" i="6"/>
  <c r="GQ102" i="6"/>
  <c r="HL102" i="6"/>
  <c r="FU102" i="6"/>
  <c r="HQ102" i="6"/>
  <c r="HE102" i="6"/>
  <c r="HO102" i="6"/>
  <c r="GK102" i="6"/>
  <c r="GU102" i="6"/>
  <c r="GO102" i="6"/>
  <c r="HJ144" i="6"/>
  <c r="GW97" i="6"/>
  <c r="FN97" i="6"/>
  <c r="HA171" i="6"/>
  <c r="GU176" i="6"/>
  <c r="FK34" i="6"/>
  <c r="GL34" i="6"/>
  <c r="GY34" i="6"/>
  <c r="GX34" i="6"/>
  <c r="HX34" i="6"/>
  <c r="FN34" i="6"/>
  <c r="HW34" i="6"/>
  <c r="GC34" i="6"/>
  <c r="HG34" i="6"/>
  <c r="FT34" i="6"/>
  <c r="GE34" i="6"/>
  <c r="HO34" i="6"/>
  <c r="FW34" i="6"/>
  <c r="HD34" i="6"/>
  <c r="HM34" i="6"/>
  <c r="GU34" i="6"/>
  <c r="HF34" i="6"/>
  <c r="HV34" i="6"/>
  <c r="GH34" i="6"/>
  <c r="HR34" i="6"/>
  <c r="GQ34" i="6"/>
  <c r="GV34" i="6"/>
  <c r="HL34" i="6"/>
  <c r="GF34" i="6"/>
  <c r="HS34" i="6"/>
  <c r="HN34" i="6"/>
  <c r="FP34" i="6"/>
  <c r="HA34" i="6"/>
  <c r="HC34" i="6"/>
  <c r="FL34" i="6"/>
  <c r="HH34" i="6"/>
  <c r="GN34" i="6"/>
  <c r="HE34" i="6"/>
  <c r="GS34" i="6"/>
  <c r="HU34" i="6"/>
  <c r="GJ34" i="6"/>
  <c r="FM34" i="6"/>
  <c r="GM34" i="6"/>
  <c r="HK34" i="6"/>
  <c r="FY34" i="6"/>
  <c r="FZ34" i="6"/>
  <c r="GK34" i="6"/>
  <c r="GI34" i="6"/>
  <c r="GP34" i="6"/>
  <c r="GD34" i="6"/>
  <c r="HY34" i="6"/>
  <c r="FO34" i="6"/>
  <c r="FQ34" i="6"/>
  <c r="HT34" i="6"/>
  <c r="GZ34" i="6"/>
  <c r="HP34" i="6"/>
  <c r="GR34" i="6"/>
  <c r="HJ34" i="6"/>
  <c r="HI34" i="6"/>
  <c r="FR34" i="6"/>
  <c r="HP165" i="6"/>
  <c r="GJ118" i="6"/>
  <c r="GA162" i="6"/>
  <c r="HK148" i="6"/>
  <c r="HL28" i="6"/>
  <c r="GE28" i="6"/>
  <c r="HR102" i="6"/>
  <c r="GC144" i="6"/>
  <c r="HF97" i="6"/>
  <c r="GH152" i="6"/>
  <c r="FL171" i="6"/>
  <c r="GP176" i="6"/>
  <c r="GW34" i="6"/>
  <c r="GI144" i="6"/>
  <c r="GX171" i="6"/>
  <c r="GL176" i="6"/>
  <c r="HX165" i="6"/>
  <c r="GG110" i="6"/>
  <c r="GV110" i="6"/>
  <c r="HG110" i="6"/>
  <c r="FT110" i="6"/>
  <c r="GS110" i="6"/>
  <c r="GN110" i="6"/>
  <c r="FY110" i="6"/>
  <c r="HY110" i="6"/>
  <c r="HB110" i="6"/>
  <c r="GR110" i="6"/>
  <c r="FU110" i="6"/>
  <c r="HA110" i="6"/>
  <c r="FW110" i="6"/>
  <c r="HL110" i="6"/>
  <c r="GI110" i="6"/>
  <c r="GB110" i="6"/>
  <c r="FV110" i="6"/>
  <c r="HV110" i="6"/>
  <c r="GK110" i="6"/>
  <c r="HQ110" i="6"/>
  <c r="GD110" i="6"/>
  <c r="FQ110" i="6"/>
  <c r="HK110" i="6"/>
  <c r="FZ110" i="6"/>
  <c r="GA110" i="6"/>
  <c r="GL110" i="6"/>
  <c r="HX110" i="6"/>
  <c r="GU110" i="6"/>
  <c r="GF110" i="6"/>
  <c r="FS110" i="6"/>
  <c r="HJ110" i="6"/>
  <c r="FR110" i="6"/>
  <c r="HU110" i="6"/>
  <c r="HD110" i="6"/>
  <c r="HN110" i="6"/>
  <c r="GZ110" i="6"/>
  <c r="FO110" i="6"/>
  <c r="FM110" i="6"/>
  <c r="GX110" i="6"/>
  <c r="HS110" i="6"/>
  <c r="HO110" i="6"/>
  <c r="HR110" i="6"/>
  <c r="GY110" i="6"/>
  <c r="FP110" i="6"/>
  <c r="HT110" i="6"/>
  <c r="FL110" i="6"/>
  <c r="GO110" i="6"/>
  <c r="HE110" i="6"/>
  <c r="GC110" i="6"/>
  <c r="GH110" i="6"/>
  <c r="GJ110" i="6"/>
  <c r="HI110" i="6"/>
  <c r="GT110" i="6"/>
  <c r="GW110" i="6"/>
  <c r="HM110" i="6"/>
  <c r="HH110" i="6"/>
  <c r="GP110" i="6"/>
  <c r="GM110" i="6"/>
  <c r="HH147" i="6"/>
  <c r="FN147" i="6"/>
  <c r="HG147" i="6"/>
  <c r="FW147" i="6"/>
  <c r="GX147" i="6"/>
  <c r="FX147" i="6"/>
  <c r="GA147" i="6"/>
  <c r="HB147" i="6"/>
  <c r="HT147" i="6"/>
  <c r="GV147" i="6"/>
  <c r="FZ147" i="6"/>
  <c r="GR147" i="6"/>
  <c r="GY147" i="6"/>
  <c r="FR147" i="6"/>
  <c r="HO147" i="6"/>
  <c r="GO147" i="6"/>
  <c r="GS147" i="6"/>
  <c r="GZ147" i="6"/>
  <c r="GK147" i="6"/>
  <c r="FQ147" i="6"/>
  <c r="FL147" i="6"/>
  <c r="HN147" i="6"/>
  <c r="FT147" i="6"/>
  <c r="HK147" i="6"/>
  <c r="HM147" i="6"/>
  <c r="GI147" i="6"/>
  <c r="HU147" i="6"/>
  <c r="HX147" i="6"/>
  <c r="GM147" i="6"/>
  <c r="GN147" i="6"/>
  <c r="HS147" i="6"/>
  <c r="HL147" i="6"/>
  <c r="GT147" i="6"/>
  <c r="HV147" i="6"/>
  <c r="HQ147" i="6"/>
  <c r="GL147" i="6"/>
  <c r="HR147" i="6"/>
  <c r="GQ147" i="6"/>
  <c r="FO147" i="6"/>
  <c r="GD147" i="6"/>
  <c r="HP147" i="6"/>
  <c r="GG147" i="6"/>
  <c r="HW147" i="6"/>
  <c r="GE147" i="6"/>
  <c r="HY147" i="6"/>
  <c r="GB147" i="6"/>
  <c r="HC147" i="6"/>
  <c r="GU147" i="6"/>
  <c r="HI147" i="6"/>
  <c r="FS147" i="6"/>
  <c r="HD147" i="6"/>
  <c r="HE147" i="6"/>
  <c r="HA147" i="6"/>
  <c r="HJ147" i="6"/>
  <c r="GW147" i="6"/>
  <c r="FM147" i="6"/>
  <c r="FV147" i="6"/>
  <c r="GH147" i="6"/>
  <c r="GF147" i="6"/>
  <c r="HG118" i="6"/>
  <c r="FU118" i="6"/>
  <c r="HN148" i="6"/>
  <c r="HK28" i="6"/>
  <c r="GO28" i="6"/>
  <c r="GC102" i="6"/>
  <c r="HF144" i="6"/>
  <c r="HD97" i="6"/>
  <c r="FQ171" i="6"/>
  <c r="HB176" i="6"/>
  <c r="GG34" i="6"/>
  <c r="GV165" i="6"/>
  <c r="GC162" i="6"/>
  <c r="FT162" i="6"/>
  <c r="GX162" i="6"/>
  <c r="FL162" i="6"/>
  <c r="FX162" i="6"/>
  <c r="GK162" i="6"/>
  <c r="GS162" i="6"/>
  <c r="GJ162" i="6"/>
  <c r="HS162" i="6"/>
  <c r="GL162" i="6"/>
  <c r="GU162" i="6"/>
  <c r="HU162" i="6"/>
  <c r="GV162" i="6"/>
  <c r="FZ162" i="6"/>
  <c r="FV162" i="6"/>
  <c r="GI162" i="6"/>
  <c r="GT162" i="6"/>
  <c r="HO162" i="6"/>
  <c r="HD162" i="6"/>
  <c r="GQ162" i="6"/>
  <c r="FQ162" i="6"/>
  <c r="HF162" i="6"/>
  <c r="HR162" i="6"/>
  <c r="GZ162" i="6"/>
  <c r="HE162" i="6"/>
  <c r="HC162" i="6"/>
  <c r="HX162" i="6"/>
  <c r="GE162" i="6"/>
  <c r="GH162" i="6"/>
  <c r="FY162" i="6"/>
  <c r="HL162" i="6"/>
  <c r="HT162" i="6"/>
  <c r="GD162" i="6"/>
  <c r="GO162" i="6"/>
  <c r="GB162" i="6"/>
  <c r="HW162" i="6"/>
  <c r="HY162" i="6"/>
  <c r="HG162" i="6"/>
  <c r="HH162" i="6"/>
  <c r="HB162" i="6"/>
  <c r="GW162" i="6"/>
  <c r="GY162" i="6"/>
  <c r="FU162" i="6"/>
  <c r="HN162" i="6"/>
  <c r="HM162" i="6"/>
  <c r="HI162" i="6"/>
  <c r="FN162" i="6"/>
  <c r="GR162" i="6"/>
  <c r="GG162" i="6"/>
  <c r="GF162" i="6"/>
  <c r="HV162" i="6"/>
  <c r="HQ162" i="6"/>
  <c r="HK162" i="6"/>
  <c r="GP162" i="6"/>
  <c r="HA162" i="6"/>
  <c r="FW162" i="6"/>
  <c r="GN162" i="6"/>
  <c r="FR162" i="6"/>
  <c r="HP162" i="6"/>
  <c r="GT28" i="6"/>
  <c r="HX102" i="6"/>
  <c r="GO144" i="6"/>
  <c r="HH97" i="6"/>
  <c r="FP176" i="6"/>
  <c r="FS34" i="6"/>
  <c r="FZ165" i="6"/>
  <c r="FP144" i="6"/>
  <c r="HQ171" i="6"/>
  <c r="GG171" i="6"/>
  <c r="GK171" i="6"/>
  <c r="GP171" i="6"/>
  <c r="FM171" i="6"/>
  <c r="FR171" i="6"/>
  <c r="HN171" i="6"/>
  <c r="HW171" i="6"/>
  <c r="HO171" i="6"/>
  <c r="HH171" i="6"/>
  <c r="GL171" i="6"/>
  <c r="HK171" i="6"/>
  <c r="FU171" i="6"/>
  <c r="GT171" i="6"/>
  <c r="FY171" i="6"/>
  <c r="GN171" i="6"/>
  <c r="HM171" i="6"/>
  <c r="GR171" i="6"/>
  <c r="GH171" i="6"/>
  <c r="GZ171" i="6"/>
  <c r="HL171" i="6"/>
  <c r="GW171" i="6"/>
  <c r="GQ171" i="6"/>
  <c r="HJ171" i="6"/>
  <c r="GC171" i="6"/>
  <c r="FZ171" i="6"/>
  <c r="GY171" i="6"/>
  <c r="GA171" i="6"/>
  <c r="GV171" i="6"/>
  <c r="HR171" i="6"/>
  <c r="FX171" i="6"/>
  <c r="FN171" i="6"/>
  <c r="GS171" i="6"/>
  <c r="HB171" i="6"/>
  <c r="HT171" i="6"/>
  <c r="HD171" i="6"/>
  <c r="FP171" i="6"/>
  <c r="HG171" i="6"/>
  <c r="HI171" i="6"/>
  <c r="GU171" i="6"/>
  <c r="GE171" i="6"/>
  <c r="GM171" i="6"/>
  <c r="HP171" i="6"/>
  <c r="FV171" i="6"/>
  <c r="GF171" i="6"/>
  <c r="HS171" i="6"/>
  <c r="HU171" i="6"/>
  <c r="HY171" i="6"/>
  <c r="GB171" i="6"/>
  <c r="HX171" i="6"/>
  <c r="FN176" i="6"/>
  <c r="FM176" i="6"/>
  <c r="FL165" i="6"/>
  <c r="HJ165" i="6"/>
  <c r="HU118" i="6"/>
  <c r="GM162" i="6"/>
  <c r="GW148" i="6"/>
  <c r="HS28" i="6"/>
  <c r="FP102" i="6"/>
  <c r="GQ144" i="6"/>
  <c r="HW152" i="6"/>
  <c r="HG152" i="6"/>
  <c r="FP152" i="6"/>
  <c r="HN152" i="6"/>
  <c r="GW152" i="6"/>
  <c r="FV152" i="6"/>
  <c r="GQ152" i="6"/>
  <c r="GJ152" i="6"/>
  <c r="GX152" i="6"/>
  <c r="FO152" i="6"/>
  <c r="GE152" i="6"/>
  <c r="HA152" i="6"/>
  <c r="GS152" i="6"/>
  <c r="GG152" i="6"/>
  <c r="GL152" i="6"/>
  <c r="HQ152" i="6"/>
  <c r="HF152" i="6"/>
  <c r="HE152" i="6"/>
  <c r="FL152" i="6"/>
  <c r="GU152" i="6"/>
  <c r="FM152" i="6"/>
  <c r="FR152" i="6"/>
  <c r="FN152" i="6"/>
  <c r="HL152" i="6"/>
  <c r="GV152" i="6"/>
  <c r="GP152" i="6"/>
  <c r="HJ152" i="6"/>
  <c r="GR152" i="6"/>
  <c r="HT152" i="6"/>
  <c r="HU152" i="6"/>
  <c r="HD152" i="6"/>
  <c r="FZ152" i="6"/>
  <c r="HV152" i="6"/>
  <c r="HY152" i="6"/>
  <c r="HR152" i="6"/>
  <c r="GT152" i="6"/>
  <c r="GZ152" i="6"/>
  <c r="FY152" i="6"/>
  <c r="GA152" i="6"/>
  <c r="FQ152" i="6"/>
  <c r="GY152" i="6"/>
  <c r="GD152" i="6"/>
  <c r="GC152" i="6"/>
  <c r="GM152" i="6"/>
  <c r="FX152" i="6"/>
  <c r="HP152" i="6"/>
  <c r="HB152" i="6"/>
  <c r="FW152" i="6"/>
  <c r="HI152" i="6"/>
  <c r="FU152" i="6"/>
  <c r="GO152" i="6"/>
  <c r="GO171" i="6"/>
  <c r="GJ176" i="6"/>
  <c r="FU34" i="6"/>
  <c r="HP102" i="6"/>
  <c r="GX102" i="6"/>
  <c r="FK144" i="6"/>
  <c r="GV97" i="6"/>
  <c r="GX97" i="6"/>
  <c r="HN97" i="6"/>
  <c r="FS97" i="6"/>
  <c r="GH97" i="6"/>
  <c r="HI97" i="6"/>
  <c r="HE97" i="6"/>
  <c r="GJ97" i="6"/>
  <c r="HB97" i="6"/>
  <c r="GQ97" i="6"/>
  <c r="FZ97" i="6"/>
  <c r="GT97" i="6"/>
  <c r="HG97" i="6"/>
  <c r="GR97" i="6"/>
  <c r="GE97" i="6"/>
  <c r="HY97" i="6"/>
  <c r="FY97" i="6"/>
  <c r="FP97" i="6"/>
  <c r="FO97" i="6"/>
  <c r="GC97" i="6"/>
  <c r="GO97" i="6"/>
  <c r="HO97" i="6"/>
  <c r="GK97" i="6"/>
  <c r="HQ97" i="6"/>
  <c r="HX97" i="6"/>
  <c r="HU97" i="6"/>
  <c r="GY97" i="6"/>
  <c r="GF97" i="6"/>
  <c r="FT97" i="6"/>
  <c r="HP97" i="6"/>
  <c r="HS97" i="6"/>
  <c r="FL97" i="6"/>
  <c r="HM97" i="6"/>
  <c r="HW97" i="6"/>
  <c r="GN97" i="6"/>
  <c r="FU97" i="6"/>
  <c r="HR97" i="6"/>
  <c r="GI97" i="6"/>
  <c r="GM97" i="6"/>
  <c r="FM97" i="6"/>
  <c r="GP97" i="6"/>
  <c r="GB97" i="6"/>
  <c r="GU97" i="6"/>
  <c r="GD97" i="6"/>
  <c r="HJ97" i="6"/>
  <c r="HV97" i="6"/>
  <c r="HK97" i="6"/>
  <c r="GG97" i="6"/>
  <c r="GL97" i="6"/>
  <c r="FX97" i="6"/>
  <c r="FO171" i="6"/>
  <c r="FK176" i="6"/>
  <c r="GY176" i="6"/>
  <c r="GT34" i="6"/>
  <c r="HU165" i="6"/>
  <c r="FX110" i="6"/>
  <c r="FY147" i="6"/>
  <c r="HF170" i="6"/>
  <c r="GE170" i="6"/>
  <c r="FM170" i="6"/>
  <c r="FX170" i="6"/>
  <c r="HX170" i="6"/>
  <c r="HJ170" i="6"/>
  <c r="GX170" i="6"/>
  <c r="HW170" i="6"/>
  <c r="GN170" i="6"/>
  <c r="HD170" i="6"/>
  <c r="HU170" i="6"/>
  <c r="HO170" i="6"/>
  <c r="HN170" i="6"/>
  <c r="HV170" i="6"/>
  <c r="HS170" i="6"/>
  <c r="HC170" i="6"/>
  <c r="FQ170" i="6"/>
  <c r="FZ170" i="6"/>
  <c r="GP170" i="6"/>
  <c r="HK170" i="6"/>
  <c r="FY170" i="6"/>
  <c r="HE170" i="6"/>
  <c r="HQ170" i="6"/>
  <c r="HT170" i="6"/>
  <c r="GC170" i="6"/>
  <c r="GL170" i="6"/>
  <c r="FS170" i="6"/>
  <c r="FL170" i="6"/>
  <c r="HR170" i="6"/>
  <c r="GH170" i="6"/>
  <c r="HY170" i="6"/>
  <c r="GI170" i="6"/>
  <c r="HG170" i="6"/>
  <c r="HP170" i="6"/>
  <c r="GG170" i="6"/>
  <c r="FU170" i="6"/>
  <c r="GZ170" i="6"/>
  <c r="GY170" i="6"/>
  <c r="HH170" i="6"/>
  <c r="GQ170" i="6"/>
  <c r="GR170" i="6"/>
  <c r="FP170" i="6"/>
  <c r="GW170" i="6"/>
  <c r="FV170" i="6"/>
  <c r="GJ170" i="6"/>
  <c r="GK170" i="6"/>
  <c r="HI170" i="6"/>
  <c r="GF170" i="6"/>
  <c r="GO170" i="6"/>
  <c r="HL170" i="6"/>
  <c r="GV170" i="6"/>
  <c r="HA170" i="6"/>
  <c r="GU170" i="6"/>
  <c r="FT170" i="6"/>
  <c r="HB170" i="6"/>
  <c r="HM170" i="6"/>
  <c r="GT170" i="6"/>
  <c r="GD170" i="6"/>
  <c r="FR170" i="6"/>
  <c r="FS162" i="6"/>
  <c r="FL28" i="6"/>
  <c r="FT102" i="6"/>
  <c r="GA97" i="6"/>
  <c r="HS152" i="6"/>
  <c r="HM152" i="6"/>
  <c r="FS171" i="6"/>
  <c r="FL144" i="6"/>
  <c r="GX144" i="6"/>
  <c r="HG144" i="6"/>
  <c r="FO144" i="6"/>
  <c r="FT144" i="6"/>
  <c r="GW144" i="6"/>
  <c r="HQ144" i="6"/>
  <c r="GZ144" i="6"/>
  <c r="HL144" i="6"/>
  <c r="GL144" i="6"/>
  <c r="HP144" i="6"/>
  <c r="HC144" i="6"/>
  <c r="HY144" i="6"/>
  <c r="GF144" i="6"/>
  <c r="HN144" i="6"/>
  <c r="HI144" i="6"/>
  <c r="GD144" i="6"/>
  <c r="HX144" i="6"/>
  <c r="GU144" i="6"/>
  <c r="FU144" i="6"/>
  <c r="HH144" i="6"/>
  <c r="GV144" i="6"/>
  <c r="HA144" i="6"/>
  <c r="HS144" i="6"/>
  <c r="HV144" i="6"/>
  <c r="GN144" i="6"/>
  <c r="FW144" i="6"/>
  <c r="GB144" i="6"/>
  <c r="GM144" i="6"/>
  <c r="FV144" i="6"/>
  <c r="FQ144" i="6"/>
  <c r="GS144" i="6"/>
  <c r="GR144" i="6"/>
  <c r="HD144" i="6"/>
  <c r="FZ144" i="6"/>
  <c r="HB144" i="6"/>
  <c r="HR144" i="6"/>
  <c r="HO144" i="6"/>
  <c r="GE144" i="6"/>
  <c r="GH144" i="6"/>
  <c r="HU144" i="6"/>
  <c r="GJ144" i="6"/>
  <c r="HK144" i="6"/>
  <c r="HT144" i="6"/>
  <c r="GK144" i="6"/>
  <c r="FR144" i="6"/>
  <c r="HE144" i="6"/>
  <c r="GG144" i="6"/>
  <c r="GT144" i="6"/>
  <c r="FN144" i="6"/>
  <c r="FW171" i="6"/>
  <c r="GA176" i="6"/>
  <c r="HW176" i="6"/>
  <c r="FT176" i="6"/>
  <c r="GB176" i="6"/>
  <c r="GW176" i="6"/>
  <c r="GQ176" i="6"/>
  <c r="HR176" i="6"/>
  <c r="HH176" i="6"/>
  <c r="HQ176" i="6"/>
  <c r="GC176" i="6"/>
  <c r="GX176" i="6"/>
  <c r="HE176" i="6"/>
  <c r="HM176" i="6"/>
  <c r="HS176" i="6"/>
  <c r="FY176" i="6"/>
  <c r="GT176" i="6"/>
  <c r="GZ176" i="6"/>
  <c r="GF176" i="6"/>
  <c r="GH176" i="6"/>
  <c r="FX176" i="6"/>
  <c r="GK176" i="6"/>
  <c r="FQ176" i="6"/>
  <c r="HA176" i="6"/>
  <c r="HU176" i="6"/>
  <c r="FZ176" i="6"/>
  <c r="HX176" i="6"/>
  <c r="GR176" i="6"/>
  <c r="HC176" i="6"/>
  <c r="HK176" i="6"/>
  <c r="GE176" i="6"/>
  <c r="FO176" i="6"/>
  <c r="GS176" i="6"/>
  <c r="HO176" i="6"/>
  <c r="HN176" i="6"/>
  <c r="HG176" i="6"/>
  <c r="GN176" i="6"/>
  <c r="GM176" i="6"/>
  <c r="FV176" i="6"/>
  <c r="HT176" i="6"/>
  <c r="GO176" i="6"/>
  <c r="HL176" i="6"/>
  <c r="GI176" i="6"/>
  <c r="HF176" i="6"/>
  <c r="HJ176" i="6"/>
  <c r="HI176" i="6"/>
  <c r="HP176" i="6"/>
  <c r="HY176" i="6"/>
  <c r="HD176" i="6"/>
  <c r="GD176" i="6"/>
  <c r="GG176" i="6"/>
  <c r="FU176" i="6"/>
  <c r="FS165" i="6"/>
  <c r="HC118" i="6"/>
  <c r="HW118" i="6"/>
  <c r="GP118" i="6"/>
  <c r="GN118" i="6"/>
  <c r="GA118" i="6"/>
  <c r="HI118" i="6"/>
  <c r="FP118" i="6"/>
  <c r="HO118" i="6"/>
  <c r="GW118" i="6"/>
  <c r="FN118" i="6"/>
  <c r="GD118" i="6"/>
  <c r="GG118" i="6"/>
  <c r="GC118" i="6"/>
  <c r="HS118" i="6"/>
  <c r="HV118" i="6"/>
  <c r="GU118" i="6"/>
  <c r="HX118" i="6"/>
  <c r="GQ118" i="6"/>
  <c r="FR118" i="6"/>
  <c r="HQ118" i="6"/>
  <c r="HH118" i="6"/>
  <c r="HK118" i="6"/>
  <c r="GT118" i="6"/>
  <c r="GV118" i="6"/>
  <c r="GO118" i="6"/>
  <c r="GY118" i="6"/>
  <c r="HB118" i="6"/>
  <c r="FT118" i="6"/>
  <c r="HP118" i="6"/>
  <c r="HD118" i="6"/>
  <c r="GH118" i="6"/>
  <c r="GE118" i="6"/>
  <c r="GF118" i="6"/>
  <c r="GR118" i="6"/>
  <c r="HY118" i="6"/>
  <c r="GB118" i="6"/>
  <c r="FQ118" i="6"/>
  <c r="HA118" i="6"/>
  <c r="GM118" i="6"/>
  <c r="FL118" i="6"/>
  <c r="GS118" i="6"/>
  <c r="GZ118" i="6"/>
  <c r="GX118" i="6"/>
  <c r="HT118" i="6"/>
  <c r="GL118" i="6"/>
  <c r="HF118" i="6"/>
  <c r="GI118" i="6"/>
  <c r="FM118" i="6"/>
  <c r="FW118" i="6"/>
  <c r="FV118" i="6"/>
  <c r="HL118" i="6"/>
  <c r="FZ118" i="6"/>
  <c r="HJ118" i="6"/>
  <c r="FY118" i="6"/>
  <c r="FS118" i="6"/>
  <c r="FO118" i="6"/>
  <c r="FX118" i="6"/>
  <c r="HE118" i="6"/>
  <c r="FO162" i="6"/>
  <c r="HJ162" i="6"/>
  <c r="FR148" i="6"/>
  <c r="HF148" i="6"/>
  <c r="GU148" i="6"/>
  <c r="GZ148" i="6"/>
  <c r="FZ148" i="6"/>
  <c r="GP148" i="6"/>
  <c r="GQ148" i="6"/>
  <c r="FS148" i="6"/>
  <c r="GI148" i="6"/>
  <c r="GR148" i="6"/>
  <c r="FW148" i="6"/>
  <c r="GS148" i="6"/>
  <c r="HC148" i="6"/>
  <c r="HY148" i="6"/>
  <c r="HV148" i="6"/>
  <c r="HX148" i="6"/>
  <c r="FV148" i="6"/>
  <c r="GX148" i="6"/>
  <c r="GD148" i="6"/>
  <c r="HR148" i="6"/>
  <c r="FQ148" i="6"/>
  <c r="GC148" i="6"/>
  <c r="HT148" i="6"/>
  <c r="HM148" i="6"/>
  <c r="HS148" i="6"/>
  <c r="GJ148" i="6"/>
  <c r="GB148" i="6"/>
  <c r="GE148" i="6"/>
  <c r="FP148" i="6"/>
  <c r="HA148" i="6"/>
  <c r="FO148" i="6"/>
  <c r="GG148" i="6"/>
  <c r="HU148" i="6"/>
  <c r="FT148" i="6"/>
  <c r="GT148" i="6"/>
  <c r="GK148" i="6"/>
  <c r="HQ148" i="6"/>
  <c r="HI148" i="6"/>
  <c r="FX148" i="6"/>
  <c r="GY148" i="6"/>
  <c r="HG148" i="6"/>
  <c r="FY148" i="6"/>
  <c r="GV148" i="6"/>
  <c r="HW148" i="6"/>
  <c r="HL148" i="6"/>
  <c r="HJ148" i="6"/>
  <c r="FL148" i="6"/>
  <c r="FU148" i="6"/>
  <c r="GH148" i="6"/>
  <c r="FN148" i="6"/>
  <c r="GN148" i="6"/>
  <c r="GA148" i="6"/>
  <c r="FM148" i="6"/>
  <c r="GF148" i="6"/>
  <c r="GO148" i="6"/>
  <c r="GM148" i="6"/>
  <c r="HO148" i="6"/>
  <c r="HE148" i="6"/>
  <c r="HP148" i="6"/>
  <c r="HA28" i="6"/>
  <c r="GB102" i="6"/>
  <c r="GA144" i="6"/>
  <c r="FQ97" i="6"/>
  <c r="GN152" i="6"/>
  <c r="HV171" i="6"/>
  <c r="FS176" i="6"/>
  <c r="FY31" i="6"/>
  <c r="HE156" i="6"/>
  <c r="GN36" i="6"/>
  <c r="HQ121" i="6"/>
  <c r="FK117" i="6"/>
  <c r="HR62" i="6"/>
  <c r="FK108" i="6"/>
  <c r="HV90" i="6"/>
  <c r="FW31" i="6"/>
  <c r="KQ33" i="6"/>
  <c r="GY156" i="6"/>
  <c r="FK188" i="6"/>
  <c r="FQ193" i="6"/>
  <c r="HC36" i="6"/>
  <c r="GS36" i="6"/>
  <c r="HN43" i="6"/>
  <c r="HJ121" i="6"/>
  <c r="HI143" i="6"/>
  <c r="GC143" i="6"/>
  <c r="GT117" i="6"/>
  <c r="FP101" i="6"/>
  <c r="GF62" i="6"/>
  <c r="HS167" i="6"/>
  <c r="FW9" i="6"/>
  <c r="HR92" i="6"/>
  <c r="HS108" i="6"/>
  <c r="GO30" i="6"/>
  <c r="HL90" i="6"/>
  <c r="HF31" i="6"/>
  <c r="GZ196" i="6"/>
  <c r="GA156" i="6"/>
  <c r="HU188" i="6"/>
  <c r="HU193" i="6"/>
  <c r="FT36" i="6"/>
  <c r="HS43" i="6"/>
  <c r="HH121" i="6"/>
  <c r="FR143" i="6"/>
  <c r="GV143" i="6"/>
  <c r="FO117" i="6"/>
  <c r="HF101" i="6"/>
  <c r="HK52" i="6"/>
  <c r="GM52" i="6"/>
  <c r="HI62" i="6"/>
  <c r="GI167" i="6"/>
  <c r="GX81" i="6"/>
  <c r="HT9" i="6"/>
  <c r="GL92" i="6"/>
  <c r="GU108" i="6"/>
  <c r="HR30" i="6"/>
  <c r="KQ171" i="6"/>
  <c r="KR171" i="6"/>
  <c r="GO190" i="6"/>
  <c r="FK161" i="6"/>
  <c r="GV90" i="6"/>
  <c r="GU31" i="6"/>
  <c r="GA75" i="6"/>
  <c r="JT196" i="6"/>
  <c r="JR196" i="6"/>
  <c r="IM196" i="6"/>
  <c r="IV196" i="6"/>
  <c r="JI196" i="6"/>
  <c r="IP196" i="6"/>
  <c r="IK196" i="6"/>
  <c r="JL196" i="6"/>
  <c r="KN196" i="6"/>
  <c r="JK196" i="6"/>
  <c r="JD196" i="6"/>
  <c r="IG196" i="6"/>
  <c r="KB196" i="6"/>
  <c r="KF196" i="6"/>
  <c r="IU196" i="6"/>
  <c r="IQ196" i="6"/>
  <c r="JW196" i="6"/>
  <c r="JX196" i="6"/>
  <c r="JF196" i="6"/>
  <c r="JS196" i="6"/>
  <c r="JE196" i="6"/>
  <c r="IT196" i="6"/>
  <c r="IW196" i="6"/>
  <c r="KC196" i="6"/>
  <c r="JN196" i="6"/>
  <c r="IN196" i="6"/>
  <c r="IS196" i="6"/>
  <c r="JB196" i="6"/>
  <c r="JJ196" i="6"/>
  <c r="IE196" i="6"/>
  <c r="IZ196" i="6"/>
  <c r="IB196" i="6"/>
  <c r="JC196" i="6"/>
  <c r="KD196" i="6"/>
  <c r="KH196" i="6"/>
  <c r="KI196" i="6"/>
  <c r="KE196" i="6"/>
  <c r="JU196" i="6"/>
  <c r="KL196" i="6"/>
  <c r="IH196" i="6"/>
  <c r="JZ196" i="6"/>
  <c r="KG196" i="6"/>
  <c r="JH196" i="6"/>
  <c r="JP196" i="6"/>
  <c r="JA196" i="6"/>
  <c r="ID196" i="6"/>
  <c r="IF196" i="6"/>
  <c r="IA196" i="6"/>
  <c r="JV196" i="6"/>
  <c r="IR196" i="6"/>
  <c r="KM196" i="6"/>
  <c r="IL196" i="6"/>
  <c r="JM196" i="6"/>
  <c r="KO196" i="6"/>
  <c r="IO196" i="6"/>
  <c r="JY196" i="6"/>
  <c r="IY196" i="6"/>
  <c r="IX196" i="6"/>
  <c r="KJ196" i="6"/>
  <c r="JO196" i="6"/>
  <c r="IC196" i="6"/>
  <c r="JG196" i="6"/>
  <c r="KK196" i="6"/>
  <c r="JQ196" i="6"/>
  <c r="KA196" i="6"/>
  <c r="II196" i="6"/>
  <c r="HA156" i="6"/>
  <c r="HP188" i="6"/>
  <c r="HT207" i="6"/>
  <c r="FQ50" i="6"/>
  <c r="FX193" i="6"/>
  <c r="HF133" i="6"/>
  <c r="HH36" i="6"/>
  <c r="GH43" i="6"/>
  <c r="HA121" i="6"/>
  <c r="HY100" i="6"/>
  <c r="GE143" i="6"/>
  <c r="HL117" i="6"/>
  <c r="GT191" i="6"/>
  <c r="FS101" i="6"/>
  <c r="GI52" i="6"/>
  <c r="HP62" i="6"/>
  <c r="FN167" i="6"/>
  <c r="FN81" i="6"/>
  <c r="HX9" i="6"/>
  <c r="HL92" i="6"/>
  <c r="GN108" i="6"/>
  <c r="GR166" i="6"/>
  <c r="HT30" i="6"/>
  <c r="GU104" i="6"/>
  <c r="GQ56" i="6"/>
  <c r="FL47" i="6"/>
  <c r="HV84" i="6"/>
  <c r="GH190" i="6"/>
  <c r="HG161" i="6"/>
  <c r="FW90" i="6"/>
  <c r="GG31" i="6"/>
  <c r="HY75" i="6"/>
  <c r="HC196" i="6"/>
  <c r="GX26" i="6"/>
  <c r="GN156" i="6"/>
  <c r="GG125" i="6"/>
  <c r="GN188" i="6"/>
  <c r="GX207" i="6"/>
  <c r="GE50" i="6"/>
  <c r="HX193" i="6"/>
  <c r="HG133" i="6"/>
  <c r="HB36" i="6"/>
  <c r="HW43" i="6"/>
  <c r="GO121" i="6"/>
  <c r="FK127" i="6"/>
  <c r="GC100" i="6"/>
  <c r="HC175" i="6"/>
  <c r="FV179" i="6"/>
  <c r="HY143" i="6"/>
  <c r="GP183" i="6"/>
  <c r="GQ136" i="6"/>
  <c r="GA117" i="6"/>
  <c r="HS191" i="6"/>
  <c r="GS191" i="6"/>
  <c r="HU101" i="6"/>
  <c r="GN112" i="6"/>
  <c r="HW52" i="6"/>
  <c r="GE62" i="6"/>
  <c r="HT167" i="6"/>
  <c r="HJ182" i="6"/>
  <c r="FS182" i="6"/>
  <c r="HB9" i="6"/>
  <c r="HO92" i="6"/>
  <c r="GQ108" i="6"/>
  <c r="HE122" i="6"/>
  <c r="FP8" i="6"/>
  <c r="GI86" i="6"/>
  <c r="GA166" i="6"/>
  <c r="GG128" i="6"/>
  <c r="HU30" i="6"/>
  <c r="HK104" i="6"/>
  <c r="FM56" i="6"/>
  <c r="IA47" i="6"/>
  <c r="JC47" i="6"/>
  <c r="KL47" i="6"/>
  <c r="KE47" i="6"/>
  <c r="KN47" i="6"/>
  <c r="IN47" i="6"/>
  <c r="JY47" i="6"/>
  <c r="KC47" i="6"/>
  <c r="KB47" i="6"/>
  <c r="JQ47" i="6"/>
  <c r="JB47" i="6"/>
  <c r="KK47" i="6"/>
  <c r="IO47" i="6"/>
  <c r="IC47" i="6"/>
  <c r="JU47" i="6"/>
  <c r="KM47" i="6"/>
  <c r="IX47" i="6"/>
  <c r="IF47" i="6"/>
  <c r="IM47" i="6"/>
  <c r="JH47" i="6"/>
  <c r="IL47" i="6"/>
  <c r="II47" i="6"/>
  <c r="KA47" i="6"/>
  <c r="KF47" i="6"/>
  <c r="JX47" i="6"/>
  <c r="JE47" i="6"/>
  <c r="JL47" i="6"/>
  <c r="IQ47" i="6"/>
  <c r="IH47" i="6"/>
  <c r="JW47" i="6"/>
  <c r="JJ47" i="6"/>
  <c r="KI47" i="6"/>
  <c r="KJ47" i="6"/>
  <c r="IG47" i="6"/>
  <c r="JV47" i="6"/>
  <c r="JI47" i="6"/>
  <c r="IZ47" i="6"/>
  <c r="IS47" i="6"/>
  <c r="JG47" i="6"/>
  <c r="JS47" i="6"/>
  <c r="JR47" i="6"/>
  <c r="ID47" i="6"/>
  <c r="JO47" i="6"/>
  <c r="JF47" i="6"/>
  <c r="JD47" i="6"/>
  <c r="IU47" i="6"/>
  <c r="IY47" i="6"/>
  <c r="KG47" i="6"/>
  <c r="IE47" i="6"/>
  <c r="JN47" i="6"/>
  <c r="KH47" i="6"/>
  <c r="JM47" i="6"/>
  <c r="IP47" i="6"/>
  <c r="JK47" i="6"/>
  <c r="KD47" i="6"/>
  <c r="KO47" i="6"/>
  <c r="JP47" i="6"/>
  <c r="IT47" i="6"/>
  <c r="JA47" i="6"/>
  <c r="IV47" i="6"/>
  <c r="JZ47" i="6"/>
  <c r="IW47" i="6"/>
  <c r="IK47" i="6"/>
  <c r="IR47" i="6"/>
  <c r="JT47" i="6"/>
  <c r="IB47" i="6"/>
  <c r="GK178" i="6"/>
  <c r="FQ84" i="6"/>
  <c r="GV190" i="6"/>
  <c r="HH57" i="6"/>
  <c r="GU161" i="6"/>
  <c r="HB90" i="6"/>
  <c r="HV31" i="6"/>
  <c r="HO75" i="6"/>
  <c r="GB196" i="6"/>
  <c r="HQ26" i="6"/>
  <c r="FL156" i="6"/>
  <c r="HP125" i="6"/>
  <c r="HO188" i="6"/>
  <c r="HP207" i="6"/>
  <c r="GP50" i="6"/>
  <c r="GP157" i="6"/>
  <c r="GZ42" i="6"/>
  <c r="HA193" i="6"/>
  <c r="GE133" i="6"/>
  <c r="HI36" i="6"/>
  <c r="HL43" i="6"/>
  <c r="GA121" i="6"/>
  <c r="FS127" i="6"/>
  <c r="FV100" i="6"/>
  <c r="FL175" i="6"/>
  <c r="GX175" i="6"/>
  <c r="HI179" i="6"/>
  <c r="GC85" i="6"/>
  <c r="FS143" i="6"/>
  <c r="FS10" i="6"/>
  <c r="GD183" i="6"/>
  <c r="GX136" i="6"/>
  <c r="GF117" i="6"/>
  <c r="HM191" i="6"/>
  <c r="GG101" i="6"/>
  <c r="GP69" i="6"/>
  <c r="FV69" i="6"/>
  <c r="HT24" i="6"/>
  <c r="GW112" i="6"/>
  <c r="HA52" i="6"/>
  <c r="HE62" i="6"/>
  <c r="HW167" i="6"/>
  <c r="GS182" i="6"/>
  <c r="GV81" i="6"/>
  <c r="GX9" i="6"/>
  <c r="GQ92" i="6"/>
  <c r="GH108" i="6"/>
  <c r="FQ122" i="6"/>
  <c r="FW8" i="6"/>
  <c r="HR86" i="6"/>
  <c r="GW86" i="6"/>
  <c r="HQ166" i="6"/>
  <c r="HO128" i="6"/>
  <c r="FL30" i="6"/>
  <c r="GW104" i="6"/>
  <c r="GS56" i="6"/>
  <c r="GL47" i="6"/>
  <c r="FX178" i="6"/>
  <c r="HI106" i="6"/>
  <c r="HM84" i="6"/>
  <c r="GI190" i="6"/>
  <c r="GO19" i="6"/>
  <c r="GJ57" i="6"/>
  <c r="GT161" i="6"/>
  <c r="GR90" i="6"/>
  <c r="GI31" i="6"/>
  <c r="HV75" i="6"/>
  <c r="GE196" i="6"/>
  <c r="FX26" i="6"/>
  <c r="HY33" i="6"/>
  <c r="FR156" i="6"/>
  <c r="GW125" i="6"/>
  <c r="GW188" i="6"/>
  <c r="GJ207" i="6"/>
  <c r="HQ50" i="6"/>
  <c r="FL46" i="6"/>
  <c r="JO157" i="6"/>
  <c r="KG157" i="6"/>
  <c r="JZ157" i="6"/>
  <c r="JF157" i="6"/>
  <c r="JP157" i="6"/>
  <c r="JL157" i="6"/>
  <c r="JJ157" i="6"/>
  <c r="JE157" i="6"/>
  <c r="JQ157" i="6"/>
  <c r="KI157" i="6"/>
  <c r="IW157" i="6"/>
  <c r="JY157" i="6"/>
  <c r="KE157" i="6"/>
  <c r="KJ157" i="6"/>
  <c r="KB157" i="6"/>
  <c r="II157" i="6"/>
  <c r="IB157" i="6"/>
  <c r="IF157" i="6"/>
  <c r="ID157" i="6"/>
  <c r="JW157" i="6"/>
  <c r="JD157" i="6"/>
  <c r="IU157" i="6"/>
  <c r="JX157" i="6"/>
  <c r="JM157" i="6"/>
  <c r="IL157" i="6"/>
  <c r="IR157" i="6"/>
  <c r="JB157" i="6"/>
  <c r="KH157" i="6"/>
  <c r="IV157" i="6"/>
  <c r="JG157" i="6"/>
  <c r="KN157" i="6"/>
  <c r="JU157" i="6"/>
  <c r="JT157" i="6"/>
  <c r="IZ157" i="6"/>
  <c r="IM157" i="6"/>
  <c r="JR157" i="6"/>
  <c r="IN157" i="6"/>
  <c r="KF157" i="6"/>
  <c r="IK157" i="6"/>
  <c r="KL157" i="6"/>
  <c r="IG157" i="6"/>
  <c r="KM157" i="6"/>
  <c r="IT157" i="6"/>
  <c r="KC157" i="6"/>
  <c r="JC157" i="6"/>
  <c r="IX157" i="6"/>
  <c r="JA157" i="6"/>
  <c r="KD157" i="6"/>
  <c r="JH157" i="6"/>
  <c r="IY157" i="6"/>
  <c r="KK157" i="6"/>
  <c r="KO157" i="6"/>
  <c r="JI157" i="6"/>
  <c r="IO157" i="6"/>
  <c r="JK157" i="6"/>
  <c r="KA157" i="6"/>
  <c r="IQ157" i="6"/>
  <c r="JS157" i="6"/>
  <c r="IS157" i="6"/>
  <c r="IP157" i="6"/>
  <c r="JV157" i="6"/>
  <c r="IA157" i="6"/>
  <c r="IE157" i="6"/>
  <c r="IH157" i="6"/>
  <c r="IC157" i="6"/>
  <c r="JN157" i="6"/>
  <c r="FQ42" i="6"/>
  <c r="FN193" i="6"/>
  <c r="GT133" i="6"/>
  <c r="GM36" i="6"/>
  <c r="HR43" i="6"/>
  <c r="FX121" i="6"/>
  <c r="GY127" i="6"/>
  <c r="HL100" i="6"/>
  <c r="GM175" i="6"/>
  <c r="HE179" i="6"/>
  <c r="HS85" i="6"/>
  <c r="HK143" i="6"/>
  <c r="GE10" i="6"/>
  <c r="HA105" i="6"/>
  <c r="GZ183" i="6"/>
  <c r="GY192" i="6"/>
  <c r="HF186" i="6"/>
  <c r="HA168" i="6"/>
  <c r="GL168" i="6"/>
  <c r="GA145" i="6"/>
  <c r="HY181" i="6"/>
  <c r="GI32" i="6"/>
  <c r="GT192" i="6"/>
  <c r="FK23" i="6"/>
  <c r="HB186" i="6"/>
  <c r="FK137" i="6"/>
  <c r="FL154" i="6"/>
  <c r="FK107" i="6"/>
  <c r="HY168" i="6"/>
  <c r="HI146" i="6"/>
  <c r="HV145" i="6"/>
  <c r="HQ181" i="6"/>
  <c r="GS96" i="6"/>
  <c r="FX32" i="6"/>
  <c r="HN136" i="6"/>
  <c r="HJ192" i="6"/>
  <c r="FR192" i="6"/>
  <c r="GT197" i="6"/>
  <c r="HJ23" i="6"/>
  <c r="HA185" i="6"/>
  <c r="GS37" i="6"/>
  <c r="FS35" i="6"/>
  <c r="FZ35" i="6"/>
  <c r="GN149" i="6"/>
  <c r="FZ149" i="6"/>
  <c r="GF186" i="6"/>
  <c r="GW137" i="6"/>
  <c r="GU184" i="6"/>
  <c r="FK203" i="6"/>
  <c r="HF203" i="6"/>
  <c r="HE79" i="6"/>
  <c r="FV154" i="6"/>
  <c r="FQ59" i="6"/>
  <c r="HD107" i="6"/>
  <c r="GB168" i="6"/>
  <c r="FK164" i="6"/>
  <c r="HM142" i="6"/>
  <c r="GN74" i="6"/>
  <c r="HR146" i="6"/>
  <c r="HL145" i="6"/>
  <c r="HD181" i="6"/>
  <c r="HT96" i="6"/>
  <c r="HJ32" i="6"/>
  <c r="HH91" i="6"/>
  <c r="GB14" i="6"/>
  <c r="FT192" i="6"/>
  <c r="GV197" i="6"/>
  <c r="FQ23" i="6"/>
  <c r="HU185" i="6"/>
  <c r="HO185" i="6"/>
  <c r="FL35" i="6"/>
  <c r="FP149" i="6"/>
  <c r="FL186" i="6"/>
  <c r="FS77" i="6"/>
  <c r="HF137" i="6"/>
  <c r="GT184" i="6"/>
  <c r="FO203" i="6"/>
  <c r="FT79" i="6"/>
  <c r="HO154" i="6"/>
  <c r="FV59" i="6"/>
  <c r="HQ107" i="6"/>
  <c r="HX168" i="6"/>
  <c r="HP164" i="6"/>
  <c r="FZ142" i="6"/>
  <c r="HJ130" i="6"/>
  <c r="HH159" i="6"/>
  <c r="HN74" i="6"/>
  <c r="GW146" i="6"/>
  <c r="HS145" i="6"/>
  <c r="HB181" i="6"/>
  <c r="FU96" i="6"/>
  <c r="HM32" i="6"/>
  <c r="HV91" i="6"/>
  <c r="HQ14" i="6"/>
  <c r="HI192" i="6"/>
  <c r="FX197" i="6"/>
  <c r="GU23" i="6"/>
  <c r="GJ185" i="6"/>
  <c r="GW37" i="6"/>
  <c r="GX35" i="6"/>
  <c r="HO149" i="6"/>
  <c r="FO87" i="6"/>
  <c r="HR186" i="6"/>
  <c r="HI77" i="6"/>
  <c r="GY137" i="6"/>
  <c r="HJ184" i="6"/>
  <c r="FZ203" i="6"/>
  <c r="FV79" i="6"/>
  <c r="GO154" i="6"/>
  <c r="FM59" i="6"/>
  <c r="FY107" i="6"/>
  <c r="HF168" i="6"/>
  <c r="GG13" i="6"/>
  <c r="FS164" i="6"/>
  <c r="FP142" i="6"/>
  <c r="HS130" i="6"/>
  <c r="HR159" i="6"/>
  <c r="FQ115" i="6"/>
  <c r="GC141" i="6"/>
  <c r="HW139" i="6"/>
  <c r="HD139" i="6"/>
  <c r="GO74" i="6"/>
  <c r="HA146" i="6"/>
  <c r="GW145" i="6"/>
  <c r="GX123" i="6"/>
  <c r="HE181" i="6"/>
  <c r="GO96" i="6"/>
  <c r="HG32" i="6"/>
  <c r="HQ91" i="6"/>
  <c r="HS14" i="6"/>
  <c r="GQ88" i="6"/>
  <c r="HQ192" i="6"/>
  <c r="GN197" i="6"/>
  <c r="GG54" i="6"/>
  <c r="GW23" i="6"/>
  <c r="HN185" i="6"/>
  <c r="FR37" i="6"/>
  <c r="FP35" i="6"/>
  <c r="GE149" i="6"/>
  <c r="HT87" i="6"/>
  <c r="HK186" i="6"/>
  <c r="HO77" i="6"/>
  <c r="FO137" i="6"/>
  <c r="GB184" i="6"/>
  <c r="GO203" i="6"/>
  <c r="GH79" i="6"/>
  <c r="HK154" i="6"/>
  <c r="HX154" i="6"/>
  <c r="HA59" i="6"/>
  <c r="HO59" i="6"/>
  <c r="GL107" i="6"/>
  <c r="FV168" i="6"/>
  <c r="GR164" i="6"/>
  <c r="GQ153" i="6"/>
  <c r="HR64" i="6"/>
  <c r="FL142" i="6"/>
  <c r="GR130" i="6"/>
  <c r="GU140" i="6"/>
  <c r="HP159" i="6"/>
  <c r="FY115" i="6"/>
  <c r="FW135" i="6"/>
  <c r="GW141" i="6"/>
  <c r="GN177" i="6"/>
  <c r="GJ139" i="6"/>
  <c r="GA74" i="6"/>
  <c r="HV146" i="6"/>
  <c r="FS145" i="6"/>
  <c r="HX123" i="6"/>
  <c r="GL181" i="6"/>
  <c r="GI96" i="6"/>
  <c r="GE32" i="6"/>
  <c r="GQ51" i="6"/>
  <c r="GU91" i="6"/>
  <c r="GK117" i="6"/>
  <c r="GZ192" i="6"/>
  <c r="GR197" i="6"/>
  <c r="GS54" i="6"/>
  <c r="HC23" i="6"/>
  <c r="HP185" i="6"/>
  <c r="GJ37" i="6"/>
  <c r="GD35" i="6"/>
  <c r="HU149" i="6"/>
  <c r="FN87" i="6"/>
  <c r="GH186" i="6"/>
  <c r="FP77" i="6"/>
  <c r="GO137" i="6"/>
  <c r="FS137" i="6"/>
  <c r="GB203" i="6"/>
  <c r="GT27" i="6"/>
  <c r="GL79" i="6"/>
  <c r="FM154" i="6"/>
  <c r="FV94" i="6"/>
  <c r="FK94" i="6"/>
  <c r="FU59" i="6"/>
  <c r="HS107" i="6"/>
  <c r="HW168" i="6"/>
  <c r="HL13" i="6"/>
  <c r="GB16" i="6"/>
  <c r="GI164" i="6"/>
  <c r="GZ153" i="6"/>
  <c r="GX64" i="6"/>
  <c r="GU201" i="6"/>
  <c r="FQ201" i="6"/>
  <c r="HT142" i="6"/>
  <c r="FL130" i="6"/>
  <c r="GB140" i="6"/>
  <c r="GK159" i="6"/>
  <c r="HY115" i="6"/>
  <c r="HG195" i="6"/>
  <c r="HK12" i="6"/>
  <c r="GL12" i="6"/>
  <c r="FL135" i="6"/>
  <c r="HU141" i="6"/>
  <c r="FK39" i="6"/>
  <c r="GS177" i="6"/>
  <c r="FN139" i="6"/>
  <c r="FK58" i="6"/>
  <c r="HA74" i="6"/>
  <c r="GC146" i="6"/>
  <c r="FX145" i="6"/>
  <c r="FS123" i="6"/>
  <c r="HR181" i="6"/>
  <c r="HS96" i="6"/>
  <c r="FO32" i="6"/>
  <c r="GP51" i="6"/>
  <c r="FZ91" i="6"/>
  <c r="HD14" i="6"/>
  <c r="FU14" i="6"/>
  <c r="GE11" i="6"/>
  <c r="FM71" i="6"/>
  <c r="FX71" i="6"/>
  <c r="GM98" i="6"/>
  <c r="HH39" i="6"/>
  <c r="HJ181" i="6"/>
  <c r="HE91" i="6"/>
  <c r="FV11" i="6"/>
  <c r="GH66" i="6"/>
  <c r="FR71" i="6"/>
  <c r="HB140" i="6"/>
  <c r="FP139" i="6"/>
  <c r="KR146" i="6"/>
  <c r="FK172" i="6"/>
  <c r="HH11" i="6"/>
  <c r="GC40" i="6"/>
  <c r="FW40" i="6"/>
  <c r="HH205" i="6"/>
  <c r="HT66" i="6"/>
  <c r="HY71" i="6"/>
  <c r="FM185" i="6"/>
  <c r="HJ37" i="6"/>
  <c r="HN35" i="6"/>
  <c r="GI131" i="6"/>
  <c r="FV149" i="6"/>
  <c r="GN44" i="6"/>
  <c r="HW87" i="6"/>
  <c r="HF126" i="6"/>
  <c r="GE186" i="6"/>
  <c r="HI78" i="6"/>
  <c r="FK78" i="6"/>
  <c r="GY77" i="6"/>
  <c r="GC184" i="6"/>
  <c r="FN154" i="6"/>
  <c r="HW154" i="6"/>
  <c r="HD94" i="6"/>
  <c r="GY59" i="6"/>
  <c r="FM107" i="6"/>
  <c r="GX168" i="6"/>
  <c r="GP13" i="6"/>
  <c r="GC16" i="6"/>
  <c r="GZ164" i="6"/>
  <c r="GC153" i="6"/>
  <c r="GI64" i="6"/>
  <c r="HR201" i="6"/>
  <c r="HV142" i="6"/>
  <c r="FR130" i="6"/>
  <c r="GS159" i="6"/>
  <c r="FL145" i="6"/>
  <c r="HD123" i="6"/>
  <c r="HB32" i="6"/>
  <c r="GW14" i="6"/>
  <c r="HT11" i="6"/>
  <c r="HQ40" i="6"/>
  <c r="HC205" i="6"/>
  <c r="FU66" i="6"/>
  <c r="FS71" i="6"/>
  <c r="HP79" i="6"/>
  <c r="HL194" i="6"/>
  <c r="HP195" i="6"/>
  <c r="HK51" i="6"/>
  <c r="FZ6" i="6"/>
  <c r="HX103" i="6"/>
  <c r="HW11" i="6"/>
  <c r="HV40" i="6"/>
  <c r="GV205" i="6"/>
  <c r="FT66" i="6"/>
  <c r="GN66" i="6"/>
  <c r="GO71" i="6"/>
  <c r="GW117" i="6"/>
  <c r="GZ191" i="6"/>
  <c r="GA101" i="6"/>
  <c r="FS69" i="6"/>
  <c r="HW24" i="6"/>
  <c r="GH112" i="6"/>
  <c r="GC89" i="6"/>
  <c r="GB88" i="6"/>
  <c r="FV192" i="6"/>
  <c r="GS197" i="6"/>
  <c r="HC41" i="6"/>
  <c r="GR54" i="6"/>
  <c r="GF23" i="6"/>
  <c r="FY135" i="6"/>
  <c r="GI58" i="6"/>
  <c r="FS6" i="6"/>
  <c r="HS103" i="6"/>
  <c r="GP11" i="6"/>
  <c r="FU40" i="6"/>
  <c r="GS205" i="6"/>
  <c r="HL66" i="6"/>
  <c r="GL71" i="6"/>
  <c r="GS203" i="6"/>
  <c r="FL115" i="6"/>
  <c r="FU115" i="6"/>
  <c r="GV141" i="6"/>
  <c r="FR177" i="6"/>
  <c r="FX14" i="6"/>
  <c r="HN6" i="6"/>
  <c r="GL103" i="6"/>
  <c r="HN11" i="6"/>
  <c r="HJ40" i="6"/>
  <c r="GJ205" i="6"/>
  <c r="HX66" i="6"/>
  <c r="GF71" i="6"/>
  <c r="GC12" i="6"/>
  <c r="GK6" i="6"/>
  <c r="HS11" i="6"/>
  <c r="HC74" i="6"/>
  <c r="HG14" i="6"/>
  <c r="GB134" i="6"/>
  <c r="HO40" i="6"/>
  <c r="GQ40" i="6"/>
  <c r="GU205" i="6"/>
  <c r="FZ66" i="6"/>
  <c r="GJ27" i="6"/>
  <c r="FY71" i="6"/>
  <c r="GY31" i="6"/>
  <c r="FK156" i="6"/>
  <c r="GA36" i="6"/>
  <c r="GQ36" i="6"/>
  <c r="HK121" i="6"/>
  <c r="FK62" i="6"/>
  <c r="FL31" i="6"/>
  <c r="GA31" i="6"/>
  <c r="GL196" i="6"/>
  <c r="HF156" i="6"/>
  <c r="FY193" i="6"/>
  <c r="HM36" i="6"/>
  <c r="GW43" i="6"/>
  <c r="GC43" i="6"/>
  <c r="GT121" i="6"/>
  <c r="KR100" i="6"/>
  <c r="FK143" i="6"/>
  <c r="HP143" i="6"/>
  <c r="GS117" i="6"/>
  <c r="GH101" i="6"/>
  <c r="FZ62" i="6"/>
  <c r="FK167" i="6"/>
  <c r="HX167" i="6"/>
  <c r="FS9" i="6"/>
  <c r="FU92" i="6"/>
  <c r="FS108" i="6"/>
  <c r="GU30" i="6"/>
  <c r="HK90" i="6"/>
  <c r="HG31" i="6"/>
  <c r="FK75" i="6"/>
  <c r="GH75" i="6"/>
  <c r="GN196" i="6"/>
  <c r="GS156" i="6"/>
  <c r="GP188" i="6"/>
  <c r="GN193" i="6"/>
  <c r="FV133" i="6"/>
  <c r="GG36" i="6"/>
  <c r="GK36" i="6"/>
  <c r="HC43" i="6"/>
  <c r="HR121" i="6"/>
  <c r="HN100" i="6"/>
  <c r="FX143" i="6"/>
  <c r="FR117" i="6"/>
  <c r="HB191" i="6"/>
  <c r="HK191" i="6"/>
  <c r="FT101" i="6"/>
  <c r="GT52" i="6"/>
  <c r="GN62" i="6"/>
  <c r="GR62" i="6"/>
  <c r="GW81" i="6"/>
  <c r="FN9" i="6"/>
  <c r="GV92" i="6"/>
  <c r="FT108" i="6"/>
  <c r="GV30" i="6"/>
  <c r="FO47" i="6"/>
  <c r="GV84" i="6"/>
  <c r="HM190" i="6"/>
  <c r="GY90" i="6"/>
  <c r="HP31" i="6"/>
  <c r="HJ75" i="6"/>
  <c r="GM196" i="6"/>
  <c r="HO156" i="6"/>
  <c r="FR188" i="6"/>
  <c r="GZ207" i="6"/>
  <c r="FK50" i="6"/>
  <c r="GF193" i="6"/>
  <c r="HI133" i="6"/>
  <c r="GP36" i="6"/>
  <c r="FV43" i="6"/>
  <c r="GM121" i="6"/>
  <c r="GX100" i="6"/>
  <c r="GA143" i="6"/>
  <c r="FP183" i="6"/>
  <c r="HH117" i="6"/>
  <c r="FV191" i="6"/>
  <c r="HE52" i="6"/>
  <c r="FP62" i="6"/>
  <c r="GA167" i="6"/>
  <c r="HW81" i="6"/>
  <c r="HV9" i="6"/>
  <c r="FN92" i="6"/>
  <c r="GK108" i="6"/>
  <c r="HM122" i="6"/>
  <c r="HK8" i="6"/>
  <c r="HV8" i="6"/>
  <c r="FV166" i="6"/>
  <c r="GS128" i="6"/>
  <c r="GD30" i="6"/>
  <c r="FL104" i="6"/>
  <c r="GY56" i="6"/>
  <c r="FT47" i="6"/>
  <c r="FR84" i="6"/>
  <c r="FL190" i="6"/>
  <c r="GR161" i="6"/>
  <c r="FL90" i="6"/>
  <c r="GT31" i="6"/>
  <c r="HE75" i="6"/>
  <c r="GJ196" i="6"/>
  <c r="HI26" i="6"/>
  <c r="FS156" i="6"/>
  <c r="GE125" i="6"/>
  <c r="FR125" i="6"/>
  <c r="GZ188" i="6"/>
  <c r="FR207" i="6"/>
  <c r="FX50" i="6"/>
  <c r="FL193" i="6"/>
  <c r="FN133" i="6"/>
  <c r="FL36" i="6"/>
  <c r="FX43" i="6"/>
  <c r="FT121" i="6"/>
  <c r="GM100" i="6"/>
  <c r="HL175" i="6"/>
  <c r="HC179" i="6"/>
  <c r="GM143" i="6"/>
  <c r="FT143" i="6"/>
  <c r="GM183" i="6"/>
  <c r="GR136" i="6"/>
  <c r="HB117" i="6"/>
  <c r="HN191" i="6"/>
  <c r="HR101" i="6"/>
  <c r="HE112" i="6"/>
  <c r="GR52" i="6"/>
  <c r="FW62" i="6"/>
  <c r="FP167" i="6"/>
  <c r="FT182" i="6"/>
  <c r="HE81" i="6"/>
  <c r="HR9" i="6"/>
  <c r="HP92" i="6"/>
  <c r="HF108" i="6"/>
  <c r="FS122" i="6"/>
  <c r="FM8" i="6"/>
  <c r="FK86" i="6"/>
  <c r="FS166" i="6"/>
  <c r="GD128" i="6"/>
  <c r="HH30" i="6"/>
  <c r="GL104" i="6"/>
  <c r="FT104" i="6"/>
  <c r="HJ56" i="6"/>
  <c r="GF47" i="6"/>
  <c r="GC178" i="6"/>
  <c r="FY84" i="6"/>
  <c r="GT190" i="6"/>
  <c r="HI57" i="6"/>
  <c r="GS57" i="6"/>
  <c r="HS161" i="6"/>
  <c r="FT90" i="6"/>
  <c r="FZ31" i="6"/>
  <c r="GD75" i="6"/>
  <c r="FV196" i="6"/>
  <c r="GB26" i="6"/>
  <c r="HG156" i="6"/>
  <c r="HJ125" i="6"/>
  <c r="HL188" i="6"/>
  <c r="GB207" i="6"/>
  <c r="HE50" i="6"/>
  <c r="FK157" i="6"/>
  <c r="HE157" i="6"/>
  <c r="FN42" i="6"/>
  <c r="HP193" i="6"/>
  <c r="HJ133" i="6"/>
  <c r="HA36" i="6"/>
  <c r="GD43" i="6"/>
  <c r="HW121" i="6"/>
  <c r="FZ127" i="6"/>
  <c r="HR100" i="6"/>
  <c r="GG175" i="6"/>
  <c r="GP179" i="6"/>
  <c r="HQ85" i="6"/>
  <c r="GZ143" i="6"/>
  <c r="FO10" i="6"/>
  <c r="FO183" i="6"/>
  <c r="GY136" i="6"/>
  <c r="FQ117" i="6"/>
  <c r="HI191" i="6"/>
  <c r="HY101" i="6"/>
  <c r="HE69" i="6"/>
  <c r="FK24" i="6"/>
  <c r="HG24" i="6"/>
  <c r="GS112" i="6"/>
  <c r="HH52" i="6"/>
  <c r="HN62" i="6"/>
  <c r="FL167" i="6"/>
  <c r="HT182" i="6"/>
  <c r="GW182" i="6"/>
  <c r="HU81" i="6"/>
  <c r="GO138" i="6"/>
  <c r="FQ9" i="6"/>
  <c r="HA92" i="6"/>
  <c r="HW108" i="6"/>
  <c r="GW122" i="6"/>
  <c r="GD8" i="6"/>
  <c r="GX86" i="6"/>
  <c r="FN166" i="6"/>
  <c r="HU128" i="6"/>
  <c r="FV30" i="6"/>
  <c r="GO104" i="6"/>
  <c r="GV56" i="6"/>
  <c r="HX47" i="6"/>
  <c r="FU178" i="6"/>
  <c r="GA106" i="6"/>
  <c r="HT84" i="6"/>
  <c r="HC190" i="6"/>
  <c r="FK19" i="6"/>
  <c r="GT57" i="6"/>
  <c r="HV161" i="6"/>
  <c r="HC90" i="6"/>
  <c r="HO31" i="6"/>
  <c r="GN75" i="6"/>
  <c r="HO196" i="6"/>
  <c r="HS26" i="6"/>
  <c r="HP33" i="6"/>
  <c r="FQ156" i="6"/>
  <c r="FN125" i="6"/>
  <c r="GV188" i="6"/>
  <c r="FW207" i="6"/>
  <c r="GC50" i="6"/>
  <c r="GD46" i="6"/>
  <c r="FS111" i="6"/>
  <c r="GH157" i="6"/>
  <c r="FO42" i="6"/>
  <c r="GS65" i="6"/>
  <c r="GE193" i="6"/>
  <c r="GK133" i="6"/>
  <c r="GE36" i="6"/>
  <c r="HV43" i="6"/>
  <c r="HE121" i="6"/>
  <c r="GI127" i="6"/>
  <c r="HB127" i="6"/>
  <c r="GR100" i="6"/>
  <c r="GT175" i="6"/>
  <c r="GO179" i="6"/>
  <c r="GV85" i="6"/>
  <c r="HE143" i="6"/>
  <c r="HM10" i="6"/>
  <c r="FN183" i="6"/>
  <c r="FY192" i="6"/>
  <c r="JZ41" i="6"/>
  <c r="KK41" i="6"/>
  <c r="JJ41" i="6"/>
  <c r="KH41" i="6"/>
  <c r="IE41" i="6"/>
  <c r="KM41" i="6"/>
  <c r="IR41" i="6"/>
  <c r="JY41" i="6"/>
  <c r="JK41" i="6"/>
  <c r="KA41" i="6"/>
  <c r="JH41" i="6"/>
  <c r="KN41" i="6"/>
  <c r="IQ41" i="6"/>
  <c r="IP41" i="6"/>
  <c r="JW41" i="6"/>
  <c r="IH41" i="6"/>
  <c r="JX41" i="6"/>
  <c r="II41" i="6"/>
  <c r="KI41" i="6"/>
  <c r="JO41" i="6"/>
  <c r="IZ41" i="6"/>
  <c r="KF41" i="6"/>
  <c r="IB41" i="6"/>
  <c r="IU41" i="6"/>
  <c r="IM41" i="6"/>
  <c r="JP41" i="6"/>
  <c r="JB41" i="6"/>
  <c r="JC41" i="6"/>
  <c r="IA41" i="6"/>
  <c r="JG41" i="6"/>
  <c r="JQ41" i="6"/>
  <c r="IG41" i="6"/>
  <c r="JI41" i="6"/>
  <c r="KE41" i="6"/>
  <c r="KO41" i="6"/>
  <c r="JN41" i="6"/>
  <c r="KL41" i="6"/>
  <c r="IK41" i="6"/>
  <c r="IW41" i="6"/>
  <c r="JT41" i="6"/>
  <c r="IY41" i="6"/>
  <c r="IN41" i="6"/>
  <c r="JA41" i="6"/>
  <c r="KD41" i="6"/>
  <c r="JU41" i="6"/>
  <c r="JS41" i="6"/>
  <c r="JR41" i="6"/>
  <c r="JL41" i="6"/>
  <c r="IO41" i="6"/>
  <c r="IC41" i="6"/>
  <c r="ID41" i="6"/>
  <c r="IL41" i="6"/>
  <c r="JE41" i="6"/>
  <c r="KG41" i="6"/>
  <c r="IF41" i="6"/>
  <c r="KJ41" i="6"/>
  <c r="KC41" i="6"/>
  <c r="KB41" i="6"/>
  <c r="JF41" i="6"/>
  <c r="IV41" i="6"/>
  <c r="IS41" i="6"/>
  <c r="JV41" i="6"/>
  <c r="IT41" i="6"/>
  <c r="JD41" i="6"/>
  <c r="IX41" i="6"/>
  <c r="JM41" i="6"/>
  <c r="KR126" i="6"/>
  <c r="FV186" i="6"/>
  <c r="GD168" i="6"/>
  <c r="KQ58" i="6"/>
  <c r="GC145" i="6"/>
  <c r="HY192" i="6"/>
  <c r="GK186" i="6"/>
  <c r="HQ168" i="6"/>
  <c r="HU145" i="6"/>
  <c r="HP181" i="6"/>
  <c r="GF32" i="6"/>
  <c r="GV136" i="6"/>
  <c r="FL192" i="6"/>
  <c r="GJ23" i="6"/>
  <c r="HT35" i="6"/>
  <c r="GM149" i="6"/>
  <c r="HL149" i="6"/>
  <c r="HP186" i="6"/>
  <c r="FR137" i="6"/>
  <c r="GV184" i="6"/>
  <c r="GR79" i="6"/>
  <c r="GN154" i="6"/>
  <c r="FK59" i="6"/>
  <c r="HM107" i="6"/>
  <c r="FZ168" i="6"/>
  <c r="HU142" i="6"/>
  <c r="GK74" i="6"/>
  <c r="HO146" i="6"/>
  <c r="HK145" i="6"/>
  <c r="HW181" i="6"/>
  <c r="KR96" i="6"/>
  <c r="HA96" i="6"/>
  <c r="HO32" i="6"/>
  <c r="HP91" i="6"/>
  <c r="FZ14" i="6"/>
  <c r="FO192" i="6"/>
  <c r="HV197" i="6"/>
  <c r="HD23" i="6"/>
  <c r="HJ185" i="6"/>
  <c r="HN37" i="6"/>
  <c r="HI35" i="6"/>
  <c r="IB35" i="6"/>
  <c r="IY35" i="6"/>
  <c r="JH35" i="6"/>
  <c r="JL35" i="6"/>
  <c r="II35" i="6"/>
  <c r="JV35" i="6"/>
  <c r="JW35" i="6"/>
  <c r="IP35" i="6"/>
  <c r="IL35" i="6"/>
  <c r="KN35" i="6"/>
  <c r="KL35" i="6"/>
  <c r="KF35" i="6"/>
  <c r="JN35" i="6"/>
  <c r="JZ35" i="6"/>
  <c r="KB35" i="6"/>
  <c r="JR35" i="6"/>
  <c r="KE35" i="6"/>
  <c r="JT35" i="6"/>
  <c r="JF35" i="6"/>
  <c r="IX35" i="6"/>
  <c r="JB35" i="6"/>
  <c r="KH35" i="6"/>
  <c r="JX35" i="6"/>
  <c r="JD35" i="6"/>
  <c r="IQ35" i="6"/>
  <c r="KI35" i="6"/>
  <c r="JY35" i="6"/>
  <c r="JM35" i="6"/>
  <c r="KA35" i="6"/>
  <c r="JQ35" i="6"/>
  <c r="IN35" i="6"/>
  <c r="KD35" i="6"/>
  <c r="IT35" i="6"/>
  <c r="KG35" i="6"/>
  <c r="IG35" i="6"/>
  <c r="JS35" i="6"/>
  <c r="JU35" i="6"/>
  <c r="IK35" i="6"/>
  <c r="IC35" i="6"/>
  <c r="IO35" i="6"/>
  <c r="KM35" i="6"/>
  <c r="IV35" i="6"/>
  <c r="KK35" i="6"/>
  <c r="IS35" i="6"/>
  <c r="JA35" i="6"/>
  <c r="IE35" i="6"/>
  <c r="JC35" i="6"/>
  <c r="IU35" i="6"/>
  <c r="JE35" i="6"/>
  <c r="IW35" i="6"/>
  <c r="KJ35" i="6"/>
  <c r="IZ35" i="6"/>
  <c r="ID35" i="6"/>
  <c r="JO35" i="6"/>
  <c r="IA35" i="6"/>
  <c r="JK35" i="6"/>
  <c r="IM35" i="6"/>
  <c r="KO35" i="6"/>
  <c r="IF35" i="6"/>
  <c r="JP35" i="6"/>
  <c r="IR35" i="6"/>
  <c r="IH35" i="6"/>
  <c r="JG35" i="6"/>
  <c r="JJ35" i="6"/>
  <c r="JI35" i="6"/>
  <c r="KC35" i="6"/>
  <c r="FN149" i="6"/>
  <c r="HR149" i="6"/>
  <c r="GO186" i="6"/>
  <c r="HA77" i="6"/>
  <c r="FU137" i="6"/>
  <c r="FP184" i="6"/>
  <c r="GA203" i="6"/>
  <c r="HI79" i="6"/>
  <c r="HI154" i="6"/>
  <c r="GK59" i="6"/>
  <c r="GN107" i="6"/>
  <c r="FM168" i="6"/>
  <c r="FK13" i="6"/>
  <c r="HG164" i="6"/>
  <c r="KR164" i="6"/>
  <c r="GJ142" i="6"/>
  <c r="GD130" i="6"/>
  <c r="GZ159" i="6"/>
  <c r="GX74" i="6"/>
  <c r="HW146" i="6"/>
  <c r="FV145" i="6"/>
  <c r="FO181" i="6"/>
  <c r="HU96" i="6"/>
  <c r="GG32" i="6"/>
  <c r="FP91" i="6"/>
  <c r="GY14" i="6"/>
  <c r="GJ192" i="6"/>
  <c r="FZ197" i="6"/>
  <c r="FY23" i="6"/>
  <c r="GB185" i="6"/>
  <c r="HB37" i="6"/>
  <c r="GA35" i="6"/>
  <c r="HJ149" i="6"/>
  <c r="HC87" i="6"/>
  <c r="HY186" i="6"/>
  <c r="FN77" i="6"/>
  <c r="HH137" i="6"/>
  <c r="HS184" i="6"/>
  <c r="FQ203" i="6"/>
  <c r="HS154" i="6"/>
  <c r="GQ154" i="6"/>
  <c r="HY59" i="6"/>
  <c r="HC107" i="6"/>
  <c r="GQ168" i="6"/>
  <c r="FO13" i="6"/>
  <c r="GQ164" i="6"/>
  <c r="HH142" i="6"/>
  <c r="FS130" i="6"/>
  <c r="HO159" i="6"/>
  <c r="FY159" i="6"/>
  <c r="GJ115" i="6"/>
  <c r="GI141" i="6"/>
  <c r="FK139" i="6"/>
  <c r="HC139" i="6"/>
  <c r="GB74" i="6"/>
  <c r="FV146" i="6"/>
  <c r="HD145" i="6"/>
  <c r="GF123" i="6"/>
  <c r="GO181" i="6"/>
  <c r="FT96" i="6"/>
  <c r="GC32" i="6"/>
  <c r="FN91" i="6"/>
  <c r="HB14" i="6"/>
  <c r="GF88" i="6"/>
  <c r="HW192" i="6"/>
  <c r="HC197" i="6"/>
  <c r="FL54" i="6"/>
  <c r="GH23" i="6"/>
  <c r="FV185" i="6"/>
  <c r="HQ37" i="6"/>
  <c r="HG35" i="6"/>
  <c r="HS149" i="6"/>
  <c r="HD87" i="6"/>
  <c r="GA186" i="6"/>
  <c r="HY77" i="6"/>
  <c r="GZ137" i="6"/>
  <c r="FU184" i="6"/>
  <c r="HR203" i="6"/>
  <c r="FU27" i="6"/>
  <c r="FX79" i="6"/>
  <c r="GR154" i="6"/>
  <c r="HN59" i="6"/>
  <c r="GV107" i="6"/>
  <c r="GS168" i="6"/>
  <c r="FX168" i="6"/>
  <c r="GT164" i="6"/>
  <c r="GX153" i="6"/>
  <c r="HU153" i="6"/>
  <c r="HC64" i="6"/>
  <c r="GG142" i="6"/>
  <c r="HY130" i="6"/>
  <c r="GG140" i="6"/>
  <c r="HV140" i="6"/>
  <c r="GA159" i="6"/>
  <c r="GD115" i="6"/>
  <c r="FO135" i="6"/>
  <c r="HI135" i="6"/>
  <c r="FY141" i="6"/>
  <c r="HG177" i="6"/>
  <c r="GR139" i="6"/>
  <c r="HQ74" i="6"/>
  <c r="HY146" i="6"/>
  <c r="GY145" i="6"/>
  <c r="GM123" i="6"/>
  <c r="GW181" i="6"/>
  <c r="FS96" i="6"/>
  <c r="HE32" i="6"/>
  <c r="GW32" i="6"/>
  <c r="FK51" i="6"/>
  <c r="GW91" i="6"/>
  <c r="GQ14" i="6"/>
  <c r="FT117" i="6"/>
  <c r="GX192" i="6"/>
  <c r="FV197" i="6"/>
  <c r="HS41" i="6"/>
  <c r="GP54" i="6"/>
  <c r="HP23" i="6"/>
  <c r="FU23" i="6"/>
  <c r="FL185" i="6"/>
  <c r="HT37" i="6"/>
  <c r="HM35" i="6"/>
  <c r="HH149" i="6"/>
  <c r="GC87" i="6"/>
  <c r="GW186" i="6"/>
  <c r="GR77" i="6"/>
  <c r="HW137" i="6"/>
  <c r="FZ184" i="6"/>
  <c r="HA203" i="6"/>
  <c r="HU27" i="6"/>
  <c r="HX79" i="6"/>
  <c r="HM154" i="6"/>
  <c r="GD59" i="6"/>
  <c r="FZ107" i="6"/>
  <c r="GM168" i="6"/>
  <c r="FR13" i="6"/>
  <c r="FO16" i="6"/>
  <c r="KQ16" i="6"/>
  <c r="HU164" i="6"/>
  <c r="FZ153" i="6"/>
  <c r="FW64" i="6"/>
  <c r="FK201" i="6"/>
  <c r="GK142" i="6"/>
  <c r="HW142" i="6"/>
  <c r="FW130" i="6"/>
  <c r="FL140" i="6"/>
  <c r="FU159" i="6"/>
  <c r="FW115" i="6"/>
  <c r="HK195" i="6"/>
  <c r="FR12" i="6"/>
  <c r="GJ12" i="6"/>
  <c r="GQ135" i="6"/>
  <c r="GZ141" i="6"/>
  <c r="GF177" i="6"/>
  <c r="HF139" i="6"/>
  <c r="GV74" i="6"/>
  <c r="GB146" i="6"/>
  <c r="GE145" i="6"/>
  <c r="GE123" i="6"/>
  <c r="HG181" i="6"/>
  <c r="GF181" i="6"/>
  <c r="GU96" i="6"/>
  <c r="GJ32" i="6"/>
  <c r="HD51" i="6"/>
  <c r="GO91" i="6"/>
  <c r="GE14" i="6"/>
  <c r="HX11" i="6"/>
  <c r="GC71" i="6"/>
  <c r="HH98" i="6"/>
  <c r="GC39" i="6"/>
  <c r="GC181" i="6"/>
  <c r="FM91" i="6"/>
  <c r="HV11" i="6"/>
  <c r="GF66" i="6"/>
  <c r="HC66" i="6"/>
  <c r="FZ71" i="6"/>
  <c r="HO140" i="6"/>
  <c r="HW155" i="6"/>
  <c r="FX139" i="6"/>
  <c r="HY11" i="6"/>
  <c r="FK40" i="6"/>
  <c r="FX40" i="6"/>
  <c r="GA205" i="6"/>
  <c r="HM66" i="6"/>
  <c r="HI71" i="6"/>
  <c r="FO37" i="6"/>
  <c r="GC37" i="6"/>
  <c r="GI35" i="6"/>
  <c r="HO131" i="6"/>
  <c r="GH149" i="6"/>
  <c r="FS44" i="6"/>
  <c r="GA87" i="6"/>
  <c r="FK126" i="6"/>
  <c r="FW186" i="6"/>
  <c r="GB137" i="6"/>
  <c r="GM184" i="6"/>
  <c r="FU154" i="6"/>
  <c r="GK94" i="6"/>
  <c r="HC59" i="6"/>
  <c r="HI59" i="6"/>
  <c r="FU168" i="6"/>
  <c r="FZ13" i="6"/>
  <c r="HX16" i="6"/>
  <c r="FY16" i="6"/>
  <c r="GF164" i="6"/>
  <c r="FP153" i="6"/>
  <c r="GS64" i="6"/>
  <c r="HH201" i="6"/>
  <c r="HQ142" i="6"/>
  <c r="GW130" i="6"/>
  <c r="FR159" i="6"/>
  <c r="HM145" i="6"/>
  <c r="FW123" i="6"/>
  <c r="HW32" i="6"/>
  <c r="HN14" i="6"/>
  <c r="HC103" i="6"/>
  <c r="FT11" i="6"/>
  <c r="GB40" i="6"/>
  <c r="GM205" i="6"/>
  <c r="HB66" i="6"/>
  <c r="FQ71" i="6"/>
  <c r="GM79" i="6"/>
  <c r="GF79" i="6"/>
  <c r="HD194" i="6"/>
  <c r="HO195" i="6"/>
  <c r="GM51" i="6"/>
  <c r="HV6" i="6"/>
  <c r="HD103" i="6"/>
  <c r="GF11" i="6"/>
  <c r="HF40" i="6"/>
  <c r="GG205" i="6"/>
  <c r="FL66" i="6"/>
  <c r="HR71" i="6"/>
  <c r="GV71" i="6"/>
  <c r="FZ191" i="6"/>
  <c r="GV191" i="6"/>
  <c r="GY101" i="6"/>
  <c r="FT69" i="6"/>
  <c r="FO24" i="6"/>
  <c r="HV112" i="6"/>
  <c r="HN89" i="6"/>
  <c r="FL88" i="6"/>
  <c r="GE192" i="6"/>
  <c r="GO197" i="6"/>
  <c r="HQ41" i="6"/>
  <c r="HK54" i="6"/>
  <c r="HN23" i="6"/>
  <c r="HX135" i="6"/>
  <c r="GG58" i="6"/>
  <c r="FS14" i="6"/>
  <c r="HO6" i="6"/>
  <c r="GJ103" i="6"/>
  <c r="GM11" i="6"/>
  <c r="HY40" i="6"/>
  <c r="HT205" i="6"/>
  <c r="FQ66" i="6"/>
  <c r="HT71" i="6"/>
  <c r="HT203" i="6"/>
  <c r="FR115" i="6"/>
  <c r="GM141" i="6"/>
  <c r="GJ141" i="6"/>
  <c r="GK177" i="6"/>
  <c r="HB103" i="6"/>
  <c r="GO11" i="6"/>
  <c r="GD40" i="6"/>
  <c r="FX205" i="6"/>
  <c r="GS66" i="6"/>
  <c r="HP71" i="6"/>
  <c r="FK83" i="6"/>
  <c r="FV12" i="6"/>
  <c r="HX6" i="6"/>
  <c r="HG67" i="6"/>
  <c r="HC11" i="6"/>
  <c r="HG11" i="6"/>
  <c r="GW74" i="6"/>
  <c r="FN132" i="6"/>
  <c r="GJ14" i="6"/>
  <c r="HT134" i="6"/>
  <c r="GR174" i="6"/>
  <c r="FO96" i="6"/>
  <c r="FM40" i="6"/>
  <c r="HF205" i="6"/>
  <c r="GU66" i="6"/>
  <c r="GM27" i="6"/>
  <c r="JZ103" i="6"/>
  <c r="JY103" i="6"/>
  <c r="KI103" i="6"/>
  <c r="KA103" i="6"/>
  <c r="KO103" i="6"/>
  <c r="JM103" i="6"/>
  <c r="JN103" i="6"/>
  <c r="IT103" i="6"/>
  <c r="JH103" i="6"/>
  <c r="JI103" i="6"/>
  <c r="KK103" i="6"/>
  <c r="JV103" i="6"/>
  <c r="IM103" i="6"/>
  <c r="JF103" i="6"/>
  <c r="JU103" i="6"/>
  <c r="JT103" i="6"/>
  <c r="IK103" i="6"/>
  <c r="JL103" i="6"/>
  <c r="JQ103" i="6"/>
  <c r="IP103" i="6"/>
  <c r="JS103" i="6"/>
  <c r="KG103" i="6"/>
  <c r="JR103" i="6"/>
  <c r="KB103" i="6"/>
  <c r="KD103" i="6"/>
  <c r="IZ103" i="6"/>
  <c r="IF103" i="6"/>
  <c r="KJ103" i="6"/>
  <c r="JK103" i="6"/>
  <c r="JP103" i="6"/>
  <c r="IV103" i="6"/>
  <c r="KM103" i="6"/>
  <c r="KH103" i="6"/>
  <c r="JD103" i="6"/>
  <c r="IG103" i="6"/>
  <c r="JB103" i="6"/>
  <c r="JG103" i="6"/>
  <c r="JA103" i="6"/>
  <c r="KE103" i="6"/>
  <c r="IQ103" i="6"/>
  <c r="IR103" i="6"/>
  <c r="IA103" i="6"/>
  <c r="IO103" i="6"/>
  <c r="KC103" i="6"/>
  <c r="KL103" i="6"/>
  <c r="IS103" i="6"/>
  <c r="IC103" i="6"/>
  <c r="IN103" i="6"/>
  <c r="JO103" i="6"/>
  <c r="IW103" i="6"/>
  <c r="IL103" i="6"/>
  <c r="KN103" i="6"/>
  <c r="ID103" i="6"/>
  <c r="IX103" i="6"/>
  <c r="KF103" i="6"/>
  <c r="IY103" i="6"/>
  <c r="IB103" i="6"/>
  <c r="IE103" i="6"/>
  <c r="JW103" i="6"/>
  <c r="IU103" i="6"/>
  <c r="IH103" i="6"/>
  <c r="JX103" i="6"/>
  <c r="II103" i="6"/>
  <c r="JE103" i="6"/>
  <c r="JJ103" i="6"/>
  <c r="JC103" i="6"/>
  <c r="GP71" i="6"/>
  <c r="FP31" i="6"/>
  <c r="FK36" i="6"/>
  <c r="HU121" i="6"/>
  <c r="HV117" i="6"/>
  <c r="FK9" i="6"/>
  <c r="GK9" i="6"/>
  <c r="HI108" i="6"/>
  <c r="FY90" i="6"/>
  <c r="HD31" i="6"/>
  <c r="FK196" i="6"/>
  <c r="HM156" i="6"/>
  <c r="GA188" i="6"/>
  <c r="FO188" i="6"/>
  <c r="FR193" i="6"/>
  <c r="HK36" i="6"/>
  <c r="GG43" i="6"/>
  <c r="FO121" i="6"/>
  <c r="HR117" i="6"/>
  <c r="HV101" i="6"/>
  <c r="HX62" i="6"/>
  <c r="GQ167" i="6"/>
  <c r="GM9" i="6"/>
  <c r="FR92" i="6"/>
  <c r="HY108" i="6"/>
  <c r="FT30" i="6"/>
  <c r="GS30" i="6"/>
  <c r="HM90" i="6"/>
  <c r="FU31" i="6"/>
  <c r="KR110" i="6"/>
  <c r="HW196" i="6"/>
  <c r="FQ196" i="6"/>
  <c r="HY156" i="6"/>
  <c r="HT188" i="6"/>
  <c r="FM188" i="6"/>
  <c r="GV193" i="6"/>
  <c r="HQ133" i="6"/>
  <c r="GX36" i="6"/>
  <c r="GZ43" i="6"/>
  <c r="GE121" i="6"/>
  <c r="GP100" i="6"/>
  <c r="HQ143" i="6"/>
  <c r="FP117" i="6"/>
  <c r="GE191" i="6"/>
  <c r="HQ101" i="6"/>
  <c r="GE101" i="6"/>
  <c r="HC52" i="6"/>
  <c r="HG62" i="6"/>
  <c r="FQ167" i="6"/>
  <c r="HY81" i="6"/>
  <c r="GO81" i="6"/>
  <c r="HP9" i="6"/>
  <c r="FY92" i="6"/>
  <c r="FN108" i="6"/>
  <c r="GN166" i="6"/>
  <c r="HE166" i="6"/>
  <c r="GN30" i="6"/>
  <c r="FY47" i="6"/>
  <c r="HK84" i="6"/>
  <c r="HG190" i="6"/>
  <c r="HN161" i="6"/>
  <c r="HY90" i="6"/>
  <c r="FR31" i="6"/>
  <c r="HM75" i="6"/>
  <c r="HB196" i="6"/>
  <c r="HD156" i="6"/>
  <c r="HI188" i="6"/>
  <c r="GK207" i="6"/>
  <c r="HK193" i="6"/>
  <c r="HK133" i="6"/>
  <c r="GJ36" i="6"/>
  <c r="GA43" i="6"/>
  <c r="FW121" i="6"/>
  <c r="GN100" i="6"/>
  <c r="HW143" i="6"/>
  <c r="FY183" i="6"/>
  <c r="HX117" i="6"/>
  <c r="HG191" i="6"/>
  <c r="FV101" i="6"/>
  <c r="HX52" i="6"/>
  <c r="HH62" i="6"/>
  <c r="GH167" i="6"/>
  <c r="GP81" i="6"/>
  <c r="HU9" i="6"/>
  <c r="GA92" i="6"/>
  <c r="HB108" i="6"/>
  <c r="FK122" i="6"/>
  <c r="GV8" i="6"/>
  <c r="HW8" i="6"/>
  <c r="HM166" i="6"/>
  <c r="HP128" i="6"/>
  <c r="FQ30" i="6"/>
  <c r="HJ104" i="6"/>
  <c r="GK104" i="6"/>
  <c r="HK56" i="6"/>
  <c r="GB47" i="6"/>
  <c r="GN84" i="6"/>
  <c r="GP190" i="6"/>
  <c r="HK161" i="6"/>
  <c r="FX90" i="6"/>
  <c r="GM90" i="6"/>
  <c r="HH31" i="6"/>
  <c r="GO75" i="6"/>
  <c r="GV196" i="6"/>
  <c r="HX26" i="6"/>
  <c r="HB156" i="6"/>
  <c r="FQ125" i="6"/>
  <c r="HX188" i="6"/>
  <c r="HB207" i="6"/>
  <c r="FR50" i="6"/>
  <c r="HM193" i="6"/>
  <c r="FY133" i="6"/>
  <c r="FU36" i="6"/>
  <c r="GN43" i="6"/>
  <c r="HI121" i="6"/>
  <c r="GB127" i="6"/>
  <c r="FO100" i="6"/>
  <c r="HW175" i="6"/>
  <c r="HL179" i="6"/>
  <c r="FY143" i="6"/>
  <c r="KR10" i="6"/>
  <c r="HK183" i="6"/>
  <c r="HQ136" i="6"/>
  <c r="HJ117" i="6"/>
  <c r="FO191" i="6"/>
  <c r="FY101" i="6"/>
  <c r="GD112" i="6"/>
  <c r="HC112" i="6"/>
  <c r="FU52" i="6"/>
  <c r="HQ62" i="6"/>
  <c r="FX167" i="6"/>
  <c r="HI182" i="6"/>
  <c r="GD81" i="6"/>
  <c r="HD9" i="6"/>
  <c r="HS92" i="6"/>
  <c r="HV92" i="6"/>
  <c r="FV108" i="6"/>
  <c r="GX122" i="6"/>
  <c r="GJ8" i="6"/>
  <c r="GJ166" i="6"/>
  <c r="HA128" i="6"/>
  <c r="GZ30" i="6"/>
  <c r="GM104" i="6"/>
  <c r="HT56" i="6"/>
  <c r="GS47" i="6"/>
  <c r="GZ47" i="6"/>
  <c r="FK178" i="6"/>
  <c r="GU84" i="6"/>
  <c r="HF190" i="6"/>
  <c r="HV57" i="6"/>
  <c r="GG161" i="6"/>
  <c r="FP90" i="6"/>
  <c r="HL31" i="6"/>
  <c r="FT75" i="6"/>
  <c r="HQ196" i="6"/>
  <c r="HC26" i="6"/>
  <c r="HK156" i="6"/>
  <c r="GM125" i="6"/>
  <c r="GH188" i="6"/>
  <c r="KQ188" i="6"/>
  <c r="GV207" i="6"/>
  <c r="FW50" i="6"/>
  <c r="HS157" i="6"/>
  <c r="FW42" i="6"/>
  <c r="GA193" i="6"/>
  <c r="FQ133" i="6"/>
  <c r="HY36" i="6"/>
  <c r="GF43" i="6"/>
  <c r="GJ121" i="6"/>
  <c r="GV127" i="6"/>
  <c r="FT100" i="6"/>
  <c r="FP175" i="6"/>
  <c r="GX179" i="6"/>
  <c r="FP85" i="6"/>
  <c r="HU143" i="6"/>
  <c r="FK10" i="6"/>
  <c r="HR10" i="6"/>
  <c r="HY183" i="6"/>
  <c r="GZ136" i="6"/>
  <c r="HE117" i="6"/>
  <c r="GG191" i="6"/>
  <c r="HJ101" i="6"/>
  <c r="GK112" i="6"/>
  <c r="FV112" i="6"/>
  <c r="HQ52" i="6"/>
  <c r="GW62" i="6"/>
  <c r="FO167" i="6"/>
  <c r="HS182" i="6"/>
  <c r="HO81" i="6"/>
  <c r="HH138" i="6"/>
  <c r="GU9" i="6"/>
  <c r="FW92" i="6"/>
  <c r="GF108" i="6"/>
  <c r="HX122" i="6"/>
  <c r="HS8" i="6"/>
  <c r="HA86" i="6"/>
  <c r="HO166" i="6"/>
  <c r="GU128" i="6"/>
  <c r="HS30" i="6"/>
  <c r="GS104" i="6"/>
  <c r="HH56" i="6"/>
  <c r="FP47" i="6"/>
  <c r="GV178" i="6"/>
  <c r="FO106" i="6"/>
  <c r="HU84" i="6"/>
  <c r="HO190" i="6"/>
  <c r="GO57" i="6"/>
  <c r="HQ161" i="6"/>
  <c r="FM90" i="6"/>
  <c r="GN31" i="6"/>
  <c r="GL75" i="6"/>
  <c r="FM196" i="6"/>
  <c r="HV26" i="6"/>
  <c r="HB33" i="6"/>
  <c r="FX156" i="6"/>
  <c r="GF125" i="6"/>
  <c r="HQ188" i="6"/>
  <c r="GG207" i="6"/>
  <c r="HH50" i="6"/>
  <c r="GO46" i="6"/>
  <c r="GE46" i="6"/>
  <c r="HC111" i="6"/>
  <c r="HP157" i="6"/>
  <c r="GK42" i="6"/>
  <c r="HB65" i="6"/>
  <c r="GR193" i="6"/>
  <c r="FO133" i="6"/>
  <c r="FS36" i="6"/>
  <c r="HJ43" i="6"/>
  <c r="GQ121" i="6"/>
  <c r="GH127" i="6"/>
  <c r="HA100" i="6"/>
  <c r="HR175" i="6"/>
  <c r="FQ175" i="6"/>
  <c r="FS179" i="6"/>
  <c r="HE85" i="6"/>
  <c r="GU143" i="6"/>
  <c r="FR10" i="6"/>
  <c r="GI183" i="6"/>
  <c r="HV192" i="6"/>
  <c r="GM186" i="6"/>
  <c r="FU186" i="6"/>
  <c r="FK168" i="6"/>
  <c r="FK145" i="6"/>
  <c r="HS192" i="6"/>
  <c r="GT23" i="6"/>
  <c r="HA186" i="6"/>
  <c r="GV137" i="6"/>
  <c r="FK154" i="6"/>
  <c r="FW107" i="6"/>
  <c r="FP168" i="6"/>
  <c r="HI145" i="6"/>
  <c r="FS181" i="6"/>
  <c r="FV32" i="6"/>
  <c r="GS136" i="6"/>
  <c r="GK23" i="6"/>
  <c r="GO37" i="6"/>
  <c r="HV35" i="6"/>
  <c r="HE149" i="6"/>
  <c r="HV186" i="6"/>
  <c r="GD137" i="6"/>
  <c r="GN184" i="6"/>
  <c r="GN203" i="6"/>
  <c r="GA79" i="6"/>
  <c r="GL154" i="6"/>
  <c r="HU107" i="6"/>
  <c r="GK168" i="6"/>
  <c r="HC164" i="6"/>
  <c r="FT164" i="6"/>
  <c r="FK142" i="6"/>
  <c r="HO74" i="6"/>
  <c r="GL146" i="6"/>
  <c r="HH146" i="6"/>
  <c r="HQ145" i="6"/>
  <c r="GQ181" i="6"/>
  <c r="KQ96" i="6"/>
  <c r="FZ96" i="6"/>
  <c r="GB32" i="6"/>
  <c r="GA91" i="6"/>
  <c r="GO14" i="6"/>
  <c r="FQ192" i="6"/>
  <c r="GD197" i="6"/>
  <c r="GM23" i="6"/>
  <c r="GV185" i="6"/>
  <c r="HI37" i="6"/>
  <c r="GF35" i="6"/>
  <c r="GG149" i="6"/>
  <c r="HU186" i="6"/>
  <c r="FT77" i="6"/>
  <c r="GQ137" i="6"/>
  <c r="GF184" i="6"/>
  <c r="HK203" i="6"/>
  <c r="HG79" i="6"/>
  <c r="HD154" i="6"/>
  <c r="FT59" i="6"/>
  <c r="HB107" i="6"/>
  <c r="HO168" i="6"/>
  <c r="GM164" i="6"/>
  <c r="KQ164" i="6"/>
  <c r="FW142" i="6"/>
  <c r="FX130" i="6"/>
  <c r="HU130" i="6"/>
  <c r="GV159" i="6"/>
  <c r="FP74" i="6"/>
  <c r="HM146" i="6"/>
  <c r="HC145" i="6"/>
  <c r="HH181" i="6"/>
  <c r="GV96" i="6"/>
  <c r="GX32" i="6"/>
  <c r="GJ91" i="6"/>
  <c r="GH14" i="6"/>
  <c r="HC192" i="6"/>
  <c r="FU197" i="6"/>
  <c r="HI23" i="6"/>
  <c r="GF185" i="6"/>
  <c r="HU37" i="6"/>
  <c r="HD35" i="6"/>
  <c r="FR149" i="6"/>
  <c r="HA87" i="6"/>
  <c r="HM186" i="6"/>
  <c r="GX77" i="6"/>
  <c r="GH137" i="6"/>
  <c r="HT184" i="6"/>
  <c r="GG203" i="6"/>
  <c r="GP79" i="6"/>
  <c r="GA154" i="6"/>
  <c r="GJ59" i="6"/>
  <c r="FZ59" i="6"/>
  <c r="HH168" i="6"/>
  <c r="HK13" i="6"/>
  <c r="HE164" i="6"/>
  <c r="HD142" i="6"/>
  <c r="GC130" i="6"/>
  <c r="GF159" i="6"/>
  <c r="KK155" i="6"/>
  <c r="JV155" i="6"/>
  <c r="IO155" i="6"/>
  <c r="IR155" i="6"/>
  <c r="JY155" i="6"/>
  <c r="IE155" i="6"/>
  <c r="IK155" i="6"/>
  <c r="IY155" i="6"/>
  <c r="KH155" i="6"/>
  <c r="JQ155" i="6"/>
  <c r="IG155" i="6"/>
  <c r="JX155" i="6"/>
  <c r="JN155" i="6"/>
  <c r="IQ155" i="6"/>
  <c r="JA155" i="6"/>
  <c r="JG155" i="6"/>
  <c r="IW155" i="6"/>
  <c r="IP155" i="6"/>
  <c r="IT155" i="6"/>
  <c r="IV155" i="6"/>
  <c r="II155" i="6"/>
  <c r="JI155" i="6"/>
  <c r="IM155" i="6"/>
  <c r="KL155" i="6"/>
  <c r="KC155" i="6"/>
  <c r="IZ155" i="6"/>
  <c r="JD155" i="6"/>
  <c r="IN155" i="6"/>
  <c r="KF155" i="6"/>
  <c r="JB155" i="6"/>
  <c r="JS155" i="6"/>
  <c r="JU155" i="6"/>
  <c r="JJ155" i="6"/>
  <c r="IH155" i="6"/>
  <c r="JF155" i="6"/>
  <c r="KG155" i="6"/>
  <c r="IB155" i="6"/>
  <c r="JW155" i="6"/>
  <c r="IX155" i="6"/>
  <c r="JL155" i="6"/>
  <c r="JH155" i="6"/>
  <c r="JO155" i="6"/>
  <c r="IS155" i="6"/>
  <c r="KB155" i="6"/>
  <c r="JT155" i="6"/>
  <c r="IL155" i="6"/>
  <c r="KN155" i="6"/>
  <c r="JE155" i="6"/>
  <c r="KJ155" i="6"/>
  <c r="JM155" i="6"/>
  <c r="KM155" i="6"/>
  <c r="JR155" i="6"/>
  <c r="KI155" i="6"/>
  <c r="IA155" i="6"/>
  <c r="KD155" i="6"/>
  <c r="KO155" i="6"/>
  <c r="JP155" i="6"/>
  <c r="ID155" i="6"/>
  <c r="JC155" i="6"/>
  <c r="IC155" i="6"/>
  <c r="JK155" i="6"/>
  <c r="KE155" i="6"/>
  <c r="JZ155" i="6"/>
  <c r="IF155" i="6"/>
  <c r="IU155" i="6"/>
  <c r="KA155" i="6"/>
  <c r="GB141" i="6"/>
  <c r="HP74" i="6"/>
  <c r="GR146" i="6"/>
  <c r="GG145" i="6"/>
  <c r="GW123" i="6"/>
  <c r="GG181" i="6"/>
  <c r="GK96" i="6"/>
  <c r="HU32" i="6"/>
  <c r="HU91" i="6"/>
  <c r="FY14" i="6"/>
  <c r="HO88" i="6"/>
  <c r="HD192" i="6"/>
  <c r="HY197" i="6"/>
  <c r="FW54" i="6"/>
  <c r="GG23" i="6"/>
  <c r="GK185" i="6"/>
  <c r="HO37" i="6"/>
  <c r="HS37" i="6"/>
  <c r="GM35" i="6"/>
  <c r="GD149" i="6"/>
  <c r="GF87" i="6"/>
  <c r="HQ186" i="6"/>
  <c r="HQ77" i="6"/>
  <c r="FP137" i="6"/>
  <c r="FN184" i="6"/>
  <c r="GX203" i="6"/>
  <c r="HQ27" i="6"/>
  <c r="HF79" i="6"/>
  <c r="HF154" i="6"/>
  <c r="HK59" i="6"/>
  <c r="HR107" i="6"/>
  <c r="GF168" i="6"/>
  <c r="HN13" i="6"/>
  <c r="FN164" i="6"/>
  <c r="HE153" i="6"/>
  <c r="FX153" i="6"/>
  <c r="GR64" i="6"/>
  <c r="HE142" i="6"/>
  <c r="HL130" i="6"/>
  <c r="FK140" i="6"/>
  <c r="GC140" i="6"/>
  <c r="GH159" i="6"/>
  <c r="HU115" i="6"/>
  <c r="GW135" i="6"/>
  <c r="HK135" i="6"/>
  <c r="GY141" i="6"/>
  <c r="HC177" i="6"/>
  <c r="FN74" i="6"/>
  <c r="GK146" i="6"/>
  <c r="GH145" i="6"/>
  <c r="GG123" i="6"/>
  <c r="HO181" i="6"/>
  <c r="FW96" i="6"/>
  <c r="GZ32" i="6"/>
  <c r="HA91" i="6"/>
  <c r="FW14" i="6"/>
  <c r="GZ88" i="6"/>
  <c r="HX192" i="6"/>
  <c r="HU197" i="6"/>
  <c r="FT41" i="6"/>
  <c r="HF54" i="6"/>
  <c r="HW23" i="6"/>
  <c r="FQ185" i="6"/>
  <c r="GL37" i="6"/>
  <c r="GW35" i="6"/>
  <c r="GB149" i="6"/>
  <c r="FP87" i="6"/>
  <c r="FY186" i="6"/>
  <c r="FQ77" i="6"/>
  <c r="FZ137" i="6"/>
  <c r="GG184" i="6"/>
  <c r="FL203" i="6"/>
  <c r="HY27" i="6"/>
  <c r="FL79" i="6"/>
  <c r="FT154" i="6"/>
  <c r="GP94" i="6"/>
  <c r="HV59" i="6"/>
  <c r="GT107" i="6"/>
  <c r="HF107" i="6"/>
  <c r="HE168" i="6"/>
  <c r="GF13" i="6"/>
  <c r="FK16" i="6"/>
  <c r="HI164" i="6"/>
  <c r="GL153" i="6"/>
  <c r="GU64" i="6"/>
  <c r="FR142" i="6"/>
  <c r="FU130" i="6"/>
  <c r="GW140" i="6"/>
  <c r="HL159" i="6"/>
  <c r="FV115" i="6"/>
  <c r="FK195" i="6"/>
  <c r="HB195" i="6"/>
  <c r="HA12" i="6"/>
  <c r="GE135" i="6"/>
  <c r="GF141" i="6"/>
  <c r="GG39" i="6"/>
  <c r="GD177" i="6"/>
  <c r="HK139" i="6"/>
  <c r="HX58" i="6"/>
  <c r="FW146" i="6"/>
  <c r="GT145" i="6"/>
  <c r="HR123" i="6"/>
  <c r="GD181" i="6"/>
  <c r="GB96" i="6"/>
  <c r="HH32" i="6"/>
  <c r="FO51" i="6"/>
  <c r="HI91" i="6"/>
  <c r="HT14" i="6"/>
  <c r="FZ11" i="6"/>
  <c r="HL71" i="6"/>
  <c r="FW98" i="6"/>
  <c r="HB98" i="6"/>
  <c r="HA39" i="6"/>
  <c r="FV181" i="6"/>
  <c r="FR91" i="6"/>
  <c r="HK11" i="6"/>
  <c r="GK66" i="6"/>
  <c r="FW71" i="6"/>
  <c r="GY140" i="6"/>
  <c r="GJ155" i="6"/>
  <c r="GX139" i="6"/>
  <c r="KQ172" i="6"/>
  <c r="HO11" i="6"/>
  <c r="FK205" i="6"/>
  <c r="GP66" i="6"/>
  <c r="GR71" i="6"/>
  <c r="HE185" i="6"/>
  <c r="FS37" i="6"/>
  <c r="GY35" i="6"/>
  <c r="FR131" i="6"/>
  <c r="FK131" i="6"/>
  <c r="GS149" i="6"/>
  <c r="FN44" i="6"/>
  <c r="HO87" i="6"/>
  <c r="GQ186" i="6"/>
  <c r="HW78" i="6"/>
  <c r="FY77" i="6"/>
  <c r="GN137" i="6"/>
  <c r="FV184" i="6"/>
  <c r="HU154" i="6"/>
  <c r="FL94" i="6"/>
  <c r="GP59" i="6"/>
  <c r="HA107" i="6"/>
  <c r="HB168" i="6"/>
  <c r="FN13" i="6"/>
  <c r="FL16" i="6"/>
  <c r="HQ164" i="6"/>
  <c r="HW153" i="6"/>
  <c r="GT153" i="6"/>
  <c r="GF64" i="6"/>
  <c r="GK201" i="6"/>
  <c r="GY130" i="6"/>
  <c r="HI130" i="6"/>
  <c r="GG159" i="6"/>
  <c r="HX145" i="6"/>
  <c r="GC123" i="6"/>
  <c r="FY32" i="6"/>
  <c r="HF103" i="6"/>
  <c r="GV11" i="6"/>
  <c r="FS40" i="6"/>
  <c r="HP205" i="6"/>
  <c r="FV66" i="6"/>
  <c r="HG71" i="6"/>
  <c r="HR79" i="6"/>
  <c r="FS194" i="6"/>
  <c r="FW194" i="6"/>
  <c r="GZ195" i="6"/>
  <c r="GY51" i="6"/>
  <c r="GS14" i="6"/>
  <c r="FT6" i="6"/>
  <c r="FY103" i="6"/>
  <c r="HL11" i="6"/>
  <c r="GH40" i="6"/>
  <c r="GK205" i="6"/>
  <c r="HN66" i="6"/>
  <c r="HE71" i="6"/>
  <c r="FT191" i="6"/>
  <c r="HN101" i="6"/>
  <c r="HT69" i="6"/>
  <c r="GO69" i="6"/>
  <c r="FV24" i="6"/>
  <c r="GU112" i="6"/>
  <c r="FK89" i="6"/>
  <c r="GA88" i="6"/>
  <c r="HM192" i="6"/>
  <c r="GE197" i="6"/>
  <c r="HA41" i="6"/>
  <c r="HJ54" i="6"/>
  <c r="FX23" i="6"/>
  <c r="HJ135" i="6"/>
  <c r="GT135" i="6"/>
  <c r="HF58" i="6"/>
  <c r="GM14" i="6"/>
  <c r="FU6" i="6"/>
  <c r="HP103" i="6"/>
  <c r="FO11" i="6"/>
  <c r="GP40" i="6"/>
  <c r="GI205" i="6"/>
  <c r="HN205" i="6"/>
  <c r="GO66" i="6"/>
  <c r="GZ71" i="6"/>
  <c r="HP203" i="6"/>
  <c r="GF115" i="6"/>
  <c r="HY141" i="6"/>
  <c r="HR177" i="6"/>
  <c r="FV6" i="6"/>
  <c r="FX103" i="6"/>
  <c r="HP11" i="6"/>
  <c r="HG40" i="6"/>
  <c r="FZ205" i="6"/>
  <c r="HQ66" i="6"/>
  <c r="GH71" i="6"/>
  <c r="HE12" i="6"/>
  <c r="GI6" i="6"/>
  <c r="FN67" i="6"/>
  <c r="GX83" i="6"/>
  <c r="FS83" i="6"/>
  <c r="GS74" i="6"/>
  <c r="GG132" i="6"/>
  <c r="FQ14" i="6"/>
  <c r="HH134" i="6"/>
  <c r="GA134" i="6"/>
  <c r="GY174" i="6"/>
  <c r="HG96" i="6"/>
  <c r="FN205" i="6"/>
  <c r="GW66" i="6"/>
  <c r="FW27" i="6"/>
  <c r="HR103" i="6"/>
  <c r="GU71" i="6"/>
  <c r="FK31" i="6"/>
  <c r="FZ121" i="6"/>
  <c r="HU117" i="6"/>
  <c r="GD62" i="6"/>
  <c r="GY108" i="6"/>
  <c r="GJ108" i="6"/>
  <c r="GT90" i="6"/>
  <c r="HM31" i="6"/>
  <c r="HT156" i="6"/>
  <c r="HJ188" i="6"/>
  <c r="HG188" i="6"/>
  <c r="HJ193" i="6"/>
  <c r="FV36" i="6"/>
  <c r="FL43" i="6"/>
  <c r="HL121" i="6"/>
  <c r="GL121" i="6"/>
  <c r="GO143" i="6"/>
  <c r="GM117" i="6"/>
  <c r="GT101" i="6"/>
  <c r="GA62" i="6"/>
  <c r="GG167" i="6"/>
  <c r="FX92" i="6"/>
  <c r="FR108" i="6"/>
  <c r="FO30" i="6"/>
  <c r="GH30" i="6"/>
  <c r="FV90" i="6"/>
  <c r="GK31" i="6"/>
  <c r="KQ110" i="6"/>
  <c r="HQ75" i="6"/>
  <c r="FS196" i="6"/>
  <c r="HS156" i="6"/>
  <c r="GS188" i="6"/>
  <c r="KR65" i="6"/>
  <c r="HD193" i="6"/>
  <c r="FK133" i="6"/>
  <c r="HT36" i="6"/>
  <c r="HK43" i="6"/>
  <c r="GI121" i="6"/>
  <c r="GG100" i="6"/>
  <c r="HM143" i="6"/>
  <c r="FW117" i="6"/>
  <c r="FR101" i="6"/>
  <c r="HY52" i="6"/>
  <c r="GM62" i="6"/>
  <c r="FR167" i="6"/>
  <c r="FQ81" i="6"/>
  <c r="GV9" i="6"/>
  <c r="FP92" i="6"/>
  <c r="FX108" i="6"/>
  <c r="FL166" i="6"/>
  <c r="FU166" i="6"/>
  <c r="GF30" i="6"/>
  <c r="FK104" i="6"/>
  <c r="GD84" i="6"/>
  <c r="HK190" i="6"/>
  <c r="GP161" i="6"/>
  <c r="GH90" i="6"/>
  <c r="HN31" i="6"/>
  <c r="FS75" i="6"/>
  <c r="HU196" i="6"/>
  <c r="FT26" i="6"/>
  <c r="FW156" i="6"/>
  <c r="FL188" i="6"/>
  <c r="HE207" i="6"/>
  <c r="FN50" i="6"/>
  <c r="GK193" i="6"/>
  <c r="HR133" i="6"/>
  <c r="HQ36" i="6"/>
  <c r="FW43" i="6"/>
  <c r="FQ121" i="6"/>
  <c r="HO121" i="6"/>
  <c r="FR100" i="6"/>
  <c r="FV143" i="6"/>
  <c r="FK183" i="6"/>
  <c r="GB117" i="6"/>
  <c r="FX191" i="6"/>
  <c r="GK101" i="6"/>
  <c r="HR52" i="6"/>
  <c r="FY62" i="6"/>
  <c r="GB62" i="6"/>
  <c r="GK81" i="6"/>
  <c r="GJ9" i="6"/>
  <c r="HF92" i="6"/>
  <c r="GW108" i="6"/>
  <c r="GU8" i="6"/>
  <c r="FR166" i="6"/>
  <c r="HW128" i="6"/>
  <c r="GX30" i="6"/>
  <c r="GZ104" i="6"/>
  <c r="FK56" i="6"/>
  <c r="GX47" i="6"/>
  <c r="GJ47" i="6"/>
  <c r="HC84" i="6"/>
  <c r="GZ190" i="6"/>
  <c r="GL161" i="6"/>
  <c r="GI90" i="6"/>
  <c r="HB31" i="6"/>
  <c r="GI75" i="6"/>
  <c r="FT196" i="6"/>
  <c r="GQ26" i="6"/>
  <c r="FV156" i="6"/>
  <c r="FM125" i="6"/>
  <c r="HA188" i="6"/>
  <c r="HO207" i="6"/>
  <c r="GK50" i="6"/>
  <c r="HQ193" i="6"/>
  <c r="GP133" i="6"/>
  <c r="GX43" i="6"/>
  <c r="GU121" i="6"/>
  <c r="GO127" i="6"/>
  <c r="GJ100" i="6"/>
  <c r="FK175" i="6"/>
  <c r="HN179" i="6"/>
  <c r="HR143" i="6"/>
  <c r="HP183" i="6"/>
  <c r="HS136" i="6"/>
  <c r="GN117" i="6"/>
  <c r="HQ191" i="6"/>
  <c r="GL101" i="6"/>
  <c r="FR112" i="6"/>
  <c r="GF112" i="6"/>
  <c r="GN52" i="6"/>
  <c r="GY62" i="6"/>
  <c r="GF167" i="6"/>
  <c r="HB182" i="6"/>
  <c r="FO81" i="6"/>
  <c r="FL9" i="6"/>
  <c r="GD92" i="6"/>
  <c r="GZ108" i="6"/>
  <c r="HY122" i="6"/>
  <c r="GQ8" i="6"/>
  <c r="HB86" i="6"/>
  <c r="HK166" i="6"/>
  <c r="GZ128" i="6"/>
  <c r="HG30" i="6"/>
  <c r="HY104" i="6"/>
  <c r="HW56" i="6"/>
  <c r="GC47" i="6"/>
  <c r="HI47" i="6"/>
  <c r="HQ84" i="6"/>
  <c r="FQ190" i="6"/>
  <c r="FK57" i="6"/>
  <c r="GA161" i="6"/>
  <c r="HA90" i="6"/>
  <c r="FQ90" i="6"/>
  <c r="FV31" i="6"/>
  <c r="HW75" i="6"/>
  <c r="GQ196" i="6"/>
  <c r="GD26" i="6"/>
  <c r="FN156" i="6"/>
  <c r="GM156" i="6"/>
  <c r="HU125" i="6"/>
  <c r="KR188" i="6"/>
  <c r="HU207" i="6"/>
  <c r="GT50" i="6"/>
  <c r="HD157" i="6"/>
  <c r="HK42" i="6"/>
  <c r="GJ42" i="6"/>
  <c r="HY193" i="6"/>
  <c r="GR133" i="6"/>
  <c r="GY36" i="6"/>
  <c r="GV43" i="6"/>
  <c r="GN121" i="6"/>
  <c r="GX127" i="6"/>
  <c r="HK100" i="6"/>
  <c r="GQ175" i="6"/>
  <c r="HD179" i="6"/>
  <c r="HG143" i="6"/>
  <c r="GI10" i="6"/>
  <c r="HI183" i="6"/>
  <c r="FW136" i="6"/>
  <c r="GH117" i="6"/>
  <c r="HA191" i="6"/>
  <c r="GS101" i="6"/>
  <c r="HC69" i="6"/>
  <c r="GQ24" i="6"/>
  <c r="GX112" i="6"/>
  <c r="FV52" i="6"/>
  <c r="HV62" i="6"/>
  <c r="FW167" i="6"/>
  <c r="HL182" i="6"/>
  <c r="GB81" i="6"/>
  <c r="GM138" i="6"/>
  <c r="GG138" i="6"/>
  <c r="FV9" i="6"/>
  <c r="GT92" i="6"/>
  <c r="FY108" i="6"/>
  <c r="HV122" i="6"/>
  <c r="HJ8" i="6"/>
  <c r="FN86" i="6"/>
  <c r="HN166" i="6"/>
  <c r="HB128" i="6"/>
  <c r="GM30" i="6"/>
  <c r="HS104" i="6"/>
  <c r="GB56" i="6"/>
  <c r="GT47" i="6"/>
  <c r="GX178" i="6"/>
  <c r="HS106" i="6"/>
  <c r="GF84" i="6"/>
  <c r="GS190" i="6"/>
  <c r="FW19" i="6"/>
  <c r="FY57" i="6"/>
  <c r="GS90" i="6"/>
  <c r="GQ90" i="6"/>
  <c r="HA75" i="6"/>
  <c r="HM196" i="6"/>
  <c r="GR26" i="6"/>
  <c r="FK33" i="6"/>
  <c r="GZ156" i="6"/>
  <c r="GK125" i="6"/>
  <c r="GF188" i="6"/>
  <c r="HD207" i="6"/>
  <c r="GO50" i="6"/>
  <c r="GK46" i="6"/>
  <c r="GU46" i="6"/>
  <c r="HB111" i="6"/>
  <c r="FW157" i="6"/>
  <c r="HP42" i="6"/>
  <c r="HJ65" i="6"/>
  <c r="FS193" i="6"/>
  <c r="HC133" i="6"/>
  <c r="FY36" i="6"/>
  <c r="HD43" i="6"/>
  <c r="GR121" i="6"/>
  <c r="HK127" i="6"/>
  <c r="FM100" i="6"/>
  <c r="FM175" i="6"/>
  <c r="GN179" i="6"/>
  <c r="GU85" i="6"/>
  <c r="FN143" i="6"/>
  <c r="GQ10" i="6"/>
  <c r="GN10" i="6"/>
  <c r="HH183" i="6"/>
  <c r="FK192" i="6"/>
  <c r="FK186" i="6"/>
  <c r="KR58" i="6"/>
  <c r="FK32" i="6"/>
  <c r="HC32" i="6"/>
  <c r="GI192" i="6"/>
  <c r="GP23" i="6"/>
  <c r="FW35" i="6"/>
  <c r="GX186" i="6"/>
  <c r="FY137" i="6"/>
  <c r="FM137" i="6"/>
  <c r="GB107" i="6"/>
  <c r="FN168" i="6"/>
  <c r="GF146" i="6"/>
  <c r="HY145" i="6"/>
  <c r="FM181" i="6"/>
  <c r="HS32" i="6"/>
  <c r="HX136" i="6"/>
  <c r="HB23" i="6"/>
  <c r="GH185" i="6"/>
  <c r="GT37" i="6"/>
  <c r="HE35" i="6"/>
  <c r="FK149" i="6"/>
  <c r="GZ186" i="6"/>
  <c r="GV186" i="6"/>
  <c r="HG137" i="6"/>
  <c r="HH184" i="6"/>
  <c r="GP203" i="6"/>
  <c r="HS79" i="6"/>
  <c r="HE154" i="6"/>
  <c r="HJ59" i="6"/>
  <c r="GA107" i="6"/>
  <c r="GT168" i="6"/>
  <c r="HG146" i="6"/>
  <c r="FO145" i="6"/>
  <c r="FN181" i="6"/>
  <c r="GP96" i="6"/>
  <c r="FM32" i="6"/>
  <c r="JI51" i="6"/>
  <c r="JG51" i="6"/>
  <c r="JA51" i="6"/>
  <c r="IU51" i="6"/>
  <c r="JO51" i="6"/>
  <c r="KI51" i="6"/>
  <c r="IY51" i="6"/>
  <c r="KO51" i="6"/>
  <c r="JW51" i="6"/>
  <c r="IS51" i="6"/>
  <c r="JC51" i="6"/>
  <c r="IM51" i="6"/>
  <c r="JD51" i="6"/>
  <c r="IN51" i="6"/>
  <c r="KM51" i="6"/>
  <c r="IV51" i="6"/>
  <c r="KH51" i="6"/>
  <c r="KA51" i="6"/>
  <c r="JQ51" i="6"/>
  <c r="KB51" i="6"/>
  <c r="JL51" i="6"/>
  <c r="JK51" i="6"/>
  <c r="JF51" i="6"/>
  <c r="KG51" i="6"/>
  <c r="IH51" i="6"/>
  <c r="IW51" i="6"/>
  <c r="IG51" i="6"/>
  <c r="JZ51" i="6"/>
  <c r="JU51" i="6"/>
  <c r="IZ51" i="6"/>
  <c r="JV51" i="6"/>
  <c r="JJ51" i="6"/>
  <c r="JB51" i="6"/>
  <c r="JP51" i="6"/>
  <c r="IT51" i="6"/>
  <c r="IB51" i="6"/>
  <c r="JR51" i="6"/>
  <c r="JE51" i="6"/>
  <c r="IR51" i="6"/>
  <c r="ID51" i="6"/>
  <c r="KC51" i="6"/>
  <c r="KN51" i="6"/>
  <c r="IL51" i="6"/>
  <c r="IP51" i="6"/>
  <c r="KK51" i="6"/>
  <c r="IO51" i="6"/>
  <c r="KD51" i="6"/>
  <c r="KF51" i="6"/>
  <c r="IF51" i="6"/>
  <c r="JT51" i="6"/>
  <c r="JH51" i="6"/>
  <c r="IX51" i="6"/>
  <c r="JN51" i="6"/>
  <c r="JX51" i="6"/>
  <c r="JS51" i="6"/>
  <c r="JY51" i="6"/>
  <c r="JM51" i="6"/>
  <c r="IE51" i="6"/>
  <c r="KJ51" i="6"/>
  <c r="KE51" i="6"/>
  <c r="II51" i="6"/>
  <c r="IQ51" i="6"/>
  <c r="IC51" i="6"/>
  <c r="IK51" i="6"/>
  <c r="IA51" i="6"/>
  <c r="KL51" i="6"/>
  <c r="GY91" i="6"/>
  <c r="HE14" i="6"/>
  <c r="FZ192" i="6"/>
  <c r="FR197" i="6"/>
  <c r="GZ23" i="6"/>
  <c r="GL185" i="6"/>
  <c r="HE37" i="6"/>
  <c r="HC35" i="6"/>
  <c r="GQ149" i="6"/>
  <c r="FN186" i="6"/>
  <c r="GK77" i="6"/>
  <c r="FM77" i="6"/>
  <c r="FN137" i="6"/>
  <c r="HQ184" i="6"/>
  <c r="GJ203" i="6"/>
  <c r="GT79" i="6"/>
  <c r="FO154" i="6"/>
  <c r="HM59" i="6"/>
  <c r="GN59" i="6"/>
  <c r="GU107" i="6"/>
  <c r="FW168" i="6"/>
  <c r="GO13" i="6"/>
  <c r="HR142" i="6"/>
  <c r="GN130" i="6"/>
  <c r="FW159" i="6"/>
  <c r="FZ74" i="6"/>
  <c r="GO146" i="6"/>
  <c r="HA145" i="6"/>
  <c r="FQ181" i="6"/>
  <c r="HJ96" i="6"/>
  <c r="GO32" i="6"/>
  <c r="FL91" i="6"/>
  <c r="FV14" i="6"/>
  <c r="FN192" i="6"/>
  <c r="FY197" i="6"/>
  <c r="GX23" i="6"/>
  <c r="FW185" i="6"/>
  <c r="FQ37" i="6"/>
  <c r="GV35" i="6"/>
  <c r="HM149" i="6"/>
  <c r="GP87" i="6"/>
  <c r="HD186" i="6"/>
  <c r="GU77" i="6"/>
  <c r="GI137" i="6"/>
  <c r="FL184" i="6"/>
  <c r="FP203" i="6"/>
  <c r="HO79" i="6"/>
  <c r="GK154" i="6"/>
  <c r="GL59" i="6"/>
  <c r="HG107" i="6"/>
  <c r="HN168" i="6"/>
  <c r="HD13" i="6"/>
  <c r="HR164" i="6"/>
  <c r="HY142" i="6"/>
  <c r="HH130" i="6"/>
  <c r="GM159" i="6"/>
  <c r="GP115" i="6"/>
  <c r="HC141" i="6"/>
  <c r="FU141" i="6"/>
  <c r="FS139" i="6"/>
  <c r="GE74" i="6"/>
  <c r="GT146" i="6"/>
  <c r="FN145" i="6"/>
  <c r="HY123" i="6"/>
  <c r="GK181" i="6"/>
  <c r="HV96" i="6"/>
  <c r="GY32" i="6"/>
  <c r="FS91" i="6"/>
  <c r="GK88" i="6"/>
  <c r="FU192" i="6"/>
  <c r="GZ197" i="6"/>
  <c r="GA54" i="6"/>
  <c r="FP23" i="6"/>
  <c r="GD185" i="6"/>
  <c r="FN37" i="6"/>
  <c r="GS35" i="6"/>
  <c r="GV149" i="6"/>
  <c r="HK87" i="6"/>
  <c r="GC186" i="6"/>
  <c r="GF77" i="6"/>
  <c r="HV137" i="6"/>
  <c r="HR184" i="6"/>
  <c r="GW203" i="6"/>
  <c r="FS27" i="6"/>
  <c r="GN79" i="6"/>
  <c r="HN154" i="6"/>
  <c r="GQ59" i="6"/>
  <c r="GO107" i="6"/>
  <c r="HP168" i="6"/>
  <c r="HY13" i="6"/>
  <c r="GO164" i="6"/>
  <c r="FS153" i="6"/>
  <c r="GP64" i="6"/>
  <c r="FQ142" i="6"/>
  <c r="GH130" i="6"/>
  <c r="GT159" i="6"/>
  <c r="GC115" i="6"/>
  <c r="HX141" i="6"/>
  <c r="GU177" i="6"/>
  <c r="FQ139" i="6"/>
  <c r="HH74" i="6"/>
  <c r="HU74" i="6"/>
  <c r="HC146" i="6"/>
  <c r="HP145" i="6"/>
  <c r="GN123" i="6"/>
  <c r="HK181" i="6"/>
  <c r="HK96" i="6"/>
  <c r="FT32" i="6"/>
  <c r="GO51" i="6"/>
  <c r="HM51" i="6"/>
  <c r="HJ91" i="6"/>
  <c r="HL14" i="6"/>
  <c r="GE88" i="6"/>
  <c r="HK192" i="6"/>
  <c r="FP197" i="6"/>
  <c r="GU41" i="6"/>
  <c r="GQ54" i="6"/>
  <c r="FS23" i="6"/>
  <c r="FX185" i="6"/>
  <c r="GZ37" i="6"/>
  <c r="HB35" i="6"/>
  <c r="HI149" i="6"/>
  <c r="HH87" i="6"/>
  <c r="HW186" i="6"/>
  <c r="FX77" i="6"/>
  <c r="GS137" i="6"/>
  <c r="FQ184" i="6"/>
  <c r="HB203" i="6"/>
  <c r="FQ27" i="6"/>
  <c r="HL27" i="6"/>
  <c r="FS79" i="6"/>
  <c r="GJ154" i="6"/>
  <c r="GA94" i="6"/>
  <c r="GA59" i="6"/>
  <c r="FX107" i="6"/>
  <c r="GY168" i="6"/>
  <c r="HU13" i="6"/>
  <c r="HH13" i="6"/>
  <c r="GV164" i="6"/>
  <c r="FW153" i="6"/>
  <c r="GN64" i="6"/>
  <c r="HU201" i="6"/>
  <c r="HK142" i="6"/>
  <c r="GZ130" i="6"/>
  <c r="HY140" i="6"/>
  <c r="HM159" i="6"/>
  <c r="FZ115" i="6"/>
  <c r="FK12" i="6"/>
  <c r="HF135" i="6"/>
  <c r="GX141" i="6"/>
  <c r="FR39" i="6"/>
  <c r="FZ177" i="6"/>
  <c r="GK139" i="6"/>
  <c r="GS58" i="6"/>
  <c r="HT74" i="6"/>
  <c r="JW74" i="6"/>
  <c r="JS74" i="6"/>
  <c r="JF74" i="6"/>
  <c r="IS74" i="6"/>
  <c r="IG74" i="6"/>
  <c r="JA74" i="6"/>
  <c r="KJ74" i="6"/>
  <c r="KN74" i="6"/>
  <c r="IB74" i="6"/>
  <c r="IU74" i="6"/>
  <c r="IK74" i="6"/>
  <c r="KG74" i="6"/>
  <c r="IM74" i="6"/>
  <c r="JY74" i="6"/>
  <c r="JK74" i="6"/>
  <c r="IT74" i="6"/>
  <c r="KM74" i="6"/>
  <c r="IQ74" i="6"/>
  <c r="JG74" i="6"/>
  <c r="KH74" i="6"/>
  <c r="KC74" i="6"/>
  <c r="JQ74" i="6"/>
  <c r="JV74" i="6"/>
  <c r="IE74" i="6"/>
  <c r="IR74" i="6"/>
  <c r="KE74" i="6"/>
  <c r="KF74" i="6"/>
  <c r="KO74" i="6"/>
  <c r="JO74" i="6"/>
  <c r="KD74" i="6"/>
  <c r="KL74" i="6"/>
  <c r="KB74" i="6"/>
  <c r="JJ74" i="6"/>
  <c r="JX74" i="6"/>
  <c r="JZ74" i="6"/>
  <c r="JL74" i="6"/>
  <c r="JN74" i="6"/>
  <c r="IH74" i="6"/>
  <c r="IO74" i="6"/>
  <c r="JM74" i="6"/>
  <c r="II74" i="6"/>
  <c r="JB74" i="6"/>
  <c r="IZ74" i="6"/>
  <c r="IC74" i="6"/>
  <c r="JE74" i="6"/>
  <c r="JD74" i="6"/>
  <c r="JR74" i="6"/>
  <c r="JI74" i="6"/>
  <c r="KI74" i="6"/>
  <c r="JH74" i="6"/>
  <c r="JP74" i="6"/>
  <c r="IL74" i="6"/>
  <c r="ID74" i="6"/>
  <c r="IY74" i="6"/>
  <c r="JC74" i="6"/>
  <c r="IP74" i="6"/>
  <c r="JT74" i="6"/>
  <c r="IF74" i="6"/>
  <c r="IN74" i="6"/>
  <c r="IA74" i="6"/>
  <c r="KK74" i="6"/>
  <c r="KA74" i="6"/>
  <c r="IW74" i="6"/>
  <c r="IV74" i="6"/>
  <c r="JU74" i="6"/>
  <c r="IX74" i="6"/>
  <c r="HB146" i="6"/>
  <c r="FT145" i="6"/>
  <c r="FN123" i="6"/>
  <c r="FX181" i="6"/>
  <c r="GF96" i="6"/>
  <c r="HX32" i="6"/>
  <c r="HL51" i="6"/>
  <c r="GD91" i="6"/>
  <c r="GK71" i="6"/>
  <c r="FU98" i="6"/>
  <c r="FL98" i="6"/>
  <c r="GN39" i="6"/>
  <c r="GU181" i="6"/>
  <c r="GR91" i="6"/>
  <c r="FS11" i="6"/>
  <c r="HR66" i="6"/>
  <c r="FT71" i="6"/>
  <c r="GT140" i="6"/>
  <c r="FY140" i="6"/>
  <c r="GL155" i="6"/>
  <c r="GT139" i="6"/>
  <c r="FP146" i="6"/>
  <c r="FX172" i="6"/>
  <c r="HD11" i="6"/>
  <c r="HN40" i="6"/>
  <c r="HU66" i="6"/>
  <c r="GA71" i="6"/>
  <c r="HF185" i="6"/>
  <c r="FL37" i="6"/>
  <c r="HX35" i="6"/>
  <c r="GO149" i="6"/>
  <c r="FL44" i="6"/>
  <c r="GY87" i="6"/>
  <c r="HU126" i="6"/>
  <c r="HC186" i="6"/>
  <c r="HH78" i="6"/>
  <c r="HJ77" i="6"/>
  <c r="HL137" i="6"/>
  <c r="GE184" i="6"/>
  <c r="FQ154" i="6"/>
  <c r="GZ94" i="6"/>
  <c r="HP59" i="6"/>
  <c r="GF107" i="6"/>
  <c r="FT168" i="6"/>
  <c r="HT13" i="6"/>
  <c r="HH16" i="6"/>
  <c r="FY164" i="6"/>
  <c r="HC153" i="6"/>
  <c r="GQ64" i="6"/>
  <c r="FO201" i="6"/>
  <c r="HI142" i="6"/>
  <c r="HK130" i="6"/>
  <c r="HC159" i="6"/>
  <c r="HJ145" i="6"/>
  <c r="GF145" i="6"/>
  <c r="HP123" i="6"/>
  <c r="FU32" i="6"/>
  <c r="HA103" i="6"/>
  <c r="HA11" i="6"/>
  <c r="FN40" i="6"/>
  <c r="FP205" i="6"/>
  <c r="HK66" i="6"/>
  <c r="FX66" i="6"/>
  <c r="HQ71" i="6"/>
  <c r="FP79" i="6"/>
  <c r="FK194" i="6"/>
  <c r="GQ194" i="6"/>
  <c r="FU195" i="6"/>
  <c r="HO51" i="6"/>
  <c r="HX14" i="6"/>
  <c r="HM6" i="6"/>
  <c r="HJ103" i="6"/>
  <c r="FY11" i="6"/>
  <c r="GN40" i="6"/>
  <c r="GH205" i="6"/>
  <c r="HJ66" i="6"/>
  <c r="GG71" i="6"/>
  <c r="GQ191" i="6"/>
  <c r="GO101" i="6"/>
  <c r="FX69" i="6"/>
  <c r="GS24" i="6"/>
  <c r="GQ112" i="6"/>
  <c r="HF112" i="6"/>
  <c r="FP88" i="6"/>
  <c r="GW192" i="6"/>
  <c r="GY197" i="6"/>
  <c r="GP41" i="6"/>
  <c r="HU54" i="6"/>
  <c r="FZ23" i="6"/>
  <c r="GA135" i="6"/>
  <c r="HL58" i="6"/>
  <c r="HU14" i="6"/>
  <c r="HL6" i="6"/>
  <c r="FS103" i="6"/>
  <c r="FN11" i="6"/>
  <c r="GD11" i="6"/>
  <c r="HL40" i="6"/>
  <c r="GO205" i="6"/>
  <c r="GA66" i="6"/>
  <c r="GI66" i="6"/>
  <c r="HF71" i="6"/>
  <c r="HL203" i="6"/>
  <c r="FX115" i="6"/>
  <c r="GP141" i="6"/>
  <c r="GR177" i="6"/>
  <c r="HK6" i="6"/>
  <c r="HM103" i="6"/>
  <c r="GT11" i="6"/>
  <c r="HW40" i="6"/>
  <c r="HS205" i="6"/>
  <c r="FW205" i="6"/>
  <c r="HA71" i="6"/>
  <c r="HW83" i="6"/>
  <c r="HF12" i="6"/>
  <c r="FL6" i="6"/>
  <c r="HY67" i="6"/>
  <c r="GB11" i="6"/>
  <c r="FT83" i="6"/>
  <c r="GB83" i="6"/>
  <c r="FS74" i="6"/>
  <c r="FK132" i="6"/>
  <c r="FP14" i="6"/>
  <c r="HM134" i="6"/>
  <c r="HT174" i="6"/>
  <c r="FP174" i="6"/>
  <c r="HO96" i="6"/>
  <c r="IC40" i="6"/>
  <c r="KA40" i="6"/>
  <c r="JL40" i="6"/>
  <c r="II40" i="6"/>
  <c r="KH40" i="6"/>
  <c r="IT40" i="6"/>
  <c r="IS40" i="6"/>
  <c r="JB40" i="6"/>
  <c r="JM40" i="6"/>
  <c r="JI40" i="6"/>
  <c r="JU40" i="6"/>
  <c r="IO40" i="6"/>
  <c r="IW40" i="6"/>
  <c r="JF40" i="6"/>
  <c r="JE40" i="6"/>
  <c r="JY40" i="6"/>
  <c r="KE40" i="6"/>
  <c r="IP40" i="6"/>
  <c r="JV40" i="6"/>
  <c r="IX40" i="6"/>
  <c r="KC40" i="6"/>
  <c r="KD40" i="6"/>
  <c r="JA40" i="6"/>
  <c r="KG40" i="6"/>
  <c r="JW40" i="6"/>
  <c r="KF40" i="6"/>
  <c r="IN40" i="6"/>
  <c r="IR40" i="6"/>
  <c r="IF40" i="6"/>
  <c r="JS40" i="6"/>
  <c r="JJ40" i="6"/>
  <c r="JH40" i="6"/>
  <c r="IK40" i="6"/>
  <c r="JQ40" i="6"/>
  <c r="IQ40" i="6"/>
  <c r="JT40" i="6"/>
  <c r="JR40" i="6"/>
  <c r="JK40" i="6"/>
  <c r="KK40" i="6"/>
  <c r="IB40" i="6"/>
  <c r="IU40" i="6"/>
  <c r="IA40" i="6"/>
  <c r="JG40" i="6"/>
  <c r="KN40" i="6"/>
  <c r="ID40" i="6"/>
  <c r="IL40" i="6"/>
  <c r="IZ40" i="6"/>
  <c r="KB40" i="6"/>
  <c r="JO40" i="6"/>
  <c r="JD40" i="6"/>
  <c r="KI40" i="6"/>
  <c r="KO40" i="6"/>
  <c r="JX40" i="6"/>
  <c r="KJ40" i="6"/>
  <c r="KM40" i="6"/>
  <c r="IE40" i="6"/>
  <c r="JN40" i="6"/>
  <c r="IM40" i="6"/>
  <c r="IV40" i="6"/>
  <c r="KL40" i="6"/>
  <c r="JC40" i="6"/>
  <c r="JP40" i="6"/>
  <c r="IH40" i="6"/>
  <c r="IG40" i="6"/>
  <c r="JZ40" i="6"/>
  <c r="IY40" i="6"/>
  <c r="FR205" i="6"/>
  <c r="GY66" i="6"/>
  <c r="GR27" i="6"/>
  <c r="GH103" i="6"/>
  <c r="HN71" i="6"/>
  <c r="FV117" i="6"/>
  <c r="HT101" i="6"/>
  <c r="FR62" i="6"/>
  <c r="FZ9" i="6"/>
  <c r="GE108" i="6"/>
  <c r="GT108" i="6"/>
  <c r="HG90" i="6"/>
  <c r="GC31" i="6"/>
  <c r="GH196" i="6"/>
  <c r="FT156" i="6"/>
  <c r="GK188" i="6"/>
  <c r="HR193" i="6"/>
  <c r="HD36" i="6"/>
  <c r="HE43" i="6"/>
  <c r="HD121" i="6"/>
  <c r="FQ143" i="6"/>
  <c r="GX117" i="6"/>
  <c r="FQ101" i="6"/>
  <c r="HJ62" i="6"/>
  <c r="HC167" i="6"/>
  <c r="GY9" i="6"/>
  <c r="HJ92" i="6"/>
  <c r="FL108" i="6"/>
  <c r="FU30" i="6"/>
  <c r="GW90" i="6"/>
  <c r="HU31" i="6"/>
  <c r="HX75" i="6"/>
  <c r="GO196" i="6"/>
  <c r="GD156" i="6"/>
  <c r="FY188" i="6"/>
  <c r="FO193" i="6"/>
  <c r="GH36" i="6"/>
  <c r="HO43" i="6"/>
  <c r="HV121" i="6"/>
  <c r="HX121" i="6"/>
  <c r="FK100" i="6"/>
  <c r="HO143" i="6"/>
  <c r="HK117" i="6"/>
  <c r="HB101" i="6"/>
  <c r="FZ52" i="6"/>
  <c r="GI62" i="6"/>
  <c r="GN167" i="6"/>
  <c r="FZ81" i="6"/>
  <c r="HN9" i="6"/>
  <c r="GC92" i="6"/>
  <c r="HM92" i="6"/>
  <c r="GD108" i="6"/>
  <c r="GC166" i="6"/>
  <c r="FX47" i="6"/>
  <c r="FV84" i="6"/>
  <c r="HW190" i="6"/>
  <c r="FY190" i="6"/>
  <c r="HP161" i="6"/>
  <c r="GV161" i="6"/>
  <c r="HA31" i="6"/>
  <c r="HR75" i="6"/>
  <c r="HV196" i="6"/>
  <c r="HK196" i="6"/>
  <c r="FK26" i="6"/>
  <c r="GC156" i="6"/>
  <c r="FW188" i="6"/>
  <c r="FZ207" i="6"/>
  <c r="HR50" i="6"/>
  <c r="FT193" i="6"/>
  <c r="HE133" i="6"/>
  <c r="FX36" i="6"/>
  <c r="GJ43" i="6"/>
  <c r="FY121" i="6"/>
  <c r="HU100" i="6"/>
  <c r="GS100" i="6"/>
  <c r="GY143" i="6"/>
  <c r="FZ117" i="6"/>
  <c r="GN191" i="6"/>
  <c r="GB101" i="6"/>
  <c r="FL52" i="6"/>
  <c r="HD62" i="6"/>
  <c r="HU167" i="6"/>
  <c r="HQ81" i="6"/>
  <c r="HK9" i="6"/>
  <c r="GE92" i="6"/>
  <c r="FZ108" i="6"/>
  <c r="GL122" i="6"/>
  <c r="GE8" i="6"/>
  <c r="GV166" i="6"/>
  <c r="FK128" i="6"/>
  <c r="HL30" i="6"/>
  <c r="HA104" i="6"/>
  <c r="HN47" i="6"/>
  <c r="HY84" i="6"/>
  <c r="FS190" i="6"/>
  <c r="FM161" i="6"/>
  <c r="HW90" i="6"/>
  <c r="GE31" i="6"/>
  <c r="HT75" i="6"/>
  <c r="HX196" i="6"/>
  <c r="GI26" i="6"/>
  <c r="GQ156" i="6"/>
  <c r="FK125" i="6"/>
  <c r="GT188" i="6"/>
  <c r="FP207" i="6"/>
  <c r="HG50" i="6"/>
  <c r="HL193" i="6"/>
  <c r="HM133" i="6"/>
  <c r="GU36" i="6"/>
  <c r="GT43" i="6"/>
  <c r="HT121" i="6"/>
  <c r="HT100" i="6"/>
  <c r="GB179" i="6"/>
  <c r="GK143" i="6"/>
  <c r="FT183" i="6"/>
  <c r="HB136" i="6"/>
  <c r="GE117" i="6"/>
  <c r="HD191" i="6"/>
  <c r="FN101" i="6"/>
  <c r="HH112" i="6"/>
  <c r="GB52" i="6"/>
  <c r="FL62" i="6"/>
  <c r="GZ167" i="6"/>
  <c r="HK182" i="6"/>
  <c r="HS81" i="6"/>
  <c r="GB9" i="6"/>
  <c r="FQ92" i="6"/>
  <c r="GO108" i="6"/>
  <c r="FN122" i="6"/>
  <c r="GO8" i="6"/>
  <c r="FY86" i="6"/>
  <c r="HV166" i="6"/>
  <c r="HG128" i="6"/>
  <c r="GB30" i="6"/>
  <c r="HR104" i="6"/>
  <c r="FS56" i="6"/>
  <c r="GD47" i="6"/>
  <c r="GJ178" i="6"/>
  <c r="GK84" i="6"/>
  <c r="HQ190" i="6"/>
  <c r="GW190" i="6"/>
  <c r="HM161" i="6"/>
  <c r="GA90" i="6"/>
  <c r="FO31" i="6"/>
  <c r="HG75" i="6"/>
  <c r="HS196" i="6"/>
  <c r="GF26" i="6"/>
  <c r="GF156" i="6"/>
  <c r="GX125" i="6"/>
  <c r="HG207" i="6"/>
  <c r="HF50" i="6"/>
  <c r="FM157" i="6"/>
  <c r="HU42" i="6"/>
  <c r="GH193" i="6"/>
  <c r="FT133" i="6"/>
  <c r="GW36" i="6"/>
  <c r="HM43" i="6"/>
  <c r="GV121" i="6"/>
  <c r="HS127" i="6"/>
  <c r="HG100" i="6"/>
  <c r="FY175" i="6"/>
  <c r="GY179" i="6"/>
  <c r="GT85" i="6"/>
  <c r="GW143" i="6"/>
  <c r="GG10" i="6"/>
  <c r="GS183" i="6"/>
  <c r="HW183" i="6"/>
  <c r="HK136" i="6"/>
  <c r="HI117" i="6"/>
  <c r="HR191" i="6"/>
  <c r="HK101" i="6"/>
  <c r="GZ69" i="6"/>
  <c r="GF24" i="6"/>
  <c r="HR112" i="6"/>
  <c r="GE52" i="6"/>
  <c r="HO62" i="6"/>
  <c r="GE167" i="6"/>
  <c r="GJ182" i="6"/>
  <c r="FW81" i="6"/>
  <c r="FL138" i="6"/>
  <c r="FW138" i="6"/>
  <c r="GE9" i="6"/>
  <c r="HI92" i="6"/>
  <c r="HD108" i="6"/>
  <c r="HT122" i="6"/>
  <c r="GT8" i="6"/>
  <c r="HF86" i="6"/>
  <c r="GG166" i="6"/>
  <c r="HK128" i="6"/>
  <c r="HP30" i="6"/>
  <c r="FN104" i="6"/>
  <c r="HV56" i="6"/>
  <c r="GM47" i="6"/>
  <c r="GE47" i="6"/>
  <c r="GS178" i="6"/>
  <c r="GD106" i="6"/>
  <c r="HI84" i="6"/>
  <c r="HD190" i="6"/>
  <c r="HM19" i="6"/>
  <c r="HF57" i="6"/>
  <c r="FU161" i="6"/>
  <c r="GB90" i="6"/>
  <c r="HT31" i="6"/>
  <c r="FX75" i="6"/>
  <c r="KG75" i="6"/>
  <c r="KB75" i="6"/>
  <c r="IA75" i="6"/>
  <c r="IQ75" i="6"/>
  <c r="KD75" i="6"/>
  <c r="KO75" i="6"/>
  <c r="IC75" i="6"/>
  <c r="KA75" i="6"/>
  <c r="IV75" i="6"/>
  <c r="KL75" i="6"/>
  <c r="JA75" i="6"/>
  <c r="JE75" i="6"/>
  <c r="JW75" i="6"/>
  <c r="JP75" i="6"/>
  <c r="IT75" i="6"/>
  <c r="JD75" i="6"/>
  <c r="JL75" i="6"/>
  <c r="JR75" i="6"/>
  <c r="IP75" i="6"/>
  <c r="JN75" i="6"/>
  <c r="JM75" i="6"/>
  <c r="JQ75" i="6"/>
  <c r="KC75" i="6"/>
  <c r="JK75" i="6"/>
  <c r="JS75" i="6"/>
  <c r="IU75" i="6"/>
  <c r="IY75" i="6"/>
  <c r="IM75" i="6"/>
  <c r="IX75" i="6"/>
  <c r="JF75" i="6"/>
  <c r="JC75" i="6"/>
  <c r="IK75" i="6"/>
  <c r="KE75" i="6"/>
  <c r="KM75" i="6"/>
  <c r="IO75" i="6"/>
  <c r="KH75" i="6"/>
  <c r="IB75" i="6"/>
  <c r="JO75" i="6"/>
  <c r="IR75" i="6"/>
  <c r="JG75" i="6"/>
  <c r="KI75" i="6"/>
  <c r="KK75" i="6"/>
  <c r="ID75" i="6"/>
  <c r="JY75" i="6"/>
  <c r="JX75" i="6"/>
  <c r="KF75" i="6"/>
  <c r="JT75" i="6"/>
  <c r="KN75" i="6"/>
  <c r="KJ75" i="6"/>
  <c r="IW75" i="6"/>
  <c r="IL75" i="6"/>
  <c r="JI75" i="6"/>
  <c r="JB75" i="6"/>
  <c r="JZ75" i="6"/>
  <c r="IH75" i="6"/>
  <c r="JJ75" i="6"/>
  <c r="IZ75" i="6"/>
  <c r="II75" i="6"/>
  <c r="IS75" i="6"/>
  <c r="JV75" i="6"/>
  <c r="IN75" i="6"/>
  <c r="JU75" i="6"/>
  <c r="IF75" i="6"/>
  <c r="IE75" i="6"/>
  <c r="IG75" i="6"/>
  <c r="JH75" i="6"/>
  <c r="GA196" i="6"/>
  <c r="HK26" i="6"/>
  <c r="HN156" i="6"/>
  <c r="GI125" i="6"/>
  <c r="GO188" i="6"/>
  <c r="FM207" i="6"/>
  <c r="HN50" i="6"/>
  <c r="FZ46" i="6"/>
  <c r="GY111" i="6"/>
  <c r="FV157" i="6"/>
  <c r="HM42" i="6"/>
  <c r="FW65" i="6"/>
  <c r="GP193" i="6"/>
  <c r="GG133" i="6"/>
  <c r="FW36" i="6"/>
  <c r="FP43" i="6"/>
  <c r="GB121" i="6"/>
  <c r="HE127" i="6"/>
  <c r="HB100" i="6"/>
  <c r="HY175" i="6"/>
  <c r="GV179" i="6"/>
  <c r="FX85" i="6"/>
  <c r="GJ143" i="6"/>
  <c r="HI10" i="6"/>
  <c r="FW183" i="6"/>
  <c r="HM168" i="6"/>
  <c r="FQ145" i="6"/>
  <c r="GA181" i="6"/>
  <c r="GS192" i="6"/>
  <c r="FT23" i="6"/>
  <c r="HK23" i="6"/>
  <c r="GC35" i="6"/>
  <c r="HJ186" i="6"/>
  <c r="HI137" i="6"/>
  <c r="HL154" i="6"/>
  <c r="GS107" i="6"/>
  <c r="FP107" i="6"/>
  <c r="GI168" i="6"/>
  <c r="FN146" i="6"/>
  <c r="HD146" i="6"/>
  <c r="HF145" i="6"/>
  <c r="GZ181" i="6"/>
  <c r="GL96" i="6"/>
  <c r="HX96" i="6"/>
  <c r="GH32" i="6"/>
  <c r="FL136" i="6"/>
  <c r="KQ192" i="6"/>
  <c r="HN192" i="6"/>
  <c r="FN197" i="6"/>
  <c r="HT23" i="6"/>
  <c r="GV23" i="6"/>
  <c r="GX185" i="6"/>
  <c r="FU37" i="6"/>
  <c r="HW35" i="6"/>
  <c r="GS186" i="6"/>
  <c r="HY137" i="6"/>
  <c r="HD184" i="6"/>
  <c r="FU203" i="6"/>
  <c r="FR79" i="6"/>
  <c r="GT154" i="6"/>
  <c r="HX59" i="6"/>
  <c r="FU107" i="6"/>
  <c r="HL168" i="6"/>
  <c r="GY164" i="6"/>
  <c r="GF142" i="6"/>
  <c r="FT142" i="6"/>
  <c r="HM74" i="6"/>
  <c r="GM146" i="6"/>
  <c r="GD145" i="6"/>
  <c r="FY181" i="6"/>
  <c r="HH96" i="6"/>
  <c r="GV32" i="6"/>
  <c r="FK91" i="6"/>
  <c r="GK14" i="6"/>
  <c r="FP192" i="6"/>
  <c r="HI197" i="6"/>
  <c r="FT197" i="6"/>
  <c r="HO23" i="6"/>
  <c r="HX185" i="6"/>
  <c r="FX37" i="6"/>
  <c r="HF35" i="6"/>
  <c r="GK149" i="6"/>
  <c r="GG186" i="6"/>
  <c r="FU77" i="6"/>
  <c r="HE137" i="6"/>
  <c r="HX184" i="6"/>
  <c r="HF184" i="6"/>
  <c r="HH203" i="6"/>
  <c r="GS79" i="6"/>
  <c r="GY154" i="6"/>
  <c r="FO59" i="6"/>
  <c r="GH107" i="6"/>
  <c r="FS168" i="6"/>
  <c r="GZ168" i="6"/>
  <c r="FL13" i="6"/>
  <c r="HL142" i="6"/>
  <c r="HT130" i="6"/>
  <c r="GJ159" i="6"/>
  <c r="GH74" i="6"/>
  <c r="FT146" i="6"/>
  <c r="GJ145" i="6"/>
  <c r="FL181" i="6"/>
  <c r="FP96" i="6"/>
  <c r="HP32" i="6"/>
  <c r="GI91" i="6"/>
  <c r="HP192" i="6"/>
  <c r="HH197" i="6"/>
  <c r="HH23" i="6"/>
  <c r="HB185" i="6"/>
  <c r="HC37" i="6"/>
  <c r="GO35" i="6"/>
  <c r="HX149" i="6"/>
  <c r="GO87" i="6"/>
  <c r="FT186" i="6"/>
  <c r="HC77" i="6"/>
  <c r="GF137" i="6"/>
  <c r="HN184" i="6"/>
  <c r="HI203" i="6"/>
  <c r="HW79" i="6"/>
  <c r="GS154" i="6"/>
  <c r="GH59" i="6"/>
  <c r="GQ107" i="6"/>
  <c r="GA168" i="6"/>
  <c r="GX13" i="6"/>
  <c r="FZ164" i="6"/>
  <c r="GC142" i="6"/>
  <c r="FN130" i="6"/>
  <c r="FN159" i="6"/>
  <c r="HS115" i="6"/>
  <c r="FN115" i="6"/>
  <c r="KQ98" i="6"/>
  <c r="FT141" i="6"/>
  <c r="GP139" i="6"/>
  <c r="GF74" i="6"/>
  <c r="FY146" i="6"/>
  <c r="GM145" i="6"/>
  <c r="FK123" i="6"/>
  <c r="HN181" i="6"/>
  <c r="GJ96" i="6"/>
  <c r="HT32" i="6"/>
  <c r="HC91" i="6"/>
  <c r="FZ88" i="6"/>
  <c r="HA192" i="6"/>
  <c r="HQ197" i="6"/>
  <c r="HG54" i="6"/>
  <c r="HV23" i="6"/>
  <c r="GC185" i="6"/>
  <c r="GG37" i="6"/>
  <c r="GR35" i="6"/>
  <c r="GI149" i="6"/>
  <c r="GN87" i="6"/>
  <c r="GB186" i="6"/>
  <c r="HU77" i="6"/>
  <c r="GA137" i="6"/>
  <c r="FR184" i="6"/>
  <c r="FS203" i="6"/>
  <c r="GS27" i="6"/>
  <c r="FW79" i="6"/>
  <c r="HV154" i="6"/>
  <c r="HH59" i="6"/>
  <c r="GJ107" i="6"/>
  <c r="FY168" i="6"/>
  <c r="GV13" i="6"/>
  <c r="FW164" i="6"/>
  <c r="HV153" i="6"/>
  <c r="GJ64" i="6"/>
  <c r="GO130" i="6"/>
  <c r="FQ130" i="6"/>
  <c r="HH140" i="6"/>
  <c r="GE159" i="6"/>
  <c r="GB115" i="6"/>
  <c r="HT135" i="6"/>
  <c r="GQ141" i="6"/>
  <c r="FK177" i="6"/>
  <c r="GQ177" i="6"/>
  <c r="FY139" i="6"/>
  <c r="HX74" i="6"/>
  <c r="HJ146" i="6"/>
  <c r="GV145" i="6"/>
  <c r="HN123" i="6"/>
  <c r="GN181" i="6"/>
  <c r="GW96" i="6"/>
  <c r="FP32" i="6"/>
  <c r="FX51" i="6"/>
  <c r="GU51" i="6"/>
  <c r="HF91" i="6"/>
  <c r="FN14" i="6"/>
  <c r="HX88" i="6"/>
  <c r="FW192" i="6"/>
  <c r="GH197" i="6"/>
  <c r="GV41" i="6"/>
  <c r="FN54" i="6"/>
  <c r="GC23" i="6"/>
  <c r="GR185" i="6"/>
  <c r="GP37" i="6"/>
  <c r="GP35" i="6"/>
  <c r="GL149" i="6"/>
  <c r="GJ87" i="6"/>
  <c r="HN186" i="6"/>
  <c r="HR77" i="6"/>
  <c r="GU137" i="6"/>
  <c r="GY184" i="6"/>
  <c r="HC203" i="6"/>
  <c r="HX27" i="6"/>
  <c r="HB79" i="6"/>
  <c r="FZ94" i="6"/>
  <c r="GC59" i="6"/>
  <c r="HW107" i="6"/>
  <c r="HG168" i="6"/>
  <c r="HA13" i="6"/>
  <c r="HG16" i="6"/>
  <c r="KR16" i="6"/>
  <c r="GK164" i="6"/>
  <c r="HI153" i="6"/>
  <c r="GK64" i="6"/>
  <c r="GV201" i="6"/>
  <c r="HC142" i="6"/>
  <c r="HC130" i="6"/>
  <c r="FW140" i="6"/>
  <c r="FQ159" i="6"/>
  <c r="HR115" i="6"/>
  <c r="GP195" i="6"/>
  <c r="FX135" i="6"/>
  <c r="FR141" i="6"/>
  <c r="GY39" i="6"/>
  <c r="GT39" i="6"/>
  <c r="GG177" i="6"/>
  <c r="HQ139" i="6"/>
  <c r="FR58" i="6"/>
  <c r="HY74" i="6"/>
  <c r="GR74" i="6"/>
  <c r="GI146" i="6"/>
  <c r="GR145" i="6"/>
  <c r="HB123" i="6"/>
  <c r="HF181" i="6"/>
  <c r="HY96" i="6"/>
  <c r="HI96" i="6"/>
  <c r="GS32" i="6"/>
  <c r="GB51" i="6"/>
  <c r="HS91" i="6"/>
  <c r="FQ91" i="6"/>
  <c r="GJ11" i="6"/>
  <c r="GI71" i="6"/>
  <c r="HK98" i="6"/>
  <c r="HO39" i="6"/>
  <c r="HC181" i="6"/>
  <c r="GG91" i="6"/>
  <c r="FK11" i="6"/>
  <c r="GE66" i="6"/>
  <c r="GB71" i="6"/>
  <c r="FN140" i="6"/>
  <c r="GU155" i="6"/>
  <c r="FZ139" i="6"/>
  <c r="KQ146" i="6"/>
  <c r="HF146" i="6"/>
  <c r="KR172" i="6"/>
  <c r="FR11" i="6"/>
  <c r="GG40" i="6"/>
  <c r="GD205" i="6"/>
  <c r="FN66" i="6"/>
  <c r="HC71" i="6"/>
  <c r="GM185" i="6"/>
  <c r="GX37" i="6"/>
  <c r="HJ35" i="6"/>
  <c r="FY131" i="6"/>
  <c r="FS149" i="6"/>
  <c r="GX44" i="6"/>
  <c r="FK44" i="6"/>
  <c r="FW87" i="6"/>
  <c r="GD126" i="6"/>
  <c r="HE186" i="6"/>
  <c r="GF78" i="6"/>
  <c r="GH77" i="6"/>
  <c r="HR137" i="6"/>
  <c r="GR184" i="6"/>
  <c r="FY154" i="6"/>
  <c r="GI94" i="6"/>
  <c r="FY59" i="6"/>
  <c r="FO107" i="6"/>
  <c r="HD168" i="6"/>
  <c r="HW13" i="6"/>
  <c r="HL16" i="6"/>
  <c r="GU164" i="6"/>
  <c r="HY153" i="6"/>
  <c r="FN64" i="6"/>
  <c r="HN201" i="6"/>
  <c r="GE142" i="6"/>
  <c r="GV130" i="6"/>
  <c r="GQ159" i="6"/>
  <c r="HB145" i="6"/>
  <c r="HA123" i="6"/>
  <c r="HD32" i="6"/>
  <c r="FL103" i="6"/>
  <c r="GC11" i="6"/>
  <c r="HK40" i="6"/>
  <c r="HL205" i="6"/>
  <c r="HA66" i="6"/>
  <c r="HB71" i="6"/>
  <c r="HW71" i="6"/>
  <c r="FO79" i="6"/>
  <c r="GI195" i="6"/>
  <c r="GG51" i="6"/>
  <c r="HF14" i="6"/>
  <c r="FM6" i="6"/>
  <c r="FT103" i="6"/>
  <c r="FU11" i="6"/>
  <c r="HJ11" i="6"/>
  <c r="GW40" i="6"/>
  <c r="GT205" i="6"/>
  <c r="HI66" i="6"/>
  <c r="GX71" i="6"/>
  <c r="HC191" i="6"/>
  <c r="GF101" i="6"/>
  <c r="HN69" i="6"/>
  <c r="GK24" i="6"/>
  <c r="GR112" i="6"/>
  <c r="GS89" i="6"/>
  <c r="HE89" i="6"/>
  <c r="FN88" i="6"/>
  <c r="GA192" i="6"/>
  <c r="HF197" i="6"/>
  <c r="HX41" i="6"/>
  <c r="HB54" i="6"/>
  <c r="GY23" i="6"/>
  <c r="FS135" i="6"/>
  <c r="HQ58" i="6"/>
  <c r="HO14" i="6"/>
  <c r="HQ6" i="6"/>
  <c r="FW103" i="6"/>
  <c r="GZ11" i="6"/>
  <c r="GI40" i="6"/>
  <c r="HD205" i="6"/>
  <c r="GT66" i="6"/>
  <c r="HO71" i="6"/>
  <c r="GE203" i="6"/>
  <c r="GI115" i="6"/>
  <c r="GN141" i="6"/>
  <c r="HK177" i="6"/>
  <c r="GC6" i="6"/>
  <c r="HN103" i="6"/>
  <c r="GW11" i="6"/>
  <c r="GS11" i="6"/>
  <c r="GY40" i="6"/>
  <c r="FO205" i="6"/>
  <c r="GJ66" i="6"/>
  <c r="GD71" i="6"/>
  <c r="GN83" i="6"/>
  <c r="HX83" i="6"/>
  <c r="GP12" i="6"/>
  <c r="GF6" i="6"/>
  <c r="HS67" i="6"/>
  <c r="GG11" i="6"/>
  <c r="GI83" i="6"/>
  <c r="GH83" i="6"/>
  <c r="HD74" i="6"/>
  <c r="HL132" i="6"/>
  <c r="HK14" i="6"/>
  <c r="HX134" i="6"/>
  <c r="GF174" i="6"/>
  <c r="GB174" i="6"/>
  <c r="GQ96" i="6"/>
  <c r="HT40" i="6"/>
  <c r="FQ205" i="6"/>
  <c r="GQ66" i="6"/>
  <c r="FM27" i="6"/>
  <c r="GW27" i="6"/>
  <c r="GY103" i="6"/>
  <c r="FO71" i="6"/>
  <c r="FK90" i="6"/>
  <c r="GL31" i="6"/>
  <c r="HI31" i="6"/>
  <c r="GH156" i="6"/>
  <c r="FK193" i="6"/>
  <c r="GF36" i="6"/>
  <c r="GK121" i="6"/>
  <c r="FM117" i="6"/>
  <c r="GD117" i="6"/>
  <c r="HX101" i="6"/>
  <c r="HB62" i="6"/>
  <c r="HH9" i="6"/>
  <c r="FO108" i="6"/>
  <c r="GL90" i="6"/>
  <c r="GH31" i="6"/>
  <c r="GR196" i="6"/>
  <c r="GO156" i="6"/>
  <c r="GY188" i="6"/>
  <c r="GC193" i="6"/>
  <c r="GT36" i="6"/>
  <c r="FK43" i="6"/>
  <c r="GG121" i="6"/>
  <c r="HJ143" i="6"/>
  <c r="GL117" i="6"/>
  <c r="HT117" i="6"/>
  <c r="HH101" i="6"/>
  <c r="HI101" i="6"/>
  <c r="GG62" i="6"/>
  <c r="HK167" i="6"/>
  <c r="GO9" i="6"/>
  <c r="GN92" i="6"/>
  <c r="FP108" i="6"/>
  <c r="FK30" i="6"/>
  <c r="HT90" i="6"/>
  <c r="HX31" i="6"/>
  <c r="HW31" i="6"/>
  <c r="FL75" i="6"/>
  <c r="FL196" i="6"/>
  <c r="GG156" i="6"/>
  <c r="HR188" i="6"/>
  <c r="FU193" i="6"/>
  <c r="GD36" i="6"/>
  <c r="FS43" i="6"/>
  <c r="GH121" i="6"/>
  <c r="GB143" i="6"/>
  <c r="HN117" i="6"/>
  <c r="FX101" i="6"/>
  <c r="GS52" i="6"/>
  <c r="HT62" i="6"/>
  <c r="HP167" i="6"/>
  <c r="HJ81" i="6"/>
  <c r="FP9" i="6"/>
  <c r="GY92" i="6"/>
  <c r="GB108" i="6"/>
  <c r="GS166" i="6"/>
  <c r="HI30" i="6"/>
  <c r="JB30" i="6"/>
  <c r="KC30" i="6"/>
  <c r="JH30" i="6"/>
  <c r="IF30" i="6"/>
  <c r="JJ30" i="6"/>
  <c r="JE30" i="6"/>
  <c r="IO30" i="6"/>
  <c r="JP30" i="6"/>
  <c r="JQ30" i="6"/>
  <c r="JI30" i="6"/>
  <c r="KG30" i="6"/>
  <c r="IC30" i="6"/>
  <c r="IM30" i="6"/>
  <c r="JY30" i="6"/>
  <c r="IB30" i="6"/>
  <c r="KA30" i="6"/>
  <c r="KN30" i="6"/>
  <c r="KB30" i="6"/>
  <c r="KD30" i="6"/>
  <c r="KF30" i="6"/>
  <c r="KO30" i="6"/>
  <c r="IR30" i="6"/>
  <c r="JG30" i="6"/>
  <c r="JA30" i="6"/>
  <c r="IK30" i="6"/>
  <c r="IG30" i="6"/>
  <c r="JK30" i="6"/>
  <c r="JW30" i="6"/>
  <c r="JC30" i="6"/>
  <c r="IT30" i="6"/>
  <c r="IY30" i="6"/>
  <c r="KM30" i="6"/>
  <c r="IE30" i="6"/>
  <c r="IS30" i="6"/>
  <c r="KH30" i="6"/>
  <c r="JN30" i="6"/>
  <c r="IL30" i="6"/>
  <c r="JF30" i="6"/>
  <c r="JV30" i="6"/>
  <c r="KI30" i="6"/>
  <c r="IP30" i="6"/>
  <c r="IQ30" i="6"/>
  <c r="IU30" i="6"/>
  <c r="JD30" i="6"/>
  <c r="JU30" i="6"/>
  <c r="IZ30" i="6"/>
  <c r="KL30" i="6"/>
  <c r="IH30" i="6"/>
  <c r="JX30" i="6"/>
  <c r="JS30" i="6"/>
  <c r="JO30" i="6"/>
  <c r="IV30" i="6"/>
  <c r="JR30" i="6"/>
  <c r="II30" i="6"/>
  <c r="KE30" i="6"/>
  <c r="JL30" i="6"/>
  <c r="ID30" i="6"/>
  <c r="IA30" i="6"/>
  <c r="JZ30" i="6"/>
  <c r="IX30" i="6"/>
  <c r="IN30" i="6"/>
  <c r="IW30" i="6"/>
  <c r="JM30" i="6"/>
  <c r="JT30" i="6"/>
  <c r="KJ30" i="6"/>
  <c r="KK30" i="6"/>
  <c r="FQ104" i="6"/>
  <c r="FU47" i="6"/>
  <c r="HP84" i="6"/>
  <c r="HP190" i="6"/>
  <c r="FV190" i="6"/>
  <c r="HR161" i="6"/>
  <c r="GE90" i="6"/>
  <c r="HR31" i="6"/>
  <c r="HB75" i="6"/>
  <c r="FR196" i="6"/>
  <c r="GW196" i="6"/>
  <c r="HI156" i="6"/>
  <c r="GQ188" i="6"/>
  <c r="FL207" i="6"/>
  <c r="GC207" i="6"/>
  <c r="HV50" i="6"/>
  <c r="GS193" i="6"/>
  <c r="GH133" i="6"/>
  <c r="HF36" i="6"/>
  <c r="HA43" i="6"/>
  <c r="GW121" i="6"/>
  <c r="GB100" i="6"/>
  <c r="FL143" i="6"/>
  <c r="GY183" i="6"/>
  <c r="HC117" i="6"/>
  <c r="FP191" i="6"/>
  <c r="HL101" i="6"/>
  <c r="HJ52" i="6"/>
  <c r="HS62" i="6"/>
  <c r="FY167" i="6"/>
  <c r="FM81" i="6"/>
  <c r="GZ9" i="6"/>
  <c r="HB92" i="6"/>
  <c r="GS108" i="6"/>
  <c r="FU122" i="6"/>
  <c r="HY8" i="6"/>
  <c r="FO166" i="6"/>
  <c r="FZ30" i="6"/>
  <c r="HM104" i="6"/>
  <c r="GA56" i="6"/>
  <c r="GH47" i="6"/>
  <c r="GS84" i="6"/>
  <c r="GY190" i="6"/>
  <c r="HH161" i="6"/>
  <c r="HH90" i="6"/>
  <c r="HY31" i="6"/>
  <c r="FM75" i="6"/>
  <c r="FO196" i="6"/>
  <c r="HU26" i="6"/>
  <c r="GT156" i="6"/>
  <c r="HM188" i="6"/>
  <c r="FV207" i="6"/>
  <c r="GL50" i="6"/>
  <c r="FP193" i="6"/>
  <c r="FZ133" i="6"/>
  <c r="FP36" i="6"/>
  <c r="GK43" i="6"/>
  <c r="HG121" i="6"/>
  <c r="GF121" i="6"/>
  <c r="GC127" i="6"/>
  <c r="GV100" i="6"/>
  <c r="GF175" i="6"/>
  <c r="FK179" i="6"/>
  <c r="HV143" i="6"/>
  <c r="GT183" i="6"/>
  <c r="FK136" i="6"/>
  <c r="FY117" i="6"/>
  <c r="FQ191" i="6"/>
  <c r="HP101" i="6"/>
  <c r="FQ112" i="6"/>
  <c r="HB52" i="6"/>
  <c r="HL62" i="6"/>
  <c r="GC167" i="6"/>
  <c r="HA182" i="6"/>
  <c r="GC81" i="6"/>
  <c r="GW9" i="6"/>
  <c r="FO92" i="6"/>
  <c r="FW108" i="6"/>
  <c r="HW122" i="6"/>
  <c r="GW8" i="6"/>
  <c r="FX86" i="6"/>
  <c r="HC166" i="6"/>
  <c r="HT128" i="6"/>
  <c r="HX30" i="6"/>
  <c r="GH104" i="6"/>
  <c r="FN56" i="6"/>
  <c r="HF47" i="6"/>
  <c r="HI178" i="6"/>
  <c r="GZ84" i="6"/>
  <c r="GC190" i="6"/>
  <c r="GQ57" i="6"/>
  <c r="GB161" i="6"/>
  <c r="FU90" i="6"/>
  <c r="FX31" i="6"/>
  <c r="HD75" i="6"/>
  <c r="FV75" i="6"/>
  <c r="GF196" i="6"/>
  <c r="FL26" i="6"/>
  <c r="HP156" i="6"/>
  <c r="FX125" i="6"/>
  <c r="GI188" i="6"/>
  <c r="HR207" i="6"/>
  <c r="GX50" i="6"/>
  <c r="FY157" i="6"/>
  <c r="FR42" i="6"/>
  <c r="HT193" i="6"/>
  <c r="GZ133" i="6"/>
  <c r="GB133" i="6"/>
  <c r="GV36" i="6"/>
  <c r="HF43" i="6"/>
  <c r="FM121" i="6"/>
  <c r="GZ127" i="6"/>
  <c r="HM100" i="6"/>
  <c r="GV175" i="6"/>
  <c r="FT179" i="6"/>
  <c r="FO85" i="6"/>
  <c r="HH143" i="6"/>
  <c r="HV10" i="6"/>
  <c r="HF183" i="6"/>
  <c r="GI136" i="6"/>
  <c r="HM136" i="6"/>
  <c r="GR117" i="6"/>
  <c r="GK191" i="6"/>
  <c r="FO101" i="6"/>
  <c r="HO69" i="6"/>
  <c r="GR24" i="6"/>
  <c r="HO112" i="6"/>
  <c r="GZ52" i="6"/>
  <c r="GP62" i="6"/>
  <c r="GM167" i="6"/>
  <c r="FM182" i="6"/>
  <c r="HL81" i="6"/>
  <c r="HM138" i="6"/>
  <c r="GP9" i="6"/>
  <c r="GX92" i="6"/>
  <c r="GM92" i="6"/>
  <c r="HP108" i="6"/>
  <c r="GG122" i="6"/>
  <c r="HQ8" i="6"/>
  <c r="GQ86" i="6"/>
  <c r="GQ166" i="6"/>
  <c r="GK128" i="6"/>
  <c r="FY30" i="6"/>
  <c r="FO104" i="6"/>
  <c r="HL56" i="6"/>
  <c r="GU47" i="6"/>
  <c r="GP178" i="6"/>
  <c r="FK106" i="6"/>
  <c r="GT106" i="6"/>
  <c r="HJ190" i="6"/>
  <c r="GE190" i="6"/>
  <c r="GW19" i="6"/>
  <c r="HC57" i="6"/>
  <c r="HT161" i="6"/>
  <c r="HP90" i="6"/>
  <c r="GM31" i="6"/>
  <c r="GF75" i="6"/>
  <c r="GT196" i="6"/>
  <c r="HL26" i="6"/>
  <c r="HQ33" i="6"/>
  <c r="FZ156" i="6"/>
  <c r="GA125" i="6"/>
  <c r="HD188" i="6"/>
  <c r="GH207" i="6"/>
  <c r="FZ50" i="6"/>
  <c r="HV46" i="6"/>
  <c r="FY111" i="6"/>
  <c r="HJ157" i="6"/>
  <c r="FN157" i="6"/>
  <c r="HS65" i="6"/>
  <c r="GB65" i="6"/>
  <c r="GY193" i="6"/>
  <c r="FL133" i="6"/>
  <c r="HW36" i="6"/>
  <c r="HT43" i="6"/>
  <c r="GY121" i="6"/>
  <c r="GW127" i="6"/>
  <c r="GI100" i="6"/>
  <c r="HJ175" i="6"/>
  <c r="HO179" i="6"/>
  <c r="HT85" i="6"/>
  <c r="GR143" i="6"/>
  <c r="GK10" i="6"/>
  <c r="HP105" i="6"/>
  <c r="HV183" i="6"/>
  <c r="GG192" i="6"/>
  <c r="HO186" i="6"/>
  <c r="JS79" i="6"/>
  <c r="JR79" i="6"/>
  <c r="KC79" i="6"/>
  <c r="JU79" i="6"/>
  <c r="KG79" i="6"/>
  <c r="IW79" i="6"/>
  <c r="IC79" i="6"/>
  <c r="IY79" i="6"/>
  <c r="JD79" i="6"/>
  <c r="IG79" i="6"/>
  <c r="II79" i="6"/>
  <c r="JC79" i="6"/>
  <c r="IB79" i="6"/>
  <c r="IL79" i="6"/>
  <c r="JA79" i="6"/>
  <c r="IT79" i="6"/>
  <c r="KM79" i="6"/>
  <c r="KK79" i="6"/>
  <c r="KA79" i="6"/>
  <c r="KL79" i="6"/>
  <c r="JT79" i="6"/>
  <c r="IZ79" i="6"/>
  <c r="JH79" i="6"/>
  <c r="JJ79" i="6"/>
  <c r="IH79" i="6"/>
  <c r="JX79" i="6"/>
  <c r="JZ79" i="6"/>
  <c r="IK79" i="6"/>
  <c r="IS79" i="6"/>
  <c r="ID79" i="6"/>
  <c r="JQ79" i="6"/>
  <c r="IQ79" i="6"/>
  <c r="JI79" i="6"/>
  <c r="JL79" i="6"/>
  <c r="KB79" i="6"/>
  <c r="JG79" i="6"/>
  <c r="IF79" i="6"/>
  <c r="JP79" i="6"/>
  <c r="IN79" i="6"/>
  <c r="IE79" i="6"/>
  <c r="IX79" i="6"/>
  <c r="IU79" i="6"/>
  <c r="IR79" i="6"/>
  <c r="JO79" i="6"/>
  <c r="KO79" i="6"/>
  <c r="KI79" i="6"/>
  <c r="KH79" i="6"/>
  <c r="IO79" i="6"/>
  <c r="KE79" i="6"/>
  <c r="KF79" i="6"/>
  <c r="KD79" i="6"/>
  <c r="KJ79" i="6"/>
  <c r="JW79" i="6"/>
  <c r="IV79" i="6"/>
  <c r="JV79" i="6"/>
  <c r="JY79" i="6"/>
  <c r="JF79" i="6"/>
  <c r="IA79" i="6"/>
  <c r="IP79" i="6"/>
  <c r="JB79" i="6"/>
  <c r="IM79" i="6"/>
  <c r="JK79" i="6"/>
  <c r="KN79" i="6"/>
  <c r="JE79" i="6"/>
  <c r="JN79" i="6"/>
  <c r="JM79" i="6"/>
  <c r="HR168" i="6"/>
  <c r="FP145" i="6"/>
  <c r="GB181" i="6"/>
  <c r="GH181" i="6"/>
  <c r="HV32" i="6"/>
  <c r="GV192" i="6"/>
  <c r="HA23" i="6"/>
  <c r="FO35" i="6"/>
  <c r="GI186" i="6"/>
  <c r="HK137" i="6"/>
  <c r="FK184" i="6"/>
  <c r="GS184" i="6"/>
  <c r="GI154" i="6"/>
  <c r="FQ107" i="6"/>
  <c r="HE107" i="6"/>
  <c r="HS168" i="6"/>
  <c r="GP146" i="6"/>
  <c r="HK146" i="6"/>
  <c r="GB145" i="6"/>
  <c r="GM181" i="6"/>
  <c r="GH96" i="6"/>
  <c r="GL32" i="6"/>
  <c r="FS136" i="6"/>
  <c r="GN192" i="6"/>
  <c r="GX197" i="6"/>
  <c r="HU23" i="6"/>
  <c r="GP185" i="6"/>
  <c r="GK37" i="6"/>
  <c r="GE35" i="6"/>
  <c r="FX149" i="6"/>
  <c r="GY186" i="6"/>
  <c r="GM77" i="6"/>
  <c r="HA137" i="6"/>
  <c r="FS184" i="6"/>
  <c r="GT203" i="6"/>
  <c r="GU79" i="6"/>
  <c r="GK79" i="6"/>
  <c r="GX154" i="6"/>
  <c r="HT59" i="6"/>
  <c r="GE107" i="6"/>
  <c r="GN168" i="6"/>
  <c r="HW164" i="6"/>
  <c r="GS142" i="6"/>
  <c r="GL74" i="6"/>
  <c r="HP146" i="6"/>
  <c r="FU145" i="6"/>
  <c r="GT181" i="6"/>
  <c r="HI181" i="6"/>
  <c r="HR96" i="6"/>
  <c r="GU32" i="6"/>
  <c r="FM14" i="6"/>
  <c r="GD192" i="6"/>
  <c r="GJ197" i="6"/>
  <c r="GW185" i="6"/>
  <c r="HP37" i="6"/>
  <c r="HO35" i="6"/>
  <c r="GJ149" i="6"/>
  <c r="HL186" i="6"/>
  <c r="GD77" i="6"/>
  <c r="HD137" i="6"/>
  <c r="HP184" i="6"/>
  <c r="FN203" i="6"/>
  <c r="HT79" i="6"/>
  <c r="HR154" i="6"/>
  <c r="GG59" i="6"/>
  <c r="HI107" i="6"/>
  <c r="HC168" i="6"/>
  <c r="FX13" i="6"/>
  <c r="FT13" i="6"/>
  <c r="GR142" i="6"/>
  <c r="HX130" i="6"/>
  <c r="GD159" i="6"/>
  <c r="KR194" i="6"/>
  <c r="HW74" i="6"/>
  <c r="HN146" i="6"/>
  <c r="HQ146" i="6"/>
  <c r="GO145" i="6"/>
  <c r="FW181" i="6"/>
  <c r="FV96" i="6"/>
  <c r="FL32" i="6"/>
  <c r="HW91" i="6"/>
  <c r="HR192" i="6"/>
  <c r="FS197" i="6"/>
  <c r="HR23" i="6"/>
  <c r="HY185" i="6"/>
  <c r="FS185" i="6"/>
  <c r="HW37" i="6"/>
  <c r="HK35" i="6"/>
  <c r="FU149" i="6"/>
  <c r="FK87" i="6"/>
  <c r="GS87" i="6"/>
  <c r="HT186" i="6"/>
  <c r="GC77" i="6"/>
  <c r="GJ137" i="6"/>
  <c r="GA184" i="6"/>
  <c r="GU203" i="6"/>
  <c r="HN79" i="6"/>
  <c r="HA154" i="6"/>
  <c r="HD59" i="6"/>
  <c r="HN107" i="6"/>
  <c r="GC168" i="6"/>
  <c r="GI13" i="6"/>
  <c r="HK164" i="6"/>
  <c r="GV142" i="6"/>
  <c r="HP130" i="6"/>
  <c r="HB159" i="6"/>
  <c r="FK141" i="6"/>
  <c r="FT74" i="6"/>
  <c r="GH146" i="6"/>
  <c r="HW145" i="6"/>
  <c r="GR181" i="6"/>
  <c r="FR96" i="6"/>
  <c r="HN32" i="6"/>
  <c r="HX91" i="6"/>
  <c r="FS88" i="6"/>
  <c r="GQ192" i="6"/>
  <c r="HD197" i="6"/>
  <c r="HM23" i="6"/>
  <c r="HL185" i="6"/>
  <c r="HR37" i="6"/>
  <c r="GK35" i="6"/>
  <c r="HK149" i="6"/>
  <c r="FZ87" i="6"/>
  <c r="HI186" i="6"/>
  <c r="FZ77" i="6"/>
  <c r="GC137" i="6"/>
  <c r="HK184" i="6"/>
  <c r="GQ203" i="6"/>
  <c r="GC79" i="6"/>
  <c r="GG154" i="6"/>
  <c r="HU59" i="6"/>
  <c r="HJ107" i="6"/>
  <c r="GR168" i="6"/>
  <c r="GJ13" i="6"/>
  <c r="GJ164" i="6"/>
  <c r="HN142" i="6"/>
  <c r="GP130" i="6"/>
  <c r="HS159" i="6"/>
  <c r="GU115" i="6"/>
  <c r="HP141" i="6"/>
  <c r="KR139" i="6"/>
  <c r="HR139" i="6"/>
  <c r="FL74" i="6"/>
  <c r="GX145" i="6"/>
  <c r="FW145" i="6"/>
  <c r="FU181" i="6"/>
  <c r="HQ96" i="6"/>
  <c r="HL32" i="6"/>
  <c r="HY91" i="6"/>
  <c r="GF14" i="6"/>
  <c r="GN88" i="6"/>
  <c r="GF192" i="6"/>
  <c r="GI197" i="6"/>
  <c r="GU54" i="6"/>
  <c r="HF23" i="6"/>
  <c r="GO185" i="6"/>
  <c r="HY37" i="6"/>
  <c r="HL37" i="6"/>
  <c r="HL35" i="6"/>
  <c r="GR149" i="6"/>
  <c r="FL87" i="6"/>
  <c r="GJ186" i="6"/>
  <c r="GS77" i="6"/>
  <c r="FQ137" i="6"/>
  <c r="GJ184" i="6"/>
  <c r="GC203" i="6"/>
  <c r="GA27" i="6"/>
  <c r="HH79" i="6"/>
  <c r="IE154" i="6"/>
  <c r="JH154" i="6"/>
  <c r="JZ154" i="6"/>
  <c r="IM154" i="6"/>
  <c r="JX154" i="6"/>
  <c r="JE154" i="6"/>
  <c r="JL154" i="6"/>
  <c r="IP154" i="6"/>
  <c r="JT154" i="6"/>
  <c r="JY154" i="6"/>
  <c r="JS154" i="6"/>
  <c r="JR154" i="6"/>
  <c r="IR154" i="6"/>
  <c r="IG154" i="6"/>
  <c r="JU154" i="6"/>
  <c r="JF154" i="6"/>
  <c r="IL154" i="6"/>
  <c r="IK154" i="6"/>
  <c r="IQ154" i="6"/>
  <c r="JD154" i="6"/>
  <c r="IC154" i="6"/>
  <c r="IO154" i="6"/>
  <c r="KE154" i="6"/>
  <c r="JN154" i="6"/>
  <c r="KD154" i="6"/>
  <c r="JC154" i="6"/>
  <c r="KA154" i="6"/>
  <c r="IF154" i="6"/>
  <c r="IY154" i="6"/>
  <c r="IV154" i="6"/>
  <c r="KO154" i="6"/>
  <c r="KH154" i="6"/>
  <c r="KK154" i="6"/>
  <c r="II154" i="6"/>
  <c r="IZ154" i="6"/>
  <c r="JQ154" i="6"/>
  <c r="KF154" i="6"/>
  <c r="IN154" i="6"/>
  <c r="KL154" i="6"/>
  <c r="KC154" i="6"/>
  <c r="JA154" i="6"/>
  <c r="IH154" i="6"/>
  <c r="KM154" i="6"/>
  <c r="IS154" i="6"/>
  <c r="JI154" i="6"/>
  <c r="KB154" i="6"/>
  <c r="IA154" i="6"/>
  <c r="KI154" i="6"/>
  <c r="JV154" i="6"/>
  <c r="KN154" i="6"/>
  <c r="KG154" i="6"/>
  <c r="IB154" i="6"/>
  <c r="JG154" i="6"/>
  <c r="IT154" i="6"/>
  <c r="IX154" i="6"/>
  <c r="ID154" i="6"/>
  <c r="JJ154" i="6"/>
  <c r="JB154" i="6"/>
  <c r="JM154" i="6"/>
  <c r="IW154" i="6"/>
  <c r="JP154" i="6"/>
  <c r="JO154" i="6"/>
  <c r="JW154" i="6"/>
  <c r="JK154" i="6"/>
  <c r="KJ154" i="6"/>
  <c r="IU154" i="6"/>
  <c r="FR59" i="6"/>
  <c r="GP107" i="6"/>
  <c r="HK168" i="6"/>
  <c r="HJ13" i="6"/>
  <c r="GG164" i="6"/>
  <c r="HD153" i="6"/>
  <c r="FU64" i="6"/>
  <c r="HF142" i="6"/>
  <c r="GL130" i="6"/>
  <c r="HL140" i="6"/>
  <c r="FM159" i="6"/>
  <c r="HT115" i="6"/>
  <c r="GK135" i="6"/>
  <c r="FX141" i="6"/>
  <c r="FX177" i="6"/>
  <c r="FO139" i="6"/>
  <c r="HS74" i="6"/>
  <c r="FX146" i="6"/>
  <c r="FY145" i="6"/>
  <c r="HI123" i="6"/>
  <c r="GP181" i="6"/>
  <c r="FN96" i="6"/>
  <c r="GM32" i="6"/>
  <c r="HX51" i="6"/>
  <c r="GF91" i="6"/>
  <c r="HV14" i="6"/>
  <c r="GF39" i="6"/>
  <c r="GE181" i="6"/>
  <c r="GK91" i="6"/>
  <c r="GN14" i="6"/>
  <c r="GO140" i="6"/>
  <c r="HE146" i="6"/>
  <c r="GG14" i="6"/>
  <c r="GU11" i="6"/>
  <c r="GE71" i="6"/>
  <c r="FN185" i="6"/>
  <c r="FT37" i="6"/>
  <c r="HS35" i="6"/>
  <c r="FM149" i="6"/>
  <c r="HL87" i="6"/>
  <c r="HH186" i="6"/>
  <c r="FO77" i="6"/>
  <c r="FV137" i="6"/>
  <c r="HA184" i="6"/>
  <c r="FW154" i="6"/>
  <c r="FP94" i="6"/>
  <c r="HR59" i="6"/>
  <c r="GM107" i="6"/>
  <c r="GP168" i="6"/>
  <c r="GD13" i="6"/>
  <c r="GT16" i="6"/>
  <c r="HH164" i="6"/>
  <c r="GM153" i="6"/>
  <c r="HW64" i="6"/>
  <c r="GY201" i="6"/>
  <c r="FS142" i="6"/>
  <c r="GX130" i="6"/>
  <c r="GW159" i="6"/>
  <c r="GS145" i="6"/>
  <c r="HW123" i="6"/>
  <c r="FR32" i="6"/>
  <c r="GX103" i="6"/>
  <c r="HG103" i="6"/>
  <c r="FM11" i="6"/>
  <c r="FP40" i="6"/>
  <c r="FT205" i="6"/>
  <c r="HO66" i="6"/>
  <c r="HS71" i="6"/>
  <c r="FU79" i="6"/>
  <c r="FL194" i="6"/>
  <c r="HI195" i="6"/>
  <c r="FT51" i="6"/>
  <c r="GA6" i="6"/>
  <c r="GH6" i="6"/>
  <c r="HU103" i="6"/>
  <c r="FL11" i="6"/>
  <c r="HX40" i="6"/>
  <c r="HA205" i="6"/>
  <c r="GX66" i="6"/>
  <c r="HJ71" i="6"/>
  <c r="HP117" i="6"/>
  <c r="GR191" i="6"/>
  <c r="HO101" i="6"/>
  <c r="GU69" i="6"/>
  <c r="FL24" i="6"/>
  <c r="GL112" i="6"/>
  <c r="FV89" i="6"/>
  <c r="HG88" i="6"/>
  <c r="FR88" i="6"/>
  <c r="GR192" i="6"/>
  <c r="HG197" i="6"/>
  <c r="GE41" i="6"/>
  <c r="GY54" i="6"/>
  <c r="HX23" i="6"/>
  <c r="FT135" i="6"/>
  <c r="FN58" i="6"/>
  <c r="HR6" i="6"/>
  <c r="FM103" i="6"/>
  <c r="HQ11" i="6"/>
  <c r="HA40" i="6"/>
  <c r="HX205" i="6"/>
  <c r="FO66" i="6"/>
  <c r="HK71" i="6"/>
  <c r="GI203" i="6"/>
  <c r="FP115" i="6"/>
  <c r="FL141" i="6"/>
  <c r="HE177" i="6"/>
  <c r="HI6" i="6"/>
  <c r="GG103" i="6"/>
  <c r="HR11" i="6"/>
  <c r="GX40" i="6"/>
  <c r="GF205" i="6"/>
  <c r="HP66" i="6"/>
  <c r="GY71" i="6"/>
  <c r="GF83" i="6"/>
  <c r="GD12" i="6"/>
  <c r="HJ6" i="6"/>
  <c r="FK20" i="6"/>
  <c r="GU67" i="6"/>
  <c r="FX11" i="6"/>
  <c r="FX83" i="6"/>
  <c r="HV83" i="6"/>
  <c r="GD74" i="6"/>
  <c r="GQ132" i="6"/>
  <c r="GL14" i="6"/>
  <c r="FM134" i="6"/>
  <c r="GM174" i="6"/>
  <c r="GN96" i="6"/>
  <c r="GS40" i="6"/>
  <c r="FY205" i="6"/>
  <c r="HH66" i="6"/>
  <c r="GE27" i="6"/>
  <c r="FR103" i="6"/>
  <c r="GD103" i="6"/>
  <c r="GJ71" i="6"/>
  <c r="HE31" i="6"/>
  <c r="GQ31" i="6"/>
  <c r="HW156" i="6"/>
  <c r="FN36" i="6"/>
  <c r="HB121" i="6"/>
  <c r="GV117" i="6"/>
  <c r="FN117" i="6"/>
  <c r="FU101" i="6"/>
  <c r="GK62" i="6"/>
  <c r="GT9" i="6"/>
  <c r="HJ108" i="6"/>
  <c r="GN90" i="6"/>
  <c r="GJ31" i="6"/>
  <c r="FX196" i="6"/>
  <c r="FU156" i="6"/>
  <c r="HE188" i="6"/>
  <c r="HO193" i="6"/>
  <c r="FR36" i="6"/>
  <c r="HN121" i="6"/>
  <c r="GI143" i="6"/>
  <c r="FL117" i="6"/>
  <c r="FW101" i="6"/>
  <c r="GL62" i="6"/>
  <c r="FU167" i="6"/>
  <c r="GS9" i="6"/>
  <c r="FK92" i="6"/>
  <c r="HG108" i="6"/>
  <c r="GJ90" i="6"/>
  <c r="HQ31" i="6"/>
  <c r="FR75" i="6"/>
  <c r="HG196" i="6"/>
  <c r="HU156" i="6"/>
  <c r="GE188" i="6"/>
  <c r="HN193" i="6"/>
  <c r="HO133" i="6"/>
  <c r="HN36" i="6"/>
  <c r="GI43" i="6"/>
  <c r="HS121" i="6"/>
  <c r="FN100" i="6"/>
  <c r="HO100" i="6"/>
  <c r="GQ143" i="6"/>
  <c r="HO117" i="6"/>
  <c r="FR191" i="6"/>
  <c r="GW101" i="6"/>
  <c r="FK52" i="6"/>
  <c r="GX62" i="6"/>
  <c r="HB167" i="6"/>
  <c r="FK81" i="6"/>
  <c r="GQ9" i="6"/>
  <c r="FS92" i="6"/>
  <c r="HL108" i="6"/>
  <c r="HU166" i="6"/>
  <c r="FP30" i="6"/>
  <c r="FV104" i="6"/>
  <c r="FQ47" i="6"/>
  <c r="HW84" i="6"/>
  <c r="FK190" i="6"/>
  <c r="FP161" i="6"/>
  <c r="HX90" i="6"/>
  <c r="FM31" i="6"/>
  <c r="GU75" i="6"/>
  <c r="FZ196" i="6"/>
  <c r="FR26" i="6"/>
  <c r="GP26" i="6"/>
  <c r="HL156" i="6"/>
  <c r="HF188" i="6"/>
  <c r="FK207" i="6"/>
  <c r="FU207" i="6"/>
  <c r="FS50" i="6"/>
  <c r="HN133" i="6"/>
  <c r="GO133" i="6"/>
  <c r="HV36" i="6"/>
  <c r="GQ43" i="6"/>
  <c r="GD121" i="6"/>
  <c r="GY100" i="6"/>
  <c r="FU143" i="6"/>
  <c r="HT183" i="6"/>
  <c r="HG117" i="6"/>
  <c r="HJ191" i="6"/>
  <c r="FZ101" i="6"/>
  <c r="HS52" i="6"/>
  <c r="FO62" i="6"/>
  <c r="GU167" i="6"/>
  <c r="FU81" i="6"/>
  <c r="FT9" i="6"/>
  <c r="GW92" i="6"/>
  <c r="HH108" i="6"/>
  <c r="GP122" i="6"/>
  <c r="FR122" i="6"/>
  <c r="HH8" i="6"/>
  <c r="GE166" i="6"/>
  <c r="HM128" i="6"/>
  <c r="FR128" i="6"/>
  <c r="GC30" i="6"/>
  <c r="FZ104" i="6"/>
  <c r="GF56" i="6"/>
  <c r="HD47" i="6"/>
  <c r="HH84" i="6"/>
  <c r="GM190" i="6"/>
  <c r="FL161" i="6"/>
  <c r="HS90" i="6"/>
  <c r="HC31" i="6"/>
  <c r="GY75" i="6"/>
  <c r="FY196" i="6"/>
  <c r="GM26" i="6"/>
  <c r="GL156" i="6"/>
  <c r="GP125" i="6"/>
  <c r="HC188" i="6"/>
  <c r="GI207" i="6"/>
  <c r="GG50" i="6"/>
  <c r="GU193" i="6"/>
  <c r="FP133" i="6"/>
  <c r="HP36" i="6"/>
  <c r="HB43" i="6"/>
  <c r="FR121" i="6"/>
  <c r="HX127" i="6"/>
  <c r="GQ127" i="6"/>
  <c r="FY100" i="6"/>
  <c r="HQ175" i="6"/>
  <c r="GD143" i="6"/>
  <c r="KQ10" i="6"/>
  <c r="FZ183" i="6"/>
  <c r="HM117" i="6"/>
  <c r="HT191" i="6"/>
  <c r="HW101" i="6"/>
  <c r="FK112" i="6"/>
  <c r="HP52" i="6"/>
  <c r="HW62" i="6"/>
  <c r="GL167" i="6"/>
  <c r="HP182" i="6"/>
  <c r="GG81" i="6"/>
  <c r="GF9" i="6"/>
  <c r="GK92" i="6"/>
  <c r="HO108" i="6"/>
  <c r="GQ122" i="6"/>
  <c r="FN8" i="6"/>
  <c r="GR86" i="6"/>
  <c r="GL166" i="6"/>
  <c r="GW128" i="6"/>
  <c r="HB30" i="6"/>
  <c r="GG104" i="6"/>
  <c r="HI56" i="6"/>
  <c r="HH47" i="6"/>
  <c r="FO178" i="6"/>
  <c r="HG84" i="6"/>
  <c r="HR190" i="6"/>
  <c r="GB57" i="6"/>
  <c r="HF161" i="6"/>
  <c r="FZ90" i="6"/>
  <c r="FN31" i="6"/>
  <c r="GT75" i="6"/>
  <c r="FP196" i="6"/>
  <c r="FV26" i="6"/>
  <c r="FO156" i="6"/>
  <c r="FY125" i="6"/>
  <c r="FN188" i="6"/>
  <c r="FQ188" i="6"/>
  <c r="HM207" i="6"/>
  <c r="HU50" i="6"/>
  <c r="GT157" i="6"/>
  <c r="FK42" i="6"/>
  <c r="GZ193" i="6"/>
  <c r="HV133" i="6"/>
  <c r="FM36" i="6"/>
  <c r="GP43" i="6"/>
  <c r="GS43" i="6"/>
  <c r="FN121" i="6"/>
  <c r="HQ127" i="6"/>
  <c r="GW100" i="6"/>
  <c r="FX175" i="6"/>
  <c r="GI179" i="6"/>
  <c r="FU85" i="6"/>
  <c r="HL143" i="6"/>
  <c r="GZ10" i="6"/>
  <c r="GW183" i="6"/>
  <c r="GK136" i="6"/>
  <c r="GU117" i="6"/>
  <c r="GO191" i="6"/>
  <c r="HL191" i="6"/>
  <c r="FL101" i="6"/>
  <c r="FK69" i="6"/>
  <c r="FR24" i="6"/>
  <c r="GG112" i="6"/>
  <c r="FM52" i="6"/>
  <c r="FX62" i="6"/>
  <c r="HI167" i="6"/>
  <c r="HD182" i="6"/>
  <c r="HD81" i="6"/>
  <c r="HB138" i="6"/>
  <c r="HW9" i="6"/>
  <c r="FL92" i="6"/>
  <c r="HU108" i="6"/>
  <c r="GN122" i="6"/>
  <c r="HS122" i="6"/>
  <c r="GC8" i="6"/>
  <c r="HW86" i="6"/>
  <c r="HX166" i="6"/>
  <c r="FQ128" i="6"/>
  <c r="FM30" i="6"/>
  <c r="FU104" i="6"/>
  <c r="GU56" i="6"/>
  <c r="HC47" i="6"/>
  <c r="HR178" i="6"/>
  <c r="GY84" i="6"/>
  <c r="GR190" i="6"/>
  <c r="HQ19" i="6"/>
  <c r="HA57" i="6"/>
  <c r="HW161" i="6"/>
  <c r="GD90" i="6"/>
  <c r="GO31" i="6"/>
  <c r="HI75" i="6"/>
  <c r="FW196" i="6"/>
  <c r="HN26" i="6"/>
  <c r="GN33" i="6"/>
  <c r="FN33" i="6"/>
  <c r="GU156" i="6"/>
  <c r="HR125" i="6"/>
  <c r="FZ188" i="6"/>
  <c r="GA207" i="6"/>
  <c r="HJ50" i="6"/>
  <c r="FK46" i="6"/>
  <c r="FK111" i="6"/>
  <c r="HY157" i="6"/>
  <c r="GW42" i="6"/>
  <c r="HK65" i="6"/>
  <c r="FX65" i="6"/>
  <c r="HH193" i="6"/>
  <c r="HP133" i="6"/>
  <c r="HJ36" i="6"/>
  <c r="GB43" i="6"/>
  <c r="FL121" i="6"/>
  <c r="FW127" i="6"/>
  <c r="FU100" i="6"/>
  <c r="FZ175" i="6"/>
  <c r="GJ179" i="6"/>
  <c r="FW85" i="6"/>
  <c r="HF143" i="6"/>
  <c r="GF10" i="6"/>
  <c r="GT105" i="6"/>
  <c r="HG183" i="6"/>
  <c r="GL192" i="6"/>
  <c r="HU192" i="6"/>
  <c r="FX186" i="6"/>
  <c r="KR77" i="6"/>
  <c r="GW168" i="6"/>
  <c r="HE145" i="6"/>
  <c r="GI181" i="6"/>
  <c r="HK32" i="6"/>
  <c r="HG192" i="6"/>
  <c r="FW23" i="6"/>
  <c r="FX35" i="6"/>
  <c r="FS186" i="6"/>
  <c r="HB137" i="6"/>
  <c r="GH154" i="6"/>
  <c r="HH107" i="6"/>
  <c r="GG168" i="6"/>
  <c r="FK146" i="6"/>
  <c r="FZ145" i="6"/>
  <c r="HU181" i="6"/>
  <c r="HL96" i="6"/>
  <c r="GR32" i="6"/>
  <c r="HP14" i="6"/>
  <c r="GA136" i="6"/>
  <c r="HE192" i="6"/>
  <c r="FL197" i="6"/>
  <c r="HY23" i="6"/>
  <c r="HD185" i="6"/>
  <c r="GS185" i="6"/>
  <c r="HA37" i="6"/>
  <c r="FQ35" i="6"/>
  <c r="HD149" i="6"/>
  <c r="FQ186" i="6"/>
  <c r="HB77" i="6"/>
  <c r="FX137" i="6"/>
  <c r="HC184" i="6"/>
  <c r="HY184" i="6"/>
  <c r="HG203" i="6"/>
  <c r="FK79" i="6"/>
  <c r="HC154" i="6"/>
  <c r="GO59" i="6"/>
  <c r="FL107" i="6"/>
  <c r="GH168" i="6"/>
  <c r="HS164" i="6"/>
  <c r="HJ142" i="6"/>
  <c r="GI159" i="6"/>
  <c r="GP74" i="6"/>
  <c r="GS146" i="6"/>
  <c r="FM145" i="6"/>
  <c r="HX181" i="6"/>
  <c r="FY96" i="6"/>
  <c r="HY32" i="6"/>
  <c r="GC91" i="6"/>
  <c r="FM192" i="6"/>
  <c r="HS197" i="6"/>
  <c r="FM23" i="6"/>
  <c r="GN185" i="6"/>
  <c r="FP37" i="6"/>
  <c r="HA35" i="6"/>
  <c r="GZ149" i="6"/>
  <c r="FR186" i="6"/>
  <c r="HK77" i="6"/>
  <c r="HC137" i="6"/>
  <c r="HI184" i="6"/>
  <c r="HX203" i="6"/>
  <c r="HC79" i="6"/>
  <c r="HB154" i="6"/>
  <c r="GV59" i="6"/>
  <c r="GG107" i="6"/>
  <c r="FL168" i="6"/>
  <c r="FP13" i="6"/>
  <c r="FR164" i="6"/>
  <c r="HB164" i="6"/>
  <c r="FY142" i="6"/>
  <c r="FY130" i="6"/>
  <c r="HJ159" i="6"/>
  <c r="GP159" i="6"/>
  <c r="KQ194" i="6"/>
  <c r="GY74" i="6"/>
  <c r="HT146" i="6"/>
  <c r="HH145" i="6"/>
  <c r="HT181" i="6"/>
  <c r="FL96" i="6"/>
  <c r="GK32" i="6"/>
  <c r="FU91" i="6"/>
  <c r="GC192" i="6"/>
  <c r="HJ197" i="6"/>
  <c r="FR23" i="6"/>
  <c r="HH185" i="6"/>
  <c r="GE37" i="6"/>
  <c r="FU35" i="6"/>
  <c r="GB35" i="6"/>
  <c r="GY149" i="6"/>
  <c r="GD186" i="6"/>
  <c r="GT186" i="6"/>
  <c r="FV77" i="6"/>
  <c r="GN77" i="6"/>
  <c r="GK137" i="6"/>
  <c r="HW184" i="6"/>
  <c r="FY203" i="6"/>
  <c r="GV79" i="6"/>
  <c r="FR154" i="6"/>
  <c r="HG59" i="6"/>
  <c r="FS107" i="6"/>
  <c r="GU168" i="6"/>
  <c r="HC13" i="6"/>
  <c r="FP164" i="6"/>
  <c r="HB142" i="6"/>
  <c r="GB130" i="6"/>
  <c r="FV159" i="6"/>
  <c r="KR98" i="6"/>
  <c r="HR74" i="6"/>
  <c r="FO146" i="6"/>
  <c r="GJ146" i="6"/>
  <c r="GY123" i="6"/>
  <c r="GD123" i="6"/>
  <c r="HV181" i="6"/>
  <c r="HB96" i="6"/>
  <c r="GP32" i="6"/>
  <c r="GE91" i="6"/>
  <c r="HH192" i="6"/>
  <c r="FW197" i="6"/>
  <c r="HX197" i="6"/>
  <c r="FO23" i="6"/>
  <c r="HK185" i="6"/>
  <c r="HM37" i="6"/>
  <c r="GL35" i="6"/>
  <c r="FT149" i="6"/>
  <c r="HX87" i="6"/>
  <c r="GL186" i="6"/>
  <c r="GT77" i="6"/>
  <c r="HU137" i="6"/>
  <c r="GE137" i="6"/>
  <c r="HM184" i="6"/>
  <c r="HU203" i="6"/>
  <c r="GE79" i="6"/>
  <c r="FX154" i="6"/>
  <c r="HF59" i="6"/>
  <c r="FV107" i="6"/>
  <c r="GO168" i="6"/>
  <c r="HS13" i="6"/>
  <c r="HT164" i="6"/>
  <c r="GA142" i="6"/>
  <c r="HA130" i="6"/>
  <c r="FZ159" i="6"/>
  <c r="HW115" i="6"/>
  <c r="FP141" i="6"/>
  <c r="HV177" i="6"/>
  <c r="KQ139" i="6"/>
  <c r="FR139" i="6"/>
  <c r="FV74" i="6"/>
  <c r="FS146" i="6"/>
  <c r="GP145" i="6"/>
  <c r="GR123" i="6"/>
  <c r="HL181" i="6"/>
  <c r="GZ96" i="6"/>
  <c r="FZ32" i="6"/>
  <c r="GH51" i="6"/>
  <c r="GB91" i="6"/>
  <c r="GP14" i="6"/>
  <c r="HB88" i="6"/>
  <c r="GM192" i="6"/>
  <c r="HK197" i="6"/>
  <c r="FP41" i="6"/>
  <c r="GC54" i="6"/>
  <c r="GO23" i="6"/>
  <c r="GQ185" i="6"/>
  <c r="GB37" i="6"/>
  <c r="FV35" i="6"/>
  <c r="HT149" i="6"/>
  <c r="FT87" i="6"/>
  <c r="FM186" i="6"/>
  <c r="GL77" i="6"/>
  <c r="HT137" i="6"/>
  <c r="FW184" i="6"/>
  <c r="GL203" i="6"/>
  <c r="HF27" i="6"/>
  <c r="GX79" i="6"/>
  <c r="GQ79" i="6"/>
  <c r="HT154" i="6"/>
  <c r="HN94" i="6"/>
  <c r="FX59" i="6"/>
  <c r="HO107" i="6"/>
  <c r="HT168" i="6"/>
  <c r="GS13" i="6"/>
  <c r="GX16" i="6"/>
  <c r="GC164" i="6"/>
  <c r="HJ153" i="6"/>
  <c r="HK64" i="6"/>
  <c r="GJ201" i="6"/>
  <c r="FV142" i="6"/>
  <c r="FO130" i="6"/>
  <c r="FM140" i="6"/>
  <c r="HQ140" i="6"/>
  <c r="HJ115" i="6"/>
  <c r="HE195" i="6"/>
  <c r="HR12" i="6"/>
  <c r="GL135" i="6"/>
  <c r="HN141" i="6"/>
  <c r="FU39" i="6"/>
  <c r="HN177" i="6"/>
  <c r="FW139" i="6"/>
  <c r="FX58" i="6"/>
  <c r="FY74" i="6"/>
  <c r="FR146" i="6"/>
  <c r="HN145" i="6"/>
  <c r="GH123" i="6"/>
  <c r="GS181" i="6"/>
  <c r="GD96" i="6"/>
  <c r="GQ32" i="6"/>
  <c r="GN32" i="6"/>
  <c r="FY51" i="6"/>
  <c r="FO91" i="6"/>
  <c r="GV14" i="6"/>
  <c r="GH11" i="6"/>
  <c r="FN39" i="6"/>
  <c r="GV181" i="6"/>
  <c r="GT91" i="6"/>
  <c r="GU14" i="6"/>
  <c r="GK11" i="6"/>
  <c r="FK66" i="6"/>
  <c r="GT71" i="6"/>
  <c r="GX140" i="6"/>
  <c r="GM155" i="6"/>
  <c r="HT139" i="6"/>
  <c r="GA146" i="6"/>
  <c r="FU146" i="6"/>
  <c r="HQ172" i="6"/>
  <c r="HM14" i="6"/>
  <c r="HU11" i="6"/>
  <c r="GO40" i="6"/>
  <c r="HW205" i="6"/>
  <c r="GC66" i="6"/>
  <c r="FL71" i="6"/>
  <c r="FO185" i="6"/>
  <c r="HV37" i="6"/>
  <c r="GJ35" i="6"/>
  <c r="GD131" i="6"/>
  <c r="FQ149" i="6"/>
  <c r="HM44" i="6"/>
  <c r="HV87" i="6"/>
  <c r="HM126" i="6"/>
  <c r="HK126" i="6"/>
  <c r="GR186" i="6"/>
  <c r="HA78" i="6"/>
  <c r="FR77" i="6"/>
  <c r="FT137" i="6"/>
  <c r="GD184" i="6"/>
  <c r="GD154" i="6"/>
  <c r="GJ94" i="6"/>
  <c r="GE59" i="6"/>
  <c r="FT107" i="6"/>
  <c r="GJ168" i="6"/>
  <c r="GN13" i="6"/>
  <c r="HD16" i="6"/>
  <c r="GN164" i="6"/>
  <c r="HM153" i="6"/>
  <c r="HU64" i="6"/>
  <c r="HC201" i="6"/>
  <c r="FU142" i="6"/>
  <c r="HQ130" i="6"/>
  <c r="HV159" i="6"/>
  <c r="GQ145" i="6"/>
  <c r="HG123" i="6"/>
  <c r="HF32" i="6"/>
  <c r="GZ6" i="6"/>
  <c r="FV103" i="6"/>
  <c r="FN103" i="6"/>
  <c r="GQ11" i="6"/>
  <c r="GR40" i="6"/>
  <c r="GP205" i="6"/>
  <c r="FP66" i="6"/>
  <c r="GM71" i="6"/>
  <c r="HY79" i="6"/>
  <c r="FN194" i="6"/>
  <c r="FM195" i="6"/>
  <c r="FW51" i="6"/>
  <c r="HP6" i="6"/>
  <c r="HL103" i="6"/>
  <c r="GA11" i="6"/>
  <c r="GZ40" i="6"/>
  <c r="HR205" i="6"/>
  <c r="HV66" i="6"/>
  <c r="HU71" i="6"/>
  <c r="GZ117" i="6"/>
  <c r="GY191" i="6"/>
  <c r="GU101" i="6"/>
  <c r="GY69" i="6"/>
  <c r="HF24" i="6"/>
  <c r="FZ112" i="6"/>
  <c r="HI89" i="6"/>
  <c r="GR88" i="6"/>
  <c r="HO192" i="6"/>
  <c r="FO197" i="6"/>
  <c r="FQ197" i="6"/>
  <c r="HD41" i="6"/>
  <c r="HN54" i="6"/>
  <c r="GS23" i="6"/>
  <c r="FM135" i="6"/>
  <c r="GA58" i="6"/>
  <c r="FP6" i="6"/>
  <c r="HY103" i="6"/>
  <c r="HB11" i="6"/>
  <c r="GT40" i="6"/>
  <c r="HE205" i="6"/>
  <c r="GZ66" i="6"/>
  <c r="HM71" i="6"/>
  <c r="HD203" i="6"/>
  <c r="GK115" i="6"/>
  <c r="HH141" i="6"/>
  <c r="GY177" i="6"/>
  <c r="HH6" i="6"/>
  <c r="HV103" i="6"/>
  <c r="GY11" i="6"/>
  <c r="FL40" i="6"/>
  <c r="HG134" i="6"/>
  <c r="HM205" i="6"/>
  <c r="GD66" i="6"/>
  <c r="FV71" i="6"/>
  <c r="GT83" i="6"/>
  <c r="GB12" i="6"/>
  <c r="FW6" i="6"/>
  <c r="HA67" i="6"/>
  <c r="HI11" i="6"/>
  <c r="HE74" i="6"/>
  <c r="HI74" i="6"/>
  <c r="HA132" i="6"/>
  <c r="HR14" i="6"/>
  <c r="HM200" i="6"/>
  <c r="FU134" i="6"/>
  <c r="FK174" i="6"/>
  <c r="HN96" i="6"/>
  <c r="GJ40" i="6"/>
  <c r="FL205" i="6"/>
  <c r="GM66" i="6"/>
  <c r="GL27" i="6"/>
  <c r="HK103" i="6"/>
  <c r="HD71" i="6"/>
  <c r="GR31" i="6"/>
  <c r="GV156" i="6"/>
  <c r="HL36" i="6"/>
  <c r="GP121" i="6"/>
  <c r="GJ117" i="6"/>
  <c r="GZ101" i="6"/>
  <c r="HM62" i="6"/>
  <c r="HF62" i="6"/>
  <c r="GA108" i="6"/>
  <c r="GZ90" i="6"/>
  <c r="GZ31" i="6"/>
  <c r="KR33" i="6"/>
  <c r="GB156" i="6"/>
  <c r="GB188" i="6"/>
  <c r="GI193" i="6"/>
  <c r="GG193" i="6"/>
  <c r="FZ36" i="6"/>
  <c r="HP43" i="6"/>
  <c r="GS121" i="6"/>
  <c r="GF143" i="6"/>
  <c r="FX117" i="6"/>
  <c r="HA101" i="6"/>
  <c r="GH62" i="6"/>
  <c r="HE167" i="6"/>
  <c r="GG9" i="6"/>
  <c r="HC108" i="6"/>
  <c r="HN30" i="6"/>
  <c r="FS90" i="6"/>
  <c r="GW31" i="6"/>
  <c r="GD196" i="6"/>
  <c r="GR156" i="6"/>
  <c r="HS188" i="6"/>
  <c r="GX193" i="6"/>
  <c r="HF193" i="6"/>
  <c r="GB36" i="6"/>
  <c r="FT43" i="6"/>
  <c r="FS121" i="6"/>
  <c r="HT143" i="6"/>
  <c r="HS117" i="6"/>
  <c r="GM101" i="6"/>
  <c r="GS62" i="6"/>
  <c r="HJ167" i="6"/>
  <c r="HI9" i="6"/>
  <c r="HQ92" i="6"/>
  <c r="HK108" i="6"/>
  <c r="FX30" i="6"/>
  <c r="GH161" i="6"/>
  <c r="HJ90" i="6"/>
  <c r="GD31" i="6"/>
  <c r="FQ75" i="6"/>
  <c r="IJ196" i="6"/>
  <c r="GK156" i="6"/>
  <c r="FX188" i="6"/>
  <c r="GQ50" i="6"/>
  <c r="GF50" i="6"/>
  <c r="HE193" i="6"/>
  <c r="FX133" i="6"/>
  <c r="GC36" i="6"/>
  <c r="FN43" i="6"/>
  <c r="HU43" i="6"/>
  <c r="HP121" i="6"/>
  <c r="HP100" i="6"/>
  <c r="HC143" i="6"/>
  <c r="HA143" i="6"/>
  <c r="FQ183" i="6"/>
  <c r="HD117" i="6"/>
  <c r="FM191" i="6"/>
  <c r="GN101" i="6"/>
  <c r="GU52" i="6"/>
  <c r="HY62" i="6"/>
  <c r="GT167" i="6"/>
  <c r="FY81" i="6"/>
  <c r="GI9" i="6"/>
  <c r="GO92" i="6"/>
  <c r="HX108" i="6"/>
  <c r="FO122" i="6"/>
  <c r="FP122" i="6"/>
  <c r="FK8" i="6"/>
  <c r="GI166" i="6"/>
  <c r="FP128" i="6"/>
  <c r="FX128" i="6"/>
  <c r="GI30" i="6"/>
  <c r="FR104" i="6"/>
  <c r="GH56" i="6"/>
  <c r="FR47" i="6"/>
  <c r="HO84" i="6"/>
  <c r="FZ190" i="6"/>
  <c r="HE161" i="6"/>
  <c r="HR90" i="6"/>
  <c r="HS31" i="6"/>
  <c r="FN75" i="6"/>
  <c r="GG196" i="6"/>
  <c r="GZ26" i="6"/>
  <c r="HQ156" i="6"/>
  <c r="HV156" i="6"/>
  <c r="HB125" i="6"/>
  <c r="HK188" i="6"/>
  <c r="HN207" i="6"/>
  <c r="HS50" i="6"/>
  <c r="HC193" i="6"/>
  <c r="GD133" i="6"/>
  <c r="HX36" i="6"/>
  <c r="GU43" i="6"/>
  <c r="GX121" i="6"/>
  <c r="HW127" i="6"/>
  <c r="HS100" i="6"/>
  <c r="HG175" i="6"/>
  <c r="HK179" i="6"/>
  <c r="HR179" i="6"/>
  <c r="FW143" i="6"/>
  <c r="GO183" i="6"/>
  <c r="GP117" i="6"/>
  <c r="GC191" i="6"/>
  <c r="HE101" i="6"/>
  <c r="GF52" i="6"/>
  <c r="GU62" i="6"/>
  <c r="FS167" i="6"/>
  <c r="GI81" i="6"/>
  <c r="GL9" i="6"/>
  <c r="HE92" i="6"/>
  <c r="HE108" i="6"/>
  <c r="FL122" i="6"/>
  <c r="GF8" i="6"/>
  <c r="GZ86" i="6"/>
  <c r="GZ166" i="6"/>
  <c r="GT128" i="6"/>
  <c r="HF128" i="6"/>
  <c r="GE30" i="6"/>
  <c r="FP104" i="6"/>
  <c r="FP56" i="6"/>
  <c r="IJ47" i="6"/>
  <c r="GI178" i="6"/>
  <c r="HN84" i="6"/>
  <c r="HY190" i="6"/>
  <c r="GU57" i="6"/>
  <c r="FQ161" i="6"/>
  <c r="HU90" i="6"/>
  <c r="GV31" i="6"/>
  <c r="HU75" i="6"/>
  <c r="GS196" i="6"/>
  <c r="HO26" i="6"/>
  <c r="HR156" i="6"/>
  <c r="HX125" i="6"/>
  <c r="HY188" i="6"/>
  <c r="GN207" i="6"/>
  <c r="HH207" i="6"/>
  <c r="HT50" i="6"/>
  <c r="HT157" i="6"/>
  <c r="GM193" i="6"/>
  <c r="GS133" i="6"/>
  <c r="GZ36" i="6"/>
  <c r="FM43" i="6"/>
  <c r="FP121" i="6"/>
  <c r="FV127" i="6"/>
  <c r="GF100" i="6"/>
  <c r="GW175" i="6"/>
  <c r="HT179" i="6"/>
  <c r="FY85" i="6"/>
  <c r="GX143" i="6"/>
  <c r="FW10" i="6"/>
  <c r="HO183" i="6"/>
  <c r="FT136" i="6"/>
  <c r="GO117" i="6"/>
  <c r="GJ191" i="6"/>
  <c r="GX101" i="6"/>
  <c r="GI24" i="6"/>
  <c r="HM112" i="6"/>
  <c r="GA52" i="6"/>
  <c r="FU62" i="6"/>
  <c r="HR167" i="6"/>
  <c r="GT182" i="6"/>
  <c r="HK81" i="6"/>
  <c r="FK138" i="6"/>
  <c r="FY9" i="6"/>
  <c r="HU92" i="6"/>
  <c r="FQ108" i="6"/>
  <c r="FW122" i="6"/>
  <c r="HM8" i="6"/>
  <c r="GK8" i="6"/>
  <c r="HX86" i="6"/>
  <c r="GO166" i="6"/>
  <c r="HH128" i="6"/>
  <c r="GW30" i="6"/>
  <c r="HI104" i="6"/>
  <c r="HS56" i="6"/>
  <c r="HL47" i="6"/>
  <c r="GR178" i="6"/>
  <c r="GJ106" i="6"/>
  <c r="HF84" i="6"/>
  <c r="FX190" i="6"/>
  <c r="FY19" i="6"/>
  <c r="HF19" i="6"/>
  <c r="HQ57" i="6"/>
  <c r="GZ161" i="6"/>
  <c r="GX90" i="6"/>
  <c r="FT31" i="6"/>
  <c r="HP75" i="6"/>
  <c r="GY196" i="6"/>
  <c r="FY26" i="6"/>
  <c r="HJ33" i="6"/>
  <c r="HH156" i="6"/>
  <c r="GU125" i="6"/>
  <c r="GU188" i="6"/>
  <c r="HF207" i="6"/>
  <c r="GM50" i="6"/>
  <c r="IJ157" i="6"/>
  <c r="FU42" i="6"/>
  <c r="FK65" i="6"/>
  <c r="GL193" i="6"/>
  <c r="GW133" i="6"/>
  <c r="GI36" i="6"/>
  <c r="FZ43" i="6"/>
  <c r="FY43" i="6"/>
  <c r="FV121" i="6"/>
  <c r="HJ127" i="6"/>
  <c r="FP100" i="6"/>
  <c r="HN175" i="6"/>
  <c r="HU179" i="6"/>
  <c r="HD85" i="6"/>
  <c r="GG143" i="6"/>
  <c r="FT10" i="6"/>
  <c r="HM183" i="6"/>
  <c r="FS192" i="6"/>
  <c r="HB192" i="6"/>
  <c r="FP186" i="6"/>
  <c r="KQ77" i="6"/>
  <c r="HJ168" i="6"/>
  <c r="HT145" i="6"/>
  <c r="FP181" i="6"/>
  <c r="FW32" i="6"/>
  <c r="HF192" i="6"/>
  <c r="GI23" i="6"/>
  <c r="FK35" i="6"/>
  <c r="GG35" i="6"/>
  <c r="HG186" i="6"/>
  <c r="GL137" i="6"/>
  <c r="HJ154" i="6"/>
  <c r="HL107" i="6"/>
  <c r="GE168" i="6"/>
  <c r="FR145" i="6"/>
  <c r="HS181" i="6"/>
  <c r="FT181" i="6"/>
  <c r="HM96" i="6"/>
  <c r="FQ32" i="6"/>
  <c r="HE136" i="6"/>
  <c r="HT192" i="6"/>
  <c r="KR192" i="6"/>
  <c r="GP192" i="6"/>
  <c r="GB197" i="6"/>
  <c r="GN23" i="6"/>
  <c r="HC185" i="6"/>
  <c r="GZ185" i="6"/>
  <c r="HK37" i="6"/>
  <c r="HH35" i="6"/>
  <c r="HA149" i="6"/>
  <c r="GP186" i="6"/>
  <c r="HO137" i="6"/>
  <c r="GL184" i="6"/>
  <c r="GK203" i="6"/>
  <c r="FP154" i="6"/>
  <c r="HE59" i="6"/>
  <c r="HT107" i="6"/>
  <c r="FN107" i="6"/>
  <c r="FQ168" i="6"/>
  <c r="HX164" i="6"/>
  <c r="GP142" i="6"/>
  <c r="HK74" i="6"/>
  <c r="GU146" i="6"/>
  <c r="HR145" i="6"/>
  <c r="GY181" i="6"/>
  <c r="HP96" i="6"/>
  <c r="HQ32" i="6"/>
  <c r="GZ91" i="6"/>
  <c r="GH91" i="6"/>
  <c r="FX192" i="6"/>
  <c r="HP197" i="6"/>
  <c r="GD23" i="6"/>
  <c r="GI185" i="6"/>
  <c r="HX37" i="6"/>
  <c r="FN35" i="6"/>
  <c r="FW149" i="6"/>
  <c r="GN186" i="6"/>
  <c r="HG77" i="6"/>
  <c r="GT137" i="6"/>
  <c r="HB184" i="6"/>
  <c r="HM203" i="6"/>
  <c r="HA79" i="6"/>
  <c r="HP154" i="6"/>
  <c r="HQ59" i="6"/>
  <c r="GI107" i="6"/>
  <c r="HU168" i="6"/>
  <c r="GB164" i="6"/>
  <c r="GS164" i="6"/>
  <c r="GD142" i="6"/>
  <c r="FS159" i="6"/>
  <c r="HJ74" i="6"/>
  <c r="GZ146" i="6"/>
  <c r="GK145" i="6"/>
  <c r="FR181" i="6"/>
  <c r="HD96" i="6"/>
  <c r="GT32" i="6"/>
  <c r="FV91" i="6"/>
  <c r="GA14" i="6"/>
  <c r="GB192" i="6"/>
  <c r="HR197" i="6"/>
  <c r="GL23" i="6"/>
  <c r="HT185" i="6"/>
  <c r="FY37" i="6"/>
  <c r="HP35" i="6"/>
  <c r="GP149" i="6"/>
  <c r="GE87" i="6"/>
  <c r="FZ186" i="6"/>
  <c r="HF77" i="6"/>
  <c r="HM137" i="6"/>
  <c r="FO184" i="6"/>
  <c r="HV203" i="6"/>
  <c r="HV79" i="6"/>
  <c r="GC154" i="6"/>
  <c r="GU59" i="6"/>
  <c r="GW107" i="6"/>
  <c r="GV168" i="6"/>
  <c r="HB13" i="6"/>
  <c r="FX164" i="6"/>
  <c r="GY142" i="6"/>
  <c r="FZ130" i="6"/>
  <c r="FT159" i="6"/>
  <c r="HB141" i="6"/>
  <c r="GU139" i="6"/>
  <c r="GU74" i="6"/>
  <c r="FL146" i="6"/>
  <c r="HO145" i="6"/>
  <c r="FU123" i="6"/>
  <c r="FZ123" i="6"/>
  <c r="GG96" i="6"/>
  <c r="GA32" i="6"/>
  <c r="HM91" i="6"/>
  <c r="GX14" i="6"/>
  <c r="GK192" i="6"/>
  <c r="GA197" i="6"/>
  <c r="HS23" i="6"/>
  <c r="HR185" i="6"/>
  <c r="HF37" i="6"/>
  <c r="GH35" i="6"/>
  <c r="GW149" i="6"/>
  <c r="GZ87" i="6"/>
  <c r="FO186" i="6"/>
  <c r="HV77" i="6"/>
  <c r="HS137" i="6"/>
  <c r="GK184" i="6"/>
  <c r="GR203" i="6"/>
  <c r="FK27" i="6"/>
  <c r="GO79" i="6"/>
  <c r="GY79" i="6"/>
  <c r="FS154" i="6"/>
  <c r="HS59" i="6"/>
  <c r="HX107" i="6"/>
  <c r="HV168" i="6"/>
  <c r="GH13" i="6"/>
  <c r="GE164" i="6"/>
  <c r="GW153" i="6"/>
  <c r="GI142" i="6"/>
  <c r="GK130" i="6"/>
  <c r="HR140" i="6"/>
  <c r="GN159" i="6"/>
  <c r="GM115" i="6"/>
  <c r="HI141" i="6"/>
  <c r="GL141" i="6"/>
  <c r="FW177" i="6"/>
  <c r="HU139" i="6"/>
  <c r="FL139" i="6"/>
  <c r="GG74" i="6"/>
  <c r="FQ146" i="6"/>
  <c r="GZ145" i="6"/>
  <c r="FR123" i="6"/>
  <c r="HM181" i="6"/>
  <c r="FQ96" i="6"/>
  <c r="HR32" i="6"/>
  <c r="HH51" i="6"/>
  <c r="HO91" i="6"/>
  <c r="FS117" i="6"/>
  <c r="GO192" i="6"/>
  <c r="HL192" i="6"/>
  <c r="FM197" i="6"/>
  <c r="FK41" i="6"/>
  <c r="HO54" i="6"/>
  <c r="GQ23" i="6"/>
  <c r="HW185" i="6"/>
  <c r="GD37" i="6"/>
  <c r="GU35" i="6"/>
  <c r="HY149" i="6"/>
  <c r="GU186" i="6"/>
  <c r="GE77" i="6"/>
  <c r="GX137" i="6"/>
  <c r="HG184" i="6"/>
  <c r="HE203" i="6"/>
  <c r="FR27" i="6"/>
  <c r="HJ79" i="6"/>
  <c r="GE154" i="6"/>
  <c r="GM154" i="6"/>
  <c r="GE94" i="6"/>
  <c r="FL59" i="6"/>
  <c r="HK107" i="6"/>
  <c r="FR168" i="6"/>
  <c r="HO13" i="6"/>
  <c r="FR16" i="6"/>
  <c r="HO164" i="6"/>
  <c r="FL164" i="6"/>
  <c r="GA153" i="6"/>
  <c r="HA64" i="6"/>
  <c r="HX201" i="6"/>
  <c r="GN142" i="6"/>
  <c r="FM130" i="6"/>
  <c r="FR140" i="6"/>
  <c r="GB159" i="6"/>
  <c r="GR115" i="6"/>
  <c r="HF195" i="6"/>
  <c r="HV12" i="6"/>
  <c r="HC135" i="6"/>
  <c r="GE141" i="6"/>
  <c r="HR39" i="6"/>
  <c r="HL177" i="6"/>
  <c r="GE139" i="6"/>
  <c r="GW58" i="6"/>
  <c r="FR74" i="6"/>
  <c r="GG146" i="6"/>
  <c r="GU145" i="6"/>
  <c r="GL145" i="6"/>
  <c r="HU123" i="6"/>
  <c r="GJ181" i="6"/>
  <c r="FM96" i="6"/>
  <c r="HA32" i="6"/>
  <c r="HU51" i="6"/>
  <c r="HK91" i="6"/>
  <c r="GC14" i="6"/>
  <c r="FP11" i="6"/>
  <c r="GT98" i="6"/>
  <c r="GP39" i="6"/>
  <c r="HA181" i="6"/>
  <c r="GP91" i="6"/>
  <c r="HH14" i="6"/>
  <c r="HE11" i="6"/>
  <c r="GS71" i="6"/>
  <c r="GA140" i="6"/>
  <c r="FK155" i="6"/>
  <c r="HS139" i="6"/>
  <c r="FZ146" i="6"/>
  <c r="HX146" i="6"/>
  <c r="HW172" i="6"/>
  <c r="GL11" i="6"/>
  <c r="GM40" i="6"/>
  <c r="GQ205" i="6"/>
  <c r="FW66" i="6"/>
  <c r="FP71" i="6"/>
  <c r="GT185" i="6"/>
  <c r="GF37" i="6"/>
  <c r="GT35" i="6"/>
  <c r="HJ131" i="6"/>
  <c r="GA149" i="6"/>
  <c r="HR44" i="6"/>
  <c r="FY87" i="6"/>
  <c r="HX126" i="6"/>
  <c r="GM126" i="6"/>
  <c r="HX186" i="6"/>
  <c r="GE78" i="6"/>
  <c r="GZ77" i="6"/>
  <c r="GG137" i="6"/>
  <c r="FT184" i="6"/>
  <c r="HG154" i="6"/>
  <c r="FO94" i="6"/>
  <c r="HL59" i="6"/>
  <c r="GK107" i="6"/>
  <c r="FO168" i="6"/>
  <c r="HM13" i="6"/>
  <c r="HV16" i="6"/>
  <c r="HJ164" i="6"/>
  <c r="GB153" i="6"/>
  <c r="FY64" i="6"/>
  <c r="HD201" i="6"/>
  <c r="FO142" i="6"/>
  <c r="HN130" i="6"/>
  <c r="FX159" i="6"/>
  <c r="GI145" i="6"/>
  <c r="HE123" i="6"/>
  <c r="GD32" i="6"/>
  <c r="GZ14" i="6"/>
  <c r="FK103" i="6"/>
  <c r="GN11" i="6"/>
  <c r="GV40" i="6"/>
  <c r="GX205" i="6"/>
  <c r="GV66" i="6"/>
  <c r="GW71" i="6"/>
  <c r="FM79" i="6"/>
  <c r="HS194" i="6"/>
  <c r="HM195" i="6"/>
  <c r="HS51" i="6"/>
  <c r="GP6" i="6"/>
  <c r="FP103" i="6"/>
  <c r="HO103" i="6"/>
  <c r="GI11" i="6"/>
  <c r="GU40" i="6"/>
  <c r="HI205" i="6"/>
  <c r="HF66" i="6"/>
  <c r="FN71" i="6"/>
  <c r="HF117" i="6"/>
  <c r="HF191" i="6"/>
  <c r="HG101" i="6"/>
  <c r="GX69" i="6"/>
  <c r="HR24" i="6"/>
  <c r="FN112" i="6"/>
  <c r="FQ89" i="6"/>
  <c r="HW88" i="6"/>
  <c r="GU192" i="6"/>
  <c r="GC197" i="6"/>
  <c r="GO41" i="6"/>
  <c r="FM54" i="6"/>
  <c r="GL54" i="6"/>
  <c r="HG23" i="6"/>
  <c r="GZ135" i="6"/>
  <c r="FT58" i="6"/>
  <c r="HA6" i="6"/>
  <c r="GM103" i="6"/>
  <c r="HF11" i="6"/>
  <c r="HP40" i="6"/>
  <c r="GL205" i="6"/>
  <c r="GR66" i="6"/>
  <c r="HV71" i="6"/>
  <c r="GH203" i="6"/>
  <c r="HM115" i="6"/>
  <c r="FV141" i="6"/>
  <c r="HA177" i="6"/>
  <c r="FL14" i="6"/>
  <c r="GM6" i="6"/>
  <c r="GN103" i="6"/>
  <c r="FQ11" i="6"/>
  <c r="HS40" i="6"/>
  <c r="GN205" i="6"/>
  <c r="GB66" i="6"/>
  <c r="FU71" i="6"/>
  <c r="HP12" i="6"/>
  <c r="GE6" i="6"/>
  <c r="FK67" i="6"/>
  <c r="GX11" i="6"/>
  <c r="GZ74" i="6"/>
  <c r="HS132" i="6"/>
  <c r="GI14" i="6"/>
  <c r="GK134" i="6"/>
  <c r="GR96" i="6"/>
  <c r="GF40" i="6"/>
  <c r="GR205" i="6"/>
  <c r="GG66" i="6"/>
  <c r="HR27" i="6"/>
  <c r="FO103" i="6"/>
  <c r="HH71" i="6"/>
  <c r="HZ48" i="6" l="1"/>
  <c r="B47" i="7" s="1"/>
  <c r="F1461" i="7" s="1"/>
  <c r="HZ99" i="6"/>
  <c r="B98" i="7" s="1"/>
  <c r="G704" i="7" s="1"/>
  <c r="HZ116" i="6"/>
  <c r="B115" i="7" s="1"/>
  <c r="G1529" i="7" s="1"/>
  <c r="KQ64" i="6"/>
  <c r="HZ60" i="6"/>
  <c r="B59" i="7" s="1"/>
  <c r="F2079" i="7" s="1"/>
  <c r="KR64" i="6"/>
  <c r="HZ187" i="6"/>
  <c r="B186" i="7" s="1"/>
  <c r="G2004" i="7" s="1"/>
  <c r="KR72" i="6"/>
  <c r="KR82" i="6"/>
  <c r="KQ72" i="6"/>
  <c r="KR206" i="6"/>
  <c r="KQ93" i="6"/>
  <c r="KQ82" i="6"/>
  <c r="KQ206" i="6"/>
  <c r="KR93" i="6"/>
  <c r="HZ160" i="6"/>
  <c r="B159" i="7" s="1"/>
  <c r="F1775" i="7" s="1"/>
  <c r="KR173" i="6"/>
  <c r="KR53" i="6"/>
  <c r="HZ68" i="6"/>
  <c r="B67" i="7" s="1"/>
  <c r="G673" i="7" s="1"/>
  <c r="KQ173" i="6"/>
  <c r="KR163" i="6"/>
  <c r="KR24" i="6"/>
  <c r="KQ24" i="6"/>
  <c r="KQ186" i="6"/>
  <c r="KR186" i="6"/>
  <c r="KQ163" i="6"/>
  <c r="KQ193" i="6"/>
  <c r="KQ53" i="6"/>
  <c r="KQ160" i="6"/>
  <c r="KR160" i="6"/>
  <c r="KR193" i="6"/>
  <c r="KR25" i="6"/>
  <c r="KR205" i="6"/>
  <c r="KR182" i="6"/>
  <c r="KR197" i="6"/>
  <c r="KQ25" i="6"/>
  <c r="KR106" i="6"/>
  <c r="HZ129" i="6"/>
  <c r="B128" i="7" s="1"/>
  <c r="F1340" i="7" s="1"/>
  <c r="HZ163" i="6"/>
  <c r="B162" i="7" s="1"/>
  <c r="G2182" i="7" s="1"/>
  <c r="HZ18" i="6"/>
  <c r="B17" i="7" s="1"/>
  <c r="G623" i="7" s="1"/>
  <c r="KQ169" i="6"/>
  <c r="KR66" i="6"/>
  <c r="KR169" i="6"/>
  <c r="KQ205" i="6"/>
  <c r="KQ182" i="6"/>
  <c r="KQ45" i="6"/>
  <c r="KQ66" i="6"/>
  <c r="KQ106" i="6"/>
  <c r="KQ197" i="6"/>
  <c r="KR45" i="6"/>
  <c r="HZ173" i="6"/>
  <c r="B172" i="7" s="1"/>
  <c r="G778" i="7" s="1"/>
  <c r="KQ123" i="6"/>
  <c r="HZ95" i="6"/>
  <c r="B94" i="7" s="1"/>
  <c r="G94" i="7" s="1"/>
  <c r="HZ15" i="6"/>
  <c r="B14" i="7" s="1"/>
  <c r="F620" i="7" s="1"/>
  <c r="KR123" i="6"/>
  <c r="KQ165" i="6"/>
  <c r="HZ17" i="6"/>
  <c r="B16" i="7" s="1"/>
  <c r="G1834" i="7" s="1"/>
  <c r="KQ184" i="6"/>
  <c r="KR165" i="6"/>
  <c r="KR122" i="6"/>
  <c r="KR184" i="6"/>
  <c r="KR42" i="6"/>
  <c r="KQ42" i="6"/>
  <c r="KR133" i="6"/>
  <c r="KQ36" i="6"/>
  <c r="KQ133" i="6"/>
  <c r="KQ125" i="6"/>
  <c r="KR36" i="6"/>
  <c r="KR125" i="6"/>
  <c r="KQ122" i="6"/>
  <c r="KR118" i="6"/>
  <c r="KR54" i="6"/>
  <c r="KQ54" i="6"/>
  <c r="KR99" i="6"/>
  <c r="KQ99" i="6"/>
  <c r="KR121" i="6"/>
  <c r="KQ121" i="6"/>
  <c r="KQ118" i="6"/>
  <c r="KQ175" i="6"/>
  <c r="KQ178" i="6"/>
  <c r="KR178" i="6"/>
  <c r="KR175" i="6"/>
  <c r="KQ68" i="6"/>
  <c r="KR68" i="6"/>
  <c r="HZ150" i="6"/>
  <c r="B149" i="7" s="1"/>
  <c r="G149" i="7" s="1"/>
  <c r="HZ21" i="6"/>
  <c r="B20" i="7" s="1"/>
  <c r="F1030" i="7" s="1"/>
  <c r="HZ55" i="6"/>
  <c r="B54" i="7" s="1"/>
  <c r="G1468" i="7" s="1"/>
  <c r="HZ151" i="6"/>
  <c r="B150" i="7" s="1"/>
  <c r="G2170" i="7" s="1"/>
  <c r="HZ180" i="6"/>
  <c r="B179" i="7" s="1"/>
  <c r="G1997" i="7" s="1"/>
  <c r="HZ169" i="6"/>
  <c r="B168" i="7" s="1"/>
  <c r="F1380" i="7" s="1"/>
  <c r="HZ45" i="6"/>
  <c r="B44" i="7" s="1"/>
  <c r="F246" i="7" s="1"/>
  <c r="HZ53" i="6"/>
  <c r="B52" i="7" s="1"/>
  <c r="F1870" i="7" s="1"/>
  <c r="HZ76" i="6"/>
  <c r="B75" i="7" s="1"/>
  <c r="F1489" i="7" s="1"/>
  <c r="HZ124" i="6"/>
  <c r="B123" i="7" s="1"/>
  <c r="G729" i="7" s="1"/>
  <c r="HZ189" i="6"/>
  <c r="B188" i="7" s="1"/>
  <c r="F592" i="7" s="1"/>
  <c r="HZ198" i="6"/>
  <c r="B197" i="7" s="1"/>
  <c r="F2217" i="7" s="1"/>
  <c r="HZ29" i="6"/>
  <c r="B28" i="7" s="1"/>
  <c r="F634" i="7" s="1"/>
  <c r="KR43" i="6"/>
  <c r="KQ43" i="6"/>
  <c r="KQ104" i="6"/>
  <c r="HZ49" i="6"/>
  <c r="B48" i="7" s="1"/>
  <c r="F1058" i="7" s="1"/>
  <c r="HZ109" i="6"/>
  <c r="B108" i="7" s="1"/>
  <c r="G1118" i="7" s="1"/>
  <c r="HZ25" i="6"/>
  <c r="B24" i="7" s="1"/>
  <c r="G1034" i="7" s="1"/>
  <c r="HZ7" i="6"/>
  <c r="B6" i="7" s="1"/>
  <c r="F1016" i="7" s="1"/>
  <c r="KQ128" i="6"/>
  <c r="KR128" i="6"/>
  <c r="KQ170" i="6"/>
  <c r="KR104" i="6"/>
  <c r="KR202" i="6"/>
  <c r="KQ202" i="6"/>
  <c r="KR50" i="6"/>
  <c r="KQ147" i="6"/>
  <c r="KR147" i="6"/>
  <c r="KQ50" i="6"/>
  <c r="KR170" i="6"/>
  <c r="HZ158" i="6"/>
  <c r="B157" i="7" s="1"/>
  <c r="G763" i="7" s="1"/>
  <c r="HZ70" i="6"/>
  <c r="B69" i="7" s="1"/>
  <c r="G1483" i="7" s="1"/>
  <c r="HZ22" i="6"/>
  <c r="B21" i="7" s="1"/>
  <c r="F1031" i="7" s="1"/>
  <c r="HZ73" i="6"/>
  <c r="B72" i="7" s="1"/>
  <c r="G1284" i="7" s="1"/>
  <c r="HZ61" i="6"/>
  <c r="B60" i="7" s="1"/>
  <c r="F1070" i="7" s="1"/>
  <c r="KQ80" i="6"/>
  <c r="HZ204" i="6"/>
  <c r="B203" i="7" s="1"/>
  <c r="F203" i="7" s="1"/>
  <c r="HZ38" i="6"/>
  <c r="B37" i="7" s="1"/>
  <c r="F239" i="7" s="1"/>
  <c r="HZ114" i="6"/>
  <c r="B113" i="7" s="1"/>
  <c r="F719" i="7" s="1"/>
  <c r="HZ93" i="6"/>
  <c r="B92" i="7" s="1"/>
  <c r="F1102" i="7" s="1"/>
  <c r="HZ63" i="6"/>
  <c r="B62" i="7" s="1"/>
  <c r="F870" i="7" s="1"/>
  <c r="HZ72" i="6"/>
  <c r="B71" i="7" s="1"/>
  <c r="F273" i="7" s="1"/>
  <c r="HZ206" i="6"/>
  <c r="B205" i="7" s="1"/>
  <c r="G1619" i="7" s="1"/>
  <c r="HZ202" i="6"/>
  <c r="B201" i="7" s="1"/>
  <c r="F2019" i="7" s="1"/>
  <c r="HZ113" i="6"/>
  <c r="B112" i="7" s="1"/>
  <c r="G718" i="7" s="1"/>
  <c r="HZ120" i="6"/>
  <c r="B119" i="7" s="1"/>
  <c r="G321" i="7" s="1"/>
  <c r="KR80" i="6"/>
  <c r="HZ119" i="6"/>
  <c r="B118" i="7" s="1"/>
  <c r="F1330" i="7" s="1"/>
  <c r="KQ15" i="6"/>
  <c r="KR15" i="6"/>
  <c r="KR158" i="6"/>
  <c r="KQ158" i="6"/>
  <c r="HZ82" i="6"/>
  <c r="B81" i="7" s="1"/>
  <c r="F2101" i="7" s="1"/>
  <c r="HZ111" i="6"/>
  <c r="B110" i="7" s="1"/>
  <c r="G1928" i="7" s="1"/>
  <c r="HZ80" i="6"/>
  <c r="B79" i="7" s="1"/>
  <c r="F281" i="7" s="1"/>
  <c r="HZ98" i="6"/>
  <c r="B97" i="7" s="1"/>
  <c r="F1107" i="7" s="1"/>
  <c r="KR120" i="6"/>
  <c r="KQ120" i="6"/>
  <c r="KQ114" i="6"/>
  <c r="HZ199" i="6"/>
  <c r="B198" i="7" s="1"/>
  <c r="F198" i="7" s="1"/>
  <c r="HZ138" i="6"/>
  <c r="B137" i="7" s="1"/>
  <c r="F339" i="7" s="1"/>
  <c r="HZ106" i="6"/>
  <c r="B105" i="7" s="1"/>
  <c r="F1721" i="7" s="1"/>
  <c r="HZ20" i="6"/>
  <c r="B19" i="7" s="1"/>
  <c r="G827" i="7" s="1"/>
  <c r="KR114" i="6"/>
  <c r="KR75" i="6"/>
  <c r="HZ105" i="6"/>
  <c r="B104" i="7" s="1"/>
  <c r="F912" i="7" s="1"/>
  <c r="KR199" i="6"/>
  <c r="KQ199" i="6"/>
  <c r="HZ201" i="6"/>
  <c r="B200" i="7" s="1"/>
  <c r="F1008" i="7" s="1"/>
  <c r="HZ67" i="6"/>
  <c r="B66" i="7" s="1"/>
  <c r="F1480" i="7" s="1"/>
  <c r="HZ19" i="6"/>
  <c r="B18" i="7" s="1"/>
  <c r="F1836" i="7" s="1"/>
  <c r="HZ24" i="6"/>
  <c r="B23" i="7" s="1"/>
  <c r="G831" i="7" s="1"/>
  <c r="HZ166" i="6"/>
  <c r="B165" i="7" s="1"/>
  <c r="G771" i="7" s="1"/>
  <c r="HZ134" i="6"/>
  <c r="B133" i="7" s="1"/>
  <c r="F1345" i="7" s="1"/>
  <c r="HZ140" i="6"/>
  <c r="B139" i="7" s="1"/>
  <c r="G1755" i="7" s="1"/>
  <c r="HZ178" i="6"/>
  <c r="B177" i="7" s="1"/>
  <c r="G379" i="7" s="1"/>
  <c r="HZ132" i="6"/>
  <c r="B131" i="7" s="1"/>
  <c r="F535" i="7" s="1"/>
  <c r="HZ155" i="6"/>
  <c r="B154" i="7" s="1"/>
  <c r="G154" i="7" s="1"/>
  <c r="HZ37" i="6"/>
  <c r="B36" i="7" s="1"/>
  <c r="F1854" i="7" s="1"/>
  <c r="HZ125" i="6"/>
  <c r="B124" i="7" s="1"/>
  <c r="F326" i="7" s="1"/>
  <c r="HZ122" i="6"/>
  <c r="B121" i="7" s="1"/>
  <c r="F1939" i="7" s="1"/>
  <c r="HZ174" i="6"/>
  <c r="B173" i="7" s="1"/>
  <c r="F375" i="7" s="1"/>
  <c r="HZ141" i="6"/>
  <c r="B140" i="7" s="1"/>
  <c r="G342" i="7" s="1"/>
  <c r="HZ75" i="6"/>
  <c r="B74" i="7" s="1"/>
  <c r="G1488" i="7" s="1"/>
  <c r="HZ182" i="6"/>
  <c r="B181" i="7" s="1"/>
  <c r="G787" i="7" s="1"/>
  <c r="HZ136" i="6"/>
  <c r="B135" i="7" s="1"/>
  <c r="G1347" i="7" s="1"/>
  <c r="HZ157" i="6"/>
  <c r="B156" i="7" s="1"/>
  <c r="F1570" i="7" s="1"/>
  <c r="HZ143" i="6"/>
  <c r="B142" i="7" s="1"/>
  <c r="G950" i="7" s="1"/>
  <c r="HZ83" i="6"/>
  <c r="B82" i="7" s="1"/>
  <c r="F1698" i="7" s="1"/>
  <c r="HZ78" i="6"/>
  <c r="B77" i="7" s="1"/>
  <c r="G2097" i="7" s="1"/>
  <c r="HZ195" i="6"/>
  <c r="B194" i="7" s="1"/>
  <c r="F1002" i="7" s="1"/>
  <c r="HZ186" i="6"/>
  <c r="B185" i="7" s="1"/>
  <c r="G2003" i="7" s="1"/>
  <c r="HZ58" i="6"/>
  <c r="B57" i="7" s="1"/>
  <c r="G1471" i="7" s="1"/>
  <c r="HZ54" i="6"/>
  <c r="B53" i="7" s="1"/>
  <c r="F2073" i="7" s="1"/>
  <c r="HZ10" i="6"/>
  <c r="B9" i="7" s="1"/>
  <c r="G2029" i="7" s="1"/>
  <c r="HZ103" i="6"/>
  <c r="B102" i="7" s="1"/>
  <c r="F1718" i="7" s="1"/>
  <c r="HZ56" i="6"/>
  <c r="B55" i="7" s="1"/>
  <c r="G55" i="7" s="1"/>
  <c r="HZ126" i="6"/>
  <c r="B125" i="7" s="1"/>
  <c r="G1337" i="7" s="1"/>
  <c r="HZ64" i="6"/>
  <c r="B63" i="7" s="1"/>
  <c r="F1477" i="7" s="1"/>
  <c r="HZ47" i="6"/>
  <c r="B46" i="7" s="1"/>
  <c r="F1864" i="7" s="1"/>
  <c r="HZ51" i="6"/>
  <c r="B50" i="7" s="1"/>
  <c r="G858" i="7" s="1"/>
  <c r="HZ33" i="6"/>
  <c r="B32" i="7" s="1"/>
  <c r="F1648" i="7" s="1"/>
  <c r="HZ172" i="6"/>
  <c r="B171" i="7" s="1"/>
  <c r="G1585" i="7" s="1"/>
  <c r="HZ92" i="6"/>
  <c r="B91" i="7" s="1"/>
  <c r="F899" i="7" s="1"/>
  <c r="HZ89" i="6"/>
  <c r="B88" i="7" s="1"/>
  <c r="G1704" i="7" s="1"/>
  <c r="HZ85" i="6"/>
  <c r="B84" i="7" s="1"/>
  <c r="G286" i="7" s="1"/>
  <c r="HZ161" i="6"/>
  <c r="B160" i="7" s="1"/>
  <c r="G160" i="7" s="1"/>
  <c r="HZ154" i="6"/>
  <c r="B153" i="7" s="1"/>
  <c r="G1769" i="7" s="1"/>
  <c r="HZ190" i="6"/>
  <c r="B189" i="7" s="1"/>
  <c r="F795" i="7" s="1"/>
  <c r="HZ112" i="6"/>
  <c r="B111" i="7" s="1"/>
  <c r="G1323" i="7" s="1"/>
  <c r="HZ41" i="6"/>
  <c r="B40" i="7" s="1"/>
  <c r="F1252" i="7" s="1"/>
  <c r="HZ69" i="6"/>
  <c r="B68" i="7" s="1"/>
  <c r="F1280" i="7" s="1"/>
  <c r="HZ100" i="6"/>
  <c r="B99" i="7" s="1"/>
  <c r="G1917" i="7" s="1"/>
  <c r="HZ181" i="6"/>
  <c r="B180" i="7" s="1"/>
  <c r="G1392" i="7" s="1"/>
  <c r="HZ42" i="6"/>
  <c r="B41" i="7" s="1"/>
  <c r="G243" i="7" s="1"/>
  <c r="HZ84" i="6"/>
  <c r="B83" i="7" s="1"/>
  <c r="F1093" i="7" s="1"/>
  <c r="HZ131" i="6"/>
  <c r="B130" i="7" s="1"/>
  <c r="G1746" i="7" s="1"/>
  <c r="HZ79" i="6"/>
  <c r="B78" i="7" s="1"/>
  <c r="F482" i="7" s="1"/>
  <c r="HZ200" i="6"/>
  <c r="B199" i="7" s="1"/>
  <c r="F1815" i="7" s="1"/>
  <c r="HZ12" i="6"/>
  <c r="B11" i="7" s="1"/>
  <c r="G1829" i="7" s="1"/>
  <c r="HZ16" i="6"/>
  <c r="B15" i="7" s="1"/>
  <c r="F419" i="7" s="1"/>
  <c r="HZ179" i="6"/>
  <c r="B178" i="7" s="1"/>
  <c r="G178" i="7" s="1"/>
  <c r="HZ8" i="6"/>
  <c r="B7" i="7" s="1"/>
  <c r="F411" i="7" s="1"/>
  <c r="HZ57" i="6"/>
  <c r="B56" i="7" s="1"/>
  <c r="F1672" i="7" s="1"/>
  <c r="HZ39" i="6"/>
  <c r="B38" i="7" s="1"/>
  <c r="G1250" i="7" s="1"/>
  <c r="HZ44" i="6"/>
  <c r="B43" i="7" s="1"/>
  <c r="F1457" i="7" s="1"/>
  <c r="HZ194" i="6"/>
  <c r="B193" i="7" s="1"/>
  <c r="G1809" i="7" s="1"/>
  <c r="HZ26" i="6"/>
  <c r="B25" i="7" s="1"/>
  <c r="F2045" i="7" s="1"/>
  <c r="HZ193" i="6"/>
  <c r="B192" i="7" s="1"/>
  <c r="G2212" i="7" s="1"/>
  <c r="HZ185" i="6"/>
  <c r="B184" i="7" s="1"/>
  <c r="G1800" i="7" s="1"/>
  <c r="HZ86" i="6"/>
  <c r="B85" i="7" s="1"/>
  <c r="G893" i="7" s="1"/>
  <c r="HZ40" i="6"/>
  <c r="B39" i="7" s="1"/>
  <c r="F645" i="7" s="1"/>
  <c r="HZ27" i="6"/>
  <c r="B26" i="7" s="1"/>
  <c r="G1642" i="7" s="1"/>
  <c r="HZ65" i="6"/>
  <c r="B64" i="7" s="1"/>
  <c r="F266" i="7" s="1"/>
  <c r="HZ135" i="6"/>
  <c r="B134" i="7" s="1"/>
  <c r="G2154" i="7" s="1"/>
  <c r="HZ128" i="6"/>
  <c r="B127" i="7" s="1"/>
  <c r="F1743" i="7" s="1"/>
  <c r="HZ167" i="6"/>
  <c r="B166" i="7" s="1"/>
  <c r="F772" i="7" s="1"/>
  <c r="KQ157" i="6"/>
  <c r="HZ104" i="6"/>
  <c r="B103" i="7" s="1"/>
  <c r="HZ77" i="6"/>
  <c r="B76" i="7" s="1"/>
  <c r="KQ79" i="6"/>
  <c r="HZ23" i="6"/>
  <c r="B22" i="7" s="1"/>
  <c r="HZ197" i="6"/>
  <c r="B196" i="7" s="1"/>
  <c r="KR157" i="6"/>
  <c r="KR196" i="6"/>
  <c r="HZ159" i="6"/>
  <c r="B158" i="7" s="1"/>
  <c r="HZ145" i="6"/>
  <c r="B144" i="7" s="1"/>
  <c r="HZ196" i="6"/>
  <c r="B195" i="7" s="1"/>
  <c r="HZ50" i="6"/>
  <c r="B49" i="7" s="1"/>
  <c r="HZ133" i="6"/>
  <c r="B132" i="7" s="1"/>
  <c r="KQ30" i="6"/>
  <c r="HZ207" i="6"/>
  <c r="B206" i="7" s="1"/>
  <c r="HZ177" i="6"/>
  <c r="B176" i="7" s="1"/>
  <c r="KR155" i="6"/>
  <c r="KQ155" i="6"/>
  <c r="HZ191" i="6"/>
  <c r="B190" i="7" s="1"/>
  <c r="HZ153" i="6"/>
  <c r="B152" i="7" s="1"/>
  <c r="HZ6" i="6"/>
  <c r="B5" i="7" s="1"/>
  <c r="KQ196" i="6"/>
  <c r="HZ171" i="6"/>
  <c r="B170" i="7" s="1"/>
  <c r="HZ165" i="6"/>
  <c r="B164" i="7" s="1"/>
  <c r="HZ110" i="6"/>
  <c r="B109" i="7" s="1"/>
  <c r="HZ28" i="6"/>
  <c r="B27" i="7" s="1"/>
  <c r="HZ90" i="6"/>
  <c r="B89" i="7" s="1"/>
  <c r="KR154" i="6"/>
  <c r="HZ87" i="6"/>
  <c r="B86" i="7" s="1"/>
  <c r="HZ30" i="6"/>
  <c r="B29" i="7" s="1"/>
  <c r="KR40" i="6"/>
  <c r="KR51" i="6"/>
  <c r="HZ205" i="6"/>
  <c r="B204" i="7" s="1"/>
  <c r="HZ137" i="6"/>
  <c r="B136" i="7" s="1"/>
  <c r="HZ59" i="6"/>
  <c r="B58" i="7" s="1"/>
  <c r="KQ103" i="6"/>
  <c r="HZ13" i="6"/>
  <c r="B12" i="7" s="1"/>
  <c r="HZ91" i="6"/>
  <c r="B90" i="7" s="1"/>
  <c r="HZ176" i="6"/>
  <c r="B175" i="7" s="1"/>
  <c r="HZ170" i="6"/>
  <c r="B169" i="7" s="1"/>
  <c r="HZ34" i="6"/>
  <c r="B33" i="7" s="1"/>
  <c r="HZ146" i="6"/>
  <c r="B145" i="7" s="1"/>
  <c r="HZ94" i="6"/>
  <c r="B93" i="7" s="1"/>
  <c r="KR74" i="6"/>
  <c r="HZ74" i="6"/>
  <c r="B73" i="7" s="1"/>
  <c r="HZ192" i="6"/>
  <c r="B191" i="7" s="1"/>
  <c r="HZ11" i="6"/>
  <c r="B10" i="7" s="1"/>
  <c r="KR35" i="6"/>
  <c r="HZ203" i="6"/>
  <c r="B202" i="7" s="1"/>
  <c r="HZ142" i="6"/>
  <c r="B141" i="7" s="1"/>
  <c r="HZ149" i="6"/>
  <c r="B148" i="7" s="1"/>
  <c r="KQ47" i="6"/>
  <c r="KR47" i="6"/>
  <c r="HZ118" i="6"/>
  <c r="B117" i="7" s="1"/>
  <c r="HZ144" i="6"/>
  <c r="B143" i="7" s="1"/>
  <c r="HZ97" i="6"/>
  <c r="B96" i="7" s="1"/>
  <c r="HZ130" i="6"/>
  <c r="B129" i="7" s="1"/>
  <c r="HZ36" i="6"/>
  <c r="B35" i="7" s="1"/>
  <c r="HZ32" i="6"/>
  <c r="B31" i="7" s="1"/>
  <c r="KR30" i="6"/>
  <c r="HZ139" i="6"/>
  <c r="B138" i="7" s="1"/>
  <c r="HZ88" i="6"/>
  <c r="B87" i="7" s="1"/>
  <c r="KQ75" i="6"/>
  <c r="HZ81" i="6"/>
  <c r="B80" i="7" s="1"/>
  <c r="KQ51" i="6"/>
  <c r="HZ121" i="6"/>
  <c r="B120" i="7" s="1"/>
  <c r="KR103" i="6"/>
  <c r="HZ71" i="6"/>
  <c r="B70" i="7" s="1"/>
  <c r="HZ127" i="6"/>
  <c r="B126" i="7" s="1"/>
  <c r="HZ62" i="6"/>
  <c r="B61" i="7" s="1"/>
  <c r="HZ66" i="6"/>
  <c r="B65" i="7" s="1"/>
  <c r="HZ147" i="6"/>
  <c r="B146" i="7" s="1"/>
  <c r="HZ43" i="6"/>
  <c r="B42" i="7" s="1"/>
  <c r="HZ123" i="6"/>
  <c r="B122" i="7" s="1"/>
  <c r="HZ175" i="6"/>
  <c r="B174" i="7" s="1"/>
  <c r="HZ188" i="6"/>
  <c r="B187" i="7" s="1"/>
  <c r="HZ183" i="6"/>
  <c r="B182" i="7" s="1"/>
  <c r="KQ154" i="6"/>
  <c r="KR79" i="6"/>
  <c r="HZ156" i="6"/>
  <c r="B155" i="7" s="1"/>
  <c r="HZ164" i="6"/>
  <c r="B163" i="7" s="1"/>
  <c r="HZ46" i="6"/>
  <c r="B45" i="7" s="1"/>
  <c r="HZ9" i="6"/>
  <c r="B8" i="7" s="1"/>
  <c r="HZ96" i="6"/>
  <c r="B95" i="7" s="1"/>
  <c r="HZ184" i="6"/>
  <c r="B183" i="7" s="1"/>
  <c r="HZ14" i="6"/>
  <c r="B13" i="7" s="1"/>
  <c r="HZ31" i="6"/>
  <c r="B30" i="7" s="1"/>
  <c r="HZ35" i="6"/>
  <c r="B34" i="7" s="1"/>
  <c r="HZ102" i="6"/>
  <c r="B101" i="7" s="1"/>
  <c r="HZ108" i="6"/>
  <c r="B107" i="7" s="1"/>
  <c r="KQ74" i="6"/>
  <c r="HZ115" i="6"/>
  <c r="B114" i="7" s="1"/>
  <c r="KQ41" i="6"/>
  <c r="HZ148" i="6"/>
  <c r="B147" i="7" s="1"/>
  <c r="HZ162" i="6"/>
  <c r="B161" i="7" s="1"/>
  <c r="HZ101" i="6"/>
  <c r="B100" i="7" s="1"/>
  <c r="HZ117" i="6"/>
  <c r="B116" i="7" s="1"/>
  <c r="HZ52" i="6"/>
  <c r="B51" i="7" s="1"/>
  <c r="KQ40" i="6"/>
  <c r="HZ107" i="6"/>
  <c r="B106" i="7" s="1"/>
  <c r="KQ35" i="6"/>
  <c r="HZ168" i="6"/>
  <c r="B167" i="7" s="1"/>
  <c r="KR41" i="6"/>
  <c r="HZ152" i="6"/>
  <c r="B151" i="7" s="1"/>
  <c r="G317" i="7" l="1"/>
  <c r="F2135" i="7"/>
  <c r="G1125" i="7"/>
  <c r="G1731" i="7"/>
  <c r="F519" i="7"/>
  <c r="F1327" i="7"/>
  <c r="G2135" i="7"/>
  <c r="G923" i="7"/>
  <c r="F721" i="7"/>
  <c r="F317" i="7"/>
  <c r="G115" i="7"/>
  <c r="G1933" i="7"/>
  <c r="F1731" i="7"/>
  <c r="F923" i="7"/>
  <c r="F115" i="7"/>
  <c r="G1327" i="7"/>
  <c r="F1529" i="7"/>
  <c r="F1933" i="7"/>
  <c r="F1125" i="7"/>
  <c r="G721" i="7"/>
  <c r="F1916" i="7"/>
  <c r="F2118" i="7"/>
  <c r="G1512" i="7"/>
  <c r="G1714" i="7"/>
  <c r="F704" i="7"/>
  <c r="G1108" i="7"/>
  <c r="F2072" i="7"/>
  <c r="F1512" i="7"/>
  <c r="G98" i="7"/>
  <c r="G300" i="7"/>
  <c r="F1108" i="7"/>
  <c r="G2118" i="7"/>
  <c r="F1310" i="7"/>
  <c r="F906" i="7"/>
  <c r="F300" i="7"/>
  <c r="F957" i="7"/>
  <c r="G906" i="7"/>
  <c r="G1916" i="7"/>
  <c r="G1310" i="7"/>
  <c r="F1714" i="7"/>
  <c r="F98" i="7"/>
  <c r="F502" i="7"/>
  <c r="F2067" i="7"/>
  <c r="G855" i="7"/>
  <c r="G653" i="7"/>
  <c r="F653" i="7"/>
  <c r="F358" i="7"/>
  <c r="F1663" i="7"/>
  <c r="G47" i="7"/>
  <c r="F855" i="7"/>
  <c r="G1461" i="7"/>
  <c r="F1259" i="7"/>
  <c r="G964" i="7"/>
  <c r="G2067" i="7"/>
  <c r="F451" i="7"/>
  <c r="G1057" i="7"/>
  <c r="F848" i="7"/>
  <c r="G1259" i="7"/>
  <c r="G1865" i="7"/>
  <c r="F249" i="7"/>
  <c r="G1663" i="7"/>
  <c r="G249" i="7"/>
  <c r="F1413" i="7"/>
  <c r="F1057" i="7"/>
  <c r="F47" i="7"/>
  <c r="F1865" i="7"/>
  <c r="G403" i="7"/>
  <c r="G261" i="7"/>
  <c r="G1675" i="7"/>
  <c r="G1788" i="7"/>
  <c r="F1586" i="7"/>
  <c r="F665" i="7"/>
  <c r="G2079" i="7"/>
  <c r="F261" i="7"/>
  <c r="G1271" i="7"/>
  <c r="G1877" i="7"/>
  <c r="F463" i="7"/>
  <c r="G1573" i="7"/>
  <c r="F1169" i="7"/>
  <c r="F1573" i="7"/>
  <c r="F825" i="7"/>
  <c r="F256" i="7"/>
  <c r="F660" i="7"/>
  <c r="F1633" i="7"/>
  <c r="F1371" i="7"/>
  <c r="F967" i="7"/>
  <c r="F563" i="7"/>
  <c r="G1027" i="7"/>
  <c r="G2179" i="7"/>
  <c r="F2179" i="7"/>
  <c r="F765" i="7"/>
  <c r="G159" i="7"/>
  <c r="G1775" i="7"/>
  <c r="G1371" i="7"/>
  <c r="F159" i="7"/>
  <c r="F361" i="7"/>
  <c r="G1977" i="7"/>
  <c r="G967" i="7"/>
  <c r="G765" i="7"/>
  <c r="F1977" i="7"/>
  <c r="G2074" i="7"/>
  <c r="G361" i="7"/>
  <c r="G1169" i="7"/>
  <c r="G2169" i="7"/>
  <c r="G957" i="7"/>
  <c r="G1361" i="7"/>
  <c r="G351" i="7"/>
  <c r="G1159" i="7"/>
  <c r="G755" i="7"/>
  <c r="G1765" i="7"/>
  <c r="F1765" i="7"/>
  <c r="G2206" i="7"/>
  <c r="G792" i="7"/>
  <c r="F792" i="7"/>
  <c r="F590" i="7"/>
  <c r="F2206" i="7"/>
  <c r="G1196" i="7"/>
  <c r="G388" i="7"/>
  <c r="F1159" i="7"/>
  <c r="G1563" i="7"/>
  <c r="F1563" i="7"/>
  <c r="G994" i="7"/>
  <c r="F1600" i="7"/>
  <c r="G1967" i="7"/>
  <c r="F351" i="7"/>
  <c r="F1361" i="7"/>
  <c r="F994" i="7"/>
  <c r="F1802" i="7"/>
  <c r="F1398" i="7"/>
  <c r="F1196" i="7"/>
  <c r="F1635" i="7"/>
  <c r="F1967" i="7"/>
  <c r="F2169" i="7"/>
  <c r="G128" i="7"/>
  <c r="F388" i="7"/>
  <c r="G1398" i="7"/>
  <c r="F186" i="7"/>
  <c r="G1600" i="7"/>
  <c r="G1802" i="7"/>
  <c r="F149" i="7"/>
  <c r="F553" i="7"/>
  <c r="G1870" i="7"/>
  <c r="G186" i="7"/>
  <c r="F2004" i="7"/>
  <c r="G1533" i="7"/>
  <c r="F755" i="7"/>
  <c r="F561" i="7"/>
  <c r="F254" i="7"/>
  <c r="F1062" i="7"/>
  <c r="F16" i="7"/>
  <c r="G16" i="7"/>
  <c r="F2036" i="7"/>
  <c r="G218" i="7"/>
  <c r="F1026" i="7"/>
  <c r="F218" i="7"/>
  <c r="F622" i="7"/>
  <c r="F1430" i="7"/>
  <c r="G1228" i="7"/>
  <c r="G1632" i="7"/>
  <c r="F1834" i="7"/>
  <c r="F824" i="7"/>
  <c r="G622" i="7"/>
  <c r="G1430" i="7"/>
  <c r="F1632" i="7"/>
  <c r="G1026" i="7"/>
  <c r="G824" i="7"/>
  <c r="F420" i="7"/>
  <c r="F1069" i="7"/>
  <c r="F1877" i="7"/>
  <c r="F1675" i="7"/>
  <c r="F59" i="7"/>
  <c r="F1466" i="7"/>
  <c r="G52" i="7"/>
  <c r="G1069" i="7"/>
  <c r="G867" i="7"/>
  <c r="F867" i="7"/>
  <c r="F456" i="7"/>
  <c r="G665" i="7"/>
  <c r="G59" i="7"/>
  <c r="F1473" i="7"/>
  <c r="G254" i="7"/>
  <c r="G1473" i="7"/>
  <c r="F1271" i="7"/>
  <c r="G269" i="7"/>
  <c r="G1885" i="7"/>
  <c r="G1016" i="7"/>
  <c r="G374" i="7"/>
  <c r="F1384" i="7"/>
  <c r="G1182" i="7"/>
  <c r="G1586" i="7"/>
  <c r="G1990" i="7"/>
  <c r="G2036" i="7"/>
  <c r="F172" i="7"/>
  <c r="G2192" i="7"/>
  <c r="F1788" i="7"/>
  <c r="F1228" i="7"/>
  <c r="F374" i="7"/>
  <c r="F1182" i="7"/>
  <c r="F1990" i="7"/>
  <c r="G1384" i="7"/>
  <c r="G172" i="7"/>
  <c r="G980" i="7"/>
  <c r="F576" i="7"/>
  <c r="F2192" i="7"/>
  <c r="F778" i="7"/>
  <c r="F980" i="7"/>
  <c r="G1266" i="7"/>
  <c r="G1872" i="7"/>
  <c r="F1266" i="7"/>
  <c r="G2087" i="7"/>
  <c r="G875" i="7"/>
  <c r="F458" i="7"/>
  <c r="G862" i="7"/>
  <c r="G256" i="7"/>
  <c r="F1279" i="7"/>
  <c r="G67" i="7"/>
  <c r="F471" i="7"/>
  <c r="F1468" i="7"/>
  <c r="F862" i="7"/>
  <c r="F1077" i="7"/>
  <c r="G1481" i="7"/>
  <c r="F1683" i="7"/>
  <c r="G1064" i="7"/>
  <c r="G1670" i="7"/>
  <c r="F673" i="7"/>
  <c r="F269" i="7"/>
  <c r="F67" i="7"/>
  <c r="F54" i="7"/>
  <c r="F1064" i="7"/>
  <c r="G1077" i="7"/>
  <c r="G1683" i="7"/>
  <c r="F1481" i="7"/>
  <c r="F1872" i="7"/>
  <c r="G54" i="7"/>
  <c r="F1670" i="7"/>
  <c r="F2087" i="7"/>
  <c r="G1279" i="7"/>
  <c r="F875" i="7"/>
  <c r="G660" i="7"/>
  <c r="F2074" i="7"/>
  <c r="F1885" i="7"/>
  <c r="F2170" i="7"/>
  <c r="G352" i="7"/>
  <c r="F554" i="7"/>
  <c r="G1160" i="7"/>
  <c r="F1564" i="7"/>
  <c r="F958" i="7"/>
  <c r="G1005" i="7"/>
  <c r="G2026" i="7"/>
  <c r="F1744" i="7"/>
  <c r="G879" i="7"/>
  <c r="G1008" i="7"/>
  <c r="G1542" i="7"/>
  <c r="G370" i="7"/>
  <c r="G1582" i="7"/>
  <c r="F976" i="7"/>
  <c r="G1172" i="7"/>
  <c r="G768" i="7"/>
  <c r="F768" i="7"/>
  <c r="G162" i="7"/>
  <c r="F1955" i="7"/>
  <c r="F675" i="7"/>
  <c r="F17" i="7"/>
  <c r="G1564" i="7"/>
  <c r="F1968" i="7"/>
  <c r="F1431" i="7"/>
  <c r="F1027" i="7"/>
  <c r="G970" i="7"/>
  <c r="G1374" i="7"/>
  <c r="G1778" i="7"/>
  <c r="F623" i="7"/>
  <c r="F1229" i="7"/>
  <c r="F364" i="7"/>
  <c r="G150" i="7"/>
  <c r="F352" i="7"/>
  <c r="G756" i="7"/>
  <c r="G1633" i="7"/>
  <c r="F1835" i="7"/>
  <c r="G17" i="7"/>
  <c r="F970" i="7"/>
  <c r="F1172" i="7"/>
  <c r="F1576" i="7"/>
  <c r="F1778" i="7"/>
  <c r="F1980" i="7"/>
  <c r="G1739" i="7"/>
  <c r="F1766" i="7"/>
  <c r="F1362" i="7"/>
  <c r="G1766" i="7"/>
  <c r="G219" i="7"/>
  <c r="F2037" i="7"/>
  <c r="F421" i="7"/>
  <c r="G1980" i="7"/>
  <c r="F566" i="7"/>
  <c r="F2182" i="7"/>
  <c r="G1229" i="7"/>
  <c r="G1968" i="7"/>
  <c r="F729" i="7"/>
  <c r="F756" i="7"/>
  <c r="G1362" i="7"/>
  <c r="F150" i="7"/>
  <c r="G2037" i="7"/>
  <c r="G1431" i="7"/>
  <c r="G1835" i="7"/>
  <c r="G1708" i="7"/>
  <c r="G364" i="7"/>
  <c r="G958" i="7"/>
  <c r="F1160" i="7"/>
  <c r="F219" i="7"/>
  <c r="G825" i="7"/>
  <c r="G1506" i="7"/>
  <c r="F162" i="7"/>
  <c r="F1374" i="7"/>
  <c r="G2221" i="7"/>
  <c r="G1009" i="7"/>
  <c r="F807" i="7"/>
  <c r="F1817" i="7"/>
  <c r="F2221" i="7"/>
  <c r="F1615" i="7"/>
  <c r="G807" i="7"/>
  <c r="G1615" i="7"/>
  <c r="F1211" i="7"/>
  <c r="F201" i="7"/>
  <c r="F403" i="7"/>
  <c r="G2019" i="7"/>
  <c r="G1413" i="7"/>
  <c r="G1817" i="7"/>
  <c r="G1211" i="7"/>
  <c r="F1644" i="7"/>
  <c r="F605" i="7"/>
  <c r="G201" i="7"/>
  <c r="F1009" i="7"/>
  <c r="G1138" i="7"/>
  <c r="F734" i="7"/>
  <c r="F2148" i="7"/>
  <c r="G1306" i="7"/>
  <c r="F1240" i="7"/>
  <c r="F1946" i="7"/>
  <c r="G1340" i="7"/>
  <c r="F700" i="7"/>
  <c r="F1306" i="7"/>
  <c r="G2148" i="7"/>
  <c r="F1542" i="7"/>
  <c r="G902" i="7"/>
  <c r="G2114" i="7"/>
  <c r="G1104" i="7"/>
  <c r="F1710" i="7"/>
  <c r="G936" i="7"/>
  <c r="G1744" i="7"/>
  <c r="G1508" i="7"/>
  <c r="G700" i="7"/>
  <c r="G296" i="7"/>
  <c r="F902" i="7"/>
  <c r="F1104" i="7"/>
  <c r="F1138" i="7"/>
  <c r="G330" i="7"/>
  <c r="F330" i="7"/>
  <c r="F575" i="7"/>
  <c r="F498" i="7"/>
  <c r="G1710" i="7"/>
  <c r="G1912" i="7"/>
  <c r="G1946" i="7"/>
  <c r="F128" i="7"/>
  <c r="F936" i="7"/>
  <c r="F470" i="7"/>
  <c r="F1508" i="7"/>
  <c r="F2114" i="7"/>
  <c r="G1576" i="7"/>
  <c r="G734" i="7"/>
  <c r="F532" i="7"/>
  <c r="F296" i="7"/>
  <c r="F1912" i="7"/>
  <c r="G2034" i="7"/>
  <c r="F822" i="7"/>
  <c r="F94" i="7"/>
  <c r="F828" i="7"/>
  <c r="F516" i="7"/>
  <c r="F1024" i="7"/>
  <c r="F2034" i="7"/>
  <c r="G1832" i="7"/>
  <c r="G1728" i="7"/>
  <c r="F1226" i="7"/>
  <c r="G1226" i="7"/>
  <c r="G717" i="7"/>
  <c r="G1434" i="7"/>
  <c r="F14" i="7"/>
  <c r="G14" i="7"/>
  <c r="F424" i="7"/>
  <c r="F1630" i="7"/>
  <c r="F216" i="7"/>
  <c r="G1024" i="7"/>
  <c r="F418" i="7"/>
  <c r="F1428" i="7"/>
  <c r="G822" i="7"/>
  <c r="G1630" i="7"/>
  <c r="G1428" i="7"/>
  <c r="F1832" i="7"/>
  <c r="G2132" i="7"/>
  <c r="G620" i="7"/>
  <c r="G216" i="7"/>
  <c r="F20" i="7"/>
  <c r="G828" i="7"/>
  <c r="F626" i="7"/>
  <c r="F314" i="7"/>
  <c r="F1728" i="7"/>
  <c r="F920" i="7"/>
  <c r="G1107" i="7"/>
  <c r="G1232" i="7"/>
  <c r="F2040" i="7"/>
  <c r="F1838" i="7"/>
  <c r="F2132" i="7"/>
  <c r="G1324" i="7"/>
  <c r="F112" i="7"/>
  <c r="F1713" i="7"/>
  <c r="F1636" i="7"/>
  <c r="F222" i="7"/>
  <c r="G1838" i="7"/>
  <c r="G1930" i="7"/>
  <c r="F1324" i="7"/>
  <c r="G112" i="7"/>
  <c r="G299" i="7"/>
  <c r="G2223" i="7"/>
  <c r="G20" i="7"/>
  <c r="F1232" i="7"/>
  <c r="G222" i="7"/>
  <c r="F1122" i="7"/>
  <c r="G1526" i="7"/>
  <c r="F905" i="7"/>
  <c r="F809" i="7"/>
  <c r="G405" i="7"/>
  <c r="G1030" i="7"/>
  <c r="G626" i="7"/>
  <c r="F1526" i="7"/>
  <c r="F718" i="7"/>
  <c r="F299" i="7"/>
  <c r="G203" i="7"/>
  <c r="F1434" i="7"/>
  <c r="G1636" i="7"/>
  <c r="G1122" i="7"/>
  <c r="G314" i="7"/>
  <c r="G1698" i="7"/>
  <c r="G809" i="7"/>
  <c r="G2040" i="7"/>
  <c r="F1930" i="7"/>
  <c r="G920" i="7"/>
  <c r="F1218" i="7"/>
  <c r="F2026" i="7"/>
  <c r="F612" i="7"/>
  <c r="G111" i="7"/>
  <c r="F677" i="7"/>
  <c r="G1824" i="7"/>
  <c r="G1420" i="7"/>
  <c r="F410" i="7"/>
  <c r="F717" i="7"/>
  <c r="F475" i="7"/>
  <c r="G612" i="7"/>
  <c r="F1420" i="7"/>
  <c r="F208" i="7"/>
  <c r="G208" i="7"/>
  <c r="F6" i="7"/>
  <c r="G1218" i="7"/>
  <c r="F1622" i="7"/>
  <c r="G814" i="7"/>
  <c r="G1622" i="7"/>
  <c r="F2141" i="7"/>
  <c r="F814" i="7"/>
  <c r="G6" i="7"/>
  <c r="F1824" i="7"/>
  <c r="G1256" i="7"/>
  <c r="F1753" i="7"/>
  <c r="F391" i="7"/>
  <c r="G1753" i="7"/>
  <c r="F1603" i="7"/>
  <c r="F1236" i="7"/>
  <c r="G1147" i="7"/>
  <c r="G697" i="7"/>
  <c r="F189" i="7"/>
  <c r="G1349" i="7"/>
  <c r="F1147" i="7"/>
  <c r="F1505" i="7"/>
  <c r="F2209" i="7"/>
  <c r="G1955" i="7"/>
  <c r="F541" i="7"/>
  <c r="F44" i="7"/>
  <c r="G795" i="7"/>
  <c r="F2157" i="7"/>
  <c r="G743" i="7"/>
  <c r="F1401" i="7"/>
  <c r="F1551" i="7"/>
  <c r="G137" i="7"/>
  <c r="G1380" i="7"/>
  <c r="G1784" i="7"/>
  <c r="F168" i="7"/>
  <c r="F92" i="7"/>
  <c r="F900" i="7"/>
  <c r="F1910" i="7"/>
  <c r="F996" i="7"/>
  <c r="F21" i="7"/>
  <c r="F2188" i="7"/>
  <c r="G168" i="7"/>
  <c r="G1986" i="7"/>
  <c r="G2112" i="7"/>
  <c r="G900" i="7"/>
  <c r="F2112" i="7"/>
  <c r="G2006" i="7"/>
  <c r="F1784" i="7"/>
  <c r="F572" i="7"/>
  <c r="F496" i="7"/>
  <c r="G1304" i="7"/>
  <c r="F698" i="7"/>
  <c r="F774" i="7"/>
  <c r="F1178" i="7"/>
  <c r="G1102" i="7"/>
  <c r="G1910" i="7"/>
  <c r="F1304" i="7"/>
  <c r="F1986" i="7"/>
  <c r="G976" i="7"/>
  <c r="F1506" i="7"/>
  <c r="G698" i="7"/>
  <c r="G92" i="7"/>
  <c r="F1141" i="7"/>
  <c r="G996" i="7"/>
  <c r="F1582" i="7"/>
  <c r="G1178" i="7"/>
  <c r="G774" i="7"/>
  <c r="F1708" i="7"/>
  <c r="F294" i="7"/>
  <c r="F2208" i="7"/>
  <c r="F370" i="7"/>
  <c r="G2188" i="7"/>
  <c r="G294" i="7"/>
  <c r="F1210" i="7"/>
  <c r="G1400" i="7"/>
  <c r="F1602" i="7"/>
  <c r="F1839" i="7"/>
  <c r="G916" i="7"/>
  <c r="F425" i="7"/>
  <c r="F2128" i="7"/>
  <c r="G2208" i="7"/>
  <c r="F390" i="7"/>
  <c r="F794" i="7"/>
  <c r="F1198" i="7"/>
  <c r="F1637" i="7"/>
  <c r="G188" i="7"/>
  <c r="F2160" i="7"/>
  <c r="G1804" i="7"/>
  <c r="G390" i="7"/>
  <c r="G1198" i="7"/>
  <c r="G794" i="7"/>
  <c r="G1233" i="7"/>
  <c r="F188" i="7"/>
  <c r="F2006" i="7"/>
  <c r="F1118" i="7"/>
  <c r="F1400" i="7"/>
  <c r="F1804" i="7"/>
  <c r="G1602" i="7"/>
  <c r="F1724" i="7"/>
  <c r="G1133" i="7"/>
  <c r="G2209" i="7"/>
  <c r="F997" i="7"/>
  <c r="G2007" i="7"/>
  <c r="F19" i="7"/>
  <c r="F1568" i="7"/>
  <c r="F2012" i="7"/>
  <c r="G860" i="7"/>
  <c r="G1668" i="7"/>
  <c r="F405" i="7"/>
  <c r="F1079" i="7"/>
  <c r="F2007" i="7"/>
  <c r="G1805" i="7"/>
  <c r="F1805" i="7"/>
  <c r="F1640" i="7"/>
  <c r="F1349" i="7"/>
  <c r="G2180" i="7"/>
  <c r="F1092" i="7"/>
  <c r="F1054" i="7"/>
  <c r="G658" i="7"/>
  <c r="G1819" i="7"/>
  <c r="F658" i="7"/>
  <c r="G2064" i="7"/>
  <c r="G246" i="7"/>
  <c r="F650" i="7"/>
  <c r="F113" i="7"/>
  <c r="G44" i="7"/>
  <c r="F1458" i="7"/>
  <c r="G1862" i="7"/>
  <c r="F2064" i="7"/>
  <c r="G1401" i="7"/>
  <c r="G997" i="7"/>
  <c r="G189" i="7"/>
  <c r="F827" i="7"/>
  <c r="F179" i="7"/>
  <c r="F1123" i="7"/>
  <c r="G1551" i="7"/>
  <c r="F137" i="7"/>
  <c r="F1617" i="7"/>
  <c r="G1617" i="7"/>
  <c r="F1668" i="7"/>
  <c r="G2072" i="7"/>
  <c r="G1466" i="7"/>
  <c r="G1264" i="7"/>
  <c r="G1603" i="7"/>
  <c r="F593" i="7"/>
  <c r="G1199" i="7"/>
  <c r="G391" i="7"/>
  <c r="G2039" i="7"/>
  <c r="G1593" i="7"/>
  <c r="G2157" i="7"/>
  <c r="F945" i="7"/>
  <c r="F607" i="7"/>
  <c r="G1062" i="7"/>
  <c r="F52" i="7"/>
  <c r="F1264" i="7"/>
  <c r="F860" i="7"/>
  <c r="F1660" i="7"/>
  <c r="F1213" i="7"/>
  <c r="F1199" i="7"/>
  <c r="F423" i="7"/>
  <c r="G2083" i="7"/>
  <c r="G1669" i="7"/>
  <c r="F1439" i="7"/>
  <c r="G1695" i="7"/>
  <c r="G281" i="7"/>
  <c r="G745" i="7"/>
  <c r="G2073" i="7"/>
  <c r="G1627" i="7"/>
  <c r="G1871" i="7"/>
  <c r="F1291" i="7"/>
  <c r="F123" i="7"/>
  <c r="F527" i="7"/>
  <c r="F1133" i="7"/>
  <c r="G69" i="7"/>
  <c r="F1281" i="7"/>
  <c r="F1887" i="7"/>
  <c r="F1593" i="7"/>
  <c r="F1997" i="7"/>
  <c r="G2133" i="7"/>
  <c r="F1325" i="7"/>
  <c r="G113" i="7"/>
  <c r="G1614" i="7"/>
  <c r="F2018" i="7"/>
  <c r="G1390" i="7"/>
  <c r="G325" i="7"/>
  <c r="G931" i="7"/>
  <c r="F931" i="7"/>
  <c r="G1887" i="7"/>
  <c r="G1079" i="7"/>
  <c r="F381" i="7"/>
  <c r="F785" i="7"/>
  <c r="G2199" i="7"/>
  <c r="G1729" i="7"/>
  <c r="F1527" i="7"/>
  <c r="G2220" i="7"/>
  <c r="G1816" i="7"/>
  <c r="G1949" i="7"/>
  <c r="F1739" i="7"/>
  <c r="F1941" i="7"/>
  <c r="G2143" i="7"/>
  <c r="G1685" i="7"/>
  <c r="G2089" i="7"/>
  <c r="G785" i="7"/>
  <c r="F583" i="7"/>
  <c r="G381" i="7"/>
  <c r="F921" i="7"/>
  <c r="F1931" i="7"/>
  <c r="F402" i="7"/>
  <c r="G1412" i="7"/>
  <c r="F1335" i="7"/>
  <c r="F1537" i="7"/>
  <c r="G1335" i="7"/>
  <c r="F69" i="7"/>
  <c r="F1685" i="7"/>
  <c r="F271" i="7"/>
  <c r="G1391" i="7"/>
  <c r="F1795" i="7"/>
  <c r="G1795" i="7"/>
  <c r="G1325" i="7"/>
  <c r="G315" i="7"/>
  <c r="G719" i="7"/>
  <c r="F1816" i="7"/>
  <c r="G1210" i="7"/>
  <c r="F1598" i="7"/>
  <c r="G1213" i="7"/>
  <c r="F2143" i="7"/>
  <c r="F325" i="7"/>
  <c r="F877" i="7"/>
  <c r="F2089" i="7"/>
  <c r="F473" i="7"/>
  <c r="F2199" i="7"/>
  <c r="G179" i="7"/>
  <c r="G1189" i="7"/>
  <c r="G1931" i="7"/>
  <c r="G1527" i="7"/>
  <c r="F315" i="7"/>
  <c r="F604" i="7"/>
  <c r="F1614" i="7"/>
  <c r="G123" i="7"/>
  <c r="G1941" i="7"/>
  <c r="G1281" i="7"/>
  <c r="G675" i="7"/>
  <c r="G877" i="7"/>
  <c r="G987" i="7"/>
  <c r="F1391" i="7"/>
  <c r="F987" i="7"/>
  <c r="G1123" i="7"/>
  <c r="F2133" i="7"/>
  <c r="F517" i="7"/>
  <c r="F806" i="7"/>
  <c r="G806" i="7"/>
  <c r="G1537" i="7"/>
  <c r="G271" i="7"/>
  <c r="F1483" i="7"/>
  <c r="F1189" i="7"/>
  <c r="F1729" i="7"/>
  <c r="G921" i="7"/>
  <c r="F1412" i="7"/>
  <c r="G402" i="7"/>
  <c r="F1592" i="7"/>
  <c r="G1047" i="7"/>
  <c r="F927" i="7"/>
  <c r="F965" i="7"/>
  <c r="F293" i="7"/>
  <c r="F1101" i="7"/>
  <c r="F845" i="7"/>
  <c r="F321" i="7"/>
  <c r="G1505" i="7"/>
  <c r="F697" i="7"/>
  <c r="F1303" i="7"/>
  <c r="G1249" i="7"/>
  <c r="G1735" i="7"/>
  <c r="F1909" i="7"/>
  <c r="G91" i="7"/>
  <c r="G1909" i="7"/>
  <c r="F1249" i="7"/>
  <c r="F495" i="7"/>
  <c r="G899" i="7"/>
  <c r="G1707" i="7"/>
  <c r="G2057" i="7"/>
  <c r="F763" i="7"/>
  <c r="G293" i="7"/>
  <c r="F91" i="7"/>
  <c r="G2111" i="7"/>
  <c r="F1735" i="7"/>
  <c r="G1369" i="7"/>
  <c r="G1303" i="7"/>
  <c r="F2111" i="7"/>
  <c r="G1101" i="7"/>
  <c r="G119" i="7"/>
  <c r="G1975" i="7"/>
  <c r="F1707" i="7"/>
  <c r="G659" i="7"/>
  <c r="G861" i="7"/>
  <c r="F631" i="7"/>
  <c r="G53" i="7"/>
  <c r="G1467" i="7"/>
  <c r="F1237" i="7"/>
  <c r="F255" i="7"/>
  <c r="F1871" i="7"/>
  <c r="G227" i="7"/>
  <c r="G11" i="7"/>
  <c r="G1054" i="7"/>
  <c r="F53" i="7"/>
  <c r="F1669" i="7"/>
  <c r="F617" i="7"/>
  <c r="F1256" i="7"/>
  <c r="F448" i="7"/>
  <c r="G1679" i="7"/>
  <c r="F457" i="7"/>
  <c r="F659" i="7"/>
  <c r="G1223" i="7"/>
  <c r="F800" i="7"/>
  <c r="G650" i="7"/>
  <c r="G1660" i="7"/>
  <c r="G1458" i="7"/>
  <c r="G871" i="7"/>
  <c r="G255" i="7"/>
  <c r="G1063" i="7"/>
  <c r="G2045" i="7"/>
  <c r="F852" i="7"/>
  <c r="G1438" i="7"/>
  <c r="G630" i="7"/>
  <c r="F1438" i="7"/>
  <c r="G1150" i="7"/>
  <c r="G947" i="7"/>
  <c r="F926" i="7"/>
  <c r="G1128" i="7"/>
  <c r="G72" i="7"/>
  <c r="G880" i="7"/>
  <c r="F2095" i="7"/>
  <c r="G264" i="7"/>
  <c r="G226" i="7"/>
  <c r="G24" i="7"/>
  <c r="F428" i="7"/>
  <c r="G1554" i="7"/>
  <c r="F341" i="7"/>
  <c r="G274" i="7"/>
  <c r="F880" i="7"/>
  <c r="F1085" i="7"/>
  <c r="F264" i="7"/>
  <c r="G832" i="7"/>
  <c r="F2044" i="7"/>
  <c r="F630" i="7"/>
  <c r="F2159" i="7"/>
  <c r="G320" i="7"/>
  <c r="F522" i="7"/>
  <c r="F1688" i="7"/>
  <c r="G1688" i="7"/>
  <c r="F226" i="7"/>
  <c r="F24" i="7"/>
  <c r="F1034" i="7"/>
  <c r="G1532" i="7"/>
  <c r="F724" i="7"/>
  <c r="F72" i="7"/>
  <c r="G1082" i="7"/>
  <c r="G1890" i="7"/>
  <c r="G2044" i="7"/>
  <c r="G1236" i="7"/>
  <c r="G1842" i="7"/>
  <c r="G926" i="7"/>
  <c r="G1486" i="7"/>
  <c r="F678" i="7"/>
  <c r="F118" i="7"/>
  <c r="F832" i="7"/>
  <c r="G1640" i="7"/>
  <c r="F1554" i="7"/>
  <c r="F476" i="7"/>
  <c r="G678" i="7"/>
  <c r="F681" i="7"/>
  <c r="G724" i="7"/>
  <c r="F1842" i="7"/>
  <c r="F1352" i="7"/>
  <c r="F1755" i="7"/>
  <c r="G1936" i="7"/>
  <c r="F274" i="7"/>
  <c r="F2092" i="7"/>
  <c r="F277" i="7"/>
  <c r="G883" i="7"/>
  <c r="G1893" i="7"/>
  <c r="F883" i="7"/>
  <c r="F75" i="7"/>
  <c r="G852" i="7"/>
  <c r="F1862" i="7"/>
  <c r="F1813" i="7"/>
  <c r="F1207" i="7"/>
  <c r="G2095" i="7"/>
  <c r="F197" i="7"/>
  <c r="F452" i="7"/>
  <c r="F1873" i="7"/>
  <c r="F1409" i="7"/>
  <c r="G257" i="7"/>
  <c r="F479" i="7"/>
  <c r="G75" i="7"/>
  <c r="G1881" i="7"/>
  <c r="F1679" i="7"/>
  <c r="G1275" i="7"/>
  <c r="F784" i="7"/>
  <c r="G986" i="7"/>
  <c r="F939" i="7"/>
  <c r="F2151" i="7"/>
  <c r="F598" i="7"/>
  <c r="G2012" i="7"/>
  <c r="G1291" i="7"/>
  <c r="F79" i="7"/>
  <c r="F1881" i="7"/>
  <c r="F467" i="7"/>
  <c r="G265" i="7"/>
  <c r="G1188" i="7"/>
  <c r="F380" i="7"/>
  <c r="F737" i="7"/>
  <c r="G737" i="7"/>
  <c r="F386" i="7"/>
  <c r="F194" i="7"/>
  <c r="G2214" i="7"/>
  <c r="G1089" i="7"/>
  <c r="F2083" i="7"/>
  <c r="F871" i="7"/>
  <c r="G1073" i="7"/>
  <c r="G1794" i="7"/>
  <c r="F1794" i="7"/>
  <c r="G1747" i="7"/>
  <c r="F1747" i="7"/>
  <c r="F184" i="7"/>
  <c r="F1204" i="7"/>
  <c r="G1406" i="7"/>
  <c r="G1204" i="7"/>
  <c r="G685" i="7"/>
  <c r="F63" i="7"/>
  <c r="F1073" i="7"/>
  <c r="F1188" i="7"/>
  <c r="G1996" i="7"/>
  <c r="G939" i="7"/>
  <c r="F1949" i="7"/>
  <c r="G2002" i="7"/>
  <c r="G194" i="7"/>
  <c r="G396" i="7"/>
  <c r="F685" i="7"/>
  <c r="F1695" i="7"/>
  <c r="F1275" i="7"/>
  <c r="F265" i="7"/>
  <c r="F2198" i="7"/>
  <c r="G2198" i="7"/>
  <c r="G333" i="7"/>
  <c r="F1194" i="7"/>
  <c r="F2214" i="7"/>
  <c r="F1406" i="7"/>
  <c r="G1287" i="7"/>
  <c r="G669" i="7"/>
  <c r="F669" i="7"/>
  <c r="F1390" i="7"/>
  <c r="G380" i="7"/>
  <c r="F1545" i="7"/>
  <c r="G131" i="7"/>
  <c r="G184" i="7"/>
  <c r="F1608" i="7"/>
  <c r="F396" i="7"/>
  <c r="F766" i="7"/>
  <c r="G63" i="7"/>
  <c r="G1477" i="7"/>
  <c r="G784" i="7"/>
  <c r="F582" i="7"/>
  <c r="G1343" i="7"/>
  <c r="F333" i="7"/>
  <c r="F1800" i="7"/>
  <c r="G800" i="7"/>
  <c r="G1608" i="7"/>
  <c r="F483" i="7"/>
  <c r="F1260" i="7"/>
  <c r="G2068" i="7"/>
  <c r="G250" i="7"/>
  <c r="F2068" i="7"/>
  <c r="G1462" i="7"/>
  <c r="F1462" i="7"/>
  <c r="F856" i="7"/>
  <c r="F48" i="7"/>
  <c r="F1866" i="7"/>
  <c r="F1893" i="7"/>
  <c r="G681" i="7"/>
  <c r="G1489" i="7"/>
  <c r="G48" i="7"/>
  <c r="G1664" i="7"/>
  <c r="G277" i="7"/>
  <c r="G1058" i="7"/>
  <c r="G1085" i="7"/>
  <c r="F1287" i="7"/>
  <c r="F942" i="7"/>
  <c r="F2048" i="7"/>
  <c r="G28" i="7"/>
  <c r="F432" i="7"/>
  <c r="G336" i="7"/>
  <c r="G1346" i="7"/>
  <c r="F28" i="7"/>
  <c r="F1038" i="7"/>
  <c r="G230" i="7"/>
  <c r="F538" i="7"/>
  <c r="G1144" i="7"/>
  <c r="G1409" i="7"/>
  <c r="G1207" i="7"/>
  <c r="G399" i="7"/>
  <c r="F1846" i="7"/>
  <c r="G836" i="7"/>
  <c r="F230" i="7"/>
  <c r="G1952" i="7"/>
  <c r="G803" i="7"/>
  <c r="G1611" i="7"/>
  <c r="G2015" i="7"/>
  <c r="G1442" i="7"/>
  <c r="G1644" i="7"/>
  <c r="G634" i="7"/>
  <c r="F2212" i="7"/>
  <c r="G942" i="7"/>
  <c r="G1878" i="7"/>
  <c r="F2015" i="7"/>
  <c r="G1240" i="7"/>
  <c r="G2048" i="7"/>
  <c r="G1846" i="7"/>
  <c r="G1750" i="7"/>
  <c r="F407" i="7"/>
  <c r="F2080" i="7"/>
  <c r="F60" i="7"/>
  <c r="F1346" i="7"/>
  <c r="F1442" i="7"/>
  <c r="F836" i="7"/>
  <c r="F1875" i="7"/>
  <c r="F740" i="7"/>
  <c r="F601" i="7"/>
  <c r="G1813" i="7"/>
  <c r="G1038" i="7"/>
  <c r="G1548" i="7"/>
  <c r="G2217" i="7"/>
  <c r="G1691" i="7"/>
  <c r="F1691" i="7"/>
  <c r="F399" i="7"/>
  <c r="F1611" i="7"/>
  <c r="F1952" i="7"/>
  <c r="F336" i="7"/>
  <c r="F1664" i="7"/>
  <c r="F654" i="7"/>
  <c r="G197" i="7"/>
  <c r="F250" i="7"/>
  <c r="G856" i="7"/>
  <c r="G1260" i="7"/>
  <c r="G1866" i="7"/>
  <c r="F1005" i="7"/>
  <c r="G654" i="7"/>
  <c r="F803" i="7"/>
  <c r="F441" i="7"/>
  <c r="F1047" i="7"/>
  <c r="F1331" i="7"/>
  <c r="G725" i="7"/>
  <c r="F1937" i="7"/>
  <c r="F1029" i="7"/>
  <c r="F1837" i="7"/>
  <c r="G965" i="7"/>
  <c r="F1369" i="7"/>
  <c r="G359" i="7"/>
  <c r="G973" i="7"/>
  <c r="F1000" i="7"/>
  <c r="G621" i="7"/>
  <c r="G1737" i="7"/>
  <c r="G703" i="7"/>
  <c r="F1511" i="7"/>
  <c r="G868" i="7"/>
  <c r="G2080" i="7"/>
  <c r="G310" i="7"/>
  <c r="F1320" i="7"/>
  <c r="F1522" i="7"/>
  <c r="F512" i="7"/>
  <c r="F2057" i="7"/>
  <c r="G643" i="7"/>
  <c r="F1533" i="7"/>
  <c r="F1129" i="7"/>
  <c r="G1129" i="7"/>
  <c r="G221" i="7"/>
  <c r="G1029" i="7"/>
  <c r="F2039" i="7"/>
  <c r="G157" i="7"/>
  <c r="F1773" i="7"/>
  <c r="G1167" i="7"/>
  <c r="G1781" i="7"/>
  <c r="F798" i="7"/>
  <c r="G1366" i="7"/>
  <c r="F2117" i="7"/>
  <c r="G97" i="7"/>
  <c r="F262" i="7"/>
  <c r="G1724" i="7"/>
  <c r="G108" i="7"/>
  <c r="G1522" i="7"/>
  <c r="G714" i="7"/>
  <c r="F1653" i="7"/>
  <c r="F1451" i="7"/>
  <c r="G37" i="7"/>
  <c r="F119" i="7"/>
  <c r="F2139" i="7"/>
  <c r="G1937" i="7"/>
  <c r="G1231" i="7"/>
  <c r="G1433" i="7"/>
  <c r="F625" i="7"/>
  <c r="G1571" i="7"/>
  <c r="F1975" i="7"/>
  <c r="F2104" i="7"/>
  <c r="F373" i="7"/>
  <c r="F1943" i="7"/>
  <c r="G2086" i="7"/>
  <c r="F1984" i="7"/>
  <c r="G905" i="7"/>
  <c r="G1713" i="7"/>
  <c r="G2200" i="7"/>
  <c r="F1878" i="7"/>
  <c r="F868" i="7"/>
  <c r="F108" i="7"/>
  <c r="G1653" i="7"/>
  <c r="G239" i="7"/>
  <c r="G1451" i="7"/>
  <c r="G1331" i="7"/>
  <c r="F523" i="7"/>
  <c r="F221" i="7"/>
  <c r="G1837" i="7"/>
  <c r="F1231" i="7"/>
  <c r="F2177" i="7"/>
  <c r="G1773" i="7"/>
  <c r="G1700" i="7"/>
  <c r="F1289" i="7"/>
  <c r="F2145" i="7"/>
  <c r="G329" i="7"/>
  <c r="G1309" i="7"/>
  <c r="F1915" i="7"/>
  <c r="F1454" i="7"/>
  <c r="G1272" i="7"/>
  <c r="G1676" i="7"/>
  <c r="F1821" i="7"/>
  <c r="G1474" i="7"/>
  <c r="F714" i="7"/>
  <c r="F1926" i="7"/>
  <c r="F368" i="7"/>
  <c r="G1855" i="7"/>
  <c r="F643" i="7"/>
  <c r="G845" i="7"/>
  <c r="G927" i="7"/>
  <c r="G2139" i="7"/>
  <c r="G19" i="7"/>
  <c r="F1433" i="7"/>
  <c r="G625" i="7"/>
  <c r="F157" i="7"/>
  <c r="F1571" i="7"/>
  <c r="G2177" i="7"/>
  <c r="F1895" i="7"/>
  <c r="G1943" i="7"/>
  <c r="F703" i="7"/>
  <c r="F97" i="7"/>
  <c r="F1656" i="7"/>
  <c r="G1320" i="7"/>
  <c r="F916" i="7"/>
  <c r="G1926" i="7"/>
  <c r="G1070" i="7"/>
  <c r="F37" i="7"/>
  <c r="F1855" i="7"/>
  <c r="F725" i="7"/>
  <c r="G1635" i="7"/>
  <c r="F359" i="7"/>
  <c r="F1167" i="7"/>
  <c r="F1333" i="7"/>
  <c r="G1915" i="7"/>
  <c r="G2117" i="7"/>
  <c r="G646" i="7"/>
  <c r="F1676" i="7"/>
  <c r="F310" i="7"/>
  <c r="G2128" i="7"/>
  <c r="G339" i="7"/>
  <c r="F743" i="7"/>
  <c r="F968" i="7"/>
  <c r="F1467" i="7"/>
  <c r="F861" i="7"/>
  <c r="G1265" i="7"/>
  <c r="F427" i="7"/>
  <c r="G200" i="7"/>
  <c r="F2220" i="7"/>
  <c r="F200" i="7"/>
  <c r="F1996" i="7"/>
  <c r="G1592" i="7"/>
  <c r="F284" i="7"/>
  <c r="G1141" i="7"/>
  <c r="G2151" i="7"/>
  <c r="F1343" i="7"/>
  <c r="G1194" i="7"/>
  <c r="F2154" i="7"/>
  <c r="G134" i="7"/>
  <c r="F1309" i="7"/>
  <c r="G1511" i="7"/>
  <c r="G1796" i="7"/>
  <c r="G887" i="7"/>
  <c r="F1011" i="7"/>
  <c r="F666" i="7"/>
  <c r="F1897" i="7"/>
  <c r="F464" i="7"/>
  <c r="F1272" i="7"/>
  <c r="F1089" i="7"/>
  <c r="F1415" i="7"/>
  <c r="F1284" i="7"/>
  <c r="F1890" i="7"/>
  <c r="F1082" i="7"/>
  <c r="G945" i="7"/>
  <c r="G690" i="7"/>
  <c r="G777" i="7"/>
  <c r="F1265" i="7"/>
  <c r="F1063" i="7"/>
  <c r="F422" i="7"/>
  <c r="G2018" i="7"/>
  <c r="F986" i="7"/>
  <c r="F178" i="7"/>
  <c r="F964" i="7"/>
  <c r="G1545" i="7"/>
  <c r="F131" i="7"/>
  <c r="G790" i="7"/>
  <c r="G2204" i="7"/>
  <c r="F1548" i="7"/>
  <c r="F134" i="7"/>
  <c r="F501" i="7"/>
  <c r="F988" i="7"/>
  <c r="F2099" i="7"/>
  <c r="F1493" i="7"/>
  <c r="G262" i="7"/>
  <c r="F1474" i="7"/>
  <c r="G666" i="7"/>
  <c r="F2021" i="7"/>
  <c r="G2021" i="7"/>
  <c r="G2138" i="7"/>
  <c r="F1734" i="7"/>
  <c r="F2223" i="7"/>
  <c r="G2092" i="7"/>
  <c r="F1486" i="7"/>
  <c r="G1314" i="7"/>
  <c r="G1432" i="7"/>
  <c r="F429" i="7"/>
  <c r="G833" i="7"/>
  <c r="F342" i="7"/>
  <c r="G746" i="7"/>
  <c r="G2160" i="7"/>
  <c r="G238" i="7"/>
  <c r="F543" i="7"/>
  <c r="G1149" i="7"/>
  <c r="G819" i="7"/>
  <c r="F2031" i="7"/>
  <c r="F1378" i="7"/>
  <c r="G1782" i="7"/>
  <c r="F1050" i="7"/>
  <c r="G1454" i="7"/>
  <c r="G2041" i="7"/>
  <c r="F1233" i="7"/>
  <c r="F708" i="7"/>
  <c r="G1237" i="7"/>
  <c r="F833" i="7"/>
  <c r="G1439" i="7"/>
  <c r="G1958" i="7"/>
  <c r="F1150" i="7"/>
  <c r="F1756" i="7"/>
  <c r="F1450" i="7"/>
  <c r="G1957" i="7"/>
  <c r="G1553" i="7"/>
  <c r="F1351" i="7"/>
  <c r="F1829" i="7"/>
  <c r="G1425" i="7"/>
  <c r="F2186" i="7"/>
  <c r="G1984" i="7"/>
  <c r="G1455" i="7"/>
  <c r="F2060" i="7"/>
  <c r="F646" i="7"/>
  <c r="G21" i="7"/>
  <c r="G1637" i="7"/>
  <c r="G1839" i="7"/>
  <c r="F829" i="7"/>
  <c r="F252" i="7"/>
  <c r="F1145" i="7"/>
  <c r="F1035" i="7"/>
  <c r="F227" i="7"/>
  <c r="G1843" i="7"/>
  <c r="F746" i="7"/>
  <c r="F1958" i="7"/>
  <c r="F140" i="7"/>
  <c r="G1351" i="7"/>
  <c r="G2159" i="7"/>
  <c r="F1957" i="7"/>
  <c r="G617" i="7"/>
  <c r="G1021" i="7"/>
  <c r="G368" i="7"/>
  <c r="G1050" i="7"/>
  <c r="F242" i="7"/>
  <c r="G223" i="7"/>
  <c r="F1435" i="7"/>
  <c r="G1060" i="7"/>
  <c r="F2155" i="7"/>
  <c r="G631" i="7"/>
  <c r="G1641" i="7"/>
  <c r="F1641" i="7"/>
  <c r="G140" i="7"/>
  <c r="G1352" i="7"/>
  <c r="F139" i="7"/>
  <c r="F745" i="7"/>
  <c r="F947" i="7"/>
  <c r="F11" i="7"/>
  <c r="F213" i="7"/>
  <c r="G2186" i="7"/>
  <c r="F40" i="7"/>
  <c r="G2060" i="7"/>
  <c r="F2041" i="7"/>
  <c r="F223" i="7"/>
  <c r="G1031" i="7"/>
  <c r="F1464" i="7"/>
  <c r="G943" i="7"/>
  <c r="F1843" i="7"/>
  <c r="G25" i="7"/>
  <c r="G1035" i="7"/>
  <c r="G948" i="7"/>
  <c r="F544" i="7"/>
  <c r="F1149" i="7"/>
  <c r="F1553" i="7"/>
  <c r="G139" i="7"/>
  <c r="F819" i="7"/>
  <c r="F1021" i="7"/>
  <c r="F1782" i="7"/>
  <c r="G1858" i="7"/>
  <c r="F1858" i="7"/>
  <c r="G627" i="7"/>
  <c r="G1435" i="7"/>
  <c r="F627" i="7"/>
  <c r="G1920" i="7"/>
  <c r="F220" i="7"/>
  <c r="F25" i="7"/>
  <c r="G1756" i="7"/>
  <c r="F948" i="7"/>
  <c r="G1854" i="7"/>
  <c r="G341" i="7"/>
  <c r="F415" i="7"/>
  <c r="G1176" i="7"/>
  <c r="G772" i="7"/>
  <c r="F444" i="7"/>
  <c r="G848" i="7"/>
  <c r="G829" i="7"/>
  <c r="G1415" i="7"/>
  <c r="G1598" i="7"/>
  <c r="F1627" i="7"/>
  <c r="F1425" i="7"/>
  <c r="F1223" i="7"/>
  <c r="F570" i="7"/>
  <c r="G1378" i="7"/>
  <c r="F1144" i="7"/>
  <c r="F1750" i="7"/>
  <c r="G242" i="7"/>
  <c r="G1656" i="7"/>
  <c r="G1810" i="7"/>
  <c r="F1810" i="7"/>
  <c r="F1936" i="7"/>
  <c r="G1330" i="7"/>
  <c r="F205" i="7"/>
  <c r="F790" i="7"/>
  <c r="G2031" i="7"/>
  <c r="G213" i="7"/>
  <c r="F974" i="7"/>
  <c r="G1339" i="7"/>
  <c r="G740" i="7"/>
  <c r="G1252" i="7"/>
  <c r="G40" i="7"/>
  <c r="G1002" i="7"/>
  <c r="F1532" i="7"/>
  <c r="F1128" i="7"/>
  <c r="G118" i="7"/>
  <c r="G60" i="7"/>
  <c r="G1342" i="7"/>
  <c r="F1880" i="7"/>
  <c r="G1880" i="7"/>
  <c r="G1902" i="7"/>
  <c r="F1902" i="7"/>
  <c r="F1498" i="7"/>
  <c r="G1673" i="7"/>
  <c r="F2176" i="7"/>
  <c r="F1772" i="7"/>
  <c r="G1368" i="7"/>
  <c r="G394" i="7"/>
  <c r="G192" i="7"/>
  <c r="G1000" i="7"/>
  <c r="F217" i="7"/>
  <c r="G276" i="7"/>
  <c r="F466" i="7"/>
  <c r="G1072" i="7"/>
  <c r="G1678" i="7"/>
  <c r="F286" i="7"/>
  <c r="G1296" i="7"/>
  <c r="G892" i="7"/>
  <c r="G156" i="7"/>
  <c r="G358" i="7"/>
  <c r="F1606" i="7"/>
  <c r="F2010" i="7"/>
  <c r="F1833" i="7"/>
  <c r="F1678" i="7"/>
  <c r="F1274" i="7"/>
  <c r="F1476" i="7"/>
  <c r="F488" i="7"/>
  <c r="G84" i="7"/>
  <c r="F560" i="7"/>
  <c r="F156" i="7"/>
  <c r="F394" i="7"/>
  <c r="G2010" i="7"/>
  <c r="G15" i="7"/>
  <c r="F1591" i="7"/>
  <c r="G870" i="7"/>
  <c r="G668" i="7"/>
  <c r="F2082" i="7"/>
  <c r="F84" i="7"/>
  <c r="F892" i="7"/>
  <c r="G1772" i="7"/>
  <c r="F1368" i="7"/>
  <c r="F1404" i="7"/>
  <c r="G1808" i="7"/>
  <c r="G1025" i="7"/>
  <c r="G62" i="7"/>
  <c r="F668" i="7"/>
  <c r="F1072" i="7"/>
  <c r="F1296" i="7"/>
  <c r="G2104" i="7"/>
  <c r="G710" i="7"/>
  <c r="F762" i="7"/>
  <c r="G1570" i="7"/>
  <c r="F1974" i="7"/>
  <c r="F1808" i="7"/>
  <c r="F1202" i="7"/>
  <c r="G798" i="7"/>
  <c r="G1429" i="7"/>
  <c r="G1274" i="7"/>
  <c r="F62" i="7"/>
  <c r="G2082" i="7"/>
  <c r="F1700" i="7"/>
  <c r="F1094" i="7"/>
  <c r="F690" i="7"/>
  <c r="G1316" i="7"/>
  <c r="G2176" i="7"/>
  <c r="G762" i="7"/>
  <c r="G1974" i="7"/>
  <c r="F192" i="7"/>
  <c r="G1404" i="7"/>
  <c r="G1202" i="7"/>
  <c r="G1833" i="7"/>
  <c r="G1476" i="7"/>
  <c r="G1094" i="7"/>
  <c r="G1498" i="7"/>
  <c r="G865" i="7"/>
  <c r="G1166" i="7"/>
  <c r="F1166" i="7"/>
  <c r="G1606" i="7"/>
  <c r="F596" i="7"/>
  <c r="G1631" i="7"/>
  <c r="G1227" i="7"/>
  <c r="G1011" i="7"/>
  <c r="F1819" i="7"/>
  <c r="F1687" i="7"/>
  <c r="F71" i="7"/>
  <c r="G1889" i="7"/>
  <c r="F2122" i="7"/>
  <c r="F1516" i="7"/>
  <c r="G304" i="7"/>
  <c r="G50" i="7"/>
  <c r="G252" i="7"/>
  <c r="F1262" i="7"/>
  <c r="F826" i="7"/>
  <c r="F1230" i="7"/>
  <c r="G1836" i="7"/>
  <c r="G36" i="7"/>
  <c r="G1248" i="7"/>
  <c r="G1046" i="7"/>
  <c r="F849" i="7"/>
  <c r="G1081" i="7"/>
  <c r="F1081" i="7"/>
  <c r="F879" i="7"/>
  <c r="G1112" i="7"/>
  <c r="F910" i="7"/>
  <c r="G708" i="7"/>
  <c r="F1868" i="7"/>
  <c r="F50" i="7"/>
  <c r="F858" i="7"/>
  <c r="G1634" i="7"/>
  <c r="G1230" i="7"/>
  <c r="G1450" i="7"/>
  <c r="G844" i="7"/>
  <c r="F1652" i="7"/>
  <c r="F1859" i="7"/>
  <c r="G273" i="7"/>
  <c r="F1283" i="7"/>
  <c r="F1485" i="7"/>
  <c r="F1920" i="7"/>
  <c r="G1718" i="7"/>
  <c r="F304" i="7"/>
  <c r="F1666" i="7"/>
  <c r="G656" i="7"/>
  <c r="G1868" i="7"/>
  <c r="G18" i="7"/>
  <c r="G826" i="7"/>
  <c r="F440" i="7"/>
  <c r="G642" i="7"/>
  <c r="F844" i="7"/>
  <c r="F243" i="7"/>
  <c r="G1687" i="7"/>
  <c r="F1889" i="7"/>
  <c r="G1516" i="7"/>
  <c r="G910" i="7"/>
  <c r="F102" i="7"/>
  <c r="G2070" i="7"/>
  <c r="G1464" i="7"/>
  <c r="G1666" i="7"/>
  <c r="G2038" i="7"/>
  <c r="G1028" i="7"/>
  <c r="F238" i="7"/>
  <c r="F2056" i="7"/>
  <c r="F1046" i="7"/>
  <c r="G1051" i="7"/>
  <c r="F2091" i="7"/>
  <c r="G2091" i="7"/>
  <c r="F1314" i="7"/>
  <c r="G2122" i="7"/>
  <c r="F454" i="7"/>
  <c r="F1060" i="7"/>
  <c r="F2038" i="7"/>
  <c r="F1432" i="7"/>
  <c r="F624" i="7"/>
  <c r="F1248" i="7"/>
  <c r="G1652" i="7"/>
  <c r="F2061" i="7"/>
  <c r="G677" i="7"/>
  <c r="G1283" i="7"/>
  <c r="F1112" i="7"/>
  <c r="G102" i="7"/>
  <c r="F656" i="7"/>
  <c r="F2070" i="7"/>
  <c r="G220" i="7"/>
  <c r="F18" i="7"/>
  <c r="F1634" i="7"/>
  <c r="F36" i="7"/>
  <c r="G2056" i="7"/>
  <c r="G1672" i="7"/>
  <c r="F1455" i="7"/>
  <c r="G71" i="7"/>
  <c r="G1485" i="7"/>
  <c r="F506" i="7"/>
  <c r="G1262" i="7"/>
  <c r="G624" i="7"/>
  <c r="F1028" i="7"/>
  <c r="F642" i="7"/>
  <c r="G1268" i="7"/>
  <c r="G1253" i="7"/>
  <c r="F919" i="7"/>
  <c r="F1727" i="7"/>
  <c r="F313" i="7"/>
  <c r="F1170" i="7"/>
  <c r="G1776" i="7"/>
  <c r="G362" i="7"/>
  <c r="G1065" i="7"/>
  <c r="G863" i="7"/>
  <c r="G1720" i="7"/>
  <c r="G912" i="7"/>
  <c r="F2150" i="7"/>
  <c r="F581" i="7"/>
  <c r="G1013" i="7"/>
  <c r="F1417" i="7"/>
  <c r="G1417" i="7"/>
  <c r="G313" i="7"/>
  <c r="F1525" i="7"/>
  <c r="F111" i="7"/>
  <c r="F564" i="7"/>
  <c r="G1170" i="7"/>
  <c r="G1372" i="7"/>
  <c r="G1671" i="7"/>
  <c r="G661" i="7"/>
  <c r="F1469" i="7"/>
  <c r="F710" i="7"/>
  <c r="F1518" i="7"/>
  <c r="G1797" i="7"/>
  <c r="G2023" i="7"/>
  <c r="G1821" i="7"/>
  <c r="G919" i="7"/>
  <c r="F1929" i="7"/>
  <c r="G1727" i="7"/>
  <c r="F1776" i="7"/>
  <c r="G766" i="7"/>
  <c r="G1469" i="7"/>
  <c r="F1267" i="7"/>
  <c r="G1267" i="7"/>
  <c r="G1114" i="7"/>
  <c r="F1114" i="7"/>
  <c r="G1922" i="7"/>
  <c r="F2201" i="7"/>
  <c r="G1690" i="7"/>
  <c r="G205" i="7"/>
  <c r="G2225" i="7"/>
  <c r="F1121" i="7"/>
  <c r="F2131" i="7"/>
  <c r="F515" i="7"/>
  <c r="F1574" i="7"/>
  <c r="F362" i="7"/>
  <c r="F257" i="7"/>
  <c r="F55" i="7"/>
  <c r="G2075" i="7"/>
  <c r="F1720" i="7"/>
  <c r="F2124" i="7"/>
  <c r="G306" i="7"/>
  <c r="G2201" i="7"/>
  <c r="F1084" i="7"/>
  <c r="F1049" i="7"/>
  <c r="G1215" i="7"/>
  <c r="F1323" i="7"/>
  <c r="G1929" i="7"/>
  <c r="G1574" i="7"/>
  <c r="G1978" i="7"/>
  <c r="F459" i="7"/>
  <c r="F863" i="7"/>
  <c r="F1671" i="7"/>
  <c r="F508" i="7"/>
  <c r="G104" i="7"/>
  <c r="F104" i="7"/>
  <c r="G1948" i="7"/>
  <c r="G1999" i="7"/>
  <c r="F1690" i="7"/>
  <c r="F1793" i="7"/>
  <c r="F2023" i="7"/>
  <c r="G1121" i="7"/>
  <c r="G1525" i="7"/>
  <c r="F1372" i="7"/>
  <c r="G968" i="7"/>
  <c r="F2180" i="7"/>
  <c r="F661" i="7"/>
  <c r="G1873" i="7"/>
  <c r="F2075" i="7"/>
  <c r="G2124" i="7"/>
  <c r="G1518" i="7"/>
  <c r="F1922" i="7"/>
  <c r="G938" i="7"/>
  <c r="F989" i="7"/>
  <c r="G1084" i="7"/>
  <c r="F177" i="7"/>
  <c r="F1619" i="7"/>
  <c r="G407" i="7"/>
  <c r="F2225" i="7"/>
  <c r="G2131" i="7"/>
  <c r="F160" i="7"/>
  <c r="F1978" i="7"/>
  <c r="F1065" i="7"/>
  <c r="F1316" i="7"/>
  <c r="F306" i="7"/>
  <c r="G332" i="7"/>
  <c r="F1191" i="7"/>
  <c r="F1892" i="7"/>
  <c r="G2197" i="7"/>
  <c r="F1013" i="7"/>
  <c r="F1215" i="7"/>
  <c r="F811" i="7"/>
  <c r="G811" i="7"/>
  <c r="F609" i="7"/>
  <c r="F320" i="7"/>
  <c r="F2138" i="7"/>
  <c r="G1734" i="7"/>
  <c r="G1857" i="7"/>
  <c r="F1654" i="7"/>
  <c r="G1293" i="7"/>
  <c r="F1120" i="7"/>
  <c r="G615" i="7"/>
  <c r="G1497" i="7"/>
  <c r="F1524" i="7"/>
  <c r="G9" i="7"/>
  <c r="F1903" i="7"/>
  <c r="F1091" i="7"/>
  <c r="G283" i="7"/>
  <c r="F1322" i="7"/>
  <c r="G2108" i="7"/>
  <c r="F537" i="7"/>
  <c r="F1502" i="7"/>
  <c r="F133" i="7"/>
  <c r="G1143" i="7"/>
  <c r="F514" i="7"/>
  <c r="F2130" i="7"/>
  <c r="G918" i="7"/>
  <c r="G1300" i="7"/>
  <c r="F1906" i="7"/>
  <c r="G1221" i="7"/>
  <c r="F615" i="7"/>
  <c r="F941" i="7"/>
  <c r="F2153" i="7"/>
  <c r="G1345" i="7"/>
  <c r="G1901" i="7"/>
  <c r="F312" i="7"/>
  <c r="G1524" i="7"/>
  <c r="G716" i="7"/>
  <c r="G88" i="7"/>
  <c r="F290" i="7"/>
  <c r="G694" i="7"/>
  <c r="F1827" i="7"/>
  <c r="F211" i="7"/>
  <c r="G1749" i="7"/>
  <c r="F739" i="7"/>
  <c r="F335" i="7"/>
  <c r="F893" i="7"/>
  <c r="F2173" i="7"/>
  <c r="F1928" i="7"/>
  <c r="G1322" i="7"/>
  <c r="F88" i="7"/>
  <c r="F1300" i="7"/>
  <c r="G1906" i="7"/>
  <c r="F1019" i="7"/>
  <c r="G1625" i="7"/>
  <c r="G1423" i="7"/>
  <c r="F1951" i="7"/>
  <c r="F1547" i="7"/>
  <c r="G335" i="7"/>
  <c r="F2105" i="7"/>
  <c r="G1385" i="7"/>
  <c r="F716" i="7"/>
  <c r="F918" i="7"/>
  <c r="G1098" i="7"/>
  <c r="F1704" i="7"/>
  <c r="F492" i="7"/>
  <c r="G1019" i="7"/>
  <c r="F1423" i="7"/>
  <c r="G211" i="7"/>
  <c r="G2153" i="7"/>
  <c r="G1951" i="7"/>
  <c r="G941" i="7"/>
  <c r="G2105" i="7"/>
  <c r="F981" i="7"/>
  <c r="G1726" i="7"/>
  <c r="G312" i="7"/>
  <c r="F2108" i="7"/>
  <c r="F1098" i="7"/>
  <c r="G896" i="7"/>
  <c r="F413" i="7"/>
  <c r="F817" i="7"/>
  <c r="F1221" i="7"/>
  <c r="F1749" i="7"/>
  <c r="G133" i="7"/>
  <c r="G1991" i="7"/>
  <c r="G2130" i="7"/>
  <c r="F1726" i="7"/>
  <c r="F110" i="7"/>
  <c r="F896" i="7"/>
  <c r="F694" i="7"/>
  <c r="G1502" i="7"/>
  <c r="F2029" i="7"/>
  <c r="F9" i="7"/>
  <c r="G817" i="7"/>
  <c r="G739" i="7"/>
  <c r="F1143" i="7"/>
  <c r="G1183" i="7"/>
  <c r="G1120" i="7"/>
  <c r="G110" i="7"/>
  <c r="G290" i="7"/>
  <c r="G1827" i="7"/>
  <c r="F1625" i="7"/>
  <c r="G1547" i="7"/>
  <c r="G779" i="7"/>
  <c r="G823" i="7"/>
  <c r="F1541" i="7"/>
  <c r="F180" i="7"/>
  <c r="G81" i="7"/>
  <c r="F1697" i="7"/>
  <c r="G1495" i="7"/>
  <c r="F1227" i="7"/>
  <c r="F823" i="7"/>
  <c r="F127" i="7"/>
  <c r="G382" i="7"/>
  <c r="G1697" i="7"/>
  <c r="G2101" i="7"/>
  <c r="G1091" i="7"/>
  <c r="F15" i="7"/>
  <c r="F1429" i="7"/>
  <c r="G1541" i="7"/>
  <c r="G1594" i="7"/>
  <c r="G1998" i="7"/>
  <c r="G1654" i="7"/>
  <c r="G687" i="7"/>
  <c r="F1899" i="7"/>
  <c r="F485" i="7"/>
  <c r="F1025" i="7"/>
  <c r="F621" i="7"/>
  <c r="F531" i="7"/>
  <c r="F1453" i="7"/>
  <c r="F584" i="7"/>
  <c r="G988" i="7"/>
  <c r="F644" i="7"/>
  <c r="G889" i="7"/>
  <c r="F2035" i="7"/>
  <c r="F1631" i="7"/>
  <c r="G733" i="7"/>
  <c r="F1857" i="7"/>
  <c r="F382" i="7"/>
  <c r="F2200" i="7"/>
  <c r="F889" i="7"/>
  <c r="F687" i="7"/>
  <c r="G217" i="7"/>
  <c r="G2035" i="7"/>
  <c r="F2147" i="7"/>
  <c r="F847" i="7"/>
  <c r="F1190" i="7"/>
  <c r="F786" i="7"/>
  <c r="F1495" i="7"/>
  <c r="F283" i="7"/>
  <c r="F332" i="7"/>
  <c r="F1544" i="7"/>
  <c r="G1544" i="7"/>
  <c r="F1393" i="7"/>
  <c r="F1595" i="7"/>
  <c r="F85" i="7"/>
  <c r="F1297" i="7"/>
  <c r="F1499" i="7"/>
  <c r="F2094" i="7"/>
  <c r="F1488" i="7"/>
  <c r="F1385" i="7"/>
  <c r="F779" i="7"/>
  <c r="G173" i="7"/>
  <c r="G985" i="7"/>
  <c r="G1591" i="7"/>
  <c r="G1049" i="7"/>
  <c r="G241" i="7"/>
  <c r="F39" i="7"/>
  <c r="F285" i="7"/>
  <c r="F1971" i="7"/>
  <c r="F1048" i="7"/>
  <c r="G38" i="7"/>
  <c r="F1140" i="7"/>
  <c r="G736" i="7"/>
  <c r="G130" i="7"/>
  <c r="G1191" i="7"/>
  <c r="F1999" i="7"/>
  <c r="G287" i="7"/>
  <c r="G1499" i="7"/>
  <c r="F1701" i="7"/>
  <c r="F680" i="7"/>
  <c r="G74" i="7"/>
  <c r="F1991" i="7"/>
  <c r="F2193" i="7"/>
  <c r="G1789" i="7"/>
  <c r="F1187" i="7"/>
  <c r="G1793" i="7"/>
  <c r="G177" i="7"/>
  <c r="G847" i="7"/>
  <c r="F1655" i="7"/>
  <c r="G1655" i="7"/>
  <c r="F1295" i="7"/>
  <c r="G759" i="7"/>
  <c r="G1452" i="7"/>
  <c r="F1452" i="7"/>
  <c r="F534" i="7"/>
  <c r="F938" i="7"/>
  <c r="G1393" i="7"/>
  <c r="F787" i="7"/>
  <c r="F181" i="7"/>
  <c r="G1903" i="7"/>
  <c r="F287" i="7"/>
  <c r="G691" i="7"/>
  <c r="F478" i="7"/>
  <c r="G1892" i="7"/>
  <c r="F577" i="7"/>
  <c r="G2193" i="7"/>
  <c r="G1187" i="7"/>
  <c r="F783" i="7"/>
  <c r="G1389" i="7"/>
  <c r="F1251" i="7"/>
  <c r="G1251" i="7"/>
  <c r="F2059" i="7"/>
  <c r="F487" i="7"/>
  <c r="F759" i="7"/>
  <c r="F2058" i="7"/>
  <c r="G644" i="7"/>
  <c r="G2150" i="7"/>
  <c r="F736" i="7"/>
  <c r="F1797" i="7"/>
  <c r="G383" i="7"/>
  <c r="F585" i="7"/>
  <c r="F489" i="7"/>
  <c r="F1095" i="7"/>
  <c r="F691" i="7"/>
  <c r="G680" i="7"/>
  <c r="G1286" i="7"/>
  <c r="F276" i="7"/>
  <c r="G375" i="7"/>
  <c r="G981" i="7"/>
  <c r="F1389" i="7"/>
  <c r="G1995" i="7"/>
  <c r="G783" i="7"/>
  <c r="G1453" i="7"/>
  <c r="G39" i="7"/>
  <c r="F1497" i="7"/>
  <c r="G1093" i="7"/>
  <c r="F1856" i="7"/>
  <c r="F38" i="7"/>
  <c r="F1948" i="7"/>
  <c r="G1140" i="7"/>
  <c r="F130" i="7"/>
  <c r="G1595" i="7"/>
  <c r="F383" i="7"/>
  <c r="G181" i="7"/>
  <c r="G85" i="7"/>
  <c r="G1701" i="7"/>
  <c r="F74" i="7"/>
  <c r="G2094" i="7"/>
  <c r="F882" i="7"/>
  <c r="G1587" i="7"/>
  <c r="F1183" i="7"/>
  <c r="F1789" i="7"/>
  <c r="F985" i="7"/>
  <c r="F379" i="7"/>
  <c r="F1995" i="7"/>
  <c r="G645" i="7"/>
  <c r="F241" i="7"/>
  <c r="F1901" i="7"/>
  <c r="G1856" i="7"/>
  <c r="F1421" i="7"/>
  <c r="F1342" i="7"/>
  <c r="F1746" i="7"/>
  <c r="G989" i="7"/>
  <c r="G1095" i="7"/>
  <c r="G1297" i="7"/>
  <c r="F1286" i="7"/>
  <c r="G882" i="7"/>
  <c r="F1587" i="7"/>
  <c r="F173" i="7"/>
  <c r="F2197" i="7"/>
  <c r="F443" i="7"/>
  <c r="G2059" i="7"/>
  <c r="G891" i="7"/>
  <c r="F1365" i="7"/>
  <c r="F1250" i="7"/>
  <c r="F1989" i="7"/>
  <c r="F1181" i="7"/>
  <c r="G2191" i="7"/>
  <c r="F1471" i="7"/>
  <c r="G663" i="7"/>
  <c r="F2077" i="7"/>
  <c r="G165" i="7"/>
  <c r="F1175" i="7"/>
  <c r="F82" i="7"/>
  <c r="G688" i="7"/>
  <c r="G1294" i="7"/>
  <c r="F1131" i="7"/>
  <c r="F1737" i="7"/>
  <c r="G1131" i="7"/>
  <c r="G992" i="7"/>
  <c r="F2204" i="7"/>
  <c r="G386" i="7"/>
  <c r="F166" i="7"/>
  <c r="F1580" i="7"/>
  <c r="G166" i="7"/>
  <c r="F733" i="7"/>
  <c r="F689" i="7"/>
  <c r="F83" i="7"/>
  <c r="F41" i="7"/>
  <c r="F961" i="7"/>
  <c r="G1897" i="7"/>
  <c r="F887" i="7"/>
  <c r="G1989" i="7"/>
  <c r="F1585" i="7"/>
  <c r="G1067" i="7"/>
  <c r="F259" i="7"/>
  <c r="G1875" i="7"/>
  <c r="F1579" i="7"/>
  <c r="G1175" i="7"/>
  <c r="F367" i="7"/>
  <c r="F890" i="7"/>
  <c r="F688" i="7"/>
  <c r="F1294" i="7"/>
  <c r="G2141" i="7"/>
  <c r="G1939" i="7"/>
  <c r="F1396" i="7"/>
  <c r="G1396" i="7"/>
  <c r="F588" i="7"/>
  <c r="G974" i="7"/>
  <c r="F1176" i="7"/>
  <c r="F1945" i="7"/>
  <c r="F329" i="7"/>
  <c r="F1699" i="7"/>
  <c r="F445" i="7"/>
  <c r="G41" i="7"/>
  <c r="G1971" i="7"/>
  <c r="G979" i="7"/>
  <c r="G1787" i="7"/>
  <c r="F57" i="7"/>
  <c r="G1269" i="7"/>
  <c r="F1673" i="7"/>
  <c r="G1983" i="7"/>
  <c r="F1377" i="7"/>
  <c r="F569" i="7"/>
  <c r="G890" i="7"/>
  <c r="F1496" i="7"/>
  <c r="F486" i="7"/>
  <c r="G929" i="7"/>
  <c r="G727" i="7"/>
  <c r="F992" i="7"/>
  <c r="F2002" i="7"/>
  <c r="G1580" i="7"/>
  <c r="G1743" i="7"/>
  <c r="G1945" i="7"/>
  <c r="G83" i="7"/>
  <c r="F1253" i="7"/>
  <c r="G1657" i="7"/>
  <c r="G355" i="7"/>
  <c r="G2099" i="7"/>
  <c r="F171" i="7"/>
  <c r="F1383" i="7"/>
  <c r="G259" i="7"/>
  <c r="F1269" i="7"/>
  <c r="G2077" i="7"/>
  <c r="F771" i="7"/>
  <c r="G2185" i="7"/>
  <c r="F973" i="7"/>
  <c r="F2102" i="7"/>
  <c r="G1900" i="7"/>
  <c r="G284" i="7"/>
  <c r="F525" i="7"/>
  <c r="F929" i="7"/>
  <c r="G1311" i="7"/>
  <c r="G1181" i="7"/>
  <c r="F979" i="7"/>
  <c r="G1383" i="7"/>
  <c r="F1067" i="7"/>
  <c r="G57" i="7"/>
  <c r="G1377" i="7"/>
  <c r="F2185" i="7"/>
  <c r="G1579" i="7"/>
  <c r="G2102" i="7"/>
  <c r="F1900" i="7"/>
  <c r="G1333" i="7"/>
  <c r="F121" i="7"/>
  <c r="G323" i="7"/>
  <c r="F777" i="7"/>
  <c r="F1787" i="7"/>
  <c r="G373" i="7"/>
  <c r="F461" i="7"/>
  <c r="F663" i="7"/>
  <c r="G367" i="7"/>
  <c r="F165" i="7"/>
  <c r="F1781" i="7"/>
  <c r="G1496" i="7"/>
  <c r="G82" i="7"/>
  <c r="G1535" i="7"/>
  <c r="F323" i="7"/>
  <c r="F1535" i="7"/>
  <c r="G171" i="7"/>
  <c r="F2191" i="7"/>
  <c r="F865" i="7"/>
  <c r="F1983" i="7"/>
  <c r="G1092" i="7"/>
  <c r="G121" i="7"/>
  <c r="F727" i="7"/>
  <c r="G79" i="7"/>
  <c r="F804" i="7"/>
  <c r="F81" i="7"/>
  <c r="G1899" i="7"/>
  <c r="G1493" i="7"/>
  <c r="F1293" i="7"/>
  <c r="F2011" i="7"/>
  <c r="F1478" i="7"/>
  <c r="F1209" i="7"/>
  <c r="G805" i="7"/>
  <c r="F99" i="7"/>
  <c r="G613" i="7"/>
  <c r="F1410" i="7"/>
  <c r="G1017" i="7"/>
  <c r="G209" i="7"/>
  <c r="F64" i="7"/>
  <c r="F2027" i="7"/>
  <c r="G872" i="7"/>
  <c r="F1513" i="7"/>
  <c r="G2219" i="7"/>
  <c r="G193" i="7"/>
  <c r="G64" i="7"/>
  <c r="G705" i="7"/>
  <c r="F1613" i="7"/>
  <c r="G1607" i="7"/>
  <c r="F1276" i="7"/>
  <c r="G400" i="7"/>
  <c r="F395" i="7"/>
  <c r="G1405" i="7"/>
  <c r="G1109" i="7"/>
  <c r="F1607" i="7"/>
  <c r="F670" i="7"/>
  <c r="F1109" i="7"/>
  <c r="G1006" i="7"/>
  <c r="F1208" i="7"/>
  <c r="F1033" i="7"/>
  <c r="F711" i="7"/>
  <c r="F1235" i="7"/>
  <c r="F2016" i="7"/>
  <c r="G1801" i="7"/>
  <c r="F307" i="7"/>
  <c r="G1923" i="7"/>
  <c r="G804" i="7"/>
  <c r="F193" i="7"/>
  <c r="F799" i="7"/>
  <c r="F468" i="7"/>
  <c r="G670" i="7"/>
  <c r="F1074" i="7"/>
  <c r="F2119" i="7"/>
  <c r="G907" i="7"/>
  <c r="F2219" i="7"/>
  <c r="F1809" i="7"/>
  <c r="G395" i="7"/>
  <c r="G799" i="7"/>
  <c r="G1074" i="7"/>
  <c r="F872" i="7"/>
  <c r="F705" i="7"/>
  <c r="F301" i="7"/>
  <c r="G401" i="7"/>
  <c r="F597" i="7"/>
  <c r="G1001" i="7"/>
  <c r="F1203" i="7"/>
  <c r="F2084" i="7"/>
  <c r="G1276" i="7"/>
  <c r="F503" i="7"/>
  <c r="G2119" i="7"/>
  <c r="G301" i="7"/>
  <c r="G199" i="7"/>
  <c r="G2213" i="7"/>
  <c r="F2213" i="7"/>
  <c r="F1001" i="7"/>
  <c r="G1882" i="7"/>
  <c r="F1680" i="7"/>
  <c r="F907" i="7"/>
  <c r="F1715" i="7"/>
  <c r="F1311" i="7"/>
  <c r="G2017" i="7"/>
  <c r="G1007" i="7"/>
  <c r="G2011" i="7"/>
  <c r="G1203" i="7"/>
  <c r="F1882" i="7"/>
  <c r="G1680" i="7"/>
  <c r="G2084" i="7"/>
  <c r="G1513" i="7"/>
  <c r="F1917" i="7"/>
  <c r="G1715" i="7"/>
  <c r="F1411" i="7"/>
  <c r="F603" i="7"/>
  <c r="G1208" i="7"/>
  <c r="F1405" i="7"/>
  <c r="G1478" i="7"/>
  <c r="G266" i="7"/>
  <c r="G99" i="7"/>
  <c r="F199" i="7"/>
  <c r="F401" i="7"/>
  <c r="F77" i="7"/>
  <c r="F1491" i="7"/>
  <c r="F1741" i="7"/>
  <c r="G2145" i="7"/>
  <c r="F1682" i="7"/>
  <c r="G1884" i="7"/>
  <c r="G1278" i="7"/>
  <c r="F135" i="7"/>
  <c r="G1751" i="7"/>
  <c r="F1972" i="7"/>
  <c r="F154" i="7"/>
  <c r="G56" i="7"/>
  <c r="F2218" i="7"/>
  <c r="F1006" i="7"/>
  <c r="G1612" i="7"/>
  <c r="G683" i="7"/>
  <c r="F1087" i="7"/>
  <c r="G1289" i="7"/>
  <c r="F529" i="7"/>
  <c r="G1741" i="7"/>
  <c r="F2086" i="7"/>
  <c r="F874" i="7"/>
  <c r="G66" i="7"/>
  <c r="G2155" i="7"/>
  <c r="G1145" i="7"/>
  <c r="F2174" i="7"/>
  <c r="G1770" i="7"/>
  <c r="F1470" i="7"/>
  <c r="F602" i="7"/>
  <c r="G2016" i="7"/>
  <c r="G1410" i="7"/>
  <c r="F885" i="7"/>
  <c r="F2097" i="7"/>
  <c r="F1693" i="7"/>
  <c r="G125" i="7"/>
  <c r="G731" i="7"/>
  <c r="F1076" i="7"/>
  <c r="F268" i="7"/>
  <c r="F1884" i="7"/>
  <c r="G1953" i="7"/>
  <c r="F337" i="7"/>
  <c r="F356" i="7"/>
  <c r="G962" i="7"/>
  <c r="F1164" i="7"/>
  <c r="F258" i="7"/>
  <c r="F400" i="7"/>
  <c r="F1814" i="7"/>
  <c r="G1814" i="7"/>
  <c r="F481" i="7"/>
  <c r="G1895" i="7"/>
  <c r="F683" i="7"/>
  <c r="G1135" i="7"/>
  <c r="F1337" i="7"/>
  <c r="F327" i="7"/>
  <c r="F1278" i="7"/>
  <c r="G874" i="7"/>
  <c r="G268" i="7"/>
  <c r="F539" i="7"/>
  <c r="G135" i="7"/>
  <c r="F1751" i="7"/>
  <c r="G760" i="7"/>
  <c r="G356" i="7"/>
  <c r="F1770" i="7"/>
  <c r="G864" i="7"/>
  <c r="F1874" i="7"/>
  <c r="G2218" i="7"/>
  <c r="G77" i="7"/>
  <c r="G885" i="7"/>
  <c r="G1087" i="7"/>
  <c r="F933" i="7"/>
  <c r="G1539" i="7"/>
  <c r="G327" i="7"/>
  <c r="G1480" i="7"/>
  <c r="F672" i="7"/>
  <c r="F66" i="7"/>
  <c r="F1549" i="7"/>
  <c r="G337" i="7"/>
  <c r="F943" i="7"/>
  <c r="F760" i="7"/>
  <c r="G1972" i="7"/>
  <c r="G1568" i="7"/>
  <c r="F864" i="7"/>
  <c r="F1066" i="7"/>
  <c r="G198" i="7"/>
  <c r="F1612" i="7"/>
  <c r="G1693" i="7"/>
  <c r="G279" i="7"/>
  <c r="G1491" i="7"/>
  <c r="F125" i="7"/>
  <c r="F1135" i="7"/>
  <c r="F1539" i="7"/>
  <c r="G1682" i="7"/>
  <c r="G672" i="7"/>
  <c r="F1953" i="7"/>
  <c r="F1347" i="7"/>
  <c r="G1549" i="7"/>
  <c r="F1366" i="7"/>
  <c r="F558" i="7"/>
  <c r="G2174" i="7"/>
  <c r="F2076" i="7"/>
  <c r="F460" i="7"/>
  <c r="F279" i="7"/>
  <c r="G933" i="7"/>
  <c r="F731" i="7"/>
  <c r="G1076" i="7"/>
  <c r="G741" i="7"/>
  <c r="F741" i="7"/>
  <c r="G1164" i="7"/>
  <c r="F962" i="7"/>
  <c r="G1066" i="7"/>
  <c r="G258" i="7"/>
  <c r="F2205" i="7"/>
  <c r="G2043" i="7"/>
  <c r="G1639" i="7"/>
  <c r="F831" i="7"/>
  <c r="G124" i="7"/>
  <c r="F1317" i="7"/>
  <c r="F509" i="7"/>
  <c r="G1721" i="7"/>
  <c r="F1844" i="7"/>
  <c r="F153" i="7"/>
  <c r="G1163" i="7"/>
  <c r="G1421" i="7"/>
  <c r="G1623" i="7"/>
  <c r="G1437" i="7"/>
  <c r="G225" i="7"/>
  <c r="G1134" i="7"/>
  <c r="F1519" i="7"/>
  <c r="G1115" i="7"/>
  <c r="F1115" i="7"/>
  <c r="F26" i="7"/>
  <c r="F2103" i="7"/>
  <c r="G1699" i="7"/>
  <c r="G1295" i="7"/>
  <c r="F472" i="7"/>
  <c r="F355" i="7"/>
  <c r="F1567" i="7"/>
  <c r="G2173" i="7"/>
  <c r="G1048" i="7"/>
  <c r="G846" i="7"/>
  <c r="F1017" i="7"/>
  <c r="G815" i="7"/>
  <c r="F805" i="7"/>
  <c r="F1007" i="7"/>
  <c r="F2017" i="7"/>
  <c r="F23" i="7"/>
  <c r="G1235" i="7"/>
  <c r="F913" i="7"/>
  <c r="F1923" i="7"/>
  <c r="G2125" i="7"/>
  <c r="G1844" i="7"/>
  <c r="F1078" i="7"/>
  <c r="F1437" i="7"/>
  <c r="F2043" i="7"/>
  <c r="G1694" i="7"/>
  <c r="G711" i="7"/>
  <c r="G1317" i="7"/>
  <c r="G270" i="7"/>
  <c r="F46" i="7"/>
  <c r="F225" i="7"/>
  <c r="G629" i="7"/>
  <c r="G23" i="7"/>
  <c r="F684" i="7"/>
  <c r="F1556" i="7"/>
  <c r="G245" i="7"/>
  <c r="G1519" i="7"/>
  <c r="F105" i="7"/>
  <c r="G2103" i="7"/>
  <c r="F891" i="7"/>
  <c r="G961" i="7"/>
  <c r="F1769" i="7"/>
  <c r="G1365" i="7"/>
  <c r="G240" i="7"/>
  <c r="F442" i="7"/>
  <c r="G2058" i="7"/>
  <c r="G2027" i="7"/>
  <c r="F7" i="7"/>
  <c r="G1815" i="7"/>
  <c r="G1209" i="7"/>
  <c r="F2052" i="7"/>
  <c r="F1460" i="7"/>
  <c r="G1841" i="7"/>
  <c r="F629" i="7"/>
  <c r="G1033" i="7"/>
  <c r="F1088" i="7"/>
  <c r="F142" i="7"/>
  <c r="F1255" i="7"/>
  <c r="G913" i="7"/>
  <c r="G307" i="7"/>
  <c r="G689" i="7"/>
  <c r="G285" i="7"/>
  <c r="G1567" i="7"/>
  <c r="F1163" i="7"/>
  <c r="F557" i="7"/>
  <c r="F846" i="7"/>
  <c r="F240" i="7"/>
  <c r="F1825" i="7"/>
  <c r="G1613" i="7"/>
  <c r="G1411" i="7"/>
  <c r="F1850" i="7"/>
  <c r="G1056" i="7"/>
  <c r="F1639" i="7"/>
  <c r="F1841" i="7"/>
  <c r="F1659" i="7"/>
  <c r="G105" i="7"/>
  <c r="F2125" i="7"/>
  <c r="G153" i="7"/>
  <c r="G1219" i="7"/>
  <c r="F185" i="7"/>
  <c r="F1801" i="7"/>
  <c r="F436" i="7"/>
  <c r="F1446" i="7"/>
  <c r="G1244" i="7"/>
  <c r="F1662" i="7"/>
  <c r="G652" i="7"/>
  <c r="G854" i="7"/>
  <c r="F280" i="7"/>
  <c r="F1290" i="7"/>
  <c r="F1492" i="7"/>
  <c r="G1556" i="7"/>
  <c r="F950" i="7"/>
  <c r="G1861" i="7"/>
  <c r="G1053" i="7"/>
  <c r="F1861" i="7"/>
  <c r="F730" i="7"/>
  <c r="G2144" i="7"/>
  <c r="G662" i="7"/>
  <c r="F1268" i="7"/>
  <c r="G2076" i="7"/>
  <c r="F1339" i="7"/>
  <c r="G127" i="7"/>
  <c r="G935" i="7"/>
  <c r="G2046" i="7"/>
  <c r="F1036" i="7"/>
  <c r="G26" i="7"/>
  <c r="F1657" i="7"/>
  <c r="F1051" i="7"/>
  <c r="F1392" i="7"/>
  <c r="F1796" i="7"/>
  <c r="F1594" i="7"/>
  <c r="F1482" i="7"/>
  <c r="G1482" i="7"/>
  <c r="F1219" i="7"/>
  <c r="G1825" i="7"/>
  <c r="F387" i="7"/>
  <c r="F1599" i="7"/>
  <c r="G840" i="7"/>
  <c r="G1850" i="7"/>
  <c r="G2066" i="7"/>
  <c r="G46" i="7"/>
  <c r="G1864" i="7"/>
  <c r="F2098" i="7"/>
  <c r="G1088" i="7"/>
  <c r="G886" i="7"/>
  <c r="F1152" i="7"/>
  <c r="F1960" i="7"/>
  <c r="F1354" i="7"/>
  <c r="F851" i="7"/>
  <c r="G1255" i="7"/>
  <c r="F1336" i="7"/>
  <c r="F1740" i="7"/>
  <c r="G1874" i="7"/>
  <c r="F662" i="7"/>
  <c r="G1470" i="7"/>
  <c r="F1137" i="7"/>
  <c r="F935" i="7"/>
  <c r="G1137" i="7"/>
  <c r="F2046" i="7"/>
  <c r="G632" i="7"/>
  <c r="G834" i="7"/>
  <c r="G849" i="7"/>
  <c r="G1859" i="7"/>
  <c r="G2061" i="7"/>
  <c r="F1998" i="7"/>
  <c r="G1190" i="7"/>
  <c r="G180" i="7"/>
  <c r="F2088" i="7"/>
  <c r="G1886" i="7"/>
  <c r="G674" i="7"/>
  <c r="F815" i="7"/>
  <c r="F613" i="7"/>
  <c r="F1623" i="7"/>
  <c r="F791" i="7"/>
  <c r="F589" i="7"/>
  <c r="F2003" i="7"/>
  <c r="G32" i="7"/>
  <c r="G2052" i="7"/>
  <c r="F248" i="7"/>
  <c r="G1258" i="7"/>
  <c r="G78" i="7"/>
  <c r="G1290" i="7"/>
  <c r="G2098" i="7"/>
  <c r="F2162" i="7"/>
  <c r="G344" i="7"/>
  <c r="G142" i="7"/>
  <c r="G851" i="7"/>
  <c r="G1457" i="7"/>
  <c r="F1134" i="7"/>
  <c r="F1942" i="7"/>
  <c r="F124" i="7"/>
  <c r="F834" i="7"/>
  <c r="G1036" i="7"/>
  <c r="F270" i="7"/>
  <c r="G876" i="7"/>
  <c r="G68" i="7"/>
  <c r="F993" i="7"/>
  <c r="F1195" i="7"/>
  <c r="G1599" i="7"/>
  <c r="F1042" i="7"/>
  <c r="G1042" i="7"/>
  <c r="F32" i="7"/>
  <c r="F652" i="7"/>
  <c r="F1056" i="7"/>
  <c r="G1492" i="7"/>
  <c r="G1896" i="7"/>
  <c r="G2162" i="7"/>
  <c r="F344" i="7"/>
  <c r="G1152" i="7"/>
  <c r="F649" i="7"/>
  <c r="F43" i="7"/>
  <c r="G326" i="7"/>
  <c r="F2144" i="7"/>
  <c r="G730" i="7"/>
  <c r="F1440" i="7"/>
  <c r="G228" i="7"/>
  <c r="F1684" i="7"/>
  <c r="F674" i="7"/>
  <c r="F1886" i="7"/>
  <c r="G185" i="7"/>
  <c r="G387" i="7"/>
  <c r="G993" i="7"/>
  <c r="G1648" i="7"/>
  <c r="F234" i="7"/>
  <c r="G234" i="7"/>
  <c r="G1460" i="7"/>
  <c r="F1258" i="7"/>
  <c r="F1694" i="7"/>
  <c r="F1896" i="7"/>
  <c r="G748" i="7"/>
  <c r="G1354" i="7"/>
  <c r="F1758" i="7"/>
  <c r="G43" i="7"/>
  <c r="G1659" i="7"/>
  <c r="F245" i="7"/>
  <c r="F1538" i="7"/>
  <c r="G1942" i="7"/>
  <c r="F932" i="7"/>
  <c r="F56" i="7"/>
  <c r="G2147" i="7"/>
  <c r="F1642" i="7"/>
  <c r="F1238" i="7"/>
  <c r="G647" i="7"/>
  <c r="F647" i="7"/>
  <c r="G786" i="7"/>
  <c r="G1684" i="7"/>
  <c r="G1078" i="7"/>
  <c r="G2088" i="7"/>
  <c r="G7" i="7"/>
  <c r="F209" i="7"/>
  <c r="G791" i="7"/>
  <c r="G1195" i="7"/>
  <c r="F1397" i="7"/>
  <c r="G638" i="7"/>
  <c r="F840" i="7"/>
  <c r="F638" i="7"/>
  <c r="G248" i="7"/>
  <c r="F2066" i="7"/>
  <c r="F854" i="7"/>
  <c r="G280" i="7"/>
  <c r="G684" i="7"/>
  <c r="F748" i="7"/>
  <c r="F546" i="7"/>
  <c r="G1960" i="7"/>
  <c r="F2063" i="7"/>
  <c r="G649" i="7"/>
  <c r="F447" i="7"/>
  <c r="G1740" i="7"/>
  <c r="G1336" i="7"/>
  <c r="G1538" i="7"/>
  <c r="F632" i="7"/>
  <c r="F228" i="7"/>
  <c r="G1238" i="7"/>
  <c r="G1280" i="7"/>
  <c r="F68" i="7"/>
  <c r="G1397" i="7"/>
  <c r="G2205" i="7"/>
  <c r="G1446" i="7"/>
  <c r="F1244" i="7"/>
  <c r="F450" i="7"/>
  <c r="G1662" i="7"/>
  <c r="F886" i="7"/>
  <c r="F78" i="7"/>
  <c r="G1758" i="7"/>
  <c r="G2063" i="7"/>
  <c r="F1053" i="7"/>
  <c r="G932" i="7"/>
  <c r="F528" i="7"/>
  <c r="G1440" i="7"/>
  <c r="F430" i="7"/>
  <c r="F876" i="7"/>
  <c r="F163" i="7"/>
  <c r="G1779" i="7"/>
  <c r="F769" i="7"/>
  <c r="F1779" i="7"/>
  <c r="F1981" i="7"/>
  <c r="F2183" i="7"/>
  <c r="F1173" i="7"/>
  <c r="G2183" i="7"/>
  <c r="G1173" i="7"/>
  <c r="G163" i="7"/>
  <c r="G1577" i="7"/>
  <c r="F1375" i="7"/>
  <c r="F365" i="7"/>
  <c r="F1577" i="7"/>
  <c r="F567" i="7"/>
  <c r="G1375" i="7"/>
  <c r="G769" i="7"/>
  <c r="G1981" i="7"/>
  <c r="G365" i="7"/>
  <c r="G971" i="7"/>
  <c r="F971" i="7"/>
  <c r="F2065" i="7"/>
  <c r="G45" i="7"/>
  <c r="F449" i="7"/>
  <c r="G247" i="7"/>
  <c r="G853" i="7"/>
  <c r="F1661" i="7"/>
  <c r="G1055" i="7"/>
  <c r="F45" i="7"/>
  <c r="G1661" i="7"/>
  <c r="F1459" i="7"/>
  <c r="F651" i="7"/>
  <c r="G1459" i="7"/>
  <c r="G1863" i="7"/>
  <c r="G651" i="7"/>
  <c r="F1055" i="7"/>
  <c r="F1257" i="7"/>
  <c r="F853" i="7"/>
  <c r="G2065" i="7"/>
  <c r="G1257" i="7"/>
  <c r="F1863" i="7"/>
  <c r="F247" i="7"/>
  <c r="G1334" i="7"/>
  <c r="F2142" i="7"/>
  <c r="G2142" i="7"/>
  <c r="G728" i="7"/>
  <c r="G1738" i="7"/>
  <c r="G122" i="7"/>
  <c r="F324" i="7"/>
  <c r="G324" i="7"/>
  <c r="G930" i="7"/>
  <c r="F930" i="7"/>
  <c r="F526" i="7"/>
  <c r="F122" i="7"/>
  <c r="G1940" i="7"/>
  <c r="G1536" i="7"/>
  <c r="F1738" i="7"/>
  <c r="G1132" i="7"/>
  <c r="F1132" i="7"/>
  <c r="F1334" i="7"/>
  <c r="F1536" i="7"/>
  <c r="F1940" i="7"/>
  <c r="F728" i="7"/>
  <c r="F129" i="7"/>
  <c r="G331" i="7"/>
  <c r="F331" i="7"/>
  <c r="F2149" i="7"/>
  <c r="F1745" i="7"/>
  <c r="G1745" i="7"/>
  <c r="F533" i="7"/>
  <c r="F1139" i="7"/>
  <c r="F1341" i="7"/>
  <c r="F1947" i="7"/>
  <c r="G1341" i="7"/>
  <c r="G129" i="7"/>
  <c r="G1139" i="7"/>
  <c r="G1543" i="7"/>
  <c r="G2149" i="7"/>
  <c r="G937" i="7"/>
  <c r="F735" i="7"/>
  <c r="F937" i="7"/>
  <c r="G1947" i="7"/>
  <c r="F1543" i="7"/>
  <c r="G735" i="7"/>
  <c r="F202" i="7"/>
  <c r="G1818" i="7"/>
  <c r="F1010" i="7"/>
  <c r="F404" i="7"/>
  <c r="G2020" i="7"/>
  <c r="G1616" i="7"/>
  <c r="G1212" i="7"/>
  <c r="F1212" i="7"/>
  <c r="F2020" i="7"/>
  <c r="G2222" i="7"/>
  <c r="G404" i="7"/>
  <c r="G808" i="7"/>
  <c r="F606" i="7"/>
  <c r="G202" i="7"/>
  <c r="G1010" i="7"/>
  <c r="F808" i="7"/>
  <c r="F1616" i="7"/>
  <c r="F1414" i="7"/>
  <c r="F1818" i="7"/>
  <c r="F2222" i="7"/>
  <c r="G1414" i="7"/>
  <c r="F1604" i="7"/>
  <c r="G392" i="7"/>
  <c r="F2210" i="7"/>
  <c r="F998" i="7"/>
  <c r="F1200" i="7"/>
  <c r="G2210" i="7"/>
  <c r="F1402" i="7"/>
  <c r="F1806" i="7"/>
  <c r="F392" i="7"/>
  <c r="F594" i="7"/>
  <c r="F190" i="7"/>
  <c r="G998" i="7"/>
  <c r="F796" i="7"/>
  <c r="G796" i="7"/>
  <c r="G190" i="7"/>
  <c r="G1200" i="7"/>
  <c r="G2008" i="7"/>
  <c r="G1604" i="7"/>
  <c r="F2008" i="7"/>
  <c r="G1806" i="7"/>
  <c r="G1402" i="7"/>
  <c r="G33" i="7"/>
  <c r="F235" i="7"/>
  <c r="G235" i="7"/>
  <c r="G1649" i="7"/>
  <c r="G1447" i="7"/>
  <c r="G639" i="7"/>
  <c r="G1851" i="7"/>
  <c r="F1851" i="7"/>
  <c r="F437" i="7"/>
  <c r="G1245" i="7"/>
  <c r="G841" i="7"/>
  <c r="F1245" i="7"/>
  <c r="F1043" i="7"/>
  <c r="F1649" i="7"/>
  <c r="F2053" i="7"/>
  <c r="F1447" i="7"/>
  <c r="F639" i="7"/>
  <c r="F841" i="7"/>
  <c r="G2053" i="7"/>
  <c r="G1043" i="7"/>
  <c r="F33" i="7"/>
  <c r="G924" i="7"/>
  <c r="G1328" i="7"/>
  <c r="G1934" i="7"/>
  <c r="F2136" i="7"/>
  <c r="F318" i="7"/>
  <c r="G1126" i="7"/>
  <c r="F1732" i="7"/>
  <c r="F1530" i="7"/>
  <c r="F116" i="7"/>
  <c r="F1934" i="7"/>
  <c r="F924" i="7"/>
  <c r="G2136" i="7"/>
  <c r="G722" i="7"/>
  <c r="G1530" i="7"/>
  <c r="G1732" i="7"/>
  <c r="G116" i="7"/>
  <c r="F520" i="7"/>
  <c r="F1328" i="7"/>
  <c r="G318" i="7"/>
  <c r="F1126" i="7"/>
  <c r="F722" i="7"/>
  <c r="G1110" i="7"/>
  <c r="F504" i="7"/>
  <c r="G2120" i="7"/>
  <c r="F1110" i="7"/>
  <c r="G1918" i="7"/>
  <c r="G1716" i="7"/>
  <c r="G100" i="7"/>
  <c r="F1312" i="7"/>
  <c r="G1312" i="7"/>
  <c r="G908" i="7"/>
  <c r="F706" i="7"/>
  <c r="F2120" i="7"/>
  <c r="G302" i="7"/>
  <c r="G1514" i="7"/>
  <c r="F1716" i="7"/>
  <c r="F1514" i="7"/>
  <c r="F100" i="7"/>
  <c r="F908" i="7"/>
  <c r="F302" i="7"/>
  <c r="G706" i="7"/>
  <c r="F1918" i="7"/>
  <c r="F1448" i="7"/>
  <c r="G2054" i="7"/>
  <c r="G1448" i="7"/>
  <c r="G1044" i="7"/>
  <c r="G1852" i="7"/>
  <c r="G34" i="7"/>
  <c r="F1852" i="7"/>
  <c r="F1650" i="7"/>
  <c r="F1044" i="7"/>
  <c r="G842" i="7"/>
  <c r="G236" i="7"/>
  <c r="G640" i="7"/>
  <c r="F842" i="7"/>
  <c r="F236" i="7"/>
  <c r="F438" i="7"/>
  <c r="F640" i="7"/>
  <c r="F2054" i="7"/>
  <c r="G1246" i="7"/>
  <c r="F1246" i="7"/>
  <c r="G1650" i="7"/>
  <c r="F34" i="7"/>
  <c r="G2175" i="7"/>
  <c r="F761" i="7"/>
  <c r="G1771" i="7"/>
  <c r="F1165" i="7"/>
  <c r="F1569" i="7"/>
  <c r="F1367" i="7"/>
  <c r="F155" i="7"/>
  <c r="F963" i="7"/>
  <c r="F2175" i="7"/>
  <c r="G155" i="7"/>
  <c r="F357" i="7"/>
  <c r="G357" i="7"/>
  <c r="G963" i="7"/>
  <c r="G1569" i="7"/>
  <c r="F1973" i="7"/>
  <c r="G1165" i="7"/>
  <c r="F1771" i="7"/>
  <c r="G1367" i="7"/>
  <c r="G761" i="7"/>
  <c r="F559" i="7"/>
  <c r="G1973" i="7"/>
  <c r="G1156" i="7"/>
  <c r="F146" i="7"/>
  <c r="F2166" i="7"/>
  <c r="F1560" i="7"/>
  <c r="F954" i="7"/>
  <c r="F348" i="7"/>
  <c r="F1762" i="7"/>
  <c r="F752" i="7"/>
  <c r="G348" i="7"/>
  <c r="G1762" i="7"/>
  <c r="F1964" i="7"/>
  <c r="G1964" i="7"/>
  <c r="F550" i="7"/>
  <c r="G2166" i="7"/>
  <c r="G146" i="7"/>
  <c r="G1560" i="7"/>
  <c r="G954" i="7"/>
  <c r="G752" i="7"/>
  <c r="F1156" i="7"/>
  <c r="G1358" i="7"/>
  <c r="F1358" i="7"/>
  <c r="G1736" i="7"/>
  <c r="F322" i="7"/>
  <c r="G928" i="7"/>
  <c r="F726" i="7"/>
  <c r="G322" i="7"/>
  <c r="F120" i="7"/>
  <c r="G1938" i="7"/>
  <c r="G1534" i="7"/>
  <c r="F1938" i="7"/>
  <c r="F524" i="7"/>
  <c r="F1534" i="7"/>
  <c r="G1130" i="7"/>
  <c r="G2140" i="7"/>
  <c r="F1130" i="7"/>
  <c r="F2140" i="7"/>
  <c r="F1332" i="7"/>
  <c r="F928" i="7"/>
  <c r="G120" i="7"/>
  <c r="G1332" i="7"/>
  <c r="F1736" i="7"/>
  <c r="G726" i="7"/>
  <c r="F1153" i="7"/>
  <c r="F143" i="7"/>
  <c r="F1557" i="7"/>
  <c r="G143" i="7"/>
  <c r="F2163" i="7"/>
  <c r="G1759" i="7"/>
  <c r="F1961" i="7"/>
  <c r="G1355" i="7"/>
  <c r="G345" i="7"/>
  <c r="F1759" i="7"/>
  <c r="G1961" i="7"/>
  <c r="G951" i="7"/>
  <c r="F547" i="7"/>
  <c r="G1557" i="7"/>
  <c r="G749" i="7"/>
  <c r="F1355" i="7"/>
  <c r="F749" i="7"/>
  <c r="G2163" i="7"/>
  <c r="F345" i="7"/>
  <c r="G1153" i="7"/>
  <c r="F951" i="7"/>
  <c r="F1381" i="7"/>
  <c r="G1987" i="7"/>
  <c r="F1583" i="7"/>
  <c r="F371" i="7"/>
  <c r="F1785" i="7"/>
  <c r="G2189" i="7"/>
  <c r="F775" i="7"/>
  <c r="G371" i="7"/>
  <c r="F169" i="7"/>
  <c r="F2189" i="7"/>
  <c r="G977" i="7"/>
  <c r="G775" i="7"/>
  <c r="G1179" i="7"/>
  <c r="F977" i="7"/>
  <c r="G169" i="7"/>
  <c r="G1583" i="7"/>
  <c r="F573" i="7"/>
  <c r="F1179" i="7"/>
  <c r="F1987" i="7"/>
  <c r="G1381" i="7"/>
  <c r="G1785" i="7"/>
  <c r="G42" i="7"/>
  <c r="F1860" i="7"/>
  <c r="F850" i="7"/>
  <c r="F42" i="7"/>
  <c r="G1052" i="7"/>
  <c r="G850" i="7"/>
  <c r="G2062" i="7"/>
  <c r="F2062" i="7"/>
  <c r="G1456" i="7"/>
  <c r="G1254" i="7"/>
  <c r="F1658" i="7"/>
  <c r="F446" i="7"/>
  <c r="G1860" i="7"/>
  <c r="G648" i="7"/>
  <c r="F1254" i="7"/>
  <c r="G244" i="7"/>
  <c r="F1456" i="7"/>
  <c r="F648" i="7"/>
  <c r="F244" i="7"/>
  <c r="F1052" i="7"/>
  <c r="G1658" i="7"/>
  <c r="G1106" i="7"/>
  <c r="F1308" i="7"/>
  <c r="F1712" i="7"/>
  <c r="G298" i="7"/>
  <c r="F904" i="7"/>
  <c r="G904" i="7"/>
  <c r="G96" i="7"/>
  <c r="F1914" i="7"/>
  <c r="G1510" i="7"/>
  <c r="G1914" i="7"/>
  <c r="G2116" i="7"/>
  <c r="F96" i="7"/>
  <c r="F1510" i="7"/>
  <c r="G1308" i="7"/>
  <c r="G1712" i="7"/>
  <c r="F298" i="7"/>
  <c r="F1106" i="7"/>
  <c r="F702" i="7"/>
  <c r="F500" i="7"/>
  <c r="F2116" i="7"/>
  <c r="G702" i="7"/>
  <c r="G1723" i="7"/>
  <c r="F107" i="7"/>
  <c r="G1117" i="7"/>
  <c r="F1723" i="7"/>
  <c r="F1117" i="7"/>
  <c r="G309" i="7"/>
  <c r="G915" i="7"/>
  <c r="G107" i="7"/>
  <c r="G1521" i="7"/>
  <c r="G713" i="7"/>
  <c r="F915" i="7"/>
  <c r="F1925" i="7"/>
  <c r="G2127" i="7"/>
  <c r="F511" i="7"/>
  <c r="G1319" i="7"/>
  <c r="F2127" i="7"/>
  <c r="F309" i="7"/>
  <c r="F1521" i="7"/>
  <c r="F1319" i="7"/>
  <c r="G1925" i="7"/>
  <c r="F713" i="7"/>
  <c r="G1646" i="7"/>
  <c r="G2050" i="7"/>
  <c r="G1242" i="7"/>
  <c r="F30" i="7"/>
  <c r="G232" i="7"/>
  <c r="F1040" i="7"/>
  <c r="F1444" i="7"/>
  <c r="G838" i="7"/>
  <c r="F1242" i="7"/>
  <c r="G1040" i="7"/>
  <c r="F1848" i="7"/>
  <c r="G636" i="7"/>
  <c r="G1848" i="7"/>
  <c r="G1444" i="7"/>
  <c r="F636" i="7"/>
  <c r="F434" i="7"/>
  <c r="F838" i="7"/>
  <c r="F232" i="7"/>
  <c r="G30" i="7"/>
  <c r="F1646" i="7"/>
  <c r="F2050" i="7"/>
  <c r="F267" i="7"/>
  <c r="G2085" i="7"/>
  <c r="F1681" i="7"/>
  <c r="F1075" i="7"/>
  <c r="G267" i="7"/>
  <c r="G1681" i="7"/>
  <c r="G1277" i="7"/>
  <c r="F1479" i="7"/>
  <c r="F1883" i="7"/>
  <c r="F671" i="7"/>
  <c r="G1883" i="7"/>
  <c r="G671" i="7"/>
  <c r="F873" i="7"/>
  <c r="G1479" i="7"/>
  <c r="F469" i="7"/>
  <c r="F1277" i="7"/>
  <c r="F2085" i="7"/>
  <c r="G1075" i="7"/>
  <c r="G873" i="7"/>
  <c r="G65" i="7"/>
  <c r="F65" i="7"/>
  <c r="F723" i="7"/>
  <c r="G1935" i="7"/>
  <c r="F1531" i="7"/>
  <c r="G925" i="7"/>
  <c r="G1531" i="7"/>
  <c r="F1127" i="7"/>
  <c r="F319" i="7"/>
  <c r="G1127" i="7"/>
  <c r="G117" i="7"/>
  <c r="G1733" i="7"/>
  <c r="G1329" i="7"/>
  <c r="G319" i="7"/>
  <c r="F117" i="7"/>
  <c r="G2137" i="7"/>
  <c r="F1733" i="7"/>
  <c r="G723" i="7"/>
  <c r="F521" i="7"/>
  <c r="F1329" i="7"/>
  <c r="F2137" i="7"/>
  <c r="F925" i="7"/>
  <c r="F1935" i="7"/>
  <c r="G347" i="7"/>
  <c r="G145" i="7"/>
  <c r="G1559" i="7"/>
  <c r="G1963" i="7"/>
  <c r="F2165" i="7"/>
  <c r="F1155" i="7"/>
  <c r="F549" i="7"/>
  <c r="G1155" i="7"/>
  <c r="F1761" i="7"/>
  <c r="F1357" i="7"/>
  <c r="F751" i="7"/>
  <c r="F953" i="7"/>
  <c r="G2165" i="7"/>
  <c r="F1559" i="7"/>
  <c r="F145" i="7"/>
  <c r="F1963" i="7"/>
  <c r="G1761" i="7"/>
  <c r="F347" i="7"/>
  <c r="G953" i="7"/>
  <c r="G1357" i="7"/>
  <c r="G751" i="7"/>
  <c r="F1185" i="7"/>
  <c r="F1589" i="7"/>
  <c r="F1387" i="7"/>
  <c r="F175" i="7"/>
  <c r="G1791" i="7"/>
  <c r="F377" i="7"/>
  <c r="G377" i="7"/>
  <c r="G1185" i="7"/>
  <c r="F983" i="7"/>
  <c r="F1791" i="7"/>
  <c r="G1387" i="7"/>
  <c r="G1589" i="7"/>
  <c r="F1993" i="7"/>
  <c r="G2195" i="7"/>
  <c r="G175" i="7"/>
  <c r="G781" i="7"/>
  <c r="F579" i="7"/>
  <c r="G983" i="7"/>
  <c r="F781" i="7"/>
  <c r="F2195" i="7"/>
  <c r="G1993" i="7"/>
  <c r="F1847" i="7"/>
  <c r="G2049" i="7"/>
  <c r="G635" i="7"/>
  <c r="G231" i="7"/>
  <c r="G29" i="7"/>
  <c r="F231" i="7"/>
  <c r="F2049" i="7"/>
  <c r="G1847" i="7"/>
  <c r="F1039" i="7"/>
  <c r="F635" i="7"/>
  <c r="F433" i="7"/>
  <c r="F837" i="7"/>
  <c r="G837" i="7"/>
  <c r="G1241" i="7"/>
  <c r="G1039" i="7"/>
  <c r="F1241" i="7"/>
  <c r="F1645" i="7"/>
  <c r="G1443" i="7"/>
  <c r="G1645" i="7"/>
  <c r="F29" i="7"/>
  <c r="F1443" i="7"/>
  <c r="G1811" i="7"/>
  <c r="F1205" i="7"/>
  <c r="G1609" i="7"/>
  <c r="F599" i="7"/>
  <c r="G397" i="7"/>
  <c r="F397" i="7"/>
  <c r="F195" i="7"/>
  <c r="G1205" i="7"/>
  <c r="F1407" i="7"/>
  <c r="F1609" i="7"/>
  <c r="G1003" i="7"/>
  <c r="G801" i="7"/>
  <c r="G2215" i="7"/>
  <c r="G195" i="7"/>
  <c r="G2013" i="7"/>
  <c r="F801" i="7"/>
  <c r="F2215" i="7"/>
  <c r="F1811" i="7"/>
  <c r="G1407" i="7"/>
  <c r="F2013" i="7"/>
  <c r="F1003" i="7"/>
  <c r="F101" i="7"/>
  <c r="G1717" i="7"/>
  <c r="G303" i="7"/>
  <c r="F2121" i="7"/>
  <c r="F1313" i="7"/>
  <c r="G707" i="7"/>
  <c r="F505" i="7"/>
  <c r="F909" i="7"/>
  <c r="F1111" i="7"/>
  <c r="G1313" i="7"/>
  <c r="F1717" i="7"/>
  <c r="G909" i="7"/>
  <c r="F1515" i="7"/>
  <c r="F303" i="7"/>
  <c r="G1919" i="7"/>
  <c r="G101" i="7"/>
  <c r="G1515" i="7"/>
  <c r="G2121" i="7"/>
  <c r="F1919" i="7"/>
  <c r="F707" i="7"/>
  <c r="G1111" i="7"/>
  <c r="F114" i="7"/>
  <c r="G922" i="7"/>
  <c r="G1730" i="7"/>
  <c r="F316" i="7"/>
  <c r="F518" i="7"/>
  <c r="G2134" i="7"/>
  <c r="G1326" i="7"/>
  <c r="F720" i="7"/>
  <c r="G1528" i="7"/>
  <c r="G1932" i="7"/>
  <c r="F1730" i="7"/>
  <c r="F1932" i="7"/>
  <c r="G114" i="7"/>
  <c r="F1528" i="7"/>
  <c r="G1124" i="7"/>
  <c r="G316" i="7"/>
  <c r="F922" i="7"/>
  <c r="F1326" i="7"/>
  <c r="F2134" i="7"/>
  <c r="F1124" i="7"/>
  <c r="G720" i="7"/>
  <c r="G821" i="7"/>
  <c r="F215" i="7"/>
  <c r="G13" i="7"/>
  <c r="G1023" i="7"/>
  <c r="F1225" i="7"/>
  <c r="G1427" i="7"/>
  <c r="G619" i="7"/>
  <c r="G2033" i="7"/>
  <c r="G1831" i="7"/>
  <c r="F619" i="7"/>
  <c r="F821" i="7"/>
  <c r="F1427" i="7"/>
  <c r="G1225" i="7"/>
  <c r="G215" i="7"/>
  <c r="F13" i="7"/>
  <c r="G1629" i="7"/>
  <c r="F2033" i="7"/>
  <c r="F417" i="7"/>
  <c r="F1629" i="7"/>
  <c r="F1023" i="7"/>
  <c r="F1831" i="7"/>
  <c r="G1475" i="7"/>
  <c r="F61" i="7"/>
  <c r="G869" i="7"/>
  <c r="F2081" i="7"/>
  <c r="G1879" i="7"/>
  <c r="G263" i="7"/>
  <c r="G1677" i="7"/>
  <c r="G61" i="7"/>
  <c r="G2081" i="7"/>
  <c r="F1475" i="7"/>
  <c r="F1677" i="7"/>
  <c r="F263" i="7"/>
  <c r="F465" i="7"/>
  <c r="F1879" i="7"/>
  <c r="F1273" i="7"/>
  <c r="F869" i="7"/>
  <c r="F667" i="7"/>
  <c r="G1273" i="7"/>
  <c r="F1071" i="7"/>
  <c r="G1071" i="7"/>
  <c r="G667" i="7"/>
  <c r="G1898" i="7"/>
  <c r="G80" i="7"/>
  <c r="F888" i="7"/>
  <c r="G1090" i="7"/>
  <c r="G282" i="7"/>
  <c r="F1292" i="7"/>
  <c r="G1494" i="7"/>
  <c r="F2100" i="7"/>
  <c r="F1898" i="7"/>
  <c r="F484" i="7"/>
  <c r="F1494" i="7"/>
  <c r="F1090" i="7"/>
  <c r="G1292" i="7"/>
  <c r="F686" i="7"/>
  <c r="G2100" i="7"/>
  <c r="F282" i="7"/>
  <c r="F80" i="7"/>
  <c r="G1696" i="7"/>
  <c r="G686" i="7"/>
  <c r="G888" i="7"/>
  <c r="F1696" i="7"/>
  <c r="G1222" i="7"/>
  <c r="F1626" i="7"/>
  <c r="G1828" i="7"/>
  <c r="G2030" i="7"/>
  <c r="F2030" i="7"/>
  <c r="F1222" i="7"/>
  <c r="G1424" i="7"/>
  <c r="F1424" i="7"/>
  <c r="F1020" i="7"/>
  <c r="G1020" i="7"/>
  <c r="G616" i="7"/>
  <c r="G818" i="7"/>
  <c r="F818" i="7"/>
  <c r="F212" i="7"/>
  <c r="F414" i="7"/>
  <c r="G1626" i="7"/>
  <c r="F616" i="7"/>
  <c r="G212" i="7"/>
  <c r="G10" i="7"/>
  <c r="F10" i="7"/>
  <c r="F1828" i="7"/>
  <c r="F2110" i="7"/>
  <c r="G292" i="7"/>
  <c r="F1100" i="7"/>
  <c r="F1504" i="7"/>
  <c r="F1302" i="7"/>
  <c r="F1706" i="7"/>
  <c r="G2110" i="7"/>
  <c r="G898" i="7"/>
  <c r="G1706" i="7"/>
  <c r="F898" i="7"/>
  <c r="G696" i="7"/>
  <c r="G1100" i="7"/>
  <c r="F494" i="7"/>
  <c r="F696" i="7"/>
  <c r="F90" i="7"/>
  <c r="G1504" i="7"/>
  <c r="G1908" i="7"/>
  <c r="G1302" i="7"/>
  <c r="G90" i="7"/>
  <c r="F292" i="7"/>
  <c r="F1908" i="7"/>
  <c r="F1068" i="7"/>
  <c r="F462" i="7"/>
  <c r="F866" i="7"/>
  <c r="F1674" i="7"/>
  <c r="G1876" i="7"/>
  <c r="F58" i="7"/>
  <c r="G2078" i="7"/>
  <c r="G1472" i="7"/>
  <c r="F260" i="7"/>
  <c r="G664" i="7"/>
  <c r="F1472" i="7"/>
  <c r="G260" i="7"/>
  <c r="F1876" i="7"/>
  <c r="F1270" i="7"/>
  <c r="G1674" i="7"/>
  <c r="G866" i="7"/>
  <c r="G1270" i="7"/>
  <c r="F2078" i="7"/>
  <c r="G58" i="7"/>
  <c r="F664" i="7"/>
  <c r="G1068" i="7"/>
  <c r="F692" i="7"/>
  <c r="F490" i="7"/>
  <c r="G86" i="7"/>
  <c r="F86" i="7"/>
  <c r="G894" i="7"/>
  <c r="F1096" i="7"/>
  <c r="G1702" i="7"/>
  <c r="F1702" i="7"/>
  <c r="G288" i="7"/>
  <c r="G2106" i="7"/>
  <c r="G1096" i="7"/>
  <c r="F1500" i="7"/>
  <c r="F288" i="7"/>
  <c r="F894" i="7"/>
  <c r="G692" i="7"/>
  <c r="G1500" i="7"/>
  <c r="F1904" i="7"/>
  <c r="F2106" i="7"/>
  <c r="G1298" i="7"/>
  <c r="G1904" i="7"/>
  <c r="F1298" i="7"/>
  <c r="F835" i="7"/>
  <c r="F2047" i="7"/>
  <c r="F229" i="7"/>
  <c r="F633" i="7"/>
  <c r="G835" i="7"/>
  <c r="F27" i="7"/>
  <c r="F1845" i="7"/>
  <c r="G1037" i="7"/>
  <c r="F431" i="7"/>
  <c r="G1441" i="7"/>
  <c r="G633" i="7"/>
  <c r="G1239" i="7"/>
  <c r="F1239" i="7"/>
  <c r="F1037" i="7"/>
  <c r="G1845" i="7"/>
  <c r="G27" i="7"/>
  <c r="F1441" i="7"/>
  <c r="F1643" i="7"/>
  <c r="G1643" i="7"/>
  <c r="G229" i="7"/>
  <c r="G2047" i="7"/>
  <c r="G1792" i="7"/>
  <c r="F176" i="7"/>
  <c r="F1388" i="7"/>
  <c r="G782" i="7"/>
  <c r="G984" i="7"/>
  <c r="F984" i="7"/>
  <c r="G378" i="7"/>
  <c r="F1590" i="7"/>
  <c r="G1590" i="7"/>
  <c r="G1388" i="7"/>
  <c r="F1186" i="7"/>
  <c r="G176" i="7"/>
  <c r="G1186" i="7"/>
  <c r="F1792" i="7"/>
  <c r="G1994" i="7"/>
  <c r="F782" i="7"/>
  <c r="F2196" i="7"/>
  <c r="G2196" i="7"/>
  <c r="F378" i="7"/>
  <c r="F1994" i="7"/>
  <c r="F580" i="7"/>
  <c r="G1950" i="7"/>
  <c r="F1950" i="7"/>
  <c r="F334" i="7"/>
  <c r="F1748" i="7"/>
  <c r="G1142" i="7"/>
  <c r="G1344" i="7"/>
  <c r="F1142" i="7"/>
  <c r="G1546" i="7"/>
  <c r="F738" i="7"/>
  <c r="G1748" i="7"/>
  <c r="G334" i="7"/>
  <c r="F132" i="7"/>
  <c r="F1546" i="7"/>
  <c r="F2152" i="7"/>
  <c r="G940" i="7"/>
  <c r="G2152" i="7"/>
  <c r="F1344" i="7"/>
  <c r="G738" i="7"/>
  <c r="F940" i="7"/>
  <c r="F536" i="7"/>
  <c r="G132" i="7"/>
  <c r="F1558" i="7"/>
  <c r="G1962" i="7"/>
  <c r="F144" i="7"/>
  <c r="F750" i="7"/>
  <c r="G346" i="7"/>
  <c r="F1154" i="7"/>
  <c r="F1760" i="7"/>
  <c r="G1154" i="7"/>
  <c r="G750" i="7"/>
  <c r="G1356" i="7"/>
  <c r="F346" i="7"/>
  <c r="F952" i="7"/>
  <c r="F2164" i="7"/>
  <c r="G952" i="7"/>
  <c r="F1356" i="7"/>
  <c r="G144" i="7"/>
  <c r="F548" i="7"/>
  <c r="G1558" i="7"/>
  <c r="F1962" i="7"/>
  <c r="G1760" i="7"/>
  <c r="G2164" i="7"/>
  <c r="F1581" i="7"/>
  <c r="F369" i="7"/>
  <c r="F773" i="7"/>
  <c r="G369" i="7"/>
  <c r="G167" i="7"/>
  <c r="F571" i="7"/>
  <c r="G1985" i="7"/>
  <c r="F2187" i="7"/>
  <c r="F1783" i="7"/>
  <c r="G1379" i="7"/>
  <c r="G773" i="7"/>
  <c r="F1985" i="7"/>
  <c r="F1379" i="7"/>
  <c r="G1783" i="7"/>
  <c r="G1177" i="7"/>
  <c r="G975" i="7"/>
  <c r="G2187" i="7"/>
  <c r="F975" i="7"/>
  <c r="F167" i="7"/>
  <c r="F1177" i="7"/>
  <c r="G1581" i="7"/>
  <c r="F1157" i="7"/>
  <c r="F2167" i="7"/>
  <c r="G349" i="7"/>
  <c r="F551" i="7"/>
  <c r="F1763" i="7"/>
  <c r="F147" i="7"/>
  <c r="F1561" i="7"/>
  <c r="G1561" i="7"/>
  <c r="G1965" i="7"/>
  <c r="G147" i="7"/>
  <c r="G955" i="7"/>
  <c r="F955" i="7"/>
  <c r="G1157" i="7"/>
  <c r="F753" i="7"/>
  <c r="G1359" i="7"/>
  <c r="F1359" i="7"/>
  <c r="F349" i="7"/>
  <c r="G753" i="7"/>
  <c r="G2167" i="7"/>
  <c r="G1763" i="7"/>
  <c r="F1965" i="7"/>
  <c r="F1193" i="7"/>
  <c r="F1395" i="7"/>
  <c r="F2203" i="7"/>
  <c r="G1597" i="7"/>
  <c r="F789" i="7"/>
  <c r="G183" i="7"/>
  <c r="F385" i="7"/>
  <c r="F1597" i="7"/>
  <c r="G385" i="7"/>
  <c r="G1193" i="7"/>
  <c r="F183" i="7"/>
  <c r="G1799" i="7"/>
  <c r="F1799" i="7"/>
  <c r="G1395" i="7"/>
  <c r="G2001" i="7"/>
  <c r="F2001" i="7"/>
  <c r="G2203" i="7"/>
  <c r="F587" i="7"/>
  <c r="F991" i="7"/>
  <c r="G789" i="7"/>
  <c r="G991" i="7"/>
  <c r="G182" i="7"/>
  <c r="G990" i="7"/>
  <c r="G384" i="7"/>
  <c r="G1192" i="7"/>
  <c r="F586" i="7"/>
  <c r="F990" i="7"/>
  <c r="G2000" i="7"/>
  <c r="G1798" i="7"/>
  <c r="F2000" i="7"/>
  <c r="G2202" i="7"/>
  <c r="G1394" i="7"/>
  <c r="F1798" i="7"/>
  <c r="F2202" i="7"/>
  <c r="F182" i="7"/>
  <c r="F1394" i="7"/>
  <c r="F788" i="7"/>
  <c r="F1596" i="7"/>
  <c r="F1192" i="7"/>
  <c r="G1596" i="7"/>
  <c r="G788" i="7"/>
  <c r="F384" i="7"/>
  <c r="G1136" i="7"/>
  <c r="G126" i="7"/>
  <c r="F1136" i="7"/>
  <c r="G1944" i="7"/>
  <c r="F1338" i="7"/>
  <c r="F1742" i="7"/>
  <c r="G2146" i="7"/>
  <c r="F126" i="7"/>
  <c r="F934" i="7"/>
  <c r="F530" i="7"/>
  <c r="G732" i="7"/>
  <c r="G934" i="7"/>
  <c r="G328" i="7"/>
  <c r="G1338" i="7"/>
  <c r="F1944" i="7"/>
  <c r="F732" i="7"/>
  <c r="F328" i="7"/>
  <c r="G1540" i="7"/>
  <c r="G1742" i="7"/>
  <c r="F2146" i="7"/>
  <c r="F1540" i="7"/>
  <c r="F191" i="7"/>
  <c r="F2009" i="7"/>
  <c r="G1807" i="7"/>
  <c r="G999" i="7"/>
  <c r="G393" i="7"/>
  <c r="G1201" i="7"/>
  <c r="F1605" i="7"/>
  <c r="F1807" i="7"/>
  <c r="F2211" i="7"/>
  <c r="G1403" i="7"/>
  <c r="F595" i="7"/>
  <c r="G191" i="7"/>
  <c r="F999" i="7"/>
  <c r="G797" i="7"/>
  <c r="G2211" i="7"/>
  <c r="F1403" i="7"/>
  <c r="G1605" i="7"/>
  <c r="F797" i="7"/>
  <c r="F1201" i="7"/>
  <c r="F393" i="7"/>
  <c r="G2009" i="7"/>
  <c r="F699" i="7"/>
  <c r="F1911" i="7"/>
  <c r="F1507" i="7"/>
  <c r="G699" i="7"/>
  <c r="G901" i="7"/>
  <c r="G1507" i="7"/>
  <c r="F901" i="7"/>
  <c r="G1709" i="7"/>
  <c r="F295" i="7"/>
  <c r="G1103" i="7"/>
  <c r="G1911" i="7"/>
  <c r="F2113" i="7"/>
  <c r="G1305" i="7"/>
  <c r="F1103" i="7"/>
  <c r="G93" i="7"/>
  <c r="G2113" i="7"/>
  <c r="F1305" i="7"/>
  <c r="F93" i="7"/>
  <c r="F497" i="7"/>
  <c r="F1709" i="7"/>
  <c r="G295" i="7"/>
  <c r="G1224" i="7"/>
  <c r="F1628" i="7"/>
  <c r="F1426" i="7"/>
  <c r="G1022" i="7"/>
  <c r="G2032" i="7"/>
  <c r="F1224" i="7"/>
  <c r="G1830" i="7"/>
  <c r="F1022" i="7"/>
  <c r="G820" i="7"/>
  <c r="F416" i="7"/>
  <c r="F618" i="7"/>
  <c r="F820" i="7"/>
  <c r="F12" i="7"/>
  <c r="F214" i="7"/>
  <c r="F1830" i="7"/>
  <c r="G618" i="7"/>
  <c r="F2032" i="7"/>
  <c r="G1628" i="7"/>
  <c r="G214" i="7"/>
  <c r="G1426" i="7"/>
  <c r="G12" i="7"/>
  <c r="F742" i="7"/>
  <c r="G136" i="7"/>
  <c r="F1348" i="7"/>
  <c r="F1146" i="7"/>
  <c r="G944" i="7"/>
  <c r="F944" i="7"/>
  <c r="F540" i="7"/>
  <c r="F2156" i="7"/>
  <c r="F1550" i="7"/>
  <c r="G1954" i="7"/>
  <c r="F136" i="7"/>
  <c r="G2156" i="7"/>
  <c r="F338" i="7"/>
  <c r="G1348" i="7"/>
  <c r="G338" i="7"/>
  <c r="G1146" i="7"/>
  <c r="G742" i="7"/>
  <c r="G1752" i="7"/>
  <c r="F1954" i="7"/>
  <c r="G1550" i="7"/>
  <c r="F1752" i="7"/>
  <c r="G1927" i="7"/>
  <c r="F109" i="7"/>
  <c r="F513" i="7"/>
  <c r="F1119" i="7"/>
  <c r="G1119" i="7"/>
  <c r="F1321" i="7"/>
  <c r="G1321" i="7"/>
  <c r="F917" i="7"/>
  <c r="G311" i="7"/>
  <c r="F715" i="7"/>
  <c r="G1523" i="7"/>
  <c r="F1725" i="7"/>
  <c r="F1523" i="7"/>
  <c r="F311" i="7"/>
  <c r="G2129" i="7"/>
  <c r="F1927" i="7"/>
  <c r="G1725" i="7"/>
  <c r="G109" i="7"/>
  <c r="F2129" i="7"/>
  <c r="G715" i="7"/>
  <c r="G917" i="7"/>
  <c r="G1216" i="7"/>
  <c r="F408" i="7"/>
  <c r="G408" i="7"/>
  <c r="G206" i="7"/>
  <c r="F1822" i="7"/>
  <c r="F2226" i="7"/>
  <c r="F1620" i="7"/>
  <c r="G812" i="7"/>
  <c r="F1418" i="7"/>
  <c r="F2024" i="7"/>
  <c r="G2024" i="7"/>
  <c r="G1620" i="7"/>
  <c r="G2226" i="7"/>
  <c r="G1822" i="7"/>
  <c r="F812" i="7"/>
  <c r="F1216" i="7"/>
  <c r="F610" i="7"/>
  <c r="F1014" i="7"/>
  <c r="G1418" i="7"/>
  <c r="G1014" i="7"/>
  <c r="F206" i="7"/>
  <c r="G1665" i="7"/>
  <c r="F49" i="7"/>
  <c r="F1665" i="7"/>
  <c r="F1867" i="7"/>
  <c r="F1261" i="7"/>
  <c r="F655" i="7"/>
  <c r="F1463" i="7"/>
  <c r="G655" i="7"/>
  <c r="G1867" i="7"/>
  <c r="F1059" i="7"/>
  <c r="F857" i="7"/>
  <c r="F453" i="7"/>
  <c r="G857" i="7"/>
  <c r="F2069" i="7"/>
  <c r="G251" i="7"/>
  <c r="G49" i="7"/>
  <c r="G1463" i="7"/>
  <c r="G2069" i="7"/>
  <c r="G1261" i="7"/>
  <c r="F251" i="7"/>
  <c r="G1059" i="7"/>
  <c r="G1774" i="7"/>
  <c r="F1774" i="7"/>
  <c r="F1168" i="7"/>
  <c r="F1572" i="7"/>
  <c r="G1572" i="7"/>
  <c r="G1976" i="7"/>
  <c r="G966" i="7"/>
  <c r="G2178" i="7"/>
  <c r="F764" i="7"/>
  <c r="F360" i="7"/>
  <c r="G360" i="7"/>
  <c r="F2178" i="7"/>
  <c r="G1370" i="7"/>
  <c r="G1168" i="7"/>
  <c r="F562" i="7"/>
  <c r="G158" i="7"/>
  <c r="F966" i="7"/>
  <c r="F158" i="7"/>
  <c r="F1976" i="7"/>
  <c r="F1370" i="7"/>
  <c r="G764" i="7"/>
  <c r="F1812" i="7"/>
  <c r="G398" i="7"/>
  <c r="G196" i="7"/>
  <c r="F802" i="7"/>
  <c r="G1408" i="7"/>
  <c r="F1408" i="7"/>
  <c r="F196" i="7"/>
  <c r="G1004" i="7"/>
  <c r="F600" i="7"/>
  <c r="F1206" i="7"/>
  <c r="G2014" i="7"/>
  <c r="G1610" i="7"/>
  <c r="F1004" i="7"/>
  <c r="F1610" i="7"/>
  <c r="G802" i="7"/>
  <c r="G2216" i="7"/>
  <c r="F2216" i="7"/>
  <c r="G1206" i="7"/>
  <c r="F2014" i="7"/>
  <c r="G1812" i="7"/>
  <c r="F398" i="7"/>
  <c r="F480" i="7"/>
  <c r="F884" i="7"/>
  <c r="G1894" i="7"/>
  <c r="G1490" i="7"/>
  <c r="G884" i="7"/>
  <c r="G682" i="7"/>
  <c r="G1086" i="7"/>
  <c r="G2096" i="7"/>
  <c r="F1692" i="7"/>
  <c r="G76" i="7"/>
  <c r="F1288" i="7"/>
  <c r="G1288" i="7"/>
  <c r="F2096" i="7"/>
  <c r="F1894" i="7"/>
  <c r="F76" i="7"/>
  <c r="F1086" i="7"/>
  <c r="G278" i="7"/>
  <c r="F278" i="7"/>
  <c r="F682" i="7"/>
  <c r="F1490" i="7"/>
  <c r="G1692" i="7"/>
  <c r="F297" i="7"/>
  <c r="G1913" i="7"/>
  <c r="F2115" i="7"/>
  <c r="F1913" i="7"/>
  <c r="G1307" i="7"/>
  <c r="F1307" i="7"/>
  <c r="F499" i="7"/>
  <c r="G1509" i="7"/>
  <c r="F701" i="7"/>
  <c r="F1105" i="7"/>
  <c r="G701" i="7"/>
  <c r="G297" i="7"/>
  <c r="G2115" i="7"/>
  <c r="F903" i="7"/>
  <c r="F1711" i="7"/>
  <c r="F1509" i="7"/>
  <c r="G1105" i="7"/>
  <c r="G95" i="7"/>
  <c r="G903" i="7"/>
  <c r="F95" i="7"/>
  <c r="G1711" i="7"/>
  <c r="F2207" i="7"/>
  <c r="F2005" i="7"/>
  <c r="F187" i="7"/>
  <c r="G1399" i="7"/>
  <c r="G995" i="7"/>
  <c r="G2207" i="7"/>
  <c r="G793" i="7"/>
  <c r="G389" i="7"/>
  <c r="F1197" i="7"/>
  <c r="F591" i="7"/>
  <c r="G1803" i="7"/>
  <c r="F995" i="7"/>
  <c r="G2005" i="7"/>
  <c r="G1601" i="7"/>
  <c r="F793" i="7"/>
  <c r="F1601" i="7"/>
  <c r="F1803" i="7"/>
  <c r="G1197" i="7"/>
  <c r="G187" i="7"/>
  <c r="F1399" i="7"/>
  <c r="F389" i="7"/>
  <c r="F878" i="7"/>
  <c r="G676" i="7"/>
  <c r="G272" i="7"/>
  <c r="F1484" i="7"/>
  <c r="F1282" i="7"/>
  <c r="F1080" i="7"/>
  <c r="F474" i="7"/>
  <c r="G2090" i="7"/>
  <c r="G70" i="7"/>
  <c r="G878" i="7"/>
  <c r="F676" i="7"/>
  <c r="F2090" i="7"/>
  <c r="F272" i="7"/>
  <c r="F70" i="7"/>
  <c r="G1888" i="7"/>
  <c r="G1282" i="7"/>
  <c r="G1484" i="7"/>
  <c r="G1080" i="7"/>
  <c r="F1888" i="7"/>
  <c r="F1686" i="7"/>
  <c r="G1686" i="7"/>
  <c r="F1905" i="7"/>
  <c r="G289" i="7"/>
  <c r="G693" i="7"/>
  <c r="F491" i="7"/>
  <c r="F1703" i="7"/>
  <c r="F895" i="7"/>
  <c r="G87" i="7"/>
  <c r="F1299" i="7"/>
  <c r="G1299" i="7"/>
  <c r="F289" i="7"/>
  <c r="G1905" i="7"/>
  <c r="G895" i="7"/>
  <c r="G1097" i="7"/>
  <c r="F1501" i="7"/>
  <c r="G1703" i="7"/>
  <c r="G1501" i="7"/>
  <c r="F1097" i="7"/>
  <c r="G2107" i="7"/>
  <c r="F693" i="7"/>
  <c r="F2107" i="7"/>
  <c r="F87" i="7"/>
  <c r="G1243" i="7"/>
  <c r="F839" i="7"/>
  <c r="G637" i="7"/>
  <c r="F233" i="7"/>
  <c r="F31" i="7"/>
  <c r="F1041" i="7"/>
  <c r="G1849" i="7"/>
  <c r="F1243" i="7"/>
  <c r="F1445" i="7"/>
  <c r="F1849" i="7"/>
  <c r="F1647" i="7"/>
  <c r="G1647" i="7"/>
  <c r="F435" i="7"/>
  <c r="G1445" i="7"/>
  <c r="F2051" i="7"/>
  <c r="G2051" i="7"/>
  <c r="G1041" i="7"/>
  <c r="G839" i="7"/>
  <c r="G31" i="7"/>
  <c r="F637" i="7"/>
  <c r="G233" i="7"/>
  <c r="F1360" i="7"/>
  <c r="F552" i="7"/>
  <c r="F1966" i="7"/>
  <c r="F148" i="7"/>
  <c r="G1158" i="7"/>
  <c r="F1764" i="7"/>
  <c r="G1764" i="7"/>
  <c r="G148" i="7"/>
  <c r="F1562" i="7"/>
  <c r="G1360" i="7"/>
  <c r="G1562" i="7"/>
  <c r="G956" i="7"/>
  <c r="F754" i="7"/>
  <c r="G2168" i="7"/>
  <c r="G754" i="7"/>
  <c r="F1158" i="7"/>
  <c r="G350" i="7"/>
  <c r="F2168" i="7"/>
  <c r="G1966" i="7"/>
  <c r="F956" i="7"/>
  <c r="F350" i="7"/>
  <c r="F1689" i="7"/>
  <c r="G881" i="7"/>
  <c r="G2093" i="7"/>
  <c r="F2093" i="7"/>
  <c r="G275" i="7"/>
  <c r="G679" i="7"/>
  <c r="F881" i="7"/>
  <c r="G73" i="7"/>
  <c r="F1891" i="7"/>
  <c r="G1891" i="7"/>
  <c r="F275" i="7"/>
  <c r="F477" i="7"/>
  <c r="F73" i="7"/>
  <c r="F1487" i="7"/>
  <c r="F1285" i="7"/>
  <c r="G1689" i="7"/>
  <c r="F679" i="7"/>
  <c r="G1083" i="7"/>
  <c r="F1083" i="7"/>
  <c r="G1487" i="7"/>
  <c r="G1285" i="7"/>
  <c r="G1214" i="7"/>
  <c r="F2022" i="7"/>
  <c r="G810" i="7"/>
  <c r="G1820" i="7"/>
  <c r="F1012" i="7"/>
  <c r="F810" i="7"/>
  <c r="G1618" i="7"/>
  <c r="G406" i="7"/>
  <c r="F406" i="7"/>
  <c r="F1416" i="7"/>
  <c r="F2224" i="7"/>
  <c r="G1416" i="7"/>
  <c r="F204" i="7"/>
  <c r="F608" i="7"/>
  <c r="G2224" i="7"/>
  <c r="F1214" i="7"/>
  <c r="F1820" i="7"/>
  <c r="F1618" i="7"/>
  <c r="G1012" i="7"/>
  <c r="G204" i="7"/>
  <c r="G2022" i="7"/>
  <c r="F89" i="7"/>
  <c r="F1099" i="7"/>
  <c r="F1503" i="7"/>
  <c r="F1907" i="7"/>
  <c r="G1099" i="7"/>
  <c r="F897" i="7"/>
  <c r="G1705" i="7"/>
  <c r="G291" i="7"/>
  <c r="G1503" i="7"/>
  <c r="F695" i="7"/>
  <c r="G1301" i="7"/>
  <c r="G695" i="7"/>
  <c r="F493" i="7"/>
  <c r="G89" i="7"/>
  <c r="G1907" i="7"/>
  <c r="F1705" i="7"/>
  <c r="F291" i="7"/>
  <c r="F2109" i="7"/>
  <c r="G897" i="7"/>
  <c r="F1301" i="7"/>
  <c r="G2109" i="7"/>
  <c r="G1780" i="7"/>
  <c r="F972" i="7"/>
  <c r="G2184" i="7"/>
  <c r="G770" i="7"/>
  <c r="G366" i="7"/>
  <c r="F1578" i="7"/>
  <c r="F366" i="7"/>
  <c r="G1578" i="7"/>
  <c r="F2184" i="7"/>
  <c r="F1780" i="7"/>
  <c r="F1376" i="7"/>
  <c r="G1376" i="7"/>
  <c r="G164" i="7"/>
  <c r="F164" i="7"/>
  <c r="F770" i="7"/>
  <c r="G972" i="7"/>
  <c r="G1982" i="7"/>
  <c r="G1174" i="7"/>
  <c r="F1174" i="7"/>
  <c r="F568" i="7"/>
  <c r="F1982" i="7"/>
  <c r="G611" i="7"/>
  <c r="F1419" i="7"/>
  <c r="G5" i="7"/>
  <c r="F5" i="7"/>
  <c r="G813" i="7"/>
  <c r="G1419" i="7"/>
  <c r="G1823" i="7"/>
  <c r="F1217" i="7"/>
  <c r="G207" i="7"/>
  <c r="F611" i="7"/>
  <c r="G2025" i="7"/>
  <c r="F1015" i="7"/>
  <c r="F1823" i="7"/>
  <c r="G1621" i="7"/>
  <c r="F813" i="7"/>
  <c r="F207" i="7"/>
  <c r="F409" i="7"/>
  <c r="F1621" i="7"/>
  <c r="G1217" i="7"/>
  <c r="G1015" i="7"/>
  <c r="F2025" i="7"/>
  <c r="G2042" i="7"/>
  <c r="F1840" i="7"/>
  <c r="F628" i="7"/>
  <c r="G830" i="7"/>
  <c r="G628" i="7"/>
  <c r="F22" i="7"/>
  <c r="F224" i="7"/>
  <c r="G1032" i="7"/>
  <c r="F1436" i="7"/>
  <c r="G22" i="7"/>
  <c r="F2042" i="7"/>
  <c r="F1234" i="7"/>
  <c r="G1234" i="7"/>
  <c r="G1638" i="7"/>
  <c r="F830" i="7"/>
  <c r="G224" i="7"/>
  <c r="G1840" i="7"/>
  <c r="F1032" i="7"/>
  <c r="F1638" i="7"/>
  <c r="G1436" i="7"/>
  <c r="F426" i="7"/>
  <c r="F2123" i="7"/>
  <c r="F709" i="7"/>
  <c r="F1921" i="7"/>
  <c r="F1719" i="7"/>
  <c r="F305" i="7"/>
  <c r="G103" i="7"/>
  <c r="G1315" i="7"/>
  <c r="F103" i="7"/>
  <c r="F1113" i="7"/>
  <c r="G709" i="7"/>
  <c r="G2123" i="7"/>
  <c r="F911" i="7"/>
  <c r="G305" i="7"/>
  <c r="F507" i="7"/>
  <c r="G1517" i="7"/>
  <c r="F1517" i="7"/>
  <c r="G1921" i="7"/>
  <c r="G1113" i="7"/>
  <c r="G911" i="7"/>
  <c r="G1719" i="7"/>
  <c r="F1315" i="7"/>
  <c r="G51" i="7"/>
  <c r="F253" i="7"/>
  <c r="F657" i="7"/>
  <c r="G1667" i="7"/>
  <c r="F1263" i="7"/>
  <c r="G1465" i="7"/>
  <c r="F2071" i="7"/>
  <c r="G1869" i="7"/>
  <c r="F1667" i="7"/>
  <c r="G2071" i="7"/>
  <c r="F1465" i="7"/>
  <c r="F1869" i="7"/>
  <c r="G253" i="7"/>
  <c r="F859" i="7"/>
  <c r="G1263" i="7"/>
  <c r="G657" i="7"/>
  <c r="F1061" i="7"/>
  <c r="G859" i="7"/>
  <c r="G1061" i="7"/>
  <c r="F455" i="7"/>
  <c r="F51" i="7"/>
  <c r="F1161" i="7"/>
  <c r="G959" i="7"/>
  <c r="F1363" i="7"/>
  <c r="F1565" i="7"/>
  <c r="G151" i="7"/>
  <c r="F151" i="7"/>
  <c r="G2171" i="7"/>
  <c r="F1767" i="7"/>
  <c r="G1363" i="7"/>
  <c r="G1767" i="7"/>
  <c r="F1969" i="7"/>
  <c r="F2171" i="7"/>
  <c r="G1969" i="7"/>
  <c r="F959" i="7"/>
  <c r="F757" i="7"/>
  <c r="G757" i="7"/>
  <c r="F353" i="7"/>
  <c r="G1161" i="7"/>
  <c r="G1565" i="7"/>
  <c r="F555" i="7"/>
  <c r="G353" i="7"/>
  <c r="F1924" i="7"/>
  <c r="F2126" i="7"/>
  <c r="F914" i="7"/>
  <c r="G1318" i="7"/>
  <c r="F510" i="7"/>
  <c r="F1520" i="7"/>
  <c r="G1520" i="7"/>
  <c r="F106" i="7"/>
  <c r="G1924" i="7"/>
  <c r="F308" i="7"/>
  <c r="G2126" i="7"/>
  <c r="F712" i="7"/>
  <c r="F1318" i="7"/>
  <c r="F1722" i="7"/>
  <c r="F1116" i="7"/>
  <c r="G914" i="7"/>
  <c r="G712" i="7"/>
  <c r="G1116" i="7"/>
  <c r="G308" i="7"/>
  <c r="G1722" i="7"/>
  <c r="G106" i="7"/>
  <c r="G161" i="7"/>
  <c r="F363" i="7"/>
  <c r="F2181" i="7"/>
  <c r="F565" i="7"/>
  <c r="G969" i="7"/>
  <c r="F767" i="7"/>
  <c r="F1777" i="7"/>
  <c r="G2181" i="7"/>
  <c r="G1171" i="7"/>
  <c r="F969" i="7"/>
  <c r="G1777" i="7"/>
  <c r="G1979" i="7"/>
  <c r="F161" i="7"/>
  <c r="F1979" i="7"/>
  <c r="F1373" i="7"/>
  <c r="F1575" i="7"/>
  <c r="G767" i="7"/>
  <c r="G1575" i="7"/>
  <c r="G1373" i="7"/>
  <c r="G363" i="7"/>
  <c r="F1171" i="7"/>
  <c r="F1826" i="7"/>
  <c r="F614" i="7"/>
  <c r="F1018" i="7"/>
  <c r="F1220" i="7"/>
  <c r="F1624" i="7"/>
  <c r="F1422" i="7"/>
  <c r="F412" i="7"/>
  <c r="F816" i="7"/>
  <c r="G1018" i="7"/>
  <c r="G1624" i="7"/>
  <c r="G1220" i="7"/>
  <c r="F210" i="7"/>
  <c r="G210" i="7"/>
  <c r="G614" i="7"/>
  <c r="G1422" i="7"/>
  <c r="G1826" i="7"/>
  <c r="F2028" i="7"/>
  <c r="G8" i="7"/>
  <c r="G2028" i="7"/>
  <c r="G816" i="7"/>
  <c r="F8" i="7"/>
  <c r="G780" i="7"/>
  <c r="G1386" i="7"/>
  <c r="F174" i="7"/>
  <c r="F1588" i="7"/>
  <c r="F2194" i="7"/>
  <c r="G1790" i="7"/>
  <c r="F982" i="7"/>
  <c r="G982" i="7"/>
  <c r="F1790" i="7"/>
  <c r="G1588" i="7"/>
  <c r="F1992" i="7"/>
  <c r="F1184" i="7"/>
  <c r="F1386" i="7"/>
  <c r="F376" i="7"/>
  <c r="G174" i="7"/>
  <c r="G1992" i="7"/>
  <c r="F578" i="7"/>
  <c r="G2194" i="7"/>
  <c r="G1184" i="7"/>
  <c r="F780" i="7"/>
  <c r="G376" i="7"/>
  <c r="G946" i="7"/>
  <c r="G1956" i="7"/>
  <c r="F1148" i="7"/>
  <c r="G2158" i="7"/>
  <c r="G1552" i="7"/>
  <c r="G1148" i="7"/>
  <c r="F1754" i="7"/>
  <c r="F1956" i="7"/>
  <c r="F2158" i="7"/>
  <c r="G1350" i="7"/>
  <c r="G744" i="7"/>
  <c r="F138" i="7"/>
  <c r="G340" i="7"/>
  <c r="F340" i="7"/>
  <c r="G1754" i="7"/>
  <c r="F744" i="7"/>
  <c r="F1552" i="7"/>
  <c r="F542" i="7"/>
  <c r="G138" i="7"/>
  <c r="F1350" i="7"/>
  <c r="F946" i="7"/>
  <c r="G641" i="7"/>
  <c r="G843" i="7"/>
  <c r="G237" i="7"/>
  <c r="F35" i="7"/>
  <c r="F641" i="7"/>
  <c r="G35" i="7"/>
  <c r="F1045" i="7"/>
  <c r="F843" i="7"/>
  <c r="F1247" i="7"/>
  <c r="G2055" i="7"/>
  <c r="G1449" i="7"/>
  <c r="F237" i="7"/>
  <c r="F1449" i="7"/>
  <c r="G1853" i="7"/>
  <c r="G1651" i="7"/>
  <c r="F1853" i="7"/>
  <c r="F1651" i="7"/>
  <c r="G1045" i="7"/>
  <c r="F2055" i="7"/>
  <c r="G1247" i="7"/>
  <c r="F439" i="7"/>
  <c r="F1757" i="7"/>
  <c r="F1353" i="7"/>
  <c r="F1555" i="7"/>
  <c r="G747" i="7"/>
  <c r="F545" i="7"/>
  <c r="G1757" i="7"/>
  <c r="F747" i="7"/>
  <c r="F1959" i="7"/>
  <c r="G949" i="7"/>
  <c r="G1555" i="7"/>
  <c r="G1151" i="7"/>
  <c r="F949" i="7"/>
  <c r="F343" i="7"/>
  <c r="G1353" i="7"/>
  <c r="G1959" i="7"/>
  <c r="F141" i="7"/>
  <c r="G343" i="7"/>
  <c r="F1151" i="7"/>
  <c r="G141" i="7"/>
  <c r="F2161" i="7"/>
  <c r="G2161" i="7"/>
  <c r="F372" i="7"/>
  <c r="F1180" i="7"/>
  <c r="G1786" i="7"/>
  <c r="G1584" i="7"/>
  <c r="G1382" i="7"/>
  <c r="F2190" i="7"/>
  <c r="F978" i="7"/>
  <c r="G776" i="7"/>
  <c r="G1180" i="7"/>
  <c r="F574" i="7"/>
  <c r="F170" i="7"/>
  <c r="F1988" i="7"/>
  <c r="G2190" i="7"/>
  <c r="G1988" i="7"/>
  <c r="F1786" i="7"/>
  <c r="G372" i="7"/>
  <c r="F1584" i="7"/>
  <c r="F1382" i="7"/>
  <c r="G170" i="7"/>
  <c r="G978" i="7"/>
  <c r="F776" i="7"/>
  <c r="F758" i="7"/>
  <c r="G152" i="7"/>
  <c r="G960" i="7"/>
  <c r="F960" i="7"/>
  <c r="G1364" i="7"/>
  <c r="F1970" i="7"/>
  <c r="F1364" i="7"/>
  <c r="F354" i="7"/>
  <c r="F152" i="7"/>
  <c r="G1162" i="7"/>
  <c r="G354" i="7"/>
  <c r="G2172" i="7"/>
  <c r="F556" i="7"/>
  <c r="G1970" i="7"/>
  <c r="G1768" i="7"/>
  <c r="G758" i="7"/>
  <c r="F2172" i="7"/>
  <c r="F1566" i="7"/>
  <c r="F1768" i="7"/>
  <c r="G1566" i="7"/>
  <c r="F116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Moreira, Patricia</author>
  </authors>
  <commentList>
    <comment ref="D1" authorId="0" shapeId="0" xr:uid="{F0C44B4F-EECB-4344-BC66-FF57A48B6D43}">
      <text>
        <r>
          <rPr>
            <b/>
            <sz val="9"/>
            <color indexed="81"/>
            <rFont val="Tahoma"/>
            <family val="2"/>
          </rPr>
          <t>Moreira, Patricia:</t>
        </r>
        <r>
          <rPr>
            <sz val="9"/>
            <color indexed="81"/>
            <rFont val="Tahoma"/>
            <family val="2"/>
          </rPr>
          <t xml:space="preserve">
BLUE FOR MEN
RED FOR WOMEN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Moreira, Patricia</author>
  </authors>
  <commentList>
    <comment ref="D1" authorId="0" shapeId="0" xr:uid="{3C30EA21-F8BC-47C1-A860-56F4143E6F47}">
      <text>
        <r>
          <rPr>
            <b/>
            <sz val="9"/>
            <color indexed="81"/>
            <rFont val="Tahoma"/>
            <family val="2"/>
          </rPr>
          <t>Moreira, Patricia:</t>
        </r>
        <r>
          <rPr>
            <sz val="9"/>
            <color indexed="81"/>
            <rFont val="Tahoma"/>
            <family val="2"/>
          </rPr>
          <t xml:space="preserve">
BLUE FOR MEN
RED FOR WOMEN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Moreira, Patricia</author>
  </authors>
  <commentList>
    <comment ref="D1" authorId="0" shapeId="0" xr:uid="{5CA30F5E-0AA9-4470-9B11-E2ED96FA7BD3}">
      <text>
        <r>
          <rPr>
            <b/>
            <sz val="9"/>
            <color indexed="81"/>
            <rFont val="Tahoma"/>
            <family val="2"/>
          </rPr>
          <t>Moreira, Patricia:</t>
        </r>
        <r>
          <rPr>
            <sz val="9"/>
            <color indexed="81"/>
            <rFont val="Tahoma"/>
            <family val="2"/>
          </rPr>
          <t xml:space="preserve">
BLUE FOR MEN
RED FOR WOMEN</t>
        </r>
      </text>
    </comment>
  </commentList>
</comments>
</file>

<file path=xl/sharedStrings.xml><?xml version="1.0" encoding="utf-8"?>
<sst xmlns="http://schemas.openxmlformats.org/spreadsheetml/2006/main" count="15831" uniqueCount="330">
  <si>
    <t>Stochastic INPUTS</t>
  </si>
  <si>
    <t>Number of Deaths (Deterministic)</t>
  </si>
  <si>
    <t>(Poisson)</t>
  </si>
  <si>
    <t>Stochastic</t>
  </si>
  <si>
    <t>CHD</t>
  </si>
  <si>
    <t>Men</t>
  </si>
  <si>
    <t>Women</t>
  </si>
  <si>
    <t>15-19y</t>
  </si>
  <si>
    <t>20-24y</t>
  </si>
  <si>
    <t>25-29y</t>
  </si>
  <si>
    <t>30-34y</t>
  </si>
  <si>
    <t>35-39y</t>
  </si>
  <si>
    <t>40-44y</t>
  </si>
  <si>
    <t>45-49y</t>
  </si>
  <si>
    <t>50-54y</t>
  </si>
  <si>
    <t>55-59y</t>
  </si>
  <si>
    <t>60-64y</t>
  </si>
  <si>
    <t>65-69y</t>
  </si>
  <si>
    <t>70-74y</t>
  </si>
  <si>
    <t>75-79y</t>
  </si>
  <si>
    <t>80y++</t>
  </si>
  <si>
    <t>INPUTS</t>
  </si>
  <si>
    <t xml:space="preserve">Mean </t>
  </si>
  <si>
    <t>LIC</t>
  </si>
  <si>
    <t>UIC</t>
  </si>
  <si>
    <t>ER pert</t>
  </si>
  <si>
    <t>BMI</t>
  </si>
  <si>
    <t>Relative Risks</t>
  </si>
  <si>
    <t>Stroke</t>
  </si>
  <si>
    <t>HHD</t>
  </si>
  <si>
    <t>Diabetes</t>
  </si>
  <si>
    <t>CKD</t>
  </si>
  <si>
    <t>Cirrhosis</t>
  </si>
  <si>
    <t>Colon CA</t>
  </si>
  <si>
    <t>Kidney CA</t>
  </si>
  <si>
    <t>Liver CA</t>
  </si>
  <si>
    <t>Breast CA</t>
  </si>
  <si>
    <t>Pancreas CA</t>
  </si>
  <si>
    <t>CODES</t>
  </si>
  <si>
    <t>Sex</t>
  </si>
  <si>
    <t>AGE</t>
  </si>
  <si>
    <t>Mean</t>
  </si>
  <si>
    <t>Baseline</t>
  </si>
  <si>
    <t>Male</t>
  </si>
  <si>
    <t>Female</t>
  </si>
  <si>
    <t>Counterfactual</t>
  </si>
  <si>
    <t>Variable</t>
  </si>
  <si>
    <t>Median</t>
  </si>
  <si>
    <t>StDev</t>
  </si>
  <si>
    <t>Low</t>
  </si>
  <si>
    <t>High</t>
  </si>
  <si>
    <t>LCI 95%</t>
  </si>
  <si>
    <t>HCI 95%</t>
  </si>
  <si>
    <t>Disease</t>
  </si>
  <si>
    <t>LCI</t>
  </si>
  <si>
    <t>HCI</t>
  </si>
  <si>
    <t>YEAR 1</t>
  </si>
  <si>
    <t>Population Characteristics</t>
  </si>
  <si>
    <t>Population Baseline</t>
  </si>
  <si>
    <t>Population 2030</t>
  </si>
  <si>
    <t>Population</t>
  </si>
  <si>
    <t>Baseline BMI distribution</t>
  </si>
  <si>
    <t>Counterfactual BMI distribution</t>
  </si>
  <si>
    <t>Mean BMI</t>
  </si>
  <si>
    <t>SD BMI</t>
  </si>
  <si>
    <t>Mean lnBMI</t>
  </si>
  <si>
    <t>SD lnBMI</t>
  </si>
  <si>
    <t>90+y estimates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</si>
  <si>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</si>
  <si>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</si>
  <si>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</si>
  <si>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</si>
  <si>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</si>
  <si>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</si>
  <si>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</si>
  <si>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</si>
  <si>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</si>
  <si>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</si>
  <si>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&lt;17.5</t>
  </si>
  <si>
    <t>18</t>
  </si>
  <si>
    <t>18.5</t>
  </si>
  <si>
    <t>19</t>
  </si>
  <si>
    <t>19.5</t>
  </si>
  <si>
    <t>20</t>
  </si>
  <si>
    <t>20.5</t>
  </si>
  <si>
    <t>21</t>
  </si>
  <si>
    <t>21.5</t>
  </si>
  <si>
    <t>22</t>
  </si>
  <si>
    <t>22.5</t>
  </si>
  <si>
    <t>24</t>
  </si>
  <si>
    <t>24.5</t>
  </si>
  <si>
    <t>25</t>
  </si>
  <si>
    <t>25.5</t>
  </si>
  <si>
    <t>26</t>
  </si>
  <si>
    <t>26.5</t>
  </si>
  <si>
    <t>27</t>
  </si>
  <si>
    <t>27.5</t>
  </si>
  <si>
    <t>28</t>
  </si>
  <si>
    <t>28.5</t>
  </si>
  <si>
    <t>29</t>
  </si>
  <si>
    <t>29.5</t>
  </si>
  <si>
    <t>30</t>
  </si>
  <si>
    <t>30.5</t>
  </si>
  <si>
    <t>50+</t>
  </si>
  <si>
    <t>Check</t>
  </si>
  <si>
    <t>Excesso de peso</t>
  </si>
  <si>
    <t>Obesidade</t>
  </si>
  <si>
    <t>M17</t>
  </si>
  <si>
    <t>.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</si>
  <si>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</si>
  <si>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</si>
  <si>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</si>
  <si>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</si>
  <si>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</si>
  <si>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</si>
  <si>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</si>
  <si>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</si>
  <si>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</si>
  <si>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</si>
  <si>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</si>
  <si>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</si>
  <si>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</si>
  <si>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</si>
  <si>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</si>
  <si>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</si>
  <si>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</si>
  <si>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</si>
  <si>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</si>
  <si>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</si>
  <si>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</si>
  <si>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</si>
  <si>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</si>
  <si>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</si>
  <si>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</si>
  <si>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</si>
  <si>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</si>
  <si>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</si>
  <si>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</si>
  <si>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</si>
  <si>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</si>
  <si>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</si>
  <si>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</si>
  <si>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</si>
  <si>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</si>
  <si>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</si>
  <si>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</si>
  <si>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</si>
  <si>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</si>
  <si>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</si>
  <si>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</si>
  <si>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</si>
  <si>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</si>
  <si>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</si>
  <si>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</si>
  <si>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</si>
  <si>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</si>
  <si>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</si>
  <si>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</si>
  <si>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</si>
  <si>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</si>
  <si>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</si>
  <si>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</si>
  <si>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</si>
  <si>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</si>
  <si>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</si>
  <si>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</si>
  <si>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</si>
  <si>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</si>
  <si>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</si>
  <si>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</si>
  <si>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</si>
  <si>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</si>
  <si>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</si>
  <si>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</si>
  <si>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</si>
  <si>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</si>
  <si>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</si>
  <si>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</si>
  <si>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</si>
  <si>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</si>
  <si>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</si>
  <si>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</si>
  <si>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</si>
  <si>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</si>
  <si>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</si>
  <si>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</si>
  <si>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</si>
  <si>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</si>
  <si>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</si>
  <si>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</si>
  <si>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</si>
  <si>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</si>
  <si>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</si>
  <si>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</si>
  <si>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</si>
  <si>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</si>
  <si>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</si>
  <si>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</si>
  <si>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</si>
  <si>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</si>
  <si>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</si>
  <si>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</si>
  <si>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</si>
  <si>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</si>
  <si>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</si>
  <si>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</si>
  <si>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</si>
  <si>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</si>
  <si>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</si>
  <si>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</si>
  <si>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</si>
  <si>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</si>
  <si>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</si>
  <si>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</si>
  <si>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</si>
  <si>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</si>
  <si>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</si>
  <si>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</si>
  <si>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</si>
  <si>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</si>
  <si>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</si>
  <si>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</si>
  <si>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</si>
  <si>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</si>
  <si>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</si>
  <si>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</si>
  <si>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</si>
  <si>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</si>
  <si>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</si>
  <si>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</si>
  <si>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</si>
  <si>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</si>
  <si>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</si>
  <si>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</si>
  <si>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</si>
  <si>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</si>
  <si>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</si>
  <si>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</si>
  <si>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</si>
  <si>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</si>
  <si>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</si>
  <si>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</si>
  <si>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</si>
  <si>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</si>
  <si>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</si>
  <si>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</si>
  <si>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</si>
  <si>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</si>
  <si>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</si>
  <si>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</si>
  <si>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</si>
  <si>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</si>
  <si>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</si>
  <si>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</si>
  <si>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</si>
  <si>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</si>
  <si>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</si>
  <si>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</si>
  <si>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</si>
  <si>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</si>
  <si>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</si>
  <si>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</si>
  <si>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</si>
  <si>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</si>
  <si>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</si>
  <si>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</si>
  <si>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</si>
  <si>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</si>
  <si>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</si>
  <si>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</si>
  <si>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</si>
  <si>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</si>
  <si>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</si>
  <si>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</si>
  <si>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</si>
  <si>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</si>
  <si>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</si>
  <si>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</si>
  <si>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</si>
  <si>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</si>
  <si>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</si>
  <si>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</si>
  <si>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</si>
  <si>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</si>
  <si>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</si>
  <si>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</si>
  <si>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</si>
  <si>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</si>
  <si>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</si>
  <si>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</si>
  <si>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</si>
  <si>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</si>
  <si>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</si>
  <si>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</si>
  <si>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</si>
  <si>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</si>
  <si>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</si>
  <si>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</si>
  <si>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</si>
  <si>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</si>
  <si>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</si>
  <si>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</si>
  <si>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</si>
  <si>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</si>
  <si>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</si>
  <si>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</si>
  <si>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</si>
  <si>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</si>
  <si>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</si>
  <si>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</si>
  <si>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Overweight</t>
  </si>
  <si>
    <t xml:space="preserve">Obesity </t>
  </si>
  <si>
    <t>RR</t>
  </si>
  <si>
    <t>PIF for CHD by BMI</t>
  </si>
  <si>
    <t>Coronary heart disease</t>
  </si>
  <si>
    <t>Casos CI 95%</t>
  </si>
  <si>
    <t>Mortes CI 95%</t>
  </si>
  <si>
    <t>Hypertensive heart disease</t>
  </si>
  <si>
    <t>Breast cancer</t>
  </si>
  <si>
    <t>Colon cancer</t>
  </si>
  <si>
    <t>Pancreas cancer</t>
  </si>
  <si>
    <t>Kidney cancer</t>
  </si>
  <si>
    <t>Liver cancer</t>
  </si>
  <si>
    <t>Chronic kidney disease</t>
  </si>
  <si>
    <t>Sexo</t>
  </si>
  <si>
    <t>Idade</t>
  </si>
  <si>
    <t>Casos</t>
  </si>
  <si>
    <t>Mortes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</si>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</sst>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3" tint="-0.249977111117893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5BD83"/>
        <bgColor indexed="64"/>
      </patternFill>
    </fill>
    <fill>
      <patternFill patternType="solid">
        <fgColor rgb="FF8EC8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BA351"/>
        <bgColor indexed="64"/>
      </patternFill>
    </fill>
    <fill>
      <patternFill patternType="solid">
        <fgColor rgb="FF64B47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4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4" xfId="0" applyBorder="1"/>
    <xf numFmtId="0" fontId="0" fillId="2" borderId="0" xfId="0" applyFill="1" applyAlignment="1">
      <alignment horizontal="center"/>
    </xf>
    <xf numFmtId="0" fontId="0" fillId="0" borderId="5" xfId="0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4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2" fillId="0" borderId="6" xfId="0" applyFont="1" applyBorder="1"/>
    <xf numFmtId="1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7" xfId="0" applyFont="1" applyBorder="1"/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5" borderId="8" xfId="0" applyFont="1" applyFill="1" applyBorder="1"/>
    <xf numFmtId="1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0" borderId="0" xfId="0" applyFont="1"/>
    <xf numFmtId="0" fontId="2" fillId="6" borderId="12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6" borderId="10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/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3" xfId="0" applyBorder="1"/>
    <xf numFmtId="2" fontId="0" fillId="0" borderId="4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2" fontId="4" fillId="0" borderId="0" xfId="0" applyNumberFormat="1" applyFont="1"/>
    <xf numFmtId="2" fontId="5" fillId="0" borderId="0" xfId="1" applyNumberFormat="1" applyFont="1"/>
    <xf numFmtId="2" fontId="5" fillId="0" borderId="15" xfId="1" applyNumberFormat="1" applyFont="1" applyBorder="1"/>
    <xf numFmtId="2" fontId="6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2" fontId="6" fillId="0" borderId="15" xfId="0" applyNumberFormat="1" applyFont="1" applyBorder="1" applyAlignment="1">
      <alignment horizontal="center"/>
    </xf>
    <xf numFmtId="0" fontId="0" fillId="7" borderId="0" xfId="0" applyFill="1" applyAlignment="1">
      <alignment horizontal="center"/>
    </xf>
    <xf numFmtId="10" fontId="0" fillId="0" borderId="0" xfId="0" applyNumberFormat="1"/>
    <xf numFmtId="0" fontId="4" fillId="8" borderId="0" xfId="0" applyFont="1" applyFill="1"/>
    <xf numFmtId="0" fontId="4" fillId="0" borderId="0" xfId="0" applyFont="1"/>
    <xf numFmtId="0" fontId="10" fillId="0" borderId="0" xfId="0" applyFont="1"/>
    <xf numFmtId="0" fontId="11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11" fillId="10" borderId="17" xfId="0" applyFont="1" applyFill="1" applyBorder="1"/>
    <xf numFmtId="0" fontId="11" fillId="11" borderId="17" xfId="0" applyFont="1" applyFill="1" applyBorder="1"/>
    <xf numFmtId="0" fontId="11" fillId="12" borderId="17" xfId="0" applyFont="1" applyFill="1" applyBorder="1"/>
    <xf numFmtId="0" fontId="11" fillId="11" borderId="16" xfId="0" applyFont="1" applyFill="1" applyBorder="1"/>
    <xf numFmtId="0" fontId="11" fillId="11" borderId="18" xfId="0" applyFont="1" applyFill="1" applyBorder="1"/>
    <xf numFmtId="0" fontId="4" fillId="11" borderId="0" xfId="0" applyFont="1" applyFill="1"/>
    <xf numFmtId="0" fontId="4" fillId="10" borderId="0" xfId="0" applyFont="1" applyFill="1"/>
    <xf numFmtId="1" fontId="4" fillId="13" borderId="0" xfId="0" applyNumberFormat="1" applyFont="1" applyFill="1" applyAlignment="1">
      <alignment wrapText="1"/>
    </xf>
    <xf numFmtId="0" fontId="4" fillId="13" borderId="5" xfId="0" applyFont="1" applyFill="1" applyBorder="1" applyAlignment="1">
      <alignment horizontal="center"/>
    </xf>
    <xf numFmtId="49" fontId="4" fillId="0" borderId="0" xfId="0" applyNumberFormat="1" applyFont="1" applyAlignment="1">
      <alignment wrapText="1"/>
    </xf>
    <xf numFmtId="49" fontId="4" fillId="0" borderId="4" xfId="0" applyNumberFormat="1" applyFont="1" applyBorder="1" applyAlignment="1">
      <alignment wrapText="1"/>
    </xf>
    <xf numFmtId="0" fontId="11" fillId="10" borderId="15" xfId="0" applyFont="1" applyFill="1" applyBorder="1"/>
    <xf numFmtId="49" fontId="11" fillId="11" borderId="15" xfId="0" applyNumberFormat="1" applyFont="1" applyFill="1" applyBorder="1" applyAlignment="1">
      <alignment wrapText="1"/>
    </xf>
    <xf numFmtId="2" fontId="11" fillId="14" borderId="15" xfId="0" applyNumberFormat="1" applyFont="1" applyFill="1" applyBorder="1"/>
    <xf numFmtId="49" fontId="11" fillId="15" borderId="15" xfId="0" applyNumberFormat="1" applyFont="1" applyFill="1" applyBorder="1" applyAlignment="1">
      <alignment wrapText="1"/>
    </xf>
    <xf numFmtId="49" fontId="11" fillId="12" borderId="15" xfId="0" applyNumberFormat="1" applyFont="1" applyFill="1" applyBorder="1" applyAlignment="1">
      <alignment wrapText="1"/>
    </xf>
    <xf numFmtId="3" fontId="11" fillId="12" borderId="19" xfId="0" applyNumberFormat="1" applyFont="1" applyFill="1" applyBorder="1" applyAlignment="1">
      <alignment wrapText="1"/>
    </xf>
    <xf numFmtId="3" fontId="11" fillId="15" borderId="15" xfId="0" applyNumberFormat="1" applyFont="1" applyFill="1" applyBorder="1" applyAlignment="1">
      <alignment wrapText="1"/>
    </xf>
    <xf numFmtId="3" fontId="11" fillId="12" borderId="15" xfId="0" applyNumberFormat="1" applyFont="1" applyFill="1" applyBorder="1" applyAlignment="1">
      <alignment wrapText="1"/>
    </xf>
    <xf numFmtId="3" fontId="11" fillId="15" borderId="20" xfId="0" applyNumberFormat="1" applyFont="1" applyFill="1" applyBorder="1" applyAlignment="1">
      <alignment wrapText="1"/>
    </xf>
    <xf numFmtId="49" fontId="4" fillId="15" borderId="0" xfId="0" applyNumberFormat="1" applyFont="1" applyFill="1" applyAlignment="1">
      <alignment wrapText="1"/>
    </xf>
    <xf numFmtId="49" fontId="4" fillId="10" borderId="0" xfId="0" applyNumberFormat="1" applyFont="1" applyFill="1" applyAlignment="1">
      <alignment wrapText="1"/>
    </xf>
    <xf numFmtId="49" fontId="4" fillId="10" borderId="0" xfId="0" applyNumberFormat="1" applyFont="1" applyFill="1"/>
    <xf numFmtId="49" fontId="4" fillId="11" borderId="0" xfId="0" applyNumberFormat="1" applyFont="1" applyFill="1" applyAlignment="1">
      <alignment wrapText="1"/>
    </xf>
    <xf numFmtId="49" fontId="4" fillId="11" borderId="0" xfId="0" applyNumberFormat="1" applyFont="1" applyFill="1"/>
    <xf numFmtId="0" fontId="10" fillId="0" borderId="0" xfId="0" applyFont="1" applyAlignment="1">
      <alignment wrapText="1"/>
    </xf>
    <xf numFmtId="3" fontId="4" fillId="9" borderId="0" xfId="0" applyNumberFormat="1" applyFont="1" applyFill="1"/>
    <xf numFmtId="2" fontId="4" fillId="11" borderId="0" xfId="0" applyNumberFormat="1" applyFont="1" applyFill="1"/>
    <xf numFmtId="2" fontId="4" fillId="14" borderId="0" xfId="0" applyNumberFormat="1" applyFont="1" applyFill="1"/>
    <xf numFmtId="2" fontId="4" fillId="15" borderId="0" xfId="0" applyNumberFormat="1" applyFont="1" applyFill="1"/>
    <xf numFmtId="3" fontId="4" fillId="12" borderId="0" xfId="0" applyNumberFormat="1" applyFont="1" applyFill="1"/>
    <xf numFmtId="3" fontId="4" fillId="15" borderId="0" xfId="0" applyNumberFormat="1" applyFont="1" applyFill="1"/>
    <xf numFmtId="1" fontId="4" fillId="10" borderId="0" xfId="0" applyNumberFormat="1" applyFont="1" applyFill="1"/>
    <xf numFmtId="1" fontId="4" fillId="13" borderId="5" xfId="0" applyNumberFormat="1" applyFont="1" applyFill="1" applyBorder="1"/>
    <xf numFmtId="10" fontId="4" fillId="10" borderId="0" xfId="0" applyNumberFormat="1" applyFont="1" applyFill="1"/>
    <xf numFmtId="10" fontId="4" fillId="13" borderId="0" xfId="0" applyNumberFormat="1" applyFont="1" applyFill="1"/>
    <xf numFmtId="10" fontId="4" fillId="11" borderId="0" xfId="0" applyNumberFormat="1" applyFont="1" applyFill="1"/>
    <xf numFmtId="10" fontId="10" fillId="0" borderId="0" xfId="0" applyNumberFormat="1" applyFont="1"/>
    <xf numFmtId="10" fontId="4" fillId="0" borderId="0" xfId="0" applyNumberFormat="1" applyFont="1"/>
    <xf numFmtId="0" fontId="0" fillId="16" borderId="0" xfId="0" applyFill="1"/>
    <xf numFmtId="2" fontId="0" fillId="0" borderId="0" xfId="0" applyNumberFormat="1"/>
    <xf numFmtId="0" fontId="0" fillId="8" borderId="0" xfId="0" applyFill="1"/>
    <xf numFmtId="0" fontId="4" fillId="16" borderId="4" xfId="0" applyFont="1" applyFill="1" applyBorder="1"/>
    <xf numFmtId="0" fontId="4" fillId="17" borderId="0" xfId="0" applyFont="1" applyFill="1"/>
    <xf numFmtId="3" fontId="4" fillId="0" borderId="0" xfId="0" applyNumberFormat="1" applyFont="1"/>
    <xf numFmtId="164" fontId="4" fillId="17" borderId="0" xfId="0" applyNumberFormat="1" applyFont="1" applyFill="1"/>
    <xf numFmtId="11" fontId="0" fillId="0" borderId="0" xfId="0" applyNumberFormat="1"/>
    <xf numFmtId="49" fontId="11" fillId="9" borderId="16" xfId="0" applyNumberFormat="1" applyFont="1" applyFill="1" applyBorder="1" applyAlignment="1">
      <alignment horizontal="center" wrapText="1"/>
    </xf>
    <xf numFmtId="49" fontId="11" fillId="9" borderId="19" xfId="0" applyNumberFormat="1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16" xfId="0" applyFont="1" applyBorder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0" fontId="2" fillId="0" borderId="14" xfId="0" applyFont="1" applyBorder="1" applyAlignment="1">
      <alignment horizontal="center" wrapText="1"/>
    </xf>
    <xf numFmtId="0" fontId="2" fillId="0" borderId="21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" fillId="0" borderId="16" xfId="0" applyFont="1" applyBorder="1"/>
    <xf numFmtId="0" fontId="2" fillId="0" borderId="18" xfId="0" applyFont="1" applyBorder="1"/>
    <xf numFmtId="0" fontId="2" fillId="0" borderId="22" xfId="0" applyFont="1" applyBorder="1"/>
    <xf numFmtId="0" fontId="2" fillId="0" borderId="21" xfId="0" applyFont="1" applyBorder="1"/>
    <xf numFmtId="0" fontId="0" fillId="0" borderId="23" xfId="0" applyBorder="1"/>
    <xf numFmtId="0" fontId="0" fillId="0" borderId="24" xfId="0" applyBorder="1"/>
    <xf numFmtId="3" fontId="0" fillId="0" borderId="23" xfId="0" applyNumberFormat="1" applyBorder="1"/>
    <xf numFmtId="3" fontId="0" fillId="0" borderId="24" xfId="0" applyNumberFormat="1" applyBorder="1"/>
    <xf numFmtId="3" fontId="0" fillId="0" borderId="0" xfId="0" applyNumberFormat="1"/>
    <xf numFmtId="0" fontId="0" fillId="0" borderId="19" xfId="0" applyBorder="1"/>
    <xf numFmtId="0" fontId="0" fillId="0" borderId="20" xfId="0" applyBorder="1"/>
    <xf numFmtId="3" fontId="2" fillId="0" borderId="0" xfId="0" applyNumberFormat="1" applyFont="1"/>
    <xf numFmtId="3" fontId="2" fillId="0" borderId="21" xfId="0" applyNumberFormat="1" applyFont="1" applyBorder="1"/>
    <xf numFmtId="0" fontId="0" fillId="0" borderId="16" xfId="0" applyBorder="1"/>
    <xf numFmtId="0" fontId="0" fillId="0" borderId="18" xfId="0" applyBorder="1"/>
    <xf numFmtId="3" fontId="0" fillId="0" borderId="16" xfId="0" applyNumberFormat="1" applyBorder="1"/>
    <xf numFmtId="3" fontId="0" fillId="0" borderId="18" xfId="0" applyNumberFormat="1" applyBorder="1"/>
    <xf numFmtId="3" fontId="0" fillId="0" borderId="17" xfId="0" applyNumberFormat="1" applyBorder="1"/>
  </cellXfs>
  <cellStyles count="2">
    <cellStyle name="Normal" xfId="0" builtinId="0"/>
    <cellStyle name="Normal 4" xfId="1" xr:uid="{F046B252-4E89-40AF-99F4-39569E3853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%20PIF%20deta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I prev"/>
      <sheetName val="RRs"/>
      <sheetName val="Prev"/>
      <sheetName val="PIF"/>
      <sheetName val="CHD"/>
      <sheetName val="Stroke"/>
      <sheetName val="HHD"/>
      <sheetName val="Diabetes"/>
      <sheetName val="CKD"/>
      <sheetName val="Cirrhosis"/>
      <sheetName val="Colon CA"/>
      <sheetName val="Kidney CA"/>
      <sheetName val="Liver CA"/>
      <sheetName val="Breast CA"/>
      <sheetName val="Pancreas CA"/>
    </sheetNames>
    <sheetDataSet>
      <sheetData sheetId="0"/>
      <sheetData sheetId="1"/>
      <sheetData sheetId="2">
        <row r="3">
          <cell r="AG3">
            <v>0.11540624164340439</v>
          </cell>
        </row>
        <row r="4">
          <cell r="AG4">
            <v>0.11540624164340439</v>
          </cell>
        </row>
        <row r="5">
          <cell r="AG5">
            <v>0.11540624164340441</v>
          </cell>
        </row>
        <row r="6">
          <cell r="AG6">
            <v>0.11540624164340438</v>
          </cell>
        </row>
        <row r="7">
          <cell r="AG7">
            <v>0.11540624164340442</v>
          </cell>
        </row>
        <row r="8">
          <cell r="AG8">
            <v>0.11540624164340441</v>
          </cell>
        </row>
        <row r="9">
          <cell r="AG9">
            <v>0.11540624164340441</v>
          </cell>
        </row>
        <row r="10">
          <cell r="AG10">
            <v>0.11540624164340438</v>
          </cell>
        </row>
        <row r="11">
          <cell r="AG11">
            <v>0.26189197517797608</v>
          </cell>
        </row>
        <row r="12">
          <cell r="AG12">
            <v>0.26189197517797624</v>
          </cell>
        </row>
        <row r="13">
          <cell r="AG13">
            <v>0.26189197517797613</v>
          </cell>
        </row>
        <row r="14">
          <cell r="AG14">
            <v>0.26189197517797619</v>
          </cell>
        </row>
        <row r="15">
          <cell r="AG15">
            <v>0.26189197517797613</v>
          </cell>
        </row>
        <row r="16">
          <cell r="AG16">
            <v>0.34356934460269301</v>
          </cell>
        </row>
        <row r="17">
          <cell r="AG17">
            <v>0.34356934460269301</v>
          </cell>
        </row>
        <row r="18">
          <cell r="AG18">
            <v>0.34356934460269301</v>
          </cell>
        </row>
        <row r="19">
          <cell r="AG19">
            <v>0.34356934460269301</v>
          </cell>
        </row>
        <row r="20">
          <cell r="AG20">
            <v>0.34356934460269301</v>
          </cell>
        </row>
        <row r="21">
          <cell r="AG21">
            <v>0.33986831113191518</v>
          </cell>
        </row>
        <row r="22">
          <cell r="AG22">
            <v>0.33986831113191524</v>
          </cell>
        </row>
        <row r="23">
          <cell r="AG23">
            <v>0.33986831113191524</v>
          </cell>
        </row>
        <row r="24">
          <cell r="AG24">
            <v>0.33986831113191524</v>
          </cell>
        </row>
        <row r="25">
          <cell r="AG25">
            <v>0.33986831113191512</v>
          </cell>
        </row>
        <row r="26">
          <cell r="AG26">
            <v>0.35148070583197288</v>
          </cell>
        </row>
        <row r="27">
          <cell r="AG27">
            <v>0.35148070583197294</v>
          </cell>
        </row>
        <row r="28">
          <cell r="AG28">
            <v>0.35148070583197294</v>
          </cell>
        </row>
        <row r="29">
          <cell r="AG29">
            <v>0.35148070583197294</v>
          </cell>
        </row>
        <row r="30">
          <cell r="AG30">
            <v>0.35148070583197283</v>
          </cell>
        </row>
        <row r="31">
          <cell r="AG31">
            <v>0.32617414823300411</v>
          </cell>
        </row>
        <row r="32">
          <cell r="AG32">
            <v>0.32617414823300406</v>
          </cell>
        </row>
        <row r="33">
          <cell r="AG33">
            <v>0.326174148233004</v>
          </cell>
        </row>
        <row r="34">
          <cell r="AG34">
            <v>0.32617414823300417</v>
          </cell>
        </row>
        <row r="35">
          <cell r="AG35">
            <v>0.326174148233004</v>
          </cell>
        </row>
        <row r="36">
          <cell r="AG36">
            <v>0.34118278975710375</v>
          </cell>
        </row>
        <row r="37">
          <cell r="AG37">
            <v>0.34118278975710375</v>
          </cell>
        </row>
        <row r="38">
          <cell r="AG38">
            <v>0.34118278975710381</v>
          </cell>
        </row>
        <row r="39">
          <cell r="AG39">
            <v>0.34118278975710381</v>
          </cell>
        </row>
        <row r="40">
          <cell r="AG40">
            <v>0.34118278975710387</v>
          </cell>
        </row>
        <row r="41">
          <cell r="AG41">
            <v>0.30174613530550576</v>
          </cell>
        </row>
        <row r="42">
          <cell r="AG42">
            <v>0.30174613530550576</v>
          </cell>
        </row>
        <row r="43">
          <cell r="AG43">
            <v>0.30174613530550576</v>
          </cell>
        </row>
        <row r="44">
          <cell r="AG44">
            <v>0.30174613530550576</v>
          </cell>
        </row>
        <row r="45">
          <cell r="AG45">
            <v>0.30174613530550581</v>
          </cell>
        </row>
        <row r="46">
          <cell r="AG46">
            <v>0.33655088869050387</v>
          </cell>
        </row>
        <row r="47">
          <cell r="AG47">
            <v>0.33655088869050387</v>
          </cell>
        </row>
        <row r="48">
          <cell r="AG48">
            <v>0.33655088869050387</v>
          </cell>
        </row>
        <row r="49">
          <cell r="AG49">
            <v>0.33655088869050398</v>
          </cell>
        </row>
        <row r="50">
          <cell r="AG50">
            <v>0.33655088869050392</v>
          </cell>
        </row>
        <row r="51">
          <cell r="AG51">
            <v>0.32696836631408527</v>
          </cell>
        </row>
        <row r="52">
          <cell r="AG52">
            <v>0.32696836631408527</v>
          </cell>
        </row>
        <row r="53">
          <cell r="AG53">
            <v>0.32696836631408527</v>
          </cell>
        </row>
        <row r="54">
          <cell r="AG54">
            <v>0.32696836631408516</v>
          </cell>
        </row>
        <row r="55">
          <cell r="AG55">
            <v>0.32696836631408516</v>
          </cell>
        </row>
        <row r="56">
          <cell r="AG56">
            <v>0.30799650176933396</v>
          </cell>
        </row>
        <row r="57">
          <cell r="AG57">
            <v>0.30799650176933407</v>
          </cell>
        </row>
        <row r="58">
          <cell r="AG58">
            <v>0.30799650176933396</v>
          </cell>
        </row>
        <row r="59">
          <cell r="AG59">
            <v>0.30799650176933402</v>
          </cell>
        </row>
        <row r="60">
          <cell r="AG60">
            <v>0.30799650176933402</v>
          </cell>
        </row>
        <row r="61">
          <cell r="AG61">
            <v>0.31862431533448565</v>
          </cell>
        </row>
        <row r="62">
          <cell r="AG62">
            <v>0.31862431533448576</v>
          </cell>
        </row>
        <row r="63">
          <cell r="AG63">
            <v>0.3186243153344856</v>
          </cell>
        </row>
        <row r="64">
          <cell r="AG64">
            <v>0.3186243153344856</v>
          </cell>
        </row>
        <row r="65">
          <cell r="AG65">
            <v>0.31862431533448571</v>
          </cell>
        </row>
        <row r="66">
          <cell r="AG66">
            <v>0.19825731217593431</v>
          </cell>
        </row>
        <row r="67">
          <cell r="AG67">
            <v>0.19825731217593434</v>
          </cell>
        </row>
        <row r="68">
          <cell r="AG68">
            <v>0.19825731217593437</v>
          </cell>
        </row>
        <row r="69">
          <cell r="AG69">
            <v>0.19825731217593431</v>
          </cell>
        </row>
        <row r="70">
          <cell r="AG70">
            <v>0.19825731217593437</v>
          </cell>
        </row>
        <row r="71">
          <cell r="AG71">
            <v>0.1982573121759344</v>
          </cell>
        </row>
        <row r="72">
          <cell r="AG72">
            <v>0.19825731217593434</v>
          </cell>
        </row>
        <row r="73">
          <cell r="AG73">
            <v>0.19825731217593431</v>
          </cell>
        </row>
        <row r="74">
          <cell r="AG74">
            <v>0.19825731217593426</v>
          </cell>
        </row>
        <row r="75">
          <cell r="AG75">
            <v>0.19825731217593437</v>
          </cell>
        </row>
        <row r="76">
          <cell r="AG76">
            <v>0.19825731217593437</v>
          </cell>
        </row>
        <row r="77">
          <cell r="AG77">
            <v>0.19825731217593437</v>
          </cell>
        </row>
        <row r="78">
          <cell r="AG78">
            <v>0.19825731217593434</v>
          </cell>
        </row>
        <row r="79">
          <cell r="AG79">
            <v>0.19825731217593437</v>
          </cell>
        </row>
        <row r="80">
          <cell r="AG80">
            <v>0.1982573121759344</v>
          </cell>
        </row>
        <row r="81">
          <cell r="AG81">
            <v>0.19825731217593434</v>
          </cell>
        </row>
        <row r="82">
          <cell r="AG82">
            <v>0.1982573121759344</v>
          </cell>
        </row>
        <row r="83">
          <cell r="AG83">
            <v>0.1982573121759344</v>
          </cell>
        </row>
        <row r="84">
          <cell r="AG84">
            <v>0.19825731217593434</v>
          </cell>
        </row>
        <row r="85">
          <cell r="AG85">
            <v>0.19825731217593437</v>
          </cell>
        </row>
        <row r="86">
          <cell r="AG86">
            <v>0.19825731217593437</v>
          </cell>
        </row>
        <row r="87">
          <cell r="AG87">
            <v>0.19825731217593437</v>
          </cell>
        </row>
        <row r="88">
          <cell r="AG88">
            <v>0.19825731217593437</v>
          </cell>
        </row>
        <row r="89">
          <cell r="AG89">
            <v>0.19825731217593437</v>
          </cell>
        </row>
        <row r="90">
          <cell r="AG90">
            <v>0.19825731217593437</v>
          </cell>
        </row>
        <row r="91">
          <cell r="AG91">
            <v>0.19825731217593437</v>
          </cell>
        </row>
        <row r="92">
          <cell r="AG92">
            <v>0.19825731217593437</v>
          </cell>
        </row>
        <row r="93">
          <cell r="AG93">
            <v>0.19825731217593437</v>
          </cell>
        </row>
        <row r="94">
          <cell r="AG94">
            <v>0.19825731217593437</v>
          </cell>
        </row>
        <row r="95">
          <cell r="AG95">
            <v>0.19825731217593437</v>
          </cell>
        </row>
        <row r="96">
          <cell r="AG96">
            <v>0.19825731217593437</v>
          </cell>
        </row>
        <row r="97">
          <cell r="AG97">
            <v>0.19825731217593437</v>
          </cell>
        </row>
        <row r="98">
          <cell r="AG98">
            <v>0.19825731217593437</v>
          </cell>
        </row>
        <row r="99">
          <cell r="AG99">
            <v>0.19825731217593437</v>
          </cell>
        </row>
        <row r="100">
          <cell r="AG100">
            <v>0.19825731217593437</v>
          </cell>
        </row>
        <row r="101">
          <cell r="AG101">
            <v>0.19825731217593437</v>
          </cell>
        </row>
        <row r="102">
          <cell r="AG102">
            <v>0.19825731217593437</v>
          </cell>
        </row>
        <row r="103">
          <cell r="AG103">
            <v>0.19825731217593437</v>
          </cell>
        </row>
        <row r="104">
          <cell r="AG104">
            <v>0.24645411482211577</v>
          </cell>
        </row>
        <row r="105">
          <cell r="AG105">
            <v>0.24645411482211579</v>
          </cell>
        </row>
        <row r="106">
          <cell r="AG106">
            <v>0.24645411482211577</v>
          </cell>
        </row>
        <row r="107">
          <cell r="AG107">
            <v>0.24645411482211579</v>
          </cell>
        </row>
        <row r="108">
          <cell r="AG108">
            <v>0.24645411482211577</v>
          </cell>
        </row>
        <row r="109">
          <cell r="AG109">
            <v>0.24645411482211585</v>
          </cell>
        </row>
        <row r="110">
          <cell r="AG110">
            <v>0.24645411482211582</v>
          </cell>
        </row>
        <row r="111">
          <cell r="AG111">
            <v>0.24645411482211582</v>
          </cell>
        </row>
        <row r="112">
          <cell r="AG112">
            <v>0.28981380505956095</v>
          </cell>
        </row>
        <row r="113">
          <cell r="AG113">
            <v>0.28981380505956084</v>
          </cell>
        </row>
        <row r="114">
          <cell r="AG114">
            <v>0.28981380505956084</v>
          </cell>
        </row>
        <row r="115">
          <cell r="AG115">
            <v>0.28981380505956084</v>
          </cell>
        </row>
        <row r="116">
          <cell r="AG116">
            <v>0.28981380505956089</v>
          </cell>
        </row>
        <row r="117">
          <cell r="AG117">
            <v>0.31282216006325342</v>
          </cell>
        </row>
        <row r="118">
          <cell r="AG118">
            <v>0.31282216006325347</v>
          </cell>
        </row>
        <row r="119">
          <cell r="AG119">
            <v>0.31282216006325353</v>
          </cell>
        </row>
        <row r="120">
          <cell r="AG120">
            <v>0.31282216006325347</v>
          </cell>
        </row>
        <row r="121">
          <cell r="AG121">
            <v>0.31282216006325342</v>
          </cell>
        </row>
        <row r="122">
          <cell r="AG122">
            <v>0.32555509692105467</v>
          </cell>
        </row>
        <row r="123">
          <cell r="AG123">
            <v>0.32555509692105472</v>
          </cell>
        </row>
        <row r="124">
          <cell r="AG124">
            <v>0.32555509692105489</v>
          </cell>
        </row>
        <row r="125">
          <cell r="AG125">
            <v>0.32555509692105478</v>
          </cell>
        </row>
        <row r="126">
          <cell r="AG126">
            <v>0.32555509692105472</v>
          </cell>
        </row>
        <row r="127">
          <cell r="AG127">
            <v>0.32651521198102551</v>
          </cell>
        </row>
        <row r="128">
          <cell r="AG128">
            <v>0.32651521198102545</v>
          </cell>
        </row>
        <row r="129">
          <cell r="AG129">
            <v>0.32651521198102551</v>
          </cell>
        </row>
        <row r="130">
          <cell r="AG130">
            <v>0.32651521198102551</v>
          </cell>
        </row>
        <row r="131">
          <cell r="AG131">
            <v>0.32651521198102557</v>
          </cell>
        </row>
        <row r="132">
          <cell r="AG132">
            <v>0.34885408430200843</v>
          </cell>
        </row>
        <row r="133">
          <cell r="AG133">
            <v>0.34885408430200848</v>
          </cell>
        </row>
        <row r="134">
          <cell r="AG134">
            <v>0.34885408430200854</v>
          </cell>
        </row>
        <row r="135">
          <cell r="AG135">
            <v>0.34885408430200854</v>
          </cell>
        </row>
        <row r="136">
          <cell r="AG136">
            <v>0.34885408430200854</v>
          </cell>
        </row>
        <row r="137">
          <cell r="AG137">
            <v>0.29700748222523599</v>
          </cell>
        </row>
        <row r="138">
          <cell r="AG138">
            <v>0.29700748222523604</v>
          </cell>
        </row>
        <row r="139">
          <cell r="AG139">
            <v>0.29700748222523604</v>
          </cell>
        </row>
        <row r="140">
          <cell r="AG140">
            <v>0.29700748222523587</v>
          </cell>
        </row>
        <row r="141">
          <cell r="AG141">
            <v>0.29700748222523599</v>
          </cell>
        </row>
        <row r="142">
          <cell r="AG142">
            <v>0.26296196831204749</v>
          </cell>
        </row>
        <row r="143">
          <cell r="AG143">
            <v>0.2629619683120476</v>
          </cell>
        </row>
        <row r="144">
          <cell r="AG144">
            <v>0.26296196831204738</v>
          </cell>
        </row>
        <row r="145">
          <cell r="AG145">
            <v>0.26296196831204749</v>
          </cell>
        </row>
        <row r="146">
          <cell r="AG146">
            <v>0.26296196831204738</v>
          </cell>
        </row>
        <row r="147">
          <cell r="AG147">
            <v>0.3385865809294753</v>
          </cell>
        </row>
        <row r="148">
          <cell r="AG148">
            <v>0.33858658092947541</v>
          </cell>
        </row>
        <row r="149">
          <cell r="AG149">
            <v>0.33858658092947541</v>
          </cell>
        </row>
        <row r="150">
          <cell r="AG150">
            <v>0.33858658092947536</v>
          </cell>
        </row>
        <row r="151">
          <cell r="AG151">
            <v>0.33858658092947536</v>
          </cell>
        </row>
        <row r="152">
          <cell r="AG152">
            <v>0.26995858018898233</v>
          </cell>
        </row>
        <row r="153">
          <cell r="AG153">
            <v>0.2699585801889825</v>
          </cell>
        </row>
        <row r="154">
          <cell r="AG154">
            <v>0.26995858018898244</v>
          </cell>
        </row>
        <row r="155">
          <cell r="AG155">
            <v>0.26995858018898239</v>
          </cell>
        </row>
        <row r="156">
          <cell r="AG156">
            <v>0.2699585801889825</v>
          </cell>
        </row>
        <row r="157">
          <cell r="AG157">
            <v>0.33138762642738956</v>
          </cell>
        </row>
        <row r="158">
          <cell r="AG158">
            <v>0.33138762642738956</v>
          </cell>
        </row>
        <row r="159">
          <cell r="AG159">
            <v>0.33138762642738956</v>
          </cell>
        </row>
        <row r="160">
          <cell r="AG160">
            <v>0.33138762642738956</v>
          </cell>
        </row>
        <row r="161">
          <cell r="AG161">
            <v>0.33138762642738956</v>
          </cell>
        </row>
        <row r="162">
          <cell r="AG162">
            <v>0.33298273638711745</v>
          </cell>
        </row>
        <row r="163">
          <cell r="AG163">
            <v>0.33298273638711745</v>
          </cell>
        </row>
        <row r="164">
          <cell r="AG164">
            <v>0.33298273638711751</v>
          </cell>
        </row>
        <row r="165">
          <cell r="AG165">
            <v>0.33298273638711762</v>
          </cell>
        </row>
        <row r="166">
          <cell r="AG166">
            <v>0.33298273638711751</v>
          </cell>
        </row>
        <row r="167">
          <cell r="AG167">
            <v>0.2462660332807978</v>
          </cell>
        </row>
        <row r="168">
          <cell r="AG168">
            <v>0.24626603328079766</v>
          </cell>
        </row>
        <row r="169">
          <cell r="AG169">
            <v>0.24626603328079788</v>
          </cell>
        </row>
        <row r="170">
          <cell r="AG170">
            <v>0.24626603328079777</v>
          </cell>
        </row>
        <row r="171">
          <cell r="AG171">
            <v>0.2462660332807978</v>
          </cell>
        </row>
        <row r="172">
          <cell r="AG172">
            <v>0.2462660332807978</v>
          </cell>
        </row>
        <row r="173">
          <cell r="AG173">
            <v>0.24626603328079777</v>
          </cell>
        </row>
        <row r="174">
          <cell r="AG174">
            <v>0.24626603328079774</v>
          </cell>
        </row>
        <row r="175">
          <cell r="AG175">
            <v>0.24626603328079777</v>
          </cell>
        </row>
        <row r="176">
          <cell r="AG176">
            <v>0.2462660332807978</v>
          </cell>
        </row>
        <row r="177">
          <cell r="AG177">
            <v>0.24626603328079777</v>
          </cell>
        </row>
        <row r="178">
          <cell r="AG178">
            <v>0.2462660332807978</v>
          </cell>
        </row>
        <row r="179">
          <cell r="AG179">
            <v>0.2462660332807978</v>
          </cell>
        </row>
        <row r="180">
          <cell r="AG180">
            <v>0.2462660332807978</v>
          </cell>
        </row>
        <row r="181">
          <cell r="AG181">
            <v>0.24626603328079785</v>
          </cell>
        </row>
        <row r="182">
          <cell r="AG182">
            <v>0.24626603328079777</v>
          </cell>
        </row>
        <row r="183">
          <cell r="AG183">
            <v>0.24626603328079774</v>
          </cell>
        </row>
        <row r="184">
          <cell r="AG184">
            <v>0.24626603328079774</v>
          </cell>
        </row>
        <row r="185">
          <cell r="AG185">
            <v>0.24626603328079774</v>
          </cell>
        </row>
        <row r="186">
          <cell r="AG186">
            <v>0.24626603328079777</v>
          </cell>
        </row>
        <row r="187">
          <cell r="AG187">
            <v>0.24626603328079785</v>
          </cell>
        </row>
        <row r="188">
          <cell r="AG188">
            <v>0.24626603328079777</v>
          </cell>
        </row>
        <row r="189">
          <cell r="AG189">
            <v>0.24626603328079777</v>
          </cell>
        </row>
        <row r="190">
          <cell r="AG190">
            <v>0.24626603328079777</v>
          </cell>
        </row>
        <row r="191">
          <cell r="AG191">
            <v>0.24626603328079777</v>
          </cell>
        </row>
        <row r="192">
          <cell r="AG192">
            <v>0.24626603328079777</v>
          </cell>
        </row>
        <row r="193">
          <cell r="AG193">
            <v>0.24626603328079777</v>
          </cell>
        </row>
        <row r="194">
          <cell r="AG194">
            <v>0.24626603328079777</v>
          </cell>
        </row>
        <row r="195">
          <cell r="AG195">
            <v>0.24626603328079777</v>
          </cell>
        </row>
        <row r="196">
          <cell r="AG196">
            <v>0.24626603328079777</v>
          </cell>
        </row>
        <row r="197">
          <cell r="AG197">
            <v>0.24626603328079777</v>
          </cell>
        </row>
        <row r="198">
          <cell r="AG198">
            <v>0.24626603328079777</v>
          </cell>
        </row>
        <row r="199">
          <cell r="AG199">
            <v>0.24626603328079777</v>
          </cell>
        </row>
        <row r="200">
          <cell r="AG200">
            <v>0.24626603328079777</v>
          </cell>
        </row>
        <row r="201">
          <cell r="AG201">
            <v>0.24626603328079777</v>
          </cell>
        </row>
        <row r="202">
          <cell r="AG202">
            <v>0.24626603328079777</v>
          </cell>
        </row>
        <row r="203">
          <cell r="AG203">
            <v>0.24626603328079777</v>
          </cell>
        </row>
        <row r="204">
          <cell r="AG204">
            <v>0.24626603328079777</v>
          </cell>
        </row>
      </sheetData>
      <sheetData sheetId="3"/>
      <sheetData sheetId="4">
        <row r="5">
          <cell r="AA5">
            <v>1</v>
          </cell>
        </row>
      </sheetData>
      <sheetData sheetId="5">
        <row r="5">
          <cell r="AA5">
            <v>1</v>
          </cell>
        </row>
      </sheetData>
      <sheetData sheetId="6">
        <row r="5">
          <cell r="AA5">
            <v>1</v>
          </cell>
        </row>
      </sheetData>
      <sheetData sheetId="7">
        <row r="5">
          <cell r="AA5">
            <v>1</v>
          </cell>
        </row>
      </sheetData>
      <sheetData sheetId="8">
        <row r="5">
          <cell r="AA5">
            <v>1</v>
          </cell>
        </row>
      </sheetData>
      <sheetData sheetId="9">
        <row r="5">
          <cell r="AA5">
            <v>1</v>
          </cell>
        </row>
      </sheetData>
      <sheetData sheetId="10">
        <row r="5">
          <cell r="AA5">
            <v>1</v>
          </cell>
        </row>
      </sheetData>
      <sheetData sheetId="11">
        <row r="5">
          <cell r="AA5">
            <v>1</v>
          </cell>
        </row>
      </sheetData>
      <sheetData sheetId="12">
        <row r="5">
          <cell r="AA5">
            <v>1</v>
          </cell>
        </row>
      </sheetData>
      <sheetData sheetId="13">
        <row r="5">
          <cell r="AA5">
            <v>1</v>
          </cell>
        </row>
      </sheetData>
      <sheetData sheetId="14">
        <row r="5">
          <cell r="AA5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22C7D-B98F-4649-8E9A-D800682D462E}">
  <dimension ref="A1:BV230"/>
  <sheetViews>
    <sheetView workbookViewId="0">
      <selection activeCell="AP24" sqref="AP24"/>
    </sheetView>
  </sheetViews>
  <sheetFormatPr defaultRowHeight="14.5" x14ac:dyDescent="0.35"/>
  <sheetData>
    <row r="1" spans="1:7" x14ac:dyDescent="0.35">
      <c r="A1" t="s">
        <v>0</v>
      </c>
      <c r="C1" s="1"/>
      <c r="D1" s="1"/>
    </row>
    <row r="2" spans="1:7" ht="15" thickBot="1" x14ac:dyDescent="0.4">
      <c r="C2" s="1"/>
      <c r="D2" s="1"/>
    </row>
    <row r="3" spans="1:7" x14ac:dyDescent="0.35">
      <c r="A3" s="2"/>
      <c r="B3" s="3" t="s">
        <v>1</v>
      </c>
      <c r="C3" s="4"/>
      <c r="D3" s="5"/>
      <c r="E3" s="2"/>
      <c r="F3" s="3" t="s">
        <v>2</v>
      </c>
      <c r="G3" s="6" t="s">
        <v>3</v>
      </c>
    </row>
    <row r="4" spans="1:7" x14ac:dyDescent="0.35">
      <c r="A4" s="7"/>
      <c r="B4" s="8" t="s">
        <v>4</v>
      </c>
      <c r="C4" s="1"/>
      <c r="D4" s="1"/>
      <c r="E4" s="7"/>
      <c r="F4" s="8" t="s">
        <v>4</v>
      </c>
      <c r="G4" s="9"/>
    </row>
    <row r="5" spans="1:7" ht="15" thickBot="1" x14ac:dyDescent="0.4">
      <c r="A5" s="7"/>
      <c r="B5" s="10" t="s">
        <v>5</v>
      </c>
      <c r="C5" s="11" t="s">
        <v>6</v>
      </c>
      <c r="D5" s="1"/>
      <c r="E5" s="12"/>
      <c r="F5" s="10" t="s">
        <v>5</v>
      </c>
      <c r="G5" s="13" t="s">
        <v>6</v>
      </c>
    </row>
    <row r="6" spans="1:7" x14ac:dyDescent="0.35">
      <c r="A6" s="14" t="s">
        <v>7</v>
      </c>
      <c r="B6" s="15"/>
      <c r="C6" s="5"/>
      <c r="D6" s="16"/>
      <c r="E6" s="17"/>
      <c r="F6" s="18"/>
      <c r="G6" s="19"/>
    </row>
    <row r="7" spans="1:7" x14ac:dyDescent="0.35">
      <c r="A7" s="20" t="s">
        <v>8</v>
      </c>
      <c r="B7" s="21"/>
      <c r="C7" s="1"/>
      <c r="D7" s="22"/>
      <c r="E7" s="12"/>
      <c r="F7" s="23"/>
      <c r="G7" s="24"/>
    </row>
    <row r="8" spans="1:7" x14ac:dyDescent="0.35">
      <c r="A8" s="20" t="s">
        <v>9</v>
      </c>
      <c r="B8" s="21"/>
      <c r="C8" s="1"/>
      <c r="D8" s="22"/>
      <c r="E8" s="12"/>
      <c r="F8" s="23"/>
      <c r="G8" s="24"/>
    </row>
    <row r="9" spans="1:7" x14ac:dyDescent="0.35">
      <c r="A9" s="20" t="s">
        <v>10</v>
      </c>
      <c r="B9" s="21"/>
      <c r="C9" s="1"/>
      <c r="D9" s="22"/>
      <c r="E9" s="12"/>
      <c r="F9" s="23"/>
      <c r="G9" s="24"/>
    </row>
    <row r="10" spans="1:7" x14ac:dyDescent="0.35">
      <c r="A10" s="20" t="s">
        <v>11</v>
      </c>
      <c r="B10" s="21"/>
      <c r="C10" s="1"/>
      <c r="D10" s="22"/>
      <c r="E10" s="12"/>
      <c r="F10" s="23"/>
      <c r="G10" s="24"/>
    </row>
    <row r="11" spans="1:7" x14ac:dyDescent="0.35">
      <c r="A11" s="20" t="s">
        <v>12</v>
      </c>
      <c r="B11" s="21"/>
      <c r="C11" s="1"/>
      <c r="D11" s="22"/>
      <c r="E11" s="12"/>
      <c r="F11" s="23"/>
      <c r="G11" s="24"/>
    </row>
    <row r="12" spans="1:7" x14ac:dyDescent="0.35">
      <c r="A12" s="20" t="s">
        <v>13</v>
      </c>
      <c r="B12" s="21"/>
      <c r="C12" s="1"/>
      <c r="D12" s="22"/>
      <c r="E12" s="12"/>
      <c r="F12" s="23"/>
      <c r="G12" s="24"/>
    </row>
    <row r="13" spans="1:7" x14ac:dyDescent="0.35">
      <c r="A13" s="20" t="s">
        <v>14</v>
      </c>
      <c r="B13" s="21"/>
      <c r="C13" s="1"/>
      <c r="D13" s="22"/>
      <c r="E13" s="12"/>
      <c r="F13" s="23"/>
      <c r="G13" s="24"/>
    </row>
    <row r="14" spans="1:7" x14ac:dyDescent="0.35">
      <c r="A14" s="20" t="s">
        <v>15</v>
      </c>
      <c r="B14" s="21"/>
      <c r="C14" s="1"/>
      <c r="D14" s="22"/>
      <c r="E14" s="12"/>
      <c r="F14" s="23"/>
      <c r="G14" s="24"/>
    </row>
    <row r="15" spans="1:7" x14ac:dyDescent="0.35">
      <c r="A15" s="20" t="s">
        <v>16</v>
      </c>
      <c r="B15" s="21"/>
      <c r="C15" s="1"/>
      <c r="D15" s="22"/>
      <c r="E15" s="12"/>
      <c r="F15" s="23"/>
      <c r="G15" s="24"/>
    </row>
    <row r="16" spans="1:7" x14ac:dyDescent="0.35">
      <c r="A16" s="20" t="s">
        <v>17</v>
      </c>
      <c r="B16" s="21"/>
      <c r="C16" s="1"/>
      <c r="D16" s="22"/>
      <c r="E16" s="12"/>
      <c r="F16" s="23"/>
      <c r="G16" s="24"/>
    </row>
    <row r="17" spans="1:74" x14ac:dyDescent="0.35">
      <c r="A17" s="20" t="s">
        <v>18</v>
      </c>
      <c r="B17" s="21"/>
      <c r="C17" s="1"/>
      <c r="D17" s="22"/>
      <c r="E17" s="12"/>
      <c r="F17" s="23"/>
      <c r="G17" s="24"/>
    </row>
    <row r="18" spans="1:74" x14ac:dyDescent="0.35">
      <c r="A18" s="20" t="s">
        <v>19</v>
      </c>
      <c r="B18" s="21"/>
      <c r="C18" s="1"/>
      <c r="D18" s="22"/>
      <c r="E18" s="12"/>
      <c r="F18" s="23"/>
      <c r="G18" s="24"/>
    </row>
    <row r="19" spans="1:74" x14ac:dyDescent="0.35">
      <c r="A19" s="20" t="s">
        <v>20</v>
      </c>
      <c r="B19" s="21"/>
      <c r="C19" s="1"/>
      <c r="D19" s="22"/>
      <c r="E19" s="12"/>
      <c r="F19" s="23"/>
      <c r="G19" s="24"/>
    </row>
    <row r="20" spans="1:74" ht="15" thickBot="1" x14ac:dyDescent="0.4">
      <c r="A20" s="25"/>
      <c r="B20" s="26"/>
      <c r="C20" s="27"/>
      <c r="D20" s="28"/>
      <c r="E20" s="29"/>
      <c r="F20" s="30"/>
      <c r="G20" s="31"/>
    </row>
    <row r="21" spans="1:74" x14ac:dyDescent="0.35">
      <c r="A21" s="32"/>
      <c r="B21" s="1"/>
      <c r="C21" s="1"/>
      <c r="D21" s="1"/>
      <c r="E21" s="1"/>
      <c r="F21" s="23"/>
      <c r="G21" s="23"/>
    </row>
    <row r="22" spans="1:74" x14ac:dyDescent="0.35">
      <c r="A22" s="32"/>
      <c r="B22" s="1"/>
      <c r="C22" s="1"/>
      <c r="D22" s="1"/>
      <c r="E22" s="1"/>
      <c r="F22" s="23"/>
      <c r="G22" s="52" t="s">
        <v>27</v>
      </c>
    </row>
    <row r="23" spans="1:74" ht="15" thickBot="1" x14ac:dyDescent="0.4">
      <c r="B23" s="23"/>
      <c r="C23" s="23"/>
    </row>
    <row r="24" spans="1:74" ht="15" thickBot="1" x14ac:dyDescent="0.4">
      <c r="D24" s="33" t="s">
        <v>21</v>
      </c>
      <c r="E24" s="34"/>
      <c r="F24" s="35" t="s">
        <v>26</v>
      </c>
      <c r="G24" s="35"/>
      <c r="H24" s="36"/>
      <c r="J24" s="33" t="s">
        <v>21</v>
      </c>
      <c r="K24" s="34"/>
      <c r="L24" s="35" t="s">
        <v>4</v>
      </c>
      <c r="M24" s="35"/>
      <c r="N24" s="36"/>
      <c r="P24" s="33" t="s">
        <v>21</v>
      </c>
      <c r="Q24" s="34"/>
      <c r="R24" s="35" t="s">
        <v>28</v>
      </c>
      <c r="S24" s="35"/>
      <c r="T24" s="36"/>
      <c r="V24" s="33" t="s">
        <v>21</v>
      </c>
      <c r="W24" s="34"/>
      <c r="X24" s="35" t="s">
        <v>29</v>
      </c>
      <c r="Y24" s="35"/>
      <c r="Z24" s="36"/>
      <c r="AB24" s="33" t="s">
        <v>21</v>
      </c>
      <c r="AC24" s="34"/>
      <c r="AD24" s="35" t="s">
        <v>30</v>
      </c>
      <c r="AE24" s="35"/>
      <c r="AF24" s="36"/>
      <c r="AH24" s="33" t="s">
        <v>21</v>
      </c>
      <c r="AI24" s="34"/>
      <c r="AJ24" s="35" t="s">
        <v>31</v>
      </c>
      <c r="AK24" s="35"/>
      <c r="AL24" s="36"/>
      <c r="AN24" s="33" t="s">
        <v>21</v>
      </c>
      <c r="AO24" s="34"/>
      <c r="AP24" s="35" t="s">
        <v>32</v>
      </c>
      <c r="AQ24" s="35"/>
      <c r="AR24" s="36"/>
      <c r="AT24" s="33" t="s">
        <v>21</v>
      </c>
      <c r="AU24" s="34"/>
      <c r="AV24" s="35" t="s">
        <v>33</v>
      </c>
      <c r="AW24" s="35"/>
      <c r="AX24" s="36"/>
      <c r="AZ24" s="33" t="s">
        <v>21</v>
      </c>
      <c r="BA24" s="34"/>
      <c r="BB24" s="35" t="s">
        <v>34</v>
      </c>
      <c r="BC24" s="35"/>
      <c r="BD24" s="36"/>
      <c r="BF24" s="33" t="s">
        <v>21</v>
      </c>
      <c r="BG24" s="34"/>
      <c r="BH24" s="35" t="s">
        <v>35</v>
      </c>
      <c r="BI24" s="35"/>
      <c r="BJ24" s="36"/>
      <c r="BL24" s="33" t="s">
        <v>21</v>
      </c>
      <c r="BM24" s="34"/>
      <c r="BN24" s="35" t="s">
        <v>36</v>
      </c>
      <c r="BO24" s="35"/>
      <c r="BP24" s="36"/>
      <c r="BR24" s="33" t="s">
        <v>21</v>
      </c>
      <c r="BS24" s="34"/>
      <c r="BT24" s="35" t="s">
        <v>37</v>
      </c>
      <c r="BU24" s="35"/>
      <c r="BV24" s="36"/>
    </row>
    <row r="25" spans="1:74" ht="15" thickBot="1" x14ac:dyDescent="0.4">
      <c r="D25" s="37"/>
      <c r="E25" s="38"/>
      <c r="F25" s="38"/>
      <c r="G25" s="38"/>
      <c r="H25" s="39"/>
      <c r="J25" s="37"/>
      <c r="K25" s="38"/>
      <c r="L25" s="38"/>
      <c r="M25" s="38"/>
      <c r="N25" s="39"/>
      <c r="P25" s="37"/>
      <c r="Q25" s="38"/>
      <c r="R25" s="38"/>
      <c r="S25" s="38"/>
      <c r="T25" s="39"/>
      <c r="V25" s="37"/>
      <c r="W25" s="38"/>
      <c r="X25" s="38"/>
      <c r="Y25" s="38"/>
      <c r="Z25" s="39"/>
      <c r="AB25" s="37"/>
      <c r="AC25" s="38"/>
      <c r="AD25" s="38"/>
      <c r="AE25" s="38"/>
      <c r="AF25" s="39"/>
      <c r="AH25" s="37"/>
      <c r="AI25" s="38"/>
      <c r="AJ25" s="38"/>
      <c r="AK25" s="38"/>
      <c r="AL25" s="39"/>
      <c r="AN25" s="37"/>
      <c r="AO25" s="38"/>
      <c r="AP25" s="38"/>
      <c r="AQ25" s="38"/>
      <c r="AR25" s="39"/>
      <c r="AT25" s="37"/>
      <c r="AU25" s="38"/>
      <c r="AV25" s="38"/>
      <c r="AW25" s="38"/>
      <c r="AX25" s="39"/>
      <c r="AZ25" s="37"/>
      <c r="BA25" s="38"/>
      <c r="BB25" s="38"/>
      <c r="BC25" s="38"/>
      <c r="BD25" s="39"/>
      <c r="BF25" s="37"/>
      <c r="BG25" s="38"/>
      <c r="BH25" s="38"/>
      <c r="BI25" s="38"/>
      <c r="BJ25" s="39"/>
      <c r="BL25" s="37"/>
      <c r="BM25" s="38"/>
      <c r="BN25" s="38"/>
      <c r="BO25" s="38"/>
      <c r="BP25" s="39"/>
      <c r="BR25" s="37"/>
      <c r="BS25" s="38"/>
      <c r="BT25" s="38"/>
      <c r="BU25" s="38"/>
      <c r="BV25" s="39"/>
    </row>
    <row r="26" spans="1:74" ht="15" thickBot="1" x14ac:dyDescent="0.4">
      <c r="D26" s="12" t="s">
        <v>5</v>
      </c>
      <c r="E26" s="40" t="s">
        <v>22</v>
      </c>
      <c r="F26" s="41" t="s">
        <v>23</v>
      </c>
      <c r="G26" s="41" t="s">
        <v>24</v>
      </c>
      <c r="H26" s="42" t="s">
        <v>25</v>
      </c>
      <c r="J26" s="12" t="s">
        <v>5</v>
      </c>
      <c r="K26" s="40" t="s">
        <v>22</v>
      </c>
      <c r="L26" s="41" t="s">
        <v>23</v>
      </c>
      <c r="M26" s="41" t="s">
        <v>24</v>
      </c>
      <c r="N26" s="42" t="s">
        <v>25</v>
      </c>
      <c r="P26" s="12" t="s">
        <v>5</v>
      </c>
      <c r="Q26" s="40" t="s">
        <v>22</v>
      </c>
      <c r="R26" s="41" t="s">
        <v>23</v>
      </c>
      <c r="S26" s="41" t="s">
        <v>24</v>
      </c>
      <c r="T26" s="42" t="s">
        <v>25</v>
      </c>
      <c r="V26" s="12" t="s">
        <v>5</v>
      </c>
      <c r="W26" s="40" t="s">
        <v>22</v>
      </c>
      <c r="X26" s="41" t="s">
        <v>23</v>
      </c>
      <c r="Y26" s="41" t="s">
        <v>24</v>
      </c>
      <c r="Z26" s="42" t="s">
        <v>25</v>
      </c>
      <c r="AB26" s="12" t="s">
        <v>5</v>
      </c>
      <c r="AC26" s="40" t="s">
        <v>22</v>
      </c>
      <c r="AD26" s="41" t="s">
        <v>23</v>
      </c>
      <c r="AE26" s="41" t="s">
        <v>24</v>
      </c>
      <c r="AF26" s="42" t="s">
        <v>25</v>
      </c>
      <c r="AH26" s="12" t="s">
        <v>5</v>
      </c>
      <c r="AI26" s="40" t="s">
        <v>22</v>
      </c>
      <c r="AJ26" s="41" t="s">
        <v>23</v>
      </c>
      <c r="AK26" s="41" t="s">
        <v>24</v>
      </c>
      <c r="AL26" s="42" t="s">
        <v>25</v>
      </c>
      <c r="AN26" s="12" t="s">
        <v>5</v>
      </c>
      <c r="AO26" s="40" t="s">
        <v>22</v>
      </c>
      <c r="AP26" s="41" t="s">
        <v>23</v>
      </c>
      <c r="AQ26" s="41" t="s">
        <v>24</v>
      </c>
      <c r="AR26" s="42" t="s">
        <v>25</v>
      </c>
      <c r="AT26" s="12" t="s">
        <v>5</v>
      </c>
      <c r="AU26" s="40" t="s">
        <v>22</v>
      </c>
      <c r="AV26" s="41" t="s">
        <v>23</v>
      </c>
      <c r="AW26" s="41" t="s">
        <v>24</v>
      </c>
      <c r="AX26" s="42" t="s">
        <v>25</v>
      </c>
      <c r="AZ26" s="12" t="s">
        <v>5</v>
      </c>
      <c r="BA26" s="40" t="s">
        <v>22</v>
      </c>
      <c r="BB26" s="41" t="s">
        <v>23</v>
      </c>
      <c r="BC26" s="41" t="s">
        <v>24</v>
      </c>
      <c r="BD26" s="42" t="s">
        <v>25</v>
      </c>
      <c r="BF26" s="12" t="s">
        <v>5</v>
      </c>
      <c r="BG26" s="40" t="s">
        <v>22</v>
      </c>
      <c r="BH26" s="41" t="s">
        <v>23</v>
      </c>
      <c r="BI26" s="41" t="s">
        <v>24</v>
      </c>
      <c r="BJ26" s="42" t="s">
        <v>25</v>
      </c>
      <c r="BL26" s="12" t="s">
        <v>5</v>
      </c>
      <c r="BM26" s="40" t="s">
        <v>22</v>
      </c>
      <c r="BN26" s="41" t="s">
        <v>23</v>
      </c>
      <c r="BO26" s="41" t="s">
        <v>24</v>
      </c>
      <c r="BP26" s="42" t="s">
        <v>25</v>
      </c>
      <c r="BR26" s="12" t="s">
        <v>5</v>
      </c>
      <c r="BS26" s="40" t="s">
        <v>22</v>
      </c>
      <c r="BT26" s="41" t="s">
        <v>23</v>
      </c>
      <c r="BU26" s="41" t="s">
        <v>24</v>
      </c>
      <c r="BV26" s="42" t="s">
        <v>25</v>
      </c>
    </row>
    <row r="27" spans="1:74" ht="16" thickBot="1" x14ac:dyDescent="0.4">
      <c r="A27" s="56">
        <v>23.927150000000001</v>
      </c>
      <c r="B27" s="57">
        <v>4.1521821000000001</v>
      </c>
      <c r="D27" s="43">
        <v>17</v>
      </c>
      <c r="E27" s="44">
        <f>A27</f>
        <v>23.927150000000001</v>
      </c>
      <c r="F27" s="45">
        <f>A27-B27*1.96</f>
        <v>15.788873084</v>
      </c>
      <c r="G27" s="46">
        <f>A27+B27*1.96</f>
        <v>32.065426916</v>
      </c>
      <c r="H27" s="47">
        <f ca="1">_xll.ErPert(F27,E27,G27)</f>
        <v>23.927149999999997</v>
      </c>
      <c r="J27" s="43">
        <v>17</v>
      </c>
      <c r="K27" s="44">
        <v>1</v>
      </c>
      <c r="L27" s="45">
        <v>0.99999999989999999</v>
      </c>
      <c r="M27" s="46">
        <v>1.0000000001</v>
      </c>
      <c r="N27" s="47">
        <f ca="1">_xll.ErPert(L27,K27,M27)</f>
        <v>1</v>
      </c>
      <c r="P27" s="43">
        <v>17</v>
      </c>
      <c r="Q27" s="44">
        <v>1</v>
      </c>
      <c r="R27" s="45">
        <v>0.99999999989999999</v>
      </c>
      <c r="S27" s="46">
        <v>1.0000000001</v>
      </c>
      <c r="T27" s="47">
        <f ca="1">_xll.ErPert(R27,Q27,S27)</f>
        <v>1</v>
      </c>
      <c r="V27" s="43">
        <v>17</v>
      </c>
      <c r="W27" s="44">
        <v>1</v>
      </c>
      <c r="X27" s="45">
        <v>0.99999999989999999</v>
      </c>
      <c r="Y27" s="46">
        <v>1.0000000001</v>
      </c>
      <c r="Z27" s="47">
        <f ca="1">_xll.ErPert(X27,W27,Y27)</f>
        <v>1</v>
      </c>
      <c r="AB27" s="43">
        <v>17</v>
      </c>
      <c r="AC27" s="44">
        <v>1</v>
      </c>
      <c r="AD27" s="45">
        <v>0.99999999989999999</v>
      </c>
      <c r="AE27" s="46">
        <v>1.0000000001</v>
      </c>
      <c r="AF27" s="47">
        <f ca="1">_xll.ErPert(AD27,AC27,AE27)</f>
        <v>1</v>
      </c>
      <c r="AH27" s="43">
        <v>17</v>
      </c>
      <c r="AI27" s="44">
        <v>1</v>
      </c>
      <c r="AJ27" s="45">
        <v>0.99999999989999999</v>
      </c>
      <c r="AK27" s="46">
        <v>1.0000000001</v>
      </c>
      <c r="AL27" s="47">
        <f ca="1">_xll.ErPert(AJ27,AI27,AK27)</f>
        <v>1</v>
      </c>
      <c r="AN27" s="43">
        <v>17</v>
      </c>
      <c r="AO27" s="44">
        <v>1</v>
      </c>
      <c r="AP27" s="45">
        <v>0.99999999989999999</v>
      </c>
      <c r="AQ27" s="46">
        <v>1.0000000001</v>
      </c>
      <c r="AR27" s="47">
        <f ca="1">_xll.ErPert(AP27,AO27,AQ27)</f>
        <v>1</v>
      </c>
      <c r="AT27" s="43">
        <v>17</v>
      </c>
      <c r="AU27" s="44">
        <v>1</v>
      </c>
      <c r="AV27" s="45">
        <v>0.99999999989999999</v>
      </c>
      <c r="AW27" s="46">
        <v>1.0000000001</v>
      </c>
      <c r="AX27" s="47">
        <f ca="1">_xll.ErPert(AV27,AU27,AW27)</f>
        <v>1</v>
      </c>
      <c r="AZ27" s="43">
        <v>17</v>
      </c>
      <c r="BA27" s="44">
        <v>1</v>
      </c>
      <c r="BB27" s="45">
        <v>0.99999999989999999</v>
      </c>
      <c r="BC27" s="46">
        <v>1.0000000001</v>
      </c>
      <c r="BD27" s="47">
        <f ca="1">_xll.ErPert(BB27,BA27,BC27)</f>
        <v>1</v>
      </c>
      <c r="BF27" s="43">
        <v>17</v>
      </c>
      <c r="BG27" s="44">
        <v>1</v>
      </c>
      <c r="BH27" s="45">
        <v>0.99999999989999999</v>
      </c>
      <c r="BI27" s="46">
        <v>1.0000000001</v>
      </c>
      <c r="BJ27" s="47">
        <f ca="1">_xll.ErPert(BH27,BG27,BI27)</f>
        <v>1</v>
      </c>
      <c r="BL27" s="43">
        <v>17</v>
      </c>
      <c r="BM27" s="44">
        <v>1</v>
      </c>
      <c r="BN27" s="45">
        <v>0.99999999989999999</v>
      </c>
      <c r="BO27" s="46">
        <v>1.0000000001</v>
      </c>
      <c r="BP27" s="47">
        <f ca="1">_xll.ErPert(BN27,BM27,BO27)</f>
        <v>1</v>
      </c>
      <c r="BR27" s="43">
        <v>17</v>
      </c>
      <c r="BS27" s="53">
        <v>1</v>
      </c>
      <c r="BT27" s="45">
        <v>0.99999999989999999</v>
      </c>
      <c r="BU27" s="46">
        <v>1.0000000001</v>
      </c>
      <c r="BV27" s="47">
        <f ca="1">_xll.ErPert(BT27,BS27,BU27)</f>
        <v>1</v>
      </c>
    </row>
    <row r="28" spans="1:74" ht="16" thickBot="1" x14ac:dyDescent="0.4">
      <c r="A28" s="56">
        <v>23.927150000000001</v>
      </c>
      <c r="B28" s="57">
        <v>4.1521821000000001</v>
      </c>
      <c r="D28" s="43">
        <v>18</v>
      </c>
      <c r="E28" s="44">
        <f t="shared" ref="E28:E91" si="0">A28</f>
        <v>23.927150000000001</v>
      </c>
      <c r="F28" s="45">
        <f t="shared" ref="F28:F91" si="1">A28-B28*1.96</f>
        <v>15.788873084</v>
      </c>
      <c r="G28" s="46">
        <f t="shared" ref="G28:G91" si="2">A28+B28*1.96</f>
        <v>32.065426916</v>
      </c>
      <c r="H28" s="9">
        <f ca="1">_xll.ErPert(F28,E28,G28)</f>
        <v>23.927149999999997</v>
      </c>
      <c r="J28" s="43">
        <v>18</v>
      </c>
      <c r="K28" s="48">
        <v>1</v>
      </c>
      <c r="L28" s="45">
        <v>0.99999999989999999</v>
      </c>
      <c r="M28" s="46">
        <v>1.0000000001</v>
      </c>
      <c r="N28" s="9">
        <f ca="1">_xll.ErPert(L28,K28,M28)</f>
        <v>1</v>
      </c>
      <c r="P28" s="43">
        <v>18</v>
      </c>
      <c r="Q28" s="48">
        <v>1</v>
      </c>
      <c r="R28" s="45">
        <v>0.99999999989999999</v>
      </c>
      <c r="S28" s="46">
        <v>1.0000000001</v>
      </c>
      <c r="T28" s="9">
        <f ca="1">_xll.ErPert(R28,Q28,S28)</f>
        <v>1</v>
      </c>
      <c r="V28" s="43">
        <v>18</v>
      </c>
      <c r="W28" s="48">
        <v>1</v>
      </c>
      <c r="X28" s="45">
        <v>0.99999999989999999</v>
      </c>
      <c r="Y28" s="46">
        <v>1.0000000001</v>
      </c>
      <c r="Z28" s="9">
        <f ca="1">_xll.ErPert(X28,W28,Y28)</f>
        <v>1</v>
      </c>
      <c r="AB28" s="43">
        <v>18</v>
      </c>
      <c r="AC28" s="48">
        <v>1</v>
      </c>
      <c r="AD28" s="45">
        <v>0.99999999989999999</v>
      </c>
      <c r="AE28" s="46">
        <v>1.0000000001</v>
      </c>
      <c r="AF28" s="9">
        <f ca="1">_xll.ErPert(AD28,AC28,AE28)</f>
        <v>1</v>
      </c>
      <c r="AH28" s="43">
        <v>18</v>
      </c>
      <c r="AI28" s="48">
        <v>1</v>
      </c>
      <c r="AJ28" s="45">
        <v>0.99999999989999999</v>
      </c>
      <c r="AK28" s="46">
        <v>1.0000000001</v>
      </c>
      <c r="AL28" s="9">
        <f ca="1">_xll.ErPert(AJ28,AI28,AK28)</f>
        <v>1</v>
      </c>
      <c r="AN28" s="43">
        <v>18</v>
      </c>
      <c r="AO28" s="48">
        <v>1</v>
      </c>
      <c r="AP28" s="45">
        <v>0.99999999989999999</v>
      </c>
      <c r="AQ28" s="46">
        <v>1.0000000001</v>
      </c>
      <c r="AR28" s="9">
        <f ca="1">_xll.ErPert(AP28,AO28,AQ28)</f>
        <v>1</v>
      </c>
      <c r="AT28" s="43">
        <v>18</v>
      </c>
      <c r="AU28" s="48">
        <v>1</v>
      </c>
      <c r="AV28" s="45">
        <v>0.99999999989999999</v>
      </c>
      <c r="AW28" s="46">
        <v>1.0000000001</v>
      </c>
      <c r="AX28" s="9">
        <f ca="1">_xll.ErPert(AV28,AU28,AW28)</f>
        <v>1</v>
      </c>
      <c r="AZ28" s="43">
        <v>18</v>
      </c>
      <c r="BA28" s="48">
        <v>1</v>
      </c>
      <c r="BB28" s="45">
        <v>0.99999999989999999</v>
      </c>
      <c r="BC28" s="46">
        <v>1.0000000001</v>
      </c>
      <c r="BD28" s="9">
        <f ca="1">_xll.ErPert(BB28,BA28,BC28)</f>
        <v>1</v>
      </c>
      <c r="BF28" s="43">
        <v>18</v>
      </c>
      <c r="BG28" s="48">
        <v>1</v>
      </c>
      <c r="BH28" s="45">
        <v>0.99999999989999999</v>
      </c>
      <c r="BI28" s="46">
        <v>1.0000000001</v>
      </c>
      <c r="BJ28" s="9">
        <f ca="1">_xll.ErPert(BH28,BG28,BI28)</f>
        <v>1</v>
      </c>
      <c r="BL28" s="43">
        <v>18</v>
      </c>
      <c r="BM28" s="48">
        <v>1</v>
      </c>
      <c r="BN28" s="45">
        <v>0.99999999989999999</v>
      </c>
      <c r="BO28" s="46">
        <v>1.0000000001</v>
      </c>
      <c r="BP28" s="9">
        <f ca="1">_xll.ErPert(BN28,BM28,BO28)</f>
        <v>1</v>
      </c>
      <c r="BR28" s="43">
        <v>18</v>
      </c>
      <c r="BS28" s="53">
        <v>1</v>
      </c>
      <c r="BT28" s="45">
        <v>0.99999999989999999</v>
      </c>
      <c r="BU28" s="46">
        <v>1.0000000001</v>
      </c>
      <c r="BV28" s="9">
        <f ca="1">_xll.ErPert(BT28,BS28,BU28)</f>
        <v>1</v>
      </c>
    </row>
    <row r="29" spans="1:74" ht="16" thickBot="1" x14ac:dyDescent="0.4">
      <c r="A29" s="56">
        <v>23.927150000000001</v>
      </c>
      <c r="B29" s="57">
        <v>4.1521821000000001</v>
      </c>
      <c r="D29" s="43">
        <v>19</v>
      </c>
      <c r="E29" s="44">
        <f t="shared" si="0"/>
        <v>23.927150000000001</v>
      </c>
      <c r="F29" s="45">
        <f t="shared" si="1"/>
        <v>15.788873084</v>
      </c>
      <c r="G29" s="46">
        <f t="shared" si="2"/>
        <v>32.065426916</v>
      </c>
      <c r="H29" s="9">
        <f ca="1">_xll.ErPert(F29,E29,G29)</f>
        <v>23.927149999999997</v>
      </c>
      <c r="J29" s="43">
        <v>19</v>
      </c>
      <c r="K29" s="48">
        <v>1</v>
      </c>
      <c r="L29" s="45">
        <v>0.99999999989999999</v>
      </c>
      <c r="M29" s="46">
        <v>1.0000000001</v>
      </c>
      <c r="N29" s="9">
        <f ca="1">_xll.ErPert(L29,K29,M29)</f>
        <v>1</v>
      </c>
      <c r="P29" s="43">
        <v>19</v>
      </c>
      <c r="Q29" s="48">
        <v>1</v>
      </c>
      <c r="R29" s="45">
        <v>0.99999999989999999</v>
      </c>
      <c r="S29" s="46">
        <v>1.0000000001</v>
      </c>
      <c r="T29" s="9">
        <f ca="1">_xll.ErPert(R29,Q29,S29)</f>
        <v>1</v>
      </c>
      <c r="V29" s="43">
        <v>19</v>
      </c>
      <c r="W29" s="48">
        <v>1</v>
      </c>
      <c r="X29" s="45">
        <v>0.99999999989999999</v>
      </c>
      <c r="Y29" s="46">
        <v>1.0000000001</v>
      </c>
      <c r="Z29" s="9">
        <f ca="1">_xll.ErPert(X29,W29,Y29)</f>
        <v>1</v>
      </c>
      <c r="AB29" s="43">
        <v>19</v>
      </c>
      <c r="AC29" s="48">
        <v>1</v>
      </c>
      <c r="AD29" s="45">
        <v>0.99999999989999999</v>
      </c>
      <c r="AE29" s="46">
        <v>1.0000000001</v>
      </c>
      <c r="AF29" s="9">
        <f ca="1">_xll.ErPert(AD29,AC29,AE29)</f>
        <v>1</v>
      </c>
      <c r="AH29" s="43">
        <v>19</v>
      </c>
      <c r="AI29" s="48">
        <v>1</v>
      </c>
      <c r="AJ29" s="45">
        <v>0.99999999989999999</v>
      </c>
      <c r="AK29" s="46">
        <v>1.0000000001</v>
      </c>
      <c r="AL29" s="9">
        <f ca="1">_xll.ErPert(AJ29,AI29,AK29)</f>
        <v>1</v>
      </c>
      <c r="AN29" s="43">
        <v>19</v>
      </c>
      <c r="AO29" s="48">
        <v>1</v>
      </c>
      <c r="AP29" s="45">
        <v>0.99999999989999999</v>
      </c>
      <c r="AQ29" s="46">
        <v>1.0000000001</v>
      </c>
      <c r="AR29" s="9">
        <f ca="1">_xll.ErPert(AP29,AO29,AQ29)</f>
        <v>1</v>
      </c>
      <c r="AT29" s="43">
        <v>19</v>
      </c>
      <c r="AU29" s="48">
        <v>1</v>
      </c>
      <c r="AV29" s="45">
        <v>0.99999999989999999</v>
      </c>
      <c r="AW29" s="46">
        <v>1.0000000001</v>
      </c>
      <c r="AX29" s="9">
        <f ca="1">_xll.ErPert(AV29,AU29,AW29)</f>
        <v>1</v>
      </c>
      <c r="AZ29" s="43">
        <v>19</v>
      </c>
      <c r="BA29" s="48">
        <v>1</v>
      </c>
      <c r="BB29" s="45">
        <v>0.99999999989999999</v>
      </c>
      <c r="BC29" s="46">
        <v>1.0000000001</v>
      </c>
      <c r="BD29" s="9">
        <f ca="1">_xll.ErPert(BB29,BA29,BC29)</f>
        <v>1</v>
      </c>
      <c r="BF29" s="43">
        <v>19</v>
      </c>
      <c r="BG29" s="48">
        <v>1</v>
      </c>
      <c r="BH29" s="45">
        <v>0.99999999989999999</v>
      </c>
      <c r="BI29" s="46">
        <v>1.0000000001</v>
      </c>
      <c r="BJ29" s="9">
        <f ca="1">_xll.ErPert(BH29,BG29,BI29)</f>
        <v>1</v>
      </c>
      <c r="BL29" s="43">
        <v>19</v>
      </c>
      <c r="BM29" s="48">
        <v>1</v>
      </c>
      <c r="BN29" s="45">
        <v>0.99999999989999999</v>
      </c>
      <c r="BO29" s="46">
        <v>1.0000000001</v>
      </c>
      <c r="BP29" s="9">
        <f ca="1">_xll.ErPert(BN29,BM29,BO29)</f>
        <v>1</v>
      </c>
      <c r="BR29" s="43">
        <v>19</v>
      </c>
      <c r="BS29" s="53">
        <v>1</v>
      </c>
      <c r="BT29" s="45">
        <v>0.99999999989999999</v>
      </c>
      <c r="BU29" s="46">
        <v>1.0000000001</v>
      </c>
      <c r="BV29" s="9">
        <f ca="1">_xll.ErPert(BT29,BS29,BU29)</f>
        <v>1</v>
      </c>
    </row>
    <row r="30" spans="1:74" ht="16" thickBot="1" x14ac:dyDescent="0.4">
      <c r="A30" s="56">
        <v>23.927150000000001</v>
      </c>
      <c r="B30" s="57">
        <v>4.1521821000000001</v>
      </c>
      <c r="D30" s="43">
        <v>20</v>
      </c>
      <c r="E30" s="44">
        <f t="shared" si="0"/>
        <v>23.927150000000001</v>
      </c>
      <c r="F30" s="45">
        <f t="shared" si="1"/>
        <v>15.788873084</v>
      </c>
      <c r="G30" s="46">
        <f t="shared" si="2"/>
        <v>32.065426916</v>
      </c>
      <c r="H30" s="9">
        <f ca="1">_xll.ErPert(F30,E30,G30)</f>
        <v>23.927149999999997</v>
      </c>
      <c r="J30" s="43">
        <v>20</v>
      </c>
      <c r="K30" s="48">
        <v>1</v>
      </c>
      <c r="L30" s="45">
        <v>0.99999999989999999</v>
      </c>
      <c r="M30" s="46">
        <v>1.0000000001</v>
      </c>
      <c r="N30" s="9">
        <f ca="1">_xll.ErPert(L30,K30,M30)</f>
        <v>1</v>
      </c>
      <c r="P30" s="43">
        <v>20</v>
      </c>
      <c r="Q30" s="48">
        <v>1</v>
      </c>
      <c r="R30" s="45">
        <v>0.99999999989999999</v>
      </c>
      <c r="S30" s="46">
        <v>1.0000000001</v>
      </c>
      <c r="T30" s="9">
        <f ca="1">_xll.ErPert(R30,Q30,S30)</f>
        <v>1</v>
      </c>
      <c r="V30" s="43">
        <v>20</v>
      </c>
      <c r="W30" s="48">
        <v>1</v>
      </c>
      <c r="X30" s="45">
        <v>0.99999999989999999</v>
      </c>
      <c r="Y30" s="46">
        <v>1.0000000001</v>
      </c>
      <c r="Z30" s="9">
        <f ca="1">_xll.ErPert(X30,W30,Y30)</f>
        <v>1</v>
      </c>
      <c r="AB30" s="43">
        <v>20</v>
      </c>
      <c r="AC30" s="48">
        <v>1</v>
      </c>
      <c r="AD30" s="45">
        <v>0.99999999989999999</v>
      </c>
      <c r="AE30" s="46">
        <v>1.0000000001</v>
      </c>
      <c r="AF30" s="9">
        <f ca="1">_xll.ErPert(AD30,AC30,AE30)</f>
        <v>1</v>
      </c>
      <c r="AH30" s="43">
        <v>20</v>
      </c>
      <c r="AI30" s="48">
        <v>1</v>
      </c>
      <c r="AJ30" s="45">
        <v>0.99999999989999999</v>
      </c>
      <c r="AK30" s="46">
        <v>1.0000000001</v>
      </c>
      <c r="AL30" s="9">
        <f ca="1">_xll.ErPert(AJ30,AI30,AK30)</f>
        <v>1</v>
      </c>
      <c r="AN30" s="43">
        <v>20</v>
      </c>
      <c r="AO30" s="48">
        <v>1</v>
      </c>
      <c r="AP30" s="45">
        <v>0.99999999989999999</v>
      </c>
      <c r="AQ30" s="46">
        <v>1.0000000001</v>
      </c>
      <c r="AR30" s="9">
        <f ca="1">_xll.ErPert(AP30,AO30,AQ30)</f>
        <v>1</v>
      </c>
      <c r="AT30" s="43">
        <v>20</v>
      </c>
      <c r="AU30" s="48">
        <v>1</v>
      </c>
      <c r="AV30" s="45">
        <v>0.99999999989999999</v>
      </c>
      <c r="AW30" s="46">
        <v>1.0000000001</v>
      </c>
      <c r="AX30" s="9">
        <f ca="1">_xll.ErPert(AV30,AU30,AW30)</f>
        <v>1</v>
      </c>
      <c r="AZ30" s="43">
        <v>20</v>
      </c>
      <c r="BA30" s="48">
        <v>1</v>
      </c>
      <c r="BB30" s="45">
        <v>0.99999999989999999</v>
      </c>
      <c r="BC30" s="46">
        <v>1.0000000001</v>
      </c>
      <c r="BD30" s="9">
        <f ca="1">_xll.ErPert(BB30,BA30,BC30)</f>
        <v>1</v>
      </c>
      <c r="BF30" s="43">
        <v>20</v>
      </c>
      <c r="BG30" s="48">
        <v>1</v>
      </c>
      <c r="BH30" s="45">
        <v>0.99999999989999999</v>
      </c>
      <c r="BI30" s="46">
        <v>1.0000000001</v>
      </c>
      <c r="BJ30" s="9">
        <f ca="1">_xll.ErPert(BH30,BG30,BI30)</f>
        <v>1</v>
      </c>
      <c r="BL30" s="43">
        <v>20</v>
      </c>
      <c r="BM30" s="48">
        <v>1</v>
      </c>
      <c r="BN30" s="45">
        <v>0.99999999989999999</v>
      </c>
      <c r="BO30" s="46">
        <v>1.0000000001</v>
      </c>
      <c r="BP30" s="9">
        <f ca="1">_xll.ErPert(BN30,BM30,BO30)</f>
        <v>1</v>
      </c>
      <c r="BR30" s="43">
        <v>20</v>
      </c>
      <c r="BS30" s="53">
        <v>1</v>
      </c>
      <c r="BT30" s="45">
        <v>0.99999999989999999</v>
      </c>
      <c r="BU30" s="46">
        <v>1.0000000001</v>
      </c>
      <c r="BV30" s="9">
        <f ca="1">_xll.ErPert(BT30,BS30,BU30)</f>
        <v>1</v>
      </c>
    </row>
    <row r="31" spans="1:74" ht="16" thickBot="1" x14ac:dyDescent="0.4">
      <c r="A31" s="56">
        <v>23.927150000000001</v>
      </c>
      <c r="B31" s="57">
        <v>4.1521821000000001</v>
      </c>
      <c r="D31" s="43">
        <v>21</v>
      </c>
      <c r="E31" s="44">
        <f t="shared" si="0"/>
        <v>23.927150000000001</v>
      </c>
      <c r="F31" s="45">
        <f t="shared" si="1"/>
        <v>15.788873084</v>
      </c>
      <c r="G31" s="46">
        <f t="shared" si="2"/>
        <v>32.065426916</v>
      </c>
      <c r="H31" s="9">
        <f ca="1">_xll.ErPert(F31,E31,G31)</f>
        <v>23.927149999999997</v>
      </c>
      <c r="J31" s="43">
        <v>21</v>
      </c>
      <c r="K31" s="48">
        <v>1</v>
      </c>
      <c r="L31" s="45">
        <v>0.99999999989999999</v>
      </c>
      <c r="M31" s="46">
        <v>1.0000000001</v>
      </c>
      <c r="N31" s="9">
        <f ca="1">_xll.ErPert(L31,K31,M31)</f>
        <v>1</v>
      </c>
      <c r="P31" s="43">
        <v>21</v>
      </c>
      <c r="Q31" s="48">
        <v>1</v>
      </c>
      <c r="R31" s="45">
        <v>0.99999999989999999</v>
      </c>
      <c r="S31" s="46">
        <v>1.0000000001</v>
      </c>
      <c r="T31" s="9">
        <f ca="1">_xll.ErPert(R31,Q31,S31)</f>
        <v>1</v>
      </c>
      <c r="V31" s="43">
        <v>21</v>
      </c>
      <c r="W31" s="48">
        <v>1</v>
      </c>
      <c r="X31" s="45">
        <v>0.99999999989999999</v>
      </c>
      <c r="Y31" s="46">
        <v>1.0000000001</v>
      </c>
      <c r="Z31" s="9">
        <f ca="1">_xll.ErPert(X31,W31,Y31)</f>
        <v>1</v>
      </c>
      <c r="AB31" s="43">
        <v>21</v>
      </c>
      <c r="AC31" s="48">
        <v>1</v>
      </c>
      <c r="AD31" s="45">
        <v>0.99999999989999999</v>
      </c>
      <c r="AE31" s="46">
        <v>1.0000000001</v>
      </c>
      <c r="AF31" s="9">
        <f ca="1">_xll.ErPert(AD31,AC31,AE31)</f>
        <v>1</v>
      </c>
      <c r="AH31" s="43">
        <v>21</v>
      </c>
      <c r="AI31" s="48">
        <v>1</v>
      </c>
      <c r="AJ31" s="45">
        <v>0.99999999989999999</v>
      </c>
      <c r="AK31" s="46">
        <v>1.0000000001</v>
      </c>
      <c r="AL31" s="9">
        <f ca="1">_xll.ErPert(AJ31,AI31,AK31)</f>
        <v>1</v>
      </c>
      <c r="AN31" s="43">
        <v>21</v>
      </c>
      <c r="AO31" s="48">
        <v>1</v>
      </c>
      <c r="AP31" s="45">
        <v>0.99999999989999999</v>
      </c>
      <c r="AQ31" s="46">
        <v>1.0000000001</v>
      </c>
      <c r="AR31" s="9">
        <f ca="1">_xll.ErPert(AP31,AO31,AQ31)</f>
        <v>1</v>
      </c>
      <c r="AT31" s="43">
        <v>21</v>
      </c>
      <c r="AU31" s="48">
        <v>1</v>
      </c>
      <c r="AV31" s="45">
        <v>0.99999999989999999</v>
      </c>
      <c r="AW31" s="46">
        <v>1.0000000001</v>
      </c>
      <c r="AX31" s="9">
        <f ca="1">_xll.ErPert(AV31,AU31,AW31)</f>
        <v>1</v>
      </c>
      <c r="AZ31" s="43">
        <v>21</v>
      </c>
      <c r="BA31" s="48">
        <v>1</v>
      </c>
      <c r="BB31" s="45">
        <v>0.99999999989999999</v>
      </c>
      <c r="BC31" s="46">
        <v>1.0000000001</v>
      </c>
      <c r="BD31" s="9">
        <f ca="1">_xll.ErPert(BB31,BA31,BC31)</f>
        <v>1</v>
      </c>
      <c r="BF31" s="43">
        <v>21</v>
      </c>
      <c r="BG31" s="48">
        <v>1</v>
      </c>
      <c r="BH31" s="45">
        <v>0.99999999989999999</v>
      </c>
      <c r="BI31" s="46">
        <v>1.0000000001</v>
      </c>
      <c r="BJ31" s="9">
        <f ca="1">_xll.ErPert(BH31,BG31,BI31)</f>
        <v>1</v>
      </c>
      <c r="BL31" s="43">
        <v>21</v>
      </c>
      <c r="BM31" s="48">
        <v>1</v>
      </c>
      <c r="BN31" s="45">
        <v>0.99999999989999999</v>
      </c>
      <c r="BO31" s="46">
        <v>1.0000000001</v>
      </c>
      <c r="BP31" s="9">
        <f ca="1">_xll.ErPert(BN31,BM31,BO31)</f>
        <v>1</v>
      </c>
      <c r="BR31" s="43">
        <v>21</v>
      </c>
      <c r="BS31" s="53">
        <v>1</v>
      </c>
      <c r="BT31" s="45">
        <v>0.99999999989999999</v>
      </c>
      <c r="BU31" s="46">
        <v>1.0000000001</v>
      </c>
      <c r="BV31" s="9">
        <f ca="1">_xll.ErPert(BT31,BS31,BU31)</f>
        <v>1</v>
      </c>
    </row>
    <row r="32" spans="1:74" ht="16" thickBot="1" x14ac:dyDescent="0.4">
      <c r="A32" s="56">
        <v>23.927150000000001</v>
      </c>
      <c r="B32" s="57">
        <v>4.1521821000000001</v>
      </c>
      <c r="D32" s="43">
        <v>22</v>
      </c>
      <c r="E32" s="44">
        <f t="shared" si="0"/>
        <v>23.927150000000001</v>
      </c>
      <c r="F32" s="45">
        <f t="shared" si="1"/>
        <v>15.788873084</v>
      </c>
      <c r="G32" s="46">
        <f t="shared" si="2"/>
        <v>32.065426916</v>
      </c>
      <c r="H32" s="9">
        <f ca="1">_xll.ErPert(F32,E32,G32)</f>
        <v>23.927149999999997</v>
      </c>
      <c r="J32" s="43">
        <v>22</v>
      </c>
      <c r="K32" s="48">
        <v>1</v>
      </c>
      <c r="L32" s="45">
        <v>0.99999999989999999</v>
      </c>
      <c r="M32" s="46">
        <v>1.0000000001</v>
      </c>
      <c r="N32" s="9">
        <f ca="1">_xll.ErPert(L32,K32,M32)</f>
        <v>1</v>
      </c>
      <c r="P32" s="43">
        <v>22</v>
      </c>
      <c r="Q32" s="48">
        <v>1</v>
      </c>
      <c r="R32" s="45">
        <v>0.99999999989999999</v>
      </c>
      <c r="S32" s="46">
        <v>1.0000000001</v>
      </c>
      <c r="T32" s="9">
        <f ca="1">_xll.ErPert(R32,Q32,S32)</f>
        <v>1</v>
      </c>
      <c r="V32" s="43">
        <v>22</v>
      </c>
      <c r="W32" s="48">
        <v>1</v>
      </c>
      <c r="X32" s="45">
        <v>0.99999999989999999</v>
      </c>
      <c r="Y32" s="46">
        <v>1.0000000001</v>
      </c>
      <c r="Z32" s="9">
        <f ca="1">_xll.ErPert(X32,W32,Y32)</f>
        <v>1</v>
      </c>
      <c r="AB32" s="43">
        <v>22</v>
      </c>
      <c r="AC32" s="48">
        <v>1</v>
      </c>
      <c r="AD32" s="45">
        <v>0.99999999989999999</v>
      </c>
      <c r="AE32" s="46">
        <v>1.0000000001</v>
      </c>
      <c r="AF32" s="9">
        <f ca="1">_xll.ErPert(AD32,AC32,AE32)</f>
        <v>1</v>
      </c>
      <c r="AH32" s="43">
        <v>22</v>
      </c>
      <c r="AI32" s="48">
        <v>1</v>
      </c>
      <c r="AJ32" s="45">
        <v>0.99999999989999999</v>
      </c>
      <c r="AK32" s="46">
        <v>1.0000000001</v>
      </c>
      <c r="AL32" s="9">
        <f ca="1">_xll.ErPert(AJ32,AI32,AK32)</f>
        <v>1</v>
      </c>
      <c r="AN32" s="43">
        <v>22</v>
      </c>
      <c r="AO32" s="48">
        <v>1</v>
      </c>
      <c r="AP32" s="45">
        <v>0.99999999989999999</v>
      </c>
      <c r="AQ32" s="46">
        <v>1.0000000001</v>
      </c>
      <c r="AR32" s="9">
        <f ca="1">_xll.ErPert(AP32,AO32,AQ32)</f>
        <v>1</v>
      </c>
      <c r="AT32" s="43">
        <v>22</v>
      </c>
      <c r="AU32" s="48">
        <v>1</v>
      </c>
      <c r="AV32" s="45">
        <v>0.99999999989999999</v>
      </c>
      <c r="AW32" s="46">
        <v>1.0000000001</v>
      </c>
      <c r="AX32" s="9">
        <f ca="1">_xll.ErPert(AV32,AU32,AW32)</f>
        <v>1</v>
      </c>
      <c r="AZ32" s="43">
        <v>22</v>
      </c>
      <c r="BA32" s="48">
        <v>1</v>
      </c>
      <c r="BB32" s="45">
        <v>0.99999999989999999</v>
      </c>
      <c r="BC32" s="46">
        <v>1.0000000001</v>
      </c>
      <c r="BD32" s="9">
        <f ca="1">_xll.ErPert(BB32,BA32,BC32)</f>
        <v>1</v>
      </c>
      <c r="BF32" s="43">
        <v>22</v>
      </c>
      <c r="BG32" s="48">
        <v>1</v>
      </c>
      <c r="BH32" s="45">
        <v>0.99999999989999999</v>
      </c>
      <c r="BI32" s="46">
        <v>1.0000000001</v>
      </c>
      <c r="BJ32" s="9">
        <f ca="1">_xll.ErPert(BH32,BG32,BI32)</f>
        <v>1</v>
      </c>
      <c r="BL32" s="43">
        <v>22</v>
      </c>
      <c r="BM32" s="48">
        <v>1</v>
      </c>
      <c r="BN32" s="45">
        <v>0.99999999989999999</v>
      </c>
      <c r="BO32" s="46">
        <v>1.0000000001</v>
      </c>
      <c r="BP32" s="9">
        <f ca="1">_xll.ErPert(BN32,BM32,BO32)</f>
        <v>1</v>
      </c>
      <c r="BR32" s="43">
        <v>22</v>
      </c>
      <c r="BS32" s="53">
        <v>1</v>
      </c>
      <c r="BT32" s="45">
        <v>0.99999999989999999</v>
      </c>
      <c r="BU32" s="46">
        <v>1.0000000001</v>
      </c>
      <c r="BV32" s="9">
        <f ca="1">_xll.ErPert(BT32,BS32,BU32)</f>
        <v>1</v>
      </c>
    </row>
    <row r="33" spans="1:74" ht="16" thickBot="1" x14ac:dyDescent="0.4">
      <c r="A33" s="56">
        <v>23.927150000000001</v>
      </c>
      <c r="B33" s="57">
        <v>4.1521821000000001</v>
      </c>
      <c r="D33" s="43">
        <v>23</v>
      </c>
      <c r="E33" s="44">
        <f t="shared" si="0"/>
        <v>23.927150000000001</v>
      </c>
      <c r="F33" s="45">
        <f t="shared" si="1"/>
        <v>15.788873084</v>
      </c>
      <c r="G33" s="46">
        <f t="shared" si="2"/>
        <v>32.065426916</v>
      </c>
      <c r="H33" s="9">
        <f ca="1">_xll.ErPert(F33,E33,G33)</f>
        <v>23.927149999999997</v>
      </c>
      <c r="J33" s="43">
        <v>23</v>
      </c>
      <c r="K33" s="48">
        <v>1</v>
      </c>
      <c r="L33" s="45">
        <v>0.99999999989999999</v>
      </c>
      <c r="M33" s="46">
        <v>1.0000000001</v>
      </c>
      <c r="N33" s="9">
        <f ca="1">_xll.ErPert(L33,K33,M33)</f>
        <v>1</v>
      </c>
      <c r="P33" s="43">
        <v>23</v>
      </c>
      <c r="Q33" s="48">
        <v>1</v>
      </c>
      <c r="R33" s="45">
        <v>0.99999999989999999</v>
      </c>
      <c r="S33" s="46">
        <v>1.0000000001</v>
      </c>
      <c r="T33" s="9">
        <f ca="1">_xll.ErPert(R33,Q33,S33)</f>
        <v>1</v>
      </c>
      <c r="V33" s="43">
        <v>23</v>
      </c>
      <c r="W33" s="48">
        <v>1</v>
      </c>
      <c r="X33" s="45">
        <v>0.99999999989999999</v>
      </c>
      <c r="Y33" s="46">
        <v>1.0000000001</v>
      </c>
      <c r="Z33" s="9">
        <f ca="1">_xll.ErPert(X33,W33,Y33)</f>
        <v>1</v>
      </c>
      <c r="AB33" s="43">
        <v>23</v>
      </c>
      <c r="AC33" s="48">
        <v>1</v>
      </c>
      <c r="AD33" s="45">
        <v>0.99999999989999999</v>
      </c>
      <c r="AE33" s="46">
        <v>1.0000000001</v>
      </c>
      <c r="AF33" s="9">
        <f ca="1">_xll.ErPert(AD33,AC33,AE33)</f>
        <v>1</v>
      </c>
      <c r="AH33" s="43">
        <v>23</v>
      </c>
      <c r="AI33" s="48">
        <v>1</v>
      </c>
      <c r="AJ33" s="45">
        <v>0.99999999989999999</v>
      </c>
      <c r="AK33" s="46">
        <v>1.0000000001</v>
      </c>
      <c r="AL33" s="9">
        <f ca="1">_xll.ErPert(AJ33,AI33,AK33)</f>
        <v>1</v>
      </c>
      <c r="AN33" s="43">
        <v>23</v>
      </c>
      <c r="AO33" s="48">
        <v>1</v>
      </c>
      <c r="AP33" s="45">
        <v>0.99999999989999999</v>
      </c>
      <c r="AQ33" s="46">
        <v>1.0000000001</v>
      </c>
      <c r="AR33" s="9">
        <f ca="1">_xll.ErPert(AP33,AO33,AQ33)</f>
        <v>1</v>
      </c>
      <c r="AT33" s="43">
        <v>23</v>
      </c>
      <c r="AU33" s="48">
        <v>1</v>
      </c>
      <c r="AV33" s="45">
        <v>0.99999999989999999</v>
      </c>
      <c r="AW33" s="46">
        <v>1.0000000001</v>
      </c>
      <c r="AX33" s="9">
        <f ca="1">_xll.ErPert(AV33,AU33,AW33)</f>
        <v>1</v>
      </c>
      <c r="AZ33" s="43">
        <v>23</v>
      </c>
      <c r="BA33" s="48">
        <v>1</v>
      </c>
      <c r="BB33" s="45">
        <v>0.99999999989999999</v>
      </c>
      <c r="BC33" s="46">
        <v>1.0000000001</v>
      </c>
      <c r="BD33" s="9">
        <f ca="1">_xll.ErPert(BB33,BA33,BC33)</f>
        <v>1</v>
      </c>
      <c r="BF33" s="43">
        <v>23</v>
      </c>
      <c r="BG33" s="48">
        <v>1</v>
      </c>
      <c r="BH33" s="45">
        <v>0.99999999989999999</v>
      </c>
      <c r="BI33" s="46">
        <v>1.0000000001</v>
      </c>
      <c r="BJ33" s="9">
        <f ca="1">_xll.ErPert(BH33,BG33,BI33)</f>
        <v>1</v>
      </c>
      <c r="BL33" s="43">
        <v>23</v>
      </c>
      <c r="BM33" s="48">
        <v>1</v>
      </c>
      <c r="BN33" s="45">
        <v>0.99999999989999999</v>
      </c>
      <c r="BO33" s="46">
        <v>1.0000000001</v>
      </c>
      <c r="BP33" s="9">
        <f ca="1">_xll.ErPert(BN33,BM33,BO33)</f>
        <v>1</v>
      </c>
      <c r="BR33" s="43">
        <v>23</v>
      </c>
      <c r="BS33" s="53">
        <v>1</v>
      </c>
      <c r="BT33" s="45">
        <v>0.99999999989999999</v>
      </c>
      <c r="BU33" s="46">
        <v>1.0000000001</v>
      </c>
      <c r="BV33" s="9">
        <f ca="1">_xll.ErPert(BT33,BS33,BU33)</f>
        <v>1</v>
      </c>
    </row>
    <row r="34" spans="1:74" ht="16" thickBot="1" x14ac:dyDescent="0.4">
      <c r="A34" s="56">
        <v>23.927150000000001</v>
      </c>
      <c r="B34" s="57">
        <v>4.1521821000000001</v>
      </c>
      <c r="D34" s="43">
        <v>24</v>
      </c>
      <c r="E34" s="44">
        <f t="shared" si="0"/>
        <v>23.927150000000001</v>
      </c>
      <c r="F34" s="45">
        <f t="shared" si="1"/>
        <v>15.788873084</v>
      </c>
      <c r="G34" s="46">
        <f t="shared" si="2"/>
        <v>32.065426916</v>
      </c>
      <c r="H34" s="9">
        <f ca="1">_xll.ErPert(F34,E34,G34)</f>
        <v>23.927149999999997</v>
      </c>
      <c r="J34" s="43">
        <v>24</v>
      </c>
      <c r="K34" s="48">
        <v>1</v>
      </c>
      <c r="L34" s="45">
        <v>0.99999999989999999</v>
      </c>
      <c r="M34" s="46">
        <v>1.0000000001</v>
      </c>
      <c r="N34" s="9">
        <f ca="1">_xll.ErPert(L34,K34,M34)</f>
        <v>1</v>
      </c>
      <c r="P34" s="43">
        <v>24</v>
      </c>
      <c r="Q34" s="48">
        <v>1</v>
      </c>
      <c r="R34" s="45">
        <v>0.99999999989999999</v>
      </c>
      <c r="S34" s="46">
        <v>1.0000000001</v>
      </c>
      <c r="T34" s="9">
        <f ca="1">_xll.ErPert(R34,Q34,S34)</f>
        <v>1</v>
      </c>
      <c r="V34" s="43">
        <v>24</v>
      </c>
      <c r="W34" s="48">
        <v>1</v>
      </c>
      <c r="X34" s="45">
        <v>0.99999999989999999</v>
      </c>
      <c r="Y34" s="46">
        <v>1.0000000001</v>
      </c>
      <c r="Z34" s="9">
        <f ca="1">_xll.ErPert(X34,W34,Y34)</f>
        <v>1</v>
      </c>
      <c r="AB34" s="43">
        <v>24</v>
      </c>
      <c r="AC34" s="48">
        <v>1</v>
      </c>
      <c r="AD34" s="45">
        <v>0.99999999989999999</v>
      </c>
      <c r="AE34" s="46">
        <v>1.0000000001</v>
      </c>
      <c r="AF34" s="9">
        <f ca="1">_xll.ErPert(AD34,AC34,AE34)</f>
        <v>1</v>
      </c>
      <c r="AH34" s="43">
        <v>24</v>
      </c>
      <c r="AI34" s="48">
        <v>1</v>
      </c>
      <c r="AJ34" s="45">
        <v>0.99999999989999999</v>
      </c>
      <c r="AK34" s="46">
        <v>1.0000000001</v>
      </c>
      <c r="AL34" s="9">
        <f ca="1">_xll.ErPert(AJ34,AI34,AK34)</f>
        <v>1</v>
      </c>
      <c r="AN34" s="43">
        <v>24</v>
      </c>
      <c r="AO34" s="48">
        <v>1</v>
      </c>
      <c r="AP34" s="45">
        <v>0.99999999989999999</v>
      </c>
      <c r="AQ34" s="46">
        <v>1.0000000001</v>
      </c>
      <c r="AR34" s="9">
        <f ca="1">_xll.ErPert(AP34,AO34,AQ34)</f>
        <v>1</v>
      </c>
      <c r="AT34" s="43">
        <v>24</v>
      </c>
      <c r="AU34" s="48">
        <v>1</v>
      </c>
      <c r="AV34" s="45">
        <v>0.99999999989999999</v>
      </c>
      <c r="AW34" s="46">
        <v>1.0000000001</v>
      </c>
      <c r="AX34" s="9">
        <f ca="1">_xll.ErPert(AV34,AU34,AW34)</f>
        <v>1</v>
      </c>
      <c r="AZ34" s="43">
        <v>24</v>
      </c>
      <c r="BA34" s="48">
        <v>1</v>
      </c>
      <c r="BB34" s="45">
        <v>0.99999999989999999</v>
      </c>
      <c r="BC34" s="46">
        <v>1.0000000001</v>
      </c>
      <c r="BD34" s="9">
        <f ca="1">_xll.ErPert(BB34,BA34,BC34)</f>
        <v>1</v>
      </c>
      <c r="BF34" s="43">
        <v>24</v>
      </c>
      <c r="BG34" s="48">
        <v>1</v>
      </c>
      <c r="BH34" s="45">
        <v>0.99999999989999999</v>
      </c>
      <c r="BI34" s="46">
        <v>1.0000000001</v>
      </c>
      <c r="BJ34" s="9">
        <f ca="1">_xll.ErPert(BH34,BG34,BI34)</f>
        <v>1</v>
      </c>
      <c r="BL34" s="43">
        <v>24</v>
      </c>
      <c r="BM34" s="48">
        <v>1</v>
      </c>
      <c r="BN34" s="45">
        <v>0.99999999989999999</v>
      </c>
      <c r="BO34" s="46">
        <v>1.0000000001</v>
      </c>
      <c r="BP34" s="9">
        <f ca="1">_xll.ErPert(BN34,BM34,BO34)</f>
        <v>1</v>
      </c>
      <c r="BR34" s="43">
        <v>24</v>
      </c>
      <c r="BS34" s="53">
        <v>1</v>
      </c>
      <c r="BT34" s="45">
        <v>0.99999999989999999</v>
      </c>
      <c r="BU34" s="46">
        <v>1.0000000001</v>
      </c>
      <c r="BV34" s="9">
        <f ca="1">_xll.ErPert(BT34,BS34,BU34)</f>
        <v>1</v>
      </c>
    </row>
    <row r="35" spans="1:74" ht="16" thickBot="1" x14ac:dyDescent="0.4">
      <c r="A35" s="56">
        <v>26.026751000000001</v>
      </c>
      <c r="B35" s="57">
        <v>5.2027592</v>
      </c>
      <c r="D35" s="43">
        <v>25</v>
      </c>
      <c r="E35" s="44">
        <f t="shared" si="0"/>
        <v>26.026751000000001</v>
      </c>
      <c r="F35" s="45">
        <f t="shared" si="1"/>
        <v>15.829342968000001</v>
      </c>
      <c r="G35" s="46">
        <f t="shared" si="2"/>
        <v>36.224159032000003</v>
      </c>
      <c r="H35" s="9">
        <f ca="1">_xll.ErPert(F35,E35,G35)</f>
        <v>26.026751000000004</v>
      </c>
      <c r="J35" s="43">
        <v>25</v>
      </c>
      <c r="K35" s="48">
        <v>1</v>
      </c>
      <c r="L35" s="45">
        <v>0.99999999989999999</v>
      </c>
      <c r="M35" s="46">
        <v>1.0000000001</v>
      </c>
      <c r="N35" s="9">
        <f ca="1">_xll.ErPert(L35,K35,M35)</f>
        <v>1</v>
      </c>
      <c r="P35" s="43">
        <v>25</v>
      </c>
      <c r="Q35" s="48">
        <v>1</v>
      </c>
      <c r="R35" s="45">
        <v>0.99999999989999999</v>
      </c>
      <c r="S35" s="46">
        <v>1.0000000001</v>
      </c>
      <c r="T35" s="9">
        <f ca="1">_xll.ErPert(R35,Q35,S35)</f>
        <v>1</v>
      </c>
      <c r="V35" s="43">
        <v>25</v>
      </c>
      <c r="W35" s="48">
        <v>1</v>
      </c>
      <c r="X35" s="45">
        <v>0.99999999989999999</v>
      </c>
      <c r="Y35" s="46">
        <v>1.0000000001</v>
      </c>
      <c r="Z35" s="9">
        <f ca="1">_xll.ErPert(X35,W35,Y35)</f>
        <v>1</v>
      </c>
      <c r="AB35" s="43">
        <v>25</v>
      </c>
      <c r="AC35" s="48">
        <v>1</v>
      </c>
      <c r="AD35" s="45">
        <v>0.99999999989999999</v>
      </c>
      <c r="AE35" s="46">
        <v>1.0000000001</v>
      </c>
      <c r="AF35" s="9">
        <f ca="1">_xll.ErPert(AD35,AC35,AE35)</f>
        <v>1</v>
      </c>
      <c r="AH35" s="43">
        <v>25</v>
      </c>
      <c r="AI35" s="48">
        <v>1</v>
      </c>
      <c r="AJ35" s="45">
        <v>0.99999999989999999</v>
      </c>
      <c r="AK35" s="46">
        <v>1.0000000001</v>
      </c>
      <c r="AL35" s="9">
        <f ca="1">_xll.ErPert(AJ35,AI35,AK35)</f>
        <v>1</v>
      </c>
      <c r="AN35" s="43">
        <v>25</v>
      </c>
      <c r="AO35" s="48">
        <v>1</v>
      </c>
      <c r="AP35" s="45">
        <v>0.99999999989999999</v>
      </c>
      <c r="AQ35" s="46">
        <v>1.0000000001</v>
      </c>
      <c r="AR35" s="9">
        <f ca="1">_xll.ErPert(AP35,AO35,AQ35)</f>
        <v>1</v>
      </c>
      <c r="AT35" s="43">
        <v>25</v>
      </c>
      <c r="AU35" s="48">
        <v>1</v>
      </c>
      <c r="AV35" s="45">
        <v>0.99999999989999999</v>
      </c>
      <c r="AW35" s="46">
        <v>1.0000000001</v>
      </c>
      <c r="AX35" s="9">
        <f ca="1">_xll.ErPert(AV35,AU35,AW35)</f>
        <v>1</v>
      </c>
      <c r="AZ35" s="43">
        <v>25</v>
      </c>
      <c r="BA35" s="48">
        <v>1</v>
      </c>
      <c r="BB35" s="45">
        <v>0.99999999989999999</v>
      </c>
      <c r="BC35" s="46">
        <v>1.0000000001</v>
      </c>
      <c r="BD35" s="9">
        <f ca="1">_xll.ErPert(BB35,BA35,BC35)</f>
        <v>1</v>
      </c>
      <c r="BF35" s="43">
        <v>25</v>
      </c>
      <c r="BG35" s="48">
        <v>1</v>
      </c>
      <c r="BH35" s="45">
        <v>0.99999999989999999</v>
      </c>
      <c r="BI35" s="46">
        <v>1.0000000001</v>
      </c>
      <c r="BJ35" s="9">
        <f ca="1">_xll.ErPert(BH35,BG35,BI35)</f>
        <v>1</v>
      </c>
      <c r="BL35" s="43">
        <v>25</v>
      </c>
      <c r="BM35" s="48">
        <v>1</v>
      </c>
      <c r="BN35" s="45">
        <v>0.99999999989999999</v>
      </c>
      <c r="BO35" s="46">
        <v>1.0000000001</v>
      </c>
      <c r="BP35" s="9">
        <f ca="1">_xll.ErPert(BN35,BM35,BO35)</f>
        <v>1</v>
      </c>
      <c r="BR35" s="43">
        <v>25</v>
      </c>
      <c r="BS35" s="53">
        <v>1</v>
      </c>
      <c r="BT35" s="45">
        <v>0.99999999989999999</v>
      </c>
      <c r="BU35" s="46">
        <v>1.0000000001</v>
      </c>
      <c r="BV35" s="9">
        <f ca="1">_xll.ErPert(BT35,BS35,BU35)</f>
        <v>1</v>
      </c>
    </row>
    <row r="36" spans="1:74" ht="16" thickBot="1" x14ac:dyDescent="0.4">
      <c r="A36" s="56">
        <v>26.026751000000001</v>
      </c>
      <c r="B36" s="57">
        <v>5.2027592</v>
      </c>
      <c r="D36" s="43">
        <v>26</v>
      </c>
      <c r="E36" s="44">
        <f t="shared" si="0"/>
        <v>26.026751000000001</v>
      </c>
      <c r="F36" s="45">
        <f t="shared" si="1"/>
        <v>15.829342968000001</v>
      </c>
      <c r="G36" s="46">
        <f t="shared" si="2"/>
        <v>36.224159032000003</v>
      </c>
      <c r="H36" s="9">
        <f ca="1">_xll.ErPert(F36,E36,G36)</f>
        <v>26.026751000000004</v>
      </c>
      <c r="J36" s="43">
        <v>26</v>
      </c>
      <c r="K36" s="48">
        <v>1</v>
      </c>
      <c r="L36" s="45">
        <v>0.99999999989999999</v>
      </c>
      <c r="M36" s="46">
        <v>1.0000000001</v>
      </c>
      <c r="N36" s="9">
        <f ca="1">_xll.ErPert(L36,K36,M36)</f>
        <v>1</v>
      </c>
      <c r="P36" s="43">
        <v>26</v>
      </c>
      <c r="Q36" s="48">
        <v>1</v>
      </c>
      <c r="R36" s="45">
        <v>0.99999999989999999</v>
      </c>
      <c r="S36" s="46">
        <v>1.0000000001</v>
      </c>
      <c r="T36" s="9">
        <f ca="1">_xll.ErPert(R36,Q36,S36)</f>
        <v>1</v>
      </c>
      <c r="V36" s="43">
        <v>26</v>
      </c>
      <c r="W36" s="48">
        <v>1</v>
      </c>
      <c r="X36" s="45">
        <v>0.99999999989999999</v>
      </c>
      <c r="Y36" s="46">
        <v>1.0000000001</v>
      </c>
      <c r="Z36" s="9">
        <f ca="1">_xll.ErPert(X36,W36,Y36)</f>
        <v>1</v>
      </c>
      <c r="AB36" s="43">
        <v>26</v>
      </c>
      <c r="AC36" s="48">
        <v>1</v>
      </c>
      <c r="AD36" s="45">
        <v>0.99999999989999999</v>
      </c>
      <c r="AE36" s="46">
        <v>1.0000000001</v>
      </c>
      <c r="AF36" s="9">
        <f ca="1">_xll.ErPert(AD36,AC36,AE36)</f>
        <v>1</v>
      </c>
      <c r="AH36" s="43">
        <v>26</v>
      </c>
      <c r="AI36" s="48">
        <v>1</v>
      </c>
      <c r="AJ36" s="45">
        <v>0.99999999989999999</v>
      </c>
      <c r="AK36" s="46">
        <v>1.0000000001</v>
      </c>
      <c r="AL36" s="9">
        <f ca="1">_xll.ErPert(AJ36,AI36,AK36)</f>
        <v>1</v>
      </c>
      <c r="AN36" s="43">
        <v>26</v>
      </c>
      <c r="AO36" s="48">
        <v>1</v>
      </c>
      <c r="AP36" s="45">
        <v>0.99999999989999999</v>
      </c>
      <c r="AQ36" s="46">
        <v>1.0000000001</v>
      </c>
      <c r="AR36" s="9">
        <f ca="1">_xll.ErPert(AP36,AO36,AQ36)</f>
        <v>1</v>
      </c>
      <c r="AT36" s="43">
        <v>26</v>
      </c>
      <c r="AU36" s="48">
        <v>1</v>
      </c>
      <c r="AV36" s="45">
        <v>0.99999999989999999</v>
      </c>
      <c r="AW36" s="46">
        <v>1.0000000001</v>
      </c>
      <c r="AX36" s="9">
        <f ca="1">_xll.ErPert(AV36,AU36,AW36)</f>
        <v>1</v>
      </c>
      <c r="AZ36" s="43">
        <v>26</v>
      </c>
      <c r="BA36" s="48">
        <v>1</v>
      </c>
      <c r="BB36" s="45">
        <v>0.99999999989999999</v>
      </c>
      <c r="BC36" s="46">
        <v>1.0000000001</v>
      </c>
      <c r="BD36" s="9">
        <f ca="1">_xll.ErPert(BB36,BA36,BC36)</f>
        <v>1</v>
      </c>
      <c r="BF36" s="43">
        <v>26</v>
      </c>
      <c r="BG36" s="48">
        <v>1</v>
      </c>
      <c r="BH36" s="45">
        <v>0.99999999989999999</v>
      </c>
      <c r="BI36" s="46">
        <v>1.0000000001</v>
      </c>
      <c r="BJ36" s="9">
        <f ca="1">_xll.ErPert(BH36,BG36,BI36)</f>
        <v>1</v>
      </c>
      <c r="BL36" s="43">
        <v>26</v>
      </c>
      <c r="BM36" s="48">
        <v>1</v>
      </c>
      <c r="BN36" s="45">
        <v>0.99999999989999999</v>
      </c>
      <c r="BO36" s="46">
        <v>1.0000000001</v>
      </c>
      <c r="BP36" s="9">
        <f ca="1">_xll.ErPert(BN36,BM36,BO36)</f>
        <v>1</v>
      </c>
      <c r="BR36" s="43">
        <v>26</v>
      </c>
      <c r="BS36" s="53">
        <v>1</v>
      </c>
      <c r="BT36" s="45">
        <v>0.99999999989999999</v>
      </c>
      <c r="BU36" s="46">
        <v>1.0000000001</v>
      </c>
      <c r="BV36" s="9">
        <f ca="1">_xll.ErPert(BT36,BS36,BU36)</f>
        <v>1</v>
      </c>
    </row>
    <row r="37" spans="1:74" ht="16" thickBot="1" x14ac:dyDescent="0.4">
      <c r="A37" s="56">
        <v>26.026751000000001</v>
      </c>
      <c r="B37" s="57">
        <v>5.2027592</v>
      </c>
      <c r="D37" s="43">
        <v>27</v>
      </c>
      <c r="E37" s="44">
        <f t="shared" si="0"/>
        <v>26.026751000000001</v>
      </c>
      <c r="F37" s="45">
        <f t="shared" si="1"/>
        <v>15.829342968000001</v>
      </c>
      <c r="G37" s="46">
        <f t="shared" si="2"/>
        <v>36.224159032000003</v>
      </c>
      <c r="H37" s="9">
        <f ca="1">_xll.ErPert(F37,E37,G37)</f>
        <v>26.026751000000004</v>
      </c>
      <c r="J37" s="43">
        <v>27</v>
      </c>
      <c r="K37" s="48">
        <v>1</v>
      </c>
      <c r="L37" s="45">
        <v>0.99999999989999999</v>
      </c>
      <c r="M37" s="46">
        <v>1.0000000001</v>
      </c>
      <c r="N37" s="9">
        <f ca="1">_xll.ErPert(L37,K37,M37)</f>
        <v>1</v>
      </c>
      <c r="P37" s="43">
        <v>27</v>
      </c>
      <c r="Q37" s="48">
        <v>1</v>
      </c>
      <c r="R37" s="45">
        <v>0.99999999989999999</v>
      </c>
      <c r="S37" s="46">
        <v>1.0000000001</v>
      </c>
      <c r="T37" s="9">
        <f ca="1">_xll.ErPert(R37,Q37,S37)</f>
        <v>1</v>
      </c>
      <c r="V37" s="43">
        <v>27</v>
      </c>
      <c r="W37" s="48">
        <v>1</v>
      </c>
      <c r="X37" s="45">
        <v>0.99999999989999999</v>
      </c>
      <c r="Y37" s="46">
        <v>1.0000000001</v>
      </c>
      <c r="Z37" s="9">
        <f ca="1">_xll.ErPert(X37,W37,Y37)</f>
        <v>1</v>
      </c>
      <c r="AB37" s="43">
        <v>27</v>
      </c>
      <c r="AC37" s="48">
        <v>1</v>
      </c>
      <c r="AD37" s="45">
        <v>0.99999999989999999</v>
      </c>
      <c r="AE37" s="46">
        <v>1.0000000001</v>
      </c>
      <c r="AF37" s="9">
        <f ca="1">_xll.ErPert(AD37,AC37,AE37)</f>
        <v>1</v>
      </c>
      <c r="AH37" s="43">
        <v>27</v>
      </c>
      <c r="AI37" s="48">
        <v>1</v>
      </c>
      <c r="AJ37" s="45">
        <v>0.99999999989999999</v>
      </c>
      <c r="AK37" s="46">
        <v>1.0000000001</v>
      </c>
      <c r="AL37" s="9">
        <f ca="1">_xll.ErPert(AJ37,AI37,AK37)</f>
        <v>1</v>
      </c>
      <c r="AN37" s="43">
        <v>27</v>
      </c>
      <c r="AO37" s="48">
        <v>1</v>
      </c>
      <c r="AP37" s="45">
        <v>0.99999999989999999</v>
      </c>
      <c r="AQ37" s="46">
        <v>1.0000000001</v>
      </c>
      <c r="AR37" s="9">
        <f ca="1">_xll.ErPert(AP37,AO37,AQ37)</f>
        <v>1</v>
      </c>
      <c r="AT37" s="43">
        <v>27</v>
      </c>
      <c r="AU37" s="48">
        <v>1</v>
      </c>
      <c r="AV37" s="45">
        <v>0.99999999989999999</v>
      </c>
      <c r="AW37" s="46">
        <v>1.0000000001</v>
      </c>
      <c r="AX37" s="9">
        <f ca="1">_xll.ErPert(AV37,AU37,AW37)</f>
        <v>1</v>
      </c>
      <c r="AZ37" s="43">
        <v>27</v>
      </c>
      <c r="BA37" s="48">
        <v>1</v>
      </c>
      <c r="BB37" s="45">
        <v>0.99999999989999999</v>
      </c>
      <c r="BC37" s="46">
        <v>1.0000000001</v>
      </c>
      <c r="BD37" s="9">
        <f ca="1">_xll.ErPert(BB37,BA37,BC37)</f>
        <v>1</v>
      </c>
      <c r="BF37" s="43">
        <v>27</v>
      </c>
      <c r="BG37" s="48">
        <v>1</v>
      </c>
      <c r="BH37" s="45">
        <v>0.99999999989999999</v>
      </c>
      <c r="BI37" s="46">
        <v>1.0000000001</v>
      </c>
      <c r="BJ37" s="9">
        <f ca="1">_xll.ErPert(BH37,BG37,BI37)</f>
        <v>1</v>
      </c>
      <c r="BL37" s="43">
        <v>27</v>
      </c>
      <c r="BM37" s="48">
        <v>1</v>
      </c>
      <c r="BN37" s="45">
        <v>0.99999999989999999</v>
      </c>
      <c r="BO37" s="46">
        <v>1.0000000001</v>
      </c>
      <c r="BP37" s="9">
        <f ca="1">_xll.ErPert(BN37,BM37,BO37)</f>
        <v>1</v>
      </c>
      <c r="BR37" s="43">
        <v>27</v>
      </c>
      <c r="BS37" s="53">
        <v>1</v>
      </c>
      <c r="BT37" s="45">
        <v>0.99999999989999999</v>
      </c>
      <c r="BU37" s="46">
        <v>1.0000000001</v>
      </c>
      <c r="BV37" s="9">
        <f ca="1">_xll.ErPert(BT37,BS37,BU37)</f>
        <v>1</v>
      </c>
    </row>
    <row r="38" spans="1:74" ht="16" thickBot="1" x14ac:dyDescent="0.4">
      <c r="A38" s="56">
        <v>26.026751000000001</v>
      </c>
      <c r="B38" s="57">
        <v>5.2027592</v>
      </c>
      <c r="D38" s="43">
        <v>28</v>
      </c>
      <c r="E38" s="44">
        <f t="shared" si="0"/>
        <v>26.026751000000001</v>
      </c>
      <c r="F38" s="45">
        <f t="shared" si="1"/>
        <v>15.829342968000001</v>
      </c>
      <c r="G38" s="46">
        <f t="shared" si="2"/>
        <v>36.224159032000003</v>
      </c>
      <c r="H38" s="9">
        <f ca="1">_xll.ErPert(F38,E38,G38)</f>
        <v>26.026751000000004</v>
      </c>
      <c r="J38" s="43">
        <v>28</v>
      </c>
      <c r="K38" s="48">
        <v>1</v>
      </c>
      <c r="L38" s="45">
        <v>0.99999999989999999</v>
      </c>
      <c r="M38" s="46">
        <v>1.0000000001</v>
      </c>
      <c r="N38" s="9">
        <f ca="1">_xll.ErPert(L38,K38,M38)</f>
        <v>1</v>
      </c>
      <c r="P38" s="43">
        <v>28</v>
      </c>
      <c r="Q38" s="48">
        <v>1</v>
      </c>
      <c r="R38" s="45">
        <v>0.99999999989999999</v>
      </c>
      <c r="S38" s="46">
        <v>1.0000000001</v>
      </c>
      <c r="T38" s="9">
        <f ca="1">_xll.ErPert(R38,Q38,S38)</f>
        <v>1</v>
      </c>
      <c r="V38" s="43">
        <v>28</v>
      </c>
      <c r="W38" s="48">
        <v>1</v>
      </c>
      <c r="X38" s="45">
        <v>0.99999999989999999</v>
      </c>
      <c r="Y38" s="46">
        <v>1.0000000001</v>
      </c>
      <c r="Z38" s="9">
        <f ca="1">_xll.ErPert(X38,W38,Y38)</f>
        <v>1</v>
      </c>
      <c r="AB38" s="43">
        <v>28</v>
      </c>
      <c r="AC38" s="48">
        <v>1</v>
      </c>
      <c r="AD38" s="45">
        <v>0.99999999989999999</v>
      </c>
      <c r="AE38" s="46">
        <v>1.0000000001</v>
      </c>
      <c r="AF38" s="9">
        <f ca="1">_xll.ErPert(AD38,AC38,AE38)</f>
        <v>1</v>
      </c>
      <c r="AH38" s="43">
        <v>28</v>
      </c>
      <c r="AI38" s="48">
        <v>1</v>
      </c>
      <c r="AJ38" s="45">
        <v>0.99999999989999999</v>
      </c>
      <c r="AK38" s="46">
        <v>1.0000000001</v>
      </c>
      <c r="AL38" s="9">
        <f ca="1">_xll.ErPert(AJ38,AI38,AK38)</f>
        <v>1</v>
      </c>
      <c r="AN38" s="43">
        <v>28</v>
      </c>
      <c r="AO38" s="48">
        <v>1</v>
      </c>
      <c r="AP38" s="45">
        <v>0.99999999989999999</v>
      </c>
      <c r="AQ38" s="46">
        <v>1.0000000001</v>
      </c>
      <c r="AR38" s="9">
        <f ca="1">_xll.ErPert(AP38,AO38,AQ38)</f>
        <v>1</v>
      </c>
      <c r="AT38" s="43">
        <v>28</v>
      </c>
      <c r="AU38" s="48">
        <v>1</v>
      </c>
      <c r="AV38" s="45">
        <v>0.99999999989999999</v>
      </c>
      <c r="AW38" s="46">
        <v>1.0000000001</v>
      </c>
      <c r="AX38" s="9">
        <f ca="1">_xll.ErPert(AV38,AU38,AW38)</f>
        <v>1</v>
      </c>
      <c r="AZ38" s="43">
        <v>28</v>
      </c>
      <c r="BA38" s="48">
        <v>1</v>
      </c>
      <c r="BB38" s="45">
        <v>0.99999999989999999</v>
      </c>
      <c r="BC38" s="46">
        <v>1.0000000001</v>
      </c>
      <c r="BD38" s="9">
        <f ca="1">_xll.ErPert(BB38,BA38,BC38)</f>
        <v>1</v>
      </c>
      <c r="BF38" s="43">
        <v>28</v>
      </c>
      <c r="BG38" s="48">
        <v>1</v>
      </c>
      <c r="BH38" s="45">
        <v>0.99999999989999999</v>
      </c>
      <c r="BI38" s="46">
        <v>1.0000000001</v>
      </c>
      <c r="BJ38" s="9">
        <f ca="1">_xll.ErPert(BH38,BG38,BI38)</f>
        <v>1</v>
      </c>
      <c r="BL38" s="43">
        <v>28</v>
      </c>
      <c r="BM38" s="48">
        <v>1</v>
      </c>
      <c r="BN38" s="45">
        <v>0.99999999989999999</v>
      </c>
      <c r="BO38" s="46">
        <v>1.0000000001</v>
      </c>
      <c r="BP38" s="9">
        <f ca="1">_xll.ErPert(BN38,BM38,BO38)</f>
        <v>1</v>
      </c>
      <c r="BR38" s="43">
        <v>28</v>
      </c>
      <c r="BS38" s="53">
        <v>1</v>
      </c>
      <c r="BT38" s="45">
        <v>0.99999999989999999</v>
      </c>
      <c r="BU38" s="46">
        <v>1.0000000001</v>
      </c>
      <c r="BV38" s="9">
        <f ca="1">_xll.ErPert(BT38,BS38,BU38)</f>
        <v>1</v>
      </c>
    </row>
    <row r="39" spans="1:74" ht="16" thickBot="1" x14ac:dyDescent="0.4">
      <c r="A39" s="56">
        <v>26.026751000000001</v>
      </c>
      <c r="B39" s="57">
        <v>5.2027592</v>
      </c>
      <c r="D39" s="43">
        <v>29</v>
      </c>
      <c r="E39" s="44">
        <f t="shared" si="0"/>
        <v>26.026751000000001</v>
      </c>
      <c r="F39" s="45">
        <f t="shared" si="1"/>
        <v>15.829342968000001</v>
      </c>
      <c r="G39" s="46">
        <f t="shared" si="2"/>
        <v>36.224159032000003</v>
      </c>
      <c r="H39" s="9">
        <f ca="1">_xll.ErPert(F39,E39,G39)</f>
        <v>26.026751000000004</v>
      </c>
      <c r="J39" s="43">
        <v>29</v>
      </c>
      <c r="K39" s="48">
        <v>1</v>
      </c>
      <c r="L39" s="45">
        <v>0.99999999989999999</v>
      </c>
      <c r="M39" s="46">
        <v>1.0000000001</v>
      </c>
      <c r="N39" s="9">
        <f ca="1">_xll.ErPert(L39,K39,M39)</f>
        <v>1</v>
      </c>
      <c r="P39" s="43">
        <v>29</v>
      </c>
      <c r="Q39" s="48">
        <v>1</v>
      </c>
      <c r="R39" s="45">
        <v>0.99999999989999999</v>
      </c>
      <c r="S39" s="46">
        <v>1.0000000001</v>
      </c>
      <c r="T39" s="9">
        <f ca="1">_xll.ErPert(R39,Q39,S39)</f>
        <v>1</v>
      </c>
      <c r="V39" s="43">
        <v>29</v>
      </c>
      <c r="W39" s="48">
        <v>1</v>
      </c>
      <c r="X39" s="45">
        <v>0.99999999989999999</v>
      </c>
      <c r="Y39" s="46">
        <v>1.0000000001</v>
      </c>
      <c r="Z39" s="9">
        <f ca="1">_xll.ErPert(X39,W39,Y39)</f>
        <v>1</v>
      </c>
      <c r="AB39" s="43">
        <v>29</v>
      </c>
      <c r="AC39" s="48">
        <v>1</v>
      </c>
      <c r="AD39" s="45">
        <v>0.99999999989999999</v>
      </c>
      <c r="AE39" s="46">
        <v>1.0000000001</v>
      </c>
      <c r="AF39" s="9">
        <f ca="1">_xll.ErPert(AD39,AC39,AE39)</f>
        <v>1</v>
      </c>
      <c r="AH39" s="43">
        <v>29</v>
      </c>
      <c r="AI39" s="48">
        <v>1</v>
      </c>
      <c r="AJ39" s="45">
        <v>0.99999999989999999</v>
      </c>
      <c r="AK39" s="46">
        <v>1.0000000001</v>
      </c>
      <c r="AL39" s="9">
        <f ca="1">_xll.ErPert(AJ39,AI39,AK39)</f>
        <v>1</v>
      </c>
      <c r="AN39" s="43">
        <v>29</v>
      </c>
      <c r="AO39" s="48">
        <v>1</v>
      </c>
      <c r="AP39" s="45">
        <v>0.99999999989999999</v>
      </c>
      <c r="AQ39" s="46">
        <v>1.0000000001</v>
      </c>
      <c r="AR39" s="9">
        <f ca="1">_xll.ErPert(AP39,AO39,AQ39)</f>
        <v>1</v>
      </c>
      <c r="AT39" s="43">
        <v>29</v>
      </c>
      <c r="AU39" s="48">
        <v>1</v>
      </c>
      <c r="AV39" s="45">
        <v>0.99999999989999999</v>
      </c>
      <c r="AW39" s="46">
        <v>1.0000000001</v>
      </c>
      <c r="AX39" s="9">
        <f ca="1">_xll.ErPert(AV39,AU39,AW39)</f>
        <v>1</v>
      </c>
      <c r="AZ39" s="43">
        <v>29</v>
      </c>
      <c r="BA39" s="48">
        <v>1</v>
      </c>
      <c r="BB39" s="45">
        <v>0.99999999989999999</v>
      </c>
      <c r="BC39" s="46">
        <v>1.0000000001</v>
      </c>
      <c r="BD39" s="9">
        <f ca="1">_xll.ErPert(BB39,BA39,BC39)</f>
        <v>1</v>
      </c>
      <c r="BF39" s="43">
        <v>29</v>
      </c>
      <c r="BG39" s="48">
        <v>1</v>
      </c>
      <c r="BH39" s="45">
        <v>0.99999999989999999</v>
      </c>
      <c r="BI39" s="46">
        <v>1.0000000001</v>
      </c>
      <c r="BJ39" s="9">
        <f ca="1">_xll.ErPert(BH39,BG39,BI39)</f>
        <v>1</v>
      </c>
      <c r="BL39" s="43">
        <v>29</v>
      </c>
      <c r="BM39" s="48">
        <v>1</v>
      </c>
      <c r="BN39" s="45">
        <v>0.99999999989999999</v>
      </c>
      <c r="BO39" s="46">
        <v>1.0000000001</v>
      </c>
      <c r="BP39" s="9">
        <f ca="1">_xll.ErPert(BN39,BM39,BO39)</f>
        <v>1</v>
      </c>
      <c r="BR39" s="43">
        <v>29</v>
      </c>
      <c r="BS39" s="53">
        <v>1</v>
      </c>
      <c r="BT39" s="45">
        <v>0.99999999989999999</v>
      </c>
      <c r="BU39" s="46">
        <v>1.0000000001</v>
      </c>
      <c r="BV39" s="9">
        <f ca="1">_xll.ErPert(BT39,BS39,BU39)</f>
        <v>1</v>
      </c>
    </row>
    <row r="40" spans="1:74" ht="16" thickBot="1" x14ac:dyDescent="0.4">
      <c r="A40" s="56">
        <v>27.20459</v>
      </c>
      <c r="B40" s="57">
        <v>4.8878515</v>
      </c>
      <c r="D40" s="43">
        <v>30</v>
      </c>
      <c r="E40" s="44">
        <f t="shared" si="0"/>
        <v>27.20459</v>
      </c>
      <c r="F40" s="45">
        <f t="shared" si="1"/>
        <v>17.62440106</v>
      </c>
      <c r="G40" s="46">
        <f t="shared" si="2"/>
        <v>36.784778939999995</v>
      </c>
      <c r="H40" s="9">
        <f ca="1">_xll.ErPert(F40,E40,G40)</f>
        <v>27.20459</v>
      </c>
      <c r="J40" s="43">
        <v>30</v>
      </c>
      <c r="K40" s="48">
        <v>1</v>
      </c>
      <c r="L40" s="45">
        <v>0.99999999989999999</v>
      </c>
      <c r="M40" s="46">
        <v>1.0000000001</v>
      </c>
      <c r="N40" s="9">
        <f ca="1">_xll.ErPert(L40,K40,M40)</f>
        <v>1</v>
      </c>
      <c r="P40" s="43">
        <v>30</v>
      </c>
      <c r="Q40" s="48">
        <v>1</v>
      </c>
      <c r="R40" s="45">
        <v>0.99999999989999999</v>
      </c>
      <c r="S40" s="46">
        <v>1.0000000001</v>
      </c>
      <c r="T40" s="9">
        <f ca="1">_xll.ErPert(R40,Q40,S40)</f>
        <v>1</v>
      </c>
      <c r="V40" s="43">
        <v>30</v>
      </c>
      <c r="W40" s="48">
        <v>1</v>
      </c>
      <c r="X40" s="45">
        <v>0.99999999989999999</v>
      </c>
      <c r="Y40" s="46">
        <v>1.0000000001</v>
      </c>
      <c r="Z40" s="9">
        <f ca="1">_xll.ErPert(X40,W40,Y40)</f>
        <v>1</v>
      </c>
      <c r="AB40" s="43">
        <v>30</v>
      </c>
      <c r="AC40" s="48">
        <v>1</v>
      </c>
      <c r="AD40" s="45">
        <v>0.99999999989999999</v>
      </c>
      <c r="AE40" s="46">
        <v>1.0000000001</v>
      </c>
      <c r="AF40" s="9">
        <f ca="1">_xll.ErPert(AD40,AC40,AE40)</f>
        <v>1</v>
      </c>
      <c r="AH40" s="43">
        <v>30</v>
      </c>
      <c r="AI40" s="48">
        <v>1</v>
      </c>
      <c r="AJ40" s="45">
        <v>0.99999999989999999</v>
      </c>
      <c r="AK40" s="46">
        <v>1.0000000001</v>
      </c>
      <c r="AL40" s="9">
        <f ca="1">_xll.ErPert(AJ40,AI40,AK40)</f>
        <v>1</v>
      </c>
      <c r="AN40" s="43">
        <v>30</v>
      </c>
      <c r="AO40" s="48">
        <v>1</v>
      </c>
      <c r="AP40" s="45">
        <v>0.99999999989999999</v>
      </c>
      <c r="AQ40" s="46">
        <v>1.0000000001</v>
      </c>
      <c r="AR40" s="9">
        <f ca="1">_xll.ErPert(AP40,AO40,AQ40)</f>
        <v>1</v>
      </c>
      <c r="AT40" s="43">
        <v>30</v>
      </c>
      <c r="AU40" s="48">
        <v>1</v>
      </c>
      <c r="AV40" s="45">
        <v>0.99999999989999999</v>
      </c>
      <c r="AW40" s="46">
        <v>1.0000000001</v>
      </c>
      <c r="AX40" s="9">
        <f ca="1">_xll.ErPert(AV40,AU40,AW40)</f>
        <v>1</v>
      </c>
      <c r="AZ40" s="43">
        <v>30</v>
      </c>
      <c r="BA40" s="48">
        <v>1</v>
      </c>
      <c r="BB40" s="45">
        <v>0.99999999989999999</v>
      </c>
      <c r="BC40" s="46">
        <v>1.0000000001</v>
      </c>
      <c r="BD40" s="9">
        <f ca="1">_xll.ErPert(BB40,BA40,BC40)</f>
        <v>1</v>
      </c>
      <c r="BF40" s="43">
        <v>30</v>
      </c>
      <c r="BG40" s="48">
        <v>1</v>
      </c>
      <c r="BH40" s="45">
        <v>0.99999999989999999</v>
      </c>
      <c r="BI40" s="46">
        <v>1.0000000001</v>
      </c>
      <c r="BJ40" s="9">
        <f ca="1">_xll.ErPert(BH40,BG40,BI40)</f>
        <v>1</v>
      </c>
      <c r="BL40" s="43">
        <v>30</v>
      </c>
      <c r="BM40" s="48">
        <v>1</v>
      </c>
      <c r="BN40" s="45">
        <v>0.99999999989999999</v>
      </c>
      <c r="BO40" s="46">
        <v>1.0000000001</v>
      </c>
      <c r="BP40" s="9">
        <f ca="1">_xll.ErPert(BN40,BM40,BO40)</f>
        <v>1</v>
      </c>
      <c r="BR40" s="43">
        <v>30</v>
      </c>
      <c r="BS40" s="55">
        <v>1.1000000000000001</v>
      </c>
      <c r="BT40" s="55">
        <v>1.07</v>
      </c>
      <c r="BU40" s="55">
        <v>1.1399999999999999</v>
      </c>
      <c r="BV40" s="9">
        <f ca="1">_xll.ErPert(BT40,BS40,BU40)</f>
        <v>1.1016666666666668</v>
      </c>
    </row>
    <row r="41" spans="1:74" ht="16" thickBot="1" x14ac:dyDescent="0.4">
      <c r="A41" s="56">
        <v>27.20459</v>
      </c>
      <c r="B41" s="57">
        <v>4.8878515</v>
      </c>
      <c r="D41" s="43">
        <v>31</v>
      </c>
      <c r="E41" s="44">
        <f t="shared" si="0"/>
        <v>27.20459</v>
      </c>
      <c r="F41" s="45">
        <f t="shared" si="1"/>
        <v>17.62440106</v>
      </c>
      <c r="G41" s="46">
        <f t="shared" si="2"/>
        <v>36.784778939999995</v>
      </c>
      <c r="H41" s="9">
        <f ca="1">_xll.ErPert(F41,E41,G41)</f>
        <v>27.20459</v>
      </c>
      <c r="J41" s="43">
        <v>31</v>
      </c>
      <c r="K41" s="51">
        <v>1</v>
      </c>
      <c r="L41" s="45">
        <v>0.99999999989999999</v>
      </c>
      <c r="M41" s="46">
        <v>1.0000000001</v>
      </c>
      <c r="N41" s="9">
        <f ca="1">_xll.ErPert(L41,K41,M41)</f>
        <v>1</v>
      </c>
      <c r="P41" s="43">
        <v>31</v>
      </c>
      <c r="Q41" s="51">
        <v>1</v>
      </c>
      <c r="R41" s="45">
        <v>0.99999999989999999</v>
      </c>
      <c r="S41" s="46">
        <v>1.0000000001</v>
      </c>
      <c r="T41" s="9">
        <f ca="1">_xll.ErPert(R41,Q41,S41)</f>
        <v>1</v>
      </c>
      <c r="V41" s="43">
        <v>31</v>
      </c>
      <c r="W41" s="51">
        <v>1</v>
      </c>
      <c r="X41" s="45">
        <v>0.99999999989999999</v>
      </c>
      <c r="Y41" s="46">
        <v>1.0000000001</v>
      </c>
      <c r="Z41" s="9">
        <f ca="1">_xll.ErPert(X41,W41,Y41)</f>
        <v>1</v>
      </c>
      <c r="AB41" s="43">
        <v>31</v>
      </c>
      <c r="AC41" s="51">
        <v>1</v>
      </c>
      <c r="AD41" s="45">
        <v>0.99999999989999999</v>
      </c>
      <c r="AE41" s="46">
        <v>1.0000000001</v>
      </c>
      <c r="AF41" s="9">
        <f ca="1">_xll.ErPert(AD41,AC41,AE41)</f>
        <v>1</v>
      </c>
      <c r="AH41" s="43">
        <v>31</v>
      </c>
      <c r="AI41" s="51">
        <v>1</v>
      </c>
      <c r="AJ41" s="45">
        <v>0.99999999989999999</v>
      </c>
      <c r="AK41" s="46">
        <v>1.0000000001</v>
      </c>
      <c r="AL41" s="9">
        <f ca="1">_xll.ErPert(AJ41,AI41,AK41)</f>
        <v>1</v>
      </c>
      <c r="AN41" s="43">
        <v>31</v>
      </c>
      <c r="AO41" s="51">
        <v>1</v>
      </c>
      <c r="AP41" s="45">
        <v>0.99999999989999999</v>
      </c>
      <c r="AQ41" s="46">
        <v>1.0000000001</v>
      </c>
      <c r="AR41" s="9">
        <f ca="1">_xll.ErPert(AP41,AO41,AQ41)</f>
        <v>1</v>
      </c>
      <c r="AT41" s="43">
        <v>31</v>
      </c>
      <c r="AU41" s="51">
        <v>1</v>
      </c>
      <c r="AV41" s="45">
        <v>0.99999999989999999</v>
      </c>
      <c r="AW41" s="46">
        <v>1.0000000001</v>
      </c>
      <c r="AX41" s="9">
        <f ca="1">_xll.ErPert(AV41,AU41,AW41)</f>
        <v>1</v>
      </c>
      <c r="AZ41" s="43">
        <v>31</v>
      </c>
      <c r="BA41" s="51">
        <v>1</v>
      </c>
      <c r="BB41" s="45">
        <v>0.99999999989999999</v>
      </c>
      <c r="BC41" s="46">
        <v>1.0000000001</v>
      </c>
      <c r="BD41" s="9">
        <f ca="1">_xll.ErPert(BB41,BA41,BC41)</f>
        <v>1</v>
      </c>
      <c r="BF41" s="43">
        <v>31</v>
      </c>
      <c r="BG41" s="51">
        <v>1</v>
      </c>
      <c r="BH41" s="45">
        <v>0.99999999989999999</v>
      </c>
      <c r="BI41" s="46">
        <v>1.0000000001</v>
      </c>
      <c r="BJ41" s="9">
        <f ca="1">_xll.ErPert(BH41,BG41,BI41)</f>
        <v>1</v>
      </c>
      <c r="BL41" s="43">
        <v>31</v>
      </c>
      <c r="BM41" s="51">
        <v>1</v>
      </c>
      <c r="BN41" s="45">
        <v>0.99999999989999999</v>
      </c>
      <c r="BO41" s="46">
        <v>1.0000000001</v>
      </c>
      <c r="BP41" s="9">
        <f ca="1">_xll.ErPert(BN41,BM41,BO41)</f>
        <v>1</v>
      </c>
      <c r="BR41" s="43">
        <v>31</v>
      </c>
      <c r="BS41" s="55">
        <v>1.1000000000000001</v>
      </c>
      <c r="BT41" s="55">
        <v>1.07</v>
      </c>
      <c r="BU41" s="55">
        <v>1.1399999999999999</v>
      </c>
      <c r="BV41" s="9">
        <f ca="1">_xll.ErPert(BT41,BS41,BU41)</f>
        <v>1.1016666666666668</v>
      </c>
    </row>
    <row r="42" spans="1:74" ht="16" thickBot="1" x14ac:dyDescent="0.4">
      <c r="A42" s="56">
        <v>27.20459</v>
      </c>
      <c r="B42" s="57">
        <v>4.8878515</v>
      </c>
      <c r="D42" s="43">
        <v>32</v>
      </c>
      <c r="E42" s="44">
        <f t="shared" si="0"/>
        <v>27.20459</v>
      </c>
      <c r="F42" s="45">
        <f t="shared" si="1"/>
        <v>17.62440106</v>
      </c>
      <c r="G42" s="46">
        <f t="shared" si="2"/>
        <v>36.784778939999995</v>
      </c>
      <c r="H42" s="9">
        <f ca="1">_xll.ErPert(F42,E42,G42)</f>
        <v>27.20459</v>
      </c>
      <c r="J42" s="43">
        <v>32</v>
      </c>
      <c r="K42" s="48">
        <v>1</v>
      </c>
      <c r="L42" s="45">
        <v>0.99999999989999999</v>
      </c>
      <c r="M42" s="46">
        <v>1.0000000001</v>
      </c>
      <c r="N42" s="9">
        <f ca="1">_xll.ErPert(L42,K42,M42)</f>
        <v>1</v>
      </c>
      <c r="P42" s="43">
        <v>32</v>
      </c>
      <c r="Q42" s="48">
        <v>1</v>
      </c>
      <c r="R42" s="45">
        <v>0.99999999989999999</v>
      </c>
      <c r="S42" s="46">
        <v>1.0000000001</v>
      </c>
      <c r="T42" s="9">
        <f ca="1">_xll.ErPert(R42,Q42,S42)</f>
        <v>1</v>
      </c>
      <c r="V42" s="43">
        <v>32</v>
      </c>
      <c r="W42" s="48">
        <v>1</v>
      </c>
      <c r="X42" s="45">
        <v>0.99999999989999999</v>
      </c>
      <c r="Y42" s="46">
        <v>1.0000000001</v>
      </c>
      <c r="Z42" s="9">
        <f ca="1">_xll.ErPert(X42,W42,Y42)</f>
        <v>1</v>
      </c>
      <c r="AB42" s="43">
        <v>32</v>
      </c>
      <c r="AC42" s="48">
        <v>1</v>
      </c>
      <c r="AD42" s="45">
        <v>0.99999999989999999</v>
      </c>
      <c r="AE42" s="46">
        <v>1.0000000001</v>
      </c>
      <c r="AF42" s="9">
        <f ca="1">_xll.ErPert(AD42,AC42,AE42)</f>
        <v>1</v>
      </c>
      <c r="AH42" s="43">
        <v>32</v>
      </c>
      <c r="AI42" s="48">
        <v>1</v>
      </c>
      <c r="AJ42" s="45">
        <v>0.99999999989999999</v>
      </c>
      <c r="AK42" s="46">
        <v>1.0000000001</v>
      </c>
      <c r="AL42" s="9">
        <f ca="1">_xll.ErPert(AJ42,AI42,AK42)</f>
        <v>1</v>
      </c>
      <c r="AN42" s="43">
        <v>32</v>
      </c>
      <c r="AO42" s="48">
        <v>1</v>
      </c>
      <c r="AP42" s="45">
        <v>0.99999999989999999</v>
      </c>
      <c r="AQ42" s="46">
        <v>1.0000000001</v>
      </c>
      <c r="AR42" s="9">
        <f ca="1">_xll.ErPert(AP42,AO42,AQ42)</f>
        <v>1</v>
      </c>
      <c r="AT42" s="43">
        <v>32</v>
      </c>
      <c r="AU42" s="48">
        <v>1</v>
      </c>
      <c r="AV42" s="45">
        <v>0.99999999989999999</v>
      </c>
      <c r="AW42" s="46">
        <v>1.0000000001</v>
      </c>
      <c r="AX42" s="9">
        <f ca="1">_xll.ErPert(AV42,AU42,AW42)</f>
        <v>1</v>
      </c>
      <c r="AZ42" s="43">
        <v>32</v>
      </c>
      <c r="BA42" s="48">
        <v>1</v>
      </c>
      <c r="BB42" s="45">
        <v>0.99999999989999999</v>
      </c>
      <c r="BC42" s="46">
        <v>1.0000000001</v>
      </c>
      <c r="BD42" s="9">
        <f ca="1">_xll.ErPert(BB42,BA42,BC42)</f>
        <v>1</v>
      </c>
      <c r="BF42" s="43">
        <v>32</v>
      </c>
      <c r="BG42" s="48">
        <v>1</v>
      </c>
      <c r="BH42" s="45">
        <v>0.99999999989999999</v>
      </c>
      <c r="BI42" s="46">
        <v>1.0000000001</v>
      </c>
      <c r="BJ42" s="9">
        <f ca="1">_xll.ErPert(BH42,BG42,BI42)</f>
        <v>1</v>
      </c>
      <c r="BL42" s="43">
        <v>32</v>
      </c>
      <c r="BM42" s="48">
        <v>1</v>
      </c>
      <c r="BN42" s="45">
        <v>0.99999999989999999</v>
      </c>
      <c r="BO42" s="46">
        <v>1.0000000001</v>
      </c>
      <c r="BP42" s="9">
        <f ca="1">_xll.ErPert(BN42,BM42,BO42)</f>
        <v>1</v>
      </c>
      <c r="BR42" s="43">
        <v>32</v>
      </c>
      <c r="BS42" s="55">
        <v>1.1000000000000001</v>
      </c>
      <c r="BT42" s="55">
        <v>1.07</v>
      </c>
      <c r="BU42" s="55">
        <v>1.1399999999999999</v>
      </c>
      <c r="BV42" s="9">
        <f ca="1">_xll.ErPert(BT42,BS42,BU42)</f>
        <v>1.1016666666666668</v>
      </c>
    </row>
    <row r="43" spans="1:74" ht="16" thickBot="1" x14ac:dyDescent="0.4">
      <c r="A43" s="56">
        <v>27.20459</v>
      </c>
      <c r="B43" s="57">
        <v>4.8878515</v>
      </c>
      <c r="D43" s="43">
        <v>33</v>
      </c>
      <c r="E43" s="44">
        <f t="shared" si="0"/>
        <v>27.20459</v>
      </c>
      <c r="F43" s="45">
        <f t="shared" si="1"/>
        <v>17.62440106</v>
      </c>
      <c r="G43" s="46">
        <f t="shared" si="2"/>
        <v>36.784778939999995</v>
      </c>
      <c r="H43" s="9">
        <f ca="1">_xll.ErPert(F43,E43,G43)</f>
        <v>27.20459</v>
      </c>
      <c r="J43" s="43">
        <v>33</v>
      </c>
      <c r="K43" s="48">
        <v>1</v>
      </c>
      <c r="L43" s="45">
        <v>0.99999999989999999</v>
      </c>
      <c r="M43" s="46">
        <v>1.0000000001</v>
      </c>
      <c r="N43" s="9">
        <f ca="1">_xll.ErPert(L43,K43,M43)</f>
        <v>1</v>
      </c>
      <c r="P43" s="43">
        <v>33</v>
      </c>
      <c r="Q43" s="48">
        <v>1</v>
      </c>
      <c r="R43" s="45">
        <v>0.99999999989999999</v>
      </c>
      <c r="S43" s="46">
        <v>1.0000000001</v>
      </c>
      <c r="T43" s="9">
        <f ca="1">_xll.ErPert(R43,Q43,S43)</f>
        <v>1</v>
      </c>
      <c r="V43" s="43">
        <v>33</v>
      </c>
      <c r="W43" s="48">
        <v>1</v>
      </c>
      <c r="X43" s="45">
        <v>0.99999999989999999</v>
      </c>
      <c r="Y43" s="46">
        <v>1.0000000001</v>
      </c>
      <c r="Z43" s="9">
        <f ca="1">_xll.ErPert(X43,W43,Y43)</f>
        <v>1</v>
      </c>
      <c r="AB43" s="43">
        <v>33</v>
      </c>
      <c r="AC43" s="48">
        <v>1</v>
      </c>
      <c r="AD43" s="45">
        <v>0.99999999989999999</v>
      </c>
      <c r="AE43" s="46">
        <v>1.0000000001</v>
      </c>
      <c r="AF43" s="9">
        <f ca="1">_xll.ErPert(AD43,AC43,AE43)</f>
        <v>1</v>
      </c>
      <c r="AH43" s="43">
        <v>33</v>
      </c>
      <c r="AI43" s="48">
        <v>1</v>
      </c>
      <c r="AJ43" s="45">
        <v>0.99999999989999999</v>
      </c>
      <c r="AK43" s="46">
        <v>1.0000000001</v>
      </c>
      <c r="AL43" s="9">
        <f ca="1">_xll.ErPert(AJ43,AI43,AK43)</f>
        <v>1</v>
      </c>
      <c r="AN43" s="43">
        <v>33</v>
      </c>
      <c r="AO43" s="48">
        <v>1</v>
      </c>
      <c r="AP43" s="45">
        <v>0.99999999989999999</v>
      </c>
      <c r="AQ43" s="46">
        <v>1.0000000001</v>
      </c>
      <c r="AR43" s="9">
        <f ca="1">_xll.ErPert(AP43,AO43,AQ43)</f>
        <v>1</v>
      </c>
      <c r="AT43" s="43">
        <v>33</v>
      </c>
      <c r="AU43" s="48">
        <v>1</v>
      </c>
      <c r="AV43" s="45">
        <v>0.99999999989999999</v>
      </c>
      <c r="AW43" s="46">
        <v>1.0000000001</v>
      </c>
      <c r="AX43" s="9">
        <f ca="1">_xll.ErPert(AV43,AU43,AW43)</f>
        <v>1</v>
      </c>
      <c r="AZ43" s="43">
        <v>33</v>
      </c>
      <c r="BA43" s="48">
        <v>1</v>
      </c>
      <c r="BB43" s="45">
        <v>0.99999999989999999</v>
      </c>
      <c r="BC43" s="46">
        <v>1.0000000001</v>
      </c>
      <c r="BD43" s="9">
        <f ca="1">_xll.ErPert(BB43,BA43,BC43)</f>
        <v>1</v>
      </c>
      <c r="BF43" s="43">
        <v>33</v>
      </c>
      <c r="BG43" s="48">
        <v>1</v>
      </c>
      <c r="BH43" s="45">
        <v>0.99999999989999999</v>
      </c>
      <c r="BI43" s="46">
        <v>1.0000000001</v>
      </c>
      <c r="BJ43" s="9">
        <f ca="1">_xll.ErPert(BH43,BG43,BI43)</f>
        <v>1</v>
      </c>
      <c r="BL43" s="43">
        <v>33</v>
      </c>
      <c r="BM43" s="48">
        <v>1</v>
      </c>
      <c r="BN43" s="45">
        <v>0.99999999989999999</v>
      </c>
      <c r="BO43" s="46">
        <v>1.0000000001</v>
      </c>
      <c r="BP43" s="9">
        <f ca="1">_xll.ErPert(BN43,BM43,BO43)</f>
        <v>1</v>
      </c>
      <c r="BR43" s="43">
        <v>33</v>
      </c>
      <c r="BS43" s="55">
        <v>1.1000000000000001</v>
      </c>
      <c r="BT43" s="55">
        <v>1.07</v>
      </c>
      <c r="BU43" s="55">
        <v>1.1399999999999999</v>
      </c>
      <c r="BV43" s="9">
        <f ca="1">_xll.ErPert(BT43,BS43,BU43)</f>
        <v>1.1016666666666668</v>
      </c>
    </row>
    <row r="44" spans="1:74" ht="16" thickBot="1" x14ac:dyDescent="0.4">
      <c r="A44" s="56">
        <v>27.20459</v>
      </c>
      <c r="B44" s="57">
        <v>4.8878515</v>
      </c>
      <c r="D44" s="43">
        <v>34</v>
      </c>
      <c r="E44" s="44">
        <f t="shared" si="0"/>
        <v>27.20459</v>
      </c>
      <c r="F44" s="45">
        <f t="shared" si="1"/>
        <v>17.62440106</v>
      </c>
      <c r="G44" s="46">
        <f t="shared" si="2"/>
        <v>36.784778939999995</v>
      </c>
      <c r="H44" s="9">
        <f ca="1">_xll.ErPert(F44,E44,G44)</f>
        <v>27.20459</v>
      </c>
      <c r="J44" s="43">
        <v>34</v>
      </c>
      <c r="K44" s="48">
        <v>1</v>
      </c>
      <c r="L44" s="45">
        <v>0.99999999989999999</v>
      </c>
      <c r="M44" s="46">
        <v>1.0000000001</v>
      </c>
      <c r="N44" s="9">
        <f ca="1">_xll.ErPert(L44,K44,M44)</f>
        <v>1</v>
      </c>
      <c r="P44" s="43">
        <v>34</v>
      </c>
      <c r="Q44" s="48">
        <v>1</v>
      </c>
      <c r="R44" s="45">
        <v>0.99999999989999999</v>
      </c>
      <c r="S44" s="46">
        <v>1.0000000001</v>
      </c>
      <c r="T44" s="9">
        <f ca="1">_xll.ErPert(R44,Q44,S44)</f>
        <v>1</v>
      </c>
      <c r="V44" s="43">
        <v>34</v>
      </c>
      <c r="W44" s="48">
        <v>1</v>
      </c>
      <c r="X44" s="45">
        <v>0.99999999989999999</v>
      </c>
      <c r="Y44" s="46">
        <v>1.0000000001</v>
      </c>
      <c r="Z44" s="9">
        <f ca="1">_xll.ErPert(X44,W44,Y44)</f>
        <v>1</v>
      </c>
      <c r="AB44" s="43">
        <v>34</v>
      </c>
      <c r="AC44" s="48">
        <v>1</v>
      </c>
      <c r="AD44" s="45">
        <v>0.99999999989999999</v>
      </c>
      <c r="AE44" s="46">
        <v>1.0000000001</v>
      </c>
      <c r="AF44" s="9">
        <f ca="1">_xll.ErPert(AD44,AC44,AE44)</f>
        <v>1</v>
      </c>
      <c r="AH44" s="43">
        <v>34</v>
      </c>
      <c r="AI44" s="48">
        <v>1</v>
      </c>
      <c r="AJ44" s="45">
        <v>0.99999999989999999</v>
      </c>
      <c r="AK44" s="46">
        <v>1.0000000001</v>
      </c>
      <c r="AL44" s="9">
        <f ca="1">_xll.ErPert(AJ44,AI44,AK44)</f>
        <v>1</v>
      </c>
      <c r="AN44" s="43">
        <v>34</v>
      </c>
      <c r="AO44" s="48">
        <v>1</v>
      </c>
      <c r="AP44" s="45">
        <v>0.99999999989999999</v>
      </c>
      <c r="AQ44" s="46">
        <v>1.0000000001</v>
      </c>
      <c r="AR44" s="9">
        <f ca="1">_xll.ErPert(AP44,AO44,AQ44)</f>
        <v>1</v>
      </c>
      <c r="AT44" s="43">
        <v>34</v>
      </c>
      <c r="AU44" s="48">
        <v>1</v>
      </c>
      <c r="AV44" s="45">
        <v>0.99999999989999999</v>
      </c>
      <c r="AW44" s="46">
        <v>1.0000000001</v>
      </c>
      <c r="AX44" s="9">
        <f ca="1">_xll.ErPert(AV44,AU44,AW44)</f>
        <v>1</v>
      </c>
      <c r="AZ44" s="43">
        <v>34</v>
      </c>
      <c r="BA44" s="48">
        <v>1</v>
      </c>
      <c r="BB44" s="45">
        <v>0.99999999989999999</v>
      </c>
      <c r="BC44" s="46">
        <v>1.0000000001</v>
      </c>
      <c r="BD44" s="9">
        <f ca="1">_xll.ErPert(BB44,BA44,BC44)</f>
        <v>1</v>
      </c>
      <c r="BF44" s="43">
        <v>34</v>
      </c>
      <c r="BG44" s="48">
        <v>1</v>
      </c>
      <c r="BH44" s="45">
        <v>0.99999999989999999</v>
      </c>
      <c r="BI44" s="46">
        <v>1.0000000001</v>
      </c>
      <c r="BJ44" s="9">
        <f ca="1">_xll.ErPert(BH44,BG44,BI44)</f>
        <v>1</v>
      </c>
      <c r="BL44" s="43">
        <v>34</v>
      </c>
      <c r="BM44" s="48">
        <v>1</v>
      </c>
      <c r="BN44" s="45">
        <v>0.99999999989999999</v>
      </c>
      <c r="BO44" s="46">
        <v>1.0000000001</v>
      </c>
      <c r="BP44" s="9">
        <f ca="1">_xll.ErPert(BN44,BM44,BO44)</f>
        <v>1</v>
      </c>
      <c r="BR44" s="43">
        <v>34</v>
      </c>
      <c r="BS44" s="55">
        <v>1.1000000000000001</v>
      </c>
      <c r="BT44" s="55">
        <v>1.07</v>
      </c>
      <c r="BU44" s="55">
        <v>1.1399999999999999</v>
      </c>
      <c r="BV44" s="9">
        <f ca="1">_xll.ErPert(BT44,BS44,BU44)</f>
        <v>1.1016666666666668</v>
      </c>
    </row>
    <row r="45" spans="1:74" ht="16" thickBot="1" x14ac:dyDescent="0.4">
      <c r="A45" s="56">
        <v>27.090389999999999</v>
      </c>
      <c r="B45" s="57">
        <v>4.6521239000000003</v>
      </c>
      <c r="D45" s="43">
        <v>35</v>
      </c>
      <c r="E45" s="44">
        <f t="shared" si="0"/>
        <v>27.090389999999999</v>
      </c>
      <c r="F45" s="45">
        <f t="shared" si="1"/>
        <v>17.972227155999999</v>
      </c>
      <c r="G45" s="46">
        <f t="shared" si="2"/>
        <v>36.208552843999996</v>
      </c>
      <c r="H45" s="9">
        <f ca="1">_xll.ErPert(F45,E45,G45)</f>
        <v>27.090389999999999</v>
      </c>
      <c r="J45" s="43">
        <v>35</v>
      </c>
      <c r="K45" s="48">
        <v>1.5</v>
      </c>
      <c r="L45" s="49">
        <v>1.39</v>
      </c>
      <c r="M45" s="50">
        <v>1.62</v>
      </c>
      <c r="N45" s="9">
        <f ca="1">_xll.ErPert(L45,K45,M45)</f>
        <v>1.5016666666666667</v>
      </c>
      <c r="P45" s="43">
        <v>35</v>
      </c>
      <c r="Q45" s="48">
        <v>1.76</v>
      </c>
      <c r="R45" s="54">
        <v>1.52</v>
      </c>
      <c r="S45" s="54">
        <v>2.04</v>
      </c>
      <c r="T45" s="9">
        <f ca="1">_xll.ErPert(R45,Q45,S45)</f>
        <v>1.7666666666666668</v>
      </c>
      <c r="V45" s="43">
        <v>35</v>
      </c>
      <c r="W45" s="48">
        <v>2.0299999999999998</v>
      </c>
      <c r="X45" s="54">
        <v>1.75</v>
      </c>
      <c r="Y45" s="54">
        <v>2.36</v>
      </c>
      <c r="Z45" s="9">
        <f ca="1">_xll.ErPert(X45,W45,Y45)</f>
        <v>2.0383333333333331</v>
      </c>
      <c r="AB45" s="43">
        <v>35</v>
      </c>
      <c r="AC45" s="48">
        <v>2.16</v>
      </c>
      <c r="AD45" s="54">
        <v>1.89</v>
      </c>
      <c r="AE45" s="54">
        <v>2.46</v>
      </c>
      <c r="AF45" s="9">
        <f ca="1">_xll.ErPert(AD45,AC45,AE45)</f>
        <v>2.165</v>
      </c>
      <c r="AH45" s="43">
        <v>35</v>
      </c>
      <c r="AI45" s="48">
        <v>1.59</v>
      </c>
      <c r="AJ45" s="54">
        <v>1.27</v>
      </c>
      <c r="AK45" s="54">
        <v>1.99</v>
      </c>
      <c r="AL45" s="9">
        <f ca="1">_xll.ErPert(AJ45,AI45,AK45)</f>
        <v>1.6033333333333335</v>
      </c>
      <c r="AN45" s="43">
        <v>35</v>
      </c>
      <c r="AO45" s="48">
        <v>1.79</v>
      </c>
      <c r="AP45" s="54">
        <v>1.54</v>
      </c>
      <c r="AQ45" s="54">
        <v>2.08</v>
      </c>
      <c r="AR45" s="9">
        <f ca="1">_xll.ErPert(AP45,AO45,AQ45)</f>
        <v>1.7966666666666669</v>
      </c>
      <c r="AT45" s="43">
        <v>35</v>
      </c>
      <c r="AU45" s="54">
        <v>1.24</v>
      </c>
      <c r="AV45" s="54">
        <v>1.2</v>
      </c>
      <c r="AW45" s="54">
        <v>1.28</v>
      </c>
      <c r="AX45" s="9">
        <f ca="1">_xll.ErPert(AV45,AU45,AW45)</f>
        <v>1.24</v>
      </c>
      <c r="AZ45" s="43">
        <v>35</v>
      </c>
      <c r="BA45" s="54">
        <v>1.24</v>
      </c>
      <c r="BB45" s="54">
        <v>1.1499999999999999</v>
      </c>
      <c r="BC45" s="54">
        <v>1.34</v>
      </c>
      <c r="BD45" s="9">
        <f ca="1">_xll.ErPert(BB45,BA45,BC45)</f>
        <v>1.2416666666666665</v>
      </c>
      <c r="BF45" s="43">
        <v>35</v>
      </c>
      <c r="BG45" s="54">
        <v>1.47</v>
      </c>
      <c r="BH45" s="54">
        <v>1.26</v>
      </c>
      <c r="BI45" s="54">
        <v>1.71</v>
      </c>
      <c r="BJ45" s="9">
        <f ca="1">_xll.ErPert(BH45,BG45,BI45)</f>
        <v>1.4749999999999999</v>
      </c>
      <c r="BL45" s="43">
        <v>35</v>
      </c>
      <c r="BM45" s="48">
        <v>1</v>
      </c>
      <c r="BN45" s="45">
        <v>0.99999999989999999</v>
      </c>
      <c r="BO45" s="46">
        <v>1.0000000001</v>
      </c>
      <c r="BP45" s="9">
        <f ca="1">_xll.ErPert(BN45,BM45,BO45)</f>
        <v>1</v>
      </c>
      <c r="BR45" s="43">
        <v>35</v>
      </c>
      <c r="BS45" s="55">
        <v>1.1000000000000001</v>
      </c>
      <c r="BT45" s="55">
        <v>1.07</v>
      </c>
      <c r="BU45" s="55">
        <v>1.1399999999999999</v>
      </c>
      <c r="BV45" s="9">
        <f ca="1">_xll.ErPert(BT45,BS45,BU45)</f>
        <v>1.1016666666666668</v>
      </c>
    </row>
    <row r="46" spans="1:74" ht="16" thickBot="1" x14ac:dyDescent="0.4">
      <c r="A46" s="56">
        <v>27.090389999999999</v>
      </c>
      <c r="B46" s="57">
        <v>4.6521239000000003</v>
      </c>
      <c r="D46" s="43">
        <v>36</v>
      </c>
      <c r="E46" s="44">
        <f t="shared" si="0"/>
        <v>27.090389999999999</v>
      </c>
      <c r="F46" s="45">
        <f t="shared" si="1"/>
        <v>17.972227155999999</v>
      </c>
      <c r="G46" s="46">
        <f t="shared" si="2"/>
        <v>36.208552843999996</v>
      </c>
      <c r="H46" s="9">
        <f ca="1">_xll.ErPert(F46,E46,G46)</f>
        <v>27.090389999999999</v>
      </c>
      <c r="J46" s="43">
        <v>36</v>
      </c>
      <c r="K46" s="48">
        <v>1.5</v>
      </c>
      <c r="L46" s="49">
        <v>1.39</v>
      </c>
      <c r="M46" s="50">
        <v>1.62</v>
      </c>
      <c r="N46" s="9">
        <f ca="1">_xll.ErPert(L46,K46,M46)</f>
        <v>1.5016666666666667</v>
      </c>
      <c r="P46" s="43">
        <v>36</v>
      </c>
      <c r="Q46" s="48">
        <v>1.76</v>
      </c>
      <c r="R46" s="54">
        <v>1.52</v>
      </c>
      <c r="S46" s="54">
        <v>2.04</v>
      </c>
      <c r="T46" s="9">
        <f ca="1">_xll.ErPert(R46,Q46,S46)</f>
        <v>1.7666666666666668</v>
      </c>
      <c r="V46" s="43">
        <v>36</v>
      </c>
      <c r="W46" s="48">
        <v>2.0299999999999998</v>
      </c>
      <c r="X46" s="54">
        <v>1.75</v>
      </c>
      <c r="Y46" s="54">
        <v>2.36</v>
      </c>
      <c r="Z46" s="9">
        <f ca="1">_xll.ErPert(X46,W46,Y46)</f>
        <v>2.0383333333333331</v>
      </c>
      <c r="AB46" s="43">
        <v>36</v>
      </c>
      <c r="AC46" s="48">
        <v>2.16</v>
      </c>
      <c r="AD46" s="54">
        <v>1.89</v>
      </c>
      <c r="AE46" s="54">
        <v>2.46</v>
      </c>
      <c r="AF46" s="9">
        <f ca="1">_xll.ErPert(AD46,AC46,AE46)</f>
        <v>2.165</v>
      </c>
      <c r="AH46" s="43">
        <v>36</v>
      </c>
      <c r="AI46" s="48">
        <v>1.59</v>
      </c>
      <c r="AJ46" s="54">
        <v>1.27</v>
      </c>
      <c r="AK46" s="54">
        <v>1.99</v>
      </c>
      <c r="AL46" s="9">
        <f ca="1">_xll.ErPert(AJ46,AI46,AK46)</f>
        <v>1.6033333333333335</v>
      </c>
      <c r="AN46" s="43">
        <v>36</v>
      </c>
      <c r="AO46" s="48">
        <v>1.79</v>
      </c>
      <c r="AP46" s="54">
        <v>1.54</v>
      </c>
      <c r="AQ46" s="54">
        <v>2.08</v>
      </c>
      <c r="AR46" s="9">
        <f ca="1">_xll.ErPert(AP46,AO46,AQ46)</f>
        <v>1.7966666666666669</v>
      </c>
      <c r="AT46" s="43">
        <v>36</v>
      </c>
      <c r="AU46" s="54">
        <v>1.24</v>
      </c>
      <c r="AV46" s="54">
        <v>1.2</v>
      </c>
      <c r="AW46" s="54">
        <v>1.28</v>
      </c>
      <c r="AX46" s="9">
        <f ca="1">_xll.ErPert(AV46,AU46,AW46)</f>
        <v>1.24</v>
      </c>
      <c r="AZ46" s="43">
        <v>36</v>
      </c>
      <c r="BA46" s="54">
        <v>1.24</v>
      </c>
      <c r="BB46" s="54">
        <v>1.1499999999999999</v>
      </c>
      <c r="BC46" s="54">
        <v>1.34</v>
      </c>
      <c r="BD46" s="9">
        <f ca="1">_xll.ErPert(BB46,BA46,BC46)</f>
        <v>1.2416666666666665</v>
      </c>
      <c r="BF46" s="43">
        <v>36</v>
      </c>
      <c r="BG46" s="54">
        <v>1.47</v>
      </c>
      <c r="BH46" s="54">
        <v>1.26</v>
      </c>
      <c r="BI46" s="54">
        <v>1.71</v>
      </c>
      <c r="BJ46" s="9">
        <f ca="1">_xll.ErPert(BH46,BG46,BI46)</f>
        <v>1.4749999999999999</v>
      </c>
      <c r="BL46" s="43">
        <v>36</v>
      </c>
      <c r="BM46" s="48">
        <v>1</v>
      </c>
      <c r="BN46" s="45">
        <v>0.99999999989999999</v>
      </c>
      <c r="BO46" s="46">
        <v>1.0000000001</v>
      </c>
      <c r="BP46" s="9">
        <f ca="1">_xll.ErPert(BN46,BM46,BO46)</f>
        <v>1</v>
      </c>
      <c r="BR46" s="43">
        <v>36</v>
      </c>
      <c r="BS46" s="55">
        <v>1.1000000000000001</v>
      </c>
      <c r="BT46" s="55">
        <v>1.07</v>
      </c>
      <c r="BU46" s="55">
        <v>1.1399999999999999</v>
      </c>
      <c r="BV46" s="9">
        <f ca="1">_xll.ErPert(BT46,BS46,BU46)</f>
        <v>1.1016666666666668</v>
      </c>
    </row>
    <row r="47" spans="1:74" ht="16" thickBot="1" x14ac:dyDescent="0.4">
      <c r="A47" s="56">
        <v>27.090389999999999</v>
      </c>
      <c r="B47" s="57">
        <v>4.6521239000000003</v>
      </c>
      <c r="D47" s="43">
        <v>37</v>
      </c>
      <c r="E47" s="44">
        <f t="shared" si="0"/>
        <v>27.090389999999999</v>
      </c>
      <c r="F47" s="45">
        <f t="shared" si="1"/>
        <v>17.972227155999999</v>
      </c>
      <c r="G47" s="46">
        <f t="shared" si="2"/>
        <v>36.208552843999996</v>
      </c>
      <c r="H47" s="9">
        <f ca="1">_xll.ErPert(F47,E47,G47)</f>
        <v>27.090389999999999</v>
      </c>
      <c r="J47" s="43">
        <v>37</v>
      </c>
      <c r="K47" s="48">
        <v>1.5</v>
      </c>
      <c r="L47" s="49">
        <v>1.39</v>
      </c>
      <c r="M47" s="50">
        <v>1.62</v>
      </c>
      <c r="N47" s="9">
        <f ca="1">_xll.ErPert(L47,K47,M47)</f>
        <v>1.5016666666666667</v>
      </c>
      <c r="P47" s="43">
        <v>37</v>
      </c>
      <c r="Q47" s="48">
        <v>1.76</v>
      </c>
      <c r="R47" s="54">
        <v>1.52</v>
      </c>
      <c r="S47" s="54">
        <v>2.04</v>
      </c>
      <c r="T47" s="9">
        <f ca="1">_xll.ErPert(R47,Q47,S47)</f>
        <v>1.7666666666666668</v>
      </c>
      <c r="V47" s="43">
        <v>37</v>
      </c>
      <c r="W47" s="48">
        <v>2.0299999999999998</v>
      </c>
      <c r="X47" s="54">
        <v>1.75</v>
      </c>
      <c r="Y47" s="54">
        <v>2.36</v>
      </c>
      <c r="Z47" s="9">
        <f ca="1">_xll.ErPert(X47,W47,Y47)</f>
        <v>2.0383333333333331</v>
      </c>
      <c r="AB47" s="43">
        <v>37</v>
      </c>
      <c r="AC47" s="48">
        <v>2.16</v>
      </c>
      <c r="AD47" s="54">
        <v>1.89</v>
      </c>
      <c r="AE47" s="54">
        <v>2.46</v>
      </c>
      <c r="AF47" s="9">
        <f ca="1">_xll.ErPert(AD47,AC47,AE47)</f>
        <v>2.165</v>
      </c>
      <c r="AH47" s="43">
        <v>37</v>
      </c>
      <c r="AI47" s="48">
        <v>1.59</v>
      </c>
      <c r="AJ47" s="54">
        <v>1.27</v>
      </c>
      <c r="AK47" s="54">
        <v>1.99</v>
      </c>
      <c r="AL47" s="9">
        <f ca="1">_xll.ErPert(AJ47,AI47,AK47)</f>
        <v>1.6033333333333335</v>
      </c>
      <c r="AN47" s="43">
        <v>37</v>
      </c>
      <c r="AO47" s="48">
        <v>1.79</v>
      </c>
      <c r="AP47" s="54">
        <v>1.54</v>
      </c>
      <c r="AQ47" s="54">
        <v>2.08</v>
      </c>
      <c r="AR47" s="9">
        <f ca="1">_xll.ErPert(AP47,AO47,AQ47)</f>
        <v>1.7966666666666669</v>
      </c>
      <c r="AT47" s="43">
        <v>37</v>
      </c>
      <c r="AU47" s="54">
        <v>1.24</v>
      </c>
      <c r="AV47" s="54">
        <v>1.2</v>
      </c>
      <c r="AW47" s="54">
        <v>1.28</v>
      </c>
      <c r="AX47" s="9">
        <f ca="1">_xll.ErPert(AV47,AU47,AW47)</f>
        <v>1.24</v>
      </c>
      <c r="AZ47" s="43">
        <v>37</v>
      </c>
      <c r="BA47" s="54">
        <v>1.24</v>
      </c>
      <c r="BB47" s="54">
        <v>1.1499999999999999</v>
      </c>
      <c r="BC47" s="54">
        <v>1.34</v>
      </c>
      <c r="BD47" s="9">
        <f ca="1">_xll.ErPert(BB47,BA47,BC47)</f>
        <v>1.2416666666666665</v>
      </c>
      <c r="BF47" s="43">
        <v>37</v>
      </c>
      <c r="BG47" s="54">
        <v>1.47</v>
      </c>
      <c r="BH47" s="54">
        <v>1.26</v>
      </c>
      <c r="BI47" s="54">
        <v>1.71</v>
      </c>
      <c r="BJ47" s="9">
        <f ca="1">_xll.ErPert(BH47,BG47,BI47)</f>
        <v>1.4749999999999999</v>
      </c>
      <c r="BL47" s="43">
        <v>37</v>
      </c>
      <c r="BM47" s="48">
        <v>1</v>
      </c>
      <c r="BN47" s="45">
        <v>0.99999999989999999</v>
      </c>
      <c r="BO47" s="46">
        <v>1.0000000001</v>
      </c>
      <c r="BP47" s="9">
        <f ca="1">_xll.ErPert(BN47,BM47,BO47)</f>
        <v>1</v>
      </c>
      <c r="BR47" s="43">
        <v>37</v>
      </c>
      <c r="BS47" s="55">
        <v>1.1000000000000001</v>
      </c>
      <c r="BT47" s="55">
        <v>1.07</v>
      </c>
      <c r="BU47" s="55">
        <v>1.1399999999999999</v>
      </c>
      <c r="BV47" s="9">
        <f ca="1">_xll.ErPert(BT47,BS47,BU47)</f>
        <v>1.1016666666666668</v>
      </c>
    </row>
    <row r="48" spans="1:74" ht="16" thickBot="1" x14ac:dyDescent="0.4">
      <c r="A48" s="56">
        <v>27.090389999999999</v>
      </c>
      <c r="B48" s="57">
        <v>4.6521239000000003</v>
      </c>
      <c r="D48" s="43">
        <v>38</v>
      </c>
      <c r="E48" s="44">
        <f t="shared" si="0"/>
        <v>27.090389999999999</v>
      </c>
      <c r="F48" s="45">
        <f t="shared" si="1"/>
        <v>17.972227155999999</v>
      </c>
      <c r="G48" s="46">
        <f t="shared" si="2"/>
        <v>36.208552843999996</v>
      </c>
      <c r="H48" s="9">
        <f ca="1">_xll.ErPert(F48,E48,G48)</f>
        <v>27.090389999999999</v>
      </c>
      <c r="J48" s="43">
        <v>38</v>
      </c>
      <c r="K48" s="48">
        <v>1.5</v>
      </c>
      <c r="L48" s="49">
        <v>1.39</v>
      </c>
      <c r="M48" s="50">
        <v>1.62</v>
      </c>
      <c r="N48" s="9">
        <f ca="1">_xll.ErPert(L48,K48,M48)</f>
        <v>1.5016666666666667</v>
      </c>
      <c r="P48" s="43">
        <v>38</v>
      </c>
      <c r="Q48" s="48">
        <v>1.76</v>
      </c>
      <c r="R48" s="54">
        <v>1.52</v>
      </c>
      <c r="S48" s="54">
        <v>2.04</v>
      </c>
      <c r="T48" s="9">
        <f ca="1">_xll.ErPert(R48,Q48,S48)</f>
        <v>1.7666666666666668</v>
      </c>
      <c r="V48" s="43">
        <v>38</v>
      </c>
      <c r="W48" s="48">
        <v>2.0299999999999998</v>
      </c>
      <c r="X48" s="54">
        <v>1.75</v>
      </c>
      <c r="Y48" s="54">
        <v>2.36</v>
      </c>
      <c r="Z48" s="9">
        <f ca="1">_xll.ErPert(X48,W48,Y48)</f>
        <v>2.0383333333333331</v>
      </c>
      <c r="AB48" s="43">
        <v>38</v>
      </c>
      <c r="AC48" s="48">
        <v>2.16</v>
      </c>
      <c r="AD48" s="54">
        <v>1.89</v>
      </c>
      <c r="AE48" s="54">
        <v>2.46</v>
      </c>
      <c r="AF48" s="9">
        <f ca="1">_xll.ErPert(AD48,AC48,AE48)</f>
        <v>2.165</v>
      </c>
      <c r="AH48" s="43">
        <v>38</v>
      </c>
      <c r="AI48" s="48">
        <v>1.59</v>
      </c>
      <c r="AJ48" s="54">
        <v>1.27</v>
      </c>
      <c r="AK48" s="54">
        <v>1.99</v>
      </c>
      <c r="AL48" s="9">
        <f ca="1">_xll.ErPert(AJ48,AI48,AK48)</f>
        <v>1.6033333333333335</v>
      </c>
      <c r="AN48" s="43">
        <v>38</v>
      </c>
      <c r="AO48" s="48">
        <v>1.79</v>
      </c>
      <c r="AP48" s="54">
        <v>1.54</v>
      </c>
      <c r="AQ48" s="54">
        <v>2.08</v>
      </c>
      <c r="AR48" s="9">
        <f ca="1">_xll.ErPert(AP48,AO48,AQ48)</f>
        <v>1.7966666666666669</v>
      </c>
      <c r="AT48" s="43">
        <v>38</v>
      </c>
      <c r="AU48" s="54">
        <v>1.24</v>
      </c>
      <c r="AV48" s="54">
        <v>1.2</v>
      </c>
      <c r="AW48" s="54">
        <v>1.28</v>
      </c>
      <c r="AX48" s="9">
        <f ca="1">_xll.ErPert(AV48,AU48,AW48)</f>
        <v>1.24</v>
      </c>
      <c r="AZ48" s="43">
        <v>38</v>
      </c>
      <c r="BA48" s="54">
        <v>1.24</v>
      </c>
      <c r="BB48" s="54">
        <v>1.1499999999999999</v>
      </c>
      <c r="BC48" s="54">
        <v>1.34</v>
      </c>
      <c r="BD48" s="9">
        <f ca="1">_xll.ErPert(BB48,BA48,BC48)</f>
        <v>1.2416666666666665</v>
      </c>
      <c r="BF48" s="43">
        <v>38</v>
      </c>
      <c r="BG48" s="54">
        <v>1.47</v>
      </c>
      <c r="BH48" s="54">
        <v>1.26</v>
      </c>
      <c r="BI48" s="54">
        <v>1.71</v>
      </c>
      <c r="BJ48" s="9">
        <f ca="1">_xll.ErPert(BH48,BG48,BI48)</f>
        <v>1.4749999999999999</v>
      </c>
      <c r="BL48" s="43">
        <v>38</v>
      </c>
      <c r="BM48" s="48">
        <v>1</v>
      </c>
      <c r="BN48" s="45">
        <v>0.99999999989999999</v>
      </c>
      <c r="BO48" s="46">
        <v>1.0000000001</v>
      </c>
      <c r="BP48" s="9">
        <f ca="1">_xll.ErPert(BN48,BM48,BO48)</f>
        <v>1</v>
      </c>
      <c r="BR48" s="43">
        <v>38</v>
      </c>
      <c r="BS48" s="55">
        <v>1.1000000000000001</v>
      </c>
      <c r="BT48" s="55">
        <v>1.07</v>
      </c>
      <c r="BU48" s="55">
        <v>1.1399999999999999</v>
      </c>
      <c r="BV48" s="9">
        <f ca="1">_xll.ErPert(BT48,BS48,BU48)</f>
        <v>1.1016666666666668</v>
      </c>
    </row>
    <row r="49" spans="1:74" ht="16" thickBot="1" x14ac:dyDescent="0.4">
      <c r="A49" s="56">
        <v>27.090389999999999</v>
      </c>
      <c r="B49" s="57">
        <v>4.6521239000000003</v>
      </c>
      <c r="D49" s="43">
        <v>39</v>
      </c>
      <c r="E49" s="44">
        <f t="shared" si="0"/>
        <v>27.090389999999999</v>
      </c>
      <c r="F49" s="45">
        <f t="shared" si="1"/>
        <v>17.972227155999999</v>
      </c>
      <c r="G49" s="46">
        <f t="shared" si="2"/>
        <v>36.208552843999996</v>
      </c>
      <c r="H49" s="9">
        <f ca="1">_xll.ErPert(F49,E49,G49)</f>
        <v>27.090389999999999</v>
      </c>
      <c r="J49" s="43">
        <v>39</v>
      </c>
      <c r="K49" s="48">
        <v>1.5</v>
      </c>
      <c r="L49" s="49">
        <v>1.39</v>
      </c>
      <c r="M49" s="50">
        <v>1.62</v>
      </c>
      <c r="N49" s="9">
        <f ca="1">_xll.ErPert(L49,K49,M49)</f>
        <v>1.5016666666666667</v>
      </c>
      <c r="P49" s="43">
        <v>39</v>
      </c>
      <c r="Q49" s="48">
        <v>1.76</v>
      </c>
      <c r="R49" s="54">
        <v>1.52</v>
      </c>
      <c r="S49" s="54">
        <v>2.04</v>
      </c>
      <c r="T49" s="9">
        <f ca="1">_xll.ErPert(R49,Q49,S49)</f>
        <v>1.7666666666666668</v>
      </c>
      <c r="V49" s="43">
        <v>39</v>
      </c>
      <c r="W49" s="48">
        <v>2.0299999999999998</v>
      </c>
      <c r="X49" s="54">
        <v>1.75</v>
      </c>
      <c r="Y49" s="54">
        <v>2.36</v>
      </c>
      <c r="Z49" s="9">
        <f ca="1">_xll.ErPert(X49,W49,Y49)</f>
        <v>2.0383333333333331</v>
      </c>
      <c r="AB49" s="43">
        <v>39</v>
      </c>
      <c r="AC49" s="48">
        <v>2.16</v>
      </c>
      <c r="AD49" s="54">
        <v>1.89</v>
      </c>
      <c r="AE49" s="54">
        <v>2.46</v>
      </c>
      <c r="AF49" s="9">
        <f ca="1">_xll.ErPert(AD49,AC49,AE49)</f>
        <v>2.165</v>
      </c>
      <c r="AH49" s="43">
        <v>39</v>
      </c>
      <c r="AI49" s="48">
        <v>1.59</v>
      </c>
      <c r="AJ49" s="54">
        <v>1.27</v>
      </c>
      <c r="AK49" s="54">
        <v>1.99</v>
      </c>
      <c r="AL49" s="9">
        <f ca="1">_xll.ErPert(AJ49,AI49,AK49)</f>
        <v>1.6033333333333335</v>
      </c>
      <c r="AN49" s="43">
        <v>39</v>
      </c>
      <c r="AO49" s="48">
        <v>1.79</v>
      </c>
      <c r="AP49" s="54">
        <v>1.54</v>
      </c>
      <c r="AQ49" s="54">
        <v>2.08</v>
      </c>
      <c r="AR49" s="9">
        <f ca="1">_xll.ErPert(AP49,AO49,AQ49)</f>
        <v>1.7966666666666669</v>
      </c>
      <c r="AT49" s="43">
        <v>39</v>
      </c>
      <c r="AU49" s="54">
        <v>1.24</v>
      </c>
      <c r="AV49" s="54">
        <v>1.2</v>
      </c>
      <c r="AW49" s="54">
        <v>1.28</v>
      </c>
      <c r="AX49" s="9">
        <f ca="1">_xll.ErPert(AV49,AU49,AW49)</f>
        <v>1.24</v>
      </c>
      <c r="AZ49" s="43">
        <v>39</v>
      </c>
      <c r="BA49" s="54">
        <v>1.24</v>
      </c>
      <c r="BB49" s="54">
        <v>1.1499999999999999</v>
      </c>
      <c r="BC49" s="54">
        <v>1.34</v>
      </c>
      <c r="BD49" s="9">
        <f ca="1">_xll.ErPert(BB49,BA49,BC49)</f>
        <v>1.2416666666666665</v>
      </c>
      <c r="BF49" s="43">
        <v>39</v>
      </c>
      <c r="BG49" s="54">
        <v>1.47</v>
      </c>
      <c r="BH49" s="54">
        <v>1.26</v>
      </c>
      <c r="BI49" s="54">
        <v>1.71</v>
      </c>
      <c r="BJ49" s="9">
        <f ca="1">_xll.ErPert(BH49,BG49,BI49)</f>
        <v>1.4749999999999999</v>
      </c>
      <c r="BL49" s="43">
        <v>39</v>
      </c>
      <c r="BM49" s="48">
        <v>1</v>
      </c>
      <c r="BN49" s="45">
        <v>0.99999999989999999</v>
      </c>
      <c r="BO49" s="46">
        <v>1.0000000001</v>
      </c>
      <c r="BP49" s="9">
        <f ca="1">_xll.ErPert(BN49,BM49,BO49)</f>
        <v>1</v>
      </c>
      <c r="BR49" s="43">
        <v>39</v>
      </c>
      <c r="BS49" s="55">
        <v>1.1000000000000001</v>
      </c>
      <c r="BT49" s="55">
        <v>1.07</v>
      </c>
      <c r="BU49" s="55">
        <v>1.1399999999999999</v>
      </c>
      <c r="BV49" s="9">
        <f ca="1">_xll.ErPert(BT49,BS49,BU49)</f>
        <v>1.1016666666666668</v>
      </c>
    </row>
    <row r="50" spans="1:74" ht="16" thickBot="1" x14ac:dyDescent="0.4">
      <c r="A50" s="56">
        <v>27.445423000000002</v>
      </c>
      <c r="B50" s="57">
        <v>4.7879294000000003</v>
      </c>
      <c r="D50" s="43">
        <v>40</v>
      </c>
      <c r="E50" s="44">
        <f t="shared" si="0"/>
        <v>27.445423000000002</v>
      </c>
      <c r="F50" s="45">
        <f t="shared" si="1"/>
        <v>18.061081376000001</v>
      </c>
      <c r="G50" s="46">
        <f t="shared" si="2"/>
        <v>36.829764624000006</v>
      </c>
      <c r="H50" s="9">
        <f ca="1">_xll.ErPert(F50,E50,G50)</f>
        <v>27.445423000000005</v>
      </c>
      <c r="J50" s="43">
        <v>40</v>
      </c>
      <c r="K50" s="48">
        <v>1.5</v>
      </c>
      <c r="L50" s="49">
        <v>1.39</v>
      </c>
      <c r="M50" s="50">
        <v>1.62</v>
      </c>
      <c r="N50" s="9">
        <f ca="1">_xll.ErPert(L50,K50,M50)</f>
        <v>1.5016666666666667</v>
      </c>
      <c r="P50" s="43">
        <v>40</v>
      </c>
      <c r="Q50" s="48">
        <v>1.76</v>
      </c>
      <c r="R50" s="54">
        <v>1.52</v>
      </c>
      <c r="S50" s="54">
        <v>2.04</v>
      </c>
      <c r="T50" s="9">
        <f ca="1">_xll.ErPert(R50,Q50,S50)</f>
        <v>1.7666666666666668</v>
      </c>
      <c r="V50" s="43">
        <v>40</v>
      </c>
      <c r="W50" s="48">
        <v>2.0299999999999998</v>
      </c>
      <c r="X50" s="54">
        <v>1.75</v>
      </c>
      <c r="Y50" s="54">
        <v>2.36</v>
      </c>
      <c r="Z50" s="9">
        <f ca="1">_xll.ErPert(X50,W50,Y50)</f>
        <v>2.0383333333333331</v>
      </c>
      <c r="AB50" s="43">
        <v>40</v>
      </c>
      <c r="AC50" s="48">
        <v>2.16</v>
      </c>
      <c r="AD50" s="54">
        <v>1.89</v>
      </c>
      <c r="AE50" s="54">
        <v>2.46</v>
      </c>
      <c r="AF50" s="9">
        <f ca="1">_xll.ErPert(AD50,AC50,AE50)</f>
        <v>2.165</v>
      </c>
      <c r="AH50" s="43">
        <v>40</v>
      </c>
      <c r="AI50" s="48">
        <v>1.59</v>
      </c>
      <c r="AJ50" s="54">
        <v>1.27</v>
      </c>
      <c r="AK50" s="54">
        <v>1.99</v>
      </c>
      <c r="AL50" s="9">
        <f ca="1">_xll.ErPert(AJ50,AI50,AK50)</f>
        <v>1.6033333333333335</v>
      </c>
      <c r="AN50" s="43">
        <v>40</v>
      </c>
      <c r="AO50" s="48">
        <v>1.79</v>
      </c>
      <c r="AP50" s="54">
        <v>1.54</v>
      </c>
      <c r="AQ50" s="54">
        <v>2.08</v>
      </c>
      <c r="AR50" s="9">
        <f ca="1">_xll.ErPert(AP50,AO50,AQ50)</f>
        <v>1.7966666666666669</v>
      </c>
      <c r="AT50" s="43">
        <v>40</v>
      </c>
      <c r="AU50" s="54">
        <v>1.24</v>
      </c>
      <c r="AV50" s="54">
        <v>1.2</v>
      </c>
      <c r="AW50" s="54">
        <v>1.28</v>
      </c>
      <c r="AX50" s="9">
        <f ca="1">_xll.ErPert(AV50,AU50,AW50)</f>
        <v>1.24</v>
      </c>
      <c r="AZ50" s="43">
        <v>40</v>
      </c>
      <c r="BA50" s="54">
        <v>1.24</v>
      </c>
      <c r="BB50" s="54">
        <v>1.1499999999999999</v>
      </c>
      <c r="BC50" s="54">
        <v>1.34</v>
      </c>
      <c r="BD50" s="9">
        <f ca="1">_xll.ErPert(BB50,BA50,BC50)</f>
        <v>1.2416666666666665</v>
      </c>
      <c r="BF50" s="43">
        <v>40</v>
      </c>
      <c r="BG50" s="54">
        <v>1.47</v>
      </c>
      <c r="BH50" s="54">
        <v>1.26</v>
      </c>
      <c r="BI50" s="54">
        <v>1.71</v>
      </c>
      <c r="BJ50" s="9">
        <f ca="1">_xll.ErPert(BH50,BG50,BI50)</f>
        <v>1.4749999999999999</v>
      </c>
      <c r="BL50" s="43">
        <v>40</v>
      </c>
      <c r="BM50" s="48">
        <v>1</v>
      </c>
      <c r="BN50" s="45">
        <v>0.99999999989999999</v>
      </c>
      <c r="BO50" s="46">
        <v>1.0000000001</v>
      </c>
      <c r="BP50" s="9">
        <f ca="1">_xll.ErPert(BN50,BM50,BO50)</f>
        <v>1</v>
      </c>
      <c r="BR50" s="43">
        <v>40</v>
      </c>
      <c r="BS50" s="55">
        <v>1.1000000000000001</v>
      </c>
      <c r="BT50" s="55">
        <v>1.07</v>
      </c>
      <c r="BU50" s="55">
        <v>1.1399999999999999</v>
      </c>
      <c r="BV50" s="9">
        <f ca="1">_xll.ErPert(BT50,BS50,BU50)</f>
        <v>1.1016666666666668</v>
      </c>
    </row>
    <row r="51" spans="1:74" ht="16" thickBot="1" x14ac:dyDescent="0.4">
      <c r="A51" s="56">
        <v>27.445423000000002</v>
      </c>
      <c r="B51" s="57">
        <v>4.7879294000000003</v>
      </c>
      <c r="D51" s="43">
        <v>41</v>
      </c>
      <c r="E51" s="44">
        <f t="shared" si="0"/>
        <v>27.445423000000002</v>
      </c>
      <c r="F51" s="45">
        <f t="shared" si="1"/>
        <v>18.061081376000001</v>
      </c>
      <c r="G51" s="46">
        <f t="shared" si="2"/>
        <v>36.829764624000006</v>
      </c>
      <c r="H51" s="9">
        <f ca="1">_xll.ErPert(F51,E51,G51)</f>
        <v>27.445423000000005</v>
      </c>
      <c r="J51" s="43">
        <v>41</v>
      </c>
      <c r="K51" s="48">
        <v>1.5</v>
      </c>
      <c r="L51" s="49">
        <v>1.39</v>
      </c>
      <c r="M51" s="50">
        <v>1.62</v>
      </c>
      <c r="N51" s="9">
        <f ca="1">_xll.ErPert(L51,K51,M51)</f>
        <v>1.5016666666666667</v>
      </c>
      <c r="P51" s="43">
        <v>41</v>
      </c>
      <c r="Q51" s="48">
        <v>1.76</v>
      </c>
      <c r="R51" s="54">
        <v>1.52</v>
      </c>
      <c r="S51" s="54">
        <v>2.04</v>
      </c>
      <c r="T51" s="9">
        <f ca="1">_xll.ErPert(R51,Q51,S51)</f>
        <v>1.7666666666666668</v>
      </c>
      <c r="V51" s="43">
        <v>41</v>
      </c>
      <c r="W51" s="48">
        <v>2.0299999999999998</v>
      </c>
      <c r="X51" s="54">
        <v>1.75</v>
      </c>
      <c r="Y51" s="54">
        <v>2.36</v>
      </c>
      <c r="Z51" s="9">
        <f ca="1">_xll.ErPert(X51,W51,Y51)</f>
        <v>2.0383333333333331</v>
      </c>
      <c r="AB51" s="43">
        <v>41</v>
      </c>
      <c r="AC51" s="48">
        <v>2.16</v>
      </c>
      <c r="AD51" s="54">
        <v>1.89</v>
      </c>
      <c r="AE51" s="54">
        <v>2.46</v>
      </c>
      <c r="AF51" s="9">
        <f ca="1">_xll.ErPert(AD51,AC51,AE51)</f>
        <v>2.165</v>
      </c>
      <c r="AH51" s="43">
        <v>41</v>
      </c>
      <c r="AI51" s="48">
        <v>1.59</v>
      </c>
      <c r="AJ51" s="54">
        <v>1.27</v>
      </c>
      <c r="AK51" s="54">
        <v>1.99</v>
      </c>
      <c r="AL51" s="9">
        <f ca="1">_xll.ErPert(AJ51,AI51,AK51)</f>
        <v>1.6033333333333335</v>
      </c>
      <c r="AN51" s="43">
        <v>41</v>
      </c>
      <c r="AO51" s="48">
        <v>1.79</v>
      </c>
      <c r="AP51" s="54">
        <v>1.54</v>
      </c>
      <c r="AQ51" s="54">
        <v>2.08</v>
      </c>
      <c r="AR51" s="9">
        <f ca="1">_xll.ErPert(AP51,AO51,AQ51)</f>
        <v>1.7966666666666669</v>
      </c>
      <c r="AT51" s="43">
        <v>41</v>
      </c>
      <c r="AU51" s="54">
        <v>1.24</v>
      </c>
      <c r="AV51" s="54">
        <v>1.2</v>
      </c>
      <c r="AW51" s="54">
        <v>1.28</v>
      </c>
      <c r="AX51" s="9">
        <f ca="1">_xll.ErPert(AV51,AU51,AW51)</f>
        <v>1.24</v>
      </c>
      <c r="AZ51" s="43">
        <v>41</v>
      </c>
      <c r="BA51" s="54">
        <v>1.24</v>
      </c>
      <c r="BB51" s="54">
        <v>1.1499999999999999</v>
      </c>
      <c r="BC51" s="54">
        <v>1.34</v>
      </c>
      <c r="BD51" s="9">
        <f ca="1">_xll.ErPert(BB51,BA51,BC51)</f>
        <v>1.2416666666666665</v>
      </c>
      <c r="BF51" s="43">
        <v>41</v>
      </c>
      <c r="BG51" s="54">
        <v>1.47</v>
      </c>
      <c r="BH51" s="54">
        <v>1.26</v>
      </c>
      <c r="BI51" s="54">
        <v>1.71</v>
      </c>
      <c r="BJ51" s="9">
        <f ca="1">_xll.ErPert(BH51,BG51,BI51)</f>
        <v>1.4749999999999999</v>
      </c>
      <c r="BL51" s="43">
        <v>41</v>
      </c>
      <c r="BM51" s="48">
        <v>1</v>
      </c>
      <c r="BN51" s="45">
        <v>0.99999999989999999</v>
      </c>
      <c r="BO51" s="46">
        <v>1.0000000001</v>
      </c>
      <c r="BP51" s="9">
        <f ca="1">_xll.ErPert(BN51,BM51,BO51)</f>
        <v>1</v>
      </c>
      <c r="BR51" s="43">
        <v>41</v>
      </c>
      <c r="BS51" s="55">
        <v>1.1000000000000001</v>
      </c>
      <c r="BT51" s="55">
        <v>1.07</v>
      </c>
      <c r="BU51" s="55">
        <v>1.1399999999999999</v>
      </c>
      <c r="BV51" s="9">
        <f ca="1">_xll.ErPert(BT51,BS51,BU51)</f>
        <v>1.1016666666666668</v>
      </c>
    </row>
    <row r="52" spans="1:74" ht="16" thickBot="1" x14ac:dyDescent="0.4">
      <c r="A52" s="56">
        <v>27.445423000000002</v>
      </c>
      <c r="B52" s="57">
        <v>4.7879294000000003</v>
      </c>
      <c r="D52" s="43">
        <v>42</v>
      </c>
      <c r="E52" s="44">
        <f t="shared" si="0"/>
        <v>27.445423000000002</v>
      </c>
      <c r="F52" s="45">
        <f t="shared" si="1"/>
        <v>18.061081376000001</v>
      </c>
      <c r="G52" s="46">
        <f t="shared" si="2"/>
        <v>36.829764624000006</v>
      </c>
      <c r="H52" s="9">
        <f ca="1">_xll.ErPert(F52,E52,G52)</f>
        <v>27.445423000000005</v>
      </c>
      <c r="J52" s="43">
        <v>42</v>
      </c>
      <c r="K52" s="48">
        <v>1.5</v>
      </c>
      <c r="L52" s="49">
        <v>1.39</v>
      </c>
      <c r="M52" s="50">
        <v>1.62</v>
      </c>
      <c r="N52" s="9">
        <f ca="1">_xll.ErPert(L52,K52,M52)</f>
        <v>1.5016666666666667</v>
      </c>
      <c r="P52" s="43">
        <v>42</v>
      </c>
      <c r="Q52" s="48">
        <v>1.76</v>
      </c>
      <c r="R52" s="54">
        <v>1.52</v>
      </c>
      <c r="S52" s="54">
        <v>2.04</v>
      </c>
      <c r="T52" s="9">
        <f ca="1">_xll.ErPert(R52,Q52,S52)</f>
        <v>1.7666666666666668</v>
      </c>
      <c r="V52" s="43">
        <v>42</v>
      </c>
      <c r="W52" s="48">
        <v>2.0299999999999998</v>
      </c>
      <c r="X52" s="54">
        <v>1.75</v>
      </c>
      <c r="Y52" s="54">
        <v>2.36</v>
      </c>
      <c r="Z52" s="9">
        <f ca="1">_xll.ErPert(X52,W52,Y52)</f>
        <v>2.0383333333333331</v>
      </c>
      <c r="AB52" s="43">
        <v>42</v>
      </c>
      <c r="AC52" s="48">
        <v>2.16</v>
      </c>
      <c r="AD52" s="54">
        <v>1.89</v>
      </c>
      <c r="AE52" s="54">
        <v>2.46</v>
      </c>
      <c r="AF52" s="9">
        <f ca="1">_xll.ErPert(AD52,AC52,AE52)</f>
        <v>2.165</v>
      </c>
      <c r="AH52" s="43">
        <v>42</v>
      </c>
      <c r="AI52" s="48">
        <v>1.59</v>
      </c>
      <c r="AJ52" s="54">
        <v>1.27</v>
      </c>
      <c r="AK52" s="54">
        <v>1.99</v>
      </c>
      <c r="AL52" s="9">
        <f ca="1">_xll.ErPert(AJ52,AI52,AK52)</f>
        <v>1.6033333333333335</v>
      </c>
      <c r="AN52" s="43">
        <v>42</v>
      </c>
      <c r="AO52" s="48">
        <v>1.79</v>
      </c>
      <c r="AP52" s="54">
        <v>1.54</v>
      </c>
      <c r="AQ52" s="54">
        <v>2.08</v>
      </c>
      <c r="AR52" s="9">
        <f ca="1">_xll.ErPert(AP52,AO52,AQ52)</f>
        <v>1.7966666666666669</v>
      </c>
      <c r="AT52" s="43">
        <v>42</v>
      </c>
      <c r="AU52" s="54">
        <v>1.24</v>
      </c>
      <c r="AV52" s="54">
        <v>1.2</v>
      </c>
      <c r="AW52" s="54">
        <v>1.28</v>
      </c>
      <c r="AX52" s="9">
        <f ca="1">_xll.ErPert(AV52,AU52,AW52)</f>
        <v>1.24</v>
      </c>
      <c r="AZ52" s="43">
        <v>42</v>
      </c>
      <c r="BA52" s="54">
        <v>1.24</v>
      </c>
      <c r="BB52" s="54">
        <v>1.1499999999999999</v>
      </c>
      <c r="BC52" s="54">
        <v>1.34</v>
      </c>
      <c r="BD52" s="9">
        <f ca="1">_xll.ErPert(BB52,BA52,BC52)</f>
        <v>1.2416666666666665</v>
      </c>
      <c r="BF52" s="43">
        <v>42</v>
      </c>
      <c r="BG52" s="54">
        <v>1.47</v>
      </c>
      <c r="BH52" s="54">
        <v>1.26</v>
      </c>
      <c r="BI52" s="54">
        <v>1.71</v>
      </c>
      <c r="BJ52" s="9">
        <f ca="1">_xll.ErPert(BH52,BG52,BI52)</f>
        <v>1.4749999999999999</v>
      </c>
      <c r="BL52" s="43">
        <v>42</v>
      </c>
      <c r="BM52" s="48">
        <v>1</v>
      </c>
      <c r="BN52" s="45">
        <v>0.99999999989999999</v>
      </c>
      <c r="BO52" s="46">
        <v>1.0000000001</v>
      </c>
      <c r="BP52" s="9">
        <f ca="1">_xll.ErPert(BN52,BM52,BO52)</f>
        <v>1</v>
      </c>
      <c r="BR52" s="43">
        <v>42</v>
      </c>
      <c r="BS52" s="55">
        <v>1.1000000000000001</v>
      </c>
      <c r="BT52" s="55">
        <v>1.07</v>
      </c>
      <c r="BU52" s="55">
        <v>1.1399999999999999</v>
      </c>
      <c r="BV52" s="9">
        <f ca="1">_xll.ErPert(BT52,BS52,BU52)</f>
        <v>1.1016666666666668</v>
      </c>
    </row>
    <row r="53" spans="1:74" ht="16" thickBot="1" x14ac:dyDescent="0.4">
      <c r="A53" s="56">
        <v>27.445423000000002</v>
      </c>
      <c r="B53" s="57">
        <v>4.7879294000000003</v>
      </c>
      <c r="D53" s="43">
        <v>43</v>
      </c>
      <c r="E53" s="44">
        <f t="shared" si="0"/>
        <v>27.445423000000002</v>
      </c>
      <c r="F53" s="45">
        <f t="shared" si="1"/>
        <v>18.061081376000001</v>
      </c>
      <c r="G53" s="46">
        <f t="shared" si="2"/>
        <v>36.829764624000006</v>
      </c>
      <c r="H53" s="9">
        <f ca="1">_xll.ErPert(F53,E53,G53)</f>
        <v>27.445423000000005</v>
      </c>
      <c r="J53" s="43">
        <v>43</v>
      </c>
      <c r="K53" s="48">
        <v>1.5</v>
      </c>
      <c r="L53" s="49">
        <v>1.39</v>
      </c>
      <c r="M53" s="50">
        <v>1.62</v>
      </c>
      <c r="N53" s="9">
        <f ca="1">_xll.ErPert(L53,K53,M53)</f>
        <v>1.5016666666666667</v>
      </c>
      <c r="P53" s="43">
        <v>43</v>
      </c>
      <c r="Q53" s="48">
        <v>1.76</v>
      </c>
      <c r="R53" s="54">
        <v>1.52</v>
      </c>
      <c r="S53" s="54">
        <v>2.04</v>
      </c>
      <c r="T53" s="9">
        <f ca="1">_xll.ErPert(R53,Q53,S53)</f>
        <v>1.7666666666666668</v>
      </c>
      <c r="V53" s="43">
        <v>43</v>
      </c>
      <c r="W53" s="48">
        <v>2.0299999999999998</v>
      </c>
      <c r="X53" s="54">
        <v>1.75</v>
      </c>
      <c r="Y53" s="54">
        <v>2.36</v>
      </c>
      <c r="Z53" s="9">
        <f ca="1">_xll.ErPert(X53,W53,Y53)</f>
        <v>2.0383333333333331</v>
      </c>
      <c r="AB53" s="43">
        <v>43</v>
      </c>
      <c r="AC53" s="48">
        <v>2.16</v>
      </c>
      <c r="AD53" s="54">
        <v>1.89</v>
      </c>
      <c r="AE53" s="54">
        <v>2.46</v>
      </c>
      <c r="AF53" s="9">
        <f ca="1">_xll.ErPert(AD53,AC53,AE53)</f>
        <v>2.165</v>
      </c>
      <c r="AH53" s="43">
        <v>43</v>
      </c>
      <c r="AI53" s="48">
        <v>1.59</v>
      </c>
      <c r="AJ53" s="54">
        <v>1.27</v>
      </c>
      <c r="AK53" s="54">
        <v>1.99</v>
      </c>
      <c r="AL53" s="9">
        <f ca="1">_xll.ErPert(AJ53,AI53,AK53)</f>
        <v>1.6033333333333335</v>
      </c>
      <c r="AN53" s="43">
        <v>43</v>
      </c>
      <c r="AO53" s="48">
        <v>1.79</v>
      </c>
      <c r="AP53" s="54">
        <v>1.54</v>
      </c>
      <c r="AQ53" s="54">
        <v>2.08</v>
      </c>
      <c r="AR53" s="9">
        <f ca="1">_xll.ErPert(AP53,AO53,AQ53)</f>
        <v>1.7966666666666669</v>
      </c>
      <c r="AT53" s="43">
        <v>43</v>
      </c>
      <c r="AU53" s="54">
        <v>1.24</v>
      </c>
      <c r="AV53" s="54">
        <v>1.2</v>
      </c>
      <c r="AW53" s="54">
        <v>1.28</v>
      </c>
      <c r="AX53" s="9">
        <f ca="1">_xll.ErPert(AV53,AU53,AW53)</f>
        <v>1.24</v>
      </c>
      <c r="AZ53" s="43">
        <v>43</v>
      </c>
      <c r="BA53" s="54">
        <v>1.24</v>
      </c>
      <c r="BB53" s="54">
        <v>1.1499999999999999</v>
      </c>
      <c r="BC53" s="54">
        <v>1.34</v>
      </c>
      <c r="BD53" s="9">
        <f ca="1">_xll.ErPert(BB53,BA53,BC53)</f>
        <v>1.2416666666666665</v>
      </c>
      <c r="BF53" s="43">
        <v>43</v>
      </c>
      <c r="BG53" s="54">
        <v>1.47</v>
      </c>
      <c r="BH53" s="54">
        <v>1.26</v>
      </c>
      <c r="BI53" s="54">
        <v>1.71</v>
      </c>
      <c r="BJ53" s="9">
        <f ca="1">_xll.ErPert(BH53,BG53,BI53)</f>
        <v>1.4749999999999999</v>
      </c>
      <c r="BL53" s="43">
        <v>43</v>
      </c>
      <c r="BM53" s="48">
        <v>1</v>
      </c>
      <c r="BN53" s="45">
        <v>0.99999999989999999</v>
      </c>
      <c r="BO53" s="46">
        <v>1.0000000001</v>
      </c>
      <c r="BP53" s="9">
        <f ca="1">_xll.ErPert(BN53,BM53,BO53)</f>
        <v>1</v>
      </c>
      <c r="BR53" s="43">
        <v>43</v>
      </c>
      <c r="BS53" s="55">
        <v>1.1000000000000001</v>
      </c>
      <c r="BT53" s="55">
        <v>1.07</v>
      </c>
      <c r="BU53" s="55">
        <v>1.1399999999999999</v>
      </c>
      <c r="BV53" s="9">
        <f ca="1">_xll.ErPert(BT53,BS53,BU53)</f>
        <v>1.1016666666666668</v>
      </c>
    </row>
    <row r="54" spans="1:74" ht="16" thickBot="1" x14ac:dyDescent="0.4">
      <c r="A54" s="56">
        <v>27.445423000000002</v>
      </c>
      <c r="B54" s="57">
        <v>4.7879294000000003</v>
      </c>
      <c r="D54" s="43">
        <v>44</v>
      </c>
      <c r="E54" s="44">
        <f t="shared" si="0"/>
        <v>27.445423000000002</v>
      </c>
      <c r="F54" s="45">
        <f t="shared" si="1"/>
        <v>18.061081376000001</v>
      </c>
      <c r="G54" s="46">
        <f t="shared" si="2"/>
        <v>36.829764624000006</v>
      </c>
      <c r="H54" s="9">
        <f ca="1">_xll.ErPert(F54,E54,G54)</f>
        <v>27.445423000000005</v>
      </c>
      <c r="J54" s="43">
        <v>44</v>
      </c>
      <c r="K54" s="48">
        <v>1.5</v>
      </c>
      <c r="L54" s="49">
        <v>1.39</v>
      </c>
      <c r="M54" s="50">
        <v>1.62</v>
      </c>
      <c r="N54" s="9">
        <f ca="1">_xll.ErPert(L54,K54,M54)</f>
        <v>1.5016666666666667</v>
      </c>
      <c r="P54" s="43">
        <v>44</v>
      </c>
      <c r="Q54" s="48">
        <v>1.76</v>
      </c>
      <c r="R54" s="54">
        <v>1.52</v>
      </c>
      <c r="S54" s="54">
        <v>2.04</v>
      </c>
      <c r="T54" s="9">
        <f ca="1">_xll.ErPert(R54,Q54,S54)</f>
        <v>1.7666666666666668</v>
      </c>
      <c r="V54" s="43">
        <v>44</v>
      </c>
      <c r="W54" s="48">
        <v>2.0299999999999998</v>
      </c>
      <c r="X54" s="54">
        <v>1.75</v>
      </c>
      <c r="Y54" s="54">
        <v>2.36</v>
      </c>
      <c r="Z54" s="9">
        <f ca="1">_xll.ErPert(X54,W54,Y54)</f>
        <v>2.0383333333333331</v>
      </c>
      <c r="AB54" s="43">
        <v>44</v>
      </c>
      <c r="AC54" s="48">
        <v>2.16</v>
      </c>
      <c r="AD54" s="54">
        <v>1.89</v>
      </c>
      <c r="AE54" s="54">
        <v>2.46</v>
      </c>
      <c r="AF54" s="9">
        <f ca="1">_xll.ErPert(AD54,AC54,AE54)</f>
        <v>2.165</v>
      </c>
      <c r="AH54" s="43">
        <v>44</v>
      </c>
      <c r="AI54" s="48">
        <v>1.59</v>
      </c>
      <c r="AJ54" s="54">
        <v>1.27</v>
      </c>
      <c r="AK54" s="54">
        <v>1.99</v>
      </c>
      <c r="AL54" s="9">
        <f ca="1">_xll.ErPert(AJ54,AI54,AK54)</f>
        <v>1.6033333333333335</v>
      </c>
      <c r="AN54" s="43">
        <v>44</v>
      </c>
      <c r="AO54" s="48">
        <v>1.79</v>
      </c>
      <c r="AP54" s="54">
        <v>1.54</v>
      </c>
      <c r="AQ54" s="54">
        <v>2.08</v>
      </c>
      <c r="AR54" s="9">
        <f ca="1">_xll.ErPert(AP54,AO54,AQ54)</f>
        <v>1.7966666666666669</v>
      </c>
      <c r="AT54" s="43">
        <v>44</v>
      </c>
      <c r="AU54" s="54">
        <v>1.24</v>
      </c>
      <c r="AV54" s="54">
        <v>1.2</v>
      </c>
      <c r="AW54" s="54">
        <v>1.28</v>
      </c>
      <c r="AX54" s="9">
        <f ca="1">_xll.ErPert(AV54,AU54,AW54)</f>
        <v>1.24</v>
      </c>
      <c r="AZ54" s="43">
        <v>44</v>
      </c>
      <c r="BA54" s="54">
        <v>1.24</v>
      </c>
      <c r="BB54" s="54">
        <v>1.1499999999999999</v>
      </c>
      <c r="BC54" s="54">
        <v>1.34</v>
      </c>
      <c r="BD54" s="9">
        <f ca="1">_xll.ErPert(BB54,BA54,BC54)</f>
        <v>1.2416666666666665</v>
      </c>
      <c r="BF54" s="43">
        <v>44</v>
      </c>
      <c r="BG54" s="54">
        <v>1.47</v>
      </c>
      <c r="BH54" s="54">
        <v>1.26</v>
      </c>
      <c r="BI54" s="54">
        <v>1.71</v>
      </c>
      <c r="BJ54" s="9">
        <f ca="1">_xll.ErPert(BH54,BG54,BI54)</f>
        <v>1.4749999999999999</v>
      </c>
      <c r="BL54" s="43">
        <v>44</v>
      </c>
      <c r="BM54" s="48">
        <v>1</v>
      </c>
      <c r="BN54" s="45">
        <v>0.99999999989999999</v>
      </c>
      <c r="BO54" s="46">
        <v>1.0000000001</v>
      </c>
      <c r="BP54" s="9">
        <f ca="1">_xll.ErPert(BN54,BM54,BO54)</f>
        <v>1</v>
      </c>
      <c r="BR54" s="43">
        <v>44</v>
      </c>
      <c r="BS54" s="55">
        <v>1.1000000000000001</v>
      </c>
      <c r="BT54" s="55">
        <v>1.07</v>
      </c>
      <c r="BU54" s="55">
        <v>1.1399999999999999</v>
      </c>
      <c r="BV54" s="9">
        <f ca="1">_xll.ErPert(BT54,BS54,BU54)</f>
        <v>1.1016666666666668</v>
      </c>
    </row>
    <row r="55" spans="1:74" ht="16" thickBot="1" x14ac:dyDescent="0.4">
      <c r="A55" s="56">
        <v>27.030676</v>
      </c>
      <c r="B55" s="57">
        <v>4.4910164999999997</v>
      </c>
      <c r="D55" s="43">
        <v>45</v>
      </c>
      <c r="E55" s="44">
        <f t="shared" si="0"/>
        <v>27.030676</v>
      </c>
      <c r="F55" s="45">
        <f t="shared" si="1"/>
        <v>18.228283660000002</v>
      </c>
      <c r="G55" s="46">
        <f t="shared" si="2"/>
        <v>35.833068339999997</v>
      </c>
      <c r="H55" s="9">
        <f ca="1">_xll.ErPert(F55,E55,G55)</f>
        <v>27.030676</v>
      </c>
      <c r="J55" s="43">
        <v>45</v>
      </c>
      <c r="K55" s="48">
        <v>1.5</v>
      </c>
      <c r="L55" s="49">
        <v>1.39</v>
      </c>
      <c r="M55" s="50">
        <v>1.62</v>
      </c>
      <c r="N55" s="9">
        <f ca="1">_xll.ErPert(L55,K55,M55)</f>
        <v>1.5016666666666667</v>
      </c>
      <c r="P55" s="43">
        <v>45</v>
      </c>
      <c r="Q55" s="48">
        <v>1.76</v>
      </c>
      <c r="R55" s="54">
        <v>1.52</v>
      </c>
      <c r="S55" s="54">
        <v>2.04</v>
      </c>
      <c r="T55" s="9">
        <f ca="1">_xll.ErPert(R55,Q55,S55)</f>
        <v>1.7666666666666668</v>
      </c>
      <c r="V55" s="43">
        <v>45</v>
      </c>
      <c r="W55" s="48">
        <v>2.0299999999999998</v>
      </c>
      <c r="X55" s="54">
        <v>1.75</v>
      </c>
      <c r="Y55" s="54">
        <v>2.36</v>
      </c>
      <c r="Z55" s="9">
        <f ca="1">_xll.ErPert(X55,W55,Y55)</f>
        <v>2.0383333333333331</v>
      </c>
      <c r="AB55" s="43">
        <v>45</v>
      </c>
      <c r="AC55" s="48">
        <v>2.16</v>
      </c>
      <c r="AD55" s="54">
        <v>1.89</v>
      </c>
      <c r="AE55" s="54">
        <v>2.46</v>
      </c>
      <c r="AF55" s="9">
        <f ca="1">_xll.ErPert(AD55,AC55,AE55)</f>
        <v>2.165</v>
      </c>
      <c r="AH55" s="43">
        <v>45</v>
      </c>
      <c r="AI55" s="48">
        <v>1.59</v>
      </c>
      <c r="AJ55" s="54">
        <v>1.27</v>
      </c>
      <c r="AK55" s="54">
        <v>1.99</v>
      </c>
      <c r="AL55" s="9">
        <f ca="1">_xll.ErPert(AJ55,AI55,AK55)</f>
        <v>1.6033333333333335</v>
      </c>
      <c r="AN55" s="43">
        <v>45</v>
      </c>
      <c r="AO55" s="48">
        <v>1.79</v>
      </c>
      <c r="AP55" s="54">
        <v>1.54</v>
      </c>
      <c r="AQ55" s="54">
        <v>2.08</v>
      </c>
      <c r="AR55" s="9">
        <f ca="1">_xll.ErPert(AP55,AO55,AQ55)</f>
        <v>1.7966666666666669</v>
      </c>
      <c r="AT55" s="43">
        <v>45</v>
      </c>
      <c r="AU55" s="54">
        <v>1.24</v>
      </c>
      <c r="AV55" s="54">
        <v>1.2</v>
      </c>
      <c r="AW55" s="54">
        <v>1.28</v>
      </c>
      <c r="AX55" s="9">
        <f ca="1">_xll.ErPert(AV55,AU55,AW55)</f>
        <v>1.24</v>
      </c>
      <c r="AZ55" s="43">
        <v>45</v>
      </c>
      <c r="BA55" s="54">
        <v>1.24</v>
      </c>
      <c r="BB55" s="54">
        <v>1.1499999999999999</v>
      </c>
      <c r="BC55" s="54">
        <v>1.34</v>
      </c>
      <c r="BD55" s="9">
        <f ca="1">_xll.ErPert(BB55,BA55,BC55)</f>
        <v>1.2416666666666665</v>
      </c>
      <c r="BF55" s="43">
        <v>45</v>
      </c>
      <c r="BG55" s="54">
        <v>1.47</v>
      </c>
      <c r="BH55" s="54">
        <v>1.26</v>
      </c>
      <c r="BI55" s="54">
        <v>1.71</v>
      </c>
      <c r="BJ55" s="9">
        <f ca="1">_xll.ErPert(BH55,BG55,BI55)</f>
        <v>1.4749999999999999</v>
      </c>
      <c r="BL55" s="43">
        <v>45</v>
      </c>
      <c r="BM55" s="48">
        <v>1</v>
      </c>
      <c r="BN55" s="45">
        <v>0.99999999989999999</v>
      </c>
      <c r="BO55" s="46">
        <v>1.0000000001</v>
      </c>
      <c r="BP55" s="9">
        <f ca="1">_xll.ErPert(BN55,BM55,BO55)</f>
        <v>1</v>
      </c>
      <c r="BR55" s="43">
        <v>45</v>
      </c>
      <c r="BS55" s="55">
        <v>1.1000000000000001</v>
      </c>
      <c r="BT55" s="55">
        <v>1.07</v>
      </c>
      <c r="BU55" s="55">
        <v>1.1399999999999999</v>
      </c>
      <c r="BV55" s="9">
        <f ca="1">_xll.ErPert(BT55,BS55,BU55)</f>
        <v>1.1016666666666668</v>
      </c>
    </row>
    <row r="56" spans="1:74" ht="16" thickBot="1" x14ac:dyDescent="0.4">
      <c r="A56" s="56">
        <v>27.030676</v>
      </c>
      <c r="B56" s="57">
        <v>4.4910164999999997</v>
      </c>
      <c r="D56" s="43">
        <v>46</v>
      </c>
      <c r="E56" s="44">
        <f t="shared" si="0"/>
        <v>27.030676</v>
      </c>
      <c r="F56" s="45">
        <f t="shared" si="1"/>
        <v>18.228283660000002</v>
      </c>
      <c r="G56" s="46">
        <f t="shared" si="2"/>
        <v>35.833068339999997</v>
      </c>
      <c r="H56" s="9">
        <f ca="1">_xll.ErPert(F56,E56,G56)</f>
        <v>27.030676</v>
      </c>
      <c r="J56" s="43">
        <v>46</v>
      </c>
      <c r="K56" s="48">
        <v>1.5</v>
      </c>
      <c r="L56" s="49">
        <v>1.39</v>
      </c>
      <c r="M56" s="50">
        <v>1.62</v>
      </c>
      <c r="N56" s="9">
        <f ca="1">_xll.ErPert(L56,K56,M56)</f>
        <v>1.5016666666666667</v>
      </c>
      <c r="P56" s="43">
        <v>46</v>
      </c>
      <c r="Q56" s="48">
        <v>1.76</v>
      </c>
      <c r="R56" s="54">
        <v>1.52</v>
      </c>
      <c r="S56" s="54">
        <v>2.04</v>
      </c>
      <c r="T56" s="9">
        <f ca="1">_xll.ErPert(R56,Q56,S56)</f>
        <v>1.7666666666666668</v>
      </c>
      <c r="V56" s="43">
        <v>46</v>
      </c>
      <c r="W56" s="48">
        <v>2.0299999999999998</v>
      </c>
      <c r="X56" s="54">
        <v>1.75</v>
      </c>
      <c r="Y56" s="54">
        <v>2.36</v>
      </c>
      <c r="Z56" s="9">
        <f ca="1">_xll.ErPert(X56,W56,Y56)</f>
        <v>2.0383333333333331</v>
      </c>
      <c r="AB56" s="43">
        <v>46</v>
      </c>
      <c r="AC56" s="48">
        <v>2.16</v>
      </c>
      <c r="AD56" s="54">
        <v>1.89</v>
      </c>
      <c r="AE56" s="54">
        <v>2.46</v>
      </c>
      <c r="AF56" s="9">
        <f ca="1">_xll.ErPert(AD56,AC56,AE56)</f>
        <v>2.165</v>
      </c>
      <c r="AH56" s="43">
        <v>46</v>
      </c>
      <c r="AI56" s="48">
        <v>1.59</v>
      </c>
      <c r="AJ56" s="54">
        <v>1.27</v>
      </c>
      <c r="AK56" s="54">
        <v>1.99</v>
      </c>
      <c r="AL56" s="9">
        <f ca="1">_xll.ErPert(AJ56,AI56,AK56)</f>
        <v>1.6033333333333335</v>
      </c>
      <c r="AN56" s="43">
        <v>46</v>
      </c>
      <c r="AO56" s="48">
        <v>1.79</v>
      </c>
      <c r="AP56" s="54">
        <v>1.54</v>
      </c>
      <c r="AQ56" s="54">
        <v>2.08</v>
      </c>
      <c r="AR56" s="9">
        <f ca="1">_xll.ErPert(AP56,AO56,AQ56)</f>
        <v>1.7966666666666669</v>
      </c>
      <c r="AT56" s="43">
        <v>46</v>
      </c>
      <c r="AU56" s="54">
        <v>1.24</v>
      </c>
      <c r="AV56" s="54">
        <v>1.2</v>
      </c>
      <c r="AW56" s="54">
        <v>1.28</v>
      </c>
      <c r="AX56" s="9">
        <f ca="1">_xll.ErPert(AV56,AU56,AW56)</f>
        <v>1.24</v>
      </c>
      <c r="AZ56" s="43">
        <v>46</v>
      </c>
      <c r="BA56" s="54">
        <v>1.24</v>
      </c>
      <c r="BB56" s="54">
        <v>1.1499999999999999</v>
      </c>
      <c r="BC56" s="54">
        <v>1.34</v>
      </c>
      <c r="BD56" s="9">
        <f ca="1">_xll.ErPert(BB56,BA56,BC56)</f>
        <v>1.2416666666666665</v>
      </c>
      <c r="BF56" s="43">
        <v>46</v>
      </c>
      <c r="BG56" s="54">
        <v>1.47</v>
      </c>
      <c r="BH56" s="54">
        <v>1.26</v>
      </c>
      <c r="BI56" s="54">
        <v>1.71</v>
      </c>
      <c r="BJ56" s="9">
        <f ca="1">_xll.ErPert(BH56,BG56,BI56)</f>
        <v>1.4749999999999999</v>
      </c>
      <c r="BL56" s="43">
        <v>46</v>
      </c>
      <c r="BM56" s="48">
        <v>1</v>
      </c>
      <c r="BN56" s="45">
        <v>0.99999999989999999</v>
      </c>
      <c r="BO56" s="46">
        <v>1.0000000001</v>
      </c>
      <c r="BP56" s="9">
        <f ca="1">_xll.ErPert(BN56,BM56,BO56)</f>
        <v>1</v>
      </c>
      <c r="BR56" s="43">
        <v>46</v>
      </c>
      <c r="BS56" s="55">
        <v>1.1000000000000001</v>
      </c>
      <c r="BT56" s="55">
        <v>1.07</v>
      </c>
      <c r="BU56" s="55">
        <v>1.1399999999999999</v>
      </c>
      <c r="BV56" s="9">
        <f ca="1">_xll.ErPert(BT56,BS56,BU56)</f>
        <v>1.1016666666666668</v>
      </c>
    </row>
    <row r="57" spans="1:74" ht="16" thickBot="1" x14ac:dyDescent="0.4">
      <c r="A57" s="56">
        <v>27.030676</v>
      </c>
      <c r="B57" s="57">
        <v>4.4910164999999997</v>
      </c>
      <c r="D57" s="43">
        <v>47</v>
      </c>
      <c r="E57" s="44">
        <f t="shared" si="0"/>
        <v>27.030676</v>
      </c>
      <c r="F57" s="45">
        <f t="shared" si="1"/>
        <v>18.228283660000002</v>
      </c>
      <c r="G57" s="46">
        <f t="shared" si="2"/>
        <v>35.833068339999997</v>
      </c>
      <c r="H57" s="9">
        <f ca="1">_xll.ErPert(F57,E57,G57)</f>
        <v>27.030676</v>
      </c>
      <c r="J57" s="43">
        <v>47</v>
      </c>
      <c r="K57" s="48">
        <v>1.5</v>
      </c>
      <c r="L57" s="49">
        <v>1.39</v>
      </c>
      <c r="M57" s="50">
        <v>1.62</v>
      </c>
      <c r="N57" s="9">
        <f ca="1">_xll.ErPert(L57,K57,M57)</f>
        <v>1.5016666666666667</v>
      </c>
      <c r="P57" s="43">
        <v>47</v>
      </c>
      <c r="Q57" s="48">
        <v>1.76</v>
      </c>
      <c r="R57" s="54">
        <v>1.52</v>
      </c>
      <c r="S57" s="54">
        <v>2.04</v>
      </c>
      <c r="T57" s="9">
        <f ca="1">_xll.ErPert(R57,Q57,S57)</f>
        <v>1.7666666666666668</v>
      </c>
      <c r="V57" s="43">
        <v>47</v>
      </c>
      <c r="W57" s="48">
        <v>2.0299999999999998</v>
      </c>
      <c r="X57" s="54">
        <v>1.75</v>
      </c>
      <c r="Y57" s="54">
        <v>2.36</v>
      </c>
      <c r="Z57" s="9">
        <f ca="1">_xll.ErPert(X57,W57,Y57)</f>
        <v>2.0383333333333331</v>
      </c>
      <c r="AB57" s="43">
        <v>47</v>
      </c>
      <c r="AC57" s="48">
        <v>2.16</v>
      </c>
      <c r="AD57" s="54">
        <v>1.89</v>
      </c>
      <c r="AE57" s="54">
        <v>2.46</v>
      </c>
      <c r="AF57" s="9">
        <f ca="1">_xll.ErPert(AD57,AC57,AE57)</f>
        <v>2.165</v>
      </c>
      <c r="AH57" s="43">
        <v>47</v>
      </c>
      <c r="AI57" s="48">
        <v>1.59</v>
      </c>
      <c r="AJ57" s="54">
        <v>1.27</v>
      </c>
      <c r="AK57" s="54">
        <v>1.99</v>
      </c>
      <c r="AL57" s="9">
        <f ca="1">_xll.ErPert(AJ57,AI57,AK57)</f>
        <v>1.6033333333333335</v>
      </c>
      <c r="AN57" s="43">
        <v>47</v>
      </c>
      <c r="AO57" s="48">
        <v>1.79</v>
      </c>
      <c r="AP57" s="54">
        <v>1.54</v>
      </c>
      <c r="AQ57" s="54">
        <v>2.08</v>
      </c>
      <c r="AR57" s="9">
        <f ca="1">_xll.ErPert(AP57,AO57,AQ57)</f>
        <v>1.7966666666666669</v>
      </c>
      <c r="AT57" s="43">
        <v>47</v>
      </c>
      <c r="AU57" s="54">
        <v>1.24</v>
      </c>
      <c r="AV57" s="54">
        <v>1.2</v>
      </c>
      <c r="AW57" s="54">
        <v>1.28</v>
      </c>
      <c r="AX57" s="9">
        <f ca="1">_xll.ErPert(AV57,AU57,AW57)</f>
        <v>1.24</v>
      </c>
      <c r="AZ57" s="43">
        <v>47</v>
      </c>
      <c r="BA57" s="54">
        <v>1.24</v>
      </c>
      <c r="BB57" s="54">
        <v>1.1499999999999999</v>
      </c>
      <c r="BC57" s="54">
        <v>1.34</v>
      </c>
      <c r="BD57" s="9">
        <f ca="1">_xll.ErPert(BB57,BA57,BC57)</f>
        <v>1.2416666666666665</v>
      </c>
      <c r="BF57" s="43">
        <v>47</v>
      </c>
      <c r="BG57" s="54">
        <v>1.47</v>
      </c>
      <c r="BH57" s="54">
        <v>1.26</v>
      </c>
      <c r="BI57" s="54">
        <v>1.71</v>
      </c>
      <c r="BJ57" s="9">
        <f ca="1">_xll.ErPert(BH57,BG57,BI57)</f>
        <v>1.4749999999999999</v>
      </c>
      <c r="BL57" s="43">
        <v>47</v>
      </c>
      <c r="BM57" s="48">
        <v>1</v>
      </c>
      <c r="BN57" s="45">
        <v>0.99999999989999999</v>
      </c>
      <c r="BO57" s="46">
        <v>1.0000000001</v>
      </c>
      <c r="BP57" s="9">
        <f ca="1">_xll.ErPert(BN57,BM57,BO57)</f>
        <v>1</v>
      </c>
      <c r="BR57" s="43">
        <v>47</v>
      </c>
      <c r="BS57" s="55">
        <v>1.1000000000000001</v>
      </c>
      <c r="BT57" s="55">
        <v>1.07</v>
      </c>
      <c r="BU57" s="55">
        <v>1.1399999999999999</v>
      </c>
      <c r="BV57" s="9">
        <f ca="1">_xll.ErPert(BT57,BS57,BU57)</f>
        <v>1.1016666666666668</v>
      </c>
    </row>
    <row r="58" spans="1:74" ht="16" thickBot="1" x14ac:dyDescent="0.4">
      <c r="A58" s="56">
        <v>27.030676</v>
      </c>
      <c r="B58" s="57">
        <v>4.4910164999999997</v>
      </c>
      <c r="D58" s="43">
        <v>48</v>
      </c>
      <c r="E58" s="44">
        <f t="shared" si="0"/>
        <v>27.030676</v>
      </c>
      <c r="F58" s="45">
        <f t="shared" si="1"/>
        <v>18.228283660000002</v>
      </c>
      <c r="G58" s="46">
        <f t="shared" si="2"/>
        <v>35.833068339999997</v>
      </c>
      <c r="H58" s="9">
        <f ca="1">_xll.ErPert(F58,E58,G58)</f>
        <v>27.030676</v>
      </c>
      <c r="J58" s="43">
        <v>48</v>
      </c>
      <c r="K58" s="48">
        <v>1.5</v>
      </c>
      <c r="L58" s="49">
        <v>1.39</v>
      </c>
      <c r="M58" s="50">
        <v>1.62</v>
      </c>
      <c r="N58" s="9">
        <f ca="1">_xll.ErPert(L58,K58,M58)</f>
        <v>1.5016666666666667</v>
      </c>
      <c r="P58" s="43">
        <v>48</v>
      </c>
      <c r="Q58" s="48">
        <v>1.76</v>
      </c>
      <c r="R58" s="54">
        <v>1.52</v>
      </c>
      <c r="S58" s="54">
        <v>2.04</v>
      </c>
      <c r="T58" s="9">
        <f ca="1">_xll.ErPert(R58,Q58,S58)</f>
        <v>1.7666666666666668</v>
      </c>
      <c r="V58" s="43">
        <v>48</v>
      </c>
      <c r="W58" s="48">
        <v>2.0299999999999998</v>
      </c>
      <c r="X58" s="54">
        <v>1.75</v>
      </c>
      <c r="Y58" s="54">
        <v>2.36</v>
      </c>
      <c r="Z58" s="9">
        <f ca="1">_xll.ErPert(X58,W58,Y58)</f>
        <v>2.0383333333333331</v>
      </c>
      <c r="AB58" s="43">
        <v>48</v>
      </c>
      <c r="AC58" s="48">
        <v>2.16</v>
      </c>
      <c r="AD58" s="54">
        <v>1.89</v>
      </c>
      <c r="AE58" s="54">
        <v>2.46</v>
      </c>
      <c r="AF58" s="9">
        <f ca="1">_xll.ErPert(AD58,AC58,AE58)</f>
        <v>2.165</v>
      </c>
      <c r="AH58" s="43">
        <v>48</v>
      </c>
      <c r="AI58" s="48">
        <v>1.59</v>
      </c>
      <c r="AJ58" s="54">
        <v>1.27</v>
      </c>
      <c r="AK58" s="54">
        <v>1.99</v>
      </c>
      <c r="AL58" s="9">
        <f ca="1">_xll.ErPert(AJ58,AI58,AK58)</f>
        <v>1.6033333333333335</v>
      </c>
      <c r="AN58" s="43">
        <v>48</v>
      </c>
      <c r="AO58" s="48">
        <v>1.79</v>
      </c>
      <c r="AP58" s="54">
        <v>1.54</v>
      </c>
      <c r="AQ58" s="54">
        <v>2.08</v>
      </c>
      <c r="AR58" s="9">
        <f ca="1">_xll.ErPert(AP58,AO58,AQ58)</f>
        <v>1.7966666666666669</v>
      </c>
      <c r="AT58" s="43">
        <v>48</v>
      </c>
      <c r="AU58" s="54">
        <v>1.24</v>
      </c>
      <c r="AV58" s="54">
        <v>1.2</v>
      </c>
      <c r="AW58" s="54">
        <v>1.28</v>
      </c>
      <c r="AX58" s="9">
        <f ca="1">_xll.ErPert(AV58,AU58,AW58)</f>
        <v>1.24</v>
      </c>
      <c r="AZ58" s="43">
        <v>48</v>
      </c>
      <c r="BA58" s="54">
        <v>1.24</v>
      </c>
      <c r="BB58" s="54">
        <v>1.1499999999999999</v>
      </c>
      <c r="BC58" s="54">
        <v>1.34</v>
      </c>
      <c r="BD58" s="9">
        <f ca="1">_xll.ErPert(BB58,BA58,BC58)</f>
        <v>1.2416666666666665</v>
      </c>
      <c r="BF58" s="43">
        <v>48</v>
      </c>
      <c r="BG58" s="54">
        <v>1.47</v>
      </c>
      <c r="BH58" s="54">
        <v>1.26</v>
      </c>
      <c r="BI58" s="54">
        <v>1.71</v>
      </c>
      <c r="BJ58" s="9">
        <f ca="1">_xll.ErPert(BH58,BG58,BI58)</f>
        <v>1.4749999999999999</v>
      </c>
      <c r="BL58" s="43">
        <v>48</v>
      </c>
      <c r="BM58" s="48">
        <v>1</v>
      </c>
      <c r="BN58" s="45">
        <v>0.99999999989999999</v>
      </c>
      <c r="BO58" s="46">
        <v>1.0000000001</v>
      </c>
      <c r="BP58" s="9">
        <f ca="1">_xll.ErPert(BN58,BM58,BO58)</f>
        <v>1</v>
      </c>
      <c r="BR58" s="43">
        <v>48</v>
      </c>
      <c r="BS58" s="55">
        <v>1.1000000000000001</v>
      </c>
      <c r="BT58" s="55">
        <v>1.07</v>
      </c>
      <c r="BU58" s="55">
        <v>1.1399999999999999</v>
      </c>
      <c r="BV58" s="9">
        <f ca="1">_xll.ErPert(BT58,BS58,BU58)</f>
        <v>1.1016666666666668</v>
      </c>
    </row>
    <row r="59" spans="1:74" ht="16" thickBot="1" x14ac:dyDescent="0.4">
      <c r="A59" s="56">
        <v>27.030676</v>
      </c>
      <c r="B59" s="57">
        <v>4.4910164999999997</v>
      </c>
      <c r="D59" s="43">
        <v>49</v>
      </c>
      <c r="E59" s="44">
        <f t="shared" si="0"/>
        <v>27.030676</v>
      </c>
      <c r="F59" s="45">
        <f t="shared" si="1"/>
        <v>18.228283660000002</v>
      </c>
      <c r="G59" s="46">
        <f t="shared" si="2"/>
        <v>35.833068339999997</v>
      </c>
      <c r="H59" s="9">
        <f ca="1">_xll.ErPert(F59,E59,G59)</f>
        <v>27.030676</v>
      </c>
      <c r="J59" s="43">
        <v>49</v>
      </c>
      <c r="K59" s="48">
        <v>1.5</v>
      </c>
      <c r="L59" s="49">
        <v>1.39</v>
      </c>
      <c r="M59" s="50">
        <v>1.62</v>
      </c>
      <c r="N59" s="9">
        <f ca="1">_xll.ErPert(L59,K59,M59)</f>
        <v>1.5016666666666667</v>
      </c>
      <c r="P59" s="43">
        <v>49</v>
      </c>
      <c r="Q59" s="48">
        <v>1.76</v>
      </c>
      <c r="R59" s="54">
        <v>1.52</v>
      </c>
      <c r="S59" s="54">
        <v>2.04</v>
      </c>
      <c r="T59" s="9">
        <f ca="1">_xll.ErPert(R59,Q59,S59)</f>
        <v>1.7666666666666668</v>
      </c>
      <c r="V59" s="43">
        <v>49</v>
      </c>
      <c r="W59" s="48">
        <v>2.0299999999999998</v>
      </c>
      <c r="X59" s="54">
        <v>1.75</v>
      </c>
      <c r="Y59" s="54">
        <v>2.36</v>
      </c>
      <c r="Z59" s="9">
        <f ca="1">_xll.ErPert(X59,W59,Y59)</f>
        <v>2.0383333333333331</v>
      </c>
      <c r="AB59" s="43">
        <v>49</v>
      </c>
      <c r="AC59" s="48">
        <v>2.16</v>
      </c>
      <c r="AD59" s="54">
        <v>1.89</v>
      </c>
      <c r="AE59" s="54">
        <v>2.46</v>
      </c>
      <c r="AF59" s="9">
        <f ca="1">_xll.ErPert(AD59,AC59,AE59)</f>
        <v>2.165</v>
      </c>
      <c r="AH59" s="43">
        <v>49</v>
      </c>
      <c r="AI59" s="48">
        <v>1.59</v>
      </c>
      <c r="AJ59" s="54">
        <v>1.27</v>
      </c>
      <c r="AK59" s="54">
        <v>1.99</v>
      </c>
      <c r="AL59" s="9">
        <f ca="1">_xll.ErPert(AJ59,AI59,AK59)</f>
        <v>1.6033333333333335</v>
      </c>
      <c r="AN59" s="43">
        <v>49</v>
      </c>
      <c r="AO59" s="48">
        <v>1.79</v>
      </c>
      <c r="AP59" s="54">
        <v>1.54</v>
      </c>
      <c r="AQ59" s="54">
        <v>2.08</v>
      </c>
      <c r="AR59" s="9">
        <f ca="1">_xll.ErPert(AP59,AO59,AQ59)</f>
        <v>1.7966666666666669</v>
      </c>
      <c r="AT59" s="43">
        <v>49</v>
      </c>
      <c r="AU59" s="54">
        <v>1.24</v>
      </c>
      <c r="AV59" s="54">
        <v>1.2</v>
      </c>
      <c r="AW59" s="54">
        <v>1.28</v>
      </c>
      <c r="AX59" s="9">
        <f ca="1">_xll.ErPert(AV59,AU59,AW59)</f>
        <v>1.24</v>
      </c>
      <c r="AZ59" s="43">
        <v>49</v>
      </c>
      <c r="BA59" s="54">
        <v>1.24</v>
      </c>
      <c r="BB59" s="54">
        <v>1.1499999999999999</v>
      </c>
      <c r="BC59" s="54">
        <v>1.34</v>
      </c>
      <c r="BD59" s="9">
        <f ca="1">_xll.ErPert(BB59,BA59,BC59)</f>
        <v>1.2416666666666665</v>
      </c>
      <c r="BF59" s="43">
        <v>49</v>
      </c>
      <c r="BG59" s="54">
        <v>1.47</v>
      </c>
      <c r="BH59" s="54">
        <v>1.26</v>
      </c>
      <c r="BI59" s="54">
        <v>1.71</v>
      </c>
      <c r="BJ59" s="9">
        <f ca="1">_xll.ErPert(BH59,BG59,BI59)</f>
        <v>1.4749999999999999</v>
      </c>
      <c r="BL59" s="43">
        <v>49</v>
      </c>
      <c r="BM59" s="48">
        <v>1</v>
      </c>
      <c r="BN59" s="45">
        <v>0.99999999989999999</v>
      </c>
      <c r="BO59" s="46">
        <v>1.0000000001</v>
      </c>
      <c r="BP59" s="9">
        <f ca="1">_xll.ErPert(BN59,BM59,BO59)</f>
        <v>1</v>
      </c>
      <c r="BR59" s="43">
        <v>49</v>
      </c>
      <c r="BS59" s="55">
        <v>1.1000000000000001</v>
      </c>
      <c r="BT59" s="55">
        <v>1.07</v>
      </c>
      <c r="BU59" s="55">
        <v>1.1399999999999999</v>
      </c>
      <c r="BV59" s="9">
        <f ca="1">_xll.ErPert(BT59,BS59,BU59)</f>
        <v>1.1016666666666668</v>
      </c>
    </row>
    <row r="60" spans="1:74" ht="16" thickBot="1" x14ac:dyDescent="0.4">
      <c r="A60" s="56">
        <v>27.432075000000001</v>
      </c>
      <c r="B60" s="57">
        <v>4.9162170999999999</v>
      </c>
      <c r="D60" s="43">
        <v>50</v>
      </c>
      <c r="E60" s="44">
        <f t="shared" si="0"/>
        <v>27.432075000000001</v>
      </c>
      <c r="F60" s="45">
        <f t="shared" si="1"/>
        <v>17.796289483999999</v>
      </c>
      <c r="G60" s="46">
        <f t="shared" si="2"/>
        <v>37.067860516000003</v>
      </c>
      <c r="H60" s="9">
        <f ca="1">_xll.ErPert(F60,E60,G60)</f>
        <v>27.432075000000005</v>
      </c>
      <c r="J60" s="43">
        <v>50</v>
      </c>
      <c r="K60" s="48">
        <v>1.5</v>
      </c>
      <c r="L60" s="49">
        <v>1.39</v>
      </c>
      <c r="M60" s="50">
        <v>1.62</v>
      </c>
      <c r="N60" s="9">
        <f ca="1">_xll.ErPert(L60,K60,M60)</f>
        <v>1.5016666666666667</v>
      </c>
      <c r="P60" s="43">
        <v>50</v>
      </c>
      <c r="Q60" s="48">
        <v>1.76</v>
      </c>
      <c r="R60" s="54">
        <v>1.52</v>
      </c>
      <c r="S60" s="54">
        <v>2.04</v>
      </c>
      <c r="T60" s="9">
        <f ca="1">_xll.ErPert(R60,Q60,S60)</f>
        <v>1.7666666666666668</v>
      </c>
      <c r="V60" s="43">
        <v>50</v>
      </c>
      <c r="W60" s="48">
        <v>2.0299999999999998</v>
      </c>
      <c r="X60" s="54">
        <v>1.75</v>
      </c>
      <c r="Y60" s="54">
        <v>2.36</v>
      </c>
      <c r="Z60" s="9">
        <f ca="1">_xll.ErPert(X60,W60,Y60)</f>
        <v>2.0383333333333331</v>
      </c>
      <c r="AB60" s="43">
        <v>50</v>
      </c>
      <c r="AC60" s="48">
        <v>2.16</v>
      </c>
      <c r="AD60" s="54">
        <v>1.89</v>
      </c>
      <c r="AE60" s="54">
        <v>2.46</v>
      </c>
      <c r="AF60" s="9">
        <f ca="1">_xll.ErPert(AD60,AC60,AE60)</f>
        <v>2.165</v>
      </c>
      <c r="AH60" s="43">
        <v>50</v>
      </c>
      <c r="AI60" s="48">
        <v>1.59</v>
      </c>
      <c r="AJ60" s="54">
        <v>1.27</v>
      </c>
      <c r="AK60" s="54">
        <v>1.99</v>
      </c>
      <c r="AL60" s="9">
        <f ca="1">_xll.ErPert(AJ60,AI60,AK60)</f>
        <v>1.6033333333333335</v>
      </c>
      <c r="AN60" s="43">
        <v>50</v>
      </c>
      <c r="AO60" s="48">
        <v>1.79</v>
      </c>
      <c r="AP60" s="54">
        <v>1.54</v>
      </c>
      <c r="AQ60" s="54">
        <v>2.08</v>
      </c>
      <c r="AR60" s="9">
        <f ca="1">_xll.ErPert(AP60,AO60,AQ60)</f>
        <v>1.7966666666666669</v>
      </c>
      <c r="AT60" s="43">
        <v>50</v>
      </c>
      <c r="AU60" s="54">
        <v>1.24</v>
      </c>
      <c r="AV60" s="54">
        <v>1.2</v>
      </c>
      <c r="AW60" s="54">
        <v>1.28</v>
      </c>
      <c r="AX60" s="9">
        <f ca="1">_xll.ErPert(AV60,AU60,AW60)</f>
        <v>1.24</v>
      </c>
      <c r="AZ60" s="43">
        <v>50</v>
      </c>
      <c r="BA60" s="54">
        <v>1.24</v>
      </c>
      <c r="BB60" s="54">
        <v>1.1499999999999999</v>
      </c>
      <c r="BC60" s="54">
        <v>1.34</v>
      </c>
      <c r="BD60" s="9">
        <f ca="1">_xll.ErPert(BB60,BA60,BC60)</f>
        <v>1.2416666666666665</v>
      </c>
      <c r="BF60" s="43">
        <v>50</v>
      </c>
      <c r="BG60" s="54">
        <v>1.47</v>
      </c>
      <c r="BH60" s="54">
        <v>1.26</v>
      </c>
      <c r="BI60" s="54">
        <v>1.71</v>
      </c>
      <c r="BJ60" s="9">
        <f ca="1">_xll.ErPert(BH60,BG60,BI60)</f>
        <v>1.4749999999999999</v>
      </c>
      <c r="BL60" s="43">
        <v>50</v>
      </c>
      <c r="BM60" s="48">
        <v>1</v>
      </c>
      <c r="BN60" s="45">
        <v>0.99999999989999999</v>
      </c>
      <c r="BO60" s="46">
        <v>1.0000000001</v>
      </c>
      <c r="BP60" s="9">
        <f ca="1">_xll.ErPert(BN60,BM60,BO60)</f>
        <v>1</v>
      </c>
      <c r="BR60" s="43">
        <v>50</v>
      </c>
      <c r="BS60" s="55">
        <v>1.1000000000000001</v>
      </c>
      <c r="BT60" s="55">
        <v>1.07</v>
      </c>
      <c r="BU60" s="55">
        <v>1.1399999999999999</v>
      </c>
      <c r="BV60" s="9">
        <f ca="1">_xll.ErPert(BT60,BS60,BU60)</f>
        <v>1.1016666666666668</v>
      </c>
    </row>
    <row r="61" spans="1:74" ht="16" thickBot="1" x14ac:dyDescent="0.4">
      <c r="A61" s="56">
        <v>27.432075000000001</v>
      </c>
      <c r="B61" s="57">
        <v>4.9162170999999999</v>
      </c>
      <c r="D61" s="43">
        <v>51</v>
      </c>
      <c r="E61" s="44">
        <f t="shared" si="0"/>
        <v>27.432075000000001</v>
      </c>
      <c r="F61" s="45">
        <f t="shared" si="1"/>
        <v>17.796289483999999</v>
      </c>
      <c r="G61" s="46">
        <f t="shared" si="2"/>
        <v>37.067860516000003</v>
      </c>
      <c r="H61" s="9">
        <f ca="1">_xll.ErPert(F61,E61,G61)</f>
        <v>27.432075000000005</v>
      </c>
      <c r="J61" s="43">
        <v>51</v>
      </c>
      <c r="K61" s="48">
        <v>1.5</v>
      </c>
      <c r="L61" s="49">
        <v>1.39</v>
      </c>
      <c r="M61" s="50">
        <v>1.62</v>
      </c>
      <c r="N61" s="9">
        <f ca="1">_xll.ErPert(L61,K61,M61)</f>
        <v>1.5016666666666667</v>
      </c>
      <c r="P61" s="43">
        <v>51</v>
      </c>
      <c r="Q61" s="48">
        <v>1.76</v>
      </c>
      <c r="R61" s="54">
        <v>1.52</v>
      </c>
      <c r="S61" s="54">
        <v>2.04</v>
      </c>
      <c r="T61" s="9">
        <f ca="1">_xll.ErPert(R61,Q61,S61)</f>
        <v>1.7666666666666668</v>
      </c>
      <c r="V61" s="43">
        <v>51</v>
      </c>
      <c r="W61" s="48">
        <v>2.0299999999999998</v>
      </c>
      <c r="X61" s="54">
        <v>1.75</v>
      </c>
      <c r="Y61" s="54">
        <v>2.36</v>
      </c>
      <c r="Z61" s="9">
        <f ca="1">_xll.ErPert(X61,W61,Y61)</f>
        <v>2.0383333333333331</v>
      </c>
      <c r="AB61" s="43">
        <v>51</v>
      </c>
      <c r="AC61" s="48">
        <v>2.16</v>
      </c>
      <c r="AD61" s="54">
        <v>1.89</v>
      </c>
      <c r="AE61" s="54">
        <v>2.46</v>
      </c>
      <c r="AF61" s="9">
        <f ca="1">_xll.ErPert(AD61,AC61,AE61)</f>
        <v>2.165</v>
      </c>
      <c r="AH61" s="43">
        <v>51</v>
      </c>
      <c r="AI61" s="48">
        <v>1.59</v>
      </c>
      <c r="AJ61" s="54">
        <v>1.27</v>
      </c>
      <c r="AK61" s="54">
        <v>1.99</v>
      </c>
      <c r="AL61" s="9">
        <f ca="1">_xll.ErPert(AJ61,AI61,AK61)</f>
        <v>1.6033333333333335</v>
      </c>
      <c r="AN61" s="43">
        <v>51</v>
      </c>
      <c r="AO61" s="48">
        <v>1.79</v>
      </c>
      <c r="AP61" s="54">
        <v>1.54</v>
      </c>
      <c r="AQ61" s="54">
        <v>2.08</v>
      </c>
      <c r="AR61" s="9">
        <f ca="1">_xll.ErPert(AP61,AO61,AQ61)</f>
        <v>1.7966666666666669</v>
      </c>
      <c r="AT61" s="43">
        <v>51</v>
      </c>
      <c r="AU61" s="54">
        <v>1.24</v>
      </c>
      <c r="AV61" s="54">
        <v>1.2</v>
      </c>
      <c r="AW61" s="54">
        <v>1.28</v>
      </c>
      <c r="AX61" s="9">
        <f ca="1">_xll.ErPert(AV61,AU61,AW61)</f>
        <v>1.24</v>
      </c>
      <c r="AZ61" s="43">
        <v>51</v>
      </c>
      <c r="BA61" s="54">
        <v>1.24</v>
      </c>
      <c r="BB61" s="54">
        <v>1.1499999999999999</v>
      </c>
      <c r="BC61" s="54">
        <v>1.34</v>
      </c>
      <c r="BD61" s="9">
        <f ca="1">_xll.ErPert(BB61,BA61,BC61)</f>
        <v>1.2416666666666665</v>
      </c>
      <c r="BF61" s="43">
        <v>51</v>
      </c>
      <c r="BG61" s="54">
        <v>1.47</v>
      </c>
      <c r="BH61" s="54">
        <v>1.26</v>
      </c>
      <c r="BI61" s="54">
        <v>1.71</v>
      </c>
      <c r="BJ61" s="9">
        <f ca="1">_xll.ErPert(BH61,BG61,BI61)</f>
        <v>1.4749999999999999</v>
      </c>
      <c r="BL61" s="43">
        <v>51</v>
      </c>
      <c r="BM61" s="48">
        <v>1</v>
      </c>
      <c r="BN61" s="45">
        <v>0.99999999989999999</v>
      </c>
      <c r="BO61" s="46">
        <v>1.0000000001</v>
      </c>
      <c r="BP61" s="9">
        <f ca="1">_xll.ErPert(BN61,BM61,BO61)</f>
        <v>1</v>
      </c>
      <c r="BR61" s="43">
        <v>51</v>
      </c>
      <c r="BS61" s="55">
        <v>1.1000000000000001</v>
      </c>
      <c r="BT61" s="55">
        <v>1.07</v>
      </c>
      <c r="BU61" s="55">
        <v>1.1399999999999999</v>
      </c>
      <c r="BV61" s="9">
        <f ca="1">_xll.ErPert(BT61,BS61,BU61)</f>
        <v>1.1016666666666668</v>
      </c>
    </row>
    <row r="62" spans="1:74" ht="16" thickBot="1" x14ac:dyDescent="0.4">
      <c r="A62" s="56">
        <v>27.432075000000001</v>
      </c>
      <c r="B62" s="57">
        <v>4.9162170999999999</v>
      </c>
      <c r="D62" s="43">
        <v>52</v>
      </c>
      <c r="E62" s="44">
        <f t="shared" si="0"/>
        <v>27.432075000000001</v>
      </c>
      <c r="F62" s="45">
        <f t="shared" si="1"/>
        <v>17.796289483999999</v>
      </c>
      <c r="G62" s="46">
        <f t="shared" si="2"/>
        <v>37.067860516000003</v>
      </c>
      <c r="H62" s="9">
        <f ca="1">_xll.ErPert(F62,E62,G62)</f>
        <v>27.432075000000005</v>
      </c>
      <c r="J62" s="43">
        <v>52</v>
      </c>
      <c r="K62" s="48">
        <v>1.5</v>
      </c>
      <c r="L62" s="49">
        <v>1.39</v>
      </c>
      <c r="M62" s="50">
        <v>1.62</v>
      </c>
      <c r="N62" s="9">
        <f ca="1">_xll.ErPert(L62,K62,M62)</f>
        <v>1.5016666666666667</v>
      </c>
      <c r="P62" s="43">
        <v>52</v>
      </c>
      <c r="Q62" s="48">
        <v>1.76</v>
      </c>
      <c r="R62" s="54">
        <v>1.52</v>
      </c>
      <c r="S62" s="54">
        <v>2.04</v>
      </c>
      <c r="T62" s="9">
        <f ca="1">_xll.ErPert(R62,Q62,S62)</f>
        <v>1.7666666666666668</v>
      </c>
      <c r="V62" s="43">
        <v>52</v>
      </c>
      <c r="W62" s="48">
        <v>2.0299999999999998</v>
      </c>
      <c r="X62" s="54">
        <v>1.75</v>
      </c>
      <c r="Y62" s="54">
        <v>2.36</v>
      </c>
      <c r="Z62" s="9">
        <f ca="1">_xll.ErPert(X62,W62,Y62)</f>
        <v>2.0383333333333331</v>
      </c>
      <c r="AB62" s="43">
        <v>52</v>
      </c>
      <c r="AC62" s="48">
        <v>2.16</v>
      </c>
      <c r="AD62" s="54">
        <v>1.89</v>
      </c>
      <c r="AE62" s="54">
        <v>2.46</v>
      </c>
      <c r="AF62" s="9">
        <f ca="1">_xll.ErPert(AD62,AC62,AE62)</f>
        <v>2.165</v>
      </c>
      <c r="AH62" s="43">
        <v>52</v>
      </c>
      <c r="AI62" s="48">
        <v>1.59</v>
      </c>
      <c r="AJ62" s="54">
        <v>1.27</v>
      </c>
      <c r="AK62" s="54">
        <v>1.99</v>
      </c>
      <c r="AL62" s="9">
        <f ca="1">_xll.ErPert(AJ62,AI62,AK62)</f>
        <v>1.6033333333333335</v>
      </c>
      <c r="AN62" s="43">
        <v>52</v>
      </c>
      <c r="AO62" s="48">
        <v>1.79</v>
      </c>
      <c r="AP62" s="54">
        <v>1.54</v>
      </c>
      <c r="AQ62" s="54">
        <v>2.08</v>
      </c>
      <c r="AR62" s="9">
        <f ca="1">_xll.ErPert(AP62,AO62,AQ62)</f>
        <v>1.7966666666666669</v>
      </c>
      <c r="AT62" s="43">
        <v>52</v>
      </c>
      <c r="AU62" s="54">
        <v>1.24</v>
      </c>
      <c r="AV62" s="54">
        <v>1.2</v>
      </c>
      <c r="AW62" s="54">
        <v>1.28</v>
      </c>
      <c r="AX62" s="9">
        <f ca="1">_xll.ErPert(AV62,AU62,AW62)</f>
        <v>1.24</v>
      </c>
      <c r="AZ62" s="43">
        <v>52</v>
      </c>
      <c r="BA62" s="54">
        <v>1.24</v>
      </c>
      <c r="BB62" s="54">
        <v>1.1499999999999999</v>
      </c>
      <c r="BC62" s="54">
        <v>1.34</v>
      </c>
      <c r="BD62" s="9">
        <f ca="1">_xll.ErPert(BB62,BA62,BC62)</f>
        <v>1.2416666666666665</v>
      </c>
      <c r="BF62" s="43">
        <v>52</v>
      </c>
      <c r="BG62" s="54">
        <v>1.47</v>
      </c>
      <c r="BH62" s="54">
        <v>1.26</v>
      </c>
      <c r="BI62" s="54">
        <v>1.71</v>
      </c>
      <c r="BJ62" s="9">
        <f ca="1">_xll.ErPert(BH62,BG62,BI62)</f>
        <v>1.4749999999999999</v>
      </c>
      <c r="BL62" s="43">
        <v>52</v>
      </c>
      <c r="BM62" s="48">
        <v>1</v>
      </c>
      <c r="BN62" s="45">
        <v>0.99999999989999999</v>
      </c>
      <c r="BO62" s="46">
        <v>1.0000000001</v>
      </c>
      <c r="BP62" s="9">
        <f ca="1">_xll.ErPert(BN62,BM62,BO62)</f>
        <v>1</v>
      </c>
      <c r="BR62" s="43">
        <v>52</v>
      </c>
      <c r="BS62" s="55">
        <v>1.1000000000000001</v>
      </c>
      <c r="BT62" s="55">
        <v>1.07</v>
      </c>
      <c r="BU62" s="55">
        <v>1.1399999999999999</v>
      </c>
      <c r="BV62" s="9">
        <f ca="1">_xll.ErPert(BT62,BS62,BU62)</f>
        <v>1.1016666666666668</v>
      </c>
    </row>
    <row r="63" spans="1:74" ht="16" thickBot="1" x14ac:dyDescent="0.4">
      <c r="A63" s="56">
        <v>27.432075000000001</v>
      </c>
      <c r="B63" s="57">
        <v>4.9162170999999999</v>
      </c>
      <c r="D63" s="43">
        <v>53</v>
      </c>
      <c r="E63" s="44">
        <f t="shared" si="0"/>
        <v>27.432075000000001</v>
      </c>
      <c r="F63" s="45">
        <f t="shared" si="1"/>
        <v>17.796289483999999</v>
      </c>
      <c r="G63" s="46">
        <f t="shared" si="2"/>
        <v>37.067860516000003</v>
      </c>
      <c r="H63" s="9">
        <f ca="1">_xll.ErPert(F63,E63,G63)</f>
        <v>27.432075000000005</v>
      </c>
      <c r="J63" s="43">
        <v>53</v>
      </c>
      <c r="K63" s="48">
        <v>1.5</v>
      </c>
      <c r="L63" s="49">
        <v>1.39</v>
      </c>
      <c r="M63" s="50">
        <v>1.62</v>
      </c>
      <c r="N63" s="9">
        <f ca="1">_xll.ErPert(L63,K63,M63)</f>
        <v>1.5016666666666667</v>
      </c>
      <c r="P63" s="43">
        <v>53</v>
      </c>
      <c r="Q63" s="48">
        <v>1.76</v>
      </c>
      <c r="R63" s="54">
        <v>1.52</v>
      </c>
      <c r="S63" s="54">
        <v>2.04</v>
      </c>
      <c r="T63" s="9">
        <f ca="1">_xll.ErPert(R63,Q63,S63)</f>
        <v>1.7666666666666668</v>
      </c>
      <c r="V63" s="43">
        <v>53</v>
      </c>
      <c r="W63" s="48">
        <v>2.0299999999999998</v>
      </c>
      <c r="X63" s="54">
        <v>1.75</v>
      </c>
      <c r="Y63" s="54">
        <v>2.36</v>
      </c>
      <c r="Z63" s="9">
        <f ca="1">_xll.ErPert(X63,W63,Y63)</f>
        <v>2.0383333333333331</v>
      </c>
      <c r="AB63" s="43">
        <v>53</v>
      </c>
      <c r="AC63" s="48">
        <v>2.16</v>
      </c>
      <c r="AD63" s="54">
        <v>1.89</v>
      </c>
      <c r="AE63" s="54">
        <v>2.46</v>
      </c>
      <c r="AF63" s="9">
        <f ca="1">_xll.ErPert(AD63,AC63,AE63)</f>
        <v>2.165</v>
      </c>
      <c r="AH63" s="43">
        <v>53</v>
      </c>
      <c r="AI63" s="48">
        <v>1.59</v>
      </c>
      <c r="AJ63" s="54">
        <v>1.27</v>
      </c>
      <c r="AK63" s="54">
        <v>1.99</v>
      </c>
      <c r="AL63" s="9">
        <f ca="1">_xll.ErPert(AJ63,AI63,AK63)</f>
        <v>1.6033333333333335</v>
      </c>
      <c r="AN63" s="43">
        <v>53</v>
      </c>
      <c r="AO63" s="48">
        <v>1.79</v>
      </c>
      <c r="AP63" s="54">
        <v>1.54</v>
      </c>
      <c r="AQ63" s="54">
        <v>2.08</v>
      </c>
      <c r="AR63" s="9">
        <f ca="1">_xll.ErPert(AP63,AO63,AQ63)</f>
        <v>1.7966666666666669</v>
      </c>
      <c r="AT63" s="43">
        <v>53</v>
      </c>
      <c r="AU63" s="54">
        <v>1.24</v>
      </c>
      <c r="AV63" s="54">
        <v>1.2</v>
      </c>
      <c r="AW63" s="54">
        <v>1.28</v>
      </c>
      <c r="AX63" s="9">
        <f ca="1">_xll.ErPert(AV63,AU63,AW63)</f>
        <v>1.24</v>
      </c>
      <c r="AZ63" s="43">
        <v>53</v>
      </c>
      <c r="BA63" s="54">
        <v>1.24</v>
      </c>
      <c r="BB63" s="54">
        <v>1.1499999999999999</v>
      </c>
      <c r="BC63" s="54">
        <v>1.34</v>
      </c>
      <c r="BD63" s="9">
        <f ca="1">_xll.ErPert(BB63,BA63,BC63)</f>
        <v>1.2416666666666665</v>
      </c>
      <c r="BF63" s="43">
        <v>53</v>
      </c>
      <c r="BG63" s="54">
        <v>1.47</v>
      </c>
      <c r="BH63" s="54">
        <v>1.26</v>
      </c>
      <c r="BI63" s="54">
        <v>1.71</v>
      </c>
      <c r="BJ63" s="9">
        <f ca="1">_xll.ErPert(BH63,BG63,BI63)</f>
        <v>1.4749999999999999</v>
      </c>
      <c r="BL63" s="43">
        <v>53</v>
      </c>
      <c r="BM63" s="48">
        <v>1</v>
      </c>
      <c r="BN63" s="45">
        <v>0.99999999989999999</v>
      </c>
      <c r="BO63" s="46">
        <v>1.0000000001</v>
      </c>
      <c r="BP63" s="9">
        <f ca="1">_xll.ErPert(BN63,BM63,BO63)</f>
        <v>1</v>
      </c>
      <c r="BR63" s="43">
        <v>53</v>
      </c>
      <c r="BS63" s="55">
        <v>1.1000000000000001</v>
      </c>
      <c r="BT63" s="55">
        <v>1.07</v>
      </c>
      <c r="BU63" s="55">
        <v>1.1399999999999999</v>
      </c>
      <c r="BV63" s="9">
        <f ca="1">_xll.ErPert(BT63,BS63,BU63)</f>
        <v>1.1016666666666668</v>
      </c>
    </row>
    <row r="64" spans="1:74" ht="16" thickBot="1" x14ac:dyDescent="0.4">
      <c r="A64" s="56">
        <v>27.432075000000001</v>
      </c>
      <c r="B64" s="57">
        <v>4.9162170999999999</v>
      </c>
      <c r="D64" s="43">
        <v>54</v>
      </c>
      <c r="E64" s="44">
        <f t="shared" si="0"/>
        <v>27.432075000000001</v>
      </c>
      <c r="F64" s="45">
        <f t="shared" si="1"/>
        <v>17.796289483999999</v>
      </c>
      <c r="G64" s="46">
        <f t="shared" si="2"/>
        <v>37.067860516000003</v>
      </c>
      <c r="H64" s="9">
        <f ca="1">_xll.ErPert(F64,E64,G64)</f>
        <v>27.432075000000005</v>
      </c>
      <c r="J64" s="43">
        <v>54</v>
      </c>
      <c r="K64" s="48">
        <v>1.5</v>
      </c>
      <c r="L64" s="49">
        <v>1.39</v>
      </c>
      <c r="M64" s="50">
        <v>1.62</v>
      </c>
      <c r="N64" s="9">
        <f ca="1">_xll.ErPert(L64,K64,M64)</f>
        <v>1.5016666666666667</v>
      </c>
      <c r="P64" s="43">
        <v>54</v>
      </c>
      <c r="Q64" s="48">
        <v>1.76</v>
      </c>
      <c r="R64" s="54">
        <v>1.52</v>
      </c>
      <c r="S64" s="54">
        <v>2.04</v>
      </c>
      <c r="T64" s="9">
        <f ca="1">_xll.ErPert(R64,Q64,S64)</f>
        <v>1.7666666666666668</v>
      </c>
      <c r="V64" s="43">
        <v>54</v>
      </c>
      <c r="W64" s="48">
        <v>2.0299999999999998</v>
      </c>
      <c r="X64" s="54">
        <v>1.75</v>
      </c>
      <c r="Y64" s="54">
        <v>2.36</v>
      </c>
      <c r="Z64" s="9">
        <f ca="1">_xll.ErPert(X64,W64,Y64)</f>
        <v>2.0383333333333331</v>
      </c>
      <c r="AB64" s="43">
        <v>54</v>
      </c>
      <c r="AC64" s="48">
        <v>2.16</v>
      </c>
      <c r="AD64" s="54">
        <v>1.89</v>
      </c>
      <c r="AE64" s="54">
        <v>2.46</v>
      </c>
      <c r="AF64" s="9">
        <f ca="1">_xll.ErPert(AD64,AC64,AE64)</f>
        <v>2.165</v>
      </c>
      <c r="AH64" s="43">
        <v>54</v>
      </c>
      <c r="AI64" s="48">
        <v>1.59</v>
      </c>
      <c r="AJ64" s="54">
        <v>1.27</v>
      </c>
      <c r="AK64" s="54">
        <v>1.99</v>
      </c>
      <c r="AL64" s="9">
        <f ca="1">_xll.ErPert(AJ64,AI64,AK64)</f>
        <v>1.6033333333333335</v>
      </c>
      <c r="AN64" s="43">
        <v>54</v>
      </c>
      <c r="AO64" s="48">
        <v>1.79</v>
      </c>
      <c r="AP64" s="54">
        <v>1.54</v>
      </c>
      <c r="AQ64" s="54">
        <v>2.08</v>
      </c>
      <c r="AR64" s="9">
        <f ca="1">_xll.ErPert(AP64,AO64,AQ64)</f>
        <v>1.7966666666666669</v>
      </c>
      <c r="AT64" s="43">
        <v>54</v>
      </c>
      <c r="AU64" s="54">
        <v>1.24</v>
      </c>
      <c r="AV64" s="54">
        <v>1.2</v>
      </c>
      <c r="AW64" s="54">
        <v>1.28</v>
      </c>
      <c r="AX64" s="9">
        <f ca="1">_xll.ErPert(AV64,AU64,AW64)</f>
        <v>1.24</v>
      </c>
      <c r="AZ64" s="43">
        <v>54</v>
      </c>
      <c r="BA64" s="54">
        <v>1.24</v>
      </c>
      <c r="BB64" s="54">
        <v>1.1499999999999999</v>
      </c>
      <c r="BC64" s="54">
        <v>1.34</v>
      </c>
      <c r="BD64" s="9">
        <f ca="1">_xll.ErPert(BB64,BA64,BC64)</f>
        <v>1.2416666666666665</v>
      </c>
      <c r="BF64" s="43">
        <v>54</v>
      </c>
      <c r="BG64" s="54">
        <v>1.47</v>
      </c>
      <c r="BH64" s="54">
        <v>1.26</v>
      </c>
      <c r="BI64" s="54">
        <v>1.71</v>
      </c>
      <c r="BJ64" s="9">
        <f ca="1">_xll.ErPert(BH64,BG64,BI64)</f>
        <v>1.4749999999999999</v>
      </c>
      <c r="BL64" s="43">
        <v>54</v>
      </c>
      <c r="BM64" s="48">
        <v>1</v>
      </c>
      <c r="BN64" s="45">
        <v>0.99999999989999999</v>
      </c>
      <c r="BO64" s="46">
        <v>1.0000000001</v>
      </c>
      <c r="BP64" s="9">
        <f ca="1">_xll.ErPert(BN64,BM64,BO64)</f>
        <v>1</v>
      </c>
      <c r="BR64" s="43">
        <v>54</v>
      </c>
      <c r="BS64" s="55">
        <v>1.1000000000000001</v>
      </c>
      <c r="BT64" s="55">
        <v>1.07</v>
      </c>
      <c r="BU64" s="55">
        <v>1.1399999999999999</v>
      </c>
      <c r="BV64" s="9">
        <f ca="1">_xll.ErPert(BT64,BS64,BU64)</f>
        <v>1.1016666666666668</v>
      </c>
    </row>
    <row r="65" spans="1:74" ht="16" thickBot="1" x14ac:dyDescent="0.4">
      <c r="A65" s="56">
        <v>27.138795999999999</v>
      </c>
      <c r="B65" s="57">
        <v>4.7138061999999996</v>
      </c>
      <c r="D65" s="43">
        <v>55</v>
      </c>
      <c r="E65" s="44">
        <f t="shared" si="0"/>
        <v>27.138795999999999</v>
      </c>
      <c r="F65" s="45">
        <f t="shared" si="1"/>
        <v>17.899735847999999</v>
      </c>
      <c r="G65" s="46">
        <f t="shared" si="2"/>
        <v>36.377856152</v>
      </c>
      <c r="H65" s="9">
        <f ca="1">_xll.ErPert(F65,E65,G65)</f>
        <v>27.138795999999999</v>
      </c>
      <c r="J65" s="43">
        <v>55</v>
      </c>
      <c r="K65" s="48">
        <v>1.5</v>
      </c>
      <c r="L65" s="49">
        <v>1.39</v>
      </c>
      <c r="M65" s="50">
        <v>1.62</v>
      </c>
      <c r="N65" s="9">
        <f ca="1">_xll.ErPert(L65,K65,M65)</f>
        <v>1.5016666666666667</v>
      </c>
      <c r="P65" s="43">
        <v>55</v>
      </c>
      <c r="Q65" s="48">
        <v>1.76</v>
      </c>
      <c r="R65" s="54">
        <v>1.52</v>
      </c>
      <c r="S65" s="54">
        <v>2.04</v>
      </c>
      <c r="T65" s="9">
        <f ca="1">_xll.ErPert(R65,Q65,S65)</f>
        <v>1.7666666666666668</v>
      </c>
      <c r="V65" s="43">
        <v>55</v>
      </c>
      <c r="W65" s="48">
        <v>2.0299999999999998</v>
      </c>
      <c r="X65" s="54">
        <v>1.75</v>
      </c>
      <c r="Y65" s="54">
        <v>2.36</v>
      </c>
      <c r="Z65" s="9">
        <f ca="1">_xll.ErPert(X65,W65,Y65)</f>
        <v>2.0383333333333331</v>
      </c>
      <c r="AB65" s="43">
        <v>55</v>
      </c>
      <c r="AC65" s="48">
        <v>2.16</v>
      </c>
      <c r="AD65" s="54">
        <v>1.89</v>
      </c>
      <c r="AE65" s="54">
        <v>2.46</v>
      </c>
      <c r="AF65" s="9">
        <f ca="1">_xll.ErPert(AD65,AC65,AE65)</f>
        <v>2.165</v>
      </c>
      <c r="AH65" s="43">
        <v>55</v>
      </c>
      <c r="AI65" s="48">
        <v>1.59</v>
      </c>
      <c r="AJ65" s="54">
        <v>1.27</v>
      </c>
      <c r="AK65" s="54">
        <v>1.99</v>
      </c>
      <c r="AL65" s="9">
        <f ca="1">_xll.ErPert(AJ65,AI65,AK65)</f>
        <v>1.6033333333333335</v>
      </c>
      <c r="AN65" s="43">
        <v>55</v>
      </c>
      <c r="AO65" s="48">
        <v>1.79</v>
      </c>
      <c r="AP65" s="54">
        <v>1.54</v>
      </c>
      <c r="AQ65" s="54">
        <v>2.08</v>
      </c>
      <c r="AR65" s="9">
        <f ca="1">_xll.ErPert(AP65,AO65,AQ65)</f>
        <v>1.7966666666666669</v>
      </c>
      <c r="AT65" s="43">
        <v>55</v>
      </c>
      <c r="AU65" s="54">
        <v>1.24</v>
      </c>
      <c r="AV65" s="54">
        <v>1.2</v>
      </c>
      <c r="AW65" s="54">
        <v>1.28</v>
      </c>
      <c r="AX65" s="9">
        <f ca="1">_xll.ErPert(AV65,AU65,AW65)</f>
        <v>1.24</v>
      </c>
      <c r="AZ65" s="43">
        <v>55</v>
      </c>
      <c r="BA65" s="54">
        <v>1.24</v>
      </c>
      <c r="BB65" s="54">
        <v>1.1499999999999999</v>
      </c>
      <c r="BC65" s="54">
        <v>1.34</v>
      </c>
      <c r="BD65" s="9">
        <f ca="1">_xll.ErPert(BB65,BA65,BC65)</f>
        <v>1.2416666666666665</v>
      </c>
      <c r="BF65" s="43">
        <v>55</v>
      </c>
      <c r="BG65" s="54">
        <v>1.47</v>
      </c>
      <c r="BH65" s="54">
        <v>1.26</v>
      </c>
      <c r="BI65" s="54">
        <v>1.71</v>
      </c>
      <c r="BJ65" s="9">
        <f ca="1">_xll.ErPert(BH65,BG65,BI65)</f>
        <v>1.4749999999999999</v>
      </c>
      <c r="BL65" s="43">
        <v>55</v>
      </c>
      <c r="BM65" s="48">
        <v>1</v>
      </c>
      <c r="BN65" s="45">
        <v>0.99999999989999999</v>
      </c>
      <c r="BO65" s="46">
        <v>1.0000000001</v>
      </c>
      <c r="BP65" s="9">
        <f ca="1">_xll.ErPert(BN65,BM65,BO65)</f>
        <v>1</v>
      </c>
      <c r="BR65" s="43">
        <v>55</v>
      </c>
      <c r="BS65" s="55">
        <v>1.1000000000000001</v>
      </c>
      <c r="BT65" s="55">
        <v>1.07</v>
      </c>
      <c r="BU65" s="55">
        <v>1.1399999999999999</v>
      </c>
      <c r="BV65" s="9">
        <f ca="1">_xll.ErPert(BT65,BS65,BU65)</f>
        <v>1.1016666666666668</v>
      </c>
    </row>
    <row r="66" spans="1:74" ht="16" thickBot="1" x14ac:dyDescent="0.4">
      <c r="A66" s="56">
        <v>27.138795999999999</v>
      </c>
      <c r="B66" s="57">
        <v>4.7138061999999996</v>
      </c>
      <c r="D66" s="43">
        <v>56</v>
      </c>
      <c r="E66" s="44">
        <f t="shared" si="0"/>
        <v>27.138795999999999</v>
      </c>
      <c r="F66" s="45">
        <f t="shared" si="1"/>
        <v>17.899735847999999</v>
      </c>
      <c r="G66" s="46">
        <f t="shared" si="2"/>
        <v>36.377856152</v>
      </c>
      <c r="H66" s="9">
        <f ca="1">_xll.ErPert(F66,E66,G66)</f>
        <v>27.138795999999999</v>
      </c>
      <c r="J66" s="43">
        <v>56</v>
      </c>
      <c r="K66" s="48">
        <v>1.5</v>
      </c>
      <c r="L66" s="49">
        <v>1.39</v>
      </c>
      <c r="M66" s="50">
        <v>1.62</v>
      </c>
      <c r="N66" s="9">
        <f ca="1">_xll.ErPert(L66,K66,M66)</f>
        <v>1.5016666666666667</v>
      </c>
      <c r="P66" s="43">
        <v>56</v>
      </c>
      <c r="Q66" s="48">
        <v>1.76</v>
      </c>
      <c r="R66" s="54">
        <v>1.52</v>
      </c>
      <c r="S66" s="54">
        <v>2.04</v>
      </c>
      <c r="T66" s="9">
        <f ca="1">_xll.ErPert(R66,Q66,S66)</f>
        <v>1.7666666666666668</v>
      </c>
      <c r="V66" s="43">
        <v>56</v>
      </c>
      <c r="W66" s="48">
        <v>2.0299999999999998</v>
      </c>
      <c r="X66" s="54">
        <v>1.75</v>
      </c>
      <c r="Y66" s="54">
        <v>2.36</v>
      </c>
      <c r="Z66" s="9">
        <f ca="1">_xll.ErPert(X66,W66,Y66)</f>
        <v>2.0383333333333331</v>
      </c>
      <c r="AB66" s="43">
        <v>56</v>
      </c>
      <c r="AC66" s="48">
        <v>2.16</v>
      </c>
      <c r="AD66" s="54">
        <v>1.89</v>
      </c>
      <c r="AE66" s="54">
        <v>2.46</v>
      </c>
      <c r="AF66" s="9">
        <f ca="1">_xll.ErPert(AD66,AC66,AE66)</f>
        <v>2.165</v>
      </c>
      <c r="AH66" s="43">
        <v>56</v>
      </c>
      <c r="AI66" s="48">
        <v>1.59</v>
      </c>
      <c r="AJ66" s="54">
        <v>1.27</v>
      </c>
      <c r="AK66" s="54">
        <v>1.99</v>
      </c>
      <c r="AL66" s="9">
        <f ca="1">_xll.ErPert(AJ66,AI66,AK66)</f>
        <v>1.6033333333333335</v>
      </c>
      <c r="AN66" s="43">
        <v>56</v>
      </c>
      <c r="AO66" s="48">
        <v>1.79</v>
      </c>
      <c r="AP66" s="54">
        <v>1.54</v>
      </c>
      <c r="AQ66" s="54">
        <v>2.08</v>
      </c>
      <c r="AR66" s="9">
        <f ca="1">_xll.ErPert(AP66,AO66,AQ66)</f>
        <v>1.7966666666666669</v>
      </c>
      <c r="AT66" s="43">
        <v>56</v>
      </c>
      <c r="AU66" s="54">
        <v>1.24</v>
      </c>
      <c r="AV66" s="54">
        <v>1.2</v>
      </c>
      <c r="AW66" s="54">
        <v>1.28</v>
      </c>
      <c r="AX66" s="9">
        <f ca="1">_xll.ErPert(AV66,AU66,AW66)</f>
        <v>1.24</v>
      </c>
      <c r="AZ66" s="43">
        <v>56</v>
      </c>
      <c r="BA66" s="54">
        <v>1.24</v>
      </c>
      <c r="BB66" s="54">
        <v>1.1499999999999999</v>
      </c>
      <c r="BC66" s="54">
        <v>1.34</v>
      </c>
      <c r="BD66" s="9">
        <f ca="1">_xll.ErPert(BB66,BA66,BC66)</f>
        <v>1.2416666666666665</v>
      </c>
      <c r="BF66" s="43">
        <v>56</v>
      </c>
      <c r="BG66" s="54">
        <v>1.47</v>
      </c>
      <c r="BH66" s="54">
        <v>1.26</v>
      </c>
      <c r="BI66" s="54">
        <v>1.71</v>
      </c>
      <c r="BJ66" s="9">
        <f ca="1">_xll.ErPert(BH66,BG66,BI66)</f>
        <v>1.4749999999999999</v>
      </c>
      <c r="BL66" s="43">
        <v>56</v>
      </c>
      <c r="BM66" s="48">
        <v>1</v>
      </c>
      <c r="BN66" s="45">
        <v>0.99999999989999999</v>
      </c>
      <c r="BO66" s="46">
        <v>1.0000000001</v>
      </c>
      <c r="BP66" s="9">
        <f ca="1">_xll.ErPert(BN66,BM66,BO66)</f>
        <v>1</v>
      </c>
      <c r="BR66" s="43">
        <v>56</v>
      </c>
      <c r="BS66" s="55">
        <v>1.1000000000000001</v>
      </c>
      <c r="BT66" s="55">
        <v>1.07</v>
      </c>
      <c r="BU66" s="55">
        <v>1.1399999999999999</v>
      </c>
      <c r="BV66" s="9">
        <f ca="1">_xll.ErPert(BT66,BS66,BU66)</f>
        <v>1.1016666666666668</v>
      </c>
    </row>
    <row r="67" spans="1:74" ht="16" thickBot="1" x14ac:dyDescent="0.4">
      <c r="A67" s="56">
        <v>27.138795999999999</v>
      </c>
      <c r="B67" s="57">
        <v>4.7138061999999996</v>
      </c>
      <c r="D67" s="43">
        <v>57</v>
      </c>
      <c r="E67" s="44">
        <f t="shared" si="0"/>
        <v>27.138795999999999</v>
      </c>
      <c r="F67" s="45">
        <f t="shared" si="1"/>
        <v>17.899735847999999</v>
      </c>
      <c r="G67" s="46">
        <f t="shared" si="2"/>
        <v>36.377856152</v>
      </c>
      <c r="H67" s="9">
        <f ca="1">_xll.ErPert(F67,E67,G67)</f>
        <v>27.138795999999999</v>
      </c>
      <c r="J67" s="43">
        <v>57</v>
      </c>
      <c r="K67" s="48">
        <v>1.5</v>
      </c>
      <c r="L67" s="49">
        <v>1.39</v>
      </c>
      <c r="M67" s="50">
        <v>1.62</v>
      </c>
      <c r="N67" s="9">
        <f ca="1">_xll.ErPert(L67,K67,M67)</f>
        <v>1.5016666666666667</v>
      </c>
      <c r="P67" s="43">
        <v>57</v>
      </c>
      <c r="Q67" s="48">
        <v>1.76</v>
      </c>
      <c r="R67" s="54">
        <v>1.52</v>
      </c>
      <c r="S67" s="54">
        <v>2.04</v>
      </c>
      <c r="T67" s="9">
        <f ca="1">_xll.ErPert(R67,Q67,S67)</f>
        <v>1.7666666666666668</v>
      </c>
      <c r="V67" s="43">
        <v>57</v>
      </c>
      <c r="W67" s="48">
        <v>2.0299999999999998</v>
      </c>
      <c r="X67" s="54">
        <v>1.75</v>
      </c>
      <c r="Y67" s="54">
        <v>2.36</v>
      </c>
      <c r="Z67" s="9">
        <f ca="1">_xll.ErPert(X67,W67,Y67)</f>
        <v>2.0383333333333331</v>
      </c>
      <c r="AB67" s="43">
        <v>57</v>
      </c>
      <c r="AC67" s="48">
        <v>2.16</v>
      </c>
      <c r="AD67" s="54">
        <v>1.89</v>
      </c>
      <c r="AE67" s="54">
        <v>2.46</v>
      </c>
      <c r="AF67" s="9">
        <f ca="1">_xll.ErPert(AD67,AC67,AE67)</f>
        <v>2.165</v>
      </c>
      <c r="AH67" s="43">
        <v>57</v>
      </c>
      <c r="AI67" s="48">
        <v>1.59</v>
      </c>
      <c r="AJ67" s="54">
        <v>1.27</v>
      </c>
      <c r="AK67" s="54">
        <v>1.99</v>
      </c>
      <c r="AL67" s="9">
        <f ca="1">_xll.ErPert(AJ67,AI67,AK67)</f>
        <v>1.6033333333333335</v>
      </c>
      <c r="AN67" s="43">
        <v>57</v>
      </c>
      <c r="AO67" s="48">
        <v>1.79</v>
      </c>
      <c r="AP67" s="54">
        <v>1.54</v>
      </c>
      <c r="AQ67" s="54">
        <v>2.08</v>
      </c>
      <c r="AR67" s="9">
        <f ca="1">_xll.ErPert(AP67,AO67,AQ67)</f>
        <v>1.7966666666666669</v>
      </c>
      <c r="AT67" s="43">
        <v>57</v>
      </c>
      <c r="AU67" s="54">
        <v>1.24</v>
      </c>
      <c r="AV67" s="54">
        <v>1.2</v>
      </c>
      <c r="AW67" s="54">
        <v>1.28</v>
      </c>
      <c r="AX67" s="9">
        <f ca="1">_xll.ErPert(AV67,AU67,AW67)</f>
        <v>1.24</v>
      </c>
      <c r="AZ67" s="43">
        <v>57</v>
      </c>
      <c r="BA67" s="54">
        <v>1.24</v>
      </c>
      <c r="BB67" s="54">
        <v>1.1499999999999999</v>
      </c>
      <c r="BC67" s="54">
        <v>1.34</v>
      </c>
      <c r="BD67" s="9">
        <f ca="1">_xll.ErPert(BB67,BA67,BC67)</f>
        <v>1.2416666666666665</v>
      </c>
      <c r="BF67" s="43">
        <v>57</v>
      </c>
      <c r="BG67" s="54">
        <v>1.47</v>
      </c>
      <c r="BH67" s="54">
        <v>1.26</v>
      </c>
      <c r="BI67" s="54">
        <v>1.71</v>
      </c>
      <c r="BJ67" s="9">
        <f ca="1">_xll.ErPert(BH67,BG67,BI67)</f>
        <v>1.4749999999999999</v>
      </c>
      <c r="BL67" s="43">
        <v>57</v>
      </c>
      <c r="BM67" s="48">
        <v>1</v>
      </c>
      <c r="BN67" s="45">
        <v>0.99999999989999999</v>
      </c>
      <c r="BO67" s="46">
        <v>1.0000000001</v>
      </c>
      <c r="BP67" s="9">
        <f ca="1">_xll.ErPert(BN67,BM67,BO67)</f>
        <v>1</v>
      </c>
      <c r="BR67" s="43">
        <v>57</v>
      </c>
      <c r="BS67" s="55">
        <v>1.1000000000000001</v>
      </c>
      <c r="BT67" s="55">
        <v>1.07</v>
      </c>
      <c r="BU67" s="55">
        <v>1.1399999999999999</v>
      </c>
      <c r="BV67" s="9">
        <f ca="1">_xll.ErPert(BT67,BS67,BU67)</f>
        <v>1.1016666666666668</v>
      </c>
    </row>
    <row r="68" spans="1:74" ht="16" thickBot="1" x14ac:dyDescent="0.4">
      <c r="A68" s="56">
        <v>27.138795999999999</v>
      </c>
      <c r="B68" s="57">
        <v>4.7138061999999996</v>
      </c>
      <c r="D68" s="43">
        <v>58</v>
      </c>
      <c r="E68" s="44">
        <f t="shared" si="0"/>
        <v>27.138795999999999</v>
      </c>
      <c r="F68" s="45">
        <f t="shared" si="1"/>
        <v>17.899735847999999</v>
      </c>
      <c r="G68" s="46">
        <f t="shared" si="2"/>
        <v>36.377856152</v>
      </c>
      <c r="H68" s="9">
        <f ca="1">_xll.ErPert(F68,E68,G68)</f>
        <v>27.138795999999999</v>
      </c>
      <c r="J68" s="43">
        <v>58</v>
      </c>
      <c r="K68" s="48">
        <v>1.5</v>
      </c>
      <c r="L68" s="49">
        <v>1.39</v>
      </c>
      <c r="M68" s="50">
        <v>1.62</v>
      </c>
      <c r="N68" s="9">
        <f ca="1">_xll.ErPert(L68,K68,M68)</f>
        <v>1.5016666666666667</v>
      </c>
      <c r="P68" s="43">
        <v>58</v>
      </c>
      <c r="Q68" s="48">
        <v>1.76</v>
      </c>
      <c r="R68" s="54">
        <v>1.52</v>
      </c>
      <c r="S68" s="54">
        <v>2.04</v>
      </c>
      <c r="T68" s="9">
        <f ca="1">_xll.ErPert(R68,Q68,S68)</f>
        <v>1.7666666666666668</v>
      </c>
      <c r="V68" s="43">
        <v>58</v>
      </c>
      <c r="W68" s="48">
        <v>2.0299999999999998</v>
      </c>
      <c r="X68" s="54">
        <v>1.75</v>
      </c>
      <c r="Y68" s="54">
        <v>2.36</v>
      </c>
      <c r="Z68" s="9">
        <f ca="1">_xll.ErPert(X68,W68,Y68)</f>
        <v>2.0383333333333331</v>
      </c>
      <c r="AB68" s="43">
        <v>58</v>
      </c>
      <c r="AC68" s="48">
        <v>2.16</v>
      </c>
      <c r="AD68" s="54">
        <v>1.89</v>
      </c>
      <c r="AE68" s="54">
        <v>2.46</v>
      </c>
      <c r="AF68" s="9">
        <f ca="1">_xll.ErPert(AD68,AC68,AE68)</f>
        <v>2.165</v>
      </c>
      <c r="AH68" s="43">
        <v>58</v>
      </c>
      <c r="AI68" s="48">
        <v>1.59</v>
      </c>
      <c r="AJ68" s="54">
        <v>1.27</v>
      </c>
      <c r="AK68" s="54">
        <v>1.99</v>
      </c>
      <c r="AL68" s="9">
        <f ca="1">_xll.ErPert(AJ68,AI68,AK68)</f>
        <v>1.6033333333333335</v>
      </c>
      <c r="AN68" s="43">
        <v>58</v>
      </c>
      <c r="AO68" s="48">
        <v>1.79</v>
      </c>
      <c r="AP68" s="54">
        <v>1.54</v>
      </c>
      <c r="AQ68" s="54">
        <v>2.08</v>
      </c>
      <c r="AR68" s="9">
        <f ca="1">_xll.ErPert(AP68,AO68,AQ68)</f>
        <v>1.7966666666666669</v>
      </c>
      <c r="AT68" s="43">
        <v>58</v>
      </c>
      <c r="AU68" s="54">
        <v>1.24</v>
      </c>
      <c r="AV68" s="54">
        <v>1.2</v>
      </c>
      <c r="AW68" s="54">
        <v>1.28</v>
      </c>
      <c r="AX68" s="9">
        <f ca="1">_xll.ErPert(AV68,AU68,AW68)</f>
        <v>1.24</v>
      </c>
      <c r="AZ68" s="43">
        <v>58</v>
      </c>
      <c r="BA68" s="54">
        <v>1.24</v>
      </c>
      <c r="BB68" s="54">
        <v>1.1499999999999999</v>
      </c>
      <c r="BC68" s="54">
        <v>1.34</v>
      </c>
      <c r="BD68" s="9">
        <f ca="1">_xll.ErPert(BB68,BA68,BC68)</f>
        <v>1.2416666666666665</v>
      </c>
      <c r="BF68" s="43">
        <v>58</v>
      </c>
      <c r="BG68" s="54">
        <v>1.47</v>
      </c>
      <c r="BH68" s="54">
        <v>1.26</v>
      </c>
      <c r="BI68" s="54">
        <v>1.71</v>
      </c>
      <c r="BJ68" s="9">
        <f ca="1">_xll.ErPert(BH68,BG68,BI68)</f>
        <v>1.4749999999999999</v>
      </c>
      <c r="BL68" s="43">
        <v>58</v>
      </c>
      <c r="BM68" s="48">
        <v>1</v>
      </c>
      <c r="BN68" s="45">
        <v>0.99999999989999999</v>
      </c>
      <c r="BO68" s="46">
        <v>1.0000000001</v>
      </c>
      <c r="BP68" s="9">
        <f ca="1">_xll.ErPert(BN68,BM68,BO68)</f>
        <v>1</v>
      </c>
      <c r="BR68" s="43">
        <v>58</v>
      </c>
      <c r="BS68" s="55">
        <v>1.1000000000000001</v>
      </c>
      <c r="BT68" s="55">
        <v>1.07</v>
      </c>
      <c r="BU68" s="55">
        <v>1.1399999999999999</v>
      </c>
      <c r="BV68" s="9">
        <f ca="1">_xll.ErPert(BT68,BS68,BU68)</f>
        <v>1.1016666666666668</v>
      </c>
    </row>
    <row r="69" spans="1:74" ht="16" thickBot="1" x14ac:dyDescent="0.4">
      <c r="A69" s="56">
        <v>27.138795999999999</v>
      </c>
      <c r="B69" s="57">
        <v>4.7138061999999996</v>
      </c>
      <c r="D69" s="43">
        <v>59</v>
      </c>
      <c r="E69" s="44">
        <f t="shared" si="0"/>
        <v>27.138795999999999</v>
      </c>
      <c r="F69" s="45">
        <f t="shared" si="1"/>
        <v>17.899735847999999</v>
      </c>
      <c r="G69" s="46">
        <f t="shared" si="2"/>
        <v>36.377856152</v>
      </c>
      <c r="H69" s="9">
        <f ca="1">_xll.ErPert(F69,E69,G69)</f>
        <v>27.138795999999999</v>
      </c>
      <c r="J69" s="43">
        <v>59</v>
      </c>
      <c r="K69" s="48">
        <v>1.5</v>
      </c>
      <c r="L69" s="49">
        <v>1.39</v>
      </c>
      <c r="M69" s="50">
        <v>1.62</v>
      </c>
      <c r="N69" s="9">
        <f ca="1">_xll.ErPert(L69,K69,M69)</f>
        <v>1.5016666666666667</v>
      </c>
      <c r="P69" s="43">
        <v>59</v>
      </c>
      <c r="Q69" s="48">
        <v>1.76</v>
      </c>
      <c r="R69" s="54">
        <v>1.52</v>
      </c>
      <c r="S69" s="54">
        <v>2.04</v>
      </c>
      <c r="T69" s="9">
        <f ca="1">_xll.ErPert(R69,Q69,S69)</f>
        <v>1.7666666666666668</v>
      </c>
      <c r="V69" s="43">
        <v>59</v>
      </c>
      <c r="W69" s="48">
        <v>2.0299999999999998</v>
      </c>
      <c r="X69" s="54">
        <v>1.75</v>
      </c>
      <c r="Y69" s="54">
        <v>2.36</v>
      </c>
      <c r="Z69" s="9">
        <f ca="1">_xll.ErPert(X69,W69,Y69)</f>
        <v>2.0383333333333331</v>
      </c>
      <c r="AB69" s="43">
        <v>59</v>
      </c>
      <c r="AC69" s="48">
        <v>2.16</v>
      </c>
      <c r="AD69" s="54">
        <v>1.89</v>
      </c>
      <c r="AE69" s="54">
        <v>2.46</v>
      </c>
      <c r="AF69" s="9">
        <f ca="1">_xll.ErPert(AD69,AC69,AE69)</f>
        <v>2.165</v>
      </c>
      <c r="AH69" s="43">
        <v>59</v>
      </c>
      <c r="AI69" s="48">
        <v>1.59</v>
      </c>
      <c r="AJ69" s="54">
        <v>1.27</v>
      </c>
      <c r="AK69" s="54">
        <v>1.99</v>
      </c>
      <c r="AL69" s="9">
        <f ca="1">_xll.ErPert(AJ69,AI69,AK69)</f>
        <v>1.6033333333333335</v>
      </c>
      <c r="AN69" s="43">
        <v>59</v>
      </c>
      <c r="AO69" s="48">
        <v>1.79</v>
      </c>
      <c r="AP69" s="54">
        <v>1.54</v>
      </c>
      <c r="AQ69" s="54">
        <v>2.08</v>
      </c>
      <c r="AR69" s="9">
        <f ca="1">_xll.ErPert(AP69,AO69,AQ69)</f>
        <v>1.7966666666666669</v>
      </c>
      <c r="AT69" s="43">
        <v>59</v>
      </c>
      <c r="AU69" s="54">
        <v>1.24</v>
      </c>
      <c r="AV69" s="54">
        <v>1.2</v>
      </c>
      <c r="AW69" s="54">
        <v>1.28</v>
      </c>
      <c r="AX69" s="9">
        <f ca="1">_xll.ErPert(AV69,AU69,AW69)</f>
        <v>1.24</v>
      </c>
      <c r="AZ69" s="43">
        <v>59</v>
      </c>
      <c r="BA69" s="54">
        <v>1.24</v>
      </c>
      <c r="BB69" s="54">
        <v>1.1499999999999999</v>
      </c>
      <c r="BC69" s="54">
        <v>1.34</v>
      </c>
      <c r="BD69" s="9">
        <f ca="1">_xll.ErPert(BB69,BA69,BC69)</f>
        <v>1.2416666666666665</v>
      </c>
      <c r="BF69" s="43">
        <v>59</v>
      </c>
      <c r="BG69" s="54">
        <v>1.47</v>
      </c>
      <c r="BH69" s="54">
        <v>1.26</v>
      </c>
      <c r="BI69" s="54">
        <v>1.71</v>
      </c>
      <c r="BJ69" s="9">
        <f ca="1">_xll.ErPert(BH69,BG69,BI69)</f>
        <v>1.4749999999999999</v>
      </c>
      <c r="BL69" s="43">
        <v>59</v>
      </c>
      <c r="BM69" s="48">
        <v>1</v>
      </c>
      <c r="BN69" s="45">
        <v>0.99999999989999999</v>
      </c>
      <c r="BO69" s="46">
        <v>1.0000000001</v>
      </c>
      <c r="BP69" s="9">
        <f ca="1">_xll.ErPert(BN69,BM69,BO69)</f>
        <v>1</v>
      </c>
      <c r="BR69" s="43">
        <v>59</v>
      </c>
      <c r="BS69" s="55">
        <v>1.1000000000000001</v>
      </c>
      <c r="BT69" s="55">
        <v>1.07</v>
      </c>
      <c r="BU69" s="55">
        <v>1.1399999999999999</v>
      </c>
      <c r="BV69" s="9">
        <f ca="1">_xll.ErPert(BT69,BS69,BU69)</f>
        <v>1.1016666666666668</v>
      </c>
    </row>
    <row r="70" spans="1:74" ht="16" thickBot="1" x14ac:dyDescent="0.4">
      <c r="A70" s="56">
        <v>27.173044999999998</v>
      </c>
      <c r="B70" s="57">
        <v>5.0642031000000003</v>
      </c>
      <c r="D70" s="43">
        <v>60</v>
      </c>
      <c r="E70" s="44">
        <f t="shared" si="0"/>
        <v>27.173044999999998</v>
      </c>
      <c r="F70" s="45">
        <f t="shared" si="1"/>
        <v>17.247206923999997</v>
      </c>
      <c r="G70" s="46">
        <f t="shared" si="2"/>
        <v>37.098883076</v>
      </c>
      <c r="H70" s="9">
        <f ca="1">_xll.ErPert(F70,E70,G70)</f>
        <v>27.173044999999998</v>
      </c>
      <c r="J70" s="43">
        <v>60</v>
      </c>
      <c r="K70" s="48">
        <v>1.4</v>
      </c>
      <c r="L70" s="49">
        <v>1.32</v>
      </c>
      <c r="M70" s="50">
        <v>1.49</v>
      </c>
      <c r="N70" s="9">
        <f ca="1">_xll.ErPert(L70,K70,M70)</f>
        <v>1.4016666666666666</v>
      </c>
      <c r="P70" s="43">
        <v>60</v>
      </c>
      <c r="Q70" s="54">
        <v>1.49</v>
      </c>
      <c r="R70" s="54">
        <v>1.34</v>
      </c>
      <c r="S70" s="54">
        <v>1.67</v>
      </c>
      <c r="T70" s="9">
        <f ca="1">_xll.ErPert(R70,Q70,S70)</f>
        <v>1.4950000000000001</v>
      </c>
      <c r="V70" s="43">
        <v>60</v>
      </c>
      <c r="W70" s="48">
        <v>2.0299999999999998</v>
      </c>
      <c r="X70" s="54">
        <v>1.75</v>
      </c>
      <c r="Y70" s="54">
        <v>2.36</v>
      </c>
      <c r="Z70" s="9">
        <f ca="1">_xll.ErPert(X70,W70,Y70)</f>
        <v>2.0383333333333331</v>
      </c>
      <c r="AB70" s="43">
        <v>60</v>
      </c>
      <c r="AC70" s="48">
        <v>2.16</v>
      </c>
      <c r="AD70" s="54">
        <v>1.89</v>
      </c>
      <c r="AE70" s="54">
        <v>2.46</v>
      </c>
      <c r="AF70" s="9">
        <f ca="1">_xll.ErPert(AD70,AC70,AE70)</f>
        <v>2.165</v>
      </c>
      <c r="AH70" s="43">
        <v>60</v>
      </c>
      <c r="AI70" s="48">
        <v>1.59</v>
      </c>
      <c r="AJ70" s="54">
        <v>1.27</v>
      </c>
      <c r="AK70" s="54">
        <v>1.99</v>
      </c>
      <c r="AL70" s="9">
        <f ca="1">_xll.ErPert(AJ70,AI70,AK70)</f>
        <v>1.6033333333333335</v>
      </c>
      <c r="AN70" s="43">
        <v>60</v>
      </c>
      <c r="AO70" s="48">
        <v>1.79</v>
      </c>
      <c r="AP70" s="54">
        <v>1.54</v>
      </c>
      <c r="AQ70" s="54">
        <v>2.08</v>
      </c>
      <c r="AR70" s="9">
        <f ca="1">_xll.ErPert(AP70,AO70,AQ70)</f>
        <v>1.7966666666666669</v>
      </c>
      <c r="AT70" s="43">
        <v>60</v>
      </c>
      <c r="AU70" s="54">
        <v>1.24</v>
      </c>
      <c r="AV70" s="54">
        <v>1.2</v>
      </c>
      <c r="AW70" s="54">
        <v>1.28</v>
      </c>
      <c r="AX70" s="9">
        <f ca="1">_xll.ErPert(AV70,AU70,AW70)</f>
        <v>1.24</v>
      </c>
      <c r="AZ70" s="43">
        <v>60</v>
      </c>
      <c r="BA70" s="54">
        <v>1.24</v>
      </c>
      <c r="BB70" s="54">
        <v>1.1499999999999999</v>
      </c>
      <c r="BC70" s="54">
        <v>1.34</v>
      </c>
      <c r="BD70" s="9">
        <f ca="1">_xll.ErPert(BB70,BA70,BC70)</f>
        <v>1.2416666666666665</v>
      </c>
      <c r="BF70" s="43">
        <v>60</v>
      </c>
      <c r="BG70" s="54">
        <v>1.47</v>
      </c>
      <c r="BH70" s="54">
        <v>1.26</v>
      </c>
      <c r="BI70" s="54">
        <v>1.71</v>
      </c>
      <c r="BJ70" s="9">
        <f ca="1">_xll.ErPert(BH70,BG70,BI70)</f>
        <v>1.4749999999999999</v>
      </c>
      <c r="BL70" s="43">
        <v>60</v>
      </c>
      <c r="BM70" s="48">
        <v>1</v>
      </c>
      <c r="BN70" s="45">
        <v>0.99999999989999999</v>
      </c>
      <c r="BO70" s="46">
        <v>1.0000000001</v>
      </c>
      <c r="BP70" s="9">
        <f ca="1">_xll.ErPert(BN70,BM70,BO70)</f>
        <v>1</v>
      </c>
      <c r="BR70" s="43">
        <v>60</v>
      </c>
      <c r="BS70" s="55">
        <v>1.1000000000000001</v>
      </c>
      <c r="BT70" s="55">
        <v>1.07</v>
      </c>
      <c r="BU70" s="55">
        <v>1.1399999999999999</v>
      </c>
      <c r="BV70" s="9">
        <f ca="1">_xll.ErPert(BT70,BS70,BU70)</f>
        <v>1.1016666666666668</v>
      </c>
    </row>
    <row r="71" spans="1:74" ht="16" thickBot="1" x14ac:dyDescent="0.4">
      <c r="A71" s="56">
        <v>27.173044999999998</v>
      </c>
      <c r="B71" s="57">
        <v>5.0642031000000003</v>
      </c>
      <c r="D71" s="43">
        <v>61</v>
      </c>
      <c r="E71" s="44">
        <f t="shared" si="0"/>
        <v>27.173044999999998</v>
      </c>
      <c r="F71" s="45">
        <f t="shared" si="1"/>
        <v>17.247206923999997</v>
      </c>
      <c r="G71" s="46">
        <f t="shared" si="2"/>
        <v>37.098883076</v>
      </c>
      <c r="H71" s="9">
        <f ca="1">_xll.ErPert(F71,E71,G71)</f>
        <v>27.173044999999998</v>
      </c>
      <c r="J71" s="43">
        <v>61</v>
      </c>
      <c r="K71" s="48">
        <v>1.4</v>
      </c>
      <c r="L71" s="49">
        <v>1.32</v>
      </c>
      <c r="M71" s="50">
        <v>1.49</v>
      </c>
      <c r="N71" s="9">
        <f ca="1">_xll.ErPert(L71,K71,M71)</f>
        <v>1.4016666666666666</v>
      </c>
      <c r="P71" s="43">
        <v>61</v>
      </c>
      <c r="Q71" s="54">
        <v>1.49</v>
      </c>
      <c r="R71" s="54">
        <v>1.34</v>
      </c>
      <c r="S71" s="54">
        <v>1.67</v>
      </c>
      <c r="T71" s="9">
        <f ca="1">_xll.ErPert(R71,Q71,S71)</f>
        <v>1.4950000000000001</v>
      </c>
      <c r="V71" s="43">
        <v>61</v>
      </c>
      <c r="W71" s="48">
        <v>2.0299999999999998</v>
      </c>
      <c r="X71" s="54">
        <v>1.75</v>
      </c>
      <c r="Y71" s="54">
        <v>2.36</v>
      </c>
      <c r="Z71" s="9">
        <f ca="1">_xll.ErPert(X71,W71,Y71)</f>
        <v>2.0383333333333331</v>
      </c>
      <c r="AB71" s="43">
        <v>61</v>
      </c>
      <c r="AC71" s="48">
        <v>2.16</v>
      </c>
      <c r="AD71" s="54">
        <v>1.89</v>
      </c>
      <c r="AE71" s="54">
        <v>2.46</v>
      </c>
      <c r="AF71" s="9">
        <f ca="1">_xll.ErPert(AD71,AC71,AE71)</f>
        <v>2.165</v>
      </c>
      <c r="AH71" s="43">
        <v>61</v>
      </c>
      <c r="AI71" s="48">
        <v>1.59</v>
      </c>
      <c r="AJ71" s="54">
        <v>1.27</v>
      </c>
      <c r="AK71" s="54">
        <v>1.99</v>
      </c>
      <c r="AL71" s="9">
        <f ca="1">_xll.ErPert(AJ71,AI71,AK71)</f>
        <v>1.6033333333333335</v>
      </c>
      <c r="AN71" s="43">
        <v>61</v>
      </c>
      <c r="AO71" s="48">
        <v>1.79</v>
      </c>
      <c r="AP71" s="54">
        <v>1.54</v>
      </c>
      <c r="AQ71" s="54">
        <v>2.08</v>
      </c>
      <c r="AR71" s="9">
        <f ca="1">_xll.ErPert(AP71,AO71,AQ71)</f>
        <v>1.7966666666666669</v>
      </c>
      <c r="AT71" s="43">
        <v>61</v>
      </c>
      <c r="AU71" s="54">
        <v>1.24</v>
      </c>
      <c r="AV71" s="54">
        <v>1.2</v>
      </c>
      <c r="AW71" s="54">
        <v>1.28</v>
      </c>
      <c r="AX71" s="9">
        <f ca="1">_xll.ErPert(AV71,AU71,AW71)</f>
        <v>1.24</v>
      </c>
      <c r="AZ71" s="43">
        <v>61</v>
      </c>
      <c r="BA71" s="54">
        <v>1.24</v>
      </c>
      <c r="BB71" s="54">
        <v>1.1499999999999999</v>
      </c>
      <c r="BC71" s="54">
        <v>1.34</v>
      </c>
      <c r="BD71" s="9">
        <f ca="1">_xll.ErPert(BB71,BA71,BC71)</f>
        <v>1.2416666666666665</v>
      </c>
      <c r="BF71" s="43">
        <v>61</v>
      </c>
      <c r="BG71" s="54">
        <v>1.47</v>
      </c>
      <c r="BH71" s="54">
        <v>1.26</v>
      </c>
      <c r="BI71" s="54">
        <v>1.71</v>
      </c>
      <c r="BJ71" s="9">
        <f ca="1">_xll.ErPert(BH71,BG71,BI71)</f>
        <v>1.4749999999999999</v>
      </c>
      <c r="BL71" s="43">
        <v>61</v>
      </c>
      <c r="BM71" s="48">
        <v>1</v>
      </c>
      <c r="BN71" s="45">
        <v>0.99999999989999999</v>
      </c>
      <c r="BO71" s="46">
        <v>1.0000000001</v>
      </c>
      <c r="BP71" s="9">
        <f ca="1">_xll.ErPert(BN71,BM71,BO71)</f>
        <v>1</v>
      </c>
      <c r="BR71" s="43">
        <v>61</v>
      </c>
      <c r="BS71" s="55">
        <v>1.1000000000000001</v>
      </c>
      <c r="BT71" s="55">
        <v>1.07</v>
      </c>
      <c r="BU71" s="55">
        <v>1.1399999999999999</v>
      </c>
      <c r="BV71" s="9">
        <f ca="1">_xll.ErPert(BT71,BS71,BU71)</f>
        <v>1.1016666666666668</v>
      </c>
    </row>
    <row r="72" spans="1:74" ht="16" thickBot="1" x14ac:dyDescent="0.4">
      <c r="A72" s="56">
        <v>27.173044999999998</v>
      </c>
      <c r="B72" s="57">
        <v>5.0642031000000003</v>
      </c>
      <c r="D72" s="43">
        <v>62</v>
      </c>
      <c r="E72" s="44">
        <f t="shared" si="0"/>
        <v>27.173044999999998</v>
      </c>
      <c r="F72" s="45">
        <f t="shared" si="1"/>
        <v>17.247206923999997</v>
      </c>
      <c r="G72" s="46">
        <f t="shared" si="2"/>
        <v>37.098883076</v>
      </c>
      <c r="H72" s="9">
        <f ca="1">_xll.ErPert(F72,E72,G72)</f>
        <v>27.173044999999998</v>
      </c>
      <c r="J72" s="43">
        <v>62</v>
      </c>
      <c r="K72" s="48">
        <v>1.4</v>
      </c>
      <c r="L72" s="49">
        <v>1.32</v>
      </c>
      <c r="M72" s="50">
        <v>1.49</v>
      </c>
      <c r="N72" s="9">
        <f ca="1">_xll.ErPert(L72,K72,M72)</f>
        <v>1.4016666666666666</v>
      </c>
      <c r="P72" s="43">
        <v>62</v>
      </c>
      <c r="Q72" s="54">
        <v>1.49</v>
      </c>
      <c r="R72" s="54">
        <v>1.34</v>
      </c>
      <c r="S72" s="54">
        <v>1.67</v>
      </c>
      <c r="T72" s="9">
        <f ca="1">_xll.ErPert(R72,Q72,S72)</f>
        <v>1.4950000000000001</v>
      </c>
      <c r="V72" s="43">
        <v>62</v>
      </c>
      <c r="W72" s="48">
        <v>2.0299999999999998</v>
      </c>
      <c r="X72" s="54">
        <v>1.75</v>
      </c>
      <c r="Y72" s="54">
        <v>2.36</v>
      </c>
      <c r="Z72" s="9">
        <f ca="1">_xll.ErPert(X72,W72,Y72)</f>
        <v>2.0383333333333331</v>
      </c>
      <c r="AB72" s="43">
        <v>62</v>
      </c>
      <c r="AC72" s="48">
        <v>2.16</v>
      </c>
      <c r="AD72" s="54">
        <v>1.89</v>
      </c>
      <c r="AE72" s="54">
        <v>2.46</v>
      </c>
      <c r="AF72" s="9">
        <f ca="1">_xll.ErPert(AD72,AC72,AE72)</f>
        <v>2.165</v>
      </c>
      <c r="AH72" s="43">
        <v>62</v>
      </c>
      <c r="AI72" s="48">
        <v>1.59</v>
      </c>
      <c r="AJ72" s="54">
        <v>1.27</v>
      </c>
      <c r="AK72" s="54">
        <v>1.99</v>
      </c>
      <c r="AL72" s="9">
        <f ca="1">_xll.ErPert(AJ72,AI72,AK72)</f>
        <v>1.6033333333333335</v>
      </c>
      <c r="AN72" s="43">
        <v>62</v>
      </c>
      <c r="AO72" s="48">
        <v>1.79</v>
      </c>
      <c r="AP72" s="54">
        <v>1.54</v>
      </c>
      <c r="AQ72" s="54">
        <v>2.08</v>
      </c>
      <c r="AR72" s="9">
        <f ca="1">_xll.ErPert(AP72,AO72,AQ72)</f>
        <v>1.7966666666666669</v>
      </c>
      <c r="AT72" s="43">
        <v>62</v>
      </c>
      <c r="AU72" s="54">
        <v>1.24</v>
      </c>
      <c r="AV72" s="54">
        <v>1.2</v>
      </c>
      <c r="AW72" s="54">
        <v>1.28</v>
      </c>
      <c r="AX72" s="9">
        <f ca="1">_xll.ErPert(AV72,AU72,AW72)</f>
        <v>1.24</v>
      </c>
      <c r="AZ72" s="43">
        <v>62</v>
      </c>
      <c r="BA72" s="54">
        <v>1.24</v>
      </c>
      <c r="BB72" s="54">
        <v>1.1499999999999999</v>
      </c>
      <c r="BC72" s="54">
        <v>1.34</v>
      </c>
      <c r="BD72" s="9">
        <f ca="1">_xll.ErPert(BB72,BA72,BC72)</f>
        <v>1.2416666666666665</v>
      </c>
      <c r="BF72" s="43">
        <v>62</v>
      </c>
      <c r="BG72" s="54">
        <v>1.47</v>
      </c>
      <c r="BH72" s="54">
        <v>1.26</v>
      </c>
      <c r="BI72" s="54">
        <v>1.71</v>
      </c>
      <c r="BJ72" s="9">
        <f ca="1">_xll.ErPert(BH72,BG72,BI72)</f>
        <v>1.4749999999999999</v>
      </c>
      <c r="BL72" s="43">
        <v>62</v>
      </c>
      <c r="BM72" s="48">
        <v>1</v>
      </c>
      <c r="BN72" s="45">
        <v>0.99999999989999999</v>
      </c>
      <c r="BO72" s="46">
        <v>1.0000000001</v>
      </c>
      <c r="BP72" s="9">
        <f ca="1">_xll.ErPert(BN72,BM72,BO72)</f>
        <v>1</v>
      </c>
      <c r="BR72" s="43">
        <v>62</v>
      </c>
      <c r="BS72" s="55">
        <v>1.1000000000000001</v>
      </c>
      <c r="BT72" s="55">
        <v>1.07</v>
      </c>
      <c r="BU72" s="55">
        <v>1.1399999999999999</v>
      </c>
      <c r="BV72" s="9">
        <f ca="1">_xll.ErPert(BT72,BS72,BU72)</f>
        <v>1.1016666666666668</v>
      </c>
    </row>
    <row r="73" spans="1:74" ht="16" thickBot="1" x14ac:dyDescent="0.4">
      <c r="A73" s="56">
        <v>27.173044999999998</v>
      </c>
      <c r="B73" s="57">
        <v>5.0642031000000003</v>
      </c>
      <c r="D73" s="43">
        <v>63</v>
      </c>
      <c r="E73" s="44">
        <f t="shared" si="0"/>
        <v>27.173044999999998</v>
      </c>
      <c r="F73" s="45">
        <f t="shared" si="1"/>
        <v>17.247206923999997</v>
      </c>
      <c r="G73" s="46">
        <f t="shared" si="2"/>
        <v>37.098883076</v>
      </c>
      <c r="H73" s="9">
        <f ca="1">_xll.ErPert(F73,E73,G73)</f>
        <v>27.173044999999998</v>
      </c>
      <c r="J73" s="43">
        <v>63</v>
      </c>
      <c r="K73" s="48">
        <v>1.4</v>
      </c>
      <c r="L73" s="49">
        <v>1.32</v>
      </c>
      <c r="M73" s="50">
        <v>1.49</v>
      </c>
      <c r="N73" s="9">
        <f ca="1">_xll.ErPert(L73,K73,M73)</f>
        <v>1.4016666666666666</v>
      </c>
      <c r="P73" s="43">
        <v>63</v>
      </c>
      <c r="Q73" s="54">
        <v>1.49</v>
      </c>
      <c r="R73" s="54">
        <v>1.34</v>
      </c>
      <c r="S73" s="54">
        <v>1.67</v>
      </c>
      <c r="T73" s="9">
        <f ca="1">_xll.ErPert(R73,Q73,S73)</f>
        <v>1.4950000000000001</v>
      </c>
      <c r="V73" s="43">
        <v>63</v>
      </c>
      <c r="W73" s="48">
        <v>2.0299999999999998</v>
      </c>
      <c r="X73" s="54">
        <v>1.75</v>
      </c>
      <c r="Y73" s="54">
        <v>2.36</v>
      </c>
      <c r="Z73" s="9">
        <f ca="1">_xll.ErPert(X73,W73,Y73)</f>
        <v>2.0383333333333331</v>
      </c>
      <c r="AB73" s="43">
        <v>63</v>
      </c>
      <c r="AC73" s="48">
        <v>2.16</v>
      </c>
      <c r="AD73" s="54">
        <v>1.89</v>
      </c>
      <c r="AE73" s="54">
        <v>2.46</v>
      </c>
      <c r="AF73" s="9">
        <f ca="1">_xll.ErPert(AD73,AC73,AE73)</f>
        <v>2.165</v>
      </c>
      <c r="AH73" s="43">
        <v>63</v>
      </c>
      <c r="AI73" s="48">
        <v>1.59</v>
      </c>
      <c r="AJ73" s="54">
        <v>1.27</v>
      </c>
      <c r="AK73" s="54">
        <v>1.99</v>
      </c>
      <c r="AL73" s="9">
        <f ca="1">_xll.ErPert(AJ73,AI73,AK73)</f>
        <v>1.6033333333333335</v>
      </c>
      <c r="AN73" s="43">
        <v>63</v>
      </c>
      <c r="AO73" s="48">
        <v>1.79</v>
      </c>
      <c r="AP73" s="54">
        <v>1.54</v>
      </c>
      <c r="AQ73" s="54">
        <v>2.08</v>
      </c>
      <c r="AR73" s="9">
        <f ca="1">_xll.ErPert(AP73,AO73,AQ73)</f>
        <v>1.7966666666666669</v>
      </c>
      <c r="AT73" s="43">
        <v>63</v>
      </c>
      <c r="AU73" s="54">
        <v>1.24</v>
      </c>
      <c r="AV73" s="54">
        <v>1.2</v>
      </c>
      <c r="AW73" s="54">
        <v>1.28</v>
      </c>
      <c r="AX73" s="9">
        <f ca="1">_xll.ErPert(AV73,AU73,AW73)</f>
        <v>1.24</v>
      </c>
      <c r="AZ73" s="43">
        <v>63</v>
      </c>
      <c r="BA73" s="54">
        <v>1.24</v>
      </c>
      <c r="BB73" s="54">
        <v>1.1499999999999999</v>
      </c>
      <c r="BC73" s="54">
        <v>1.34</v>
      </c>
      <c r="BD73" s="9">
        <f ca="1">_xll.ErPert(BB73,BA73,BC73)</f>
        <v>1.2416666666666665</v>
      </c>
      <c r="BF73" s="43">
        <v>63</v>
      </c>
      <c r="BG73" s="54">
        <v>1.47</v>
      </c>
      <c r="BH73" s="54">
        <v>1.26</v>
      </c>
      <c r="BI73" s="54">
        <v>1.71</v>
      </c>
      <c r="BJ73" s="9">
        <f ca="1">_xll.ErPert(BH73,BG73,BI73)</f>
        <v>1.4749999999999999</v>
      </c>
      <c r="BL73" s="43">
        <v>63</v>
      </c>
      <c r="BM73" s="48">
        <v>1</v>
      </c>
      <c r="BN73" s="45">
        <v>0.99999999989999999</v>
      </c>
      <c r="BO73" s="46">
        <v>1.0000000001</v>
      </c>
      <c r="BP73" s="9">
        <f ca="1">_xll.ErPert(BN73,BM73,BO73)</f>
        <v>1</v>
      </c>
      <c r="BR73" s="43">
        <v>63</v>
      </c>
      <c r="BS73" s="55">
        <v>1.1000000000000001</v>
      </c>
      <c r="BT73" s="55">
        <v>1.07</v>
      </c>
      <c r="BU73" s="55">
        <v>1.1399999999999999</v>
      </c>
      <c r="BV73" s="9">
        <f ca="1">_xll.ErPert(BT73,BS73,BU73)</f>
        <v>1.1016666666666668</v>
      </c>
    </row>
    <row r="74" spans="1:74" ht="16" thickBot="1" x14ac:dyDescent="0.4">
      <c r="A74" s="56">
        <v>27.173044999999998</v>
      </c>
      <c r="B74" s="57">
        <v>5.0642031000000003</v>
      </c>
      <c r="D74" s="43">
        <v>64</v>
      </c>
      <c r="E74" s="44">
        <f t="shared" si="0"/>
        <v>27.173044999999998</v>
      </c>
      <c r="F74" s="45">
        <f t="shared" si="1"/>
        <v>17.247206923999997</v>
      </c>
      <c r="G74" s="46">
        <f t="shared" si="2"/>
        <v>37.098883076</v>
      </c>
      <c r="H74" s="9">
        <f ca="1">_xll.ErPert(F74,E74,G74)</f>
        <v>27.173044999999998</v>
      </c>
      <c r="J74" s="43">
        <v>64</v>
      </c>
      <c r="K74" s="48">
        <v>1.4</v>
      </c>
      <c r="L74" s="49">
        <v>1.32</v>
      </c>
      <c r="M74" s="50">
        <v>1.49</v>
      </c>
      <c r="N74" s="9">
        <f ca="1">_xll.ErPert(L74,K74,M74)</f>
        <v>1.4016666666666666</v>
      </c>
      <c r="P74" s="43">
        <v>64</v>
      </c>
      <c r="Q74" s="54">
        <v>1.49</v>
      </c>
      <c r="R74" s="54">
        <v>1.34</v>
      </c>
      <c r="S74" s="54">
        <v>1.67</v>
      </c>
      <c r="T74" s="9">
        <f ca="1">_xll.ErPert(R74,Q74,S74)</f>
        <v>1.4950000000000001</v>
      </c>
      <c r="V74" s="43">
        <v>64</v>
      </c>
      <c r="W74" s="48">
        <v>2.0299999999999998</v>
      </c>
      <c r="X74" s="54">
        <v>1.75</v>
      </c>
      <c r="Y74" s="54">
        <v>2.36</v>
      </c>
      <c r="Z74" s="9">
        <f ca="1">_xll.ErPert(X74,W74,Y74)</f>
        <v>2.0383333333333331</v>
      </c>
      <c r="AB74" s="43">
        <v>64</v>
      </c>
      <c r="AC74" s="48">
        <v>2.16</v>
      </c>
      <c r="AD74" s="54">
        <v>1.89</v>
      </c>
      <c r="AE74" s="54">
        <v>2.46</v>
      </c>
      <c r="AF74" s="9">
        <f ca="1">_xll.ErPert(AD74,AC74,AE74)</f>
        <v>2.165</v>
      </c>
      <c r="AH74" s="43">
        <v>64</v>
      </c>
      <c r="AI74" s="48">
        <v>1.59</v>
      </c>
      <c r="AJ74" s="54">
        <v>1.27</v>
      </c>
      <c r="AK74" s="54">
        <v>1.99</v>
      </c>
      <c r="AL74" s="9">
        <f ca="1">_xll.ErPert(AJ74,AI74,AK74)</f>
        <v>1.6033333333333335</v>
      </c>
      <c r="AN74" s="43">
        <v>64</v>
      </c>
      <c r="AO74" s="48">
        <v>1.79</v>
      </c>
      <c r="AP74" s="54">
        <v>1.54</v>
      </c>
      <c r="AQ74" s="54">
        <v>2.08</v>
      </c>
      <c r="AR74" s="9">
        <f ca="1">_xll.ErPert(AP74,AO74,AQ74)</f>
        <v>1.7966666666666669</v>
      </c>
      <c r="AT74" s="43">
        <v>64</v>
      </c>
      <c r="AU74" s="54">
        <v>1.24</v>
      </c>
      <c r="AV74" s="54">
        <v>1.2</v>
      </c>
      <c r="AW74" s="54">
        <v>1.28</v>
      </c>
      <c r="AX74" s="9">
        <f ca="1">_xll.ErPert(AV74,AU74,AW74)</f>
        <v>1.24</v>
      </c>
      <c r="AZ74" s="43">
        <v>64</v>
      </c>
      <c r="BA74" s="54">
        <v>1.24</v>
      </c>
      <c r="BB74" s="54">
        <v>1.1499999999999999</v>
      </c>
      <c r="BC74" s="54">
        <v>1.34</v>
      </c>
      <c r="BD74" s="9">
        <f ca="1">_xll.ErPert(BB74,BA74,BC74)</f>
        <v>1.2416666666666665</v>
      </c>
      <c r="BF74" s="43">
        <v>64</v>
      </c>
      <c r="BG74" s="54">
        <v>1.47</v>
      </c>
      <c r="BH74" s="54">
        <v>1.26</v>
      </c>
      <c r="BI74" s="54">
        <v>1.71</v>
      </c>
      <c r="BJ74" s="9">
        <f ca="1">_xll.ErPert(BH74,BG74,BI74)</f>
        <v>1.4749999999999999</v>
      </c>
      <c r="BL74" s="43">
        <v>64</v>
      </c>
      <c r="BM74" s="48">
        <v>1</v>
      </c>
      <c r="BN74" s="45">
        <v>0.99999999989999999</v>
      </c>
      <c r="BO74" s="46">
        <v>1.0000000001</v>
      </c>
      <c r="BP74" s="9">
        <f ca="1">_xll.ErPert(BN74,BM74,BO74)</f>
        <v>1</v>
      </c>
      <c r="BR74" s="43">
        <v>64</v>
      </c>
      <c r="BS74" s="55">
        <v>1.1000000000000001</v>
      </c>
      <c r="BT74" s="55">
        <v>1.07</v>
      </c>
      <c r="BU74" s="55">
        <v>1.1399999999999999</v>
      </c>
      <c r="BV74" s="9">
        <f ca="1">_xll.ErPert(BT74,BS74,BU74)</f>
        <v>1.1016666666666668</v>
      </c>
    </row>
    <row r="75" spans="1:74" ht="16" thickBot="1" x14ac:dyDescent="0.4">
      <c r="A75" s="56">
        <v>26.757677000000001</v>
      </c>
      <c r="B75" s="57">
        <v>4.8561534999999996</v>
      </c>
      <c r="D75" s="43">
        <v>65</v>
      </c>
      <c r="E75" s="44">
        <f t="shared" si="0"/>
        <v>26.757677000000001</v>
      </c>
      <c r="F75" s="45">
        <f t="shared" si="1"/>
        <v>17.239616140000003</v>
      </c>
      <c r="G75" s="46">
        <f t="shared" si="2"/>
        <v>36.27573786</v>
      </c>
      <c r="H75" s="9">
        <f ca="1">_xll.ErPert(F75,E75,G75)</f>
        <v>26.757677000000001</v>
      </c>
      <c r="J75" s="43">
        <v>65</v>
      </c>
      <c r="K75" s="48">
        <v>1.4</v>
      </c>
      <c r="L75" s="49">
        <v>1.32</v>
      </c>
      <c r="M75" s="50">
        <v>1.49</v>
      </c>
      <c r="N75" s="9">
        <f ca="1">_xll.ErPert(L75,K75,M75)</f>
        <v>1.4016666666666666</v>
      </c>
      <c r="P75" s="43">
        <v>65</v>
      </c>
      <c r="Q75" s="54">
        <v>1.49</v>
      </c>
      <c r="R75" s="54">
        <v>1.34</v>
      </c>
      <c r="S75" s="54">
        <v>1.67</v>
      </c>
      <c r="T75" s="9">
        <f ca="1">_xll.ErPert(R75,Q75,S75)</f>
        <v>1.4950000000000001</v>
      </c>
      <c r="V75" s="43">
        <v>65</v>
      </c>
      <c r="W75" s="48">
        <v>2.0299999999999998</v>
      </c>
      <c r="X75" s="54">
        <v>1.75</v>
      </c>
      <c r="Y75" s="54">
        <v>2.36</v>
      </c>
      <c r="Z75" s="9">
        <f ca="1">_xll.ErPert(X75,W75,Y75)</f>
        <v>2.0383333333333331</v>
      </c>
      <c r="AB75" s="43">
        <v>65</v>
      </c>
      <c r="AC75" s="48">
        <v>2.16</v>
      </c>
      <c r="AD75" s="54">
        <v>1.89</v>
      </c>
      <c r="AE75" s="54">
        <v>2.46</v>
      </c>
      <c r="AF75" s="9">
        <f ca="1">_xll.ErPert(AD75,AC75,AE75)</f>
        <v>2.165</v>
      </c>
      <c r="AH75" s="43">
        <v>65</v>
      </c>
      <c r="AI75" s="48">
        <v>1.59</v>
      </c>
      <c r="AJ75" s="54">
        <v>1.27</v>
      </c>
      <c r="AK75" s="54">
        <v>1.99</v>
      </c>
      <c r="AL75" s="9">
        <f ca="1">_xll.ErPert(AJ75,AI75,AK75)</f>
        <v>1.6033333333333335</v>
      </c>
      <c r="AN75" s="43">
        <v>65</v>
      </c>
      <c r="AO75" s="48">
        <v>1.79</v>
      </c>
      <c r="AP75" s="54">
        <v>1.54</v>
      </c>
      <c r="AQ75" s="54">
        <v>2.08</v>
      </c>
      <c r="AR75" s="9">
        <f ca="1">_xll.ErPert(AP75,AO75,AQ75)</f>
        <v>1.7966666666666669</v>
      </c>
      <c r="AT75" s="43">
        <v>65</v>
      </c>
      <c r="AU75" s="54">
        <v>1.24</v>
      </c>
      <c r="AV75" s="54">
        <v>1.2</v>
      </c>
      <c r="AW75" s="54">
        <v>1.28</v>
      </c>
      <c r="AX75" s="9">
        <f ca="1">_xll.ErPert(AV75,AU75,AW75)</f>
        <v>1.24</v>
      </c>
      <c r="AZ75" s="43">
        <v>65</v>
      </c>
      <c r="BA75" s="54">
        <v>1.24</v>
      </c>
      <c r="BB75" s="54">
        <v>1.1499999999999999</v>
      </c>
      <c r="BC75" s="54">
        <v>1.34</v>
      </c>
      <c r="BD75" s="9">
        <f ca="1">_xll.ErPert(BB75,BA75,BC75)</f>
        <v>1.2416666666666665</v>
      </c>
      <c r="BF75" s="43">
        <v>65</v>
      </c>
      <c r="BG75" s="54">
        <v>1.47</v>
      </c>
      <c r="BH75" s="54">
        <v>1.26</v>
      </c>
      <c r="BI75" s="54">
        <v>1.71</v>
      </c>
      <c r="BJ75" s="9">
        <f ca="1">_xll.ErPert(BH75,BG75,BI75)</f>
        <v>1.4749999999999999</v>
      </c>
      <c r="BL75" s="43">
        <v>65</v>
      </c>
      <c r="BM75" s="48">
        <v>1</v>
      </c>
      <c r="BN75" s="45">
        <v>0.99999999989999999</v>
      </c>
      <c r="BO75" s="46">
        <v>1.0000000001</v>
      </c>
      <c r="BP75" s="9">
        <f ca="1">_xll.ErPert(BN75,BM75,BO75)</f>
        <v>1</v>
      </c>
      <c r="BR75" s="43">
        <v>65</v>
      </c>
      <c r="BS75" s="55">
        <v>1.1000000000000001</v>
      </c>
      <c r="BT75" s="55">
        <v>1.07</v>
      </c>
      <c r="BU75" s="55">
        <v>1.1399999999999999</v>
      </c>
      <c r="BV75" s="9">
        <f ca="1">_xll.ErPert(BT75,BS75,BU75)</f>
        <v>1.1016666666666668</v>
      </c>
    </row>
    <row r="76" spans="1:74" ht="16" thickBot="1" x14ac:dyDescent="0.4">
      <c r="A76" s="56">
        <v>26.757677000000001</v>
      </c>
      <c r="B76" s="57">
        <v>4.8561534999999996</v>
      </c>
      <c r="D76" s="43">
        <v>66</v>
      </c>
      <c r="E76" s="44">
        <f t="shared" si="0"/>
        <v>26.757677000000001</v>
      </c>
      <c r="F76" s="45">
        <f t="shared" si="1"/>
        <v>17.239616140000003</v>
      </c>
      <c r="G76" s="46">
        <f t="shared" si="2"/>
        <v>36.27573786</v>
      </c>
      <c r="H76" s="9">
        <f ca="1">_xll.ErPert(F76,E76,G76)</f>
        <v>26.757677000000001</v>
      </c>
      <c r="J76" s="43">
        <v>66</v>
      </c>
      <c r="K76" s="48">
        <v>1.4</v>
      </c>
      <c r="L76" s="49">
        <v>1.32</v>
      </c>
      <c r="M76" s="50">
        <v>1.49</v>
      </c>
      <c r="N76" s="9">
        <f ca="1">_xll.ErPert(L76,K76,M76)</f>
        <v>1.4016666666666666</v>
      </c>
      <c r="P76" s="43">
        <v>66</v>
      </c>
      <c r="Q76" s="54">
        <v>1.49</v>
      </c>
      <c r="R76" s="54">
        <v>1.34</v>
      </c>
      <c r="S76" s="54">
        <v>1.67</v>
      </c>
      <c r="T76" s="9">
        <f ca="1">_xll.ErPert(R76,Q76,S76)</f>
        <v>1.4950000000000001</v>
      </c>
      <c r="V76" s="43">
        <v>66</v>
      </c>
      <c r="W76" s="48">
        <v>2.0299999999999998</v>
      </c>
      <c r="X76" s="54">
        <v>1.75</v>
      </c>
      <c r="Y76" s="54">
        <v>2.36</v>
      </c>
      <c r="Z76" s="9">
        <f ca="1">_xll.ErPert(X76,W76,Y76)</f>
        <v>2.0383333333333331</v>
      </c>
      <c r="AB76" s="43">
        <v>66</v>
      </c>
      <c r="AC76" s="48">
        <v>2.16</v>
      </c>
      <c r="AD76" s="54">
        <v>1.89</v>
      </c>
      <c r="AE76" s="54">
        <v>2.46</v>
      </c>
      <c r="AF76" s="9">
        <f ca="1">_xll.ErPert(AD76,AC76,AE76)</f>
        <v>2.165</v>
      </c>
      <c r="AH76" s="43">
        <v>66</v>
      </c>
      <c r="AI76" s="48">
        <v>1.59</v>
      </c>
      <c r="AJ76" s="54">
        <v>1.27</v>
      </c>
      <c r="AK76" s="54">
        <v>1.99</v>
      </c>
      <c r="AL76" s="9">
        <f ca="1">_xll.ErPert(AJ76,AI76,AK76)</f>
        <v>1.6033333333333335</v>
      </c>
      <c r="AN76" s="43">
        <v>66</v>
      </c>
      <c r="AO76" s="48">
        <v>1.79</v>
      </c>
      <c r="AP76" s="54">
        <v>1.54</v>
      </c>
      <c r="AQ76" s="54">
        <v>2.08</v>
      </c>
      <c r="AR76" s="9">
        <f ca="1">_xll.ErPert(AP76,AO76,AQ76)</f>
        <v>1.7966666666666669</v>
      </c>
      <c r="AT76" s="43">
        <v>66</v>
      </c>
      <c r="AU76" s="54">
        <v>1.24</v>
      </c>
      <c r="AV76" s="54">
        <v>1.2</v>
      </c>
      <c r="AW76" s="54">
        <v>1.28</v>
      </c>
      <c r="AX76" s="9">
        <f ca="1">_xll.ErPert(AV76,AU76,AW76)</f>
        <v>1.24</v>
      </c>
      <c r="AZ76" s="43">
        <v>66</v>
      </c>
      <c r="BA76" s="54">
        <v>1.24</v>
      </c>
      <c r="BB76" s="54">
        <v>1.1499999999999999</v>
      </c>
      <c r="BC76" s="54">
        <v>1.34</v>
      </c>
      <c r="BD76" s="9">
        <f ca="1">_xll.ErPert(BB76,BA76,BC76)</f>
        <v>1.2416666666666665</v>
      </c>
      <c r="BF76" s="43">
        <v>66</v>
      </c>
      <c r="BG76" s="54">
        <v>1.47</v>
      </c>
      <c r="BH76" s="54">
        <v>1.26</v>
      </c>
      <c r="BI76" s="54">
        <v>1.71</v>
      </c>
      <c r="BJ76" s="9">
        <f ca="1">_xll.ErPert(BH76,BG76,BI76)</f>
        <v>1.4749999999999999</v>
      </c>
      <c r="BL76" s="43">
        <v>66</v>
      </c>
      <c r="BM76" s="48">
        <v>1</v>
      </c>
      <c r="BN76" s="45">
        <v>0.99999999989999999</v>
      </c>
      <c r="BO76" s="46">
        <v>1.0000000001</v>
      </c>
      <c r="BP76" s="9">
        <f ca="1">_xll.ErPert(BN76,BM76,BO76)</f>
        <v>1</v>
      </c>
      <c r="BR76" s="43">
        <v>66</v>
      </c>
      <c r="BS76" s="55">
        <v>1.1000000000000001</v>
      </c>
      <c r="BT76" s="55">
        <v>1.07</v>
      </c>
      <c r="BU76" s="55">
        <v>1.1399999999999999</v>
      </c>
      <c r="BV76" s="9">
        <f ca="1">_xll.ErPert(BT76,BS76,BU76)</f>
        <v>1.1016666666666668</v>
      </c>
    </row>
    <row r="77" spans="1:74" ht="16" thickBot="1" x14ac:dyDescent="0.4">
      <c r="A77" s="56">
        <v>26.757677000000001</v>
      </c>
      <c r="B77" s="57">
        <v>4.8561534999999996</v>
      </c>
      <c r="D77" s="43">
        <v>67</v>
      </c>
      <c r="E77" s="44">
        <f t="shared" si="0"/>
        <v>26.757677000000001</v>
      </c>
      <c r="F77" s="45">
        <f t="shared" si="1"/>
        <v>17.239616140000003</v>
      </c>
      <c r="G77" s="46">
        <f t="shared" si="2"/>
        <v>36.27573786</v>
      </c>
      <c r="H77" s="9">
        <f ca="1">_xll.ErPert(F77,E77,G77)</f>
        <v>26.757677000000001</v>
      </c>
      <c r="J77" s="43">
        <v>67</v>
      </c>
      <c r="K77" s="48">
        <v>1.4</v>
      </c>
      <c r="L77" s="49">
        <v>1.32</v>
      </c>
      <c r="M77" s="50">
        <v>1.49</v>
      </c>
      <c r="N77" s="9">
        <f ca="1">_xll.ErPert(L77,K77,M77)</f>
        <v>1.4016666666666666</v>
      </c>
      <c r="P77" s="43">
        <v>67</v>
      </c>
      <c r="Q77" s="54">
        <v>1.49</v>
      </c>
      <c r="R77" s="54">
        <v>1.34</v>
      </c>
      <c r="S77" s="54">
        <v>1.67</v>
      </c>
      <c r="T77" s="9">
        <f ca="1">_xll.ErPert(R77,Q77,S77)</f>
        <v>1.4950000000000001</v>
      </c>
      <c r="V77" s="43">
        <v>67</v>
      </c>
      <c r="W77" s="48">
        <v>2.0299999999999998</v>
      </c>
      <c r="X77" s="54">
        <v>1.75</v>
      </c>
      <c r="Y77" s="54">
        <v>2.36</v>
      </c>
      <c r="Z77" s="9">
        <f ca="1">_xll.ErPert(X77,W77,Y77)</f>
        <v>2.0383333333333331</v>
      </c>
      <c r="AB77" s="43">
        <v>67</v>
      </c>
      <c r="AC77" s="48">
        <v>2.16</v>
      </c>
      <c r="AD77" s="54">
        <v>1.89</v>
      </c>
      <c r="AE77" s="54">
        <v>2.46</v>
      </c>
      <c r="AF77" s="9">
        <f ca="1">_xll.ErPert(AD77,AC77,AE77)</f>
        <v>2.165</v>
      </c>
      <c r="AH77" s="43">
        <v>67</v>
      </c>
      <c r="AI77" s="48">
        <v>1.59</v>
      </c>
      <c r="AJ77" s="54">
        <v>1.27</v>
      </c>
      <c r="AK77" s="54">
        <v>1.99</v>
      </c>
      <c r="AL77" s="9">
        <f ca="1">_xll.ErPert(AJ77,AI77,AK77)</f>
        <v>1.6033333333333335</v>
      </c>
      <c r="AN77" s="43">
        <v>67</v>
      </c>
      <c r="AO77" s="48">
        <v>1.79</v>
      </c>
      <c r="AP77" s="54">
        <v>1.54</v>
      </c>
      <c r="AQ77" s="54">
        <v>2.08</v>
      </c>
      <c r="AR77" s="9">
        <f ca="1">_xll.ErPert(AP77,AO77,AQ77)</f>
        <v>1.7966666666666669</v>
      </c>
      <c r="AT77" s="43">
        <v>67</v>
      </c>
      <c r="AU77" s="54">
        <v>1.24</v>
      </c>
      <c r="AV77" s="54">
        <v>1.2</v>
      </c>
      <c r="AW77" s="54">
        <v>1.28</v>
      </c>
      <c r="AX77" s="9">
        <f ca="1">_xll.ErPert(AV77,AU77,AW77)</f>
        <v>1.24</v>
      </c>
      <c r="AZ77" s="43">
        <v>67</v>
      </c>
      <c r="BA77" s="54">
        <v>1.24</v>
      </c>
      <c r="BB77" s="54">
        <v>1.1499999999999999</v>
      </c>
      <c r="BC77" s="54">
        <v>1.34</v>
      </c>
      <c r="BD77" s="9">
        <f ca="1">_xll.ErPert(BB77,BA77,BC77)</f>
        <v>1.2416666666666665</v>
      </c>
      <c r="BF77" s="43">
        <v>67</v>
      </c>
      <c r="BG77" s="54">
        <v>1.47</v>
      </c>
      <c r="BH77" s="54">
        <v>1.26</v>
      </c>
      <c r="BI77" s="54">
        <v>1.71</v>
      </c>
      <c r="BJ77" s="9">
        <f ca="1">_xll.ErPert(BH77,BG77,BI77)</f>
        <v>1.4749999999999999</v>
      </c>
      <c r="BL77" s="43">
        <v>67</v>
      </c>
      <c r="BM77" s="48">
        <v>1</v>
      </c>
      <c r="BN77" s="45">
        <v>0.99999999989999999</v>
      </c>
      <c r="BO77" s="46">
        <v>1.0000000001</v>
      </c>
      <c r="BP77" s="9">
        <f ca="1">_xll.ErPert(BN77,BM77,BO77)</f>
        <v>1</v>
      </c>
      <c r="BR77" s="43">
        <v>67</v>
      </c>
      <c r="BS77" s="55">
        <v>1.1000000000000001</v>
      </c>
      <c r="BT77" s="55">
        <v>1.07</v>
      </c>
      <c r="BU77" s="55">
        <v>1.1399999999999999</v>
      </c>
      <c r="BV77" s="9">
        <f ca="1">_xll.ErPert(BT77,BS77,BU77)</f>
        <v>1.1016666666666668</v>
      </c>
    </row>
    <row r="78" spans="1:74" ht="16" thickBot="1" x14ac:dyDescent="0.4">
      <c r="A78" s="56">
        <v>26.757677000000001</v>
      </c>
      <c r="B78" s="57">
        <v>4.8561534999999996</v>
      </c>
      <c r="D78" s="43">
        <v>68</v>
      </c>
      <c r="E78" s="44">
        <f t="shared" si="0"/>
        <v>26.757677000000001</v>
      </c>
      <c r="F78" s="45">
        <f t="shared" si="1"/>
        <v>17.239616140000003</v>
      </c>
      <c r="G78" s="46">
        <f t="shared" si="2"/>
        <v>36.27573786</v>
      </c>
      <c r="H78" s="9">
        <f ca="1">_xll.ErPert(F78,E78,G78)</f>
        <v>26.757677000000001</v>
      </c>
      <c r="J78" s="43">
        <v>68</v>
      </c>
      <c r="K78" s="48">
        <v>1.4</v>
      </c>
      <c r="L78" s="49">
        <v>1.32</v>
      </c>
      <c r="M78" s="50">
        <v>1.49</v>
      </c>
      <c r="N78" s="9">
        <f ca="1">_xll.ErPert(L78,K78,M78)</f>
        <v>1.4016666666666666</v>
      </c>
      <c r="P78" s="43">
        <v>68</v>
      </c>
      <c r="Q78" s="54">
        <v>1.49</v>
      </c>
      <c r="R78" s="54">
        <v>1.34</v>
      </c>
      <c r="S78" s="54">
        <v>1.67</v>
      </c>
      <c r="T78" s="9">
        <f ca="1">_xll.ErPert(R78,Q78,S78)</f>
        <v>1.4950000000000001</v>
      </c>
      <c r="V78" s="43">
        <v>68</v>
      </c>
      <c r="W78" s="48">
        <v>2.0299999999999998</v>
      </c>
      <c r="X78" s="54">
        <v>1.75</v>
      </c>
      <c r="Y78" s="54">
        <v>2.36</v>
      </c>
      <c r="Z78" s="9">
        <f ca="1">_xll.ErPert(X78,W78,Y78)</f>
        <v>2.0383333333333331</v>
      </c>
      <c r="AB78" s="43">
        <v>68</v>
      </c>
      <c r="AC78" s="48">
        <v>2.16</v>
      </c>
      <c r="AD78" s="54">
        <v>1.89</v>
      </c>
      <c r="AE78" s="54">
        <v>2.46</v>
      </c>
      <c r="AF78" s="9">
        <f ca="1">_xll.ErPert(AD78,AC78,AE78)</f>
        <v>2.165</v>
      </c>
      <c r="AH78" s="43">
        <v>68</v>
      </c>
      <c r="AI78" s="48">
        <v>1.59</v>
      </c>
      <c r="AJ78" s="54">
        <v>1.27</v>
      </c>
      <c r="AK78" s="54">
        <v>1.99</v>
      </c>
      <c r="AL78" s="9">
        <f ca="1">_xll.ErPert(AJ78,AI78,AK78)</f>
        <v>1.6033333333333335</v>
      </c>
      <c r="AN78" s="43">
        <v>68</v>
      </c>
      <c r="AO78" s="48">
        <v>1.79</v>
      </c>
      <c r="AP78" s="54">
        <v>1.54</v>
      </c>
      <c r="AQ78" s="54">
        <v>2.08</v>
      </c>
      <c r="AR78" s="9">
        <f ca="1">_xll.ErPert(AP78,AO78,AQ78)</f>
        <v>1.7966666666666669</v>
      </c>
      <c r="AT78" s="43">
        <v>68</v>
      </c>
      <c r="AU78" s="54">
        <v>1.24</v>
      </c>
      <c r="AV78" s="54">
        <v>1.2</v>
      </c>
      <c r="AW78" s="54">
        <v>1.28</v>
      </c>
      <c r="AX78" s="9">
        <f ca="1">_xll.ErPert(AV78,AU78,AW78)</f>
        <v>1.24</v>
      </c>
      <c r="AZ78" s="43">
        <v>68</v>
      </c>
      <c r="BA78" s="54">
        <v>1.24</v>
      </c>
      <c r="BB78" s="54">
        <v>1.1499999999999999</v>
      </c>
      <c r="BC78" s="54">
        <v>1.34</v>
      </c>
      <c r="BD78" s="9">
        <f ca="1">_xll.ErPert(BB78,BA78,BC78)</f>
        <v>1.2416666666666665</v>
      </c>
      <c r="BF78" s="43">
        <v>68</v>
      </c>
      <c r="BG78" s="54">
        <v>1.47</v>
      </c>
      <c r="BH78" s="54">
        <v>1.26</v>
      </c>
      <c r="BI78" s="54">
        <v>1.71</v>
      </c>
      <c r="BJ78" s="9">
        <f ca="1">_xll.ErPert(BH78,BG78,BI78)</f>
        <v>1.4749999999999999</v>
      </c>
      <c r="BL78" s="43">
        <v>68</v>
      </c>
      <c r="BM78" s="48">
        <v>1</v>
      </c>
      <c r="BN78" s="45">
        <v>0.99999999989999999</v>
      </c>
      <c r="BO78" s="46">
        <v>1.0000000001</v>
      </c>
      <c r="BP78" s="9">
        <f ca="1">_xll.ErPert(BN78,BM78,BO78)</f>
        <v>1</v>
      </c>
      <c r="BR78" s="43">
        <v>68</v>
      </c>
      <c r="BS78" s="55">
        <v>1.1000000000000001</v>
      </c>
      <c r="BT78" s="55">
        <v>1.07</v>
      </c>
      <c r="BU78" s="55">
        <v>1.1399999999999999</v>
      </c>
      <c r="BV78" s="9">
        <f ca="1">_xll.ErPert(BT78,BS78,BU78)</f>
        <v>1.1016666666666668</v>
      </c>
    </row>
    <row r="79" spans="1:74" ht="16" thickBot="1" x14ac:dyDescent="0.4">
      <c r="A79" s="56">
        <v>26.757677000000001</v>
      </c>
      <c r="B79" s="57">
        <v>4.8561534999999996</v>
      </c>
      <c r="D79" s="43">
        <v>69</v>
      </c>
      <c r="E79" s="44">
        <f t="shared" si="0"/>
        <v>26.757677000000001</v>
      </c>
      <c r="F79" s="45">
        <f t="shared" si="1"/>
        <v>17.239616140000003</v>
      </c>
      <c r="G79" s="46">
        <f t="shared" si="2"/>
        <v>36.27573786</v>
      </c>
      <c r="H79" s="9">
        <f ca="1">_xll.ErPert(F79,E79,G79)</f>
        <v>26.757677000000001</v>
      </c>
      <c r="J79" s="43">
        <v>69</v>
      </c>
      <c r="K79" s="48">
        <v>1.4</v>
      </c>
      <c r="L79" s="49">
        <v>1.32</v>
      </c>
      <c r="M79" s="50">
        <v>1.49</v>
      </c>
      <c r="N79" s="9">
        <f ca="1">_xll.ErPert(L79,K79,M79)</f>
        <v>1.4016666666666666</v>
      </c>
      <c r="P79" s="43">
        <v>69</v>
      </c>
      <c r="Q79" s="54">
        <v>1.49</v>
      </c>
      <c r="R79" s="54">
        <v>1.34</v>
      </c>
      <c r="S79" s="54">
        <v>1.67</v>
      </c>
      <c r="T79" s="9">
        <f ca="1">_xll.ErPert(R79,Q79,S79)</f>
        <v>1.4950000000000001</v>
      </c>
      <c r="V79" s="43">
        <v>69</v>
      </c>
      <c r="W79" s="48">
        <v>2.0299999999999998</v>
      </c>
      <c r="X79" s="54">
        <v>1.75</v>
      </c>
      <c r="Y79" s="54">
        <v>2.36</v>
      </c>
      <c r="Z79" s="9">
        <f ca="1">_xll.ErPert(X79,W79,Y79)</f>
        <v>2.0383333333333331</v>
      </c>
      <c r="AB79" s="43">
        <v>69</v>
      </c>
      <c r="AC79" s="48">
        <v>2.16</v>
      </c>
      <c r="AD79" s="54">
        <v>1.89</v>
      </c>
      <c r="AE79" s="54">
        <v>2.46</v>
      </c>
      <c r="AF79" s="9">
        <f ca="1">_xll.ErPert(AD79,AC79,AE79)</f>
        <v>2.165</v>
      </c>
      <c r="AH79" s="43">
        <v>69</v>
      </c>
      <c r="AI79" s="48">
        <v>1.59</v>
      </c>
      <c r="AJ79" s="54">
        <v>1.27</v>
      </c>
      <c r="AK79" s="54">
        <v>1.99</v>
      </c>
      <c r="AL79" s="9">
        <f ca="1">_xll.ErPert(AJ79,AI79,AK79)</f>
        <v>1.6033333333333335</v>
      </c>
      <c r="AN79" s="43">
        <v>69</v>
      </c>
      <c r="AO79" s="48">
        <v>1.79</v>
      </c>
      <c r="AP79" s="54">
        <v>1.54</v>
      </c>
      <c r="AQ79" s="54">
        <v>2.08</v>
      </c>
      <c r="AR79" s="9">
        <f ca="1">_xll.ErPert(AP79,AO79,AQ79)</f>
        <v>1.7966666666666669</v>
      </c>
      <c r="AT79" s="43">
        <v>69</v>
      </c>
      <c r="AU79" s="54">
        <v>1.24</v>
      </c>
      <c r="AV79" s="54">
        <v>1.2</v>
      </c>
      <c r="AW79" s="54">
        <v>1.28</v>
      </c>
      <c r="AX79" s="9">
        <f ca="1">_xll.ErPert(AV79,AU79,AW79)</f>
        <v>1.24</v>
      </c>
      <c r="AZ79" s="43">
        <v>69</v>
      </c>
      <c r="BA79" s="54">
        <v>1.24</v>
      </c>
      <c r="BB79" s="54">
        <v>1.1499999999999999</v>
      </c>
      <c r="BC79" s="54">
        <v>1.34</v>
      </c>
      <c r="BD79" s="9">
        <f ca="1">_xll.ErPert(BB79,BA79,BC79)</f>
        <v>1.2416666666666665</v>
      </c>
      <c r="BF79" s="43">
        <v>69</v>
      </c>
      <c r="BG79" s="54">
        <v>1.47</v>
      </c>
      <c r="BH79" s="54">
        <v>1.26</v>
      </c>
      <c r="BI79" s="54">
        <v>1.71</v>
      </c>
      <c r="BJ79" s="9">
        <f ca="1">_xll.ErPert(BH79,BG79,BI79)</f>
        <v>1.4749999999999999</v>
      </c>
      <c r="BL79" s="43">
        <v>69</v>
      </c>
      <c r="BM79" s="48">
        <v>1</v>
      </c>
      <c r="BN79" s="45">
        <v>0.99999999989999999</v>
      </c>
      <c r="BO79" s="46">
        <v>1.0000000001</v>
      </c>
      <c r="BP79" s="9">
        <f ca="1">_xll.ErPert(BN79,BM79,BO79)</f>
        <v>1</v>
      </c>
      <c r="BR79" s="43">
        <v>69</v>
      </c>
      <c r="BS79" s="55">
        <v>1.1000000000000001</v>
      </c>
      <c r="BT79" s="55">
        <v>1.07</v>
      </c>
      <c r="BU79" s="55">
        <v>1.1399999999999999</v>
      </c>
      <c r="BV79" s="9">
        <f ca="1">_xll.ErPert(BT79,BS79,BU79)</f>
        <v>1.1016666666666668</v>
      </c>
    </row>
    <row r="80" spans="1:74" ht="16" thickBot="1" x14ac:dyDescent="0.4">
      <c r="A80" s="56">
        <v>26.540834</v>
      </c>
      <c r="B80" s="57">
        <v>4.0963531</v>
      </c>
      <c r="D80" s="43">
        <v>70</v>
      </c>
      <c r="E80" s="44">
        <f t="shared" si="0"/>
        <v>26.540834</v>
      </c>
      <c r="F80" s="45">
        <f t="shared" si="1"/>
        <v>18.511981924000001</v>
      </c>
      <c r="G80" s="46">
        <f t="shared" si="2"/>
        <v>34.569686075999996</v>
      </c>
      <c r="H80" s="9">
        <f ca="1">_xll.ErPert(F80,E80,G80)</f>
        <v>26.540834</v>
      </c>
      <c r="J80" s="43">
        <v>70</v>
      </c>
      <c r="K80" s="48">
        <v>1.31</v>
      </c>
      <c r="L80" s="49">
        <v>1.23</v>
      </c>
      <c r="M80" s="50">
        <v>1.4</v>
      </c>
      <c r="N80" s="9">
        <f ca="1">_xll.ErPert(L80,K80,M80)</f>
        <v>1.3116666666666668</v>
      </c>
      <c r="P80" s="43">
        <v>70</v>
      </c>
      <c r="Q80" s="54">
        <v>1.33</v>
      </c>
      <c r="R80" s="54">
        <v>1.19</v>
      </c>
      <c r="S80" s="54">
        <v>1.48</v>
      </c>
      <c r="T80" s="9">
        <f ca="1">_xll.ErPert(R80,Q80,S80)</f>
        <v>1.3316666666666668</v>
      </c>
      <c r="V80" s="43">
        <v>70</v>
      </c>
      <c r="W80" s="48">
        <v>2.0299999999999998</v>
      </c>
      <c r="X80" s="54">
        <v>1.75</v>
      </c>
      <c r="Y80" s="54">
        <v>2.36</v>
      </c>
      <c r="Z80" s="9">
        <f ca="1">_xll.ErPert(X80,W80,Y80)</f>
        <v>2.0383333333333331</v>
      </c>
      <c r="AB80" s="43">
        <v>70</v>
      </c>
      <c r="AC80" s="48">
        <v>2.16</v>
      </c>
      <c r="AD80" s="54">
        <v>1.89</v>
      </c>
      <c r="AE80" s="54">
        <v>2.46</v>
      </c>
      <c r="AF80" s="9">
        <f ca="1">_xll.ErPert(AD80,AC80,AE80)</f>
        <v>2.165</v>
      </c>
      <c r="AH80" s="43">
        <v>70</v>
      </c>
      <c r="AI80" s="48">
        <v>1.59</v>
      </c>
      <c r="AJ80" s="54">
        <v>1.27</v>
      </c>
      <c r="AK80" s="54">
        <v>1.99</v>
      </c>
      <c r="AL80" s="9">
        <f ca="1">_xll.ErPert(AJ80,AI80,AK80)</f>
        <v>1.6033333333333335</v>
      </c>
      <c r="AN80" s="43">
        <v>70</v>
      </c>
      <c r="AO80" s="48">
        <v>1.79</v>
      </c>
      <c r="AP80" s="54">
        <v>1.54</v>
      </c>
      <c r="AQ80" s="54">
        <v>2.08</v>
      </c>
      <c r="AR80" s="9">
        <f ca="1">_xll.ErPert(AP80,AO80,AQ80)</f>
        <v>1.7966666666666669</v>
      </c>
      <c r="AT80" s="43">
        <v>70</v>
      </c>
      <c r="AU80" s="54">
        <v>1.24</v>
      </c>
      <c r="AV80" s="54">
        <v>1.2</v>
      </c>
      <c r="AW80" s="54">
        <v>1.28</v>
      </c>
      <c r="AX80" s="9">
        <f ca="1">_xll.ErPert(AV80,AU80,AW80)</f>
        <v>1.24</v>
      </c>
      <c r="AZ80" s="43">
        <v>70</v>
      </c>
      <c r="BA80" s="54">
        <v>1.24</v>
      </c>
      <c r="BB80" s="54">
        <v>1.1499999999999999</v>
      </c>
      <c r="BC80" s="54">
        <v>1.34</v>
      </c>
      <c r="BD80" s="9">
        <f ca="1">_xll.ErPert(BB80,BA80,BC80)</f>
        <v>1.2416666666666665</v>
      </c>
      <c r="BF80" s="43">
        <v>70</v>
      </c>
      <c r="BG80" s="54">
        <v>1.47</v>
      </c>
      <c r="BH80" s="54">
        <v>1.26</v>
      </c>
      <c r="BI80" s="54">
        <v>1.71</v>
      </c>
      <c r="BJ80" s="9">
        <f ca="1">_xll.ErPert(BH80,BG80,BI80)</f>
        <v>1.4749999999999999</v>
      </c>
      <c r="BL80" s="43">
        <v>70</v>
      </c>
      <c r="BM80" s="48">
        <v>1</v>
      </c>
      <c r="BN80" s="45">
        <v>0.99999999989999999</v>
      </c>
      <c r="BO80" s="46">
        <v>1.0000000001</v>
      </c>
      <c r="BP80" s="9">
        <f ca="1">_xll.ErPert(BN80,BM80,BO80)</f>
        <v>1</v>
      </c>
      <c r="BR80" s="43">
        <v>70</v>
      </c>
      <c r="BS80" s="55">
        <v>1.1000000000000001</v>
      </c>
      <c r="BT80" s="55">
        <v>1.07</v>
      </c>
      <c r="BU80" s="55">
        <v>1.1399999999999999</v>
      </c>
      <c r="BV80" s="9">
        <f ca="1">_xll.ErPert(BT80,BS80,BU80)</f>
        <v>1.1016666666666668</v>
      </c>
    </row>
    <row r="81" spans="1:74" ht="16" thickBot="1" x14ac:dyDescent="0.4">
      <c r="A81" s="56">
        <v>26.540834</v>
      </c>
      <c r="B81" s="57">
        <v>4.0963531</v>
      </c>
      <c r="D81" s="43">
        <v>71</v>
      </c>
      <c r="E81" s="44">
        <f t="shared" si="0"/>
        <v>26.540834</v>
      </c>
      <c r="F81" s="45">
        <f t="shared" si="1"/>
        <v>18.511981924000001</v>
      </c>
      <c r="G81" s="46">
        <f t="shared" si="2"/>
        <v>34.569686075999996</v>
      </c>
      <c r="H81" s="9">
        <f ca="1">_xll.ErPert(F81,E81,G81)</f>
        <v>26.540834</v>
      </c>
      <c r="J81" s="43">
        <v>71</v>
      </c>
      <c r="K81" s="48">
        <v>1.31</v>
      </c>
      <c r="L81" s="49">
        <v>1.23</v>
      </c>
      <c r="M81" s="50">
        <v>1.4</v>
      </c>
      <c r="N81" s="9">
        <f ca="1">_xll.ErPert(L81,K81,M81)</f>
        <v>1.3116666666666668</v>
      </c>
      <c r="P81" s="43">
        <v>71</v>
      </c>
      <c r="Q81" s="54">
        <v>1.33</v>
      </c>
      <c r="R81" s="54">
        <v>1.19</v>
      </c>
      <c r="S81" s="54">
        <v>1.48</v>
      </c>
      <c r="T81" s="9">
        <f ca="1">_xll.ErPert(R81,Q81,S81)</f>
        <v>1.3316666666666668</v>
      </c>
      <c r="V81" s="43">
        <v>71</v>
      </c>
      <c r="W81" s="48">
        <v>2.0299999999999998</v>
      </c>
      <c r="X81" s="54">
        <v>1.75</v>
      </c>
      <c r="Y81" s="54">
        <v>2.36</v>
      </c>
      <c r="Z81" s="9">
        <f ca="1">_xll.ErPert(X81,W81,Y81)</f>
        <v>2.0383333333333331</v>
      </c>
      <c r="AB81" s="43">
        <v>71</v>
      </c>
      <c r="AC81" s="48">
        <v>2.16</v>
      </c>
      <c r="AD81" s="54">
        <v>1.89</v>
      </c>
      <c r="AE81" s="54">
        <v>2.46</v>
      </c>
      <c r="AF81" s="9">
        <f ca="1">_xll.ErPert(AD81,AC81,AE81)</f>
        <v>2.165</v>
      </c>
      <c r="AH81" s="43">
        <v>71</v>
      </c>
      <c r="AI81" s="48">
        <v>1.59</v>
      </c>
      <c r="AJ81" s="54">
        <v>1.27</v>
      </c>
      <c r="AK81" s="54">
        <v>1.99</v>
      </c>
      <c r="AL81" s="9">
        <f ca="1">_xll.ErPert(AJ81,AI81,AK81)</f>
        <v>1.6033333333333335</v>
      </c>
      <c r="AN81" s="43">
        <v>71</v>
      </c>
      <c r="AO81" s="48">
        <v>1.79</v>
      </c>
      <c r="AP81" s="54">
        <v>1.54</v>
      </c>
      <c r="AQ81" s="54">
        <v>2.08</v>
      </c>
      <c r="AR81" s="9">
        <f ca="1">_xll.ErPert(AP81,AO81,AQ81)</f>
        <v>1.7966666666666669</v>
      </c>
      <c r="AT81" s="43">
        <v>71</v>
      </c>
      <c r="AU81" s="54">
        <v>1.24</v>
      </c>
      <c r="AV81" s="54">
        <v>1.2</v>
      </c>
      <c r="AW81" s="54">
        <v>1.28</v>
      </c>
      <c r="AX81" s="9">
        <f ca="1">_xll.ErPert(AV81,AU81,AW81)</f>
        <v>1.24</v>
      </c>
      <c r="AZ81" s="43">
        <v>71</v>
      </c>
      <c r="BA81" s="54">
        <v>1.24</v>
      </c>
      <c r="BB81" s="54">
        <v>1.1499999999999999</v>
      </c>
      <c r="BC81" s="54">
        <v>1.34</v>
      </c>
      <c r="BD81" s="9">
        <f ca="1">_xll.ErPert(BB81,BA81,BC81)</f>
        <v>1.2416666666666665</v>
      </c>
      <c r="BF81" s="43">
        <v>71</v>
      </c>
      <c r="BG81" s="54">
        <v>1.47</v>
      </c>
      <c r="BH81" s="54">
        <v>1.26</v>
      </c>
      <c r="BI81" s="54">
        <v>1.71</v>
      </c>
      <c r="BJ81" s="9">
        <f ca="1">_xll.ErPert(BH81,BG81,BI81)</f>
        <v>1.4749999999999999</v>
      </c>
      <c r="BL81" s="43">
        <v>71</v>
      </c>
      <c r="BM81" s="48">
        <v>1</v>
      </c>
      <c r="BN81" s="45">
        <v>0.99999999989999999</v>
      </c>
      <c r="BO81" s="46">
        <v>1.0000000001</v>
      </c>
      <c r="BP81" s="9">
        <f ca="1">_xll.ErPert(BN81,BM81,BO81)</f>
        <v>1</v>
      </c>
      <c r="BR81" s="43">
        <v>71</v>
      </c>
      <c r="BS81" s="55">
        <v>1.1000000000000001</v>
      </c>
      <c r="BT81" s="55">
        <v>1.07</v>
      </c>
      <c r="BU81" s="55">
        <v>1.1399999999999999</v>
      </c>
      <c r="BV81" s="9">
        <f ca="1">_xll.ErPert(BT81,BS81,BU81)</f>
        <v>1.1016666666666668</v>
      </c>
    </row>
    <row r="82" spans="1:74" ht="16" thickBot="1" x14ac:dyDescent="0.4">
      <c r="A82" s="56">
        <v>26.540834</v>
      </c>
      <c r="B82" s="57">
        <v>4.0963531</v>
      </c>
      <c r="D82" s="43">
        <v>72</v>
      </c>
      <c r="E82" s="44">
        <f t="shared" si="0"/>
        <v>26.540834</v>
      </c>
      <c r="F82" s="45">
        <f t="shared" si="1"/>
        <v>18.511981924000001</v>
      </c>
      <c r="G82" s="46">
        <f t="shared" si="2"/>
        <v>34.569686075999996</v>
      </c>
      <c r="H82" s="9">
        <f ca="1">_xll.ErPert(F82,E82,G82)</f>
        <v>26.540834</v>
      </c>
      <c r="J82" s="43">
        <v>72</v>
      </c>
      <c r="K82" s="48">
        <v>1.31</v>
      </c>
      <c r="L82" s="49">
        <v>1.23</v>
      </c>
      <c r="M82" s="50">
        <v>1.4</v>
      </c>
      <c r="N82" s="9">
        <f ca="1">_xll.ErPert(L82,K82,M82)</f>
        <v>1.3116666666666668</v>
      </c>
      <c r="P82" s="43">
        <v>72</v>
      </c>
      <c r="Q82" s="54">
        <v>1.33</v>
      </c>
      <c r="R82" s="54">
        <v>1.19</v>
      </c>
      <c r="S82" s="54">
        <v>1.48</v>
      </c>
      <c r="T82" s="9">
        <f ca="1">_xll.ErPert(R82,Q82,S82)</f>
        <v>1.3316666666666668</v>
      </c>
      <c r="V82" s="43">
        <v>72</v>
      </c>
      <c r="W82" s="48">
        <v>2.0299999999999998</v>
      </c>
      <c r="X82" s="54">
        <v>1.75</v>
      </c>
      <c r="Y82" s="54">
        <v>2.36</v>
      </c>
      <c r="Z82" s="9">
        <f ca="1">_xll.ErPert(X82,W82,Y82)</f>
        <v>2.0383333333333331</v>
      </c>
      <c r="AB82" s="43">
        <v>72</v>
      </c>
      <c r="AC82" s="48">
        <v>2.16</v>
      </c>
      <c r="AD82" s="54">
        <v>1.89</v>
      </c>
      <c r="AE82" s="54">
        <v>2.46</v>
      </c>
      <c r="AF82" s="9">
        <f ca="1">_xll.ErPert(AD82,AC82,AE82)</f>
        <v>2.165</v>
      </c>
      <c r="AH82" s="43">
        <v>72</v>
      </c>
      <c r="AI82" s="48">
        <v>1.59</v>
      </c>
      <c r="AJ82" s="54">
        <v>1.27</v>
      </c>
      <c r="AK82" s="54">
        <v>1.99</v>
      </c>
      <c r="AL82" s="9">
        <f ca="1">_xll.ErPert(AJ82,AI82,AK82)</f>
        <v>1.6033333333333335</v>
      </c>
      <c r="AN82" s="43">
        <v>72</v>
      </c>
      <c r="AO82" s="48">
        <v>1.79</v>
      </c>
      <c r="AP82" s="54">
        <v>1.54</v>
      </c>
      <c r="AQ82" s="54">
        <v>2.08</v>
      </c>
      <c r="AR82" s="9">
        <f ca="1">_xll.ErPert(AP82,AO82,AQ82)</f>
        <v>1.7966666666666669</v>
      </c>
      <c r="AT82" s="43">
        <v>72</v>
      </c>
      <c r="AU82" s="54">
        <v>1.24</v>
      </c>
      <c r="AV82" s="54">
        <v>1.2</v>
      </c>
      <c r="AW82" s="54">
        <v>1.28</v>
      </c>
      <c r="AX82" s="9">
        <f ca="1">_xll.ErPert(AV82,AU82,AW82)</f>
        <v>1.24</v>
      </c>
      <c r="AZ82" s="43">
        <v>72</v>
      </c>
      <c r="BA82" s="54">
        <v>1.24</v>
      </c>
      <c r="BB82" s="54">
        <v>1.1499999999999999</v>
      </c>
      <c r="BC82" s="54">
        <v>1.34</v>
      </c>
      <c r="BD82" s="9">
        <f ca="1">_xll.ErPert(BB82,BA82,BC82)</f>
        <v>1.2416666666666665</v>
      </c>
      <c r="BF82" s="43">
        <v>72</v>
      </c>
      <c r="BG82" s="54">
        <v>1.47</v>
      </c>
      <c r="BH82" s="54">
        <v>1.26</v>
      </c>
      <c r="BI82" s="54">
        <v>1.71</v>
      </c>
      <c r="BJ82" s="9">
        <f ca="1">_xll.ErPert(BH82,BG82,BI82)</f>
        <v>1.4749999999999999</v>
      </c>
      <c r="BL82" s="43">
        <v>72</v>
      </c>
      <c r="BM82" s="48">
        <v>1</v>
      </c>
      <c r="BN82" s="45">
        <v>0.99999999989999999</v>
      </c>
      <c r="BO82" s="46">
        <v>1.0000000001</v>
      </c>
      <c r="BP82" s="9">
        <f ca="1">_xll.ErPert(BN82,BM82,BO82)</f>
        <v>1</v>
      </c>
      <c r="BR82" s="43">
        <v>72</v>
      </c>
      <c r="BS82" s="55">
        <v>1.1000000000000001</v>
      </c>
      <c r="BT82" s="55">
        <v>1.07</v>
      </c>
      <c r="BU82" s="55">
        <v>1.1399999999999999</v>
      </c>
      <c r="BV82" s="9">
        <f ca="1">_xll.ErPert(BT82,BS82,BU82)</f>
        <v>1.1016666666666668</v>
      </c>
    </row>
    <row r="83" spans="1:74" ht="16" thickBot="1" x14ac:dyDescent="0.4">
      <c r="A83" s="56">
        <v>26.540834</v>
      </c>
      <c r="B83" s="57">
        <v>4.0963531</v>
      </c>
      <c r="D83" s="43">
        <v>73</v>
      </c>
      <c r="E83" s="44">
        <f t="shared" si="0"/>
        <v>26.540834</v>
      </c>
      <c r="F83" s="45">
        <f t="shared" si="1"/>
        <v>18.511981924000001</v>
      </c>
      <c r="G83" s="46">
        <f t="shared" si="2"/>
        <v>34.569686075999996</v>
      </c>
      <c r="H83" s="9">
        <f ca="1">_xll.ErPert(F83,E83,G83)</f>
        <v>26.540834</v>
      </c>
      <c r="J83" s="43">
        <v>73</v>
      </c>
      <c r="K83" s="48">
        <v>1.31</v>
      </c>
      <c r="L83" s="49">
        <v>1.23</v>
      </c>
      <c r="M83" s="50">
        <v>1.4</v>
      </c>
      <c r="N83" s="9">
        <f ca="1">_xll.ErPert(L83,K83,M83)</f>
        <v>1.3116666666666668</v>
      </c>
      <c r="P83" s="43">
        <v>73</v>
      </c>
      <c r="Q83" s="54">
        <v>1.33</v>
      </c>
      <c r="R83" s="54">
        <v>1.19</v>
      </c>
      <c r="S83" s="54">
        <v>1.48</v>
      </c>
      <c r="T83" s="9">
        <f ca="1">_xll.ErPert(R83,Q83,S83)</f>
        <v>1.3316666666666668</v>
      </c>
      <c r="V83" s="43">
        <v>73</v>
      </c>
      <c r="W83" s="48">
        <v>2.0299999999999998</v>
      </c>
      <c r="X83" s="54">
        <v>1.75</v>
      </c>
      <c r="Y83" s="54">
        <v>2.36</v>
      </c>
      <c r="Z83" s="9">
        <f ca="1">_xll.ErPert(X83,W83,Y83)</f>
        <v>2.0383333333333331</v>
      </c>
      <c r="AB83" s="43">
        <v>73</v>
      </c>
      <c r="AC83" s="48">
        <v>2.16</v>
      </c>
      <c r="AD83" s="54">
        <v>1.89</v>
      </c>
      <c r="AE83" s="54">
        <v>2.46</v>
      </c>
      <c r="AF83" s="9">
        <f ca="1">_xll.ErPert(AD83,AC83,AE83)</f>
        <v>2.165</v>
      </c>
      <c r="AH83" s="43">
        <v>73</v>
      </c>
      <c r="AI83" s="48">
        <v>1.59</v>
      </c>
      <c r="AJ83" s="54">
        <v>1.27</v>
      </c>
      <c r="AK83" s="54">
        <v>1.99</v>
      </c>
      <c r="AL83" s="9">
        <f ca="1">_xll.ErPert(AJ83,AI83,AK83)</f>
        <v>1.6033333333333335</v>
      </c>
      <c r="AN83" s="43">
        <v>73</v>
      </c>
      <c r="AO83" s="48">
        <v>1.79</v>
      </c>
      <c r="AP83" s="54">
        <v>1.54</v>
      </c>
      <c r="AQ83" s="54">
        <v>2.08</v>
      </c>
      <c r="AR83" s="9">
        <f ca="1">_xll.ErPert(AP83,AO83,AQ83)</f>
        <v>1.7966666666666669</v>
      </c>
      <c r="AT83" s="43">
        <v>73</v>
      </c>
      <c r="AU83" s="54">
        <v>1.24</v>
      </c>
      <c r="AV83" s="54">
        <v>1.2</v>
      </c>
      <c r="AW83" s="54">
        <v>1.28</v>
      </c>
      <c r="AX83" s="9">
        <f ca="1">_xll.ErPert(AV83,AU83,AW83)</f>
        <v>1.24</v>
      </c>
      <c r="AZ83" s="43">
        <v>73</v>
      </c>
      <c r="BA83" s="54">
        <v>1.24</v>
      </c>
      <c r="BB83" s="54">
        <v>1.1499999999999999</v>
      </c>
      <c r="BC83" s="54">
        <v>1.34</v>
      </c>
      <c r="BD83" s="9">
        <f ca="1">_xll.ErPert(BB83,BA83,BC83)</f>
        <v>1.2416666666666665</v>
      </c>
      <c r="BF83" s="43">
        <v>73</v>
      </c>
      <c r="BG83" s="54">
        <v>1.47</v>
      </c>
      <c r="BH83" s="54">
        <v>1.26</v>
      </c>
      <c r="BI83" s="54">
        <v>1.71</v>
      </c>
      <c r="BJ83" s="9">
        <f ca="1">_xll.ErPert(BH83,BG83,BI83)</f>
        <v>1.4749999999999999</v>
      </c>
      <c r="BL83" s="43">
        <v>73</v>
      </c>
      <c r="BM83" s="48">
        <v>1</v>
      </c>
      <c r="BN83" s="45">
        <v>0.99999999989999999</v>
      </c>
      <c r="BO83" s="46">
        <v>1.0000000001</v>
      </c>
      <c r="BP83" s="9">
        <f ca="1">_xll.ErPert(BN83,BM83,BO83)</f>
        <v>1</v>
      </c>
      <c r="BR83" s="43">
        <v>73</v>
      </c>
      <c r="BS83" s="55">
        <v>1.1000000000000001</v>
      </c>
      <c r="BT83" s="55">
        <v>1.07</v>
      </c>
      <c r="BU83" s="55">
        <v>1.1399999999999999</v>
      </c>
      <c r="BV83" s="9">
        <f ca="1">_xll.ErPert(BT83,BS83,BU83)</f>
        <v>1.1016666666666668</v>
      </c>
    </row>
    <row r="84" spans="1:74" ht="16" thickBot="1" x14ac:dyDescent="0.4">
      <c r="A84" s="56">
        <v>26.540834</v>
      </c>
      <c r="B84" s="57">
        <v>4.0963531</v>
      </c>
      <c r="D84" s="43">
        <v>74</v>
      </c>
      <c r="E84" s="44">
        <f t="shared" si="0"/>
        <v>26.540834</v>
      </c>
      <c r="F84" s="45">
        <f t="shared" si="1"/>
        <v>18.511981924000001</v>
      </c>
      <c r="G84" s="46">
        <f t="shared" si="2"/>
        <v>34.569686075999996</v>
      </c>
      <c r="H84" s="9">
        <f ca="1">_xll.ErPert(F84,E84,G84)</f>
        <v>26.540834</v>
      </c>
      <c r="J84" s="43">
        <v>74</v>
      </c>
      <c r="K84" s="48">
        <v>1.31</v>
      </c>
      <c r="L84" s="49">
        <v>1.23</v>
      </c>
      <c r="M84" s="50">
        <v>1.4</v>
      </c>
      <c r="N84" s="9">
        <f ca="1">_xll.ErPert(L84,K84,M84)</f>
        <v>1.3116666666666668</v>
      </c>
      <c r="P84" s="43">
        <v>74</v>
      </c>
      <c r="Q84" s="54">
        <v>1.33</v>
      </c>
      <c r="R84" s="54">
        <v>1.19</v>
      </c>
      <c r="S84" s="54">
        <v>1.48</v>
      </c>
      <c r="T84" s="9">
        <f ca="1">_xll.ErPert(R84,Q84,S84)</f>
        <v>1.3316666666666668</v>
      </c>
      <c r="V84" s="43">
        <v>74</v>
      </c>
      <c r="W84" s="48">
        <v>2.0299999999999998</v>
      </c>
      <c r="X84" s="54">
        <v>1.75</v>
      </c>
      <c r="Y84" s="54">
        <v>2.36</v>
      </c>
      <c r="Z84" s="9">
        <f ca="1">_xll.ErPert(X84,W84,Y84)</f>
        <v>2.0383333333333331</v>
      </c>
      <c r="AB84" s="43">
        <v>74</v>
      </c>
      <c r="AC84" s="48">
        <v>2.16</v>
      </c>
      <c r="AD84" s="54">
        <v>1.89</v>
      </c>
      <c r="AE84" s="54">
        <v>2.46</v>
      </c>
      <c r="AF84" s="9">
        <f ca="1">_xll.ErPert(AD84,AC84,AE84)</f>
        <v>2.165</v>
      </c>
      <c r="AH84" s="43">
        <v>74</v>
      </c>
      <c r="AI84" s="48">
        <v>1.59</v>
      </c>
      <c r="AJ84" s="54">
        <v>1.27</v>
      </c>
      <c r="AK84" s="54">
        <v>1.99</v>
      </c>
      <c r="AL84" s="9">
        <f ca="1">_xll.ErPert(AJ84,AI84,AK84)</f>
        <v>1.6033333333333335</v>
      </c>
      <c r="AN84" s="43">
        <v>74</v>
      </c>
      <c r="AO84" s="48">
        <v>1.79</v>
      </c>
      <c r="AP84" s="54">
        <v>1.54</v>
      </c>
      <c r="AQ84" s="54">
        <v>2.08</v>
      </c>
      <c r="AR84" s="9">
        <f ca="1">_xll.ErPert(AP84,AO84,AQ84)</f>
        <v>1.7966666666666669</v>
      </c>
      <c r="AT84" s="43">
        <v>74</v>
      </c>
      <c r="AU84" s="54">
        <v>1.24</v>
      </c>
      <c r="AV84" s="54">
        <v>1.2</v>
      </c>
      <c r="AW84" s="54">
        <v>1.28</v>
      </c>
      <c r="AX84" s="9">
        <f ca="1">_xll.ErPert(AV84,AU84,AW84)</f>
        <v>1.24</v>
      </c>
      <c r="AZ84" s="43">
        <v>74</v>
      </c>
      <c r="BA84" s="54">
        <v>1.24</v>
      </c>
      <c r="BB84" s="54">
        <v>1.1499999999999999</v>
      </c>
      <c r="BC84" s="54">
        <v>1.34</v>
      </c>
      <c r="BD84" s="9">
        <f ca="1">_xll.ErPert(BB84,BA84,BC84)</f>
        <v>1.2416666666666665</v>
      </c>
      <c r="BF84" s="43">
        <v>74</v>
      </c>
      <c r="BG84" s="54">
        <v>1.47</v>
      </c>
      <c r="BH84" s="54">
        <v>1.26</v>
      </c>
      <c r="BI84" s="54">
        <v>1.71</v>
      </c>
      <c r="BJ84" s="9">
        <f ca="1">_xll.ErPert(BH84,BG84,BI84)</f>
        <v>1.4749999999999999</v>
      </c>
      <c r="BL84" s="43">
        <v>74</v>
      </c>
      <c r="BM84" s="48">
        <v>1</v>
      </c>
      <c r="BN84" s="45">
        <v>0.99999999989999999</v>
      </c>
      <c r="BO84" s="46">
        <v>1.0000000001</v>
      </c>
      <c r="BP84" s="9">
        <f ca="1">_xll.ErPert(BN84,BM84,BO84)</f>
        <v>1</v>
      </c>
      <c r="BR84" s="43">
        <v>74</v>
      </c>
      <c r="BS84" s="55">
        <v>1.1000000000000001</v>
      </c>
      <c r="BT84" s="55">
        <v>1.07</v>
      </c>
      <c r="BU84" s="55">
        <v>1.1399999999999999</v>
      </c>
      <c r="BV84" s="9">
        <f ca="1">_xll.ErPert(BT84,BS84,BU84)</f>
        <v>1.1016666666666668</v>
      </c>
    </row>
    <row r="85" spans="1:74" ht="16" thickBot="1" x14ac:dyDescent="0.4">
      <c r="A85" s="56">
        <v>26.657617999999999</v>
      </c>
      <c r="B85" s="57">
        <v>6.1090058000000003</v>
      </c>
      <c r="D85" s="43">
        <v>75</v>
      </c>
      <c r="E85" s="44">
        <f t="shared" si="0"/>
        <v>26.657617999999999</v>
      </c>
      <c r="F85" s="45">
        <f t="shared" si="1"/>
        <v>14.683966631999999</v>
      </c>
      <c r="G85" s="46">
        <f t="shared" si="2"/>
        <v>38.631269367999998</v>
      </c>
      <c r="H85" s="9">
        <f ca="1">_xll.ErPert(F85,E85,G85)</f>
        <v>26.657617999999999</v>
      </c>
      <c r="J85" s="43">
        <v>75</v>
      </c>
      <c r="K85" s="48">
        <v>1.31</v>
      </c>
      <c r="L85" s="49">
        <v>1.23</v>
      </c>
      <c r="M85" s="50">
        <v>1.4</v>
      </c>
      <c r="N85" s="9">
        <f ca="1">_xll.ErPert(L85,K85,M85)</f>
        <v>1.3116666666666668</v>
      </c>
      <c r="P85" s="43">
        <v>75</v>
      </c>
      <c r="Q85" s="54">
        <v>1.33</v>
      </c>
      <c r="R85" s="54">
        <v>1.19</v>
      </c>
      <c r="S85" s="54">
        <v>1.48</v>
      </c>
      <c r="T85" s="9">
        <f ca="1">_xll.ErPert(R85,Q85,S85)</f>
        <v>1.3316666666666668</v>
      </c>
      <c r="V85" s="43">
        <v>75</v>
      </c>
      <c r="W85" s="48">
        <v>2.0299999999999998</v>
      </c>
      <c r="X85" s="54">
        <v>1.75</v>
      </c>
      <c r="Y85" s="54">
        <v>2.36</v>
      </c>
      <c r="Z85" s="9">
        <f ca="1">_xll.ErPert(X85,W85,Y85)</f>
        <v>2.0383333333333331</v>
      </c>
      <c r="AB85" s="43">
        <v>75</v>
      </c>
      <c r="AC85" s="48">
        <v>2.16</v>
      </c>
      <c r="AD85" s="54">
        <v>1.89</v>
      </c>
      <c r="AE85" s="54">
        <v>2.46</v>
      </c>
      <c r="AF85" s="9">
        <f ca="1">_xll.ErPert(AD85,AC85,AE85)</f>
        <v>2.165</v>
      </c>
      <c r="AH85" s="43">
        <v>75</v>
      </c>
      <c r="AI85" s="48">
        <v>1.59</v>
      </c>
      <c r="AJ85" s="54">
        <v>1.27</v>
      </c>
      <c r="AK85" s="54">
        <v>1.99</v>
      </c>
      <c r="AL85" s="9">
        <f ca="1">_xll.ErPert(AJ85,AI85,AK85)</f>
        <v>1.6033333333333335</v>
      </c>
      <c r="AN85" s="43">
        <v>75</v>
      </c>
      <c r="AO85" s="48">
        <v>1.79</v>
      </c>
      <c r="AP85" s="54">
        <v>1.54</v>
      </c>
      <c r="AQ85" s="54">
        <v>2.08</v>
      </c>
      <c r="AR85" s="9">
        <f ca="1">_xll.ErPert(AP85,AO85,AQ85)</f>
        <v>1.7966666666666669</v>
      </c>
      <c r="AT85" s="43">
        <v>75</v>
      </c>
      <c r="AU85" s="54">
        <v>1.24</v>
      </c>
      <c r="AV85" s="54">
        <v>1.2</v>
      </c>
      <c r="AW85" s="54">
        <v>1.28</v>
      </c>
      <c r="AX85" s="9">
        <f ca="1">_xll.ErPert(AV85,AU85,AW85)</f>
        <v>1.24</v>
      </c>
      <c r="AZ85" s="43">
        <v>75</v>
      </c>
      <c r="BA85" s="54">
        <v>1.24</v>
      </c>
      <c r="BB85" s="54">
        <v>1.1499999999999999</v>
      </c>
      <c r="BC85" s="54">
        <v>1.34</v>
      </c>
      <c r="BD85" s="9">
        <f ca="1">_xll.ErPert(BB85,BA85,BC85)</f>
        <v>1.2416666666666665</v>
      </c>
      <c r="BF85" s="43">
        <v>75</v>
      </c>
      <c r="BG85" s="54">
        <v>1.47</v>
      </c>
      <c r="BH85" s="54">
        <v>1.26</v>
      </c>
      <c r="BI85" s="54">
        <v>1.71</v>
      </c>
      <c r="BJ85" s="9">
        <f ca="1">_xll.ErPert(BH85,BG85,BI85)</f>
        <v>1.4749999999999999</v>
      </c>
      <c r="BL85" s="43">
        <v>75</v>
      </c>
      <c r="BM85" s="48">
        <v>1</v>
      </c>
      <c r="BN85" s="45">
        <v>0.99999999989999999</v>
      </c>
      <c r="BO85" s="46">
        <v>1.0000000001</v>
      </c>
      <c r="BP85" s="9">
        <f ca="1">_xll.ErPert(BN85,BM85,BO85)</f>
        <v>1</v>
      </c>
      <c r="BR85" s="43">
        <v>75</v>
      </c>
      <c r="BS85" s="55">
        <v>1.1000000000000001</v>
      </c>
      <c r="BT85" s="55">
        <v>1.07</v>
      </c>
      <c r="BU85" s="55">
        <v>1.1399999999999999</v>
      </c>
      <c r="BV85" s="9">
        <f ca="1">_xll.ErPert(BT85,BS85,BU85)</f>
        <v>1.1016666666666668</v>
      </c>
    </row>
    <row r="86" spans="1:74" ht="16" thickBot="1" x14ac:dyDescent="0.4">
      <c r="A86" s="56">
        <v>26.657617999999999</v>
      </c>
      <c r="B86" s="57">
        <v>6.1090058000000003</v>
      </c>
      <c r="D86" s="43">
        <v>76</v>
      </c>
      <c r="E86" s="44">
        <f t="shared" si="0"/>
        <v>26.657617999999999</v>
      </c>
      <c r="F86" s="45">
        <f t="shared" si="1"/>
        <v>14.683966631999999</v>
      </c>
      <c r="G86" s="46">
        <f t="shared" si="2"/>
        <v>38.631269367999998</v>
      </c>
      <c r="H86" s="9">
        <f ca="1">_xll.ErPert(F86,E86,G86)</f>
        <v>26.657617999999999</v>
      </c>
      <c r="J86" s="43">
        <v>76</v>
      </c>
      <c r="K86" s="48">
        <v>1.31</v>
      </c>
      <c r="L86" s="49">
        <v>1.23</v>
      </c>
      <c r="M86" s="50">
        <v>1.4</v>
      </c>
      <c r="N86" s="9">
        <f ca="1">_xll.ErPert(L86,K86,M86)</f>
        <v>1.3116666666666668</v>
      </c>
      <c r="P86" s="43">
        <v>76</v>
      </c>
      <c r="Q86" s="54">
        <v>1.33</v>
      </c>
      <c r="R86" s="54">
        <v>1.19</v>
      </c>
      <c r="S86" s="54">
        <v>1.48</v>
      </c>
      <c r="T86" s="9">
        <f ca="1">_xll.ErPert(R86,Q86,S86)</f>
        <v>1.3316666666666668</v>
      </c>
      <c r="V86" s="43">
        <v>76</v>
      </c>
      <c r="W86" s="48">
        <v>2.0299999999999998</v>
      </c>
      <c r="X86" s="54">
        <v>1.75</v>
      </c>
      <c r="Y86" s="54">
        <v>2.36</v>
      </c>
      <c r="Z86" s="9">
        <f ca="1">_xll.ErPert(X86,W86,Y86)</f>
        <v>2.0383333333333331</v>
      </c>
      <c r="AB86" s="43">
        <v>76</v>
      </c>
      <c r="AC86" s="48">
        <v>2.16</v>
      </c>
      <c r="AD86" s="54">
        <v>1.89</v>
      </c>
      <c r="AE86" s="54">
        <v>2.46</v>
      </c>
      <c r="AF86" s="9">
        <f ca="1">_xll.ErPert(AD86,AC86,AE86)</f>
        <v>2.165</v>
      </c>
      <c r="AH86" s="43">
        <v>76</v>
      </c>
      <c r="AI86" s="48">
        <v>1.59</v>
      </c>
      <c r="AJ86" s="54">
        <v>1.27</v>
      </c>
      <c r="AK86" s="54">
        <v>1.99</v>
      </c>
      <c r="AL86" s="9">
        <f ca="1">_xll.ErPert(AJ86,AI86,AK86)</f>
        <v>1.6033333333333335</v>
      </c>
      <c r="AN86" s="43">
        <v>76</v>
      </c>
      <c r="AO86" s="48">
        <v>1.79</v>
      </c>
      <c r="AP86" s="54">
        <v>1.54</v>
      </c>
      <c r="AQ86" s="54">
        <v>2.08</v>
      </c>
      <c r="AR86" s="9">
        <f ca="1">_xll.ErPert(AP86,AO86,AQ86)</f>
        <v>1.7966666666666669</v>
      </c>
      <c r="AT86" s="43">
        <v>76</v>
      </c>
      <c r="AU86" s="54">
        <v>1.24</v>
      </c>
      <c r="AV86" s="54">
        <v>1.2</v>
      </c>
      <c r="AW86" s="54">
        <v>1.28</v>
      </c>
      <c r="AX86" s="9">
        <f ca="1">_xll.ErPert(AV86,AU86,AW86)</f>
        <v>1.24</v>
      </c>
      <c r="AZ86" s="43">
        <v>76</v>
      </c>
      <c r="BA86" s="54">
        <v>1.24</v>
      </c>
      <c r="BB86" s="54">
        <v>1.1499999999999999</v>
      </c>
      <c r="BC86" s="54">
        <v>1.34</v>
      </c>
      <c r="BD86" s="9">
        <f ca="1">_xll.ErPert(BB86,BA86,BC86)</f>
        <v>1.2416666666666665</v>
      </c>
      <c r="BF86" s="43">
        <v>76</v>
      </c>
      <c r="BG86" s="54">
        <v>1.47</v>
      </c>
      <c r="BH86" s="54">
        <v>1.26</v>
      </c>
      <c r="BI86" s="54">
        <v>1.71</v>
      </c>
      <c r="BJ86" s="9">
        <f ca="1">_xll.ErPert(BH86,BG86,BI86)</f>
        <v>1.4749999999999999</v>
      </c>
      <c r="BL86" s="43">
        <v>76</v>
      </c>
      <c r="BM86" s="48">
        <v>1</v>
      </c>
      <c r="BN86" s="45">
        <v>0.99999999989999999</v>
      </c>
      <c r="BO86" s="46">
        <v>1.0000000001</v>
      </c>
      <c r="BP86" s="9">
        <f ca="1">_xll.ErPert(BN86,BM86,BO86)</f>
        <v>1</v>
      </c>
      <c r="BR86" s="43">
        <v>76</v>
      </c>
      <c r="BS86" s="55">
        <v>1.1000000000000001</v>
      </c>
      <c r="BT86" s="55">
        <v>1.07</v>
      </c>
      <c r="BU86" s="55">
        <v>1.1399999999999999</v>
      </c>
      <c r="BV86" s="9">
        <f ca="1">_xll.ErPert(BT86,BS86,BU86)</f>
        <v>1.1016666666666668</v>
      </c>
    </row>
    <row r="87" spans="1:74" ht="16" thickBot="1" x14ac:dyDescent="0.4">
      <c r="A87" s="56">
        <v>26.657617999999999</v>
      </c>
      <c r="B87" s="57">
        <v>6.1090058000000003</v>
      </c>
      <c r="D87" s="43">
        <v>77</v>
      </c>
      <c r="E87" s="44">
        <f t="shared" si="0"/>
        <v>26.657617999999999</v>
      </c>
      <c r="F87" s="45">
        <f t="shared" si="1"/>
        <v>14.683966631999999</v>
      </c>
      <c r="G87" s="46">
        <f t="shared" si="2"/>
        <v>38.631269367999998</v>
      </c>
      <c r="H87" s="9">
        <f ca="1">_xll.ErPert(F87,E87,G87)</f>
        <v>26.657617999999999</v>
      </c>
      <c r="J87" s="43">
        <v>77</v>
      </c>
      <c r="K87" s="48">
        <v>1.31</v>
      </c>
      <c r="L87" s="49">
        <v>1.23</v>
      </c>
      <c r="M87" s="50">
        <v>1.4</v>
      </c>
      <c r="N87" s="9">
        <f ca="1">_xll.ErPert(L87,K87,M87)</f>
        <v>1.3116666666666668</v>
      </c>
      <c r="P87" s="43">
        <v>77</v>
      </c>
      <c r="Q87" s="54">
        <v>1.33</v>
      </c>
      <c r="R87" s="54">
        <v>1.19</v>
      </c>
      <c r="S87" s="54">
        <v>1.48</v>
      </c>
      <c r="T87" s="9">
        <f ca="1">_xll.ErPert(R87,Q87,S87)</f>
        <v>1.3316666666666668</v>
      </c>
      <c r="V87" s="43">
        <v>77</v>
      </c>
      <c r="W87" s="48">
        <v>2.0299999999999998</v>
      </c>
      <c r="X87" s="54">
        <v>1.75</v>
      </c>
      <c r="Y87" s="54">
        <v>2.36</v>
      </c>
      <c r="Z87" s="9">
        <f ca="1">_xll.ErPert(X87,W87,Y87)</f>
        <v>2.0383333333333331</v>
      </c>
      <c r="AB87" s="43">
        <v>77</v>
      </c>
      <c r="AC87" s="48">
        <v>2.16</v>
      </c>
      <c r="AD87" s="54">
        <v>1.89</v>
      </c>
      <c r="AE87" s="54">
        <v>2.46</v>
      </c>
      <c r="AF87" s="9">
        <f ca="1">_xll.ErPert(AD87,AC87,AE87)</f>
        <v>2.165</v>
      </c>
      <c r="AH87" s="43">
        <v>77</v>
      </c>
      <c r="AI87" s="48">
        <v>1.59</v>
      </c>
      <c r="AJ87" s="54">
        <v>1.27</v>
      </c>
      <c r="AK87" s="54">
        <v>1.99</v>
      </c>
      <c r="AL87" s="9">
        <f ca="1">_xll.ErPert(AJ87,AI87,AK87)</f>
        <v>1.6033333333333335</v>
      </c>
      <c r="AN87" s="43">
        <v>77</v>
      </c>
      <c r="AO87" s="48">
        <v>1.79</v>
      </c>
      <c r="AP87" s="54">
        <v>1.54</v>
      </c>
      <c r="AQ87" s="54">
        <v>2.08</v>
      </c>
      <c r="AR87" s="9">
        <f ca="1">_xll.ErPert(AP87,AO87,AQ87)</f>
        <v>1.7966666666666669</v>
      </c>
      <c r="AT87" s="43">
        <v>77</v>
      </c>
      <c r="AU87" s="54">
        <v>1.24</v>
      </c>
      <c r="AV87" s="54">
        <v>1.2</v>
      </c>
      <c r="AW87" s="54">
        <v>1.28</v>
      </c>
      <c r="AX87" s="9">
        <f ca="1">_xll.ErPert(AV87,AU87,AW87)</f>
        <v>1.24</v>
      </c>
      <c r="AZ87" s="43">
        <v>77</v>
      </c>
      <c r="BA87" s="54">
        <v>1.24</v>
      </c>
      <c r="BB87" s="54">
        <v>1.1499999999999999</v>
      </c>
      <c r="BC87" s="54">
        <v>1.34</v>
      </c>
      <c r="BD87" s="9">
        <f ca="1">_xll.ErPert(BB87,BA87,BC87)</f>
        <v>1.2416666666666665</v>
      </c>
      <c r="BF87" s="43">
        <v>77</v>
      </c>
      <c r="BG87" s="54">
        <v>1.47</v>
      </c>
      <c r="BH87" s="54">
        <v>1.26</v>
      </c>
      <c r="BI87" s="54">
        <v>1.71</v>
      </c>
      <c r="BJ87" s="9">
        <f ca="1">_xll.ErPert(BH87,BG87,BI87)</f>
        <v>1.4749999999999999</v>
      </c>
      <c r="BL87" s="43">
        <v>77</v>
      </c>
      <c r="BM87" s="48">
        <v>1</v>
      </c>
      <c r="BN87" s="45">
        <v>0.99999999989999999</v>
      </c>
      <c r="BO87" s="46">
        <v>1.0000000001</v>
      </c>
      <c r="BP87" s="9">
        <f ca="1">_xll.ErPert(BN87,BM87,BO87)</f>
        <v>1</v>
      </c>
      <c r="BR87" s="43">
        <v>77</v>
      </c>
      <c r="BS87" s="55">
        <v>1.1000000000000001</v>
      </c>
      <c r="BT87" s="55">
        <v>1.07</v>
      </c>
      <c r="BU87" s="55">
        <v>1.1399999999999999</v>
      </c>
      <c r="BV87" s="9">
        <f ca="1">_xll.ErPert(BT87,BS87,BU87)</f>
        <v>1.1016666666666668</v>
      </c>
    </row>
    <row r="88" spans="1:74" ht="16" thickBot="1" x14ac:dyDescent="0.4">
      <c r="A88" s="56">
        <v>26.657617999999999</v>
      </c>
      <c r="B88" s="57">
        <v>6.1090058000000003</v>
      </c>
      <c r="D88" s="43">
        <v>78</v>
      </c>
      <c r="E88" s="44">
        <f t="shared" si="0"/>
        <v>26.657617999999999</v>
      </c>
      <c r="F88" s="45">
        <f t="shared" si="1"/>
        <v>14.683966631999999</v>
      </c>
      <c r="G88" s="46">
        <f t="shared" si="2"/>
        <v>38.631269367999998</v>
      </c>
      <c r="H88" s="9">
        <f ca="1">_xll.ErPert(F88,E88,G88)</f>
        <v>26.657617999999999</v>
      </c>
      <c r="J88" s="43">
        <v>78</v>
      </c>
      <c r="K88" s="48">
        <v>1.31</v>
      </c>
      <c r="L88" s="49">
        <v>1.23</v>
      </c>
      <c r="M88" s="50">
        <v>1.4</v>
      </c>
      <c r="N88" s="9">
        <f ca="1">_xll.ErPert(L88,K88,M88)</f>
        <v>1.3116666666666668</v>
      </c>
      <c r="P88" s="43">
        <v>78</v>
      </c>
      <c r="Q88" s="54">
        <v>1.33</v>
      </c>
      <c r="R88" s="54">
        <v>1.19</v>
      </c>
      <c r="S88" s="54">
        <v>1.48</v>
      </c>
      <c r="T88" s="9">
        <f ca="1">_xll.ErPert(R88,Q88,S88)</f>
        <v>1.3316666666666668</v>
      </c>
      <c r="V88" s="43">
        <v>78</v>
      </c>
      <c r="W88" s="48">
        <v>2.0299999999999998</v>
      </c>
      <c r="X88" s="54">
        <v>1.75</v>
      </c>
      <c r="Y88" s="54">
        <v>2.36</v>
      </c>
      <c r="Z88" s="9">
        <f ca="1">_xll.ErPert(X88,W88,Y88)</f>
        <v>2.0383333333333331</v>
      </c>
      <c r="AB88" s="43">
        <v>78</v>
      </c>
      <c r="AC88" s="48">
        <v>2.16</v>
      </c>
      <c r="AD88" s="54">
        <v>1.89</v>
      </c>
      <c r="AE88" s="54">
        <v>2.46</v>
      </c>
      <c r="AF88" s="9">
        <f ca="1">_xll.ErPert(AD88,AC88,AE88)</f>
        <v>2.165</v>
      </c>
      <c r="AH88" s="43">
        <v>78</v>
      </c>
      <c r="AI88" s="48">
        <v>1.59</v>
      </c>
      <c r="AJ88" s="54">
        <v>1.27</v>
      </c>
      <c r="AK88" s="54">
        <v>1.99</v>
      </c>
      <c r="AL88" s="9">
        <f ca="1">_xll.ErPert(AJ88,AI88,AK88)</f>
        <v>1.6033333333333335</v>
      </c>
      <c r="AN88" s="43">
        <v>78</v>
      </c>
      <c r="AO88" s="48">
        <v>1.79</v>
      </c>
      <c r="AP88" s="54">
        <v>1.54</v>
      </c>
      <c r="AQ88" s="54">
        <v>2.08</v>
      </c>
      <c r="AR88" s="9">
        <f ca="1">_xll.ErPert(AP88,AO88,AQ88)</f>
        <v>1.7966666666666669</v>
      </c>
      <c r="AT88" s="43">
        <v>78</v>
      </c>
      <c r="AU88" s="54">
        <v>1.24</v>
      </c>
      <c r="AV88" s="54">
        <v>1.2</v>
      </c>
      <c r="AW88" s="54">
        <v>1.28</v>
      </c>
      <c r="AX88" s="9">
        <f ca="1">_xll.ErPert(AV88,AU88,AW88)</f>
        <v>1.24</v>
      </c>
      <c r="AZ88" s="43">
        <v>78</v>
      </c>
      <c r="BA88" s="54">
        <v>1.24</v>
      </c>
      <c r="BB88" s="54">
        <v>1.1499999999999999</v>
      </c>
      <c r="BC88" s="54">
        <v>1.34</v>
      </c>
      <c r="BD88" s="9">
        <f ca="1">_xll.ErPert(BB88,BA88,BC88)</f>
        <v>1.2416666666666665</v>
      </c>
      <c r="BF88" s="43">
        <v>78</v>
      </c>
      <c r="BG88" s="54">
        <v>1.47</v>
      </c>
      <c r="BH88" s="54">
        <v>1.26</v>
      </c>
      <c r="BI88" s="54">
        <v>1.71</v>
      </c>
      <c r="BJ88" s="9">
        <f ca="1">_xll.ErPert(BH88,BG88,BI88)</f>
        <v>1.4749999999999999</v>
      </c>
      <c r="BL88" s="43">
        <v>78</v>
      </c>
      <c r="BM88" s="48">
        <v>1</v>
      </c>
      <c r="BN88" s="45">
        <v>0.99999999989999999</v>
      </c>
      <c r="BO88" s="46">
        <v>1.0000000001</v>
      </c>
      <c r="BP88" s="9">
        <f ca="1">_xll.ErPert(BN88,BM88,BO88)</f>
        <v>1</v>
      </c>
      <c r="BR88" s="43">
        <v>78</v>
      </c>
      <c r="BS88" s="55">
        <v>1.1000000000000001</v>
      </c>
      <c r="BT88" s="55">
        <v>1.07</v>
      </c>
      <c r="BU88" s="55">
        <v>1.1399999999999999</v>
      </c>
      <c r="BV88" s="9">
        <f ca="1">_xll.ErPert(BT88,BS88,BU88)</f>
        <v>1.1016666666666668</v>
      </c>
    </row>
    <row r="89" spans="1:74" ht="16" thickBot="1" x14ac:dyDescent="0.4">
      <c r="A89" s="56">
        <v>26.657617999999999</v>
      </c>
      <c r="B89" s="57">
        <v>6.1090058000000003</v>
      </c>
      <c r="D89" s="43">
        <v>79</v>
      </c>
      <c r="E89" s="44">
        <f t="shared" si="0"/>
        <v>26.657617999999999</v>
      </c>
      <c r="F89" s="45">
        <f t="shared" si="1"/>
        <v>14.683966631999999</v>
      </c>
      <c r="G89" s="46">
        <f t="shared" si="2"/>
        <v>38.631269367999998</v>
      </c>
      <c r="H89" s="9">
        <f ca="1">_xll.ErPert(F89,E89,G89)</f>
        <v>26.657617999999999</v>
      </c>
      <c r="J89" s="43">
        <v>79</v>
      </c>
      <c r="K89" s="48">
        <v>1.31</v>
      </c>
      <c r="L89" s="49">
        <v>1.23</v>
      </c>
      <c r="M89" s="50">
        <v>1.4</v>
      </c>
      <c r="N89" s="9">
        <f ca="1">_xll.ErPert(L89,K89,M89)</f>
        <v>1.3116666666666668</v>
      </c>
      <c r="P89" s="43">
        <v>79</v>
      </c>
      <c r="Q89" s="54">
        <v>1.33</v>
      </c>
      <c r="R89" s="54">
        <v>1.19</v>
      </c>
      <c r="S89" s="54">
        <v>1.48</v>
      </c>
      <c r="T89" s="9">
        <f ca="1">_xll.ErPert(R89,Q89,S89)</f>
        <v>1.3316666666666668</v>
      </c>
      <c r="V89" s="43">
        <v>79</v>
      </c>
      <c r="W89" s="48">
        <v>2.0299999999999998</v>
      </c>
      <c r="X89" s="54">
        <v>1.75</v>
      </c>
      <c r="Y89" s="54">
        <v>2.36</v>
      </c>
      <c r="Z89" s="9">
        <f ca="1">_xll.ErPert(X89,W89,Y89)</f>
        <v>2.0383333333333331</v>
      </c>
      <c r="AB89" s="43">
        <v>79</v>
      </c>
      <c r="AC89" s="48">
        <v>2.16</v>
      </c>
      <c r="AD89" s="54">
        <v>1.89</v>
      </c>
      <c r="AE89" s="54">
        <v>2.46</v>
      </c>
      <c r="AF89" s="9">
        <f ca="1">_xll.ErPert(AD89,AC89,AE89)</f>
        <v>2.165</v>
      </c>
      <c r="AH89" s="43">
        <v>79</v>
      </c>
      <c r="AI89" s="48">
        <v>1.59</v>
      </c>
      <c r="AJ89" s="54">
        <v>1.27</v>
      </c>
      <c r="AK89" s="54">
        <v>1.99</v>
      </c>
      <c r="AL89" s="9">
        <f ca="1">_xll.ErPert(AJ89,AI89,AK89)</f>
        <v>1.6033333333333335</v>
      </c>
      <c r="AN89" s="43">
        <v>79</v>
      </c>
      <c r="AO89" s="48">
        <v>1.79</v>
      </c>
      <c r="AP89" s="54">
        <v>1.54</v>
      </c>
      <c r="AQ89" s="54">
        <v>2.08</v>
      </c>
      <c r="AR89" s="9">
        <f ca="1">_xll.ErPert(AP89,AO89,AQ89)</f>
        <v>1.7966666666666669</v>
      </c>
      <c r="AT89" s="43">
        <v>79</v>
      </c>
      <c r="AU89" s="54">
        <v>1.24</v>
      </c>
      <c r="AV89" s="54">
        <v>1.2</v>
      </c>
      <c r="AW89" s="54">
        <v>1.28</v>
      </c>
      <c r="AX89" s="9">
        <f ca="1">_xll.ErPert(AV89,AU89,AW89)</f>
        <v>1.24</v>
      </c>
      <c r="AZ89" s="43">
        <v>79</v>
      </c>
      <c r="BA89" s="54">
        <v>1.24</v>
      </c>
      <c r="BB89" s="54">
        <v>1.1499999999999999</v>
      </c>
      <c r="BC89" s="54">
        <v>1.34</v>
      </c>
      <c r="BD89" s="9">
        <f ca="1">_xll.ErPert(BB89,BA89,BC89)</f>
        <v>1.2416666666666665</v>
      </c>
      <c r="BF89" s="43">
        <v>79</v>
      </c>
      <c r="BG89" s="54">
        <v>1.47</v>
      </c>
      <c r="BH89" s="54">
        <v>1.26</v>
      </c>
      <c r="BI89" s="54">
        <v>1.71</v>
      </c>
      <c r="BJ89" s="9">
        <f ca="1">_xll.ErPert(BH89,BG89,BI89)</f>
        <v>1.4749999999999999</v>
      </c>
      <c r="BL89" s="43">
        <v>79</v>
      </c>
      <c r="BM89" s="48">
        <v>1</v>
      </c>
      <c r="BN89" s="45">
        <v>0.99999999989999999</v>
      </c>
      <c r="BO89" s="46">
        <v>1.0000000001</v>
      </c>
      <c r="BP89" s="9">
        <f ca="1">_xll.ErPert(BN89,BM89,BO89)</f>
        <v>1</v>
      </c>
      <c r="BR89" s="43">
        <v>79</v>
      </c>
      <c r="BS89" s="55">
        <v>1.1000000000000001</v>
      </c>
      <c r="BT89" s="55">
        <v>1.07</v>
      </c>
      <c r="BU89" s="55">
        <v>1.1399999999999999</v>
      </c>
      <c r="BV89" s="9">
        <f ca="1">_xll.ErPert(BT89,BS89,BU89)</f>
        <v>1.1016666666666668</v>
      </c>
    </row>
    <row r="90" spans="1:74" ht="16" thickBot="1" x14ac:dyDescent="0.4">
      <c r="A90" s="56">
        <v>25.69313</v>
      </c>
      <c r="B90" s="56">
        <v>4.0321832000000004</v>
      </c>
      <c r="D90" s="43">
        <v>80</v>
      </c>
      <c r="E90" s="44">
        <f t="shared" si="0"/>
        <v>25.69313</v>
      </c>
      <c r="F90" s="45">
        <f t="shared" si="1"/>
        <v>17.790050927999999</v>
      </c>
      <c r="G90" s="46">
        <f t="shared" si="2"/>
        <v>33.596209072000001</v>
      </c>
      <c r="H90" s="9">
        <f ca="1">_xll.ErPert(F90,E90,G90)</f>
        <v>25.69313</v>
      </c>
      <c r="J90" s="43">
        <v>80</v>
      </c>
      <c r="K90" s="48">
        <v>1.3</v>
      </c>
      <c r="L90" s="49">
        <v>1.17</v>
      </c>
      <c r="M90" s="50">
        <v>1.45</v>
      </c>
      <c r="N90" s="9">
        <f ca="1">_xll.ErPert(L90,K90,M90)</f>
        <v>1.3033333333333332</v>
      </c>
      <c r="P90" s="43">
        <v>80</v>
      </c>
      <c r="Q90" s="54">
        <v>1.1000000000000001</v>
      </c>
      <c r="R90" s="54">
        <v>0.94</v>
      </c>
      <c r="S90" s="54">
        <v>1.3</v>
      </c>
      <c r="T90" s="9">
        <f ca="1">_xll.ErPert(R90,Q90,S90)</f>
        <v>1.1066666666666667</v>
      </c>
      <c r="V90" s="43">
        <v>80</v>
      </c>
      <c r="W90" s="48">
        <v>1</v>
      </c>
      <c r="X90" s="45">
        <v>0.99999999989999999</v>
      </c>
      <c r="Y90" s="46">
        <v>1.0000000001</v>
      </c>
      <c r="Z90" s="9">
        <f ca="1">_xll.ErPert(X90,W90,Y90)</f>
        <v>1</v>
      </c>
      <c r="AB90" s="43">
        <v>80</v>
      </c>
      <c r="AC90" s="48">
        <v>1</v>
      </c>
      <c r="AD90" s="45">
        <v>0.99999999989999999</v>
      </c>
      <c r="AE90" s="46">
        <v>1.0000000001</v>
      </c>
      <c r="AF90" s="9">
        <f ca="1">_xll.ErPert(AD90,AC90,AE90)</f>
        <v>1</v>
      </c>
      <c r="AH90" s="43">
        <v>80</v>
      </c>
      <c r="AI90" s="48">
        <v>1</v>
      </c>
      <c r="AJ90" s="45">
        <v>0.99999999989999999</v>
      </c>
      <c r="AK90" s="46">
        <v>1.0000000001</v>
      </c>
      <c r="AL90" s="9">
        <f ca="1">_xll.ErPert(AJ90,AI90,AK90)</f>
        <v>1</v>
      </c>
      <c r="AN90" s="43">
        <v>80</v>
      </c>
      <c r="AO90" s="48">
        <v>1</v>
      </c>
      <c r="AP90" s="45">
        <v>0.99999999989999999</v>
      </c>
      <c r="AQ90" s="46">
        <v>1.0000000001</v>
      </c>
      <c r="AR90" s="9">
        <f ca="1">_xll.ErPert(AP90,AO90,AQ90)</f>
        <v>1</v>
      </c>
      <c r="AT90" s="43">
        <v>80</v>
      </c>
      <c r="AU90" s="54">
        <v>1.24</v>
      </c>
      <c r="AV90" s="54">
        <v>1.2</v>
      </c>
      <c r="AW90" s="54">
        <v>1.28</v>
      </c>
      <c r="AX90" s="9">
        <f ca="1">_xll.ErPert(AV90,AU90,AW90)</f>
        <v>1.24</v>
      </c>
      <c r="AZ90" s="43">
        <v>80</v>
      </c>
      <c r="BA90" s="54">
        <v>1.24</v>
      </c>
      <c r="BB90" s="54">
        <v>1.1499999999999999</v>
      </c>
      <c r="BC90" s="54">
        <v>1.34</v>
      </c>
      <c r="BD90" s="9">
        <f ca="1">_xll.ErPert(BB90,BA90,BC90)</f>
        <v>1.2416666666666665</v>
      </c>
      <c r="BF90" s="43">
        <v>80</v>
      </c>
      <c r="BG90" s="48">
        <v>1</v>
      </c>
      <c r="BH90" s="45">
        <v>0.99999999989999999</v>
      </c>
      <c r="BI90" s="46">
        <v>1.0000000001</v>
      </c>
      <c r="BJ90" s="9">
        <f ca="1">_xll.ErPert(BH90,BG90,BI90)</f>
        <v>1</v>
      </c>
      <c r="BL90" s="43">
        <v>80</v>
      </c>
      <c r="BM90" s="48">
        <v>1</v>
      </c>
      <c r="BN90" s="45">
        <v>0.99999999989999999</v>
      </c>
      <c r="BO90" s="46">
        <v>1.0000000001</v>
      </c>
      <c r="BP90" s="9">
        <f ca="1">_xll.ErPert(BN90,BM90,BO90)</f>
        <v>1</v>
      </c>
      <c r="BR90" s="43">
        <v>80</v>
      </c>
      <c r="BS90" s="55">
        <v>1.1000000000000001</v>
      </c>
      <c r="BT90" s="55">
        <v>1.07</v>
      </c>
      <c r="BU90" s="55">
        <v>1.1399999999999999</v>
      </c>
      <c r="BV90" s="9">
        <f ca="1">_xll.ErPert(BT90,BS90,BU90)</f>
        <v>1.1016666666666668</v>
      </c>
    </row>
    <row r="91" spans="1:74" ht="16" thickBot="1" x14ac:dyDescent="0.4">
      <c r="A91" s="56">
        <v>25.69313</v>
      </c>
      <c r="B91" s="56">
        <v>4.0321832000000004</v>
      </c>
      <c r="D91" s="43">
        <v>81</v>
      </c>
      <c r="E91" s="44">
        <f t="shared" si="0"/>
        <v>25.69313</v>
      </c>
      <c r="F91" s="45">
        <f t="shared" si="1"/>
        <v>17.790050927999999</v>
      </c>
      <c r="G91" s="46">
        <f t="shared" si="2"/>
        <v>33.596209072000001</v>
      </c>
      <c r="H91" s="9">
        <f ca="1">_xll.ErPert(F91,E91,G91)</f>
        <v>25.69313</v>
      </c>
      <c r="J91" s="43">
        <v>81</v>
      </c>
      <c r="K91" s="48">
        <v>1.3</v>
      </c>
      <c r="L91" s="49">
        <v>1.17</v>
      </c>
      <c r="M91" s="50">
        <v>1.45</v>
      </c>
      <c r="N91" s="9">
        <f ca="1">_xll.ErPert(L91,K91,M91)</f>
        <v>1.3033333333333332</v>
      </c>
      <c r="P91" s="43">
        <v>81</v>
      </c>
      <c r="Q91" s="54">
        <v>1.1000000000000001</v>
      </c>
      <c r="R91" s="54">
        <v>0.94</v>
      </c>
      <c r="S91" s="54">
        <v>1.3</v>
      </c>
      <c r="T91" s="9">
        <f ca="1">_xll.ErPert(R91,Q91,S91)</f>
        <v>1.1066666666666667</v>
      </c>
      <c r="V91" s="43">
        <v>81</v>
      </c>
      <c r="W91" s="48">
        <v>1</v>
      </c>
      <c r="X91" s="45">
        <v>0.99999999989999999</v>
      </c>
      <c r="Y91" s="46">
        <v>1.0000000001</v>
      </c>
      <c r="Z91" s="9">
        <f ca="1">_xll.ErPert(X91,W91,Y91)</f>
        <v>1</v>
      </c>
      <c r="AB91" s="43">
        <v>81</v>
      </c>
      <c r="AC91" s="48">
        <v>1</v>
      </c>
      <c r="AD91" s="45">
        <v>0.99999999989999999</v>
      </c>
      <c r="AE91" s="46">
        <v>1.0000000001</v>
      </c>
      <c r="AF91" s="9">
        <f ca="1">_xll.ErPert(AD91,AC91,AE91)</f>
        <v>1</v>
      </c>
      <c r="AH91" s="43">
        <v>81</v>
      </c>
      <c r="AI91" s="48">
        <v>1</v>
      </c>
      <c r="AJ91" s="45">
        <v>0.99999999989999999</v>
      </c>
      <c r="AK91" s="46">
        <v>1.0000000001</v>
      </c>
      <c r="AL91" s="9">
        <f ca="1">_xll.ErPert(AJ91,AI91,AK91)</f>
        <v>1</v>
      </c>
      <c r="AN91" s="43">
        <v>81</v>
      </c>
      <c r="AO91" s="48">
        <v>1</v>
      </c>
      <c r="AP91" s="45">
        <v>0.99999999989999999</v>
      </c>
      <c r="AQ91" s="46">
        <v>1.0000000001</v>
      </c>
      <c r="AR91" s="9">
        <f ca="1">_xll.ErPert(AP91,AO91,AQ91)</f>
        <v>1</v>
      </c>
      <c r="AT91" s="43">
        <v>81</v>
      </c>
      <c r="AU91" s="54">
        <v>1.24</v>
      </c>
      <c r="AV91" s="54">
        <v>1.2</v>
      </c>
      <c r="AW91" s="54">
        <v>1.28</v>
      </c>
      <c r="AX91" s="9">
        <f ca="1">_xll.ErPert(AV91,AU91,AW91)</f>
        <v>1.24</v>
      </c>
      <c r="AZ91" s="43">
        <v>81</v>
      </c>
      <c r="BA91" s="54">
        <v>1.24</v>
      </c>
      <c r="BB91" s="54">
        <v>1.1499999999999999</v>
      </c>
      <c r="BC91" s="54">
        <v>1.34</v>
      </c>
      <c r="BD91" s="9">
        <f ca="1">_xll.ErPert(BB91,BA91,BC91)</f>
        <v>1.2416666666666665</v>
      </c>
      <c r="BF91" s="43">
        <v>81</v>
      </c>
      <c r="BG91" s="48">
        <v>1</v>
      </c>
      <c r="BH91" s="45">
        <v>0.99999999989999999</v>
      </c>
      <c r="BI91" s="46">
        <v>1.0000000001</v>
      </c>
      <c r="BJ91" s="9">
        <f ca="1">_xll.ErPert(BH91,BG91,BI91)</f>
        <v>1</v>
      </c>
      <c r="BL91" s="43">
        <v>81</v>
      </c>
      <c r="BM91" s="48">
        <v>1</v>
      </c>
      <c r="BN91" s="45">
        <v>0.99999999989999999</v>
      </c>
      <c r="BO91" s="46">
        <v>1.0000000001</v>
      </c>
      <c r="BP91" s="9">
        <f ca="1">_xll.ErPert(BN91,BM91,BO91)</f>
        <v>1</v>
      </c>
      <c r="BR91" s="43">
        <v>81</v>
      </c>
      <c r="BS91" s="55">
        <v>1.1000000000000001</v>
      </c>
      <c r="BT91" s="55">
        <v>1.07</v>
      </c>
      <c r="BU91" s="55">
        <v>1.1399999999999999</v>
      </c>
      <c r="BV91" s="9">
        <f ca="1">_xll.ErPert(BT91,BS91,BU91)</f>
        <v>1.1016666666666668</v>
      </c>
    </row>
    <row r="92" spans="1:74" ht="16" thickBot="1" x14ac:dyDescent="0.4">
      <c r="A92" s="56">
        <v>25.69313</v>
      </c>
      <c r="B92" s="56">
        <v>4.0321832000000004</v>
      </c>
      <c r="D92" s="43">
        <v>82</v>
      </c>
      <c r="E92" s="44">
        <f t="shared" ref="E92:E127" si="3">A92</f>
        <v>25.69313</v>
      </c>
      <c r="F92" s="45">
        <f t="shared" ref="F92:F127" si="4">A92-B92*1.96</f>
        <v>17.790050927999999</v>
      </c>
      <c r="G92" s="46">
        <f t="shared" ref="G92:G127" si="5">A92+B92*1.96</f>
        <v>33.596209072000001</v>
      </c>
      <c r="H92" s="9">
        <f ca="1">_xll.ErPert(F92,E92,G92)</f>
        <v>25.69313</v>
      </c>
      <c r="J92" s="43">
        <v>82</v>
      </c>
      <c r="K92" s="48">
        <v>1.3</v>
      </c>
      <c r="L92" s="49">
        <v>1.17</v>
      </c>
      <c r="M92" s="50">
        <v>1.45</v>
      </c>
      <c r="N92" s="9">
        <f ca="1">_xll.ErPert(L92,K92,M92)</f>
        <v>1.3033333333333332</v>
      </c>
      <c r="P92" s="43">
        <v>82</v>
      </c>
      <c r="Q92" s="54">
        <v>1.1000000000000001</v>
      </c>
      <c r="R92" s="54">
        <v>0.94</v>
      </c>
      <c r="S92" s="54">
        <v>1.3</v>
      </c>
      <c r="T92" s="9">
        <f ca="1">_xll.ErPert(R92,Q92,S92)</f>
        <v>1.1066666666666667</v>
      </c>
      <c r="V92" s="43">
        <v>82</v>
      </c>
      <c r="W92" s="48">
        <v>1</v>
      </c>
      <c r="X92" s="45">
        <v>0.99999999989999999</v>
      </c>
      <c r="Y92" s="46">
        <v>1.0000000001</v>
      </c>
      <c r="Z92" s="9">
        <f ca="1">_xll.ErPert(X92,W92,Y92)</f>
        <v>1</v>
      </c>
      <c r="AB92" s="43">
        <v>82</v>
      </c>
      <c r="AC92" s="48">
        <v>1</v>
      </c>
      <c r="AD92" s="45">
        <v>0.99999999989999999</v>
      </c>
      <c r="AE92" s="46">
        <v>1.0000000001</v>
      </c>
      <c r="AF92" s="9">
        <f ca="1">_xll.ErPert(AD92,AC92,AE92)</f>
        <v>1</v>
      </c>
      <c r="AH92" s="43">
        <v>82</v>
      </c>
      <c r="AI92" s="48">
        <v>1</v>
      </c>
      <c r="AJ92" s="45">
        <v>0.99999999989999999</v>
      </c>
      <c r="AK92" s="46">
        <v>1.0000000001</v>
      </c>
      <c r="AL92" s="9">
        <f ca="1">_xll.ErPert(AJ92,AI92,AK92)</f>
        <v>1</v>
      </c>
      <c r="AN92" s="43">
        <v>82</v>
      </c>
      <c r="AO92" s="48">
        <v>1</v>
      </c>
      <c r="AP92" s="45">
        <v>0.99999999989999999</v>
      </c>
      <c r="AQ92" s="46">
        <v>1.0000000001</v>
      </c>
      <c r="AR92" s="9">
        <f ca="1">_xll.ErPert(AP92,AO92,AQ92)</f>
        <v>1</v>
      </c>
      <c r="AT92" s="43">
        <v>82</v>
      </c>
      <c r="AU92" s="54">
        <v>1.24</v>
      </c>
      <c r="AV92" s="54">
        <v>1.2</v>
      </c>
      <c r="AW92" s="54">
        <v>1.28</v>
      </c>
      <c r="AX92" s="9">
        <f ca="1">_xll.ErPert(AV92,AU92,AW92)</f>
        <v>1.24</v>
      </c>
      <c r="AZ92" s="43">
        <v>82</v>
      </c>
      <c r="BA92" s="54">
        <v>1.24</v>
      </c>
      <c r="BB92" s="54">
        <v>1.1499999999999999</v>
      </c>
      <c r="BC92" s="54">
        <v>1.34</v>
      </c>
      <c r="BD92" s="9">
        <f ca="1">_xll.ErPert(BB92,BA92,BC92)</f>
        <v>1.2416666666666665</v>
      </c>
      <c r="BF92" s="43">
        <v>82</v>
      </c>
      <c r="BG92" s="48">
        <v>1</v>
      </c>
      <c r="BH92" s="45">
        <v>0.99999999989999999</v>
      </c>
      <c r="BI92" s="46">
        <v>1.0000000001</v>
      </c>
      <c r="BJ92" s="9">
        <f ca="1">_xll.ErPert(BH92,BG92,BI92)</f>
        <v>1</v>
      </c>
      <c r="BL92" s="43">
        <v>82</v>
      </c>
      <c r="BM92" s="48">
        <v>1</v>
      </c>
      <c r="BN92" s="45">
        <v>0.99999999989999999</v>
      </c>
      <c r="BO92" s="46">
        <v>1.0000000001</v>
      </c>
      <c r="BP92" s="9">
        <f ca="1">_xll.ErPert(BN92,BM92,BO92)</f>
        <v>1</v>
      </c>
      <c r="BR92" s="43">
        <v>82</v>
      </c>
      <c r="BS92" s="55">
        <v>1.1000000000000001</v>
      </c>
      <c r="BT92" s="55">
        <v>1.07</v>
      </c>
      <c r="BU92" s="55">
        <v>1.1399999999999999</v>
      </c>
      <c r="BV92" s="9">
        <f ca="1">_xll.ErPert(BT92,BS92,BU92)</f>
        <v>1.1016666666666668</v>
      </c>
    </row>
    <row r="93" spans="1:74" ht="16" thickBot="1" x14ac:dyDescent="0.4">
      <c r="A93" s="56">
        <v>25.69313</v>
      </c>
      <c r="B93" s="56">
        <v>4.0321832000000004</v>
      </c>
      <c r="D93" s="43">
        <v>83</v>
      </c>
      <c r="E93" s="44">
        <f t="shared" si="3"/>
        <v>25.69313</v>
      </c>
      <c r="F93" s="45">
        <f t="shared" si="4"/>
        <v>17.790050927999999</v>
      </c>
      <c r="G93" s="46">
        <f t="shared" si="5"/>
        <v>33.596209072000001</v>
      </c>
      <c r="H93" s="9">
        <f ca="1">_xll.ErPert(F93,E93,G93)</f>
        <v>25.69313</v>
      </c>
      <c r="J93" s="43">
        <v>83</v>
      </c>
      <c r="K93" s="48">
        <v>1.3</v>
      </c>
      <c r="L93" s="49">
        <v>1.17</v>
      </c>
      <c r="M93" s="50">
        <v>1.45</v>
      </c>
      <c r="N93" s="9">
        <f ca="1">_xll.ErPert(L93,K93,M93)</f>
        <v>1.3033333333333332</v>
      </c>
      <c r="P93" s="43">
        <v>83</v>
      </c>
      <c r="Q93" s="54">
        <v>1.1000000000000001</v>
      </c>
      <c r="R93" s="54">
        <v>0.94</v>
      </c>
      <c r="S93" s="54">
        <v>1.3</v>
      </c>
      <c r="T93" s="9">
        <f ca="1">_xll.ErPert(R93,Q93,S93)</f>
        <v>1.1066666666666667</v>
      </c>
      <c r="V93" s="43">
        <v>83</v>
      </c>
      <c r="W93" s="48">
        <v>1</v>
      </c>
      <c r="X93" s="45">
        <v>0.99999999989999999</v>
      </c>
      <c r="Y93" s="46">
        <v>1.0000000001</v>
      </c>
      <c r="Z93" s="9">
        <f ca="1">_xll.ErPert(X93,W93,Y93)</f>
        <v>1</v>
      </c>
      <c r="AB93" s="43">
        <v>83</v>
      </c>
      <c r="AC93" s="48">
        <v>1</v>
      </c>
      <c r="AD93" s="45">
        <v>0.99999999989999999</v>
      </c>
      <c r="AE93" s="46">
        <v>1.0000000001</v>
      </c>
      <c r="AF93" s="9">
        <f ca="1">_xll.ErPert(AD93,AC93,AE93)</f>
        <v>1</v>
      </c>
      <c r="AH93" s="43">
        <v>83</v>
      </c>
      <c r="AI93" s="48">
        <v>1</v>
      </c>
      <c r="AJ93" s="45">
        <v>0.99999999989999999</v>
      </c>
      <c r="AK93" s="46">
        <v>1.0000000001</v>
      </c>
      <c r="AL93" s="9">
        <f ca="1">_xll.ErPert(AJ93,AI93,AK93)</f>
        <v>1</v>
      </c>
      <c r="AN93" s="43">
        <v>83</v>
      </c>
      <c r="AO93" s="48">
        <v>1</v>
      </c>
      <c r="AP93" s="45">
        <v>0.99999999989999999</v>
      </c>
      <c r="AQ93" s="46">
        <v>1.0000000001</v>
      </c>
      <c r="AR93" s="9">
        <f ca="1">_xll.ErPert(AP93,AO93,AQ93)</f>
        <v>1</v>
      </c>
      <c r="AT93" s="43">
        <v>83</v>
      </c>
      <c r="AU93" s="54">
        <v>1.24</v>
      </c>
      <c r="AV93" s="54">
        <v>1.2</v>
      </c>
      <c r="AW93" s="54">
        <v>1.28</v>
      </c>
      <c r="AX93" s="9">
        <f ca="1">_xll.ErPert(AV93,AU93,AW93)</f>
        <v>1.24</v>
      </c>
      <c r="AZ93" s="43">
        <v>83</v>
      </c>
      <c r="BA93" s="54">
        <v>1.24</v>
      </c>
      <c r="BB93" s="54">
        <v>1.1499999999999999</v>
      </c>
      <c r="BC93" s="54">
        <v>1.34</v>
      </c>
      <c r="BD93" s="9">
        <f ca="1">_xll.ErPert(BB93,BA93,BC93)</f>
        <v>1.2416666666666665</v>
      </c>
      <c r="BF93" s="43">
        <v>83</v>
      </c>
      <c r="BG93" s="48">
        <v>1</v>
      </c>
      <c r="BH93" s="45">
        <v>0.99999999989999999</v>
      </c>
      <c r="BI93" s="46">
        <v>1.0000000001</v>
      </c>
      <c r="BJ93" s="9">
        <f ca="1">_xll.ErPert(BH93,BG93,BI93)</f>
        <v>1</v>
      </c>
      <c r="BL93" s="43">
        <v>83</v>
      </c>
      <c r="BM93" s="48">
        <v>1</v>
      </c>
      <c r="BN93" s="45">
        <v>0.99999999989999999</v>
      </c>
      <c r="BO93" s="46">
        <v>1.0000000001</v>
      </c>
      <c r="BP93" s="9">
        <f ca="1">_xll.ErPert(BN93,BM93,BO93)</f>
        <v>1</v>
      </c>
      <c r="BR93" s="43">
        <v>83</v>
      </c>
      <c r="BS93" s="55">
        <v>1.1000000000000001</v>
      </c>
      <c r="BT93" s="55">
        <v>1.07</v>
      </c>
      <c r="BU93" s="55">
        <v>1.1399999999999999</v>
      </c>
      <c r="BV93" s="9">
        <f ca="1">_xll.ErPert(BT93,BS93,BU93)</f>
        <v>1.1016666666666668</v>
      </c>
    </row>
    <row r="94" spans="1:74" ht="16" thickBot="1" x14ac:dyDescent="0.4">
      <c r="A94" s="56">
        <v>25.69313</v>
      </c>
      <c r="B94" s="56">
        <v>4.0321832000000004</v>
      </c>
      <c r="D94" s="43">
        <v>84</v>
      </c>
      <c r="E94" s="44">
        <f t="shared" si="3"/>
        <v>25.69313</v>
      </c>
      <c r="F94" s="45">
        <f t="shared" si="4"/>
        <v>17.790050927999999</v>
      </c>
      <c r="G94" s="46">
        <f t="shared" si="5"/>
        <v>33.596209072000001</v>
      </c>
      <c r="H94" s="9">
        <f ca="1">_xll.ErPert(F94,E94,G94)</f>
        <v>25.69313</v>
      </c>
      <c r="J94" s="43">
        <v>84</v>
      </c>
      <c r="K94" s="48">
        <v>1.3</v>
      </c>
      <c r="L94" s="49">
        <v>1.17</v>
      </c>
      <c r="M94" s="50">
        <v>1.45</v>
      </c>
      <c r="N94" s="9">
        <f ca="1">_xll.ErPert(L94,K94,M94)</f>
        <v>1.3033333333333332</v>
      </c>
      <c r="P94" s="43">
        <v>84</v>
      </c>
      <c r="Q94" s="54">
        <v>1.1000000000000001</v>
      </c>
      <c r="R94" s="54">
        <v>0.94</v>
      </c>
      <c r="S94" s="54">
        <v>1.3</v>
      </c>
      <c r="T94" s="9">
        <f ca="1">_xll.ErPert(R94,Q94,S94)</f>
        <v>1.1066666666666667</v>
      </c>
      <c r="V94" s="43">
        <v>84</v>
      </c>
      <c r="W94" s="48">
        <v>1</v>
      </c>
      <c r="X94" s="45">
        <v>0.99999999989999999</v>
      </c>
      <c r="Y94" s="46">
        <v>1.0000000001</v>
      </c>
      <c r="Z94" s="9">
        <f ca="1">_xll.ErPert(X94,W94,Y94)</f>
        <v>1</v>
      </c>
      <c r="AB94" s="43">
        <v>84</v>
      </c>
      <c r="AC94" s="48">
        <v>1</v>
      </c>
      <c r="AD94" s="45">
        <v>0.99999999989999999</v>
      </c>
      <c r="AE94" s="46">
        <v>1.0000000001</v>
      </c>
      <c r="AF94" s="9">
        <f ca="1">_xll.ErPert(AD94,AC94,AE94)</f>
        <v>1</v>
      </c>
      <c r="AH94" s="43">
        <v>84</v>
      </c>
      <c r="AI94" s="48">
        <v>1</v>
      </c>
      <c r="AJ94" s="45">
        <v>0.99999999989999999</v>
      </c>
      <c r="AK94" s="46">
        <v>1.0000000001</v>
      </c>
      <c r="AL94" s="9">
        <f ca="1">_xll.ErPert(AJ94,AI94,AK94)</f>
        <v>1</v>
      </c>
      <c r="AN94" s="43">
        <v>84</v>
      </c>
      <c r="AO94" s="48">
        <v>1</v>
      </c>
      <c r="AP94" s="45">
        <v>0.99999999989999999</v>
      </c>
      <c r="AQ94" s="46">
        <v>1.0000000001</v>
      </c>
      <c r="AR94" s="9">
        <f ca="1">_xll.ErPert(AP94,AO94,AQ94)</f>
        <v>1</v>
      </c>
      <c r="AT94" s="43">
        <v>84</v>
      </c>
      <c r="AU94" s="54">
        <v>1.24</v>
      </c>
      <c r="AV94" s="54">
        <v>1.2</v>
      </c>
      <c r="AW94" s="54">
        <v>1.28</v>
      </c>
      <c r="AX94" s="9">
        <f ca="1">_xll.ErPert(AV94,AU94,AW94)</f>
        <v>1.24</v>
      </c>
      <c r="AZ94" s="43">
        <v>84</v>
      </c>
      <c r="BA94" s="54">
        <v>1.24</v>
      </c>
      <c r="BB94" s="54">
        <v>1.1499999999999999</v>
      </c>
      <c r="BC94" s="54">
        <v>1.34</v>
      </c>
      <c r="BD94" s="9">
        <f ca="1">_xll.ErPert(BB94,BA94,BC94)</f>
        <v>1.2416666666666665</v>
      </c>
      <c r="BF94" s="43">
        <v>84</v>
      </c>
      <c r="BG94" s="48">
        <v>1</v>
      </c>
      <c r="BH94" s="45">
        <v>0.99999999989999999</v>
      </c>
      <c r="BI94" s="46">
        <v>1.0000000001</v>
      </c>
      <c r="BJ94" s="9">
        <f ca="1">_xll.ErPert(BH94,BG94,BI94)</f>
        <v>1</v>
      </c>
      <c r="BL94" s="43">
        <v>84</v>
      </c>
      <c r="BM94" s="48">
        <v>1</v>
      </c>
      <c r="BN94" s="45">
        <v>0.99999999989999999</v>
      </c>
      <c r="BO94" s="46">
        <v>1.0000000001</v>
      </c>
      <c r="BP94" s="9">
        <f ca="1">_xll.ErPert(BN94,BM94,BO94)</f>
        <v>1</v>
      </c>
      <c r="BR94" s="43">
        <v>84</v>
      </c>
      <c r="BS94" s="55">
        <v>1.1000000000000001</v>
      </c>
      <c r="BT94" s="55">
        <v>1.07</v>
      </c>
      <c r="BU94" s="55">
        <v>1.1399999999999999</v>
      </c>
      <c r="BV94" s="9">
        <f ca="1">_xll.ErPert(BT94,BS94,BU94)</f>
        <v>1.1016666666666668</v>
      </c>
    </row>
    <row r="95" spans="1:74" ht="16" thickBot="1" x14ac:dyDescent="0.4">
      <c r="A95" s="56">
        <v>25.69313</v>
      </c>
      <c r="B95" s="56">
        <v>4.0321832000000004</v>
      </c>
      <c r="D95" s="43">
        <v>85</v>
      </c>
      <c r="E95" s="44">
        <f t="shared" si="3"/>
        <v>25.69313</v>
      </c>
      <c r="F95" s="45">
        <f t="shared" si="4"/>
        <v>17.790050927999999</v>
      </c>
      <c r="G95" s="46">
        <f t="shared" si="5"/>
        <v>33.596209072000001</v>
      </c>
      <c r="H95" s="9">
        <f ca="1">_xll.ErPert(F95,E95,G95)</f>
        <v>25.69313</v>
      </c>
      <c r="J95" s="43">
        <v>85</v>
      </c>
      <c r="K95" s="48">
        <v>1.3</v>
      </c>
      <c r="L95" s="49">
        <v>1.17</v>
      </c>
      <c r="M95" s="50">
        <v>1.45</v>
      </c>
      <c r="N95" s="9">
        <f ca="1">_xll.ErPert(L95,K95,M95)</f>
        <v>1.3033333333333332</v>
      </c>
      <c r="P95" s="43">
        <v>85</v>
      </c>
      <c r="Q95" s="54">
        <v>1.1000000000000001</v>
      </c>
      <c r="R95" s="54">
        <v>0.94</v>
      </c>
      <c r="S95" s="54">
        <v>1.3</v>
      </c>
      <c r="T95" s="9">
        <f ca="1">_xll.ErPert(R95,Q95,S95)</f>
        <v>1.1066666666666667</v>
      </c>
      <c r="V95" s="43">
        <v>85</v>
      </c>
      <c r="W95" s="48">
        <v>1</v>
      </c>
      <c r="X95" s="45">
        <v>0.99999999989999999</v>
      </c>
      <c r="Y95" s="46">
        <v>1.0000000001</v>
      </c>
      <c r="Z95" s="9">
        <f ca="1">_xll.ErPert(X95,W95,Y95)</f>
        <v>1</v>
      </c>
      <c r="AB95" s="43">
        <v>85</v>
      </c>
      <c r="AC95" s="48">
        <v>1</v>
      </c>
      <c r="AD95" s="45">
        <v>0.99999999989999999</v>
      </c>
      <c r="AE95" s="46">
        <v>1.0000000001</v>
      </c>
      <c r="AF95" s="9">
        <f ca="1">_xll.ErPert(AD95,AC95,AE95)</f>
        <v>1</v>
      </c>
      <c r="AH95" s="43">
        <v>85</v>
      </c>
      <c r="AI95" s="48">
        <v>1</v>
      </c>
      <c r="AJ95" s="45">
        <v>0.99999999989999999</v>
      </c>
      <c r="AK95" s="46">
        <v>1.0000000001</v>
      </c>
      <c r="AL95" s="9">
        <f ca="1">_xll.ErPert(AJ95,AI95,AK95)</f>
        <v>1</v>
      </c>
      <c r="AN95" s="43">
        <v>85</v>
      </c>
      <c r="AO95" s="48">
        <v>1</v>
      </c>
      <c r="AP95" s="45">
        <v>0.99999999989999999</v>
      </c>
      <c r="AQ95" s="46">
        <v>1.0000000001</v>
      </c>
      <c r="AR95" s="9">
        <f ca="1">_xll.ErPert(AP95,AO95,AQ95)</f>
        <v>1</v>
      </c>
      <c r="AT95" s="43">
        <v>85</v>
      </c>
      <c r="AU95" s="54">
        <v>1.24</v>
      </c>
      <c r="AV95" s="54">
        <v>1.2</v>
      </c>
      <c r="AW95" s="54">
        <v>1.28</v>
      </c>
      <c r="AX95" s="9">
        <f ca="1">_xll.ErPert(AV95,AU95,AW95)</f>
        <v>1.24</v>
      </c>
      <c r="AZ95" s="43">
        <v>85</v>
      </c>
      <c r="BA95" s="54">
        <v>1.24</v>
      </c>
      <c r="BB95" s="54">
        <v>1.1499999999999999</v>
      </c>
      <c r="BC95" s="54">
        <v>1.34</v>
      </c>
      <c r="BD95" s="9">
        <f ca="1">_xll.ErPert(BB95,BA95,BC95)</f>
        <v>1.2416666666666665</v>
      </c>
      <c r="BF95" s="43">
        <v>85</v>
      </c>
      <c r="BG95" s="48">
        <v>1</v>
      </c>
      <c r="BH95" s="45">
        <v>0.99999999989999999</v>
      </c>
      <c r="BI95" s="46">
        <v>1.0000000001</v>
      </c>
      <c r="BJ95" s="9">
        <f ca="1">_xll.ErPert(BH95,BG95,BI95)</f>
        <v>1</v>
      </c>
      <c r="BL95" s="43">
        <v>85</v>
      </c>
      <c r="BM95" s="48">
        <v>1</v>
      </c>
      <c r="BN95" s="45">
        <v>0.99999999989999999</v>
      </c>
      <c r="BO95" s="46">
        <v>1.0000000001</v>
      </c>
      <c r="BP95" s="9">
        <f ca="1">_xll.ErPert(BN95,BM95,BO95)</f>
        <v>1</v>
      </c>
      <c r="BR95" s="43">
        <v>85</v>
      </c>
      <c r="BS95" s="55">
        <v>1.1000000000000001</v>
      </c>
      <c r="BT95" s="55">
        <v>1.07</v>
      </c>
      <c r="BU95" s="55">
        <v>1.1399999999999999</v>
      </c>
      <c r="BV95" s="9">
        <f ca="1">_xll.ErPert(BT95,BS95,BU95)</f>
        <v>1.1016666666666668</v>
      </c>
    </row>
    <row r="96" spans="1:74" ht="16" thickBot="1" x14ac:dyDescent="0.4">
      <c r="A96" s="56">
        <v>25.69313</v>
      </c>
      <c r="B96" s="56">
        <v>4.0321832000000004</v>
      </c>
      <c r="D96" s="43">
        <v>86</v>
      </c>
      <c r="E96" s="44">
        <f t="shared" si="3"/>
        <v>25.69313</v>
      </c>
      <c r="F96" s="45">
        <f t="shared" si="4"/>
        <v>17.790050927999999</v>
      </c>
      <c r="G96" s="46">
        <f t="shared" si="5"/>
        <v>33.596209072000001</v>
      </c>
      <c r="H96" s="9">
        <f ca="1">_xll.ErPert(F96,E96,G96)</f>
        <v>25.69313</v>
      </c>
      <c r="J96" s="43">
        <v>86</v>
      </c>
      <c r="K96" s="48">
        <v>1.3</v>
      </c>
      <c r="L96" s="49">
        <v>1.17</v>
      </c>
      <c r="M96" s="50">
        <v>1.45</v>
      </c>
      <c r="N96" s="9">
        <f ca="1">_xll.ErPert(L96,K96,M96)</f>
        <v>1.3033333333333332</v>
      </c>
      <c r="P96" s="43">
        <v>86</v>
      </c>
      <c r="Q96" s="54">
        <v>1.1000000000000001</v>
      </c>
      <c r="R96" s="54">
        <v>0.94</v>
      </c>
      <c r="S96" s="54">
        <v>1.3</v>
      </c>
      <c r="T96" s="9">
        <f ca="1">_xll.ErPert(R96,Q96,S96)</f>
        <v>1.1066666666666667</v>
      </c>
      <c r="V96" s="43">
        <v>86</v>
      </c>
      <c r="W96" s="48">
        <v>1</v>
      </c>
      <c r="X96" s="45">
        <v>0.99999999989999999</v>
      </c>
      <c r="Y96" s="46">
        <v>1.0000000001</v>
      </c>
      <c r="Z96" s="9">
        <f ca="1">_xll.ErPert(X96,W96,Y96)</f>
        <v>1</v>
      </c>
      <c r="AB96" s="43">
        <v>86</v>
      </c>
      <c r="AC96" s="48">
        <v>1</v>
      </c>
      <c r="AD96" s="45">
        <v>0.99999999989999999</v>
      </c>
      <c r="AE96" s="46">
        <v>1.0000000001</v>
      </c>
      <c r="AF96" s="9">
        <f ca="1">_xll.ErPert(AD96,AC96,AE96)</f>
        <v>1</v>
      </c>
      <c r="AH96" s="43">
        <v>86</v>
      </c>
      <c r="AI96" s="48">
        <v>1</v>
      </c>
      <c r="AJ96" s="45">
        <v>0.99999999989999999</v>
      </c>
      <c r="AK96" s="46">
        <v>1.0000000001</v>
      </c>
      <c r="AL96" s="9">
        <f ca="1">_xll.ErPert(AJ96,AI96,AK96)</f>
        <v>1</v>
      </c>
      <c r="AN96" s="43">
        <v>86</v>
      </c>
      <c r="AO96" s="48">
        <v>1</v>
      </c>
      <c r="AP96" s="45">
        <v>0.99999999989999999</v>
      </c>
      <c r="AQ96" s="46">
        <v>1.0000000001</v>
      </c>
      <c r="AR96" s="9">
        <f ca="1">_xll.ErPert(AP96,AO96,AQ96)</f>
        <v>1</v>
      </c>
      <c r="AT96" s="43">
        <v>86</v>
      </c>
      <c r="AU96" s="54">
        <v>1.24</v>
      </c>
      <c r="AV96" s="54">
        <v>1.2</v>
      </c>
      <c r="AW96" s="54">
        <v>1.28</v>
      </c>
      <c r="AX96" s="9">
        <f ca="1">_xll.ErPert(AV96,AU96,AW96)</f>
        <v>1.24</v>
      </c>
      <c r="AZ96" s="43">
        <v>86</v>
      </c>
      <c r="BA96" s="54">
        <v>1.24</v>
      </c>
      <c r="BB96" s="54">
        <v>1.1499999999999999</v>
      </c>
      <c r="BC96" s="54">
        <v>1.34</v>
      </c>
      <c r="BD96" s="9">
        <f ca="1">_xll.ErPert(BB96,BA96,BC96)</f>
        <v>1.2416666666666665</v>
      </c>
      <c r="BF96" s="43">
        <v>86</v>
      </c>
      <c r="BG96" s="48">
        <v>1</v>
      </c>
      <c r="BH96" s="45">
        <v>0.99999999989999999</v>
      </c>
      <c r="BI96" s="46">
        <v>1.0000000001</v>
      </c>
      <c r="BJ96" s="9">
        <f ca="1">_xll.ErPert(BH96,BG96,BI96)</f>
        <v>1</v>
      </c>
      <c r="BL96" s="43">
        <v>86</v>
      </c>
      <c r="BM96" s="48">
        <v>1</v>
      </c>
      <c r="BN96" s="45">
        <v>0.99999999989999999</v>
      </c>
      <c r="BO96" s="46">
        <v>1.0000000001</v>
      </c>
      <c r="BP96" s="9">
        <f ca="1">_xll.ErPert(BN96,BM96,BO96)</f>
        <v>1</v>
      </c>
      <c r="BR96" s="43">
        <v>86</v>
      </c>
      <c r="BS96" s="55">
        <v>1.1000000000000001</v>
      </c>
      <c r="BT96" s="55">
        <v>1.07</v>
      </c>
      <c r="BU96" s="55">
        <v>1.1399999999999999</v>
      </c>
      <c r="BV96" s="9">
        <f ca="1">_xll.ErPert(BT96,BS96,BU96)</f>
        <v>1.1016666666666668</v>
      </c>
    </row>
    <row r="97" spans="1:74" ht="16" thickBot="1" x14ac:dyDescent="0.4">
      <c r="A97" s="56">
        <v>25.69313</v>
      </c>
      <c r="B97" s="56">
        <v>4.0321832000000004</v>
      </c>
      <c r="D97" s="43">
        <v>87</v>
      </c>
      <c r="E97" s="44">
        <f t="shared" si="3"/>
        <v>25.69313</v>
      </c>
      <c r="F97" s="45">
        <f t="shared" si="4"/>
        <v>17.790050927999999</v>
      </c>
      <c r="G97" s="46">
        <f t="shared" si="5"/>
        <v>33.596209072000001</v>
      </c>
      <c r="H97" s="9">
        <f ca="1">_xll.ErPert(F97,E97,G97)</f>
        <v>25.69313</v>
      </c>
      <c r="J97" s="43">
        <v>87</v>
      </c>
      <c r="K97" s="48">
        <v>1.3</v>
      </c>
      <c r="L97" s="49">
        <v>1.17</v>
      </c>
      <c r="M97" s="50">
        <v>1.45</v>
      </c>
      <c r="N97" s="9">
        <f ca="1">_xll.ErPert(L97,K97,M97)</f>
        <v>1.3033333333333332</v>
      </c>
      <c r="P97" s="43">
        <v>87</v>
      </c>
      <c r="Q97" s="54">
        <v>1.1000000000000001</v>
      </c>
      <c r="R97" s="54">
        <v>0.94</v>
      </c>
      <c r="S97" s="54">
        <v>1.3</v>
      </c>
      <c r="T97" s="9">
        <f ca="1">_xll.ErPert(R97,Q97,S97)</f>
        <v>1.1066666666666667</v>
      </c>
      <c r="V97" s="43">
        <v>87</v>
      </c>
      <c r="W97" s="48">
        <v>1</v>
      </c>
      <c r="X97" s="45">
        <v>0.99999999989999999</v>
      </c>
      <c r="Y97" s="46">
        <v>1.0000000001</v>
      </c>
      <c r="Z97" s="9">
        <f ca="1">_xll.ErPert(X97,W97,Y97)</f>
        <v>1</v>
      </c>
      <c r="AB97" s="43">
        <v>87</v>
      </c>
      <c r="AC97" s="48">
        <v>1</v>
      </c>
      <c r="AD97" s="45">
        <v>0.99999999989999999</v>
      </c>
      <c r="AE97" s="46">
        <v>1.0000000001</v>
      </c>
      <c r="AF97" s="9">
        <f ca="1">_xll.ErPert(AD97,AC97,AE97)</f>
        <v>1</v>
      </c>
      <c r="AH97" s="43">
        <v>87</v>
      </c>
      <c r="AI97" s="48">
        <v>1</v>
      </c>
      <c r="AJ97" s="45">
        <v>0.99999999989999999</v>
      </c>
      <c r="AK97" s="46">
        <v>1.0000000001</v>
      </c>
      <c r="AL97" s="9">
        <f ca="1">_xll.ErPert(AJ97,AI97,AK97)</f>
        <v>1</v>
      </c>
      <c r="AN97" s="43">
        <v>87</v>
      </c>
      <c r="AO97" s="48">
        <v>1</v>
      </c>
      <c r="AP97" s="45">
        <v>0.99999999989999999</v>
      </c>
      <c r="AQ97" s="46">
        <v>1.0000000001</v>
      </c>
      <c r="AR97" s="9">
        <f ca="1">_xll.ErPert(AP97,AO97,AQ97)</f>
        <v>1</v>
      </c>
      <c r="AT97" s="43">
        <v>87</v>
      </c>
      <c r="AU97" s="54">
        <v>1.24</v>
      </c>
      <c r="AV97" s="54">
        <v>1.2</v>
      </c>
      <c r="AW97" s="54">
        <v>1.28</v>
      </c>
      <c r="AX97" s="9">
        <f ca="1">_xll.ErPert(AV97,AU97,AW97)</f>
        <v>1.24</v>
      </c>
      <c r="AZ97" s="43">
        <v>87</v>
      </c>
      <c r="BA97" s="54">
        <v>1.24</v>
      </c>
      <c r="BB97" s="54">
        <v>1.1499999999999999</v>
      </c>
      <c r="BC97" s="54">
        <v>1.34</v>
      </c>
      <c r="BD97" s="9">
        <f ca="1">_xll.ErPert(BB97,BA97,BC97)</f>
        <v>1.2416666666666665</v>
      </c>
      <c r="BF97" s="43">
        <v>87</v>
      </c>
      <c r="BG97" s="48">
        <v>1</v>
      </c>
      <c r="BH97" s="45">
        <v>0.99999999989999999</v>
      </c>
      <c r="BI97" s="46">
        <v>1.0000000001</v>
      </c>
      <c r="BJ97" s="9">
        <f ca="1">_xll.ErPert(BH97,BG97,BI97)</f>
        <v>1</v>
      </c>
      <c r="BL97" s="43">
        <v>87</v>
      </c>
      <c r="BM97" s="48">
        <v>1</v>
      </c>
      <c r="BN97" s="45">
        <v>0.99999999989999999</v>
      </c>
      <c r="BO97" s="46">
        <v>1.0000000001</v>
      </c>
      <c r="BP97" s="9">
        <f ca="1">_xll.ErPert(BN97,BM97,BO97)</f>
        <v>1</v>
      </c>
      <c r="BR97" s="43">
        <v>87</v>
      </c>
      <c r="BS97" s="55">
        <v>1.1000000000000001</v>
      </c>
      <c r="BT97" s="55">
        <v>1.07</v>
      </c>
      <c r="BU97" s="55">
        <v>1.1399999999999999</v>
      </c>
      <c r="BV97" s="9">
        <f ca="1">_xll.ErPert(BT97,BS97,BU97)</f>
        <v>1.1016666666666668</v>
      </c>
    </row>
    <row r="98" spans="1:74" ht="16" thickBot="1" x14ac:dyDescent="0.4">
      <c r="A98" s="56">
        <v>25.69313</v>
      </c>
      <c r="B98" s="56">
        <v>4.0321832000000004</v>
      </c>
      <c r="D98" s="43">
        <v>88</v>
      </c>
      <c r="E98" s="44">
        <f t="shared" si="3"/>
        <v>25.69313</v>
      </c>
      <c r="F98" s="45">
        <f t="shared" si="4"/>
        <v>17.790050927999999</v>
      </c>
      <c r="G98" s="46">
        <f t="shared" si="5"/>
        <v>33.596209072000001</v>
      </c>
      <c r="H98" s="9">
        <f ca="1">_xll.ErPert(F98,E98,G98)</f>
        <v>25.69313</v>
      </c>
      <c r="J98" s="43">
        <v>88</v>
      </c>
      <c r="K98" s="48">
        <v>1.3</v>
      </c>
      <c r="L98" s="49">
        <v>1.17</v>
      </c>
      <c r="M98" s="50">
        <v>1.45</v>
      </c>
      <c r="N98" s="9">
        <f ca="1">_xll.ErPert(L98,K98,M98)</f>
        <v>1.3033333333333332</v>
      </c>
      <c r="P98" s="43">
        <v>88</v>
      </c>
      <c r="Q98" s="54">
        <v>1.1000000000000001</v>
      </c>
      <c r="R98" s="54">
        <v>0.94</v>
      </c>
      <c r="S98" s="54">
        <v>1.3</v>
      </c>
      <c r="T98" s="9">
        <f ca="1">_xll.ErPert(R98,Q98,S98)</f>
        <v>1.1066666666666667</v>
      </c>
      <c r="V98" s="43">
        <v>88</v>
      </c>
      <c r="W98" s="48">
        <v>1</v>
      </c>
      <c r="X98" s="45">
        <v>0.99999999989999999</v>
      </c>
      <c r="Y98" s="46">
        <v>1.0000000001</v>
      </c>
      <c r="Z98" s="9">
        <f ca="1">_xll.ErPert(X98,W98,Y98)</f>
        <v>1</v>
      </c>
      <c r="AB98" s="43">
        <v>88</v>
      </c>
      <c r="AC98" s="48">
        <v>1</v>
      </c>
      <c r="AD98" s="45">
        <v>0.99999999989999999</v>
      </c>
      <c r="AE98" s="46">
        <v>1.0000000001</v>
      </c>
      <c r="AF98" s="9">
        <f ca="1">_xll.ErPert(AD98,AC98,AE98)</f>
        <v>1</v>
      </c>
      <c r="AH98" s="43">
        <v>88</v>
      </c>
      <c r="AI98" s="48">
        <v>1</v>
      </c>
      <c r="AJ98" s="45">
        <v>0.99999999989999999</v>
      </c>
      <c r="AK98" s="46">
        <v>1.0000000001</v>
      </c>
      <c r="AL98" s="9">
        <f ca="1">_xll.ErPert(AJ98,AI98,AK98)</f>
        <v>1</v>
      </c>
      <c r="AN98" s="43">
        <v>88</v>
      </c>
      <c r="AO98" s="48">
        <v>1</v>
      </c>
      <c r="AP98" s="45">
        <v>0.99999999989999999</v>
      </c>
      <c r="AQ98" s="46">
        <v>1.0000000001</v>
      </c>
      <c r="AR98" s="9">
        <f ca="1">_xll.ErPert(AP98,AO98,AQ98)</f>
        <v>1</v>
      </c>
      <c r="AT98" s="43">
        <v>88</v>
      </c>
      <c r="AU98" s="54">
        <v>1.24</v>
      </c>
      <c r="AV98" s="54">
        <v>1.2</v>
      </c>
      <c r="AW98" s="54">
        <v>1.28</v>
      </c>
      <c r="AX98" s="9">
        <f ca="1">_xll.ErPert(AV98,AU98,AW98)</f>
        <v>1.24</v>
      </c>
      <c r="AZ98" s="43">
        <v>88</v>
      </c>
      <c r="BA98" s="54">
        <v>1.24</v>
      </c>
      <c r="BB98" s="54">
        <v>1.1499999999999999</v>
      </c>
      <c r="BC98" s="54">
        <v>1.34</v>
      </c>
      <c r="BD98" s="9">
        <f ca="1">_xll.ErPert(BB98,BA98,BC98)</f>
        <v>1.2416666666666665</v>
      </c>
      <c r="BF98" s="43">
        <v>88</v>
      </c>
      <c r="BG98" s="48">
        <v>1</v>
      </c>
      <c r="BH98" s="45">
        <v>0.99999999989999999</v>
      </c>
      <c r="BI98" s="46">
        <v>1.0000000001</v>
      </c>
      <c r="BJ98" s="9">
        <f ca="1">_xll.ErPert(BH98,BG98,BI98)</f>
        <v>1</v>
      </c>
      <c r="BL98" s="43">
        <v>88</v>
      </c>
      <c r="BM98" s="48">
        <v>1</v>
      </c>
      <c r="BN98" s="45">
        <v>0.99999999989999999</v>
      </c>
      <c r="BO98" s="46">
        <v>1.0000000001</v>
      </c>
      <c r="BP98" s="9">
        <f ca="1">_xll.ErPert(BN98,BM98,BO98)</f>
        <v>1</v>
      </c>
      <c r="BR98" s="43">
        <v>88</v>
      </c>
      <c r="BS98" s="55">
        <v>1.1000000000000001</v>
      </c>
      <c r="BT98" s="55">
        <v>1.07</v>
      </c>
      <c r="BU98" s="55">
        <v>1.1399999999999999</v>
      </c>
      <c r="BV98" s="9">
        <f ca="1">_xll.ErPert(BT98,BS98,BU98)</f>
        <v>1.1016666666666668</v>
      </c>
    </row>
    <row r="99" spans="1:74" ht="16" thickBot="1" x14ac:dyDescent="0.4">
      <c r="A99" s="56">
        <v>25.69313</v>
      </c>
      <c r="B99" s="56">
        <v>4.0321832000000004</v>
      </c>
      <c r="D99" s="43">
        <v>89</v>
      </c>
      <c r="E99" s="44">
        <f t="shared" si="3"/>
        <v>25.69313</v>
      </c>
      <c r="F99" s="45">
        <f t="shared" si="4"/>
        <v>17.790050927999999</v>
      </c>
      <c r="G99" s="46">
        <f t="shared" si="5"/>
        <v>33.596209072000001</v>
      </c>
      <c r="H99" s="9">
        <f ca="1">_xll.ErPert(F99,E99,G99)</f>
        <v>25.69313</v>
      </c>
      <c r="J99" s="43">
        <v>89</v>
      </c>
      <c r="K99" s="48">
        <v>1.3</v>
      </c>
      <c r="L99" s="49">
        <v>1.17</v>
      </c>
      <c r="M99" s="50">
        <v>1.45</v>
      </c>
      <c r="N99" s="9">
        <f ca="1">_xll.ErPert(L99,K99,M99)</f>
        <v>1.3033333333333332</v>
      </c>
      <c r="P99" s="43">
        <v>89</v>
      </c>
      <c r="Q99" s="54">
        <v>1.1000000000000001</v>
      </c>
      <c r="R99" s="54">
        <v>0.94</v>
      </c>
      <c r="S99" s="54">
        <v>1.3</v>
      </c>
      <c r="T99" s="9">
        <f ca="1">_xll.ErPert(R99,Q99,S99)</f>
        <v>1.1066666666666667</v>
      </c>
      <c r="V99" s="43">
        <v>89</v>
      </c>
      <c r="W99" s="48">
        <v>1</v>
      </c>
      <c r="X99" s="45">
        <v>0.99999999989999999</v>
      </c>
      <c r="Y99" s="46">
        <v>1.0000000001</v>
      </c>
      <c r="Z99" s="9">
        <f ca="1">_xll.ErPert(X99,W99,Y99)</f>
        <v>1</v>
      </c>
      <c r="AB99" s="43">
        <v>89</v>
      </c>
      <c r="AC99" s="48">
        <v>1</v>
      </c>
      <c r="AD99" s="45">
        <v>0.99999999989999999</v>
      </c>
      <c r="AE99" s="46">
        <v>1.0000000001</v>
      </c>
      <c r="AF99" s="9">
        <f ca="1">_xll.ErPert(AD99,AC99,AE99)</f>
        <v>1</v>
      </c>
      <c r="AH99" s="43">
        <v>89</v>
      </c>
      <c r="AI99" s="48">
        <v>1</v>
      </c>
      <c r="AJ99" s="45">
        <v>0.99999999989999999</v>
      </c>
      <c r="AK99" s="46">
        <v>1.0000000001</v>
      </c>
      <c r="AL99" s="9">
        <f ca="1">_xll.ErPert(AJ99,AI99,AK99)</f>
        <v>1</v>
      </c>
      <c r="AN99" s="43">
        <v>89</v>
      </c>
      <c r="AO99" s="48">
        <v>1</v>
      </c>
      <c r="AP99" s="45">
        <v>0.99999999989999999</v>
      </c>
      <c r="AQ99" s="46">
        <v>1.0000000001</v>
      </c>
      <c r="AR99" s="9">
        <f ca="1">_xll.ErPert(AP99,AO99,AQ99)</f>
        <v>1</v>
      </c>
      <c r="AT99" s="43">
        <v>89</v>
      </c>
      <c r="AU99" s="54">
        <v>1.24</v>
      </c>
      <c r="AV99" s="54">
        <v>1.2</v>
      </c>
      <c r="AW99" s="54">
        <v>1.28</v>
      </c>
      <c r="AX99" s="9">
        <f ca="1">_xll.ErPert(AV99,AU99,AW99)</f>
        <v>1.24</v>
      </c>
      <c r="AZ99" s="43">
        <v>89</v>
      </c>
      <c r="BA99" s="54">
        <v>1.24</v>
      </c>
      <c r="BB99" s="54">
        <v>1.1499999999999999</v>
      </c>
      <c r="BC99" s="54">
        <v>1.34</v>
      </c>
      <c r="BD99" s="9">
        <f ca="1">_xll.ErPert(BB99,BA99,BC99)</f>
        <v>1.2416666666666665</v>
      </c>
      <c r="BF99" s="43">
        <v>89</v>
      </c>
      <c r="BG99" s="48">
        <v>1</v>
      </c>
      <c r="BH99" s="45">
        <v>0.99999999989999999</v>
      </c>
      <c r="BI99" s="46">
        <v>1.0000000001</v>
      </c>
      <c r="BJ99" s="9">
        <f ca="1">_xll.ErPert(BH99,BG99,BI99)</f>
        <v>1</v>
      </c>
      <c r="BL99" s="43">
        <v>89</v>
      </c>
      <c r="BM99" s="48">
        <v>1</v>
      </c>
      <c r="BN99" s="45">
        <v>0.99999999989999999</v>
      </c>
      <c r="BO99" s="46">
        <v>1.0000000001</v>
      </c>
      <c r="BP99" s="9">
        <f ca="1">_xll.ErPert(BN99,BM99,BO99)</f>
        <v>1</v>
      </c>
      <c r="BR99" s="43">
        <v>89</v>
      </c>
      <c r="BS99" s="55">
        <v>1.1000000000000001</v>
      </c>
      <c r="BT99" s="55">
        <v>1.07</v>
      </c>
      <c r="BU99" s="55">
        <v>1.1399999999999999</v>
      </c>
      <c r="BV99" s="9">
        <f ca="1">_xll.ErPert(BT99,BS99,BU99)</f>
        <v>1.1016666666666668</v>
      </c>
    </row>
    <row r="100" spans="1:74" ht="16" thickBot="1" x14ac:dyDescent="0.4">
      <c r="A100" s="56">
        <v>25.69313</v>
      </c>
      <c r="B100" s="56">
        <v>4.0321832000000004</v>
      </c>
      <c r="D100" s="43">
        <v>90</v>
      </c>
      <c r="E100" s="44">
        <f t="shared" si="3"/>
        <v>25.69313</v>
      </c>
      <c r="F100" s="45">
        <f t="shared" si="4"/>
        <v>17.790050927999999</v>
      </c>
      <c r="G100" s="46">
        <f t="shared" si="5"/>
        <v>33.596209072000001</v>
      </c>
      <c r="H100" s="9">
        <f ca="1">_xll.ErPert(F100,E100,G100)</f>
        <v>25.69313</v>
      </c>
      <c r="J100" s="43">
        <v>90</v>
      </c>
      <c r="K100" s="48">
        <v>1</v>
      </c>
      <c r="L100" s="45">
        <v>0.99999999989999999</v>
      </c>
      <c r="M100" s="46">
        <v>1.0000000001</v>
      </c>
      <c r="N100" s="9">
        <f ca="1">_xll.ErPert(L100,K100,M100)</f>
        <v>1</v>
      </c>
      <c r="P100" s="43">
        <v>90</v>
      </c>
      <c r="Q100" s="48">
        <v>1</v>
      </c>
      <c r="R100" s="45">
        <v>0.99999999989999999</v>
      </c>
      <c r="S100" s="46">
        <v>1.0000000001</v>
      </c>
      <c r="T100" s="9">
        <f ca="1">_xll.ErPert(R100,Q100,S100)</f>
        <v>1</v>
      </c>
      <c r="V100" s="43">
        <v>90</v>
      </c>
      <c r="W100" s="48">
        <v>1</v>
      </c>
      <c r="X100" s="45">
        <v>0.99999999989999999</v>
      </c>
      <c r="Y100" s="46">
        <v>1.0000000001</v>
      </c>
      <c r="Z100" s="9">
        <f ca="1">_xll.ErPert(X100,W100,Y100)</f>
        <v>1</v>
      </c>
      <c r="AB100" s="43">
        <v>90</v>
      </c>
      <c r="AC100" s="48">
        <v>1</v>
      </c>
      <c r="AD100" s="45">
        <v>0.99999999989999999</v>
      </c>
      <c r="AE100" s="46">
        <v>1.0000000001</v>
      </c>
      <c r="AF100" s="9">
        <f ca="1">_xll.ErPert(AD100,AC100,AE100)</f>
        <v>1</v>
      </c>
      <c r="AH100" s="43">
        <v>90</v>
      </c>
      <c r="AI100" s="48">
        <v>1</v>
      </c>
      <c r="AJ100" s="45">
        <v>0.99999999989999999</v>
      </c>
      <c r="AK100" s="46">
        <v>1.0000000001</v>
      </c>
      <c r="AL100" s="9">
        <f ca="1">_xll.ErPert(AJ100,AI100,AK100)</f>
        <v>1</v>
      </c>
      <c r="AN100" s="43">
        <v>90</v>
      </c>
      <c r="AO100" s="48">
        <v>1</v>
      </c>
      <c r="AP100" s="45">
        <v>0.99999999989999999</v>
      </c>
      <c r="AQ100" s="46">
        <v>1.0000000001</v>
      </c>
      <c r="AR100" s="9">
        <f ca="1">_xll.ErPert(AP100,AO100,AQ100)</f>
        <v>1</v>
      </c>
      <c r="AT100" s="43">
        <v>90</v>
      </c>
      <c r="AU100" s="54">
        <v>1.24</v>
      </c>
      <c r="AV100" s="54">
        <v>1.2</v>
      </c>
      <c r="AW100" s="54">
        <v>1.28</v>
      </c>
      <c r="AX100" s="9">
        <f ca="1">_xll.ErPert(AV100,AU100,AW100)</f>
        <v>1.24</v>
      </c>
      <c r="AZ100" s="43">
        <v>90</v>
      </c>
      <c r="BA100" s="54">
        <v>1.24</v>
      </c>
      <c r="BB100" s="54">
        <v>1.1499999999999999</v>
      </c>
      <c r="BC100" s="54">
        <v>1.34</v>
      </c>
      <c r="BD100" s="9">
        <f ca="1">_xll.ErPert(BB100,BA100,BC100)</f>
        <v>1.2416666666666665</v>
      </c>
      <c r="BF100" s="43">
        <v>90</v>
      </c>
      <c r="BG100" s="48">
        <v>1</v>
      </c>
      <c r="BH100" s="45">
        <v>0.99999999989999999</v>
      </c>
      <c r="BI100" s="46">
        <v>1.0000000001</v>
      </c>
      <c r="BJ100" s="9">
        <f ca="1">_xll.ErPert(BH100,BG100,BI100)</f>
        <v>1</v>
      </c>
      <c r="BL100" s="43">
        <v>90</v>
      </c>
      <c r="BM100" s="48">
        <v>1</v>
      </c>
      <c r="BN100" s="45">
        <v>0.99999999989999999</v>
      </c>
      <c r="BO100" s="46">
        <v>1.0000000001</v>
      </c>
      <c r="BP100" s="9">
        <f ca="1">_xll.ErPert(BN100,BM100,BO100)</f>
        <v>1</v>
      </c>
      <c r="BR100" s="43">
        <v>90</v>
      </c>
      <c r="BS100" s="55">
        <v>1.1000000000000001</v>
      </c>
      <c r="BT100" s="55">
        <v>1.07</v>
      </c>
      <c r="BU100" s="55">
        <v>1.1399999999999999</v>
      </c>
      <c r="BV100" s="9">
        <f ca="1">_xll.ErPert(BT100,BS100,BU100)</f>
        <v>1.1016666666666668</v>
      </c>
    </row>
    <row r="101" spans="1:74" ht="16" thickBot="1" x14ac:dyDescent="0.4">
      <c r="A101" s="56">
        <v>25.69313</v>
      </c>
      <c r="B101" s="56">
        <v>4.0321832000000004</v>
      </c>
      <c r="D101" s="43">
        <v>91</v>
      </c>
      <c r="E101" s="44">
        <f t="shared" si="3"/>
        <v>25.69313</v>
      </c>
      <c r="F101" s="45">
        <f t="shared" si="4"/>
        <v>17.790050927999999</v>
      </c>
      <c r="G101" s="46">
        <f t="shared" si="5"/>
        <v>33.596209072000001</v>
      </c>
      <c r="H101" s="9">
        <f ca="1">_xll.ErPert(F101,E101,G101)</f>
        <v>25.69313</v>
      </c>
      <c r="J101" s="43">
        <v>91</v>
      </c>
      <c r="K101" s="48">
        <v>1</v>
      </c>
      <c r="L101" s="45">
        <v>0.99999999989999999</v>
      </c>
      <c r="M101" s="46">
        <v>1.0000000001</v>
      </c>
      <c r="N101" s="9">
        <f ca="1">_xll.ErPert(L101,K101,M101)</f>
        <v>1</v>
      </c>
      <c r="P101" s="43">
        <v>91</v>
      </c>
      <c r="Q101" s="48">
        <v>1</v>
      </c>
      <c r="R101" s="45">
        <v>0.99999999989999999</v>
      </c>
      <c r="S101" s="46">
        <v>1.0000000001</v>
      </c>
      <c r="T101" s="9">
        <f ca="1">_xll.ErPert(R101,Q101,S101)</f>
        <v>1</v>
      </c>
      <c r="V101" s="43">
        <v>91</v>
      </c>
      <c r="W101" s="48">
        <v>1</v>
      </c>
      <c r="X101" s="45">
        <v>0.99999999989999999</v>
      </c>
      <c r="Y101" s="46">
        <v>1.0000000001</v>
      </c>
      <c r="Z101" s="9">
        <f ca="1">_xll.ErPert(X101,W101,Y101)</f>
        <v>1</v>
      </c>
      <c r="AB101" s="43">
        <v>91</v>
      </c>
      <c r="AC101" s="48">
        <v>1</v>
      </c>
      <c r="AD101" s="45">
        <v>0.99999999989999999</v>
      </c>
      <c r="AE101" s="46">
        <v>1.0000000001</v>
      </c>
      <c r="AF101" s="9">
        <f ca="1">_xll.ErPert(AD101,AC101,AE101)</f>
        <v>1</v>
      </c>
      <c r="AH101" s="43">
        <v>91</v>
      </c>
      <c r="AI101" s="48">
        <v>1</v>
      </c>
      <c r="AJ101" s="45">
        <v>0.99999999989999999</v>
      </c>
      <c r="AK101" s="46">
        <v>1.0000000001</v>
      </c>
      <c r="AL101" s="9">
        <f ca="1">_xll.ErPert(AJ101,AI101,AK101)</f>
        <v>1</v>
      </c>
      <c r="AN101" s="43">
        <v>91</v>
      </c>
      <c r="AO101" s="48">
        <v>1</v>
      </c>
      <c r="AP101" s="45">
        <v>0.99999999989999999</v>
      </c>
      <c r="AQ101" s="46">
        <v>1.0000000001</v>
      </c>
      <c r="AR101" s="9">
        <f ca="1">_xll.ErPert(AP101,AO101,AQ101)</f>
        <v>1</v>
      </c>
      <c r="AT101" s="43">
        <v>91</v>
      </c>
      <c r="AU101" s="54">
        <v>1.24</v>
      </c>
      <c r="AV101" s="54">
        <v>1.2</v>
      </c>
      <c r="AW101" s="54">
        <v>1.28</v>
      </c>
      <c r="AX101" s="9">
        <f ca="1">_xll.ErPert(AV101,AU101,AW101)</f>
        <v>1.24</v>
      </c>
      <c r="AZ101" s="43">
        <v>91</v>
      </c>
      <c r="BA101" s="54">
        <v>1.24</v>
      </c>
      <c r="BB101" s="54">
        <v>1.1499999999999999</v>
      </c>
      <c r="BC101" s="54">
        <v>1.34</v>
      </c>
      <c r="BD101" s="9">
        <f ca="1">_xll.ErPert(BB101,BA101,BC101)</f>
        <v>1.2416666666666665</v>
      </c>
      <c r="BF101" s="43">
        <v>91</v>
      </c>
      <c r="BG101" s="48">
        <v>1</v>
      </c>
      <c r="BH101" s="45">
        <v>0.99999999989999999</v>
      </c>
      <c r="BI101" s="46">
        <v>1.0000000001</v>
      </c>
      <c r="BJ101" s="9">
        <f ca="1">_xll.ErPert(BH101,BG101,BI101)</f>
        <v>1</v>
      </c>
      <c r="BL101" s="43">
        <v>91</v>
      </c>
      <c r="BM101" s="48">
        <v>1</v>
      </c>
      <c r="BN101" s="45">
        <v>0.99999999989999999</v>
      </c>
      <c r="BO101" s="46">
        <v>1.0000000001</v>
      </c>
      <c r="BP101" s="9">
        <f ca="1">_xll.ErPert(BN101,BM101,BO101)</f>
        <v>1</v>
      </c>
      <c r="BR101" s="43">
        <v>91</v>
      </c>
      <c r="BS101" s="55">
        <v>1.1000000000000001</v>
      </c>
      <c r="BT101" s="55">
        <v>1.07</v>
      </c>
      <c r="BU101" s="55">
        <v>1.1399999999999999</v>
      </c>
      <c r="BV101" s="9">
        <f ca="1">_xll.ErPert(BT101,BS101,BU101)</f>
        <v>1.1016666666666668</v>
      </c>
    </row>
    <row r="102" spans="1:74" ht="16" thickBot="1" x14ac:dyDescent="0.4">
      <c r="A102" s="56">
        <v>25.69313</v>
      </c>
      <c r="B102" s="56">
        <v>4.0321832000000004</v>
      </c>
      <c r="D102" s="43">
        <v>92</v>
      </c>
      <c r="E102" s="44">
        <f t="shared" si="3"/>
        <v>25.69313</v>
      </c>
      <c r="F102" s="45">
        <f t="shared" si="4"/>
        <v>17.790050927999999</v>
      </c>
      <c r="G102" s="46">
        <f t="shared" si="5"/>
        <v>33.596209072000001</v>
      </c>
      <c r="H102" s="9">
        <f ca="1">_xll.ErPert(F102,E102,G102)</f>
        <v>25.69313</v>
      </c>
      <c r="J102" s="43">
        <v>92</v>
      </c>
      <c r="K102" s="48">
        <v>1</v>
      </c>
      <c r="L102" s="45">
        <v>0.99999999989999999</v>
      </c>
      <c r="M102" s="46">
        <v>1.0000000001</v>
      </c>
      <c r="N102" s="9">
        <f ca="1">_xll.ErPert(L102,K102,M102)</f>
        <v>1</v>
      </c>
      <c r="P102" s="43">
        <v>92</v>
      </c>
      <c r="Q102" s="48">
        <v>1</v>
      </c>
      <c r="R102" s="45">
        <v>0.99999999989999999</v>
      </c>
      <c r="S102" s="46">
        <v>1.0000000001</v>
      </c>
      <c r="T102" s="9">
        <f ca="1">_xll.ErPert(R102,Q102,S102)</f>
        <v>1</v>
      </c>
      <c r="V102" s="43">
        <v>92</v>
      </c>
      <c r="W102" s="48">
        <v>1</v>
      </c>
      <c r="X102" s="45">
        <v>0.99999999989999999</v>
      </c>
      <c r="Y102" s="46">
        <v>1.0000000001</v>
      </c>
      <c r="Z102" s="9">
        <f ca="1">_xll.ErPert(X102,W102,Y102)</f>
        <v>1</v>
      </c>
      <c r="AB102" s="43">
        <v>92</v>
      </c>
      <c r="AC102" s="48">
        <v>1</v>
      </c>
      <c r="AD102" s="45">
        <v>0.99999999989999999</v>
      </c>
      <c r="AE102" s="46">
        <v>1.0000000001</v>
      </c>
      <c r="AF102" s="9">
        <f ca="1">_xll.ErPert(AD102,AC102,AE102)</f>
        <v>1</v>
      </c>
      <c r="AH102" s="43">
        <v>92</v>
      </c>
      <c r="AI102" s="48">
        <v>1</v>
      </c>
      <c r="AJ102" s="45">
        <v>0.99999999989999999</v>
      </c>
      <c r="AK102" s="46">
        <v>1.0000000001</v>
      </c>
      <c r="AL102" s="9">
        <f ca="1">_xll.ErPert(AJ102,AI102,AK102)</f>
        <v>1</v>
      </c>
      <c r="AN102" s="43">
        <v>92</v>
      </c>
      <c r="AO102" s="48">
        <v>1</v>
      </c>
      <c r="AP102" s="45">
        <v>0.99999999989999999</v>
      </c>
      <c r="AQ102" s="46">
        <v>1.0000000001</v>
      </c>
      <c r="AR102" s="9">
        <f ca="1">_xll.ErPert(AP102,AO102,AQ102)</f>
        <v>1</v>
      </c>
      <c r="AT102" s="43">
        <v>92</v>
      </c>
      <c r="AU102" s="54">
        <v>1.24</v>
      </c>
      <c r="AV102" s="54">
        <v>1.2</v>
      </c>
      <c r="AW102" s="54">
        <v>1.28</v>
      </c>
      <c r="AX102" s="9">
        <f ca="1">_xll.ErPert(AV102,AU102,AW102)</f>
        <v>1.24</v>
      </c>
      <c r="AZ102" s="43">
        <v>92</v>
      </c>
      <c r="BA102" s="54">
        <v>1.24</v>
      </c>
      <c r="BB102" s="54">
        <v>1.1499999999999999</v>
      </c>
      <c r="BC102" s="54">
        <v>1.34</v>
      </c>
      <c r="BD102" s="9">
        <f ca="1">_xll.ErPert(BB102,BA102,BC102)</f>
        <v>1.2416666666666665</v>
      </c>
      <c r="BF102" s="43">
        <v>92</v>
      </c>
      <c r="BG102" s="48">
        <v>1</v>
      </c>
      <c r="BH102" s="45">
        <v>0.99999999989999999</v>
      </c>
      <c r="BI102" s="46">
        <v>1.0000000001</v>
      </c>
      <c r="BJ102" s="9">
        <f ca="1">_xll.ErPert(BH102,BG102,BI102)</f>
        <v>1</v>
      </c>
      <c r="BL102" s="43">
        <v>92</v>
      </c>
      <c r="BM102" s="48">
        <v>1</v>
      </c>
      <c r="BN102" s="45">
        <v>0.99999999989999999</v>
      </c>
      <c r="BO102" s="46">
        <v>1.0000000001</v>
      </c>
      <c r="BP102" s="9">
        <f ca="1">_xll.ErPert(BN102,BM102,BO102)</f>
        <v>1</v>
      </c>
      <c r="BR102" s="43">
        <v>92</v>
      </c>
      <c r="BS102" s="55">
        <v>1.1000000000000001</v>
      </c>
      <c r="BT102" s="55">
        <v>1.07</v>
      </c>
      <c r="BU102" s="55">
        <v>1.1399999999999999</v>
      </c>
      <c r="BV102" s="9">
        <f ca="1">_xll.ErPert(BT102,BS102,BU102)</f>
        <v>1.1016666666666668</v>
      </c>
    </row>
    <row r="103" spans="1:74" ht="16" thickBot="1" x14ac:dyDescent="0.4">
      <c r="A103" s="56">
        <v>25.69313</v>
      </c>
      <c r="B103" s="56">
        <v>4.0321832000000004</v>
      </c>
      <c r="D103" s="43">
        <v>93</v>
      </c>
      <c r="E103" s="44">
        <f t="shared" si="3"/>
        <v>25.69313</v>
      </c>
      <c r="F103" s="45">
        <f t="shared" si="4"/>
        <v>17.790050927999999</v>
      </c>
      <c r="G103" s="46">
        <f t="shared" si="5"/>
        <v>33.596209072000001</v>
      </c>
      <c r="H103" s="9">
        <f ca="1">_xll.ErPert(F103,E103,G103)</f>
        <v>25.69313</v>
      </c>
      <c r="J103" s="43">
        <v>93</v>
      </c>
      <c r="K103" s="48">
        <v>1</v>
      </c>
      <c r="L103" s="45">
        <v>0.99999999989999999</v>
      </c>
      <c r="M103" s="46">
        <v>1.0000000001</v>
      </c>
      <c r="N103" s="9">
        <f ca="1">_xll.ErPert(L103,K103,M103)</f>
        <v>1</v>
      </c>
      <c r="P103" s="43">
        <v>93</v>
      </c>
      <c r="Q103" s="48">
        <v>1</v>
      </c>
      <c r="R103" s="45">
        <v>0.99999999989999999</v>
      </c>
      <c r="S103" s="46">
        <v>1.0000000001</v>
      </c>
      <c r="T103" s="9">
        <f ca="1">_xll.ErPert(R103,Q103,S103)</f>
        <v>1</v>
      </c>
      <c r="V103" s="43">
        <v>93</v>
      </c>
      <c r="W103" s="48">
        <v>1</v>
      </c>
      <c r="X103" s="45">
        <v>0.99999999989999999</v>
      </c>
      <c r="Y103" s="46">
        <v>1.0000000001</v>
      </c>
      <c r="Z103" s="9">
        <f ca="1">_xll.ErPert(X103,W103,Y103)</f>
        <v>1</v>
      </c>
      <c r="AB103" s="43">
        <v>93</v>
      </c>
      <c r="AC103" s="48">
        <v>1</v>
      </c>
      <c r="AD103" s="45">
        <v>0.99999999989999999</v>
      </c>
      <c r="AE103" s="46">
        <v>1.0000000001</v>
      </c>
      <c r="AF103" s="9">
        <f ca="1">_xll.ErPert(AD103,AC103,AE103)</f>
        <v>1</v>
      </c>
      <c r="AH103" s="43">
        <v>93</v>
      </c>
      <c r="AI103" s="48">
        <v>1</v>
      </c>
      <c r="AJ103" s="45">
        <v>0.99999999989999999</v>
      </c>
      <c r="AK103" s="46">
        <v>1.0000000001</v>
      </c>
      <c r="AL103" s="9">
        <f ca="1">_xll.ErPert(AJ103,AI103,AK103)</f>
        <v>1</v>
      </c>
      <c r="AN103" s="43">
        <v>93</v>
      </c>
      <c r="AO103" s="48">
        <v>1</v>
      </c>
      <c r="AP103" s="45">
        <v>0.99999999989999999</v>
      </c>
      <c r="AQ103" s="46">
        <v>1.0000000001</v>
      </c>
      <c r="AR103" s="9">
        <f ca="1">_xll.ErPert(AP103,AO103,AQ103)</f>
        <v>1</v>
      </c>
      <c r="AT103" s="43">
        <v>93</v>
      </c>
      <c r="AU103" s="54">
        <v>1.24</v>
      </c>
      <c r="AV103" s="54">
        <v>1.2</v>
      </c>
      <c r="AW103" s="54">
        <v>1.28</v>
      </c>
      <c r="AX103" s="9">
        <f ca="1">_xll.ErPert(AV103,AU103,AW103)</f>
        <v>1.24</v>
      </c>
      <c r="AZ103" s="43">
        <v>93</v>
      </c>
      <c r="BA103" s="54">
        <v>1.24</v>
      </c>
      <c r="BB103" s="54">
        <v>1.1499999999999999</v>
      </c>
      <c r="BC103" s="54">
        <v>1.34</v>
      </c>
      <c r="BD103" s="9">
        <f ca="1">_xll.ErPert(BB103,BA103,BC103)</f>
        <v>1.2416666666666665</v>
      </c>
      <c r="BF103" s="43">
        <v>93</v>
      </c>
      <c r="BG103" s="48">
        <v>1</v>
      </c>
      <c r="BH103" s="45">
        <v>0.99999999989999999</v>
      </c>
      <c r="BI103" s="46">
        <v>1.0000000001</v>
      </c>
      <c r="BJ103" s="9">
        <f ca="1">_xll.ErPert(BH103,BG103,BI103)</f>
        <v>1</v>
      </c>
      <c r="BL103" s="43">
        <v>93</v>
      </c>
      <c r="BM103" s="48">
        <v>1</v>
      </c>
      <c r="BN103" s="45">
        <v>0.99999999989999999</v>
      </c>
      <c r="BO103" s="46">
        <v>1.0000000001</v>
      </c>
      <c r="BP103" s="9">
        <f ca="1">_xll.ErPert(BN103,BM103,BO103)</f>
        <v>1</v>
      </c>
      <c r="BR103" s="43">
        <v>93</v>
      </c>
      <c r="BS103" s="55">
        <v>1.1000000000000001</v>
      </c>
      <c r="BT103" s="55">
        <v>1.07</v>
      </c>
      <c r="BU103" s="55">
        <v>1.1399999999999999</v>
      </c>
      <c r="BV103" s="9">
        <f ca="1">_xll.ErPert(BT103,BS103,BU103)</f>
        <v>1.1016666666666668</v>
      </c>
    </row>
    <row r="104" spans="1:74" ht="16" thickBot="1" x14ac:dyDescent="0.4">
      <c r="A104" s="56">
        <v>25.69313</v>
      </c>
      <c r="B104" s="56">
        <v>4.0321832000000004</v>
      </c>
      <c r="D104" s="43">
        <v>94</v>
      </c>
      <c r="E104" s="44">
        <f t="shared" si="3"/>
        <v>25.69313</v>
      </c>
      <c r="F104" s="45">
        <f t="shared" si="4"/>
        <v>17.790050927999999</v>
      </c>
      <c r="G104" s="46">
        <f t="shared" si="5"/>
        <v>33.596209072000001</v>
      </c>
      <c r="H104" s="9">
        <f ca="1">_xll.ErPert(F104,E104,G104)</f>
        <v>25.69313</v>
      </c>
      <c r="J104" s="43">
        <v>94</v>
      </c>
      <c r="K104" s="48">
        <v>1</v>
      </c>
      <c r="L104" s="45">
        <v>0.99999999989999999</v>
      </c>
      <c r="M104" s="46">
        <v>1.0000000001</v>
      </c>
      <c r="N104" s="9">
        <f ca="1">_xll.ErPert(L104,K104,M104)</f>
        <v>1</v>
      </c>
      <c r="P104" s="43">
        <v>94</v>
      </c>
      <c r="Q104" s="48">
        <v>1</v>
      </c>
      <c r="R104" s="45">
        <v>0.99999999989999999</v>
      </c>
      <c r="S104" s="46">
        <v>1.0000000001</v>
      </c>
      <c r="T104" s="9">
        <f ca="1">_xll.ErPert(R104,Q104,S104)</f>
        <v>1</v>
      </c>
      <c r="V104" s="43">
        <v>94</v>
      </c>
      <c r="W104" s="48">
        <v>1</v>
      </c>
      <c r="X104" s="45">
        <v>0.99999999989999999</v>
      </c>
      <c r="Y104" s="46">
        <v>1.0000000001</v>
      </c>
      <c r="Z104" s="9">
        <f ca="1">_xll.ErPert(X104,W104,Y104)</f>
        <v>1</v>
      </c>
      <c r="AB104" s="43">
        <v>94</v>
      </c>
      <c r="AC104" s="48">
        <v>1</v>
      </c>
      <c r="AD104" s="45">
        <v>0.99999999989999999</v>
      </c>
      <c r="AE104" s="46">
        <v>1.0000000001</v>
      </c>
      <c r="AF104" s="9">
        <f ca="1">_xll.ErPert(AD104,AC104,AE104)</f>
        <v>1</v>
      </c>
      <c r="AH104" s="43">
        <v>94</v>
      </c>
      <c r="AI104" s="48">
        <v>1</v>
      </c>
      <c r="AJ104" s="45">
        <v>0.99999999989999999</v>
      </c>
      <c r="AK104" s="46">
        <v>1.0000000001</v>
      </c>
      <c r="AL104" s="9">
        <f ca="1">_xll.ErPert(AJ104,AI104,AK104)</f>
        <v>1</v>
      </c>
      <c r="AN104" s="43">
        <v>94</v>
      </c>
      <c r="AO104" s="48">
        <v>1</v>
      </c>
      <c r="AP104" s="45">
        <v>0.99999999989999999</v>
      </c>
      <c r="AQ104" s="46">
        <v>1.0000000001</v>
      </c>
      <c r="AR104" s="9">
        <f ca="1">_xll.ErPert(AP104,AO104,AQ104)</f>
        <v>1</v>
      </c>
      <c r="AT104" s="43">
        <v>94</v>
      </c>
      <c r="AU104" s="54">
        <v>1.24</v>
      </c>
      <c r="AV104" s="54">
        <v>1.2</v>
      </c>
      <c r="AW104" s="54">
        <v>1.28</v>
      </c>
      <c r="AX104" s="9">
        <f ca="1">_xll.ErPert(AV104,AU104,AW104)</f>
        <v>1.24</v>
      </c>
      <c r="AZ104" s="43">
        <v>94</v>
      </c>
      <c r="BA104" s="54">
        <v>1.24</v>
      </c>
      <c r="BB104" s="54">
        <v>1.1499999999999999</v>
      </c>
      <c r="BC104" s="54">
        <v>1.34</v>
      </c>
      <c r="BD104" s="9">
        <f ca="1">_xll.ErPert(BB104,BA104,BC104)</f>
        <v>1.2416666666666665</v>
      </c>
      <c r="BF104" s="43">
        <v>94</v>
      </c>
      <c r="BG104" s="48">
        <v>1</v>
      </c>
      <c r="BH104" s="45">
        <v>0.99999999989999999</v>
      </c>
      <c r="BI104" s="46">
        <v>1.0000000001</v>
      </c>
      <c r="BJ104" s="9">
        <f ca="1">_xll.ErPert(BH104,BG104,BI104)</f>
        <v>1</v>
      </c>
      <c r="BL104" s="43">
        <v>94</v>
      </c>
      <c r="BM104" s="48">
        <v>1</v>
      </c>
      <c r="BN104" s="45">
        <v>0.99999999989999999</v>
      </c>
      <c r="BO104" s="46">
        <v>1.0000000001</v>
      </c>
      <c r="BP104" s="9">
        <f ca="1">_xll.ErPert(BN104,BM104,BO104)</f>
        <v>1</v>
      </c>
      <c r="BR104" s="43">
        <v>94</v>
      </c>
      <c r="BS104" s="55">
        <v>1.1000000000000001</v>
      </c>
      <c r="BT104" s="55">
        <v>1.07</v>
      </c>
      <c r="BU104" s="55">
        <v>1.1399999999999999</v>
      </c>
      <c r="BV104" s="9">
        <f ca="1">_xll.ErPert(BT104,BS104,BU104)</f>
        <v>1.1016666666666668</v>
      </c>
    </row>
    <row r="105" spans="1:74" ht="16" thickBot="1" x14ac:dyDescent="0.4">
      <c r="A105" s="56">
        <v>25.69313</v>
      </c>
      <c r="B105" s="56">
        <v>4.0321832000000004</v>
      </c>
      <c r="D105" s="43">
        <v>95</v>
      </c>
      <c r="E105" s="44">
        <f t="shared" si="3"/>
        <v>25.69313</v>
      </c>
      <c r="F105" s="45">
        <f t="shared" si="4"/>
        <v>17.790050927999999</v>
      </c>
      <c r="G105" s="46">
        <f t="shared" si="5"/>
        <v>33.596209072000001</v>
      </c>
      <c r="H105" s="9">
        <f ca="1">_xll.ErPert(F105,E105,G105)</f>
        <v>25.69313</v>
      </c>
      <c r="J105" s="43">
        <v>95</v>
      </c>
      <c r="K105" s="48">
        <v>1</v>
      </c>
      <c r="L105" s="45">
        <v>0.99999999989999999</v>
      </c>
      <c r="M105" s="46">
        <v>1.0000000001</v>
      </c>
      <c r="N105" s="9">
        <f ca="1">_xll.ErPert(L105,K105,M105)</f>
        <v>1</v>
      </c>
      <c r="P105" s="43">
        <v>95</v>
      </c>
      <c r="Q105" s="48">
        <v>1</v>
      </c>
      <c r="R105" s="45">
        <v>0.99999999989999999</v>
      </c>
      <c r="S105" s="46">
        <v>1.0000000001</v>
      </c>
      <c r="T105" s="9">
        <f ca="1">_xll.ErPert(R105,Q105,S105)</f>
        <v>1</v>
      </c>
      <c r="V105" s="43">
        <v>95</v>
      </c>
      <c r="W105" s="48">
        <v>1</v>
      </c>
      <c r="X105" s="45">
        <v>0.99999999989999999</v>
      </c>
      <c r="Y105" s="46">
        <v>1.0000000001</v>
      </c>
      <c r="Z105" s="9">
        <f ca="1">_xll.ErPert(X105,W105,Y105)</f>
        <v>1</v>
      </c>
      <c r="AB105" s="43">
        <v>95</v>
      </c>
      <c r="AC105" s="48">
        <v>1</v>
      </c>
      <c r="AD105" s="45">
        <v>0.99999999989999999</v>
      </c>
      <c r="AE105" s="46">
        <v>1.0000000001</v>
      </c>
      <c r="AF105" s="9">
        <f ca="1">_xll.ErPert(AD105,AC105,AE105)</f>
        <v>1</v>
      </c>
      <c r="AH105" s="43">
        <v>95</v>
      </c>
      <c r="AI105" s="48">
        <v>1</v>
      </c>
      <c r="AJ105" s="45">
        <v>0.99999999989999999</v>
      </c>
      <c r="AK105" s="46">
        <v>1.0000000001</v>
      </c>
      <c r="AL105" s="9">
        <f ca="1">_xll.ErPert(AJ105,AI105,AK105)</f>
        <v>1</v>
      </c>
      <c r="AN105" s="43">
        <v>95</v>
      </c>
      <c r="AO105" s="48">
        <v>1</v>
      </c>
      <c r="AP105" s="45">
        <v>0.99999999989999999</v>
      </c>
      <c r="AQ105" s="46">
        <v>1.0000000001</v>
      </c>
      <c r="AR105" s="9">
        <f ca="1">_xll.ErPert(AP105,AO105,AQ105)</f>
        <v>1</v>
      </c>
      <c r="AT105" s="43">
        <v>95</v>
      </c>
      <c r="AU105" s="54">
        <v>1.24</v>
      </c>
      <c r="AV105" s="54">
        <v>1.2</v>
      </c>
      <c r="AW105" s="54">
        <v>1.28</v>
      </c>
      <c r="AX105" s="9">
        <f ca="1">_xll.ErPert(AV105,AU105,AW105)</f>
        <v>1.24</v>
      </c>
      <c r="AZ105" s="43">
        <v>95</v>
      </c>
      <c r="BA105" s="54">
        <v>1.24</v>
      </c>
      <c r="BB105" s="54">
        <v>1.1499999999999999</v>
      </c>
      <c r="BC105" s="54">
        <v>1.34</v>
      </c>
      <c r="BD105" s="9">
        <f ca="1">_xll.ErPert(BB105,BA105,BC105)</f>
        <v>1.2416666666666665</v>
      </c>
      <c r="BF105" s="43">
        <v>95</v>
      </c>
      <c r="BG105" s="48">
        <v>1</v>
      </c>
      <c r="BH105" s="45">
        <v>0.99999999989999999</v>
      </c>
      <c r="BI105" s="46">
        <v>1.0000000001</v>
      </c>
      <c r="BJ105" s="9">
        <f ca="1">_xll.ErPert(BH105,BG105,BI105)</f>
        <v>1</v>
      </c>
      <c r="BL105" s="43">
        <v>95</v>
      </c>
      <c r="BM105" s="48">
        <v>1</v>
      </c>
      <c r="BN105" s="45">
        <v>0.99999999989999999</v>
      </c>
      <c r="BO105" s="46">
        <v>1.0000000001</v>
      </c>
      <c r="BP105" s="9">
        <f ca="1">_xll.ErPert(BN105,BM105,BO105)</f>
        <v>1</v>
      </c>
      <c r="BR105" s="43">
        <v>95</v>
      </c>
      <c r="BS105" s="55">
        <v>1.1000000000000001</v>
      </c>
      <c r="BT105" s="55">
        <v>1.07</v>
      </c>
      <c r="BU105" s="55">
        <v>1.1399999999999999</v>
      </c>
      <c r="BV105" s="9">
        <f ca="1">_xll.ErPert(BT105,BS105,BU105)</f>
        <v>1.1016666666666668</v>
      </c>
    </row>
    <row r="106" spans="1:74" ht="16" thickBot="1" x14ac:dyDescent="0.4">
      <c r="A106" s="56">
        <v>25.69313</v>
      </c>
      <c r="B106" s="56">
        <v>4.0321832000000004</v>
      </c>
      <c r="D106" s="43">
        <v>96</v>
      </c>
      <c r="E106" s="44">
        <f t="shared" si="3"/>
        <v>25.69313</v>
      </c>
      <c r="F106" s="45">
        <f t="shared" si="4"/>
        <v>17.790050927999999</v>
      </c>
      <c r="G106" s="46">
        <f t="shared" si="5"/>
        <v>33.596209072000001</v>
      </c>
      <c r="H106" s="9">
        <f ca="1">_xll.ErPert(F106,E106,G106)</f>
        <v>25.69313</v>
      </c>
      <c r="J106" s="43">
        <v>96</v>
      </c>
      <c r="K106" s="48">
        <v>1</v>
      </c>
      <c r="L106" s="45">
        <v>0.99999999989999999</v>
      </c>
      <c r="M106" s="46">
        <v>1.0000000001</v>
      </c>
      <c r="N106" s="9">
        <f ca="1">_xll.ErPert(L106,K106,M106)</f>
        <v>1</v>
      </c>
      <c r="P106" s="43">
        <v>96</v>
      </c>
      <c r="Q106" s="48">
        <v>1</v>
      </c>
      <c r="R106" s="45">
        <v>0.99999999989999999</v>
      </c>
      <c r="S106" s="46">
        <v>1.0000000001</v>
      </c>
      <c r="T106" s="9">
        <f ca="1">_xll.ErPert(R106,Q106,S106)</f>
        <v>1</v>
      </c>
      <c r="V106" s="43">
        <v>96</v>
      </c>
      <c r="W106" s="48">
        <v>1</v>
      </c>
      <c r="X106" s="45">
        <v>0.99999999989999999</v>
      </c>
      <c r="Y106" s="46">
        <v>1.0000000001</v>
      </c>
      <c r="Z106" s="9">
        <f ca="1">_xll.ErPert(X106,W106,Y106)</f>
        <v>1</v>
      </c>
      <c r="AB106" s="43">
        <v>96</v>
      </c>
      <c r="AC106" s="48">
        <v>1</v>
      </c>
      <c r="AD106" s="45">
        <v>0.99999999989999999</v>
      </c>
      <c r="AE106" s="46">
        <v>1.0000000001</v>
      </c>
      <c r="AF106" s="9">
        <f ca="1">_xll.ErPert(AD106,AC106,AE106)</f>
        <v>1</v>
      </c>
      <c r="AH106" s="43">
        <v>96</v>
      </c>
      <c r="AI106" s="48">
        <v>1</v>
      </c>
      <c r="AJ106" s="45">
        <v>0.99999999989999999</v>
      </c>
      <c r="AK106" s="46">
        <v>1.0000000001</v>
      </c>
      <c r="AL106" s="9">
        <f ca="1">_xll.ErPert(AJ106,AI106,AK106)</f>
        <v>1</v>
      </c>
      <c r="AN106" s="43">
        <v>96</v>
      </c>
      <c r="AO106" s="48">
        <v>1</v>
      </c>
      <c r="AP106" s="45">
        <v>0.99999999989999999</v>
      </c>
      <c r="AQ106" s="46">
        <v>1.0000000001</v>
      </c>
      <c r="AR106" s="9">
        <f ca="1">_xll.ErPert(AP106,AO106,AQ106)</f>
        <v>1</v>
      </c>
      <c r="AT106" s="43">
        <v>96</v>
      </c>
      <c r="AU106" s="54">
        <v>1.24</v>
      </c>
      <c r="AV106" s="54">
        <v>1.2</v>
      </c>
      <c r="AW106" s="54">
        <v>1.28</v>
      </c>
      <c r="AX106" s="9">
        <f ca="1">_xll.ErPert(AV106,AU106,AW106)</f>
        <v>1.24</v>
      </c>
      <c r="AZ106" s="43">
        <v>96</v>
      </c>
      <c r="BA106" s="54">
        <v>1.24</v>
      </c>
      <c r="BB106" s="54">
        <v>1.1499999999999999</v>
      </c>
      <c r="BC106" s="54">
        <v>1.34</v>
      </c>
      <c r="BD106" s="9">
        <f ca="1">_xll.ErPert(BB106,BA106,BC106)</f>
        <v>1.2416666666666665</v>
      </c>
      <c r="BF106" s="43">
        <v>96</v>
      </c>
      <c r="BG106" s="48">
        <v>1</v>
      </c>
      <c r="BH106" s="45">
        <v>0.99999999989999999</v>
      </c>
      <c r="BI106" s="46">
        <v>1.0000000001</v>
      </c>
      <c r="BJ106" s="9">
        <f ca="1">_xll.ErPert(BH106,BG106,BI106)</f>
        <v>1</v>
      </c>
      <c r="BL106" s="43">
        <v>96</v>
      </c>
      <c r="BM106" s="48">
        <v>1</v>
      </c>
      <c r="BN106" s="45">
        <v>0.99999999989999999</v>
      </c>
      <c r="BO106" s="46">
        <v>1.0000000001</v>
      </c>
      <c r="BP106" s="9">
        <f ca="1">_xll.ErPert(BN106,BM106,BO106)</f>
        <v>1</v>
      </c>
      <c r="BR106" s="43">
        <v>96</v>
      </c>
      <c r="BS106" s="55">
        <v>1.1000000000000001</v>
      </c>
      <c r="BT106" s="55">
        <v>1.07</v>
      </c>
      <c r="BU106" s="55">
        <v>1.1399999999999999</v>
      </c>
      <c r="BV106" s="9">
        <f ca="1">_xll.ErPert(BT106,BS106,BU106)</f>
        <v>1.1016666666666668</v>
      </c>
    </row>
    <row r="107" spans="1:74" ht="16" thickBot="1" x14ac:dyDescent="0.4">
      <c r="A107" s="56">
        <v>25.69313</v>
      </c>
      <c r="B107" s="56">
        <v>4.0321832000000004</v>
      </c>
      <c r="D107" s="43">
        <v>97</v>
      </c>
      <c r="E107" s="44">
        <f t="shared" si="3"/>
        <v>25.69313</v>
      </c>
      <c r="F107" s="45">
        <f t="shared" si="4"/>
        <v>17.790050927999999</v>
      </c>
      <c r="G107" s="46">
        <f t="shared" si="5"/>
        <v>33.596209072000001</v>
      </c>
      <c r="H107" s="9">
        <f ca="1">_xll.ErPert(F107,E107,G107)</f>
        <v>25.69313</v>
      </c>
      <c r="J107" s="43">
        <v>97</v>
      </c>
      <c r="K107" s="48">
        <v>1</v>
      </c>
      <c r="L107" s="45">
        <v>0.99999999989999999</v>
      </c>
      <c r="M107" s="46">
        <v>1.0000000001</v>
      </c>
      <c r="N107" s="9">
        <f ca="1">_xll.ErPert(L107,K107,M107)</f>
        <v>1</v>
      </c>
      <c r="P107" s="43">
        <v>97</v>
      </c>
      <c r="Q107" s="48">
        <v>1</v>
      </c>
      <c r="R107" s="45">
        <v>0.99999999989999999</v>
      </c>
      <c r="S107" s="46">
        <v>1.0000000001</v>
      </c>
      <c r="T107" s="9">
        <f ca="1">_xll.ErPert(R107,Q107,S107)</f>
        <v>1</v>
      </c>
      <c r="V107" s="43">
        <v>97</v>
      </c>
      <c r="W107" s="48">
        <v>1</v>
      </c>
      <c r="X107" s="45">
        <v>0.99999999989999999</v>
      </c>
      <c r="Y107" s="46">
        <v>1.0000000001</v>
      </c>
      <c r="Z107" s="9">
        <f ca="1">_xll.ErPert(X107,W107,Y107)</f>
        <v>1</v>
      </c>
      <c r="AB107" s="43">
        <v>97</v>
      </c>
      <c r="AC107" s="48">
        <v>1</v>
      </c>
      <c r="AD107" s="45">
        <v>0.99999999989999999</v>
      </c>
      <c r="AE107" s="46">
        <v>1.0000000001</v>
      </c>
      <c r="AF107" s="9">
        <f ca="1">_xll.ErPert(AD107,AC107,AE107)</f>
        <v>1</v>
      </c>
      <c r="AH107" s="43">
        <v>97</v>
      </c>
      <c r="AI107" s="48">
        <v>1</v>
      </c>
      <c r="AJ107" s="45">
        <v>0.99999999989999999</v>
      </c>
      <c r="AK107" s="46">
        <v>1.0000000001</v>
      </c>
      <c r="AL107" s="9">
        <f ca="1">_xll.ErPert(AJ107,AI107,AK107)</f>
        <v>1</v>
      </c>
      <c r="AN107" s="43">
        <v>97</v>
      </c>
      <c r="AO107" s="48">
        <v>1</v>
      </c>
      <c r="AP107" s="45">
        <v>0.99999999989999999</v>
      </c>
      <c r="AQ107" s="46">
        <v>1.0000000001</v>
      </c>
      <c r="AR107" s="9">
        <f ca="1">_xll.ErPert(AP107,AO107,AQ107)</f>
        <v>1</v>
      </c>
      <c r="AT107" s="43">
        <v>97</v>
      </c>
      <c r="AU107" s="54">
        <v>1.24</v>
      </c>
      <c r="AV107" s="54">
        <v>1.2</v>
      </c>
      <c r="AW107" s="54">
        <v>1.28</v>
      </c>
      <c r="AX107" s="9">
        <f ca="1">_xll.ErPert(AV107,AU107,AW107)</f>
        <v>1.24</v>
      </c>
      <c r="AZ107" s="43">
        <v>97</v>
      </c>
      <c r="BA107" s="54">
        <v>1.24</v>
      </c>
      <c r="BB107" s="54">
        <v>1.1499999999999999</v>
      </c>
      <c r="BC107" s="54">
        <v>1.34</v>
      </c>
      <c r="BD107" s="9">
        <f ca="1">_xll.ErPert(BB107,BA107,BC107)</f>
        <v>1.2416666666666665</v>
      </c>
      <c r="BF107" s="43">
        <v>97</v>
      </c>
      <c r="BG107" s="48">
        <v>1</v>
      </c>
      <c r="BH107" s="45">
        <v>0.99999999989999999</v>
      </c>
      <c r="BI107" s="46">
        <v>1.0000000001</v>
      </c>
      <c r="BJ107" s="9">
        <f ca="1">_xll.ErPert(BH107,BG107,BI107)</f>
        <v>1</v>
      </c>
      <c r="BL107" s="43">
        <v>97</v>
      </c>
      <c r="BM107" s="48">
        <v>1</v>
      </c>
      <c r="BN107" s="45">
        <v>0.99999999989999999</v>
      </c>
      <c r="BO107" s="46">
        <v>1.0000000001</v>
      </c>
      <c r="BP107" s="9">
        <f ca="1">_xll.ErPert(BN107,BM107,BO107)</f>
        <v>1</v>
      </c>
      <c r="BR107" s="43">
        <v>97</v>
      </c>
      <c r="BS107" s="55">
        <v>1.1000000000000001</v>
      </c>
      <c r="BT107" s="55">
        <v>1.07</v>
      </c>
      <c r="BU107" s="55">
        <v>1.1399999999999999</v>
      </c>
      <c r="BV107" s="9">
        <f ca="1">_xll.ErPert(BT107,BS107,BU107)</f>
        <v>1.1016666666666668</v>
      </c>
    </row>
    <row r="108" spans="1:74" ht="16" thickBot="1" x14ac:dyDescent="0.4">
      <c r="A108" s="56">
        <v>25.69313</v>
      </c>
      <c r="B108" s="56">
        <v>4.0321832000000004</v>
      </c>
      <c r="D108" s="43">
        <v>98</v>
      </c>
      <c r="E108" s="44">
        <f t="shared" si="3"/>
        <v>25.69313</v>
      </c>
      <c r="F108" s="45">
        <f t="shared" si="4"/>
        <v>17.790050927999999</v>
      </c>
      <c r="G108" s="46">
        <f t="shared" si="5"/>
        <v>33.596209072000001</v>
      </c>
      <c r="H108" s="9">
        <f ca="1">_xll.ErPert(F108,E108,G108)</f>
        <v>25.69313</v>
      </c>
      <c r="J108" s="43">
        <v>98</v>
      </c>
      <c r="K108" s="48">
        <v>1</v>
      </c>
      <c r="L108" s="45">
        <v>0.99999999989999999</v>
      </c>
      <c r="M108" s="46">
        <v>1.0000000001</v>
      </c>
      <c r="N108" s="9">
        <f ca="1">_xll.ErPert(L108,K108,M108)</f>
        <v>1</v>
      </c>
      <c r="P108" s="43">
        <v>98</v>
      </c>
      <c r="Q108" s="48">
        <v>1</v>
      </c>
      <c r="R108" s="45">
        <v>0.99999999989999999</v>
      </c>
      <c r="S108" s="46">
        <v>1.0000000001</v>
      </c>
      <c r="T108" s="9">
        <f ca="1">_xll.ErPert(R108,Q108,S108)</f>
        <v>1</v>
      </c>
      <c r="V108" s="43">
        <v>98</v>
      </c>
      <c r="W108" s="48">
        <v>1</v>
      </c>
      <c r="X108" s="45">
        <v>0.99999999989999999</v>
      </c>
      <c r="Y108" s="46">
        <v>1.0000000001</v>
      </c>
      <c r="Z108" s="9">
        <f ca="1">_xll.ErPert(X108,W108,Y108)</f>
        <v>1</v>
      </c>
      <c r="AB108" s="43">
        <v>98</v>
      </c>
      <c r="AC108" s="48">
        <v>1</v>
      </c>
      <c r="AD108" s="45">
        <v>0.99999999989999999</v>
      </c>
      <c r="AE108" s="46">
        <v>1.0000000001</v>
      </c>
      <c r="AF108" s="9">
        <f ca="1">_xll.ErPert(AD108,AC108,AE108)</f>
        <v>1</v>
      </c>
      <c r="AH108" s="43">
        <v>98</v>
      </c>
      <c r="AI108" s="48">
        <v>1</v>
      </c>
      <c r="AJ108" s="45">
        <v>0.99999999989999999</v>
      </c>
      <c r="AK108" s="46">
        <v>1.0000000001</v>
      </c>
      <c r="AL108" s="9">
        <f ca="1">_xll.ErPert(AJ108,AI108,AK108)</f>
        <v>1</v>
      </c>
      <c r="AN108" s="43">
        <v>98</v>
      </c>
      <c r="AO108" s="48">
        <v>1</v>
      </c>
      <c r="AP108" s="45">
        <v>0.99999999989999999</v>
      </c>
      <c r="AQ108" s="46">
        <v>1.0000000001</v>
      </c>
      <c r="AR108" s="9">
        <f ca="1">_xll.ErPert(AP108,AO108,AQ108)</f>
        <v>1</v>
      </c>
      <c r="AT108" s="43">
        <v>98</v>
      </c>
      <c r="AU108" s="54">
        <v>1.24</v>
      </c>
      <c r="AV108" s="54">
        <v>1.2</v>
      </c>
      <c r="AW108" s="54">
        <v>1.28</v>
      </c>
      <c r="AX108" s="9">
        <f ca="1">_xll.ErPert(AV108,AU108,AW108)</f>
        <v>1.24</v>
      </c>
      <c r="AZ108" s="43">
        <v>98</v>
      </c>
      <c r="BA108" s="54">
        <v>1.24</v>
      </c>
      <c r="BB108" s="54">
        <v>1.1499999999999999</v>
      </c>
      <c r="BC108" s="54">
        <v>1.34</v>
      </c>
      <c r="BD108" s="9">
        <f ca="1">_xll.ErPert(BB108,BA108,BC108)</f>
        <v>1.2416666666666665</v>
      </c>
      <c r="BF108" s="43">
        <v>98</v>
      </c>
      <c r="BG108" s="48">
        <v>1</v>
      </c>
      <c r="BH108" s="45">
        <v>0.99999999989999999</v>
      </c>
      <c r="BI108" s="46">
        <v>1.0000000001</v>
      </c>
      <c r="BJ108" s="9">
        <f ca="1">_xll.ErPert(BH108,BG108,BI108)</f>
        <v>1</v>
      </c>
      <c r="BL108" s="43">
        <v>98</v>
      </c>
      <c r="BM108" s="48">
        <v>1</v>
      </c>
      <c r="BN108" s="45">
        <v>0.99999999989999999</v>
      </c>
      <c r="BO108" s="46">
        <v>1.0000000001</v>
      </c>
      <c r="BP108" s="9">
        <f ca="1">_xll.ErPert(BN108,BM108,BO108)</f>
        <v>1</v>
      </c>
      <c r="BR108" s="43">
        <v>98</v>
      </c>
      <c r="BS108" s="55">
        <v>1.1000000000000001</v>
      </c>
      <c r="BT108" s="55">
        <v>1.07</v>
      </c>
      <c r="BU108" s="55">
        <v>1.1399999999999999</v>
      </c>
      <c r="BV108" s="9">
        <f ca="1">_xll.ErPert(BT108,BS108,BU108)</f>
        <v>1.1016666666666668</v>
      </c>
    </row>
    <row r="109" spans="1:74" ht="16" thickBot="1" x14ac:dyDescent="0.4">
      <c r="A109" s="56">
        <v>25.69313</v>
      </c>
      <c r="B109" s="56">
        <v>4.0321832000000004</v>
      </c>
      <c r="D109" s="43">
        <v>99</v>
      </c>
      <c r="E109" s="44">
        <f t="shared" si="3"/>
        <v>25.69313</v>
      </c>
      <c r="F109" s="45">
        <f t="shared" si="4"/>
        <v>17.790050927999999</v>
      </c>
      <c r="G109" s="46">
        <f t="shared" si="5"/>
        <v>33.596209072000001</v>
      </c>
      <c r="H109" s="9">
        <f ca="1">_xll.ErPert(F109,E109,G109)</f>
        <v>25.69313</v>
      </c>
      <c r="J109" s="43">
        <v>99</v>
      </c>
      <c r="K109" s="48">
        <v>1</v>
      </c>
      <c r="L109" s="45">
        <v>0.99999999989999999</v>
      </c>
      <c r="M109" s="46">
        <v>1.0000000001</v>
      </c>
      <c r="N109" s="9">
        <f ca="1">_xll.ErPert(L109,K109,M109)</f>
        <v>1</v>
      </c>
      <c r="P109" s="43">
        <v>99</v>
      </c>
      <c r="Q109" s="48">
        <v>1</v>
      </c>
      <c r="R109" s="45">
        <v>0.99999999989999999</v>
      </c>
      <c r="S109" s="46">
        <v>1.0000000001</v>
      </c>
      <c r="T109" s="9">
        <f ca="1">_xll.ErPert(R109,Q109,S109)</f>
        <v>1</v>
      </c>
      <c r="V109" s="43">
        <v>99</v>
      </c>
      <c r="W109" s="48">
        <v>1</v>
      </c>
      <c r="X109" s="45">
        <v>0.99999999989999999</v>
      </c>
      <c r="Y109" s="46">
        <v>1.0000000001</v>
      </c>
      <c r="Z109" s="9">
        <f ca="1">_xll.ErPert(X109,W109,Y109)</f>
        <v>1</v>
      </c>
      <c r="AB109" s="43">
        <v>99</v>
      </c>
      <c r="AC109" s="48">
        <v>1</v>
      </c>
      <c r="AD109" s="45">
        <v>0.99999999989999999</v>
      </c>
      <c r="AE109" s="46">
        <v>1.0000000001</v>
      </c>
      <c r="AF109" s="9">
        <f ca="1">_xll.ErPert(AD109,AC109,AE109)</f>
        <v>1</v>
      </c>
      <c r="AH109" s="43">
        <v>99</v>
      </c>
      <c r="AI109" s="48">
        <v>1</v>
      </c>
      <c r="AJ109" s="45">
        <v>0.99999999989999999</v>
      </c>
      <c r="AK109" s="46">
        <v>1.0000000001</v>
      </c>
      <c r="AL109" s="9">
        <f ca="1">_xll.ErPert(AJ109,AI109,AK109)</f>
        <v>1</v>
      </c>
      <c r="AN109" s="43">
        <v>99</v>
      </c>
      <c r="AO109" s="48">
        <v>1</v>
      </c>
      <c r="AP109" s="45">
        <v>0.99999999989999999</v>
      </c>
      <c r="AQ109" s="46">
        <v>1.0000000001</v>
      </c>
      <c r="AR109" s="9">
        <f ca="1">_xll.ErPert(AP109,AO109,AQ109)</f>
        <v>1</v>
      </c>
      <c r="AT109" s="43">
        <v>99</v>
      </c>
      <c r="AU109" s="54">
        <v>1.24</v>
      </c>
      <c r="AV109" s="54">
        <v>1.2</v>
      </c>
      <c r="AW109" s="54">
        <v>1.28</v>
      </c>
      <c r="AX109" s="9">
        <f ca="1">_xll.ErPert(AV109,AU109,AW109)</f>
        <v>1.24</v>
      </c>
      <c r="AZ109" s="43">
        <v>99</v>
      </c>
      <c r="BA109" s="54">
        <v>1.24</v>
      </c>
      <c r="BB109" s="54">
        <v>1.1499999999999999</v>
      </c>
      <c r="BC109" s="54">
        <v>1.34</v>
      </c>
      <c r="BD109" s="9">
        <f ca="1">_xll.ErPert(BB109,BA109,BC109)</f>
        <v>1.2416666666666665</v>
      </c>
      <c r="BF109" s="43">
        <v>99</v>
      </c>
      <c r="BG109" s="48">
        <v>1</v>
      </c>
      <c r="BH109" s="45">
        <v>0.99999999989999999</v>
      </c>
      <c r="BI109" s="46">
        <v>1.0000000001</v>
      </c>
      <c r="BJ109" s="9">
        <f ca="1">_xll.ErPert(BH109,BG109,BI109)</f>
        <v>1</v>
      </c>
      <c r="BL109" s="43">
        <v>99</v>
      </c>
      <c r="BM109" s="48">
        <v>1</v>
      </c>
      <c r="BN109" s="45">
        <v>0.99999999989999999</v>
      </c>
      <c r="BO109" s="46">
        <v>1.0000000001</v>
      </c>
      <c r="BP109" s="9">
        <f ca="1">_xll.ErPert(BN109,BM109,BO109)</f>
        <v>1</v>
      </c>
      <c r="BR109" s="43">
        <v>99</v>
      </c>
      <c r="BS109" s="55">
        <v>1.1000000000000001</v>
      </c>
      <c r="BT109" s="55">
        <v>1.07</v>
      </c>
      <c r="BU109" s="55">
        <v>1.1399999999999999</v>
      </c>
      <c r="BV109" s="9">
        <f ca="1">_xll.ErPert(BT109,BS109,BU109)</f>
        <v>1.1016666666666668</v>
      </c>
    </row>
    <row r="110" spans="1:74" ht="16" thickBot="1" x14ac:dyDescent="0.4">
      <c r="A110" s="56">
        <v>25.69313</v>
      </c>
      <c r="B110" s="56">
        <v>4.0321832000000004</v>
      </c>
      <c r="D110" s="43">
        <v>100</v>
      </c>
      <c r="E110" s="44">
        <f t="shared" si="3"/>
        <v>25.69313</v>
      </c>
      <c r="F110" s="45">
        <f t="shared" si="4"/>
        <v>17.790050927999999</v>
      </c>
      <c r="G110" s="46">
        <f t="shared" si="5"/>
        <v>33.596209072000001</v>
      </c>
      <c r="H110" s="9">
        <f ca="1">_xll.ErPert(F110,E110,G110)</f>
        <v>25.69313</v>
      </c>
      <c r="J110" s="43">
        <v>100</v>
      </c>
      <c r="K110" s="48">
        <v>1</v>
      </c>
      <c r="L110" s="45">
        <v>0.99999999989999999</v>
      </c>
      <c r="M110" s="46">
        <v>1.0000000001</v>
      </c>
      <c r="N110" s="9">
        <f ca="1">_xll.ErPert(L110,K110,M110)</f>
        <v>1</v>
      </c>
      <c r="P110" s="43">
        <v>100</v>
      </c>
      <c r="Q110" s="48">
        <v>1</v>
      </c>
      <c r="R110" s="45">
        <v>0.99999999989999999</v>
      </c>
      <c r="S110" s="46">
        <v>1.0000000001</v>
      </c>
      <c r="T110" s="9">
        <f ca="1">_xll.ErPert(R110,Q110,S110)</f>
        <v>1</v>
      </c>
      <c r="V110" s="43">
        <v>100</v>
      </c>
      <c r="W110" s="48">
        <v>1</v>
      </c>
      <c r="X110" s="45">
        <v>0.99999999989999999</v>
      </c>
      <c r="Y110" s="46">
        <v>1.0000000001</v>
      </c>
      <c r="Z110" s="9">
        <f ca="1">_xll.ErPert(X110,W110,Y110)</f>
        <v>1</v>
      </c>
      <c r="AB110" s="43">
        <v>100</v>
      </c>
      <c r="AC110" s="48">
        <v>1</v>
      </c>
      <c r="AD110" s="45">
        <v>0.99999999989999999</v>
      </c>
      <c r="AE110" s="46">
        <v>1.0000000001</v>
      </c>
      <c r="AF110" s="9">
        <f ca="1">_xll.ErPert(AD110,AC110,AE110)</f>
        <v>1</v>
      </c>
      <c r="AH110" s="43">
        <v>100</v>
      </c>
      <c r="AI110" s="48">
        <v>1</v>
      </c>
      <c r="AJ110" s="45">
        <v>0.99999999989999999</v>
      </c>
      <c r="AK110" s="46">
        <v>1.0000000001</v>
      </c>
      <c r="AL110" s="9">
        <f ca="1">_xll.ErPert(AJ110,AI110,AK110)</f>
        <v>1</v>
      </c>
      <c r="AN110" s="43">
        <v>100</v>
      </c>
      <c r="AO110" s="48">
        <v>1</v>
      </c>
      <c r="AP110" s="45">
        <v>0.99999999989999999</v>
      </c>
      <c r="AQ110" s="46">
        <v>1.0000000001</v>
      </c>
      <c r="AR110" s="9">
        <f ca="1">_xll.ErPert(AP110,AO110,AQ110)</f>
        <v>1</v>
      </c>
      <c r="AT110" s="43">
        <v>100</v>
      </c>
      <c r="AU110" s="54">
        <v>1.24</v>
      </c>
      <c r="AV110" s="54">
        <v>1.2</v>
      </c>
      <c r="AW110" s="54">
        <v>1.28</v>
      </c>
      <c r="AX110" s="9">
        <f ca="1">_xll.ErPert(AV110,AU110,AW110)</f>
        <v>1.24</v>
      </c>
      <c r="AZ110" s="43">
        <v>100</v>
      </c>
      <c r="BA110" s="54">
        <v>1.24</v>
      </c>
      <c r="BB110" s="54">
        <v>1.1499999999999999</v>
      </c>
      <c r="BC110" s="54">
        <v>1.34</v>
      </c>
      <c r="BD110" s="9">
        <f ca="1">_xll.ErPert(BB110,BA110,BC110)</f>
        <v>1.2416666666666665</v>
      </c>
      <c r="BF110" s="43">
        <v>100</v>
      </c>
      <c r="BG110" s="48">
        <v>1</v>
      </c>
      <c r="BH110" s="45">
        <v>0.99999999989999999</v>
      </c>
      <c r="BI110" s="46">
        <v>1.0000000001</v>
      </c>
      <c r="BJ110" s="9">
        <f ca="1">_xll.ErPert(BH110,BG110,BI110)</f>
        <v>1</v>
      </c>
      <c r="BL110" s="43">
        <v>100</v>
      </c>
      <c r="BM110" s="48">
        <v>1</v>
      </c>
      <c r="BN110" s="45">
        <v>0.99999999989999999</v>
      </c>
      <c r="BO110" s="46">
        <v>1.0000000001</v>
      </c>
      <c r="BP110" s="9">
        <f ca="1">_xll.ErPert(BN110,BM110,BO110)</f>
        <v>1</v>
      </c>
      <c r="BR110" s="43">
        <v>100</v>
      </c>
      <c r="BS110" s="55">
        <v>1.1000000000000001</v>
      </c>
      <c r="BT110" s="55">
        <v>1.07</v>
      </c>
      <c r="BU110" s="55">
        <v>1.1399999999999999</v>
      </c>
      <c r="BV110" s="9">
        <f ca="1">_xll.ErPert(BT110,BS110,BU110)</f>
        <v>1.1016666666666668</v>
      </c>
    </row>
    <row r="111" spans="1:74" ht="16" thickBot="1" x14ac:dyDescent="0.4">
      <c r="A111" s="56">
        <v>25.69313</v>
      </c>
      <c r="B111" s="56">
        <v>4.0321832000000004</v>
      </c>
      <c r="D111" s="43">
        <v>101</v>
      </c>
      <c r="E111" s="44">
        <f t="shared" si="3"/>
        <v>25.69313</v>
      </c>
      <c r="F111" s="45">
        <f t="shared" si="4"/>
        <v>17.790050927999999</v>
      </c>
      <c r="G111" s="46">
        <f t="shared" si="5"/>
        <v>33.596209072000001</v>
      </c>
      <c r="H111" s="9">
        <f ca="1">_xll.ErPert(F111,E111,G111)</f>
        <v>25.69313</v>
      </c>
      <c r="J111" s="43">
        <v>101</v>
      </c>
      <c r="K111" s="48">
        <v>1</v>
      </c>
      <c r="L111" s="45">
        <v>0.99999999989999999</v>
      </c>
      <c r="M111" s="46">
        <v>1.0000000001</v>
      </c>
      <c r="N111" s="9">
        <f ca="1">_xll.ErPert(L111,K111,M111)</f>
        <v>1</v>
      </c>
      <c r="P111" s="43">
        <v>101</v>
      </c>
      <c r="Q111" s="48">
        <v>1</v>
      </c>
      <c r="R111" s="45">
        <v>0.99999999989999999</v>
      </c>
      <c r="S111" s="46">
        <v>1.0000000001</v>
      </c>
      <c r="T111" s="9">
        <f ca="1">_xll.ErPert(R111,Q111,S111)</f>
        <v>1</v>
      </c>
      <c r="V111" s="43">
        <v>101</v>
      </c>
      <c r="W111" s="48">
        <v>1</v>
      </c>
      <c r="X111" s="45">
        <v>0.99999999989999999</v>
      </c>
      <c r="Y111" s="46">
        <v>1.0000000001</v>
      </c>
      <c r="Z111" s="9">
        <f ca="1">_xll.ErPert(X111,W111,Y111)</f>
        <v>1</v>
      </c>
      <c r="AB111" s="43">
        <v>101</v>
      </c>
      <c r="AC111" s="48">
        <v>1</v>
      </c>
      <c r="AD111" s="45">
        <v>0.99999999989999999</v>
      </c>
      <c r="AE111" s="46">
        <v>1.0000000001</v>
      </c>
      <c r="AF111" s="9">
        <f ca="1">_xll.ErPert(AD111,AC111,AE111)</f>
        <v>1</v>
      </c>
      <c r="AH111" s="43">
        <v>101</v>
      </c>
      <c r="AI111" s="48">
        <v>1</v>
      </c>
      <c r="AJ111" s="45">
        <v>0.99999999989999999</v>
      </c>
      <c r="AK111" s="46">
        <v>1.0000000001</v>
      </c>
      <c r="AL111" s="9">
        <f ca="1">_xll.ErPert(AJ111,AI111,AK111)</f>
        <v>1</v>
      </c>
      <c r="AN111" s="43">
        <v>101</v>
      </c>
      <c r="AO111" s="48">
        <v>1</v>
      </c>
      <c r="AP111" s="45">
        <v>0.99999999989999999</v>
      </c>
      <c r="AQ111" s="46">
        <v>1.0000000001</v>
      </c>
      <c r="AR111" s="9">
        <f ca="1">_xll.ErPert(AP111,AO111,AQ111)</f>
        <v>1</v>
      </c>
      <c r="AT111" s="43">
        <v>101</v>
      </c>
      <c r="AU111" s="54">
        <v>1.24</v>
      </c>
      <c r="AV111" s="54">
        <v>1.2</v>
      </c>
      <c r="AW111" s="54">
        <v>1.28</v>
      </c>
      <c r="AX111" s="9">
        <f ca="1">_xll.ErPert(AV111,AU111,AW111)</f>
        <v>1.24</v>
      </c>
      <c r="AZ111" s="43">
        <v>101</v>
      </c>
      <c r="BA111" s="54">
        <v>1.24</v>
      </c>
      <c r="BB111" s="54">
        <v>1.1499999999999999</v>
      </c>
      <c r="BC111" s="54">
        <v>1.34</v>
      </c>
      <c r="BD111" s="9">
        <f ca="1">_xll.ErPert(BB111,BA111,BC111)</f>
        <v>1.2416666666666665</v>
      </c>
      <c r="BF111" s="43">
        <v>101</v>
      </c>
      <c r="BG111" s="48">
        <v>1</v>
      </c>
      <c r="BH111" s="45">
        <v>0.99999999989999999</v>
      </c>
      <c r="BI111" s="46">
        <v>1.0000000001</v>
      </c>
      <c r="BJ111" s="9">
        <f ca="1">_xll.ErPert(BH111,BG111,BI111)</f>
        <v>1</v>
      </c>
      <c r="BL111" s="43">
        <v>101</v>
      </c>
      <c r="BM111" s="48">
        <v>1</v>
      </c>
      <c r="BN111" s="45">
        <v>0.99999999989999999</v>
      </c>
      <c r="BO111" s="46">
        <v>1.0000000001</v>
      </c>
      <c r="BP111" s="9">
        <f ca="1">_xll.ErPert(BN111,BM111,BO111)</f>
        <v>1</v>
      </c>
      <c r="BR111" s="43">
        <v>101</v>
      </c>
      <c r="BS111" s="55">
        <v>1.1000000000000001</v>
      </c>
      <c r="BT111" s="55">
        <v>1.07</v>
      </c>
      <c r="BU111" s="55">
        <v>1.1399999999999999</v>
      </c>
      <c r="BV111" s="9">
        <f ca="1">_xll.ErPert(BT111,BS111,BU111)</f>
        <v>1.1016666666666668</v>
      </c>
    </row>
    <row r="112" spans="1:74" ht="16" thickBot="1" x14ac:dyDescent="0.4">
      <c r="A112" s="56">
        <v>25.69313</v>
      </c>
      <c r="B112" s="56">
        <v>4.0321832000000004</v>
      </c>
      <c r="D112" s="43">
        <v>102</v>
      </c>
      <c r="E112" s="44">
        <f t="shared" si="3"/>
        <v>25.69313</v>
      </c>
      <c r="F112" s="45">
        <f t="shared" si="4"/>
        <v>17.790050927999999</v>
      </c>
      <c r="G112" s="46">
        <f t="shared" si="5"/>
        <v>33.596209072000001</v>
      </c>
      <c r="H112" s="9">
        <f ca="1">_xll.ErPert(F112,E112,G112)</f>
        <v>25.69313</v>
      </c>
      <c r="J112" s="43">
        <v>102</v>
      </c>
      <c r="K112" s="48">
        <v>1</v>
      </c>
      <c r="L112" s="45">
        <v>0.99999999989999999</v>
      </c>
      <c r="M112" s="46">
        <v>1.0000000001</v>
      </c>
      <c r="N112" s="9">
        <f ca="1">_xll.ErPert(L112,K112,M112)</f>
        <v>1</v>
      </c>
      <c r="P112" s="43">
        <v>102</v>
      </c>
      <c r="Q112" s="48">
        <v>1</v>
      </c>
      <c r="R112" s="45">
        <v>0.99999999989999999</v>
      </c>
      <c r="S112" s="46">
        <v>1.0000000001</v>
      </c>
      <c r="T112" s="9">
        <f ca="1">_xll.ErPert(R112,Q112,S112)</f>
        <v>1</v>
      </c>
      <c r="V112" s="43">
        <v>102</v>
      </c>
      <c r="W112" s="48">
        <v>1</v>
      </c>
      <c r="X112" s="45">
        <v>0.99999999989999999</v>
      </c>
      <c r="Y112" s="46">
        <v>1.0000000001</v>
      </c>
      <c r="Z112" s="9">
        <f ca="1">_xll.ErPert(X112,W112,Y112)</f>
        <v>1</v>
      </c>
      <c r="AB112" s="43">
        <v>102</v>
      </c>
      <c r="AC112" s="48">
        <v>1</v>
      </c>
      <c r="AD112" s="45">
        <v>0.99999999989999999</v>
      </c>
      <c r="AE112" s="46">
        <v>1.0000000001</v>
      </c>
      <c r="AF112" s="9">
        <f ca="1">_xll.ErPert(AD112,AC112,AE112)</f>
        <v>1</v>
      </c>
      <c r="AH112" s="43">
        <v>102</v>
      </c>
      <c r="AI112" s="48">
        <v>1</v>
      </c>
      <c r="AJ112" s="45">
        <v>0.99999999989999999</v>
      </c>
      <c r="AK112" s="46">
        <v>1.0000000001</v>
      </c>
      <c r="AL112" s="9">
        <f ca="1">_xll.ErPert(AJ112,AI112,AK112)</f>
        <v>1</v>
      </c>
      <c r="AN112" s="43">
        <v>102</v>
      </c>
      <c r="AO112" s="48">
        <v>1</v>
      </c>
      <c r="AP112" s="45">
        <v>0.99999999989999999</v>
      </c>
      <c r="AQ112" s="46">
        <v>1.0000000001</v>
      </c>
      <c r="AR112" s="9">
        <f ca="1">_xll.ErPert(AP112,AO112,AQ112)</f>
        <v>1</v>
      </c>
      <c r="AT112" s="43">
        <v>102</v>
      </c>
      <c r="AU112" s="54">
        <v>1.24</v>
      </c>
      <c r="AV112" s="54">
        <v>1.2</v>
      </c>
      <c r="AW112" s="54">
        <v>1.28</v>
      </c>
      <c r="AX112" s="9">
        <f ca="1">_xll.ErPert(AV112,AU112,AW112)</f>
        <v>1.24</v>
      </c>
      <c r="AZ112" s="43">
        <v>102</v>
      </c>
      <c r="BA112" s="54">
        <v>1.24</v>
      </c>
      <c r="BB112" s="54">
        <v>1.1499999999999999</v>
      </c>
      <c r="BC112" s="54">
        <v>1.34</v>
      </c>
      <c r="BD112" s="9">
        <f ca="1">_xll.ErPert(BB112,BA112,BC112)</f>
        <v>1.2416666666666665</v>
      </c>
      <c r="BF112" s="43">
        <v>102</v>
      </c>
      <c r="BG112" s="48">
        <v>1</v>
      </c>
      <c r="BH112" s="45">
        <v>0.99999999989999999</v>
      </c>
      <c r="BI112" s="46">
        <v>1.0000000001</v>
      </c>
      <c r="BJ112" s="9">
        <f ca="1">_xll.ErPert(BH112,BG112,BI112)</f>
        <v>1</v>
      </c>
      <c r="BL112" s="43">
        <v>102</v>
      </c>
      <c r="BM112" s="48">
        <v>1</v>
      </c>
      <c r="BN112" s="45">
        <v>0.99999999989999999</v>
      </c>
      <c r="BO112" s="46">
        <v>1.0000000001</v>
      </c>
      <c r="BP112" s="9">
        <f ca="1">_xll.ErPert(BN112,BM112,BO112)</f>
        <v>1</v>
      </c>
      <c r="BR112" s="43">
        <v>102</v>
      </c>
      <c r="BS112" s="55">
        <v>1.1000000000000001</v>
      </c>
      <c r="BT112" s="55">
        <v>1.07</v>
      </c>
      <c r="BU112" s="55">
        <v>1.1399999999999999</v>
      </c>
      <c r="BV112" s="9">
        <f ca="1">_xll.ErPert(BT112,BS112,BU112)</f>
        <v>1.1016666666666668</v>
      </c>
    </row>
    <row r="113" spans="1:74" ht="16" thickBot="1" x14ac:dyDescent="0.4">
      <c r="A113" s="56">
        <v>25.69313</v>
      </c>
      <c r="B113" s="56">
        <v>4.0321832000000004</v>
      </c>
      <c r="D113" s="43">
        <v>103</v>
      </c>
      <c r="E113" s="44">
        <f t="shared" si="3"/>
        <v>25.69313</v>
      </c>
      <c r="F113" s="45">
        <f t="shared" si="4"/>
        <v>17.790050927999999</v>
      </c>
      <c r="G113" s="46">
        <f t="shared" si="5"/>
        <v>33.596209072000001</v>
      </c>
      <c r="H113" s="9">
        <f ca="1">_xll.ErPert(F113,E113,G113)</f>
        <v>25.69313</v>
      </c>
      <c r="J113" s="43">
        <v>103</v>
      </c>
      <c r="K113" s="48">
        <v>1</v>
      </c>
      <c r="L113" s="45">
        <v>0.99999999989999999</v>
      </c>
      <c r="M113" s="46">
        <v>1.0000000001</v>
      </c>
      <c r="N113" s="9">
        <f ca="1">_xll.ErPert(L113,K113,M113)</f>
        <v>1</v>
      </c>
      <c r="P113" s="43">
        <v>103</v>
      </c>
      <c r="Q113" s="48">
        <v>1</v>
      </c>
      <c r="R113" s="45">
        <v>0.99999999989999999</v>
      </c>
      <c r="S113" s="46">
        <v>1.0000000001</v>
      </c>
      <c r="T113" s="9">
        <f ca="1">_xll.ErPert(R113,Q113,S113)</f>
        <v>1</v>
      </c>
      <c r="V113" s="43">
        <v>103</v>
      </c>
      <c r="W113" s="48">
        <v>1</v>
      </c>
      <c r="X113" s="45">
        <v>0.99999999989999999</v>
      </c>
      <c r="Y113" s="46">
        <v>1.0000000001</v>
      </c>
      <c r="Z113" s="9">
        <f ca="1">_xll.ErPert(X113,W113,Y113)</f>
        <v>1</v>
      </c>
      <c r="AB113" s="43">
        <v>103</v>
      </c>
      <c r="AC113" s="48">
        <v>1</v>
      </c>
      <c r="AD113" s="45">
        <v>0.99999999989999999</v>
      </c>
      <c r="AE113" s="46">
        <v>1.0000000001</v>
      </c>
      <c r="AF113" s="9">
        <f ca="1">_xll.ErPert(AD113,AC113,AE113)</f>
        <v>1</v>
      </c>
      <c r="AH113" s="43">
        <v>103</v>
      </c>
      <c r="AI113" s="48">
        <v>1</v>
      </c>
      <c r="AJ113" s="45">
        <v>0.99999999989999999</v>
      </c>
      <c r="AK113" s="46">
        <v>1.0000000001</v>
      </c>
      <c r="AL113" s="9">
        <f ca="1">_xll.ErPert(AJ113,AI113,AK113)</f>
        <v>1</v>
      </c>
      <c r="AN113" s="43">
        <v>103</v>
      </c>
      <c r="AO113" s="48">
        <v>1</v>
      </c>
      <c r="AP113" s="45">
        <v>0.99999999989999999</v>
      </c>
      <c r="AQ113" s="46">
        <v>1.0000000001</v>
      </c>
      <c r="AR113" s="9">
        <f ca="1">_xll.ErPert(AP113,AO113,AQ113)</f>
        <v>1</v>
      </c>
      <c r="AT113" s="43">
        <v>103</v>
      </c>
      <c r="AU113" s="54">
        <v>1.24</v>
      </c>
      <c r="AV113" s="54">
        <v>1.2</v>
      </c>
      <c r="AW113" s="54">
        <v>1.28</v>
      </c>
      <c r="AX113" s="9">
        <f ca="1">_xll.ErPert(AV113,AU113,AW113)</f>
        <v>1.24</v>
      </c>
      <c r="AZ113" s="43">
        <v>103</v>
      </c>
      <c r="BA113" s="54">
        <v>1.24</v>
      </c>
      <c r="BB113" s="54">
        <v>1.1499999999999999</v>
      </c>
      <c r="BC113" s="54">
        <v>1.34</v>
      </c>
      <c r="BD113" s="9">
        <f ca="1">_xll.ErPert(BB113,BA113,BC113)</f>
        <v>1.2416666666666665</v>
      </c>
      <c r="BF113" s="43">
        <v>103</v>
      </c>
      <c r="BG113" s="48">
        <v>1</v>
      </c>
      <c r="BH113" s="45">
        <v>0.99999999989999999</v>
      </c>
      <c r="BI113" s="46">
        <v>1.0000000001</v>
      </c>
      <c r="BJ113" s="9">
        <f ca="1">_xll.ErPert(BH113,BG113,BI113)</f>
        <v>1</v>
      </c>
      <c r="BL113" s="43">
        <v>103</v>
      </c>
      <c r="BM113" s="48">
        <v>1</v>
      </c>
      <c r="BN113" s="45">
        <v>0.99999999989999999</v>
      </c>
      <c r="BO113" s="46">
        <v>1.0000000001</v>
      </c>
      <c r="BP113" s="9">
        <f ca="1">_xll.ErPert(BN113,BM113,BO113)</f>
        <v>1</v>
      </c>
      <c r="BR113" s="43">
        <v>103</v>
      </c>
      <c r="BS113" s="55">
        <v>1.1000000000000001</v>
      </c>
      <c r="BT113" s="55">
        <v>1.07</v>
      </c>
      <c r="BU113" s="55">
        <v>1.1399999999999999</v>
      </c>
      <c r="BV113" s="9">
        <f ca="1">_xll.ErPert(BT113,BS113,BU113)</f>
        <v>1.1016666666666668</v>
      </c>
    </row>
    <row r="114" spans="1:74" ht="16" thickBot="1" x14ac:dyDescent="0.4">
      <c r="A114" s="56">
        <v>25.69313</v>
      </c>
      <c r="B114" s="56">
        <v>4.0321832000000004</v>
      </c>
      <c r="D114" s="43">
        <v>104</v>
      </c>
      <c r="E114" s="44">
        <f t="shared" si="3"/>
        <v>25.69313</v>
      </c>
      <c r="F114" s="45">
        <f t="shared" si="4"/>
        <v>17.790050927999999</v>
      </c>
      <c r="G114" s="46">
        <f t="shared" si="5"/>
        <v>33.596209072000001</v>
      </c>
      <c r="H114" s="9">
        <f ca="1">_xll.ErPert(F114,E114,G114)</f>
        <v>25.69313</v>
      </c>
      <c r="J114" s="43">
        <v>104</v>
      </c>
      <c r="K114" s="48">
        <v>1</v>
      </c>
      <c r="L114" s="45">
        <v>0.99999999989999999</v>
      </c>
      <c r="M114" s="46">
        <v>1.0000000001</v>
      </c>
      <c r="N114" s="9">
        <f ca="1">_xll.ErPert(L114,K114,M114)</f>
        <v>1</v>
      </c>
      <c r="P114" s="43">
        <v>104</v>
      </c>
      <c r="Q114" s="48">
        <v>1</v>
      </c>
      <c r="R114" s="45">
        <v>0.99999999989999999</v>
      </c>
      <c r="S114" s="46">
        <v>1.0000000001</v>
      </c>
      <c r="T114" s="9">
        <f ca="1">_xll.ErPert(R114,Q114,S114)</f>
        <v>1</v>
      </c>
      <c r="V114" s="43">
        <v>104</v>
      </c>
      <c r="W114" s="48">
        <v>1</v>
      </c>
      <c r="X114" s="45">
        <v>0.99999999989999999</v>
      </c>
      <c r="Y114" s="46">
        <v>1.0000000001</v>
      </c>
      <c r="Z114" s="9">
        <f ca="1">_xll.ErPert(X114,W114,Y114)</f>
        <v>1</v>
      </c>
      <c r="AB114" s="43">
        <v>104</v>
      </c>
      <c r="AC114" s="48">
        <v>1</v>
      </c>
      <c r="AD114" s="45">
        <v>0.99999999989999999</v>
      </c>
      <c r="AE114" s="46">
        <v>1.0000000001</v>
      </c>
      <c r="AF114" s="9">
        <f ca="1">_xll.ErPert(AD114,AC114,AE114)</f>
        <v>1</v>
      </c>
      <c r="AH114" s="43">
        <v>104</v>
      </c>
      <c r="AI114" s="48">
        <v>1</v>
      </c>
      <c r="AJ114" s="45">
        <v>0.99999999989999999</v>
      </c>
      <c r="AK114" s="46">
        <v>1.0000000001</v>
      </c>
      <c r="AL114" s="9">
        <f ca="1">_xll.ErPert(AJ114,AI114,AK114)</f>
        <v>1</v>
      </c>
      <c r="AN114" s="43">
        <v>104</v>
      </c>
      <c r="AO114" s="48">
        <v>1</v>
      </c>
      <c r="AP114" s="45">
        <v>0.99999999989999999</v>
      </c>
      <c r="AQ114" s="46">
        <v>1.0000000001</v>
      </c>
      <c r="AR114" s="9">
        <f ca="1">_xll.ErPert(AP114,AO114,AQ114)</f>
        <v>1</v>
      </c>
      <c r="AT114" s="43">
        <v>104</v>
      </c>
      <c r="AU114" s="54">
        <v>1.24</v>
      </c>
      <c r="AV114" s="54">
        <v>1.2</v>
      </c>
      <c r="AW114" s="54">
        <v>1.28</v>
      </c>
      <c r="AX114" s="9">
        <f ca="1">_xll.ErPert(AV114,AU114,AW114)</f>
        <v>1.24</v>
      </c>
      <c r="AZ114" s="43">
        <v>104</v>
      </c>
      <c r="BA114" s="54">
        <v>1.24</v>
      </c>
      <c r="BB114" s="54">
        <v>1.1499999999999999</v>
      </c>
      <c r="BC114" s="54">
        <v>1.34</v>
      </c>
      <c r="BD114" s="9">
        <f ca="1">_xll.ErPert(BB114,BA114,BC114)</f>
        <v>1.2416666666666665</v>
      </c>
      <c r="BF114" s="43">
        <v>104</v>
      </c>
      <c r="BG114" s="48">
        <v>1</v>
      </c>
      <c r="BH114" s="45">
        <v>0.99999999989999999</v>
      </c>
      <c r="BI114" s="46">
        <v>1.0000000001</v>
      </c>
      <c r="BJ114" s="9">
        <f ca="1">_xll.ErPert(BH114,BG114,BI114)</f>
        <v>1</v>
      </c>
      <c r="BL114" s="43">
        <v>104</v>
      </c>
      <c r="BM114" s="48">
        <v>1</v>
      </c>
      <c r="BN114" s="45">
        <v>0.99999999989999999</v>
      </c>
      <c r="BO114" s="46">
        <v>1.0000000001</v>
      </c>
      <c r="BP114" s="9">
        <f ca="1">_xll.ErPert(BN114,BM114,BO114)</f>
        <v>1</v>
      </c>
      <c r="BR114" s="43">
        <v>104</v>
      </c>
      <c r="BS114" s="55">
        <v>1.1000000000000001</v>
      </c>
      <c r="BT114" s="55">
        <v>1.07</v>
      </c>
      <c r="BU114" s="55">
        <v>1.1399999999999999</v>
      </c>
      <c r="BV114" s="9">
        <f ca="1">_xll.ErPert(BT114,BS114,BU114)</f>
        <v>1.1016666666666668</v>
      </c>
    </row>
    <row r="115" spans="1:74" ht="16" thickBot="1" x14ac:dyDescent="0.4">
      <c r="A115" s="56">
        <v>25.69313</v>
      </c>
      <c r="B115" s="56">
        <v>4.0321832000000004</v>
      </c>
      <c r="D115" s="43">
        <v>105</v>
      </c>
      <c r="E115" s="44">
        <f t="shared" si="3"/>
        <v>25.69313</v>
      </c>
      <c r="F115" s="45">
        <f t="shared" si="4"/>
        <v>17.790050927999999</v>
      </c>
      <c r="G115" s="46">
        <f t="shared" si="5"/>
        <v>33.596209072000001</v>
      </c>
      <c r="H115" s="9">
        <f ca="1">_xll.ErPert(F115,E115,G115)</f>
        <v>25.69313</v>
      </c>
      <c r="J115" s="43">
        <v>105</v>
      </c>
      <c r="K115" s="48">
        <v>1</v>
      </c>
      <c r="L115" s="45">
        <v>0.99999999989999999</v>
      </c>
      <c r="M115" s="46">
        <v>1.0000000001</v>
      </c>
      <c r="N115" s="9">
        <f ca="1">_xll.ErPert(L115,K115,M115)</f>
        <v>1</v>
      </c>
      <c r="P115" s="43">
        <v>105</v>
      </c>
      <c r="Q115" s="48">
        <v>1</v>
      </c>
      <c r="R115" s="45">
        <v>0.99999999989999999</v>
      </c>
      <c r="S115" s="46">
        <v>1.0000000001</v>
      </c>
      <c r="T115" s="9">
        <f ca="1">_xll.ErPert(R115,Q115,S115)</f>
        <v>1</v>
      </c>
      <c r="V115" s="43">
        <v>105</v>
      </c>
      <c r="W115" s="48">
        <v>1</v>
      </c>
      <c r="X115" s="45">
        <v>0.99999999989999999</v>
      </c>
      <c r="Y115" s="46">
        <v>1.0000000001</v>
      </c>
      <c r="Z115" s="9">
        <f ca="1">_xll.ErPert(X115,W115,Y115)</f>
        <v>1</v>
      </c>
      <c r="AB115" s="43">
        <v>105</v>
      </c>
      <c r="AC115" s="48">
        <v>1</v>
      </c>
      <c r="AD115" s="45">
        <v>0.99999999989999999</v>
      </c>
      <c r="AE115" s="46">
        <v>1.0000000001</v>
      </c>
      <c r="AF115" s="9">
        <f ca="1">_xll.ErPert(AD115,AC115,AE115)</f>
        <v>1</v>
      </c>
      <c r="AH115" s="43">
        <v>105</v>
      </c>
      <c r="AI115" s="48">
        <v>1</v>
      </c>
      <c r="AJ115" s="45">
        <v>0.99999999989999999</v>
      </c>
      <c r="AK115" s="46">
        <v>1.0000000001</v>
      </c>
      <c r="AL115" s="9">
        <f ca="1">_xll.ErPert(AJ115,AI115,AK115)</f>
        <v>1</v>
      </c>
      <c r="AN115" s="43">
        <v>105</v>
      </c>
      <c r="AO115" s="48">
        <v>1</v>
      </c>
      <c r="AP115" s="45">
        <v>0.99999999989999999</v>
      </c>
      <c r="AQ115" s="46">
        <v>1.0000000001</v>
      </c>
      <c r="AR115" s="9">
        <f ca="1">_xll.ErPert(AP115,AO115,AQ115)</f>
        <v>1</v>
      </c>
      <c r="AT115" s="43">
        <v>105</v>
      </c>
      <c r="AU115" s="54">
        <v>1.24</v>
      </c>
      <c r="AV115" s="54">
        <v>1.2</v>
      </c>
      <c r="AW115" s="54">
        <v>1.28</v>
      </c>
      <c r="AX115" s="9">
        <f ca="1">_xll.ErPert(AV115,AU115,AW115)</f>
        <v>1.24</v>
      </c>
      <c r="AZ115" s="43">
        <v>105</v>
      </c>
      <c r="BA115" s="54">
        <v>1.24</v>
      </c>
      <c r="BB115" s="54">
        <v>1.1499999999999999</v>
      </c>
      <c r="BC115" s="54">
        <v>1.34</v>
      </c>
      <c r="BD115" s="9">
        <f ca="1">_xll.ErPert(BB115,BA115,BC115)</f>
        <v>1.2416666666666665</v>
      </c>
      <c r="BF115" s="43">
        <v>105</v>
      </c>
      <c r="BG115" s="48">
        <v>1</v>
      </c>
      <c r="BH115" s="45">
        <v>0.99999999989999999</v>
      </c>
      <c r="BI115" s="46">
        <v>1.0000000001</v>
      </c>
      <c r="BJ115" s="9">
        <f ca="1">_xll.ErPert(BH115,BG115,BI115)</f>
        <v>1</v>
      </c>
      <c r="BL115" s="43">
        <v>105</v>
      </c>
      <c r="BM115" s="48">
        <v>1</v>
      </c>
      <c r="BN115" s="45">
        <v>0.99999999989999999</v>
      </c>
      <c r="BO115" s="46">
        <v>1.0000000001</v>
      </c>
      <c r="BP115" s="9">
        <f ca="1">_xll.ErPert(BN115,BM115,BO115)</f>
        <v>1</v>
      </c>
      <c r="BR115" s="43">
        <v>105</v>
      </c>
      <c r="BS115" s="55">
        <v>1.1000000000000001</v>
      </c>
      <c r="BT115" s="55">
        <v>1.07</v>
      </c>
      <c r="BU115" s="55">
        <v>1.1399999999999999</v>
      </c>
      <c r="BV115" s="9">
        <f ca="1">_xll.ErPert(BT115,BS115,BU115)</f>
        <v>1.1016666666666668</v>
      </c>
    </row>
    <row r="116" spans="1:74" ht="16" thickBot="1" x14ac:dyDescent="0.4">
      <c r="A116" s="56">
        <v>25.69313</v>
      </c>
      <c r="B116" s="56">
        <v>4.0321832000000004</v>
      </c>
      <c r="D116" s="43">
        <v>106</v>
      </c>
      <c r="E116" s="44">
        <f t="shared" si="3"/>
        <v>25.69313</v>
      </c>
      <c r="F116" s="45">
        <f t="shared" si="4"/>
        <v>17.790050927999999</v>
      </c>
      <c r="G116" s="46">
        <f t="shared" si="5"/>
        <v>33.596209072000001</v>
      </c>
      <c r="H116" s="9">
        <f ca="1">_xll.ErPert(F116,E116,G116)</f>
        <v>25.69313</v>
      </c>
      <c r="J116" s="43">
        <v>106</v>
      </c>
      <c r="K116" s="48">
        <v>1</v>
      </c>
      <c r="L116" s="45">
        <v>0.99999999989999999</v>
      </c>
      <c r="M116" s="46">
        <v>1.0000000001</v>
      </c>
      <c r="N116" s="9">
        <f ca="1">_xll.ErPert(L116,K116,M116)</f>
        <v>1</v>
      </c>
      <c r="P116" s="43">
        <v>106</v>
      </c>
      <c r="Q116" s="48">
        <v>1</v>
      </c>
      <c r="R116" s="45">
        <v>0.99999999989999999</v>
      </c>
      <c r="S116" s="46">
        <v>1.0000000001</v>
      </c>
      <c r="T116" s="9">
        <f ca="1">_xll.ErPert(R116,Q116,S116)</f>
        <v>1</v>
      </c>
      <c r="V116" s="43">
        <v>106</v>
      </c>
      <c r="W116" s="48">
        <v>1</v>
      </c>
      <c r="X116" s="45">
        <v>0.99999999989999999</v>
      </c>
      <c r="Y116" s="46">
        <v>1.0000000001</v>
      </c>
      <c r="Z116" s="9">
        <f ca="1">_xll.ErPert(X116,W116,Y116)</f>
        <v>1</v>
      </c>
      <c r="AB116" s="43">
        <v>106</v>
      </c>
      <c r="AC116" s="48">
        <v>1</v>
      </c>
      <c r="AD116" s="45">
        <v>0.99999999989999999</v>
      </c>
      <c r="AE116" s="46">
        <v>1.0000000001</v>
      </c>
      <c r="AF116" s="9">
        <f ca="1">_xll.ErPert(AD116,AC116,AE116)</f>
        <v>1</v>
      </c>
      <c r="AH116" s="43">
        <v>106</v>
      </c>
      <c r="AI116" s="48">
        <v>1</v>
      </c>
      <c r="AJ116" s="45">
        <v>0.99999999989999999</v>
      </c>
      <c r="AK116" s="46">
        <v>1.0000000001</v>
      </c>
      <c r="AL116" s="9">
        <f ca="1">_xll.ErPert(AJ116,AI116,AK116)</f>
        <v>1</v>
      </c>
      <c r="AN116" s="43">
        <v>106</v>
      </c>
      <c r="AO116" s="48">
        <v>1</v>
      </c>
      <c r="AP116" s="45">
        <v>0.99999999989999999</v>
      </c>
      <c r="AQ116" s="46">
        <v>1.0000000001</v>
      </c>
      <c r="AR116" s="9">
        <f ca="1">_xll.ErPert(AP116,AO116,AQ116)</f>
        <v>1</v>
      </c>
      <c r="AT116" s="43">
        <v>106</v>
      </c>
      <c r="AU116" s="54">
        <v>1.24</v>
      </c>
      <c r="AV116" s="54">
        <v>1.2</v>
      </c>
      <c r="AW116" s="54">
        <v>1.28</v>
      </c>
      <c r="AX116" s="9">
        <f ca="1">_xll.ErPert(AV116,AU116,AW116)</f>
        <v>1.24</v>
      </c>
      <c r="AZ116" s="43">
        <v>106</v>
      </c>
      <c r="BA116" s="54">
        <v>1.24</v>
      </c>
      <c r="BB116" s="54">
        <v>1.1499999999999999</v>
      </c>
      <c r="BC116" s="54">
        <v>1.34</v>
      </c>
      <c r="BD116" s="9">
        <f ca="1">_xll.ErPert(BB116,BA116,BC116)</f>
        <v>1.2416666666666665</v>
      </c>
      <c r="BF116" s="43">
        <v>106</v>
      </c>
      <c r="BG116" s="48">
        <v>1</v>
      </c>
      <c r="BH116" s="45">
        <v>0.99999999989999999</v>
      </c>
      <c r="BI116" s="46">
        <v>1.0000000001</v>
      </c>
      <c r="BJ116" s="9">
        <f ca="1">_xll.ErPert(BH116,BG116,BI116)</f>
        <v>1</v>
      </c>
      <c r="BL116" s="43">
        <v>106</v>
      </c>
      <c r="BM116" s="48">
        <v>1</v>
      </c>
      <c r="BN116" s="45">
        <v>0.99999999989999999</v>
      </c>
      <c r="BO116" s="46">
        <v>1.0000000001</v>
      </c>
      <c r="BP116" s="9">
        <f ca="1">_xll.ErPert(BN116,BM116,BO116)</f>
        <v>1</v>
      </c>
      <c r="BR116" s="43">
        <v>106</v>
      </c>
      <c r="BS116" s="55">
        <v>1.1000000000000001</v>
      </c>
      <c r="BT116" s="55">
        <v>1.07</v>
      </c>
      <c r="BU116" s="55">
        <v>1.1399999999999999</v>
      </c>
      <c r="BV116" s="9">
        <f ca="1">_xll.ErPert(BT116,BS116,BU116)</f>
        <v>1.1016666666666668</v>
      </c>
    </row>
    <row r="117" spans="1:74" ht="16" thickBot="1" x14ac:dyDescent="0.4">
      <c r="A117" s="56">
        <v>25.69313</v>
      </c>
      <c r="B117" s="56">
        <v>4.0321832000000004</v>
      </c>
      <c r="D117" s="43">
        <v>107</v>
      </c>
      <c r="E117" s="44">
        <f t="shared" si="3"/>
        <v>25.69313</v>
      </c>
      <c r="F117" s="45">
        <f t="shared" si="4"/>
        <v>17.790050927999999</v>
      </c>
      <c r="G117" s="46">
        <f t="shared" si="5"/>
        <v>33.596209072000001</v>
      </c>
      <c r="H117" s="9">
        <f ca="1">_xll.ErPert(F117,E117,G117)</f>
        <v>25.69313</v>
      </c>
      <c r="J117" s="43">
        <v>107</v>
      </c>
      <c r="K117" s="48">
        <v>1</v>
      </c>
      <c r="L117" s="45">
        <v>0.99999999989999999</v>
      </c>
      <c r="M117" s="46">
        <v>1.0000000001</v>
      </c>
      <c r="N117" s="9">
        <f ca="1">_xll.ErPert(L117,K117,M117)</f>
        <v>1</v>
      </c>
      <c r="P117" s="43">
        <v>107</v>
      </c>
      <c r="Q117" s="48">
        <v>1</v>
      </c>
      <c r="R117" s="45">
        <v>0.99999999989999999</v>
      </c>
      <c r="S117" s="46">
        <v>1.0000000001</v>
      </c>
      <c r="T117" s="9">
        <f ca="1">_xll.ErPert(R117,Q117,S117)</f>
        <v>1</v>
      </c>
      <c r="V117" s="43">
        <v>107</v>
      </c>
      <c r="W117" s="48">
        <v>1</v>
      </c>
      <c r="X117" s="45">
        <v>0.99999999989999999</v>
      </c>
      <c r="Y117" s="46">
        <v>1.0000000001</v>
      </c>
      <c r="Z117" s="9">
        <f ca="1">_xll.ErPert(X117,W117,Y117)</f>
        <v>1</v>
      </c>
      <c r="AB117" s="43">
        <v>107</v>
      </c>
      <c r="AC117" s="48">
        <v>1</v>
      </c>
      <c r="AD117" s="45">
        <v>0.99999999989999999</v>
      </c>
      <c r="AE117" s="46">
        <v>1.0000000001</v>
      </c>
      <c r="AF117" s="9">
        <f ca="1">_xll.ErPert(AD117,AC117,AE117)</f>
        <v>1</v>
      </c>
      <c r="AH117" s="43">
        <v>107</v>
      </c>
      <c r="AI117" s="48">
        <v>1</v>
      </c>
      <c r="AJ117" s="45">
        <v>0.99999999989999999</v>
      </c>
      <c r="AK117" s="46">
        <v>1.0000000001</v>
      </c>
      <c r="AL117" s="9">
        <f ca="1">_xll.ErPert(AJ117,AI117,AK117)</f>
        <v>1</v>
      </c>
      <c r="AN117" s="43">
        <v>107</v>
      </c>
      <c r="AO117" s="48">
        <v>1</v>
      </c>
      <c r="AP117" s="45">
        <v>0.99999999989999999</v>
      </c>
      <c r="AQ117" s="46">
        <v>1.0000000001</v>
      </c>
      <c r="AR117" s="9">
        <f ca="1">_xll.ErPert(AP117,AO117,AQ117)</f>
        <v>1</v>
      </c>
      <c r="AT117" s="43">
        <v>107</v>
      </c>
      <c r="AU117" s="54">
        <v>1.24</v>
      </c>
      <c r="AV117" s="54">
        <v>1.2</v>
      </c>
      <c r="AW117" s="54">
        <v>1.28</v>
      </c>
      <c r="AX117" s="9">
        <f ca="1">_xll.ErPert(AV117,AU117,AW117)</f>
        <v>1.24</v>
      </c>
      <c r="AZ117" s="43">
        <v>107</v>
      </c>
      <c r="BA117" s="54">
        <v>1.24</v>
      </c>
      <c r="BB117" s="54">
        <v>1.1499999999999999</v>
      </c>
      <c r="BC117" s="54">
        <v>1.34</v>
      </c>
      <c r="BD117" s="9">
        <f ca="1">_xll.ErPert(BB117,BA117,BC117)</f>
        <v>1.2416666666666665</v>
      </c>
      <c r="BF117" s="43">
        <v>107</v>
      </c>
      <c r="BG117" s="48">
        <v>1</v>
      </c>
      <c r="BH117" s="45">
        <v>0.99999999989999999</v>
      </c>
      <c r="BI117" s="46">
        <v>1.0000000001</v>
      </c>
      <c r="BJ117" s="9">
        <f ca="1">_xll.ErPert(BH117,BG117,BI117)</f>
        <v>1</v>
      </c>
      <c r="BL117" s="43">
        <v>107</v>
      </c>
      <c r="BM117" s="48">
        <v>1</v>
      </c>
      <c r="BN117" s="45">
        <v>0.99999999989999999</v>
      </c>
      <c r="BO117" s="46">
        <v>1.0000000001</v>
      </c>
      <c r="BP117" s="9">
        <f ca="1">_xll.ErPert(BN117,BM117,BO117)</f>
        <v>1</v>
      </c>
      <c r="BR117" s="43">
        <v>107</v>
      </c>
      <c r="BS117" s="55">
        <v>1.1000000000000001</v>
      </c>
      <c r="BT117" s="55">
        <v>1.07</v>
      </c>
      <c r="BU117" s="55">
        <v>1.1399999999999999</v>
      </c>
      <c r="BV117" s="9">
        <f ca="1">_xll.ErPert(BT117,BS117,BU117)</f>
        <v>1.1016666666666668</v>
      </c>
    </row>
    <row r="118" spans="1:74" ht="16" thickBot="1" x14ac:dyDescent="0.4">
      <c r="A118" s="56">
        <v>25.69313</v>
      </c>
      <c r="B118" s="56">
        <v>4.0321832000000004</v>
      </c>
      <c r="D118" s="43">
        <v>108</v>
      </c>
      <c r="E118" s="44">
        <f t="shared" si="3"/>
        <v>25.69313</v>
      </c>
      <c r="F118" s="45">
        <f t="shared" si="4"/>
        <v>17.790050927999999</v>
      </c>
      <c r="G118" s="46">
        <f t="shared" si="5"/>
        <v>33.596209072000001</v>
      </c>
      <c r="H118" s="9">
        <f ca="1">_xll.ErPert(F118,E118,G118)</f>
        <v>25.69313</v>
      </c>
      <c r="J118" s="43">
        <v>108</v>
      </c>
      <c r="K118" s="48">
        <v>1</v>
      </c>
      <c r="L118" s="45">
        <v>0.99999999989999999</v>
      </c>
      <c r="M118" s="46">
        <v>1.0000000001</v>
      </c>
      <c r="N118" s="9">
        <f ca="1">_xll.ErPert(L118,K118,M118)</f>
        <v>1</v>
      </c>
      <c r="P118" s="43">
        <v>108</v>
      </c>
      <c r="Q118" s="48">
        <v>1</v>
      </c>
      <c r="R118" s="45">
        <v>0.99999999989999999</v>
      </c>
      <c r="S118" s="46">
        <v>1.0000000001</v>
      </c>
      <c r="T118" s="9">
        <f ca="1">_xll.ErPert(R118,Q118,S118)</f>
        <v>1</v>
      </c>
      <c r="V118" s="43">
        <v>108</v>
      </c>
      <c r="W118" s="48">
        <v>1</v>
      </c>
      <c r="X118" s="45">
        <v>0.99999999989999999</v>
      </c>
      <c r="Y118" s="46">
        <v>1.0000000001</v>
      </c>
      <c r="Z118" s="9">
        <f ca="1">_xll.ErPert(X118,W118,Y118)</f>
        <v>1</v>
      </c>
      <c r="AB118" s="43">
        <v>108</v>
      </c>
      <c r="AC118" s="48">
        <v>1</v>
      </c>
      <c r="AD118" s="45">
        <v>0.99999999989999999</v>
      </c>
      <c r="AE118" s="46">
        <v>1.0000000001</v>
      </c>
      <c r="AF118" s="9">
        <f ca="1">_xll.ErPert(AD118,AC118,AE118)</f>
        <v>1</v>
      </c>
      <c r="AH118" s="43">
        <v>108</v>
      </c>
      <c r="AI118" s="48">
        <v>1</v>
      </c>
      <c r="AJ118" s="45">
        <v>0.99999999989999999</v>
      </c>
      <c r="AK118" s="46">
        <v>1.0000000001</v>
      </c>
      <c r="AL118" s="9">
        <f ca="1">_xll.ErPert(AJ118,AI118,AK118)</f>
        <v>1</v>
      </c>
      <c r="AN118" s="43">
        <v>108</v>
      </c>
      <c r="AO118" s="48">
        <v>1</v>
      </c>
      <c r="AP118" s="45">
        <v>0.99999999989999999</v>
      </c>
      <c r="AQ118" s="46">
        <v>1.0000000001</v>
      </c>
      <c r="AR118" s="9">
        <f ca="1">_xll.ErPert(AP118,AO118,AQ118)</f>
        <v>1</v>
      </c>
      <c r="AT118" s="43">
        <v>108</v>
      </c>
      <c r="AU118" s="54">
        <v>1.24</v>
      </c>
      <c r="AV118" s="54">
        <v>1.2</v>
      </c>
      <c r="AW118" s="54">
        <v>1.28</v>
      </c>
      <c r="AX118" s="9">
        <f ca="1">_xll.ErPert(AV118,AU118,AW118)</f>
        <v>1.24</v>
      </c>
      <c r="AZ118" s="43">
        <v>108</v>
      </c>
      <c r="BA118" s="54">
        <v>1.24</v>
      </c>
      <c r="BB118" s="54">
        <v>1.1499999999999999</v>
      </c>
      <c r="BC118" s="54">
        <v>1.34</v>
      </c>
      <c r="BD118" s="9">
        <f ca="1">_xll.ErPert(BB118,BA118,BC118)</f>
        <v>1.2416666666666665</v>
      </c>
      <c r="BF118" s="43">
        <v>108</v>
      </c>
      <c r="BG118" s="48">
        <v>1</v>
      </c>
      <c r="BH118" s="45">
        <v>0.99999999989999999</v>
      </c>
      <c r="BI118" s="46">
        <v>1.0000000001</v>
      </c>
      <c r="BJ118" s="9">
        <f ca="1">_xll.ErPert(BH118,BG118,BI118)</f>
        <v>1</v>
      </c>
      <c r="BL118" s="43">
        <v>108</v>
      </c>
      <c r="BM118" s="48">
        <v>1</v>
      </c>
      <c r="BN118" s="45">
        <v>0.99999999989999999</v>
      </c>
      <c r="BO118" s="46">
        <v>1.0000000001</v>
      </c>
      <c r="BP118" s="9">
        <f ca="1">_xll.ErPert(BN118,BM118,BO118)</f>
        <v>1</v>
      </c>
      <c r="BR118" s="43">
        <v>108</v>
      </c>
      <c r="BS118" s="55">
        <v>1.1000000000000001</v>
      </c>
      <c r="BT118" s="55">
        <v>1.07</v>
      </c>
      <c r="BU118" s="55">
        <v>1.1399999999999999</v>
      </c>
      <c r="BV118" s="9">
        <f ca="1">_xll.ErPert(BT118,BS118,BU118)</f>
        <v>1.1016666666666668</v>
      </c>
    </row>
    <row r="119" spans="1:74" ht="16" thickBot="1" x14ac:dyDescent="0.4">
      <c r="A119" s="56">
        <v>25.69313</v>
      </c>
      <c r="B119" s="56">
        <v>4.0321832000000004</v>
      </c>
      <c r="D119" s="43">
        <v>109</v>
      </c>
      <c r="E119" s="44">
        <f t="shared" si="3"/>
        <v>25.69313</v>
      </c>
      <c r="F119" s="45">
        <f t="shared" si="4"/>
        <v>17.790050927999999</v>
      </c>
      <c r="G119" s="46">
        <f t="shared" si="5"/>
        <v>33.596209072000001</v>
      </c>
      <c r="H119" s="9">
        <f ca="1">_xll.ErPert(F119,E119,G119)</f>
        <v>25.69313</v>
      </c>
      <c r="J119" s="43">
        <v>109</v>
      </c>
      <c r="K119" s="48">
        <v>1</v>
      </c>
      <c r="L119" s="45">
        <v>0.99999999989999999</v>
      </c>
      <c r="M119" s="46">
        <v>1.0000000001</v>
      </c>
      <c r="N119" s="9">
        <f ca="1">_xll.ErPert(L119,K119,M119)</f>
        <v>1</v>
      </c>
      <c r="P119" s="43">
        <v>109</v>
      </c>
      <c r="Q119" s="48">
        <v>1</v>
      </c>
      <c r="R119" s="45">
        <v>0.99999999989999999</v>
      </c>
      <c r="S119" s="46">
        <v>1.0000000001</v>
      </c>
      <c r="T119" s="9">
        <f ca="1">_xll.ErPert(R119,Q119,S119)</f>
        <v>1</v>
      </c>
      <c r="V119" s="43">
        <v>109</v>
      </c>
      <c r="W119" s="48">
        <v>1</v>
      </c>
      <c r="X119" s="45">
        <v>0.99999999989999999</v>
      </c>
      <c r="Y119" s="46">
        <v>1.0000000001</v>
      </c>
      <c r="Z119" s="9">
        <f ca="1">_xll.ErPert(X119,W119,Y119)</f>
        <v>1</v>
      </c>
      <c r="AB119" s="43">
        <v>109</v>
      </c>
      <c r="AC119" s="48">
        <v>1</v>
      </c>
      <c r="AD119" s="45">
        <v>0.99999999989999999</v>
      </c>
      <c r="AE119" s="46">
        <v>1.0000000001</v>
      </c>
      <c r="AF119" s="9">
        <f ca="1">_xll.ErPert(AD119,AC119,AE119)</f>
        <v>1</v>
      </c>
      <c r="AH119" s="43">
        <v>109</v>
      </c>
      <c r="AI119" s="48">
        <v>1</v>
      </c>
      <c r="AJ119" s="45">
        <v>0.99999999989999999</v>
      </c>
      <c r="AK119" s="46">
        <v>1.0000000001</v>
      </c>
      <c r="AL119" s="9">
        <f ca="1">_xll.ErPert(AJ119,AI119,AK119)</f>
        <v>1</v>
      </c>
      <c r="AN119" s="43">
        <v>109</v>
      </c>
      <c r="AO119" s="48">
        <v>1</v>
      </c>
      <c r="AP119" s="45">
        <v>0.99999999989999999</v>
      </c>
      <c r="AQ119" s="46">
        <v>1.0000000001</v>
      </c>
      <c r="AR119" s="9">
        <f ca="1">_xll.ErPert(AP119,AO119,AQ119)</f>
        <v>1</v>
      </c>
      <c r="AT119" s="43">
        <v>109</v>
      </c>
      <c r="AU119" s="54">
        <v>1.24</v>
      </c>
      <c r="AV119" s="54">
        <v>1.2</v>
      </c>
      <c r="AW119" s="54">
        <v>1.28</v>
      </c>
      <c r="AX119" s="9">
        <f ca="1">_xll.ErPert(AV119,AU119,AW119)</f>
        <v>1.24</v>
      </c>
      <c r="AZ119" s="43">
        <v>109</v>
      </c>
      <c r="BA119" s="54">
        <v>1.24</v>
      </c>
      <c r="BB119" s="54">
        <v>1.1499999999999999</v>
      </c>
      <c r="BC119" s="54">
        <v>1.34</v>
      </c>
      <c r="BD119" s="9">
        <f ca="1">_xll.ErPert(BB119,BA119,BC119)</f>
        <v>1.2416666666666665</v>
      </c>
      <c r="BF119" s="43">
        <v>109</v>
      </c>
      <c r="BG119" s="48">
        <v>1</v>
      </c>
      <c r="BH119" s="45">
        <v>0.99999999989999999</v>
      </c>
      <c r="BI119" s="46">
        <v>1.0000000001</v>
      </c>
      <c r="BJ119" s="9">
        <f ca="1">_xll.ErPert(BH119,BG119,BI119)</f>
        <v>1</v>
      </c>
      <c r="BL119" s="43">
        <v>109</v>
      </c>
      <c r="BM119" s="48">
        <v>1</v>
      </c>
      <c r="BN119" s="45">
        <v>0.99999999989999999</v>
      </c>
      <c r="BO119" s="46">
        <v>1.0000000001</v>
      </c>
      <c r="BP119" s="9">
        <f ca="1">_xll.ErPert(BN119,BM119,BO119)</f>
        <v>1</v>
      </c>
      <c r="BR119" s="43">
        <v>109</v>
      </c>
      <c r="BS119" s="55">
        <v>1.1000000000000001</v>
      </c>
      <c r="BT119" s="55">
        <v>1.07</v>
      </c>
      <c r="BU119" s="55">
        <v>1.1399999999999999</v>
      </c>
      <c r="BV119" s="9">
        <f ca="1">_xll.ErPert(BT119,BS119,BU119)</f>
        <v>1.1016666666666668</v>
      </c>
    </row>
    <row r="120" spans="1:74" ht="16" thickBot="1" x14ac:dyDescent="0.4">
      <c r="A120" s="56">
        <v>25.69313</v>
      </c>
      <c r="B120" s="56">
        <v>4.0321832000000004</v>
      </c>
      <c r="D120" s="43">
        <v>110</v>
      </c>
      <c r="E120" s="44">
        <f t="shared" si="3"/>
        <v>25.69313</v>
      </c>
      <c r="F120" s="45">
        <f t="shared" si="4"/>
        <v>17.790050927999999</v>
      </c>
      <c r="G120" s="46">
        <f t="shared" si="5"/>
        <v>33.596209072000001</v>
      </c>
      <c r="H120" s="9">
        <f ca="1">_xll.ErPert(F120,E120,G120)</f>
        <v>25.69313</v>
      </c>
      <c r="J120" s="43">
        <v>110</v>
      </c>
      <c r="K120" s="48">
        <v>1</v>
      </c>
      <c r="L120" s="45">
        <v>0.99999999989999999</v>
      </c>
      <c r="M120" s="46">
        <v>1.0000000001</v>
      </c>
      <c r="N120" s="9">
        <f ca="1">_xll.ErPert(L120,K120,M120)</f>
        <v>1</v>
      </c>
      <c r="P120" s="43">
        <v>110</v>
      </c>
      <c r="Q120" s="48">
        <v>1</v>
      </c>
      <c r="R120" s="45">
        <v>0.99999999989999999</v>
      </c>
      <c r="S120" s="46">
        <v>1.0000000001</v>
      </c>
      <c r="T120" s="9">
        <f ca="1">_xll.ErPert(R120,Q120,S120)</f>
        <v>1</v>
      </c>
      <c r="V120" s="43">
        <v>110</v>
      </c>
      <c r="W120" s="48">
        <v>1</v>
      </c>
      <c r="X120" s="45">
        <v>0.99999999989999999</v>
      </c>
      <c r="Y120" s="46">
        <v>1.0000000001</v>
      </c>
      <c r="Z120" s="9">
        <f ca="1">_xll.ErPert(X120,W120,Y120)</f>
        <v>1</v>
      </c>
      <c r="AB120" s="43">
        <v>110</v>
      </c>
      <c r="AC120" s="48">
        <v>1</v>
      </c>
      <c r="AD120" s="45">
        <v>0.99999999989999999</v>
      </c>
      <c r="AE120" s="46">
        <v>1.0000000001</v>
      </c>
      <c r="AF120" s="9">
        <f ca="1">_xll.ErPert(AD120,AC120,AE120)</f>
        <v>1</v>
      </c>
      <c r="AH120" s="43">
        <v>110</v>
      </c>
      <c r="AI120" s="48">
        <v>1</v>
      </c>
      <c r="AJ120" s="45">
        <v>0.99999999989999999</v>
      </c>
      <c r="AK120" s="46">
        <v>1.0000000001</v>
      </c>
      <c r="AL120" s="9">
        <f ca="1">_xll.ErPert(AJ120,AI120,AK120)</f>
        <v>1</v>
      </c>
      <c r="AN120" s="43">
        <v>110</v>
      </c>
      <c r="AO120" s="48">
        <v>1</v>
      </c>
      <c r="AP120" s="45">
        <v>0.99999999989999999</v>
      </c>
      <c r="AQ120" s="46">
        <v>1.0000000001</v>
      </c>
      <c r="AR120" s="9">
        <f ca="1">_xll.ErPert(AP120,AO120,AQ120)</f>
        <v>1</v>
      </c>
      <c r="AT120" s="43">
        <v>110</v>
      </c>
      <c r="AU120" s="54">
        <v>1.24</v>
      </c>
      <c r="AV120" s="54">
        <v>1.2</v>
      </c>
      <c r="AW120" s="54">
        <v>1.28</v>
      </c>
      <c r="AX120" s="9">
        <f ca="1">_xll.ErPert(AV120,AU120,AW120)</f>
        <v>1.24</v>
      </c>
      <c r="AZ120" s="43">
        <v>110</v>
      </c>
      <c r="BA120" s="54">
        <v>1.24</v>
      </c>
      <c r="BB120" s="54">
        <v>1.1499999999999999</v>
      </c>
      <c r="BC120" s="54">
        <v>1.34</v>
      </c>
      <c r="BD120" s="9">
        <f ca="1">_xll.ErPert(BB120,BA120,BC120)</f>
        <v>1.2416666666666665</v>
      </c>
      <c r="BF120" s="43">
        <v>110</v>
      </c>
      <c r="BG120" s="48">
        <v>1</v>
      </c>
      <c r="BH120" s="45">
        <v>0.99999999989999999</v>
      </c>
      <c r="BI120" s="46">
        <v>1.0000000001</v>
      </c>
      <c r="BJ120" s="9">
        <f ca="1">_xll.ErPert(BH120,BG120,BI120)</f>
        <v>1</v>
      </c>
      <c r="BL120" s="43">
        <v>110</v>
      </c>
      <c r="BM120" s="48">
        <v>1</v>
      </c>
      <c r="BN120" s="45">
        <v>0.99999999989999999</v>
      </c>
      <c r="BO120" s="46">
        <v>1.0000000001</v>
      </c>
      <c r="BP120" s="9">
        <f ca="1">_xll.ErPert(BN120,BM120,BO120)</f>
        <v>1</v>
      </c>
      <c r="BR120" s="43">
        <v>110</v>
      </c>
      <c r="BS120" s="55">
        <v>1.1000000000000001</v>
      </c>
      <c r="BT120" s="55">
        <v>1.07</v>
      </c>
      <c r="BU120" s="55">
        <v>1.1399999999999999</v>
      </c>
      <c r="BV120" s="9">
        <f ca="1">_xll.ErPert(BT120,BS120,BU120)</f>
        <v>1.1016666666666668</v>
      </c>
    </row>
    <row r="121" spans="1:74" ht="16" thickBot="1" x14ac:dyDescent="0.4">
      <c r="A121" s="56">
        <v>25.69313</v>
      </c>
      <c r="B121" s="56">
        <v>4.0321832000000004</v>
      </c>
      <c r="D121" s="43">
        <v>111</v>
      </c>
      <c r="E121" s="44">
        <f t="shared" si="3"/>
        <v>25.69313</v>
      </c>
      <c r="F121" s="45">
        <f t="shared" si="4"/>
        <v>17.790050927999999</v>
      </c>
      <c r="G121" s="46">
        <f t="shared" si="5"/>
        <v>33.596209072000001</v>
      </c>
      <c r="H121" s="9">
        <f ca="1">_xll.ErPert(F121,E121,G121)</f>
        <v>25.69313</v>
      </c>
      <c r="J121" s="43">
        <v>111</v>
      </c>
      <c r="K121" s="48">
        <v>1</v>
      </c>
      <c r="L121" s="45">
        <v>0.99999999989999999</v>
      </c>
      <c r="M121" s="46">
        <v>1.0000000001</v>
      </c>
      <c r="N121" s="9">
        <f ca="1">_xll.ErPert(L121,K121,M121)</f>
        <v>1</v>
      </c>
      <c r="P121" s="43">
        <v>111</v>
      </c>
      <c r="Q121" s="48">
        <v>1</v>
      </c>
      <c r="R121" s="45">
        <v>0.99999999989999999</v>
      </c>
      <c r="S121" s="46">
        <v>1.0000000001</v>
      </c>
      <c r="T121" s="9">
        <f ca="1">_xll.ErPert(R121,Q121,S121)</f>
        <v>1</v>
      </c>
      <c r="V121" s="43">
        <v>111</v>
      </c>
      <c r="W121" s="48">
        <v>1</v>
      </c>
      <c r="X121" s="45">
        <v>0.99999999989999999</v>
      </c>
      <c r="Y121" s="46">
        <v>1.0000000001</v>
      </c>
      <c r="Z121" s="9">
        <f ca="1">_xll.ErPert(X121,W121,Y121)</f>
        <v>1</v>
      </c>
      <c r="AB121" s="43">
        <v>111</v>
      </c>
      <c r="AC121" s="48">
        <v>1</v>
      </c>
      <c r="AD121" s="45">
        <v>0.99999999989999999</v>
      </c>
      <c r="AE121" s="46">
        <v>1.0000000001</v>
      </c>
      <c r="AF121" s="9">
        <f ca="1">_xll.ErPert(AD121,AC121,AE121)</f>
        <v>1</v>
      </c>
      <c r="AH121" s="43">
        <v>111</v>
      </c>
      <c r="AI121" s="48">
        <v>1</v>
      </c>
      <c r="AJ121" s="45">
        <v>0.99999999989999999</v>
      </c>
      <c r="AK121" s="46">
        <v>1.0000000001</v>
      </c>
      <c r="AL121" s="9">
        <f ca="1">_xll.ErPert(AJ121,AI121,AK121)</f>
        <v>1</v>
      </c>
      <c r="AN121" s="43">
        <v>111</v>
      </c>
      <c r="AO121" s="48">
        <v>1</v>
      </c>
      <c r="AP121" s="45">
        <v>0.99999999989999999</v>
      </c>
      <c r="AQ121" s="46">
        <v>1.0000000001</v>
      </c>
      <c r="AR121" s="9">
        <f ca="1">_xll.ErPert(AP121,AO121,AQ121)</f>
        <v>1</v>
      </c>
      <c r="AT121" s="43">
        <v>111</v>
      </c>
      <c r="AU121" s="54">
        <v>1.24</v>
      </c>
      <c r="AV121" s="54">
        <v>1.2</v>
      </c>
      <c r="AW121" s="54">
        <v>1.28</v>
      </c>
      <c r="AX121" s="9">
        <f ca="1">_xll.ErPert(AV121,AU121,AW121)</f>
        <v>1.24</v>
      </c>
      <c r="AZ121" s="43">
        <v>111</v>
      </c>
      <c r="BA121" s="54">
        <v>1.24</v>
      </c>
      <c r="BB121" s="54">
        <v>1.1499999999999999</v>
      </c>
      <c r="BC121" s="54">
        <v>1.34</v>
      </c>
      <c r="BD121" s="9">
        <f ca="1">_xll.ErPert(BB121,BA121,BC121)</f>
        <v>1.2416666666666665</v>
      </c>
      <c r="BF121" s="43">
        <v>111</v>
      </c>
      <c r="BG121" s="48">
        <v>1</v>
      </c>
      <c r="BH121" s="45">
        <v>0.99999999989999999</v>
      </c>
      <c r="BI121" s="46">
        <v>1.0000000001</v>
      </c>
      <c r="BJ121" s="9">
        <f ca="1">_xll.ErPert(BH121,BG121,BI121)</f>
        <v>1</v>
      </c>
      <c r="BL121" s="43">
        <v>111</v>
      </c>
      <c r="BM121" s="48">
        <v>1</v>
      </c>
      <c r="BN121" s="45">
        <v>0.99999999989999999</v>
      </c>
      <c r="BO121" s="46">
        <v>1.0000000001</v>
      </c>
      <c r="BP121" s="9">
        <f ca="1">_xll.ErPert(BN121,BM121,BO121)</f>
        <v>1</v>
      </c>
      <c r="BR121" s="43">
        <v>111</v>
      </c>
      <c r="BS121" s="55">
        <v>1.1000000000000001</v>
      </c>
      <c r="BT121" s="55">
        <v>1.07</v>
      </c>
      <c r="BU121" s="55">
        <v>1.1399999999999999</v>
      </c>
      <c r="BV121" s="9">
        <f ca="1">_xll.ErPert(BT121,BS121,BU121)</f>
        <v>1.1016666666666668</v>
      </c>
    </row>
    <row r="122" spans="1:74" ht="16" thickBot="1" x14ac:dyDescent="0.4">
      <c r="A122" s="56">
        <v>25.69313</v>
      </c>
      <c r="B122" s="56">
        <v>4.0321832000000004</v>
      </c>
      <c r="D122" s="43">
        <v>112</v>
      </c>
      <c r="E122" s="44">
        <f t="shared" si="3"/>
        <v>25.69313</v>
      </c>
      <c r="F122" s="45">
        <f t="shared" si="4"/>
        <v>17.790050927999999</v>
      </c>
      <c r="G122" s="46">
        <f t="shared" si="5"/>
        <v>33.596209072000001</v>
      </c>
      <c r="H122" s="9">
        <f ca="1">_xll.ErPert(F122,E122,G122)</f>
        <v>25.69313</v>
      </c>
      <c r="J122" s="43">
        <v>112</v>
      </c>
      <c r="K122" s="48">
        <v>1</v>
      </c>
      <c r="L122" s="45">
        <v>0.99999999989999999</v>
      </c>
      <c r="M122" s="46">
        <v>1.0000000001</v>
      </c>
      <c r="N122" s="9">
        <f ca="1">_xll.ErPert(L122,K122,M122)</f>
        <v>1</v>
      </c>
      <c r="P122" s="43">
        <v>112</v>
      </c>
      <c r="Q122" s="48">
        <v>1</v>
      </c>
      <c r="R122" s="45">
        <v>0.99999999989999999</v>
      </c>
      <c r="S122" s="46">
        <v>1.0000000001</v>
      </c>
      <c r="T122" s="9">
        <f ca="1">_xll.ErPert(R122,Q122,S122)</f>
        <v>1</v>
      </c>
      <c r="V122" s="43">
        <v>112</v>
      </c>
      <c r="W122" s="48">
        <v>1</v>
      </c>
      <c r="X122" s="45">
        <v>0.99999999989999999</v>
      </c>
      <c r="Y122" s="46">
        <v>1.0000000001</v>
      </c>
      <c r="Z122" s="9">
        <f ca="1">_xll.ErPert(X122,W122,Y122)</f>
        <v>1</v>
      </c>
      <c r="AB122" s="43">
        <v>112</v>
      </c>
      <c r="AC122" s="48">
        <v>1</v>
      </c>
      <c r="AD122" s="45">
        <v>0.99999999989999999</v>
      </c>
      <c r="AE122" s="46">
        <v>1.0000000001</v>
      </c>
      <c r="AF122" s="9">
        <f ca="1">_xll.ErPert(AD122,AC122,AE122)</f>
        <v>1</v>
      </c>
      <c r="AH122" s="43">
        <v>112</v>
      </c>
      <c r="AI122" s="48">
        <v>1</v>
      </c>
      <c r="AJ122" s="45">
        <v>0.99999999989999999</v>
      </c>
      <c r="AK122" s="46">
        <v>1.0000000001</v>
      </c>
      <c r="AL122" s="9">
        <f ca="1">_xll.ErPert(AJ122,AI122,AK122)</f>
        <v>1</v>
      </c>
      <c r="AN122" s="43">
        <v>112</v>
      </c>
      <c r="AO122" s="48">
        <v>1</v>
      </c>
      <c r="AP122" s="45">
        <v>0.99999999989999999</v>
      </c>
      <c r="AQ122" s="46">
        <v>1.0000000001</v>
      </c>
      <c r="AR122" s="9">
        <f ca="1">_xll.ErPert(AP122,AO122,AQ122)</f>
        <v>1</v>
      </c>
      <c r="AT122" s="43">
        <v>112</v>
      </c>
      <c r="AU122" s="54">
        <v>1.24</v>
      </c>
      <c r="AV122" s="54">
        <v>1.2</v>
      </c>
      <c r="AW122" s="54">
        <v>1.28</v>
      </c>
      <c r="AX122" s="9">
        <f ca="1">_xll.ErPert(AV122,AU122,AW122)</f>
        <v>1.24</v>
      </c>
      <c r="AZ122" s="43">
        <v>112</v>
      </c>
      <c r="BA122" s="54">
        <v>1.24</v>
      </c>
      <c r="BB122" s="54">
        <v>1.1499999999999999</v>
      </c>
      <c r="BC122" s="54">
        <v>1.34</v>
      </c>
      <c r="BD122" s="9">
        <f ca="1">_xll.ErPert(BB122,BA122,BC122)</f>
        <v>1.2416666666666665</v>
      </c>
      <c r="BF122" s="43">
        <v>112</v>
      </c>
      <c r="BG122" s="48">
        <v>1</v>
      </c>
      <c r="BH122" s="45">
        <v>0.99999999989999999</v>
      </c>
      <c r="BI122" s="46">
        <v>1.0000000001</v>
      </c>
      <c r="BJ122" s="9">
        <f ca="1">_xll.ErPert(BH122,BG122,BI122)</f>
        <v>1</v>
      </c>
      <c r="BL122" s="43">
        <v>112</v>
      </c>
      <c r="BM122" s="48">
        <v>1</v>
      </c>
      <c r="BN122" s="45">
        <v>0.99999999989999999</v>
      </c>
      <c r="BO122" s="46">
        <v>1.0000000001</v>
      </c>
      <c r="BP122" s="9">
        <f ca="1">_xll.ErPert(BN122,BM122,BO122)</f>
        <v>1</v>
      </c>
      <c r="BR122" s="43">
        <v>112</v>
      </c>
      <c r="BS122" s="55">
        <v>1.1000000000000001</v>
      </c>
      <c r="BT122" s="55">
        <v>1.07</v>
      </c>
      <c r="BU122" s="55">
        <v>1.1399999999999999</v>
      </c>
      <c r="BV122" s="9">
        <f ca="1">_xll.ErPert(BT122,BS122,BU122)</f>
        <v>1.1016666666666668</v>
      </c>
    </row>
    <row r="123" spans="1:74" ht="16" thickBot="1" x14ac:dyDescent="0.4">
      <c r="A123" s="56">
        <v>25.69313</v>
      </c>
      <c r="B123" s="56">
        <v>4.0321832000000004</v>
      </c>
      <c r="D123" s="43">
        <v>113</v>
      </c>
      <c r="E123" s="44">
        <f t="shared" si="3"/>
        <v>25.69313</v>
      </c>
      <c r="F123" s="45">
        <f t="shared" si="4"/>
        <v>17.790050927999999</v>
      </c>
      <c r="G123" s="46">
        <f t="shared" si="5"/>
        <v>33.596209072000001</v>
      </c>
      <c r="H123" s="9">
        <f ca="1">_xll.ErPert(F123,E123,G123)</f>
        <v>25.69313</v>
      </c>
      <c r="J123" s="43">
        <v>113</v>
      </c>
      <c r="K123" s="48">
        <v>1</v>
      </c>
      <c r="L123" s="45">
        <v>0.99999999989999999</v>
      </c>
      <c r="M123" s="46">
        <v>1.0000000001</v>
      </c>
      <c r="N123" s="9">
        <f ca="1">_xll.ErPert(L123,K123,M123)</f>
        <v>1</v>
      </c>
      <c r="P123" s="43">
        <v>113</v>
      </c>
      <c r="Q123" s="48">
        <v>1</v>
      </c>
      <c r="R123" s="45">
        <v>0.99999999989999999</v>
      </c>
      <c r="S123" s="46">
        <v>1.0000000001</v>
      </c>
      <c r="T123" s="9">
        <f ca="1">_xll.ErPert(R123,Q123,S123)</f>
        <v>1</v>
      </c>
      <c r="V123" s="43">
        <v>113</v>
      </c>
      <c r="W123" s="48">
        <v>1</v>
      </c>
      <c r="X123" s="45">
        <v>0.99999999989999999</v>
      </c>
      <c r="Y123" s="46">
        <v>1.0000000001</v>
      </c>
      <c r="Z123" s="9">
        <f ca="1">_xll.ErPert(X123,W123,Y123)</f>
        <v>1</v>
      </c>
      <c r="AB123" s="43">
        <v>113</v>
      </c>
      <c r="AC123" s="48">
        <v>1</v>
      </c>
      <c r="AD123" s="45">
        <v>0.99999999989999999</v>
      </c>
      <c r="AE123" s="46">
        <v>1.0000000001</v>
      </c>
      <c r="AF123" s="9">
        <f ca="1">_xll.ErPert(AD123,AC123,AE123)</f>
        <v>1</v>
      </c>
      <c r="AH123" s="43">
        <v>113</v>
      </c>
      <c r="AI123" s="48">
        <v>1</v>
      </c>
      <c r="AJ123" s="45">
        <v>0.99999999989999999</v>
      </c>
      <c r="AK123" s="46">
        <v>1.0000000001</v>
      </c>
      <c r="AL123" s="9">
        <f ca="1">_xll.ErPert(AJ123,AI123,AK123)</f>
        <v>1</v>
      </c>
      <c r="AN123" s="43">
        <v>113</v>
      </c>
      <c r="AO123" s="48">
        <v>1</v>
      </c>
      <c r="AP123" s="45">
        <v>0.99999999989999999</v>
      </c>
      <c r="AQ123" s="46">
        <v>1.0000000001</v>
      </c>
      <c r="AR123" s="9">
        <f ca="1">_xll.ErPert(AP123,AO123,AQ123)</f>
        <v>1</v>
      </c>
      <c r="AT123" s="43">
        <v>113</v>
      </c>
      <c r="AU123" s="54">
        <v>1.24</v>
      </c>
      <c r="AV123" s="54">
        <v>1.2</v>
      </c>
      <c r="AW123" s="54">
        <v>1.28</v>
      </c>
      <c r="AX123" s="9">
        <f ca="1">_xll.ErPert(AV123,AU123,AW123)</f>
        <v>1.24</v>
      </c>
      <c r="AZ123" s="43">
        <v>113</v>
      </c>
      <c r="BA123" s="54">
        <v>1.24</v>
      </c>
      <c r="BB123" s="54">
        <v>1.1499999999999999</v>
      </c>
      <c r="BC123" s="54">
        <v>1.34</v>
      </c>
      <c r="BD123" s="9">
        <f ca="1">_xll.ErPert(BB123,BA123,BC123)</f>
        <v>1.2416666666666665</v>
      </c>
      <c r="BF123" s="43">
        <v>113</v>
      </c>
      <c r="BG123" s="48">
        <v>1</v>
      </c>
      <c r="BH123" s="45">
        <v>0.99999999989999999</v>
      </c>
      <c r="BI123" s="46">
        <v>1.0000000001</v>
      </c>
      <c r="BJ123" s="9">
        <f ca="1">_xll.ErPert(BH123,BG123,BI123)</f>
        <v>1</v>
      </c>
      <c r="BL123" s="43">
        <v>113</v>
      </c>
      <c r="BM123" s="48">
        <v>1</v>
      </c>
      <c r="BN123" s="45">
        <v>0.99999999989999999</v>
      </c>
      <c r="BO123" s="46">
        <v>1.0000000001</v>
      </c>
      <c r="BP123" s="9">
        <f ca="1">_xll.ErPert(BN123,BM123,BO123)</f>
        <v>1</v>
      </c>
      <c r="BR123" s="43">
        <v>113</v>
      </c>
      <c r="BS123" s="55">
        <v>1.1000000000000001</v>
      </c>
      <c r="BT123" s="55">
        <v>1.07</v>
      </c>
      <c r="BU123" s="55">
        <v>1.1399999999999999</v>
      </c>
      <c r="BV123" s="9">
        <f ca="1">_xll.ErPert(BT123,BS123,BU123)</f>
        <v>1.1016666666666668</v>
      </c>
    </row>
    <row r="124" spans="1:74" ht="16" thickBot="1" x14ac:dyDescent="0.4">
      <c r="A124" s="56">
        <v>25.69313</v>
      </c>
      <c r="B124" s="56">
        <v>4.0321832000000004</v>
      </c>
      <c r="D124" s="43">
        <v>114</v>
      </c>
      <c r="E124" s="44">
        <f t="shared" si="3"/>
        <v>25.69313</v>
      </c>
      <c r="F124" s="45">
        <f t="shared" si="4"/>
        <v>17.790050927999999</v>
      </c>
      <c r="G124" s="46">
        <f t="shared" si="5"/>
        <v>33.596209072000001</v>
      </c>
      <c r="H124" s="9">
        <f ca="1">_xll.ErPert(F124,E124,G124)</f>
        <v>25.69313</v>
      </c>
      <c r="J124" s="43">
        <v>114</v>
      </c>
      <c r="K124" s="48">
        <v>1</v>
      </c>
      <c r="L124" s="45">
        <v>0.99999999989999999</v>
      </c>
      <c r="M124" s="46">
        <v>1.0000000001</v>
      </c>
      <c r="N124" s="9">
        <f ca="1">_xll.ErPert(L124,K124,M124)</f>
        <v>1</v>
      </c>
      <c r="P124" s="43">
        <v>114</v>
      </c>
      <c r="Q124" s="48">
        <v>1</v>
      </c>
      <c r="R124" s="45">
        <v>0.99999999989999999</v>
      </c>
      <c r="S124" s="46">
        <v>1.0000000001</v>
      </c>
      <c r="T124" s="9">
        <f ca="1">_xll.ErPert(R124,Q124,S124)</f>
        <v>1</v>
      </c>
      <c r="V124" s="43">
        <v>114</v>
      </c>
      <c r="W124" s="48">
        <v>1</v>
      </c>
      <c r="X124" s="45">
        <v>0.99999999989999999</v>
      </c>
      <c r="Y124" s="46">
        <v>1.0000000001</v>
      </c>
      <c r="Z124" s="9">
        <f ca="1">_xll.ErPert(X124,W124,Y124)</f>
        <v>1</v>
      </c>
      <c r="AB124" s="43">
        <v>114</v>
      </c>
      <c r="AC124" s="48">
        <v>1</v>
      </c>
      <c r="AD124" s="45">
        <v>0.99999999989999999</v>
      </c>
      <c r="AE124" s="46">
        <v>1.0000000001</v>
      </c>
      <c r="AF124" s="9">
        <f ca="1">_xll.ErPert(AD124,AC124,AE124)</f>
        <v>1</v>
      </c>
      <c r="AH124" s="43">
        <v>114</v>
      </c>
      <c r="AI124" s="48">
        <v>1</v>
      </c>
      <c r="AJ124" s="45">
        <v>0.99999999989999999</v>
      </c>
      <c r="AK124" s="46">
        <v>1.0000000001</v>
      </c>
      <c r="AL124" s="9">
        <f ca="1">_xll.ErPert(AJ124,AI124,AK124)</f>
        <v>1</v>
      </c>
      <c r="AN124" s="43">
        <v>114</v>
      </c>
      <c r="AO124" s="48">
        <v>1</v>
      </c>
      <c r="AP124" s="45">
        <v>0.99999999989999999</v>
      </c>
      <c r="AQ124" s="46">
        <v>1.0000000001</v>
      </c>
      <c r="AR124" s="9">
        <f ca="1">_xll.ErPert(AP124,AO124,AQ124)</f>
        <v>1</v>
      </c>
      <c r="AT124" s="43">
        <v>114</v>
      </c>
      <c r="AU124" s="54">
        <v>1.24</v>
      </c>
      <c r="AV124" s="54">
        <v>1.2</v>
      </c>
      <c r="AW124" s="54">
        <v>1.28</v>
      </c>
      <c r="AX124" s="9">
        <f ca="1">_xll.ErPert(AV124,AU124,AW124)</f>
        <v>1.24</v>
      </c>
      <c r="AZ124" s="43">
        <v>114</v>
      </c>
      <c r="BA124" s="54">
        <v>1.24</v>
      </c>
      <c r="BB124" s="54">
        <v>1.1499999999999999</v>
      </c>
      <c r="BC124" s="54">
        <v>1.34</v>
      </c>
      <c r="BD124" s="9">
        <f ca="1">_xll.ErPert(BB124,BA124,BC124)</f>
        <v>1.2416666666666665</v>
      </c>
      <c r="BF124" s="43">
        <v>114</v>
      </c>
      <c r="BG124" s="48">
        <v>1</v>
      </c>
      <c r="BH124" s="45">
        <v>0.99999999989999999</v>
      </c>
      <c r="BI124" s="46">
        <v>1.0000000001</v>
      </c>
      <c r="BJ124" s="9">
        <f ca="1">_xll.ErPert(BH124,BG124,BI124)</f>
        <v>1</v>
      </c>
      <c r="BL124" s="43">
        <v>114</v>
      </c>
      <c r="BM124" s="48">
        <v>1</v>
      </c>
      <c r="BN124" s="45">
        <v>0.99999999989999999</v>
      </c>
      <c r="BO124" s="46">
        <v>1.0000000001</v>
      </c>
      <c r="BP124" s="9">
        <f ca="1">_xll.ErPert(BN124,BM124,BO124)</f>
        <v>1</v>
      </c>
      <c r="BR124" s="43">
        <v>114</v>
      </c>
      <c r="BS124" s="55">
        <v>1.1000000000000001</v>
      </c>
      <c r="BT124" s="55">
        <v>1.07</v>
      </c>
      <c r="BU124" s="55">
        <v>1.1399999999999999</v>
      </c>
      <c r="BV124" s="9">
        <f ca="1">_xll.ErPert(BT124,BS124,BU124)</f>
        <v>1.1016666666666668</v>
      </c>
    </row>
    <row r="125" spans="1:74" ht="16" thickBot="1" x14ac:dyDescent="0.4">
      <c r="A125" s="56">
        <v>25.69313</v>
      </c>
      <c r="B125" s="56">
        <v>4.0321832000000004</v>
      </c>
      <c r="D125" s="43">
        <v>115</v>
      </c>
      <c r="E125" s="44">
        <f t="shared" si="3"/>
        <v>25.69313</v>
      </c>
      <c r="F125" s="45">
        <f t="shared" si="4"/>
        <v>17.790050927999999</v>
      </c>
      <c r="G125" s="46">
        <f t="shared" si="5"/>
        <v>33.596209072000001</v>
      </c>
      <c r="H125" s="9">
        <f ca="1">_xll.ErPert(F125,E125,G125)</f>
        <v>25.69313</v>
      </c>
      <c r="J125" s="43">
        <v>115</v>
      </c>
      <c r="K125" s="48">
        <v>1</v>
      </c>
      <c r="L125" s="45">
        <v>0.99999999989999999</v>
      </c>
      <c r="M125" s="46">
        <v>1.0000000001</v>
      </c>
      <c r="N125" s="9">
        <f ca="1">_xll.ErPert(L125,K125,M125)</f>
        <v>1</v>
      </c>
      <c r="P125" s="43">
        <v>115</v>
      </c>
      <c r="Q125" s="48">
        <v>1</v>
      </c>
      <c r="R125" s="45">
        <v>0.99999999989999999</v>
      </c>
      <c r="S125" s="46">
        <v>1.0000000001</v>
      </c>
      <c r="T125" s="9">
        <f ca="1">_xll.ErPert(R125,Q125,S125)</f>
        <v>1</v>
      </c>
      <c r="V125" s="43">
        <v>115</v>
      </c>
      <c r="W125" s="48">
        <v>1</v>
      </c>
      <c r="X125" s="45">
        <v>0.99999999989999999</v>
      </c>
      <c r="Y125" s="46">
        <v>1.0000000001</v>
      </c>
      <c r="Z125" s="9">
        <f ca="1">_xll.ErPert(X125,W125,Y125)</f>
        <v>1</v>
      </c>
      <c r="AB125" s="43">
        <v>115</v>
      </c>
      <c r="AC125" s="48">
        <v>1</v>
      </c>
      <c r="AD125" s="45">
        <v>0.99999999989999999</v>
      </c>
      <c r="AE125" s="46">
        <v>1.0000000001</v>
      </c>
      <c r="AF125" s="9">
        <f ca="1">_xll.ErPert(AD125,AC125,AE125)</f>
        <v>1</v>
      </c>
      <c r="AH125" s="43">
        <v>115</v>
      </c>
      <c r="AI125" s="48">
        <v>1</v>
      </c>
      <c r="AJ125" s="45">
        <v>0.99999999989999999</v>
      </c>
      <c r="AK125" s="46">
        <v>1.0000000001</v>
      </c>
      <c r="AL125" s="9">
        <f ca="1">_xll.ErPert(AJ125,AI125,AK125)</f>
        <v>1</v>
      </c>
      <c r="AN125" s="43">
        <v>115</v>
      </c>
      <c r="AO125" s="48">
        <v>1</v>
      </c>
      <c r="AP125" s="45">
        <v>0.99999999989999999</v>
      </c>
      <c r="AQ125" s="46">
        <v>1.0000000001</v>
      </c>
      <c r="AR125" s="9">
        <f ca="1">_xll.ErPert(AP125,AO125,AQ125)</f>
        <v>1</v>
      </c>
      <c r="AT125" s="43">
        <v>115</v>
      </c>
      <c r="AU125" s="54">
        <v>1.24</v>
      </c>
      <c r="AV125" s="54">
        <v>1.2</v>
      </c>
      <c r="AW125" s="54">
        <v>1.28</v>
      </c>
      <c r="AX125" s="9">
        <f ca="1">_xll.ErPert(AV125,AU125,AW125)</f>
        <v>1.24</v>
      </c>
      <c r="AZ125" s="43">
        <v>115</v>
      </c>
      <c r="BA125" s="54">
        <v>1.24</v>
      </c>
      <c r="BB125" s="54">
        <v>1.1499999999999999</v>
      </c>
      <c r="BC125" s="54">
        <v>1.34</v>
      </c>
      <c r="BD125" s="9">
        <f ca="1">_xll.ErPert(BB125,BA125,BC125)</f>
        <v>1.2416666666666665</v>
      </c>
      <c r="BF125" s="43">
        <v>115</v>
      </c>
      <c r="BG125" s="48">
        <v>1</v>
      </c>
      <c r="BH125" s="45">
        <v>0.99999999989999999</v>
      </c>
      <c r="BI125" s="46">
        <v>1.0000000001</v>
      </c>
      <c r="BJ125" s="9">
        <f ca="1">_xll.ErPert(BH125,BG125,BI125)</f>
        <v>1</v>
      </c>
      <c r="BL125" s="43">
        <v>115</v>
      </c>
      <c r="BM125" s="48">
        <v>1</v>
      </c>
      <c r="BN125" s="45">
        <v>0.99999999989999999</v>
      </c>
      <c r="BO125" s="46">
        <v>1.0000000001</v>
      </c>
      <c r="BP125" s="9">
        <f ca="1">_xll.ErPert(BN125,BM125,BO125)</f>
        <v>1</v>
      </c>
      <c r="BR125" s="43">
        <v>115</v>
      </c>
      <c r="BS125" s="55">
        <v>1.1000000000000001</v>
      </c>
      <c r="BT125" s="55">
        <v>1.07</v>
      </c>
      <c r="BU125" s="55">
        <v>1.1399999999999999</v>
      </c>
      <c r="BV125" s="9">
        <f ca="1">_xll.ErPert(BT125,BS125,BU125)</f>
        <v>1.1016666666666668</v>
      </c>
    </row>
    <row r="126" spans="1:74" ht="16" thickBot="1" x14ac:dyDescent="0.4">
      <c r="A126" s="56">
        <v>25.69313</v>
      </c>
      <c r="B126" s="56">
        <v>4.0321832000000004</v>
      </c>
      <c r="D126" s="43">
        <v>116</v>
      </c>
      <c r="E126" s="44">
        <f t="shared" si="3"/>
        <v>25.69313</v>
      </c>
      <c r="F126" s="45">
        <f t="shared" si="4"/>
        <v>17.790050927999999</v>
      </c>
      <c r="G126" s="46">
        <f t="shared" si="5"/>
        <v>33.596209072000001</v>
      </c>
      <c r="H126" s="9">
        <f ca="1">_xll.ErPert(F126,E126,G126)</f>
        <v>25.69313</v>
      </c>
      <c r="J126" s="43">
        <v>116</v>
      </c>
      <c r="K126" s="48">
        <v>1</v>
      </c>
      <c r="L126" s="45">
        <v>0.99999999989999999</v>
      </c>
      <c r="M126" s="46">
        <v>1.0000000001</v>
      </c>
      <c r="N126" s="9">
        <f ca="1">_xll.ErPert(L126,K126,M126)</f>
        <v>1</v>
      </c>
      <c r="P126" s="43">
        <v>116</v>
      </c>
      <c r="Q126" s="48">
        <v>1</v>
      </c>
      <c r="R126" s="45">
        <v>0.99999999989999999</v>
      </c>
      <c r="S126" s="46">
        <v>1.0000000001</v>
      </c>
      <c r="T126" s="9">
        <f ca="1">_xll.ErPert(R126,Q126,S126)</f>
        <v>1</v>
      </c>
      <c r="V126" s="43">
        <v>116</v>
      </c>
      <c r="W126" s="48">
        <v>1</v>
      </c>
      <c r="X126" s="45">
        <v>0.99999999989999999</v>
      </c>
      <c r="Y126" s="46">
        <v>1.0000000001</v>
      </c>
      <c r="Z126" s="9">
        <f ca="1">_xll.ErPert(X126,W126,Y126)</f>
        <v>1</v>
      </c>
      <c r="AB126" s="43">
        <v>116</v>
      </c>
      <c r="AC126" s="48">
        <v>1</v>
      </c>
      <c r="AD126" s="45">
        <v>0.99999999989999999</v>
      </c>
      <c r="AE126" s="46">
        <v>1.0000000001</v>
      </c>
      <c r="AF126" s="9">
        <f ca="1">_xll.ErPert(AD126,AC126,AE126)</f>
        <v>1</v>
      </c>
      <c r="AH126" s="43">
        <v>116</v>
      </c>
      <c r="AI126" s="48">
        <v>1</v>
      </c>
      <c r="AJ126" s="45">
        <v>0.99999999989999999</v>
      </c>
      <c r="AK126" s="46">
        <v>1.0000000001</v>
      </c>
      <c r="AL126" s="9">
        <f ca="1">_xll.ErPert(AJ126,AI126,AK126)</f>
        <v>1</v>
      </c>
      <c r="AN126" s="43">
        <v>116</v>
      </c>
      <c r="AO126" s="48">
        <v>1</v>
      </c>
      <c r="AP126" s="45">
        <v>0.99999999989999999</v>
      </c>
      <c r="AQ126" s="46">
        <v>1.0000000001</v>
      </c>
      <c r="AR126" s="9">
        <f ca="1">_xll.ErPert(AP126,AO126,AQ126)</f>
        <v>1</v>
      </c>
      <c r="AT126" s="43">
        <v>116</v>
      </c>
      <c r="AU126" s="54">
        <v>1.24</v>
      </c>
      <c r="AV126" s="54">
        <v>1.2</v>
      </c>
      <c r="AW126" s="54">
        <v>1.28</v>
      </c>
      <c r="AX126" s="9">
        <f ca="1">_xll.ErPert(AV126,AU126,AW126)</f>
        <v>1.24</v>
      </c>
      <c r="AZ126" s="43">
        <v>116</v>
      </c>
      <c r="BA126" s="54">
        <v>1.24</v>
      </c>
      <c r="BB126" s="54">
        <v>1.1499999999999999</v>
      </c>
      <c r="BC126" s="54">
        <v>1.34</v>
      </c>
      <c r="BD126" s="9">
        <f ca="1">_xll.ErPert(BB126,BA126,BC126)</f>
        <v>1.2416666666666665</v>
      </c>
      <c r="BF126" s="43">
        <v>116</v>
      </c>
      <c r="BG126" s="48">
        <v>1</v>
      </c>
      <c r="BH126" s="45">
        <v>0.99999999989999999</v>
      </c>
      <c r="BI126" s="46">
        <v>1.0000000001</v>
      </c>
      <c r="BJ126" s="9">
        <f ca="1">_xll.ErPert(BH126,BG126,BI126)</f>
        <v>1</v>
      </c>
      <c r="BL126" s="43">
        <v>116</v>
      </c>
      <c r="BM126" s="48">
        <v>1</v>
      </c>
      <c r="BN126" s="45">
        <v>0.99999999989999999</v>
      </c>
      <c r="BO126" s="46">
        <v>1.0000000001</v>
      </c>
      <c r="BP126" s="9">
        <f ca="1">_xll.ErPert(BN126,BM126,BO126)</f>
        <v>1</v>
      </c>
      <c r="BR126" s="43">
        <v>116</v>
      </c>
      <c r="BS126" s="55">
        <v>1.1000000000000001</v>
      </c>
      <c r="BT126" s="55">
        <v>1.07</v>
      </c>
      <c r="BU126" s="55">
        <v>1.1399999999999999</v>
      </c>
      <c r="BV126" s="9">
        <f ca="1">_xll.ErPert(BT126,BS126,BU126)</f>
        <v>1.1016666666666668</v>
      </c>
    </row>
    <row r="127" spans="1:74" ht="16" thickBot="1" x14ac:dyDescent="0.4">
      <c r="A127" s="58">
        <v>25.69313</v>
      </c>
      <c r="B127" s="58">
        <v>4.0321832000000004</v>
      </c>
      <c r="D127" s="43">
        <v>117</v>
      </c>
      <c r="E127" s="44">
        <f t="shared" si="3"/>
        <v>25.69313</v>
      </c>
      <c r="F127" s="45">
        <f t="shared" si="4"/>
        <v>17.790050927999999</v>
      </c>
      <c r="G127" s="46">
        <f t="shared" si="5"/>
        <v>33.596209072000001</v>
      </c>
      <c r="H127" s="9">
        <f ca="1">_xll.ErPert(F127,E127,G127)</f>
        <v>25.69313</v>
      </c>
      <c r="J127" s="43">
        <v>117</v>
      </c>
      <c r="K127" s="48">
        <v>1</v>
      </c>
      <c r="L127" s="45">
        <v>0.99999999989999999</v>
      </c>
      <c r="M127" s="46">
        <v>1.0000000001</v>
      </c>
      <c r="N127" s="9">
        <f ca="1">_xll.ErPert(L127,K127,M127)</f>
        <v>1</v>
      </c>
      <c r="P127" s="43">
        <v>117</v>
      </c>
      <c r="Q127" s="48">
        <v>1</v>
      </c>
      <c r="R127" s="45">
        <v>0.99999999989999999</v>
      </c>
      <c r="S127" s="46">
        <v>1.0000000001</v>
      </c>
      <c r="T127" s="9">
        <f ca="1">_xll.ErPert(R127,Q127,S127)</f>
        <v>1</v>
      </c>
      <c r="V127" s="43">
        <v>117</v>
      </c>
      <c r="W127" s="48">
        <v>1</v>
      </c>
      <c r="X127" s="45">
        <v>0.99999999989999999</v>
      </c>
      <c r="Y127" s="46">
        <v>1.0000000001</v>
      </c>
      <c r="Z127" s="9">
        <f ca="1">_xll.ErPert(X127,W127,Y127)</f>
        <v>1</v>
      </c>
      <c r="AB127" s="43">
        <v>117</v>
      </c>
      <c r="AC127" s="48">
        <v>1</v>
      </c>
      <c r="AD127" s="45">
        <v>0.99999999989999999</v>
      </c>
      <c r="AE127" s="46">
        <v>1.0000000001</v>
      </c>
      <c r="AF127" s="9">
        <f ca="1">_xll.ErPert(AD127,AC127,AE127)</f>
        <v>1</v>
      </c>
      <c r="AH127" s="43">
        <v>117</v>
      </c>
      <c r="AI127" s="48">
        <v>1</v>
      </c>
      <c r="AJ127" s="45">
        <v>0.99999999989999999</v>
      </c>
      <c r="AK127" s="46">
        <v>1.0000000001</v>
      </c>
      <c r="AL127" s="9">
        <f ca="1">_xll.ErPert(AJ127,AI127,AK127)</f>
        <v>1</v>
      </c>
      <c r="AN127" s="43">
        <v>117</v>
      </c>
      <c r="AO127" s="48">
        <v>1</v>
      </c>
      <c r="AP127" s="45">
        <v>0.99999999989999999</v>
      </c>
      <c r="AQ127" s="46">
        <v>1.0000000001</v>
      </c>
      <c r="AR127" s="9">
        <f ca="1">_xll.ErPert(AP127,AO127,AQ127)</f>
        <v>1</v>
      </c>
      <c r="AT127" s="43">
        <v>117</v>
      </c>
      <c r="AU127" s="54">
        <v>1.24</v>
      </c>
      <c r="AV127" s="54">
        <v>1.2</v>
      </c>
      <c r="AW127" s="54">
        <v>1.28</v>
      </c>
      <c r="AX127" s="9">
        <f ca="1">_xll.ErPert(AV127,AU127,AW127)</f>
        <v>1.24</v>
      </c>
      <c r="AZ127" s="43">
        <v>117</v>
      </c>
      <c r="BA127" s="54">
        <v>1.24</v>
      </c>
      <c r="BB127" s="54">
        <v>1.1499999999999999</v>
      </c>
      <c r="BC127" s="54">
        <v>1.34</v>
      </c>
      <c r="BD127" s="9">
        <f ca="1">_xll.ErPert(BB127,BA127,BC127)</f>
        <v>1.2416666666666665</v>
      </c>
      <c r="BF127" s="43">
        <v>117</v>
      </c>
      <c r="BG127" s="48">
        <v>1</v>
      </c>
      <c r="BH127" s="45">
        <v>0.99999999989999999</v>
      </c>
      <c r="BI127" s="46">
        <v>1.0000000001</v>
      </c>
      <c r="BJ127" s="9">
        <f ca="1">_xll.ErPert(BH127,BG127,BI127)</f>
        <v>1</v>
      </c>
      <c r="BL127" s="43">
        <v>117</v>
      </c>
      <c r="BM127" s="48">
        <v>1</v>
      </c>
      <c r="BN127" s="45">
        <v>0.99999999989999999</v>
      </c>
      <c r="BO127" s="46">
        <v>1.0000000001</v>
      </c>
      <c r="BP127" s="9">
        <f ca="1">_xll.ErPert(BN127,BM127,BO127)</f>
        <v>1</v>
      </c>
      <c r="BR127" s="43">
        <v>117</v>
      </c>
      <c r="BS127" s="55">
        <v>1.1000000000000001</v>
      </c>
      <c r="BT127" s="55">
        <v>1.07</v>
      </c>
      <c r="BU127" s="55">
        <v>1.1399999999999999</v>
      </c>
      <c r="BV127" s="9">
        <f ca="1">_xll.ErPert(BT127,BS127,BU127)</f>
        <v>1.1016666666666668</v>
      </c>
    </row>
    <row r="128" spans="1:74" ht="16" thickBot="1" x14ac:dyDescent="0.4">
      <c r="A128" s="56">
        <v>23.647258000000001</v>
      </c>
      <c r="B128" s="57">
        <v>4.8001391</v>
      </c>
      <c r="D128" s="43">
        <v>17</v>
      </c>
      <c r="E128" s="44">
        <f t="shared" ref="E128" si="6">A128</f>
        <v>23.647258000000001</v>
      </c>
      <c r="F128" s="45">
        <f t="shared" ref="F128" si="7">A128-B128*1.96</f>
        <v>14.238985364000001</v>
      </c>
      <c r="G128" s="46">
        <f t="shared" ref="G128" si="8">A128+B128*1.96</f>
        <v>33.055530636</v>
      </c>
      <c r="H128" s="9">
        <f ca="1">_xll.ErPert(F128,E128,G128)</f>
        <v>23.647258000000001</v>
      </c>
      <c r="J128" s="43">
        <v>17</v>
      </c>
      <c r="K128" s="44">
        <v>1</v>
      </c>
      <c r="L128" s="45">
        <v>0.99999999989999999</v>
      </c>
      <c r="M128" s="46">
        <v>1.0000000001</v>
      </c>
      <c r="N128" s="9">
        <f ca="1">_xll.ErPert(L128,K128,M128)</f>
        <v>1</v>
      </c>
      <c r="P128" s="43">
        <v>17</v>
      </c>
      <c r="Q128" s="44">
        <v>1</v>
      </c>
      <c r="R128" s="45">
        <v>0.99999999989999999</v>
      </c>
      <c r="S128" s="46">
        <v>1.0000000001</v>
      </c>
      <c r="T128" s="9">
        <f ca="1">_xll.ErPert(R128,Q128,S128)</f>
        <v>1</v>
      </c>
      <c r="V128" s="43">
        <v>17</v>
      </c>
      <c r="W128" s="44">
        <v>1</v>
      </c>
      <c r="X128" s="45">
        <v>0.99999999989999999</v>
      </c>
      <c r="Y128" s="46">
        <v>1.0000000001</v>
      </c>
      <c r="Z128" s="47">
        <f ca="1">_xll.ErPert(X128,W128,Y128)</f>
        <v>1</v>
      </c>
      <c r="AB128" s="43">
        <v>17</v>
      </c>
      <c r="AC128" s="48">
        <v>1</v>
      </c>
      <c r="AD128" s="45">
        <v>0.99999999989999999</v>
      </c>
      <c r="AE128" s="46">
        <v>1.0000000001</v>
      </c>
      <c r="AF128" s="9">
        <f ca="1">_xll.ErPert(AD128,AC128,AE128)</f>
        <v>1</v>
      </c>
      <c r="AH128" s="43">
        <v>17</v>
      </c>
      <c r="AI128" s="44">
        <v>1</v>
      </c>
      <c r="AJ128" s="45">
        <v>0.99999999989999999</v>
      </c>
      <c r="AK128" s="46">
        <v>1.0000000001</v>
      </c>
      <c r="AL128" s="9">
        <f ca="1">_xll.ErPert(AJ128,AI128,AK128)</f>
        <v>1</v>
      </c>
      <c r="AN128" s="43">
        <v>17</v>
      </c>
      <c r="AO128" s="44">
        <v>1</v>
      </c>
      <c r="AP128" s="45">
        <v>0.99999999989999999</v>
      </c>
      <c r="AQ128" s="46">
        <v>1.0000000001</v>
      </c>
      <c r="AR128" s="9">
        <f ca="1">_xll.ErPert(AP128,AO128,AQ128)</f>
        <v>1</v>
      </c>
      <c r="AT128" s="43">
        <v>17</v>
      </c>
      <c r="AU128" s="44">
        <v>1</v>
      </c>
      <c r="AV128" s="45">
        <v>0.99999999989999999</v>
      </c>
      <c r="AW128" s="46">
        <v>1.0000000001</v>
      </c>
      <c r="AX128" s="9">
        <f ca="1">_xll.ErPert(AV128,AU128,AW128)</f>
        <v>1</v>
      </c>
      <c r="AZ128" s="43">
        <v>17</v>
      </c>
      <c r="BA128" s="44">
        <v>1</v>
      </c>
      <c r="BB128" s="45">
        <v>0.99999999989999999</v>
      </c>
      <c r="BC128" s="46">
        <v>1.0000000001</v>
      </c>
      <c r="BD128" s="9">
        <f ca="1">_xll.ErPert(BB128,BA128,BC128)</f>
        <v>1</v>
      </c>
      <c r="BF128" s="43">
        <v>17</v>
      </c>
      <c r="BG128" s="48">
        <v>1</v>
      </c>
      <c r="BH128" s="45">
        <v>0.99999999989999999</v>
      </c>
      <c r="BI128" s="46">
        <v>1.0000000001</v>
      </c>
      <c r="BJ128" s="9">
        <f ca="1">_xll.ErPert(BH128,BG128,BI128)</f>
        <v>1</v>
      </c>
      <c r="BL128" s="43">
        <v>17</v>
      </c>
      <c r="BM128" s="48">
        <v>1</v>
      </c>
      <c r="BN128" s="45">
        <v>0.99999999989999999</v>
      </c>
      <c r="BO128" s="46">
        <v>1.0000000001</v>
      </c>
      <c r="BP128" s="9">
        <f ca="1">_xll.ErPert(BN128,BM128,BO128)</f>
        <v>1</v>
      </c>
      <c r="BR128" s="43">
        <v>17</v>
      </c>
      <c r="BS128" s="53">
        <v>1</v>
      </c>
      <c r="BT128" s="45">
        <v>0.99999999989999999</v>
      </c>
      <c r="BU128" s="46">
        <v>1.0000000001</v>
      </c>
      <c r="BV128" s="9">
        <f ca="1">_xll.ErPert(BT128,BS128,BU128)</f>
        <v>1</v>
      </c>
    </row>
    <row r="129" spans="1:74" ht="16" thickBot="1" x14ac:dyDescent="0.4">
      <c r="A129" s="56">
        <v>23.647258000000001</v>
      </c>
      <c r="B129" s="57">
        <v>4.8001391</v>
      </c>
      <c r="D129" s="43">
        <v>18</v>
      </c>
      <c r="E129" s="44">
        <f t="shared" ref="E129:E192" si="9">A129</f>
        <v>23.647258000000001</v>
      </c>
      <c r="F129" s="45">
        <f t="shared" ref="F129:F192" si="10">A129-B129*1.96</f>
        <v>14.238985364000001</v>
      </c>
      <c r="G129" s="46">
        <f t="shared" ref="G129:G192" si="11">A129+B129*1.96</f>
        <v>33.055530636</v>
      </c>
      <c r="H129" s="9">
        <f ca="1">_xll.ErPert(F129,E129,G129)</f>
        <v>23.647258000000001</v>
      </c>
      <c r="J129" s="43">
        <v>18</v>
      </c>
      <c r="K129" s="48">
        <v>1</v>
      </c>
      <c r="L129" s="45">
        <v>0.99999999989999999</v>
      </c>
      <c r="M129" s="46">
        <v>1.0000000001</v>
      </c>
      <c r="N129" s="9">
        <f ca="1">_xll.ErPert(L129,K129,M129)</f>
        <v>1</v>
      </c>
      <c r="P129" s="43">
        <v>18</v>
      </c>
      <c r="Q129" s="48">
        <v>1</v>
      </c>
      <c r="R129" s="45">
        <v>0.99999999989999999</v>
      </c>
      <c r="S129" s="46">
        <v>1.0000000001</v>
      </c>
      <c r="T129" s="9">
        <f ca="1">_xll.ErPert(R129,Q129,S129)</f>
        <v>1</v>
      </c>
      <c r="V129" s="43">
        <v>18</v>
      </c>
      <c r="W129" s="48">
        <v>1</v>
      </c>
      <c r="X129" s="45">
        <v>0.99999999989999999</v>
      </c>
      <c r="Y129" s="46">
        <v>1.0000000001</v>
      </c>
      <c r="Z129" s="9">
        <f ca="1">_xll.ErPert(X129,W129,Y129)</f>
        <v>1</v>
      </c>
      <c r="AB129" s="43">
        <v>18</v>
      </c>
      <c r="AC129" s="48">
        <v>1</v>
      </c>
      <c r="AD129" s="45">
        <v>0.99999999989999999</v>
      </c>
      <c r="AE129" s="46">
        <v>1.0000000001</v>
      </c>
      <c r="AF129" s="9">
        <f ca="1">_xll.ErPert(AD129,AC129,AE129)</f>
        <v>1</v>
      </c>
      <c r="AH129" s="43">
        <v>18</v>
      </c>
      <c r="AI129" s="48">
        <v>1</v>
      </c>
      <c r="AJ129" s="45">
        <v>0.99999999989999999</v>
      </c>
      <c r="AK129" s="46">
        <v>1.0000000001</v>
      </c>
      <c r="AL129" s="9">
        <f ca="1">_xll.ErPert(AJ129,AI129,AK129)</f>
        <v>1</v>
      </c>
      <c r="AN129" s="43">
        <v>18</v>
      </c>
      <c r="AO129" s="48">
        <v>1</v>
      </c>
      <c r="AP129" s="45">
        <v>0.99999999989999999</v>
      </c>
      <c r="AQ129" s="46">
        <v>1.0000000001</v>
      </c>
      <c r="AR129" s="9">
        <f ca="1">_xll.ErPert(AP129,AO129,AQ129)</f>
        <v>1</v>
      </c>
      <c r="AT129" s="43">
        <v>18</v>
      </c>
      <c r="AU129" s="44">
        <v>1</v>
      </c>
      <c r="AV129" s="45">
        <v>0.99999999989999999</v>
      </c>
      <c r="AW129" s="46">
        <v>1.0000000001</v>
      </c>
      <c r="AX129" s="9">
        <f ca="1">_xll.ErPert(AV129,AU129,AW129)</f>
        <v>1</v>
      </c>
      <c r="AZ129" s="43">
        <v>18</v>
      </c>
      <c r="BA129" s="44">
        <v>1</v>
      </c>
      <c r="BB129" s="45">
        <v>0.99999999989999999</v>
      </c>
      <c r="BC129" s="46">
        <v>1.0000000001</v>
      </c>
      <c r="BD129" s="9">
        <f ca="1">_xll.ErPert(BB129,BA129,BC129)</f>
        <v>1</v>
      </c>
      <c r="BF129" s="43">
        <v>18</v>
      </c>
      <c r="BG129" s="48">
        <v>1</v>
      </c>
      <c r="BH129" s="45">
        <v>0.99999999989999999</v>
      </c>
      <c r="BI129" s="46">
        <v>1.0000000001</v>
      </c>
      <c r="BJ129" s="9">
        <f ca="1">_xll.ErPert(BH129,BG129,BI129)</f>
        <v>1</v>
      </c>
      <c r="BL129" s="43">
        <v>18</v>
      </c>
      <c r="BM129" s="48">
        <v>1</v>
      </c>
      <c r="BN129" s="45">
        <v>0.99999999989999999</v>
      </c>
      <c r="BO129" s="46">
        <v>1.0000000001</v>
      </c>
      <c r="BP129" s="9">
        <f ca="1">_xll.ErPert(BN129,BM129,BO129)</f>
        <v>1</v>
      </c>
      <c r="BR129" s="43">
        <v>18</v>
      </c>
      <c r="BS129" s="53">
        <v>1</v>
      </c>
      <c r="BT129" s="45">
        <v>0.99999999989999999</v>
      </c>
      <c r="BU129" s="46">
        <v>1.0000000001</v>
      </c>
      <c r="BV129" s="9">
        <f ca="1">_xll.ErPert(BT129,BS129,BU129)</f>
        <v>1</v>
      </c>
    </row>
    <row r="130" spans="1:74" ht="16" thickBot="1" x14ac:dyDescent="0.4">
      <c r="A130" s="56">
        <v>23.647258000000001</v>
      </c>
      <c r="B130" s="57">
        <v>4.8001391</v>
      </c>
      <c r="D130" s="43">
        <v>19</v>
      </c>
      <c r="E130" s="44">
        <f t="shared" si="9"/>
        <v>23.647258000000001</v>
      </c>
      <c r="F130" s="45">
        <f t="shared" si="10"/>
        <v>14.238985364000001</v>
      </c>
      <c r="G130" s="46">
        <f t="shared" si="11"/>
        <v>33.055530636</v>
      </c>
      <c r="H130" s="9">
        <f ca="1">_xll.ErPert(F130,E130,G130)</f>
        <v>23.647258000000001</v>
      </c>
      <c r="J130" s="43">
        <v>19</v>
      </c>
      <c r="K130" s="48">
        <v>1</v>
      </c>
      <c r="L130" s="45">
        <v>0.99999999989999999</v>
      </c>
      <c r="M130" s="46">
        <v>1.0000000001</v>
      </c>
      <c r="N130" s="9">
        <f ca="1">_xll.ErPert(L130,K130,M130)</f>
        <v>1</v>
      </c>
      <c r="P130" s="43">
        <v>19</v>
      </c>
      <c r="Q130" s="48">
        <v>1</v>
      </c>
      <c r="R130" s="45">
        <v>0.99999999989999999</v>
      </c>
      <c r="S130" s="46">
        <v>1.0000000001</v>
      </c>
      <c r="T130" s="9">
        <f ca="1">_xll.ErPert(R130,Q130,S130)</f>
        <v>1</v>
      </c>
      <c r="V130" s="43">
        <v>19</v>
      </c>
      <c r="W130" s="48">
        <v>1</v>
      </c>
      <c r="X130" s="45">
        <v>0.99999999989999999</v>
      </c>
      <c r="Y130" s="46">
        <v>1.0000000001</v>
      </c>
      <c r="Z130" s="9">
        <f ca="1">_xll.ErPert(X130,W130,Y130)</f>
        <v>1</v>
      </c>
      <c r="AB130" s="43">
        <v>19</v>
      </c>
      <c r="AC130" s="48">
        <v>1</v>
      </c>
      <c r="AD130" s="45">
        <v>0.99999999989999999</v>
      </c>
      <c r="AE130" s="46">
        <v>1.0000000001</v>
      </c>
      <c r="AF130" s="9">
        <f ca="1">_xll.ErPert(AD130,AC130,AE130)</f>
        <v>1</v>
      </c>
      <c r="AH130" s="43">
        <v>19</v>
      </c>
      <c r="AI130" s="48">
        <v>1</v>
      </c>
      <c r="AJ130" s="45">
        <v>0.99999999989999999</v>
      </c>
      <c r="AK130" s="46">
        <v>1.0000000001</v>
      </c>
      <c r="AL130" s="9">
        <f ca="1">_xll.ErPert(AJ130,AI130,AK130)</f>
        <v>1</v>
      </c>
      <c r="AN130" s="43">
        <v>19</v>
      </c>
      <c r="AO130" s="48">
        <v>1</v>
      </c>
      <c r="AP130" s="45">
        <v>0.99999999989999999</v>
      </c>
      <c r="AQ130" s="46">
        <v>1.0000000001</v>
      </c>
      <c r="AR130" s="9">
        <f ca="1">_xll.ErPert(AP130,AO130,AQ130)</f>
        <v>1</v>
      </c>
      <c r="AT130" s="43">
        <v>19</v>
      </c>
      <c r="AU130" s="44">
        <v>1</v>
      </c>
      <c r="AV130" s="45">
        <v>0.99999999989999999</v>
      </c>
      <c r="AW130" s="46">
        <v>1.0000000001</v>
      </c>
      <c r="AX130" s="9">
        <f ca="1">_xll.ErPert(AV130,AU130,AW130)</f>
        <v>1</v>
      </c>
      <c r="AZ130" s="43">
        <v>19</v>
      </c>
      <c r="BA130" s="44">
        <v>1</v>
      </c>
      <c r="BB130" s="45">
        <v>0.99999999989999999</v>
      </c>
      <c r="BC130" s="46">
        <v>1.0000000001</v>
      </c>
      <c r="BD130" s="9">
        <f ca="1">_xll.ErPert(BB130,BA130,BC130)</f>
        <v>1</v>
      </c>
      <c r="BF130" s="43">
        <v>19</v>
      </c>
      <c r="BG130" s="48">
        <v>1</v>
      </c>
      <c r="BH130" s="45">
        <v>0.99999999989999999</v>
      </c>
      <c r="BI130" s="46">
        <v>1.0000000001</v>
      </c>
      <c r="BJ130" s="9">
        <f ca="1">_xll.ErPert(BH130,BG130,BI130)</f>
        <v>1</v>
      </c>
      <c r="BL130" s="43">
        <v>19</v>
      </c>
      <c r="BM130" s="48">
        <v>1</v>
      </c>
      <c r="BN130" s="45">
        <v>0.99999999989999999</v>
      </c>
      <c r="BO130" s="46">
        <v>1.0000000001</v>
      </c>
      <c r="BP130" s="9">
        <f ca="1">_xll.ErPert(BN130,BM130,BO130)</f>
        <v>1</v>
      </c>
      <c r="BR130" s="43">
        <v>19</v>
      </c>
      <c r="BS130" s="53">
        <v>1</v>
      </c>
      <c r="BT130" s="45">
        <v>0.99999999989999999</v>
      </c>
      <c r="BU130" s="46">
        <v>1.0000000001</v>
      </c>
      <c r="BV130" s="9">
        <f ca="1">_xll.ErPert(BT130,BS130,BU130)</f>
        <v>1</v>
      </c>
    </row>
    <row r="131" spans="1:74" ht="16" thickBot="1" x14ac:dyDescent="0.4">
      <c r="A131" s="56">
        <v>23.647258000000001</v>
      </c>
      <c r="B131" s="57">
        <v>4.8001391</v>
      </c>
      <c r="D131" s="43">
        <v>20</v>
      </c>
      <c r="E131" s="44">
        <f t="shared" si="9"/>
        <v>23.647258000000001</v>
      </c>
      <c r="F131" s="45">
        <f t="shared" si="10"/>
        <v>14.238985364000001</v>
      </c>
      <c r="G131" s="46">
        <f t="shared" si="11"/>
        <v>33.055530636</v>
      </c>
      <c r="H131" s="9">
        <f ca="1">_xll.ErPert(F131,E131,G131)</f>
        <v>23.647258000000001</v>
      </c>
      <c r="J131" s="43">
        <v>20</v>
      </c>
      <c r="K131" s="48">
        <v>1</v>
      </c>
      <c r="L131" s="45">
        <v>0.99999999989999999</v>
      </c>
      <c r="M131" s="46">
        <v>1.0000000001</v>
      </c>
      <c r="N131" s="9">
        <f ca="1">_xll.ErPert(L131,K131,M131)</f>
        <v>1</v>
      </c>
      <c r="P131" s="43">
        <v>20</v>
      </c>
      <c r="Q131" s="48">
        <v>1</v>
      </c>
      <c r="R131" s="45">
        <v>0.99999999989999999</v>
      </c>
      <c r="S131" s="46">
        <v>1.0000000001</v>
      </c>
      <c r="T131" s="9">
        <f ca="1">_xll.ErPert(R131,Q131,S131)</f>
        <v>1</v>
      </c>
      <c r="V131" s="43">
        <v>20</v>
      </c>
      <c r="W131" s="48">
        <v>1</v>
      </c>
      <c r="X131" s="45">
        <v>0.99999999989999999</v>
      </c>
      <c r="Y131" s="46">
        <v>1.0000000001</v>
      </c>
      <c r="Z131" s="9">
        <f ca="1">_xll.ErPert(X131,W131,Y131)</f>
        <v>1</v>
      </c>
      <c r="AB131" s="43">
        <v>20</v>
      </c>
      <c r="AC131" s="48">
        <v>1</v>
      </c>
      <c r="AD131" s="45">
        <v>0.99999999989999999</v>
      </c>
      <c r="AE131" s="46">
        <v>1.0000000001</v>
      </c>
      <c r="AF131" s="9">
        <f ca="1">_xll.ErPert(AD131,AC131,AE131)</f>
        <v>1</v>
      </c>
      <c r="AH131" s="43">
        <v>20</v>
      </c>
      <c r="AI131" s="48">
        <v>1</v>
      </c>
      <c r="AJ131" s="45">
        <v>0.99999999989999999</v>
      </c>
      <c r="AK131" s="46">
        <v>1.0000000001</v>
      </c>
      <c r="AL131" s="9">
        <f ca="1">_xll.ErPert(AJ131,AI131,AK131)</f>
        <v>1</v>
      </c>
      <c r="AN131" s="43">
        <v>20</v>
      </c>
      <c r="AO131" s="48">
        <v>1</v>
      </c>
      <c r="AP131" s="45">
        <v>0.99999999989999999</v>
      </c>
      <c r="AQ131" s="46">
        <v>1.0000000001</v>
      </c>
      <c r="AR131" s="9">
        <f ca="1">_xll.ErPert(AP131,AO131,AQ131)</f>
        <v>1</v>
      </c>
      <c r="AT131" s="43">
        <v>20</v>
      </c>
      <c r="AU131" s="44">
        <v>1</v>
      </c>
      <c r="AV131" s="45">
        <v>0.99999999989999999</v>
      </c>
      <c r="AW131" s="46">
        <v>1.0000000001</v>
      </c>
      <c r="AX131" s="9">
        <f ca="1">_xll.ErPert(AV131,AU131,AW131)</f>
        <v>1</v>
      </c>
      <c r="AZ131" s="43">
        <v>20</v>
      </c>
      <c r="BA131" s="44">
        <v>1</v>
      </c>
      <c r="BB131" s="45">
        <v>0.99999999989999999</v>
      </c>
      <c r="BC131" s="46">
        <v>1.0000000001</v>
      </c>
      <c r="BD131" s="9">
        <f ca="1">_xll.ErPert(BB131,BA131,BC131)</f>
        <v>1</v>
      </c>
      <c r="BF131" s="43">
        <v>20</v>
      </c>
      <c r="BG131" s="48">
        <v>1</v>
      </c>
      <c r="BH131" s="45">
        <v>0.99999999989999999</v>
      </c>
      <c r="BI131" s="46">
        <v>1.0000000001</v>
      </c>
      <c r="BJ131" s="9">
        <f ca="1">_xll.ErPert(BH131,BG131,BI131)</f>
        <v>1</v>
      </c>
      <c r="BL131" s="43">
        <v>20</v>
      </c>
      <c r="BM131" s="48">
        <v>1</v>
      </c>
      <c r="BN131" s="45">
        <v>0.99999999989999999</v>
      </c>
      <c r="BO131" s="46">
        <v>1.0000000001</v>
      </c>
      <c r="BP131" s="9">
        <f ca="1">_xll.ErPert(BN131,BM131,BO131)</f>
        <v>1</v>
      </c>
      <c r="BR131" s="43">
        <v>20</v>
      </c>
      <c r="BS131" s="53">
        <v>1</v>
      </c>
      <c r="BT131" s="45">
        <v>0.99999999989999999</v>
      </c>
      <c r="BU131" s="46">
        <v>1.0000000001</v>
      </c>
      <c r="BV131" s="9">
        <f ca="1">_xll.ErPert(BT131,BS131,BU131)</f>
        <v>1</v>
      </c>
    </row>
    <row r="132" spans="1:74" ht="16" thickBot="1" x14ac:dyDescent="0.4">
      <c r="A132" s="56">
        <v>23.647258000000001</v>
      </c>
      <c r="B132" s="57">
        <v>4.8001391</v>
      </c>
      <c r="D132" s="43">
        <v>21</v>
      </c>
      <c r="E132" s="44">
        <f t="shared" si="9"/>
        <v>23.647258000000001</v>
      </c>
      <c r="F132" s="45">
        <f t="shared" si="10"/>
        <v>14.238985364000001</v>
      </c>
      <c r="G132" s="46">
        <f t="shared" si="11"/>
        <v>33.055530636</v>
      </c>
      <c r="H132" s="9">
        <f ca="1">_xll.ErPert(F132,E132,G132)</f>
        <v>23.647258000000001</v>
      </c>
      <c r="J132" s="43">
        <v>21</v>
      </c>
      <c r="K132" s="48">
        <v>1</v>
      </c>
      <c r="L132" s="45">
        <v>0.99999999989999999</v>
      </c>
      <c r="M132" s="46">
        <v>1.0000000001</v>
      </c>
      <c r="N132" s="9">
        <f ca="1">_xll.ErPert(L132,K132,M132)</f>
        <v>1</v>
      </c>
      <c r="P132" s="43">
        <v>21</v>
      </c>
      <c r="Q132" s="48">
        <v>1</v>
      </c>
      <c r="R132" s="45">
        <v>0.99999999989999999</v>
      </c>
      <c r="S132" s="46">
        <v>1.0000000001</v>
      </c>
      <c r="T132" s="9">
        <f ca="1">_xll.ErPert(R132,Q132,S132)</f>
        <v>1</v>
      </c>
      <c r="V132" s="43">
        <v>21</v>
      </c>
      <c r="W132" s="48">
        <v>1</v>
      </c>
      <c r="X132" s="45">
        <v>0.99999999989999999</v>
      </c>
      <c r="Y132" s="46">
        <v>1.0000000001</v>
      </c>
      <c r="Z132" s="9">
        <f ca="1">_xll.ErPert(X132,W132,Y132)</f>
        <v>1</v>
      </c>
      <c r="AB132" s="43">
        <v>21</v>
      </c>
      <c r="AC132" s="48">
        <v>1</v>
      </c>
      <c r="AD132" s="45">
        <v>0.99999999989999999</v>
      </c>
      <c r="AE132" s="46">
        <v>1.0000000001</v>
      </c>
      <c r="AF132" s="9">
        <f ca="1">_xll.ErPert(AD132,AC132,AE132)</f>
        <v>1</v>
      </c>
      <c r="AH132" s="43">
        <v>21</v>
      </c>
      <c r="AI132" s="48">
        <v>1</v>
      </c>
      <c r="AJ132" s="45">
        <v>0.99999999989999999</v>
      </c>
      <c r="AK132" s="46">
        <v>1.0000000001</v>
      </c>
      <c r="AL132" s="9">
        <f ca="1">_xll.ErPert(AJ132,AI132,AK132)</f>
        <v>1</v>
      </c>
      <c r="AN132" s="43">
        <v>21</v>
      </c>
      <c r="AO132" s="48">
        <v>1</v>
      </c>
      <c r="AP132" s="45">
        <v>0.99999999989999999</v>
      </c>
      <c r="AQ132" s="46">
        <v>1.0000000001</v>
      </c>
      <c r="AR132" s="9">
        <f ca="1">_xll.ErPert(AP132,AO132,AQ132)</f>
        <v>1</v>
      </c>
      <c r="AT132" s="43">
        <v>21</v>
      </c>
      <c r="AU132" s="44">
        <v>1</v>
      </c>
      <c r="AV132" s="45">
        <v>0.99999999989999999</v>
      </c>
      <c r="AW132" s="46">
        <v>1.0000000001</v>
      </c>
      <c r="AX132" s="9">
        <f ca="1">_xll.ErPert(AV132,AU132,AW132)</f>
        <v>1</v>
      </c>
      <c r="AZ132" s="43">
        <v>21</v>
      </c>
      <c r="BA132" s="44">
        <v>1</v>
      </c>
      <c r="BB132" s="45">
        <v>0.99999999989999999</v>
      </c>
      <c r="BC132" s="46">
        <v>1.0000000001</v>
      </c>
      <c r="BD132" s="9">
        <f ca="1">_xll.ErPert(BB132,BA132,BC132)</f>
        <v>1</v>
      </c>
      <c r="BF132" s="43">
        <v>21</v>
      </c>
      <c r="BG132" s="48">
        <v>1</v>
      </c>
      <c r="BH132" s="45">
        <v>0.99999999989999999</v>
      </c>
      <c r="BI132" s="46">
        <v>1.0000000001</v>
      </c>
      <c r="BJ132" s="9">
        <f ca="1">_xll.ErPert(BH132,BG132,BI132)</f>
        <v>1</v>
      </c>
      <c r="BL132" s="43">
        <v>21</v>
      </c>
      <c r="BM132" s="48">
        <v>1</v>
      </c>
      <c r="BN132" s="45">
        <v>0.99999999989999999</v>
      </c>
      <c r="BO132" s="46">
        <v>1.0000000001</v>
      </c>
      <c r="BP132" s="9">
        <f ca="1">_xll.ErPert(BN132,BM132,BO132)</f>
        <v>1</v>
      </c>
      <c r="BR132" s="43">
        <v>21</v>
      </c>
      <c r="BS132" s="53">
        <v>1</v>
      </c>
      <c r="BT132" s="45">
        <v>0.99999999989999999</v>
      </c>
      <c r="BU132" s="46">
        <v>1.0000000001</v>
      </c>
      <c r="BV132" s="9">
        <f ca="1">_xll.ErPert(BT132,BS132,BU132)</f>
        <v>1</v>
      </c>
    </row>
    <row r="133" spans="1:74" ht="16" thickBot="1" x14ac:dyDescent="0.4">
      <c r="A133" s="56">
        <v>23.647258000000001</v>
      </c>
      <c r="B133" s="57">
        <v>4.8001391</v>
      </c>
      <c r="D133" s="43">
        <v>22</v>
      </c>
      <c r="E133" s="44">
        <f t="shared" si="9"/>
        <v>23.647258000000001</v>
      </c>
      <c r="F133" s="45">
        <f t="shared" si="10"/>
        <v>14.238985364000001</v>
      </c>
      <c r="G133" s="46">
        <f t="shared" si="11"/>
        <v>33.055530636</v>
      </c>
      <c r="H133" s="9">
        <f ca="1">_xll.ErPert(F133,E133,G133)</f>
        <v>23.647258000000001</v>
      </c>
      <c r="J133" s="43">
        <v>22</v>
      </c>
      <c r="K133" s="48">
        <v>1</v>
      </c>
      <c r="L133" s="45">
        <v>0.99999999989999999</v>
      </c>
      <c r="M133" s="46">
        <v>1.0000000001</v>
      </c>
      <c r="N133" s="9">
        <f ca="1">_xll.ErPert(L133,K133,M133)</f>
        <v>1</v>
      </c>
      <c r="P133" s="43">
        <v>22</v>
      </c>
      <c r="Q133" s="48">
        <v>1</v>
      </c>
      <c r="R133" s="45">
        <v>0.99999999989999999</v>
      </c>
      <c r="S133" s="46">
        <v>1.0000000001</v>
      </c>
      <c r="T133" s="9">
        <f ca="1">_xll.ErPert(R133,Q133,S133)</f>
        <v>1</v>
      </c>
      <c r="V133" s="43">
        <v>22</v>
      </c>
      <c r="W133" s="48">
        <v>1</v>
      </c>
      <c r="X133" s="45">
        <v>0.99999999989999999</v>
      </c>
      <c r="Y133" s="46">
        <v>1.0000000001</v>
      </c>
      <c r="Z133" s="9">
        <f ca="1">_xll.ErPert(X133,W133,Y133)</f>
        <v>1</v>
      </c>
      <c r="AB133" s="43">
        <v>22</v>
      </c>
      <c r="AC133" s="48">
        <v>1</v>
      </c>
      <c r="AD133" s="45">
        <v>0.99999999989999999</v>
      </c>
      <c r="AE133" s="46">
        <v>1.0000000001</v>
      </c>
      <c r="AF133" s="9">
        <f ca="1">_xll.ErPert(AD133,AC133,AE133)</f>
        <v>1</v>
      </c>
      <c r="AH133" s="43">
        <v>22</v>
      </c>
      <c r="AI133" s="48">
        <v>1</v>
      </c>
      <c r="AJ133" s="45">
        <v>0.99999999989999999</v>
      </c>
      <c r="AK133" s="46">
        <v>1.0000000001</v>
      </c>
      <c r="AL133" s="9">
        <f ca="1">_xll.ErPert(AJ133,AI133,AK133)</f>
        <v>1</v>
      </c>
      <c r="AN133" s="43">
        <v>22</v>
      </c>
      <c r="AO133" s="48">
        <v>1</v>
      </c>
      <c r="AP133" s="45">
        <v>0.99999999989999999</v>
      </c>
      <c r="AQ133" s="46">
        <v>1.0000000001</v>
      </c>
      <c r="AR133" s="9">
        <f ca="1">_xll.ErPert(AP133,AO133,AQ133)</f>
        <v>1</v>
      </c>
      <c r="AT133" s="43">
        <v>22</v>
      </c>
      <c r="AU133" s="44">
        <v>1</v>
      </c>
      <c r="AV133" s="45">
        <v>0.99999999989999999</v>
      </c>
      <c r="AW133" s="46">
        <v>1.0000000001</v>
      </c>
      <c r="AX133" s="9">
        <f ca="1">_xll.ErPert(AV133,AU133,AW133)</f>
        <v>1</v>
      </c>
      <c r="AZ133" s="43">
        <v>22</v>
      </c>
      <c r="BA133" s="44">
        <v>1</v>
      </c>
      <c r="BB133" s="45">
        <v>0.99999999989999999</v>
      </c>
      <c r="BC133" s="46">
        <v>1.0000000001</v>
      </c>
      <c r="BD133" s="9">
        <f ca="1">_xll.ErPert(BB133,BA133,BC133)</f>
        <v>1</v>
      </c>
      <c r="BF133" s="43">
        <v>22</v>
      </c>
      <c r="BG133" s="48">
        <v>1</v>
      </c>
      <c r="BH133" s="45">
        <v>0.99999999989999999</v>
      </c>
      <c r="BI133" s="46">
        <v>1.0000000001</v>
      </c>
      <c r="BJ133" s="9">
        <f ca="1">_xll.ErPert(BH133,BG133,BI133)</f>
        <v>1</v>
      </c>
      <c r="BL133" s="43">
        <v>22</v>
      </c>
      <c r="BM133" s="48">
        <v>1</v>
      </c>
      <c r="BN133" s="45">
        <v>0.99999999989999999</v>
      </c>
      <c r="BO133" s="46">
        <v>1.0000000001</v>
      </c>
      <c r="BP133" s="9">
        <f ca="1">_xll.ErPert(BN133,BM133,BO133)</f>
        <v>1</v>
      </c>
      <c r="BR133" s="43">
        <v>22</v>
      </c>
      <c r="BS133" s="53">
        <v>1</v>
      </c>
      <c r="BT133" s="45">
        <v>0.99999999989999999</v>
      </c>
      <c r="BU133" s="46">
        <v>1.0000000001</v>
      </c>
      <c r="BV133" s="9">
        <f ca="1">_xll.ErPert(BT133,BS133,BU133)</f>
        <v>1</v>
      </c>
    </row>
    <row r="134" spans="1:74" ht="16" thickBot="1" x14ac:dyDescent="0.4">
      <c r="A134" s="56">
        <v>23.647258000000001</v>
      </c>
      <c r="B134" s="57">
        <v>4.8001391</v>
      </c>
      <c r="D134" s="43">
        <v>23</v>
      </c>
      <c r="E134" s="44">
        <f t="shared" si="9"/>
        <v>23.647258000000001</v>
      </c>
      <c r="F134" s="45">
        <f t="shared" si="10"/>
        <v>14.238985364000001</v>
      </c>
      <c r="G134" s="46">
        <f t="shared" si="11"/>
        <v>33.055530636</v>
      </c>
      <c r="H134" s="9">
        <f ca="1">_xll.ErPert(F134,E134,G134)</f>
        <v>23.647258000000001</v>
      </c>
      <c r="J134" s="43">
        <v>23</v>
      </c>
      <c r="K134" s="48">
        <v>1</v>
      </c>
      <c r="L134" s="45">
        <v>0.99999999989999999</v>
      </c>
      <c r="M134" s="46">
        <v>1.0000000001</v>
      </c>
      <c r="N134" s="9">
        <f ca="1">_xll.ErPert(L134,K134,M134)</f>
        <v>1</v>
      </c>
      <c r="P134" s="43">
        <v>23</v>
      </c>
      <c r="Q134" s="48">
        <v>1</v>
      </c>
      <c r="R134" s="45">
        <v>0.99999999989999999</v>
      </c>
      <c r="S134" s="46">
        <v>1.0000000001</v>
      </c>
      <c r="T134" s="9">
        <f ca="1">_xll.ErPert(R134,Q134,S134)</f>
        <v>1</v>
      </c>
      <c r="V134" s="43">
        <v>23</v>
      </c>
      <c r="W134" s="48">
        <v>1</v>
      </c>
      <c r="X134" s="45">
        <v>0.99999999989999999</v>
      </c>
      <c r="Y134" s="46">
        <v>1.0000000001</v>
      </c>
      <c r="Z134" s="9">
        <f ca="1">_xll.ErPert(X134,W134,Y134)</f>
        <v>1</v>
      </c>
      <c r="AB134" s="43">
        <v>23</v>
      </c>
      <c r="AC134" s="48">
        <v>1</v>
      </c>
      <c r="AD134" s="45">
        <v>0.99999999989999999</v>
      </c>
      <c r="AE134" s="46">
        <v>1.0000000001</v>
      </c>
      <c r="AF134" s="9">
        <f ca="1">_xll.ErPert(AD134,AC134,AE134)</f>
        <v>1</v>
      </c>
      <c r="AH134" s="43">
        <v>23</v>
      </c>
      <c r="AI134" s="48">
        <v>1</v>
      </c>
      <c r="AJ134" s="45">
        <v>0.99999999989999999</v>
      </c>
      <c r="AK134" s="46">
        <v>1.0000000001</v>
      </c>
      <c r="AL134" s="9">
        <f ca="1">_xll.ErPert(AJ134,AI134,AK134)</f>
        <v>1</v>
      </c>
      <c r="AN134" s="43">
        <v>23</v>
      </c>
      <c r="AO134" s="48">
        <v>1</v>
      </c>
      <c r="AP134" s="45">
        <v>0.99999999989999999</v>
      </c>
      <c r="AQ134" s="46">
        <v>1.0000000001</v>
      </c>
      <c r="AR134" s="9">
        <f ca="1">_xll.ErPert(AP134,AO134,AQ134)</f>
        <v>1</v>
      </c>
      <c r="AT134" s="43">
        <v>23</v>
      </c>
      <c r="AU134" s="44">
        <v>1</v>
      </c>
      <c r="AV134" s="45">
        <v>0.99999999989999999</v>
      </c>
      <c r="AW134" s="46">
        <v>1.0000000001</v>
      </c>
      <c r="AX134" s="9">
        <f ca="1">_xll.ErPert(AV134,AU134,AW134)</f>
        <v>1</v>
      </c>
      <c r="AZ134" s="43">
        <v>23</v>
      </c>
      <c r="BA134" s="44">
        <v>1</v>
      </c>
      <c r="BB134" s="45">
        <v>0.99999999989999999</v>
      </c>
      <c r="BC134" s="46">
        <v>1.0000000001</v>
      </c>
      <c r="BD134" s="9">
        <f ca="1">_xll.ErPert(BB134,BA134,BC134)</f>
        <v>1</v>
      </c>
      <c r="BF134" s="43">
        <v>23</v>
      </c>
      <c r="BG134" s="48">
        <v>1</v>
      </c>
      <c r="BH134" s="45">
        <v>0.99999999989999999</v>
      </c>
      <c r="BI134" s="46">
        <v>1.0000000001</v>
      </c>
      <c r="BJ134" s="9">
        <f ca="1">_xll.ErPert(BH134,BG134,BI134)</f>
        <v>1</v>
      </c>
      <c r="BL134" s="43">
        <v>23</v>
      </c>
      <c r="BM134" s="48">
        <v>1</v>
      </c>
      <c r="BN134" s="45">
        <v>0.99999999989999999</v>
      </c>
      <c r="BO134" s="46">
        <v>1.0000000001</v>
      </c>
      <c r="BP134" s="9">
        <f ca="1">_xll.ErPert(BN134,BM134,BO134)</f>
        <v>1</v>
      </c>
      <c r="BR134" s="43">
        <v>23</v>
      </c>
      <c r="BS134" s="53">
        <v>1</v>
      </c>
      <c r="BT134" s="45">
        <v>0.99999999989999999</v>
      </c>
      <c r="BU134" s="46">
        <v>1.0000000001</v>
      </c>
      <c r="BV134" s="9">
        <f ca="1">_xll.ErPert(BT134,BS134,BU134)</f>
        <v>1</v>
      </c>
    </row>
    <row r="135" spans="1:74" ht="16" thickBot="1" x14ac:dyDescent="0.4">
      <c r="A135" s="56">
        <v>23.647258000000001</v>
      </c>
      <c r="B135" s="57">
        <v>4.8001391</v>
      </c>
      <c r="D135" s="43">
        <v>24</v>
      </c>
      <c r="E135" s="44">
        <f t="shared" si="9"/>
        <v>23.647258000000001</v>
      </c>
      <c r="F135" s="45">
        <f t="shared" si="10"/>
        <v>14.238985364000001</v>
      </c>
      <c r="G135" s="46">
        <f t="shared" si="11"/>
        <v>33.055530636</v>
      </c>
      <c r="H135" s="9">
        <f ca="1">_xll.ErPert(F135,E135,G135)</f>
        <v>23.647258000000001</v>
      </c>
      <c r="J135" s="43">
        <v>24</v>
      </c>
      <c r="K135" s="48">
        <v>1</v>
      </c>
      <c r="L135" s="45">
        <v>0.99999999989999999</v>
      </c>
      <c r="M135" s="46">
        <v>1.0000000001</v>
      </c>
      <c r="N135" s="9">
        <f ca="1">_xll.ErPert(L135,K135,M135)</f>
        <v>1</v>
      </c>
      <c r="P135" s="43">
        <v>24</v>
      </c>
      <c r="Q135" s="48">
        <v>1</v>
      </c>
      <c r="R135" s="45">
        <v>0.99999999989999999</v>
      </c>
      <c r="S135" s="46">
        <v>1.0000000001</v>
      </c>
      <c r="T135" s="9">
        <f ca="1">_xll.ErPert(R135,Q135,S135)</f>
        <v>1</v>
      </c>
      <c r="V135" s="43">
        <v>24</v>
      </c>
      <c r="W135" s="48">
        <v>1</v>
      </c>
      <c r="X135" s="45">
        <v>0.99999999989999999</v>
      </c>
      <c r="Y135" s="46">
        <v>1.0000000001</v>
      </c>
      <c r="Z135" s="9">
        <f ca="1">_xll.ErPert(X135,W135,Y135)</f>
        <v>1</v>
      </c>
      <c r="AB135" s="43">
        <v>24</v>
      </c>
      <c r="AC135" s="48">
        <v>1</v>
      </c>
      <c r="AD135" s="45">
        <v>0.99999999989999999</v>
      </c>
      <c r="AE135" s="46">
        <v>1.0000000001</v>
      </c>
      <c r="AF135" s="9">
        <f ca="1">_xll.ErPert(AD135,AC135,AE135)</f>
        <v>1</v>
      </c>
      <c r="AH135" s="43">
        <v>24</v>
      </c>
      <c r="AI135" s="48">
        <v>1</v>
      </c>
      <c r="AJ135" s="45">
        <v>0.99999999989999999</v>
      </c>
      <c r="AK135" s="46">
        <v>1.0000000001</v>
      </c>
      <c r="AL135" s="9">
        <f ca="1">_xll.ErPert(AJ135,AI135,AK135)</f>
        <v>1</v>
      </c>
      <c r="AN135" s="43">
        <v>24</v>
      </c>
      <c r="AO135" s="48">
        <v>1</v>
      </c>
      <c r="AP135" s="45">
        <v>0.99999999989999999</v>
      </c>
      <c r="AQ135" s="46">
        <v>1.0000000001</v>
      </c>
      <c r="AR135" s="9">
        <f ca="1">_xll.ErPert(AP135,AO135,AQ135)</f>
        <v>1</v>
      </c>
      <c r="AT135" s="43">
        <v>24</v>
      </c>
      <c r="AU135" s="44">
        <v>1</v>
      </c>
      <c r="AV135" s="45">
        <v>0.99999999989999999</v>
      </c>
      <c r="AW135" s="46">
        <v>1.0000000001</v>
      </c>
      <c r="AX135" s="9">
        <f ca="1">_xll.ErPert(AV135,AU135,AW135)</f>
        <v>1</v>
      </c>
      <c r="AZ135" s="43">
        <v>24</v>
      </c>
      <c r="BA135" s="44">
        <v>1</v>
      </c>
      <c r="BB135" s="45">
        <v>0.99999999989999999</v>
      </c>
      <c r="BC135" s="46">
        <v>1.0000000001</v>
      </c>
      <c r="BD135" s="9">
        <f ca="1">_xll.ErPert(BB135,BA135,BC135)</f>
        <v>1</v>
      </c>
      <c r="BF135" s="43">
        <v>24</v>
      </c>
      <c r="BG135" s="48">
        <v>1</v>
      </c>
      <c r="BH135" s="45">
        <v>0.99999999989999999</v>
      </c>
      <c r="BI135" s="46">
        <v>1.0000000001</v>
      </c>
      <c r="BJ135" s="9">
        <f ca="1">_xll.ErPert(BH135,BG135,BI135)</f>
        <v>1</v>
      </c>
      <c r="BL135" s="43">
        <v>24</v>
      </c>
      <c r="BM135" s="48">
        <v>1</v>
      </c>
      <c r="BN135" s="45">
        <v>0.99999999989999999</v>
      </c>
      <c r="BO135" s="46">
        <v>1.0000000001</v>
      </c>
      <c r="BP135" s="9">
        <f ca="1">_xll.ErPert(BN135,BM135,BO135)</f>
        <v>1</v>
      </c>
      <c r="BR135" s="43">
        <v>24</v>
      </c>
      <c r="BS135" s="53">
        <v>1</v>
      </c>
      <c r="BT135" s="45">
        <v>0.99999999989999999</v>
      </c>
      <c r="BU135" s="46">
        <v>1.0000000001</v>
      </c>
      <c r="BV135" s="9">
        <f ca="1">_xll.ErPert(BT135,BS135,BU135)</f>
        <v>1</v>
      </c>
    </row>
    <row r="136" spans="1:74" ht="16" thickBot="1" x14ac:dyDescent="0.4">
      <c r="A136" s="56">
        <v>25.325548000000001</v>
      </c>
      <c r="B136" s="57">
        <v>5.3554994000000002</v>
      </c>
      <c r="D136" s="43">
        <v>25</v>
      </c>
      <c r="E136" s="44">
        <f t="shared" si="9"/>
        <v>25.325548000000001</v>
      </c>
      <c r="F136" s="45">
        <f t="shared" si="10"/>
        <v>14.828769176000002</v>
      </c>
      <c r="G136" s="46">
        <f t="shared" si="11"/>
        <v>35.822326824000001</v>
      </c>
      <c r="H136" s="9">
        <f ca="1">_xll.ErPert(F136,E136,G136)</f>
        <v>25.325547999999998</v>
      </c>
      <c r="J136" s="43">
        <v>25</v>
      </c>
      <c r="K136" s="48">
        <v>1</v>
      </c>
      <c r="L136" s="45">
        <v>0.99999999989999999</v>
      </c>
      <c r="M136" s="46">
        <v>1.0000000001</v>
      </c>
      <c r="N136" s="9">
        <f ca="1">_xll.ErPert(L136,K136,M136)</f>
        <v>1</v>
      </c>
      <c r="P136" s="43">
        <v>25</v>
      </c>
      <c r="Q136" s="48">
        <v>1</v>
      </c>
      <c r="R136" s="45">
        <v>0.99999999989999999</v>
      </c>
      <c r="S136" s="46">
        <v>1.0000000001</v>
      </c>
      <c r="T136" s="9">
        <f ca="1">_xll.ErPert(R136,Q136,S136)</f>
        <v>1</v>
      </c>
      <c r="V136" s="43">
        <v>25</v>
      </c>
      <c r="W136" s="48">
        <v>1</v>
      </c>
      <c r="X136" s="45">
        <v>0.99999999989999999</v>
      </c>
      <c r="Y136" s="46">
        <v>1.0000000001</v>
      </c>
      <c r="Z136" s="9">
        <f ca="1">_xll.ErPert(X136,W136,Y136)</f>
        <v>1</v>
      </c>
      <c r="AB136" s="43">
        <v>25</v>
      </c>
      <c r="AC136" s="48">
        <v>1</v>
      </c>
      <c r="AD136" s="45">
        <v>0.99999999989999999</v>
      </c>
      <c r="AE136" s="46">
        <v>1.0000000001</v>
      </c>
      <c r="AF136" s="9">
        <f ca="1">_xll.ErPert(AD136,AC136,AE136)</f>
        <v>1</v>
      </c>
      <c r="AH136" s="43">
        <v>25</v>
      </c>
      <c r="AI136" s="48">
        <v>1</v>
      </c>
      <c r="AJ136" s="45">
        <v>0.99999999989999999</v>
      </c>
      <c r="AK136" s="46">
        <v>1.0000000001</v>
      </c>
      <c r="AL136" s="9">
        <f ca="1">_xll.ErPert(AJ136,AI136,AK136)</f>
        <v>1</v>
      </c>
      <c r="AN136" s="43">
        <v>25</v>
      </c>
      <c r="AO136" s="48">
        <v>1</v>
      </c>
      <c r="AP136" s="45">
        <v>0.99999999989999999</v>
      </c>
      <c r="AQ136" s="46">
        <v>1.0000000001</v>
      </c>
      <c r="AR136" s="9">
        <f ca="1">_xll.ErPert(AP136,AO136,AQ136)</f>
        <v>1</v>
      </c>
      <c r="AT136" s="43">
        <v>25</v>
      </c>
      <c r="AU136" s="44">
        <v>1</v>
      </c>
      <c r="AV136" s="45">
        <v>0.99999999989999999</v>
      </c>
      <c r="AW136" s="46">
        <v>1.0000000001</v>
      </c>
      <c r="AX136" s="9">
        <f ca="1">_xll.ErPert(AV136,AU136,AW136)</f>
        <v>1</v>
      </c>
      <c r="AZ136" s="43">
        <v>25</v>
      </c>
      <c r="BA136" s="44">
        <v>1</v>
      </c>
      <c r="BB136" s="45">
        <v>0.99999999989999999</v>
      </c>
      <c r="BC136" s="46">
        <v>1.0000000001</v>
      </c>
      <c r="BD136" s="9">
        <f ca="1">_xll.ErPert(BB136,BA136,BC136)</f>
        <v>1</v>
      </c>
      <c r="BF136" s="43">
        <v>25</v>
      </c>
      <c r="BG136" s="48">
        <v>1</v>
      </c>
      <c r="BH136" s="45">
        <v>0.99999999989999999</v>
      </c>
      <c r="BI136" s="46">
        <v>1.0000000001</v>
      </c>
      <c r="BJ136" s="9">
        <f ca="1">_xll.ErPert(BH136,BG136,BI136)</f>
        <v>1</v>
      </c>
      <c r="BL136" s="43">
        <v>25</v>
      </c>
      <c r="BM136" s="48">
        <v>1</v>
      </c>
      <c r="BN136" s="45">
        <v>0.99999999989999999</v>
      </c>
      <c r="BO136" s="46">
        <v>1.0000000001</v>
      </c>
      <c r="BP136" s="9">
        <f ca="1">_xll.ErPert(BN136,BM136,BO136)</f>
        <v>1</v>
      </c>
      <c r="BR136" s="43">
        <v>25</v>
      </c>
      <c r="BS136" s="53">
        <v>1</v>
      </c>
      <c r="BT136" s="45">
        <v>0.99999999989999999</v>
      </c>
      <c r="BU136" s="46">
        <v>1.0000000001</v>
      </c>
      <c r="BV136" s="9">
        <f ca="1">_xll.ErPert(BT136,BS136,BU136)</f>
        <v>1</v>
      </c>
    </row>
    <row r="137" spans="1:74" ht="16" thickBot="1" x14ac:dyDescent="0.4">
      <c r="A137" s="56">
        <v>25.325548000000001</v>
      </c>
      <c r="B137" s="57">
        <v>5.3554994000000002</v>
      </c>
      <c r="D137" s="43">
        <v>26</v>
      </c>
      <c r="E137" s="44">
        <f t="shared" si="9"/>
        <v>25.325548000000001</v>
      </c>
      <c r="F137" s="45">
        <f t="shared" si="10"/>
        <v>14.828769176000002</v>
      </c>
      <c r="G137" s="46">
        <f t="shared" si="11"/>
        <v>35.822326824000001</v>
      </c>
      <c r="H137" s="9">
        <f ca="1">_xll.ErPert(F137,E137,G137)</f>
        <v>25.325547999999998</v>
      </c>
      <c r="J137" s="43">
        <v>26</v>
      </c>
      <c r="K137" s="48">
        <v>1</v>
      </c>
      <c r="L137" s="45">
        <v>0.99999999989999999</v>
      </c>
      <c r="M137" s="46">
        <v>1.0000000001</v>
      </c>
      <c r="N137" s="9">
        <f ca="1">_xll.ErPert(L137,K137,M137)</f>
        <v>1</v>
      </c>
      <c r="P137" s="43">
        <v>26</v>
      </c>
      <c r="Q137" s="48">
        <v>1</v>
      </c>
      <c r="R137" s="45">
        <v>0.99999999989999999</v>
      </c>
      <c r="S137" s="46">
        <v>1.0000000001</v>
      </c>
      <c r="T137" s="9">
        <f ca="1">_xll.ErPert(R137,Q137,S137)</f>
        <v>1</v>
      </c>
      <c r="V137" s="43">
        <v>26</v>
      </c>
      <c r="W137" s="48">
        <v>1</v>
      </c>
      <c r="X137" s="45">
        <v>0.99999999989999999</v>
      </c>
      <c r="Y137" s="46">
        <v>1.0000000001</v>
      </c>
      <c r="Z137" s="9">
        <f ca="1">_xll.ErPert(X137,W137,Y137)</f>
        <v>1</v>
      </c>
      <c r="AB137" s="43">
        <v>26</v>
      </c>
      <c r="AC137" s="48">
        <v>1</v>
      </c>
      <c r="AD137" s="45">
        <v>0.99999999989999999</v>
      </c>
      <c r="AE137" s="46">
        <v>1.0000000001</v>
      </c>
      <c r="AF137" s="9">
        <f ca="1">_xll.ErPert(AD137,AC137,AE137)</f>
        <v>1</v>
      </c>
      <c r="AH137" s="43">
        <v>26</v>
      </c>
      <c r="AI137" s="48">
        <v>1</v>
      </c>
      <c r="AJ137" s="45">
        <v>0.99999999989999999</v>
      </c>
      <c r="AK137" s="46">
        <v>1.0000000001</v>
      </c>
      <c r="AL137" s="9">
        <f ca="1">_xll.ErPert(AJ137,AI137,AK137)</f>
        <v>1</v>
      </c>
      <c r="AN137" s="43">
        <v>26</v>
      </c>
      <c r="AO137" s="48">
        <v>1</v>
      </c>
      <c r="AP137" s="45">
        <v>0.99999999989999999</v>
      </c>
      <c r="AQ137" s="46">
        <v>1.0000000001</v>
      </c>
      <c r="AR137" s="9">
        <f ca="1">_xll.ErPert(AP137,AO137,AQ137)</f>
        <v>1</v>
      </c>
      <c r="AT137" s="43">
        <v>26</v>
      </c>
      <c r="AU137" s="44">
        <v>1</v>
      </c>
      <c r="AV137" s="45">
        <v>0.99999999989999999</v>
      </c>
      <c r="AW137" s="46">
        <v>1.0000000001</v>
      </c>
      <c r="AX137" s="9">
        <f ca="1">_xll.ErPert(AV137,AU137,AW137)</f>
        <v>1</v>
      </c>
      <c r="AZ137" s="43">
        <v>26</v>
      </c>
      <c r="BA137" s="44">
        <v>1</v>
      </c>
      <c r="BB137" s="45">
        <v>0.99999999989999999</v>
      </c>
      <c r="BC137" s="46">
        <v>1.0000000001</v>
      </c>
      <c r="BD137" s="9">
        <f ca="1">_xll.ErPert(BB137,BA137,BC137)</f>
        <v>1</v>
      </c>
      <c r="BF137" s="43">
        <v>26</v>
      </c>
      <c r="BG137" s="48">
        <v>1</v>
      </c>
      <c r="BH137" s="45">
        <v>0.99999999989999999</v>
      </c>
      <c r="BI137" s="46">
        <v>1.0000000001</v>
      </c>
      <c r="BJ137" s="9">
        <f ca="1">_xll.ErPert(BH137,BG137,BI137)</f>
        <v>1</v>
      </c>
      <c r="BL137" s="43">
        <v>26</v>
      </c>
      <c r="BM137" s="48">
        <v>1</v>
      </c>
      <c r="BN137" s="45">
        <v>0.99999999989999999</v>
      </c>
      <c r="BO137" s="46">
        <v>1.0000000001</v>
      </c>
      <c r="BP137" s="9">
        <f ca="1">_xll.ErPert(BN137,BM137,BO137)</f>
        <v>1</v>
      </c>
      <c r="BR137" s="43">
        <v>26</v>
      </c>
      <c r="BS137" s="53">
        <v>1</v>
      </c>
      <c r="BT137" s="45">
        <v>0.99999999989999999</v>
      </c>
      <c r="BU137" s="46">
        <v>1.0000000001</v>
      </c>
      <c r="BV137" s="9">
        <f ca="1">_xll.ErPert(BT137,BS137,BU137)</f>
        <v>1</v>
      </c>
    </row>
    <row r="138" spans="1:74" ht="16" thickBot="1" x14ac:dyDescent="0.4">
      <c r="A138" s="56">
        <v>25.325548000000001</v>
      </c>
      <c r="B138" s="57">
        <v>5.3554994000000002</v>
      </c>
      <c r="D138" s="43">
        <v>27</v>
      </c>
      <c r="E138" s="44">
        <f t="shared" si="9"/>
        <v>25.325548000000001</v>
      </c>
      <c r="F138" s="45">
        <f t="shared" si="10"/>
        <v>14.828769176000002</v>
      </c>
      <c r="G138" s="46">
        <f t="shared" si="11"/>
        <v>35.822326824000001</v>
      </c>
      <c r="H138" s="9">
        <f ca="1">_xll.ErPert(F138,E138,G138)</f>
        <v>25.325547999999998</v>
      </c>
      <c r="J138" s="43">
        <v>27</v>
      </c>
      <c r="K138" s="48">
        <v>1</v>
      </c>
      <c r="L138" s="45">
        <v>0.99999999989999999</v>
      </c>
      <c r="M138" s="46">
        <v>1.0000000001</v>
      </c>
      <c r="N138" s="9">
        <f ca="1">_xll.ErPert(L138,K138,M138)</f>
        <v>1</v>
      </c>
      <c r="P138" s="43">
        <v>27</v>
      </c>
      <c r="Q138" s="48">
        <v>1</v>
      </c>
      <c r="R138" s="45">
        <v>0.99999999989999999</v>
      </c>
      <c r="S138" s="46">
        <v>1.0000000001</v>
      </c>
      <c r="T138" s="9">
        <f ca="1">_xll.ErPert(R138,Q138,S138)</f>
        <v>1</v>
      </c>
      <c r="V138" s="43">
        <v>27</v>
      </c>
      <c r="W138" s="48">
        <v>1</v>
      </c>
      <c r="X138" s="45">
        <v>0.99999999989999999</v>
      </c>
      <c r="Y138" s="46">
        <v>1.0000000001</v>
      </c>
      <c r="Z138" s="9">
        <f ca="1">_xll.ErPert(X138,W138,Y138)</f>
        <v>1</v>
      </c>
      <c r="AB138" s="43">
        <v>27</v>
      </c>
      <c r="AC138" s="48">
        <v>1</v>
      </c>
      <c r="AD138" s="45">
        <v>0.99999999989999999</v>
      </c>
      <c r="AE138" s="46">
        <v>1.0000000001</v>
      </c>
      <c r="AF138" s="9">
        <f ca="1">_xll.ErPert(AD138,AC138,AE138)</f>
        <v>1</v>
      </c>
      <c r="AH138" s="43">
        <v>27</v>
      </c>
      <c r="AI138" s="48">
        <v>1</v>
      </c>
      <c r="AJ138" s="45">
        <v>0.99999999989999999</v>
      </c>
      <c r="AK138" s="46">
        <v>1.0000000001</v>
      </c>
      <c r="AL138" s="9">
        <f ca="1">_xll.ErPert(AJ138,AI138,AK138)</f>
        <v>1</v>
      </c>
      <c r="AN138" s="43">
        <v>27</v>
      </c>
      <c r="AO138" s="48">
        <v>1</v>
      </c>
      <c r="AP138" s="45">
        <v>0.99999999989999999</v>
      </c>
      <c r="AQ138" s="46">
        <v>1.0000000001</v>
      </c>
      <c r="AR138" s="9">
        <f ca="1">_xll.ErPert(AP138,AO138,AQ138)</f>
        <v>1</v>
      </c>
      <c r="AT138" s="43">
        <v>27</v>
      </c>
      <c r="AU138" s="44">
        <v>1</v>
      </c>
      <c r="AV138" s="45">
        <v>0.99999999989999999</v>
      </c>
      <c r="AW138" s="46">
        <v>1.0000000001</v>
      </c>
      <c r="AX138" s="9">
        <f ca="1">_xll.ErPert(AV138,AU138,AW138)</f>
        <v>1</v>
      </c>
      <c r="AZ138" s="43">
        <v>27</v>
      </c>
      <c r="BA138" s="44">
        <v>1</v>
      </c>
      <c r="BB138" s="45">
        <v>0.99999999989999999</v>
      </c>
      <c r="BC138" s="46">
        <v>1.0000000001</v>
      </c>
      <c r="BD138" s="9">
        <f ca="1">_xll.ErPert(BB138,BA138,BC138)</f>
        <v>1</v>
      </c>
      <c r="BF138" s="43">
        <v>27</v>
      </c>
      <c r="BG138" s="48">
        <v>1</v>
      </c>
      <c r="BH138" s="45">
        <v>0.99999999989999999</v>
      </c>
      <c r="BI138" s="46">
        <v>1.0000000001</v>
      </c>
      <c r="BJ138" s="9">
        <f ca="1">_xll.ErPert(BH138,BG138,BI138)</f>
        <v>1</v>
      </c>
      <c r="BL138" s="43">
        <v>27</v>
      </c>
      <c r="BM138" s="48">
        <v>1</v>
      </c>
      <c r="BN138" s="45">
        <v>0.99999999989999999</v>
      </c>
      <c r="BO138" s="46">
        <v>1.0000000001</v>
      </c>
      <c r="BP138" s="9">
        <f ca="1">_xll.ErPert(BN138,BM138,BO138)</f>
        <v>1</v>
      </c>
      <c r="BR138" s="43">
        <v>27</v>
      </c>
      <c r="BS138" s="53">
        <v>1</v>
      </c>
      <c r="BT138" s="45">
        <v>0.99999999989999999</v>
      </c>
      <c r="BU138" s="46">
        <v>1.0000000001</v>
      </c>
      <c r="BV138" s="9">
        <f ca="1">_xll.ErPert(BT138,BS138,BU138)</f>
        <v>1</v>
      </c>
    </row>
    <row r="139" spans="1:74" ht="16" thickBot="1" x14ac:dyDescent="0.4">
      <c r="A139" s="56">
        <v>25.325548000000001</v>
      </c>
      <c r="B139" s="57">
        <v>5.3554994000000002</v>
      </c>
      <c r="D139" s="43">
        <v>28</v>
      </c>
      <c r="E139" s="44">
        <f t="shared" si="9"/>
        <v>25.325548000000001</v>
      </c>
      <c r="F139" s="45">
        <f t="shared" si="10"/>
        <v>14.828769176000002</v>
      </c>
      <c r="G139" s="46">
        <f t="shared" si="11"/>
        <v>35.822326824000001</v>
      </c>
      <c r="H139" s="9">
        <f ca="1">_xll.ErPert(F139,E139,G139)</f>
        <v>25.325547999999998</v>
      </c>
      <c r="J139" s="43">
        <v>28</v>
      </c>
      <c r="K139" s="48">
        <v>1</v>
      </c>
      <c r="L139" s="45">
        <v>0.99999999989999999</v>
      </c>
      <c r="M139" s="46">
        <v>1.0000000001</v>
      </c>
      <c r="N139" s="9">
        <f ca="1">_xll.ErPert(L139,K139,M139)</f>
        <v>1</v>
      </c>
      <c r="P139" s="43">
        <v>28</v>
      </c>
      <c r="Q139" s="48">
        <v>1</v>
      </c>
      <c r="R139" s="45">
        <v>0.99999999989999999</v>
      </c>
      <c r="S139" s="46">
        <v>1.0000000001</v>
      </c>
      <c r="T139" s="9">
        <f ca="1">_xll.ErPert(R139,Q139,S139)</f>
        <v>1</v>
      </c>
      <c r="V139" s="43">
        <v>28</v>
      </c>
      <c r="W139" s="48">
        <v>1</v>
      </c>
      <c r="X139" s="45">
        <v>0.99999999989999999</v>
      </c>
      <c r="Y139" s="46">
        <v>1.0000000001</v>
      </c>
      <c r="Z139" s="9">
        <f ca="1">_xll.ErPert(X139,W139,Y139)</f>
        <v>1</v>
      </c>
      <c r="AB139" s="43">
        <v>28</v>
      </c>
      <c r="AC139" s="48">
        <v>1</v>
      </c>
      <c r="AD139" s="45">
        <v>0.99999999989999999</v>
      </c>
      <c r="AE139" s="46">
        <v>1.0000000001</v>
      </c>
      <c r="AF139" s="9">
        <f ca="1">_xll.ErPert(AD139,AC139,AE139)</f>
        <v>1</v>
      </c>
      <c r="AH139" s="43">
        <v>28</v>
      </c>
      <c r="AI139" s="48">
        <v>1</v>
      </c>
      <c r="AJ139" s="45">
        <v>0.99999999989999999</v>
      </c>
      <c r="AK139" s="46">
        <v>1.0000000001</v>
      </c>
      <c r="AL139" s="9">
        <f ca="1">_xll.ErPert(AJ139,AI139,AK139)</f>
        <v>1</v>
      </c>
      <c r="AN139" s="43">
        <v>28</v>
      </c>
      <c r="AO139" s="48">
        <v>1</v>
      </c>
      <c r="AP139" s="45">
        <v>0.99999999989999999</v>
      </c>
      <c r="AQ139" s="46">
        <v>1.0000000001</v>
      </c>
      <c r="AR139" s="9">
        <f ca="1">_xll.ErPert(AP139,AO139,AQ139)</f>
        <v>1</v>
      </c>
      <c r="AT139" s="43">
        <v>28</v>
      </c>
      <c r="AU139" s="44">
        <v>1</v>
      </c>
      <c r="AV139" s="45">
        <v>0.99999999989999999</v>
      </c>
      <c r="AW139" s="46">
        <v>1.0000000001</v>
      </c>
      <c r="AX139" s="9">
        <f ca="1">_xll.ErPert(AV139,AU139,AW139)</f>
        <v>1</v>
      </c>
      <c r="AZ139" s="43">
        <v>28</v>
      </c>
      <c r="BA139" s="44">
        <v>1</v>
      </c>
      <c r="BB139" s="45">
        <v>0.99999999989999999</v>
      </c>
      <c r="BC139" s="46">
        <v>1.0000000001</v>
      </c>
      <c r="BD139" s="9">
        <f ca="1">_xll.ErPert(BB139,BA139,BC139)</f>
        <v>1</v>
      </c>
      <c r="BF139" s="43">
        <v>28</v>
      </c>
      <c r="BG139" s="48">
        <v>1</v>
      </c>
      <c r="BH139" s="45">
        <v>0.99999999989999999</v>
      </c>
      <c r="BI139" s="46">
        <v>1.0000000001</v>
      </c>
      <c r="BJ139" s="9">
        <f ca="1">_xll.ErPert(BH139,BG139,BI139)</f>
        <v>1</v>
      </c>
      <c r="BL139" s="43">
        <v>28</v>
      </c>
      <c r="BM139" s="48">
        <v>1</v>
      </c>
      <c r="BN139" s="45">
        <v>0.99999999989999999</v>
      </c>
      <c r="BO139" s="46">
        <v>1.0000000001</v>
      </c>
      <c r="BP139" s="9">
        <f ca="1">_xll.ErPert(BN139,BM139,BO139)</f>
        <v>1</v>
      </c>
      <c r="BR139" s="43">
        <v>28</v>
      </c>
      <c r="BS139" s="53">
        <v>1</v>
      </c>
      <c r="BT139" s="45">
        <v>0.99999999989999999</v>
      </c>
      <c r="BU139" s="46">
        <v>1.0000000001</v>
      </c>
      <c r="BV139" s="9">
        <f ca="1">_xll.ErPert(BT139,BS139,BU139)</f>
        <v>1</v>
      </c>
    </row>
    <row r="140" spans="1:74" ht="16" thickBot="1" x14ac:dyDescent="0.4">
      <c r="A140" s="56">
        <v>25.325548000000001</v>
      </c>
      <c r="B140" s="57">
        <v>5.3554994000000002</v>
      </c>
      <c r="D140" s="43">
        <v>29</v>
      </c>
      <c r="E140" s="44">
        <f t="shared" si="9"/>
        <v>25.325548000000001</v>
      </c>
      <c r="F140" s="45">
        <f t="shared" si="10"/>
        <v>14.828769176000002</v>
      </c>
      <c r="G140" s="46">
        <f t="shared" si="11"/>
        <v>35.822326824000001</v>
      </c>
      <c r="H140" s="9">
        <f ca="1">_xll.ErPert(F140,E140,G140)</f>
        <v>25.325547999999998</v>
      </c>
      <c r="J140" s="43">
        <v>29</v>
      </c>
      <c r="K140" s="48">
        <v>1</v>
      </c>
      <c r="L140" s="45">
        <v>0.99999999989999999</v>
      </c>
      <c r="M140" s="46">
        <v>1.0000000001</v>
      </c>
      <c r="N140" s="9">
        <f ca="1">_xll.ErPert(L140,K140,M140)</f>
        <v>1</v>
      </c>
      <c r="P140" s="43">
        <v>29</v>
      </c>
      <c r="Q140" s="48">
        <v>1</v>
      </c>
      <c r="R140" s="45">
        <v>0.99999999989999999</v>
      </c>
      <c r="S140" s="46">
        <v>1.0000000001</v>
      </c>
      <c r="T140" s="9">
        <f ca="1">_xll.ErPert(R140,Q140,S140)</f>
        <v>1</v>
      </c>
      <c r="V140" s="43">
        <v>29</v>
      </c>
      <c r="W140" s="48">
        <v>1</v>
      </c>
      <c r="X140" s="45">
        <v>0.99999999989999999</v>
      </c>
      <c r="Y140" s="46">
        <v>1.0000000001</v>
      </c>
      <c r="Z140" s="9">
        <f ca="1">_xll.ErPert(X140,W140,Y140)</f>
        <v>1</v>
      </c>
      <c r="AB140" s="43">
        <v>29</v>
      </c>
      <c r="AC140" s="48">
        <v>1</v>
      </c>
      <c r="AD140" s="45">
        <v>0.99999999989999999</v>
      </c>
      <c r="AE140" s="46">
        <v>1.0000000001</v>
      </c>
      <c r="AF140" s="9">
        <f ca="1">_xll.ErPert(AD140,AC140,AE140)</f>
        <v>1</v>
      </c>
      <c r="AH140" s="43">
        <v>29</v>
      </c>
      <c r="AI140" s="48">
        <v>1</v>
      </c>
      <c r="AJ140" s="45">
        <v>0.99999999989999999</v>
      </c>
      <c r="AK140" s="46">
        <v>1.0000000001</v>
      </c>
      <c r="AL140" s="9">
        <f ca="1">_xll.ErPert(AJ140,AI140,AK140)</f>
        <v>1</v>
      </c>
      <c r="AN140" s="43">
        <v>29</v>
      </c>
      <c r="AO140" s="48">
        <v>1</v>
      </c>
      <c r="AP140" s="45">
        <v>0.99999999989999999</v>
      </c>
      <c r="AQ140" s="46">
        <v>1.0000000001</v>
      </c>
      <c r="AR140" s="9">
        <f ca="1">_xll.ErPert(AP140,AO140,AQ140)</f>
        <v>1</v>
      </c>
      <c r="AT140" s="43">
        <v>29</v>
      </c>
      <c r="AU140" s="44">
        <v>1</v>
      </c>
      <c r="AV140" s="45">
        <v>0.99999999989999999</v>
      </c>
      <c r="AW140" s="46">
        <v>1.0000000001</v>
      </c>
      <c r="AX140" s="9">
        <f ca="1">_xll.ErPert(AV140,AU140,AW140)</f>
        <v>1</v>
      </c>
      <c r="AZ140" s="43">
        <v>29</v>
      </c>
      <c r="BA140" s="44">
        <v>1</v>
      </c>
      <c r="BB140" s="45">
        <v>0.99999999989999999</v>
      </c>
      <c r="BC140" s="46">
        <v>1.0000000001</v>
      </c>
      <c r="BD140" s="9">
        <f ca="1">_xll.ErPert(BB140,BA140,BC140)</f>
        <v>1</v>
      </c>
      <c r="BF140" s="43">
        <v>29</v>
      </c>
      <c r="BG140" s="48">
        <v>1</v>
      </c>
      <c r="BH140" s="45">
        <v>0.99999999989999999</v>
      </c>
      <c r="BI140" s="46">
        <v>1.0000000001</v>
      </c>
      <c r="BJ140" s="9">
        <f ca="1">_xll.ErPert(BH140,BG140,BI140)</f>
        <v>1</v>
      </c>
      <c r="BL140" s="43">
        <v>29</v>
      </c>
      <c r="BM140" s="48">
        <v>1</v>
      </c>
      <c r="BN140" s="45">
        <v>0.99999999989999999</v>
      </c>
      <c r="BO140" s="46">
        <v>1.0000000001</v>
      </c>
      <c r="BP140" s="9">
        <f ca="1">_xll.ErPert(BN140,BM140,BO140)</f>
        <v>1</v>
      </c>
      <c r="BR140" s="43">
        <v>29</v>
      </c>
      <c r="BS140" s="53">
        <v>1</v>
      </c>
      <c r="BT140" s="45">
        <v>0.99999999989999999</v>
      </c>
      <c r="BU140" s="46">
        <v>1.0000000001</v>
      </c>
      <c r="BV140" s="9">
        <f ca="1">_xll.ErPert(BT140,BS140,BU140)</f>
        <v>1</v>
      </c>
    </row>
    <row r="141" spans="1:74" ht="16" thickBot="1" x14ac:dyDescent="0.4">
      <c r="A141" s="56">
        <v>26.218634999999999</v>
      </c>
      <c r="B141" s="57">
        <v>5.0616317999999998</v>
      </c>
      <c r="D141" s="43">
        <v>30</v>
      </c>
      <c r="E141" s="44">
        <f t="shared" si="9"/>
        <v>26.218634999999999</v>
      </c>
      <c r="F141" s="45">
        <f t="shared" si="10"/>
        <v>16.297836671999999</v>
      </c>
      <c r="G141" s="46">
        <f t="shared" si="11"/>
        <v>36.139433327999996</v>
      </c>
      <c r="H141" s="9">
        <f ca="1">_xll.ErPert(F141,E141,G141)</f>
        <v>26.218634999999999</v>
      </c>
      <c r="J141" s="43">
        <v>30</v>
      </c>
      <c r="K141" s="48">
        <v>1</v>
      </c>
      <c r="L141" s="45">
        <v>0.99999999989999999</v>
      </c>
      <c r="M141" s="46">
        <v>1.0000000001</v>
      </c>
      <c r="N141" s="9">
        <f ca="1">_xll.ErPert(L141,K141,M141)</f>
        <v>1</v>
      </c>
      <c r="P141" s="43">
        <v>30</v>
      </c>
      <c r="Q141" s="48">
        <v>1</v>
      </c>
      <c r="R141" s="45">
        <v>0.99999999989999999</v>
      </c>
      <c r="S141" s="46">
        <v>1.0000000001</v>
      </c>
      <c r="T141" s="9">
        <f ca="1">_xll.ErPert(R141,Q141,S141)</f>
        <v>1</v>
      </c>
      <c r="V141" s="43">
        <v>30</v>
      </c>
      <c r="W141" s="48">
        <v>1</v>
      </c>
      <c r="X141" s="45">
        <v>0.99999999989999999</v>
      </c>
      <c r="Y141" s="46">
        <v>1.0000000001</v>
      </c>
      <c r="Z141" s="9">
        <f ca="1">_xll.ErPert(X141,W141,Y141)</f>
        <v>1</v>
      </c>
      <c r="AB141" s="43">
        <v>30</v>
      </c>
      <c r="AC141" s="48">
        <v>1</v>
      </c>
      <c r="AD141" s="45">
        <v>0.99999999989999999</v>
      </c>
      <c r="AE141" s="46">
        <v>1.0000000001</v>
      </c>
      <c r="AF141" s="9">
        <f ca="1">_xll.ErPert(AD141,AC141,AE141)</f>
        <v>1</v>
      </c>
      <c r="AH141" s="43">
        <v>30</v>
      </c>
      <c r="AI141" s="48">
        <v>1</v>
      </c>
      <c r="AJ141" s="45">
        <v>0.99999999989999999</v>
      </c>
      <c r="AK141" s="46">
        <v>1.0000000001</v>
      </c>
      <c r="AL141" s="9">
        <f ca="1">_xll.ErPert(AJ141,AI141,AK141)</f>
        <v>1</v>
      </c>
      <c r="AN141" s="43">
        <v>30</v>
      </c>
      <c r="AO141" s="48">
        <v>1</v>
      </c>
      <c r="AP141" s="45">
        <v>0.99999999989999999</v>
      </c>
      <c r="AQ141" s="46">
        <v>1.0000000001</v>
      </c>
      <c r="AR141" s="9">
        <f ca="1">_xll.ErPert(AP141,AO141,AQ141)</f>
        <v>1</v>
      </c>
      <c r="AT141" s="43">
        <v>30</v>
      </c>
      <c r="AU141" s="44">
        <v>1</v>
      </c>
      <c r="AV141" s="45">
        <v>0.99999999989999999</v>
      </c>
      <c r="AW141" s="46">
        <v>1.0000000001</v>
      </c>
      <c r="AX141" s="9">
        <f ca="1">_xll.ErPert(AV141,AU141,AW141)</f>
        <v>1</v>
      </c>
      <c r="AZ141" s="43">
        <v>30</v>
      </c>
      <c r="BA141" s="44">
        <v>1</v>
      </c>
      <c r="BB141" s="45">
        <v>0.99999999989999999</v>
      </c>
      <c r="BC141" s="46">
        <v>1.0000000001</v>
      </c>
      <c r="BD141" s="9">
        <f ca="1">_xll.ErPert(BB141,BA141,BC141)</f>
        <v>1</v>
      </c>
      <c r="BF141" s="43">
        <v>30</v>
      </c>
      <c r="BG141" s="48">
        <v>1</v>
      </c>
      <c r="BH141" s="45">
        <v>0.99999999989999999</v>
      </c>
      <c r="BI141" s="46">
        <v>1.0000000001</v>
      </c>
      <c r="BJ141" s="9">
        <f ca="1">_xll.ErPert(BH141,BG141,BI141)</f>
        <v>1</v>
      </c>
      <c r="BL141" s="43">
        <v>30</v>
      </c>
      <c r="BM141" s="48">
        <v>1</v>
      </c>
      <c r="BN141" s="45">
        <v>0.99999999989999999</v>
      </c>
      <c r="BO141" s="46">
        <v>1.0000000001</v>
      </c>
      <c r="BP141" s="9">
        <f ca="1">_xll.ErPert(BN141,BM141,BO141)</f>
        <v>1</v>
      </c>
      <c r="BR141" s="43">
        <v>30</v>
      </c>
      <c r="BS141" s="55">
        <v>1.1000000000000001</v>
      </c>
      <c r="BT141" s="55">
        <v>1.07</v>
      </c>
      <c r="BU141" s="55">
        <v>1.1399999999999999</v>
      </c>
      <c r="BV141" s="9">
        <f ca="1">_xll.ErPert(BT141,BS141,BU141)</f>
        <v>1.1016666666666668</v>
      </c>
    </row>
    <row r="142" spans="1:74" ht="16" thickBot="1" x14ac:dyDescent="0.4">
      <c r="A142" s="56">
        <v>26.218634999999999</v>
      </c>
      <c r="B142" s="57">
        <v>5.0616317999999998</v>
      </c>
      <c r="D142" s="43">
        <v>31</v>
      </c>
      <c r="E142" s="44">
        <f t="shared" si="9"/>
        <v>26.218634999999999</v>
      </c>
      <c r="F142" s="45">
        <f t="shared" si="10"/>
        <v>16.297836671999999</v>
      </c>
      <c r="G142" s="46">
        <f t="shared" si="11"/>
        <v>36.139433327999996</v>
      </c>
      <c r="H142" s="9">
        <f ca="1">_xll.ErPert(F142,E142,G142)</f>
        <v>26.218634999999999</v>
      </c>
      <c r="J142" s="43">
        <v>31</v>
      </c>
      <c r="K142" s="51">
        <v>1</v>
      </c>
      <c r="L142" s="45">
        <v>0.99999999989999999</v>
      </c>
      <c r="M142" s="46">
        <v>1.0000000001</v>
      </c>
      <c r="N142" s="9">
        <f ca="1">_xll.ErPert(L142,K142,M142)</f>
        <v>1</v>
      </c>
      <c r="P142" s="43">
        <v>31</v>
      </c>
      <c r="Q142" s="51">
        <v>1</v>
      </c>
      <c r="R142" s="45">
        <v>0.99999999989999999</v>
      </c>
      <c r="S142" s="46">
        <v>1.0000000001</v>
      </c>
      <c r="T142" s="9">
        <f ca="1">_xll.ErPert(R142,Q142,S142)</f>
        <v>1</v>
      </c>
      <c r="V142" s="43">
        <v>31</v>
      </c>
      <c r="W142" s="51">
        <v>1</v>
      </c>
      <c r="X142" s="45">
        <v>0.99999999989999999</v>
      </c>
      <c r="Y142" s="46">
        <v>1.0000000001</v>
      </c>
      <c r="Z142" s="9">
        <f ca="1">_xll.ErPert(X142,W142,Y142)</f>
        <v>1</v>
      </c>
      <c r="AB142" s="43">
        <v>31</v>
      </c>
      <c r="AC142" s="48">
        <v>1</v>
      </c>
      <c r="AD142" s="45">
        <v>0.99999999989999999</v>
      </c>
      <c r="AE142" s="46">
        <v>1.0000000001</v>
      </c>
      <c r="AF142" s="9">
        <f ca="1">_xll.ErPert(AD142,AC142,AE142)</f>
        <v>1</v>
      </c>
      <c r="AH142" s="43">
        <v>31</v>
      </c>
      <c r="AI142" s="51">
        <v>1</v>
      </c>
      <c r="AJ142" s="45">
        <v>0.99999999989999999</v>
      </c>
      <c r="AK142" s="46">
        <v>1.0000000001</v>
      </c>
      <c r="AL142" s="9">
        <f ca="1">_xll.ErPert(AJ142,AI142,AK142)</f>
        <v>1</v>
      </c>
      <c r="AN142" s="43">
        <v>31</v>
      </c>
      <c r="AO142" s="51">
        <v>1</v>
      </c>
      <c r="AP142" s="45">
        <v>0.99999999989999999</v>
      </c>
      <c r="AQ142" s="46">
        <v>1.0000000001</v>
      </c>
      <c r="AR142" s="9">
        <f ca="1">_xll.ErPert(AP142,AO142,AQ142)</f>
        <v>1</v>
      </c>
      <c r="AT142" s="43">
        <v>31</v>
      </c>
      <c r="AU142" s="44">
        <v>1</v>
      </c>
      <c r="AV142" s="45">
        <v>0.99999999989999999</v>
      </c>
      <c r="AW142" s="46">
        <v>1.0000000001</v>
      </c>
      <c r="AX142" s="9">
        <f ca="1">_xll.ErPert(AV142,AU142,AW142)</f>
        <v>1</v>
      </c>
      <c r="AZ142" s="43">
        <v>31</v>
      </c>
      <c r="BA142" s="44">
        <v>1</v>
      </c>
      <c r="BB142" s="45">
        <v>0.99999999989999999</v>
      </c>
      <c r="BC142" s="46">
        <v>1.0000000001</v>
      </c>
      <c r="BD142" s="9">
        <f ca="1">_xll.ErPert(BB142,BA142,BC142)</f>
        <v>1</v>
      </c>
      <c r="BF142" s="43">
        <v>31</v>
      </c>
      <c r="BG142" s="48">
        <v>1</v>
      </c>
      <c r="BH142" s="45">
        <v>0.99999999989999999</v>
      </c>
      <c r="BI142" s="46">
        <v>1.0000000001</v>
      </c>
      <c r="BJ142" s="9">
        <f ca="1">_xll.ErPert(BH142,BG142,BI142)</f>
        <v>1</v>
      </c>
      <c r="BL142" s="43">
        <v>31</v>
      </c>
      <c r="BM142" s="48">
        <v>1</v>
      </c>
      <c r="BN142" s="45">
        <v>0.99999999989999999</v>
      </c>
      <c r="BO142" s="46">
        <v>1.0000000001</v>
      </c>
      <c r="BP142" s="9">
        <f ca="1">_xll.ErPert(BN142,BM142,BO142)</f>
        <v>1</v>
      </c>
      <c r="BR142" s="43">
        <v>31</v>
      </c>
      <c r="BS142" s="55">
        <v>1.1000000000000001</v>
      </c>
      <c r="BT142" s="55">
        <v>1.07</v>
      </c>
      <c r="BU142" s="55">
        <v>1.1399999999999999</v>
      </c>
      <c r="BV142" s="9">
        <f ca="1">_xll.ErPert(BT142,BS142,BU142)</f>
        <v>1.1016666666666668</v>
      </c>
    </row>
    <row r="143" spans="1:74" ht="16" thickBot="1" x14ac:dyDescent="0.4">
      <c r="A143" s="56">
        <v>26.218634999999999</v>
      </c>
      <c r="B143" s="57">
        <v>5.0616317999999998</v>
      </c>
      <c r="D143" s="43">
        <v>32</v>
      </c>
      <c r="E143" s="44">
        <f t="shared" si="9"/>
        <v>26.218634999999999</v>
      </c>
      <c r="F143" s="45">
        <f t="shared" si="10"/>
        <v>16.297836671999999</v>
      </c>
      <c r="G143" s="46">
        <f t="shared" si="11"/>
        <v>36.139433327999996</v>
      </c>
      <c r="H143" s="9">
        <f ca="1">_xll.ErPert(F143,E143,G143)</f>
        <v>26.218634999999999</v>
      </c>
      <c r="J143" s="43">
        <v>32</v>
      </c>
      <c r="K143" s="48">
        <v>1</v>
      </c>
      <c r="L143" s="45">
        <v>0.99999999989999999</v>
      </c>
      <c r="M143" s="46">
        <v>1.0000000001</v>
      </c>
      <c r="N143" s="9">
        <f ca="1">_xll.ErPert(L143,K143,M143)</f>
        <v>1</v>
      </c>
      <c r="P143" s="43">
        <v>32</v>
      </c>
      <c r="Q143" s="48">
        <v>1</v>
      </c>
      <c r="R143" s="45">
        <v>0.99999999989999999</v>
      </c>
      <c r="S143" s="46">
        <v>1.0000000001</v>
      </c>
      <c r="T143" s="9">
        <f ca="1">_xll.ErPert(R143,Q143,S143)</f>
        <v>1</v>
      </c>
      <c r="V143" s="43">
        <v>32</v>
      </c>
      <c r="W143" s="48">
        <v>1</v>
      </c>
      <c r="X143" s="45">
        <v>0.99999999989999999</v>
      </c>
      <c r="Y143" s="46">
        <v>1.0000000001</v>
      </c>
      <c r="Z143" s="9">
        <f ca="1">_xll.ErPert(X143,W143,Y143)</f>
        <v>1</v>
      </c>
      <c r="AB143" s="43">
        <v>32</v>
      </c>
      <c r="AC143" s="48">
        <v>1</v>
      </c>
      <c r="AD143" s="45">
        <v>0.99999999989999999</v>
      </c>
      <c r="AE143" s="46">
        <v>1.0000000001</v>
      </c>
      <c r="AF143" s="9">
        <f ca="1">_xll.ErPert(AD143,AC143,AE143)</f>
        <v>1</v>
      </c>
      <c r="AH143" s="43">
        <v>32</v>
      </c>
      <c r="AI143" s="48">
        <v>1</v>
      </c>
      <c r="AJ143" s="45">
        <v>0.99999999989999999</v>
      </c>
      <c r="AK143" s="46">
        <v>1.0000000001</v>
      </c>
      <c r="AL143" s="9">
        <f ca="1">_xll.ErPert(AJ143,AI143,AK143)</f>
        <v>1</v>
      </c>
      <c r="AN143" s="43">
        <v>32</v>
      </c>
      <c r="AO143" s="48">
        <v>1</v>
      </c>
      <c r="AP143" s="45">
        <v>0.99999999989999999</v>
      </c>
      <c r="AQ143" s="46">
        <v>1.0000000001</v>
      </c>
      <c r="AR143" s="9">
        <f ca="1">_xll.ErPert(AP143,AO143,AQ143)</f>
        <v>1</v>
      </c>
      <c r="AT143" s="43">
        <v>32</v>
      </c>
      <c r="AU143" s="44">
        <v>1</v>
      </c>
      <c r="AV143" s="45">
        <v>0.99999999989999999</v>
      </c>
      <c r="AW143" s="46">
        <v>1.0000000001</v>
      </c>
      <c r="AX143" s="9">
        <f ca="1">_xll.ErPert(AV143,AU143,AW143)</f>
        <v>1</v>
      </c>
      <c r="AZ143" s="43">
        <v>32</v>
      </c>
      <c r="BA143" s="44">
        <v>1</v>
      </c>
      <c r="BB143" s="45">
        <v>0.99999999989999999</v>
      </c>
      <c r="BC143" s="46">
        <v>1.0000000001</v>
      </c>
      <c r="BD143" s="9">
        <f ca="1">_xll.ErPert(BB143,BA143,BC143)</f>
        <v>1</v>
      </c>
      <c r="BF143" s="43">
        <v>32</v>
      </c>
      <c r="BG143" s="48">
        <v>1</v>
      </c>
      <c r="BH143" s="45">
        <v>0.99999999989999999</v>
      </c>
      <c r="BI143" s="46">
        <v>1.0000000001</v>
      </c>
      <c r="BJ143" s="9">
        <f ca="1">_xll.ErPert(BH143,BG143,BI143)</f>
        <v>1</v>
      </c>
      <c r="BL143" s="43">
        <v>32</v>
      </c>
      <c r="BM143" s="48">
        <v>1</v>
      </c>
      <c r="BN143" s="45">
        <v>0.99999999989999999</v>
      </c>
      <c r="BO143" s="46">
        <v>1.0000000001</v>
      </c>
      <c r="BP143" s="9">
        <f ca="1">_xll.ErPert(BN143,BM143,BO143)</f>
        <v>1</v>
      </c>
      <c r="BR143" s="43">
        <v>32</v>
      </c>
      <c r="BS143" s="55">
        <v>1.1000000000000001</v>
      </c>
      <c r="BT143" s="55">
        <v>1.07</v>
      </c>
      <c r="BU143" s="55">
        <v>1.1399999999999999</v>
      </c>
      <c r="BV143" s="9">
        <f ca="1">_xll.ErPert(BT143,BS143,BU143)</f>
        <v>1.1016666666666668</v>
      </c>
    </row>
    <row r="144" spans="1:74" ht="16" thickBot="1" x14ac:dyDescent="0.4">
      <c r="A144" s="56">
        <v>26.218634999999999</v>
      </c>
      <c r="B144" s="57">
        <v>5.0616317999999998</v>
      </c>
      <c r="D144" s="43">
        <v>33</v>
      </c>
      <c r="E144" s="44">
        <f t="shared" si="9"/>
        <v>26.218634999999999</v>
      </c>
      <c r="F144" s="45">
        <f t="shared" si="10"/>
        <v>16.297836671999999</v>
      </c>
      <c r="G144" s="46">
        <f t="shared" si="11"/>
        <v>36.139433327999996</v>
      </c>
      <c r="H144" s="9">
        <f ca="1">_xll.ErPert(F144,E144,G144)</f>
        <v>26.218634999999999</v>
      </c>
      <c r="J144" s="43">
        <v>33</v>
      </c>
      <c r="K144" s="48">
        <v>1</v>
      </c>
      <c r="L144" s="45">
        <v>0.99999999989999999</v>
      </c>
      <c r="M144" s="46">
        <v>1.0000000001</v>
      </c>
      <c r="N144" s="9">
        <f ca="1">_xll.ErPert(L144,K144,M144)</f>
        <v>1</v>
      </c>
      <c r="P144" s="43">
        <v>33</v>
      </c>
      <c r="Q144" s="48">
        <v>1</v>
      </c>
      <c r="R144" s="45">
        <v>0.99999999989999999</v>
      </c>
      <c r="S144" s="46">
        <v>1.0000000001</v>
      </c>
      <c r="T144" s="9">
        <f ca="1">_xll.ErPert(R144,Q144,S144)</f>
        <v>1</v>
      </c>
      <c r="V144" s="43">
        <v>33</v>
      </c>
      <c r="W144" s="48">
        <v>1</v>
      </c>
      <c r="X144" s="45">
        <v>0.99999999989999999</v>
      </c>
      <c r="Y144" s="46">
        <v>1.0000000001</v>
      </c>
      <c r="Z144" s="9">
        <f ca="1">_xll.ErPert(X144,W144,Y144)</f>
        <v>1</v>
      </c>
      <c r="AB144" s="43">
        <v>33</v>
      </c>
      <c r="AC144" s="48">
        <v>1</v>
      </c>
      <c r="AD144" s="45">
        <v>0.99999999989999999</v>
      </c>
      <c r="AE144" s="46">
        <v>1.0000000001</v>
      </c>
      <c r="AF144" s="9">
        <f ca="1">_xll.ErPert(AD144,AC144,AE144)</f>
        <v>1</v>
      </c>
      <c r="AH144" s="43">
        <v>33</v>
      </c>
      <c r="AI144" s="48">
        <v>1</v>
      </c>
      <c r="AJ144" s="45">
        <v>0.99999999989999999</v>
      </c>
      <c r="AK144" s="46">
        <v>1.0000000001</v>
      </c>
      <c r="AL144" s="9">
        <f ca="1">_xll.ErPert(AJ144,AI144,AK144)</f>
        <v>1</v>
      </c>
      <c r="AN144" s="43">
        <v>33</v>
      </c>
      <c r="AO144" s="48">
        <v>1</v>
      </c>
      <c r="AP144" s="45">
        <v>0.99999999989999999</v>
      </c>
      <c r="AQ144" s="46">
        <v>1.0000000001</v>
      </c>
      <c r="AR144" s="9">
        <f ca="1">_xll.ErPert(AP144,AO144,AQ144)</f>
        <v>1</v>
      </c>
      <c r="AT144" s="43">
        <v>33</v>
      </c>
      <c r="AU144" s="44">
        <v>1</v>
      </c>
      <c r="AV144" s="45">
        <v>0.99999999989999999</v>
      </c>
      <c r="AW144" s="46">
        <v>1.0000000001</v>
      </c>
      <c r="AX144" s="9">
        <f ca="1">_xll.ErPert(AV144,AU144,AW144)</f>
        <v>1</v>
      </c>
      <c r="AZ144" s="43">
        <v>33</v>
      </c>
      <c r="BA144" s="44">
        <v>1</v>
      </c>
      <c r="BB144" s="45">
        <v>0.99999999989999999</v>
      </c>
      <c r="BC144" s="46">
        <v>1.0000000001</v>
      </c>
      <c r="BD144" s="9">
        <f ca="1">_xll.ErPert(BB144,BA144,BC144)</f>
        <v>1</v>
      </c>
      <c r="BF144" s="43">
        <v>33</v>
      </c>
      <c r="BG144" s="48">
        <v>1</v>
      </c>
      <c r="BH144" s="45">
        <v>0.99999999989999999</v>
      </c>
      <c r="BI144" s="46">
        <v>1.0000000001</v>
      </c>
      <c r="BJ144" s="9">
        <f ca="1">_xll.ErPert(BH144,BG144,BI144)</f>
        <v>1</v>
      </c>
      <c r="BL144" s="43">
        <v>33</v>
      </c>
      <c r="BM144" s="48">
        <v>1</v>
      </c>
      <c r="BN144" s="45">
        <v>0.99999999989999999</v>
      </c>
      <c r="BO144" s="46">
        <v>1.0000000001</v>
      </c>
      <c r="BP144" s="9">
        <f ca="1">_xll.ErPert(BN144,BM144,BO144)</f>
        <v>1</v>
      </c>
      <c r="BR144" s="43">
        <v>33</v>
      </c>
      <c r="BS144" s="55">
        <v>1.1000000000000001</v>
      </c>
      <c r="BT144" s="55">
        <v>1.07</v>
      </c>
      <c r="BU144" s="55">
        <v>1.1399999999999999</v>
      </c>
      <c r="BV144" s="9">
        <f ca="1">_xll.ErPert(BT144,BS144,BU144)</f>
        <v>1.1016666666666668</v>
      </c>
    </row>
    <row r="145" spans="1:74" ht="16" thickBot="1" x14ac:dyDescent="0.4">
      <c r="A145" s="56">
        <v>26.218634999999999</v>
      </c>
      <c r="B145" s="57">
        <v>5.0616317999999998</v>
      </c>
      <c r="D145" s="43">
        <v>34</v>
      </c>
      <c r="E145" s="44">
        <f t="shared" si="9"/>
        <v>26.218634999999999</v>
      </c>
      <c r="F145" s="45">
        <f t="shared" si="10"/>
        <v>16.297836671999999</v>
      </c>
      <c r="G145" s="46">
        <f t="shared" si="11"/>
        <v>36.139433327999996</v>
      </c>
      <c r="H145" s="9">
        <f ca="1">_xll.ErPert(F145,E145,G145)</f>
        <v>26.218634999999999</v>
      </c>
      <c r="J145" s="43">
        <v>34</v>
      </c>
      <c r="K145" s="48">
        <v>1</v>
      </c>
      <c r="L145" s="45">
        <v>0.99999999989999999</v>
      </c>
      <c r="M145" s="46">
        <v>1.0000000001</v>
      </c>
      <c r="N145" s="9">
        <f ca="1">_xll.ErPert(L145,K145,M145)</f>
        <v>1</v>
      </c>
      <c r="P145" s="43">
        <v>34</v>
      </c>
      <c r="Q145" s="48">
        <v>1</v>
      </c>
      <c r="R145" s="45">
        <v>0.99999999989999999</v>
      </c>
      <c r="S145" s="46">
        <v>1.0000000001</v>
      </c>
      <c r="T145" s="9">
        <f ca="1">_xll.ErPert(R145,Q145,S145)</f>
        <v>1</v>
      </c>
      <c r="V145" s="43">
        <v>34</v>
      </c>
      <c r="W145" s="48">
        <v>1</v>
      </c>
      <c r="X145" s="45">
        <v>0.99999999989999999</v>
      </c>
      <c r="Y145" s="46">
        <v>1.0000000001</v>
      </c>
      <c r="Z145" s="9">
        <f ca="1">_xll.ErPert(X145,W145,Y145)</f>
        <v>1</v>
      </c>
      <c r="AB145" s="43">
        <v>34</v>
      </c>
      <c r="AC145" s="48">
        <v>1</v>
      </c>
      <c r="AD145" s="45">
        <v>0.99999999989999999</v>
      </c>
      <c r="AE145" s="46">
        <v>1.0000000001</v>
      </c>
      <c r="AF145" s="9">
        <f ca="1">_xll.ErPert(AD145,AC145,AE145)</f>
        <v>1</v>
      </c>
      <c r="AH145" s="43">
        <v>34</v>
      </c>
      <c r="AI145" s="48">
        <v>1</v>
      </c>
      <c r="AJ145" s="45">
        <v>0.99999999989999999</v>
      </c>
      <c r="AK145" s="46">
        <v>1.0000000001</v>
      </c>
      <c r="AL145" s="9">
        <f ca="1">_xll.ErPert(AJ145,AI145,AK145)</f>
        <v>1</v>
      </c>
      <c r="AN145" s="43">
        <v>34</v>
      </c>
      <c r="AO145" s="48">
        <v>1</v>
      </c>
      <c r="AP145" s="45">
        <v>0.99999999989999999</v>
      </c>
      <c r="AQ145" s="46">
        <v>1.0000000001</v>
      </c>
      <c r="AR145" s="9">
        <f ca="1">_xll.ErPert(AP145,AO145,AQ145)</f>
        <v>1</v>
      </c>
      <c r="AT145" s="43">
        <v>34</v>
      </c>
      <c r="AU145" s="44">
        <v>1</v>
      </c>
      <c r="AV145" s="45">
        <v>0.99999999989999999</v>
      </c>
      <c r="AW145" s="46">
        <v>1.0000000001</v>
      </c>
      <c r="AX145" s="9">
        <f ca="1">_xll.ErPert(AV145,AU145,AW145)</f>
        <v>1</v>
      </c>
      <c r="AZ145" s="43">
        <v>34</v>
      </c>
      <c r="BA145" s="44">
        <v>1</v>
      </c>
      <c r="BB145" s="45">
        <v>0.99999999989999999</v>
      </c>
      <c r="BC145" s="46">
        <v>1.0000000001</v>
      </c>
      <c r="BD145" s="9">
        <f ca="1">_xll.ErPert(BB145,BA145,BC145)</f>
        <v>1</v>
      </c>
      <c r="BF145" s="43">
        <v>34</v>
      </c>
      <c r="BG145" s="48">
        <v>1</v>
      </c>
      <c r="BH145" s="45">
        <v>0.99999999989999999</v>
      </c>
      <c r="BI145" s="46">
        <v>1.0000000001</v>
      </c>
      <c r="BJ145" s="9">
        <f ca="1">_xll.ErPert(BH145,BG145,BI145)</f>
        <v>1</v>
      </c>
      <c r="BL145" s="43">
        <v>34</v>
      </c>
      <c r="BM145" s="48">
        <v>1</v>
      </c>
      <c r="BN145" s="45">
        <v>0.99999999989999999</v>
      </c>
      <c r="BO145" s="46">
        <v>1.0000000001</v>
      </c>
      <c r="BP145" s="9">
        <f ca="1">_xll.ErPert(BN145,BM145,BO145)</f>
        <v>1</v>
      </c>
      <c r="BR145" s="43">
        <v>34</v>
      </c>
      <c r="BS145" s="55">
        <v>1.1000000000000001</v>
      </c>
      <c r="BT145" s="55">
        <v>1.07</v>
      </c>
      <c r="BU145" s="55">
        <v>1.1399999999999999</v>
      </c>
      <c r="BV145" s="9">
        <f ca="1">_xll.ErPert(BT145,BS145,BU145)</f>
        <v>1.1016666666666668</v>
      </c>
    </row>
    <row r="146" spans="1:74" ht="16" thickBot="1" x14ac:dyDescent="0.4">
      <c r="A146" s="56">
        <v>26.716170000000002</v>
      </c>
      <c r="B146" s="56">
        <v>5.6364787999999999</v>
      </c>
      <c r="D146" s="43">
        <v>35</v>
      </c>
      <c r="E146" s="44">
        <f t="shared" si="9"/>
        <v>26.716170000000002</v>
      </c>
      <c r="F146" s="45">
        <f t="shared" si="10"/>
        <v>15.668671552000003</v>
      </c>
      <c r="G146" s="46">
        <f t="shared" si="11"/>
        <v>37.763668448000004</v>
      </c>
      <c r="H146" s="9">
        <f ca="1">_xll.ErPert(F146,E146,G146)</f>
        <v>26.716170000000005</v>
      </c>
      <c r="J146" s="43">
        <v>35</v>
      </c>
      <c r="K146" s="48">
        <v>1.5</v>
      </c>
      <c r="L146" s="49">
        <v>1.39</v>
      </c>
      <c r="M146" s="50">
        <v>1.62</v>
      </c>
      <c r="N146" s="9">
        <f ca="1">_xll.ErPert(L146,K146,M146)</f>
        <v>1.5016666666666667</v>
      </c>
      <c r="P146" s="43">
        <v>35</v>
      </c>
      <c r="Q146" s="48">
        <v>1.76</v>
      </c>
      <c r="R146" s="54">
        <v>1.52</v>
      </c>
      <c r="S146" s="54">
        <v>2.04</v>
      </c>
      <c r="T146" s="9">
        <f ca="1">_xll.ErPert(R146,Q146,S146)</f>
        <v>1.7666666666666668</v>
      </c>
      <c r="V146" s="43">
        <v>35</v>
      </c>
      <c r="W146" s="48">
        <v>2.0299999999999998</v>
      </c>
      <c r="X146" s="54">
        <v>1.75</v>
      </c>
      <c r="Y146" s="54">
        <v>2.36</v>
      </c>
      <c r="Z146" s="9">
        <f ca="1">_xll.ErPert(X146,W146,Y146)</f>
        <v>2.0383333333333331</v>
      </c>
      <c r="AB146" s="43">
        <v>35</v>
      </c>
      <c r="AC146" s="48">
        <v>2.16</v>
      </c>
      <c r="AD146" s="54">
        <v>1.89</v>
      </c>
      <c r="AE146" s="54">
        <v>2.46</v>
      </c>
      <c r="AF146" s="9">
        <f ca="1">_xll.ErPert(AD146,AC146,AE146)</f>
        <v>2.165</v>
      </c>
      <c r="AH146" s="43">
        <v>35</v>
      </c>
      <c r="AI146" s="48">
        <v>1.59</v>
      </c>
      <c r="AJ146" s="54">
        <v>1.27</v>
      </c>
      <c r="AK146" s="54">
        <v>1.99</v>
      </c>
      <c r="AL146" s="9">
        <f ca="1">_xll.ErPert(AJ146,AI146,AK146)</f>
        <v>1.6033333333333335</v>
      </c>
      <c r="AN146" s="43">
        <v>35</v>
      </c>
      <c r="AO146" s="48">
        <v>1.79</v>
      </c>
      <c r="AP146" s="54">
        <v>1.54</v>
      </c>
      <c r="AQ146" s="54">
        <v>2.08</v>
      </c>
      <c r="AR146" s="9">
        <f ca="1">_xll.ErPert(AP146,AO146,AQ146)</f>
        <v>1.7966666666666669</v>
      </c>
      <c r="AT146" s="43">
        <v>35</v>
      </c>
      <c r="AU146" s="54">
        <v>1.0900000000000001</v>
      </c>
      <c r="AV146" s="54">
        <v>1.05</v>
      </c>
      <c r="AW146" s="54">
        <v>1.1299999999999999</v>
      </c>
      <c r="AX146" s="9">
        <f ca="1">_xll.ErPert(AV146,AU146,AW146)</f>
        <v>1.0900000000000001</v>
      </c>
      <c r="AZ146" s="43">
        <v>35</v>
      </c>
      <c r="BA146" s="54">
        <v>1.34</v>
      </c>
      <c r="BB146" s="54">
        <v>1.25</v>
      </c>
      <c r="BC146" s="54">
        <v>1.43</v>
      </c>
      <c r="BD146" s="9">
        <f ca="1">_xll.ErPert(BB146,BA146,BC146)</f>
        <v>1.34</v>
      </c>
      <c r="BF146" s="43">
        <v>35</v>
      </c>
      <c r="BG146" s="54">
        <v>1.47</v>
      </c>
      <c r="BH146" s="54">
        <v>1.26</v>
      </c>
      <c r="BI146" s="54">
        <v>1.71</v>
      </c>
      <c r="BJ146" s="9">
        <f ca="1">_xll.ErPert(BH146,BG146,BI146)</f>
        <v>1.4749999999999999</v>
      </c>
      <c r="BL146" s="43">
        <v>35</v>
      </c>
      <c r="BM146" s="48">
        <v>1</v>
      </c>
      <c r="BN146" s="45">
        <v>0.99999999989999999</v>
      </c>
      <c r="BO146" s="46">
        <v>1.0000000001</v>
      </c>
      <c r="BP146" s="9">
        <f ca="1">_xll.ErPert(BN146,BM146,BO146)</f>
        <v>1</v>
      </c>
      <c r="BR146" s="43">
        <v>35</v>
      </c>
      <c r="BS146" s="55">
        <v>1.1000000000000001</v>
      </c>
      <c r="BT146" s="55">
        <v>1.07</v>
      </c>
      <c r="BU146" s="55">
        <v>1.1399999999999999</v>
      </c>
      <c r="BV146" s="9">
        <f ca="1">_xll.ErPert(BT146,BS146,BU146)</f>
        <v>1.1016666666666668</v>
      </c>
    </row>
    <row r="147" spans="1:74" ht="16" thickBot="1" x14ac:dyDescent="0.4">
      <c r="A147" s="56">
        <v>26.716170000000002</v>
      </c>
      <c r="B147" s="56">
        <v>5.6364787999999999</v>
      </c>
      <c r="D147" s="43">
        <v>36</v>
      </c>
      <c r="E147" s="44">
        <f t="shared" si="9"/>
        <v>26.716170000000002</v>
      </c>
      <c r="F147" s="45">
        <f t="shared" si="10"/>
        <v>15.668671552000003</v>
      </c>
      <c r="G147" s="46">
        <f t="shared" si="11"/>
        <v>37.763668448000004</v>
      </c>
      <c r="H147" s="9">
        <f ca="1">_xll.ErPert(F147,E147,G147)</f>
        <v>26.716170000000005</v>
      </c>
      <c r="J147" s="43">
        <v>36</v>
      </c>
      <c r="K147" s="48">
        <v>1.5</v>
      </c>
      <c r="L147" s="49">
        <v>1.39</v>
      </c>
      <c r="M147" s="50">
        <v>1.62</v>
      </c>
      <c r="N147" s="9">
        <f ca="1">_xll.ErPert(L147,K147,M147)</f>
        <v>1.5016666666666667</v>
      </c>
      <c r="P147" s="43">
        <v>36</v>
      </c>
      <c r="Q147" s="48">
        <v>1.76</v>
      </c>
      <c r="R147" s="54">
        <v>1.52</v>
      </c>
      <c r="S147" s="54">
        <v>2.04</v>
      </c>
      <c r="T147" s="9">
        <f ca="1">_xll.ErPert(R147,Q147,S147)</f>
        <v>1.7666666666666668</v>
      </c>
      <c r="V147" s="43">
        <v>36</v>
      </c>
      <c r="W147" s="48">
        <v>2.0299999999999998</v>
      </c>
      <c r="X147" s="54">
        <v>1.75</v>
      </c>
      <c r="Y147" s="54">
        <v>2.36</v>
      </c>
      <c r="Z147" s="9">
        <f ca="1">_xll.ErPert(X147,W147,Y147)</f>
        <v>2.0383333333333331</v>
      </c>
      <c r="AB147" s="43">
        <v>36</v>
      </c>
      <c r="AC147" s="48">
        <v>2.16</v>
      </c>
      <c r="AD147" s="54">
        <v>1.89</v>
      </c>
      <c r="AE147" s="54">
        <v>2.46</v>
      </c>
      <c r="AF147" s="9">
        <f ca="1">_xll.ErPert(AD147,AC147,AE147)</f>
        <v>2.165</v>
      </c>
      <c r="AH147" s="43">
        <v>36</v>
      </c>
      <c r="AI147" s="48">
        <v>1.59</v>
      </c>
      <c r="AJ147" s="54">
        <v>1.27</v>
      </c>
      <c r="AK147" s="54">
        <v>1.99</v>
      </c>
      <c r="AL147" s="9">
        <f ca="1">_xll.ErPert(AJ147,AI147,AK147)</f>
        <v>1.6033333333333335</v>
      </c>
      <c r="AN147" s="43">
        <v>36</v>
      </c>
      <c r="AO147" s="48">
        <v>1.79</v>
      </c>
      <c r="AP147" s="54">
        <v>1.54</v>
      </c>
      <c r="AQ147" s="54">
        <v>2.08</v>
      </c>
      <c r="AR147" s="9">
        <f ca="1">_xll.ErPert(AP147,AO147,AQ147)</f>
        <v>1.7966666666666669</v>
      </c>
      <c r="AT147" s="43">
        <v>36</v>
      </c>
      <c r="AU147" s="54">
        <v>1.0900000000000001</v>
      </c>
      <c r="AV147" s="54">
        <v>1.05</v>
      </c>
      <c r="AW147" s="54">
        <v>1.1299999999999999</v>
      </c>
      <c r="AX147" s="9">
        <f ca="1">_xll.ErPert(AV147,AU147,AW147)</f>
        <v>1.0900000000000001</v>
      </c>
      <c r="AZ147" s="43">
        <v>36</v>
      </c>
      <c r="BA147" s="54">
        <v>1.34</v>
      </c>
      <c r="BB147" s="54">
        <v>1.25</v>
      </c>
      <c r="BC147" s="54">
        <v>1.43</v>
      </c>
      <c r="BD147" s="9">
        <f ca="1">_xll.ErPert(BB147,BA147,BC147)</f>
        <v>1.34</v>
      </c>
      <c r="BF147" s="43">
        <v>36</v>
      </c>
      <c r="BG147" s="54">
        <v>1.47</v>
      </c>
      <c r="BH147" s="54">
        <v>1.26</v>
      </c>
      <c r="BI147" s="54">
        <v>1.71</v>
      </c>
      <c r="BJ147" s="9">
        <f ca="1">_xll.ErPert(BH147,BG147,BI147)</f>
        <v>1.4749999999999999</v>
      </c>
      <c r="BL147" s="43">
        <v>36</v>
      </c>
      <c r="BM147" s="48">
        <v>1</v>
      </c>
      <c r="BN147" s="45">
        <v>0.99999999989999999</v>
      </c>
      <c r="BO147" s="46">
        <v>1.0000000001</v>
      </c>
      <c r="BP147" s="9">
        <f ca="1">_xll.ErPert(BN147,BM147,BO147)</f>
        <v>1</v>
      </c>
      <c r="BR147" s="43">
        <v>36</v>
      </c>
      <c r="BS147" s="55">
        <v>1.1000000000000001</v>
      </c>
      <c r="BT147" s="55">
        <v>1.07</v>
      </c>
      <c r="BU147" s="55">
        <v>1.1399999999999999</v>
      </c>
      <c r="BV147" s="9">
        <f ca="1">_xll.ErPert(BT147,BS147,BU147)</f>
        <v>1.1016666666666668</v>
      </c>
    </row>
    <row r="148" spans="1:74" ht="16" thickBot="1" x14ac:dyDescent="0.4">
      <c r="A148" s="56">
        <v>26.716170000000002</v>
      </c>
      <c r="B148" s="56">
        <v>5.6364787999999999</v>
      </c>
      <c r="D148" s="43">
        <v>37</v>
      </c>
      <c r="E148" s="44">
        <f t="shared" si="9"/>
        <v>26.716170000000002</v>
      </c>
      <c r="F148" s="45">
        <f t="shared" si="10"/>
        <v>15.668671552000003</v>
      </c>
      <c r="G148" s="46">
        <f t="shared" si="11"/>
        <v>37.763668448000004</v>
      </c>
      <c r="H148" s="9">
        <f ca="1">_xll.ErPert(F148,E148,G148)</f>
        <v>26.716170000000005</v>
      </c>
      <c r="J148" s="43">
        <v>37</v>
      </c>
      <c r="K148" s="48">
        <v>1.5</v>
      </c>
      <c r="L148" s="49">
        <v>1.39</v>
      </c>
      <c r="M148" s="50">
        <v>1.62</v>
      </c>
      <c r="N148" s="9">
        <f ca="1">_xll.ErPert(L148,K148,M148)</f>
        <v>1.5016666666666667</v>
      </c>
      <c r="P148" s="43">
        <v>37</v>
      </c>
      <c r="Q148" s="48">
        <v>1.76</v>
      </c>
      <c r="R148" s="54">
        <v>1.52</v>
      </c>
      <c r="S148" s="54">
        <v>2.04</v>
      </c>
      <c r="T148" s="9">
        <f ca="1">_xll.ErPert(R148,Q148,S148)</f>
        <v>1.7666666666666668</v>
      </c>
      <c r="V148" s="43">
        <v>37</v>
      </c>
      <c r="W148" s="48">
        <v>2.0299999999999998</v>
      </c>
      <c r="X148" s="54">
        <v>1.75</v>
      </c>
      <c r="Y148" s="54">
        <v>2.36</v>
      </c>
      <c r="Z148" s="9">
        <f ca="1">_xll.ErPert(X148,W148,Y148)</f>
        <v>2.0383333333333331</v>
      </c>
      <c r="AB148" s="43">
        <v>37</v>
      </c>
      <c r="AC148" s="48">
        <v>2.16</v>
      </c>
      <c r="AD148" s="54">
        <v>1.89</v>
      </c>
      <c r="AE148" s="54">
        <v>2.46</v>
      </c>
      <c r="AF148" s="9">
        <f ca="1">_xll.ErPert(AD148,AC148,AE148)</f>
        <v>2.165</v>
      </c>
      <c r="AH148" s="43">
        <v>37</v>
      </c>
      <c r="AI148" s="48">
        <v>1.59</v>
      </c>
      <c r="AJ148" s="54">
        <v>1.27</v>
      </c>
      <c r="AK148" s="54">
        <v>1.99</v>
      </c>
      <c r="AL148" s="9">
        <f ca="1">_xll.ErPert(AJ148,AI148,AK148)</f>
        <v>1.6033333333333335</v>
      </c>
      <c r="AN148" s="43">
        <v>37</v>
      </c>
      <c r="AO148" s="48">
        <v>1.79</v>
      </c>
      <c r="AP148" s="54">
        <v>1.54</v>
      </c>
      <c r="AQ148" s="54">
        <v>2.08</v>
      </c>
      <c r="AR148" s="9">
        <f ca="1">_xll.ErPert(AP148,AO148,AQ148)</f>
        <v>1.7966666666666669</v>
      </c>
      <c r="AT148" s="43">
        <v>37</v>
      </c>
      <c r="AU148" s="54">
        <v>1.0900000000000001</v>
      </c>
      <c r="AV148" s="54">
        <v>1.05</v>
      </c>
      <c r="AW148" s="54">
        <v>1.1299999999999999</v>
      </c>
      <c r="AX148" s="9">
        <f ca="1">_xll.ErPert(AV148,AU148,AW148)</f>
        <v>1.0900000000000001</v>
      </c>
      <c r="AZ148" s="43">
        <v>37</v>
      </c>
      <c r="BA148" s="54">
        <v>1.34</v>
      </c>
      <c r="BB148" s="54">
        <v>1.25</v>
      </c>
      <c r="BC148" s="54">
        <v>1.43</v>
      </c>
      <c r="BD148" s="9">
        <f ca="1">_xll.ErPert(BB148,BA148,BC148)</f>
        <v>1.34</v>
      </c>
      <c r="BF148" s="43">
        <v>37</v>
      </c>
      <c r="BG148" s="54">
        <v>1.47</v>
      </c>
      <c r="BH148" s="54">
        <v>1.26</v>
      </c>
      <c r="BI148" s="54">
        <v>1.71</v>
      </c>
      <c r="BJ148" s="9">
        <f ca="1">_xll.ErPert(BH148,BG148,BI148)</f>
        <v>1.4749999999999999</v>
      </c>
      <c r="BL148" s="43">
        <v>37</v>
      </c>
      <c r="BM148" s="48">
        <v>1</v>
      </c>
      <c r="BN148" s="45">
        <v>0.99999999989999999</v>
      </c>
      <c r="BO148" s="46">
        <v>1.0000000001</v>
      </c>
      <c r="BP148" s="9">
        <f ca="1">_xll.ErPert(BN148,BM148,BO148)</f>
        <v>1</v>
      </c>
      <c r="BR148" s="43">
        <v>37</v>
      </c>
      <c r="BS148" s="55">
        <v>1.1000000000000001</v>
      </c>
      <c r="BT148" s="55">
        <v>1.07</v>
      </c>
      <c r="BU148" s="55">
        <v>1.1399999999999999</v>
      </c>
      <c r="BV148" s="9">
        <f ca="1">_xll.ErPert(BT148,BS148,BU148)</f>
        <v>1.1016666666666668</v>
      </c>
    </row>
    <row r="149" spans="1:74" ht="16" thickBot="1" x14ac:dyDescent="0.4">
      <c r="A149" s="56">
        <v>26.716170000000002</v>
      </c>
      <c r="B149" s="56">
        <v>5.6364787999999999</v>
      </c>
      <c r="D149" s="43">
        <v>38</v>
      </c>
      <c r="E149" s="44">
        <f t="shared" si="9"/>
        <v>26.716170000000002</v>
      </c>
      <c r="F149" s="45">
        <f t="shared" si="10"/>
        <v>15.668671552000003</v>
      </c>
      <c r="G149" s="46">
        <f t="shared" si="11"/>
        <v>37.763668448000004</v>
      </c>
      <c r="H149" s="9">
        <f ca="1">_xll.ErPert(F149,E149,G149)</f>
        <v>26.716170000000005</v>
      </c>
      <c r="J149" s="43">
        <v>38</v>
      </c>
      <c r="K149" s="48">
        <v>1.5</v>
      </c>
      <c r="L149" s="49">
        <v>1.39</v>
      </c>
      <c r="M149" s="50">
        <v>1.62</v>
      </c>
      <c r="N149" s="9">
        <f ca="1">_xll.ErPert(L149,K149,M149)</f>
        <v>1.5016666666666667</v>
      </c>
      <c r="P149" s="43">
        <v>38</v>
      </c>
      <c r="Q149" s="48">
        <v>1.76</v>
      </c>
      <c r="R149" s="54">
        <v>1.52</v>
      </c>
      <c r="S149" s="54">
        <v>2.04</v>
      </c>
      <c r="T149" s="9">
        <f ca="1">_xll.ErPert(R149,Q149,S149)</f>
        <v>1.7666666666666668</v>
      </c>
      <c r="V149" s="43">
        <v>38</v>
      </c>
      <c r="W149" s="48">
        <v>2.0299999999999998</v>
      </c>
      <c r="X149" s="54">
        <v>1.75</v>
      </c>
      <c r="Y149" s="54">
        <v>2.36</v>
      </c>
      <c r="Z149" s="9">
        <f ca="1">_xll.ErPert(X149,W149,Y149)</f>
        <v>2.0383333333333331</v>
      </c>
      <c r="AB149" s="43">
        <v>38</v>
      </c>
      <c r="AC149" s="48">
        <v>2.16</v>
      </c>
      <c r="AD149" s="54">
        <v>1.89</v>
      </c>
      <c r="AE149" s="54">
        <v>2.46</v>
      </c>
      <c r="AF149" s="9">
        <f ca="1">_xll.ErPert(AD149,AC149,AE149)</f>
        <v>2.165</v>
      </c>
      <c r="AH149" s="43">
        <v>38</v>
      </c>
      <c r="AI149" s="48">
        <v>1.59</v>
      </c>
      <c r="AJ149" s="54">
        <v>1.27</v>
      </c>
      <c r="AK149" s="54">
        <v>1.99</v>
      </c>
      <c r="AL149" s="9">
        <f ca="1">_xll.ErPert(AJ149,AI149,AK149)</f>
        <v>1.6033333333333335</v>
      </c>
      <c r="AN149" s="43">
        <v>38</v>
      </c>
      <c r="AO149" s="48">
        <v>1.79</v>
      </c>
      <c r="AP149" s="54">
        <v>1.54</v>
      </c>
      <c r="AQ149" s="54">
        <v>2.08</v>
      </c>
      <c r="AR149" s="9">
        <f ca="1">_xll.ErPert(AP149,AO149,AQ149)</f>
        <v>1.7966666666666669</v>
      </c>
      <c r="AT149" s="43">
        <v>38</v>
      </c>
      <c r="AU149" s="54">
        <v>1.0900000000000001</v>
      </c>
      <c r="AV149" s="54">
        <v>1.05</v>
      </c>
      <c r="AW149" s="54">
        <v>1.1299999999999999</v>
      </c>
      <c r="AX149" s="9">
        <f ca="1">_xll.ErPert(AV149,AU149,AW149)</f>
        <v>1.0900000000000001</v>
      </c>
      <c r="AZ149" s="43">
        <v>38</v>
      </c>
      <c r="BA149" s="54">
        <v>1.34</v>
      </c>
      <c r="BB149" s="54">
        <v>1.25</v>
      </c>
      <c r="BC149" s="54">
        <v>1.43</v>
      </c>
      <c r="BD149" s="9">
        <f ca="1">_xll.ErPert(BB149,BA149,BC149)</f>
        <v>1.34</v>
      </c>
      <c r="BF149" s="43">
        <v>38</v>
      </c>
      <c r="BG149" s="54">
        <v>1.47</v>
      </c>
      <c r="BH149" s="54">
        <v>1.26</v>
      </c>
      <c r="BI149" s="54">
        <v>1.71</v>
      </c>
      <c r="BJ149" s="9">
        <f ca="1">_xll.ErPert(BH149,BG149,BI149)</f>
        <v>1.4749999999999999</v>
      </c>
      <c r="BL149" s="43">
        <v>38</v>
      </c>
      <c r="BM149" s="48">
        <v>1</v>
      </c>
      <c r="BN149" s="45">
        <v>0.99999999989999999</v>
      </c>
      <c r="BO149" s="46">
        <v>1.0000000001</v>
      </c>
      <c r="BP149" s="9">
        <f ca="1">_xll.ErPert(BN149,BM149,BO149)</f>
        <v>1</v>
      </c>
      <c r="BR149" s="43">
        <v>38</v>
      </c>
      <c r="BS149" s="55">
        <v>1.1000000000000001</v>
      </c>
      <c r="BT149" s="55">
        <v>1.07</v>
      </c>
      <c r="BU149" s="55">
        <v>1.1399999999999999</v>
      </c>
      <c r="BV149" s="9">
        <f ca="1">_xll.ErPert(BT149,BS149,BU149)</f>
        <v>1.1016666666666668</v>
      </c>
    </row>
    <row r="150" spans="1:74" ht="16" thickBot="1" x14ac:dyDescent="0.4">
      <c r="A150" s="56">
        <v>26.716170000000002</v>
      </c>
      <c r="B150" s="56">
        <v>5.6364787999999999</v>
      </c>
      <c r="D150" s="43">
        <v>39</v>
      </c>
      <c r="E150" s="44">
        <f t="shared" si="9"/>
        <v>26.716170000000002</v>
      </c>
      <c r="F150" s="45">
        <f t="shared" si="10"/>
        <v>15.668671552000003</v>
      </c>
      <c r="G150" s="46">
        <f t="shared" si="11"/>
        <v>37.763668448000004</v>
      </c>
      <c r="H150" s="9">
        <f ca="1">_xll.ErPert(F150,E150,G150)</f>
        <v>26.716170000000005</v>
      </c>
      <c r="J150" s="43">
        <v>39</v>
      </c>
      <c r="K150" s="48">
        <v>1.5</v>
      </c>
      <c r="L150" s="49">
        <v>1.39</v>
      </c>
      <c r="M150" s="50">
        <v>1.62</v>
      </c>
      <c r="N150" s="9">
        <f ca="1">_xll.ErPert(L150,K150,M150)</f>
        <v>1.5016666666666667</v>
      </c>
      <c r="P150" s="43">
        <v>39</v>
      </c>
      <c r="Q150" s="48">
        <v>1.76</v>
      </c>
      <c r="R150" s="54">
        <v>1.52</v>
      </c>
      <c r="S150" s="54">
        <v>2.04</v>
      </c>
      <c r="T150" s="9">
        <f ca="1">_xll.ErPert(R150,Q150,S150)</f>
        <v>1.7666666666666668</v>
      </c>
      <c r="V150" s="43">
        <v>39</v>
      </c>
      <c r="W150" s="48">
        <v>2.0299999999999998</v>
      </c>
      <c r="X150" s="54">
        <v>1.75</v>
      </c>
      <c r="Y150" s="54">
        <v>2.36</v>
      </c>
      <c r="Z150" s="9">
        <f ca="1">_xll.ErPert(X150,W150,Y150)</f>
        <v>2.0383333333333331</v>
      </c>
      <c r="AB150" s="43">
        <v>39</v>
      </c>
      <c r="AC150" s="48">
        <v>2.16</v>
      </c>
      <c r="AD150" s="54">
        <v>1.89</v>
      </c>
      <c r="AE150" s="54">
        <v>2.46</v>
      </c>
      <c r="AF150" s="9">
        <f ca="1">_xll.ErPert(AD150,AC150,AE150)</f>
        <v>2.165</v>
      </c>
      <c r="AH150" s="43">
        <v>39</v>
      </c>
      <c r="AI150" s="48">
        <v>1.59</v>
      </c>
      <c r="AJ150" s="54">
        <v>1.27</v>
      </c>
      <c r="AK150" s="54">
        <v>1.99</v>
      </c>
      <c r="AL150" s="9">
        <f ca="1">_xll.ErPert(AJ150,AI150,AK150)</f>
        <v>1.6033333333333335</v>
      </c>
      <c r="AN150" s="43">
        <v>39</v>
      </c>
      <c r="AO150" s="48">
        <v>1.79</v>
      </c>
      <c r="AP150" s="54">
        <v>1.54</v>
      </c>
      <c r="AQ150" s="54">
        <v>2.08</v>
      </c>
      <c r="AR150" s="9">
        <f ca="1">_xll.ErPert(AP150,AO150,AQ150)</f>
        <v>1.7966666666666669</v>
      </c>
      <c r="AT150" s="43">
        <v>39</v>
      </c>
      <c r="AU150" s="54">
        <v>1.0900000000000001</v>
      </c>
      <c r="AV150" s="54">
        <v>1.05</v>
      </c>
      <c r="AW150" s="54">
        <v>1.1299999999999999</v>
      </c>
      <c r="AX150" s="9">
        <f ca="1">_xll.ErPert(AV150,AU150,AW150)</f>
        <v>1.0900000000000001</v>
      </c>
      <c r="AZ150" s="43">
        <v>39</v>
      </c>
      <c r="BA150" s="54">
        <v>1.34</v>
      </c>
      <c r="BB150" s="54">
        <v>1.25</v>
      </c>
      <c r="BC150" s="54">
        <v>1.43</v>
      </c>
      <c r="BD150" s="9">
        <f ca="1">_xll.ErPert(BB150,BA150,BC150)</f>
        <v>1.34</v>
      </c>
      <c r="BF150" s="43">
        <v>39</v>
      </c>
      <c r="BG150" s="54">
        <v>1.47</v>
      </c>
      <c r="BH150" s="54">
        <v>1.26</v>
      </c>
      <c r="BI150" s="54">
        <v>1.71</v>
      </c>
      <c r="BJ150" s="9">
        <f ca="1">_xll.ErPert(BH150,BG150,BI150)</f>
        <v>1.4749999999999999</v>
      </c>
      <c r="BL150" s="43">
        <v>39</v>
      </c>
      <c r="BM150" s="48">
        <v>1</v>
      </c>
      <c r="BN150" s="45">
        <v>0.99999999989999999</v>
      </c>
      <c r="BO150" s="46">
        <v>1.0000000001</v>
      </c>
      <c r="BP150" s="9">
        <f ca="1">_xll.ErPert(BN150,BM150,BO150)</f>
        <v>1</v>
      </c>
      <c r="BR150" s="43">
        <v>39</v>
      </c>
      <c r="BS150" s="55">
        <v>1.1000000000000001</v>
      </c>
      <c r="BT150" s="55">
        <v>1.07</v>
      </c>
      <c r="BU150" s="55">
        <v>1.1399999999999999</v>
      </c>
      <c r="BV150" s="9">
        <f ca="1">_xll.ErPert(BT150,BS150,BU150)</f>
        <v>1.1016666666666668</v>
      </c>
    </row>
    <row r="151" spans="1:74" ht="16" thickBot="1" x14ac:dyDescent="0.4">
      <c r="A151" s="56">
        <v>26.774892000000001</v>
      </c>
      <c r="B151" s="57">
        <v>5.4006620999999999</v>
      </c>
      <c r="D151" s="43">
        <v>40</v>
      </c>
      <c r="E151" s="44">
        <f t="shared" si="9"/>
        <v>26.774892000000001</v>
      </c>
      <c r="F151" s="45">
        <f t="shared" si="10"/>
        <v>16.189594284000002</v>
      </c>
      <c r="G151" s="46">
        <f t="shared" si="11"/>
        <v>37.360189716000001</v>
      </c>
      <c r="H151" s="9">
        <f ca="1">_xll.ErPert(F151,E151,G151)</f>
        <v>26.774892000000001</v>
      </c>
      <c r="J151" s="43">
        <v>40</v>
      </c>
      <c r="K151" s="48">
        <v>1.5</v>
      </c>
      <c r="L151" s="49">
        <v>1.39</v>
      </c>
      <c r="M151" s="50">
        <v>1.62</v>
      </c>
      <c r="N151" s="9">
        <f ca="1">_xll.ErPert(L151,K151,M151)</f>
        <v>1.5016666666666667</v>
      </c>
      <c r="P151" s="43">
        <v>40</v>
      </c>
      <c r="Q151" s="48">
        <v>1.76</v>
      </c>
      <c r="R151" s="54">
        <v>1.52</v>
      </c>
      <c r="S151" s="54">
        <v>2.04</v>
      </c>
      <c r="T151" s="9">
        <f ca="1">_xll.ErPert(R151,Q151,S151)</f>
        <v>1.7666666666666668</v>
      </c>
      <c r="V151" s="43">
        <v>40</v>
      </c>
      <c r="W151" s="48">
        <v>2.0299999999999998</v>
      </c>
      <c r="X151" s="54">
        <v>1.75</v>
      </c>
      <c r="Y151" s="54">
        <v>2.36</v>
      </c>
      <c r="Z151" s="9">
        <f ca="1">_xll.ErPert(X151,W151,Y151)</f>
        <v>2.0383333333333331</v>
      </c>
      <c r="AB151" s="43">
        <v>40</v>
      </c>
      <c r="AC151" s="48">
        <v>2.16</v>
      </c>
      <c r="AD151" s="54">
        <v>1.89</v>
      </c>
      <c r="AE151" s="54">
        <v>2.46</v>
      </c>
      <c r="AF151" s="9">
        <f ca="1">_xll.ErPert(AD151,AC151,AE151)</f>
        <v>2.165</v>
      </c>
      <c r="AH151" s="43">
        <v>40</v>
      </c>
      <c r="AI151" s="48">
        <v>1.59</v>
      </c>
      <c r="AJ151" s="54">
        <v>1.27</v>
      </c>
      <c r="AK151" s="54">
        <v>1.99</v>
      </c>
      <c r="AL151" s="9">
        <f ca="1">_xll.ErPert(AJ151,AI151,AK151)</f>
        <v>1.6033333333333335</v>
      </c>
      <c r="AN151" s="43">
        <v>40</v>
      </c>
      <c r="AO151" s="48">
        <v>1.79</v>
      </c>
      <c r="AP151" s="54">
        <v>1.54</v>
      </c>
      <c r="AQ151" s="54">
        <v>2.08</v>
      </c>
      <c r="AR151" s="9">
        <f ca="1">_xll.ErPert(AP151,AO151,AQ151)</f>
        <v>1.7966666666666669</v>
      </c>
      <c r="AT151" s="43">
        <v>40</v>
      </c>
      <c r="AU151" s="54">
        <v>1.0900000000000001</v>
      </c>
      <c r="AV151" s="54">
        <v>1.05</v>
      </c>
      <c r="AW151" s="54">
        <v>1.1299999999999999</v>
      </c>
      <c r="AX151" s="9">
        <f ca="1">_xll.ErPert(AV151,AU151,AW151)</f>
        <v>1.0900000000000001</v>
      </c>
      <c r="AZ151" s="43">
        <v>40</v>
      </c>
      <c r="BA151" s="54">
        <v>1.34</v>
      </c>
      <c r="BB151" s="54">
        <v>1.25</v>
      </c>
      <c r="BC151" s="54">
        <v>1.43</v>
      </c>
      <c r="BD151" s="9">
        <f ca="1">_xll.ErPert(BB151,BA151,BC151)</f>
        <v>1.34</v>
      </c>
      <c r="BF151" s="43">
        <v>40</v>
      </c>
      <c r="BG151" s="54">
        <v>1.47</v>
      </c>
      <c r="BH151" s="54">
        <v>1.26</v>
      </c>
      <c r="BI151" s="54">
        <v>1.71</v>
      </c>
      <c r="BJ151" s="9">
        <f ca="1">_xll.ErPert(BH151,BG151,BI151)</f>
        <v>1.4749999999999999</v>
      </c>
      <c r="BL151" s="43">
        <v>40</v>
      </c>
      <c r="BM151" s="48">
        <v>1</v>
      </c>
      <c r="BN151" s="45">
        <v>0.99999999989999999</v>
      </c>
      <c r="BO151" s="46">
        <v>1.0000000001</v>
      </c>
      <c r="BP151" s="9">
        <f ca="1">_xll.ErPert(BN151,BM151,BO151)</f>
        <v>1</v>
      </c>
      <c r="BR151" s="43">
        <v>40</v>
      </c>
      <c r="BS151" s="55">
        <v>1.1000000000000001</v>
      </c>
      <c r="BT151" s="55">
        <v>1.07</v>
      </c>
      <c r="BU151" s="55">
        <v>1.1399999999999999</v>
      </c>
      <c r="BV151" s="9">
        <f ca="1">_xll.ErPert(BT151,BS151,BU151)</f>
        <v>1.1016666666666668</v>
      </c>
    </row>
    <row r="152" spans="1:74" ht="16" thickBot="1" x14ac:dyDescent="0.4">
      <c r="A152" s="56">
        <v>26.774892000000001</v>
      </c>
      <c r="B152" s="57">
        <v>5.4006620999999999</v>
      </c>
      <c r="D152" s="43">
        <v>41</v>
      </c>
      <c r="E152" s="44">
        <f t="shared" si="9"/>
        <v>26.774892000000001</v>
      </c>
      <c r="F152" s="45">
        <f t="shared" si="10"/>
        <v>16.189594284000002</v>
      </c>
      <c r="G152" s="46">
        <f t="shared" si="11"/>
        <v>37.360189716000001</v>
      </c>
      <c r="H152" s="9">
        <f ca="1">_xll.ErPert(F152,E152,G152)</f>
        <v>26.774892000000001</v>
      </c>
      <c r="J152" s="43">
        <v>41</v>
      </c>
      <c r="K152" s="48">
        <v>1.5</v>
      </c>
      <c r="L152" s="49">
        <v>1.39</v>
      </c>
      <c r="M152" s="50">
        <v>1.62</v>
      </c>
      <c r="N152" s="9">
        <f ca="1">_xll.ErPert(L152,K152,M152)</f>
        <v>1.5016666666666667</v>
      </c>
      <c r="P152" s="43">
        <v>41</v>
      </c>
      <c r="Q152" s="48">
        <v>1.76</v>
      </c>
      <c r="R152" s="54">
        <v>1.52</v>
      </c>
      <c r="S152" s="54">
        <v>2.04</v>
      </c>
      <c r="T152" s="9">
        <f ca="1">_xll.ErPert(R152,Q152,S152)</f>
        <v>1.7666666666666668</v>
      </c>
      <c r="V152" s="43">
        <v>41</v>
      </c>
      <c r="W152" s="48">
        <v>2.0299999999999998</v>
      </c>
      <c r="X152" s="54">
        <v>1.75</v>
      </c>
      <c r="Y152" s="54">
        <v>2.36</v>
      </c>
      <c r="Z152" s="9">
        <f ca="1">_xll.ErPert(X152,W152,Y152)</f>
        <v>2.0383333333333331</v>
      </c>
      <c r="AB152" s="43">
        <v>41</v>
      </c>
      <c r="AC152" s="48">
        <v>2.16</v>
      </c>
      <c r="AD152" s="54">
        <v>1.89</v>
      </c>
      <c r="AE152" s="54">
        <v>2.46</v>
      </c>
      <c r="AF152" s="9">
        <f ca="1">_xll.ErPert(AD152,AC152,AE152)</f>
        <v>2.165</v>
      </c>
      <c r="AH152" s="43">
        <v>41</v>
      </c>
      <c r="AI152" s="48">
        <v>1.59</v>
      </c>
      <c r="AJ152" s="54">
        <v>1.27</v>
      </c>
      <c r="AK152" s="54">
        <v>1.99</v>
      </c>
      <c r="AL152" s="9">
        <f ca="1">_xll.ErPert(AJ152,AI152,AK152)</f>
        <v>1.6033333333333335</v>
      </c>
      <c r="AN152" s="43">
        <v>41</v>
      </c>
      <c r="AO152" s="48">
        <v>1.79</v>
      </c>
      <c r="AP152" s="54">
        <v>1.54</v>
      </c>
      <c r="AQ152" s="54">
        <v>2.08</v>
      </c>
      <c r="AR152" s="9">
        <f ca="1">_xll.ErPert(AP152,AO152,AQ152)</f>
        <v>1.7966666666666669</v>
      </c>
      <c r="AT152" s="43">
        <v>41</v>
      </c>
      <c r="AU152" s="54">
        <v>1.0900000000000001</v>
      </c>
      <c r="AV152" s="54">
        <v>1.05</v>
      </c>
      <c r="AW152" s="54">
        <v>1.1299999999999999</v>
      </c>
      <c r="AX152" s="9">
        <f ca="1">_xll.ErPert(AV152,AU152,AW152)</f>
        <v>1.0900000000000001</v>
      </c>
      <c r="AZ152" s="43">
        <v>41</v>
      </c>
      <c r="BA152" s="54">
        <v>1.34</v>
      </c>
      <c r="BB152" s="54">
        <v>1.25</v>
      </c>
      <c r="BC152" s="54">
        <v>1.43</v>
      </c>
      <c r="BD152" s="9">
        <f ca="1">_xll.ErPert(BB152,BA152,BC152)</f>
        <v>1.34</v>
      </c>
      <c r="BF152" s="43">
        <v>41</v>
      </c>
      <c r="BG152" s="54">
        <v>1.47</v>
      </c>
      <c r="BH152" s="54">
        <v>1.26</v>
      </c>
      <c r="BI152" s="54">
        <v>1.71</v>
      </c>
      <c r="BJ152" s="9">
        <f ca="1">_xll.ErPert(BH152,BG152,BI152)</f>
        <v>1.4749999999999999</v>
      </c>
      <c r="BL152" s="43">
        <v>41</v>
      </c>
      <c r="BM152" s="48">
        <v>1</v>
      </c>
      <c r="BN152" s="45">
        <v>0.99999999989999999</v>
      </c>
      <c r="BO152" s="46">
        <v>1.0000000001</v>
      </c>
      <c r="BP152" s="9">
        <f ca="1">_xll.ErPert(BN152,BM152,BO152)</f>
        <v>1</v>
      </c>
      <c r="BR152" s="43">
        <v>41</v>
      </c>
      <c r="BS152" s="55">
        <v>1.1000000000000001</v>
      </c>
      <c r="BT152" s="55">
        <v>1.07</v>
      </c>
      <c r="BU152" s="55">
        <v>1.1399999999999999</v>
      </c>
      <c r="BV152" s="9">
        <f ca="1">_xll.ErPert(BT152,BS152,BU152)</f>
        <v>1.1016666666666668</v>
      </c>
    </row>
    <row r="153" spans="1:74" ht="16" thickBot="1" x14ac:dyDescent="0.4">
      <c r="A153" s="56">
        <v>26.774892000000001</v>
      </c>
      <c r="B153" s="57">
        <v>5.4006620999999999</v>
      </c>
      <c r="D153" s="43">
        <v>42</v>
      </c>
      <c r="E153" s="44">
        <f t="shared" si="9"/>
        <v>26.774892000000001</v>
      </c>
      <c r="F153" s="45">
        <f t="shared" si="10"/>
        <v>16.189594284000002</v>
      </c>
      <c r="G153" s="46">
        <f t="shared" si="11"/>
        <v>37.360189716000001</v>
      </c>
      <c r="H153" s="9">
        <f ca="1">_xll.ErPert(F153,E153,G153)</f>
        <v>26.774892000000001</v>
      </c>
      <c r="J153" s="43">
        <v>42</v>
      </c>
      <c r="K153" s="48">
        <v>1.5</v>
      </c>
      <c r="L153" s="49">
        <v>1.39</v>
      </c>
      <c r="M153" s="50">
        <v>1.62</v>
      </c>
      <c r="N153" s="9">
        <f ca="1">_xll.ErPert(L153,K153,M153)</f>
        <v>1.5016666666666667</v>
      </c>
      <c r="P153" s="43">
        <v>42</v>
      </c>
      <c r="Q153" s="48">
        <v>1.76</v>
      </c>
      <c r="R153" s="54">
        <v>1.52</v>
      </c>
      <c r="S153" s="54">
        <v>2.04</v>
      </c>
      <c r="T153" s="9">
        <f ca="1">_xll.ErPert(R153,Q153,S153)</f>
        <v>1.7666666666666668</v>
      </c>
      <c r="V153" s="43">
        <v>42</v>
      </c>
      <c r="W153" s="48">
        <v>2.0299999999999998</v>
      </c>
      <c r="X153" s="54">
        <v>1.75</v>
      </c>
      <c r="Y153" s="54">
        <v>2.36</v>
      </c>
      <c r="Z153" s="9">
        <f ca="1">_xll.ErPert(X153,W153,Y153)</f>
        <v>2.0383333333333331</v>
      </c>
      <c r="AB153" s="43">
        <v>42</v>
      </c>
      <c r="AC153" s="48">
        <v>2.16</v>
      </c>
      <c r="AD153" s="54">
        <v>1.89</v>
      </c>
      <c r="AE153" s="54">
        <v>2.46</v>
      </c>
      <c r="AF153" s="9">
        <f ca="1">_xll.ErPert(AD153,AC153,AE153)</f>
        <v>2.165</v>
      </c>
      <c r="AH153" s="43">
        <v>42</v>
      </c>
      <c r="AI153" s="48">
        <v>1.59</v>
      </c>
      <c r="AJ153" s="54">
        <v>1.27</v>
      </c>
      <c r="AK153" s="54">
        <v>1.99</v>
      </c>
      <c r="AL153" s="9">
        <f ca="1">_xll.ErPert(AJ153,AI153,AK153)</f>
        <v>1.6033333333333335</v>
      </c>
      <c r="AN153" s="43">
        <v>42</v>
      </c>
      <c r="AO153" s="48">
        <v>1.79</v>
      </c>
      <c r="AP153" s="54">
        <v>1.54</v>
      </c>
      <c r="AQ153" s="54">
        <v>2.08</v>
      </c>
      <c r="AR153" s="9">
        <f ca="1">_xll.ErPert(AP153,AO153,AQ153)</f>
        <v>1.7966666666666669</v>
      </c>
      <c r="AT153" s="43">
        <v>42</v>
      </c>
      <c r="AU153" s="54">
        <v>1.0900000000000001</v>
      </c>
      <c r="AV153" s="54">
        <v>1.05</v>
      </c>
      <c r="AW153" s="54">
        <v>1.1299999999999999</v>
      </c>
      <c r="AX153" s="9">
        <f ca="1">_xll.ErPert(AV153,AU153,AW153)</f>
        <v>1.0900000000000001</v>
      </c>
      <c r="AZ153" s="43">
        <v>42</v>
      </c>
      <c r="BA153" s="54">
        <v>1.34</v>
      </c>
      <c r="BB153" s="54">
        <v>1.25</v>
      </c>
      <c r="BC153" s="54">
        <v>1.43</v>
      </c>
      <c r="BD153" s="9">
        <f ca="1">_xll.ErPert(BB153,BA153,BC153)</f>
        <v>1.34</v>
      </c>
      <c r="BF153" s="43">
        <v>42</v>
      </c>
      <c r="BG153" s="54">
        <v>1.47</v>
      </c>
      <c r="BH153" s="54">
        <v>1.26</v>
      </c>
      <c r="BI153" s="54">
        <v>1.71</v>
      </c>
      <c r="BJ153" s="9">
        <f ca="1">_xll.ErPert(BH153,BG153,BI153)</f>
        <v>1.4749999999999999</v>
      </c>
      <c r="BL153" s="43">
        <v>42</v>
      </c>
      <c r="BM153" s="48">
        <v>1</v>
      </c>
      <c r="BN153" s="45">
        <v>0.99999999989999999</v>
      </c>
      <c r="BO153" s="46">
        <v>1.0000000001</v>
      </c>
      <c r="BP153" s="9">
        <f ca="1">_xll.ErPert(BN153,BM153,BO153)</f>
        <v>1</v>
      </c>
      <c r="BR153" s="43">
        <v>42</v>
      </c>
      <c r="BS153" s="55">
        <v>1.1000000000000001</v>
      </c>
      <c r="BT153" s="55">
        <v>1.07</v>
      </c>
      <c r="BU153" s="55">
        <v>1.1399999999999999</v>
      </c>
      <c r="BV153" s="9">
        <f ca="1">_xll.ErPert(BT153,BS153,BU153)</f>
        <v>1.1016666666666668</v>
      </c>
    </row>
    <row r="154" spans="1:74" ht="16" thickBot="1" x14ac:dyDescent="0.4">
      <c r="A154" s="56">
        <v>26.774892000000001</v>
      </c>
      <c r="B154" s="57">
        <v>5.4006620999999999</v>
      </c>
      <c r="D154" s="43">
        <v>43</v>
      </c>
      <c r="E154" s="44">
        <f t="shared" si="9"/>
        <v>26.774892000000001</v>
      </c>
      <c r="F154" s="45">
        <f t="shared" si="10"/>
        <v>16.189594284000002</v>
      </c>
      <c r="G154" s="46">
        <f t="shared" si="11"/>
        <v>37.360189716000001</v>
      </c>
      <c r="H154" s="9">
        <f ca="1">_xll.ErPert(F154,E154,G154)</f>
        <v>26.774892000000001</v>
      </c>
      <c r="J154" s="43">
        <v>43</v>
      </c>
      <c r="K154" s="48">
        <v>1.5</v>
      </c>
      <c r="L154" s="49">
        <v>1.39</v>
      </c>
      <c r="M154" s="50">
        <v>1.62</v>
      </c>
      <c r="N154" s="9">
        <f ca="1">_xll.ErPert(L154,K154,M154)</f>
        <v>1.5016666666666667</v>
      </c>
      <c r="P154" s="43">
        <v>43</v>
      </c>
      <c r="Q154" s="48">
        <v>1.76</v>
      </c>
      <c r="R154" s="54">
        <v>1.52</v>
      </c>
      <c r="S154" s="54">
        <v>2.04</v>
      </c>
      <c r="T154" s="9">
        <f ca="1">_xll.ErPert(R154,Q154,S154)</f>
        <v>1.7666666666666668</v>
      </c>
      <c r="V154" s="43">
        <v>43</v>
      </c>
      <c r="W154" s="48">
        <v>2.0299999999999998</v>
      </c>
      <c r="X154" s="54">
        <v>1.75</v>
      </c>
      <c r="Y154" s="54">
        <v>2.36</v>
      </c>
      <c r="Z154" s="9">
        <f ca="1">_xll.ErPert(X154,W154,Y154)</f>
        <v>2.0383333333333331</v>
      </c>
      <c r="AB154" s="43">
        <v>43</v>
      </c>
      <c r="AC154" s="48">
        <v>2.16</v>
      </c>
      <c r="AD154" s="54">
        <v>1.89</v>
      </c>
      <c r="AE154" s="54">
        <v>2.46</v>
      </c>
      <c r="AF154" s="9">
        <f ca="1">_xll.ErPert(AD154,AC154,AE154)</f>
        <v>2.165</v>
      </c>
      <c r="AH154" s="43">
        <v>43</v>
      </c>
      <c r="AI154" s="48">
        <v>1.59</v>
      </c>
      <c r="AJ154" s="54">
        <v>1.27</v>
      </c>
      <c r="AK154" s="54">
        <v>1.99</v>
      </c>
      <c r="AL154" s="9">
        <f ca="1">_xll.ErPert(AJ154,AI154,AK154)</f>
        <v>1.6033333333333335</v>
      </c>
      <c r="AN154" s="43">
        <v>43</v>
      </c>
      <c r="AO154" s="48">
        <v>1.79</v>
      </c>
      <c r="AP154" s="54">
        <v>1.54</v>
      </c>
      <c r="AQ154" s="54">
        <v>2.08</v>
      </c>
      <c r="AR154" s="9">
        <f ca="1">_xll.ErPert(AP154,AO154,AQ154)</f>
        <v>1.7966666666666669</v>
      </c>
      <c r="AT154" s="43">
        <v>43</v>
      </c>
      <c r="AU154" s="54">
        <v>1.0900000000000001</v>
      </c>
      <c r="AV154" s="54">
        <v>1.05</v>
      </c>
      <c r="AW154" s="54">
        <v>1.1299999999999999</v>
      </c>
      <c r="AX154" s="9">
        <f ca="1">_xll.ErPert(AV154,AU154,AW154)</f>
        <v>1.0900000000000001</v>
      </c>
      <c r="AZ154" s="43">
        <v>43</v>
      </c>
      <c r="BA154" s="54">
        <v>1.34</v>
      </c>
      <c r="BB154" s="54">
        <v>1.25</v>
      </c>
      <c r="BC154" s="54">
        <v>1.43</v>
      </c>
      <c r="BD154" s="9">
        <f ca="1">_xll.ErPert(BB154,BA154,BC154)</f>
        <v>1.34</v>
      </c>
      <c r="BF154" s="43">
        <v>43</v>
      </c>
      <c r="BG154" s="54">
        <v>1.47</v>
      </c>
      <c r="BH154" s="54">
        <v>1.26</v>
      </c>
      <c r="BI154" s="54">
        <v>1.71</v>
      </c>
      <c r="BJ154" s="9">
        <f ca="1">_xll.ErPert(BH154,BG154,BI154)</f>
        <v>1.4749999999999999</v>
      </c>
      <c r="BL154" s="43">
        <v>43</v>
      </c>
      <c r="BM154" s="48">
        <v>1</v>
      </c>
      <c r="BN154" s="45">
        <v>0.99999999989999999</v>
      </c>
      <c r="BO154" s="46">
        <v>1.0000000001</v>
      </c>
      <c r="BP154" s="9">
        <f ca="1">_xll.ErPert(BN154,BM154,BO154)</f>
        <v>1</v>
      </c>
      <c r="BR154" s="43">
        <v>43</v>
      </c>
      <c r="BS154" s="55">
        <v>1.1000000000000001</v>
      </c>
      <c r="BT154" s="55">
        <v>1.07</v>
      </c>
      <c r="BU154" s="55">
        <v>1.1399999999999999</v>
      </c>
      <c r="BV154" s="9">
        <f ca="1">_xll.ErPert(BT154,BS154,BU154)</f>
        <v>1.1016666666666668</v>
      </c>
    </row>
    <row r="155" spans="1:74" ht="16" thickBot="1" x14ac:dyDescent="0.4">
      <c r="A155" s="56">
        <v>26.774892000000001</v>
      </c>
      <c r="B155" s="57">
        <v>5.4006620999999999</v>
      </c>
      <c r="D155" s="43">
        <v>44</v>
      </c>
      <c r="E155" s="44">
        <f t="shared" si="9"/>
        <v>26.774892000000001</v>
      </c>
      <c r="F155" s="45">
        <f t="shared" si="10"/>
        <v>16.189594284000002</v>
      </c>
      <c r="G155" s="46">
        <f t="shared" si="11"/>
        <v>37.360189716000001</v>
      </c>
      <c r="H155" s="9">
        <f ca="1">_xll.ErPert(F155,E155,G155)</f>
        <v>26.774892000000001</v>
      </c>
      <c r="J155" s="43">
        <v>44</v>
      </c>
      <c r="K155" s="48">
        <v>1.5</v>
      </c>
      <c r="L155" s="49">
        <v>1.39</v>
      </c>
      <c r="M155" s="50">
        <v>1.62</v>
      </c>
      <c r="N155" s="9">
        <f ca="1">_xll.ErPert(L155,K155,M155)</f>
        <v>1.5016666666666667</v>
      </c>
      <c r="P155" s="43">
        <v>44</v>
      </c>
      <c r="Q155" s="48">
        <v>1.76</v>
      </c>
      <c r="R155" s="54">
        <v>1.52</v>
      </c>
      <c r="S155" s="54">
        <v>2.04</v>
      </c>
      <c r="T155" s="9">
        <f ca="1">_xll.ErPert(R155,Q155,S155)</f>
        <v>1.7666666666666668</v>
      </c>
      <c r="V155" s="43">
        <v>44</v>
      </c>
      <c r="W155" s="48">
        <v>2.0299999999999998</v>
      </c>
      <c r="X155" s="54">
        <v>1.75</v>
      </c>
      <c r="Y155" s="54">
        <v>2.36</v>
      </c>
      <c r="Z155" s="9">
        <f ca="1">_xll.ErPert(X155,W155,Y155)</f>
        <v>2.0383333333333331</v>
      </c>
      <c r="AB155" s="43">
        <v>44</v>
      </c>
      <c r="AC155" s="48">
        <v>2.16</v>
      </c>
      <c r="AD155" s="54">
        <v>1.89</v>
      </c>
      <c r="AE155" s="54">
        <v>2.46</v>
      </c>
      <c r="AF155" s="9">
        <f ca="1">_xll.ErPert(AD155,AC155,AE155)</f>
        <v>2.165</v>
      </c>
      <c r="AH155" s="43">
        <v>44</v>
      </c>
      <c r="AI155" s="48">
        <v>1.59</v>
      </c>
      <c r="AJ155" s="54">
        <v>1.27</v>
      </c>
      <c r="AK155" s="54">
        <v>1.99</v>
      </c>
      <c r="AL155" s="9">
        <f ca="1">_xll.ErPert(AJ155,AI155,AK155)</f>
        <v>1.6033333333333335</v>
      </c>
      <c r="AN155" s="43">
        <v>44</v>
      </c>
      <c r="AO155" s="48">
        <v>1.79</v>
      </c>
      <c r="AP155" s="54">
        <v>1.54</v>
      </c>
      <c r="AQ155" s="54">
        <v>2.08</v>
      </c>
      <c r="AR155" s="9">
        <f ca="1">_xll.ErPert(AP155,AO155,AQ155)</f>
        <v>1.7966666666666669</v>
      </c>
      <c r="AT155" s="43">
        <v>44</v>
      </c>
      <c r="AU155" s="54">
        <v>1.0900000000000001</v>
      </c>
      <c r="AV155" s="54">
        <v>1.05</v>
      </c>
      <c r="AW155" s="54">
        <v>1.1299999999999999</v>
      </c>
      <c r="AX155" s="9">
        <f ca="1">_xll.ErPert(AV155,AU155,AW155)</f>
        <v>1.0900000000000001</v>
      </c>
      <c r="AZ155" s="43">
        <v>44</v>
      </c>
      <c r="BA155" s="54">
        <v>1.34</v>
      </c>
      <c r="BB155" s="54">
        <v>1.25</v>
      </c>
      <c r="BC155" s="54">
        <v>1.43</v>
      </c>
      <c r="BD155" s="9">
        <f ca="1">_xll.ErPert(BB155,BA155,BC155)</f>
        <v>1.34</v>
      </c>
      <c r="BF155" s="43">
        <v>44</v>
      </c>
      <c r="BG155" s="54">
        <v>1.47</v>
      </c>
      <c r="BH155" s="54">
        <v>1.26</v>
      </c>
      <c r="BI155" s="54">
        <v>1.71</v>
      </c>
      <c r="BJ155" s="9">
        <f ca="1">_xll.ErPert(BH155,BG155,BI155)</f>
        <v>1.4749999999999999</v>
      </c>
      <c r="BL155" s="43">
        <v>44</v>
      </c>
      <c r="BM155" s="48">
        <v>1</v>
      </c>
      <c r="BN155" s="45">
        <v>0.99999999989999999</v>
      </c>
      <c r="BO155" s="46">
        <v>1.0000000001</v>
      </c>
      <c r="BP155" s="9">
        <f ca="1">_xll.ErPert(BN155,BM155,BO155)</f>
        <v>1</v>
      </c>
      <c r="BR155" s="43">
        <v>44</v>
      </c>
      <c r="BS155" s="55">
        <v>1.1000000000000001</v>
      </c>
      <c r="BT155" s="55">
        <v>1.07</v>
      </c>
      <c r="BU155" s="55">
        <v>1.1399999999999999</v>
      </c>
      <c r="BV155" s="9">
        <f ca="1">_xll.ErPert(BT155,BS155,BU155)</f>
        <v>1.1016666666666668</v>
      </c>
    </row>
    <row r="156" spans="1:74" ht="16" thickBot="1" x14ac:dyDescent="0.4">
      <c r="A156" s="56">
        <v>27.412175000000001</v>
      </c>
      <c r="B156" s="57">
        <v>5.9814385999999997</v>
      </c>
      <c r="D156" s="43">
        <v>45</v>
      </c>
      <c r="E156" s="44">
        <f t="shared" si="9"/>
        <v>27.412175000000001</v>
      </c>
      <c r="F156" s="45">
        <f t="shared" si="10"/>
        <v>15.688555344000003</v>
      </c>
      <c r="G156" s="46">
        <f t="shared" si="11"/>
        <v>39.135794656000002</v>
      </c>
      <c r="H156" s="9">
        <f ca="1">_xll.ErPert(F156,E156,G156)</f>
        <v>27.412175000000005</v>
      </c>
      <c r="J156" s="43">
        <v>45</v>
      </c>
      <c r="K156" s="48">
        <v>1.5</v>
      </c>
      <c r="L156" s="49">
        <v>1.39</v>
      </c>
      <c r="M156" s="50">
        <v>1.62</v>
      </c>
      <c r="N156" s="9">
        <f ca="1">_xll.ErPert(L156,K156,M156)</f>
        <v>1.5016666666666667</v>
      </c>
      <c r="P156" s="43">
        <v>45</v>
      </c>
      <c r="Q156" s="48">
        <v>1.76</v>
      </c>
      <c r="R156" s="54">
        <v>1.52</v>
      </c>
      <c r="S156" s="54">
        <v>2.04</v>
      </c>
      <c r="T156" s="9">
        <f ca="1">_xll.ErPert(R156,Q156,S156)</f>
        <v>1.7666666666666668</v>
      </c>
      <c r="V156" s="43">
        <v>45</v>
      </c>
      <c r="W156" s="48">
        <v>2.0299999999999998</v>
      </c>
      <c r="X156" s="54">
        <v>1.75</v>
      </c>
      <c r="Y156" s="54">
        <v>2.36</v>
      </c>
      <c r="Z156" s="9">
        <f ca="1">_xll.ErPert(X156,W156,Y156)</f>
        <v>2.0383333333333331</v>
      </c>
      <c r="AB156" s="43">
        <v>45</v>
      </c>
      <c r="AC156" s="48">
        <v>2.16</v>
      </c>
      <c r="AD156" s="54">
        <v>1.89</v>
      </c>
      <c r="AE156" s="54">
        <v>2.46</v>
      </c>
      <c r="AF156" s="9">
        <f ca="1">_xll.ErPert(AD156,AC156,AE156)</f>
        <v>2.165</v>
      </c>
      <c r="AH156" s="43">
        <v>45</v>
      </c>
      <c r="AI156" s="48">
        <v>1.59</v>
      </c>
      <c r="AJ156" s="54">
        <v>1.27</v>
      </c>
      <c r="AK156" s="54">
        <v>1.99</v>
      </c>
      <c r="AL156" s="9">
        <f ca="1">_xll.ErPert(AJ156,AI156,AK156)</f>
        <v>1.6033333333333335</v>
      </c>
      <c r="AN156" s="43">
        <v>45</v>
      </c>
      <c r="AO156" s="48">
        <v>1.79</v>
      </c>
      <c r="AP156" s="54">
        <v>1.54</v>
      </c>
      <c r="AQ156" s="54">
        <v>2.08</v>
      </c>
      <c r="AR156" s="9">
        <f ca="1">_xll.ErPert(AP156,AO156,AQ156)</f>
        <v>1.7966666666666669</v>
      </c>
      <c r="AT156" s="43">
        <v>45</v>
      </c>
      <c r="AU156" s="54">
        <v>1.0900000000000001</v>
      </c>
      <c r="AV156" s="54">
        <v>1.05</v>
      </c>
      <c r="AW156" s="54">
        <v>1.1299999999999999</v>
      </c>
      <c r="AX156" s="9">
        <f ca="1">_xll.ErPert(AV156,AU156,AW156)</f>
        <v>1.0900000000000001</v>
      </c>
      <c r="AZ156" s="43">
        <v>45</v>
      </c>
      <c r="BA156" s="54">
        <v>1.34</v>
      </c>
      <c r="BB156" s="54">
        <v>1.25</v>
      </c>
      <c r="BC156" s="54">
        <v>1.43</v>
      </c>
      <c r="BD156" s="9">
        <f ca="1">_xll.ErPert(BB156,BA156,BC156)</f>
        <v>1.34</v>
      </c>
      <c r="BF156" s="43">
        <v>45</v>
      </c>
      <c r="BG156" s="54">
        <v>1.47</v>
      </c>
      <c r="BH156" s="54">
        <v>1.26</v>
      </c>
      <c r="BI156" s="54">
        <v>1.71</v>
      </c>
      <c r="BJ156" s="9">
        <f ca="1">_xll.ErPert(BH156,BG156,BI156)</f>
        <v>1.4749999999999999</v>
      </c>
      <c r="BL156" s="43">
        <v>45</v>
      </c>
      <c r="BM156" s="48">
        <v>1</v>
      </c>
      <c r="BN156" s="45">
        <v>0.99999999989999999</v>
      </c>
      <c r="BO156" s="46">
        <v>1.0000000001</v>
      </c>
      <c r="BP156" s="9">
        <f ca="1">_xll.ErPert(BN156,BM156,BO156)</f>
        <v>1</v>
      </c>
      <c r="BR156" s="43">
        <v>45</v>
      </c>
      <c r="BS156" s="55">
        <v>1.1000000000000001</v>
      </c>
      <c r="BT156" s="55">
        <v>1.07</v>
      </c>
      <c r="BU156" s="55">
        <v>1.1399999999999999</v>
      </c>
      <c r="BV156" s="9">
        <f ca="1">_xll.ErPert(BT156,BS156,BU156)</f>
        <v>1.1016666666666668</v>
      </c>
    </row>
    <row r="157" spans="1:74" ht="16" thickBot="1" x14ac:dyDescent="0.4">
      <c r="A157" s="56">
        <v>27.412175000000001</v>
      </c>
      <c r="B157" s="57">
        <v>5.9814385999999997</v>
      </c>
      <c r="D157" s="43">
        <v>46</v>
      </c>
      <c r="E157" s="44">
        <f t="shared" si="9"/>
        <v>27.412175000000001</v>
      </c>
      <c r="F157" s="45">
        <f t="shared" si="10"/>
        <v>15.688555344000003</v>
      </c>
      <c r="G157" s="46">
        <f t="shared" si="11"/>
        <v>39.135794656000002</v>
      </c>
      <c r="H157" s="9">
        <f ca="1">_xll.ErPert(F157,E157,G157)</f>
        <v>27.412175000000005</v>
      </c>
      <c r="J157" s="43">
        <v>46</v>
      </c>
      <c r="K157" s="48">
        <v>1.5</v>
      </c>
      <c r="L157" s="49">
        <v>1.39</v>
      </c>
      <c r="M157" s="50">
        <v>1.62</v>
      </c>
      <c r="N157" s="9">
        <f ca="1">_xll.ErPert(L157,K157,M157)</f>
        <v>1.5016666666666667</v>
      </c>
      <c r="P157" s="43">
        <v>46</v>
      </c>
      <c r="Q157" s="48">
        <v>1.76</v>
      </c>
      <c r="R157" s="54">
        <v>1.52</v>
      </c>
      <c r="S157" s="54">
        <v>2.04</v>
      </c>
      <c r="T157" s="9">
        <f ca="1">_xll.ErPert(R157,Q157,S157)</f>
        <v>1.7666666666666668</v>
      </c>
      <c r="V157" s="43">
        <v>46</v>
      </c>
      <c r="W157" s="48">
        <v>2.0299999999999998</v>
      </c>
      <c r="X157" s="54">
        <v>1.75</v>
      </c>
      <c r="Y157" s="54">
        <v>2.36</v>
      </c>
      <c r="Z157" s="9">
        <f ca="1">_xll.ErPert(X157,W157,Y157)</f>
        <v>2.0383333333333331</v>
      </c>
      <c r="AB157" s="43">
        <v>46</v>
      </c>
      <c r="AC157" s="48">
        <v>2.16</v>
      </c>
      <c r="AD157" s="54">
        <v>1.89</v>
      </c>
      <c r="AE157" s="54">
        <v>2.46</v>
      </c>
      <c r="AF157" s="9">
        <f ca="1">_xll.ErPert(AD157,AC157,AE157)</f>
        <v>2.165</v>
      </c>
      <c r="AH157" s="43">
        <v>46</v>
      </c>
      <c r="AI157" s="48">
        <v>1.59</v>
      </c>
      <c r="AJ157" s="54">
        <v>1.27</v>
      </c>
      <c r="AK157" s="54">
        <v>1.99</v>
      </c>
      <c r="AL157" s="9">
        <f ca="1">_xll.ErPert(AJ157,AI157,AK157)</f>
        <v>1.6033333333333335</v>
      </c>
      <c r="AN157" s="43">
        <v>46</v>
      </c>
      <c r="AO157" s="48">
        <v>1.79</v>
      </c>
      <c r="AP157" s="54">
        <v>1.54</v>
      </c>
      <c r="AQ157" s="54">
        <v>2.08</v>
      </c>
      <c r="AR157" s="9">
        <f ca="1">_xll.ErPert(AP157,AO157,AQ157)</f>
        <v>1.7966666666666669</v>
      </c>
      <c r="AT157" s="43">
        <v>46</v>
      </c>
      <c r="AU157" s="54">
        <v>1.0900000000000001</v>
      </c>
      <c r="AV157" s="54">
        <v>1.05</v>
      </c>
      <c r="AW157" s="54">
        <v>1.1299999999999999</v>
      </c>
      <c r="AX157" s="9">
        <f ca="1">_xll.ErPert(AV157,AU157,AW157)</f>
        <v>1.0900000000000001</v>
      </c>
      <c r="AZ157" s="43">
        <v>46</v>
      </c>
      <c r="BA157" s="54">
        <v>1.34</v>
      </c>
      <c r="BB157" s="54">
        <v>1.25</v>
      </c>
      <c r="BC157" s="54">
        <v>1.43</v>
      </c>
      <c r="BD157" s="9">
        <f ca="1">_xll.ErPert(BB157,BA157,BC157)</f>
        <v>1.34</v>
      </c>
      <c r="BF157" s="43">
        <v>46</v>
      </c>
      <c r="BG157" s="54">
        <v>1.47</v>
      </c>
      <c r="BH157" s="54">
        <v>1.26</v>
      </c>
      <c r="BI157" s="54">
        <v>1.71</v>
      </c>
      <c r="BJ157" s="9">
        <f ca="1">_xll.ErPert(BH157,BG157,BI157)</f>
        <v>1.4749999999999999</v>
      </c>
      <c r="BL157" s="43">
        <v>46</v>
      </c>
      <c r="BM157" s="48">
        <v>1</v>
      </c>
      <c r="BN157" s="45">
        <v>0.99999999989999999</v>
      </c>
      <c r="BO157" s="46">
        <v>1.0000000001</v>
      </c>
      <c r="BP157" s="9">
        <f ca="1">_xll.ErPert(BN157,BM157,BO157)</f>
        <v>1</v>
      </c>
      <c r="BR157" s="43">
        <v>46</v>
      </c>
      <c r="BS157" s="55">
        <v>1.1000000000000001</v>
      </c>
      <c r="BT157" s="55">
        <v>1.07</v>
      </c>
      <c r="BU157" s="55">
        <v>1.1399999999999999</v>
      </c>
      <c r="BV157" s="9">
        <f ca="1">_xll.ErPert(BT157,BS157,BU157)</f>
        <v>1.1016666666666668</v>
      </c>
    </row>
    <row r="158" spans="1:74" ht="16" thickBot="1" x14ac:dyDescent="0.4">
      <c r="A158" s="56">
        <v>27.412175000000001</v>
      </c>
      <c r="B158" s="57">
        <v>5.9814385999999997</v>
      </c>
      <c r="D158" s="43">
        <v>47</v>
      </c>
      <c r="E158" s="44">
        <f t="shared" si="9"/>
        <v>27.412175000000001</v>
      </c>
      <c r="F158" s="45">
        <f t="shared" si="10"/>
        <v>15.688555344000003</v>
      </c>
      <c r="G158" s="46">
        <f t="shared" si="11"/>
        <v>39.135794656000002</v>
      </c>
      <c r="H158" s="9">
        <f ca="1">_xll.ErPert(F158,E158,G158)</f>
        <v>27.412175000000005</v>
      </c>
      <c r="J158" s="43">
        <v>47</v>
      </c>
      <c r="K158" s="48">
        <v>1.5</v>
      </c>
      <c r="L158" s="49">
        <v>1.39</v>
      </c>
      <c r="M158" s="50">
        <v>1.62</v>
      </c>
      <c r="N158" s="9">
        <f ca="1">_xll.ErPert(L158,K158,M158)</f>
        <v>1.5016666666666667</v>
      </c>
      <c r="P158" s="43">
        <v>47</v>
      </c>
      <c r="Q158" s="48">
        <v>1.76</v>
      </c>
      <c r="R158" s="54">
        <v>1.52</v>
      </c>
      <c r="S158" s="54">
        <v>2.04</v>
      </c>
      <c r="T158" s="9">
        <f ca="1">_xll.ErPert(R158,Q158,S158)</f>
        <v>1.7666666666666668</v>
      </c>
      <c r="V158" s="43">
        <v>47</v>
      </c>
      <c r="W158" s="48">
        <v>2.0299999999999998</v>
      </c>
      <c r="X158" s="54">
        <v>1.75</v>
      </c>
      <c r="Y158" s="54">
        <v>2.36</v>
      </c>
      <c r="Z158" s="9">
        <f ca="1">_xll.ErPert(X158,W158,Y158)</f>
        <v>2.0383333333333331</v>
      </c>
      <c r="AB158" s="43">
        <v>47</v>
      </c>
      <c r="AC158" s="48">
        <v>2.16</v>
      </c>
      <c r="AD158" s="54">
        <v>1.89</v>
      </c>
      <c r="AE158" s="54">
        <v>2.46</v>
      </c>
      <c r="AF158" s="9">
        <f ca="1">_xll.ErPert(AD158,AC158,AE158)</f>
        <v>2.165</v>
      </c>
      <c r="AH158" s="43">
        <v>47</v>
      </c>
      <c r="AI158" s="48">
        <v>1.59</v>
      </c>
      <c r="AJ158" s="54">
        <v>1.27</v>
      </c>
      <c r="AK158" s="54">
        <v>1.99</v>
      </c>
      <c r="AL158" s="9">
        <f ca="1">_xll.ErPert(AJ158,AI158,AK158)</f>
        <v>1.6033333333333335</v>
      </c>
      <c r="AN158" s="43">
        <v>47</v>
      </c>
      <c r="AO158" s="48">
        <v>1.79</v>
      </c>
      <c r="AP158" s="54">
        <v>1.54</v>
      </c>
      <c r="AQ158" s="54">
        <v>2.08</v>
      </c>
      <c r="AR158" s="9">
        <f ca="1">_xll.ErPert(AP158,AO158,AQ158)</f>
        <v>1.7966666666666669</v>
      </c>
      <c r="AT158" s="43">
        <v>47</v>
      </c>
      <c r="AU158" s="54">
        <v>1.0900000000000001</v>
      </c>
      <c r="AV158" s="54">
        <v>1.05</v>
      </c>
      <c r="AW158" s="54">
        <v>1.1299999999999999</v>
      </c>
      <c r="AX158" s="9">
        <f ca="1">_xll.ErPert(AV158,AU158,AW158)</f>
        <v>1.0900000000000001</v>
      </c>
      <c r="AZ158" s="43">
        <v>47</v>
      </c>
      <c r="BA158" s="54">
        <v>1.34</v>
      </c>
      <c r="BB158" s="54">
        <v>1.25</v>
      </c>
      <c r="BC158" s="54">
        <v>1.43</v>
      </c>
      <c r="BD158" s="9">
        <f ca="1">_xll.ErPert(BB158,BA158,BC158)</f>
        <v>1.34</v>
      </c>
      <c r="BF158" s="43">
        <v>47</v>
      </c>
      <c r="BG158" s="54">
        <v>1.47</v>
      </c>
      <c r="BH158" s="54">
        <v>1.26</v>
      </c>
      <c r="BI158" s="54">
        <v>1.71</v>
      </c>
      <c r="BJ158" s="9">
        <f ca="1">_xll.ErPert(BH158,BG158,BI158)</f>
        <v>1.4749999999999999</v>
      </c>
      <c r="BL158" s="43">
        <v>47</v>
      </c>
      <c r="BM158" s="48">
        <v>1</v>
      </c>
      <c r="BN158" s="45">
        <v>0.99999999989999999</v>
      </c>
      <c r="BO158" s="46">
        <v>1.0000000001</v>
      </c>
      <c r="BP158" s="9">
        <f ca="1">_xll.ErPert(BN158,BM158,BO158)</f>
        <v>1</v>
      </c>
      <c r="BR158" s="43">
        <v>47</v>
      </c>
      <c r="BS158" s="55">
        <v>1.1000000000000001</v>
      </c>
      <c r="BT158" s="55">
        <v>1.07</v>
      </c>
      <c r="BU158" s="55">
        <v>1.1399999999999999</v>
      </c>
      <c r="BV158" s="9">
        <f ca="1">_xll.ErPert(BT158,BS158,BU158)</f>
        <v>1.1016666666666668</v>
      </c>
    </row>
    <row r="159" spans="1:74" ht="16" thickBot="1" x14ac:dyDescent="0.4">
      <c r="A159" s="56">
        <v>27.412175000000001</v>
      </c>
      <c r="B159" s="57">
        <v>5.9814385999999997</v>
      </c>
      <c r="D159" s="43">
        <v>48</v>
      </c>
      <c r="E159" s="44">
        <f t="shared" si="9"/>
        <v>27.412175000000001</v>
      </c>
      <c r="F159" s="45">
        <f t="shared" si="10"/>
        <v>15.688555344000003</v>
      </c>
      <c r="G159" s="46">
        <f t="shared" si="11"/>
        <v>39.135794656000002</v>
      </c>
      <c r="H159" s="9">
        <f ca="1">_xll.ErPert(F159,E159,G159)</f>
        <v>27.412175000000005</v>
      </c>
      <c r="J159" s="43">
        <v>48</v>
      </c>
      <c r="K159" s="48">
        <v>1.5</v>
      </c>
      <c r="L159" s="49">
        <v>1.39</v>
      </c>
      <c r="M159" s="50">
        <v>1.62</v>
      </c>
      <c r="N159" s="9">
        <f ca="1">_xll.ErPert(L159,K159,M159)</f>
        <v>1.5016666666666667</v>
      </c>
      <c r="P159" s="43">
        <v>48</v>
      </c>
      <c r="Q159" s="48">
        <v>1.76</v>
      </c>
      <c r="R159" s="54">
        <v>1.52</v>
      </c>
      <c r="S159" s="54">
        <v>2.04</v>
      </c>
      <c r="T159" s="9">
        <f ca="1">_xll.ErPert(R159,Q159,S159)</f>
        <v>1.7666666666666668</v>
      </c>
      <c r="V159" s="43">
        <v>48</v>
      </c>
      <c r="W159" s="48">
        <v>2.0299999999999998</v>
      </c>
      <c r="X159" s="54">
        <v>1.75</v>
      </c>
      <c r="Y159" s="54">
        <v>2.36</v>
      </c>
      <c r="Z159" s="9">
        <f ca="1">_xll.ErPert(X159,W159,Y159)</f>
        <v>2.0383333333333331</v>
      </c>
      <c r="AB159" s="43">
        <v>48</v>
      </c>
      <c r="AC159" s="48">
        <v>2.16</v>
      </c>
      <c r="AD159" s="54">
        <v>1.89</v>
      </c>
      <c r="AE159" s="54">
        <v>2.46</v>
      </c>
      <c r="AF159" s="9">
        <f ca="1">_xll.ErPert(AD159,AC159,AE159)</f>
        <v>2.165</v>
      </c>
      <c r="AH159" s="43">
        <v>48</v>
      </c>
      <c r="AI159" s="48">
        <v>1.59</v>
      </c>
      <c r="AJ159" s="54">
        <v>1.27</v>
      </c>
      <c r="AK159" s="54">
        <v>1.99</v>
      </c>
      <c r="AL159" s="9">
        <f ca="1">_xll.ErPert(AJ159,AI159,AK159)</f>
        <v>1.6033333333333335</v>
      </c>
      <c r="AN159" s="43">
        <v>48</v>
      </c>
      <c r="AO159" s="48">
        <v>1.79</v>
      </c>
      <c r="AP159" s="54">
        <v>1.54</v>
      </c>
      <c r="AQ159" s="54">
        <v>2.08</v>
      </c>
      <c r="AR159" s="9">
        <f ca="1">_xll.ErPert(AP159,AO159,AQ159)</f>
        <v>1.7966666666666669</v>
      </c>
      <c r="AT159" s="43">
        <v>48</v>
      </c>
      <c r="AU159" s="54">
        <v>1.0900000000000001</v>
      </c>
      <c r="AV159" s="54">
        <v>1.05</v>
      </c>
      <c r="AW159" s="54">
        <v>1.1299999999999999</v>
      </c>
      <c r="AX159" s="9">
        <f ca="1">_xll.ErPert(AV159,AU159,AW159)</f>
        <v>1.0900000000000001</v>
      </c>
      <c r="AZ159" s="43">
        <v>48</v>
      </c>
      <c r="BA159" s="54">
        <v>1.34</v>
      </c>
      <c r="BB159" s="54">
        <v>1.25</v>
      </c>
      <c r="BC159" s="54">
        <v>1.43</v>
      </c>
      <c r="BD159" s="9">
        <f ca="1">_xll.ErPert(BB159,BA159,BC159)</f>
        <v>1.34</v>
      </c>
      <c r="BF159" s="43">
        <v>48</v>
      </c>
      <c r="BG159" s="54">
        <v>1.47</v>
      </c>
      <c r="BH159" s="54">
        <v>1.26</v>
      </c>
      <c r="BI159" s="54">
        <v>1.71</v>
      </c>
      <c r="BJ159" s="9">
        <f ca="1">_xll.ErPert(BH159,BG159,BI159)</f>
        <v>1.4749999999999999</v>
      </c>
      <c r="BL159" s="43">
        <v>48</v>
      </c>
      <c r="BM159" s="48">
        <v>1</v>
      </c>
      <c r="BN159" s="45">
        <v>0.99999999989999999</v>
      </c>
      <c r="BO159" s="46">
        <v>1.0000000001</v>
      </c>
      <c r="BP159" s="9">
        <f ca="1">_xll.ErPert(BN159,BM159,BO159)</f>
        <v>1</v>
      </c>
      <c r="BR159" s="43">
        <v>48</v>
      </c>
      <c r="BS159" s="55">
        <v>1.1000000000000001</v>
      </c>
      <c r="BT159" s="55">
        <v>1.07</v>
      </c>
      <c r="BU159" s="55">
        <v>1.1399999999999999</v>
      </c>
      <c r="BV159" s="9">
        <f ca="1">_xll.ErPert(BT159,BS159,BU159)</f>
        <v>1.1016666666666668</v>
      </c>
    </row>
    <row r="160" spans="1:74" ht="16" thickBot="1" x14ac:dyDescent="0.4">
      <c r="A160" s="56">
        <v>27.412175000000001</v>
      </c>
      <c r="B160" s="57">
        <v>5.9814385999999997</v>
      </c>
      <c r="D160" s="43">
        <v>49</v>
      </c>
      <c r="E160" s="44">
        <f t="shared" si="9"/>
        <v>27.412175000000001</v>
      </c>
      <c r="F160" s="45">
        <f t="shared" si="10"/>
        <v>15.688555344000003</v>
      </c>
      <c r="G160" s="46">
        <f t="shared" si="11"/>
        <v>39.135794656000002</v>
      </c>
      <c r="H160" s="9">
        <f ca="1">_xll.ErPert(F160,E160,G160)</f>
        <v>27.412175000000005</v>
      </c>
      <c r="J160" s="43">
        <v>49</v>
      </c>
      <c r="K160" s="48">
        <v>1.5</v>
      </c>
      <c r="L160" s="49">
        <v>1.39</v>
      </c>
      <c r="M160" s="50">
        <v>1.62</v>
      </c>
      <c r="N160" s="9">
        <f ca="1">_xll.ErPert(L160,K160,M160)</f>
        <v>1.5016666666666667</v>
      </c>
      <c r="P160" s="43">
        <v>49</v>
      </c>
      <c r="Q160" s="48">
        <v>1.76</v>
      </c>
      <c r="R160" s="54">
        <v>1.52</v>
      </c>
      <c r="S160" s="54">
        <v>2.04</v>
      </c>
      <c r="T160" s="9">
        <f ca="1">_xll.ErPert(R160,Q160,S160)</f>
        <v>1.7666666666666668</v>
      </c>
      <c r="V160" s="43">
        <v>49</v>
      </c>
      <c r="W160" s="48">
        <v>2.0299999999999998</v>
      </c>
      <c r="X160" s="54">
        <v>1.75</v>
      </c>
      <c r="Y160" s="54">
        <v>2.36</v>
      </c>
      <c r="Z160" s="9">
        <f ca="1">_xll.ErPert(X160,W160,Y160)</f>
        <v>2.0383333333333331</v>
      </c>
      <c r="AB160" s="43">
        <v>49</v>
      </c>
      <c r="AC160" s="48">
        <v>2.16</v>
      </c>
      <c r="AD160" s="54">
        <v>1.89</v>
      </c>
      <c r="AE160" s="54">
        <v>2.46</v>
      </c>
      <c r="AF160" s="9">
        <f ca="1">_xll.ErPert(AD160,AC160,AE160)</f>
        <v>2.165</v>
      </c>
      <c r="AH160" s="43">
        <v>49</v>
      </c>
      <c r="AI160" s="48">
        <v>1.59</v>
      </c>
      <c r="AJ160" s="54">
        <v>1.27</v>
      </c>
      <c r="AK160" s="54">
        <v>1.99</v>
      </c>
      <c r="AL160" s="9">
        <f ca="1">_xll.ErPert(AJ160,AI160,AK160)</f>
        <v>1.6033333333333335</v>
      </c>
      <c r="AN160" s="43">
        <v>49</v>
      </c>
      <c r="AO160" s="48">
        <v>1.79</v>
      </c>
      <c r="AP160" s="54">
        <v>1.54</v>
      </c>
      <c r="AQ160" s="54">
        <v>2.08</v>
      </c>
      <c r="AR160" s="9">
        <f ca="1">_xll.ErPert(AP160,AO160,AQ160)</f>
        <v>1.7966666666666669</v>
      </c>
      <c r="AT160" s="43">
        <v>49</v>
      </c>
      <c r="AU160" s="54">
        <v>1.0900000000000001</v>
      </c>
      <c r="AV160" s="54">
        <v>1.05</v>
      </c>
      <c r="AW160" s="54">
        <v>1.1299999999999999</v>
      </c>
      <c r="AX160" s="9">
        <f ca="1">_xll.ErPert(AV160,AU160,AW160)</f>
        <v>1.0900000000000001</v>
      </c>
      <c r="AZ160" s="43">
        <v>49</v>
      </c>
      <c r="BA160" s="54">
        <v>1.34</v>
      </c>
      <c r="BB160" s="54">
        <v>1.25</v>
      </c>
      <c r="BC160" s="54">
        <v>1.43</v>
      </c>
      <c r="BD160" s="9">
        <f ca="1">_xll.ErPert(BB160,BA160,BC160)</f>
        <v>1.34</v>
      </c>
      <c r="BF160" s="43">
        <v>49</v>
      </c>
      <c r="BG160" s="54">
        <v>1.47</v>
      </c>
      <c r="BH160" s="54">
        <v>1.26</v>
      </c>
      <c r="BI160" s="54">
        <v>1.71</v>
      </c>
      <c r="BJ160" s="9">
        <f ca="1">_xll.ErPert(BH160,BG160,BI160)</f>
        <v>1.4749999999999999</v>
      </c>
      <c r="BL160" s="43">
        <v>49</v>
      </c>
      <c r="BM160" s="48">
        <v>1</v>
      </c>
      <c r="BN160" s="45">
        <v>0.99999999989999999</v>
      </c>
      <c r="BO160" s="46">
        <v>1.0000000001</v>
      </c>
      <c r="BP160" s="9">
        <f ca="1">_xll.ErPert(BN160,BM160,BO160)</f>
        <v>1</v>
      </c>
      <c r="BR160" s="43">
        <v>49</v>
      </c>
      <c r="BS160" s="55">
        <v>1.1000000000000001</v>
      </c>
      <c r="BT160" s="55">
        <v>1.07</v>
      </c>
      <c r="BU160" s="55">
        <v>1.1399999999999999</v>
      </c>
      <c r="BV160" s="9">
        <f ca="1">_xll.ErPert(BT160,BS160,BU160)</f>
        <v>1.1016666666666668</v>
      </c>
    </row>
    <row r="161" spans="1:74" ht="16" thickBot="1" x14ac:dyDescent="0.4">
      <c r="A161" s="56">
        <v>26.910226999999999</v>
      </c>
      <c r="B161" s="56">
        <v>5.1265089000000001</v>
      </c>
      <c r="D161" s="43">
        <v>50</v>
      </c>
      <c r="E161" s="44">
        <f t="shared" si="9"/>
        <v>26.910226999999999</v>
      </c>
      <c r="F161" s="45">
        <f t="shared" si="10"/>
        <v>16.862269556000001</v>
      </c>
      <c r="G161" s="46">
        <f t="shared" si="11"/>
        <v>36.958184443999997</v>
      </c>
      <c r="H161" s="9">
        <f ca="1">_xll.ErPert(F161,E161,G161)</f>
        <v>26.910227000000003</v>
      </c>
      <c r="J161" s="43">
        <v>50</v>
      </c>
      <c r="K161" s="48">
        <v>1.5</v>
      </c>
      <c r="L161" s="49">
        <v>1.39</v>
      </c>
      <c r="M161" s="50">
        <v>1.62</v>
      </c>
      <c r="N161" s="9">
        <f ca="1">_xll.ErPert(L161,K161,M161)</f>
        <v>1.5016666666666667</v>
      </c>
      <c r="P161" s="43">
        <v>50</v>
      </c>
      <c r="Q161" s="48">
        <v>1.76</v>
      </c>
      <c r="R161" s="54">
        <v>1.52</v>
      </c>
      <c r="S161" s="54">
        <v>2.04</v>
      </c>
      <c r="T161" s="9">
        <f ca="1">_xll.ErPert(R161,Q161,S161)</f>
        <v>1.7666666666666668</v>
      </c>
      <c r="V161" s="43">
        <v>50</v>
      </c>
      <c r="W161" s="48">
        <v>2.0299999999999998</v>
      </c>
      <c r="X161" s="54">
        <v>1.75</v>
      </c>
      <c r="Y161" s="54">
        <v>2.36</v>
      </c>
      <c r="Z161" s="9">
        <f ca="1">_xll.ErPert(X161,W161,Y161)</f>
        <v>2.0383333333333331</v>
      </c>
      <c r="AB161" s="43">
        <v>50</v>
      </c>
      <c r="AC161" s="48">
        <v>2.16</v>
      </c>
      <c r="AD161" s="54">
        <v>1.89</v>
      </c>
      <c r="AE161" s="54">
        <v>2.46</v>
      </c>
      <c r="AF161" s="9">
        <f ca="1">_xll.ErPert(AD161,AC161,AE161)</f>
        <v>2.165</v>
      </c>
      <c r="AH161" s="43">
        <v>50</v>
      </c>
      <c r="AI161" s="48">
        <v>1.59</v>
      </c>
      <c r="AJ161" s="54">
        <v>1.27</v>
      </c>
      <c r="AK161" s="54">
        <v>1.99</v>
      </c>
      <c r="AL161" s="9">
        <f ca="1">_xll.ErPert(AJ161,AI161,AK161)</f>
        <v>1.6033333333333335</v>
      </c>
      <c r="AN161" s="43">
        <v>50</v>
      </c>
      <c r="AO161" s="48">
        <v>1.79</v>
      </c>
      <c r="AP161" s="54">
        <v>1.54</v>
      </c>
      <c r="AQ161" s="54">
        <v>2.08</v>
      </c>
      <c r="AR161" s="9">
        <f ca="1">_xll.ErPert(AP161,AO161,AQ161)</f>
        <v>1.7966666666666669</v>
      </c>
      <c r="AT161" s="43">
        <v>50</v>
      </c>
      <c r="AU161" s="54">
        <v>1.0900000000000001</v>
      </c>
      <c r="AV161" s="54">
        <v>1.05</v>
      </c>
      <c r="AW161" s="54">
        <v>1.1299999999999999</v>
      </c>
      <c r="AX161" s="9">
        <f ca="1">_xll.ErPert(AV161,AU161,AW161)</f>
        <v>1.0900000000000001</v>
      </c>
      <c r="AZ161" s="43">
        <v>50</v>
      </c>
      <c r="BA161" s="54">
        <v>1.34</v>
      </c>
      <c r="BB161" s="54">
        <v>1.25</v>
      </c>
      <c r="BC161" s="54">
        <v>1.43</v>
      </c>
      <c r="BD161" s="9">
        <f ca="1">_xll.ErPert(BB161,BA161,BC161)</f>
        <v>1.34</v>
      </c>
      <c r="BF161" s="43">
        <v>50</v>
      </c>
      <c r="BG161" s="54">
        <v>1.47</v>
      </c>
      <c r="BH161" s="54">
        <v>1.26</v>
      </c>
      <c r="BI161" s="54">
        <v>1.71</v>
      </c>
      <c r="BJ161" s="9">
        <f ca="1">_xll.ErPert(BH161,BG161,BI161)</f>
        <v>1.4749999999999999</v>
      </c>
      <c r="BL161" s="43">
        <v>50</v>
      </c>
      <c r="BM161" s="48">
        <v>1</v>
      </c>
      <c r="BN161" s="45">
        <v>0.99999999989999999</v>
      </c>
      <c r="BO161" s="46">
        <v>1.0000000001</v>
      </c>
      <c r="BP161" s="9">
        <f ca="1">_xll.ErPert(BN161,BM161,BO161)</f>
        <v>1</v>
      </c>
      <c r="BR161" s="43">
        <v>50</v>
      </c>
      <c r="BS161" s="55">
        <v>1.1000000000000001</v>
      </c>
      <c r="BT161" s="55">
        <v>1.07</v>
      </c>
      <c r="BU161" s="55">
        <v>1.1399999999999999</v>
      </c>
      <c r="BV161" s="9">
        <f ca="1">_xll.ErPert(BT161,BS161,BU161)</f>
        <v>1.1016666666666668</v>
      </c>
    </row>
    <row r="162" spans="1:74" ht="16" thickBot="1" x14ac:dyDescent="0.4">
      <c r="A162" s="56">
        <v>26.910226999999999</v>
      </c>
      <c r="B162" s="56">
        <v>5.1265089000000001</v>
      </c>
      <c r="D162" s="43">
        <v>51</v>
      </c>
      <c r="E162" s="44">
        <f t="shared" si="9"/>
        <v>26.910226999999999</v>
      </c>
      <c r="F162" s="45">
        <f t="shared" si="10"/>
        <v>16.862269556000001</v>
      </c>
      <c r="G162" s="46">
        <f t="shared" si="11"/>
        <v>36.958184443999997</v>
      </c>
      <c r="H162" s="9">
        <f ca="1">_xll.ErPert(F162,E162,G162)</f>
        <v>26.910227000000003</v>
      </c>
      <c r="J162" s="43">
        <v>51</v>
      </c>
      <c r="K162" s="48">
        <v>1.5</v>
      </c>
      <c r="L162" s="49">
        <v>1.39</v>
      </c>
      <c r="M162" s="50">
        <v>1.62</v>
      </c>
      <c r="N162" s="9">
        <f ca="1">_xll.ErPert(L162,K162,M162)</f>
        <v>1.5016666666666667</v>
      </c>
      <c r="P162" s="43">
        <v>51</v>
      </c>
      <c r="Q162" s="48">
        <v>1.76</v>
      </c>
      <c r="R162" s="54">
        <v>1.52</v>
      </c>
      <c r="S162" s="54">
        <v>2.04</v>
      </c>
      <c r="T162" s="9">
        <f ca="1">_xll.ErPert(R162,Q162,S162)</f>
        <v>1.7666666666666668</v>
      </c>
      <c r="V162" s="43">
        <v>51</v>
      </c>
      <c r="W162" s="48">
        <v>2.0299999999999998</v>
      </c>
      <c r="X162" s="54">
        <v>1.75</v>
      </c>
      <c r="Y162" s="54">
        <v>2.36</v>
      </c>
      <c r="Z162" s="9">
        <f ca="1">_xll.ErPert(X162,W162,Y162)</f>
        <v>2.0383333333333331</v>
      </c>
      <c r="AB162" s="43">
        <v>51</v>
      </c>
      <c r="AC162" s="48">
        <v>2.16</v>
      </c>
      <c r="AD162" s="54">
        <v>1.89</v>
      </c>
      <c r="AE162" s="54">
        <v>2.46</v>
      </c>
      <c r="AF162" s="9">
        <f ca="1">_xll.ErPert(AD162,AC162,AE162)</f>
        <v>2.165</v>
      </c>
      <c r="AH162" s="43">
        <v>51</v>
      </c>
      <c r="AI162" s="48">
        <v>1.59</v>
      </c>
      <c r="AJ162" s="54">
        <v>1.27</v>
      </c>
      <c r="AK162" s="54">
        <v>1.99</v>
      </c>
      <c r="AL162" s="9">
        <f ca="1">_xll.ErPert(AJ162,AI162,AK162)</f>
        <v>1.6033333333333335</v>
      </c>
      <c r="AN162" s="43">
        <v>51</v>
      </c>
      <c r="AO162" s="48">
        <v>1.79</v>
      </c>
      <c r="AP162" s="54">
        <v>1.54</v>
      </c>
      <c r="AQ162" s="54">
        <v>2.08</v>
      </c>
      <c r="AR162" s="9">
        <f ca="1">_xll.ErPert(AP162,AO162,AQ162)</f>
        <v>1.7966666666666669</v>
      </c>
      <c r="AT162" s="43">
        <v>51</v>
      </c>
      <c r="AU162" s="54">
        <v>1.0900000000000001</v>
      </c>
      <c r="AV162" s="54">
        <v>1.05</v>
      </c>
      <c r="AW162" s="54">
        <v>1.1299999999999999</v>
      </c>
      <c r="AX162" s="9">
        <f ca="1">_xll.ErPert(AV162,AU162,AW162)</f>
        <v>1.0900000000000001</v>
      </c>
      <c r="AZ162" s="43">
        <v>51</v>
      </c>
      <c r="BA162" s="54">
        <v>1.34</v>
      </c>
      <c r="BB162" s="54">
        <v>1.25</v>
      </c>
      <c r="BC162" s="54">
        <v>1.43</v>
      </c>
      <c r="BD162" s="9">
        <f ca="1">_xll.ErPert(BB162,BA162,BC162)</f>
        <v>1.34</v>
      </c>
      <c r="BF162" s="43">
        <v>51</v>
      </c>
      <c r="BG162" s="54">
        <v>1.47</v>
      </c>
      <c r="BH162" s="54">
        <v>1.26</v>
      </c>
      <c r="BI162" s="54">
        <v>1.71</v>
      </c>
      <c r="BJ162" s="9">
        <f ca="1">_xll.ErPert(BH162,BG162,BI162)</f>
        <v>1.4749999999999999</v>
      </c>
      <c r="BL162" s="43">
        <v>51</v>
      </c>
      <c r="BM162" s="48">
        <v>1</v>
      </c>
      <c r="BN162" s="45">
        <v>0.99999999989999999</v>
      </c>
      <c r="BO162" s="46">
        <v>1.0000000001</v>
      </c>
      <c r="BP162" s="9">
        <f ca="1">_xll.ErPert(BN162,BM162,BO162)</f>
        <v>1</v>
      </c>
      <c r="BR162" s="43">
        <v>51</v>
      </c>
      <c r="BS162" s="55">
        <v>1.1000000000000001</v>
      </c>
      <c r="BT162" s="55">
        <v>1.07</v>
      </c>
      <c r="BU162" s="55">
        <v>1.1399999999999999</v>
      </c>
      <c r="BV162" s="9">
        <f ca="1">_xll.ErPert(BT162,BS162,BU162)</f>
        <v>1.1016666666666668</v>
      </c>
    </row>
    <row r="163" spans="1:74" ht="16" thickBot="1" x14ac:dyDescent="0.4">
      <c r="A163" s="56">
        <v>26.910226999999999</v>
      </c>
      <c r="B163" s="56">
        <v>5.1265089000000001</v>
      </c>
      <c r="D163" s="43">
        <v>52</v>
      </c>
      <c r="E163" s="44">
        <f t="shared" si="9"/>
        <v>26.910226999999999</v>
      </c>
      <c r="F163" s="45">
        <f t="shared" si="10"/>
        <v>16.862269556000001</v>
      </c>
      <c r="G163" s="46">
        <f t="shared" si="11"/>
        <v>36.958184443999997</v>
      </c>
      <c r="H163" s="9">
        <f ca="1">_xll.ErPert(F163,E163,G163)</f>
        <v>26.910227000000003</v>
      </c>
      <c r="J163" s="43">
        <v>52</v>
      </c>
      <c r="K163" s="48">
        <v>1.5</v>
      </c>
      <c r="L163" s="49">
        <v>1.39</v>
      </c>
      <c r="M163" s="50">
        <v>1.62</v>
      </c>
      <c r="N163" s="9">
        <f ca="1">_xll.ErPert(L163,K163,M163)</f>
        <v>1.5016666666666667</v>
      </c>
      <c r="P163" s="43">
        <v>52</v>
      </c>
      <c r="Q163" s="48">
        <v>1.76</v>
      </c>
      <c r="R163" s="54">
        <v>1.52</v>
      </c>
      <c r="S163" s="54">
        <v>2.04</v>
      </c>
      <c r="T163" s="9">
        <f ca="1">_xll.ErPert(R163,Q163,S163)</f>
        <v>1.7666666666666668</v>
      </c>
      <c r="V163" s="43">
        <v>52</v>
      </c>
      <c r="W163" s="48">
        <v>2.0299999999999998</v>
      </c>
      <c r="X163" s="54">
        <v>1.75</v>
      </c>
      <c r="Y163" s="54">
        <v>2.36</v>
      </c>
      <c r="Z163" s="9">
        <f ca="1">_xll.ErPert(X163,W163,Y163)</f>
        <v>2.0383333333333331</v>
      </c>
      <c r="AB163" s="43">
        <v>52</v>
      </c>
      <c r="AC163" s="48">
        <v>2.16</v>
      </c>
      <c r="AD163" s="54">
        <v>1.89</v>
      </c>
      <c r="AE163" s="54">
        <v>2.46</v>
      </c>
      <c r="AF163" s="9">
        <f ca="1">_xll.ErPert(AD163,AC163,AE163)</f>
        <v>2.165</v>
      </c>
      <c r="AH163" s="43">
        <v>52</v>
      </c>
      <c r="AI163" s="48">
        <v>1.59</v>
      </c>
      <c r="AJ163" s="54">
        <v>1.27</v>
      </c>
      <c r="AK163" s="54">
        <v>1.99</v>
      </c>
      <c r="AL163" s="9">
        <f ca="1">_xll.ErPert(AJ163,AI163,AK163)</f>
        <v>1.6033333333333335</v>
      </c>
      <c r="AN163" s="43">
        <v>52</v>
      </c>
      <c r="AO163" s="48">
        <v>1.79</v>
      </c>
      <c r="AP163" s="54">
        <v>1.54</v>
      </c>
      <c r="AQ163" s="54">
        <v>2.08</v>
      </c>
      <c r="AR163" s="9">
        <f ca="1">_xll.ErPert(AP163,AO163,AQ163)</f>
        <v>1.7966666666666669</v>
      </c>
      <c r="AT163" s="43">
        <v>52</v>
      </c>
      <c r="AU163" s="54">
        <v>1.0900000000000001</v>
      </c>
      <c r="AV163" s="54">
        <v>1.05</v>
      </c>
      <c r="AW163" s="54">
        <v>1.1299999999999999</v>
      </c>
      <c r="AX163" s="9">
        <f ca="1">_xll.ErPert(AV163,AU163,AW163)</f>
        <v>1.0900000000000001</v>
      </c>
      <c r="AZ163" s="43">
        <v>52</v>
      </c>
      <c r="BA163" s="54">
        <v>1.34</v>
      </c>
      <c r="BB163" s="54">
        <v>1.25</v>
      </c>
      <c r="BC163" s="54">
        <v>1.43</v>
      </c>
      <c r="BD163" s="9">
        <f ca="1">_xll.ErPert(BB163,BA163,BC163)</f>
        <v>1.34</v>
      </c>
      <c r="BF163" s="43">
        <v>52</v>
      </c>
      <c r="BG163" s="54">
        <v>1.47</v>
      </c>
      <c r="BH163" s="54">
        <v>1.26</v>
      </c>
      <c r="BI163" s="54">
        <v>1.71</v>
      </c>
      <c r="BJ163" s="9">
        <f ca="1">_xll.ErPert(BH163,BG163,BI163)</f>
        <v>1.4749999999999999</v>
      </c>
      <c r="BL163" s="43">
        <v>52</v>
      </c>
      <c r="BM163" s="48">
        <v>1</v>
      </c>
      <c r="BN163" s="45">
        <v>0.99999999989999999</v>
      </c>
      <c r="BO163" s="46">
        <v>1.0000000001</v>
      </c>
      <c r="BP163" s="9">
        <f ca="1">_xll.ErPert(BN163,BM163,BO163)</f>
        <v>1</v>
      </c>
      <c r="BR163" s="43">
        <v>52</v>
      </c>
      <c r="BS163" s="55">
        <v>1.1000000000000001</v>
      </c>
      <c r="BT163" s="55">
        <v>1.07</v>
      </c>
      <c r="BU163" s="55">
        <v>1.1399999999999999</v>
      </c>
      <c r="BV163" s="9">
        <f ca="1">_xll.ErPert(BT163,BS163,BU163)</f>
        <v>1.1016666666666668</v>
      </c>
    </row>
    <row r="164" spans="1:74" ht="16" thickBot="1" x14ac:dyDescent="0.4">
      <c r="A164" s="56">
        <v>26.910226999999999</v>
      </c>
      <c r="B164" s="56">
        <v>5.1265089000000001</v>
      </c>
      <c r="D164" s="43">
        <v>53</v>
      </c>
      <c r="E164" s="44">
        <f t="shared" si="9"/>
        <v>26.910226999999999</v>
      </c>
      <c r="F164" s="45">
        <f t="shared" si="10"/>
        <v>16.862269556000001</v>
      </c>
      <c r="G164" s="46">
        <f t="shared" si="11"/>
        <v>36.958184443999997</v>
      </c>
      <c r="H164" s="9">
        <f ca="1">_xll.ErPert(F164,E164,G164)</f>
        <v>26.910227000000003</v>
      </c>
      <c r="J164" s="43">
        <v>53</v>
      </c>
      <c r="K164" s="48">
        <v>1.5</v>
      </c>
      <c r="L164" s="49">
        <v>1.39</v>
      </c>
      <c r="M164" s="50">
        <v>1.62</v>
      </c>
      <c r="N164" s="9">
        <f ca="1">_xll.ErPert(L164,K164,M164)</f>
        <v>1.5016666666666667</v>
      </c>
      <c r="P164" s="43">
        <v>53</v>
      </c>
      <c r="Q164" s="48">
        <v>1.76</v>
      </c>
      <c r="R164" s="54">
        <v>1.52</v>
      </c>
      <c r="S164" s="54">
        <v>2.04</v>
      </c>
      <c r="T164" s="9">
        <f ca="1">_xll.ErPert(R164,Q164,S164)</f>
        <v>1.7666666666666668</v>
      </c>
      <c r="V164" s="43">
        <v>53</v>
      </c>
      <c r="W164" s="48">
        <v>2.0299999999999998</v>
      </c>
      <c r="X164" s="54">
        <v>1.75</v>
      </c>
      <c r="Y164" s="54">
        <v>2.36</v>
      </c>
      <c r="Z164" s="9">
        <f ca="1">_xll.ErPert(X164,W164,Y164)</f>
        <v>2.0383333333333331</v>
      </c>
      <c r="AB164" s="43">
        <v>53</v>
      </c>
      <c r="AC164" s="48">
        <v>2.16</v>
      </c>
      <c r="AD164" s="54">
        <v>1.89</v>
      </c>
      <c r="AE164" s="54">
        <v>2.46</v>
      </c>
      <c r="AF164" s="9">
        <f ca="1">_xll.ErPert(AD164,AC164,AE164)</f>
        <v>2.165</v>
      </c>
      <c r="AH164" s="43">
        <v>53</v>
      </c>
      <c r="AI164" s="48">
        <v>1.59</v>
      </c>
      <c r="AJ164" s="54">
        <v>1.27</v>
      </c>
      <c r="AK164" s="54">
        <v>1.99</v>
      </c>
      <c r="AL164" s="9">
        <f ca="1">_xll.ErPert(AJ164,AI164,AK164)</f>
        <v>1.6033333333333335</v>
      </c>
      <c r="AN164" s="43">
        <v>53</v>
      </c>
      <c r="AO164" s="48">
        <v>1.79</v>
      </c>
      <c r="AP164" s="54">
        <v>1.54</v>
      </c>
      <c r="AQ164" s="54">
        <v>2.08</v>
      </c>
      <c r="AR164" s="9">
        <f ca="1">_xll.ErPert(AP164,AO164,AQ164)</f>
        <v>1.7966666666666669</v>
      </c>
      <c r="AT164" s="43">
        <v>53</v>
      </c>
      <c r="AU164" s="54">
        <v>1.0900000000000001</v>
      </c>
      <c r="AV164" s="54">
        <v>1.05</v>
      </c>
      <c r="AW164" s="54">
        <v>1.1299999999999999</v>
      </c>
      <c r="AX164" s="9">
        <f ca="1">_xll.ErPert(AV164,AU164,AW164)</f>
        <v>1.0900000000000001</v>
      </c>
      <c r="AZ164" s="43">
        <v>53</v>
      </c>
      <c r="BA164" s="54">
        <v>1.34</v>
      </c>
      <c r="BB164" s="54">
        <v>1.25</v>
      </c>
      <c r="BC164" s="54">
        <v>1.43</v>
      </c>
      <c r="BD164" s="9">
        <f ca="1">_xll.ErPert(BB164,BA164,BC164)</f>
        <v>1.34</v>
      </c>
      <c r="BF164" s="43">
        <v>53</v>
      </c>
      <c r="BG164" s="54">
        <v>1.47</v>
      </c>
      <c r="BH164" s="54">
        <v>1.26</v>
      </c>
      <c r="BI164" s="54">
        <v>1.71</v>
      </c>
      <c r="BJ164" s="9">
        <f ca="1">_xll.ErPert(BH164,BG164,BI164)</f>
        <v>1.4749999999999999</v>
      </c>
      <c r="BL164" s="43">
        <v>53</v>
      </c>
      <c r="BM164" s="48">
        <v>1</v>
      </c>
      <c r="BN164" s="45">
        <v>0.99999999989999999</v>
      </c>
      <c r="BO164" s="46">
        <v>1.0000000001</v>
      </c>
      <c r="BP164" s="9">
        <f ca="1">_xll.ErPert(BN164,BM164,BO164)</f>
        <v>1</v>
      </c>
      <c r="BR164" s="43">
        <v>53</v>
      </c>
      <c r="BS164" s="55">
        <v>1.1000000000000001</v>
      </c>
      <c r="BT164" s="55">
        <v>1.07</v>
      </c>
      <c r="BU164" s="55">
        <v>1.1399999999999999</v>
      </c>
      <c r="BV164" s="9">
        <f ca="1">_xll.ErPert(BT164,BS164,BU164)</f>
        <v>1.1016666666666668</v>
      </c>
    </row>
    <row r="165" spans="1:74" ht="16" thickBot="1" x14ac:dyDescent="0.4">
      <c r="A165" s="56">
        <v>26.910226999999999</v>
      </c>
      <c r="B165" s="56">
        <v>5.1265089000000001</v>
      </c>
      <c r="D165" s="43">
        <v>54</v>
      </c>
      <c r="E165" s="44">
        <f t="shared" si="9"/>
        <v>26.910226999999999</v>
      </c>
      <c r="F165" s="45">
        <f t="shared" si="10"/>
        <v>16.862269556000001</v>
      </c>
      <c r="G165" s="46">
        <f t="shared" si="11"/>
        <v>36.958184443999997</v>
      </c>
      <c r="H165" s="9">
        <f ca="1">_xll.ErPert(F165,E165,G165)</f>
        <v>26.910227000000003</v>
      </c>
      <c r="J165" s="43">
        <v>54</v>
      </c>
      <c r="K165" s="48">
        <v>1.5</v>
      </c>
      <c r="L165" s="49">
        <v>1.39</v>
      </c>
      <c r="M165" s="50">
        <v>1.62</v>
      </c>
      <c r="N165" s="9">
        <f ca="1">_xll.ErPert(L165,K165,M165)</f>
        <v>1.5016666666666667</v>
      </c>
      <c r="P165" s="43">
        <v>54</v>
      </c>
      <c r="Q165" s="48">
        <v>1.76</v>
      </c>
      <c r="R165" s="54">
        <v>1.52</v>
      </c>
      <c r="S165" s="54">
        <v>2.04</v>
      </c>
      <c r="T165" s="9">
        <f ca="1">_xll.ErPert(R165,Q165,S165)</f>
        <v>1.7666666666666668</v>
      </c>
      <c r="V165" s="43">
        <v>54</v>
      </c>
      <c r="W165" s="48">
        <v>2.0299999999999998</v>
      </c>
      <c r="X165" s="54">
        <v>1.75</v>
      </c>
      <c r="Y165" s="54">
        <v>2.36</v>
      </c>
      <c r="Z165" s="9">
        <f ca="1">_xll.ErPert(X165,W165,Y165)</f>
        <v>2.0383333333333331</v>
      </c>
      <c r="AB165" s="43">
        <v>54</v>
      </c>
      <c r="AC165" s="48">
        <v>2.16</v>
      </c>
      <c r="AD165" s="54">
        <v>1.89</v>
      </c>
      <c r="AE165" s="54">
        <v>2.46</v>
      </c>
      <c r="AF165" s="9">
        <f ca="1">_xll.ErPert(AD165,AC165,AE165)</f>
        <v>2.165</v>
      </c>
      <c r="AH165" s="43">
        <v>54</v>
      </c>
      <c r="AI165" s="48">
        <v>1.59</v>
      </c>
      <c r="AJ165" s="54">
        <v>1.27</v>
      </c>
      <c r="AK165" s="54">
        <v>1.99</v>
      </c>
      <c r="AL165" s="9">
        <f ca="1">_xll.ErPert(AJ165,AI165,AK165)</f>
        <v>1.6033333333333335</v>
      </c>
      <c r="AN165" s="43">
        <v>54</v>
      </c>
      <c r="AO165" s="48">
        <v>1.79</v>
      </c>
      <c r="AP165" s="54">
        <v>1.54</v>
      </c>
      <c r="AQ165" s="54">
        <v>2.08</v>
      </c>
      <c r="AR165" s="9">
        <f ca="1">_xll.ErPert(AP165,AO165,AQ165)</f>
        <v>1.7966666666666669</v>
      </c>
      <c r="AT165" s="43">
        <v>54</v>
      </c>
      <c r="AU165" s="54">
        <v>1.0900000000000001</v>
      </c>
      <c r="AV165" s="54">
        <v>1.05</v>
      </c>
      <c r="AW165" s="54">
        <v>1.1299999999999999</v>
      </c>
      <c r="AX165" s="9">
        <f ca="1">_xll.ErPert(AV165,AU165,AW165)</f>
        <v>1.0900000000000001</v>
      </c>
      <c r="AZ165" s="43">
        <v>54</v>
      </c>
      <c r="BA165" s="54">
        <v>1.34</v>
      </c>
      <c r="BB165" s="54">
        <v>1.25</v>
      </c>
      <c r="BC165" s="54">
        <v>1.43</v>
      </c>
      <c r="BD165" s="9">
        <f ca="1">_xll.ErPert(BB165,BA165,BC165)</f>
        <v>1.34</v>
      </c>
      <c r="BF165" s="43">
        <v>54</v>
      </c>
      <c r="BG165" s="54">
        <v>1.47</v>
      </c>
      <c r="BH165" s="54">
        <v>1.26</v>
      </c>
      <c r="BI165" s="54">
        <v>1.71</v>
      </c>
      <c r="BJ165" s="9">
        <f ca="1">_xll.ErPert(BH165,BG165,BI165)</f>
        <v>1.4749999999999999</v>
      </c>
      <c r="BL165" s="43">
        <v>54</v>
      </c>
      <c r="BM165" s="48">
        <v>1</v>
      </c>
      <c r="BN165" s="45">
        <v>0.99999999989999999</v>
      </c>
      <c r="BO165" s="46">
        <v>1.0000000001</v>
      </c>
      <c r="BP165" s="9">
        <f ca="1">_xll.ErPert(BN165,BM165,BO165)</f>
        <v>1</v>
      </c>
      <c r="BR165" s="43">
        <v>54</v>
      </c>
      <c r="BS165" s="55">
        <v>1.1000000000000001</v>
      </c>
      <c r="BT165" s="55">
        <v>1.07</v>
      </c>
      <c r="BU165" s="55">
        <v>1.1399999999999999</v>
      </c>
      <c r="BV165" s="9">
        <f ca="1">_xll.ErPert(BT165,BS165,BU165)</f>
        <v>1.1016666666666668</v>
      </c>
    </row>
    <row r="166" spans="1:74" ht="16" thickBot="1" x14ac:dyDescent="0.4">
      <c r="A166" s="56">
        <v>27.104137000000001</v>
      </c>
      <c r="B166" s="56">
        <v>5.4645361000000001</v>
      </c>
      <c r="D166" s="43">
        <v>55</v>
      </c>
      <c r="E166" s="44">
        <f t="shared" si="9"/>
        <v>27.104137000000001</v>
      </c>
      <c r="F166" s="45">
        <f t="shared" si="10"/>
        <v>16.393646244000003</v>
      </c>
      <c r="G166" s="46">
        <f t="shared" si="11"/>
        <v>37.814627756</v>
      </c>
      <c r="H166" s="9">
        <f ca="1">_xll.ErPert(F166,E166,G166)</f>
        <v>27.104137000000001</v>
      </c>
      <c r="J166" s="43">
        <v>55</v>
      </c>
      <c r="K166" s="48">
        <v>1.5</v>
      </c>
      <c r="L166" s="49">
        <v>1.39</v>
      </c>
      <c r="M166" s="50">
        <v>1.62</v>
      </c>
      <c r="N166" s="9">
        <f ca="1">_xll.ErPert(L166,K166,M166)</f>
        <v>1.5016666666666667</v>
      </c>
      <c r="P166" s="43">
        <v>55</v>
      </c>
      <c r="Q166" s="48">
        <v>1.76</v>
      </c>
      <c r="R166" s="54">
        <v>1.52</v>
      </c>
      <c r="S166" s="54">
        <v>2.04</v>
      </c>
      <c r="T166" s="9">
        <f ca="1">_xll.ErPert(R166,Q166,S166)</f>
        <v>1.7666666666666668</v>
      </c>
      <c r="V166" s="43">
        <v>55</v>
      </c>
      <c r="W166" s="48">
        <v>2.0299999999999998</v>
      </c>
      <c r="X166" s="54">
        <v>1.75</v>
      </c>
      <c r="Y166" s="54">
        <v>2.36</v>
      </c>
      <c r="Z166" s="9">
        <f ca="1">_xll.ErPert(X166,W166,Y166)</f>
        <v>2.0383333333333331</v>
      </c>
      <c r="AB166" s="43">
        <v>55</v>
      </c>
      <c r="AC166" s="48">
        <v>2.16</v>
      </c>
      <c r="AD166" s="54">
        <v>1.89</v>
      </c>
      <c r="AE166" s="54">
        <v>2.46</v>
      </c>
      <c r="AF166" s="9">
        <f ca="1">_xll.ErPert(AD166,AC166,AE166)</f>
        <v>2.165</v>
      </c>
      <c r="AH166" s="43">
        <v>55</v>
      </c>
      <c r="AI166" s="48">
        <v>1.59</v>
      </c>
      <c r="AJ166" s="54">
        <v>1.27</v>
      </c>
      <c r="AK166" s="54">
        <v>1.99</v>
      </c>
      <c r="AL166" s="9">
        <f ca="1">_xll.ErPert(AJ166,AI166,AK166)</f>
        <v>1.6033333333333335</v>
      </c>
      <c r="AN166" s="43">
        <v>55</v>
      </c>
      <c r="AO166" s="48">
        <v>1.79</v>
      </c>
      <c r="AP166" s="54">
        <v>1.54</v>
      </c>
      <c r="AQ166" s="54">
        <v>2.08</v>
      </c>
      <c r="AR166" s="9">
        <f ca="1">_xll.ErPert(AP166,AO166,AQ166)</f>
        <v>1.7966666666666669</v>
      </c>
      <c r="AT166" s="43">
        <v>55</v>
      </c>
      <c r="AU166" s="54">
        <v>1.0900000000000001</v>
      </c>
      <c r="AV166" s="54">
        <v>1.05</v>
      </c>
      <c r="AW166" s="54">
        <v>1.1299999999999999</v>
      </c>
      <c r="AX166" s="9">
        <f ca="1">_xll.ErPert(AV166,AU166,AW166)</f>
        <v>1.0900000000000001</v>
      </c>
      <c r="AZ166" s="43">
        <v>55</v>
      </c>
      <c r="BA166" s="54">
        <v>1.34</v>
      </c>
      <c r="BB166" s="54">
        <v>1.25</v>
      </c>
      <c r="BC166" s="54">
        <v>1.43</v>
      </c>
      <c r="BD166" s="9">
        <f ca="1">_xll.ErPert(BB166,BA166,BC166)</f>
        <v>1.34</v>
      </c>
      <c r="BF166" s="43">
        <v>55</v>
      </c>
      <c r="BG166" s="54">
        <v>1.47</v>
      </c>
      <c r="BH166" s="54">
        <v>1.26</v>
      </c>
      <c r="BI166" s="54">
        <v>1.71</v>
      </c>
      <c r="BJ166" s="9">
        <f ca="1">_xll.ErPert(BH166,BG166,BI166)</f>
        <v>1.4749999999999999</v>
      </c>
      <c r="BL166" s="43">
        <v>55</v>
      </c>
      <c r="BM166" s="48">
        <v>1</v>
      </c>
      <c r="BN166" s="45">
        <v>0.99999999989999999</v>
      </c>
      <c r="BO166" s="46">
        <v>1.0000000001</v>
      </c>
      <c r="BP166" s="9">
        <f ca="1">_xll.ErPert(BN166,BM166,BO166)</f>
        <v>1</v>
      </c>
      <c r="BR166" s="43">
        <v>55</v>
      </c>
      <c r="BS166" s="55">
        <v>1.1000000000000001</v>
      </c>
      <c r="BT166" s="55">
        <v>1.07</v>
      </c>
      <c r="BU166" s="55">
        <v>1.1399999999999999</v>
      </c>
      <c r="BV166" s="9">
        <f ca="1">_xll.ErPert(BT166,BS166,BU166)</f>
        <v>1.1016666666666668</v>
      </c>
    </row>
    <row r="167" spans="1:74" ht="16" thickBot="1" x14ac:dyDescent="0.4">
      <c r="A167" s="56">
        <v>27.104137000000001</v>
      </c>
      <c r="B167" s="56">
        <v>5.4645361000000001</v>
      </c>
      <c r="D167" s="43">
        <v>56</v>
      </c>
      <c r="E167" s="44">
        <f t="shared" si="9"/>
        <v>27.104137000000001</v>
      </c>
      <c r="F167" s="45">
        <f t="shared" si="10"/>
        <v>16.393646244000003</v>
      </c>
      <c r="G167" s="46">
        <f t="shared" si="11"/>
        <v>37.814627756</v>
      </c>
      <c r="H167" s="9">
        <f ca="1">_xll.ErPert(F167,E167,G167)</f>
        <v>27.104137000000001</v>
      </c>
      <c r="J167" s="43">
        <v>56</v>
      </c>
      <c r="K167" s="48">
        <v>1.5</v>
      </c>
      <c r="L167" s="49">
        <v>1.39</v>
      </c>
      <c r="M167" s="50">
        <v>1.62</v>
      </c>
      <c r="N167" s="9">
        <f ca="1">_xll.ErPert(L167,K167,M167)</f>
        <v>1.5016666666666667</v>
      </c>
      <c r="P167" s="43">
        <v>56</v>
      </c>
      <c r="Q167" s="48">
        <v>1.76</v>
      </c>
      <c r="R167" s="54">
        <v>1.52</v>
      </c>
      <c r="S167" s="54">
        <v>2.04</v>
      </c>
      <c r="T167" s="9">
        <f ca="1">_xll.ErPert(R167,Q167,S167)</f>
        <v>1.7666666666666668</v>
      </c>
      <c r="V167" s="43">
        <v>56</v>
      </c>
      <c r="W167" s="48">
        <v>2.0299999999999998</v>
      </c>
      <c r="X167" s="54">
        <v>1.75</v>
      </c>
      <c r="Y167" s="54">
        <v>2.36</v>
      </c>
      <c r="Z167" s="9">
        <f ca="1">_xll.ErPert(X167,W167,Y167)</f>
        <v>2.0383333333333331</v>
      </c>
      <c r="AB167" s="43">
        <v>56</v>
      </c>
      <c r="AC167" s="48">
        <v>2.16</v>
      </c>
      <c r="AD167" s="54">
        <v>1.89</v>
      </c>
      <c r="AE167" s="54">
        <v>2.46</v>
      </c>
      <c r="AF167" s="9">
        <f ca="1">_xll.ErPert(AD167,AC167,AE167)</f>
        <v>2.165</v>
      </c>
      <c r="AH167" s="43">
        <v>56</v>
      </c>
      <c r="AI167" s="48">
        <v>1.59</v>
      </c>
      <c r="AJ167" s="54">
        <v>1.27</v>
      </c>
      <c r="AK167" s="54">
        <v>1.99</v>
      </c>
      <c r="AL167" s="9">
        <f ca="1">_xll.ErPert(AJ167,AI167,AK167)</f>
        <v>1.6033333333333335</v>
      </c>
      <c r="AN167" s="43">
        <v>56</v>
      </c>
      <c r="AO167" s="48">
        <v>1.79</v>
      </c>
      <c r="AP167" s="54">
        <v>1.54</v>
      </c>
      <c r="AQ167" s="54">
        <v>2.08</v>
      </c>
      <c r="AR167" s="9">
        <f ca="1">_xll.ErPert(AP167,AO167,AQ167)</f>
        <v>1.7966666666666669</v>
      </c>
      <c r="AT167" s="43">
        <v>56</v>
      </c>
      <c r="AU167" s="54">
        <v>1.0900000000000001</v>
      </c>
      <c r="AV167" s="54">
        <v>1.05</v>
      </c>
      <c r="AW167" s="54">
        <v>1.1299999999999999</v>
      </c>
      <c r="AX167" s="9">
        <f ca="1">_xll.ErPert(AV167,AU167,AW167)</f>
        <v>1.0900000000000001</v>
      </c>
      <c r="AZ167" s="43">
        <v>56</v>
      </c>
      <c r="BA167" s="54">
        <v>1.34</v>
      </c>
      <c r="BB167" s="54">
        <v>1.25</v>
      </c>
      <c r="BC167" s="54">
        <v>1.43</v>
      </c>
      <c r="BD167" s="9">
        <f ca="1">_xll.ErPert(BB167,BA167,BC167)</f>
        <v>1.34</v>
      </c>
      <c r="BF167" s="43">
        <v>56</v>
      </c>
      <c r="BG167" s="54">
        <v>1.47</v>
      </c>
      <c r="BH167" s="54">
        <v>1.26</v>
      </c>
      <c r="BI167" s="54">
        <v>1.71</v>
      </c>
      <c r="BJ167" s="9">
        <f ca="1">_xll.ErPert(BH167,BG167,BI167)</f>
        <v>1.4749999999999999</v>
      </c>
      <c r="BL167" s="43">
        <v>56</v>
      </c>
      <c r="BM167" s="48">
        <v>1</v>
      </c>
      <c r="BN167" s="45">
        <v>0.99999999989999999</v>
      </c>
      <c r="BO167" s="46">
        <v>1.0000000001</v>
      </c>
      <c r="BP167" s="9">
        <f ca="1">_xll.ErPert(BN167,BM167,BO167)</f>
        <v>1</v>
      </c>
      <c r="BR167" s="43">
        <v>56</v>
      </c>
      <c r="BS167" s="55">
        <v>1.1000000000000001</v>
      </c>
      <c r="BT167" s="55">
        <v>1.07</v>
      </c>
      <c r="BU167" s="55">
        <v>1.1399999999999999</v>
      </c>
      <c r="BV167" s="9">
        <f ca="1">_xll.ErPert(BT167,BS167,BU167)</f>
        <v>1.1016666666666668</v>
      </c>
    </row>
    <row r="168" spans="1:74" ht="16" thickBot="1" x14ac:dyDescent="0.4">
      <c r="A168" s="56">
        <v>27.104137000000001</v>
      </c>
      <c r="B168" s="56">
        <v>5.4645361000000001</v>
      </c>
      <c r="D168" s="43">
        <v>57</v>
      </c>
      <c r="E168" s="44">
        <f t="shared" si="9"/>
        <v>27.104137000000001</v>
      </c>
      <c r="F168" s="45">
        <f t="shared" si="10"/>
        <v>16.393646244000003</v>
      </c>
      <c r="G168" s="46">
        <f t="shared" si="11"/>
        <v>37.814627756</v>
      </c>
      <c r="H168" s="9">
        <f ca="1">_xll.ErPert(F168,E168,G168)</f>
        <v>27.104137000000001</v>
      </c>
      <c r="J168" s="43">
        <v>57</v>
      </c>
      <c r="K168" s="48">
        <v>1.5</v>
      </c>
      <c r="L168" s="49">
        <v>1.39</v>
      </c>
      <c r="M168" s="50">
        <v>1.62</v>
      </c>
      <c r="N168" s="9">
        <f ca="1">_xll.ErPert(L168,K168,M168)</f>
        <v>1.5016666666666667</v>
      </c>
      <c r="P168" s="43">
        <v>57</v>
      </c>
      <c r="Q168" s="48">
        <v>1.76</v>
      </c>
      <c r="R168" s="54">
        <v>1.52</v>
      </c>
      <c r="S168" s="54">
        <v>2.04</v>
      </c>
      <c r="T168" s="9">
        <f ca="1">_xll.ErPert(R168,Q168,S168)</f>
        <v>1.7666666666666668</v>
      </c>
      <c r="V168" s="43">
        <v>57</v>
      </c>
      <c r="W168" s="48">
        <v>2.0299999999999998</v>
      </c>
      <c r="X168" s="54">
        <v>1.75</v>
      </c>
      <c r="Y168" s="54">
        <v>2.36</v>
      </c>
      <c r="Z168" s="9">
        <f ca="1">_xll.ErPert(X168,W168,Y168)</f>
        <v>2.0383333333333331</v>
      </c>
      <c r="AB168" s="43">
        <v>57</v>
      </c>
      <c r="AC168" s="48">
        <v>2.16</v>
      </c>
      <c r="AD168" s="54">
        <v>1.89</v>
      </c>
      <c r="AE168" s="54">
        <v>2.46</v>
      </c>
      <c r="AF168" s="9">
        <f ca="1">_xll.ErPert(AD168,AC168,AE168)</f>
        <v>2.165</v>
      </c>
      <c r="AH168" s="43">
        <v>57</v>
      </c>
      <c r="AI168" s="48">
        <v>1.59</v>
      </c>
      <c r="AJ168" s="54">
        <v>1.27</v>
      </c>
      <c r="AK168" s="54">
        <v>1.99</v>
      </c>
      <c r="AL168" s="9">
        <f ca="1">_xll.ErPert(AJ168,AI168,AK168)</f>
        <v>1.6033333333333335</v>
      </c>
      <c r="AN168" s="43">
        <v>57</v>
      </c>
      <c r="AO168" s="48">
        <v>1.79</v>
      </c>
      <c r="AP168" s="54">
        <v>1.54</v>
      </c>
      <c r="AQ168" s="54">
        <v>2.08</v>
      </c>
      <c r="AR168" s="9">
        <f ca="1">_xll.ErPert(AP168,AO168,AQ168)</f>
        <v>1.7966666666666669</v>
      </c>
      <c r="AT168" s="43">
        <v>57</v>
      </c>
      <c r="AU168" s="54">
        <v>1.0900000000000001</v>
      </c>
      <c r="AV168" s="54">
        <v>1.05</v>
      </c>
      <c r="AW168" s="54">
        <v>1.1299999999999999</v>
      </c>
      <c r="AX168" s="9">
        <f ca="1">_xll.ErPert(AV168,AU168,AW168)</f>
        <v>1.0900000000000001</v>
      </c>
      <c r="AZ168" s="43">
        <v>57</v>
      </c>
      <c r="BA168" s="54">
        <v>1.34</v>
      </c>
      <c r="BB168" s="54">
        <v>1.25</v>
      </c>
      <c r="BC168" s="54">
        <v>1.43</v>
      </c>
      <c r="BD168" s="9">
        <f ca="1">_xll.ErPert(BB168,BA168,BC168)</f>
        <v>1.34</v>
      </c>
      <c r="BF168" s="43">
        <v>57</v>
      </c>
      <c r="BG168" s="54">
        <v>1.47</v>
      </c>
      <c r="BH168" s="54">
        <v>1.26</v>
      </c>
      <c r="BI168" s="54">
        <v>1.71</v>
      </c>
      <c r="BJ168" s="9">
        <f ca="1">_xll.ErPert(BH168,BG168,BI168)</f>
        <v>1.4749999999999999</v>
      </c>
      <c r="BL168" s="43">
        <v>57</v>
      </c>
      <c r="BM168" s="48">
        <v>1</v>
      </c>
      <c r="BN168" s="45">
        <v>0.99999999989999999</v>
      </c>
      <c r="BO168" s="46">
        <v>1.0000000001</v>
      </c>
      <c r="BP168" s="9">
        <f ca="1">_xll.ErPert(BN168,BM168,BO168)</f>
        <v>1</v>
      </c>
      <c r="BR168" s="43">
        <v>57</v>
      </c>
      <c r="BS168" s="55">
        <v>1.1000000000000001</v>
      </c>
      <c r="BT168" s="55">
        <v>1.07</v>
      </c>
      <c r="BU168" s="55">
        <v>1.1399999999999999</v>
      </c>
      <c r="BV168" s="9">
        <f ca="1">_xll.ErPert(BT168,BS168,BU168)</f>
        <v>1.1016666666666668</v>
      </c>
    </row>
    <row r="169" spans="1:74" ht="16" thickBot="1" x14ac:dyDescent="0.4">
      <c r="A169" s="56">
        <v>27.104137000000001</v>
      </c>
      <c r="B169" s="56">
        <v>5.4645361000000001</v>
      </c>
      <c r="D169" s="43">
        <v>58</v>
      </c>
      <c r="E169" s="44">
        <f t="shared" si="9"/>
        <v>27.104137000000001</v>
      </c>
      <c r="F169" s="45">
        <f t="shared" si="10"/>
        <v>16.393646244000003</v>
      </c>
      <c r="G169" s="46">
        <f t="shared" si="11"/>
        <v>37.814627756</v>
      </c>
      <c r="H169" s="9">
        <f ca="1">_xll.ErPert(F169,E169,G169)</f>
        <v>27.104137000000001</v>
      </c>
      <c r="J169" s="43">
        <v>58</v>
      </c>
      <c r="K169" s="48">
        <v>1.5</v>
      </c>
      <c r="L169" s="49">
        <v>1.39</v>
      </c>
      <c r="M169" s="50">
        <v>1.62</v>
      </c>
      <c r="N169" s="9">
        <f ca="1">_xll.ErPert(L169,K169,M169)</f>
        <v>1.5016666666666667</v>
      </c>
      <c r="P169" s="43">
        <v>58</v>
      </c>
      <c r="Q169" s="48">
        <v>1.76</v>
      </c>
      <c r="R169" s="54">
        <v>1.52</v>
      </c>
      <c r="S169" s="54">
        <v>2.04</v>
      </c>
      <c r="T169" s="9">
        <f ca="1">_xll.ErPert(R169,Q169,S169)</f>
        <v>1.7666666666666668</v>
      </c>
      <c r="V169" s="43">
        <v>58</v>
      </c>
      <c r="W169" s="48">
        <v>2.0299999999999998</v>
      </c>
      <c r="X169" s="54">
        <v>1.75</v>
      </c>
      <c r="Y169" s="54">
        <v>2.36</v>
      </c>
      <c r="Z169" s="9">
        <f ca="1">_xll.ErPert(X169,W169,Y169)</f>
        <v>2.0383333333333331</v>
      </c>
      <c r="AB169" s="43">
        <v>58</v>
      </c>
      <c r="AC169" s="48">
        <v>2.16</v>
      </c>
      <c r="AD169" s="54">
        <v>1.89</v>
      </c>
      <c r="AE169" s="54">
        <v>2.46</v>
      </c>
      <c r="AF169" s="9">
        <f ca="1">_xll.ErPert(AD169,AC169,AE169)</f>
        <v>2.165</v>
      </c>
      <c r="AH169" s="43">
        <v>58</v>
      </c>
      <c r="AI169" s="48">
        <v>1.59</v>
      </c>
      <c r="AJ169" s="54">
        <v>1.27</v>
      </c>
      <c r="AK169" s="54">
        <v>1.99</v>
      </c>
      <c r="AL169" s="9">
        <f ca="1">_xll.ErPert(AJ169,AI169,AK169)</f>
        <v>1.6033333333333335</v>
      </c>
      <c r="AN169" s="43">
        <v>58</v>
      </c>
      <c r="AO169" s="48">
        <v>1.79</v>
      </c>
      <c r="AP169" s="54">
        <v>1.54</v>
      </c>
      <c r="AQ169" s="54">
        <v>2.08</v>
      </c>
      <c r="AR169" s="9">
        <f ca="1">_xll.ErPert(AP169,AO169,AQ169)</f>
        <v>1.7966666666666669</v>
      </c>
      <c r="AT169" s="43">
        <v>58</v>
      </c>
      <c r="AU169" s="54">
        <v>1.0900000000000001</v>
      </c>
      <c r="AV169" s="54">
        <v>1.05</v>
      </c>
      <c r="AW169" s="54">
        <v>1.1299999999999999</v>
      </c>
      <c r="AX169" s="9">
        <f ca="1">_xll.ErPert(AV169,AU169,AW169)</f>
        <v>1.0900000000000001</v>
      </c>
      <c r="AZ169" s="43">
        <v>58</v>
      </c>
      <c r="BA169" s="54">
        <v>1.34</v>
      </c>
      <c r="BB169" s="54">
        <v>1.25</v>
      </c>
      <c r="BC169" s="54">
        <v>1.43</v>
      </c>
      <c r="BD169" s="9">
        <f ca="1">_xll.ErPert(BB169,BA169,BC169)</f>
        <v>1.34</v>
      </c>
      <c r="BF169" s="43">
        <v>58</v>
      </c>
      <c r="BG169" s="54">
        <v>1.47</v>
      </c>
      <c r="BH169" s="54">
        <v>1.26</v>
      </c>
      <c r="BI169" s="54">
        <v>1.71</v>
      </c>
      <c r="BJ169" s="9">
        <f ca="1">_xll.ErPert(BH169,BG169,BI169)</f>
        <v>1.4749999999999999</v>
      </c>
      <c r="BL169" s="43">
        <v>58</v>
      </c>
      <c r="BM169" s="48">
        <v>1</v>
      </c>
      <c r="BN169" s="45">
        <v>0.99999999989999999</v>
      </c>
      <c r="BO169" s="46">
        <v>1.0000000001</v>
      </c>
      <c r="BP169" s="9">
        <f ca="1">_xll.ErPert(BN169,BM169,BO169)</f>
        <v>1</v>
      </c>
      <c r="BR169" s="43">
        <v>58</v>
      </c>
      <c r="BS169" s="55">
        <v>1.1000000000000001</v>
      </c>
      <c r="BT169" s="55">
        <v>1.07</v>
      </c>
      <c r="BU169" s="55">
        <v>1.1399999999999999</v>
      </c>
      <c r="BV169" s="9">
        <f ca="1">_xll.ErPert(BT169,BS169,BU169)</f>
        <v>1.1016666666666668</v>
      </c>
    </row>
    <row r="170" spans="1:74" ht="16" thickBot="1" x14ac:dyDescent="0.4">
      <c r="A170" s="56">
        <v>27.104137000000001</v>
      </c>
      <c r="B170" s="56">
        <v>5.4645361000000001</v>
      </c>
      <c r="D170" s="43">
        <v>59</v>
      </c>
      <c r="E170" s="44">
        <f t="shared" si="9"/>
        <v>27.104137000000001</v>
      </c>
      <c r="F170" s="45">
        <f t="shared" si="10"/>
        <v>16.393646244000003</v>
      </c>
      <c r="G170" s="46">
        <f t="shared" si="11"/>
        <v>37.814627756</v>
      </c>
      <c r="H170" s="9">
        <f ca="1">_xll.ErPert(F170,E170,G170)</f>
        <v>27.104137000000001</v>
      </c>
      <c r="J170" s="43">
        <v>59</v>
      </c>
      <c r="K170" s="48">
        <v>1.5</v>
      </c>
      <c r="L170" s="49">
        <v>1.39</v>
      </c>
      <c r="M170" s="50">
        <v>1.62</v>
      </c>
      <c r="N170" s="9">
        <f ca="1">_xll.ErPert(L170,K170,M170)</f>
        <v>1.5016666666666667</v>
      </c>
      <c r="P170" s="43">
        <v>59</v>
      </c>
      <c r="Q170" s="48">
        <v>1.76</v>
      </c>
      <c r="R170" s="54">
        <v>1.52</v>
      </c>
      <c r="S170" s="54">
        <v>2.04</v>
      </c>
      <c r="T170" s="9">
        <f ca="1">_xll.ErPert(R170,Q170,S170)</f>
        <v>1.7666666666666668</v>
      </c>
      <c r="V170" s="43">
        <v>59</v>
      </c>
      <c r="W170" s="48">
        <v>2.0299999999999998</v>
      </c>
      <c r="X170" s="54">
        <v>1.75</v>
      </c>
      <c r="Y170" s="54">
        <v>2.36</v>
      </c>
      <c r="Z170" s="9">
        <f ca="1">_xll.ErPert(X170,W170,Y170)</f>
        <v>2.0383333333333331</v>
      </c>
      <c r="AB170" s="43">
        <v>59</v>
      </c>
      <c r="AC170" s="48">
        <v>2.16</v>
      </c>
      <c r="AD170" s="54">
        <v>1.89</v>
      </c>
      <c r="AE170" s="54">
        <v>2.46</v>
      </c>
      <c r="AF170" s="9">
        <f ca="1">_xll.ErPert(AD170,AC170,AE170)</f>
        <v>2.165</v>
      </c>
      <c r="AH170" s="43">
        <v>59</v>
      </c>
      <c r="AI170" s="48">
        <v>1.59</v>
      </c>
      <c r="AJ170" s="54">
        <v>1.27</v>
      </c>
      <c r="AK170" s="54">
        <v>1.99</v>
      </c>
      <c r="AL170" s="9">
        <f ca="1">_xll.ErPert(AJ170,AI170,AK170)</f>
        <v>1.6033333333333335</v>
      </c>
      <c r="AN170" s="43">
        <v>59</v>
      </c>
      <c r="AO170" s="48">
        <v>1.79</v>
      </c>
      <c r="AP170" s="54">
        <v>1.54</v>
      </c>
      <c r="AQ170" s="54">
        <v>2.08</v>
      </c>
      <c r="AR170" s="9">
        <f ca="1">_xll.ErPert(AP170,AO170,AQ170)</f>
        <v>1.7966666666666669</v>
      </c>
      <c r="AT170" s="43">
        <v>59</v>
      </c>
      <c r="AU170" s="54">
        <v>1.0900000000000001</v>
      </c>
      <c r="AV170" s="54">
        <v>1.05</v>
      </c>
      <c r="AW170" s="54">
        <v>1.1299999999999999</v>
      </c>
      <c r="AX170" s="9">
        <f ca="1">_xll.ErPert(AV170,AU170,AW170)</f>
        <v>1.0900000000000001</v>
      </c>
      <c r="AZ170" s="43">
        <v>59</v>
      </c>
      <c r="BA170" s="54">
        <v>1.34</v>
      </c>
      <c r="BB170" s="54">
        <v>1.25</v>
      </c>
      <c r="BC170" s="54">
        <v>1.43</v>
      </c>
      <c r="BD170" s="9">
        <f ca="1">_xll.ErPert(BB170,BA170,BC170)</f>
        <v>1.34</v>
      </c>
      <c r="BF170" s="43">
        <v>59</v>
      </c>
      <c r="BG170" s="54">
        <v>1.47</v>
      </c>
      <c r="BH170" s="54">
        <v>1.26</v>
      </c>
      <c r="BI170" s="54">
        <v>1.71</v>
      </c>
      <c r="BJ170" s="9">
        <f ca="1">_xll.ErPert(BH170,BG170,BI170)</f>
        <v>1.4749999999999999</v>
      </c>
      <c r="BL170" s="43">
        <v>59</v>
      </c>
      <c r="BM170" s="48">
        <v>1</v>
      </c>
      <c r="BN170" s="45">
        <v>0.99999999989999999</v>
      </c>
      <c r="BO170" s="46">
        <v>1.0000000001</v>
      </c>
      <c r="BP170" s="9">
        <f ca="1">_xll.ErPert(BN170,BM170,BO170)</f>
        <v>1</v>
      </c>
      <c r="BR170" s="43">
        <v>59</v>
      </c>
      <c r="BS170" s="55">
        <v>1.1000000000000001</v>
      </c>
      <c r="BT170" s="55">
        <v>1.07</v>
      </c>
      <c r="BU170" s="55">
        <v>1.1399999999999999</v>
      </c>
      <c r="BV170" s="9">
        <f ca="1">_xll.ErPert(BT170,BS170,BU170)</f>
        <v>1.1016666666666668</v>
      </c>
    </row>
    <row r="171" spans="1:74" ht="16" thickBot="1" x14ac:dyDescent="0.4">
      <c r="A171" s="56">
        <v>27.428125999999999</v>
      </c>
      <c r="B171" s="56">
        <v>5.4555113000000004</v>
      </c>
      <c r="D171" s="43">
        <v>60</v>
      </c>
      <c r="E171" s="44">
        <f t="shared" si="9"/>
        <v>27.428125999999999</v>
      </c>
      <c r="F171" s="45">
        <f t="shared" si="10"/>
        <v>16.735323852</v>
      </c>
      <c r="G171" s="46">
        <f t="shared" si="11"/>
        <v>38.120928147999997</v>
      </c>
      <c r="H171" s="9">
        <f ca="1">_xll.ErPert(F171,E171,G171)</f>
        <v>27.428125999999999</v>
      </c>
      <c r="J171" s="43">
        <v>60</v>
      </c>
      <c r="K171" s="48">
        <v>1.4</v>
      </c>
      <c r="L171" s="49">
        <v>1.32</v>
      </c>
      <c r="M171" s="50">
        <v>1.49</v>
      </c>
      <c r="N171" s="9">
        <f ca="1">_xll.ErPert(L171,K171,M171)</f>
        <v>1.4016666666666666</v>
      </c>
      <c r="P171" s="43">
        <v>60</v>
      </c>
      <c r="Q171" s="54">
        <v>1.49</v>
      </c>
      <c r="R171" s="54">
        <v>1.34</v>
      </c>
      <c r="S171" s="54">
        <v>1.67</v>
      </c>
      <c r="T171" s="9">
        <f ca="1">_xll.ErPert(R171,Q171,S171)</f>
        <v>1.4950000000000001</v>
      </c>
      <c r="V171" s="43">
        <v>60</v>
      </c>
      <c r="W171" s="48">
        <v>2.0299999999999998</v>
      </c>
      <c r="X171" s="54">
        <v>1.75</v>
      </c>
      <c r="Y171" s="54">
        <v>2.36</v>
      </c>
      <c r="Z171" s="9">
        <f ca="1">_xll.ErPert(X171,W171,Y171)</f>
        <v>2.0383333333333331</v>
      </c>
      <c r="AB171" s="43">
        <v>60</v>
      </c>
      <c r="AC171" s="48">
        <v>2.16</v>
      </c>
      <c r="AD171" s="54">
        <v>1.89</v>
      </c>
      <c r="AE171" s="54">
        <v>2.46</v>
      </c>
      <c r="AF171" s="9">
        <f ca="1">_xll.ErPert(AD171,AC171,AE171)</f>
        <v>2.165</v>
      </c>
      <c r="AH171" s="43">
        <v>60</v>
      </c>
      <c r="AI171" s="48">
        <v>1.59</v>
      </c>
      <c r="AJ171" s="54">
        <v>1.27</v>
      </c>
      <c r="AK171" s="54">
        <v>1.99</v>
      </c>
      <c r="AL171" s="9">
        <f ca="1">_xll.ErPert(AJ171,AI171,AK171)</f>
        <v>1.6033333333333335</v>
      </c>
      <c r="AN171" s="43">
        <v>60</v>
      </c>
      <c r="AO171" s="48">
        <v>1.79</v>
      </c>
      <c r="AP171" s="54">
        <v>1.54</v>
      </c>
      <c r="AQ171" s="54">
        <v>2.08</v>
      </c>
      <c r="AR171" s="9">
        <f ca="1">_xll.ErPert(AP171,AO171,AQ171)</f>
        <v>1.7966666666666669</v>
      </c>
      <c r="AT171" s="43">
        <v>60</v>
      </c>
      <c r="AU171" s="54">
        <v>1.0900000000000001</v>
      </c>
      <c r="AV171" s="54">
        <v>1.05</v>
      </c>
      <c r="AW171" s="54">
        <v>1.1299999999999999</v>
      </c>
      <c r="AX171" s="9">
        <f ca="1">_xll.ErPert(AV171,AU171,AW171)</f>
        <v>1.0900000000000001</v>
      </c>
      <c r="AZ171" s="43">
        <v>60</v>
      </c>
      <c r="BA171" s="54">
        <v>1.34</v>
      </c>
      <c r="BB171" s="54">
        <v>1.25</v>
      </c>
      <c r="BC171" s="54">
        <v>1.43</v>
      </c>
      <c r="BD171" s="9">
        <f ca="1">_xll.ErPert(BB171,BA171,BC171)</f>
        <v>1.34</v>
      </c>
      <c r="BF171" s="43">
        <v>60</v>
      </c>
      <c r="BG171" s="54">
        <v>1.47</v>
      </c>
      <c r="BH171" s="54">
        <v>1.26</v>
      </c>
      <c r="BI171" s="54">
        <v>1.71</v>
      </c>
      <c r="BJ171" s="9">
        <f ca="1">_xll.ErPert(BH171,BG171,BI171)</f>
        <v>1.4749999999999999</v>
      </c>
      <c r="BL171" s="43">
        <v>60</v>
      </c>
      <c r="BM171" s="54">
        <v>1.1200000000000001</v>
      </c>
      <c r="BN171" s="54">
        <v>1.08</v>
      </c>
      <c r="BO171" s="54">
        <v>1.1599999999999999</v>
      </c>
      <c r="BP171" s="9">
        <f ca="1">_xll.ErPert(BN171,BM171,BO171)</f>
        <v>1.1200000000000001</v>
      </c>
      <c r="BR171" s="43">
        <v>60</v>
      </c>
      <c r="BS171" s="55">
        <v>1.1000000000000001</v>
      </c>
      <c r="BT171" s="55">
        <v>1.07</v>
      </c>
      <c r="BU171" s="55">
        <v>1.1399999999999999</v>
      </c>
      <c r="BV171" s="9">
        <f ca="1">_xll.ErPert(BT171,BS171,BU171)</f>
        <v>1.1016666666666668</v>
      </c>
    </row>
    <row r="172" spans="1:74" ht="16" thickBot="1" x14ac:dyDescent="0.4">
      <c r="A172" s="56">
        <v>27.428125999999999</v>
      </c>
      <c r="B172" s="56">
        <v>5.4555113000000004</v>
      </c>
      <c r="D172" s="43">
        <v>61</v>
      </c>
      <c r="E172" s="44">
        <f t="shared" si="9"/>
        <v>27.428125999999999</v>
      </c>
      <c r="F172" s="45">
        <f t="shared" si="10"/>
        <v>16.735323852</v>
      </c>
      <c r="G172" s="46">
        <f t="shared" si="11"/>
        <v>38.120928147999997</v>
      </c>
      <c r="H172" s="9">
        <f ca="1">_xll.ErPert(F172,E172,G172)</f>
        <v>27.428125999999999</v>
      </c>
      <c r="J172" s="43">
        <v>61</v>
      </c>
      <c r="K172" s="48">
        <v>1.4</v>
      </c>
      <c r="L172" s="49">
        <v>1.32</v>
      </c>
      <c r="M172" s="50">
        <v>1.49</v>
      </c>
      <c r="N172" s="9">
        <f ca="1">_xll.ErPert(L172,K172,M172)</f>
        <v>1.4016666666666666</v>
      </c>
      <c r="P172" s="43">
        <v>61</v>
      </c>
      <c r="Q172" s="54">
        <v>1.49</v>
      </c>
      <c r="R172" s="54">
        <v>1.34</v>
      </c>
      <c r="S172" s="54">
        <v>1.67</v>
      </c>
      <c r="T172" s="9">
        <f ca="1">_xll.ErPert(R172,Q172,S172)</f>
        <v>1.4950000000000001</v>
      </c>
      <c r="V172" s="43">
        <v>61</v>
      </c>
      <c r="W172" s="48">
        <v>2.0299999999999998</v>
      </c>
      <c r="X172" s="54">
        <v>1.75</v>
      </c>
      <c r="Y172" s="54">
        <v>2.36</v>
      </c>
      <c r="Z172" s="9">
        <f ca="1">_xll.ErPert(X172,W172,Y172)</f>
        <v>2.0383333333333331</v>
      </c>
      <c r="AB172" s="43">
        <v>61</v>
      </c>
      <c r="AC172" s="48">
        <v>2.16</v>
      </c>
      <c r="AD172" s="54">
        <v>1.89</v>
      </c>
      <c r="AE172" s="54">
        <v>2.46</v>
      </c>
      <c r="AF172" s="9">
        <f ca="1">_xll.ErPert(AD172,AC172,AE172)</f>
        <v>2.165</v>
      </c>
      <c r="AH172" s="43">
        <v>61</v>
      </c>
      <c r="AI172" s="48">
        <v>1.59</v>
      </c>
      <c r="AJ172" s="54">
        <v>1.27</v>
      </c>
      <c r="AK172" s="54">
        <v>1.99</v>
      </c>
      <c r="AL172" s="9">
        <f ca="1">_xll.ErPert(AJ172,AI172,AK172)</f>
        <v>1.6033333333333335</v>
      </c>
      <c r="AN172" s="43">
        <v>61</v>
      </c>
      <c r="AO172" s="48">
        <v>1.79</v>
      </c>
      <c r="AP172" s="54">
        <v>1.54</v>
      </c>
      <c r="AQ172" s="54">
        <v>2.08</v>
      </c>
      <c r="AR172" s="9">
        <f ca="1">_xll.ErPert(AP172,AO172,AQ172)</f>
        <v>1.7966666666666669</v>
      </c>
      <c r="AT172" s="43">
        <v>61</v>
      </c>
      <c r="AU172" s="54">
        <v>1.0900000000000001</v>
      </c>
      <c r="AV172" s="54">
        <v>1.05</v>
      </c>
      <c r="AW172" s="54">
        <v>1.1299999999999999</v>
      </c>
      <c r="AX172" s="9">
        <f ca="1">_xll.ErPert(AV172,AU172,AW172)</f>
        <v>1.0900000000000001</v>
      </c>
      <c r="AZ172" s="43">
        <v>61</v>
      </c>
      <c r="BA172" s="54">
        <v>1.34</v>
      </c>
      <c r="BB172" s="54">
        <v>1.25</v>
      </c>
      <c r="BC172" s="54">
        <v>1.43</v>
      </c>
      <c r="BD172" s="9">
        <f ca="1">_xll.ErPert(BB172,BA172,BC172)</f>
        <v>1.34</v>
      </c>
      <c r="BF172" s="43">
        <v>61</v>
      </c>
      <c r="BG172" s="54">
        <v>1.47</v>
      </c>
      <c r="BH172" s="54">
        <v>1.26</v>
      </c>
      <c r="BI172" s="54">
        <v>1.71</v>
      </c>
      <c r="BJ172" s="9">
        <f ca="1">_xll.ErPert(BH172,BG172,BI172)</f>
        <v>1.4749999999999999</v>
      </c>
      <c r="BL172" s="43">
        <v>61</v>
      </c>
      <c r="BM172" s="54">
        <v>1.1200000000000001</v>
      </c>
      <c r="BN172" s="54">
        <v>1.08</v>
      </c>
      <c r="BO172" s="54">
        <v>1.1599999999999999</v>
      </c>
      <c r="BP172" s="9">
        <f ca="1">_xll.ErPert(BN172,BM172,BO172)</f>
        <v>1.1200000000000001</v>
      </c>
      <c r="BR172" s="43">
        <v>61</v>
      </c>
      <c r="BS172" s="55">
        <v>1.1000000000000001</v>
      </c>
      <c r="BT172" s="55">
        <v>1.07</v>
      </c>
      <c r="BU172" s="55">
        <v>1.1399999999999999</v>
      </c>
      <c r="BV172" s="9">
        <f ca="1">_xll.ErPert(BT172,BS172,BU172)</f>
        <v>1.1016666666666668</v>
      </c>
    </row>
    <row r="173" spans="1:74" ht="16" thickBot="1" x14ac:dyDescent="0.4">
      <c r="A173" s="56">
        <v>27.428125999999999</v>
      </c>
      <c r="B173" s="56">
        <v>5.4555113000000004</v>
      </c>
      <c r="D173" s="43">
        <v>62</v>
      </c>
      <c r="E173" s="44">
        <f t="shared" si="9"/>
        <v>27.428125999999999</v>
      </c>
      <c r="F173" s="45">
        <f t="shared" si="10"/>
        <v>16.735323852</v>
      </c>
      <c r="G173" s="46">
        <f t="shared" si="11"/>
        <v>38.120928147999997</v>
      </c>
      <c r="H173" s="9">
        <f ca="1">_xll.ErPert(F173,E173,G173)</f>
        <v>27.428125999999999</v>
      </c>
      <c r="J173" s="43">
        <v>62</v>
      </c>
      <c r="K173" s="48">
        <v>1.4</v>
      </c>
      <c r="L173" s="49">
        <v>1.32</v>
      </c>
      <c r="M173" s="50">
        <v>1.49</v>
      </c>
      <c r="N173" s="9">
        <f ca="1">_xll.ErPert(L173,K173,M173)</f>
        <v>1.4016666666666666</v>
      </c>
      <c r="P173" s="43">
        <v>62</v>
      </c>
      <c r="Q173" s="54">
        <v>1.49</v>
      </c>
      <c r="R173" s="54">
        <v>1.34</v>
      </c>
      <c r="S173" s="54">
        <v>1.67</v>
      </c>
      <c r="T173" s="9">
        <f ca="1">_xll.ErPert(R173,Q173,S173)</f>
        <v>1.4950000000000001</v>
      </c>
      <c r="V173" s="43">
        <v>62</v>
      </c>
      <c r="W173" s="48">
        <v>2.0299999999999998</v>
      </c>
      <c r="X173" s="54">
        <v>1.75</v>
      </c>
      <c r="Y173" s="54">
        <v>2.36</v>
      </c>
      <c r="Z173" s="9">
        <f ca="1">_xll.ErPert(X173,W173,Y173)</f>
        <v>2.0383333333333331</v>
      </c>
      <c r="AB173" s="43">
        <v>62</v>
      </c>
      <c r="AC173" s="48">
        <v>2.16</v>
      </c>
      <c r="AD173" s="54">
        <v>1.89</v>
      </c>
      <c r="AE173" s="54">
        <v>2.46</v>
      </c>
      <c r="AF173" s="9">
        <f ca="1">_xll.ErPert(AD173,AC173,AE173)</f>
        <v>2.165</v>
      </c>
      <c r="AH173" s="43">
        <v>62</v>
      </c>
      <c r="AI173" s="48">
        <v>1.59</v>
      </c>
      <c r="AJ173" s="54">
        <v>1.27</v>
      </c>
      <c r="AK173" s="54">
        <v>1.99</v>
      </c>
      <c r="AL173" s="9">
        <f ca="1">_xll.ErPert(AJ173,AI173,AK173)</f>
        <v>1.6033333333333335</v>
      </c>
      <c r="AN173" s="43">
        <v>62</v>
      </c>
      <c r="AO173" s="48">
        <v>1.79</v>
      </c>
      <c r="AP173" s="54">
        <v>1.54</v>
      </c>
      <c r="AQ173" s="54">
        <v>2.08</v>
      </c>
      <c r="AR173" s="9">
        <f ca="1">_xll.ErPert(AP173,AO173,AQ173)</f>
        <v>1.7966666666666669</v>
      </c>
      <c r="AT173" s="43">
        <v>62</v>
      </c>
      <c r="AU173" s="54">
        <v>1.0900000000000001</v>
      </c>
      <c r="AV173" s="54">
        <v>1.05</v>
      </c>
      <c r="AW173" s="54">
        <v>1.1299999999999999</v>
      </c>
      <c r="AX173" s="9">
        <f ca="1">_xll.ErPert(AV173,AU173,AW173)</f>
        <v>1.0900000000000001</v>
      </c>
      <c r="AZ173" s="43">
        <v>62</v>
      </c>
      <c r="BA173" s="54">
        <v>1.34</v>
      </c>
      <c r="BB173" s="54">
        <v>1.25</v>
      </c>
      <c r="BC173" s="54">
        <v>1.43</v>
      </c>
      <c r="BD173" s="9">
        <f ca="1">_xll.ErPert(BB173,BA173,BC173)</f>
        <v>1.34</v>
      </c>
      <c r="BF173" s="43">
        <v>62</v>
      </c>
      <c r="BG173" s="54">
        <v>1.47</v>
      </c>
      <c r="BH173" s="54">
        <v>1.26</v>
      </c>
      <c r="BI173" s="54">
        <v>1.71</v>
      </c>
      <c r="BJ173" s="9">
        <f ca="1">_xll.ErPert(BH173,BG173,BI173)</f>
        <v>1.4749999999999999</v>
      </c>
      <c r="BL173" s="43">
        <v>62</v>
      </c>
      <c r="BM173" s="54">
        <v>1.1200000000000001</v>
      </c>
      <c r="BN173" s="54">
        <v>1.08</v>
      </c>
      <c r="BO173" s="54">
        <v>1.1599999999999999</v>
      </c>
      <c r="BP173" s="9">
        <f ca="1">_xll.ErPert(BN173,BM173,BO173)</f>
        <v>1.1200000000000001</v>
      </c>
      <c r="BR173" s="43">
        <v>62</v>
      </c>
      <c r="BS173" s="55">
        <v>1.1000000000000001</v>
      </c>
      <c r="BT173" s="55">
        <v>1.07</v>
      </c>
      <c r="BU173" s="55">
        <v>1.1399999999999999</v>
      </c>
      <c r="BV173" s="9">
        <f ca="1">_xll.ErPert(BT173,BS173,BU173)</f>
        <v>1.1016666666666668</v>
      </c>
    </row>
    <row r="174" spans="1:74" ht="16" thickBot="1" x14ac:dyDescent="0.4">
      <c r="A174" s="56">
        <v>27.428125999999999</v>
      </c>
      <c r="B174" s="56">
        <v>5.4555113000000004</v>
      </c>
      <c r="D174" s="43">
        <v>63</v>
      </c>
      <c r="E174" s="44">
        <f t="shared" si="9"/>
        <v>27.428125999999999</v>
      </c>
      <c r="F174" s="45">
        <f t="shared" si="10"/>
        <v>16.735323852</v>
      </c>
      <c r="G174" s="46">
        <f t="shared" si="11"/>
        <v>38.120928147999997</v>
      </c>
      <c r="H174" s="9">
        <f ca="1">_xll.ErPert(F174,E174,G174)</f>
        <v>27.428125999999999</v>
      </c>
      <c r="J174" s="43">
        <v>63</v>
      </c>
      <c r="K174" s="48">
        <v>1.4</v>
      </c>
      <c r="L174" s="49">
        <v>1.32</v>
      </c>
      <c r="M174" s="50">
        <v>1.49</v>
      </c>
      <c r="N174" s="9">
        <f ca="1">_xll.ErPert(L174,K174,M174)</f>
        <v>1.4016666666666666</v>
      </c>
      <c r="P174" s="43">
        <v>63</v>
      </c>
      <c r="Q174" s="54">
        <v>1.49</v>
      </c>
      <c r="R174" s="54">
        <v>1.34</v>
      </c>
      <c r="S174" s="54">
        <v>1.67</v>
      </c>
      <c r="T174" s="9">
        <f ca="1">_xll.ErPert(R174,Q174,S174)</f>
        <v>1.4950000000000001</v>
      </c>
      <c r="V174" s="43">
        <v>63</v>
      </c>
      <c r="W174" s="48">
        <v>2.0299999999999998</v>
      </c>
      <c r="X174" s="54">
        <v>1.75</v>
      </c>
      <c r="Y174" s="54">
        <v>2.36</v>
      </c>
      <c r="Z174" s="9">
        <f ca="1">_xll.ErPert(X174,W174,Y174)</f>
        <v>2.0383333333333331</v>
      </c>
      <c r="AB174" s="43">
        <v>63</v>
      </c>
      <c r="AC174" s="48">
        <v>2.16</v>
      </c>
      <c r="AD174" s="54">
        <v>1.89</v>
      </c>
      <c r="AE174" s="54">
        <v>2.46</v>
      </c>
      <c r="AF174" s="9">
        <f ca="1">_xll.ErPert(AD174,AC174,AE174)</f>
        <v>2.165</v>
      </c>
      <c r="AH174" s="43">
        <v>63</v>
      </c>
      <c r="AI174" s="48">
        <v>1.59</v>
      </c>
      <c r="AJ174" s="54">
        <v>1.27</v>
      </c>
      <c r="AK174" s="54">
        <v>1.99</v>
      </c>
      <c r="AL174" s="9">
        <f ca="1">_xll.ErPert(AJ174,AI174,AK174)</f>
        <v>1.6033333333333335</v>
      </c>
      <c r="AN174" s="43">
        <v>63</v>
      </c>
      <c r="AO174" s="48">
        <v>1.79</v>
      </c>
      <c r="AP174" s="54">
        <v>1.54</v>
      </c>
      <c r="AQ174" s="54">
        <v>2.08</v>
      </c>
      <c r="AR174" s="9">
        <f ca="1">_xll.ErPert(AP174,AO174,AQ174)</f>
        <v>1.7966666666666669</v>
      </c>
      <c r="AT174" s="43">
        <v>63</v>
      </c>
      <c r="AU174" s="54">
        <v>1.0900000000000001</v>
      </c>
      <c r="AV174" s="54">
        <v>1.05</v>
      </c>
      <c r="AW174" s="54">
        <v>1.1299999999999999</v>
      </c>
      <c r="AX174" s="9">
        <f ca="1">_xll.ErPert(AV174,AU174,AW174)</f>
        <v>1.0900000000000001</v>
      </c>
      <c r="AZ174" s="43">
        <v>63</v>
      </c>
      <c r="BA174" s="54">
        <v>1.34</v>
      </c>
      <c r="BB174" s="54">
        <v>1.25</v>
      </c>
      <c r="BC174" s="54">
        <v>1.43</v>
      </c>
      <c r="BD174" s="9">
        <f ca="1">_xll.ErPert(BB174,BA174,BC174)</f>
        <v>1.34</v>
      </c>
      <c r="BF174" s="43">
        <v>63</v>
      </c>
      <c r="BG174" s="54">
        <v>1.47</v>
      </c>
      <c r="BH174" s="54">
        <v>1.26</v>
      </c>
      <c r="BI174" s="54">
        <v>1.71</v>
      </c>
      <c r="BJ174" s="9">
        <f ca="1">_xll.ErPert(BH174,BG174,BI174)</f>
        <v>1.4749999999999999</v>
      </c>
      <c r="BL174" s="43">
        <v>63</v>
      </c>
      <c r="BM174" s="54">
        <v>1.1200000000000001</v>
      </c>
      <c r="BN174" s="54">
        <v>1.08</v>
      </c>
      <c r="BO174" s="54">
        <v>1.1599999999999999</v>
      </c>
      <c r="BP174" s="9">
        <f ca="1">_xll.ErPert(BN174,BM174,BO174)</f>
        <v>1.1200000000000001</v>
      </c>
      <c r="BR174" s="43">
        <v>63</v>
      </c>
      <c r="BS174" s="55">
        <v>1.1000000000000001</v>
      </c>
      <c r="BT174" s="55">
        <v>1.07</v>
      </c>
      <c r="BU174" s="55">
        <v>1.1399999999999999</v>
      </c>
      <c r="BV174" s="9">
        <f ca="1">_xll.ErPert(BT174,BS174,BU174)</f>
        <v>1.1016666666666668</v>
      </c>
    </row>
    <row r="175" spans="1:74" ht="16" thickBot="1" x14ac:dyDescent="0.4">
      <c r="A175" s="56">
        <v>27.428125999999999</v>
      </c>
      <c r="B175" s="56">
        <v>5.4555113000000004</v>
      </c>
      <c r="D175" s="43">
        <v>64</v>
      </c>
      <c r="E175" s="44">
        <f t="shared" si="9"/>
        <v>27.428125999999999</v>
      </c>
      <c r="F175" s="45">
        <f t="shared" si="10"/>
        <v>16.735323852</v>
      </c>
      <c r="G175" s="46">
        <f t="shared" si="11"/>
        <v>38.120928147999997</v>
      </c>
      <c r="H175" s="9">
        <f ca="1">_xll.ErPert(F175,E175,G175)</f>
        <v>27.428125999999999</v>
      </c>
      <c r="J175" s="43">
        <v>64</v>
      </c>
      <c r="K175" s="48">
        <v>1.4</v>
      </c>
      <c r="L175" s="49">
        <v>1.32</v>
      </c>
      <c r="M175" s="50">
        <v>1.49</v>
      </c>
      <c r="N175" s="9">
        <f ca="1">_xll.ErPert(L175,K175,M175)</f>
        <v>1.4016666666666666</v>
      </c>
      <c r="P175" s="43">
        <v>64</v>
      </c>
      <c r="Q175" s="54">
        <v>1.49</v>
      </c>
      <c r="R175" s="54">
        <v>1.34</v>
      </c>
      <c r="S175" s="54">
        <v>1.67</v>
      </c>
      <c r="T175" s="9">
        <f ca="1">_xll.ErPert(R175,Q175,S175)</f>
        <v>1.4950000000000001</v>
      </c>
      <c r="V175" s="43">
        <v>64</v>
      </c>
      <c r="W175" s="48">
        <v>2.0299999999999998</v>
      </c>
      <c r="X175" s="54">
        <v>1.75</v>
      </c>
      <c r="Y175" s="54">
        <v>2.36</v>
      </c>
      <c r="Z175" s="9">
        <f ca="1">_xll.ErPert(X175,W175,Y175)</f>
        <v>2.0383333333333331</v>
      </c>
      <c r="AB175" s="43">
        <v>64</v>
      </c>
      <c r="AC175" s="48">
        <v>2.16</v>
      </c>
      <c r="AD175" s="54">
        <v>1.89</v>
      </c>
      <c r="AE175" s="54">
        <v>2.46</v>
      </c>
      <c r="AF175" s="9">
        <f ca="1">_xll.ErPert(AD175,AC175,AE175)</f>
        <v>2.165</v>
      </c>
      <c r="AH175" s="43">
        <v>64</v>
      </c>
      <c r="AI175" s="48">
        <v>1.59</v>
      </c>
      <c r="AJ175" s="54">
        <v>1.27</v>
      </c>
      <c r="AK175" s="54">
        <v>1.99</v>
      </c>
      <c r="AL175" s="9">
        <f ca="1">_xll.ErPert(AJ175,AI175,AK175)</f>
        <v>1.6033333333333335</v>
      </c>
      <c r="AN175" s="43">
        <v>64</v>
      </c>
      <c r="AO175" s="48">
        <v>1.79</v>
      </c>
      <c r="AP175" s="54">
        <v>1.54</v>
      </c>
      <c r="AQ175" s="54">
        <v>2.08</v>
      </c>
      <c r="AR175" s="9">
        <f ca="1">_xll.ErPert(AP175,AO175,AQ175)</f>
        <v>1.7966666666666669</v>
      </c>
      <c r="AT175" s="43">
        <v>64</v>
      </c>
      <c r="AU175" s="54">
        <v>1.0900000000000001</v>
      </c>
      <c r="AV175" s="54">
        <v>1.05</v>
      </c>
      <c r="AW175" s="54">
        <v>1.1299999999999999</v>
      </c>
      <c r="AX175" s="9">
        <f ca="1">_xll.ErPert(AV175,AU175,AW175)</f>
        <v>1.0900000000000001</v>
      </c>
      <c r="AZ175" s="43">
        <v>64</v>
      </c>
      <c r="BA175" s="54">
        <v>1.34</v>
      </c>
      <c r="BB175" s="54">
        <v>1.25</v>
      </c>
      <c r="BC175" s="54">
        <v>1.43</v>
      </c>
      <c r="BD175" s="9">
        <f ca="1">_xll.ErPert(BB175,BA175,BC175)</f>
        <v>1.34</v>
      </c>
      <c r="BF175" s="43">
        <v>64</v>
      </c>
      <c r="BG175" s="54">
        <v>1.47</v>
      </c>
      <c r="BH175" s="54">
        <v>1.26</v>
      </c>
      <c r="BI175" s="54">
        <v>1.71</v>
      </c>
      <c r="BJ175" s="9">
        <f ca="1">_xll.ErPert(BH175,BG175,BI175)</f>
        <v>1.4749999999999999</v>
      </c>
      <c r="BL175" s="43">
        <v>64</v>
      </c>
      <c r="BM175" s="54">
        <v>1.1200000000000001</v>
      </c>
      <c r="BN175" s="54">
        <v>1.08</v>
      </c>
      <c r="BO175" s="54">
        <v>1.1599999999999999</v>
      </c>
      <c r="BP175" s="9">
        <f ca="1">_xll.ErPert(BN175,BM175,BO175)</f>
        <v>1.1200000000000001</v>
      </c>
      <c r="BR175" s="43">
        <v>64</v>
      </c>
      <c r="BS175" s="55">
        <v>1.1000000000000001</v>
      </c>
      <c r="BT175" s="55">
        <v>1.07</v>
      </c>
      <c r="BU175" s="55">
        <v>1.1399999999999999</v>
      </c>
      <c r="BV175" s="9">
        <f ca="1">_xll.ErPert(BT175,BS175,BU175)</f>
        <v>1.1016666666666668</v>
      </c>
    </row>
    <row r="176" spans="1:74" ht="16" thickBot="1" x14ac:dyDescent="0.4">
      <c r="A176" s="56">
        <v>27.213704</v>
      </c>
      <c r="B176" s="56">
        <v>5.5210042000000001</v>
      </c>
      <c r="D176" s="43">
        <v>65</v>
      </c>
      <c r="E176" s="44">
        <f t="shared" si="9"/>
        <v>27.213704</v>
      </c>
      <c r="F176" s="45">
        <f t="shared" si="10"/>
        <v>16.392535768000002</v>
      </c>
      <c r="G176" s="46">
        <f t="shared" si="11"/>
        <v>38.034872231999998</v>
      </c>
      <c r="H176" s="9">
        <f ca="1">_xll.ErPert(F176,E176,G176)</f>
        <v>27.213704</v>
      </c>
      <c r="J176" s="43">
        <v>65</v>
      </c>
      <c r="K176" s="48">
        <v>1.4</v>
      </c>
      <c r="L176" s="49">
        <v>1.32</v>
      </c>
      <c r="M176" s="50">
        <v>1.49</v>
      </c>
      <c r="N176" s="9">
        <f ca="1">_xll.ErPert(L176,K176,M176)</f>
        <v>1.4016666666666666</v>
      </c>
      <c r="P176" s="43">
        <v>65</v>
      </c>
      <c r="Q176" s="54">
        <v>1.49</v>
      </c>
      <c r="R176" s="54">
        <v>1.34</v>
      </c>
      <c r="S176" s="54">
        <v>1.67</v>
      </c>
      <c r="T176" s="9">
        <f ca="1">_xll.ErPert(R176,Q176,S176)</f>
        <v>1.4950000000000001</v>
      </c>
      <c r="V176" s="43">
        <v>65</v>
      </c>
      <c r="W176" s="48">
        <v>2.0299999999999998</v>
      </c>
      <c r="X176" s="54">
        <v>1.75</v>
      </c>
      <c r="Y176" s="54">
        <v>2.36</v>
      </c>
      <c r="Z176" s="9">
        <f ca="1">_xll.ErPert(X176,W176,Y176)</f>
        <v>2.0383333333333331</v>
      </c>
      <c r="AB176" s="43">
        <v>65</v>
      </c>
      <c r="AC176" s="48">
        <v>2.16</v>
      </c>
      <c r="AD176" s="54">
        <v>1.89</v>
      </c>
      <c r="AE176" s="54">
        <v>2.46</v>
      </c>
      <c r="AF176" s="9">
        <f ca="1">_xll.ErPert(AD176,AC176,AE176)</f>
        <v>2.165</v>
      </c>
      <c r="AH176" s="43">
        <v>65</v>
      </c>
      <c r="AI176" s="48">
        <v>1.59</v>
      </c>
      <c r="AJ176" s="54">
        <v>1.27</v>
      </c>
      <c r="AK176" s="54">
        <v>1.99</v>
      </c>
      <c r="AL176" s="9">
        <f ca="1">_xll.ErPert(AJ176,AI176,AK176)</f>
        <v>1.6033333333333335</v>
      </c>
      <c r="AN176" s="43">
        <v>65</v>
      </c>
      <c r="AO176" s="48">
        <v>1.79</v>
      </c>
      <c r="AP176" s="54">
        <v>1.54</v>
      </c>
      <c r="AQ176" s="54">
        <v>2.08</v>
      </c>
      <c r="AR176" s="9">
        <f ca="1">_xll.ErPert(AP176,AO176,AQ176)</f>
        <v>1.7966666666666669</v>
      </c>
      <c r="AT176" s="43">
        <v>65</v>
      </c>
      <c r="AU176" s="54">
        <v>1.0900000000000001</v>
      </c>
      <c r="AV176" s="54">
        <v>1.05</v>
      </c>
      <c r="AW176" s="54">
        <v>1.1299999999999999</v>
      </c>
      <c r="AX176" s="9">
        <f ca="1">_xll.ErPert(AV176,AU176,AW176)</f>
        <v>1.0900000000000001</v>
      </c>
      <c r="AZ176" s="43">
        <v>65</v>
      </c>
      <c r="BA176" s="54">
        <v>1.34</v>
      </c>
      <c r="BB176" s="54">
        <v>1.25</v>
      </c>
      <c r="BC176" s="54">
        <v>1.43</v>
      </c>
      <c r="BD176" s="9">
        <f ca="1">_xll.ErPert(BB176,BA176,BC176)</f>
        <v>1.34</v>
      </c>
      <c r="BF176" s="43">
        <v>65</v>
      </c>
      <c r="BG176" s="54">
        <v>1.47</v>
      </c>
      <c r="BH176" s="54">
        <v>1.26</v>
      </c>
      <c r="BI176" s="54">
        <v>1.71</v>
      </c>
      <c r="BJ176" s="9">
        <f ca="1">_xll.ErPert(BH176,BG176,BI176)</f>
        <v>1.4749999999999999</v>
      </c>
      <c r="BL176" s="43">
        <v>65</v>
      </c>
      <c r="BM176" s="54">
        <v>1.1200000000000001</v>
      </c>
      <c r="BN176" s="54">
        <v>1.08</v>
      </c>
      <c r="BO176" s="54">
        <v>1.1599999999999999</v>
      </c>
      <c r="BP176" s="9">
        <f ca="1">_xll.ErPert(BN176,BM176,BO176)</f>
        <v>1.1200000000000001</v>
      </c>
      <c r="BR176" s="43">
        <v>65</v>
      </c>
      <c r="BS176" s="55">
        <v>1.1000000000000001</v>
      </c>
      <c r="BT176" s="55">
        <v>1.07</v>
      </c>
      <c r="BU176" s="55">
        <v>1.1399999999999999</v>
      </c>
      <c r="BV176" s="9">
        <f ca="1">_xll.ErPert(BT176,BS176,BU176)</f>
        <v>1.1016666666666668</v>
      </c>
    </row>
    <row r="177" spans="1:74" ht="16" thickBot="1" x14ac:dyDescent="0.4">
      <c r="A177" s="56">
        <v>27.213704</v>
      </c>
      <c r="B177" s="56">
        <v>5.5210042000000001</v>
      </c>
      <c r="D177" s="43">
        <v>66</v>
      </c>
      <c r="E177" s="44">
        <f t="shared" si="9"/>
        <v>27.213704</v>
      </c>
      <c r="F177" s="45">
        <f t="shared" si="10"/>
        <v>16.392535768000002</v>
      </c>
      <c r="G177" s="46">
        <f t="shared" si="11"/>
        <v>38.034872231999998</v>
      </c>
      <c r="H177" s="9">
        <f ca="1">_xll.ErPert(F177,E177,G177)</f>
        <v>27.213704</v>
      </c>
      <c r="J177" s="43">
        <v>66</v>
      </c>
      <c r="K177" s="48">
        <v>1.4</v>
      </c>
      <c r="L177" s="49">
        <v>1.32</v>
      </c>
      <c r="M177" s="50">
        <v>1.49</v>
      </c>
      <c r="N177" s="9">
        <f ca="1">_xll.ErPert(L177,K177,M177)</f>
        <v>1.4016666666666666</v>
      </c>
      <c r="P177" s="43">
        <v>66</v>
      </c>
      <c r="Q177" s="54">
        <v>1.49</v>
      </c>
      <c r="R177" s="54">
        <v>1.34</v>
      </c>
      <c r="S177" s="54">
        <v>1.67</v>
      </c>
      <c r="T177" s="9">
        <f ca="1">_xll.ErPert(R177,Q177,S177)</f>
        <v>1.4950000000000001</v>
      </c>
      <c r="V177" s="43">
        <v>66</v>
      </c>
      <c r="W177" s="48">
        <v>2.0299999999999998</v>
      </c>
      <c r="X177" s="54">
        <v>1.75</v>
      </c>
      <c r="Y177" s="54">
        <v>2.36</v>
      </c>
      <c r="Z177" s="9">
        <f ca="1">_xll.ErPert(X177,W177,Y177)</f>
        <v>2.0383333333333331</v>
      </c>
      <c r="AB177" s="43">
        <v>66</v>
      </c>
      <c r="AC177" s="48">
        <v>2.16</v>
      </c>
      <c r="AD177" s="54">
        <v>1.89</v>
      </c>
      <c r="AE177" s="54">
        <v>2.46</v>
      </c>
      <c r="AF177" s="9">
        <f ca="1">_xll.ErPert(AD177,AC177,AE177)</f>
        <v>2.165</v>
      </c>
      <c r="AH177" s="43">
        <v>66</v>
      </c>
      <c r="AI177" s="48">
        <v>1.59</v>
      </c>
      <c r="AJ177" s="54">
        <v>1.27</v>
      </c>
      <c r="AK177" s="54">
        <v>1.99</v>
      </c>
      <c r="AL177" s="9">
        <f ca="1">_xll.ErPert(AJ177,AI177,AK177)</f>
        <v>1.6033333333333335</v>
      </c>
      <c r="AN177" s="43">
        <v>66</v>
      </c>
      <c r="AO177" s="48">
        <v>1.79</v>
      </c>
      <c r="AP177" s="54">
        <v>1.54</v>
      </c>
      <c r="AQ177" s="54">
        <v>2.08</v>
      </c>
      <c r="AR177" s="9">
        <f ca="1">_xll.ErPert(AP177,AO177,AQ177)</f>
        <v>1.7966666666666669</v>
      </c>
      <c r="AT177" s="43">
        <v>66</v>
      </c>
      <c r="AU177" s="54">
        <v>1.0900000000000001</v>
      </c>
      <c r="AV177" s="54">
        <v>1.05</v>
      </c>
      <c r="AW177" s="54">
        <v>1.1299999999999999</v>
      </c>
      <c r="AX177" s="9">
        <f ca="1">_xll.ErPert(AV177,AU177,AW177)</f>
        <v>1.0900000000000001</v>
      </c>
      <c r="AZ177" s="43">
        <v>66</v>
      </c>
      <c r="BA177" s="54">
        <v>1.34</v>
      </c>
      <c r="BB177" s="54">
        <v>1.25</v>
      </c>
      <c r="BC177" s="54">
        <v>1.43</v>
      </c>
      <c r="BD177" s="9">
        <f ca="1">_xll.ErPert(BB177,BA177,BC177)</f>
        <v>1.34</v>
      </c>
      <c r="BF177" s="43">
        <v>66</v>
      </c>
      <c r="BG177" s="54">
        <v>1.47</v>
      </c>
      <c r="BH177" s="54">
        <v>1.26</v>
      </c>
      <c r="BI177" s="54">
        <v>1.71</v>
      </c>
      <c r="BJ177" s="9">
        <f ca="1">_xll.ErPert(BH177,BG177,BI177)</f>
        <v>1.4749999999999999</v>
      </c>
      <c r="BL177" s="43">
        <v>66</v>
      </c>
      <c r="BM177" s="54">
        <v>1.1200000000000001</v>
      </c>
      <c r="BN177" s="54">
        <v>1.08</v>
      </c>
      <c r="BO177" s="54">
        <v>1.1599999999999999</v>
      </c>
      <c r="BP177" s="9">
        <f ca="1">_xll.ErPert(BN177,BM177,BO177)</f>
        <v>1.1200000000000001</v>
      </c>
      <c r="BR177" s="43">
        <v>66</v>
      </c>
      <c r="BS177" s="55">
        <v>1.1000000000000001</v>
      </c>
      <c r="BT177" s="55">
        <v>1.07</v>
      </c>
      <c r="BU177" s="55">
        <v>1.1399999999999999</v>
      </c>
      <c r="BV177" s="9">
        <f ca="1">_xll.ErPert(BT177,BS177,BU177)</f>
        <v>1.1016666666666668</v>
      </c>
    </row>
    <row r="178" spans="1:74" ht="16" thickBot="1" x14ac:dyDescent="0.4">
      <c r="A178" s="56">
        <v>27.213704</v>
      </c>
      <c r="B178" s="56">
        <v>5.5210042000000001</v>
      </c>
      <c r="D178" s="43">
        <v>67</v>
      </c>
      <c r="E178" s="44">
        <f t="shared" si="9"/>
        <v>27.213704</v>
      </c>
      <c r="F178" s="45">
        <f t="shared" si="10"/>
        <v>16.392535768000002</v>
      </c>
      <c r="G178" s="46">
        <f t="shared" si="11"/>
        <v>38.034872231999998</v>
      </c>
      <c r="H178" s="9">
        <f ca="1">_xll.ErPert(F178,E178,G178)</f>
        <v>27.213704</v>
      </c>
      <c r="J178" s="43">
        <v>67</v>
      </c>
      <c r="K178" s="48">
        <v>1.4</v>
      </c>
      <c r="L178" s="49">
        <v>1.32</v>
      </c>
      <c r="M178" s="50">
        <v>1.49</v>
      </c>
      <c r="N178" s="9">
        <f ca="1">_xll.ErPert(L178,K178,M178)</f>
        <v>1.4016666666666666</v>
      </c>
      <c r="P178" s="43">
        <v>67</v>
      </c>
      <c r="Q178" s="54">
        <v>1.49</v>
      </c>
      <c r="R178" s="54">
        <v>1.34</v>
      </c>
      <c r="S178" s="54">
        <v>1.67</v>
      </c>
      <c r="T178" s="9">
        <f ca="1">_xll.ErPert(R178,Q178,S178)</f>
        <v>1.4950000000000001</v>
      </c>
      <c r="V178" s="43">
        <v>67</v>
      </c>
      <c r="W178" s="48">
        <v>2.0299999999999998</v>
      </c>
      <c r="X178" s="54">
        <v>1.75</v>
      </c>
      <c r="Y178" s="54">
        <v>2.36</v>
      </c>
      <c r="Z178" s="9">
        <f ca="1">_xll.ErPert(X178,W178,Y178)</f>
        <v>2.0383333333333331</v>
      </c>
      <c r="AB178" s="43">
        <v>67</v>
      </c>
      <c r="AC178" s="48">
        <v>2.16</v>
      </c>
      <c r="AD178" s="54">
        <v>1.89</v>
      </c>
      <c r="AE178" s="54">
        <v>2.46</v>
      </c>
      <c r="AF178" s="9">
        <f ca="1">_xll.ErPert(AD178,AC178,AE178)</f>
        <v>2.165</v>
      </c>
      <c r="AH178" s="43">
        <v>67</v>
      </c>
      <c r="AI178" s="48">
        <v>1.59</v>
      </c>
      <c r="AJ178" s="54">
        <v>1.27</v>
      </c>
      <c r="AK178" s="54">
        <v>1.99</v>
      </c>
      <c r="AL178" s="9">
        <f ca="1">_xll.ErPert(AJ178,AI178,AK178)</f>
        <v>1.6033333333333335</v>
      </c>
      <c r="AN178" s="43">
        <v>67</v>
      </c>
      <c r="AO178" s="48">
        <v>1.79</v>
      </c>
      <c r="AP178" s="54">
        <v>1.54</v>
      </c>
      <c r="AQ178" s="54">
        <v>2.08</v>
      </c>
      <c r="AR178" s="9">
        <f ca="1">_xll.ErPert(AP178,AO178,AQ178)</f>
        <v>1.7966666666666669</v>
      </c>
      <c r="AT178" s="43">
        <v>67</v>
      </c>
      <c r="AU178" s="54">
        <v>1.0900000000000001</v>
      </c>
      <c r="AV178" s="54">
        <v>1.05</v>
      </c>
      <c r="AW178" s="54">
        <v>1.1299999999999999</v>
      </c>
      <c r="AX178" s="9">
        <f ca="1">_xll.ErPert(AV178,AU178,AW178)</f>
        <v>1.0900000000000001</v>
      </c>
      <c r="AZ178" s="43">
        <v>67</v>
      </c>
      <c r="BA178" s="54">
        <v>1.34</v>
      </c>
      <c r="BB178" s="54">
        <v>1.25</v>
      </c>
      <c r="BC178" s="54">
        <v>1.43</v>
      </c>
      <c r="BD178" s="9">
        <f ca="1">_xll.ErPert(BB178,BA178,BC178)</f>
        <v>1.34</v>
      </c>
      <c r="BF178" s="43">
        <v>67</v>
      </c>
      <c r="BG178" s="54">
        <v>1.47</v>
      </c>
      <c r="BH178" s="54">
        <v>1.26</v>
      </c>
      <c r="BI178" s="54">
        <v>1.71</v>
      </c>
      <c r="BJ178" s="9">
        <f ca="1">_xll.ErPert(BH178,BG178,BI178)</f>
        <v>1.4749999999999999</v>
      </c>
      <c r="BL178" s="43">
        <v>67</v>
      </c>
      <c r="BM178" s="54">
        <v>1.1200000000000001</v>
      </c>
      <c r="BN178" s="54">
        <v>1.08</v>
      </c>
      <c r="BO178" s="54">
        <v>1.1599999999999999</v>
      </c>
      <c r="BP178" s="9">
        <f ca="1">_xll.ErPert(BN178,BM178,BO178)</f>
        <v>1.1200000000000001</v>
      </c>
      <c r="BR178" s="43">
        <v>67</v>
      </c>
      <c r="BS178" s="55">
        <v>1.1000000000000001</v>
      </c>
      <c r="BT178" s="55">
        <v>1.07</v>
      </c>
      <c r="BU178" s="55">
        <v>1.1399999999999999</v>
      </c>
      <c r="BV178" s="9">
        <f ca="1">_xll.ErPert(BT178,BS178,BU178)</f>
        <v>1.1016666666666668</v>
      </c>
    </row>
    <row r="179" spans="1:74" ht="16" thickBot="1" x14ac:dyDescent="0.4">
      <c r="A179" s="56">
        <v>27.213704</v>
      </c>
      <c r="B179" s="56">
        <v>5.5210042000000001</v>
      </c>
      <c r="D179" s="43">
        <v>68</v>
      </c>
      <c r="E179" s="44">
        <f t="shared" si="9"/>
        <v>27.213704</v>
      </c>
      <c r="F179" s="45">
        <f t="shared" si="10"/>
        <v>16.392535768000002</v>
      </c>
      <c r="G179" s="46">
        <f t="shared" si="11"/>
        <v>38.034872231999998</v>
      </c>
      <c r="H179" s="9">
        <f ca="1">_xll.ErPert(F179,E179,G179)</f>
        <v>27.213704</v>
      </c>
      <c r="J179" s="43">
        <v>68</v>
      </c>
      <c r="K179" s="48">
        <v>1.4</v>
      </c>
      <c r="L179" s="49">
        <v>1.32</v>
      </c>
      <c r="M179" s="50">
        <v>1.49</v>
      </c>
      <c r="N179" s="9">
        <f ca="1">_xll.ErPert(L179,K179,M179)</f>
        <v>1.4016666666666666</v>
      </c>
      <c r="P179" s="43">
        <v>68</v>
      </c>
      <c r="Q179" s="54">
        <v>1.49</v>
      </c>
      <c r="R179" s="54">
        <v>1.34</v>
      </c>
      <c r="S179" s="54">
        <v>1.67</v>
      </c>
      <c r="T179" s="9">
        <f ca="1">_xll.ErPert(R179,Q179,S179)</f>
        <v>1.4950000000000001</v>
      </c>
      <c r="V179" s="43">
        <v>68</v>
      </c>
      <c r="W179" s="48">
        <v>2.0299999999999998</v>
      </c>
      <c r="X179" s="54">
        <v>1.75</v>
      </c>
      <c r="Y179" s="54">
        <v>2.36</v>
      </c>
      <c r="Z179" s="9">
        <f ca="1">_xll.ErPert(X179,W179,Y179)</f>
        <v>2.0383333333333331</v>
      </c>
      <c r="AB179" s="43">
        <v>68</v>
      </c>
      <c r="AC179" s="48">
        <v>2.16</v>
      </c>
      <c r="AD179" s="54">
        <v>1.89</v>
      </c>
      <c r="AE179" s="54">
        <v>2.46</v>
      </c>
      <c r="AF179" s="9">
        <f ca="1">_xll.ErPert(AD179,AC179,AE179)</f>
        <v>2.165</v>
      </c>
      <c r="AH179" s="43">
        <v>68</v>
      </c>
      <c r="AI179" s="48">
        <v>1.59</v>
      </c>
      <c r="AJ179" s="54">
        <v>1.27</v>
      </c>
      <c r="AK179" s="54">
        <v>1.99</v>
      </c>
      <c r="AL179" s="9">
        <f ca="1">_xll.ErPert(AJ179,AI179,AK179)</f>
        <v>1.6033333333333335</v>
      </c>
      <c r="AN179" s="43">
        <v>68</v>
      </c>
      <c r="AO179" s="48">
        <v>1.79</v>
      </c>
      <c r="AP179" s="54">
        <v>1.54</v>
      </c>
      <c r="AQ179" s="54">
        <v>2.08</v>
      </c>
      <c r="AR179" s="9">
        <f ca="1">_xll.ErPert(AP179,AO179,AQ179)</f>
        <v>1.7966666666666669</v>
      </c>
      <c r="AT179" s="43">
        <v>68</v>
      </c>
      <c r="AU179" s="54">
        <v>1.0900000000000001</v>
      </c>
      <c r="AV179" s="54">
        <v>1.05</v>
      </c>
      <c r="AW179" s="54">
        <v>1.1299999999999999</v>
      </c>
      <c r="AX179" s="9">
        <f ca="1">_xll.ErPert(AV179,AU179,AW179)</f>
        <v>1.0900000000000001</v>
      </c>
      <c r="AZ179" s="43">
        <v>68</v>
      </c>
      <c r="BA179" s="54">
        <v>1.34</v>
      </c>
      <c r="BB179" s="54">
        <v>1.25</v>
      </c>
      <c r="BC179" s="54">
        <v>1.43</v>
      </c>
      <c r="BD179" s="9">
        <f ca="1">_xll.ErPert(BB179,BA179,BC179)</f>
        <v>1.34</v>
      </c>
      <c r="BF179" s="43">
        <v>68</v>
      </c>
      <c r="BG179" s="54">
        <v>1.47</v>
      </c>
      <c r="BH179" s="54">
        <v>1.26</v>
      </c>
      <c r="BI179" s="54">
        <v>1.71</v>
      </c>
      <c r="BJ179" s="9">
        <f ca="1">_xll.ErPert(BH179,BG179,BI179)</f>
        <v>1.4749999999999999</v>
      </c>
      <c r="BL179" s="43">
        <v>68</v>
      </c>
      <c r="BM179" s="54">
        <v>1.1200000000000001</v>
      </c>
      <c r="BN179" s="54">
        <v>1.08</v>
      </c>
      <c r="BO179" s="54">
        <v>1.1599999999999999</v>
      </c>
      <c r="BP179" s="9">
        <f ca="1">_xll.ErPert(BN179,BM179,BO179)</f>
        <v>1.1200000000000001</v>
      </c>
      <c r="BR179" s="43">
        <v>68</v>
      </c>
      <c r="BS179" s="55">
        <v>1.1000000000000001</v>
      </c>
      <c r="BT179" s="55">
        <v>1.07</v>
      </c>
      <c r="BU179" s="55">
        <v>1.1399999999999999</v>
      </c>
      <c r="BV179" s="9">
        <f ca="1">_xll.ErPert(BT179,BS179,BU179)</f>
        <v>1.1016666666666668</v>
      </c>
    </row>
    <row r="180" spans="1:74" ht="16" thickBot="1" x14ac:dyDescent="0.4">
      <c r="A180" s="56">
        <v>27.213704</v>
      </c>
      <c r="B180" s="56">
        <v>5.5210042000000001</v>
      </c>
      <c r="D180" s="43">
        <v>69</v>
      </c>
      <c r="E180" s="44">
        <f t="shared" si="9"/>
        <v>27.213704</v>
      </c>
      <c r="F180" s="45">
        <f t="shared" si="10"/>
        <v>16.392535768000002</v>
      </c>
      <c r="G180" s="46">
        <f t="shared" si="11"/>
        <v>38.034872231999998</v>
      </c>
      <c r="H180" s="9">
        <f ca="1">_xll.ErPert(F180,E180,G180)</f>
        <v>27.213704</v>
      </c>
      <c r="J180" s="43">
        <v>69</v>
      </c>
      <c r="K180" s="48">
        <v>1.4</v>
      </c>
      <c r="L180" s="49">
        <v>1.32</v>
      </c>
      <c r="M180" s="50">
        <v>1.49</v>
      </c>
      <c r="N180" s="9">
        <f ca="1">_xll.ErPert(L180,K180,M180)</f>
        <v>1.4016666666666666</v>
      </c>
      <c r="P180" s="43">
        <v>69</v>
      </c>
      <c r="Q180" s="54">
        <v>1.49</v>
      </c>
      <c r="R180" s="54">
        <v>1.34</v>
      </c>
      <c r="S180" s="54">
        <v>1.67</v>
      </c>
      <c r="T180" s="9">
        <f ca="1">_xll.ErPert(R180,Q180,S180)</f>
        <v>1.4950000000000001</v>
      </c>
      <c r="V180" s="43">
        <v>69</v>
      </c>
      <c r="W180" s="48">
        <v>2.0299999999999998</v>
      </c>
      <c r="X180" s="54">
        <v>1.75</v>
      </c>
      <c r="Y180" s="54">
        <v>2.36</v>
      </c>
      <c r="Z180" s="9">
        <f ca="1">_xll.ErPert(X180,W180,Y180)</f>
        <v>2.0383333333333331</v>
      </c>
      <c r="AB180" s="43">
        <v>69</v>
      </c>
      <c r="AC180" s="48">
        <v>2.16</v>
      </c>
      <c r="AD180" s="54">
        <v>1.89</v>
      </c>
      <c r="AE180" s="54">
        <v>2.46</v>
      </c>
      <c r="AF180" s="9">
        <f ca="1">_xll.ErPert(AD180,AC180,AE180)</f>
        <v>2.165</v>
      </c>
      <c r="AH180" s="43">
        <v>69</v>
      </c>
      <c r="AI180" s="48">
        <v>1.59</v>
      </c>
      <c r="AJ180" s="54">
        <v>1.27</v>
      </c>
      <c r="AK180" s="54">
        <v>1.99</v>
      </c>
      <c r="AL180" s="9">
        <f ca="1">_xll.ErPert(AJ180,AI180,AK180)</f>
        <v>1.6033333333333335</v>
      </c>
      <c r="AN180" s="43">
        <v>69</v>
      </c>
      <c r="AO180" s="48">
        <v>1.79</v>
      </c>
      <c r="AP180" s="54">
        <v>1.54</v>
      </c>
      <c r="AQ180" s="54">
        <v>2.08</v>
      </c>
      <c r="AR180" s="9">
        <f ca="1">_xll.ErPert(AP180,AO180,AQ180)</f>
        <v>1.7966666666666669</v>
      </c>
      <c r="AT180" s="43">
        <v>69</v>
      </c>
      <c r="AU180" s="54">
        <v>1.0900000000000001</v>
      </c>
      <c r="AV180" s="54">
        <v>1.05</v>
      </c>
      <c r="AW180" s="54">
        <v>1.1299999999999999</v>
      </c>
      <c r="AX180" s="9">
        <f ca="1">_xll.ErPert(AV180,AU180,AW180)</f>
        <v>1.0900000000000001</v>
      </c>
      <c r="AZ180" s="43">
        <v>69</v>
      </c>
      <c r="BA180" s="54">
        <v>1.34</v>
      </c>
      <c r="BB180" s="54">
        <v>1.25</v>
      </c>
      <c r="BC180" s="54">
        <v>1.43</v>
      </c>
      <c r="BD180" s="9">
        <f ca="1">_xll.ErPert(BB180,BA180,BC180)</f>
        <v>1.34</v>
      </c>
      <c r="BF180" s="43">
        <v>69</v>
      </c>
      <c r="BG180" s="54">
        <v>1.47</v>
      </c>
      <c r="BH180" s="54">
        <v>1.26</v>
      </c>
      <c r="BI180" s="54">
        <v>1.71</v>
      </c>
      <c r="BJ180" s="9">
        <f ca="1">_xll.ErPert(BH180,BG180,BI180)</f>
        <v>1.4749999999999999</v>
      </c>
      <c r="BL180" s="43">
        <v>69</v>
      </c>
      <c r="BM180" s="54">
        <v>1.1200000000000001</v>
      </c>
      <c r="BN180" s="54">
        <v>1.08</v>
      </c>
      <c r="BO180" s="54">
        <v>1.1599999999999999</v>
      </c>
      <c r="BP180" s="9">
        <f ca="1">_xll.ErPert(BN180,BM180,BO180)</f>
        <v>1.1200000000000001</v>
      </c>
      <c r="BR180" s="43">
        <v>69</v>
      </c>
      <c r="BS180" s="55">
        <v>1.1000000000000001</v>
      </c>
      <c r="BT180" s="55">
        <v>1.07</v>
      </c>
      <c r="BU180" s="55">
        <v>1.1399999999999999</v>
      </c>
      <c r="BV180" s="9">
        <f ca="1">_xll.ErPert(BT180,BS180,BU180)</f>
        <v>1.1016666666666668</v>
      </c>
    </row>
    <row r="181" spans="1:74" ht="16" thickBot="1" x14ac:dyDescent="0.4">
      <c r="A181" s="56">
        <v>26.892413999999999</v>
      </c>
      <c r="B181" s="56">
        <v>5.3773428000000001</v>
      </c>
      <c r="D181" s="43">
        <v>70</v>
      </c>
      <c r="E181" s="44">
        <f t="shared" si="9"/>
        <v>26.892413999999999</v>
      </c>
      <c r="F181" s="45">
        <f t="shared" si="10"/>
        <v>16.352822111999998</v>
      </c>
      <c r="G181" s="46">
        <f t="shared" si="11"/>
        <v>37.432005887999999</v>
      </c>
      <c r="H181" s="9">
        <f ca="1">_xll.ErPert(F181,E181,G181)</f>
        <v>26.892413999999999</v>
      </c>
      <c r="J181" s="43">
        <v>70</v>
      </c>
      <c r="K181" s="48">
        <v>1.31</v>
      </c>
      <c r="L181" s="49">
        <v>1.23</v>
      </c>
      <c r="M181" s="50">
        <v>1.4</v>
      </c>
      <c r="N181" s="9">
        <f ca="1">_xll.ErPert(L181,K181,M181)</f>
        <v>1.3116666666666668</v>
      </c>
      <c r="P181" s="43">
        <v>70</v>
      </c>
      <c r="Q181" s="54">
        <v>1.33</v>
      </c>
      <c r="R181" s="54">
        <v>1.19</v>
      </c>
      <c r="S181" s="54">
        <v>1.48</v>
      </c>
      <c r="T181" s="9">
        <f ca="1">_xll.ErPert(R181,Q181,S181)</f>
        <v>1.3316666666666668</v>
      </c>
      <c r="V181" s="43">
        <v>70</v>
      </c>
      <c r="W181" s="48">
        <v>2.0299999999999998</v>
      </c>
      <c r="X181" s="54">
        <v>1.75</v>
      </c>
      <c r="Y181" s="54">
        <v>2.36</v>
      </c>
      <c r="Z181" s="9">
        <f ca="1">_xll.ErPert(X181,W181,Y181)</f>
        <v>2.0383333333333331</v>
      </c>
      <c r="AB181" s="43">
        <v>70</v>
      </c>
      <c r="AC181" s="48">
        <v>2.16</v>
      </c>
      <c r="AD181" s="54">
        <v>1.89</v>
      </c>
      <c r="AE181" s="54">
        <v>2.46</v>
      </c>
      <c r="AF181" s="9">
        <f ca="1">_xll.ErPert(AD181,AC181,AE181)</f>
        <v>2.165</v>
      </c>
      <c r="AH181" s="43">
        <v>70</v>
      </c>
      <c r="AI181" s="48">
        <v>1.59</v>
      </c>
      <c r="AJ181" s="54">
        <v>1.27</v>
      </c>
      <c r="AK181" s="54">
        <v>1.99</v>
      </c>
      <c r="AL181" s="9">
        <f ca="1">_xll.ErPert(AJ181,AI181,AK181)</f>
        <v>1.6033333333333335</v>
      </c>
      <c r="AN181" s="43">
        <v>70</v>
      </c>
      <c r="AO181" s="48">
        <v>1.79</v>
      </c>
      <c r="AP181" s="54">
        <v>1.54</v>
      </c>
      <c r="AQ181" s="54">
        <v>2.08</v>
      </c>
      <c r="AR181" s="9">
        <f ca="1">_xll.ErPert(AP181,AO181,AQ181)</f>
        <v>1.7966666666666669</v>
      </c>
      <c r="AT181" s="43">
        <v>70</v>
      </c>
      <c r="AU181" s="54">
        <v>1.0900000000000001</v>
      </c>
      <c r="AV181" s="54">
        <v>1.05</v>
      </c>
      <c r="AW181" s="54">
        <v>1.1299999999999999</v>
      </c>
      <c r="AX181" s="9">
        <f ca="1">_xll.ErPert(AV181,AU181,AW181)</f>
        <v>1.0900000000000001</v>
      </c>
      <c r="AZ181" s="43">
        <v>70</v>
      </c>
      <c r="BA181" s="54">
        <v>1.34</v>
      </c>
      <c r="BB181" s="54">
        <v>1.25</v>
      </c>
      <c r="BC181" s="54">
        <v>1.43</v>
      </c>
      <c r="BD181" s="9">
        <f ca="1">_xll.ErPert(BB181,BA181,BC181)</f>
        <v>1.34</v>
      </c>
      <c r="BF181" s="43">
        <v>70</v>
      </c>
      <c r="BG181" s="54">
        <v>1.47</v>
      </c>
      <c r="BH181" s="54">
        <v>1.26</v>
      </c>
      <c r="BI181" s="54">
        <v>1.71</v>
      </c>
      <c r="BJ181" s="9">
        <f ca="1">_xll.ErPert(BH181,BG181,BI181)</f>
        <v>1.4749999999999999</v>
      </c>
      <c r="BL181" s="43">
        <v>70</v>
      </c>
      <c r="BM181" s="54">
        <v>1.1200000000000001</v>
      </c>
      <c r="BN181" s="54">
        <v>1.08</v>
      </c>
      <c r="BO181" s="54">
        <v>1.1599999999999999</v>
      </c>
      <c r="BP181" s="9">
        <f ca="1">_xll.ErPert(BN181,BM181,BO181)</f>
        <v>1.1200000000000001</v>
      </c>
      <c r="BR181" s="43">
        <v>70</v>
      </c>
      <c r="BS181" s="55">
        <v>1.1000000000000001</v>
      </c>
      <c r="BT181" s="55">
        <v>1.07</v>
      </c>
      <c r="BU181" s="55">
        <v>1.1399999999999999</v>
      </c>
      <c r="BV181" s="9">
        <f ca="1">_xll.ErPert(BT181,BS181,BU181)</f>
        <v>1.1016666666666668</v>
      </c>
    </row>
    <row r="182" spans="1:74" ht="16" thickBot="1" x14ac:dyDescent="0.4">
      <c r="A182" s="56">
        <v>26.892413999999999</v>
      </c>
      <c r="B182" s="56">
        <v>5.3773428000000001</v>
      </c>
      <c r="D182" s="43">
        <v>71</v>
      </c>
      <c r="E182" s="44">
        <f t="shared" si="9"/>
        <v>26.892413999999999</v>
      </c>
      <c r="F182" s="45">
        <f t="shared" si="10"/>
        <v>16.352822111999998</v>
      </c>
      <c r="G182" s="46">
        <f t="shared" si="11"/>
        <v>37.432005887999999</v>
      </c>
      <c r="H182" s="9">
        <f ca="1">_xll.ErPert(F182,E182,G182)</f>
        <v>26.892413999999999</v>
      </c>
      <c r="J182" s="43">
        <v>71</v>
      </c>
      <c r="K182" s="48">
        <v>1.31</v>
      </c>
      <c r="L182" s="49">
        <v>1.23</v>
      </c>
      <c r="M182" s="50">
        <v>1.4</v>
      </c>
      <c r="N182" s="9">
        <f ca="1">_xll.ErPert(L182,K182,M182)</f>
        <v>1.3116666666666668</v>
      </c>
      <c r="P182" s="43">
        <v>71</v>
      </c>
      <c r="Q182" s="54">
        <v>1.33</v>
      </c>
      <c r="R182" s="54">
        <v>1.19</v>
      </c>
      <c r="S182" s="54">
        <v>1.48</v>
      </c>
      <c r="T182" s="9">
        <f ca="1">_xll.ErPert(R182,Q182,S182)</f>
        <v>1.3316666666666668</v>
      </c>
      <c r="V182" s="43">
        <v>71</v>
      </c>
      <c r="W182" s="48">
        <v>2.0299999999999998</v>
      </c>
      <c r="X182" s="54">
        <v>1.75</v>
      </c>
      <c r="Y182" s="54">
        <v>2.36</v>
      </c>
      <c r="Z182" s="9">
        <f ca="1">_xll.ErPert(X182,W182,Y182)</f>
        <v>2.0383333333333331</v>
      </c>
      <c r="AB182" s="43">
        <v>71</v>
      </c>
      <c r="AC182" s="48">
        <v>2.16</v>
      </c>
      <c r="AD182" s="54">
        <v>1.89</v>
      </c>
      <c r="AE182" s="54">
        <v>2.46</v>
      </c>
      <c r="AF182" s="9">
        <f ca="1">_xll.ErPert(AD182,AC182,AE182)</f>
        <v>2.165</v>
      </c>
      <c r="AH182" s="43">
        <v>71</v>
      </c>
      <c r="AI182" s="48">
        <v>1.59</v>
      </c>
      <c r="AJ182" s="54">
        <v>1.27</v>
      </c>
      <c r="AK182" s="54">
        <v>1.99</v>
      </c>
      <c r="AL182" s="9">
        <f ca="1">_xll.ErPert(AJ182,AI182,AK182)</f>
        <v>1.6033333333333335</v>
      </c>
      <c r="AN182" s="43">
        <v>71</v>
      </c>
      <c r="AO182" s="48">
        <v>1.79</v>
      </c>
      <c r="AP182" s="54">
        <v>1.54</v>
      </c>
      <c r="AQ182" s="54">
        <v>2.08</v>
      </c>
      <c r="AR182" s="9">
        <f ca="1">_xll.ErPert(AP182,AO182,AQ182)</f>
        <v>1.7966666666666669</v>
      </c>
      <c r="AT182" s="43">
        <v>71</v>
      </c>
      <c r="AU182" s="54">
        <v>1.0900000000000001</v>
      </c>
      <c r="AV182" s="54">
        <v>1.05</v>
      </c>
      <c r="AW182" s="54">
        <v>1.1299999999999999</v>
      </c>
      <c r="AX182" s="9">
        <f ca="1">_xll.ErPert(AV182,AU182,AW182)</f>
        <v>1.0900000000000001</v>
      </c>
      <c r="AZ182" s="43">
        <v>71</v>
      </c>
      <c r="BA182" s="54">
        <v>1.34</v>
      </c>
      <c r="BB182" s="54">
        <v>1.25</v>
      </c>
      <c r="BC182" s="54">
        <v>1.43</v>
      </c>
      <c r="BD182" s="9">
        <f ca="1">_xll.ErPert(BB182,BA182,BC182)</f>
        <v>1.34</v>
      </c>
      <c r="BF182" s="43">
        <v>71</v>
      </c>
      <c r="BG182" s="54">
        <v>1.47</v>
      </c>
      <c r="BH182" s="54">
        <v>1.26</v>
      </c>
      <c r="BI182" s="54">
        <v>1.71</v>
      </c>
      <c r="BJ182" s="9">
        <f ca="1">_xll.ErPert(BH182,BG182,BI182)</f>
        <v>1.4749999999999999</v>
      </c>
      <c r="BL182" s="43">
        <v>71</v>
      </c>
      <c r="BM182" s="54">
        <v>1.1200000000000001</v>
      </c>
      <c r="BN182" s="54">
        <v>1.08</v>
      </c>
      <c r="BO182" s="54">
        <v>1.1599999999999999</v>
      </c>
      <c r="BP182" s="9">
        <f ca="1">_xll.ErPert(BN182,BM182,BO182)</f>
        <v>1.1200000000000001</v>
      </c>
      <c r="BR182" s="43">
        <v>71</v>
      </c>
      <c r="BS182" s="55">
        <v>1.1000000000000001</v>
      </c>
      <c r="BT182" s="55">
        <v>1.07</v>
      </c>
      <c r="BU182" s="55">
        <v>1.1399999999999999</v>
      </c>
      <c r="BV182" s="9">
        <f ca="1">_xll.ErPert(BT182,BS182,BU182)</f>
        <v>1.1016666666666668</v>
      </c>
    </row>
    <row r="183" spans="1:74" ht="16" thickBot="1" x14ac:dyDescent="0.4">
      <c r="A183" s="56">
        <v>26.892413999999999</v>
      </c>
      <c r="B183" s="56">
        <v>5.3773428000000001</v>
      </c>
      <c r="D183" s="43">
        <v>72</v>
      </c>
      <c r="E183" s="44">
        <f t="shared" si="9"/>
        <v>26.892413999999999</v>
      </c>
      <c r="F183" s="45">
        <f t="shared" si="10"/>
        <v>16.352822111999998</v>
      </c>
      <c r="G183" s="46">
        <f t="shared" si="11"/>
        <v>37.432005887999999</v>
      </c>
      <c r="H183" s="9">
        <f ca="1">_xll.ErPert(F183,E183,G183)</f>
        <v>26.892413999999999</v>
      </c>
      <c r="J183" s="43">
        <v>72</v>
      </c>
      <c r="K183" s="48">
        <v>1.31</v>
      </c>
      <c r="L183" s="49">
        <v>1.23</v>
      </c>
      <c r="M183" s="50">
        <v>1.4</v>
      </c>
      <c r="N183" s="9">
        <f ca="1">_xll.ErPert(L183,K183,M183)</f>
        <v>1.3116666666666668</v>
      </c>
      <c r="P183" s="43">
        <v>72</v>
      </c>
      <c r="Q183" s="54">
        <v>1.33</v>
      </c>
      <c r="R183" s="54">
        <v>1.19</v>
      </c>
      <c r="S183" s="54">
        <v>1.48</v>
      </c>
      <c r="T183" s="9">
        <f ca="1">_xll.ErPert(R183,Q183,S183)</f>
        <v>1.3316666666666668</v>
      </c>
      <c r="V183" s="43">
        <v>72</v>
      </c>
      <c r="W183" s="48">
        <v>2.0299999999999998</v>
      </c>
      <c r="X183" s="54">
        <v>1.75</v>
      </c>
      <c r="Y183" s="54">
        <v>2.36</v>
      </c>
      <c r="Z183" s="9">
        <f ca="1">_xll.ErPert(X183,W183,Y183)</f>
        <v>2.0383333333333331</v>
      </c>
      <c r="AB183" s="43">
        <v>72</v>
      </c>
      <c r="AC183" s="48">
        <v>2.16</v>
      </c>
      <c r="AD183" s="54">
        <v>1.89</v>
      </c>
      <c r="AE183" s="54">
        <v>2.46</v>
      </c>
      <c r="AF183" s="9">
        <f ca="1">_xll.ErPert(AD183,AC183,AE183)</f>
        <v>2.165</v>
      </c>
      <c r="AH183" s="43">
        <v>72</v>
      </c>
      <c r="AI183" s="48">
        <v>1.59</v>
      </c>
      <c r="AJ183" s="54">
        <v>1.27</v>
      </c>
      <c r="AK183" s="54">
        <v>1.99</v>
      </c>
      <c r="AL183" s="9">
        <f ca="1">_xll.ErPert(AJ183,AI183,AK183)</f>
        <v>1.6033333333333335</v>
      </c>
      <c r="AN183" s="43">
        <v>72</v>
      </c>
      <c r="AO183" s="48">
        <v>1.79</v>
      </c>
      <c r="AP183" s="54">
        <v>1.54</v>
      </c>
      <c r="AQ183" s="54">
        <v>2.08</v>
      </c>
      <c r="AR183" s="9">
        <f ca="1">_xll.ErPert(AP183,AO183,AQ183)</f>
        <v>1.7966666666666669</v>
      </c>
      <c r="AT183" s="43">
        <v>72</v>
      </c>
      <c r="AU183" s="54">
        <v>1.0900000000000001</v>
      </c>
      <c r="AV183" s="54">
        <v>1.05</v>
      </c>
      <c r="AW183" s="54">
        <v>1.1299999999999999</v>
      </c>
      <c r="AX183" s="9">
        <f ca="1">_xll.ErPert(AV183,AU183,AW183)</f>
        <v>1.0900000000000001</v>
      </c>
      <c r="AZ183" s="43">
        <v>72</v>
      </c>
      <c r="BA183" s="54">
        <v>1.34</v>
      </c>
      <c r="BB183" s="54">
        <v>1.25</v>
      </c>
      <c r="BC183" s="54">
        <v>1.43</v>
      </c>
      <c r="BD183" s="9">
        <f ca="1">_xll.ErPert(BB183,BA183,BC183)</f>
        <v>1.34</v>
      </c>
      <c r="BF183" s="43">
        <v>72</v>
      </c>
      <c r="BG183" s="54">
        <v>1.47</v>
      </c>
      <c r="BH183" s="54">
        <v>1.26</v>
      </c>
      <c r="BI183" s="54">
        <v>1.71</v>
      </c>
      <c r="BJ183" s="9">
        <f ca="1">_xll.ErPert(BH183,BG183,BI183)</f>
        <v>1.4749999999999999</v>
      </c>
      <c r="BL183" s="43">
        <v>72</v>
      </c>
      <c r="BM183" s="54">
        <v>1.1200000000000001</v>
      </c>
      <c r="BN183" s="54">
        <v>1.08</v>
      </c>
      <c r="BO183" s="54">
        <v>1.1599999999999999</v>
      </c>
      <c r="BP183" s="9">
        <f ca="1">_xll.ErPert(BN183,BM183,BO183)</f>
        <v>1.1200000000000001</v>
      </c>
      <c r="BR183" s="43">
        <v>72</v>
      </c>
      <c r="BS183" s="55">
        <v>1.1000000000000001</v>
      </c>
      <c r="BT183" s="55">
        <v>1.07</v>
      </c>
      <c r="BU183" s="55">
        <v>1.1399999999999999</v>
      </c>
      <c r="BV183" s="9">
        <f ca="1">_xll.ErPert(BT183,BS183,BU183)</f>
        <v>1.1016666666666668</v>
      </c>
    </row>
    <row r="184" spans="1:74" ht="16" thickBot="1" x14ac:dyDescent="0.4">
      <c r="A184" s="56">
        <v>26.892413999999999</v>
      </c>
      <c r="B184" s="56">
        <v>5.3773428000000001</v>
      </c>
      <c r="D184" s="43">
        <v>73</v>
      </c>
      <c r="E184" s="44">
        <f t="shared" si="9"/>
        <v>26.892413999999999</v>
      </c>
      <c r="F184" s="45">
        <f t="shared" si="10"/>
        <v>16.352822111999998</v>
      </c>
      <c r="G184" s="46">
        <f t="shared" si="11"/>
        <v>37.432005887999999</v>
      </c>
      <c r="H184" s="9">
        <f ca="1">_xll.ErPert(F184,E184,G184)</f>
        <v>26.892413999999999</v>
      </c>
      <c r="J184" s="43">
        <v>73</v>
      </c>
      <c r="K184" s="48">
        <v>1.31</v>
      </c>
      <c r="L184" s="49">
        <v>1.23</v>
      </c>
      <c r="M184" s="50">
        <v>1.4</v>
      </c>
      <c r="N184" s="9">
        <f ca="1">_xll.ErPert(L184,K184,M184)</f>
        <v>1.3116666666666668</v>
      </c>
      <c r="P184" s="43">
        <v>73</v>
      </c>
      <c r="Q184" s="54">
        <v>1.33</v>
      </c>
      <c r="R184" s="54">
        <v>1.19</v>
      </c>
      <c r="S184" s="54">
        <v>1.48</v>
      </c>
      <c r="T184" s="9">
        <f ca="1">_xll.ErPert(R184,Q184,S184)</f>
        <v>1.3316666666666668</v>
      </c>
      <c r="V184" s="43">
        <v>73</v>
      </c>
      <c r="W184" s="48">
        <v>2.0299999999999998</v>
      </c>
      <c r="X184" s="54">
        <v>1.75</v>
      </c>
      <c r="Y184" s="54">
        <v>2.36</v>
      </c>
      <c r="Z184" s="9">
        <f ca="1">_xll.ErPert(X184,W184,Y184)</f>
        <v>2.0383333333333331</v>
      </c>
      <c r="AB184" s="43">
        <v>73</v>
      </c>
      <c r="AC184" s="48">
        <v>2.16</v>
      </c>
      <c r="AD184" s="54">
        <v>1.89</v>
      </c>
      <c r="AE184" s="54">
        <v>2.46</v>
      </c>
      <c r="AF184" s="9">
        <f ca="1">_xll.ErPert(AD184,AC184,AE184)</f>
        <v>2.165</v>
      </c>
      <c r="AH184" s="43">
        <v>73</v>
      </c>
      <c r="AI184" s="48">
        <v>1.59</v>
      </c>
      <c r="AJ184" s="54">
        <v>1.27</v>
      </c>
      <c r="AK184" s="54">
        <v>1.99</v>
      </c>
      <c r="AL184" s="9">
        <f ca="1">_xll.ErPert(AJ184,AI184,AK184)</f>
        <v>1.6033333333333335</v>
      </c>
      <c r="AN184" s="43">
        <v>73</v>
      </c>
      <c r="AO184" s="48">
        <v>1.79</v>
      </c>
      <c r="AP184" s="54">
        <v>1.54</v>
      </c>
      <c r="AQ184" s="54">
        <v>2.08</v>
      </c>
      <c r="AR184" s="9">
        <f ca="1">_xll.ErPert(AP184,AO184,AQ184)</f>
        <v>1.7966666666666669</v>
      </c>
      <c r="AT184" s="43">
        <v>73</v>
      </c>
      <c r="AU184" s="54">
        <v>1.0900000000000001</v>
      </c>
      <c r="AV184" s="54">
        <v>1.05</v>
      </c>
      <c r="AW184" s="54">
        <v>1.1299999999999999</v>
      </c>
      <c r="AX184" s="9">
        <f ca="1">_xll.ErPert(AV184,AU184,AW184)</f>
        <v>1.0900000000000001</v>
      </c>
      <c r="AZ184" s="43">
        <v>73</v>
      </c>
      <c r="BA184" s="54">
        <v>1.34</v>
      </c>
      <c r="BB184" s="54">
        <v>1.25</v>
      </c>
      <c r="BC184" s="54">
        <v>1.43</v>
      </c>
      <c r="BD184" s="9">
        <f ca="1">_xll.ErPert(BB184,BA184,BC184)</f>
        <v>1.34</v>
      </c>
      <c r="BF184" s="43">
        <v>73</v>
      </c>
      <c r="BG184" s="54">
        <v>1.47</v>
      </c>
      <c r="BH184" s="54">
        <v>1.26</v>
      </c>
      <c r="BI184" s="54">
        <v>1.71</v>
      </c>
      <c r="BJ184" s="9">
        <f ca="1">_xll.ErPert(BH184,BG184,BI184)</f>
        <v>1.4749999999999999</v>
      </c>
      <c r="BL184" s="43">
        <v>73</v>
      </c>
      <c r="BM184" s="54">
        <v>1.1200000000000001</v>
      </c>
      <c r="BN184" s="54">
        <v>1.08</v>
      </c>
      <c r="BO184" s="54">
        <v>1.1599999999999999</v>
      </c>
      <c r="BP184" s="9">
        <f ca="1">_xll.ErPert(BN184,BM184,BO184)</f>
        <v>1.1200000000000001</v>
      </c>
      <c r="BR184" s="43">
        <v>73</v>
      </c>
      <c r="BS184" s="55">
        <v>1.1000000000000001</v>
      </c>
      <c r="BT184" s="55">
        <v>1.07</v>
      </c>
      <c r="BU184" s="55">
        <v>1.1399999999999999</v>
      </c>
      <c r="BV184" s="9">
        <f ca="1">_xll.ErPert(BT184,BS184,BU184)</f>
        <v>1.1016666666666668</v>
      </c>
    </row>
    <row r="185" spans="1:74" ht="16" thickBot="1" x14ac:dyDescent="0.4">
      <c r="A185" s="56">
        <v>26.892413999999999</v>
      </c>
      <c r="B185" s="56">
        <v>5.3773428000000001</v>
      </c>
      <c r="D185" s="43">
        <v>74</v>
      </c>
      <c r="E185" s="44">
        <f t="shared" si="9"/>
        <v>26.892413999999999</v>
      </c>
      <c r="F185" s="45">
        <f t="shared" si="10"/>
        <v>16.352822111999998</v>
      </c>
      <c r="G185" s="46">
        <f t="shared" si="11"/>
        <v>37.432005887999999</v>
      </c>
      <c r="H185" s="9">
        <f ca="1">_xll.ErPert(F185,E185,G185)</f>
        <v>26.892413999999999</v>
      </c>
      <c r="J185" s="43">
        <v>74</v>
      </c>
      <c r="K185" s="48">
        <v>1.31</v>
      </c>
      <c r="L185" s="49">
        <v>1.23</v>
      </c>
      <c r="M185" s="50">
        <v>1.4</v>
      </c>
      <c r="N185" s="9">
        <f ca="1">_xll.ErPert(L185,K185,M185)</f>
        <v>1.3116666666666668</v>
      </c>
      <c r="P185" s="43">
        <v>74</v>
      </c>
      <c r="Q185" s="54">
        <v>1.33</v>
      </c>
      <c r="R185" s="54">
        <v>1.19</v>
      </c>
      <c r="S185" s="54">
        <v>1.48</v>
      </c>
      <c r="T185" s="9">
        <f ca="1">_xll.ErPert(R185,Q185,S185)</f>
        <v>1.3316666666666668</v>
      </c>
      <c r="V185" s="43">
        <v>74</v>
      </c>
      <c r="W185" s="48">
        <v>2.0299999999999998</v>
      </c>
      <c r="X185" s="54">
        <v>1.75</v>
      </c>
      <c r="Y185" s="54">
        <v>2.36</v>
      </c>
      <c r="Z185" s="9">
        <f ca="1">_xll.ErPert(X185,W185,Y185)</f>
        <v>2.0383333333333331</v>
      </c>
      <c r="AB185" s="43">
        <v>74</v>
      </c>
      <c r="AC185" s="48">
        <v>2.16</v>
      </c>
      <c r="AD185" s="54">
        <v>1.89</v>
      </c>
      <c r="AE185" s="54">
        <v>2.46</v>
      </c>
      <c r="AF185" s="9">
        <f ca="1">_xll.ErPert(AD185,AC185,AE185)</f>
        <v>2.165</v>
      </c>
      <c r="AH185" s="43">
        <v>74</v>
      </c>
      <c r="AI185" s="48">
        <v>1.59</v>
      </c>
      <c r="AJ185" s="54">
        <v>1.27</v>
      </c>
      <c r="AK185" s="54">
        <v>1.99</v>
      </c>
      <c r="AL185" s="9">
        <f ca="1">_xll.ErPert(AJ185,AI185,AK185)</f>
        <v>1.6033333333333335</v>
      </c>
      <c r="AN185" s="43">
        <v>74</v>
      </c>
      <c r="AO185" s="48">
        <v>1.79</v>
      </c>
      <c r="AP185" s="54">
        <v>1.54</v>
      </c>
      <c r="AQ185" s="54">
        <v>2.08</v>
      </c>
      <c r="AR185" s="9">
        <f ca="1">_xll.ErPert(AP185,AO185,AQ185)</f>
        <v>1.7966666666666669</v>
      </c>
      <c r="AT185" s="43">
        <v>74</v>
      </c>
      <c r="AU185" s="54">
        <v>1.0900000000000001</v>
      </c>
      <c r="AV185" s="54">
        <v>1.05</v>
      </c>
      <c r="AW185" s="54">
        <v>1.1299999999999999</v>
      </c>
      <c r="AX185" s="9">
        <f ca="1">_xll.ErPert(AV185,AU185,AW185)</f>
        <v>1.0900000000000001</v>
      </c>
      <c r="AZ185" s="43">
        <v>74</v>
      </c>
      <c r="BA185" s="54">
        <v>1.34</v>
      </c>
      <c r="BB185" s="54">
        <v>1.25</v>
      </c>
      <c r="BC185" s="54">
        <v>1.43</v>
      </c>
      <c r="BD185" s="9">
        <f ca="1">_xll.ErPert(BB185,BA185,BC185)</f>
        <v>1.34</v>
      </c>
      <c r="BF185" s="43">
        <v>74</v>
      </c>
      <c r="BG185" s="54">
        <v>1.47</v>
      </c>
      <c r="BH185" s="54">
        <v>1.26</v>
      </c>
      <c r="BI185" s="54">
        <v>1.71</v>
      </c>
      <c r="BJ185" s="9">
        <f ca="1">_xll.ErPert(BH185,BG185,BI185)</f>
        <v>1.4749999999999999</v>
      </c>
      <c r="BL185" s="43">
        <v>74</v>
      </c>
      <c r="BM185" s="54">
        <v>1.1200000000000001</v>
      </c>
      <c r="BN185" s="54">
        <v>1.08</v>
      </c>
      <c r="BO185" s="54">
        <v>1.1599999999999999</v>
      </c>
      <c r="BP185" s="9">
        <f ca="1">_xll.ErPert(BN185,BM185,BO185)</f>
        <v>1.1200000000000001</v>
      </c>
      <c r="BR185" s="43">
        <v>74</v>
      </c>
      <c r="BS185" s="55">
        <v>1.1000000000000001</v>
      </c>
      <c r="BT185" s="55">
        <v>1.07</v>
      </c>
      <c r="BU185" s="55">
        <v>1.1399999999999999</v>
      </c>
      <c r="BV185" s="9">
        <f ca="1">_xll.ErPert(BT185,BS185,BU185)</f>
        <v>1.1016666666666668</v>
      </c>
    </row>
    <row r="186" spans="1:74" ht="16" thickBot="1" x14ac:dyDescent="0.4">
      <c r="A186" s="56">
        <v>27.027103</v>
      </c>
      <c r="B186" s="56">
        <v>5.6489155000000002</v>
      </c>
      <c r="D186" s="43">
        <v>75</v>
      </c>
      <c r="E186" s="44">
        <f t="shared" si="9"/>
        <v>27.027103</v>
      </c>
      <c r="F186" s="45">
        <f t="shared" si="10"/>
        <v>15.95522862</v>
      </c>
      <c r="G186" s="46">
        <f t="shared" si="11"/>
        <v>38.098977380000001</v>
      </c>
      <c r="H186" s="9">
        <f ca="1">_xll.ErPert(F186,E186,G186)</f>
        <v>27.027102999999997</v>
      </c>
      <c r="J186" s="43">
        <v>75</v>
      </c>
      <c r="K186" s="48">
        <v>1.31</v>
      </c>
      <c r="L186" s="49">
        <v>1.23</v>
      </c>
      <c r="M186" s="50">
        <v>1.4</v>
      </c>
      <c r="N186" s="9">
        <f ca="1">_xll.ErPert(L186,K186,M186)</f>
        <v>1.3116666666666668</v>
      </c>
      <c r="P186" s="43">
        <v>75</v>
      </c>
      <c r="Q186" s="54">
        <v>1.33</v>
      </c>
      <c r="R186" s="54">
        <v>1.19</v>
      </c>
      <c r="S186" s="54">
        <v>1.48</v>
      </c>
      <c r="T186" s="9">
        <f ca="1">_xll.ErPert(R186,Q186,S186)</f>
        <v>1.3316666666666668</v>
      </c>
      <c r="V186" s="43">
        <v>75</v>
      </c>
      <c r="W186" s="48">
        <v>2.0299999999999998</v>
      </c>
      <c r="X186" s="54">
        <v>1.75</v>
      </c>
      <c r="Y186" s="54">
        <v>2.36</v>
      </c>
      <c r="Z186" s="9">
        <f ca="1">_xll.ErPert(X186,W186,Y186)</f>
        <v>2.0383333333333331</v>
      </c>
      <c r="AB186" s="43">
        <v>75</v>
      </c>
      <c r="AC186" s="48">
        <v>2.16</v>
      </c>
      <c r="AD186" s="54">
        <v>1.89</v>
      </c>
      <c r="AE186" s="54">
        <v>2.46</v>
      </c>
      <c r="AF186" s="9">
        <f ca="1">_xll.ErPert(AD186,AC186,AE186)</f>
        <v>2.165</v>
      </c>
      <c r="AH186" s="43">
        <v>75</v>
      </c>
      <c r="AI186" s="48">
        <v>1.59</v>
      </c>
      <c r="AJ186" s="54">
        <v>1.27</v>
      </c>
      <c r="AK186" s="54">
        <v>1.99</v>
      </c>
      <c r="AL186" s="9">
        <f ca="1">_xll.ErPert(AJ186,AI186,AK186)</f>
        <v>1.6033333333333335</v>
      </c>
      <c r="AN186" s="43">
        <v>75</v>
      </c>
      <c r="AO186" s="48">
        <v>1.79</v>
      </c>
      <c r="AP186" s="54">
        <v>1.54</v>
      </c>
      <c r="AQ186" s="54">
        <v>2.08</v>
      </c>
      <c r="AR186" s="9">
        <f ca="1">_xll.ErPert(AP186,AO186,AQ186)</f>
        <v>1.7966666666666669</v>
      </c>
      <c r="AT186" s="43">
        <v>75</v>
      </c>
      <c r="AU186" s="54">
        <v>1.0900000000000001</v>
      </c>
      <c r="AV186" s="54">
        <v>1.05</v>
      </c>
      <c r="AW186" s="54">
        <v>1.1299999999999999</v>
      </c>
      <c r="AX186" s="9">
        <f ca="1">_xll.ErPert(AV186,AU186,AW186)</f>
        <v>1.0900000000000001</v>
      </c>
      <c r="AZ186" s="43">
        <v>75</v>
      </c>
      <c r="BA186" s="54">
        <v>1.34</v>
      </c>
      <c r="BB186" s="54">
        <v>1.25</v>
      </c>
      <c r="BC186" s="54">
        <v>1.43</v>
      </c>
      <c r="BD186" s="9">
        <f ca="1">_xll.ErPert(BB186,BA186,BC186)</f>
        <v>1.34</v>
      </c>
      <c r="BF186" s="43">
        <v>75</v>
      </c>
      <c r="BG186" s="54">
        <v>1.47</v>
      </c>
      <c r="BH186" s="54">
        <v>1.26</v>
      </c>
      <c r="BI186" s="54">
        <v>1.71</v>
      </c>
      <c r="BJ186" s="9">
        <f ca="1">_xll.ErPert(BH186,BG186,BI186)</f>
        <v>1.4749999999999999</v>
      </c>
      <c r="BL186" s="43">
        <v>75</v>
      </c>
      <c r="BM186" s="54">
        <v>1.1200000000000001</v>
      </c>
      <c r="BN186" s="54">
        <v>1.08</v>
      </c>
      <c r="BO186" s="54">
        <v>1.1599999999999999</v>
      </c>
      <c r="BP186" s="9">
        <f ca="1">_xll.ErPert(BN186,BM186,BO186)</f>
        <v>1.1200000000000001</v>
      </c>
      <c r="BR186" s="43">
        <v>75</v>
      </c>
      <c r="BS186" s="55">
        <v>1.1000000000000001</v>
      </c>
      <c r="BT186" s="55">
        <v>1.07</v>
      </c>
      <c r="BU186" s="55">
        <v>1.1399999999999999</v>
      </c>
      <c r="BV186" s="9">
        <f ca="1">_xll.ErPert(BT186,BS186,BU186)</f>
        <v>1.1016666666666668</v>
      </c>
    </row>
    <row r="187" spans="1:74" ht="16" thickBot="1" x14ac:dyDescent="0.4">
      <c r="A187" s="56">
        <v>27.027103</v>
      </c>
      <c r="B187" s="56">
        <v>5.6489155000000002</v>
      </c>
      <c r="D187" s="43">
        <v>76</v>
      </c>
      <c r="E187" s="44">
        <f t="shared" si="9"/>
        <v>27.027103</v>
      </c>
      <c r="F187" s="45">
        <f t="shared" si="10"/>
        <v>15.95522862</v>
      </c>
      <c r="G187" s="46">
        <f t="shared" si="11"/>
        <v>38.098977380000001</v>
      </c>
      <c r="H187" s="9">
        <f ca="1">_xll.ErPert(F187,E187,G187)</f>
        <v>27.027102999999997</v>
      </c>
      <c r="J187" s="43">
        <v>76</v>
      </c>
      <c r="K187" s="48">
        <v>1.31</v>
      </c>
      <c r="L187" s="49">
        <v>1.23</v>
      </c>
      <c r="M187" s="50">
        <v>1.4</v>
      </c>
      <c r="N187" s="9">
        <f ca="1">_xll.ErPert(L187,K187,M187)</f>
        <v>1.3116666666666668</v>
      </c>
      <c r="P187" s="43">
        <v>76</v>
      </c>
      <c r="Q187" s="54">
        <v>1.33</v>
      </c>
      <c r="R187" s="54">
        <v>1.19</v>
      </c>
      <c r="S187" s="54">
        <v>1.48</v>
      </c>
      <c r="T187" s="9">
        <f ca="1">_xll.ErPert(R187,Q187,S187)</f>
        <v>1.3316666666666668</v>
      </c>
      <c r="V187" s="43">
        <v>76</v>
      </c>
      <c r="W187" s="48">
        <v>2.0299999999999998</v>
      </c>
      <c r="X187" s="54">
        <v>1.75</v>
      </c>
      <c r="Y187" s="54">
        <v>2.36</v>
      </c>
      <c r="Z187" s="9">
        <f ca="1">_xll.ErPert(X187,W187,Y187)</f>
        <v>2.0383333333333331</v>
      </c>
      <c r="AB187" s="43">
        <v>76</v>
      </c>
      <c r="AC187" s="48">
        <v>2.16</v>
      </c>
      <c r="AD187" s="54">
        <v>1.89</v>
      </c>
      <c r="AE187" s="54">
        <v>2.46</v>
      </c>
      <c r="AF187" s="9">
        <f ca="1">_xll.ErPert(AD187,AC187,AE187)</f>
        <v>2.165</v>
      </c>
      <c r="AH187" s="43">
        <v>76</v>
      </c>
      <c r="AI187" s="48">
        <v>1.59</v>
      </c>
      <c r="AJ187" s="54">
        <v>1.27</v>
      </c>
      <c r="AK187" s="54">
        <v>1.99</v>
      </c>
      <c r="AL187" s="9">
        <f ca="1">_xll.ErPert(AJ187,AI187,AK187)</f>
        <v>1.6033333333333335</v>
      </c>
      <c r="AN187" s="43">
        <v>76</v>
      </c>
      <c r="AO187" s="48">
        <v>1.79</v>
      </c>
      <c r="AP187" s="54">
        <v>1.54</v>
      </c>
      <c r="AQ187" s="54">
        <v>2.08</v>
      </c>
      <c r="AR187" s="9">
        <f ca="1">_xll.ErPert(AP187,AO187,AQ187)</f>
        <v>1.7966666666666669</v>
      </c>
      <c r="AT187" s="43">
        <v>76</v>
      </c>
      <c r="AU187" s="54">
        <v>1.0900000000000001</v>
      </c>
      <c r="AV187" s="54">
        <v>1.05</v>
      </c>
      <c r="AW187" s="54">
        <v>1.1299999999999999</v>
      </c>
      <c r="AX187" s="9">
        <f ca="1">_xll.ErPert(AV187,AU187,AW187)</f>
        <v>1.0900000000000001</v>
      </c>
      <c r="AZ187" s="43">
        <v>76</v>
      </c>
      <c r="BA187" s="54">
        <v>1.34</v>
      </c>
      <c r="BB187" s="54">
        <v>1.25</v>
      </c>
      <c r="BC187" s="54">
        <v>1.43</v>
      </c>
      <c r="BD187" s="9">
        <f ca="1">_xll.ErPert(BB187,BA187,BC187)</f>
        <v>1.34</v>
      </c>
      <c r="BF187" s="43">
        <v>76</v>
      </c>
      <c r="BG187" s="54">
        <v>1.47</v>
      </c>
      <c r="BH187" s="54">
        <v>1.26</v>
      </c>
      <c r="BI187" s="54">
        <v>1.71</v>
      </c>
      <c r="BJ187" s="9">
        <f ca="1">_xll.ErPert(BH187,BG187,BI187)</f>
        <v>1.4749999999999999</v>
      </c>
      <c r="BL187" s="43">
        <v>76</v>
      </c>
      <c r="BM187" s="54">
        <v>1.1200000000000001</v>
      </c>
      <c r="BN187" s="54">
        <v>1.08</v>
      </c>
      <c r="BO187" s="54">
        <v>1.1599999999999999</v>
      </c>
      <c r="BP187" s="9">
        <f ca="1">_xll.ErPert(BN187,BM187,BO187)</f>
        <v>1.1200000000000001</v>
      </c>
      <c r="BR187" s="43">
        <v>76</v>
      </c>
      <c r="BS187" s="55">
        <v>1.1000000000000001</v>
      </c>
      <c r="BT187" s="55">
        <v>1.07</v>
      </c>
      <c r="BU187" s="55">
        <v>1.1399999999999999</v>
      </c>
      <c r="BV187" s="9">
        <f ca="1">_xll.ErPert(BT187,BS187,BU187)</f>
        <v>1.1016666666666668</v>
      </c>
    </row>
    <row r="188" spans="1:74" ht="16" thickBot="1" x14ac:dyDescent="0.4">
      <c r="A188" s="56">
        <v>27.027103</v>
      </c>
      <c r="B188" s="56">
        <v>5.6489155000000002</v>
      </c>
      <c r="D188" s="43">
        <v>77</v>
      </c>
      <c r="E188" s="44">
        <f t="shared" si="9"/>
        <v>27.027103</v>
      </c>
      <c r="F188" s="45">
        <f t="shared" si="10"/>
        <v>15.95522862</v>
      </c>
      <c r="G188" s="46">
        <f t="shared" si="11"/>
        <v>38.098977380000001</v>
      </c>
      <c r="H188" s="9">
        <f ca="1">_xll.ErPert(F188,E188,G188)</f>
        <v>27.027102999999997</v>
      </c>
      <c r="J188" s="43">
        <v>77</v>
      </c>
      <c r="K188" s="48">
        <v>1.31</v>
      </c>
      <c r="L188" s="49">
        <v>1.23</v>
      </c>
      <c r="M188" s="50">
        <v>1.4</v>
      </c>
      <c r="N188" s="9">
        <f ca="1">_xll.ErPert(L188,K188,M188)</f>
        <v>1.3116666666666668</v>
      </c>
      <c r="P188" s="43">
        <v>77</v>
      </c>
      <c r="Q188" s="54">
        <v>1.33</v>
      </c>
      <c r="R188" s="54">
        <v>1.19</v>
      </c>
      <c r="S188" s="54">
        <v>1.48</v>
      </c>
      <c r="T188" s="9">
        <f ca="1">_xll.ErPert(R188,Q188,S188)</f>
        <v>1.3316666666666668</v>
      </c>
      <c r="V188" s="43">
        <v>77</v>
      </c>
      <c r="W188" s="48">
        <v>2.0299999999999998</v>
      </c>
      <c r="X188" s="54">
        <v>1.75</v>
      </c>
      <c r="Y188" s="54">
        <v>2.36</v>
      </c>
      <c r="Z188" s="9">
        <f ca="1">_xll.ErPert(X188,W188,Y188)</f>
        <v>2.0383333333333331</v>
      </c>
      <c r="AB188" s="43">
        <v>77</v>
      </c>
      <c r="AC188" s="48">
        <v>2.16</v>
      </c>
      <c r="AD188" s="54">
        <v>1.89</v>
      </c>
      <c r="AE188" s="54">
        <v>2.46</v>
      </c>
      <c r="AF188" s="9">
        <f ca="1">_xll.ErPert(AD188,AC188,AE188)</f>
        <v>2.165</v>
      </c>
      <c r="AH188" s="43">
        <v>77</v>
      </c>
      <c r="AI188" s="48">
        <v>1.59</v>
      </c>
      <c r="AJ188" s="54">
        <v>1.27</v>
      </c>
      <c r="AK188" s="54">
        <v>1.99</v>
      </c>
      <c r="AL188" s="9">
        <f ca="1">_xll.ErPert(AJ188,AI188,AK188)</f>
        <v>1.6033333333333335</v>
      </c>
      <c r="AN188" s="43">
        <v>77</v>
      </c>
      <c r="AO188" s="48">
        <v>1.79</v>
      </c>
      <c r="AP188" s="54">
        <v>1.54</v>
      </c>
      <c r="AQ188" s="54">
        <v>2.08</v>
      </c>
      <c r="AR188" s="9">
        <f ca="1">_xll.ErPert(AP188,AO188,AQ188)</f>
        <v>1.7966666666666669</v>
      </c>
      <c r="AT188" s="43">
        <v>77</v>
      </c>
      <c r="AU188" s="54">
        <v>1.0900000000000001</v>
      </c>
      <c r="AV188" s="54">
        <v>1.05</v>
      </c>
      <c r="AW188" s="54">
        <v>1.1299999999999999</v>
      </c>
      <c r="AX188" s="9">
        <f ca="1">_xll.ErPert(AV188,AU188,AW188)</f>
        <v>1.0900000000000001</v>
      </c>
      <c r="AZ188" s="43">
        <v>77</v>
      </c>
      <c r="BA188" s="54">
        <v>1.34</v>
      </c>
      <c r="BB188" s="54">
        <v>1.25</v>
      </c>
      <c r="BC188" s="54">
        <v>1.43</v>
      </c>
      <c r="BD188" s="9">
        <f ca="1">_xll.ErPert(BB188,BA188,BC188)</f>
        <v>1.34</v>
      </c>
      <c r="BF188" s="43">
        <v>77</v>
      </c>
      <c r="BG188" s="54">
        <v>1.47</v>
      </c>
      <c r="BH188" s="54">
        <v>1.26</v>
      </c>
      <c r="BI188" s="54">
        <v>1.71</v>
      </c>
      <c r="BJ188" s="9">
        <f ca="1">_xll.ErPert(BH188,BG188,BI188)</f>
        <v>1.4749999999999999</v>
      </c>
      <c r="BL188" s="43">
        <v>77</v>
      </c>
      <c r="BM188" s="54">
        <v>1.1200000000000001</v>
      </c>
      <c r="BN188" s="54">
        <v>1.08</v>
      </c>
      <c r="BO188" s="54">
        <v>1.1599999999999999</v>
      </c>
      <c r="BP188" s="9">
        <f ca="1">_xll.ErPert(BN188,BM188,BO188)</f>
        <v>1.1200000000000001</v>
      </c>
      <c r="BR188" s="43">
        <v>77</v>
      </c>
      <c r="BS188" s="55">
        <v>1.1000000000000001</v>
      </c>
      <c r="BT188" s="55">
        <v>1.07</v>
      </c>
      <c r="BU188" s="55">
        <v>1.1399999999999999</v>
      </c>
      <c r="BV188" s="9">
        <f ca="1">_xll.ErPert(BT188,BS188,BU188)</f>
        <v>1.1016666666666668</v>
      </c>
    </row>
    <row r="189" spans="1:74" ht="16" thickBot="1" x14ac:dyDescent="0.4">
      <c r="A189" s="56">
        <v>27.027103</v>
      </c>
      <c r="B189" s="56">
        <v>5.6489155000000002</v>
      </c>
      <c r="D189" s="43">
        <v>78</v>
      </c>
      <c r="E189" s="44">
        <f t="shared" si="9"/>
        <v>27.027103</v>
      </c>
      <c r="F189" s="45">
        <f t="shared" si="10"/>
        <v>15.95522862</v>
      </c>
      <c r="G189" s="46">
        <f t="shared" si="11"/>
        <v>38.098977380000001</v>
      </c>
      <c r="H189" s="9">
        <f ca="1">_xll.ErPert(F189,E189,G189)</f>
        <v>27.027102999999997</v>
      </c>
      <c r="J189" s="43">
        <v>78</v>
      </c>
      <c r="K189" s="48">
        <v>1.31</v>
      </c>
      <c r="L189" s="49">
        <v>1.23</v>
      </c>
      <c r="M189" s="50">
        <v>1.4</v>
      </c>
      <c r="N189" s="9">
        <f ca="1">_xll.ErPert(L189,K189,M189)</f>
        <v>1.3116666666666668</v>
      </c>
      <c r="P189" s="43">
        <v>78</v>
      </c>
      <c r="Q189" s="54">
        <v>1.33</v>
      </c>
      <c r="R189" s="54">
        <v>1.19</v>
      </c>
      <c r="S189" s="54">
        <v>1.48</v>
      </c>
      <c r="T189" s="9">
        <f ca="1">_xll.ErPert(R189,Q189,S189)</f>
        <v>1.3316666666666668</v>
      </c>
      <c r="V189" s="43">
        <v>78</v>
      </c>
      <c r="W189" s="48">
        <v>2.0299999999999998</v>
      </c>
      <c r="X189" s="54">
        <v>1.75</v>
      </c>
      <c r="Y189" s="54">
        <v>2.36</v>
      </c>
      <c r="Z189" s="9">
        <f ca="1">_xll.ErPert(X189,W189,Y189)</f>
        <v>2.0383333333333331</v>
      </c>
      <c r="AB189" s="43">
        <v>78</v>
      </c>
      <c r="AC189" s="48">
        <v>2.16</v>
      </c>
      <c r="AD189" s="54">
        <v>1.89</v>
      </c>
      <c r="AE189" s="54">
        <v>2.46</v>
      </c>
      <c r="AF189" s="9">
        <f ca="1">_xll.ErPert(AD189,AC189,AE189)</f>
        <v>2.165</v>
      </c>
      <c r="AH189" s="43">
        <v>78</v>
      </c>
      <c r="AI189" s="48">
        <v>1.59</v>
      </c>
      <c r="AJ189" s="54">
        <v>1.27</v>
      </c>
      <c r="AK189" s="54">
        <v>1.99</v>
      </c>
      <c r="AL189" s="9">
        <f ca="1">_xll.ErPert(AJ189,AI189,AK189)</f>
        <v>1.6033333333333335</v>
      </c>
      <c r="AN189" s="43">
        <v>78</v>
      </c>
      <c r="AO189" s="48">
        <v>1.79</v>
      </c>
      <c r="AP189" s="54">
        <v>1.54</v>
      </c>
      <c r="AQ189" s="54">
        <v>2.08</v>
      </c>
      <c r="AR189" s="9">
        <f ca="1">_xll.ErPert(AP189,AO189,AQ189)</f>
        <v>1.7966666666666669</v>
      </c>
      <c r="AT189" s="43">
        <v>78</v>
      </c>
      <c r="AU189" s="54">
        <v>1.0900000000000001</v>
      </c>
      <c r="AV189" s="54">
        <v>1.05</v>
      </c>
      <c r="AW189" s="54">
        <v>1.1299999999999999</v>
      </c>
      <c r="AX189" s="9">
        <f ca="1">_xll.ErPert(AV189,AU189,AW189)</f>
        <v>1.0900000000000001</v>
      </c>
      <c r="AZ189" s="43">
        <v>78</v>
      </c>
      <c r="BA189" s="54">
        <v>1.34</v>
      </c>
      <c r="BB189" s="54">
        <v>1.25</v>
      </c>
      <c r="BC189" s="54">
        <v>1.43</v>
      </c>
      <c r="BD189" s="9">
        <f ca="1">_xll.ErPert(BB189,BA189,BC189)</f>
        <v>1.34</v>
      </c>
      <c r="BF189" s="43">
        <v>78</v>
      </c>
      <c r="BG189" s="54">
        <v>1.47</v>
      </c>
      <c r="BH189" s="54">
        <v>1.26</v>
      </c>
      <c r="BI189" s="54">
        <v>1.71</v>
      </c>
      <c r="BJ189" s="9">
        <f ca="1">_xll.ErPert(BH189,BG189,BI189)</f>
        <v>1.4749999999999999</v>
      </c>
      <c r="BL189" s="43">
        <v>78</v>
      </c>
      <c r="BM189" s="54">
        <v>1.1200000000000001</v>
      </c>
      <c r="BN189" s="54">
        <v>1.08</v>
      </c>
      <c r="BO189" s="54">
        <v>1.1599999999999999</v>
      </c>
      <c r="BP189" s="9">
        <f ca="1">_xll.ErPert(BN189,BM189,BO189)</f>
        <v>1.1200000000000001</v>
      </c>
      <c r="BR189" s="43">
        <v>78</v>
      </c>
      <c r="BS189" s="55">
        <v>1.1000000000000001</v>
      </c>
      <c r="BT189" s="55">
        <v>1.07</v>
      </c>
      <c r="BU189" s="55">
        <v>1.1399999999999999</v>
      </c>
      <c r="BV189" s="9">
        <f ca="1">_xll.ErPert(BT189,BS189,BU189)</f>
        <v>1.1016666666666668</v>
      </c>
    </row>
    <row r="190" spans="1:74" ht="16" thickBot="1" x14ac:dyDescent="0.4">
      <c r="A190" s="56">
        <v>27.027103</v>
      </c>
      <c r="B190" s="56">
        <v>5.6489155000000002</v>
      </c>
      <c r="D190" s="43">
        <v>79</v>
      </c>
      <c r="E190" s="44">
        <f t="shared" si="9"/>
        <v>27.027103</v>
      </c>
      <c r="F190" s="45">
        <f t="shared" si="10"/>
        <v>15.95522862</v>
      </c>
      <c r="G190" s="46">
        <f t="shared" si="11"/>
        <v>38.098977380000001</v>
      </c>
      <c r="H190" s="9">
        <f ca="1">_xll.ErPert(F190,E190,G190)</f>
        <v>27.027102999999997</v>
      </c>
      <c r="J190" s="43">
        <v>79</v>
      </c>
      <c r="K190" s="48">
        <v>1.31</v>
      </c>
      <c r="L190" s="49">
        <v>1.23</v>
      </c>
      <c r="M190" s="50">
        <v>1.4</v>
      </c>
      <c r="N190" s="9">
        <f ca="1">_xll.ErPert(L190,K190,M190)</f>
        <v>1.3116666666666668</v>
      </c>
      <c r="P190" s="43">
        <v>79</v>
      </c>
      <c r="Q190" s="54">
        <v>1.33</v>
      </c>
      <c r="R190" s="54">
        <v>1.19</v>
      </c>
      <c r="S190" s="54">
        <v>1.48</v>
      </c>
      <c r="T190" s="9">
        <f ca="1">_xll.ErPert(R190,Q190,S190)</f>
        <v>1.3316666666666668</v>
      </c>
      <c r="V190" s="43">
        <v>79</v>
      </c>
      <c r="W190" s="48">
        <v>2.0299999999999998</v>
      </c>
      <c r="X190" s="54">
        <v>1.75</v>
      </c>
      <c r="Y190" s="54">
        <v>2.36</v>
      </c>
      <c r="Z190" s="9">
        <f ca="1">_xll.ErPert(X190,W190,Y190)</f>
        <v>2.0383333333333331</v>
      </c>
      <c r="AB190" s="43">
        <v>79</v>
      </c>
      <c r="AC190" s="48">
        <v>2.16</v>
      </c>
      <c r="AD190" s="54">
        <v>1.89</v>
      </c>
      <c r="AE190" s="54">
        <v>2.46</v>
      </c>
      <c r="AF190" s="9">
        <f ca="1">_xll.ErPert(AD190,AC190,AE190)</f>
        <v>2.165</v>
      </c>
      <c r="AH190" s="43">
        <v>79</v>
      </c>
      <c r="AI190" s="48">
        <v>1.59</v>
      </c>
      <c r="AJ190" s="54">
        <v>1.27</v>
      </c>
      <c r="AK190" s="54">
        <v>1.99</v>
      </c>
      <c r="AL190" s="9">
        <f ca="1">_xll.ErPert(AJ190,AI190,AK190)</f>
        <v>1.6033333333333335</v>
      </c>
      <c r="AN190" s="43">
        <v>79</v>
      </c>
      <c r="AO190" s="48">
        <v>1.79</v>
      </c>
      <c r="AP190" s="54">
        <v>1.54</v>
      </c>
      <c r="AQ190" s="54">
        <v>2.08</v>
      </c>
      <c r="AR190" s="9">
        <f ca="1">_xll.ErPert(AP190,AO190,AQ190)</f>
        <v>1.7966666666666669</v>
      </c>
      <c r="AT190" s="43">
        <v>79</v>
      </c>
      <c r="AU190" s="54">
        <v>1.0900000000000001</v>
      </c>
      <c r="AV190" s="54">
        <v>1.05</v>
      </c>
      <c r="AW190" s="54">
        <v>1.1299999999999999</v>
      </c>
      <c r="AX190" s="9">
        <f ca="1">_xll.ErPert(AV190,AU190,AW190)</f>
        <v>1.0900000000000001</v>
      </c>
      <c r="AZ190" s="43">
        <v>79</v>
      </c>
      <c r="BA190" s="54">
        <v>1.34</v>
      </c>
      <c r="BB190" s="54">
        <v>1.25</v>
      </c>
      <c r="BC190" s="54">
        <v>1.43</v>
      </c>
      <c r="BD190" s="9">
        <f ca="1">_xll.ErPert(BB190,BA190,BC190)</f>
        <v>1.34</v>
      </c>
      <c r="BF190" s="43">
        <v>79</v>
      </c>
      <c r="BG190" s="54">
        <v>1.47</v>
      </c>
      <c r="BH190" s="54">
        <v>1.26</v>
      </c>
      <c r="BI190" s="54">
        <v>1.71</v>
      </c>
      <c r="BJ190" s="9">
        <f ca="1">_xll.ErPert(BH190,BG190,BI190)</f>
        <v>1.4749999999999999</v>
      </c>
      <c r="BL190" s="43">
        <v>79</v>
      </c>
      <c r="BM190" s="54">
        <v>1.1200000000000001</v>
      </c>
      <c r="BN190" s="54">
        <v>1.08</v>
      </c>
      <c r="BO190" s="54">
        <v>1.1599999999999999</v>
      </c>
      <c r="BP190" s="9">
        <f ca="1">_xll.ErPert(BN190,BM190,BO190)</f>
        <v>1.1200000000000001</v>
      </c>
      <c r="BR190" s="43">
        <v>79</v>
      </c>
      <c r="BS190" s="55">
        <v>1.1000000000000001</v>
      </c>
      <c r="BT190" s="55">
        <v>1.07</v>
      </c>
      <c r="BU190" s="55">
        <v>1.1399999999999999</v>
      </c>
      <c r="BV190" s="9">
        <f ca="1">_xll.ErPert(BT190,BS190,BU190)</f>
        <v>1.1016666666666668</v>
      </c>
    </row>
    <row r="191" spans="1:74" ht="16" thickBot="1" x14ac:dyDescent="0.4">
      <c r="A191" s="56">
        <v>25.924378000000001</v>
      </c>
      <c r="B191" s="56">
        <v>5.6566580000000002</v>
      </c>
      <c r="D191" s="43">
        <v>80</v>
      </c>
      <c r="E191" s="44">
        <f t="shared" si="9"/>
        <v>25.924378000000001</v>
      </c>
      <c r="F191" s="45">
        <f t="shared" si="10"/>
        <v>14.837328320000001</v>
      </c>
      <c r="G191" s="46">
        <f t="shared" si="11"/>
        <v>37.011427679999997</v>
      </c>
      <c r="H191" s="9">
        <f ca="1">_xll.ErPert(F191,E191,G191)</f>
        <v>25.924378000000004</v>
      </c>
      <c r="J191" s="43">
        <v>80</v>
      </c>
      <c r="K191" s="48">
        <v>1.3</v>
      </c>
      <c r="L191" s="49">
        <v>1.17</v>
      </c>
      <c r="M191" s="50">
        <v>1.45</v>
      </c>
      <c r="N191" s="9">
        <f ca="1">_xll.ErPert(L191,K191,M191)</f>
        <v>1.3033333333333332</v>
      </c>
      <c r="P191" s="43">
        <v>80</v>
      </c>
      <c r="Q191" s="54">
        <v>1.1000000000000001</v>
      </c>
      <c r="R191" s="54">
        <v>0.94</v>
      </c>
      <c r="S191" s="54">
        <v>1.3</v>
      </c>
      <c r="T191" s="9">
        <f ca="1">_xll.ErPert(R191,Q191,S191)</f>
        <v>1.1066666666666667</v>
      </c>
      <c r="V191" s="43">
        <v>80</v>
      </c>
      <c r="W191" s="48">
        <v>1</v>
      </c>
      <c r="X191" s="45">
        <v>0.99999999989999999</v>
      </c>
      <c r="Y191" s="46">
        <v>1.0000000001</v>
      </c>
      <c r="Z191" s="9">
        <f ca="1">_xll.ErPert(X191,W191,Y191)</f>
        <v>1</v>
      </c>
      <c r="AB191" s="43">
        <v>80</v>
      </c>
      <c r="AC191" s="48">
        <v>1</v>
      </c>
      <c r="AD191" s="45">
        <v>0.99999999989999999</v>
      </c>
      <c r="AE191" s="46">
        <v>1.0000000001</v>
      </c>
      <c r="AF191" s="9">
        <f ca="1">_xll.ErPert(AD191,AC191,AE191)</f>
        <v>1</v>
      </c>
      <c r="AH191" s="43">
        <v>80</v>
      </c>
      <c r="AI191" s="48">
        <v>1</v>
      </c>
      <c r="AJ191" s="45">
        <v>0.99999999989999999</v>
      </c>
      <c r="AK191" s="46">
        <v>1.0000000001</v>
      </c>
      <c r="AL191" s="9">
        <f ca="1">_xll.ErPert(AJ191,AI191,AK191)</f>
        <v>1</v>
      </c>
      <c r="AN191" s="43">
        <v>80</v>
      </c>
      <c r="AO191" s="48">
        <v>1</v>
      </c>
      <c r="AP191" s="45">
        <v>0.99999999989999999</v>
      </c>
      <c r="AQ191" s="46">
        <v>1.0000000001</v>
      </c>
      <c r="AR191" s="9">
        <f ca="1">_xll.ErPert(AP191,AO191,AQ191)</f>
        <v>1</v>
      </c>
      <c r="AT191" s="43">
        <v>80</v>
      </c>
      <c r="AU191" s="54">
        <v>1.0900000000000001</v>
      </c>
      <c r="AV191" s="54">
        <v>1.05</v>
      </c>
      <c r="AW191" s="54">
        <v>1.1299999999999999</v>
      </c>
      <c r="AX191" s="9">
        <f ca="1">_xll.ErPert(AV191,AU191,AW191)</f>
        <v>1.0900000000000001</v>
      </c>
      <c r="AZ191" s="43">
        <v>80</v>
      </c>
      <c r="BA191" s="54">
        <v>1.34</v>
      </c>
      <c r="BB191" s="54">
        <v>1.25</v>
      </c>
      <c r="BC191" s="54">
        <v>1.43</v>
      </c>
      <c r="BD191" s="9">
        <f ca="1">_xll.ErPert(BB191,BA191,BC191)</f>
        <v>1.34</v>
      </c>
      <c r="BF191" s="43">
        <v>80</v>
      </c>
      <c r="BG191" s="48">
        <v>1</v>
      </c>
      <c r="BH191" s="45">
        <v>0.99999999989999999</v>
      </c>
      <c r="BI191" s="46">
        <v>1.0000000001</v>
      </c>
      <c r="BJ191" s="9">
        <f ca="1">_xll.ErPert(BH191,BG191,BI191)</f>
        <v>1</v>
      </c>
      <c r="BL191" s="43">
        <v>80</v>
      </c>
      <c r="BM191" s="54">
        <v>1.1200000000000001</v>
      </c>
      <c r="BN191" s="54">
        <v>1.08</v>
      </c>
      <c r="BO191" s="54">
        <v>1.1599999999999999</v>
      </c>
      <c r="BP191" s="9">
        <f ca="1">_xll.ErPert(BN191,BM191,BO191)</f>
        <v>1.1200000000000001</v>
      </c>
      <c r="BR191" s="43">
        <v>80</v>
      </c>
      <c r="BS191" s="55">
        <v>1.1000000000000001</v>
      </c>
      <c r="BT191" s="55">
        <v>1.07</v>
      </c>
      <c r="BU191" s="55">
        <v>1.1399999999999999</v>
      </c>
      <c r="BV191" s="9">
        <f ca="1">_xll.ErPert(BT191,BS191,BU191)</f>
        <v>1.1016666666666668</v>
      </c>
    </row>
    <row r="192" spans="1:74" ht="16" thickBot="1" x14ac:dyDescent="0.4">
      <c r="A192" s="56">
        <v>25.924378000000001</v>
      </c>
      <c r="B192" s="56">
        <v>5.6566580000000002</v>
      </c>
      <c r="D192" s="43">
        <v>81</v>
      </c>
      <c r="E192" s="44">
        <f t="shared" si="9"/>
        <v>25.924378000000001</v>
      </c>
      <c r="F192" s="45">
        <f t="shared" si="10"/>
        <v>14.837328320000001</v>
      </c>
      <c r="G192" s="46">
        <f t="shared" si="11"/>
        <v>37.011427679999997</v>
      </c>
      <c r="H192" s="9">
        <f ca="1">_xll.ErPert(F192,E192,G192)</f>
        <v>25.924378000000004</v>
      </c>
      <c r="J192" s="43">
        <v>81</v>
      </c>
      <c r="K192" s="48">
        <v>1.3</v>
      </c>
      <c r="L192" s="49">
        <v>1.17</v>
      </c>
      <c r="M192" s="50">
        <v>1.45</v>
      </c>
      <c r="N192" s="9">
        <f ca="1">_xll.ErPert(L192,K192,M192)</f>
        <v>1.3033333333333332</v>
      </c>
      <c r="P192" s="43">
        <v>81</v>
      </c>
      <c r="Q192" s="54">
        <v>1.1000000000000001</v>
      </c>
      <c r="R192" s="54">
        <v>0.94</v>
      </c>
      <c r="S192" s="54">
        <v>1.3</v>
      </c>
      <c r="T192" s="9">
        <f ca="1">_xll.ErPert(R192,Q192,S192)</f>
        <v>1.1066666666666667</v>
      </c>
      <c r="V192" s="43">
        <v>81</v>
      </c>
      <c r="W192" s="48">
        <v>1</v>
      </c>
      <c r="X192" s="45">
        <v>0.99999999989999999</v>
      </c>
      <c r="Y192" s="46">
        <v>1.0000000001</v>
      </c>
      <c r="Z192" s="9">
        <f ca="1">_xll.ErPert(X192,W192,Y192)</f>
        <v>1</v>
      </c>
      <c r="AB192" s="43">
        <v>81</v>
      </c>
      <c r="AC192" s="48">
        <v>1</v>
      </c>
      <c r="AD192" s="45">
        <v>0.99999999989999999</v>
      </c>
      <c r="AE192" s="46">
        <v>1.0000000001</v>
      </c>
      <c r="AF192" s="9">
        <f ca="1">_xll.ErPert(AD192,AC192,AE192)</f>
        <v>1</v>
      </c>
      <c r="AH192" s="43">
        <v>81</v>
      </c>
      <c r="AI192" s="48">
        <v>1</v>
      </c>
      <c r="AJ192" s="45">
        <v>0.99999999989999999</v>
      </c>
      <c r="AK192" s="46">
        <v>1.0000000001</v>
      </c>
      <c r="AL192" s="9">
        <f ca="1">_xll.ErPert(AJ192,AI192,AK192)</f>
        <v>1</v>
      </c>
      <c r="AN192" s="43">
        <v>81</v>
      </c>
      <c r="AO192" s="48">
        <v>1</v>
      </c>
      <c r="AP192" s="45">
        <v>0.99999999989999999</v>
      </c>
      <c r="AQ192" s="46">
        <v>1.0000000001</v>
      </c>
      <c r="AR192" s="9">
        <f ca="1">_xll.ErPert(AP192,AO192,AQ192)</f>
        <v>1</v>
      </c>
      <c r="AT192" s="43">
        <v>81</v>
      </c>
      <c r="AU192" s="54">
        <v>1.0900000000000001</v>
      </c>
      <c r="AV192" s="54">
        <v>1.05</v>
      </c>
      <c r="AW192" s="54">
        <v>1.1299999999999999</v>
      </c>
      <c r="AX192" s="9">
        <f ca="1">_xll.ErPert(AV192,AU192,AW192)</f>
        <v>1.0900000000000001</v>
      </c>
      <c r="AZ192" s="43">
        <v>81</v>
      </c>
      <c r="BA192" s="54">
        <v>1.34</v>
      </c>
      <c r="BB192" s="54">
        <v>1.25</v>
      </c>
      <c r="BC192" s="54">
        <v>1.43</v>
      </c>
      <c r="BD192" s="9">
        <f ca="1">_xll.ErPert(BB192,BA192,BC192)</f>
        <v>1.34</v>
      </c>
      <c r="BF192" s="43">
        <v>81</v>
      </c>
      <c r="BG192" s="48">
        <v>1</v>
      </c>
      <c r="BH192" s="45">
        <v>0.99999999989999999</v>
      </c>
      <c r="BI192" s="46">
        <v>1.0000000001</v>
      </c>
      <c r="BJ192" s="9">
        <f ca="1">_xll.ErPert(BH192,BG192,BI192)</f>
        <v>1</v>
      </c>
      <c r="BL192" s="43">
        <v>81</v>
      </c>
      <c r="BM192" s="54">
        <v>1.1200000000000001</v>
      </c>
      <c r="BN192" s="54">
        <v>1.08</v>
      </c>
      <c r="BO192" s="54">
        <v>1.1599999999999999</v>
      </c>
      <c r="BP192" s="9">
        <f ca="1">_xll.ErPert(BN192,BM192,BO192)</f>
        <v>1.1200000000000001</v>
      </c>
      <c r="BR192" s="43">
        <v>81</v>
      </c>
      <c r="BS192" s="55">
        <v>1.1000000000000001</v>
      </c>
      <c r="BT192" s="55">
        <v>1.07</v>
      </c>
      <c r="BU192" s="55">
        <v>1.1399999999999999</v>
      </c>
      <c r="BV192" s="9">
        <f ca="1">_xll.ErPert(BT192,BS192,BU192)</f>
        <v>1.1016666666666668</v>
      </c>
    </row>
    <row r="193" spans="1:74" ht="16" thickBot="1" x14ac:dyDescent="0.4">
      <c r="A193" s="56">
        <v>25.924378000000001</v>
      </c>
      <c r="B193" s="56">
        <v>5.6566580000000002</v>
      </c>
      <c r="D193" s="43">
        <v>82</v>
      </c>
      <c r="E193" s="44">
        <f t="shared" ref="E193:E228" si="12">A193</f>
        <v>25.924378000000001</v>
      </c>
      <c r="F193" s="45">
        <f t="shared" ref="F193:F228" si="13">A193-B193*1.96</f>
        <v>14.837328320000001</v>
      </c>
      <c r="G193" s="46">
        <f t="shared" ref="G193:G228" si="14">A193+B193*1.96</f>
        <v>37.011427679999997</v>
      </c>
      <c r="H193" s="9">
        <f ca="1">_xll.ErPert(F193,E193,G193)</f>
        <v>25.924378000000004</v>
      </c>
      <c r="J193" s="43">
        <v>82</v>
      </c>
      <c r="K193" s="48">
        <v>1.3</v>
      </c>
      <c r="L193" s="49">
        <v>1.17</v>
      </c>
      <c r="M193" s="50">
        <v>1.45</v>
      </c>
      <c r="N193" s="9">
        <f ca="1">_xll.ErPert(L193,K193,M193)</f>
        <v>1.3033333333333332</v>
      </c>
      <c r="P193" s="43">
        <v>82</v>
      </c>
      <c r="Q193" s="54">
        <v>1.1000000000000001</v>
      </c>
      <c r="R193" s="54">
        <v>0.94</v>
      </c>
      <c r="S193" s="54">
        <v>1.3</v>
      </c>
      <c r="T193" s="9">
        <f ca="1">_xll.ErPert(R193,Q193,S193)</f>
        <v>1.1066666666666667</v>
      </c>
      <c r="V193" s="43">
        <v>82</v>
      </c>
      <c r="W193" s="48">
        <v>1</v>
      </c>
      <c r="X193" s="45">
        <v>0.99999999989999999</v>
      </c>
      <c r="Y193" s="46">
        <v>1.0000000001</v>
      </c>
      <c r="Z193" s="9">
        <f ca="1">_xll.ErPert(X193,W193,Y193)</f>
        <v>1</v>
      </c>
      <c r="AB193" s="43">
        <v>82</v>
      </c>
      <c r="AC193" s="48">
        <v>1</v>
      </c>
      <c r="AD193" s="45">
        <v>0.99999999989999999</v>
      </c>
      <c r="AE193" s="46">
        <v>1.0000000001</v>
      </c>
      <c r="AF193" s="9">
        <f ca="1">_xll.ErPert(AD193,AC193,AE193)</f>
        <v>1</v>
      </c>
      <c r="AH193" s="43">
        <v>82</v>
      </c>
      <c r="AI193" s="48">
        <v>1</v>
      </c>
      <c r="AJ193" s="45">
        <v>0.99999999989999999</v>
      </c>
      <c r="AK193" s="46">
        <v>1.0000000001</v>
      </c>
      <c r="AL193" s="9">
        <f ca="1">_xll.ErPert(AJ193,AI193,AK193)</f>
        <v>1</v>
      </c>
      <c r="AN193" s="43">
        <v>82</v>
      </c>
      <c r="AO193" s="48">
        <v>1</v>
      </c>
      <c r="AP193" s="45">
        <v>0.99999999989999999</v>
      </c>
      <c r="AQ193" s="46">
        <v>1.0000000001</v>
      </c>
      <c r="AR193" s="9">
        <f ca="1">_xll.ErPert(AP193,AO193,AQ193)</f>
        <v>1</v>
      </c>
      <c r="AT193" s="43">
        <v>82</v>
      </c>
      <c r="AU193" s="54">
        <v>1.0900000000000001</v>
      </c>
      <c r="AV193" s="54">
        <v>1.05</v>
      </c>
      <c r="AW193" s="54">
        <v>1.1299999999999999</v>
      </c>
      <c r="AX193" s="9">
        <f ca="1">_xll.ErPert(AV193,AU193,AW193)</f>
        <v>1.0900000000000001</v>
      </c>
      <c r="AZ193" s="43">
        <v>82</v>
      </c>
      <c r="BA193" s="54">
        <v>1.34</v>
      </c>
      <c r="BB193" s="54">
        <v>1.25</v>
      </c>
      <c r="BC193" s="54">
        <v>1.43</v>
      </c>
      <c r="BD193" s="9">
        <f ca="1">_xll.ErPert(BB193,BA193,BC193)</f>
        <v>1.34</v>
      </c>
      <c r="BF193" s="43">
        <v>82</v>
      </c>
      <c r="BG193" s="48">
        <v>1</v>
      </c>
      <c r="BH193" s="45">
        <v>0.99999999989999999</v>
      </c>
      <c r="BI193" s="46">
        <v>1.0000000001</v>
      </c>
      <c r="BJ193" s="9">
        <f ca="1">_xll.ErPert(BH193,BG193,BI193)</f>
        <v>1</v>
      </c>
      <c r="BL193" s="43">
        <v>82</v>
      </c>
      <c r="BM193" s="54">
        <v>1.1200000000000001</v>
      </c>
      <c r="BN193" s="54">
        <v>1.08</v>
      </c>
      <c r="BO193" s="54">
        <v>1.1599999999999999</v>
      </c>
      <c r="BP193" s="9">
        <f ca="1">_xll.ErPert(BN193,BM193,BO193)</f>
        <v>1.1200000000000001</v>
      </c>
      <c r="BR193" s="43">
        <v>82</v>
      </c>
      <c r="BS193" s="55">
        <v>1.1000000000000001</v>
      </c>
      <c r="BT193" s="55">
        <v>1.07</v>
      </c>
      <c r="BU193" s="55">
        <v>1.1399999999999999</v>
      </c>
      <c r="BV193" s="9">
        <f ca="1">_xll.ErPert(BT193,BS193,BU193)</f>
        <v>1.1016666666666668</v>
      </c>
    </row>
    <row r="194" spans="1:74" ht="16" thickBot="1" x14ac:dyDescent="0.4">
      <c r="A194" s="56">
        <v>25.924378000000001</v>
      </c>
      <c r="B194" s="56">
        <v>5.6566580000000002</v>
      </c>
      <c r="D194" s="43">
        <v>83</v>
      </c>
      <c r="E194" s="44">
        <f t="shared" si="12"/>
        <v>25.924378000000001</v>
      </c>
      <c r="F194" s="45">
        <f t="shared" si="13"/>
        <v>14.837328320000001</v>
      </c>
      <c r="G194" s="46">
        <f t="shared" si="14"/>
        <v>37.011427679999997</v>
      </c>
      <c r="H194" s="9">
        <f ca="1">_xll.ErPert(F194,E194,G194)</f>
        <v>25.924378000000004</v>
      </c>
      <c r="J194" s="43">
        <v>83</v>
      </c>
      <c r="K194" s="48">
        <v>1.3</v>
      </c>
      <c r="L194" s="49">
        <v>1.17</v>
      </c>
      <c r="M194" s="50">
        <v>1.45</v>
      </c>
      <c r="N194" s="9">
        <f ca="1">_xll.ErPert(L194,K194,M194)</f>
        <v>1.3033333333333332</v>
      </c>
      <c r="P194" s="43">
        <v>83</v>
      </c>
      <c r="Q194" s="54">
        <v>1.1000000000000001</v>
      </c>
      <c r="R194" s="54">
        <v>0.94</v>
      </c>
      <c r="S194" s="54">
        <v>1.3</v>
      </c>
      <c r="T194" s="9">
        <f ca="1">_xll.ErPert(R194,Q194,S194)</f>
        <v>1.1066666666666667</v>
      </c>
      <c r="V194" s="43">
        <v>83</v>
      </c>
      <c r="W194" s="48">
        <v>1</v>
      </c>
      <c r="X194" s="45">
        <v>0.99999999989999999</v>
      </c>
      <c r="Y194" s="46">
        <v>1.0000000001</v>
      </c>
      <c r="Z194" s="9">
        <f ca="1">_xll.ErPert(X194,W194,Y194)</f>
        <v>1</v>
      </c>
      <c r="AB194" s="43">
        <v>83</v>
      </c>
      <c r="AC194" s="48">
        <v>1</v>
      </c>
      <c r="AD194" s="45">
        <v>0.99999999989999999</v>
      </c>
      <c r="AE194" s="46">
        <v>1.0000000001</v>
      </c>
      <c r="AF194" s="9">
        <f ca="1">_xll.ErPert(AD194,AC194,AE194)</f>
        <v>1</v>
      </c>
      <c r="AH194" s="43">
        <v>83</v>
      </c>
      <c r="AI194" s="48">
        <v>1</v>
      </c>
      <c r="AJ194" s="45">
        <v>0.99999999989999999</v>
      </c>
      <c r="AK194" s="46">
        <v>1.0000000001</v>
      </c>
      <c r="AL194" s="9">
        <f ca="1">_xll.ErPert(AJ194,AI194,AK194)</f>
        <v>1</v>
      </c>
      <c r="AN194" s="43">
        <v>83</v>
      </c>
      <c r="AO194" s="48">
        <v>1</v>
      </c>
      <c r="AP194" s="45">
        <v>0.99999999989999999</v>
      </c>
      <c r="AQ194" s="46">
        <v>1.0000000001</v>
      </c>
      <c r="AR194" s="9">
        <f ca="1">_xll.ErPert(AP194,AO194,AQ194)</f>
        <v>1</v>
      </c>
      <c r="AT194" s="43">
        <v>83</v>
      </c>
      <c r="AU194" s="54">
        <v>1.0900000000000001</v>
      </c>
      <c r="AV194" s="54">
        <v>1.05</v>
      </c>
      <c r="AW194" s="54">
        <v>1.1299999999999999</v>
      </c>
      <c r="AX194" s="9">
        <f ca="1">_xll.ErPert(AV194,AU194,AW194)</f>
        <v>1.0900000000000001</v>
      </c>
      <c r="AZ194" s="43">
        <v>83</v>
      </c>
      <c r="BA194" s="54">
        <v>1.34</v>
      </c>
      <c r="BB194" s="54">
        <v>1.25</v>
      </c>
      <c r="BC194" s="54">
        <v>1.43</v>
      </c>
      <c r="BD194" s="9">
        <f ca="1">_xll.ErPert(BB194,BA194,BC194)</f>
        <v>1.34</v>
      </c>
      <c r="BF194" s="43">
        <v>83</v>
      </c>
      <c r="BG194" s="48">
        <v>1</v>
      </c>
      <c r="BH194" s="45">
        <v>0.99999999989999999</v>
      </c>
      <c r="BI194" s="46">
        <v>1.0000000001</v>
      </c>
      <c r="BJ194" s="9">
        <f ca="1">_xll.ErPert(BH194,BG194,BI194)</f>
        <v>1</v>
      </c>
      <c r="BL194" s="43">
        <v>83</v>
      </c>
      <c r="BM194" s="54">
        <v>1.1200000000000001</v>
      </c>
      <c r="BN194" s="54">
        <v>1.08</v>
      </c>
      <c r="BO194" s="54">
        <v>1.1599999999999999</v>
      </c>
      <c r="BP194" s="9">
        <f ca="1">_xll.ErPert(BN194,BM194,BO194)</f>
        <v>1.1200000000000001</v>
      </c>
      <c r="BR194" s="43">
        <v>83</v>
      </c>
      <c r="BS194" s="55">
        <v>1.1000000000000001</v>
      </c>
      <c r="BT194" s="55">
        <v>1.07</v>
      </c>
      <c r="BU194" s="55">
        <v>1.1399999999999999</v>
      </c>
      <c r="BV194" s="9">
        <f ca="1">_xll.ErPert(BT194,BS194,BU194)</f>
        <v>1.1016666666666668</v>
      </c>
    </row>
    <row r="195" spans="1:74" ht="16" thickBot="1" x14ac:dyDescent="0.4">
      <c r="A195" s="56">
        <v>25.924378000000001</v>
      </c>
      <c r="B195" s="56">
        <v>5.6566580000000002</v>
      </c>
      <c r="D195" s="43">
        <v>84</v>
      </c>
      <c r="E195" s="44">
        <f t="shared" si="12"/>
        <v>25.924378000000001</v>
      </c>
      <c r="F195" s="45">
        <f t="shared" si="13"/>
        <v>14.837328320000001</v>
      </c>
      <c r="G195" s="46">
        <f t="shared" si="14"/>
        <v>37.011427679999997</v>
      </c>
      <c r="H195" s="9">
        <f ca="1">_xll.ErPert(F195,E195,G195)</f>
        <v>25.924378000000004</v>
      </c>
      <c r="J195" s="43">
        <v>84</v>
      </c>
      <c r="K195" s="48">
        <v>1.3</v>
      </c>
      <c r="L195" s="49">
        <v>1.17</v>
      </c>
      <c r="M195" s="50">
        <v>1.45</v>
      </c>
      <c r="N195" s="9">
        <f ca="1">_xll.ErPert(L195,K195,M195)</f>
        <v>1.3033333333333332</v>
      </c>
      <c r="P195" s="43">
        <v>84</v>
      </c>
      <c r="Q195" s="54">
        <v>1.1000000000000001</v>
      </c>
      <c r="R195" s="54">
        <v>0.94</v>
      </c>
      <c r="S195" s="54">
        <v>1.3</v>
      </c>
      <c r="T195" s="9">
        <f ca="1">_xll.ErPert(R195,Q195,S195)</f>
        <v>1.1066666666666667</v>
      </c>
      <c r="V195" s="43">
        <v>84</v>
      </c>
      <c r="W195" s="48">
        <v>1</v>
      </c>
      <c r="X195" s="45">
        <v>0.99999999989999999</v>
      </c>
      <c r="Y195" s="46">
        <v>1.0000000001</v>
      </c>
      <c r="Z195" s="9">
        <f ca="1">_xll.ErPert(X195,W195,Y195)</f>
        <v>1</v>
      </c>
      <c r="AB195" s="43">
        <v>84</v>
      </c>
      <c r="AC195" s="48">
        <v>1</v>
      </c>
      <c r="AD195" s="45">
        <v>0.99999999989999999</v>
      </c>
      <c r="AE195" s="46">
        <v>1.0000000001</v>
      </c>
      <c r="AF195" s="9">
        <f ca="1">_xll.ErPert(AD195,AC195,AE195)</f>
        <v>1</v>
      </c>
      <c r="AH195" s="43">
        <v>84</v>
      </c>
      <c r="AI195" s="48">
        <v>1</v>
      </c>
      <c r="AJ195" s="45">
        <v>0.99999999989999999</v>
      </c>
      <c r="AK195" s="46">
        <v>1.0000000001</v>
      </c>
      <c r="AL195" s="9">
        <f ca="1">_xll.ErPert(AJ195,AI195,AK195)</f>
        <v>1</v>
      </c>
      <c r="AN195" s="43">
        <v>84</v>
      </c>
      <c r="AO195" s="48">
        <v>1</v>
      </c>
      <c r="AP195" s="45">
        <v>0.99999999989999999</v>
      </c>
      <c r="AQ195" s="46">
        <v>1.0000000001</v>
      </c>
      <c r="AR195" s="9">
        <f ca="1">_xll.ErPert(AP195,AO195,AQ195)</f>
        <v>1</v>
      </c>
      <c r="AT195" s="43">
        <v>84</v>
      </c>
      <c r="AU195" s="54">
        <v>1.0900000000000001</v>
      </c>
      <c r="AV195" s="54">
        <v>1.05</v>
      </c>
      <c r="AW195" s="54">
        <v>1.1299999999999999</v>
      </c>
      <c r="AX195" s="9">
        <f ca="1">_xll.ErPert(AV195,AU195,AW195)</f>
        <v>1.0900000000000001</v>
      </c>
      <c r="AZ195" s="43">
        <v>84</v>
      </c>
      <c r="BA195" s="54">
        <v>1.34</v>
      </c>
      <c r="BB195" s="54">
        <v>1.25</v>
      </c>
      <c r="BC195" s="54">
        <v>1.43</v>
      </c>
      <c r="BD195" s="9">
        <f ca="1">_xll.ErPert(BB195,BA195,BC195)</f>
        <v>1.34</v>
      </c>
      <c r="BF195" s="43">
        <v>84</v>
      </c>
      <c r="BG195" s="48">
        <v>1</v>
      </c>
      <c r="BH195" s="45">
        <v>0.99999999989999999</v>
      </c>
      <c r="BI195" s="46">
        <v>1.0000000001</v>
      </c>
      <c r="BJ195" s="9">
        <f ca="1">_xll.ErPert(BH195,BG195,BI195)</f>
        <v>1</v>
      </c>
      <c r="BL195" s="43">
        <v>84</v>
      </c>
      <c r="BM195" s="54">
        <v>1.1200000000000001</v>
      </c>
      <c r="BN195" s="54">
        <v>1.08</v>
      </c>
      <c r="BO195" s="54">
        <v>1.1599999999999999</v>
      </c>
      <c r="BP195" s="9">
        <f ca="1">_xll.ErPert(BN195,BM195,BO195)</f>
        <v>1.1200000000000001</v>
      </c>
      <c r="BR195" s="43">
        <v>84</v>
      </c>
      <c r="BS195" s="55">
        <v>1.1000000000000001</v>
      </c>
      <c r="BT195" s="55">
        <v>1.07</v>
      </c>
      <c r="BU195" s="55">
        <v>1.1399999999999999</v>
      </c>
      <c r="BV195" s="9">
        <f ca="1">_xll.ErPert(BT195,BS195,BU195)</f>
        <v>1.1016666666666668</v>
      </c>
    </row>
    <row r="196" spans="1:74" ht="16" thickBot="1" x14ac:dyDescent="0.4">
      <c r="A196" s="56">
        <v>25.924378000000001</v>
      </c>
      <c r="B196" s="56">
        <v>5.6566580000000002</v>
      </c>
      <c r="D196" s="43">
        <v>85</v>
      </c>
      <c r="E196" s="44">
        <f t="shared" si="12"/>
        <v>25.924378000000001</v>
      </c>
      <c r="F196" s="45">
        <f t="shared" si="13"/>
        <v>14.837328320000001</v>
      </c>
      <c r="G196" s="46">
        <f t="shared" si="14"/>
        <v>37.011427679999997</v>
      </c>
      <c r="H196" s="9">
        <f ca="1">_xll.ErPert(F196,E196,G196)</f>
        <v>25.924378000000004</v>
      </c>
      <c r="J196" s="43">
        <v>85</v>
      </c>
      <c r="K196" s="48">
        <v>1.3</v>
      </c>
      <c r="L196" s="49">
        <v>1.17</v>
      </c>
      <c r="M196" s="50">
        <v>1.45</v>
      </c>
      <c r="N196" s="9">
        <f ca="1">_xll.ErPert(L196,K196,M196)</f>
        <v>1.3033333333333332</v>
      </c>
      <c r="P196" s="43">
        <v>85</v>
      </c>
      <c r="Q196" s="54">
        <v>1.1000000000000001</v>
      </c>
      <c r="R196" s="54">
        <v>0.94</v>
      </c>
      <c r="S196" s="54">
        <v>1.3</v>
      </c>
      <c r="T196" s="9">
        <f ca="1">_xll.ErPert(R196,Q196,S196)</f>
        <v>1.1066666666666667</v>
      </c>
      <c r="V196" s="43">
        <v>85</v>
      </c>
      <c r="W196" s="48">
        <v>1</v>
      </c>
      <c r="X196" s="45">
        <v>0.99999999989999999</v>
      </c>
      <c r="Y196" s="46">
        <v>1.0000000001</v>
      </c>
      <c r="Z196" s="9">
        <f ca="1">_xll.ErPert(X196,W196,Y196)</f>
        <v>1</v>
      </c>
      <c r="AB196" s="43">
        <v>85</v>
      </c>
      <c r="AC196" s="48">
        <v>1</v>
      </c>
      <c r="AD196" s="45">
        <v>0.99999999989999999</v>
      </c>
      <c r="AE196" s="46">
        <v>1.0000000001</v>
      </c>
      <c r="AF196" s="9">
        <f ca="1">_xll.ErPert(AD196,AC196,AE196)</f>
        <v>1</v>
      </c>
      <c r="AH196" s="43">
        <v>85</v>
      </c>
      <c r="AI196" s="48">
        <v>1</v>
      </c>
      <c r="AJ196" s="45">
        <v>0.99999999989999999</v>
      </c>
      <c r="AK196" s="46">
        <v>1.0000000001</v>
      </c>
      <c r="AL196" s="9">
        <f ca="1">_xll.ErPert(AJ196,AI196,AK196)</f>
        <v>1</v>
      </c>
      <c r="AN196" s="43">
        <v>85</v>
      </c>
      <c r="AO196" s="48">
        <v>1</v>
      </c>
      <c r="AP196" s="45">
        <v>0.99999999989999999</v>
      </c>
      <c r="AQ196" s="46">
        <v>1.0000000001</v>
      </c>
      <c r="AR196" s="9">
        <f ca="1">_xll.ErPert(AP196,AO196,AQ196)</f>
        <v>1</v>
      </c>
      <c r="AT196" s="43">
        <v>85</v>
      </c>
      <c r="AU196" s="54">
        <v>1.0900000000000001</v>
      </c>
      <c r="AV196" s="54">
        <v>1.05</v>
      </c>
      <c r="AW196" s="54">
        <v>1.1299999999999999</v>
      </c>
      <c r="AX196" s="9">
        <f ca="1">_xll.ErPert(AV196,AU196,AW196)</f>
        <v>1.0900000000000001</v>
      </c>
      <c r="AZ196" s="43">
        <v>85</v>
      </c>
      <c r="BA196" s="54">
        <v>1.34</v>
      </c>
      <c r="BB196" s="54">
        <v>1.25</v>
      </c>
      <c r="BC196" s="54">
        <v>1.43</v>
      </c>
      <c r="BD196" s="9">
        <f ca="1">_xll.ErPert(BB196,BA196,BC196)</f>
        <v>1.34</v>
      </c>
      <c r="BF196" s="43">
        <v>85</v>
      </c>
      <c r="BG196" s="48">
        <v>1</v>
      </c>
      <c r="BH196" s="45">
        <v>0.99999999989999999</v>
      </c>
      <c r="BI196" s="46">
        <v>1.0000000001</v>
      </c>
      <c r="BJ196" s="9">
        <f ca="1">_xll.ErPert(BH196,BG196,BI196)</f>
        <v>1</v>
      </c>
      <c r="BL196" s="43">
        <v>85</v>
      </c>
      <c r="BM196" s="54">
        <v>1.1200000000000001</v>
      </c>
      <c r="BN196" s="54">
        <v>1.08</v>
      </c>
      <c r="BO196" s="54">
        <v>1.1599999999999999</v>
      </c>
      <c r="BP196" s="9">
        <f ca="1">_xll.ErPert(BN196,BM196,BO196)</f>
        <v>1.1200000000000001</v>
      </c>
      <c r="BR196" s="43">
        <v>85</v>
      </c>
      <c r="BS196" s="55">
        <v>1.1000000000000001</v>
      </c>
      <c r="BT196" s="55">
        <v>1.07</v>
      </c>
      <c r="BU196" s="55">
        <v>1.1399999999999999</v>
      </c>
      <c r="BV196" s="9">
        <f ca="1">_xll.ErPert(BT196,BS196,BU196)</f>
        <v>1.1016666666666668</v>
      </c>
    </row>
    <row r="197" spans="1:74" ht="16" thickBot="1" x14ac:dyDescent="0.4">
      <c r="A197" s="56">
        <v>25.924378000000001</v>
      </c>
      <c r="B197" s="56">
        <v>5.6566580000000002</v>
      </c>
      <c r="D197" s="43">
        <v>86</v>
      </c>
      <c r="E197" s="44">
        <f t="shared" si="12"/>
        <v>25.924378000000001</v>
      </c>
      <c r="F197" s="45">
        <f t="shared" si="13"/>
        <v>14.837328320000001</v>
      </c>
      <c r="G197" s="46">
        <f t="shared" si="14"/>
        <v>37.011427679999997</v>
      </c>
      <c r="H197" s="9">
        <f ca="1">_xll.ErPert(F197,E197,G197)</f>
        <v>25.924378000000004</v>
      </c>
      <c r="J197" s="43">
        <v>86</v>
      </c>
      <c r="K197" s="48">
        <v>1.3</v>
      </c>
      <c r="L197" s="49">
        <v>1.17</v>
      </c>
      <c r="M197" s="50">
        <v>1.45</v>
      </c>
      <c r="N197" s="9">
        <f ca="1">_xll.ErPert(L197,K197,M197)</f>
        <v>1.3033333333333332</v>
      </c>
      <c r="P197" s="43">
        <v>86</v>
      </c>
      <c r="Q197" s="54">
        <v>1.1000000000000001</v>
      </c>
      <c r="R197" s="54">
        <v>0.94</v>
      </c>
      <c r="S197" s="54">
        <v>1.3</v>
      </c>
      <c r="T197" s="9">
        <f ca="1">_xll.ErPert(R197,Q197,S197)</f>
        <v>1.1066666666666667</v>
      </c>
      <c r="V197" s="43">
        <v>86</v>
      </c>
      <c r="W197" s="48">
        <v>1</v>
      </c>
      <c r="X197" s="45">
        <v>0.99999999989999999</v>
      </c>
      <c r="Y197" s="46">
        <v>1.0000000001</v>
      </c>
      <c r="Z197" s="9">
        <f ca="1">_xll.ErPert(X197,W197,Y197)</f>
        <v>1</v>
      </c>
      <c r="AB197" s="43">
        <v>86</v>
      </c>
      <c r="AC197" s="48">
        <v>1</v>
      </c>
      <c r="AD197" s="45">
        <v>0.99999999989999999</v>
      </c>
      <c r="AE197" s="46">
        <v>1.0000000001</v>
      </c>
      <c r="AF197" s="9">
        <f ca="1">_xll.ErPert(AD197,AC197,AE197)</f>
        <v>1</v>
      </c>
      <c r="AH197" s="43">
        <v>86</v>
      </c>
      <c r="AI197" s="48">
        <v>1</v>
      </c>
      <c r="AJ197" s="45">
        <v>0.99999999989999999</v>
      </c>
      <c r="AK197" s="46">
        <v>1.0000000001</v>
      </c>
      <c r="AL197" s="9">
        <f ca="1">_xll.ErPert(AJ197,AI197,AK197)</f>
        <v>1</v>
      </c>
      <c r="AN197" s="43">
        <v>86</v>
      </c>
      <c r="AO197" s="48">
        <v>1</v>
      </c>
      <c r="AP197" s="45">
        <v>0.99999999989999999</v>
      </c>
      <c r="AQ197" s="46">
        <v>1.0000000001</v>
      </c>
      <c r="AR197" s="9">
        <f ca="1">_xll.ErPert(AP197,AO197,AQ197)</f>
        <v>1</v>
      </c>
      <c r="AT197" s="43">
        <v>86</v>
      </c>
      <c r="AU197" s="54">
        <v>1.0900000000000001</v>
      </c>
      <c r="AV197" s="54">
        <v>1.05</v>
      </c>
      <c r="AW197" s="54">
        <v>1.1299999999999999</v>
      </c>
      <c r="AX197" s="9">
        <f ca="1">_xll.ErPert(AV197,AU197,AW197)</f>
        <v>1.0900000000000001</v>
      </c>
      <c r="AZ197" s="43">
        <v>86</v>
      </c>
      <c r="BA197" s="54">
        <v>1.34</v>
      </c>
      <c r="BB197" s="54">
        <v>1.25</v>
      </c>
      <c r="BC197" s="54">
        <v>1.43</v>
      </c>
      <c r="BD197" s="9">
        <f ca="1">_xll.ErPert(BB197,BA197,BC197)</f>
        <v>1.34</v>
      </c>
      <c r="BF197" s="43">
        <v>86</v>
      </c>
      <c r="BG197" s="48">
        <v>1</v>
      </c>
      <c r="BH197" s="45">
        <v>0.99999999989999999</v>
      </c>
      <c r="BI197" s="46">
        <v>1.0000000001</v>
      </c>
      <c r="BJ197" s="9">
        <f ca="1">_xll.ErPert(BH197,BG197,BI197)</f>
        <v>1</v>
      </c>
      <c r="BL197" s="43">
        <v>86</v>
      </c>
      <c r="BM197" s="54">
        <v>1.1200000000000001</v>
      </c>
      <c r="BN197" s="54">
        <v>1.08</v>
      </c>
      <c r="BO197" s="54">
        <v>1.1599999999999999</v>
      </c>
      <c r="BP197" s="9">
        <f ca="1">_xll.ErPert(BN197,BM197,BO197)</f>
        <v>1.1200000000000001</v>
      </c>
      <c r="BR197" s="43">
        <v>86</v>
      </c>
      <c r="BS197" s="55">
        <v>1.1000000000000001</v>
      </c>
      <c r="BT197" s="55">
        <v>1.07</v>
      </c>
      <c r="BU197" s="55">
        <v>1.1399999999999999</v>
      </c>
      <c r="BV197" s="9">
        <f ca="1">_xll.ErPert(BT197,BS197,BU197)</f>
        <v>1.1016666666666668</v>
      </c>
    </row>
    <row r="198" spans="1:74" ht="16" thickBot="1" x14ac:dyDescent="0.4">
      <c r="A198" s="56">
        <v>25.924378000000001</v>
      </c>
      <c r="B198" s="56">
        <v>5.6566580000000002</v>
      </c>
      <c r="D198" s="43">
        <v>87</v>
      </c>
      <c r="E198" s="44">
        <f t="shared" si="12"/>
        <v>25.924378000000001</v>
      </c>
      <c r="F198" s="45">
        <f t="shared" si="13"/>
        <v>14.837328320000001</v>
      </c>
      <c r="G198" s="46">
        <f t="shared" si="14"/>
        <v>37.011427679999997</v>
      </c>
      <c r="H198" s="9">
        <f ca="1">_xll.ErPert(F198,E198,G198)</f>
        <v>25.924378000000004</v>
      </c>
      <c r="J198" s="43">
        <v>87</v>
      </c>
      <c r="K198" s="48">
        <v>1.3</v>
      </c>
      <c r="L198" s="49">
        <v>1.17</v>
      </c>
      <c r="M198" s="50">
        <v>1.45</v>
      </c>
      <c r="N198" s="9">
        <f ca="1">_xll.ErPert(L198,K198,M198)</f>
        <v>1.3033333333333332</v>
      </c>
      <c r="P198" s="43">
        <v>87</v>
      </c>
      <c r="Q198" s="54">
        <v>1.1000000000000001</v>
      </c>
      <c r="R198" s="54">
        <v>0.94</v>
      </c>
      <c r="S198" s="54">
        <v>1.3</v>
      </c>
      <c r="T198" s="9">
        <f ca="1">_xll.ErPert(R198,Q198,S198)</f>
        <v>1.1066666666666667</v>
      </c>
      <c r="V198" s="43">
        <v>87</v>
      </c>
      <c r="W198" s="48">
        <v>1</v>
      </c>
      <c r="X198" s="45">
        <v>0.99999999989999999</v>
      </c>
      <c r="Y198" s="46">
        <v>1.0000000001</v>
      </c>
      <c r="Z198" s="9">
        <f ca="1">_xll.ErPert(X198,W198,Y198)</f>
        <v>1</v>
      </c>
      <c r="AB198" s="43">
        <v>87</v>
      </c>
      <c r="AC198" s="48">
        <v>1</v>
      </c>
      <c r="AD198" s="45">
        <v>0.99999999989999999</v>
      </c>
      <c r="AE198" s="46">
        <v>1.0000000001</v>
      </c>
      <c r="AF198" s="9">
        <f ca="1">_xll.ErPert(AD198,AC198,AE198)</f>
        <v>1</v>
      </c>
      <c r="AH198" s="43">
        <v>87</v>
      </c>
      <c r="AI198" s="48">
        <v>1</v>
      </c>
      <c r="AJ198" s="45">
        <v>0.99999999989999999</v>
      </c>
      <c r="AK198" s="46">
        <v>1.0000000001</v>
      </c>
      <c r="AL198" s="9">
        <f ca="1">_xll.ErPert(AJ198,AI198,AK198)</f>
        <v>1</v>
      </c>
      <c r="AN198" s="43">
        <v>87</v>
      </c>
      <c r="AO198" s="48">
        <v>1</v>
      </c>
      <c r="AP198" s="45">
        <v>0.99999999989999999</v>
      </c>
      <c r="AQ198" s="46">
        <v>1.0000000001</v>
      </c>
      <c r="AR198" s="9">
        <f ca="1">_xll.ErPert(AP198,AO198,AQ198)</f>
        <v>1</v>
      </c>
      <c r="AT198" s="43">
        <v>87</v>
      </c>
      <c r="AU198" s="54">
        <v>1.0900000000000001</v>
      </c>
      <c r="AV198" s="54">
        <v>1.05</v>
      </c>
      <c r="AW198" s="54">
        <v>1.1299999999999999</v>
      </c>
      <c r="AX198" s="9">
        <f ca="1">_xll.ErPert(AV198,AU198,AW198)</f>
        <v>1.0900000000000001</v>
      </c>
      <c r="AZ198" s="43">
        <v>87</v>
      </c>
      <c r="BA198" s="54">
        <v>1.34</v>
      </c>
      <c r="BB198" s="54">
        <v>1.25</v>
      </c>
      <c r="BC198" s="54">
        <v>1.43</v>
      </c>
      <c r="BD198" s="9">
        <f ca="1">_xll.ErPert(BB198,BA198,BC198)</f>
        <v>1.34</v>
      </c>
      <c r="BF198" s="43">
        <v>87</v>
      </c>
      <c r="BG198" s="48">
        <v>1</v>
      </c>
      <c r="BH198" s="45">
        <v>0.99999999989999999</v>
      </c>
      <c r="BI198" s="46">
        <v>1.0000000001</v>
      </c>
      <c r="BJ198" s="9">
        <f ca="1">_xll.ErPert(BH198,BG198,BI198)</f>
        <v>1</v>
      </c>
      <c r="BL198" s="43">
        <v>87</v>
      </c>
      <c r="BM198" s="54">
        <v>1.1200000000000001</v>
      </c>
      <c r="BN198" s="54">
        <v>1.08</v>
      </c>
      <c r="BO198" s="54">
        <v>1.1599999999999999</v>
      </c>
      <c r="BP198" s="9">
        <f ca="1">_xll.ErPert(BN198,BM198,BO198)</f>
        <v>1.1200000000000001</v>
      </c>
      <c r="BR198" s="43">
        <v>87</v>
      </c>
      <c r="BS198" s="55">
        <v>1.1000000000000001</v>
      </c>
      <c r="BT198" s="55">
        <v>1.07</v>
      </c>
      <c r="BU198" s="55">
        <v>1.1399999999999999</v>
      </c>
      <c r="BV198" s="9">
        <f ca="1">_xll.ErPert(BT198,BS198,BU198)</f>
        <v>1.1016666666666668</v>
      </c>
    </row>
    <row r="199" spans="1:74" ht="16" thickBot="1" x14ac:dyDescent="0.4">
      <c r="A199" s="56">
        <v>25.924378000000001</v>
      </c>
      <c r="B199" s="56">
        <v>5.6566580000000002</v>
      </c>
      <c r="D199" s="43">
        <v>88</v>
      </c>
      <c r="E199" s="44">
        <f t="shared" si="12"/>
        <v>25.924378000000001</v>
      </c>
      <c r="F199" s="45">
        <f t="shared" si="13"/>
        <v>14.837328320000001</v>
      </c>
      <c r="G199" s="46">
        <f t="shared" si="14"/>
        <v>37.011427679999997</v>
      </c>
      <c r="H199" s="9">
        <f ca="1">_xll.ErPert(F199,E199,G199)</f>
        <v>25.924378000000004</v>
      </c>
      <c r="J199" s="43">
        <v>88</v>
      </c>
      <c r="K199" s="48">
        <v>1.3</v>
      </c>
      <c r="L199" s="49">
        <v>1.17</v>
      </c>
      <c r="M199" s="50">
        <v>1.45</v>
      </c>
      <c r="N199" s="9">
        <f ca="1">_xll.ErPert(L199,K199,M199)</f>
        <v>1.3033333333333332</v>
      </c>
      <c r="P199" s="43">
        <v>88</v>
      </c>
      <c r="Q199" s="54">
        <v>1.1000000000000001</v>
      </c>
      <c r="R199" s="54">
        <v>0.94</v>
      </c>
      <c r="S199" s="54">
        <v>1.3</v>
      </c>
      <c r="T199" s="9">
        <f ca="1">_xll.ErPert(R199,Q199,S199)</f>
        <v>1.1066666666666667</v>
      </c>
      <c r="V199" s="43">
        <v>88</v>
      </c>
      <c r="W199" s="48">
        <v>1</v>
      </c>
      <c r="X199" s="45">
        <v>0.99999999989999999</v>
      </c>
      <c r="Y199" s="46">
        <v>1.0000000001</v>
      </c>
      <c r="Z199" s="9">
        <f ca="1">_xll.ErPert(X199,W199,Y199)</f>
        <v>1</v>
      </c>
      <c r="AB199" s="43">
        <v>88</v>
      </c>
      <c r="AC199" s="48">
        <v>1</v>
      </c>
      <c r="AD199" s="45">
        <v>0.99999999989999999</v>
      </c>
      <c r="AE199" s="46">
        <v>1.0000000001</v>
      </c>
      <c r="AF199" s="9">
        <f ca="1">_xll.ErPert(AD199,AC199,AE199)</f>
        <v>1</v>
      </c>
      <c r="AH199" s="43">
        <v>88</v>
      </c>
      <c r="AI199" s="48">
        <v>1</v>
      </c>
      <c r="AJ199" s="45">
        <v>0.99999999989999999</v>
      </c>
      <c r="AK199" s="46">
        <v>1.0000000001</v>
      </c>
      <c r="AL199" s="9">
        <f ca="1">_xll.ErPert(AJ199,AI199,AK199)</f>
        <v>1</v>
      </c>
      <c r="AN199" s="43">
        <v>88</v>
      </c>
      <c r="AO199" s="48">
        <v>1</v>
      </c>
      <c r="AP199" s="45">
        <v>0.99999999989999999</v>
      </c>
      <c r="AQ199" s="46">
        <v>1.0000000001</v>
      </c>
      <c r="AR199" s="9">
        <f ca="1">_xll.ErPert(AP199,AO199,AQ199)</f>
        <v>1</v>
      </c>
      <c r="AT199" s="43">
        <v>88</v>
      </c>
      <c r="AU199" s="54">
        <v>1.0900000000000001</v>
      </c>
      <c r="AV199" s="54">
        <v>1.05</v>
      </c>
      <c r="AW199" s="54">
        <v>1.1299999999999999</v>
      </c>
      <c r="AX199" s="9">
        <f ca="1">_xll.ErPert(AV199,AU199,AW199)</f>
        <v>1.0900000000000001</v>
      </c>
      <c r="AZ199" s="43">
        <v>88</v>
      </c>
      <c r="BA199" s="54">
        <v>1.34</v>
      </c>
      <c r="BB199" s="54">
        <v>1.25</v>
      </c>
      <c r="BC199" s="54">
        <v>1.43</v>
      </c>
      <c r="BD199" s="9">
        <f ca="1">_xll.ErPert(BB199,BA199,BC199)</f>
        <v>1.34</v>
      </c>
      <c r="BF199" s="43">
        <v>88</v>
      </c>
      <c r="BG199" s="48">
        <v>1</v>
      </c>
      <c r="BH199" s="45">
        <v>0.99999999989999999</v>
      </c>
      <c r="BI199" s="46">
        <v>1.0000000001</v>
      </c>
      <c r="BJ199" s="9">
        <f ca="1">_xll.ErPert(BH199,BG199,BI199)</f>
        <v>1</v>
      </c>
      <c r="BL199" s="43">
        <v>88</v>
      </c>
      <c r="BM199" s="54">
        <v>1.1200000000000001</v>
      </c>
      <c r="BN199" s="54">
        <v>1.08</v>
      </c>
      <c r="BO199" s="54">
        <v>1.1599999999999999</v>
      </c>
      <c r="BP199" s="9">
        <f ca="1">_xll.ErPert(BN199,BM199,BO199)</f>
        <v>1.1200000000000001</v>
      </c>
      <c r="BR199" s="43">
        <v>88</v>
      </c>
      <c r="BS199" s="55">
        <v>1.1000000000000001</v>
      </c>
      <c r="BT199" s="55">
        <v>1.07</v>
      </c>
      <c r="BU199" s="55">
        <v>1.1399999999999999</v>
      </c>
      <c r="BV199" s="9">
        <f ca="1">_xll.ErPert(BT199,BS199,BU199)</f>
        <v>1.1016666666666668</v>
      </c>
    </row>
    <row r="200" spans="1:74" ht="16" thickBot="1" x14ac:dyDescent="0.4">
      <c r="A200" s="56">
        <v>25.924378000000001</v>
      </c>
      <c r="B200" s="56">
        <v>5.6566580000000002</v>
      </c>
      <c r="D200" s="43">
        <v>89</v>
      </c>
      <c r="E200" s="44">
        <f t="shared" si="12"/>
        <v>25.924378000000001</v>
      </c>
      <c r="F200" s="45">
        <f t="shared" si="13"/>
        <v>14.837328320000001</v>
      </c>
      <c r="G200" s="46">
        <f t="shared" si="14"/>
        <v>37.011427679999997</v>
      </c>
      <c r="H200" s="9">
        <f ca="1">_xll.ErPert(F200,E200,G200)</f>
        <v>25.924378000000004</v>
      </c>
      <c r="J200" s="43">
        <v>89</v>
      </c>
      <c r="K200" s="48">
        <v>1.3</v>
      </c>
      <c r="L200" s="49">
        <v>1.17</v>
      </c>
      <c r="M200" s="50">
        <v>1.45</v>
      </c>
      <c r="N200" s="9">
        <f ca="1">_xll.ErPert(L200,K200,M200)</f>
        <v>1.3033333333333332</v>
      </c>
      <c r="P200" s="43">
        <v>89</v>
      </c>
      <c r="Q200" s="54">
        <v>1.1000000000000001</v>
      </c>
      <c r="R200" s="54">
        <v>0.94</v>
      </c>
      <c r="S200" s="54">
        <v>1.3</v>
      </c>
      <c r="T200" s="9">
        <f ca="1">_xll.ErPert(R200,Q200,S200)</f>
        <v>1.1066666666666667</v>
      </c>
      <c r="V200" s="43">
        <v>89</v>
      </c>
      <c r="W200" s="48">
        <v>1</v>
      </c>
      <c r="X200" s="45">
        <v>0.99999999989999999</v>
      </c>
      <c r="Y200" s="46">
        <v>1.0000000001</v>
      </c>
      <c r="Z200" s="9">
        <f ca="1">_xll.ErPert(X200,W200,Y200)</f>
        <v>1</v>
      </c>
      <c r="AB200" s="43">
        <v>89</v>
      </c>
      <c r="AC200" s="48">
        <v>1</v>
      </c>
      <c r="AD200" s="45">
        <v>0.99999999989999999</v>
      </c>
      <c r="AE200" s="46">
        <v>1.0000000001</v>
      </c>
      <c r="AF200" s="9">
        <f ca="1">_xll.ErPert(AD200,AC200,AE200)</f>
        <v>1</v>
      </c>
      <c r="AH200" s="43">
        <v>89</v>
      </c>
      <c r="AI200" s="48">
        <v>1</v>
      </c>
      <c r="AJ200" s="45">
        <v>0.99999999989999999</v>
      </c>
      <c r="AK200" s="46">
        <v>1.0000000001</v>
      </c>
      <c r="AL200" s="9">
        <f ca="1">_xll.ErPert(AJ200,AI200,AK200)</f>
        <v>1</v>
      </c>
      <c r="AN200" s="43">
        <v>89</v>
      </c>
      <c r="AO200" s="48">
        <v>1</v>
      </c>
      <c r="AP200" s="45">
        <v>0.99999999989999999</v>
      </c>
      <c r="AQ200" s="46">
        <v>1.0000000001</v>
      </c>
      <c r="AR200" s="9">
        <f ca="1">_xll.ErPert(AP200,AO200,AQ200)</f>
        <v>1</v>
      </c>
      <c r="AT200" s="43">
        <v>89</v>
      </c>
      <c r="AU200" s="54">
        <v>1.0900000000000001</v>
      </c>
      <c r="AV200" s="54">
        <v>1.05</v>
      </c>
      <c r="AW200" s="54">
        <v>1.1299999999999999</v>
      </c>
      <c r="AX200" s="9">
        <f ca="1">_xll.ErPert(AV200,AU200,AW200)</f>
        <v>1.0900000000000001</v>
      </c>
      <c r="AZ200" s="43">
        <v>89</v>
      </c>
      <c r="BA200" s="54">
        <v>1.34</v>
      </c>
      <c r="BB200" s="54">
        <v>1.25</v>
      </c>
      <c r="BC200" s="54">
        <v>1.43</v>
      </c>
      <c r="BD200" s="9">
        <f ca="1">_xll.ErPert(BB200,BA200,BC200)</f>
        <v>1.34</v>
      </c>
      <c r="BF200" s="43">
        <v>89</v>
      </c>
      <c r="BG200" s="48">
        <v>1</v>
      </c>
      <c r="BH200" s="45">
        <v>0.99999999989999999</v>
      </c>
      <c r="BI200" s="46">
        <v>1.0000000001</v>
      </c>
      <c r="BJ200" s="9">
        <f ca="1">_xll.ErPert(BH200,BG200,BI200)</f>
        <v>1</v>
      </c>
      <c r="BL200" s="43">
        <v>89</v>
      </c>
      <c r="BM200" s="54">
        <v>1.1200000000000001</v>
      </c>
      <c r="BN200" s="54">
        <v>1.08</v>
      </c>
      <c r="BO200" s="54">
        <v>1.1599999999999999</v>
      </c>
      <c r="BP200" s="9">
        <f ca="1">_xll.ErPert(BN200,BM200,BO200)</f>
        <v>1.1200000000000001</v>
      </c>
      <c r="BR200" s="43">
        <v>89</v>
      </c>
      <c r="BS200" s="55">
        <v>1.1000000000000001</v>
      </c>
      <c r="BT200" s="55">
        <v>1.07</v>
      </c>
      <c r="BU200" s="55">
        <v>1.1399999999999999</v>
      </c>
      <c r="BV200" s="9">
        <f ca="1">_xll.ErPert(BT200,BS200,BU200)</f>
        <v>1.1016666666666668</v>
      </c>
    </row>
    <row r="201" spans="1:74" ht="16" thickBot="1" x14ac:dyDescent="0.4">
      <c r="A201" s="56">
        <v>25.924378000000001</v>
      </c>
      <c r="B201" s="56">
        <v>5.6566580000000002</v>
      </c>
      <c r="D201" s="43">
        <v>90</v>
      </c>
      <c r="E201" s="44">
        <f t="shared" si="12"/>
        <v>25.924378000000001</v>
      </c>
      <c r="F201" s="45">
        <f t="shared" si="13"/>
        <v>14.837328320000001</v>
      </c>
      <c r="G201" s="46">
        <f t="shared" si="14"/>
        <v>37.011427679999997</v>
      </c>
      <c r="H201" s="9">
        <f ca="1">_xll.ErPert(F201,E201,G201)</f>
        <v>25.924378000000004</v>
      </c>
      <c r="J201" s="43">
        <v>90</v>
      </c>
      <c r="K201" s="48">
        <v>1</v>
      </c>
      <c r="L201" s="45">
        <v>0.99999999989999999</v>
      </c>
      <c r="M201" s="46">
        <v>1.0000000001</v>
      </c>
      <c r="N201" s="9">
        <f ca="1">_xll.ErPert(L201,K201,M201)</f>
        <v>1</v>
      </c>
      <c r="P201" s="43">
        <v>90</v>
      </c>
      <c r="Q201" s="48">
        <v>1</v>
      </c>
      <c r="R201" s="45">
        <v>0.99999999989999999</v>
      </c>
      <c r="S201" s="46">
        <v>1.0000000001</v>
      </c>
      <c r="T201" s="9">
        <f ca="1">_xll.ErPert(R201,Q201,S201)</f>
        <v>1</v>
      </c>
      <c r="V201" s="43">
        <v>90</v>
      </c>
      <c r="W201" s="48">
        <v>1</v>
      </c>
      <c r="X201" s="45">
        <v>0.99999999989999999</v>
      </c>
      <c r="Y201" s="46">
        <v>1.0000000001</v>
      </c>
      <c r="Z201" s="9">
        <f ca="1">_xll.ErPert(X201,W201,Y201)</f>
        <v>1</v>
      </c>
      <c r="AB201" s="43">
        <v>90</v>
      </c>
      <c r="AC201" s="48">
        <v>1</v>
      </c>
      <c r="AD201" s="45">
        <v>0.99999999989999999</v>
      </c>
      <c r="AE201" s="46">
        <v>1.0000000001</v>
      </c>
      <c r="AF201" s="9">
        <f ca="1">_xll.ErPert(AD201,AC201,AE201)</f>
        <v>1</v>
      </c>
      <c r="AH201" s="43">
        <v>90</v>
      </c>
      <c r="AI201" s="48">
        <v>1</v>
      </c>
      <c r="AJ201" s="45">
        <v>0.99999999989999999</v>
      </c>
      <c r="AK201" s="46">
        <v>1.0000000001</v>
      </c>
      <c r="AL201" s="9">
        <f ca="1">_xll.ErPert(AJ201,AI201,AK201)</f>
        <v>1</v>
      </c>
      <c r="AN201" s="43">
        <v>90</v>
      </c>
      <c r="AO201" s="48">
        <v>1</v>
      </c>
      <c r="AP201" s="45">
        <v>0.99999999989999999</v>
      </c>
      <c r="AQ201" s="46">
        <v>1.0000000001</v>
      </c>
      <c r="AR201" s="9">
        <f ca="1">_xll.ErPert(AP201,AO201,AQ201)</f>
        <v>1</v>
      </c>
      <c r="AT201" s="43">
        <v>90</v>
      </c>
      <c r="AU201" s="54">
        <v>1.0900000000000001</v>
      </c>
      <c r="AV201" s="54">
        <v>1.05</v>
      </c>
      <c r="AW201" s="54">
        <v>1.1299999999999999</v>
      </c>
      <c r="AX201" s="9">
        <f ca="1">_xll.ErPert(AV201,AU201,AW201)</f>
        <v>1.0900000000000001</v>
      </c>
      <c r="AZ201" s="43">
        <v>90</v>
      </c>
      <c r="BA201" s="54">
        <v>1.34</v>
      </c>
      <c r="BB201" s="54">
        <v>1.25</v>
      </c>
      <c r="BC201" s="54">
        <v>1.43</v>
      </c>
      <c r="BD201" s="9">
        <f ca="1">_xll.ErPert(BB201,BA201,BC201)</f>
        <v>1.34</v>
      </c>
      <c r="BF201" s="43">
        <v>90</v>
      </c>
      <c r="BG201" s="48">
        <v>1</v>
      </c>
      <c r="BH201" s="45">
        <v>0.99999999989999999</v>
      </c>
      <c r="BI201" s="46">
        <v>1.0000000001</v>
      </c>
      <c r="BJ201" s="9">
        <f ca="1">_xll.ErPert(BH201,BG201,BI201)</f>
        <v>1</v>
      </c>
      <c r="BL201" s="43">
        <v>90</v>
      </c>
      <c r="BM201" s="54">
        <v>1.1200000000000001</v>
      </c>
      <c r="BN201" s="54">
        <v>1.08</v>
      </c>
      <c r="BO201" s="54">
        <v>1.1599999999999999</v>
      </c>
      <c r="BP201" s="9">
        <f ca="1">_xll.ErPert(BN201,BM201,BO201)</f>
        <v>1.1200000000000001</v>
      </c>
      <c r="BR201" s="43">
        <v>90</v>
      </c>
      <c r="BS201" s="55">
        <v>1.1000000000000001</v>
      </c>
      <c r="BT201" s="55">
        <v>1.07</v>
      </c>
      <c r="BU201" s="55">
        <v>1.1399999999999999</v>
      </c>
      <c r="BV201" s="9">
        <f ca="1">_xll.ErPert(BT201,BS201,BU201)</f>
        <v>1.1016666666666668</v>
      </c>
    </row>
    <row r="202" spans="1:74" ht="16" thickBot="1" x14ac:dyDescent="0.4">
      <c r="A202" s="56">
        <v>25.924378000000001</v>
      </c>
      <c r="B202" s="56">
        <v>5.6566580000000002</v>
      </c>
      <c r="D202" s="43">
        <v>91</v>
      </c>
      <c r="E202" s="44">
        <f t="shared" si="12"/>
        <v>25.924378000000001</v>
      </c>
      <c r="F202" s="45">
        <f t="shared" si="13"/>
        <v>14.837328320000001</v>
      </c>
      <c r="G202" s="46">
        <f t="shared" si="14"/>
        <v>37.011427679999997</v>
      </c>
      <c r="H202" s="9">
        <f ca="1">_xll.ErPert(F202,E202,G202)</f>
        <v>25.924378000000004</v>
      </c>
      <c r="J202" s="43">
        <v>91</v>
      </c>
      <c r="K202" s="48">
        <v>1</v>
      </c>
      <c r="L202" s="45">
        <v>0.99999999989999999</v>
      </c>
      <c r="M202" s="46">
        <v>1.0000000001</v>
      </c>
      <c r="N202" s="9">
        <f ca="1">_xll.ErPert(L202,K202,M202)</f>
        <v>1</v>
      </c>
      <c r="P202" s="43">
        <v>91</v>
      </c>
      <c r="Q202" s="48">
        <v>1</v>
      </c>
      <c r="R202" s="45">
        <v>0.99999999989999999</v>
      </c>
      <c r="S202" s="46">
        <v>1.0000000001</v>
      </c>
      <c r="T202" s="9">
        <f ca="1">_xll.ErPert(R202,Q202,S202)</f>
        <v>1</v>
      </c>
      <c r="V202" s="43">
        <v>91</v>
      </c>
      <c r="W202" s="48">
        <v>1</v>
      </c>
      <c r="X202" s="45">
        <v>0.99999999989999999</v>
      </c>
      <c r="Y202" s="46">
        <v>1.0000000001</v>
      </c>
      <c r="Z202" s="9">
        <f ca="1">_xll.ErPert(X202,W202,Y202)</f>
        <v>1</v>
      </c>
      <c r="AB202" s="43">
        <v>91</v>
      </c>
      <c r="AC202" s="48">
        <v>1</v>
      </c>
      <c r="AD202" s="45">
        <v>0.99999999989999999</v>
      </c>
      <c r="AE202" s="46">
        <v>1.0000000001</v>
      </c>
      <c r="AF202" s="9">
        <f ca="1">_xll.ErPert(AD202,AC202,AE202)</f>
        <v>1</v>
      </c>
      <c r="AH202" s="43">
        <v>91</v>
      </c>
      <c r="AI202" s="48">
        <v>1</v>
      </c>
      <c r="AJ202" s="45">
        <v>0.99999999989999999</v>
      </c>
      <c r="AK202" s="46">
        <v>1.0000000001</v>
      </c>
      <c r="AL202" s="9">
        <f ca="1">_xll.ErPert(AJ202,AI202,AK202)</f>
        <v>1</v>
      </c>
      <c r="AN202" s="43">
        <v>91</v>
      </c>
      <c r="AO202" s="48">
        <v>1</v>
      </c>
      <c r="AP202" s="45">
        <v>0.99999999989999999</v>
      </c>
      <c r="AQ202" s="46">
        <v>1.0000000001</v>
      </c>
      <c r="AR202" s="9">
        <f ca="1">_xll.ErPert(AP202,AO202,AQ202)</f>
        <v>1</v>
      </c>
      <c r="AT202" s="43">
        <v>91</v>
      </c>
      <c r="AU202" s="54">
        <v>1.0900000000000001</v>
      </c>
      <c r="AV202" s="54">
        <v>1.05</v>
      </c>
      <c r="AW202" s="54">
        <v>1.1299999999999999</v>
      </c>
      <c r="AX202" s="9">
        <f ca="1">_xll.ErPert(AV202,AU202,AW202)</f>
        <v>1.0900000000000001</v>
      </c>
      <c r="AZ202" s="43">
        <v>91</v>
      </c>
      <c r="BA202" s="54">
        <v>1.34</v>
      </c>
      <c r="BB202" s="54">
        <v>1.25</v>
      </c>
      <c r="BC202" s="54">
        <v>1.43</v>
      </c>
      <c r="BD202" s="9">
        <f ca="1">_xll.ErPert(BB202,BA202,BC202)</f>
        <v>1.34</v>
      </c>
      <c r="BF202" s="43">
        <v>91</v>
      </c>
      <c r="BG202" s="48">
        <v>1</v>
      </c>
      <c r="BH202" s="45">
        <v>0.99999999989999999</v>
      </c>
      <c r="BI202" s="46">
        <v>1.0000000001</v>
      </c>
      <c r="BJ202" s="9">
        <f ca="1">_xll.ErPert(BH202,BG202,BI202)</f>
        <v>1</v>
      </c>
      <c r="BL202" s="43">
        <v>91</v>
      </c>
      <c r="BM202" s="54">
        <v>1.1200000000000001</v>
      </c>
      <c r="BN202" s="54">
        <v>1.08</v>
      </c>
      <c r="BO202" s="54">
        <v>1.1599999999999999</v>
      </c>
      <c r="BP202" s="9">
        <f ca="1">_xll.ErPert(BN202,BM202,BO202)</f>
        <v>1.1200000000000001</v>
      </c>
      <c r="BR202" s="43">
        <v>91</v>
      </c>
      <c r="BS202" s="55">
        <v>1.1000000000000001</v>
      </c>
      <c r="BT202" s="55">
        <v>1.07</v>
      </c>
      <c r="BU202" s="55">
        <v>1.1399999999999999</v>
      </c>
      <c r="BV202" s="9">
        <f ca="1">_xll.ErPert(BT202,BS202,BU202)</f>
        <v>1.1016666666666668</v>
      </c>
    </row>
    <row r="203" spans="1:74" ht="16" thickBot="1" x14ac:dyDescent="0.4">
      <c r="A203" s="56">
        <v>25.924378000000001</v>
      </c>
      <c r="B203" s="56">
        <v>5.6566580000000002</v>
      </c>
      <c r="D203" s="43">
        <v>92</v>
      </c>
      <c r="E203" s="44">
        <f t="shared" si="12"/>
        <v>25.924378000000001</v>
      </c>
      <c r="F203" s="45">
        <f t="shared" si="13"/>
        <v>14.837328320000001</v>
      </c>
      <c r="G203" s="46">
        <f t="shared" si="14"/>
        <v>37.011427679999997</v>
      </c>
      <c r="H203" s="9">
        <f ca="1">_xll.ErPert(F203,E203,G203)</f>
        <v>25.924378000000004</v>
      </c>
      <c r="J203" s="43">
        <v>92</v>
      </c>
      <c r="K203" s="48">
        <v>1</v>
      </c>
      <c r="L203" s="45">
        <v>0.99999999989999999</v>
      </c>
      <c r="M203" s="46">
        <v>1.0000000001</v>
      </c>
      <c r="N203" s="9">
        <f ca="1">_xll.ErPert(L203,K203,M203)</f>
        <v>1</v>
      </c>
      <c r="P203" s="43">
        <v>92</v>
      </c>
      <c r="Q203" s="48">
        <v>1</v>
      </c>
      <c r="R203" s="45">
        <v>0.99999999989999999</v>
      </c>
      <c r="S203" s="46">
        <v>1.0000000001</v>
      </c>
      <c r="T203" s="9">
        <f ca="1">_xll.ErPert(R203,Q203,S203)</f>
        <v>1</v>
      </c>
      <c r="V203" s="43">
        <v>92</v>
      </c>
      <c r="W203" s="48">
        <v>1</v>
      </c>
      <c r="X203" s="45">
        <v>0.99999999989999999</v>
      </c>
      <c r="Y203" s="46">
        <v>1.0000000001</v>
      </c>
      <c r="Z203" s="9">
        <f ca="1">_xll.ErPert(X203,W203,Y203)</f>
        <v>1</v>
      </c>
      <c r="AB203" s="43">
        <v>92</v>
      </c>
      <c r="AC203" s="48">
        <v>1</v>
      </c>
      <c r="AD203" s="45">
        <v>0.99999999989999999</v>
      </c>
      <c r="AE203" s="46">
        <v>1.0000000001</v>
      </c>
      <c r="AF203" s="9">
        <f ca="1">_xll.ErPert(AD203,AC203,AE203)</f>
        <v>1</v>
      </c>
      <c r="AH203" s="43">
        <v>92</v>
      </c>
      <c r="AI203" s="48">
        <v>1</v>
      </c>
      <c r="AJ203" s="45">
        <v>0.99999999989999999</v>
      </c>
      <c r="AK203" s="46">
        <v>1.0000000001</v>
      </c>
      <c r="AL203" s="9">
        <f ca="1">_xll.ErPert(AJ203,AI203,AK203)</f>
        <v>1</v>
      </c>
      <c r="AN203" s="43">
        <v>92</v>
      </c>
      <c r="AO203" s="48">
        <v>1</v>
      </c>
      <c r="AP203" s="45">
        <v>0.99999999989999999</v>
      </c>
      <c r="AQ203" s="46">
        <v>1.0000000001</v>
      </c>
      <c r="AR203" s="9">
        <f ca="1">_xll.ErPert(AP203,AO203,AQ203)</f>
        <v>1</v>
      </c>
      <c r="AT203" s="43">
        <v>92</v>
      </c>
      <c r="AU203" s="54">
        <v>1.0900000000000001</v>
      </c>
      <c r="AV203" s="54">
        <v>1.05</v>
      </c>
      <c r="AW203" s="54">
        <v>1.1299999999999999</v>
      </c>
      <c r="AX203" s="9">
        <f ca="1">_xll.ErPert(AV203,AU203,AW203)</f>
        <v>1.0900000000000001</v>
      </c>
      <c r="AZ203" s="43">
        <v>92</v>
      </c>
      <c r="BA203" s="54">
        <v>1.34</v>
      </c>
      <c r="BB203" s="54">
        <v>1.25</v>
      </c>
      <c r="BC203" s="54">
        <v>1.43</v>
      </c>
      <c r="BD203" s="9">
        <f ca="1">_xll.ErPert(BB203,BA203,BC203)</f>
        <v>1.34</v>
      </c>
      <c r="BF203" s="43">
        <v>92</v>
      </c>
      <c r="BG203" s="48">
        <v>1</v>
      </c>
      <c r="BH203" s="45">
        <v>0.99999999989999999</v>
      </c>
      <c r="BI203" s="46">
        <v>1.0000000001</v>
      </c>
      <c r="BJ203" s="9">
        <f ca="1">_xll.ErPert(BH203,BG203,BI203)</f>
        <v>1</v>
      </c>
      <c r="BL203" s="43">
        <v>92</v>
      </c>
      <c r="BM203" s="54">
        <v>1.1200000000000001</v>
      </c>
      <c r="BN203" s="54">
        <v>1.08</v>
      </c>
      <c r="BO203" s="54">
        <v>1.1599999999999999</v>
      </c>
      <c r="BP203" s="9">
        <f ca="1">_xll.ErPert(BN203,BM203,BO203)</f>
        <v>1.1200000000000001</v>
      </c>
      <c r="BR203" s="43">
        <v>92</v>
      </c>
      <c r="BS203" s="55">
        <v>1.1000000000000001</v>
      </c>
      <c r="BT203" s="55">
        <v>1.07</v>
      </c>
      <c r="BU203" s="55">
        <v>1.1399999999999999</v>
      </c>
      <c r="BV203" s="9">
        <f ca="1">_xll.ErPert(BT203,BS203,BU203)</f>
        <v>1.1016666666666668</v>
      </c>
    </row>
    <row r="204" spans="1:74" ht="16" thickBot="1" x14ac:dyDescent="0.4">
      <c r="A204" s="56">
        <v>25.924378000000001</v>
      </c>
      <c r="B204" s="56">
        <v>5.6566580000000002</v>
      </c>
      <c r="D204" s="43">
        <v>93</v>
      </c>
      <c r="E204" s="44">
        <f t="shared" si="12"/>
        <v>25.924378000000001</v>
      </c>
      <c r="F204" s="45">
        <f t="shared" si="13"/>
        <v>14.837328320000001</v>
      </c>
      <c r="G204" s="46">
        <f t="shared" si="14"/>
        <v>37.011427679999997</v>
      </c>
      <c r="H204" s="9">
        <f ca="1">_xll.ErPert(F204,E204,G204)</f>
        <v>25.924378000000004</v>
      </c>
      <c r="J204" s="43">
        <v>93</v>
      </c>
      <c r="K204" s="48">
        <v>1</v>
      </c>
      <c r="L204" s="45">
        <v>0.99999999989999999</v>
      </c>
      <c r="M204" s="46">
        <v>1.0000000001</v>
      </c>
      <c r="N204" s="9">
        <f ca="1">_xll.ErPert(L204,K204,M204)</f>
        <v>1</v>
      </c>
      <c r="P204" s="43">
        <v>93</v>
      </c>
      <c r="Q204" s="48">
        <v>1</v>
      </c>
      <c r="R204" s="45">
        <v>0.99999999989999999</v>
      </c>
      <c r="S204" s="46">
        <v>1.0000000001</v>
      </c>
      <c r="T204" s="9">
        <f ca="1">_xll.ErPert(R204,Q204,S204)</f>
        <v>1</v>
      </c>
      <c r="V204" s="43">
        <v>93</v>
      </c>
      <c r="W204" s="48">
        <v>1</v>
      </c>
      <c r="X204" s="45">
        <v>0.99999999989999999</v>
      </c>
      <c r="Y204" s="46">
        <v>1.0000000001</v>
      </c>
      <c r="Z204" s="9">
        <f ca="1">_xll.ErPert(X204,W204,Y204)</f>
        <v>1</v>
      </c>
      <c r="AB204" s="43">
        <v>93</v>
      </c>
      <c r="AC204" s="48">
        <v>1</v>
      </c>
      <c r="AD204" s="45">
        <v>0.99999999989999999</v>
      </c>
      <c r="AE204" s="46">
        <v>1.0000000001</v>
      </c>
      <c r="AF204" s="9">
        <f ca="1">_xll.ErPert(AD204,AC204,AE204)</f>
        <v>1</v>
      </c>
      <c r="AH204" s="43">
        <v>93</v>
      </c>
      <c r="AI204" s="48">
        <v>1</v>
      </c>
      <c r="AJ204" s="45">
        <v>0.99999999989999999</v>
      </c>
      <c r="AK204" s="46">
        <v>1.0000000001</v>
      </c>
      <c r="AL204" s="9">
        <f ca="1">_xll.ErPert(AJ204,AI204,AK204)</f>
        <v>1</v>
      </c>
      <c r="AN204" s="43">
        <v>93</v>
      </c>
      <c r="AO204" s="48">
        <v>1</v>
      </c>
      <c r="AP204" s="45">
        <v>0.99999999989999999</v>
      </c>
      <c r="AQ204" s="46">
        <v>1.0000000001</v>
      </c>
      <c r="AR204" s="9">
        <f ca="1">_xll.ErPert(AP204,AO204,AQ204)</f>
        <v>1</v>
      </c>
      <c r="AT204" s="43">
        <v>93</v>
      </c>
      <c r="AU204" s="54">
        <v>1.0900000000000001</v>
      </c>
      <c r="AV204" s="54">
        <v>1.05</v>
      </c>
      <c r="AW204" s="54">
        <v>1.1299999999999999</v>
      </c>
      <c r="AX204" s="9">
        <f ca="1">_xll.ErPert(AV204,AU204,AW204)</f>
        <v>1.0900000000000001</v>
      </c>
      <c r="AZ204" s="43">
        <v>93</v>
      </c>
      <c r="BA204" s="54">
        <v>1.34</v>
      </c>
      <c r="BB204" s="54">
        <v>1.25</v>
      </c>
      <c r="BC204" s="54">
        <v>1.43</v>
      </c>
      <c r="BD204" s="9">
        <f ca="1">_xll.ErPert(BB204,BA204,BC204)</f>
        <v>1.34</v>
      </c>
      <c r="BF204" s="43">
        <v>93</v>
      </c>
      <c r="BG204" s="48">
        <v>1</v>
      </c>
      <c r="BH204" s="45">
        <v>0.99999999989999999</v>
      </c>
      <c r="BI204" s="46">
        <v>1.0000000001</v>
      </c>
      <c r="BJ204" s="9">
        <f ca="1">_xll.ErPert(BH204,BG204,BI204)</f>
        <v>1</v>
      </c>
      <c r="BL204" s="43">
        <v>93</v>
      </c>
      <c r="BM204" s="54">
        <v>1.1200000000000001</v>
      </c>
      <c r="BN204" s="54">
        <v>1.08</v>
      </c>
      <c r="BO204" s="54">
        <v>1.1599999999999999</v>
      </c>
      <c r="BP204" s="9">
        <f ca="1">_xll.ErPert(BN204,BM204,BO204)</f>
        <v>1.1200000000000001</v>
      </c>
      <c r="BR204" s="43">
        <v>93</v>
      </c>
      <c r="BS204" s="55">
        <v>1.1000000000000001</v>
      </c>
      <c r="BT204" s="55">
        <v>1.07</v>
      </c>
      <c r="BU204" s="55">
        <v>1.1399999999999999</v>
      </c>
      <c r="BV204" s="9">
        <f ca="1">_xll.ErPert(BT204,BS204,BU204)</f>
        <v>1.1016666666666668</v>
      </c>
    </row>
    <row r="205" spans="1:74" ht="16" thickBot="1" x14ac:dyDescent="0.4">
      <c r="A205" s="56">
        <v>25.924378000000001</v>
      </c>
      <c r="B205" s="56">
        <v>5.6566580000000002</v>
      </c>
      <c r="D205" s="43">
        <v>94</v>
      </c>
      <c r="E205" s="44">
        <f t="shared" si="12"/>
        <v>25.924378000000001</v>
      </c>
      <c r="F205" s="45">
        <f t="shared" si="13"/>
        <v>14.837328320000001</v>
      </c>
      <c r="G205" s="46">
        <f t="shared" si="14"/>
        <v>37.011427679999997</v>
      </c>
      <c r="H205" s="9">
        <f ca="1">_xll.ErPert(F205,E205,G205)</f>
        <v>25.924378000000004</v>
      </c>
      <c r="J205" s="43">
        <v>94</v>
      </c>
      <c r="K205" s="48">
        <v>1</v>
      </c>
      <c r="L205" s="45">
        <v>0.99999999989999999</v>
      </c>
      <c r="M205" s="46">
        <v>1.0000000001</v>
      </c>
      <c r="N205" s="9">
        <f ca="1">_xll.ErPert(L205,K205,M205)</f>
        <v>1</v>
      </c>
      <c r="P205" s="43">
        <v>94</v>
      </c>
      <c r="Q205" s="48">
        <v>1</v>
      </c>
      <c r="R205" s="45">
        <v>0.99999999989999999</v>
      </c>
      <c r="S205" s="46">
        <v>1.0000000001</v>
      </c>
      <c r="T205" s="9">
        <f ca="1">_xll.ErPert(R205,Q205,S205)</f>
        <v>1</v>
      </c>
      <c r="V205" s="43">
        <v>94</v>
      </c>
      <c r="W205" s="48">
        <v>1</v>
      </c>
      <c r="X205" s="45">
        <v>0.99999999989999999</v>
      </c>
      <c r="Y205" s="46">
        <v>1.0000000001</v>
      </c>
      <c r="Z205" s="9">
        <f ca="1">_xll.ErPert(X205,W205,Y205)</f>
        <v>1</v>
      </c>
      <c r="AB205" s="43">
        <v>94</v>
      </c>
      <c r="AC205" s="48">
        <v>1</v>
      </c>
      <c r="AD205" s="45">
        <v>0.99999999989999999</v>
      </c>
      <c r="AE205" s="46">
        <v>1.0000000001</v>
      </c>
      <c r="AF205" s="9">
        <f ca="1">_xll.ErPert(AD205,AC205,AE205)</f>
        <v>1</v>
      </c>
      <c r="AH205" s="43">
        <v>94</v>
      </c>
      <c r="AI205" s="48">
        <v>1</v>
      </c>
      <c r="AJ205" s="45">
        <v>0.99999999989999999</v>
      </c>
      <c r="AK205" s="46">
        <v>1.0000000001</v>
      </c>
      <c r="AL205" s="9">
        <f ca="1">_xll.ErPert(AJ205,AI205,AK205)</f>
        <v>1</v>
      </c>
      <c r="AN205" s="43">
        <v>94</v>
      </c>
      <c r="AO205" s="48">
        <v>1</v>
      </c>
      <c r="AP205" s="45">
        <v>0.99999999989999999</v>
      </c>
      <c r="AQ205" s="46">
        <v>1.0000000001</v>
      </c>
      <c r="AR205" s="9">
        <f ca="1">_xll.ErPert(AP205,AO205,AQ205)</f>
        <v>1</v>
      </c>
      <c r="AT205" s="43">
        <v>94</v>
      </c>
      <c r="AU205" s="54">
        <v>1.0900000000000001</v>
      </c>
      <c r="AV205" s="54">
        <v>1.05</v>
      </c>
      <c r="AW205" s="54">
        <v>1.1299999999999999</v>
      </c>
      <c r="AX205" s="9">
        <f ca="1">_xll.ErPert(AV205,AU205,AW205)</f>
        <v>1.0900000000000001</v>
      </c>
      <c r="AZ205" s="43">
        <v>94</v>
      </c>
      <c r="BA205" s="54">
        <v>1.34</v>
      </c>
      <c r="BB205" s="54">
        <v>1.25</v>
      </c>
      <c r="BC205" s="54">
        <v>1.43</v>
      </c>
      <c r="BD205" s="9">
        <f ca="1">_xll.ErPert(BB205,BA205,BC205)</f>
        <v>1.34</v>
      </c>
      <c r="BF205" s="43">
        <v>94</v>
      </c>
      <c r="BG205" s="48">
        <v>1</v>
      </c>
      <c r="BH205" s="45">
        <v>0.99999999989999999</v>
      </c>
      <c r="BI205" s="46">
        <v>1.0000000001</v>
      </c>
      <c r="BJ205" s="9">
        <f ca="1">_xll.ErPert(BH205,BG205,BI205)</f>
        <v>1</v>
      </c>
      <c r="BL205" s="43">
        <v>94</v>
      </c>
      <c r="BM205" s="54">
        <v>1.1200000000000001</v>
      </c>
      <c r="BN205" s="54">
        <v>1.08</v>
      </c>
      <c r="BO205" s="54">
        <v>1.1599999999999999</v>
      </c>
      <c r="BP205" s="9">
        <f ca="1">_xll.ErPert(BN205,BM205,BO205)</f>
        <v>1.1200000000000001</v>
      </c>
      <c r="BR205" s="43">
        <v>94</v>
      </c>
      <c r="BS205" s="55">
        <v>1.1000000000000001</v>
      </c>
      <c r="BT205" s="55">
        <v>1.07</v>
      </c>
      <c r="BU205" s="55">
        <v>1.1399999999999999</v>
      </c>
      <c r="BV205" s="9">
        <f ca="1">_xll.ErPert(BT205,BS205,BU205)</f>
        <v>1.1016666666666668</v>
      </c>
    </row>
    <row r="206" spans="1:74" ht="16" thickBot="1" x14ac:dyDescent="0.4">
      <c r="A206" s="56">
        <v>25.924378000000001</v>
      </c>
      <c r="B206" s="56">
        <v>5.6566580000000002</v>
      </c>
      <c r="D206" s="43">
        <v>95</v>
      </c>
      <c r="E206" s="44">
        <f t="shared" si="12"/>
        <v>25.924378000000001</v>
      </c>
      <c r="F206" s="45">
        <f t="shared" si="13"/>
        <v>14.837328320000001</v>
      </c>
      <c r="G206" s="46">
        <f t="shared" si="14"/>
        <v>37.011427679999997</v>
      </c>
      <c r="H206" s="9">
        <f ca="1">_xll.ErPert(F206,E206,G206)</f>
        <v>25.924378000000004</v>
      </c>
      <c r="J206" s="43">
        <v>95</v>
      </c>
      <c r="K206" s="48">
        <v>1</v>
      </c>
      <c r="L206" s="45">
        <v>0.99999999989999999</v>
      </c>
      <c r="M206" s="46">
        <v>1.0000000001</v>
      </c>
      <c r="N206" s="9">
        <f ca="1">_xll.ErPert(L206,K206,M206)</f>
        <v>1</v>
      </c>
      <c r="P206" s="43">
        <v>95</v>
      </c>
      <c r="Q206" s="48">
        <v>1</v>
      </c>
      <c r="R206" s="45">
        <v>0.99999999989999999</v>
      </c>
      <c r="S206" s="46">
        <v>1.0000000001</v>
      </c>
      <c r="T206" s="9">
        <f ca="1">_xll.ErPert(R206,Q206,S206)</f>
        <v>1</v>
      </c>
      <c r="V206" s="43">
        <v>95</v>
      </c>
      <c r="W206" s="48">
        <v>1</v>
      </c>
      <c r="X206" s="45">
        <v>0.99999999989999999</v>
      </c>
      <c r="Y206" s="46">
        <v>1.0000000001</v>
      </c>
      <c r="Z206" s="9">
        <f ca="1">_xll.ErPert(X206,W206,Y206)</f>
        <v>1</v>
      </c>
      <c r="AB206" s="43">
        <v>95</v>
      </c>
      <c r="AC206" s="48">
        <v>1</v>
      </c>
      <c r="AD206" s="45">
        <v>0.99999999989999999</v>
      </c>
      <c r="AE206" s="46">
        <v>1.0000000001</v>
      </c>
      <c r="AF206" s="9">
        <f ca="1">_xll.ErPert(AD206,AC206,AE206)</f>
        <v>1</v>
      </c>
      <c r="AH206" s="43">
        <v>95</v>
      </c>
      <c r="AI206" s="48">
        <v>1</v>
      </c>
      <c r="AJ206" s="45">
        <v>0.99999999989999999</v>
      </c>
      <c r="AK206" s="46">
        <v>1.0000000001</v>
      </c>
      <c r="AL206" s="9">
        <f ca="1">_xll.ErPert(AJ206,AI206,AK206)</f>
        <v>1</v>
      </c>
      <c r="AN206" s="43">
        <v>95</v>
      </c>
      <c r="AO206" s="48">
        <v>1</v>
      </c>
      <c r="AP206" s="45">
        <v>0.99999999989999999</v>
      </c>
      <c r="AQ206" s="46">
        <v>1.0000000001</v>
      </c>
      <c r="AR206" s="9">
        <f ca="1">_xll.ErPert(AP206,AO206,AQ206)</f>
        <v>1</v>
      </c>
      <c r="AT206" s="43">
        <v>95</v>
      </c>
      <c r="AU206" s="54">
        <v>1.0900000000000001</v>
      </c>
      <c r="AV206" s="54">
        <v>1.05</v>
      </c>
      <c r="AW206" s="54">
        <v>1.1299999999999999</v>
      </c>
      <c r="AX206" s="9">
        <f ca="1">_xll.ErPert(AV206,AU206,AW206)</f>
        <v>1.0900000000000001</v>
      </c>
      <c r="AZ206" s="43">
        <v>95</v>
      </c>
      <c r="BA206" s="54">
        <v>1.34</v>
      </c>
      <c r="BB206" s="54">
        <v>1.25</v>
      </c>
      <c r="BC206" s="54">
        <v>1.43</v>
      </c>
      <c r="BD206" s="9">
        <f ca="1">_xll.ErPert(BB206,BA206,BC206)</f>
        <v>1.34</v>
      </c>
      <c r="BF206" s="43">
        <v>95</v>
      </c>
      <c r="BG206" s="48">
        <v>1</v>
      </c>
      <c r="BH206" s="45">
        <v>0.99999999989999999</v>
      </c>
      <c r="BI206" s="46">
        <v>1.0000000001</v>
      </c>
      <c r="BJ206" s="9">
        <f ca="1">_xll.ErPert(BH206,BG206,BI206)</f>
        <v>1</v>
      </c>
      <c r="BL206" s="43">
        <v>95</v>
      </c>
      <c r="BM206" s="54">
        <v>1.1200000000000001</v>
      </c>
      <c r="BN206" s="54">
        <v>1.08</v>
      </c>
      <c r="BO206" s="54">
        <v>1.1599999999999999</v>
      </c>
      <c r="BP206" s="9">
        <f ca="1">_xll.ErPert(BN206,BM206,BO206)</f>
        <v>1.1200000000000001</v>
      </c>
      <c r="BR206" s="43">
        <v>95</v>
      </c>
      <c r="BS206" s="55">
        <v>1.1000000000000001</v>
      </c>
      <c r="BT206" s="55">
        <v>1.07</v>
      </c>
      <c r="BU206" s="55">
        <v>1.1399999999999999</v>
      </c>
      <c r="BV206" s="9">
        <f ca="1">_xll.ErPert(BT206,BS206,BU206)</f>
        <v>1.1016666666666668</v>
      </c>
    </row>
    <row r="207" spans="1:74" ht="16" thickBot="1" x14ac:dyDescent="0.4">
      <c r="A207" s="56">
        <v>25.924378000000001</v>
      </c>
      <c r="B207" s="56">
        <v>5.6566580000000002</v>
      </c>
      <c r="D207" s="43">
        <v>96</v>
      </c>
      <c r="E207" s="44">
        <f t="shared" si="12"/>
        <v>25.924378000000001</v>
      </c>
      <c r="F207" s="45">
        <f t="shared" si="13"/>
        <v>14.837328320000001</v>
      </c>
      <c r="G207" s="46">
        <f t="shared" si="14"/>
        <v>37.011427679999997</v>
      </c>
      <c r="H207" s="9">
        <f ca="1">_xll.ErPert(F207,E207,G207)</f>
        <v>25.924378000000004</v>
      </c>
      <c r="J207" s="43">
        <v>96</v>
      </c>
      <c r="K207" s="48">
        <v>1</v>
      </c>
      <c r="L207" s="45">
        <v>0.99999999989999999</v>
      </c>
      <c r="M207" s="46">
        <v>1.0000000001</v>
      </c>
      <c r="N207" s="9">
        <f ca="1">_xll.ErPert(L207,K207,M207)</f>
        <v>1</v>
      </c>
      <c r="P207" s="43">
        <v>96</v>
      </c>
      <c r="Q207" s="48">
        <v>1</v>
      </c>
      <c r="R207" s="45">
        <v>0.99999999989999999</v>
      </c>
      <c r="S207" s="46">
        <v>1.0000000001</v>
      </c>
      <c r="T207" s="9">
        <f ca="1">_xll.ErPert(R207,Q207,S207)</f>
        <v>1</v>
      </c>
      <c r="V207" s="43">
        <v>96</v>
      </c>
      <c r="W207" s="48">
        <v>1</v>
      </c>
      <c r="X207" s="45">
        <v>0.99999999989999999</v>
      </c>
      <c r="Y207" s="46">
        <v>1.0000000001</v>
      </c>
      <c r="Z207" s="9">
        <f ca="1">_xll.ErPert(X207,W207,Y207)</f>
        <v>1</v>
      </c>
      <c r="AB207" s="43">
        <v>96</v>
      </c>
      <c r="AC207" s="48">
        <v>1</v>
      </c>
      <c r="AD207" s="45">
        <v>0.99999999989999999</v>
      </c>
      <c r="AE207" s="46">
        <v>1.0000000001</v>
      </c>
      <c r="AF207" s="9">
        <f ca="1">_xll.ErPert(AD207,AC207,AE207)</f>
        <v>1</v>
      </c>
      <c r="AH207" s="43">
        <v>96</v>
      </c>
      <c r="AI207" s="48">
        <v>1</v>
      </c>
      <c r="AJ207" s="45">
        <v>0.99999999989999999</v>
      </c>
      <c r="AK207" s="46">
        <v>1.0000000001</v>
      </c>
      <c r="AL207" s="9">
        <f ca="1">_xll.ErPert(AJ207,AI207,AK207)</f>
        <v>1</v>
      </c>
      <c r="AN207" s="43">
        <v>96</v>
      </c>
      <c r="AO207" s="48">
        <v>1</v>
      </c>
      <c r="AP207" s="45">
        <v>0.99999999989999999</v>
      </c>
      <c r="AQ207" s="46">
        <v>1.0000000001</v>
      </c>
      <c r="AR207" s="9">
        <f ca="1">_xll.ErPert(AP207,AO207,AQ207)</f>
        <v>1</v>
      </c>
      <c r="AT207" s="43">
        <v>96</v>
      </c>
      <c r="AU207" s="54">
        <v>1.0900000000000001</v>
      </c>
      <c r="AV207" s="54">
        <v>1.05</v>
      </c>
      <c r="AW207" s="54">
        <v>1.1299999999999999</v>
      </c>
      <c r="AX207" s="9">
        <f ca="1">_xll.ErPert(AV207,AU207,AW207)</f>
        <v>1.0900000000000001</v>
      </c>
      <c r="AZ207" s="43">
        <v>96</v>
      </c>
      <c r="BA207" s="54">
        <v>1.34</v>
      </c>
      <c r="BB207" s="54">
        <v>1.25</v>
      </c>
      <c r="BC207" s="54">
        <v>1.43</v>
      </c>
      <c r="BD207" s="9">
        <f ca="1">_xll.ErPert(BB207,BA207,BC207)</f>
        <v>1.34</v>
      </c>
      <c r="BF207" s="43">
        <v>96</v>
      </c>
      <c r="BG207" s="48">
        <v>1</v>
      </c>
      <c r="BH207" s="45">
        <v>0.99999999989999999</v>
      </c>
      <c r="BI207" s="46">
        <v>1.0000000001</v>
      </c>
      <c r="BJ207" s="9">
        <f ca="1">_xll.ErPert(BH207,BG207,BI207)</f>
        <v>1</v>
      </c>
      <c r="BL207" s="43">
        <v>96</v>
      </c>
      <c r="BM207" s="54">
        <v>1.1200000000000001</v>
      </c>
      <c r="BN207" s="54">
        <v>1.08</v>
      </c>
      <c r="BO207" s="54">
        <v>1.1599999999999999</v>
      </c>
      <c r="BP207" s="9">
        <f ca="1">_xll.ErPert(BN207,BM207,BO207)</f>
        <v>1.1200000000000001</v>
      </c>
      <c r="BR207" s="43">
        <v>96</v>
      </c>
      <c r="BS207" s="55">
        <v>1.1000000000000001</v>
      </c>
      <c r="BT207" s="55">
        <v>1.07</v>
      </c>
      <c r="BU207" s="55">
        <v>1.1399999999999999</v>
      </c>
      <c r="BV207" s="9">
        <f ca="1">_xll.ErPert(BT207,BS207,BU207)</f>
        <v>1.1016666666666668</v>
      </c>
    </row>
    <row r="208" spans="1:74" ht="16" thickBot="1" x14ac:dyDescent="0.4">
      <c r="A208" s="56">
        <v>25.924378000000001</v>
      </c>
      <c r="B208" s="56">
        <v>5.6566580000000002</v>
      </c>
      <c r="D208" s="43">
        <v>97</v>
      </c>
      <c r="E208" s="44">
        <f t="shared" si="12"/>
        <v>25.924378000000001</v>
      </c>
      <c r="F208" s="45">
        <f t="shared" si="13"/>
        <v>14.837328320000001</v>
      </c>
      <c r="G208" s="46">
        <f t="shared" si="14"/>
        <v>37.011427679999997</v>
      </c>
      <c r="H208" s="9">
        <f ca="1">_xll.ErPert(F208,E208,G208)</f>
        <v>25.924378000000004</v>
      </c>
      <c r="J208" s="43">
        <v>97</v>
      </c>
      <c r="K208" s="48">
        <v>1</v>
      </c>
      <c r="L208" s="45">
        <v>0.99999999989999999</v>
      </c>
      <c r="M208" s="46">
        <v>1.0000000001</v>
      </c>
      <c r="N208" s="9">
        <f ca="1">_xll.ErPert(L208,K208,M208)</f>
        <v>1</v>
      </c>
      <c r="P208" s="43">
        <v>97</v>
      </c>
      <c r="Q208" s="48">
        <v>1</v>
      </c>
      <c r="R208" s="45">
        <v>0.99999999989999999</v>
      </c>
      <c r="S208" s="46">
        <v>1.0000000001</v>
      </c>
      <c r="T208" s="9">
        <f ca="1">_xll.ErPert(R208,Q208,S208)</f>
        <v>1</v>
      </c>
      <c r="V208" s="43">
        <v>97</v>
      </c>
      <c r="W208" s="48">
        <v>1</v>
      </c>
      <c r="X208" s="45">
        <v>0.99999999989999999</v>
      </c>
      <c r="Y208" s="46">
        <v>1.0000000001</v>
      </c>
      <c r="Z208" s="9">
        <f ca="1">_xll.ErPert(X208,W208,Y208)</f>
        <v>1</v>
      </c>
      <c r="AB208" s="43">
        <v>97</v>
      </c>
      <c r="AC208" s="48">
        <v>1</v>
      </c>
      <c r="AD208" s="45">
        <v>0.99999999989999999</v>
      </c>
      <c r="AE208" s="46">
        <v>1.0000000001</v>
      </c>
      <c r="AF208" s="9">
        <f ca="1">_xll.ErPert(AD208,AC208,AE208)</f>
        <v>1</v>
      </c>
      <c r="AH208" s="43">
        <v>97</v>
      </c>
      <c r="AI208" s="48">
        <v>1</v>
      </c>
      <c r="AJ208" s="45">
        <v>0.99999999989999999</v>
      </c>
      <c r="AK208" s="46">
        <v>1.0000000001</v>
      </c>
      <c r="AL208" s="9">
        <f ca="1">_xll.ErPert(AJ208,AI208,AK208)</f>
        <v>1</v>
      </c>
      <c r="AN208" s="43">
        <v>97</v>
      </c>
      <c r="AO208" s="48">
        <v>1</v>
      </c>
      <c r="AP208" s="45">
        <v>0.99999999989999999</v>
      </c>
      <c r="AQ208" s="46">
        <v>1.0000000001</v>
      </c>
      <c r="AR208" s="9">
        <f ca="1">_xll.ErPert(AP208,AO208,AQ208)</f>
        <v>1</v>
      </c>
      <c r="AT208" s="43">
        <v>97</v>
      </c>
      <c r="AU208" s="54">
        <v>1.0900000000000001</v>
      </c>
      <c r="AV208" s="54">
        <v>1.05</v>
      </c>
      <c r="AW208" s="54">
        <v>1.1299999999999999</v>
      </c>
      <c r="AX208" s="9">
        <f ca="1">_xll.ErPert(AV208,AU208,AW208)</f>
        <v>1.0900000000000001</v>
      </c>
      <c r="AZ208" s="43">
        <v>97</v>
      </c>
      <c r="BA208" s="54">
        <v>1.34</v>
      </c>
      <c r="BB208" s="54">
        <v>1.25</v>
      </c>
      <c r="BC208" s="54">
        <v>1.43</v>
      </c>
      <c r="BD208" s="9">
        <f ca="1">_xll.ErPert(BB208,BA208,BC208)</f>
        <v>1.34</v>
      </c>
      <c r="BF208" s="43">
        <v>97</v>
      </c>
      <c r="BG208" s="48">
        <v>1</v>
      </c>
      <c r="BH208" s="45">
        <v>0.99999999989999999</v>
      </c>
      <c r="BI208" s="46">
        <v>1.0000000001</v>
      </c>
      <c r="BJ208" s="9">
        <f ca="1">_xll.ErPert(BH208,BG208,BI208)</f>
        <v>1</v>
      </c>
      <c r="BL208" s="43">
        <v>97</v>
      </c>
      <c r="BM208" s="54">
        <v>1.1200000000000001</v>
      </c>
      <c r="BN208" s="54">
        <v>1.08</v>
      </c>
      <c r="BO208" s="54">
        <v>1.1599999999999999</v>
      </c>
      <c r="BP208" s="9">
        <f ca="1">_xll.ErPert(BN208,BM208,BO208)</f>
        <v>1.1200000000000001</v>
      </c>
      <c r="BR208" s="43">
        <v>97</v>
      </c>
      <c r="BS208" s="55">
        <v>1.1000000000000001</v>
      </c>
      <c r="BT208" s="55">
        <v>1.07</v>
      </c>
      <c r="BU208" s="55">
        <v>1.1399999999999999</v>
      </c>
      <c r="BV208" s="9">
        <f ca="1">_xll.ErPert(BT208,BS208,BU208)</f>
        <v>1.1016666666666668</v>
      </c>
    </row>
    <row r="209" spans="1:74" ht="16" thickBot="1" x14ac:dyDescent="0.4">
      <c r="A209" s="56">
        <v>25.924378000000001</v>
      </c>
      <c r="B209" s="56">
        <v>5.6566580000000002</v>
      </c>
      <c r="D209" s="43">
        <v>98</v>
      </c>
      <c r="E209" s="44">
        <f t="shared" si="12"/>
        <v>25.924378000000001</v>
      </c>
      <c r="F209" s="45">
        <f t="shared" si="13"/>
        <v>14.837328320000001</v>
      </c>
      <c r="G209" s="46">
        <f t="shared" si="14"/>
        <v>37.011427679999997</v>
      </c>
      <c r="H209" s="9">
        <f ca="1">_xll.ErPert(F209,E209,G209)</f>
        <v>25.924378000000004</v>
      </c>
      <c r="J209" s="43">
        <v>98</v>
      </c>
      <c r="K209" s="48">
        <v>1</v>
      </c>
      <c r="L209" s="45">
        <v>0.99999999989999999</v>
      </c>
      <c r="M209" s="46">
        <v>1.0000000001</v>
      </c>
      <c r="N209" s="9">
        <f ca="1">_xll.ErPert(L209,K209,M209)</f>
        <v>1</v>
      </c>
      <c r="P209" s="43">
        <v>98</v>
      </c>
      <c r="Q209" s="48">
        <v>1</v>
      </c>
      <c r="R209" s="45">
        <v>0.99999999989999999</v>
      </c>
      <c r="S209" s="46">
        <v>1.0000000001</v>
      </c>
      <c r="T209" s="9">
        <f ca="1">_xll.ErPert(R209,Q209,S209)</f>
        <v>1</v>
      </c>
      <c r="V209" s="43">
        <v>98</v>
      </c>
      <c r="W209" s="48">
        <v>1</v>
      </c>
      <c r="X209" s="45">
        <v>0.99999999989999999</v>
      </c>
      <c r="Y209" s="46">
        <v>1.0000000001</v>
      </c>
      <c r="Z209" s="9">
        <f ca="1">_xll.ErPert(X209,W209,Y209)</f>
        <v>1</v>
      </c>
      <c r="AB209" s="43">
        <v>98</v>
      </c>
      <c r="AC209" s="48">
        <v>1</v>
      </c>
      <c r="AD209" s="45">
        <v>0.99999999989999999</v>
      </c>
      <c r="AE209" s="46">
        <v>1.0000000001</v>
      </c>
      <c r="AF209" s="9">
        <f ca="1">_xll.ErPert(AD209,AC209,AE209)</f>
        <v>1</v>
      </c>
      <c r="AH209" s="43">
        <v>98</v>
      </c>
      <c r="AI209" s="48">
        <v>1</v>
      </c>
      <c r="AJ209" s="45">
        <v>0.99999999989999999</v>
      </c>
      <c r="AK209" s="46">
        <v>1.0000000001</v>
      </c>
      <c r="AL209" s="9">
        <f ca="1">_xll.ErPert(AJ209,AI209,AK209)</f>
        <v>1</v>
      </c>
      <c r="AN209" s="43">
        <v>98</v>
      </c>
      <c r="AO209" s="48">
        <v>1</v>
      </c>
      <c r="AP209" s="45">
        <v>0.99999999989999999</v>
      </c>
      <c r="AQ209" s="46">
        <v>1.0000000001</v>
      </c>
      <c r="AR209" s="9">
        <f ca="1">_xll.ErPert(AP209,AO209,AQ209)</f>
        <v>1</v>
      </c>
      <c r="AT209" s="43">
        <v>98</v>
      </c>
      <c r="AU209" s="54">
        <v>1.0900000000000001</v>
      </c>
      <c r="AV209" s="54">
        <v>1.05</v>
      </c>
      <c r="AW209" s="54">
        <v>1.1299999999999999</v>
      </c>
      <c r="AX209" s="9">
        <f ca="1">_xll.ErPert(AV209,AU209,AW209)</f>
        <v>1.0900000000000001</v>
      </c>
      <c r="AZ209" s="43">
        <v>98</v>
      </c>
      <c r="BA209" s="54">
        <v>1.34</v>
      </c>
      <c r="BB209" s="54">
        <v>1.25</v>
      </c>
      <c r="BC209" s="54">
        <v>1.43</v>
      </c>
      <c r="BD209" s="9">
        <f ca="1">_xll.ErPert(BB209,BA209,BC209)</f>
        <v>1.34</v>
      </c>
      <c r="BF209" s="43">
        <v>98</v>
      </c>
      <c r="BG209" s="48">
        <v>1</v>
      </c>
      <c r="BH209" s="45">
        <v>0.99999999989999999</v>
      </c>
      <c r="BI209" s="46">
        <v>1.0000000001</v>
      </c>
      <c r="BJ209" s="9">
        <f ca="1">_xll.ErPert(BH209,BG209,BI209)</f>
        <v>1</v>
      </c>
      <c r="BL209" s="43">
        <v>98</v>
      </c>
      <c r="BM209" s="54">
        <v>1.1200000000000001</v>
      </c>
      <c r="BN209" s="54">
        <v>1.08</v>
      </c>
      <c r="BO209" s="54">
        <v>1.1599999999999999</v>
      </c>
      <c r="BP209" s="9">
        <f ca="1">_xll.ErPert(BN209,BM209,BO209)</f>
        <v>1.1200000000000001</v>
      </c>
      <c r="BR209" s="43">
        <v>98</v>
      </c>
      <c r="BS209" s="55">
        <v>1.1000000000000001</v>
      </c>
      <c r="BT209" s="55">
        <v>1.07</v>
      </c>
      <c r="BU209" s="55">
        <v>1.1399999999999999</v>
      </c>
      <c r="BV209" s="9">
        <f ca="1">_xll.ErPert(BT209,BS209,BU209)</f>
        <v>1.1016666666666668</v>
      </c>
    </row>
    <row r="210" spans="1:74" ht="16" thickBot="1" x14ac:dyDescent="0.4">
      <c r="A210" s="56">
        <v>25.924378000000001</v>
      </c>
      <c r="B210" s="56">
        <v>5.6566580000000002</v>
      </c>
      <c r="D210" s="43">
        <v>99</v>
      </c>
      <c r="E210" s="44">
        <f t="shared" si="12"/>
        <v>25.924378000000001</v>
      </c>
      <c r="F210" s="45">
        <f t="shared" si="13"/>
        <v>14.837328320000001</v>
      </c>
      <c r="G210" s="46">
        <f t="shared" si="14"/>
        <v>37.011427679999997</v>
      </c>
      <c r="H210" s="9">
        <f ca="1">_xll.ErPert(F210,E210,G210)</f>
        <v>25.924378000000004</v>
      </c>
      <c r="J210" s="43">
        <v>99</v>
      </c>
      <c r="K210" s="48">
        <v>1</v>
      </c>
      <c r="L210" s="45">
        <v>0.99999999989999999</v>
      </c>
      <c r="M210" s="46">
        <v>1.0000000001</v>
      </c>
      <c r="N210" s="9">
        <f ca="1">_xll.ErPert(L210,K210,M210)</f>
        <v>1</v>
      </c>
      <c r="P210" s="43">
        <v>99</v>
      </c>
      <c r="Q210" s="48">
        <v>1</v>
      </c>
      <c r="R210" s="45">
        <v>0.99999999989999999</v>
      </c>
      <c r="S210" s="46">
        <v>1.0000000001</v>
      </c>
      <c r="T210" s="9">
        <f ca="1">_xll.ErPert(R210,Q210,S210)</f>
        <v>1</v>
      </c>
      <c r="V210" s="43">
        <v>99</v>
      </c>
      <c r="W210" s="48">
        <v>1</v>
      </c>
      <c r="X210" s="45">
        <v>0.99999999989999999</v>
      </c>
      <c r="Y210" s="46">
        <v>1.0000000001</v>
      </c>
      <c r="Z210" s="9">
        <f ca="1">_xll.ErPert(X210,W210,Y210)</f>
        <v>1</v>
      </c>
      <c r="AB210" s="43">
        <v>99</v>
      </c>
      <c r="AC210" s="48">
        <v>1</v>
      </c>
      <c r="AD210" s="45">
        <v>0.99999999989999999</v>
      </c>
      <c r="AE210" s="46">
        <v>1.0000000001</v>
      </c>
      <c r="AF210" s="9">
        <f ca="1">_xll.ErPert(AD210,AC210,AE210)</f>
        <v>1</v>
      </c>
      <c r="AH210" s="43">
        <v>99</v>
      </c>
      <c r="AI210" s="48">
        <v>1</v>
      </c>
      <c r="AJ210" s="45">
        <v>0.99999999989999999</v>
      </c>
      <c r="AK210" s="46">
        <v>1.0000000001</v>
      </c>
      <c r="AL210" s="9">
        <f ca="1">_xll.ErPert(AJ210,AI210,AK210)</f>
        <v>1</v>
      </c>
      <c r="AN210" s="43">
        <v>99</v>
      </c>
      <c r="AO210" s="48">
        <v>1</v>
      </c>
      <c r="AP210" s="45">
        <v>0.99999999989999999</v>
      </c>
      <c r="AQ210" s="46">
        <v>1.0000000001</v>
      </c>
      <c r="AR210" s="9">
        <f ca="1">_xll.ErPert(AP210,AO210,AQ210)</f>
        <v>1</v>
      </c>
      <c r="AT210" s="43">
        <v>99</v>
      </c>
      <c r="AU210" s="54">
        <v>1.0900000000000001</v>
      </c>
      <c r="AV210" s="54">
        <v>1.05</v>
      </c>
      <c r="AW210" s="54">
        <v>1.1299999999999999</v>
      </c>
      <c r="AX210" s="9">
        <f ca="1">_xll.ErPert(AV210,AU210,AW210)</f>
        <v>1.0900000000000001</v>
      </c>
      <c r="AZ210" s="43">
        <v>99</v>
      </c>
      <c r="BA210" s="54">
        <v>1.34</v>
      </c>
      <c r="BB210" s="54">
        <v>1.25</v>
      </c>
      <c r="BC210" s="54">
        <v>1.43</v>
      </c>
      <c r="BD210" s="9">
        <f ca="1">_xll.ErPert(BB210,BA210,BC210)</f>
        <v>1.34</v>
      </c>
      <c r="BF210" s="43">
        <v>99</v>
      </c>
      <c r="BG210" s="48">
        <v>1</v>
      </c>
      <c r="BH210" s="45">
        <v>0.99999999989999999</v>
      </c>
      <c r="BI210" s="46">
        <v>1.0000000001</v>
      </c>
      <c r="BJ210" s="9">
        <f ca="1">_xll.ErPert(BH210,BG210,BI210)</f>
        <v>1</v>
      </c>
      <c r="BL210" s="43">
        <v>99</v>
      </c>
      <c r="BM210" s="54">
        <v>1.1200000000000001</v>
      </c>
      <c r="BN210" s="54">
        <v>1.08</v>
      </c>
      <c r="BO210" s="54">
        <v>1.1599999999999999</v>
      </c>
      <c r="BP210" s="9">
        <f ca="1">_xll.ErPert(BN210,BM210,BO210)</f>
        <v>1.1200000000000001</v>
      </c>
      <c r="BR210" s="43">
        <v>99</v>
      </c>
      <c r="BS210" s="55">
        <v>1.1000000000000001</v>
      </c>
      <c r="BT210" s="55">
        <v>1.07</v>
      </c>
      <c r="BU210" s="55">
        <v>1.1399999999999999</v>
      </c>
      <c r="BV210" s="9">
        <f ca="1">_xll.ErPert(BT210,BS210,BU210)</f>
        <v>1.1016666666666668</v>
      </c>
    </row>
    <row r="211" spans="1:74" ht="16" thickBot="1" x14ac:dyDescent="0.4">
      <c r="A211" s="56">
        <v>25.924378000000001</v>
      </c>
      <c r="B211" s="56">
        <v>5.6566580000000002</v>
      </c>
      <c r="D211" s="43">
        <v>100</v>
      </c>
      <c r="E211" s="44">
        <f t="shared" si="12"/>
        <v>25.924378000000001</v>
      </c>
      <c r="F211" s="45">
        <f t="shared" si="13"/>
        <v>14.837328320000001</v>
      </c>
      <c r="G211" s="46">
        <f t="shared" si="14"/>
        <v>37.011427679999997</v>
      </c>
      <c r="H211" s="9">
        <f ca="1">_xll.ErPert(F211,E211,G211)</f>
        <v>25.924378000000004</v>
      </c>
      <c r="J211" s="43">
        <v>100</v>
      </c>
      <c r="K211" s="48">
        <v>1</v>
      </c>
      <c r="L211" s="45">
        <v>0.99999999989999999</v>
      </c>
      <c r="M211" s="46">
        <v>1.0000000001</v>
      </c>
      <c r="N211" s="9">
        <f ca="1">_xll.ErPert(L211,K211,M211)</f>
        <v>1</v>
      </c>
      <c r="P211" s="43">
        <v>100</v>
      </c>
      <c r="Q211" s="48">
        <v>1</v>
      </c>
      <c r="R211" s="45">
        <v>0.99999999989999999</v>
      </c>
      <c r="S211" s="46">
        <v>1.0000000001</v>
      </c>
      <c r="T211" s="9">
        <f ca="1">_xll.ErPert(R211,Q211,S211)</f>
        <v>1</v>
      </c>
      <c r="V211" s="43">
        <v>100</v>
      </c>
      <c r="W211" s="48">
        <v>1</v>
      </c>
      <c r="X211" s="45">
        <v>0.99999999989999999</v>
      </c>
      <c r="Y211" s="46">
        <v>1.0000000001</v>
      </c>
      <c r="Z211" s="9">
        <f ca="1">_xll.ErPert(X211,W211,Y211)</f>
        <v>1</v>
      </c>
      <c r="AB211" s="43">
        <v>100</v>
      </c>
      <c r="AC211" s="48">
        <v>1</v>
      </c>
      <c r="AD211" s="45">
        <v>0.99999999989999999</v>
      </c>
      <c r="AE211" s="46">
        <v>1.0000000001</v>
      </c>
      <c r="AF211" s="9">
        <f ca="1">_xll.ErPert(AD211,AC211,AE211)</f>
        <v>1</v>
      </c>
      <c r="AH211" s="43">
        <v>100</v>
      </c>
      <c r="AI211" s="48">
        <v>1</v>
      </c>
      <c r="AJ211" s="45">
        <v>0.99999999989999999</v>
      </c>
      <c r="AK211" s="46">
        <v>1.0000000001</v>
      </c>
      <c r="AL211" s="9">
        <f ca="1">_xll.ErPert(AJ211,AI211,AK211)</f>
        <v>1</v>
      </c>
      <c r="AN211" s="43">
        <v>100</v>
      </c>
      <c r="AO211" s="48">
        <v>1</v>
      </c>
      <c r="AP211" s="45">
        <v>0.99999999989999999</v>
      </c>
      <c r="AQ211" s="46">
        <v>1.0000000001</v>
      </c>
      <c r="AR211" s="9">
        <f ca="1">_xll.ErPert(AP211,AO211,AQ211)</f>
        <v>1</v>
      </c>
      <c r="AT211" s="43">
        <v>100</v>
      </c>
      <c r="AU211" s="54">
        <v>1.0900000000000001</v>
      </c>
      <c r="AV211" s="54">
        <v>1.05</v>
      </c>
      <c r="AW211" s="54">
        <v>1.1299999999999999</v>
      </c>
      <c r="AX211" s="9">
        <f ca="1">_xll.ErPert(AV211,AU211,AW211)</f>
        <v>1.0900000000000001</v>
      </c>
      <c r="AZ211" s="43">
        <v>100</v>
      </c>
      <c r="BA211" s="54">
        <v>1.34</v>
      </c>
      <c r="BB211" s="54">
        <v>1.25</v>
      </c>
      <c r="BC211" s="54">
        <v>1.43</v>
      </c>
      <c r="BD211" s="9">
        <f ca="1">_xll.ErPert(BB211,BA211,BC211)</f>
        <v>1.34</v>
      </c>
      <c r="BF211" s="43">
        <v>100</v>
      </c>
      <c r="BG211" s="48">
        <v>1</v>
      </c>
      <c r="BH211" s="45">
        <v>0.99999999989999999</v>
      </c>
      <c r="BI211" s="46">
        <v>1.0000000001</v>
      </c>
      <c r="BJ211" s="9">
        <f ca="1">_xll.ErPert(BH211,BG211,BI211)</f>
        <v>1</v>
      </c>
      <c r="BL211" s="43">
        <v>100</v>
      </c>
      <c r="BM211" s="54">
        <v>1.1200000000000001</v>
      </c>
      <c r="BN211" s="54">
        <v>1.08</v>
      </c>
      <c r="BO211" s="54">
        <v>1.1599999999999999</v>
      </c>
      <c r="BP211" s="9">
        <f ca="1">_xll.ErPert(BN211,BM211,BO211)</f>
        <v>1.1200000000000001</v>
      </c>
      <c r="BR211" s="43">
        <v>100</v>
      </c>
      <c r="BS211" s="55">
        <v>1.1000000000000001</v>
      </c>
      <c r="BT211" s="55">
        <v>1.07</v>
      </c>
      <c r="BU211" s="55">
        <v>1.1399999999999999</v>
      </c>
      <c r="BV211" s="9">
        <f ca="1">_xll.ErPert(BT211,BS211,BU211)</f>
        <v>1.1016666666666668</v>
      </c>
    </row>
    <row r="212" spans="1:74" ht="16" thickBot="1" x14ac:dyDescent="0.4">
      <c r="A212" s="56">
        <v>25.924378000000001</v>
      </c>
      <c r="B212" s="56">
        <v>5.6566580000000002</v>
      </c>
      <c r="D212" s="43">
        <v>101</v>
      </c>
      <c r="E212" s="44">
        <f t="shared" si="12"/>
        <v>25.924378000000001</v>
      </c>
      <c r="F212" s="45">
        <f t="shared" si="13"/>
        <v>14.837328320000001</v>
      </c>
      <c r="G212" s="46">
        <f t="shared" si="14"/>
        <v>37.011427679999997</v>
      </c>
      <c r="H212" s="9">
        <f ca="1">_xll.ErPert(F212,E212,G212)</f>
        <v>25.924378000000004</v>
      </c>
      <c r="J212" s="43">
        <v>101</v>
      </c>
      <c r="K212" s="48">
        <v>1</v>
      </c>
      <c r="L212" s="45">
        <v>0.99999999989999999</v>
      </c>
      <c r="M212" s="46">
        <v>1.0000000001</v>
      </c>
      <c r="N212" s="9">
        <f ca="1">_xll.ErPert(L212,K212,M212)</f>
        <v>1</v>
      </c>
      <c r="P212" s="43">
        <v>101</v>
      </c>
      <c r="Q212" s="48">
        <v>1</v>
      </c>
      <c r="R212" s="45">
        <v>0.99999999989999999</v>
      </c>
      <c r="S212" s="46">
        <v>1.0000000001</v>
      </c>
      <c r="T212" s="9">
        <f ca="1">_xll.ErPert(R212,Q212,S212)</f>
        <v>1</v>
      </c>
      <c r="V212" s="43">
        <v>101</v>
      </c>
      <c r="W212" s="48">
        <v>1</v>
      </c>
      <c r="X212" s="45">
        <v>0.99999999989999999</v>
      </c>
      <c r="Y212" s="46">
        <v>1.0000000001</v>
      </c>
      <c r="Z212" s="9">
        <f ca="1">_xll.ErPert(X212,W212,Y212)</f>
        <v>1</v>
      </c>
      <c r="AB212" s="43">
        <v>101</v>
      </c>
      <c r="AC212" s="48">
        <v>1</v>
      </c>
      <c r="AD212" s="45">
        <v>0.99999999989999999</v>
      </c>
      <c r="AE212" s="46">
        <v>1.0000000001</v>
      </c>
      <c r="AF212" s="9">
        <f ca="1">_xll.ErPert(AD212,AC212,AE212)</f>
        <v>1</v>
      </c>
      <c r="AH212" s="43">
        <v>101</v>
      </c>
      <c r="AI212" s="48">
        <v>1</v>
      </c>
      <c r="AJ212" s="45">
        <v>0.99999999989999999</v>
      </c>
      <c r="AK212" s="46">
        <v>1.0000000001</v>
      </c>
      <c r="AL212" s="9">
        <f ca="1">_xll.ErPert(AJ212,AI212,AK212)</f>
        <v>1</v>
      </c>
      <c r="AN212" s="43">
        <v>101</v>
      </c>
      <c r="AO212" s="48">
        <v>1</v>
      </c>
      <c r="AP212" s="45">
        <v>0.99999999989999999</v>
      </c>
      <c r="AQ212" s="46">
        <v>1.0000000001</v>
      </c>
      <c r="AR212" s="9">
        <f ca="1">_xll.ErPert(AP212,AO212,AQ212)</f>
        <v>1</v>
      </c>
      <c r="AT212" s="43">
        <v>101</v>
      </c>
      <c r="AU212" s="54">
        <v>1.0900000000000001</v>
      </c>
      <c r="AV212" s="54">
        <v>1.05</v>
      </c>
      <c r="AW212" s="54">
        <v>1.1299999999999999</v>
      </c>
      <c r="AX212" s="9">
        <f ca="1">_xll.ErPert(AV212,AU212,AW212)</f>
        <v>1.0900000000000001</v>
      </c>
      <c r="AZ212" s="43">
        <v>101</v>
      </c>
      <c r="BA212" s="54">
        <v>1.34</v>
      </c>
      <c r="BB212" s="54">
        <v>1.25</v>
      </c>
      <c r="BC212" s="54">
        <v>1.43</v>
      </c>
      <c r="BD212" s="9">
        <f ca="1">_xll.ErPert(BB212,BA212,BC212)</f>
        <v>1.34</v>
      </c>
      <c r="BF212" s="43">
        <v>101</v>
      </c>
      <c r="BG212" s="48">
        <v>1</v>
      </c>
      <c r="BH212" s="45">
        <v>0.99999999989999999</v>
      </c>
      <c r="BI212" s="46">
        <v>1.0000000001</v>
      </c>
      <c r="BJ212" s="9">
        <f ca="1">_xll.ErPert(BH212,BG212,BI212)</f>
        <v>1</v>
      </c>
      <c r="BL212" s="43">
        <v>101</v>
      </c>
      <c r="BM212" s="54">
        <v>1.1200000000000001</v>
      </c>
      <c r="BN212" s="54">
        <v>1.08</v>
      </c>
      <c r="BO212" s="54">
        <v>1.1599999999999999</v>
      </c>
      <c r="BP212" s="9">
        <f ca="1">_xll.ErPert(BN212,BM212,BO212)</f>
        <v>1.1200000000000001</v>
      </c>
      <c r="BR212" s="43">
        <v>101</v>
      </c>
      <c r="BS212" s="55">
        <v>1.1000000000000001</v>
      </c>
      <c r="BT212" s="55">
        <v>1.07</v>
      </c>
      <c r="BU212" s="55">
        <v>1.1399999999999999</v>
      </c>
      <c r="BV212" s="9">
        <f ca="1">_xll.ErPert(BT212,BS212,BU212)</f>
        <v>1.1016666666666668</v>
      </c>
    </row>
    <row r="213" spans="1:74" ht="16" thickBot="1" x14ac:dyDescent="0.4">
      <c r="A213" s="56">
        <v>25.924378000000001</v>
      </c>
      <c r="B213" s="56">
        <v>5.6566580000000002</v>
      </c>
      <c r="D213" s="43">
        <v>102</v>
      </c>
      <c r="E213" s="44">
        <f t="shared" si="12"/>
        <v>25.924378000000001</v>
      </c>
      <c r="F213" s="45">
        <f t="shared" si="13"/>
        <v>14.837328320000001</v>
      </c>
      <c r="G213" s="46">
        <f t="shared" si="14"/>
        <v>37.011427679999997</v>
      </c>
      <c r="H213" s="9">
        <f ca="1">_xll.ErPert(F213,E213,G213)</f>
        <v>25.924378000000004</v>
      </c>
      <c r="J213" s="43">
        <v>102</v>
      </c>
      <c r="K213" s="48">
        <v>1</v>
      </c>
      <c r="L213" s="45">
        <v>0.99999999989999999</v>
      </c>
      <c r="M213" s="46">
        <v>1.0000000001</v>
      </c>
      <c r="N213" s="9">
        <f ca="1">_xll.ErPert(L213,K213,M213)</f>
        <v>1</v>
      </c>
      <c r="P213" s="43">
        <v>102</v>
      </c>
      <c r="Q213" s="48">
        <v>1</v>
      </c>
      <c r="R213" s="45">
        <v>0.99999999989999999</v>
      </c>
      <c r="S213" s="46">
        <v>1.0000000001</v>
      </c>
      <c r="T213" s="9">
        <f ca="1">_xll.ErPert(R213,Q213,S213)</f>
        <v>1</v>
      </c>
      <c r="V213" s="43">
        <v>102</v>
      </c>
      <c r="W213" s="48">
        <v>1</v>
      </c>
      <c r="X213" s="45">
        <v>0.99999999989999999</v>
      </c>
      <c r="Y213" s="46">
        <v>1.0000000001</v>
      </c>
      <c r="Z213" s="9">
        <f ca="1">_xll.ErPert(X213,W213,Y213)</f>
        <v>1</v>
      </c>
      <c r="AB213" s="43">
        <v>102</v>
      </c>
      <c r="AC213" s="48">
        <v>1</v>
      </c>
      <c r="AD213" s="45">
        <v>0.99999999989999999</v>
      </c>
      <c r="AE213" s="46">
        <v>1.0000000001</v>
      </c>
      <c r="AF213" s="9">
        <f ca="1">_xll.ErPert(AD213,AC213,AE213)</f>
        <v>1</v>
      </c>
      <c r="AH213" s="43">
        <v>102</v>
      </c>
      <c r="AI213" s="48">
        <v>1</v>
      </c>
      <c r="AJ213" s="45">
        <v>0.99999999989999999</v>
      </c>
      <c r="AK213" s="46">
        <v>1.0000000001</v>
      </c>
      <c r="AL213" s="9">
        <f ca="1">_xll.ErPert(AJ213,AI213,AK213)</f>
        <v>1</v>
      </c>
      <c r="AN213" s="43">
        <v>102</v>
      </c>
      <c r="AO213" s="48">
        <v>1</v>
      </c>
      <c r="AP213" s="45">
        <v>0.99999999989999999</v>
      </c>
      <c r="AQ213" s="46">
        <v>1.0000000001</v>
      </c>
      <c r="AR213" s="9">
        <f ca="1">_xll.ErPert(AP213,AO213,AQ213)</f>
        <v>1</v>
      </c>
      <c r="AT213" s="43">
        <v>102</v>
      </c>
      <c r="AU213" s="54">
        <v>1.0900000000000001</v>
      </c>
      <c r="AV213" s="54">
        <v>1.05</v>
      </c>
      <c r="AW213" s="54">
        <v>1.1299999999999999</v>
      </c>
      <c r="AX213" s="9">
        <f ca="1">_xll.ErPert(AV213,AU213,AW213)</f>
        <v>1.0900000000000001</v>
      </c>
      <c r="AZ213" s="43">
        <v>102</v>
      </c>
      <c r="BA213" s="54">
        <v>1.34</v>
      </c>
      <c r="BB213" s="54">
        <v>1.25</v>
      </c>
      <c r="BC213" s="54">
        <v>1.43</v>
      </c>
      <c r="BD213" s="9">
        <f ca="1">_xll.ErPert(BB213,BA213,BC213)</f>
        <v>1.34</v>
      </c>
      <c r="BF213" s="43">
        <v>102</v>
      </c>
      <c r="BG213" s="48">
        <v>1</v>
      </c>
      <c r="BH213" s="45">
        <v>0.99999999989999999</v>
      </c>
      <c r="BI213" s="46">
        <v>1.0000000001</v>
      </c>
      <c r="BJ213" s="9">
        <f ca="1">_xll.ErPert(BH213,BG213,BI213)</f>
        <v>1</v>
      </c>
      <c r="BL213" s="43">
        <v>102</v>
      </c>
      <c r="BM213" s="54">
        <v>1.1200000000000001</v>
      </c>
      <c r="BN213" s="54">
        <v>1.08</v>
      </c>
      <c r="BO213" s="54">
        <v>1.1599999999999999</v>
      </c>
      <c r="BP213" s="9">
        <f ca="1">_xll.ErPert(BN213,BM213,BO213)</f>
        <v>1.1200000000000001</v>
      </c>
      <c r="BR213" s="43">
        <v>102</v>
      </c>
      <c r="BS213" s="55">
        <v>1.1000000000000001</v>
      </c>
      <c r="BT213" s="55">
        <v>1.07</v>
      </c>
      <c r="BU213" s="55">
        <v>1.1399999999999999</v>
      </c>
      <c r="BV213" s="9">
        <f ca="1">_xll.ErPert(BT213,BS213,BU213)</f>
        <v>1.1016666666666668</v>
      </c>
    </row>
    <row r="214" spans="1:74" ht="16" thickBot="1" x14ac:dyDescent="0.4">
      <c r="A214" s="56">
        <v>25.924378000000001</v>
      </c>
      <c r="B214" s="56">
        <v>5.6566580000000002</v>
      </c>
      <c r="D214" s="43">
        <v>103</v>
      </c>
      <c r="E214" s="44">
        <f t="shared" si="12"/>
        <v>25.924378000000001</v>
      </c>
      <c r="F214" s="45">
        <f t="shared" si="13"/>
        <v>14.837328320000001</v>
      </c>
      <c r="G214" s="46">
        <f t="shared" si="14"/>
        <v>37.011427679999997</v>
      </c>
      <c r="H214" s="9">
        <f ca="1">_xll.ErPert(F214,E214,G214)</f>
        <v>25.924378000000004</v>
      </c>
      <c r="J214" s="43">
        <v>103</v>
      </c>
      <c r="K214" s="48">
        <v>1</v>
      </c>
      <c r="L214" s="45">
        <v>0.99999999989999999</v>
      </c>
      <c r="M214" s="46">
        <v>1.0000000001</v>
      </c>
      <c r="N214" s="9">
        <f ca="1">_xll.ErPert(L214,K214,M214)</f>
        <v>1</v>
      </c>
      <c r="P214" s="43">
        <v>103</v>
      </c>
      <c r="Q214" s="48">
        <v>1</v>
      </c>
      <c r="R214" s="45">
        <v>0.99999999989999999</v>
      </c>
      <c r="S214" s="46">
        <v>1.0000000001</v>
      </c>
      <c r="T214" s="9">
        <f ca="1">_xll.ErPert(R214,Q214,S214)</f>
        <v>1</v>
      </c>
      <c r="V214" s="43">
        <v>103</v>
      </c>
      <c r="W214" s="48">
        <v>1</v>
      </c>
      <c r="X214" s="45">
        <v>0.99999999989999999</v>
      </c>
      <c r="Y214" s="46">
        <v>1.0000000001</v>
      </c>
      <c r="Z214" s="9">
        <f ca="1">_xll.ErPert(X214,W214,Y214)</f>
        <v>1</v>
      </c>
      <c r="AB214" s="43">
        <v>103</v>
      </c>
      <c r="AC214" s="48">
        <v>1</v>
      </c>
      <c r="AD214" s="45">
        <v>0.99999999989999999</v>
      </c>
      <c r="AE214" s="46">
        <v>1.0000000001</v>
      </c>
      <c r="AF214" s="9">
        <f ca="1">_xll.ErPert(AD214,AC214,AE214)</f>
        <v>1</v>
      </c>
      <c r="AH214" s="43">
        <v>103</v>
      </c>
      <c r="AI214" s="48">
        <v>1</v>
      </c>
      <c r="AJ214" s="45">
        <v>0.99999999989999999</v>
      </c>
      <c r="AK214" s="46">
        <v>1.0000000001</v>
      </c>
      <c r="AL214" s="9">
        <f ca="1">_xll.ErPert(AJ214,AI214,AK214)</f>
        <v>1</v>
      </c>
      <c r="AN214" s="43">
        <v>103</v>
      </c>
      <c r="AO214" s="48">
        <v>1</v>
      </c>
      <c r="AP214" s="45">
        <v>0.99999999989999999</v>
      </c>
      <c r="AQ214" s="46">
        <v>1.0000000001</v>
      </c>
      <c r="AR214" s="9">
        <f ca="1">_xll.ErPert(AP214,AO214,AQ214)</f>
        <v>1</v>
      </c>
      <c r="AT214" s="43">
        <v>103</v>
      </c>
      <c r="AU214" s="54">
        <v>1.0900000000000001</v>
      </c>
      <c r="AV214" s="54">
        <v>1.05</v>
      </c>
      <c r="AW214" s="54">
        <v>1.1299999999999999</v>
      </c>
      <c r="AX214" s="9">
        <f ca="1">_xll.ErPert(AV214,AU214,AW214)</f>
        <v>1.0900000000000001</v>
      </c>
      <c r="AZ214" s="43">
        <v>103</v>
      </c>
      <c r="BA214" s="54">
        <v>1.34</v>
      </c>
      <c r="BB214" s="54">
        <v>1.25</v>
      </c>
      <c r="BC214" s="54">
        <v>1.43</v>
      </c>
      <c r="BD214" s="9">
        <f ca="1">_xll.ErPert(BB214,BA214,BC214)</f>
        <v>1.34</v>
      </c>
      <c r="BF214" s="43">
        <v>103</v>
      </c>
      <c r="BG214" s="48">
        <v>1</v>
      </c>
      <c r="BH214" s="45">
        <v>0.99999999989999999</v>
      </c>
      <c r="BI214" s="46">
        <v>1.0000000001</v>
      </c>
      <c r="BJ214" s="9">
        <f ca="1">_xll.ErPert(BH214,BG214,BI214)</f>
        <v>1</v>
      </c>
      <c r="BL214" s="43">
        <v>103</v>
      </c>
      <c r="BM214" s="54">
        <v>1.1200000000000001</v>
      </c>
      <c r="BN214" s="54">
        <v>1.08</v>
      </c>
      <c r="BO214" s="54">
        <v>1.1599999999999999</v>
      </c>
      <c r="BP214" s="9">
        <f ca="1">_xll.ErPert(BN214,BM214,BO214)</f>
        <v>1.1200000000000001</v>
      </c>
      <c r="BR214" s="43">
        <v>103</v>
      </c>
      <c r="BS214" s="55">
        <v>1.1000000000000001</v>
      </c>
      <c r="BT214" s="55">
        <v>1.07</v>
      </c>
      <c r="BU214" s="55">
        <v>1.1399999999999999</v>
      </c>
      <c r="BV214" s="9">
        <f ca="1">_xll.ErPert(BT214,BS214,BU214)</f>
        <v>1.1016666666666668</v>
      </c>
    </row>
    <row r="215" spans="1:74" ht="16" thickBot="1" x14ac:dyDescent="0.4">
      <c r="A215" s="56">
        <v>25.924378000000001</v>
      </c>
      <c r="B215" s="56">
        <v>5.6566580000000002</v>
      </c>
      <c r="D215" s="43">
        <v>104</v>
      </c>
      <c r="E215" s="44">
        <f t="shared" si="12"/>
        <v>25.924378000000001</v>
      </c>
      <c r="F215" s="45">
        <f t="shared" si="13"/>
        <v>14.837328320000001</v>
      </c>
      <c r="G215" s="46">
        <f t="shared" si="14"/>
        <v>37.011427679999997</v>
      </c>
      <c r="H215" s="9">
        <f ca="1">_xll.ErPert(F215,E215,G215)</f>
        <v>25.924378000000004</v>
      </c>
      <c r="J215" s="43">
        <v>104</v>
      </c>
      <c r="K215" s="48">
        <v>1</v>
      </c>
      <c r="L215" s="45">
        <v>0.99999999989999999</v>
      </c>
      <c r="M215" s="46">
        <v>1.0000000001</v>
      </c>
      <c r="N215" s="9">
        <f ca="1">_xll.ErPert(L215,K215,M215)</f>
        <v>1</v>
      </c>
      <c r="P215" s="43">
        <v>104</v>
      </c>
      <c r="Q215" s="48">
        <v>1</v>
      </c>
      <c r="R215" s="45">
        <v>0.99999999989999999</v>
      </c>
      <c r="S215" s="46">
        <v>1.0000000001</v>
      </c>
      <c r="T215" s="9">
        <f ca="1">_xll.ErPert(R215,Q215,S215)</f>
        <v>1</v>
      </c>
      <c r="V215" s="43">
        <v>104</v>
      </c>
      <c r="W215" s="48">
        <v>1</v>
      </c>
      <c r="X215" s="45">
        <v>0.99999999989999999</v>
      </c>
      <c r="Y215" s="46">
        <v>1.0000000001</v>
      </c>
      <c r="Z215" s="9">
        <f ca="1">_xll.ErPert(X215,W215,Y215)</f>
        <v>1</v>
      </c>
      <c r="AB215" s="43">
        <v>104</v>
      </c>
      <c r="AC215" s="48">
        <v>1</v>
      </c>
      <c r="AD215" s="45">
        <v>0.99999999989999999</v>
      </c>
      <c r="AE215" s="46">
        <v>1.0000000001</v>
      </c>
      <c r="AF215" s="9">
        <f ca="1">_xll.ErPert(AD215,AC215,AE215)</f>
        <v>1</v>
      </c>
      <c r="AH215" s="43">
        <v>104</v>
      </c>
      <c r="AI215" s="48">
        <v>1</v>
      </c>
      <c r="AJ215" s="45">
        <v>0.99999999989999999</v>
      </c>
      <c r="AK215" s="46">
        <v>1.0000000001</v>
      </c>
      <c r="AL215" s="9">
        <f ca="1">_xll.ErPert(AJ215,AI215,AK215)</f>
        <v>1</v>
      </c>
      <c r="AN215" s="43">
        <v>104</v>
      </c>
      <c r="AO215" s="48">
        <v>1</v>
      </c>
      <c r="AP215" s="45">
        <v>0.99999999989999999</v>
      </c>
      <c r="AQ215" s="46">
        <v>1.0000000001</v>
      </c>
      <c r="AR215" s="9">
        <f ca="1">_xll.ErPert(AP215,AO215,AQ215)</f>
        <v>1</v>
      </c>
      <c r="AT215" s="43">
        <v>104</v>
      </c>
      <c r="AU215" s="54">
        <v>1.0900000000000001</v>
      </c>
      <c r="AV215" s="54">
        <v>1.05</v>
      </c>
      <c r="AW215" s="54">
        <v>1.1299999999999999</v>
      </c>
      <c r="AX215" s="9">
        <f ca="1">_xll.ErPert(AV215,AU215,AW215)</f>
        <v>1.0900000000000001</v>
      </c>
      <c r="AZ215" s="43">
        <v>104</v>
      </c>
      <c r="BA215" s="54">
        <v>1.34</v>
      </c>
      <c r="BB215" s="54">
        <v>1.25</v>
      </c>
      <c r="BC215" s="54">
        <v>1.43</v>
      </c>
      <c r="BD215" s="9">
        <f ca="1">_xll.ErPert(BB215,BA215,BC215)</f>
        <v>1.34</v>
      </c>
      <c r="BF215" s="43">
        <v>104</v>
      </c>
      <c r="BG215" s="48">
        <v>1</v>
      </c>
      <c r="BH215" s="45">
        <v>0.99999999989999999</v>
      </c>
      <c r="BI215" s="46">
        <v>1.0000000001</v>
      </c>
      <c r="BJ215" s="9">
        <f ca="1">_xll.ErPert(BH215,BG215,BI215)</f>
        <v>1</v>
      </c>
      <c r="BL215" s="43">
        <v>104</v>
      </c>
      <c r="BM215" s="54">
        <v>1.1200000000000001</v>
      </c>
      <c r="BN215" s="54">
        <v>1.08</v>
      </c>
      <c r="BO215" s="54">
        <v>1.1599999999999999</v>
      </c>
      <c r="BP215" s="9">
        <f ca="1">_xll.ErPert(BN215,BM215,BO215)</f>
        <v>1.1200000000000001</v>
      </c>
      <c r="BR215" s="43">
        <v>104</v>
      </c>
      <c r="BS215" s="55">
        <v>1.1000000000000001</v>
      </c>
      <c r="BT215" s="55">
        <v>1.07</v>
      </c>
      <c r="BU215" s="55">
        <v>1.1399999999999999</v>
      </c>
      <c r="BV215" s="9">
        <f ca="1">_xll.ErPert(BT215,BS215,BU215)</f>
        <v>1.1016666666666668</v>
      </c>
    </row>
    <row r="216" spans="1:74" ht="16" thickBot="1" x14ac:dyDescent="0.4">
      <c r="A216" s="56">
        <v>25.924378000000001</v>
      </c>
      <c r="B216" s="56">
        <v>5.6566580000000002</v>
      </c>
      <c r="D216" s="43">
        <v>105</v>
      </c>
      <c r="E216" s="44">
        <f t="shared" si="12"/>
        <v>25.924378000000001</v>
      </c>
      <c r="F216" s="45">
        <f t="shared" si="13"/>
        <v>14.837328320000001</v>
      </c>
      <c r="G216" s="46">
        <f t="shared" si="14"/>
        <v>37.011427679999997</v>
      </c>
      <c r="H216" s="9">
        <f ca="1">_xll.ErPert(F216,E216,G216)</f>
        <v>25.924378000000004</v>
      </c>
      <c r="J216" s="43">
        <v>105</v>
      </c>
      <c r="K216" s="48">
        <v>1</v>
      </c>
      <c r="L216" s="45">
        <v>0.99999999989999999</v>
      </c>
      <c r="M216" s="46">
        <v>1.0000000001</v>
      </c>
      <c r="N216" s="9">
        <f ca="1">_xll.ErPert(L216,K216,M216)</f>
        <v>1</v>
      </c>
      <c r="P216" s="43">
        <v>105</v>
      </c>
      <c r="Q216" s="48">
        <v>1</v>
      </c>
      <c r="R216" s="45">
        <v>0.99999999989999999</v>
      </c>
      <c r="S216" s="46">
        <v>1.0000000001</v>
      </c>
      <c r="T216" s="9">
        <f ca="1">_xll.ErPert(R216,Q216,S216)</f>
        <v>1</v>
      </c>
      <c r="V216" s="43">
        <v>105</v>
      </c>
      <c r="W216" s="48">
        <v>1</v>
      </c>
      <c r="X216" s="45">
        <v>0.99999999989999999</v>
      </c>
      <c r="Y216" s="46">
        <v>1.0000000001</v>
      </c>
      <c r="Z216" s="9">
        <f ca="1">_xll.ErPert(X216,W216,Y216)</f>
        <v>1</v>
      </c>
      <c r="AB216" s="43">
        <v>105</v>
      </c>
      <c r="AC216" s="48">
        <v>1</v>
      </c>
      <c r="AD216" s="45">
        <v>0.99999999989999999</v>
      </c>
      <c r="AE216" s="46">
        <v>1.0000000001</v>
      </c>
      <c r="AF216" s="9">
        <f ca="1">_xll.ErPert(AD216,AC216,AE216)</f>
        <v>1</v>
      </c>
      <c r="AH216" s="43">
        <v>105</v>
      </c>
      <c r="AI216" s="48">
        <v>1</v>
      </c>
      <c r="AJ216" s="45">
        <v>0.99999999989999999</v>
      </c>
      <c r="AK216" s="46">
        <v>1.0000000001</v>
      </c>
      <c r="AL216" s="9">
        <f ca="1">_xll.ErPert(AJ216,AI216,AK216)</f>
        <v>1</v>
      </c>
      <c r="AN216" s="43">
        <v>105</v>
      </c>
      <c r="AO216" s="48">
        <v>1</v>
      </c>
      <c r="AP216" s="45">
        <v>0.99999999989999999</v>
      </c>
      <c r="AQ216" s="46">
        <v>1.0000000001</v>
      </c>
      <c r="AR216" s="9">
        <f ca="1">_xll.ErPert(AP216,AO216,AQ216)</f>
        <v>1</v>
      </c>
      <c r="AT216" s="43">
        <v>105</v>
      </c>
      <c r="AU216" s="54">
        <v>1.0900000000000001</v>
      </c>
      <c r="AV216" s="54">
        <v>1.05</v>
      </c>
      <c r="AW216" s="54">
        <v>1.1299999999999999</v>
      </c>
      <c r="AX216" s="9">
        <f ca="1">_xll.ErPert(AV216,AU216,AW216)</f>
        <v>1.0900000000000001</v>
      </c>
      <c r="AZ216" s="43">
        <v>105</v>
      </c>
      <c r="BA216" s="54">
        <v>1.34</v>
      </c>
      <c r="BB216" s="54">
        <v>1.25</v>
      </c>
      <c r="BC216" s="54">
        <v>1.43</v>
      </c>
      <c r="BD216" s="9">
        <f ca="1">_xll.ErPert(BB216,BA216,BC216)</f>
        <v>1.34</v>
      </c>
      <c r="BF216" s="43">
        <v>105</v>
      </c>
      <c r="BG216" s="48">
        <v>1</v>
      </c>
      <c r="BH216" s="45">
        <v>0.99999999989999999</v>
      </c>
      <c r="BI216" s="46">
        <v>1.0000000001</v>
      </c>
      <c r="BJ216" s="9">
        <f ca="1">_xll.ErPert(BH216,BG216,BI216)</f>
        <v>1</v>
      </c>
      <c r="BL216" s="43">
        <v>105</v>
      </c>
      <c r="BM216" s="54">
        <v>1.1200000000000001</v>
      </c>
      <c r="BN216" s="54">
        <v>1.08</v>
      </c>
      <c r="BO216" s="54">
        <v>1.1599999999999999</v>
      </c>
      <c r="BP216" s="9">
        <f ca="1">_xll.ErPert(BN216,BM216,BO216)</f>
        <v>1.1200000000000001</v>
      </c>
      <c r="BR216" s="43">
        <v>105</v>
      </c>
      <c r="BS216" s="55">
        <v>1.1000000000000001</v>
      </c>
      <c r="BT216" s="55">
        <v>1.07</v>
      </c>
      <c r="BU216" s="55">
        <v>1.1399999999999999</v>
      </c>
      <c r="BV216" s="9">
        <f ca="1">_xll.ErPert(BT216,BS216,BU216)</f>
        <v>1.1016666666666668</v>
      </c>
    </row>
    <row r="217" spans="1:74" ht="16" thickBot="1" x14ac:dyDescent="0.4">
      <c r="A217" s="56">
        <v>25.924378000000001</v>
      </c>
      <c r="B217" s="56">
        <v>5.6566580000000002</v>
      </c>
      <c r="D217" s="43">
        <v>106</v>
      </c>
      <c r="E217" s="44">
        <f t="shared" si="12"/>
        <v>25.924378000000001</v>
      </c>
      <c r="F217" s="45">
        <f t="shared" si="13"/>
        <v>14.837328320000001</v>
      </c>
      <c r="G217" s="46">
        <f t="shared" si="14"/>
        <v>37.011427679999997</v>
      </c>
      <c r="H217" s="9">
        <f ca="1">_xll.ErPert(F217,E217,G217)</f>
        <v>25.924378000000004</v>
      </c>
      <c r="J217" s="43">
        <v>106</v>
      </c>
      <c r="K217" s="48">
        <v>1</v>
      </c>
      <c r="L217" s="45">
        <v>0.99999999989999999</v>
      </c>
      <c r="M217" s="46">
        <v>1.0000000001</v>
      </c>
      <c r="N217" s="9">
        <f ca="1">_xll.ErPert(L217,K217,M217)</f>
        <v>1</v>
      </c>
      <c r="P217" s="43">
        <v>106</v>
      </c>
      <c r="Q217" s="48">
        <v>1</v>
      </c>
      <c r="R217" s="45">
        <v>0.99999999989999999</v>
      </c>
      <c r="S217" s="46">
        <v>1.0000000001</v>
      </c>
      <c r="T217" s="9">
        <f ca="1">_xll.ErPert(R217,Q217,S217)</f>
        <v>1</v>
      </c>
      <c r="V217" s="43">
        <v>106</v>
      </c>
      <c r="W217" s="48">
        <v>1</v>
      </c>
      <c r="X217" s="45">
        <v>0.99999999989999999</v>
      </c>
      <c r="Y217" s="46">
        <v>1.0000000001</v>
      </c>
      <c r="Z217" s="9">
        <f ca="1">_xll.ErPert(X217,W217,Y217)</f>
        <v>1</v>
      </c>
      <c r="AB217" s="43">
        <v>106</v>
      </c>
      <c r="AC217" s="48">
        <v>1</v>
      </c>
      <c r="AD217" s="45">
        <v>0.99999999989999999</v>
      </c>
      <c r="AE217" s="46">
        <v>1.0000000001</v>
      </c>
      <c r="AF217" s="9">
        <f ca="1">_xll.ErPert(AD217,AC217,AE217)</f>
        <v>1</v>
      </c>
      <c r="AH217" s="43">
        <v>106</v>
      </c>
      <c r="AI217" s="48">
        <v>1</v>
      </c>
      <c r="AJ217" s="45">
        <v>0.99999999989999999</v>
      </c>
      <c r="AK217" s="46">
        <v>1.0000000001</v>
      </c>
      <c r="AL217" s="9">
        <f ca="1">_xll.ErPert(AJ217,AI217,AK217)</f>
        <v>1</v>
      </c>
      <c r="AN217" s="43">
        <v>106</v>
      </c>
      <c r="AO217" s="48">
        <v>1</v>
      </c>
      <c r="AP217" s="45">
        <v>0.99999999989999999</v>
      </c>
      <c r="AQ217" s="46">
        <v>1.0000000001</v>
      </c>
      <c r="AR217" s="9">
        <f ca="1">_xll.ErPert(AP217,AO217,AQ217)</f>
        <v>1</v>
      </c>
      <c r="AT217" s="43">
        <v>106</v>
      </c>
      <c r="AU217" s="54">
        <v>1.0900000000000001</v>
      </c>
      <c r="AV217" s="54">
        <v>1.05</v>
      </c>
      <c r="AW217" s="54">
        <v>1.1299999999999999</v>
      </c>
      <c r="AX217" s="9">
        <f ca="1">_xll.ErPert(AV217,AU217,AW217)</f>
        <v>1.0900000000000001</v>
      </c>
      <c r="AZ217" s="43">
        <v>106</v>
      </c>
      <c r="BA217" s="54">
        <v>1.34</v>
      </c>
      <c r="BB217" s="54">
        <v>1.25</v>
      </c>
      <c r="BC217" s="54">
        <v>1.43</v>
      </c>
      <c r="BD217" s="9">
        <f ca="1">_xll.ErPert(BB217,BA217,BC217)</f>
        <v>1.34</v>
      </c>
      <c r="BF217" s="43">
        <v>106</v>
      </c>
      <c r="BG217" s="48">
        <v>1</v>
      </c>
      <c r="BH217" s="45">
        <v>0.99999999989999999</v>
      </c>
      <c r="BI217" s="46">
        <v>1.0000000001</v>
      </c>
      <c r="BJ217" s="9">
        <f ca="1">_xll.ErPert(BH217,BG217,BI217)</f>
        <v>1</v>
      </c>
      <c r="BL217" s="43">
        <v>106</v>
      </c>
      <c r="BM217" s="54">
        <v>1.1200000000000001</v>
      </c>
      <c r="BN217" s="54">
        <v>1.08</v>
      </c>
      <c r="BO217" s="54">
        <v>1.1599999999999999</v>
      </c>
      <c r="BP217" s="9">
        <f ca="1">_xll.ErPert(BN217,BM217,BO217)</f>
        <v>1.1200000000000001</v>
      </c>
      <c r="BR217" s="43">
        <v>106</v>
      </c>
      <c r="BS217" s="55">
        <v>1.1000000000000001</v>
      </c>
      <c r="BT217" s="55">
        <v>1.07</v>
      </c>
      <c r="BU217" s="55">
        <v>1.1399999999999999</v>
      </c>
      <c r="BV217" s="9">
        <f ca="1">_xll.ErPert(BT217,BS217,BU217)</f>
        <v>1.1016666666666668</v>
      </c>
    </row>
    <row r="218" spans="1:74" ht="16" thickBot="1" x14ac:dyDescent="0.4">
      <c r="A218" s="56">
        <v>25.924378000000001</v>
      </c>
      <c r="B218" s="56">
        <v>5.6566580000000002</v>
      </c>
      <c r="D218" s="43">
        <v>107</v>
      </c>
      <c r="E218" s="44">
        <f t="shared" si="12"/>
        <v>25.924378000000001</v>
      </c>
      <c r="F218" s="45">
        <f t="shared" si="13"/>
        <v>14.837328320000001</v>
      </c>
      <c r="G218" s="46">
        <f t="shared" si="14"/>
        <v>37.011427679999997</v>
      </c>
      <c r="H218" s="9">
        <f ca="1">_xll.ErPert(F218,E218,G218)</f>
        <v>25.924378000000004</v>
      </c>
      <c r="J218" s="43">
        <v>107</v>
      </c>
      <c r="K218" s="48">
        <v>1</v>
      </c>
      <c r="L218" s="45">
        <v>0.99999999989999999</v>
      </c>
      <c r="M218" s="46">
        <v>1.0000000001</v>
      </c>
      <c r="N218" s="9">
        <f ca="1">_xll.ErPert(L218,K218,M218)</f>
        <v>1</v>
      </c>
      <c r="P218" s="43">
        <v>107</v>
      </c>
      <c r="Q218" s="48">
        <v>1</v>
      </c>
      <c r="R218" s="45">
        <v>0.99999999989999999</v>
      </c>
      <c r="S218" s="46">
        <v>1.0000000001</v>
      </c>
      <c r="T218" s="9">
        <f ca="1">_xll.ErPert(R218,Q218,S218)</f>
        <v>1</v>
      </c>
      <c r="V218" s="43">
        <v>107</v>
      </c>
      <c r="W218" s="48">
        <v>1</v>
      </c>
      <c r="X218" s="45">
        <v>0.99999999989999999</v>
      </c>
      <c r="Y218" s="46">
        <v>1.0000000001</v>
      </c>
      <c r="Z218" s="9">
        <f ca="1">_xll.ErPert(X218,W218,Y218)</f>
        <v>1</v>
      </c>
      <c r="AB218" s="43">
        <v>107</v>
      </c>
      <c r="AC218" s="48">
        <v>1</v>
      </c>
      <c r="AD218" s="45">
        <v>0.99999999989999999</v>
      </c>
      <c r="AE218" s="46">
        <v>1.0000000001</v>
      </c>
      <c r="AF218" s="9">
        <f ca="1">_xll.ErPert(AD218,AC218,AE218)</f>
        <v>1</v>
      </c>
      <c r="AH218" s="43">
        <v>107</v>
      </c>
      <c r="AI218" s="48">
        <v>1</v>
      </c>
      <c r="AJ218" s="45">
        <v>0.99999999989999999</v>
      </c>
      <c r="AK218" s="46">
        <v>1.0000000001</v>
      </c>
      <c r="AL218" s="9">
        <f ca="1">_xll.ErPert(AJ218,AI218,AK218)</f>
        <v>1</v>
      </c>
      <c r="AN218" s="43">
        <v>107</v>
      </c>
      <c r="AO218" s="48">
        <v>1</v>
      </c>
      <c r="AP218" s="45">
        <v>0.99999999989999999</v>
      </c>
      <c r="AQ218" s="46">
        <v>1.0000000001</v>
      </c>
      <c r="AR218" s="9">
        <f ca="1">_xll.ErPert(AP218,AO218,AQ218)</f>
        <v>1</v>
      </c>
      <c r="AT218" s="43">
        <v>107</v>
      </c>
      <c r="AU218" s="54">
        <v>1.0900000000000001</v>
      </c>
      <c r="AV218" s="54">
        <v>1.05</v>
      </c>
      <c r="AW218" s="54">
        <v>1.1299999999999999</v>
      </c>
      <c r="AX218" s="9">
        <f ca="1">_xll.ErPert(AV218,AU218,AW218)</f>
        <v>1.0900000000000001</v>
      </c>
      <c r="AZ218" s="43">
        <v>107</v>
      </c>
      <c r="BA218" s="54">
        <v>1.34</v>
      </c>
      <c r="BB218" s="54">
        <v>1.25</v>
      </c>
      <c r="BC218" s="54">
        <v>1.43</v>
      </c>
      <c r="BD218" s="9">
        <f ca="1">_xll.ErPert(BB218,BA218,BC218)</f>
        <v>1.34</v>
      </c>
      <c r="BF218" s="43">
        <v>107</v>
      </c>
      <c r="BG218" s="48">
        <v>1</v>
      </c>
      <c r="BH218" s="45">
        <v>0.99999999989999999</v>
      </c>
      <c r="BI218" s="46">
        <v>1.0000000001</v>
      </c>
      <c r="BJ218" s="9">
        <f ca="1">_xll.ErPert(BH218,BG218,BI218)</f>
        <v>1</v>
      </c>
      <c r="BL218" s="43">
        <v>107</v>
      </c>
      <c r="BM218" s="54">
        <v>1.1200000000000001</v>
      </c>
      <c r="BN218" s="54">
        <v>1.08</v>
      </c>
      <c r="BO218" s="54">
        <v>1.1599999999999999</v>
      </c>
      <c r="BP218" s="9">
        <f ca="1">_xll.ErPert(BN218,BM218,BO218)</f>
        <v>1.1200000000000001</v>
      </c>
      <c r="BR218" s="43">
        <v>107</v>
      </c>
      <c r="BS218" s="55">
        <v>1.1000000000000001</v>
      </c>
      <c r="BT218" s="55">
        <v>1.07</v>
      </c>
      <c r="BU218" s="55">
        <v>1.1399999999999999</v>
      </c>
      <c r="BV218" s="9">
        <f ca="1">_xll.ErPert(BT218,BS218,BU218)</f>
        <v>1.1016666666666668</v>
      </c>
    </row>
    <row r="219" spans="1:74" ht="16" thickBot="1" x14ac:dyDescent="0.4">
      <c r="A219" s="56">
        <v>25.924378000000001</v>
      </c>
      <c r="B219" s="56">
        <v>5.6566580000000002</v>
      </c>
      <c r="D219" s="43">
        <v>108</v>
      </c>
      <c r="E219" s="44">
        <f t="shared" si="12"/>
        <v>25.924378000000001</v>
      </c>
      <c r="F219" s="45">
        <f t="shared" si="13"/>
        <v>14.837328320000001</v>
      </c>
      <c r="G219" s="46">
        <f t="shared" si="14"/>
        <v>37.011427679999997</v>
      </c>
      <c r="H219" s="9">
        <f ca="1">_xll.ErPert(F219,E219,G219)</f>
        <v>25.924378000000004</v>
      </c>
      <c r="J219" s="43">
        <v>108</v>
      </c>
      <c r="K219" s="48">
        <v>1</v>
      </c>
      <c r="L219" s="45">
        <v>0.99999999989999999</v>
      </c>
      <c r="M219" s="46">
        <v>1.0000000001</v>
      </c>
      <c r="N219" s="9">
        <f ca="1">_xll.ErPert(L219,K219,M219)</f>
        <v>1</v>
      </c>
      <c r="P219" s="43">
        <v>108</v>
      </c>
      <c r="Q219" s="48">
        <v>1</v>
      </c>
      <c r="R219" s="45">
        <v>0.99999999989999999</v>
      </c>
      <c r="S219" s="46">
        <v>1.0000000001</v>
      </c>
      <c r="T219" s="9">
        <f ca="1">_xll.ErPert(R219,Q219,S219)</f>
        <v>1</v>
      </c>
      <c r="V219" s="43">
        <v>108</v>
      </c>
      <c r="W219" s="48">
        <v>1</v>
      </c>
      <c r="X219" s="45">
        <v>0.99999999989999999</v>
      </c>
      <c r="Y219" s="46">
        <v>1.0000000001</v>
      </c>
      <c r="Z219" s="9">
        <f ca="1">_xll.ErPert(X219,W219,Y219)</f>
        <v>1</v>
      </c>
      <c r="AB219" s="43">
        <v>108</v>
      </c>
      <c r="AC219" s="48">
        <v>1</v>
      </c>
      <c r="AD219" s="45">
        <v>0.99999999989999999</v>
      </c>
      <c r="AE219" s="46">
        <v>1.0000000001</v>
      </c>
      <c r="AF219" s="9">
        <f ca="1">_xll.ErPert(AD219,AC219,AE219)</f>
        <v>1</v>
      </c>
      <c r="AH219" s="43">
        <v>108</v>
      </c>
      <c r="AI219" s="48">
        <v>1</v>
      </c>
      <c r="AJ219" s="45">
        <v>0.99999999989999999</v>
      </c>
      <c r="AK219" s="46">
        <v>1.0000000001</v>
      </c>
      <c r="AL219" s="9">
        <f ca="1">_xll.ErPert(AJ219,AI219,AK219)</f>
        <v>1</v>
      </c>
      <c r="AN219" s="43">
        <v>108</v>
      </c>
      <c r="AO219" s="48">
        <v>1</v>
      </c>
      <c r="AP219" s="45">
        <v>0.99999999989999999</v>
      </c>
      <c r="AQ219" s="46">
        <v>1.0000000001</v>
      </c>
      <c r="AR219" s="9">
        <f ca="1">_xll.ErPert(AP219,AO219,AQ219)</f>
        <v>1</v>
      </c>
      <c r="AT219" s="43">
        <v>108</v>
      </c>
      <c r="AU219" s="54">
        <v>1.0900000000000001</v>
      </c>
      <c r="AV219" s="54">
        <v>1.05</v>
      </c>
      <c r="AW219" s="54">
        <v>1.1299999999999999</v>
      </c>
      <c r="AX219" s="9">
        <f ca="1">_xll.ErPert(AV219,AU219,AW219)</f>
        <v>1.0900000000000001</v>
      </c>
      <c r="AZ219" s="43">
        <v>108</v>
      </c>
      <c r="BA219" s="54">
        <v>1.34</v>
      </c>
      <c r="BB219" s="54">
        <v>1.25</v>
      </c>
      <c r="BC219" s="54">
        <v>1.43</v>
      </c>
      <c r="BD219" s="9">
        <f ca="1">_xll.ErPert(BB219,BA219,BC219)</f>
        <v>1.34</v>
      </c>
      <c r="BF219" s="43">
        <v>108</v>
      </c>
      <c r="BG219" s="48">
        <v>1</v>
      </c>
      <c r="BH219" s="45">
        <v>0.99999999989999999</v>
      </c>
      <c r="BI219" s="46">
        <v>1.0000000001</v>
      </c>
      <c r="BJ219" s="9">
        <f ca="1">_xll.ErPert(BH219,BG219,BI219)</f>
        <v>1</v>
      </c>
      <c r="BL219" s="43">
        <v>108</v>
      </c>
      <c r="BM219" s="54">
        <v>1.1200000000000001</v>
      </c>
      <c r="BN219" s="54">
        <v>1.08</v>
      </c>
      <c r="BO219" s="54">
        <v>1.1599999999999999</v>
      </c>
      <c r="BP219" s="9">
        <f ca="1">_xll.ErPert(BN219,BM219,BO219)</f>
        <v>1.1200000000000001</v>
      </c>
      <c r="BR219" s="43">
        <v>108</v>
      </c>
      <c r="BS219" s="55">
        <v>1.1000000000000001</v>
      </c>
      <c r="BT219" s="55">
        <v>1.07</v>
      </c>
      <c r="BU219" s="55">
        <v>1.1399999999999999</v>
      </c>
      <c r="BV219" s="9">
        <f ca="1">_xll.ErPert(BT219,BS219,BU219)</f>
        <v>1.1016666666666668</v>
      </c>
    </row>
    <row r="220" spans="1:74" ht="16" thickBot="1" x14ac:dyDescent="0.4">
      <c r="A220" s="56">
        <v>25.924378000000001</v>
      </c>
      <c r="B220" s="56">
        <v>5.6566580000000002</v>
      </c>
      <c r="D220" s="43">
        <v>109</v>
      </c>
      <c r="E220" s="44">
        <f t="shared" si="12"/>
        <v>25.924378000000001</v>
      </c>
      <c r="F220" s="45">
        <f t="shared" si="13"/>
        <v>14.837328320000001</v>
      </c>
      <c r="G220" s="46">
        <f t="shared" si="14"/>
        <v>37.011427679999997</v>
      </c>
      <c r="H220" s="9">
        <f ca="1">_xll.ErPert(F220,E220,G220)</f>
        <v>25.924378000000004</v>
      </c>
      <c r="J220" s="43">
        <v>109</v>
      </c>
      <c r="K220" s="48">
        <v>1</v>
      </c>
      <c r="L220" s="45">
        <v>0.99999999989999999</v>
      </c>
      <c r="M220" s="46">
        <v>1.0000000001</v>
      </c>
      <c r="N220" s="9">
        <f ca="1">_xll.ErPert(L220,K220,M220)</f>
        <v>1</v>
      </c>
      <c r="P220" s="43">
        <v>109</v>
      </c>
      <c r="Q220" s="48">
        <v>1</v>
      </c>
      <c r="R220" s="45">
        <v>0.99999999989999999</v>
      </c>
      <c r="S220" s="46">
        <v>1.0000000001</v>
      </c>
      <c r="T220" s="9">
        <f ca="1">_xll.ErPert(R220,Q220,S220)</f>
        <v>1</v>
      </c>
      <c r="V220" s="43">
        <v>109</v>
      </c>
      <c r="W220" s="48">
        <v>1</v>
      </c>
      <c r="X220" s="45">
        <v>0.99999999989999999</v>
      </c>
      <c r="Y220" s="46">
        <v>1.0000000001</v>
      </c>
      <c r="Z220" s="9">
        <f ca="1">_xll.ErPert(X220,W220,Y220)</f>
        <v>1</v>
      </c>
      <c r="AB220" s="43">
        <v>109</v>
      </c>
      <c r="AC220" s="48">
        <v>1</v>
      </c>
      <c r="AD220" s="45">
        <v>0.99999999989999999</v>
      </c>
      <c r="AE220" s="46">
        <v>1.0000000001</v>
      </c>
      <c r="AF220" s="9">
        <f ca="1">_xll.ErPert(AD220,AC220,AE220)</f>
        <v>1</v>
      </c>
      <c r="AH220" s="43">
        <v>109</v>
      </c>
      <c r="AI220" s="48">
        <v>1</v>
      </c>
      <c r="AJ220" s="45">
        <v>0.99999999989999999</v>
      </c>
      <c r="AK220" s="46">
        <v>1.0000000001</v>
      </c>
      <c r="AL220" s="9">
        <f ca="1">_xll.ErPert(AJ220,AI220,AK220)</f>
        <v>1</v>
      </c>
      <c r="AN220" s="43">
        <v>109</v>
      </c>
      <c r="AO220" s="48">
        <v>1</v>
      </c>
      <c r="AP220" s="45">
        <v>0.99999999989999999</v>
      </c>
      <c r="AQ220" s="46">
        <v>1.0000000001</v>
      </c>
      <c r="AR220" s="9">
        <f ca="1">_xll.ErPert(AP220,AO220,AQ220)</f>
        <v>1</v>
      </c>
      <c r="AT220" s="43">
        <v>109</v>
      </c>
      <c r="AU220" s="54">
        <v>1.0900000000000001</v>
      </c>
      <c r="AV220" s="54">
        <v>1.05</v>
      </c>
      <c r="AW220" s="54">
        <v>1.1299999999999999</v>
      </c>
      <c r="AX220" s="9">
        <f ca="1">_xll.ErPert(AV220,AU220,AW220)</f>
        <v>1.0900000000000001</v>
      </c>
      <c r="AZ220" s="43">
        <v>109</v>
      </c>
      <c r="BA220" s="54">
        <v>1.34</v>
      </c>
      <c r="BB220" s="54">
        <v>1.25</v>
      </c>
      <c r="BC220" s="54">
        <v>1.43</v>
      </c>
      <c r="BD220" s="9">
        <f ca="1">_xll.ErPert(BB220,BA220,BC220)</f>
        <v>1.34</v>
      </c>
      <c r="BF220" s="43">
        <v>109</v>
      </c>
      <c r="BG220" s="48">
        <v>1</v>
      </c>
      <c r="BH220" s="45">
        <v>0.99999999989999999</v>
      </c>
      <c r="BI220" s="46">
        <v>1.0000000001</v>
      </c>
      <c r="BJ220" s="9">
        <f ca="1">_xll.ErPert(BH220,BG220,BI220)</f>
        <v>1</v>
      </c>
      <c r="BL220" s="43">
        <v>109</v>
      </c>
      <c r="BM220" s="54">
        <v>1.1200000000000001</v>
      </c>
      <c r="BN220" s="54">
        <v>1.08</v>
      </c>
      <c r="BO220" s="54">
        <v>1.1599999999999999</v>
      </c>
      <c r="BP220" s="9">
        <f ca="1">_xll.ErPert(BN220,BM220,BO220)</f>
        <v>1.1200000000000001</v>
      </c>
      <c r="BR220" s="43">
        <v>109</v>
      </c>
      <c r="BS220" s="55">
        <v>1.1000000000000001</v>
      </c>
      <c r="BT220" s="55">
        <v>1.07</v>
      </c>
      <c r="BU220" s="55">
        <v>1.1399999999999999</v>
      </c>
      <c r="BV220" s="9">
        <f ca="1">_xll.ErPert(BT220,BS220,BU220)</f>
        <v>1.1016666666666668</v>
      </c>
    </row>
    <row r="221" spans="1:74" ht="16" thickBot="1" x14ac:dyDescent="0.4">
      <c r="A221" s="56">
        <v>25.924378000000001</v>
      </c>
      <c r="B221" s="56">
        <v>5.6566580000000002</v>
      </c>
      <c r="D221" s="43">
        <v>110</v>
      </c>
      <c r="E221" s="44">
        <f t="shared" si="12"/>
        <v>25.924378000000001</v>
      </c>
      <c r="F221" s="45">
        <f t="shared" si="13"/>
        <v>14.837328320000001</v>
      </c>
      <c r="G221" s="46">
        <f t="shared" si="14"/>
        <v>37.011427679999997</v>
      </c>
      <c r="H221" s="9">
        <f ca="1">_xll.ErPert(F221,E221,G221)</f>
        <v>25.924378000000004</v>
      </c>
      <c r="J221" s="43">
        <v>110</v>
      </c>
      <c r="K221" s="48">
        <v>1</v>
      </c>
      <c r="L221" s="45">
        <v>0.99999999989999999</v>
      </c>
      <c r="M221" s="46">
        <v>1.0000000001</v>
      </c>
      <c r="N221" s="9">
        <f ca="1">_xll.ErPert(L221,K221,M221)</f>
        <v>1</v>
      </c>
      <c r="P221" s="43">
        <v>110</v>
      </c>
      <c r="Q221" s="48">
        <v>1</v>
      </c>
      <c r="R221" s="45">
        <v>0.99999999989999999</v>
      </c>
      <c r="S221" s="46">
        <v>1.0000000001</v>
      </c>
      <c r="T221" s="9">
        <f ca="1">_xll.ErPert(R221,Q221,S221)</f>
        <v>1</v>
      </c>
      <c r="V221" s="43">
        <v>110</v>
      </c>
      <c r="W221" s="48">
        <v>1</v>
      </c>
      <c r="X221" s="45">
        <v>0.99999999989999999</v>
      </c>
      <c r="Y221" s="46">
        <v>1.0000000001</v>
      </c>
      <c r="Z221" s="9">
        <f ca="1">_xll.ErPert(X221,W221,Y221)</f>
        <v>1</v>
      </c>
      <c r="AB221" s="43">
        <v>110</v>
      </c>
      <c r="AC221" s="48">
        <v>1</v>
      </c>
      <c r="AD221" s="45">
        <v>0.99999999989999999</v>
      </c>
      <c r="AE221" s="46">
        <v>1.0000000001</v>
      </c>
      <c r="AF221" s="9">
        <f ca="1">_xll.ErPert(AD221,AC221,AE221)</f>
        <v>1</v>
      </c>
      <c r="AH221" s="43">
        <v>110</v>
      </c>
      <c r="AI221" s="48">
        <v>1</v>
      </c>
      <c r="AJ221" s="45">
        <v>0.99999999989999999</v>
      </c>
      <c r="AK221" s="46">
        <v>1.0000000001</v>
      </c>
      <c r="AL221" s="9">
        <f ca="1">_xll.ErPert(AJ221,AI221,AK221)</f>
        <v>1</v>
      </c>
      <c r="AN221" s="43">
        <v>110</v>
      </c>
      <c r="AO221" s="48">
        <v>1</v>
      </c>
      <c r="AP221" s="45">
        <v>0.99999999989999999</v>
      </c>
      <c r="AQ221" s="46">
        <v>1.0000000001</v>
      </c>
      <c r="AR221" s="9">
        <f ca="1">_xll.ErPert(AP221,AO221,AQ221)</f>
        <v>1</v>
      </c>
      <c r="AT221" s="43">
        <v>110</v>
      </c>
      <c r="AU221" s="54">
        <v>1.0900000000000001</v>
      </c>
      <c r="AV221" s="54">
        <v>1.05</v>
      </c>
      <c r="AW221" s="54">
        <v>1.1299999999999999</v>
      </c>
      <c r="AX221" s="9">
        <f ca="1">_xll.ErPert(AV221,AU221,AW221)</f>
        <v>1.0900000000000001</v>
      </c>
      <c r="AZ221" s="43">
        <v>110</v>
      </c>
      <c r="BA221" s="54">
        <v>1.34</v>
      </c>
      <c r="BB221" s="54">
        <v>1.25</v>
      </c>
      <c r="BC221" s="54">
        <v>1.43</v>
      </c>
      <c r="BD221" s="9">
        <f ca="1">_xll.ErPert(BB221,BA221,BC221)</f>
        <v>1.34</v>
      </c>
      <c r="BF221" s="43">
        <v>110</v>
      </c>
      <c r="BG221" s="48">
        <v>1</v>
      </c>
      <c r="BH221" s="45">
        <v>0.99999999989999999</v>
      </c>
      <c r="BI221" s="46">
        <v>1.0000000001</v>
      </c>
      <c r="BJ221" s="9">
        <f ca="1">_xll.ErPert(BH221,BG221,BI221)</f>
        <v>1</v>
      </c>
      <c r="BL221" s="43">
        <v>110</v>
      </c>
      <c r="BM221" s="54">
        <v>1.1200000000000001</v>
      </c>
      <c r="BN221" s="54">
        <v>1.08</v>
      </c>
      <c r="BO221" s="54">
        <v>1.1599999999999999</v>
      </c>
      <c r="BP221" s="9">
        <f ca="1">_xll.ErPert(BN221,BM221,BO221)</f>
        <v>1.1200000000000001</v>
      </c>
      <c r="BR221" s="43">
        <v>110</v>
      </c>
      <c r="BS221" s="55">
        <v>1.1000000000000001</v>
      </c>
      <c r="BT221" s="55">
        <v>1.07</v>
      </c>
      <c r="BU221" s="55">
        <v>1.1399999999999999</v>
      </c>
      <c r="BV221" s="9">
        <f ca="1">_xll.ErPert(BT221,BS221,BU221)</f>
        <v>1.1016666666666668</v>
      </c>
    </row>
    <row r="222" spans="1:74" ht="16" thickBot="1" x14ac:dyDescent="0.4">
      <c r="A222" s="56">
        <v>25.924378000000001</v>
      </c>
      <c r="B222" s="56">
        <v>5.6566580000000002</v>
      </c>
      <c r="D222" s="43">
        <v>111</v>
      </c>
      <c r="E222" s="44">
        <f t="shared" si="12"/>
        <v>25.924378000000001</v>
      </c>
      <c r="F222" s="45">
        <f t="shared" si="13"/>
        <v>14.837328320000001</v>
      </c>
      <c r="G222" s="46">
        <f t="shared" si="14"/>
        <v>37.011427679999997</v>
      </c>
      <c r="H222" s="9">
        <f ca="1">_xll.ErPert(F222,E222,G222)</f>
        <v>25.924378000000004</v>
      </c>
      <c r="J222" s="43">
        <v>111</v>
      </c>
      <c r="K222" s="48">
        <v>1</v>
      </c>
      <c r="L222" s="45">
        <v>0.99999999989999999</v>
      </c>
      <c r="M222" s="46">
        <v>1.0000000001</v>
      </c>
      <c r="N222" s="9">
        <f ca="1">_xll.ErPert(L222,K222,M222)</f>
        <v>1</v>
      </c>
      <c r="P222" s="43">
        <v>111</v>
      </c>
      <c r="Q222" s="48">
        <v>1</v>
      </c>
      <c r="R222" s="45">
        <v>0.99999999989999999</v>
      </c>
      <c r="S222" s="46">
        <v>1.0000000001</v>
      </c>
      <c r="T222" s="9">
        <f ca="1">_xll.ErPert(R222,Q222,S222)</f>
        <v>1</v>
      </c>
      <c r="V222" s="43">
        <v>111</v>
      </c>
      <c r="W222" s="48">
        <v>1</v>
      </c>
      <c r="X222" s="45">
        <v>0.99999999989999999</v>
      </c>
      <c r="Y222" s="46">
        <v>1.0000000001</v>
      </c>
      <c r="Z222" s="9">
        <f ca="1">_xll.ErPert(X222,W222,Y222)</f>
        <v>1</v>
      </c>
      <c r="AB222" s="43">
        <v>111</v>
      </c>
      <c r="AC222" s="48">
        <v>1</v>
      </c>
      <c r="AD222" s="45">
        <v>0.99999999989999999</v>
      </c>
      <c r="AE222" s="46">
        <v>1.0000000001</v>
      </c>
      <c r="AF222" s="9">
        <f ca="1">_xll.ErPert(AD222,AC222,AE222)</f>
        <v>1</v>
      </c>
      <c r="AH222" s="43">
        <v>111</v>
      </c>
      <c r="AI222" s="48">
        <v>1</v>
      </c>
      <c r="AJ222" s="45">
        <v>0.99999999989999999</v>
      </c>
      <c r="AK222" s="46">
        <v>1.0000000001</v>
      </c>
      <c r="AL222" s="9">
        <f ca="1">_xll.ErPert(AJ222,AI222,AK222)</f>
        <v>1</v>
      </c>
      <c r="AN222" s="43">
        <v>111</v>
      </c>
      <c r="AO222" s="48">
        <v>1</v>
      </c>
      <c r="AP222" s="45">
        <v>0.99999999989999999</v>
      </c>
      <c r="AQ222" s="46">
        <v>1.0000000001</v>
      </c>
      <c r="AR222" s="9">
        <f ca="1">_xll.ErPert(AP222,AO222,AQ222)</f>
        <v>1</v>
      </c>
      <c r="AT222" s="43">
        <v>111</v>
      </c>
      <c r="AU222" s="54">
        <v>1.0900000000000001</v>
      </c>
      <c r="AV222" s="54">
        <v>1.05</v>
      </c>
      <c r="AW222" s="54">
        <v>1.1299999999999999</v>
      </c>
      <c r="AX222" s="9">
        <f ca="1">_xll.ErPert(AV222,AU222,AW222)</f>
        <v>1.0900000000000001</v>
      </c>
      <c r="AZ222" s="43">
        <v>111</v>
      </c>
      <c r="BA222" s="54">
        <v>1.34</v>
      </c>
      <c r="BB222" s="54">
        <v>1.25</v>
      </c>
      <c r="BC222" s="54">
        <v>1.43</v>
      </c>
      <c r="BD222" s="9">
        <f ca="1">_xll.ErPert(BB222,BA222,BC222)</f>
        <v>1.34</v>
      </c>
      <c r="BF222" s="43">
        <v>111</v>
      </c>
      <c r="BG222" s="48">
        <v>1</v>
      </c>
      <c r="BH222" s="45">
        <v>0.99999999989999999</v>
      </c>
      <c r="BI222" s="46">
        <v>1.0000000001</v>
      </c>
      <c r="BJ222" s="9">
        <f ca="1">_xll.ErPert(BH222,BG222,BI222)</f>
        <v>1</v>
      </c>
      <c r="BL222" s="43">
        <v>111</v>
      </c>
      <c r="BM222" s="54">
        <v>1.1200000000000001</v>
      </c>
      <c r="BN222" s="54">
        <v>1.08</v>
      </c>
      <c r="BO222" s="54">
        <v>1.1599999999999999</v>
      </c>
      <c r="BP222" s="9">
        <f ca="1">_xll.ErPert(BN222,BM222,BO222)</f>
        <v>1.1200000000000001</v>
      </c>
      <c r="BR222" s="43">
        <v>111</v>
      </c>
      <c r="BS222" s="55">
        <v>1.1000000000000001</v>
      </c>
      <c r="BT222" s="55">
        <v>1.07</v>
      </c>
      <c r="BU222" s="55">
        <v>1.1399999999999999</v>
      </c>
      <c r="BV222" s="9">
        <f ca="1">_xll.ErPert(BT222,BS222,BU222)</f>
        <v>1.1016666666666668</v>
      </c>
    </row>
    <row r="223" spans="1:74" ht="16" thickBot="1" x14ac:dyDescent="0.4">
      <c r="A223" s="56">
        <v>25.924378000000001</v>
      </c>
      <c r="B223" s="56">
        <v>5.6566580000000002</v>
      </c>
      <c r="D223" s="43">
        <v>112</v>
      </c>
      <c r="E223" s="44">
        <f t="shared" si="12"/>
        <v>25.924378000000001</v>
      </c>
      <c r="F223" s="45">
        <f t="shared" si="13"/>
        <v>14.837328320000001</v>
      </c>
      <c r="G223" s="46">
        <f t="shared" si="14"/>
        <v>37.011427679999997</v>
      </c>
      <c r="H223" s="9">
        <f ca="1">_xll.ErPert(F223,E223,G223)</f>
        <v>25.924378000000004</v>
      </c>
      <c r="J223" s="43">
        <v>112</v>
      </c>
      <c r="K223" s="48">
        <v>1</v>
      </c>
      <c r="L223" s="45">
        <v>0.99999999989999999</v>
      </c>
      <c r="M223" s="46">
        <v>1.0000000001</v>
      </c>
      <c r="N223" s="9">
        <f ca="1">_xll.ErPert(L223,K223,M223)</f>
        <v>1</v>
      </c>
      <c r="P223" s="43">
        <v>112</v>
      </c>
      <c r="Q223" s="48">
        <v>1</v>
      </c>
      <c r="R223" s="45">
        <v>0.99999999989999999</v>
      </c>
      <c r="S223" s="46">
        <v>1.0000000001</v>
      </c>
      <c r="T223" s="9">
        <f ca="1">_xll.ErPert(R223,Q223,S223)</f>
        <v>1</v>
      </c>
      <c r="V223" s="43">
        <v>112</v>
      </c>
      <c r="W223" s="48">
        <v>1</v>
      </c>
      <c r="X223" s="45">
        <v>0.99999999989999999</v>
      </c>
      <c r="Y223" s="46">
        <v>1.0000000001</v>
      </c>
      <c r="Z223" s="9">
        <f ca="1">_xll.ErPert(X223,W223,Y223)</f>
        <v>1</v>
      </c>
      <c r="AB223" s="43">
        <v>112</v>
      </c>
      <c r="AC223" s="48">
        <v>1</v>
      </c>
      <c r="AD223" s="45">
        <v>0.99999999989999999</v>
      </c>
      <c r="AE223" s="46">
        <v>1.0000000001</v>
      </c>
      <c r="AF223" s="9">
        <f ca="1">_xll.ErPert(AD223,AC223,AE223)</f>
        <v>1</v>
      </c>
      <c r="AH223" s="43">
        <v>112</v>
      </c>
      <c r="AI223" s="48">
        <v>1</v>
      </c>
      <c r="AJ223" s="45">
        <v>0.99999999989999999</v>
      </c>
      <c r="AK223" s="46">
        <v>1.0000000001</v>
      </c>
      <c r="AL223" s="9">
        <f ca="1">_xll.ErPert(AJ223,AI223,AK223)</f>
        <v>1</v>
      </c>
      <c r="AN223" s="43">
        <v>112</v>
      </c>
      <c r="AO223" s="48">
        <v>1</v>
      </c>
      <c r="AP223" s="45">
        <v>0.99999999989999999</v>
      </c>
      <c r="AQ223" s="46">
        <v>1.0000000001</v>
      </c>
      <c r="AR223" s="9">
        <f ca="1">_xll.ErPert(AP223,AO223,AQ223)</f>
        <v>1</v>
      </c>
      <c r="AT223" s="43">
        <v>112</v>
      </c>
      <c r="AU223" s="54">
        <v>1.0900000000000001</v>
      </c>
      <c r="AV223" s="54">
        <v>1.05</v>
      </c>
      <c r="AW223" s="54">
        <v>1.1299999999999999</v>
      </c>
      <c r="AX223" s="9">
        <f ca="1">_xll.ErPert(AV223,AU223,AW223)</f>
        <v>1.0900000000000001</v>
      </c>
      <c r="AZ223" s="43">
        <v>112</v>
      </c>
      <c r="BA223" s="54">
        <v>1.34</v>
      </c>
      <c r="BB223" s="54">
        <v>1.25</v>
      </c>
      <c r="BC223" s="54">
        <v>1.43</v>
      </c>
      <c r="BD223" s="9">
        <f ca="1">_xll.ErPert(BB223,BA223,BC223)</f>
        <v>1.34</v>
      </c>
      <c r="BF223" s="43">
        <v>112</v>
      </c>
      <c r="BG223" s="48">
        <v>1</v>
      </c>
      <c r="BH223" s="45">
        <v>0.99999999989999999</v>
      </c>
      <c r="BI223" s="46">
        <v>1.0000000001</v>
      </c>
      <c r="BJ223" s="9">
        <f ca="1">_xll.ErPert(BH223,BG223,BI223)</f>
        <v>1</v>
      </c>
      <c r="BL223" s="43">
        <v>112</v>
      </c>
      <c r="BM223" s="54">
        <v>1.1200000000000001</v>
      </c>
      <c r="BN223" s="54">
        <v>1.08</v>
      </c>
      <c r="BO223" s="54">
        <v>1.1599999999999999</v>
      </c>
      <c r="BP223" s="9">
        <f ca="1">_xll.ErPert(BN223,BM223,BO223)</f>
        <v>1.1200000000000001</v>
      </c>
      <c r="BR223" s="43">
        <v>112</v>
      </c>
      <c r="BS223" s="55">
        <v>1.1000000000000001</v>
      </c>
      <c r="BT223" s="55">
        <v>1.07</v>
      </c>
      <c r="BU223" s="55">
        <v>1.1399999999999999</v>
      </c>
      <c r="BV223" s="9">
        <f ca="1">_xll.ErPert(BT223,BS223,BU223)</f>
        <v>1.1016666666666668</v>
      </c>
    </row>
    <row r="224" spans="1:74" ht="16" thickBot="1" x14ac:dyDescent="0.4">
      <c r="A224" s="56">
        <v>25.924378000000001</v>
      </c>
      <c r="B224" s="56">
        <v>5.6566580000000002</v>
      </c>
      <c r="D224" s="43">
        <v>113</v>
      </c>
      <c r="E224" s="44">
        <f t="shared" si="12"/>
        <v>25.924378000000001</v>
      </c>
      <c r="F224" s="45">
        <f t="shared" si="13"/>
        <v>14.837328320000001</v>
      </c>
      <c r="G224" s="46">
        <f t="shared" si="14"/>
        <v>37.011427679999997</v>
      </c>
      <c r="H224" s="9">
        <f ca="1">_xll.ErPert(F224,E224,G224)</f>
        <v>25.924378000000004</v>
      </c>
      <c r="J224" s="43">
        <v>113</v>
      </c>
      <c r="K224" s="48">
        <v>1</v>
      </c>
      <c r="L224" s="45">
        <v>0.99999999989999999</v>
      </c>
      <c r="M224" s="46">
        <v>1.0000000001</v>
      </c>
      <c r="N224" s="9">
        <f ca="1">_xll.ErPert(L224,K224,M224)</f>
        <v>1</v>
      </c>
      <c r="P224" s="43">
        <v>113</v>
      </c>
      <c r="Q224" s="48">
        <v>1</v>
      </c>
      <c r="R224" s="45">
        <v>0.99999999989999999</v>
      </c>
      <c r="S224" s="46">
        <v>1.0000000001</v>
      </c>
      <c r="T224" s="9">
        <f ca="1">_xll.ErPert(R224,Q224,S224)</f>
        <v>1</v>
      </c>
      <c r="V224" s="43">
        <v>113</v>
      </c>
      <c r="W224" s="48">
        <v>1</v>
      </c>
      <c r="X224" s="45">
        <v>0.99999999989999999</v>
      </c>
      <c r="Y224" s="46">
        <v>1.0000000001</v>
      </c>
      <c r="Z224" s="9">
        <f ca="1">_xll.ErPert(X224,W224,Y224)</f>
        <v>1</v>
      </c>
      <c r="AB224" s="43">
        <v>113</v>
      </c>
      <c r="AC224" s="48">
        <v>1</v>
      </c>
      <c r="AD224" s="45">
        <v>0.99999999989999999</v>
      </c>
      <c r="AE224" s="46">
        <v>1.0000000001</v>
      </c>
      <c r="AF224" s="9">
        <f ca="1">_xll.ErPert(AD224,AC224,AE224)</f>
        <v>1</v>
      </c>
      <c r="AH224" s="43">
        <v>113</v>
      </c>
      <c r="AI224" s="48">
        <v>1</v>
      </c>
      <c r="AJ224" s="45">
        <v>0.99999999989999999</v>
      </c>
      <c r="AK224" s="46">
        <v>1.0000000001</v>
      </c>
      <c r="AL224" s="9">
        <f ca="1">_xll.ErPert(AJ224,AI224,AK224)</f>
        <v>1</v>
      </c>
      <c r="AN224" s="43">
        <v>113</v>
      </c>
      <c r="AO224" s="48">
        <v>1</v>
      </c>
      <c r="AP224" s="45">
        <v>0.99999999989999999</v>
      </c>
      <c r="AQ224" s="46">
        <v>1.0000000001</v>
      </c>
      <c r="AR224" s="9">
        <f ca="1">_xll.ErPert(AP224,AO224,AQ224)</f>
        <v>1</v>
      </c>
      <c r="AT224" s="43">
        <v>113</v>
      </c>
      <c r="AU224" s="54">
        <v>1.0900000000000001</v>
      </c>
      <c r="AV224" s="54">
        <v>1.05</v>
      </c>
      <c r="AW224" s="54">
        <v>1.1299999999999999</v>
      </c>
      <c r="AX224" s="9">
        <f ca="1">_xll.ErPert(AV224,AU224,AW224)</f>
        <v>1.0900000000000001</v>
      </c>
      <c r="AZ224" s="43">
        <v>113</v>
      </c>
      <c r="BA224" s="54">
        <v>1.34</v>
      </c>
      <c r="BB224" s="54">
        <v>1.25</v>
      </c>
      <c r="BC224" s="54">
        <v>1.43</v>
      </c>
      <c r="BD224" s="9">
        <f ca="1">_xll.ErPert(BB224,BA224,BC224)</f>
        <v>1.34</v>
      </c>
      <c r="BF224" s="43">
        <v>113</v>
      </c>
      <c r="BG224" s="48">
        <v>1</v>
      </c>
      <c r="BH224" s="45">
        <v>0.99999999989999999</v>
      </c>
      <c r="BI224" s="46">
        <v>1.0000000001</v>
      </c>
      <c r="BJ224" s="9">
        <f ca="1">_xll.ErPert(BH224,BG224,BI224)</f>
        <v>1</v>
      </c>
      <c r="BL224" s="43">
        <v>113</v>
      </c>
      <c r="BM224" s="54">
        <v>1.1200000000000001</v>
      </c>
      <c r="BN224" s="54">
        <v>1.08</v>
      </c>
      <c r="BO224" s="54">
        <v>1.1599999999999999</v>
      </c>
      <c r="BP224" s="9">
        <f ca="1">_xll.ErPert(BN224,BM224,BO224)</f>
        <v>1.1200000000000001</v>
      </c>
      <c r="BR224" s="43">
        <v>113</v>
      </c>
      <c r="BS224" s="55">
        <v>1.1000000000000001</v>
      </c>
      <c r="BT224" s="55">
        <v>1.07</v>
      </c>
      <c r="BU224" s="55">
        <v>1.1399999999999999</v>
      </c>
      <c r="BV224" s="9">
        <f ca="1">_xll.ErPert(BT224,BS224,BU224)</f>
        <v>1.1016666666666668</v>
      </c>
    </row>
    <row r="225" spans="1:74" ht="16" thickBot="1" x14ac:dyDescent="0.4">
      <c r="A225" s="56">
        <v>25.924378000000001</v>
      </c>
      <c r="B225" s="56">
        <v>5.6566580000000002</v>
      </c>
      <c r="D225" s="43">
        <v>114</v>
      </c>
      <c r="E225" s="44">
        <f t="shared" si="12"/>
        <v>25.924378000000001</v>
      </c>
      <c r="F225" s="45">
        <f t="shared" si="13"/>
        <v>14.837328320000001</v>
      </c>
      <c r="G225" s="46">
        <f t="shared" si="14"/>
        <v>37.011427679999997</v>
      </c>
      <c r="H225" s="9">
        <f ca="1">_xll.ErPert(F225,E225,G225)</f>
        <v>25.924378000000004</v>
      </c>
      <c r="J225" s="43">
        <v>114</v>
      </c>
      <c r="K225" s="48">
        <v>1</v>
      </c>
      <c r="L225" s="45">
        <v>0.99999999989999999</v>
      </c>
      <c r="M225" s="46">
        <v>1.0000000001</v>
      </c>
      <c r="N225" s="9">
        <f ca="1">_xll.ErPert(L225,K225,M225)</f>
        <v>1</v>
      </c>
      <c r="P225" s="43">
        <v>114</v>
      </c>
      <c r="Q225" s="48">
        <v>1</v>
      </c>
      <c r="R225" s="45">
        <v>0.99999999989999999</v>
      </c>
      <c r="S225" s="46">
        <v>1.0000000001</v>
      </c>
      <c r="T225" s="9">
        <f ca="1">_xll.ErPert(R225,Q225,S225)</f>
        <v>1</v>
      </c>
      <c r="V225" s="43">
        <v>114</v>
      </c>
      <c r="W225" s="48">
        <v>1</v>
      </c>
      <c r="X225" s="45">
        <v>0.99999999989999999</v>
      </c>
      <c r="Y225" s="46">
        <v>1.0000000001</v>
      </c>
      <c r="Z225" s="9">
        <f ca="1">_xll.ErPert(X225,W225,Y225)</f>
        <v>1</v>
      </c>
      <c r="AB225" s="43">
        <v>114</v>
      </c>
      <c r="AC225" s="48">
        <v>1</v>
      </c>
      <c r="AD225" s="45">
        <v>0.99999999989999999</v>
      </c>
      <c r="AE225" s="46">
        <v>1.0000000001</v>
      </c>
      <c r="AF225" s="9">
        <f ca="1">_xll.ErPert(AD225,AC225,AE225)</f>
        <v>1</v>
      </c>
      <c r="AH225" s="43">
        <v>114</v>
      </c>
      <c r="AI225" s="48">
        <v>1</v>
      </c>
      <c r="AJ225" s="45">
        <v>0.99999999989999999</v>
      </c>
      <c r="AK225" s="46">
        <v>1.0000000001</v>
      </c>
      <c r="AL225" s="9">
        <f ca="1">_xll.ErPert(AJ225,AI225,AK225)</f>
        <v>1</v>
      </c>
      <c r="AN225" s="43">
        <v>114</v>
      </c>
      <c r="AO225" s="48">
        <v>1</v>
      </c>
      <c r="AP225" s="45">
        <v>0.99999999989999999</v>
      </c>
      <c r="AQ225" s="46">
        <v>1.0000000001</v>
      </c>
      <c r="AR225" s="9">
        <f ca="1">_xll.ErPert(AP225,AO225,AQ225)</f>
        <v>1</v>
      </c>
      <c r="AT225" s="43">
        <v>114</v>
      </c>
      <c r="AU225" s="54">
        <v>1.0900000000000001</v>
      </c>
      <c r="AV225" s="54">
        <v>1.05</v>
      </c>
      <c r="AW225" s="54">
        <v>1.1299999999999999</v>
      </c>
      <c r="AX225" s="9">
        <f ca="1">_xll.ErPert(AV225,AU225,AW225)</f>
        <v>1.0900000000000001</v>
      </c>
      <c r="AZ225" s="43">
        <v>114</v>
      </c>
      <c r="BA225" s="54">
        <v>1.34</v>
      </c>
      <c r="BB225" s="54">
        <v>1.25</v>
      </c>
      <c r="BC225" s="54">
        <v>1.43</v>
      </c>
      <c r="BD225" s="9">
        <f ca="1">_xll.ErPert(BB225,BA225,BC225)</f>
        <v>1.34</v>
      </c>
      <c r="BF225" s="43">
        <v>114</v>
      </c>
      <c r="BG225" s="48">
        <v>1</v>
      </c>
      <c r="BH225" s="45">
        <v>0.99999999989999999</v>
      </c>
      <c r="BI225" s="46">
        <v>1.0000000001</v>
      </c>
      <c r="BJ225" s="9">
        <f ca="1">_xll.ErPert(BH225,BG225,BI225)</f>
        <v>1</v>
      </c>
      <c r="BL225" s="43">
        <v>114</v>
      </c>
      <c r="BM225" s="54">
        <v>1.1200000000000001</v>
      </c>
      <c r="BN225" s="54">
        <v>1.08</v>
      </c>
      <c r="BO225" s="54">
        <v>1.1599999999999999</v>
      </c>
      <c r="BP225" s="9">
        <f ca="1">_xll.ErPert(BN225,BM225,BO225)</f>
        <v>1.1200000000000001</v>
      </c>
      <c r="BR225" s="43">
        <v>114</v>
      </c>
      <c r="BS225" s="55">
        <v>1.1000000000000001</v>
      </c>
      <c r="BT225" s="55">
        <v>1.07</v>
      </c>
      <c r="BU225" s="55">
        <v>1.1399999999999999</v>
      </c>
      <c r="BV225" s="9">
        <f ca="1">_xll.ErPert(BT225,BS225,BU225)</f>
        <v>1.1016666666666668</v>
      </c>
    </row>
    <row r="226" spans="1:74" ht="16" thickBot="1" x14ac:dyDescent="0.4">
      <c r="A226" s="56">
        <v>25.924378000000001</v>
      </c>
      <c r="B226" s="56">
        <v>5.6566580000000002</v>
      </c>
      <c r="D226" s="43">
        <v>115</v>
      </c>
      <c r="E226" s="44">
        <f t="shared" si="12"/>
        <v>25.924378000000001</v>
      </c>
      <c r="F226" s="45">
        <f t="shared" si="13"/>
        <v>14.837328320000001</v>
      </c>
      <c r="G226" s="46">
        <f t="shared" si="14"/>
        <v>37.011427679999997</v>
      </c>
      <c r="H226" s="9">
        <f ca="1">_xll.ErPert(F226,E226,G226)</f>
        <v>25.924378000000004</v>
      </c>
      <c r="J226" s="43">
        <v>115</v>
      </c>
      <c r="K226" s="48">
        <v>1</v>
      </c>
      <c r="L226" s="45">
        <v>0.99999999989999999</v>
      </c>
      <c r="M226" s="46">
        <v>1.0000000001</v>
      </c>
      <c r="N226" s="9">
        <f ca="1">_xll.ErPert(L226,K226,M226)</f>
        <v>1</v>
      </c>
      <c r="P226" s="43">
        <v>115</v>
      </c>
      <c r="Q226" s="48">
        <v>1</v>
      </c>
      <c r="R226" s="45">
        <v>0.99999999989999999</v>
      </c>
      <c r="S226" s="46">
        <v>1.0000000001</v>
      </c>
      <c r="T226" s="9">
        <f ca="1">_xll.ErPert(R226,Q226,S226)</f>
        <v>1</v>
      </c>
      <c r="V226" s="43">
        <v>115</v>
      </c>
      <c r="W226" s="48">
        <v>1</v>
      </c>
      <c r="X226" s="45">
        <v>0.99999999989999999</v>
      </c>
      <c r="Y226" s="46">
        <v>1.0000000001</v>
      </c>
      <c r="Z226" s="9">
        <f ca="1">_xll.ErPert(X226,W226,Y226)</f>
        <v>1</v>
      </c>
      <c r="AB226" s="43">
        <v>115</v>
      </c>
      <c r="AC226" s="48">
        <v>1</v>
      </c>
      <c r="AD226" s="45">
        <v>0.99999999989999999</v>
      </c>
      <c r="AE226" s="46">
        <v>1.0000000001</v>
      </c>
      <c r="AF226" s="9">
        <f ca="1">_xll.ErPert(AD226,AC226,AE226)</f>
        <v>1</v>
      </c>
      <c r="AH226" s="43">
        <v>115</v>
      </c>
      <c r="AI226" s="48">
        <v>1</v>
      </c>
      <c r="AJ226" s="45">
        <v>0.99999999989999999</v>
      </c>
      <c r="AK226" s="46">
        <v>1.0000000001</v>
      </c>
      <c r="AL226" s="9">
        <f ca="1">_xll.ErPert(AJ226,AI226,AK226)</f>
        <v>1</v>
      </c>
      <c r="AN226" s="43">
        <v>115</v>
      </c>
      <c r="AO226" s="48">
        <v>1</v>
      </c>
      <c r="AP226" s="45">
        <v>0.99999999989999999</v>
      </c>
      <c r="AQ226" s="46">
        <v>1.0000000001</v>
      </c>
      <c r="AR226" s="9">
        <f ca="1">_xll.ErPert(AP226,AO226,AQ226)</f>
        <v>1</v>
      </c>
      <c r="AT226" s="43">
        <v>115</v>
      </c>
      <c r="AU226" s="54">
        <v>1.0900000000000001</v>
      </c>
      <c r="AV226" s="54">
        <v>1.05</v>
      </c>
      <c r="AW226" s="54">
        <v>1.1299999999999999</v>
      </c>
      <c r="AX226" s="9">
        <f ca="1">_xll.ErPert(AV226,AU226,AW226)</f>
        <v>1.0900000000000001</v>
      </c>
      <c r="AZ226" s="43">
        <v>115</v>
      </c>
      <c r="BA226" s="54">
        <v>1.34</v>
      </c>
      <c r="BB226" s="54">
        <v>1.25</v>
      </c>
      <c r="BC226" s="54">
        <v>1.43</v>
      </c>
      <c r="BD226" s="9">
        <f ca="1">_xll.ErPert(BB226,BA226,BC226)</f>
        <v>1.34</v>
      </c>
      <c r="BF226" s="43">
        <v>115</v>
      </c>
      <c r="BG226" s="48">
        <v>1</v>
      </c>
      <c r="BH226" s="45">
        <v>0.99999999989999999</v>
      </c>
      <c r="BI226" s="46">
        <v>1.0000000001</v>
      </c>
      <c r="BJ226" s="9">
        <f ca="1">_xll.ErPert(BH226,BG226,BI226)</f>
        <v>1</v>
      </c>
      <c r="BL226" s="43">
        <v>115</v>
      </c>
      <c r="BM226" s="54">
        <v>1.1200000000000001</v>
      </c>
      <c r="BN226" s="54">
        <v>1.08</v>
      </c>
      <c r="BO226" s="54">
        <v>1.1599999999999999</v>
      </c>
      <c r="BP226" s="9">
        <f ca="1">_xll.ErPert(BN226,BM226,BO226)</f>
        <v>1.1200000000000001</v>
      </c>
      <c r="BR226" s="43">
        <v>115</v>
      </c>
      <c r="BS226" s="55">
        <v>1.1000000000000001</v>
      </c>
      <c r="BT226" s="55">
        <v>1.07</v>
      </c>
      <c r="BU226" s="55">
        <v>1.1399999999999999</v>
      </c>
      <c r="BV226" s="9">
        <f ca="1">_xll.ErPert(BT226,BS226,BU226)</f>
        <v>1.1016666666666668</v>
      </c>
    </row>
    <row r="227" spans="1:74" ht="16" thickBot="1" x14ac:dyDescent="0.4">
      <c r="A227" s="56">
        <v>25.924378000000001</v>
      </c>
      <c r="B227" s="56">
        <v>5.6566580000000002</v>
      </c>
      <c r="D227" s="43">
        <v>116</v>
      </c>
      <c r="E227" s="44">
        <f t="shared" si="12"/>
        <v>25.924378000000001</v>
      </c>
      <c r="F227" s="45">
        <f t="shared" si="13"/>
        <v>14.837328320000001</v>
      </c>
      <c r="G227" s="46">
        <f t="shared" si="14"/>
        <v>37.011427679999997</v>
      </c>
      <c r="H227" s="9">
        <f ca="1">_xll.ErPert(F227,E227,G227)</f>
        <v>25.924378000000004</v>
      </c>
      <c r="J227" s="43">
        <v>116</v>
      </c>
      <c r="K227" s="48">
        <v>1</v>
      </c>
      <c r="L227" s="45">
        <v>0.99999999989999999</v>
      </c>
      <c r="M227" s="46">
        <v>1.0000000001</v>
      </c>
      <c r="N227" s="9">
        <f ca="1">_xll.ErPert(L227,K227,M227)</f>
        <v>1</v>
      </c>
      <c r="P227" s="43">
        <v>116</v>
      </c>
      <c r="Q227" s="48">
        <v>1</v>
      </c>
      <c r="R227" s="45">
        <v>0.99999999989999999</v>
      </c>
      <c r="S227" s="46">
        <v>1.0000000001</v>
      </c>
      <c r="T227" s="9">
        <f ca="1">_xll.ErPert(R227,Q227,S227)</f>
        <v>1</v>
      </c>
      <c r="V227" s="43">
        <v>116</v>
      </c>
      <c r="W227" s="48">
        <v>1</v>
      </c>
      <c r="X227" s="45">
        <v>0.99999999989999999</v>
      </c>
      <c r="Y227" s="46">
        <v>1.0000000001</v>
      </c>
      <c r="Z227" s="9">
        <f ca="1">_xll.ErPert(X227,W227,Y227)</f>
        <v>1</v>
      </c>
      <c r="AB227" s="43">
        <v>116</v>
      </c>
      <c r="AC227" s="48">
        <v>1</v>
      </c>
      <c r="AD227" s="45">
        <v>0.99999999989999999</v>
      </c>
      <c r="AE227" s="46">
        <v>1.0000000001</v>
      </c>
      <c r="AF227" s="9">
        <f ca="1">_xll.ErPert(AD227,AC227,AE227)</f>
        <v>1</v>
      </c>
      <c r="AH227" s="43">
        <v>116</v>
      </c>
      <c r="AI227" s="48">
        <v>1</v>
      </c>
      <c r="AJ227" s="45">
        <v>0.99999999989999999</v>
      </c>
      <c r="AK227" s="46">
        <v>1.0000000001</v>
      </c>
      <c r="AL227" s="9">
        <f ca="1">_xll.ErPert(AJ227,AI227,AK227)</f>
        <v>1</v>
      </c>
      <c r="AN227" s="43">
        <v>116</v>
      </c>
      <c r="AO227" s="48">
        <v>1</v>
      </c>
      <c r="AP227" s="45">
        <v>0.99999999989999999</v>
      </c>
      <c r="AQ227" s="46">
        <v>1.0000000001</v>
      </c>
      <c r="AR227" s="9">
        <f ca="1">_xll.ErPert(AP227,AO227,AQ227)</f>
        <v>1</v>
      </c>
      <c r="AT227" s="43">
        <v>116</v>
      </c>
      <c r="AU227" s="54">
        <v>1.0900000000000001</v>
      </c>
      <c r="AV227" s="54">
        <v>1.05</v>
      </c>
      <c r="AW227" s="54">
        <v>1.1299999999999999</v>
      </c>
      <c r="AX227" s="9">
        <f ca="1">_xll.ErPert(AV227,AU227,AW227)</f>
        <v>1.0900000000000001</v>
      </c>
      <c r="AZ227" s="43">
        <v>116</v>
      </c>
      <c r="BA227" s="54">
        <v>1.34</v>
      </c>
      <c r="BB227" s="54">
        <v>1.25</v>
      </c>
      <c r="BC227" s="54">
        <v>1.43</v>
      </c>
      <c r="BD227" s="9">
        <f ca="1">_xll.ErPert(BB227,BA227,BC227)</f>
        <v>1.34</v>
      </c>
      <c r="BF227" s="43">
        <v>116</v>
      </c>
      <c r="BG227" s="48">
        <v>1</v>
      </c>
      <c r="BH227" s="45">
        <v>0.99999999989999999</v>
      </c>
      <c r="BI227" s="46">
        <v>1.0000000001</v>
      </c>
      <c r="BJ227" s="9">
        <f ca="1">_xll.ErPert(BH227,BG227,BI227)</f>
        <v>1</v>
      </c>
      <c r="BL227" s="43">
        <v>116</v>
      </c>
      <c r="BM227" s="54">
        <v>1.1200000000000001</v>
      </c>
      <c r="BN227" s="54">
        <v>1.08</v>
      </c>
      <c r="BO227" s="54">
        <v>1.1599999999999999</v>
      </c>
      <c r="BP227" s="9">
        <f ca="1">_xll.ErPert(BN227,BM227,BO227)</f>
        <v>1.1200000000000001</v>
      </c>
      <c r="BR227" s="43">
        <v>116</v>
      </c>
      <c r="BS227" s="55">
        <v>1.1000000000000001</v>
      </c>
      <c r="BT227" s="55">
        <v>1.07</v>
      </c>
      <c r="BU227" s="55">
        <v>1.1399999999999999</v>
      </c>
      <c r="BV227" s="9">
        <f ca="1">_xll.ErPert(BT227,BS227,BU227)</f>
        <v>1.1016666666666668</v>
      </c>
    </row>
    <row r="228" spans="1:74" ht="15.5" x14ac:dyDescent="0.35">
      <c r="A228" s="56">
        <v>25.924378000000001</v>
      </c>
      <c r="B228" s="56">
        <v>5.6566580000000002</v>
      </c>
      <c r="D228" s="43">
        <v>117</v>
      </c>
      <c r="E228" s="44">
        <f t="shared" si="12"/>
        <v>25.924378000000001</v>
      </c>
      <c r="F228" s="45">
        <f t="shared" si="13"/>
        <v>14.837328320000001</v>
      </c>
      <c r="G228" s="46">
        <f t="shared" si="14"/>
        <v>37.011427679999997</v>
      </c>
      <c r="H228" s="9">
        <f ca="1">_xll.ErPert(F228,E228,G228)</f>
        <v>25.924378000000004</v>
      </c>
      <c r="J228" s="43">
        <v>117</v>
      </c>
      <c r="K228" s="48">
        <v>1</v>
      </c>
      <c r="L228" s="45">
        <v>0.99999999989999999</v>
      </c>
      <c r="M228" s="46">
        <v>1.0000000001</v>
      </c>
      <c r="N228" s="9">
        <f ca="1">_xll.ErPert(L228,K228,M228)</f>
        <v>1</v>
      </c>
      <c r="P228" s="43">
        <v>117</v>
      </c>
      <c r="Q228" s="48">
        <v>1</v>
      </c>
      <c r="R228" s="45">
        <v>0.99999999989999999</v>
      </c>
      <c r="S228" s="46">
        <v>1.0000000001</v>
      </c>
      <c r="T228" s="9">
        <f ca="1">_xll.ErPert(R228,Q228,S228)</f>
        <v>1</v>
      </c>
      <c r="V228" s="43">
        <v>117</v>
      </c>
      <c r="W228" s="48">
        <v>1</v>
      </c>
      <c r="X228" s="45">
        <v>0.99999999989999999</v>
      </c>
      <c r="Y228" s="46">
        <v>1.0000000001</v>
      </c>
      <c r="Z228" s="9">
        <f ca="1">_xll.ErPert(X228,W228,Y228)</f>
        <v>1</v>
      </c>
      <c r="AB228" s="43">
        <v>117</v>
      </c>
      <c r="AC228" s="48">
        <v>1</v>
      </c>
      <c r="AD228" s="45">
        <v>0.99999999989999999</v>
      </c>
      <c r="AE228" s="46">
        <v>1.0000000001</v>
      </c>
      <c r="AF228" s="9">
        <f ca="1">_xll.ErPert(AD228,AC228,AE228)</f>
        <v>1</v>
      </c>
      <c r="AH228" s="43">
        <v>117</v>
      </c>
      <c r="AI228" s="48">
        <v>1</v>
      </c>
      <c r="AJ228" s="45">
        <v>0.99999999989999999</v>
      </c>
      <c r="AK228" s="46">
        <v>1.0000000001</v>
      </c>
      <c r="AL228" s="9">
        <f ca="1">_xll.ErPert(AJ228,AI228,AK228)</f>
        <v>1</v>
      </c>
      <c r="AN228" s="43">
        <v>117</v>
      </c>
      <c r="AO228" s="48">
        <v>1</v>
      </c>
      <c r="AP228" s="45">
        <v>0.99999999989999999</v>
      </c>
      <c r="AQ228" s="46">
        <v>1.0000000001</v>
      </c>
      <c r="AR228" s="9">
        <f ca="1">_xll.ErPert(AP228,AO228,AQ228)</f>
        <v>1</v>
      </c>
      <c r="AT228" s="43">
        <v>117</v>
      </c>
      <c r="AU228" s="54">
        <v>1.0900000000000001</v>
      </c>
      <c r="AV228" s="54">
        <v>1.05</v>
      </c>
      <c r="AW228" s="54">
        <v>1.1299999999999999</v>
      </c>
      <c r="AX228" s="9">
        <f ca="1">_xll.ErPert(AV228,AU228,AW228)</f>
        <v>1.0900000000000001</v>
      </c>
      <c r="AZ228" s="43">
        <v>117</v>
      </c>
      <c r="BA228" s="54">
        <v>1.34</v>
      </c>
      <c r="BB228" s="54">
        <v>1.25</v>
      </c>
      <c r="BC228" s="54">
        <v>1.43</v>
      </c>
      <c r="BD228" s="9">
        <f ca="1">_xll.ErPert(BB228,BA228,BC228)</f>
        <v>1.34</v>
      </c>
      <c r="BF228" s="43">
        <v>117</v>
      </c>
      <c r="BG228" s="48">
        <v>1</v>
      </c>
      <c r="BH228" s="45">
        <v>0.99999999989999999</v>
      </c>
      <c r="BI228" s="46">
        <v>1.0000000001</v>
      </c>
      <c r="BJ228" s="9">
        <f ca="1">_xll.ErPert(BH228,BG228,BI228)</f>
        <v>1</v>
      </c>
      <c r="BL228" s="43">
        <v>117</v>
      </c>
      <c r="BM228" s="54">
        <v>1.1200000000000001</v>
      </c>
      <c r="BN228" s="54">
        <v>1.08</v>
      </c>
      <c r="BO228" s="54">
        <v>1.1599999999999999</v>
      </c>
      <c r="BP228" s="9">
        <f ca="1">_xll.ErPert(BN228,BM228,BO228)</f>
        <v>1.1200000000000001</v>
      </c>
      <c r="BR228" s="43">
        <v>117</v>
      </c>
      <c r="BS228" s="55">
        <v>1.1000000000000001</v>
      </c>
      <c r="BT228" s="55">
        <v>1.07</v>
      </c>
      <c r="BU228" s="55">
        <v>1.1399999999999999</v>
      </c>
      <c r="BV228" s="9">
        <f ca="1">_xll.ErPert(BT228,BS228,BU228)</f>
        <v>1.1016666666666668</v>
      </c>
    </row>
    <row r="229" spans="1:74" x14ac:dyDescent="0.35">
      <c r="C229" s="49"/>
      <c r="F229" s="48"/>
      <c r="L229" s="48"/>
      <c r="R229" s="48">
        <v>1</v>
      </c>
      <c r="X229" s="48"/>
      <c r="AD229" s="48"/>
      <c r="AJ229" s="48"/>
      <c r="AP229" s="48"/>
      <c r="AV229" s="48"/>
      <c r="BB229" s="48"/>
      <c r="BH229" s="48"/>
      <c r="BN229" s="48"/>
    </row>
    <row r="230" spans="1:74" x14ac:dyDescent="0.35">
      <c r="B230" s="48"/>
      <c r="R230" s="48"/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1DB32-65DC-4E07-AB85-49526909AE68}">
  <dimension ref="A1:M2223"/>
  <sheetViews>
    <sheetView workbookViewId="0">
      <selection activeCell="K6" sqref="K6"/>
    </sheetView>
  </sheetViews>
  <sheetFormatPr defaultRowHeight="14.5" x14ac:dyDescent="0.35"/>
  <cols>
    <col min="1" max="1" width="11.7265625" customWidth="1"/>
    <col min="5" max="5" width="2.453125" customWidth="1"/>
  </cols>
  <sheetData>
    <row r="1" spans="1:13" x14ac:dyDescent="0.35">
      <c r="A1" s="41" t="s">
        <v>53</v>
      </c>
      <c r="B1" s="41" t="s">
        <v>38</v>
      </c>
      <c r="C1" s="41" t="s">
        <v>39</v>
      </c>
      <c r="D1" s="41" t="s">
        <v>40</v>
      </c>
      <c r="E1" s="41"/>
      <c r="F1" t="s">
        <v>46</v>
      </c>
      <c r="G1" t="s">
        <v>47</v>
      </c>
      <c r="H1" t="s">
        <v>41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</row>
    <row r="2" spans="1:13" x14ac:dyDescent="0.35">
      <c r="A2" s="1" t="s">
        <v>4</v>
      </c>
      <c r="B2" s="1">
        <v>1</v>
      </c>
      <c r="C2" s="1" t="s">
        <v>43</v>
      </c>
      <c r="D2" s="43">
        <v>17</v>
      </c>
      <c r="E2" s="59"/>
      <c r="F2">
        <v>1</v>
      </c>
      <c r="G2" s="115">
        <v>1.7302630534448899E-14</v>
      </c>
      <c r="H2" s="115">
        <v>3.15760352090123E-13</v>
      </c>
      <c r="I2" s="115">
        <v>1.8775374458710599E-11</v>
      </c>
      <c r="J2" s="115">
        <v>-6.8947500320375798E-11</v>
      </c>
      <c r="K2" s="115">
        <v>6.0041847805282499E-11</v>
      </c>
      <c r="L2" s="115">
        <v>-4.1378918406149499E-11</v>
      </c>
      <c r="M2" s="115">
        <v>4.00451873072174E-11</v>
      </c>
    </row>
    <row r="3" spans="1:13" x14ac:dyDescent="0.35">
      <c r="A3" s="1" t="s">
        <v>4</v>
      </c>
      <c r="B3" s="1">
        <v>2</v>
      </c>
      <c r="C3" s="1" t="s">
        <v>43</v>
      </c>
      <c r="D3" s="43">
        <v>18</v>
      </c>
      <c r="E3" s="59"/>
      <c r="F3">
        <v>2</v>
      </c>
      <c r="G3" s="115">
        <v>-9.6583864159014304E-13</v>
      </c>
      <c r="H3" s="115">
        <v>-1.13381919403105E-12</v>
      </c>
      <c r="I3" s="115">
        <v>1.88809145860143E-11</v>
      </c>
      <c r="J3" s="115">
        <v>-6.8929219342135197E-11</v>
      </c>
      <c r="K3" s="115">
        <v>6.7118245854228603E-11</v>
      </c>
      <c r="L3" s="115">
        <v>-4.4993865350162E-11</v>
      </c>
      <c r="M3" s="115">
        <v>3.8287542642728998E-11</v>
      </c>
    </row>
    <row r="4" spans="1:13" x14ac:dyDescent="0.35">
      <c r="A4" s="1" t="s">
        <v>4</v>
      </c>
      <c r="B4" s="1">
        <v>3</v>
      </c>
      <c r="C4" s="1" t="s">
        <v>43</v>
      </c>
      <c r="D4" s="43">
        <v>19</v>
      </c>
      <c r="E4" s="59"/>
      <c r="F4">
        <v>3</v>
      </c>
      <c r="G4" s="115">
        <v>5.8460625457617896E-13</v>
      </c>
      <c r="H4" s="115">
        <v>8.3398532996516202E-13</v>
      </c>
      <c r="I4" s="115">
        <v>1.81796179236911E-11</v>
      </c>
      <c r="J4" s="115">
        <v>-6.7313831257356303E-11</v>
      </c>
      <c r="K4" s="115">
        <v>6.9015333360710005E-11</v>
      </c>
      <c r="L4" s="115">
        <v>-3.6986119814864102E-11</v>
      </c>
      <c r="M4" s="115">
        <v>4.1389755886236403E-11</v>
      </c>
    </row>
    <row r="5" spans="1:13" x14ac:dyDescent="0.35">
      <c r="A5" s="1" t="s">
        <v>4</v>
      </c>
      <c r="B5" s="1">
        <v>4</v>
      </c>
      <c r="C5" s="1" t="s">
        <v>43</v>
      </c>
      <c r="D5" s="43">
        <v>20</v>
      </c>
      <c r="E5" s="59"/>
      <c r="F5">
        <v>4</v>
      </c>
      <c r="G5" s="115">
        <v>-1.335320278219E-13</v>
      </c>
      <c r="H5" s="115">
        <v>-4.7713656350086598E-13</v>
      </c>
      <c r="I5" s="115">
        <v>1.9107415877796101E-11</v>
      </c>
      <c r="J5" s="115">
        <v>-6.3379376793173195E-11</v>
      </c>
      <c r="K5" s="115">
        <v>6.1916063525087597E-11</v>
      </c>
      <c r="L5" s="115">
        <v>-4.4158156552161103E-11</v>
      </c>
      <c r="M5" s="115">
        <v>4.1583782961567398E-11</v>
      </c>
    </row>
    <row r="6" spans="1:13" x14ac:dyDescent="0.35">
      <c r="A6" s="1" t="s">
        <v>4</v>
      </c>
      <c r="B6" s="1">
        <v>5</v>
      </c>
      <c r="C6" s="1" t="s">
        <v>43</v>
      </c>
      <c r="D6" s="43">
        <v>21</v>
      </c>
      <c r="E6" s="59"/>
      <c r="F6">
        <v>5</v>
      </c>
      <c r="G6" s="115">
        <v>-8.45597236460362E-14</v>
      </c>
      <c r="H6" s="115">
        <v>3.8543837140413298E-13</v>
      </c>
      <c r="I6" s="115">
        <v>1.9596849170057101E-11</v>
      </c>
      <c r="J6" s="115">
        <v>-7.0585194980614102E-11</v>
      </c>
      <c r="K6" s="115">
        <v>6.89329707708824E-11</v>
      </c>
      <c r="L6" s="115">
        <v>-3.6996759693545402E-11</v>
      </c>
      <c r="M6" s="115">
        <v>4.5564491327687403E-11</v>
      </c>
    </row>
    <row r="7" spans="1:13" x14ac:dyDescent="0.35">
      <c r="A7" s="1" t="s">
        <v>4</v>
      </c>
      <c r="B7" s="1">
        <v>6</v>
      </c>
      <c r="C7" s="1" t="s">
        <v>43</v>
      </c>
      <c r="D7" s="43">
        <v>22</v>
      </c>
      <c r="E7" s="59"/>
      <c r="F7">
        <v>6</v>
      </c>
      <c r="G7" s="115">
        <v>1.70587179352487E-13</v>
      </c>
      <c r="H7" s="115">
        <v>3.7133391271409598E-14</v>
      </c>
      <c r="I7" s="115">
        <v>1.8615260038184899E-11</v>
      </c>
      <c r="J7" s="115">
        <v>-7.16041462337252E-11</v>
      </c>
      <c r="K7" s="115">
        <v>7.3488476554934905E-11</v>
      </c>
      <c r="L7" s="115">
        <v>-3.8598162203141199E-11</v>
      </c>
      <c r="M7" s="115">
        <v>4.0916757199492998E-11</v>
      </c>
    </row>
    <row r="8" spans="1:13" x14ac:dyDescent="0.35">
      <c r="A8" s="1" t="s">
        <v>4</v>
      </c>
      <c r="B8" s="1">
        <v>7</v>
      </c>
      <c r="C8" s="1" t="s">
        <v>43</v>
      </c>
      <c r="D8" s="43">
        <v>23</v>
      </c>
      <c r="E8" s="59"/>
      <c r="F8">
        <v>7</v>
      </c>
      <c r="G8" s="115">
        <v>2.7948878015354999E-13</v>
      </c>
      <c r="H8" s="115">
        <v>-7.5500694730924497E-13</v>
      </c>
      <c r="I8" s="115">
        <v>1.9571884539945801E-11</v>
      </c>
      <c r="J8" s="115">
        <v>-7.1074891538209595E-11</v>
      </c>
      <c r="K8" s="115">
        <v>7.4129297500412199E-11</v>
      </c>
      <c r="L8" s="115">
        <v>-4.5863835043693497E-11</v>
      </c>
      <c r="M8" s="115">
        <v>4.0997500291558999E-11</v>
      </c>
    </row>
    <row r="9" spans="1:13" x14ac:dyDescent="0.35">
      <c r="A9" s="1" t="s">
        <v>4</v>
      </c>
      <c r="B9" s="1">
        <v>8</v>
      </c>
      <c r="C9" s="1" t="s">
        <v>43</v>
      </c>
      <c r="D9" s="43">
        <v>24</v>
      </c>
      <c r="E9" s="59"/>
      <c r="F9">
        <v>8</v>
      </c>
      <c r="G9" s="115">
        <v>-8.4560669748180199E-13</v>
      </c>
      <c r="H9" s="115">
        <v>-9.7469163054181797E-13</v>
      </c>
      <c r="I9" s="115">
        <v>1.8793608328470099E-11</v>
      </c>
      <c r="J9" s="115">
        <v>-7.6987089084027505E-11</v>
      </c>
      <c r="K9" s="115">
        <v>7.6082810329406097E-11</v>
      </c>
      <c r="L9" s="115">
        <v>-4.0517979249241399E-11</v>
      </c>
      <c r="M9" s="115">
        <v>3.8233559046377703E-11</v>
      </c>
    </row>
    <row r="10" spans="1:13" x14ac:dyDescent="0.35">
      <c r="A10" s="1" t="s">
        <v>4</v>
      </c>
      <c r="B10" s="1">
        <v>9</v>
      </c>
      <c r="C10" s="1" t="s">
        <v>43</v>
      </c>
      <c r="D10" s="43">
        <v>25</v>
      </c>
      <c r="E10" s="59"/>
      <c r="F10">
        <v>9</v>
      </c>
      <c r="G10" s="115">
        <v>-2.4844647499620499E-13</v>
      </c>
      <c r="H10" s="115">
        <v>-4.5257212792428599E-13</v>
      </c>
      <c r="I10" s="115">
        <v>2.2530554862489801E-11</v>
      </c>
      <c r="J10" s="115">
        <v>-7.4625100534591495E-11</v>
      </c>
      <c r="K10" s="115">
        <v>8.4453571599927502E-11</v>
      </c>
      <c r="L10" s="115">
        <v>-4.6634540995545299E-11</v>
      </c>
      <c r="M10" s="115">
        <v>4.5662375630971699E-11</v>
      </c>
    </row>
    <row r="11" spans="1:13" x14ac:dyDescent="0.35">
      <c r="A11" s="1" t="s">
        <v>4</v>
      </c>
      <c r="B11" s="1">
        <v>10</v>
      </c>
      <c r="C11" s="1" t="s">
        <v>43</v>
      </c>
      <c r="D11" s="43">
        <v>26</v>
      </c>
      <c r="E11" s="59"/>
      <c r="F11">
        <v>10</v>
      </c>
      <c r="G11" s="115">
        <v>1.6058555259668701E-13</v>
      </c>
      <c r="H11" s="115">
        <v>-9.6569363523432199E-13</v>
      </c>
      <c r="I11" s="115">
        <v>2.3238494289106699E-11</v>
      </c>
      <c r="J11" s="115">
        <v>-8.2654330844207905E-11</v>
      </c>
      <c r="K11" s="115">
        <v>7.5780153279737103E-11</v>
      </c>
      <c r="L11" s="115">
        <v>-5.1069409111530997E-11</v>
      </c>
      <c r="M11" s="115">
        <v>4.7165709842044397E-11</v>
      </c>
    </row>
    <row r="12" spans="1:13" x14ac:dyDescent="0.35">
      <c r="A12" s="1" t="s">
        <v>4</v>
      </c>
      <c r="B12" s="1">
        <v>11</v>
      </c>
      <c r="C12" s="1" t="s">
        <v>43</v>
      </c>
      <c r="D12" s="43">
        <v>27</v>
      </c>
      <c r="E12" s="59"/>
      <c r="F12">
        <v>11</v>
      </c>
      <c r="G12" s="115">
        <v>8.6415982191050398E-15</v>
      </c>
      <c r="H12" s="115">
        <v>-5.55921198764413E-14</v>
      </c>
      <c r="I12" s="115">
        <v>2.2001057481538199E-11</v>
      </c>
      <c r="J12" s="115">
        <v>-6.8968836816356394E-11</v>
      </c>
      <c r="K12" s="115">
        <v>7.3490487142560197E-11</v>
      </c>
      <c r="L12" s="115">
        <v>-4.4899187135406801E-11</v>
      </c>
      <c r="M12" s="115">
        <v>4.5826793833230103E-11</v>
      </c>
    </row>
    <row r="13" spans="1:13" x14ac:dyDescent="0.35">
      <c r="A13" s="1" t="s">
        <v>4</v>
      </c>
      <c r="B13" s="1">
        <v>12</v>
      </c>
      <c r="C13" s="1" t="s">
        <v>43</v>
      </c>
      <c r="D13" s="43">
        <v>28</v>
      </c>
      <c r="E13" s="59"/>
      <c r="F13">
        <v>12</v>
      </c>
      <c r="G13" s="115">
        <v>-5.7495212201269099E-14</v>
      </c>
      <c r="H13" s="115">
        <v>6.6938793410924395E-13</v>
      </c>
      <c r="I13" s="115">
        <v>2.2188701246213401E-11</v>
      </c>
      <c r="J13" s="115">
        <v>-7.3423950838220898E-11</v>
      </c>
      <c r="K13" s="115">
        <v>8.0316746775474401E-11</v>
      </c>
      <c r="L13" s="115">
        <v>-4.5654736716976999E-11</v>
      </c>
      <c r="M13" s="115">
        <v>4.6019334105216698E-11</v>
      </c>
    </row>
    <row r="14" spans="1:13" x14ac:dyDescent="0.35">
      <c r="A14" s="1" t="s">
        <v>4</v>
      </c>
      <c r="B14" s="1">
        <v>13</v>
      </c>
      <c r="C14" s="1" t="s">
        <v>43</v>
      </c>
      <c r="D14" s="43">
        <v>29</v>
      </c>
      <c r="E14" s="59"/>
      <c r="F14">
        <v>13</v>
      </c>
      <c r="G14" s="115">
        <v>-9.5525346276196601E-14</v>
      </c>
      <c r="H14" s="115">
        <v>-2.9216329685308201E-13</v>
      </c>
      <c r="I14" s="115">
        <v>2.30856474424944E-11</v>
      </c>
      <c r="J14" s="115">
        <v>-7.4908012980245104E-11</v>
      </c>
      <c r="K14" s="115">
        <v>8.99074203846657E-11</v>
      </c>
      <c r="L14" s="115">
        <v>-4.7102585832254503E-11</v>
      </c>
      <c r="M14" s="115">
        <v>4.9718587733226397E-11</v>
      </c>
    </row>
    <row r="15" spans="1:13" x14ac:dyDescent="0.35">
      <c r="A15" s="1" t="s">
        <v>4</v>
      </c>
      <c r="B15" s="1">
        <v>14</v>
      </c>
      <c r="C15" s="1" t="s">
        <v>43</v>
      </c>
      <c r="D15" s="43">
        <v>30</v>
      </c>
      <c r="E15" s="59"/>
      <c r="F15">
        <v>14</v>
      </c>
      <c r="G15" s="115">
        <v>-5.8614314459599005E-13</v>
      </c>
      <c r="H15" s="115">
        <v>-4.4733261514648199E-13</v>
      </c>
      <c r="I15" s="115">
        <v>2.0792344576948101E-11</v>
      </c>
      <c r="J15" s="115">
        <v>-6.6119639234866902E-11</v>
      </c>
      <c r="K15" s="115">
        <v>6.0683942522098494E-11</v>
      </c>
      <c r="L15" s="115">
        <v>-4.0347291714538202E-11</v>
      </c>
      <c r="M15" s="115">
        <v>4.4683110734609602E-11</v>
      </c>
    </row>
    <row r="16" spans="1:13" x14ac:dyDescent="0.35">
      <c r="A16" s="1" t="s">
        <v>4</v>
      </c>
      <c r="B16" s="1">
        <v>15</v>
      </c>
      <c r="C16" s="1" t="s">
        <v>43</v>
      </c>
      <c r="D16" s="43">
        <v>31</v>
      </c>
      <c r="E16" s="59"/>
      <c r="F16">
        <v>15</v>
      </c>
      <c r="G16" s="115">
        <v>4.5580108530482902E-13</v>
      </c>
      <c r="H16" s="115">
        <v>6.5832444519315502E-13</v>
      </c>
      <c r="I16" s="115">
        <v>2.09915588223352E-11</v>
      </c>
      <c r="J16" s="115">
        <v>-5.8124145541547997E-11</v>
      </c>
      <c r="K16" s="115">
        <v>6.9665200660572206E-11</v>
      </c>
      <c r="L16" s="115">
        <v>-4.1481084124624098E-11</v>
      </c>
      <c r="M16" s="115">
        <v>4.5358648601771298E-11</v>
      </c>
    </row>
    <row r="17" spans="1:13" x14ac:dyDescent="0.35">
      <c r="A17" s="1" t="s">
        <v>4</v>
      </c>
      <c r="B17" s="1">
        <v>16</v>
      </c>
      <c r="C17" s="1" t="s">
        <v>43</v>
      </c>
      <c r="D17" s="43">
        <v>32</v>
      </c>
      <c r="E17" s="59"/>
      <c r="F17">
        <v>16</v>
      </c>
      <c r="G17" s="115">
        <v>1.6231826572588199E-12</v>
      </c>
      <c r="H17" s="115">
        <v>9.2165779424295993E-13</v>
      </c>
      <c r="I17" s="115">
        <v>2.09553552260519E-11</v>
      </c>
      <c r="J17" s="115">
        <v>-6.5646108223505096E-11</v>
      </c>
      <c r="K17" s="115">
        <v>5.8240925148130995E-11</v>
      </c>
      <c r="L17" s="115">
        <v>-3.9299525984087197E-11</v>
      </c>
      <c r="M17" s="115">
        <v>3.9264540137145E-11</v>
      </c>
    </row>
    <row r="18" spans="1:13" x14ac:dyDescent="0.35">
      <c r="A18" s="1" t="s">
        <v>4</v>
      </c>
      <c r="B18" s="1">
        <v>17</v>
      </c>
      <c r="C18" s="1" t="s">
        <v>43</v>
      </c>
      <c r="D18" s="43">
        <v>33</v>
      </c>
      <c r="E18" s="59"/>
      <c r="F18">
        <v>17</v>
      </c>
      <c r="G18" s="115">
        <v>-1.2332635696511499E-13</v>
      </c>
      <c r="H18" s="115">
        <v>7.6299816263450306E-14</v>
      </c>
      <c r="I18" s="115">
        <v>2.1148058442664199E-11</v>
      </c>
      <c r="J18" s="115">
        <v>-6.6474772856543798E-11</v>
      </c>
      <c r="K18" s="115">
        <v>6.4767325850381594E-11</v>
      </c>
      <c r="L18" s="115">
        <v>-4.3295111368490697E-11</v>
      </c>
      <c r="M18" s="115">
        <v>4.20786828119186E-11</v>
      </c>
    </row>
    <row r="19" spans="1:13" x14ac:dyDescent="0.35">
      <c r="A19" s="1" t="s">
        <v>4</v>
      </c>
      <c r="B19" s="1">
        <v>18</v>
      </c>
      <c r="C19" s="1" t="s">
        <v>43</v>
      </c>
      <c r="D19" s="43">
        <v>34</v>
      </c>
      <c r="E19" s="59"/>
      <c r="F19">
        <v>18</v>
      </c>
      <c r="G19" s="115">
        <v>1.3459651576183801E-12</v>
      </c>
      <c r="H19" s="115">
        <v>1.4906315153686401E-12</v>
      </c>
      <c r="I19" s="115">
        <v>2.1392604412981298E-11</v>
      </c>
      <c r="J19" s="115">
        <v>-6.9514784556314902E-11</v>
      </c>
      <c r="K19" s="115">
        <v>6.4173549370424296E-11</v>
      </c>
      <c r="L19" s="115">
        <v>-3.8680625070205799E-11</v>
      </c>
      <c r="M19" s="115">
        <v>4.71773269333576E-11</v>
      </c>
    </row>
    <row r="20" spans="1:13" x14ac:dyDescent="0.35">
      <c r="A20" s="1" t="s">
        <v>4</v>
      </c>
      <c r="B20" s="1">
        <v>19</v>
      </c>
      <c r="C20" s="1" t="s">
        <v>43</v>
      </c>
      <c r="D20" s="43">
        <v>35</v>
      </c>
      <c r="E20" s="59"/>
      <c r="F20">
        <v>19</v>
      </c>
      <c r="G20">
        <v>0.20267531840837399</v>
      </c>
      <c r="H20">
        <v>0.201934716042663</v>
      </c>
      <c r="I20">
        <v>4.5864580215326398E-2</v>
      </c>
      <c r="J20">
        <v>9.6911461886144204E-2</v>
      </c>
      <c r="K20">
        <v>0.31664571516914303</v>
      </c>
      <c r="L20">
        <v>0.119359233541943</v>
      </c>
      <c r="M20">
        <v>0.287641668957479</v>
      </c>
    </row>
    <row r="21" spans="1:13" x14ac:dyDescent="0.35">
      <c r="A21" s="1" t="s">
        <v>4</v>
      </c>
      <c r="B21" s="1">
        <v>20</v>
      </c>
      <c r="C21" s="1" t="s">
        <v>43</v>
      </c>
      <c r="D21" s="43">
        <v>36</v>
      </c>
      <c r="E21" s="59"/>
      <c r="F21">
        <v>20</v>
      </c>
      <c r="G21">
        <v>0.20381674580114401</v>
      </c>
      <c r="H21">
        <v>0.20293801707415801</v>
      </c>
      <c r="I21">
        <v>4.5849601844672003E-2</v>
      </c>
      <c r="J21">
        <v>8.5407757191875794E-2</v>
      </c>
      <c r="K21">
        <v>0.32106412745634999</v>
      </c>
      <c r="L21">
        <v>0.119612787175206</v>
      </c>
      <c r="M21">
        <v>0.28865383929757499</v>
      </c>
    </row>
    <row r="22" spans="1:13" x14ac:dyDescent="0.35">
      <c r="A22" s="1" t="s">
        <v>4</v>
      </c>
      <c r="B22" s="1">
        <v>21</v>
      </c>
      <c r="C22" s="1" t="s">
        <v>43</v>
      </c>
      <c r="D22" s="43">
        <v>37</v>
      </c>
      <c r="E22" s="59"/>
      <c r="F22">
        <v>21</v>
      </c>
      <c r="G22">
        <v>0.20222622202905699</v>
      </c>
      <c r="H22">
        <v>0.20316927208423399</v>
      </c>
      <c r="I22">
        <v>4.4510057618871002E-2</v>
      </c>
      <c r="J22">
        <v>9.9231062495805197E-2</v>
      </c>
      <c r="K22">
        <v>0.333659321504087</v>
      </c>
      <c r="L22">
        <v>0.118847201165642</v>
      </c>
      <c r="M22">
        <v>0.28940946557027802</v>
      </c>
    </row>
    <row r="23" spans="1:13" x14ac:dyDescent="0.35">
      <c r="A23" s="1" t="s">
        <v>4</v>
      </c>
      <c r="B23" s="1">
        <v>22</v>
      </c>
      <c r="C23" s="1" t="s">
        <v>43</v>
      </c>
      <c r="D23" s="43">
        <v>38</v>
      </c>
      <c r="E23" s="59"/>
      <c r="F23">
        <v>22</v>
      </c>
      <c r="G23">
        <v>0.205433217494596</v>
      </c>
      <c r="H23">
        <v>0.204306695307339</v>
      </c>
      <c r="I23">
        <v>4.50893102084945E-2</v>
      </c>
      <c r="J23">
        <v>9.7441343764464006E-2</v>
      </c>
      <c r="K23">
        <v>0.31278943974644302</v>
      </c>
      <c r="L23">
        <v>0.12133353813301399</v>
      </c>
      <c r="M23">
        <v>0.28764841809005398</v>
      </c>
    </row>
    <row r="24" spans="1:13" x14ac:dyDescent="0.35">
      <c r="A24" s="1" t="s">
        <v>4</v>
      </c>
      <c r="B24" s="1">
        <v>23</v>
      </c>
      <c r="C24" s="1" t="s">
        <v>43</v>
      </c>
      <c r="D24" s="43">
        <v>39</v>
      </c>
      <c r="E24" s="59"/>
      <c r="F24">
        <v>23</v>
      </c>
      <c r="G24">
        <v>0.20483990702173799</v>
      </c>
      <c r="H24">
        <v>0.20463995966272699</v>
      </c>
      <c r="I24">
        <v>4.4468267368942403E-2</v>
      </c>
      <c r="J24">
        <v>9.6492382571180493E-2</v>
      </c>
      <c r="K24">
        <v>0.31895792845389997</v>
      </c>
      <c r="L24">
        <v>0.11998608252981501</v>
      </c>
      <c r="M24">
        <v>0.28997746451789602</v>
      </c>
    </row>
    <row r="25" spans="1:13" x14ac:dyDescent="0.35">
      <c r="A25" s="1" t="s">
        <v>4</v>
      </c>
      <c r="B25" s="1">
        <v>24</v>
      </c>
      <c r="C25" s="1" t="s">
        <v>43</v>
      </c>
      <c r="D25" s="43">
        <v>40</v>
      </c>
      <c r="E25" s="59"/>
      <c r="F25">
        <v>24</v>
      </c>
      <c r="G25">
        <v>0.20588442812810601</v>
      </c>
      <c r="H25">
        <v>0.20711016832597801</v>
      </c>
      <c r="I25">
        <v>4.7352537773460698E-2</v>
      </c>
      <c r="J25">
        <v>9.2422729730155403E-2</v>
      </c>
      <c r="K25">
        <v>0.31940366249184798</v>
      </c>
      <c r="L25">
        <v>0.11842787282561799</v>
      </c>
      <c r="M25">
        <v>0.29574967156066601</v>
      </c>
    </row>
    <row r="26" spans="1:13" x14ac:dyDescent="0.35">
      <c r="A26" s="1" t="s">
        <v>4</v>
      </c>
      <c r="B26" s="1">
        <v>25</v>
      </c>
      <c r="C26" s="1" t="s">
        <v>43</v>
      </c>
      <c r="D26" s="43">
        <v>41</v>
      </c>
      <c r="E26" s="59"/>
      <c r="F26">
        <v>25</v>
      </c>
      <c r="G26">
        <v>0.208235416594933</v>
      </c>
      <c r="H26">
        <v>0.208636407726592</v>
      </c>
      <c r="I26">
        <v>4.6665646966838101E-2</v>
      </c>
      <c r="J26">
        <v>9.9984773101562202E-2</v>
      </c>
      <c r="K26">
        <v>0.32649125327626299</v>
      </c>
      <c r="L26">
        <v>0.12140534617744</v>
      </c>
      <c r="M26">
        <v>0.29280463421126501</v>
      </c>
    </row>
    <row r="27" spans="1:13" x14ac:dyDescent="0.35">
      <c r="A27" s="1" t="s">
        <v>4</v>
      </c>
      <c r="B27" s="1">
        <v>26</v>
      </c>
      <c r="C27" s="1" t="s">
        <v>43</v>
      </c>
      <c r="D27" s="43">
        <v>42</v>
      </c>
      <c r="E27" s="59"/>
      <c r="F27">
        <v>26</v>
      </c>
      <c r="G27">
        <v>0.208072109445958</v>
      </c>
      <c r="H27">
        <v>0.206291901134463</v>
      </c>
      <c r="I27">
        <v>4.6175706999062899E-2</v>
      </c>
      <c r="J27">
        <v>9.0458901205080502E-2</v>
      </c>
      <c r="K27">
        <v>0.32350371468585698</v>
      </c>
      <c r="L27">
        <v>0.120520455672476</v>
      </c>
      <c r="M27">
        <v>0.29097195192759401</v>
      </c>
    </row>
    <row r="28" spans="1:13" x14ac:dyDescent="0.35">
      <c r="A28" s="1" t="s">
        <v>4</v>
      </c>
      <c r="B28" s="1">
        <v>27</v>
      </c>
      <c r="C28" s="1" t="s">
        <v>43</v>
      </c>
      <c r="D28" s="43">
        <v>43</v>
      </c>
      <c r="E28" s="59"/>
      <c r="F28">
        <v>27</v>
      </c>
      <c r="G28">
        <v>0.204970036303671</v>
      </c>
      <c r="H28">
        <v>0.204812160875945</v>
      </c>
      <c r="I28">
        <v>4.62002130277714E-2</v>
      </c>
      <c r="J28">
        <v>0.101919383153565</v>
      </c>
      <c r="K28">
        <v>0.32270349133466197</v>
      </c>
      <c r="L28">
        <v>0.11961055091968401</v>
      </c>
      <c r="M28">
        <v>0.29005406177299298</v>
      </c>
    </row>
    <row r="29" spans="1:13" x14ac:dyDescent="0.35">
      <c r="A29" s="1" t="s">
        <v>4</v>
      </c>
      <c r="B29" s="1">
        <v>28</v>
      </c>
      <c r="C29" s="1" t="s">
        <v>43</v>
      </c>
      <c r="D29" s="43">
        <v>44</v>
      </c>
      <c r="E29" s="59"/>
      <c r="F29">
        <v>28</v>
      </c>
      <c r="G29">
        <v>0.20584494049614799</v>
      </c>
      <c r="H29">
        <v>0.20755251316901999</v>
      </c>
      <c r="I29">
        <v>4.6340963864132702E-2</v>
      </c>
      <c r="J29">
        <v>8.6049005052929603E-2</v>
      </c>
      <c r="K29">
        <v>0.32007972203964902</v>
      </c>
      <c r="L29">
        <v>0.12291513081474501</v>
      </c>
      <c r="M29">
        <v>0.29320977247012298</v>
      </c>
    </row>
    <row r="30" spans="1:13" x14ac:dyDescent="0.35">
      <c r="A30" s="1" t="s">
        <v>4</v>
      </c>
      <c r="B30" s="1">
        <v>29</v>
      </c>
      <c r="C30" s="1" t="s">
        <v>43</v>
      </c>
      <c r="D30" s="43">
        <v>45</v>
      </c>
      <c r="E30" s="59"/>
      <c r="F30">
        <v>29</v>
      </c>
      <c r="G30">
        <v>0.22811444452244101</v>
      </c>
      <c r="H30">
        <v>0.22232089394454299</v>
      </c>
      <c r="I30">
        <v>5.5364615725763497E-2</v>
      </c>
      <c r="J30">
        <v>8.6815118390756105E-2</v>
      </c>
      <c r="K30">
        <v>0.35188592986287198</v>
      </c>
      <c r="L30">
        <v>0.11404665050174501</v>
      </c>
      <c r="M30">
        <v>0.31491787685849199</v>
      </c>
    </row>
    <row r="31" spans="1:13" x14ac:dyDescent="0.35">
      <c r="A31" s="1" t="s">
        <v>4</v>
      </c>
      <c r="B31" s="1">
        <v>30</v>
      </c>
      <c r="C31" s="1" t="s">
        <v>43</v>
      </c>
      <c r="D31" s="43">
        <v>46</v>
      </c>
      <c r="E31" s="59"/>
      <c r="F31">
        <v>30</v>
      </c>
      <c r="G31">
        <v>0.22500119625673501</v>
      </c>
      <c r="H31">
        <v>0.222424678598133</v>
      </c>
      <c r="I31">
        <v>5.4955342740959097E-2</v>
      </c>
      <c r="J31">
        <v>9.7784298577420006E-2</v>
      </c>
      <c r="K31">
        <v>0.35431696783074101</v>
      </c>
      <c r="L31">
        <v>0.116722639944195</v>
      </c>
      <c r="M31">
        <v>0.320811662918011</v>
      </c>
    </row>
    <row r="32" spans="1:13" x14ac:dyDescent="0.35">
      <c r="A32" s="1" t="s">
        <v>4</v>
      </c>
      <c r="B32" s="1">
        <v>31</v>
      </c>
      <c r="C32" s="1" t="s">
        <v>43</v>
      </c>
      <c r="D32" s="43">
        <v>47</v>
      </c>
      <c r="E32" s="59"/>
      <c r="F32">
        <v>31</v>
      </c>
      <c r="G32">
        <v>0.22612575699315501</v>
      </c>
      <c r="H32">
        <v>0.22198327292707401</v>
      </c>
      <c r="I32">
        <v>5.5024733854383501E-2</v>
      </c>
      <c r="J32">
        <v>8.9087520756597399E-2</v>
      </c>
      <c r="K32">
        <v>0.33971964103061397</v>
      </c>
      <c r="L32">
        <v>0.11196959301948101</v>
      </c>
      <c r="M32">
        <v>0.31465840790212701</v>
      </c>
    </row>
    <row r="33" spans="1:13" x14ac:dyDescent="0.35">
      <c r="A33" s="1" t="s">
        <v>4</v>
      </c>
      <c r="B33" s="1">
        <v>32</v>
      </c>
      <c r="C33" s="1" t="s">
        <v>43</v>
      </c>
      <c r="D33" s="43">
        <v>48</v>
      </c>
      <c r="E33" s="59"/>
      <c r="F33">
        <v>32</v>
      </c>
      <c r="G33">
        <v>0.22716800644948601</v>
      </c>
      <c r="H33">
        <v>0.22379378458641599</v>
      </c>
      <c r="I33">
        <v>5.6214443540173603E-2</v>
      </c>
      <c r="J33">
        <v>8.4661231239318097E-2</v>
      </c>
      <c r="K33">
        <v>0.34187521990638298</v>
      </c>
      <c r="L33">
        <v>0.111379373283073</v>
      </c>
      <c r="M33">
        <v>0.31979654729415102</v>
      </c>
    </row>
    <row r="34" spans="1:13" x14ac:dyDescent="0.35">
      <c r="A34" s="1" t="s">
        <v>4</v>
      </c>
      <c r="B34" s="1">
        <v>33</v>
      </c>
      <c r="C34" s="1" t="s">
        <v>43</v>
      </c>
      <c r="D34" s="43">
        <v>49</v>
      </c>
      <c r="E34" s="59"/>
      <c r="F34">
        <v>33</v>
      </c>
      <c r="G34">
        <v>0.227441140799547</v>
      </c>
      <c r="H34">
        <v>0.22448498854115201</v>
      </c>
      <c r="I34">
        <v>5.5927415504941597E-2</v>
      </c>
      <c r="J34">
        <v>8.5504972842282104E-2</v>
      </c>
      <c r="K34">
        <v>0.34593595422738799</v>
      </c>
      <c r="L34">
        <v>0.11500005083345401</v>
      </c>
      <c r="M34">
        <v>0.32299478211858301</v>
      </c>
    </row>
    <row r="35" spans="1:13" x14ac:dyDescent="0.35">
      <c r="A35" s="1" t="s">
        <v>4</v>
      </c>
      <c r="B35" s="1">
        <v>34</v>
      </c>
      <c r="C35" s="1" t="s">
        <v>43</v>
      </c>
      <c r="D35" s="43">
        <v>50</v>
      </c>
      <c r="E35" s="59"/>
      <c r="F35">
        <v>34</v>
      </c>
      <c r="G35">
        <v>0.235192923250682</v>
      </c>
      <c r="H35">
        <v>0.23012307500085999</v>
      </c>
      <c r="I35">
        <v>5.9497651263922799E-2</v>
      </c>
      <c r="J35">
        <v>7.6504394629531597E-2</v>
      </c>
      <c r="K35">
        <v>0.358217559973874</v>
      </c>
      <c r="L35">
        <v>0.108356852021153</v>
      </c>
      <c r="M35">
        <v>0.33093284786681498</v>
      </c>
    </row>
    <row r="36" spans="1:13" x14ac:dyDescent="0.35">
      <c r="A36" s="1" t="s">
        <v>4</v>
      </c>
      <c r="B36" s="1">
        <v>35</v>
      </c>
      <c r="C36" s="1" t="s">
        <v>43</v>
      </c>
      <c r="D36" s="43">
        <v>51</v>
      </c>
      <c r="E36" s="59"/>
      <c r="F36">
        <v>35</v>
      </c>
      <c r="G36">
        <v>0.23555762056901899</v>
      </c>
      <c r="H36">
        <v>0.229995984807467</v>
      </c>
      <c r="I36">
        <v>6.0219033379122003E-2</v>
      </c>
      <c r="J36">
        <v>8.0010608167210701E-2</v>
      </c>
      <c r="K36">
        <v>0.35863645621909901</v>
      </c>
      <c r="L36">
        <v>0.107927452424744</v>
      </c>
      <c r="M36">
        <v>0.32820263190921001</v>
      </c>
    </row>
    <row r="37" spans="1:13" x14ac:dyDescent="0.35">
      <c r="A37" s="1" t="s">
        <v>4</v>
      </c>
      <c r="B37" s="1">
        <v>36</v>
      </c>
      <c r="C37" s="1" t="s">
        <v>43</v>
      </c>
      <c r="D37" s="43">
        <v>52</v>
      </c>
      <c r="E37" s="59"/>
      <c r="F37">
        <v>36</v>
      </c>
      <c r="G37">
        <v>0.24049123784503099</v>
      </c>
      <c r="H37">
        <v>0.23382508628357401</v>
      </c>
      <c r="I37">
        <v>5.9356229926442301E-2</v>
      </c>
      <c r="J37">
        <v>8.1773671499428602E-2</v>
      </c>
      <c r="K37">
        <v>0.35708881065926001</v>
      </c>
      <c r="L37">
        <v>0.111671410220216</v>
      </c>
      <c r="M37">
        <v>0.32945944323819099</v>
      </c>
    </row>
    <row r="38" spans="1:13" x14ac:dyDescent="0.35">
      <c r="A38" s="1" t="s">
        <v>4</v>
      </c>
      <c r="B38" s="1">
        <v>37</v>
      </c>
      <c r="C38" s="1" t="s">
        <v>43</v>
      </c>
      <c r="D38" s="43">
        <v>53</v>
      </c>
      <c r="E38" s="59"/>
      <c r="F38">
        <v>37</v>
      </c>
      <c r="G38">
        <v>0.233006530143756</v>
      </c>
      <c r="H38">
        <v>0.228678003205455</v>
      </c>
      <c r="I38">
        <v>6.0632044983128998E-2</v>
      </c>
      <c r="J38">
        <v>7.6346652268337201E-2</v>
      </c>
      <c r="K38">
        <v>0.35931452716982698</v>
      </c>
      <c r="L38">
        <v>0.10777980329964799</v>
      </c>
      <c r="M38">
        <v>0.32859133698312598</v>
      </c>
    </row>
    <row r="39" spans="1:13" x14ac:dyDescent="0.35">
      <c r="A39" s="1" t="s">
        <v>4</v>
      </c>
      <c r="B39" s="1">
        <v>38</v>
      </c>
      <c r="C39" s="1" t="s">
        <v>43</v>
      </c>
      <c r="D39" s="43">
        <v>54</v>
      </c>
      <c r="E39" s="59"/>
      <c r="F39">
        <v>38</v>
      </c>
      <c r="G39">
        <v>0.231093008953906</v>
      </c>
      <c r="H39">
        <v>0.228369366607684</v>
      </c>
      <c r="I39">
        <v>6.0421996552856398E-2</v>
      </c>
      <c r="J39">
        <v>8.5404756920040695E-2</v>
      </c>
      <c r="K39">
        <v>0.35836035180867898</v>
      </c>
      <c r="L39">
        <v>0.108352222735623</v>
      </c>
      <c r="M39">
        <v>0.32886249568556802</v>
      </c>
    </row>
    <row r="40" spans="1:13" x14ac:dyDescent="0.35">
      <c r="A40" s="1" t="s">
        <v>4</v>
      </c>
      <c r="B40" s="1">
        <v>39</v>
      </c>
      <c r="C40" s="1" t="s">
        <v>43</v>
      </c>
      <c r="D40" s="43">
        <v>55</v>
      </c>
      <c r="E40" s="59"/>
      <c r="F40">
        <v>39</v>
      </c>
      <c r="G40">
        <v>0.25382109985082402</v>
      </c>
      <c r="H40">
        <v>0.240957808473096</v>
      </c>
      <c r="I40">
        <v>6.7799322714886201E-2</v>
      </c>
      <c r="J40">
        <v>6.5390753873568103E-2</v>
      </c>
      <c r="K40">
        <v>0.364204791237067</v>
      </c>
      <c r="L40">
        <v>9.3363602564700804E-2</v>
      </c>
      <c r="M40">
        <v>0.34464656934503801</v>
      </c>
    </row>
    <row r="41" spans="1:13" x14ac:dyDescent="0.35">
      <c r="A41" s="1" t="s">
        <v>4</v>
      </c>
      <c r="B41" s="1">
        <v>40</v>
      </c>
      <c r="C41" s="1" t="s">
        <v>43</v>
      </c>
      <c r="D41" s="43">
        <v>56</v>
      </c>
      <c r="E41" s="59"/>
      <c r="F41">
        <v>40</v>
      </c>
      <c r="G41">
        <v>0.24495216707575199</v>
      </c>
      <c r="H41">
        <v>0.233418516225089</v>
      </c>
      <c r="I41">
        <v>7.1292309771863793E-2</v>
      </c>
      <c r="J41">
        <v>5.6195183501266802E-2</v>
      </c>
      <c r="K41">
        <v>0.36512984115671199</v>
      </c>
      <c r="L41">
        <v>8.9769510797138893E-2</v>
      </c>
      <c r="M41">
        <v>0.339761292066806</v>
      </c>
    </row>
    <row r="42" spans="1:13" x14ac:dyDescent="0.35">
      <c r="A42" s="1" t="s">
        <v>4</v>
      </c>
      <c r="B42" s="1">
        <v>41</v>
      </c>
      <c r="C42" s="1" t="s">
        <v>43</v>
      </c>
      <c r="D42" s="43">
        <v>57</v>
      </c>
      <c r="E42" s="59"/>
      <c r="F42">
        <v>41</v>
      </c>
      <c r="G42">
        <v>0.24549125477209999</v>
      </c>
      <c r="H42">
        <v>0.23621793945174399</v>
      </c>
      <c r="I42">
        <v>6.8265041121453401E-2</v>
      </c>
      <c r="J42">
        <v>6.2724194758740207E-2</v>
      </c>
      <c r="K42">
        <v>0.37326588014053402</v>
      </c>
      <c r="L42">
        <v>9.6932144184566693E-2</v>
      </c>
      <c r="M42">
        <v>0.34169862047203398</v>
      </c>
    </row>
    <row r="43" spans="1:13" x14ac:dyDescent="0.35">
      <c r="A43" s="1" t="s">
        <v>4</v>
      </c>
      <c r="B43" s="1">
        <v>42</v>
      </c>
      <c r="C43" s="1" t="s">
        <v>43</v>
      </c>
      <c r="D43" s="43">
        <v>58</v>
      </c>
      <c r="E43" s="59"/>
      <c r="F43">
        <v>42</v>
      </c>
      <c r="G43">
        <v>0.24388470689605299</v>
      </c>
      <c r="H43">
        <v>0.234434072618073</v>
      </c>
      <c r="I43">
        <v>6.8673377118334503E-2</v>
      </c>
      <c r="J43">
        <v>5.4519042513064303E-2</v>
      </c>
      <c r="K43">
        <v>0.36049930131031699</v>
      </c>
      <c r="L43">
        <v>9.4026454588191602E-2</v>
      </c>
      <c r="M43">
        <v>0.33886696419137602</v>
      </c>
    </row>
    <row r="44" spans="1:13" x14ac:dyDescent="0.35">
      <c r="A44" s="1" t="s">
        <v>4</v>
      </c>
      <c r="B44" s="1">
        <v>43</v>
      </c>
      <c r="C44" s="1" t="s">
        <v>43</v>
      </c>
      <c r="D44" s="43">
        <v>59</v>
      </c>
      <c r="E44" s="59"/>
      <c r="F44">
        <v>43</v>
      </c>
      <c r="G44">
        <v>0.24680625608861501</v>
      </c>
      <c r="H44">
        <v>0.234417259564764</v>
      </c>
      <c r="I44">
        <v>7.0189465587607802E-2</v>
      </c>
      <c r="J44">
        <v>5.8481066230124203E-2</v>
      </c>
      <c r="K44">
        <v>0.36405167267926403</v>
      </c>
      <c r="L44">
        <v>9.0370883747045896E-2</v>
      </c>
      <c r="M44">
        <v>0.34178491449036202</v>
      </c>
    </row>
    <row r="45" spans="1:13" x14ac:dyDescent="0.35">
      <c r="A45" s="1" t="s">
        <v>4</v>
      </c>
      <c r="B45" s="1">
        <v>44</v>
      </c>
      <c r="C45" s="1" t="s">
        <v>43</v>
      </c>
      <c r="D45" s="43">
        <v>60</v>
      </c>
      <c r="E45" s="59"/>
      <c r="F45">
        <v>44</v>
      </c>
      <c r="G45">
        <v>0.18596017572609899</v>
      </c>
      <c r="H45">
        <v>0.18382842626251999</v>
      </c>
      <c r="I45">
        <v>5.10413715453788E-2</v>
      </c>
      <c r="J45">
        <v>6.6722012903004294E-2</v>
      </c>
      <c r="K45">
        <v>0.29959930104582</v>
      </c>
      <c r="L45">
        <v>8.6578154588888206E-2</v>
      </c>
      <c r="M45">
        <v>0.27009286557210399</v>
      </c>
    </row>
    <row r="46" spans="1:13" x14ac:dyDescent="0.35">
      <c r="A46" s="1" t="s">
        <v>4</v>
      </c>
      <c r="B46" s="1">
        <v>45</v>
      </c>
      <c r="C46" s="1" t="s">
        <v>43</v>
      </c>
      <c r="D46" s="43">
        <v>61</v>
      </c>
      <c r="E46" s="59"/>
      <c r="F46">
        <v>45</v>
      </c>
      <c r="G46">
        <v>0.18552308648212101</v>
      </c>
      <c r="H46">
        <v>0.18257175861295599</v>
      </c>
      <c r="I46">
        <v>5.0386568719987E-2</v>
      </c>
      <c r="J46">
        <v>6.5498102852670798E-2</v>
      </c>
      <c r="K46">
        <v>0.29977467707849398</v>
      </c>
      <c r="L46">
        <v>8.6554016391919994E-2</v>
      </c>
      <c r="M46">
        <v>0.27260743568755702</v>
      </c>
    </row>
    <row r="47" spans="1:13" x14ac:dyDescent="0.35">
      <c r="A47" s="1" t="s">
        <v>4</v>
      </c>
      <c r="B47" s="1">
        <v>46</v>
      </c>
      <c r="C47" s="1" t="s">
        <v>43</v>
      </c>
      <c r="D47" s="43">
        <v>62</v>
      </c>
      <c r="E47" s="59"/>
      <c r="F47">
        <v>46</v>
      </c>
      <c r="G47">
        <v>0.18337006597234101</v>
      </c>
      <c r="H47">
        <v>0.18251157983431299</v>
      </c>
      <c r="I47">
        <v>5.1649756089219498E-2</v>
      </c>
      <c r="J47">
        <v>6.6555695480379803E-2</v>
      </c>
      <c r="K47">
        <v>0.29769254207726098</v>
      </c>
      <c r="L47">
        <v>8.5550768649736902E-2</v>
      </c>
      <c r="M47">
        <v>0.27217291939485599</v>
      </c>
    </row>
    <row r="48" spans="1:13" x14ac:dyDescent="0.35">
      <c r="A48" s="1" t="s">
        <v>4</v>
      </c>
      <c r="B48" s="1">
        <v>47</v>
      </c>
      <c r="C48" s="1" t="s">
        <v>43</v>
      </c>
      <c r="D48" s="43">
        <v>63</v>
      </c>
      <c r="E48" s="59"/>
      <c r="F48">
        <v>47</v>
      </c>
      <c r="G48">
        <v>0.18541459643974501</v>
      </c>
      <c r="H48">
        <v>0.18379358495200601</v>
      </c>
      <c r="I48">
        <v>5.0936660618199701E-2</v>
      </c>
      <c r="J48">
        <v>6.9116757216692498E-2</v>
      </c>
      <c r="K48">
        <v>0.29657077488308398</v>
      </c>
      <c r="L48">
        <v>8.4510919431506196E-2</v>
      </c>
      <c r="M48">
        <v>0.27067813773599497</v>
      </c>
    </row>
    <row r="49" spans="1:13" x14ac:dyDescent="0.35">
      <c r="A49" s="1" t="s">
        <v>4</v>
      </c>
      <c r="B49" s="1">
        <v>48</v>
      </c>
      <c r="C49" s="1" t="s">
        <v>43</v>
      </c>
      <c r="D49" s="43">
        <v>64</v>
      </c>
      <c r="E49" s="59"/>
      <c r="F49">
        <v>48</v>
      </c>
      <c r="G49">
        <v>0.18610671554144001</v>
      </c>
      <c r="H49">
        <v>0.18322856180712399</v>
      </c>
      <c r="I49">
        <v>5.1615561935510201E-2</v>
      </c>
      <c r="J49">
        <v>6.9914625007761994E-2</v>
      </c>
      <c r="K49">
        <v>0.294027177440566</v>
      </c>
      <c r="L49">
        <v>8.5244726989969502E-2</v>
      </c>
      <c r="M49">
        <v>0.26821893980612499</v>
      </c>
    </row>
    <row r="50" spans="1:13" x14ac:dyDescent="0.35">
      <c r="A50" s="1" t="s">
        <v>4</v>
      </c>
      <c r="B50" s="1">
        <v>49</v>
      </c>
      <c r="C50" s="1" t="s">
        <v>43</v>
      </c>
      <c r="D50" s="43">
        <v>65</v>
      </c>
      <c r="E50" s="59"/>
      <c r="F50">
        <v>49</v>
      </c>
      <c r="G50">
        <v>0.172056819956106</v>
      </c>
      <c r="H50">
        <v>0.17225314285261101</v>
      </c>
      <c r="I50">
        <v>4.5601529427024202E-2</v>
      </c>
      <c r="J50">
        <v>6.5432150680918899E-2</v>
      </c>
      <c r="K50">
        <v>0.30029539972025798</v>
      </c>
      <c r="L50">
        <v>8.8704731412209803E-2</v>
      </c>
      <c r="M50">
        <v>0.26027696501415498</v>
      </c>
    </row>
    <row r="51" spans="1:13" x14ac:dyDescent="0.35">
      <c r="A51" s="1" t="s">
        <v>4</v>
      </c>
      <c r="B51" s="1">
        <v>50</v>
      </c>
      <c r="C51" s="1" t="s">
        <v>43</v>
      </c>
      <c r="D51" s="43">
        <v>66</v>
      </c>
      <c r="E51" s="59"/>
      <c r="F51">
        <v>50</v>
      </c>
      <c r="G51">
        <v>0.16758102676499301</v>
      </c>
      <c r="H51">
        <v>0.169687997838776</v>
      </c>
      <c r="I51">
        <v>4.4311746315300701E-2</v>
      </c>
      <c r="J51">
        <v>6.4863202435682193E-2</v>
      </c>
      <c r="K51">
        <v>0.282971317930654</v>
      </c>
      <c r="L51">
        <v>9.1936335190371504E-2</v>
      </c>
      <c r="M51">
        <v>0.24945199772087001</v>
      </c>
    </row>
    <row r="52" spans="1:13" x14ac:dyDescent="0.35">
      <c r="A52" s="1" t="s">
        <v>4</v>
      </c>
      <c r="B52" s="1">
        <v>51</v>
      </c>
      <c r="C52" s="1" t="s">
        <v>43</v>
      </c>
      <c r="D52" s="43">
        <v>67</v>
      </c>
      <c r="E52" s="59"/>
      <c r="F52">
        <v>51</v>
      </c>
      <c r="G52">
        <v>0.171755726904257</v>
      </c>
      <c r="H52">
        <v>0.17104090980966999</v>
      </c>
      <c r="I52">
        <v>4.29163798110535E-2</v>
      </c>
      <c r="J52">
        <v>7.4539595696688499E-2</v>
      </c>
      <c r="K52">
        <v>0.288875006676792</v>
      </c>
      <c r="L52">
        <v>9.4160155189941294E-2</v>
      </c>
      <c r="M52">
        <v>0.25222610093784997</v>
      </c>
    </row>
    <row r="53" spans="1:13" x14ac:dyDescent="0.35">
      <c r="A53" s="1" t="s">
        <v>4</v>
      </c>
      <c r="B53" s="1">
        <v>52</v>
      </c>
      <c r="C53" s="1" t="s">
        <v>43</v>
      </c>
      <c r="D53" s="43">
        <v>68</v>
      </c>
      <c r="E53" s="59"/>
      <c r="F53">
        <v>52</v>
      </c>
      <c r="G53">
        <v>0.17251911450059701</v>
      </c>
      <c r="H53">
        <v>0.171890021899261</v>
      </c>
      <c r="I53">
        <v>4.3449972423985503E-2</v>
      </c>
      <c r="J53">
        <v>6.7150161898483607E-2</v>
      </c>
      <c r="K53">
        <v>0.285942744390351</v>
      </c>
      <c r="L53">
        <v>9.0109439924001694E-2</v>
      </c>
      <c r="M53">
        <v>0.253012278509745</v>
      </c>
    </row>
    <row r="54" spans="1:13" x14ac:dyDescent="0.35">
      <c r="A54" s="1" t="s">
        <v>4</v>
      </c>
      <c r="B54" s="1">
        <v>53</v>
      </c>
      <c r="C54" s="1" t="s">
        <v>43</v>
      </c>
      <c r="D54" s="43">
        <v>69</v>
      </c>
      <c r="E54" s="59"/>
      <c r="F54">
        <v>53</v>
      </c>
      <c r="G54">
        <v>0.17017324413828799</v>
      </c>
      <c r="H54">
        <v>0.17025023854225599</v>
      </c>
      <c r="I54">
        <v>4.3333584632193001E-2</v>
      </c>
      <c r="J54">
        <v>6.9756490927721501E-2</v>
      </c>
      <c r="K54">
        <v>0.28716838038071502</v>
      </c>
      <c r="L54">
        <v>9.0843972431240302E-2</v>
      </c>
      <c r="M54">
        <v>0.25332781871799798</v>
      </c>
    </row>
    <row r="55" spans="1:13" x14ac:dyDescent="0.35">
      <c r="A55" s="1" t="s">
        <v>4</v>
      </c>
      <c r="B55" s="1">
        <v>54</v>
      </c>
      <c r="C55" s="1" t="s">
        <v>43</v>
      </c>
      <c r="D55" s="43">
        <v>70</v>
      </c>
      <c r="E55" s="59"/>
      <c r="F55">
        <v>54</v>
      </c>
      <c r="G55">
        <v>0.144395007606758</v>
      </c>
      <c r="H55">
        <v>0.14512755004824901</v>
      </c>
      <c r="I55">
        <v>3.8224171339181198E-2</v>
      </c>
      <c r="J55">
        <v>5.72039510784619E-2</v>
      </c>
      <c r="K55">
        <v>0.25232668271722902</v>
      </c>
      <c r="L55">
        <v>7.59970358376406E-2</v>
      </c>
      <c r="M55">
        <v>0.21600563107658299</v>
      </c>
    </row>
    <row r="56" spans="1:13" x14ac:dyDescent="0.35">
      <c r="A56" s="1" t="s">
        <v>4</v>
      </c>
      <c r="B56" s="1">
        <v>55</v>
      </c>
      <c r="C56" s="1" t="s">
        <v>43</v>
      </c>
      <c r="D56" s="43">
        <v>71</v>
      </c>
      <c r="E56" s="59"/>
      <c r="F56">
        <v>55</v>
      </c>
      <c r="G56">
        <v>0.14172163238361499</v>
      </c>
      <c r="H56">
        <v>0.143212401226292</v>
      </c>
      <c r="I56">
        <v>3.8787878988050799E-2</v>
      </c>
      <c r="J56">
        <v>5.5985440351395001E-2</v>
      </c>
      <c r="K56">
        <v>0.23822908058276401</v>
      </c>
      <c r="L56">
        <v>7.2203242392776298E-2</v>
      </c>
      <c r="M56">
        <v>0.21720205302118301</v>
      </c>
    </row>
    <row r="57" spans="1:13" x14ac:dyDescent="0.35">
      <c r="A57" s="1" t="s">
        <v>4</v>
      </c>
      <c r="B57" s="1">
        <v>56</v>
      </c>
      <c r="C57" s="1" t="s">
        <v>43</v>
      </c>
      <c r="D57" s="43">
        <v>72</v>
      </c>
      <c r="E57" s="59"/>
      <c r="F57">
        <v>56</v>
      </c>
      <c r="G57">
        <v>0.14326236049600599</v>
      </c>
      <c r="H57">
        <v>0.14402693670980499</v>
      </c>
      <c r="I57">
        <v>3.7701319658964901E-2</v>
      </c>
      <c r="J57">
        <v>5.2310989893223497E-2</v>
      </c>
      <c r="K57">
        <v>0.239029922716504</v>
      </c>
      <c r="L57">
        <v>7.2782382145953201E-2</v>
      </c>
      <c r="M57">
        <v>0.215524462261517</v>
      </c>
    </row>
    <row r="58" spans="1:13" x14ac:dyDescent="0.35">
      <c r="A58" s="1" t="s">
        <v>4</v>
      </c>
      <c r="B58" s="1">
        <v>57</v>
      </c>
      <c r="C58" s="1" t="s">
        <v>43</v>
      </c>
      <c r="D58" s="43">
        <v>73</v>
      </c>
      <c r="F58">
        <v>57</v>
      </c>
      <c r="G58">
        <v>0.14351420691213099</v>
      </c>
      <c r="H58">
        <v>0.14377477069116501</v>
      </c>
      <c r="I58">
        <v>3.8544682862782502E-2</v>
      </c>
      <c r="J58">
        <v>5.3070972288020997E-2</v>
      </c>
      <c r="K58">
        <v>0.24880322767565999</v>
      </c>
      <c r="L58">
        <v>7.5014530340690305E-2</v>
      </c>
      <c r="M58">
        <v>0.215510558565675</v>
      </c>
    </row>
    <row r="59" spans="1:13" x14ac:dyDescent="0.35">
      <c r="A59" s="1" t="s">
        <v>4</v>
      </c>
      <c r="B59" s="1">
        <v>58</v>
      </c>
      <c r="C59" s="1" t="s">
        <v>43</v>
      </c>
      <c r="D59" s="43">
        <v>74</v>
      </c>
      <c r="F59">
        <v>58</v>
      </c>
      <c r="G59">
        <v>0.14484880851248499</v>
      </c>
      <c r="H59">
        <v>0.144604523177806</v>
      </c>
      <c r="I59">
        <v>3.8186362210636801E-2</v>
      </c>
      <c r="J59">
        <v>5.9319559220101903E-2</v>
      </c>
      <c r="K59">
        <v>0.23509692860138401</v>
      </c>
      <c r="L59">
        <v>7.4512217958729393E-2</v>
      </c>
      <c r="M59">
        <v>0.219326398487522</v>
      </c>
    </row>
    <row r="60" spans="1:13" x14ac:dyDescent="0.35">
      <c r="A60" s="1" t="s">
        <v>4</v>
      </c>
      <c r="B60" s="1">
        <v>59</v>
      </c>
      <c r="C60" s="1" t="s">
        <v>43</v>
      </c>
      <c r="D60" s="43">
        <v>75</v>
      </c>
      <c r="F60">
        <v>59</v>
      </c>
      <c r="G60">
        <v>0.14090706947040199</v>
      </c>
      <c r="H60">
        <v>0.14106055903824499</v>
      </c>
      <c r="I60">
        <v>4.85763917799341E-2</v>
      </c>
      <c r="J60">
        <v>3.7657503622081298E-2</v>
      </c>
      <c r="K60">
        <v>0.262235258399655</v>
      </c>
      <c r="L60">
        <v>5.3682449689896099E-2</v>
      </c>
      <c r="M60">
        <v>0.234444095572309</v>
      </c>
    </row>
    <row r="61" spans="1:13" x14ac:dyDescent="0.35">
      <c r="A61" s="1" t="s">
        <v>4</v>
      </c>
      <c r="B61" s="1">
        <v>60</v>
      </c>
      <c r="C61" s="1" t="s">
        <v>43</v>
      </c>
      <c r="D61" s="43">
        <v>76</v>
      </c>
      <c r="F61">
        <v>60</v>
      </c>
      <c r="G61">
        <v>0.14025931012114401</v>
      </c>
      <c r="H61">
        <v>0.14097779538684099</v>
      </c>
      <c r="I61">
        <v>4.91645638357672E-2</v>
      </c>
      <c r="J61">
        <v>3.8000498315574303E-2</v>
      </c>
      <c r="K61">
        <v>0.25737440379411097</v>
      </c>
      <c r="L61">
        <v>5.5576947981503803E-2</v>
      </c>
      <c r="M61">
        <v>0.23056632241438699</v>
      </c>
    </row>
    <row r="62" spans="1:13" x14ac:dyDescent="0.35">
      <c r="A62" s="1" t="s">
        <v>4</v>
      </c>
      <c r="B62" s="1">
        <v>61</v>
      </c>
      <c r="C62" s="1" t="s">
        <v>43</v>
      </c>
      <c r="D62" s="43">
        <v>77</v>
      </c>
      <c r="F62">
        <v>61</v>
      </c>
      <c r="G62">
        <v>0.14084813268931301</v>
      </c>
      <c r="H62">
        <v>0.14144469561381401</v>
      </c>
      <c r="I62">
        <v>4.92311408209124E-2</v>
      </c>
      <c r="J62">
        <v>3.7407625067280702E-2</v>
      </c>
      <c r="K62">
        <v>0.25544796118853402</v>
      </c>
      <c r="L62">
        <v>5.5275125080733699E-2</v>
      </c>
      <c r="M62">
        <v>0.231806300871926</v>
      </c>
    </row>
    <row r="63" spans="1:13" x14ac:dyDescent="0.35">
      <c r="A63" s="1" t="s">
        <v>4</v>
      </c>
      <c r="B63" s="1">
        <v>62</v>
      </c>
      <c r="C63" s="1" t="s">
        <v>43</v>
      </c>
      <c r="D63" s="43">
        <v>78</v>
      </c>
      <c r="F63">
        <v>62</v>
      </c>
      <c r="G63">
        <v>0.142642747040408</v>
      </c>
      <c r="H63">
        <v>0.14339654469503901</v>
      </c>
      <c r="I63">
        <v>4.7740272444772497E-2</v>
      </c>
      <c r="J63">
        <v>3.7634506623235302E-2</v>
      </c>
      <c r="K63">
        <v>0.25728793944688499</v>
      </c>
      <c r="L63">
        <v>5.5705356051755597E-2</v>
      </c>
      <c r="M63">
        <v>0.22818988068301499</v>
      </c>
    </row>
    <row r="64" spans="1:13" x14ac:dyDescent="0.35">
      <c r="A64" s="1" t="s">
        <v>4</v>
      </c>
      <c r="B64" s="1">
        <v>63</v>
      </c>
      <c r="C64" s="1" t="s">
        <v>43</v>
      </c>
      <c r="D64" s="43">
        <v>79</v>
      </c>
      <c r="F64">
        <v>63</v>
      </c>
      <c r="G64">
        <v>0.14033301370831699</v>
      </c>
      <c r="H64">
        <v>0.141176875921774</v>
      </c>
      <c r="I64">
        <v>4.6470712260167503E-2</v>
      </c>
      <c r="J64">
        <v>3.5751680803194998E-2</v>
      </c>
      <c r="K64">
        <v>0.25985290814045803</v>
      </c>
      <c r="L64">
        <v>5.6650007436042399E-2</v>
      </c>
      <c r="M64">
        <v>0.22247691763023</v>
      </c>
    </row>
    <row r="65" spans="1:13" x14ac:dyDescent="0.35">
      <c r="A65" s="1" t="s">
        <v>4</v>
      </c>
      <c r="B65" s="1">
        <v>64</v>
      </c>
      <c r="C65" s="1" t="s">
        <v>43</v>
      </c>
      <c r="D65" s="43">
        <v>80</v>
      </c>
      <c r="F65">
        <v>64</v>
      </c>
      <c r="G65">
        <v>0.139603968772539</v>
      </c>
      <c r="H65">
        <v>0.14022261272646599</v>
      </c>
      <c r="I65">
        <v>5.5925268917192003E-2</v>
      </c>
      <c r="J65">
        <v>2.9194021931599499E-2</v>
      </c>
      <c r="K65">
        <v>0.27004825523891601</v>
      </c>
      <c r="L65">
        <v>4.2035020684581099E-2</v>
      </c>
      <c r="M65">
        <v>0.247423135904351</v>
      </c>
    </row>
    <row r="66" spans="1:13" x14ac:dyDescent="0.35">
      <c r="A66" s="1" t="s">
        <v>4</v>
      </c>
      <c r="B66" s="1">
        <v>65</v>
      </c>
      <c r="C66" s="1" t="s">
        <v>43</v>
      </c>
      <c r="D66" s="43">
        <v>81</v>
      </c>
      <c r="F66">
        <v>65</v>
      </c>
      <c r="G66">
        <v>0.144532848820902</v>
      </c>
      <c r="H66">
        <v>0.144364833455986</v>
      </c>
      <c r="I66">
        <v>5.3270432618942598E-2</v>
      </c>
      <c r="J66">
        <v>2.6118908703641201E-2</v>
      </c>
      <c r="K66">
        <v>0.28434002740051101</v>
      </c>
      <c r="L66">
        <v>4.7129351517589797E-2</v>
      </c>
      <c r="M66">
        <v>0.24133995234057701</v>
      </c>
    </row>
    <row r="67" spans="1:13" x14ac:dyDescent="0.35">
      <c r="A67" s="1" t="s">
        <v>4</v>
      </c>
      <c r="B67" s="1">
        <v>66</v>
      </c>
      <c r="C67" s="1" t="s">
        <v>43</v>
      </c>
      <c r="D67" s="43">
        <v>82</v>
      </c>
      <c r="F67">
        <v>66</v>
      </c>
      <c r="G67">
        <v>0.14208141438444999</v>
      </c>
      <c r="H67">
        <v>0.14283838605921301</v>
      </c>
      <c r="I67">
        <v>5.5569966814708202E-2</v>
      </c>
      <c r="J67">
        <v>2.63730312246792E-2</v>
      </c>
      <c r="K67">
        <v>0.27658093581623</v>
      </c>
      <c r="L67">
        <v>4.2584638654757798E-2</v>
      </c>
      <c r="M67">
        <v>0.24703733890538601</v>
      </c>
    </row>
    <row r="68" spans="1:13" x14ac:dyDescent="0.35">
      <c r="A68" s="1" t="s">
        <v>4</v>
      </c>
      <c r="B68" s="1">
        <v>67</v>
      </c>
      <c r="C68" s="1" t="s">
        <v>43</v>
      </c>
      <c r="D68" s="43">
        <v>83</v>
      </c>
      <c r="F68">
        <v>67</v>
      </c>
      <c r="G68">
        <v>0.14012594726716199</v>
      </c>
      <c r="H68">
        <v>0.141147689057572</v>
      </c>
      <c r="I68">
        <v>5.5439054479002901E-2</v>
      </c>
      <c r="J68">
        <v>2.0767366080557601E-2</v>
      </c>
      <c r="K68">
        <v>0.28075154252822099</v>
      </c>
      <c r="L68">
        <v>4.4113403950415103E-2</v>
      </c>
      <c r="M68">
        <v>0.24980769161003499</v>
      </c>
    </row>
    <row r="69" spans="1:13" x14ac:dyDescent="0.35">
      <c r="A69" s="1" t="s">
        <v>4</v>
      </c>
      <c r="B69" s="1">
        <v>68</v>
      </c>
      <c r="C69" s="1" t="s">
        <v>43</v>
      </c>
      <c r="D69" s="43">
        <v>84</v>
      </c>
      <c r="F69">
        <v>68</v>
      </c>
      <c r="G69">
        <v>0.142129676338135</v>
      </c>
      <c r="H69">
        <v>0.14306755257706799</v>
      </c>
      <c r="I69">
        <v>5.6938027950479399E-2</v>
      </c>
      <c r="J69">
        <v>2.2816372727598799E-2</v>
      </c>
      <c r="K69">
        <v>0.290826141165896</v>
      </c>
      <c r="L69">
        <v>4.3063757866373502E-2</v>
      </c>
      <c r="M69">
        <v>0.251438345778151</v>
      </c>
    </row>
    <row r="70" spans="1:13" x14ac:dyDescent="0.35">
      <c r="A70" s="1" t="s">
        <v>4</v>
      </c>
      <c r="B70" s="1">
        <v>69</v>
      </c>
      <c r="C70" s="1" t="s">
        <v>43</v>
      </c>
      <c r="D70" s="43">
        <v>85</v>
      </c>
      <c r="F70">
        <v>69</v>
      </c>
      <c r="G70">
        <v>0.14430206251629701</v>
      </c>
      <c r="H70">
        <v>0.14440626771802201</v>
      </c>
      <c r="I70">
        <v>5.5558730397682998E-2</v>
      </c>
      <c r="J70">
        <v>2.79253540218239E-2</v>
      </c>
      <c r="K70">
        <v>0.28867858765559001</v>
      </c>
      <c r="L70">
        <v>4.6189797523535997E-2</v>
      </c>
      <c r="M70">
        <v>0.24622198889049601</v>
      </c>
    </row>
    <row r="71" spans="1:13" x14ac:dyDescent="0.35">
      <c r="A71" s="1" t="s">
        <v>4</v>
      </c>
      <c r="B71" s="1">
        <v>70</v>
      </c>
      <c r="C71" s="1" t="s">
        <v>43</v>
      </c>
      <c r="D71" s="43">
        <v>86</v>
      </c>
      <c r="F71">
        <v>70</v>
      </c>
      <c r="G71">
        <v>0.14554455531981</v>
      </c>
      <c r="H71">
        <v>0.14395468194824801</v>
      </c>
      <c r="I71">
        <v>5.44301938339126E-2</v>
      </c>
      <c r="J71">
        <v>2.73631219208516E-2</v>
      </c>
      <c r="K71">
        <v>0.28413506824064999</v>
      </c>
      <c r="L71">
        <v>4.7438566947417403E-2</v>
      </c>
      <c r="M71">
        <v>0.24320554115014201</v>
      </c>
    </row>
    <row r="72" spans="1:13" x14ac:dyDescent="0.35">
      <c r="A72" s="1" t="s">
        <v>4</v>
      </c>
      <c r="B72" s="1">
        <v>71</v>
      </c>
      <c r="C72" s="1" t="s">
        <v>43</v>
      </c>
      <c r="D72" s="43">
        <v>87</v>
      </c>
      <c r="F72">
        <v>71</v>
      </c>
      <c r="G72">
        <v>0.14037886014293199</v>
      </c>
      <c r="H72">
        <v>0.14174119394824</v>
      </c>
      <c r="I72">
        <v>5.5763748123082997E-2</v>
      </c>
      <c r="J72">
        <v>2.4453122251615202E-2</v>
      </c>
      <c r="K72">
        <v>0.27567034569354598</v>
      </c>
      <c r="L72">
        <v>4.3962271280766699E-2</v>
      </c>
      <c r="M72">
        <v>0.24817285643763401</v>
      </c>
    </row>
    <row r="73" spans="1:13" x14ac:dyDescent="0.35">
      <c r="A73" s="1" t="s">
        <v>4</v>
      </c>
      <c r="B73" s="1">
        <v>72</v>
      </c>
      <c r="C73" s="1" t="s">
        <v>43</v>
      </c>
      <c r="D73" s="43">
        <v>88</v>
      </c>
      <c r="F73">
        <v>72</v>
      </c>
      <c r="G73">
        <v>0.14278834271858401</v>
      </c>
      <c r="H73">
        <v>0.140980077069006</v>
      </c>
      <c r="I73">
        <v>5.4910477877654303E-2</v>
      </c>
      <c r="J73">
        <v>2.66171391642963E-2</v>
      </c>
      <c r="K73">
        <v>0.28622868564202197</v>
      </c>
      <c r="L73">
        <v>4.6605421255322702E-2</v>
      </c>
      <c r="M73">
        <v>0.24423891998213501</v>
      </c>
    </row>
    <row r="74" spans="1:13" x14ac:dyDescent="0.35">
      <c r="A74" s="1" t="s">
        <v>4</v>
      </c>
      <c r="B74" s="1">
        <v>73</v>
      </c>
      <c r="C74" s="1" t="s">
        <v>43</v>
      </c>
      <c r="D74" s="43">
        <v>89</v>
      </c>
      <c r="F74">
        <v>73</v>
      </c>
      <c r="G74">
        <v>0.14351246032763201</v>
      </c>
      <c r="H74">
        <v>0.14244303446073001</v>
      </c>
      <c r="I74">
        <v>5.45687538355751E-2</v>
      </c>
      <c r="J74">
        <v>3.3197497857968501E-2</v>
      </c>
      <c r="K74">
        <v>0.28320673860842299</v>
      </c>
      <c r="L74">
        <v>4.4608591439435297E-2</v>
      </c>
      <c r="M74">
        <v>0.24057948948517699</v>
      </c>
    </row>
    <row r="75" spans="1:13" x14ac:dyDescent="0.35">
      <c r="A75" s="1" t="s">
        <v>4</v>
      </c>
      <c r="B75" s="1">
        <v>74</v>
      </c>
      <c r="C75" s="1" t="s">
        <v>43</v>
      </c>
      <c r="D75" s="43">
        <v>90</v>
      </c>
      <c r="F75">
        <v>74</v>
      </c>
      <c r="G75" s="115">
        <v>-1.29713199780228E-12</v>
      </c>
      <c r="H75" s="115">
        <v>-1.5387329347131301E-12</v>
      </c>
      <c r="I75" s="115">
        <v>2.31778851275397E-11</v>
      </c>
      <c r="J75" s="115">
        <v>-7.4154317625374497E-11</v>
      </c>
      <c r="K75" s="115">
        <v>7.6857007628689995E-11</v>
      </c>
      <c r="L75" s="115">
        <v>-4.8355848561681701E-11</v>
      </c>
      <c r="M75" s="115">
        <v>4.8403907006821903E-11</v>
      </c>
    </row>
    <row r="76" spans="1:13" x14ac:dyDescent="0.35">
      <c r="A76" s="1" t="s">
        <v>4</v>
      </c>
      <c r="B76" s="1">
        <v>75</v>
      </c>
      <c r="C76" s="1" t="s">
        <v>43</v>
      </c>
      <c r="D76" s="43">
        <v>91</v>
      </c>
      <c r="F76">
        <v>75</v>
      </c>
      <c r="G76" s="115">
        <v>3.6870069479836699E-13</v>
      </c>
      <c r="H76" s="115">
        <v>4.0210316864163998E-13</v>
      </c>
      <c r="I76" s="115">
        <v>2.28117493683733E-11</v>
      </c>
      <c r="J76" s="115">
        <v>-7.4524638509288195E-11</v>
      </c>
      <c r="K76" s="115">
        <v>7.9191438054466305E-11</v>
      </c>
      <c r="L76" s="115">
        <v>-4.6287041696744402E-11</v>
      </c>
      <c r="M76" s="115">
        <v>4.6262447251325201E-11</v>
      </c>
    </row>
    <row r="77" spans="1:13" x14ac:dyDescent="0.35">
      <c r="A77" s="1" t="s">
        <v>4</v>
      </c>
      <c r="B77" s="1">
        <v>76</v>
      </c>
      <c r="C77" s="1" t="s">
        <v>43</v>
      </c>
      <c r="D77" s="43">
        <v>92</v>
      </c>
      <c r="F77">
        <v>76</v>
      </c>
      <c r="G77" s="115">
        <v>-3.42647380927744E-13</v>
      </c>
      <c r="H77" s="115">
        <v>2.17629704076034E-13</v>
      </c>
      <c r="I77" s="115">
        <v>2.2964340866853599E-11</v>
      </c>
      <c r="J77" s="115">
        <v>-7.5218429503149E-11</v>
      </c>
      <c r="K77" s="115">
        <v>7.6944502491308897E-11</v>
      </c>
      <c r="L77" s="115">
        <v>-4.5846140852277902E-11</v>
      </c>
      <c r="M77" s="115">
        <v>4.88550548549244E-11</v>
      </c>
    </row>
    <row r="78" spans="1:13" x14ac:dyDescent="0.35">
      <c r="A78" s="1" t="s">
        <v>4</v>
      </c>
      <c r="B78" s="1">
        <v>77</v>
      </c>
      <c r="C78" s="1" t="s">
        <v>43</v>
      </c>
      <c r="D78" s="43">
        <v>93</v>
      </c>
      <c r="F78">
        <v>77</v>
      </c>
      <c r="G78" s="115">
        <v>-5.0469790916737803E-13</v>
      </c>
      <c r="H78" s="115">
        <v>-6.4759944853497203E-13</v>
      </c>
      <c r="I78" s="115">
        <v>2.3485172357499301E-11</v>
      </c>
      <c r="J78" s="115">
        <v>-7.3617731739251005E-11</v>
      </c>
      <c r="K78" s="115">
        <v>7.5114193974461694E-11</v>
      </c>
      <c r="L78" s="115">
        <v>-4.9852076649324099E-11</v>
      </c>
      <c r="M78" s="115">
        <v>4.8045875164925301E-11</v>
      </c>
    </row>
    <row r="79" spans="1:13" x14ac:dyDescent="0.35">
      <c r="A79" s="1" t="s">
        <v>4</v>
      </c>
      <c r="B79" s="1">
        <v>78</v>
      </c>
      <c r="C79" s="1" t="s">
        <v>43</v>
      </c>
      <c r="D79" s="43">
        <v>94</v>
      </c>
      <c r="F79">
        <v>78</v>
      </c>
      <c r="G79" s="115">
        <v>-2.4814068751500202E-13</v>
      </c>
      <c r="H79" s="115">
        <v>3.2233312366007599E-13</v>
      </c>
      <c r="I79" s="115">
        <v>2.3122351597943701E-11</v>
      </c>
      <c r="J79" s="115">
        <v>-7.2520183874446095E-11</v>
      </c>
      <c r="K79" s="115">
        <v>7.8564343519608899E-11</v>
      </c>
      <c r="L79" s="115">
        <v>-4.6730993030618201E-11</v>
      </c>
      <c r="M79" s="115">
        <v>4.8561315988292598E-11</v>
      </c>
    </row>
    <row r="80" spans="1:13" x14ac:dyDescent="0.35">
      <c r="A80" s="1" t="s">
        <v>4</v>
      </c>
      <c r="B80" s="1">
        <v>79</v>
      </c>
      <c r="C80" s="1" t="s">
        <v>43</v>
      </c>
      <c r="D80" s="43">
        <v>95</v>
      </c>
      <c r="F80">
        <v>79</v>
      </c>
      <c r="G80" s="115">
        <v>3.9065527412233201E-13</v>
      </c>
      <c r="H80" s="115">
        <v>1.8593455158088601E-13</v>
      </c>
      <c r="I80" s="115">
        <v>2.34016890053727E-11</v>
      </c>
      <c r="J80" s="115">
        <v>-7.0907973215011697E-11</v>
      </c>
      <c r="K80" s="115">
        <v>8.2211074421811505E-11</v>
      </c>
      <c r="L80" s="115">
        <v>-5.0060109484575099E-11</v>
      </c>
      <c r="M80" s="115">
        <v>5.0955464270754202E-11</v>
      </c>
    </row>
    <row r="81" spans="1:13" x14ac:dyDescent="0.35">
      <c r="A81" s="1" t="s">
        <v>4</v>
      </c>
      <c r="B81" s="1">
        <v>80</v>
      </c>
      <c r="C81" s="1" t="s">
        <v>43</v>
      </c>
      <c r="D81" s="43">
        <v>96</v>
      </c>
      <c r="F81">
        <v>80</v>
      </c>
      <c r="G81" s="115">
        <v>-8.7188339904569697E-13</v>
      </c>
      <c r="H81" s="115">
        <v>-1.2618617439489099E-12</v>
      </c>
      <c r="I81" s="115">
        <v>2.32236151751738E-11</v>
      </c>
      <c r="J81" s="115">
        <v>-8.74225777456501E-11</v>
      </c>
      <c r="K81" s="115">
        <v>8.0917250537812096E-11</v>
      </c>
      <c r="L81" s="115">
        <v>-4.8160196992543402E-11</v>
      </c>
      <c r="M81" s="115">
        <v>4.6822893920382499E-11</v>
      </c>
    </row>
    <row r="82" spans="1:13" x14ac:dyDescent="0.35">
      <c r="A82" s="1" t="s">
        <v>4</v>
      </c>
      <c r="B82" s="1">
        <v>81</v>
      </c>
      <c r="C82" s="1" t="s">
        <v>43</v>
      </c>
      <c r="D82" s="43">
        <v>97</v>
      </c>
      <c r="F82">
        <v>81</v>
      </c>
      <c r="G82" s="115">
        <v>-5.7601616706015996E-14</v>
      </c>
      <c r="H82" s="115">
        <v>-2.83423469260797E-13</v>
      </c>
      <c r="I82" s="115">
        <v>2.38809038135049E-11</v>
      </c>
      <c r="J82" s="115">
        <v>-7.5360241584514904E-11</v>
      </c>
      <c r="K82" s="115">
        <v>8.4200683304830497E-11</v>
      </c>
      <c r="L82" s="115">
        <v>-4.9890638248667503E-11</v>
      </c>
      <c r="M82" s="115">
        <v>5.1909761538032898E-11</v>
      </c>
    </row>
    <row r="83" spans="1:13" x14ac:dyDescent="0.35">
      <c r="A83" s="1" t="s">
        <v>4</v>
      </c>
      <c r="B83" s="1">
        <v>82</v>
      </c>
      <c r="C83" s="1" t="s">
        <v>43</v>
      </c>
      <c r="D83" s="43">
        <v>98</v>
      </c>
      <c r="F83">
        <v>82</v>
      </c>
      <c r="G83" s="115">
        <v>4.0101379413781598E-13</v>
      </c>
      <c r="H83" s="115">
        <v>-1.00972916476588E-13</v>
      </c>
      <c r="I83" s="115">
        <v>2.24589867732642E-11</v>
      </c>
      <c r="J83" s="115">
        <v>-8.0145585839109197E-11</v>
      </c>
      <c r="K83" s="115">
        <v>6.36178454979071E-11</v>
      </c>
      <c r="L83" s="115">
        <v>-4.57535416854485E-11</v>
      </c>
      <c r="M83" s="115">
        <v>4.42307785785671E-11</v>
      </c>
    </row>
    <row r="84" spans="1:13" x14ac:dyDescent="0.35">
      <c r="A84" s="1" t="s">
        <v>4</v>
      </c>
      <c r="B84" s="1">
        <v>83</v>
      </c>
      <c r="C84" s="1" t="s">
        <v>43</v>
      </c>
      <c r="D84" s="43">
        <v>99</v>
      </c>
      <c r="F84">
        <v>83</v>
      </c>
      <c r="G84" s="115">
        <v>-1.2942231511791099E-12</v>
      </c>
      <c r="H84" s="115">
        <v>-1.6127669472416201E-12</v>
      </c>
      <c r="I84" s="115">
        <v>2.3303254140428599E-11</v>
      </c>
      <c r="J84" s="115">
        <v>-7.9205602266515498E-11</v>
      </c>
      <c r="K84" s="115">
        <v>7.6425612129217297E-11</v>
      </c>
      <c r="L84" s="115">
        <v>-4.75332631095944E-11</v>
      </c>
      <c r="M84" s="115">
        <v>4.8715766345217501E-11</v>
      </c>
    </row>
    <row r="85" spans="1:13" x14ac:dyDescent="0.35">
      <c r="A85" s="1" t="s">
        <v>4</v>
      </c>
      <c r="B85" s="1">
        <v>84</v>
      </c>
      <c r="C85" s="1" t="s">
        <v>43</v>
      </c>
      <c r="D85" s="43">
        <v>100</v>
      </c>
      <c r="F85">
        <v>84</v>
      </c>
      <c r="G85" s="115">
        <v>2.9890625608061099E-13</v>
      </c>
      <c r="H85" s="115">
        <v>4.7864859048939497E-13</v>
      </c>
      <c r="I85" s="115">
        <v>2.2988267444548899E-11</v>
      </c>
      <c r="J85" s="115">
        <v>-6.4976144310704601E-11</v>
      </c>
      <c r="K85" s="115">
        <v>7.1807586235659606E-11</v>
      </c>
      <c r="L85" s="115">
        <v>-4.6116884978116203E-11</v>
      </c>
      <c r="M85" s="115">
        <v>5.0181710767874399E-11</v>
      </c>
    </row>
    <row r="86" spans="1:13" x14ac:dyDescent="0.35">
      <c r="A86" s="1" t="s">
        <v>4</v>
      </c>
      <c r="B86" s="1">
        <v>85</v>
      </c>
      <c r="C86" s="1" t="s">
        <v>43</v>
      </c>
      <c r="D86" s="43">
        <v>101</v>
      </c>
      <c r="F86">
        <v>85</v>
      </c>
      <c r="G86" s="115">
        <v>-1.0914180438865499E-12</v>
      </c>
      <c r="H86" s="115">
        <v>-1.12394994503576E-12</v>
      </c>
      <c r="I86" s="115">
        <v>2.3318397186254199E-11</v>
      </c>
      <c r="J86" s="115">
        <v>-7.8936899474886795E-11</v>
      </c>
      <c r="K86" s="115">
        <v>7.7552522989544898E-11</v>
      </c>
      <c r="L86" s="115">
        <v>-5.01762004608851E-11</v>
      </c>
      <c r="M86" s="115">
        <v>4.5400344772708298E-11</v>
      </c>
    </row>
    <row r="87" spans="1:13" x14ac:dyDescent="0.35">
      <c r="A87" s="1" t="s">
        <v>4</v>
      </c>
      <c r="B87" s="1">
        <v>86</v>
      </c>
      <c r="C87" s="1" t="s">
        <v>43</v>
      </c>
      <c r="D87" s="43">
        <v>102</v>
      </c>
      <c r="F87">
        <v>86</v>
      </c>
      <c r="G87" s="115">
        <v>5.3322654616100497E-13</v>
      </c>
      <c r="H87" s="115">
        <v>9.8902800249987505E-13</v>
      </c>
      <c r="I87" s="115">
        <v>2.2552711179821701E-11</v>
      </c>
      <c r="J87" s="115">
        <v>-7.7510002277331597E-11</v>
      </c>
      <c r="K87" s="115">
        <v>7.0410847697105605E-11</v>
      </c>
      <c r="L87" s="115">
        <v>-4.6732662667988697E-11</v>
      </c>
      <c r="M87" s="115">
        <v>4.6755105944041898E-11</v>
      </c>
    </row>
    <row r="88" spans="1:13" x14ac:dyDescent="0.35">
      <c r="A88" s="1" t="s">
        <v>4</v>
      </c>
      <c r="B88" s="1">
        <v>87</v>
      </c>
      <c r="C88" s="1" t="s">
        <v>43</v>
      </c>
      <c r="D88" s="43">
        <v>103</v>
      </c>
      <c r="F88">
        <v>87</v>
      </c>
      <c r="G88" s="115">
        <v>-3.2221386512891098E-14</v>
      </c>
      <c r="H88" s="115">
        <v>-3.21133382155403E-13</v>
      </c>
      <c r="I88" s="115">
        <v>2.23145635206784E-11</v>
      </c>
      <c r="J88" s="115">
        <v>-7.3019271255108598E-11</v>
      </c>
      <c r="K88" s="115">
        <v>7.4254118872326697E-11</v>
      </c>
      <c r="L88" s="115">
        <v>-4.8069898958947997E-11</v>
      </c>
      <c r="M88" s="115">
        <v>4.71658138915294E-11</v>
      </c>
    </row>
    <row r="89" spans="1:13" x14ac:dyDescent="0.35">
      <c r="A89" s="1" t="s">
        <v>4</v>
      </c>
      <c r="B89" s="1">
        <v>88</v>
      </c>
      <c r="C89" s="1" t="s">
        <v>43</v>
      </c>
      <c r="D89" s="43">
        <v>104</v>
      </c>
      <c r="F89">
        <v>88</v>
      </c>
      <c r="G89" s="115">
        <v>1.7507895322524001E-13</v>
      </c>
      <c r="H89" s="115">
        <v>6.2936919379639299E-14</v>
      </c>
      <c r="I89" s="115">
        <v>2.2630549679263501E-11</v>
      </c>
      <c r="J89" s="115">
        <v>-6.8461406627324199E-11</v>
      </c>
      <c r="K89" s="115">
        <v>8.1608816665605696E-11</v>
      </c>
      <c r="L89" s="115">
        <v>-4.53823150003199E-11</v>
      </c>
      <c r="M89" s="115">
        <v>4.8081877848460197E-11</v>
      </c>
    </row>
    <row r="90" spans="1:13" x14ac:dyDescent="0.35">
      <c r="A90" s="1" t="s">
        <v>4</v>
      </c>
      <c r="B90" s="1">
        <v>89</v>
      </c>
      <c r="C90" s="1" t="s">
        <v>43</v>
      </c>
      <c r="D90" s="43">
        <v>105</v>
      </c>
      <c r="F90">
        <v>89</v>
      </c>
      <c r="G90" s="115">
        <v>6.1232289273284897E-13</v>
      </c>
      <c r="H90" s="115">
        <v>-2.2886380528459497E-13</v>
      </c>
      <c r="I90" s="115">
        <v>2.3854081208815901E-11</v>
      </c>
      <c r="J90" s="115">
        <v>-7.8221256571223095E-11</v>
      </c>
      <c r="K90" s="115">
        <v>7.1158621692878097E-11</v>
      </c>
      <c r="L90" s="115">
        <v>-5.1463726204321303E-11</v>
      </c>
      <c r="M90" s="115">
        <v>4.8558882421316599E-11</v>
      </c>
    </row>
    <row r="91" spans="1:13" x14ac:dyDescent="0.35">
      <c r="A91" s="1" t="s">
        <v>4</v>
      </c>
      <c r="B91" s="1">
        <v>90</v>
      </c>
      <c r="C91" s="1" t="s">
        <v>43</v>
      </c>
      <c r="D91" s="43">
        <v>106</v>
      </c>
      <c r="F91">
        <v>90</v>
      </c>
      <c r="G91" s="115">
        <v>-2.13298386680443E-13</v>
      </c>
      <c r="H91" s="115">
        <v>4.6313833530286797E-13</v>
      </c>
      <c r="I91" s="115">
        <v>2.3539526765542601E-11</v>
      </c>
      <c r="J91" s="115">
        <v>-7.7560233169603394E-11</v>
      </c>
      <c r="K91" s="115">
        <v>7.8868516168338406E-11</v>
      </c>
      <c r="L91" s="115">
        <v>-4.8173379246270098E-11</v>
      </c>
      <c r="M91" s="115">
        <v>4.8426903369705199E-11</v>
      </c>
    </row>
    <row r="92" spans="1:13" x14ac:dyDescent="0.35">
      <c r="A92" s="1" t="s">
        <v>4</v>
      </c>
      <c r="B92" s="1">
        <v>91</v>
      </c>
      <c r="C92" s="1" t="s">
        <v>43</v>
      </c>
      <c r="D92" s="43">
        <v>107</v>
      </c>
      <c r="F92">
        <v>91</v>
      </c>
      <c r="G92" s="115">
        <v>1.31035393350567E-12</v>
      </c>
      <c r="H92" s="115">
        <v>1.0692076159221101E-12</v>
      </c>
      <c r="I92" s="115">
        <v>2.34075829057551E-11</v>
      </c>
      <c r="J92" s="115">
        <v>-6.9339794845475496E-11</v>
      </c>
      <c r="K92" s="115">
        <v>7.1318111414177702E-11</v>
      </c>
      <c r="L92" s="115">
        <v>-4.8859562770374403E-11</v>
      </c>
      <c r="M92" s="115">
        <v>4.9330368360731803E-11</v>
      </c>
    </row>
    <row r="93" spans="1:13" x14ac:dyDescent="0.35">
      <c r="A93" s="1" t="s">
        <v>4</v>
      </c>
      <c r="B93" s="1">
        <v>92</v>
      </c>
      <c r="C93" s="1" t="s">
        <v>43</v>
      </c>
      <c r="D93" s="43">
        <v>108</v>
      </c>
      <c r="F93">
        <v>92</v>
      </c>
      <c r="G93" s="115">
        <v>-5.2023472371863705E-13</v>
      </c>
      <c r="H93" s="115">
        <v>-3.6026120306353599E-14</v>
      </c>
      <c r="I93" s="115">
        <v>2.25556890886304E-11</v>
      </c>
      <c r="J93" s="115">
        <v>-7.3181353192084804E-11</v>
      </c>
      <c r="K93" s="115">
        <v>7.3378555310183006E-11</v>
      </c>
      <c r="L93" s="115">
        <v>-4.6797660465967501E-11</v>
      </c>
      <c r="M93" s="115">
        <v>4.7779677493230599E-11</v>
      </c>
    </row>
    <row r="94" spans="1:13" x14ac:dyDescent="0.35">
      <c r="A94" s="1" t="s">
        <v>4</v>
      </c>
      <c r="B94" s="1">
        <v>93</v>
      </c>
      <c r="C94" s="1" t="s">
        <v>43</v>
      </c>
      <c r="D94" s="43">
        <v>109</v>
      </c>
      <c r="F94">
        <v>93</v>
      </c>
      <c r="G94" s="115">
        <v>-2.6418907611249202E-13</v>
      </c>
      <c r="H94" s="115">
        <v>7.0540664375609602E-13</v>
      </c>
      <c r="I94" s="115">
        <v>2.2809818238777799E-11</v>
      </c>
      <c r="J94" s="115">
        <v>-7.7933788626216202E-11</v>
      </c>
      <c r="K94" s="115">
        <v>8.40685894349503E-11</v>
      </c>
      <c r="L94" s="115">
        <v>-4.5719620991952598E-11</v>
      </c>
      <c r="M94" s="115">
        <v>5.0571382307173103E-11</v>
      </c>
    </row>
    <row r="95" spans="1:13" x14ac:dyDescent="0.35">
      <c r="A95" s="1" t="s">
        <v>4</v>
      </c>
      <c r="B95" s="1">
        <v>94</v>
      </c>
      <c r="C95" s="1" t="s">
        <v>43</v>
      </c>
      <c r="D95" s="43">
        <v>110</v>
      </c>
      <c r="F95">
        <v>94</v>
      </c>
      <c r="G95" s="115">
        <v>-1.48871866370792E-12</v>
      </c>
      <c r="H95" s="115">
        <v>-1.06321752838515E-12</v>
      </c>
      <c r="I95" s="115">
        <v>2.34354725334964E-11</v>
      </c>
      <c r="J95" s="115">
        <v>-7.5761789915258802E-11</v>
      </c>
      <c r="K95" s="115">
        <v>7.8077701674130706E-11</v>
      </c>
      <c r="L95" s="115">
        <v>-5.1394373732973201E-11</v>
      </c>
      <c r="M95" s="115">
        <v>4.7431597454144098E-11</v>
      </c>
    </row>
    <row r="96" spans="1:13" x14ac:dyDescent="0.35">
      <c r="A96" s="1" t="s">
        <v>4</v>
      </c>
      <c r="B96" s="1">
        <v>95</v>
      </c>
      <c r="C96" s="1" t="s">
        <v>43</v>
      </c>
      <c r="D96" s="43">
        <v>111</v>
      </c>
      <c r="F96">
        <v>95</v>
      </c>
      <c r="G96" s="115">
        <v>1.2922442605546301E-13</v>
      </c>
      <c r="H96" s="115">
        <v>-4.17539535480301E-13</v>
      </c>
      <c r="I96" s="115">
        <v>2.3650791237127499E-11</v>
      </c>
      <c r="J96" s="115">
        <v>-7.3534317039171598E-11</v>
      </c>
      <c r="K96" s="115">
        <v>6.9785276628515403E-11</v>
      </c>
      <c r="L96" s="115">
        <v>-5.04399088628662E-11</v>
      </c>
      <c r="M96" s="115">
        <v>4.9772182199659602E-11</v>
      </c>
    </row>
    <row r="97" spans="1:13" x14ac:dyDescent="0.35">
      <c r="A97" s="1" t="s">
        <v>4</v>
      </c>
      <c r="B97" s="1">
        <v>96</v>
      </c>
      <c r="C97" s="1" t="s">
        <v>43</v>
      </c>
      <c r="D97" s="43">
        <v>112</v>
      </c>
      <c r="F97">
        <v>96</v>
      </c>
      <c r="G97" s="115">
        <v>-1.9099183025614901E-13</v>
      </c>
      <c r="H97" s="115">
        <v>-7.5451420635459896E-13</v>
      </c>
      <c r="I97" s="115">
        <v>2.4148017807272002E-11</v>
      </c>
      <c r="J97" s="115">
        <v>-7.8779696660865395E-11</v>
      </c>
      <c r="K97" s="115">
        <v>6.7556994667888394E-11</v>
      </c>
      <c r="L97" s="115">
        <v>-5.0730906421157401E-11</v>
      </c>
      <c r="M97" s="115">
        <v>4.8114485007434001E-11</v>
      </c>
    </row>
    <row r="98" spans="1:13" x14ac:dyDescent="0.35">
      <c r="A98" s="1" t="s">
        <v>4</v>
      </c>
      <c r="B98" s="1">
        <v>97</v>
      </c>
      <c r="C98" s="1" t="s">
        <v>43</v>
      </c>
      <c r="D98" s="43">
        <v>113</v>
      </c>
      <c r="F98">
        <v>97</v>
      </c>
      <c r="G98" s="115">
        <v>-5.8899529713027097E-13</v>
      </c>
      <c r="H98" s="115">
        <v>-6.2756883154255602E-13</v>
      </c>
      <c r="I98" s="115">
        <v>2.36226686021183E-11</v>
      </c>
      <c r="J98" s="115">
        <v>-7.4659378033878003E-11</v>
      </c>
      <c r="K98" s="115">
        <v>7.2839798288194498E-11</v>
      </c>
      <c r="L98" s="115">
        <v>-5.1993934683889798E-11</v>
      </c>
      <c r="M98" s="115">
        <v>4.8267400835646803E-11</v>
      </c>
    </row>
    <row r="99" spans="1:13" x14ac:dyDescent="0.35">
      <c r="A99" s="1" t="s">
        <v>4</v>
      </c>
      <c r="B99" s="1">
        <v>98</v>
      </c>
      <c r="C99" s="1" t="s">
        <v>43</v>
      </c>
      <c r="D99" s="43">
        <v>114</v>
      </c>
      <c r="F99">
        <v>98</v>
      </c>
      <c r="G99" s="115">
        <v>-4.4550007767096E-13</v>
      </c>
      <c r="H99" s="115">
        <v>-9.4815422968243495E-13</v>
      </c>
      <c r="I99" s="115">
        <v>2.2790043724666199E-11</v>
      </c>
      <c r="J99" s="115">
        <v>-7.6686298720899204E-11</v>
      </c>
      <c r="K99" s="115">
        <v>8.3595099031560994E-11</v>
      </c>
      <c r="L99" s="115">
        <v>-4.6840280995448197E-11</v>
      </c>
      <c r="M99" s="115">
        <v>4.39253696300069E-11</v>
      </c>
    </row>
    <row r="100" spans="1:13" x14ac:dyDescent="0.35">
      <c r="A100" s="1" t="s">
        <v>4</v>
      </c>
      <c r="B100" s="1">
        <v>99</v>
      </c>
      <c r="C100" s="1" t="s">
        <v>43</v>
      </c>
      <c r="D100" s="43">
        <v>115</v>
      </c>
      <c r="F100">
        <v>99</v>
      </c>
      <c r="G100" s="115">
        <v>1.7120996251698299E-13</v>
      </c>
      <c r="H100" s="115">
        <v>6.4398865138855301E-13</v>
      </c>
      <c r="I100" s="115">
        <v>2.30003621269944E-11</v>
      </c>
      <c r="J100" s="115">
        <v>-7.6142652991469902E-11</v>
      </c>
      <c r="K100" s="115">
        <v>7.8868566034610498E-11</v>
      </c>
      <c r="L100" s="115">
        <v>-4.7649611058379797E-11</v>
      </c>
      <c r="M100" s="115">
        <v>5.0154216338931298E-11</v>
      </c>
    </row>
    <row r="101" spans="1:13" x14ac:dyDescent="0.35">
      <c r="A101" s="1" t="s">
        <v>4</v>
      </c>
      <c r="B101" s="1">
        <v>100</v>
      </c>
      <c r="C101" s="1" t="s">
        <v>43</v>
      </c>
      <c r="D101" s="43">
        <v>116</v>
      </c>
      <c r="F101">
        <v>100</v>
      </c>
      <c r="G101" s="115">
        <v>1.17271842034292E-12</v>
      </c>
      <c r="H101" s="115">
        <v>9.6862935926015399E-13</v>
      </c>
      <c r="I101" s="115">
        <v>2.2769332261742601E-11</v>
      </c>
      <c r="J101" s="115">
        <v>-7.1269391730581498E-11</v>
      </c>
      <c r="K101" s="115">
        <v>8.4299460341737903E-11</v>
      </c>
      <c r="L101" s="115">
        <v>-4.8705638426680098E-11</v>
      </c>
      <c r="M101" s="115">
        <v>5.0388407313133103E-11</v>
      </c>
    </row>
    <row r="102" spans="1:13" x14ac:dyDescent="0.35">
      <c r="A102" s="1" t="s">
        <v>4</v>
      </c>
      <c r="B102" s="1">
        <v>101</v>
      </c>
      <c r="C102" s="1" t="s">
        <v>43</v>
      </c>
      <c r="D102" s="43">
        <v>117</v>
      </c>
      <c r="F102">
        <v>101</v>
      </c>
      <c r="G102" s="115">
        <v>-8.5895614593142602E-15</v>
      </c>
      <c r="H102" s="115">
        <v>2.9985503987628498E-13</v>
      </c>
      <c r="I102" s="115">
        <v>2.2815517944577002E-11</v>
      </c>
      <c r="J102" s="115">
        <v>-6.6491346963725006E-11</v>
      </c>
      <c r="K102" s="115">
        <v>7.5790549204703605E-11</v>
      </c>
      <c r="L102" s="115">
        <v>-4.5967992065841E-11</v>
      </c>
      <c r="M102" s="115">
        <v>5.2076562436763198E-11</v>
      </c>
    </row>
    <row r="103" spans="1:13" x14ac:dyDescent="0.35">
      <c r="A103" s="1" t="s">
        <v>4</v>
      </c>
      <c r="B103" s="1">
        <v>102</v>
      </c>
      <c r="C103" s="1" t="s">
        <v>44</v>
      </c>
      <c r="D103" s="43">
        <v>17</v>
      </c>
      <c r="F103">
        <v>102</v>
      </c>
      <c r="G103" s="115">
        <v>9.2891512065751003E-14</v>
      </c>
      <c r="H103" s="115">
        <v>-1.50859359527464E-13</v>
      </c>
      <c r="I103" s="115">
        <v>1.5182770780242099E-11</v>
      </c>
      <c r="J103" s="115">
        <v>-5.6671842061204903E-11</v>
      </c>
      <c r="K103" s="115">
        <v>4.7495419472725302E-11</v>
      </c>
      <c r="L103" s="115">
        <v>-2.9161544016633903E-11</v>
      </c>
      <c r="M103" s="115">
        <v>2.87542322166789E-11</v>
      </c>
    </row>
    <row r="104" spans="1:13" x14ac:dyDescent="0.35">
      <c r="A104" s="1" t="s">
        <v>4</v>
      </c>
      <c r="B104" s="1">
        <v>103</v>
      </c>
      <c r="C104" s="1" t="s">
        <v>44</v>
      </c>
      <c r="D104" s="43">
        <v>18</v>
      </c>
      <c r="F104">
        <v>103</v>
      </c>
      <c r="G104" s="115">
        <v>4.4536648769579098E-13</v>
      </c>
      <c r="H104" s="115">
        <v>4.2307438491125602E-13</v>
      </c>
      <c r="I104" s="115">
        <v>1.48630577221486E-11</v>
      </c>
      <c r="J104" s="115">
        <v>-4.3294917111301101E-11</v>
      </c>
      <c r="K104" s="115">
        <v>4.8839458808123903E-11</v>
      </c>
      <c r="L104" s="115">
        <v>-2.8875274130103701E-11</v>
      </c>
      <c r="M104" s="115">
        <v>2.9484348173871801E-11</v>
      </c>
    </row>
    <row r="105" spans="1:13" x14ac:dyDescent="0.35">
      <c r="A105" s="1" t="s">
        <v>4</v>
      </c>
      <c r="B105" s="1">
        <v>104</v>
      </c>
      <c r="C105" s="1" t="s">
        <v>44</v>
      </c>
      <c r="D105" s="43">
        <v>19</v>
      </c>
      <c r="F105">
        <v>104</v>
      </c>
      <c r="G105" s="115">
        <v>4.4105401314882501E-13</v>
      </c>
      <c r="H105" s="115">
        <v>6.8362472772214605E-13</v>
      </c>
      <c r="I105" s="115">
        <v>1.5397355635374099E-11</v>
      </c>
      <c r="J105" s="115">
        <v>-5.7126143002992601E-11</v>
      </c>
      <c r="K105" s="115">
        <v>6.1785794227063704E-11</v>
      </c>
      <c r="L105" s="115">
        <v>-2.9352891109901002E-11</v>
      </c>
      <c r="M105" s="115">
        <v>3.1728405675067701E-11</v>
      </c>
    </row>
    <row r="106" spans="1:13" x14ac:dyDescent="0.35">
      <c r="A106" s="1" t="s">
        <v>4</v>
      </c>
      <c r="B106" s="1">
        <v>105</v>
      </c>
      <c r="C106" s="1" t="s">
        <v>44</v>
      </c>
      <c r="D106" s="43">
        <v>20</v>
      </c>
      <c r="F106">
        <v>105</v>
      </c>
      <c r="G106" s="115">
        <v>1.9027369163070099E-13</v>
      </c>
      <c r="H106" s="115">
        <v>3.1561695055341198E-13</v>
      </c>
      <c r="I106" s="115">
        <v>1.5410928114842801E-11</v>
      </c>
      <c r="J106" s="115">
        <v>-4.31875317897539E-11</v>
      </c>
      <c r="K106" s="115">
        <v>4.6056468078810502E-11</v>
      </c>
      <c r="L106" s="115">
        <v>-2.99252946403162E-11</v>
      </c>
      <c r="M106" s="115">
        <v>3.32571896956196E-11</v>
      </c>
    </row>
    <row r="107" spans="1:13" x14ac:dyDescent="0.35">
      <c r="A107" s="1" t="s">
        <v>4</v>
      </c>
      <c r="B107" s="1">
        <v>106</v>
      </c>
      <c r="C107" s="1" t="s">
        <v>44</v>
      </c>
      <c r="D107" s="43">
        <v>21</v>
      </c>
      <c r="F107">
        <v>106</v>
      </c>
      <c r="G107" s="115">
        <v>-4.9995193356873095E-13</v>
      </c>
      <c r="H107" s="115">
        <v>-4.7546169803109996E-13</v>
      </c>
      <c r="I107" s="115">
        <v>1.4980254369871001E-11</v>
      </c>
      <c r="J107" s="115">
        <v>-5.0785626074738801E-11</v>
      </c>
      <c r="K107" s="115">
        <v>4.7018391701250098E-11</v>
      </c>
      <c r="L107" s="115">
        <v>-2.9650109132621901E-11</v>
      </c>
      <c r="M107" s="115">
        <v>2.90137442418309E-11</v>
      </c>
    </row>
    <row r="108" spans="1:13" x14ac:dyDescent="0.35">
      <c r="A108" s="1" t="s">
        <v>4</v>
      </c>
      <c r="B108" s="1">
        <v>107</v>
      </c>
      <c r="C108" s="1" t="s">
        <v>44</v>
      </c>
      <c r="D108" s="43">
        <v>22</v>
      </c>
      <c r="F108">
        <v>107</v>
      </c>
      <c r="G108" s="115">
        <v>-4.1397584572779202E-13</v>
      </c>
      <c r="H108" s="115">
        <v>-4.5109669932439098E-13</v>
      </c>
      <c r="I108" s="115">
        <v>1.4790542378267501E-11</v>
      </c>
      <c r="J108" s="115">
        <v>-4.9904542354053001E-11</v>
      </c>
      <c r="K108" s="115">
        <v>5.0428499152091198E-11</v>
      </c>
      <c r="L108" s="115">
        <v>-2.9627717701758899E-11</v>
      </c>
      <c r="M108" s="115">
        <v>2.9448921520091099E-11</v>
      </c>
    </row>
    <row r="109" spans="1:13" x14ac:dyDescent="0.35">
      <c r="A109" s="1" t="s">
        <v>4</v>
      </c>
      <c r="B109" s="1">
        <v>108</v>
      </c>
      <c r="C109" s="1" t="s">
        <v>44</v>
      </c>
      <c r="D109" s="43">
        <v>23</v>
      </c>
      <c r="F109">
        <v>108</v>
      </c>
      <c r="G109" s="115">
        <v>-7.2344403033597902E-15</v>
      </c>
      <c r="H109" s="115">
        <v>-1.7604603637086401E-13</v>
      </c>
      <c r="I109" s="115">
        <v>1.5175030277334001E-11</v>
      </c>
      <c r="J109" s="115">
        <v>-5.0502385192928097E-11</v>
      </c>
      <c r="K109" s="115">
        <v>5.00006055275466E-11</v>
      </c>
      <c r="L109" s="115">
        <v>-3.0359467210064799E-11</v>
      </c>
      <c r="M109" s="115">
        <v>3.2835013304029701E-11</v>
      </c>
    </row>
    <row r="110" spans="1:13" x14ac:dyDescent="0.35">
      <c r="A110" s="1" t="s">
        <v>4</v>
      </c>
      <c r="B110" s="1">
        <v>109</v>
      </c>
      <c r="C110" s="1" t="s">
        <v>44</v>
      </c>
      <c r="D110" s="43">
        <v>24</v>
      </c>
      <c r="F110">
        <v>109</v>
      </c>
      <c r="G110" s="115">
        <v>-4.0074657564809402E-14</v>
      </c>
      <c r="H110" s="115">
        <v>-4.0771553563523799E-13</v>
      </c>
      <c r="I110" s="115">
        <v>1.5501494331812301E-11</v>
      </c>
      <c r="J110" s="115">
        <v>-6.0760227433860006E-11</v>
      </c>
      <c r="K110" s="115">
        <v>4.5243893837496797E-11</v>
      </c>
      <c r="L110" s="115">
        <v>-3.2754103189266298E-11</v>
      </c>
      <c r="M110" s="115">
        <v>2.8997287831837201E-11</v>
      </c>
    </row>
    <row r="111" spans="1:13" x14ac:dyDescent="0.35">
      <c r="A111" s="1" t="s">
        <v>4</v>
      </c>
      <c r="B111" s="1">
        <v>110</v>
      </c>
      <c r="C111" s="1" t="s">
        <v>44</v>
      </c>
      <c r="D111" s="43">
        <v>25</v>
      </c>
      <c r="F111">
        <v>110</v>
      </c>
      <c r="G111" s="115">
        <v>-7.0506986802600802E-13</v>
      </c>
      <c r="H111" s="115">
        <v>1.2334097297856101E-13</v>
      </c>
      <c r="I111" s="115">
        <v>1.6569628621255601E-11</v>
      </c>
      <c r="J111" s="115">
        <v>-5.0886392370961802E-11</v>
      </c>
      <c r="K111" s="115">
        <v>4.8514204095694301E-11</v>
      </c>
      <c r="L111" s="115">
        <v>-3.2494117162165399E-11</v>
      </c>
      <c r="M111" s="115">
        <v>3.2818617885523903E-11</v>
      </c>
    </row>
    <row r="112" spans="1:13" x14ac:dyDescent="0.35">
      <c r="A112" s="1" t="s">
        <v>4</v>
      </c>
      <c r="B112" s="1">
        <v>111</v>
      </c>
      <c r="C112" s="1" t="s">
        <v>44</v>
      </c>
      <c r="D112" s="43">
        <v>26</v>
      </c>
      <c r="F112">
        <v>111</v>
      </c>
      <c r="G112" s="115">
        <v>-1.1097187987031401E-12</v>
      </c>
      <c r="H112" s="115">
        <v>-8.2718396508188402E-13</v>
      </c>
      <c r="I112" s="115">
        <v>1.5287162935634001E-11</v>
      </c>
      <c r="J112" s="115">
        <v>-4.7355114119663698E-11</v>
      </c>
      <c r="K112" s="115">
        <v>5.0043560595794701E-11</v>
      </c>
      <c r="L112" s="115">
        <v>-3.0779942876750097E-11</v>
      </c>
      <c r="M112" s="115">
        <v>2.9422453414070699E-11</v>
      </c>
    </row>
    <row r="113" spans="1:13" x14ac:dyDescent="0.35">
      <c r="A113" s="1" t="s">
        <v>4</v>
      </c>
      <c r="B113" s="1">
        <v>112</v>
      </c>
      <c r="C113" s="1" t="s">
        <v>44</v>
      </c>
      <c r="D113" s="43">
        <v>27</v>
      </c>
      <c r="F113">
        <v>112</v>
      </c>
      <c r="G113" s="115">
        <v>5.2514423709601097E-13</v>
      </c>
      <c r="H113" s="115">
        <v>5.3775142848398005E-13</v>
      </c>
      <c r="I113" s="115">
        <v>1.5903985685724199E-11</v>
      </c>
      <c r="J113" s="115">
        <v>-5.0746818289993701E-11</v>
      </c>
      <c r="K113" s="115">
        <v>4.2791634471718099E-11</v>
      </c>
      <c r="L113" s="115">
        <v>-3.24492264348196E-11</v>
      </c>
      <c r="M113" s="115">
        <v>3.25815032609326E-11</v>
      </c>
    </row>
    <row r="114" spans="1:13" x14ac:dyDescent="0.35">
      <c r="A114" s="1" t="s">
        <v>4</v>
      </c>
      <c r="B114" s="1">
        <v>113</v>
      </c>
      <c r="C114" s="1" t="s">
        <v>44</v>
      </c>
      <c r="D114" s="43">
        <v>28</v>
      </c>
      <c r="F114">
        <v>113</v>
      </c>
      <c r="G114" s="115">
        <v>-4.0205515470220799E-13</v>
      </c>
      <c r="H114" s="115">
        <v>-9.9190433717016892E-13</v>
      </c>
      <c r="I114" s="115">
        <v>1.60323352253735E-11</v>
      </c>
      <c r="J114" s="115">
        <v>-5.2247489127060602E-11</v>
      </c>
      <c r="K114" s="115">
        <v>4.5753118879417198E-11</v>
      </c>
      <c r="L114" s="115">
        <v>-3.3853523555639302E-11</v>
      </c>
      <c r="M114" s="115">
        <v>3.21476242499746E-11</v>
      </c>
    </row>
    <row r="115" spans="1:13" x14ac:dyDescent="0.35">
      <c r="A115" s="1" t="s">
        <v>4</v>
      </c>
      <c r="B115" s="1">
        <v>114</v>
      </c>
      <c r="C115" s="1" t="s">
        <v>44</v>
      </c>
      <c r="D115" s="43">
        <v>29</v>
      </c>
      <c r="F115">
        <v>114</v>
      </c>
      <c r="G115" s="115">
        <v>4.6265879104499801E-13</v>
      </c>
      <c r="H115" s="115">
        <v>2.3884678870711102E-13</v>
      </c>
      <c r="I115" s="115">
        <v>1.6868695356567501E-11</v>
      </c>
      <c r="J115" s="115">
        <v>-5.40721287302171E-11</v>
      </c>
      <c r="K115" s="115">
        <v>5.1750952196450099E-11</v>
      </c>
      <c r="L115" s="115">
        <v>-3.3616394873283597E-11</v>
      </c>
      <c r="M115" s="115">
        <v>3.26613557726769E-11</v>
      </c>
    </row>
    <row r="116" spans="1:13" x14ac:dyDescent="0.35">
      <c r="A116" s="1" t="s">
        <v>4</v>
      </c>
      <c r="B116" s="1">
        <v>115</v>
      </c>
      <c r="C116" s="1" t="s">
        <v>44</v>
      </c>
      <c r="D116" s="43">
        <v>30</v>
      </c>
      <c r="F116">
        <v>115</v>
      </c>
      <c r="G116" s="115">
        <v>-1.2852300203985201E-13</v>
      </c>
      <c r="H116" s="115">
        <v>-7.7387893017992598E-13</v>
      </c>
      <c r="I116" s="115">
        <v>1.7558799781863801E-11</v>
      </c>
      <c r="J116" s="115">
        <v>-5.2217529284777803E-11</v>
      </c>
      <c r="K116" s="115">
        <v>5.55970240338539E-11</v>
      </c>
      <c r="L116" s="115">
        <v>-3.6315686411974501E-11</v>
      </c>
      <c r="M116" s="115">
        <v>3.3883715329782398E-11</v>
      </c>
    </row>
    <row r="117" spans="1:13" x14ac:dyDescent="0.35">
      <c r="A117" s="1" t="s">
        <v>4</v>
      </c>
      <c r="B117" s="1">
        <v>116</v>
      </c>
      <c r="C117" s="1" t="s">
        <v>44</v>
      </c>
      <c r="D117" s="43">
        <v>31</v>
      </c>
      <c r="F117">
        <v>116</v>
      </c>
      <c r="G117" s="115">
        <v>9.65819315120197E-13</v>
      </c>
      <c r="H117" s="115">
        <v>5.0001372503566604E-13</v>
      </c>
      <c r="I117" s="115">
        <v>1.8080130849197099E-11</v>
      </c>
      <c r="J117" s="115">
        <v>-5.1048347993504897E-11</v>
      </c>
      <c r="K117" s="115">
        <v>5.3824215106565502E-11</v>
      </c>
      <c r="L117" s="115">
        <v>-3.68185579113712E-11</v>
      </c>
      <c r="M117" s="115">
        <v>3.4656478304912198E-11</v>
      </c>
    </row>
    <row r="118" spans="1:13" x14ac:dyDescent="0.35">
      <c r="A118" s="1" t="s">
        <v>4</v>
      </c>
      <c r="B118" s="1">
        <v>117</v>
      </c>
      <c r="C118" s="1" t="s">
        <v>44</v>
      </c>
      <c r="D118" s="43">
        <v>32</v>
      </c>
      <c r="F118">
        <v>117</v>
      </c>
      <c r="G118" s="115">
        <v>-8.1547564478925498E-13</v>
      </c>
      <c r="H118" s="115">
        <v>7.3934348205058605E-14</v>
      </c>
      <c r="I118" s="115">
        <v>1.72085009189778E-11</v>
      </c>
      <c r="J118" s="115">
        <v>-5.6891816029353498E-11</v>
      </c>
      <c r="K118" s="115">
        <v>5.7393557148092297E-11</v>
      </c>
      <c r="L118" s="115">
        <v>-3.2179611603137697E-11</v>
      </c>
      <c r="M118" s="115">
        <v>3.5108035003954497E-11</v>
      </c>
    </row>
    <row r="119" spans="1:13" x14ac:dyDescent="0.35">
      <c r="A119" s="1" t="s">
        <v>4</v>
      </c>
      <c r="B119" s="1">
        <v>118</v>
      </c>
      <c r="C119" s="1" t="s">
        <v>44</v>
      </c>
      <c r="D119" s="43">
        <v>33</v>
      </c>
      <c r="F119">
        <v>118</v>
      </c>
      <c r="G119" s="115">
        <v>-3.88349340733025E-13</v>
      </c>
      <c r="H119" s="115">
        <v>-2.6945299577112802E-13</v>
      </c>
      <c r="I119" s="115">
        <v>1.7562250628382101E-11</v>
      </c>
      <c r="J119" s="115">
        <v>-5.3314693566100901E-11</v>
      </c>
      <c r="K119" s="115">
        <v>5.6064417652534398E-11</v>
      </c>
      <c r="L119" s="115">
        <v>-3.5651423947309599E-11</v>
      </c>
      <c r="M119" s="115">
        <v>3.4575785723683E-11</v>
      </c>
    </row>
    <row r="120" spans="1:13" x14ac:dyDescent="0.35">
      <c r="A120" s="1" t="s">
        <v>4</v>
      </c>
      <c r="B120" s="1">
        <v>119</v>
      </c>
      <c r="C120" s="1" t="s">
        <v>44</v>
      </c>
      <c r="D120" s="43">
        <v>34</v>
      </c>
      <c r="F120">
        <v>119</v>
      </c>
      <c r="G120" s="115">
        <v>1.19087211224468E-12</v>
      </c>
      <c r="H120" s="115">
        <v>7.7104404885834498E-13</v>
      </c>
      <c r="I120" s="115">
        <v>1.7621774333482801E-11</v>
      </c>
      <c r="J120" s="115">
        <v>-5.5998709444342398E-11</v>
      </c>
      <c r="K120" s="115">
        <v>5.72985027929143E-11</v>
      </c>
      <c r="L120" s="115">
        <v>-3.4382031056225002E-11</v>
      </c>
      <c r="M120" s="115">
        <v>3.4811420643649597E-11</v>
      </c>
    </row>
    <row r="121" spans="1:13" x14ac:dyDescent="0.35">
      <c r="A121" s="1" t="s">
        <v>4</v>
      </c>
      <c r="B121" s="1">
        <v>120</v>
      </c>
      <c r="C121" s="1" t="s">
        <v>44</v>
      </c>
      <c r="D121" s="43">
        <v>35</v>
      </c>
      <c r="F121">
        <v>120</v>
      </c>
      <c r="G121">
        <v>0.186281522124009</v>
      </c>
      <c r="H121">
        <v>0.186412072431516</v>
      </c>
      <c r="I121">
        <v>4.62396842402392E-2</v>
      </c>
      <c r="J121">
        <v>7.8101778696533203E-2</v>
      </c>
      <c r="K121">
        <v>0.30563394942993699</v>
      </c>
      <c r="L121">
        <v>0.104711927312184</v>
      </c>
      <c r="M121">
        <v>0.276527041223254</v>
      </c>
    </row>
    <row r="122" spans="1:13" x14ac:dyDescent="0.35">
      <c r="A122" s="1" t="s">
        <v>4</v>
      </c>
      <c r="B122" s="1">
        <v>121</v>
      </c>
      <c r="C122" s="1" t="s">
        <v>44</v>
      </c>
      <c r="D122" s="43">
        <v>36</v>
      </c>
      <c r="F122">
        <v>121</v>
      </c>
      <c r="G122">
        <v>0.18452290511691</v>
      </c>
      <c r="H122">
        <v>0.18591892677987901</v>
      </c>
      <c r="I122">
        <v>4.6730200328594297E-2</v>
      </c>
      <c r="J122">
        <v>7.8164612120389096E-2</v>
      </c>
      <c r="K122">
        <v>0.30604702334682399</v>
      </c>
      <c r="L122">
        <v>0.103606546685585</v>
      </c>
      <c r="M122">
        <v>0.27732637675130001</v>
      </c>
    </row>
    <row r="123" spans="1:13" x14ac:dyDescent="0.35">
      <c r="A123" s="1" t="s">
        <v>4</v>
      </c>
      <c r="B123" s="1">
        <v>122</v>
      </c>
      <c r="C123" s="1" t="s">
        <v>44</v>
      </c>
      <c r="D123" s="43">
        <v>37</v>
      </c>
      <c r="F123">
        <v>122</v>
      </c>
      <c r="G123">
        <v>0.182226344220666</v>
      </c>
      <c r="H123">
        <v>0.18436070819234299</v>
      </c>
      <c r="I123">
        <v>4.5622273387940303E-2</v>
      </c>
      <c r="J123">
        <v>8.0086527611284097E-2</v>
      </c>
      <c r="K123">
        <v>0.30702580653324701</v>
      </c>
      <c r="L123">
        <v>0.10205452919464</v>
      </c>
      <c r="M123">
        <v>0.27547332155642601</v>
      </c>
    </row>
    <row r="124" spans="1:13" x14ac:dyDescent="0.35">
      <c r="A124" s="1" t="s">
        <v>4</v>
      </c>
      <c r="B124" s="1">
        <v>123</v>
      </c>
      <c r="C124" s="1" t="s">
        <v>44</v>
      </c>
      <c r="D124" s="43">
        <v>38</v>
      </c>
      <c r="F124">
        <v>123</v>
      </c>
      <c r="G124">
        <v>0.183122555013113</v>
      </c>
      <c r="H124">
        <v>0.18413637154936799</v>
      </c>
      <c r="I124">
        <v>4.4425463502751901E-2</v>
      </c>
      <c r="J124">
        <v>7.1709637012920296E-2</v>
      </c>
      <c r="K124">
        <v>0.30559143130632099</v>
      </c>
      <c r="L124">
        <v>0.107196258630135</v>
      </c>
      <c r="M124">
        <v>0.27160302490668797</v>
      </c>
    </row>
    <row r="125" spans="1:13" x14ac:dyDescent="0.35">
      <c r="A125" s="1" t="s">
        <v>4</v>
      </c>
      <c r="B125" s="1">
        <v>124</v>
      </c>
      <c r="C125" s="1" t="s">
        <v>44</v>
      </c>
      <c r="D125" s="43">
        <v>39</v>
      </c>
      <c r="F125">
        <v>124</v>
      </c>
      <c r="G125">
        <v>0.18580658337141701</v>
      </c>
      <c r="H125">
        <v>0.18656703299972999</v>
      </c>
      <c r="I125">
        <v>4.4924194144714102E-2</v>
      </c>
      <c r="J125">
        <v>7.5458966636228197E-2</v>
      </c>
      <c r="K125">
        <v>0.309082118707246</v>
      </c>
      <c r="L125">
        <v>0.10404769047505499</v>
      </c>
      <c r="M125">
        <v>0.26951739221806098</v>
      </c>
    </row>
    <row r="126" spans="1:13" x14ac:dyDescent="0.35">
      <c r="A126" s="1" t="s">
        <v>4</v>
      </c>
      <c r="B126" s="1">
        <v>125</v>
      </c>
      <c r="C126" s="1" t="s">
        <v>44</v>
      </c>
      <c r="D126" s="43">
        <v>40</v>
      </c>
      <c r="F126">
        <v>125</v>
      </c>
      <c r="G126">
        <v>0.18640906358948101</v>
      </c>
      <c r="H126">
        <v>0.188261733782288</v>
      </c>
      <c r="I126">
        <v>4.4452754934738797E-2</v>
      </c>
      <c r="J126">
        <v>7.7887762120654902E-2</v>
      </c>
      <c r="K126">
        <v>0.30516220621874601</v>
      </c>
      <c r="L126">
        <v>0.10890830349210801</v>
      </c>
      <c r="M126">
        <v>0.272178679754219</v>
      </c>
    </row>
    <row r="127" spans="1:13" x14ac:dyDescent="0.35">
      <c r="A127" s="1" t="s">
        <v>4</v>
      </c>
      <c r="B127" s="1">
        <v>126</v>
      </c>
      <c r="C127" s="1" t="s">
        <v>44</v>
      </c>
      <c r="D127" s="43">
        <v>41</v>
      </c>
      <c r="F127">
        <v>126</v>
      </c>
      <c r="G127">
        <v>0.185463275320182</v>
      </c>
      <c r="H127">
        <v>0.18617823586163401</v>
      </c>
      <c r="I127">
        <v>4.28315783097818E-2</v>
      </c>
      <c r="J127">
        <v>7.8521994159140004E-2</v>
      </c>
      <c r="K127">
        <v>0.301390200587971</v>
      </c>
      <c r="L127">
        <v>0.10456711077080399</v>
      </c>
      <c r="M127">
        <v>0.260832005251038</v>
      </c>
    </row>
    <row r="128" spans="1:13" x14ac:dyDescent="0.35">
      <c r="A128" s="1" t="s">
        <v>4</v>
      </c>
      <c r="B128" s="1">
        <v>127</v>
      </c>
      <c r="C128" s="1" t="s">
        <v>44</v>
      </c>
      <c r="D128" s="43">
        <v>42</v>
      </c>
      <c r="F128">
        <v>127</v>
      </c>
      <c r="G128">
        <v>0.18462600797272499</v>
      </c>
      <c r="H128">
        <v>0.18638273117423099</v>
      </c>
      <c r="I128">
        <v>4.4006191425608902E-2</v>
      </c>
      <c r="J128">
        <v>8.3409890357269298E-2</v>
      </c>
      <c r="K128">
        <v>0.29650713849477101</v>
      </c>
      <c r="L128">
        <v>0.106653151705874</v>
      </c>
      <c r="M128">
        <v>0.26825904004492301</v>
      </c>
    </row>
    <row r="129" spans="1:13" x14ac:dyDescent="0.35">
      <c r="A129" s="1" t="s">
        <v>4</v>
      </c>
      <c r="B129" s="1">
        <v>128</v>
      </c>
      <c r="C129" s="1" t="s">
        <v>44</v>
      </c>
      <c r="D129" s="43">
        <v>43</v>
      </c>
      <c r="F129">
        <v>128</v>
      </c>
      <c r="G129">
        <v>0.18713875765215601</v>
      </c>
      <c r="H129">
        <v>0.18863760396166901</v>
      </c>
      <c r="I129">
        <v>4.5753521362636697E-2</v>
      </c>
      <c r="J129">
        <v>8.1603840597418098E-2</v>
      </c>
      <c r="K129">
        <v>0.308939673891791</v>
      </c>
      <c r="L129">
        <v>0.108903821421847</v>
      </c>
      <c r="M129">
        <v>0.27397193623418498</v>
      </c>
    </row>
    <row r="130" spans="1:13" x14ac:dyDescent="0.35">
      <c r="A130" s="1" t="s">
        <v>4</v>
      </c>
      <c r="B130" s="1">
        <v>129</v>
      </c>
      <c r="C130" s="1" t="s">
        <v>44</v>
      </c>
      <c r="D130" s="43">
        <v>44</v>
      </c>
      <c r="F130">
        <v>129</v>
      </c>
      <c r="G130">
        <v>0.18420724280171</v>
      </c>
      <c r="H130">
        <v>0.18587728390802899</v>
      </c>
      <c r="I130">
        <v>4.3024770275898197E-2</v>
      </c>
      <c r="J130">
        <v>8.3718311167651493E-2</v>
      </c>
      <c r="K130">
        <v>0.29862334442949601</v>
      </c>
      <c r="L130">
        <v>0.105962274928064</v>
      </c>
      <c r="M130">
        <v>0.270969746388875</v>
      </c>
    </row>
    <row r="131" spans="1:13" x14ac:dyDescent="0.35">
      <c r="A131" s="1" t="s">
        <v>4</v>
      </c>
      <c r="B131" s="1">
        <v>130</v>
      </c>
      <c r="C131" s="1" t="s">
        <v>44</v>
      </c>
      <c r="D131" s="43">
        <v>45</v>
      </c>
      <c r="F131">
        <v>130</v>
      </c>
      <c r="G131">
        <v>0.203286263523769</v>
      </c>
      <c r="H131">
        <v>0.201322422211209</v>
      </c>
      <c r="I131">
        <v>5.1891325354302902E-2</v>
      </c>
      <c r="J131">
        <v>7.7150961081422401E-2</v>
      </c>
      <c r="K131">
        <v>0.327040423843247</v>
      </c>
      <c r="L131">
        <v>0.104408121710535</v>
      </c>
      <c r="M131">
        <v>0.29805389752507</v>
      </c>
    </row>
    <row r="132" spans="1:13" x14ac:dyDescent="0.35">
      <c r="A132" s="1" t="s">
        <v>4</v>
      </c>
      <c r="B132" s="1">
        <v>131</v>
      </c>
      <c r="C132" s="1" t="s">
        <v>44</v>
      </c>
      <c r="D132" s="43">
        <v>46</v>
      </c>
      <c r="F132">
        <v>131</v>
      </c>
      <c r="G132">
        <v>0.20099159562982699</v>
      </c>
      <c r="H132">
        <v>0.20188735218579601</v>
      </c>
      <c r="I132">
        <v>5.3035553037853199E-2</v>
      </c>
      <c r="J132">
        <v>7.6556445744217799E-2</v>
      </c>
      <c r="K132">
        <v>0.33245078794258898</v>
      </c>
      <c r="L132">
        <v>0.105035750976133</v>
      </c>
      <c r="M132">
        <v>0.29918939151160201</v>
      </c>
    </row>
    <row r="133" spans="1:13" x14ac:dyDescent="0.35">
      <c r="A133" s="1" t="s">
        <v>4</v>
      </c>
      <c r="B133" s="1">
        <v>132</v>
      </c>
      <c r="C133" s="1" t="s">
        <v>44</v>
      </c>
      <c r="D133" s="43">
        <v>47</v>
      </c>
      <c r="F133">
        <v>132</v>
      </c>
      <c r="G133">
        <v>0.20622378635286501</v>
      </c>
      <c r="H133">
        <v>0.20524213748671399</v>
      </c>
      <c r="I133">
        <v>5.2215829505191602E-2</v>
      </c>
      <c r="J133">
        <v>8.0781286463365298E-2</v>
      </c>
      <c r="K133">
        <v>0.33640545802418198</v>
      </c>
      <c r="L133">
        <v>0.109139178401904</v>
      </c>
      <c r="M133">
        <v>0.299016216784254</v>
      </c>
    </row>
    <row r="134" spans="1:13" x14ac:dyDescent="0.35">
      <c r="A134" s="1" t="s">
        <v>4</v>
      </c>
      <c r="B134" s="1">
        <v>133</v>
      </c>
      <c r="C134" s="1" t="s">
        <v>44</v>
      </c>
      <c r="D134" s="43">
        <v>48</v>
      </c>
      <c r="F134">
        <v>133</v>
      </c>
      <c r="G134">
        <v>0.20033561844695599</v>
      </c>
      <c r="H134">
        <v>0.19948041494306501</v>
      </c>
      <c r="I134">
        <v>5.2125751049858803E-2</v>
      </c>
      <c r="J134">
        <v>7.3183069886229593E-2</v>
      </c>
      <c r="K134">
        <v>0.32965649088771698</v>
      </c>
      <c r="L134">
        <v>0.106907472379922</v>
      </c>
      <c r="M134">
        <v>0.29528370583039798</v>
      </c>
    </row>
    <row r="135" spans="1:13" x14ac:dyDescent="0.35">
      <c r="A135" s="1" t="s">
        <v>4</v>
      </c>
      <c r="B135" s="1">
        <v>134</v>
      </c>
      <c r="C135" s="1" t="s">
        <v>44</v>
      </c>
      <c r="D135" s="43">
        <v>49</v>
      </c>
      <c r="F135">
        <v>134</v>
      </c>
      <c r="G135">
        <v>0.20327381697306099</v>
      </c>
      <c r="H135">
        <v>0.201494400381624</v>
      </c>
      <c r="I135">
        <v>5.3998803274320002E-2</v>
      </c>
      <c r="J135">
        <v>7.5624621726370203E-2</v>
      </c>
      <c r="K135">
        <v>0.33488423597004102</v>
      </c>
      <c r="L135">
        <v>0.101281158692934</v>
      </c>
      <c r="M135">
        <v>0.30086933629666701</v>
      </c>
    </row>
    <row r="136" spans="1:13" x14ac:dyDescent="0.35">
      <c r="A136" s="1" t="s">
        <v>4</v>
      </c>
      <c r="B136" s="1">
        <v>135</v>
      </c>
      <c r="C136" s="1" t="s">
        <v>44</v>
      </c>
      <c r="D136" s="43">
        <v>50</v>
      </c>
      <c r="F136">
        <v>135</v>
      </c>
      <c r="G136">
        <v>0.23627239475488901</v>
      </c>
      <c r="H136">
        <v>0.226909716665424</v>
      </c>
      <c r="I136">
        <v>7.1879131637129903E-2</v>
      </c>
      <c r="J136">
        <v>6.01831616357121E-2</v>
      </c>
      <c r="K136">
        <v>0.36189596173338301</v>
      </c>
      <c r="L136">
        <v>8.2012378378165995E-2</v>
      </c>
      <c r="M136">
        <v>0.33782044905554898</v>
      </c>
    </row>
    <row r="137" spans="1:13" x14ac:dyDescent="0.35">
      <c r="A137" s="1" t="s">
        <v>4</v>
      </c>
      <c r="B137" s="1">
        <v>136</v>
      </c>
      <c r="C137" s="1" t="s">
        <v>44</v>
      </c>
      <c r="D137" s="43">
        <v>51</v>
      </c>
      <c r="F137">
        <v>136</v>
      </c>
      <c r="G137">
        <v>0.23368282490568801</v>
      </c>
      <c r="H137">
        <v>0.22750710093777601</v>
      </c>
      <c r="I137">
        <v>7.2936870310650201E-2</v>
      </c>
      <c r="J137">
        <v>6.0590884164019997E-2</v>
      </c>
      <c r="K137">
        <v>0.36758450903407702</v>
      </c>
      <c r="L137">
        <v>8.9398825727283901E-2</v>
      </c>
      <c r="M137">
        <v>0.34294040030885597</v>
      </c>
    </row>
    <row r="138" spans="1:13" x14ac:dyDescent="0.35">
      <c r="A138" s="1" t="s">
        <v>4</v>
      </c>
      <c r="B138" s="1">
        <v>137</v>
      </c>
      <c r="C138" s="1" t="s">
        <v>44</v>
      </c>
      <c r="D138" s="43">
        <v>52</v>
      </c>
      <c r="F138">
        <v>137</v>
      </c>
      <c r="G138">
        <v>0.23783442620004999</v>
      </c>
      <c r="H138">
        <v>0.22947096209800499</v>
      </c>
      <c r="I138">
        <v>7.1104945949237802E-2</v>
      </c>
      <c r="J138">
        <v>5.4184893259486902E-2</v>
      </c>
      <c r="K138">
        <v>0.37075579562892902</v>
      </c>
      <c r="L138">
        <v>8.8743498391736203E-2</v>
      </c>
      <c r="M138">
        <v>0.33897641905873399</v>
      </c>
    </row>
    <row r="139" spans="1:13" x14ac:dyDescent="0.35">
      <c r="A139" s="1" t="s">
        <v>4</v>
      </c>
      <c r="B139" s="1">
        <v>138</v>
      </c>
      <c r="C139" s="1" t="s">
        <v>44</v>
      </c>
      <c r="D139" s="43">
        <v>53</v>
      </c>
      <c r="F139">
        <v>138</v>
      </c>
      <c r="G139">
        <v>0.23738375932188199</v>
      </c>
      <c r="H139">
        <v>0.227728310151909</v>
      </c>
      <c r="I139">
        <v>7.3143373597804803E-2</v>
      </c>
      <c r="J139">
        <v>5.9165418516969201E-2</v>
      </c>
      <c r="K139">
        <v>0.36479201280666201</v>
      </c>
      <c r="L139">
        <v>8.5278960441410395E-2</v>
      </c>
      <c r="M139">
        <v>0.34146001634149498</v>
      </c>
    </row>
    <row r="140" spans="1:13" x14ac:dyDescent="0.35">
      <c r="A140" s="1" t="s">
        <v>4</v>
      </c>
      <c r="B140" s="1">
        <v>139</v>
      </c>
      <c r="C140" s="1" t="s">
        <v>44</v>
      </c>
      <c r="D140" s="43">
        <v>54</v>
      </c>
      <c r="F140">
        <v>139</v>
      </c>
      <c r="G140">
        <v>0.22780737822150901</v>
      </c>
      <c r="H140">
        <v>0.223967285869589</v>
      </c>
      <c r="I140">
        <v>7.3805781815322394E-2</v>
      </c>
      <c r="J140">
        <v>5.8058973942777502E-2</v>
      </c>
      <c r="K140">
        <v>0.37086332653472298</v>
      </c>
      <c r="L140">
        <v>8.4067509876540103E-2</v>
      </c>
      <c r="M140">
        <v>0.339389029700709</v>
      </c>
    </row>
    <row r="141" spans="1:13" x14ac:dyDescent="0.35">
      <c r="A141" s="1" t="s">
        <v>4</v>
      </c>
      <c r="B141" s="1">
        <v>140</v>
      </c>
      <c r="C141" s="1" t="s">
        <v>44</v>
      </c>
      <c r="D141" s="43">
        <v>55</v>
      </c>
      <c r="F141">
        <v>140</v>
      </c>
      <c r="G141">
        <v>0.267718163645913</v>
      </c>
      <c r="H141">
        <v>0.24385680932012199</v>
      </c>
      <c r="I141">
        <v>8.6040276728882301E-2</v>
      </c>
      <c r="J141">
        <v>2.48643828572074E-2</v>
      </c>
      <c r="K141">
        <v>0.36796598809333098</v>
      </c>
      <c r="L141">
        <v>5.9561708677539897E-2</v>
      </c>
      <c r="M141">
        <v>0.35652872205238001</v>
      </c>
    </row>
    <row r="142" spans="1:13" x14ac:dyDescent="0.35">
      <c r="A142" s="1" t="s">
        <v>4</v>
      </c>
      <c r="B142" s="1">
        <v>141</v>
      </c>
      <c r="C142" s="1" t="s">
        <v>44</v>
      </c>
      <c r="D142" s="43">
        <v>56</v>
      </c>
      <c r="F142">
        <v>141</v>
      </c>
      <c r="G142">
        <v>0.26643497337942601</v>
      </c>
      <c r="H142">
        <v>0.24289488075620699</v>
      </c>
      <c r="I142">
        <v>8.6622158209484004E-2</v>
      </c>
      <c r="J142">
        <v>2.3369074453513002E-2</v>
      </c>
      <c r="K142">
        <v>0.37528198250205502</v>
      </c>
      <c r="L142">
        <v>5.60235554283674E-2</v>
      </c>
      <c r="M142">
        <v>0.35830040492663001</v>
      </c>
    </row>
    <row r="143" spans="1:13" x14ac:dyDescent="0.35">
      <c r="A143" s="1" t="s">
        <v>4</v>
      </c>
      <c r="B143" s="1">
        <v>142</v>
      </c>
      <c r="C143" s="1" t="s">
        <v>44</v>
      </c>
      <c r="D143" s="43">
        <v>57</v>
      </c>
      <c r="F143">
        <v>142</v>
      </c>
      <c r="G143">
        <v>0.25710611507495901</v>
      </c>
      <c r="H143">
        <v>0.23475424541609199</v>
      </c>
      <c r="I143">
        <v>8.9572968615642706E-2</v>
      </c>
      <c r="J143">
        <v>2.3847000122890701E-2</v>
      </c>
      <c r="K143">
        <v>0.370306731847583</v>
      </c>
      <c r="L143">
        <v>5.3970613878467001E-2</v>
      </c>
      <c r="M143">
        <v>0.35421418822904699</v>
      </c>
    </row>
    <row r="144" spans="1:13" x14ac:dyDescent="0.35">
      <c r="A144" s="1" t="s">
        <v>4</v>
      </c>
      <c r="B144" s="1">
        <v>143</v>
      </c>
      <c r="C144" s="1" t="s">
        <v>44</v>
      </c>
      <c r="D144" s="43">
        <v>58</v>
      </c>
      <c r="F144">
        <v>143</v>
      </c>
      <c r="G144">
        <v>0.25835681834524599</v>
      </c>
      <c r="H144">
        <v>0.23548373846388199</v>
      </c>
      <c r="I144">
        <v>8.80654300470156E-2</v>
      </c>
      <c r="J144">
        <v>3.0573584745575599E-2</v>
      </c>
      <c r="K144">
        <v>0.37029354979187001</v>
      </c>
      <c r="L144">
        <v>5.67188909261616E-2</v>
      </c>
      <c r="M144">
        <v>0.35284866309535001</v>
      </c>
    </row>
    <row r="145" spans="1:13" x14ac:dyDescent="0.35">
      <c r="A145" s="1" t="s">
        <v>4</v>
      </c>
      <c r="B145" s="1">
        <v>144</v>
      </c>
      <c r="C145" s="1" t="s">
        <v>44</v>
      </c>
      <c r="D145" s="43">
        <v>59</v>
      </c>
      <c r="F145">
        <v>144</v>
      </c>
      <c r="G145">
        <v>0.26069111741364398</v>
      </c>
      <c r="H145">
        <v>0.238152932820686</v>
      </c>
      <c r="I145">
        <v>8.5658733987409405E-2</v>
      </c>
      <c r="J145">
        <v>2.7612536863427E-2</v>
      </c>
      <c r="K145">
        <v>0.37622231434939701</v>
      </c>
      <c r="L145">
        <v>5.0184342244072998E-2</v>
      </c>
      <c r="M145">
        <v>0.35267948261772603</v>
      </c>
    </row>
    <row r="146" spans="1:13" x14ac:dyDescent="0.35">
      <c r="A146" s="1" t="s">
        <v>4</v>
      </c>
      <c r="B146" s="1">
        <v>145</v>
      </c>
      <c r="C146" s="1" t="s">
        <v>44</v>
      </c>
      <c r="D146" s="43">
        <v>60</v>
      </c>
      <c r="F146">
        <v>145</v>
      </c>
      <c r="G146">
        <v>0.20000849945353499</v>
      </c>
      <c r="H146">
        <v>0.193455738462081</v>
      </c>
      <c r="I146">
        <v>6.1326088538222703E-2</v>
      </c>
      <c r="J146">
        <v>5.1726673107877499E-2</v>
      </c>
      <c r="K146">
        <v>0.30968409969240701</v>
      </c>
      <c r="L146">
        <v>7.78819608138797E-2</v>
      </c>
      <c r="M146">
        <v>0.28990276372532597</v>
      </c>
    </row>
    <row r="147" spans="1:13" x14ac:dyDescent="0.35">
      <c r="A147" s="1" t="s">
        <v>4</v>
      </c>
      <c r="B147" s="1">
        <v>146</v>
      </c>
      <c r="C147" s="1" t="s">
        <v>44</v>
      </c>
      <c r="D147" s="43">
        <v>61</v>
      </c>
      <c r="F147">
        <v>146</v>
      </c>
      <c r="G147">
        <v>0.20120258921758999</v>
      </c>
      <c r="H147">
        <v>0.195606748592698</v>
      </c>
      <c r="I147">
        <v>5.9643411082645703E-2</v>
      </c>
      <c r="J147">
        <v>5.5958882916989097E-2</v>
      </c>
      <c r="K147">
        <v>0.31156617640577</v>
      </c>
      <c r="L147">
        <v>7.9175973046291995E-2</v>
      </c>
      <c r="M147">
        <v>0.289004145413846</v>
      </c>
    </row>
    <row r="148" spans="1:13" x14ac:dyDescent="0.35">
      <c r="A148" s="1" t="s">
        <v>4</v>
      </c>
      <c r="B148" s="1">
        <v>147</v>
      </c>
      <c r="C148" s="1" t="s">
        <v>44</v>
      </c>
      <c r="D148" s="43">
        <v>62</v>
      </c>
      <c r="F148">
        <v>147</v>
      </c>
      <c r="G148">
        <v>0.199365508104137</v>
      </c>
      <c r="H148">
        <v>0.19301305249738701</v>
      </c>
      <c r="I148">
        <v>5.8856667712547203E-2</v>
      </c>
      <c r="J148">
        <v>5.5553152407551501E-2</v>
      </c>
      <c r="K148">
        <v>0.30401788218293901</v>
      </c>
      <c r="L148">
        <v>7.9560722045470406E-2</v>
      </c>
      <c r="M148">
        <v>0.28602340523813002</v>
      </c>
    </row>
    <row r="149" spans="1:13" x14ac:dyDescent="0.35">
      <c r="A149" s="1" t="s">
        <v>4</v>
      </c>
      <c r="B149" s="1">
        <v>148</v>
      </c>
      <c r="C149" s="1" t="s">
        <v>44</v>
      </c>
      <c r="D149" s="43">
        <v>63</v>
      </c>
      <c r="F149">
        <v>148</v>
      </c>
      <c r="G149">
        <v>0.194511427452221</v>
      </c>
      <c r="H149">
        <v>0.19153477103407601</v>
      </c>
      <c r="I149">
        <v>5.8696458040647298E-2</v>
      </c>
      <c r="J149">
        <v>5.4194781919255197E-2</v>
      </c>
      <c r="K149">
        <v>0.315599705130715</v>
      </c>
      <c r="L149">
        <v>7.6681056678445297E-2</v>
      </c>
      <c r="M149">
        <v>0.28759872154411797</v>
      </c>
    </row>
    <row r="150" spans="1:13" x14ac:dyDescent="0.35">
      <c r="A150" s="1" t="s">
        <v>4</v>
      </c>
      <c r="B150" s="1">
        <v>149</v>
      </c>
      <c r="C150" s="1" t="s">
        <v>44</v>
      </c>
      <c r="D150" s="43">
        <v>64</v>
      </c>
      <c r="F150">
        <v>149</v>
      </c>
      <c r="G150">
        <v>0.20271046527319</v>
      </c>
      <c r="H150">
        <v>0.19662882109161001</v>
      </c>
      <c r="I150">
        <v>5.7125761926762997E-2</v>
      </c>
      <c r="J150">
        <v>5.6183692018302797E-2</v>
      </c>
      <c r="K150">
        <v>0.308277861479057</v>
      </c>
      <c r="L150">
        <v>8.1375828301431197E-2</v>
      </c>
      <c r="M150">
        <v>0.28709592585993399</v>
      </c>
    </row>
    <row r="151" spans="1:13" x14ac:dyDescent="0.35">
      <c r="A151" s="1" t="s">
        <v>4</v>
      </c>
      <c r="B151" s="1">
        <v>150</v>
      </c>
      <c r="C151" s="1" t="s">
        <v>44</v>
      </c>
      <c r="D151" s="43">
        <v>65</v>
      </c>
      <c r="F151">
        <v>150</v>
      </c>
      <c r="G151">
        <v>0.228717941541762</v>
      </c>
      <c r="H151">
        <v>0.20789521664095101</v>
      </c>
      <c r="I151">
        <v>7.5698882705358503E-2</v>
      </c>
      <c r="J151">
        <v>2.0284140794250199E-2</v>
      </c>
      <c r="K151">
        <v>0.31864741509066602</v>
      </c>
      <c r="L151">
        <v>4.7796910794694399E-2</v>
      </c>
      <c r="M151">
        <v>0.30327350974921102</v>
      </c>
    </row>
    <row r="152" spans="1:13" x14ac:dyDescent="0.35">
      <c r="A152" s="1" t="s">
        <v>4</v>
      </c>
      <c r="B152" s="1">
        <v>151</v>
      </c>
      <c r="C152" s="1" t="s">
        <v>44</v>
      </c>
      <c r="D152" s="43">
        <v>66</v>
      </c>
      <c r="F152">
        <v>151</v>
      </c>
      <c r="G152">
        <v>0.22539102378553</v>
      </c>
      <c r="H152">
        <v>0.20642842195997901</v>
      </c>
      <c r="I152">
        <v>7.6530548272669197E-2</v>
      </c>
      <c r="J152">
        <v>2.2452808837974399E-2</v>
      </c>
      <c r="K152">
        <v>0.32165575768412102</v>
      </c>
      <c r="L152">
        <v>4.4489280363466097E-2</v>
      </c>
      <c r="M152">
        <v>0.304209832471527</v>
      </c>
    </row>
    <row r="153" spans="1:13" x14ac:dyDescent="0.35">
      <c r="A153" s="1" t="s">
        <v>4</v>
      </c>
      <c r="B153" s="1">
        <v>152</v>
      </c>
      <c r="C153" s="1" t="s">
        <v>44</v>
      </c>
      <c r="D153" s="43">
        <v>67</v>
      </c>
      <c r="F153">
        <v>152</v>
      </c>
      <c r="G153">
        <v>0.22474996774811301</v>
      </c>
      <c r="H153">
        <v>0.20323373585026699</v>
      </c>
      <c r="I153">
        <v>7.8415913966775996E-2</v>
      </c>
      <c r="J153">
        <v>2.1110754634661499E-2</v>
      </c>
      <c r="K153">
        <v>0.31957500301363201</v>
      </c>
      <c r="L153">
        <v>4.40821937807582E-2</v>
      </c>
      <c r="M153">
        <v>0.30320973561780801</v>
      </c>
    </row>
    <row r="154" spans="1:13" x14ac:dyDescent="0.35">
      <c r="A154" s="1" t="s">
        <v>4</v>
      </c>
      <c r="B154" s="1">
        <v>153</v>
      </c>
      <c r="C154" s="1" t="s">
        <v>44</v>
      </c>
      <c r="D154" s="43">
        <v>68</v>
      </c>
      <c r="F154">
        <v>153</v>
      </c>
      <c r="G154">
        <v>0.22239281923398499</v>
      </c>
      <c r="H154">
        <v>0.20171959895689301</v>
      </c>
      <c r="I154">
        <v>7.6841779561453494E-2</v>
      </c>
      <c r="J154">
        <v>1.6916645366692601E-2</v>
      </c>
      <c r="K154">
        <v>0.32052728429347499</v>
      </c>
      <c r="L154">
        <v>4.3789710753778799E-2</v>
      </c>
      <c r="M154">
        <v>0.30373317986576398</v>
      </c>
    </row>
    <row r="155" spans="1:13" x14ac:dyDescent="0.35">
      <c r="A155" s="1" t="s">
        <v>4</v>
      </c>
      <c r="B155" s="1">
        <v>154</v>
      </c>
      <c r="C155" s="1" t="s">
        <v>44</v>
      </c>
      <c r="D155" s="43">
        <v>69</v>
      </c>
      <c r="F155">
        <v>154</v>
      </c>
      <c r="G155">
        <v>0.224516148714138</v>
      </c>
      <c r="H155">
        <v>0.20530778649186501</v>
      </c>
      <c r="I155">
        <v>7.4804462766973195E-2</v>
      </c>
      <c r="J155">
        <v>1.9203523414600701E-2</v>
      </c>
      <c r="K155">
        <v>0.31773820203900399</v>
      </c>
      <c r="L155">
        <v>4.3976974224835701E-2</v>
      </c>
      <c r="M155">
        <v>0.30211075784674601</v>
      </c>
    </row>
    <row r="156" spans="1:13" x14ac:dyDescent="0.35">
      <c r="A156" s="1" t="s">
        <v>4</v>
      </c>
      <c r="B156" s="1">
        <v>155</v>
      </c>
      <c r="C156" s="1" t="s">
        <v>44</v>
      </c>
      <c r="D156" s="43">
        <v>70</v>
      </c>
      <c r="F156">
        <v>155</v>
      </c>
      <c r="G156">
        <v>0.141196331372692</v>
      </c>
      <c r="H156">
        <v>0.14158402299898701</v>
      </c>
      <c r="I156">
        <v>4.1399192819036E-2</v>
      </c>
      <c r="J156">
        <v>4.4365121148929897E-2</v>
      </c>
      <c r="K156">
        <v>0.244129594492624</v>
      </c>
      <c r="L156">
        <v>6.6934471687398897E-2</v>
      </c>
      <c r="M156">
        <v>0.217743403390352</v>
      </c>
    </row>
    <row r="157" spans="1:13" x14ac:dyDescent="0.35">
      <c r="A157" s="1" t="s">
        <v>4</v>
      </c>
      <c r="B157" s="1">
        <v>156</v>
      </c>
      <c r="C157" s="1" t="s">
        <v>44</v>
      </c>
      <c r="D157" s="43">
        <v>71</v>
      </c>
      <c r="F157">
        <v>156</v>
      </c>
      <c r="G157">
        <v>0.14066789791588299</v>
      </c>
      <c r="H157">
        <v>0.14062503850093699</v>
      </c>
      <c r="I157">
        <v>4.1623905398730801E-2</v>
      </c>
      <c r="J157">
        <v>4.4843485126221203E-2</v>
      </c>
      <c r="K157">
        <v>0.24606090288652999</v>
      </c>
      <c r="L157">
        <v>6.4945497678338598E-2</v>
      </c>
      <c r="M157">
        <v>0.22019872470142299</v>
      </c>
    </row>
    <row r="158" spans="1:13" x14ac:dyDescent="0.35">
      <c r="A158" s="1" t="s">
        <v>4</v>
      </c>
      <c r="B158" s="1">
        <v>157</v>
      </c>
      <c r="C158" s="1" t="s">
        <v>44</v>
      </c>
      <c r="D158" s="43">
        <v>72</v>
      </c>
      <c r="F158">
        <v>157</v>
      </c>
      <c r="G158">
        <v>0.138442732663939</v>
      </c>
      <c r="H158">
        <v>0.13873293762476599</v>
      </c>
      <c r="I158">
        <v>4.06643895611827E-2</v>
      </c>
      <c r="J158">
        <v>5.4029105967993797E-2</v>
      </c>
      <c r="K158">
        <v>0.24085713228153099</v>
      </c>
      <c r="L158">
        <v>6.7752449379953505E-2</v>
      </c>
      <c r="M158">
        <v>0.217009616322933</v>
      </c>
    </row>
    <row r="159" spans="1:13" x14ac:dyDescent="0.35">
      <c r="A159" s="1" t="s">
        <v>4</v>
      </c>
      <c r="B159" s="1">
        <v>158</v>
      </c>
      <c r="C159" s="1" t="s">
        <v>44</v>
      </c>
      <c r="D159" s="43">
        <v>73</v>
      </c>
      <c r="F159">
        <v>158</v>
      </c>
      <c r="G159">
        <v>0.13676790914782</v>
      </c>
      <c r="H159">
        <v>0.138189909229785</v>
      </c>
      <c r="I159">
        <v>4.18692688114468E-2</v>
      </c>
      <c r="J159">
        <v>4.5784375606990897E-2</v>
      </c>
      <c r="K159">
        <v>0.24443884780639899</v>
      </c>
      <c r="L159">
        <v>6.5679786548188901E-2</v>
      </c>
      <c r="M159">
        <v>0.21690446905112201</v>
      </c>
    </row>
    <row r="160" spans="1:13" x14ac:dyDescent="0.35">
      <c r="A160" s="1" t="s">
        <v>4</v>
      </c>
      <c r="B160" s="1">
        <v>159</v>
      </c>
      <c r="C160" s="1" t="s">
        <v>44</v>
      </c>
      <c r="D160" s="43">
        <v>74</v>
      </c>
      <c r="F160">
        <v>159</v>
      </c>
      <c r="G160">
        <v>0.14173253431206001</v>
      </c>
      <c r="H160">
        <v>0.14078522733957599</v>
      </c>
      <c r="I160">
        <v>4.1469319279860098E-2</v>
      </c>
      <c r="J160">
        <v>5.0477097431249299E-2</v>
      </c>
      <c r="K160">
        <v>0.25329877141956603</v>
      </c>
      <c r="L160">
        <v>6.4334185210283099E-2</v>
      </c>
      <c r="M160">
        <v>0.217579836423717</v>
      </c>
    </row>
    <row r="161" spans="1:13" x14ac:dyDescent="0.35">
      <c r="A161" s="1" t="s">
        <v>4</v>
      </c>
      <c r="B161" s="1">
        <v>160</v>
      </c>
      <c r="C161" s="1" t="s">
        <v>44</v>
      </c>
      <c r="D161" s="43">
        <v>75</v>
      </c>
      <c r="F161">
        <v>160</v>
      </c>
      <c r="G161">
        <v>0.14676741961775999</v>
      </c>
      <c r="H161">
        <v>0.1446263141512</v>
      </c>
      <c r="I161">
        <v>4.5884454830485401E-2</v>
      </c>
      <c r="J161">
        <v>4.2376725598097499E-2</v>
      </c>
      <c r="K161">
        <v>0.25160107875772503</v>
      </c>
      <c r="L161">
        <v>5.9270769697738597E-2</v>
      </c>
      <c r="M161">
        <v>0.22504055723111699</v>
      </c>
    </row>
    <row r="162" spans="1:13" x14ac:dyDescent="0.35">
      <c r="A162" s="1" t="s">
        <v>4</v>
      </c>
      <c r="B162" s="1">
        <v>161</v>
      </c>
      <c r="C162" s="1" t="s">
        <v>44</v>
      </c>
      <c r="D162" s="43">
        <v>76</v>
      </c>
      <c r="F162">
        <v>161</v>
      </c>
      <c r="G162">
        <v>0.14548816134071399</v>
      </c>
      <c r="H162">
        <v>0.144190341739033</v>
      </c>
      <c r="I162">
        <v>4.4086364892565198E-2</v>
      </c>
      <c r="J162">
        <v>4.4285161064071502E-2</v>
      </c>
      <c r="K162">
        <v>0.249353059525248</v>
      </c>
      <c r="L162">
        <v>6.4307326905203993E-2</v>
      </c>
      <c r="M162">
        <v>0.224362906832869</v>
      </c>
    </row>
    <row r="163" spans="1:13" x14ac:dyDescent="0.35">
      <c r="A163" s="1" t="s">
        <v>4</v>
      </c>
      <c r="B163" s="1">
        <v>162</v>
      </c>
      <c r="C163" s="1" t="s">
        <v>44</v>
      </c>
      <c r="D163" s="43">
        <v>77</v>
      </c>
      <c r="F163">
        <v>162</v>
      </c>
      <c r="G163">
        <v>0.14431964957222901</v>
      </c>
      <c r="H163">
        <v>0.144799739264386</v>
      </c>
      <c r="I163">
        <v>4.5039097386285698E-2</v>
      </c>
      <c r="J163">
        <v>4.0354280937402301E-2</v>
      </c>
      <c r="K163">
        <v>0.256255740243088</v>
      </c>
      <c r="L163">
        <v>6.2073527089750301E-2</v>
      </c>
      <c r="M163">
        <v>0.22817421337881399</v>
      </c>
    </row>
    <row r="164" spans="1:13" x14ac:dyDescent="0.35">
      <c r="A164" s="1" t="s">
        <v>4</v>
      </c>
      <c r="B164" s="1">
        <v>163</v>
      </c>
      <c r="C164" s="1" t="s">
        <v>44</v>
      </c>
      <c r="D164" s="43">
        <v>78</v>
      </c>
      <c r="F164">
        <v>163</v>
      </c>
      <c r="G164">
        <v>0.14672936769401199</v>
      </c>
      <c r="H164">
        <v>0.14544282094970601</v>
      </c>
      <c r="I164">
        <v>4.55247802011279E-2</v>
      </c>
      <c r="J164">
        <v>4.4563464026351203E-2</v>
      </c>
      <c r="K164">
        <v>0.24560589595072499</v>
      </c>
      <c r="L164">
        <v>6.2603617046589205E-2</v>
      </c>
      <c r="M164">
        <v>0.224788880055346</v>
      </c>
    </row>
    <row r="165" spans="1:13" x14ac:dyDescent="0.35">
      <c r="A165" s="1" t="s">
        <v>4</v>
      </c>
      <c r="B165" s="1">
        <v>164</v>
      </c>
      <c r="C165" s="1" t="s">
        <v>44</v>
      </c>
      <c r="D165" s="43">
        <v>79</v>
      </c>
      <c r="F165">
        <v>164</v>
      </c>
      <c r="G165">
        <v>0.145487669583513</v>
      </c>
      <c r="H165">
        <v>0.14475399761105801</v>
      </c>
      <c r="I165">
        <v>4.5507452526973503E-2</v>
      </c>
      <c r="J165">
        <v>4.6759895110326903E-2</v>
      </c>
      <c r="K165">
        <v>0.26168558450099899</v>
      </c>
      <c r="L165">
        <v>6.3855388796240406E-2</v>
      </c>
      <c r="M165">
        <v>0.22777653966299899</v>
      </c>
    </row>
    <row r="166" spans="1:13" x14ac:dyDescent="0.35">
      <c r="A166" s="1" t="s">
        <v>4</v>
      </c>
      <c r="B166" s="1">
        <v>165</v>
      </c>
      <c r="C166" s="1" t="s">
        <v>44</v>
      </c>
      <c r="D166" s="43">
        <v>80</v>
      </c>
      <c r="F166">
        <v>165</v>
      </c>
      <c r="G166">
        <v>0.14324406387834099</v>
      </c>
      <c r="H166">
        <v>0.14135678721408801</v>
      </c>
      <c r="I166">
        <v>5.9652555747864502E-2</v>
      </c>
      <c r="J166">
        <v>2.09433209083516E-2</v>
      </c>
      <c r="K166">
        <v>0.27670130973380502</v>
      </c>
      <c r="L166">
        <v>3.7006943458542101E-2</v>
      </c>
      <c r="M166">
        <v>0.24857033900105699</v>
      </c>
    </row>
    <row r="167" spans="1:13" x14ac:dyDescent="0.35">
      <c r="A167" s="1" t="s">
        <v>4</v>
      </c>
      <c r="B167" s="1">
        <v>166</v>
      </c>
      <c r="C167" s="1" t="s">
        <v>44</v>
      </c>
      <c r="D167" s="43">
        <v>81</v>
      </c>
      <c r="F167">
        <v>166</v>
      </c>
      <c r="G167">
        <v>0.143112767393446</v>
      </c>
      <c r="H167">
        <v>0.143161728575564</v>
      </c>
      <c r="I167">
        <v>5.9448458141341101E-2</v>
      </c>
      <c r="J167">
        <v>1.9643974675156699E-2</v>
      </c>
      <c r="K167">
        <v>0.28450277770696297</v>
      </c>
      <c r="L167">
        <v>3.9220335575177699E-2</v>
      </c>
      <c r="M167">
        <v>0.25497923744578699</v>
      </c>
    </row>
    <row r="168" spans="1:13" x14ac:dyDescent="0.35">
      <c r="A168" s="1" t="s">
        <v>4</v>
      </c>
      <c r="B168" s="1">
        <v>167</v>
      </c>
      <c r="C168" s="1" t="s">
        <v>44</v>
      </c>
      <c r="D168" s="43">
        <v>82</v>
      </c>
      <c r="F168">
        <v>167</v>
      </c>
      <c r="G168">
        <v>0.142078660825873</v>
      </c>
      <c r="H168">
        <v>0.141430110885119</v>
      </c>
      <c r="I168">
        <v>6.0373122043052202E-2</v>
      </c>
      <c r="J168">
        <v>2.41506473278565E-2</v>
      </c>
      <c r="K168">
        <v>0.291299524247563</v>
      </c>
      <c r="L168">
        <v>3.6059092815170397E-2</v>
      </c>
      <c r="M168">
        <v>0.24933528790322501</v>
      </c>
    </row>
    <row r="169" spans="1:13" x14ac:dyDescent="0.35">
      <c r="A169" s="1" t="s">
        <v>4</v>
      </c>
      <c r="B169" s="1">
        <v>168</v>
      </c>
      <c r="C169" s="1" t="s">
        <v>44</v>
      </c>
      <c r="D169" s="43">
        <v>83</v>
      </c>
      <c r="F169">
        <v>168</v>
      </c>
      <c r="G169">
        <v>0.13689648642604499</v>
      </c>
      <c r="H169">
        <v>0.13851262114287199</v>
      </c>
      <c r="I169">
        <v>6.0247254937566802E-2</v>
      </c>
      <c r="J169">
        <v>2.2183984505278E-2</v>
      </c>
      <c r="K169">
        <v>0.27720994380752101</v>
      </c>
      <c r="L169">
        <v>3.4512554249065602E-2</v>
      </c>
      <c r="M169">
        <v>0.24850989211494101</v>
      </c>
    </row>
    <row r="170" spans="1:13" x14ac:dyDescent="0.35">
      <c r="A170" s="1" t="s">
        <v>4</v>
      </c>
      <c r="B170" s="1">
        <v>169</v>
      </c>
      <c r="C170" s="1" t="s">
        <v>44</v>
      </c>
      <c r="D170" s="43">
        <v>84</v>
      </c>
      <c r="F170">
        <v>169</v>
      </c>
      <c r="G170">
        <v>0.14268367113951499</v>
      </c>
      <c r="H170">
        <v>0.14081689554774801</v>
      </c>
      <c r="I170">
        <v>5.9808308840872397E-2</v>
      </c>
      <c r="J170">
        <v>1.97483506622711E-2</v>
      </c>
      <c r="K170">
        <v>0.28493671905029899</v>
      </c>
      <c r="L170">
        <v>3.65346149685115E-2</v>
      </c>
      <c r="M170">
        <v>0.25159933205795498</v>
      </c>
    </row>
    <row r="171" spans="1:13" x14ac:dyDescent="0.35">
      <c r="A171" s="1" t="s">
        <v>4</v>
      </c>
      <c r="B171" s="1">
        <v>170</v>
      </c>
      <c r="C171" s="1" t="s">
        <v>44</v>
      </c>
      <c r="D171" s="43">
        <v>85</v>
      </c>
      <c r="F171">
        <v>170</v>
      </c>
      <c r="G171">
        <v>0.14050075330686501</v>
      </c>
      <c r="H171">
        <v>0.13752230937820001</v>
      </c>
      <c r="I171">
        <v>5.8327003862991E-2</v>
      </c>
      <c r="J171">
        <v>1.8179025363860801E-2</v>
      </c>
      <c r="K171">
        <v>0.28461656016070203</v>
      </c>
      <c r="L171">
        <v>3.3493125794131197E-2</v>
      </c>
      <c r="M171">
        <v>0.245338028656642</v>
      </c>
    </row>
    <row r="172" spans="1:13" x14ac:dyDescent="0.35">
      <c r="A172" s="1" t="s">
        <v>4</v>
      </c>
      <c r="B172" s="1">
        <v>171</v>
      </c>
      <c r="C172" s="1" t="s">
        <v>44</v>
      </c>
      <c r="D172" s="43">
        <v>86</v>
      </c>
      <c r="F172">
        <v>171</v>
      </c>
      <c r="G172">
        <v>0.14199623432054601</v>
      </c>
      <c r="H172">
        <v>0.14103153893640599</v>
      </c>
      <c r="I172">
        <v>6.0596712456065599E-2</v>
      </c>
      <c r="J172">
        <v>1.89458687369751E-2</v>
      </c>
      <c r="K172">
        <v>0.281872639243262</v>
      </c>
      <c r="L172">
        <v>3.2571170400279702E-2</v>
      </c>
      <c r="M172">
        <v>0.247534787503359</v>
      </c>
    </row>
    <row r="173" spans="1:13" x14ac:dyDescent="0.35">
      <c r="A173" s="1" t="s">
        <v>4</v>
      </c>
      <c r="B173" s="1">
        <v>172</v>
      </c>
      <c r="C173" s="1" t="s">
        <v>44</v>
      </c>
      <c r="D173" s="43">
        <v>87</v>
      </c>
      <c r="F173">
        <v>172</v>
      </c>
      <c r="G173">
        <v>0.14009094229899199</v>
      </c>
      <c r="H173">
        <v>0.139178876556079</v>
      </c>
      <c r="I173">
        <v>5.81500919390779E-2</v>
      </c>
      <c r="J173">
        <v>2.22627022962005E-2</v>
      </c>
      <c r="K173">
        <v>0.291118843004954</v>
      </c>
      <c r="L173">
        <v>3.8321689355709697E-2</v>
      </c>
      <c r="M173">
        <v>0.24942567019230699</v>
      </c>
    </row>
    <row r="174" spans="1:13" x14ac:dyDescent="0.35">
      <c r="A174" s="1" t="s">
        <v>4</v>
      </c>
      <c r="B174" s="1">
        <v>173</v>
      </c>
      <c r="C174" s="1" t="s">
        <v>44</v>
      </c>
      <c r="D174" s="43">
        <v>88</v>
      </c>
      <c r="F174">
        <v>173</v>
      </c>
      <c r="G174">
        <v>0.139777490762407</v>
      </c>
      <c r="H174">
        <v>0.14021589883902599</v>
      </c>
      <c r="I174">
        <v>5.99158277728064E-2</v>
      </c>
      <c r="J174">
        <v>2.2212205927793899E-2</v>
      </c>
      <c r="K174">
        <v>0.28986227250172603</v>
      </c>
      <c r="L174">
        <v>3.6919248126719199E-2</v>
      </c>
      <c r="M174">
        <v>0.25096169002987201</v>
      </c>
    </row>
    <row r="175" spans="1:13" x14ac:dyDescent="0.35">
      <c r="A175" s="1" t="s">
        <v>4</v>
      </c>
      <c r="B175" s="1">
        <v>174</v>
      </c>
      <c r="C175" s="1" t="s">
        <v>44</v>
      </c>
      <c r="D175" s="43">
        <v>89</v>
      </c>
      <c r="F175">
        <v>174</v>
      </c>
      <c r="G175">
        <v>0.14279508881800601</v>
      </c>
      <c r="H175">
        <v>0.14233299187942799</v>
      </c>
      <c r="I175">
        <v>5.9538823030697997E-2</v>
      </c>
      <c r="J175">
        <v>2.5655797076311201E-2</v>
      </c>
      <c r="K175">
        <v>0.29256168945886901</v>
      </c>
      <c r="L175">
        <v>3.6204590178609199E-2</v>
      </c>
      <c r="M175">
        <v>0.25931717291856199</v>
      </c>
    </row>
    <row r="176" spans="1:13" x14ac:dyDescent="0.35">
      <c r="A176" s="1" t="s">
        <v>4</v>
      </c>
      <c r="B176" s="1">
        <v>175</v>
      </c>
      <c r="C176" s="1" t="s">
        <v>44</v>
      </c>
      <c r="D176" s="43">
        <v>90</v>
      </c>
      <c r="F176">
        <v>175</v>
      </c>
      <c r="G176" s="115">
        <v>1.23324884943647E-12</v>
      </c>
      <c r="H176" s="115">
        <v>4.2338606084283298E-13</v>
      </c>
      <c r="I176" s="115">
        <v>2.3108151526037E-11</v>
      </c>
      <c r="J176" s="115">
        <v>-7.7655962939331106E-11</v>
      </c>
      <c r="K176" s="115">
        <v>6.8996811892776095E-11</v>
      </c>
      <c r="L176" s="115">
        <v>-4.8343358875055401E-11</v>
      </c>
      <c r="M176" s="115">
        <v>4.91614151076928E-11</v>
      </c>
    </row>
    <row r="177" spans="1:13" x14ac:dyDescent="0.35">
      <c r="A177" s="1" t="s">
        <v>4</v>
      </c>
      <c r="B177" s="1">
        <v>176</v>
      </c>
      <c r="C177" s="1" t="s">
        <v>44</v>
      </c>
      <c r="D177" s="43">
        <v>91</v>
      </c>
      <c r="F177">
        <v>176</v>
      </c>
      <c r="G177" s="115">
        <v>7.1791302264096303E-13</v>
      </c>
      <c r="H177" s="115">
        <v>1.87782403440809E-13</v>
      </c>
      <c r="I177" s="115">
        <v>2.1854167266513499E-11</v>
      </c>
      <c r="J177" s="115">
        <v>-8.1140545375291096E-11</v>
      </c>
      <c r="K177" s="115">
        <v>7.4914174891097397E-11</v>
      </c>
      <c r="L177" s="115">
        <v>-4.6716645311003202E-11</v>
      </c>
      <c r="M177" s="115">
        <v>4.7298742276661598E-11</v>
      </c>
    </row>
    <row r="178" spans="1:13" x14ac:dyDescent="0.35">
      <c r="A178" s="1" t="s">
        <v>4</v>
      </c>
      <c r="B178" s="1">
        <v>177</v>
      </c>
      <c r="C178" s="1" t="s">
        <v>44</v>
      </c>
      <c r="D178" s="43">
        <v>92</v>
      </c>
      <c r="F178">
        <v>177</v>
      </c>
      <c r="G178" s="115">
        <v>-3.4782401233485698E-13</v>
      </c>
      <c r="H178" s="115">
        <v>-4.19303301946656E-13</v>
      </c>
      <c r="I178" s="115">
        <v>2.2162665605910899E-11</v>
      </c>
      <c r="J178" s="115">
        <v>-7.8679473921279005E-11</v>
      </c>
      <c r="K178" s="115">
        <v>6.9754590320671394E-11</v>
      </c>
      <c r="L178" s="115">
        <v>-4.8514575855345602E-11</v>
      </c>
      <c r="M178" s="115">
        <v>4.4515983259312501E-11</v>
      </c>
    </row>
    <row r="179" spans="1:13" x14ac:dyDescent="0.35">
      <c r="A179" s="1" t="s">
        <v>4</v>
      </c>
      <c r="B179" s="1">
        <v>178</v>
      </c>
      <c r="C179" s="1" t="s">
        <v>44</v>
      </c>
      <c r="D179" s="43">
        <v>93</v>
      </c>
      <c r="F179">
        <v>178</v>
      </c>
      <c r="G179" s="115">
        <v>1.0101170065566601E-12</v>
      </c>
      <c r="H179" s="115">
        <v>8.2089398443737997E-13</v>
      </c>
      <c r="I179" s="115">
        <v>2.36496576255191E-11</v>
      </c>
      <c r="J179" s="115">
        <v>-8.3494156681057395E-11</v>
      </c>
      <c r="K179" s="115">
        <v>8.0773801862097896E-11</v>
      </c>
      <c r="L179" s="115">
        <v>-5.1574017041751898E-11</v>
      </c>
      <c r="M179" s="115">
        <v>5.0507500624989398E-11</v>
      </c>
    </row>
    <row r="180" spans="1:13" x14ac:dyDescent="0.35">
      <c r="A180" s="1" t="s">
        <v>4</v>
      </c>
      <c r="B180" s="1">
        <v>179</v>
      </c>
      <c r="C180" s="1" t="s">
        <v>44</v>
      </c>
      <c r="D180" s="43">
        <v>94</v>
      </c>
      <c r="F180">
        <v>179</v>
      </c>
      <c r="G180" s="115">
        <v>-7.3222421447146502E-13</v>
      </c>
      <c r="H180" s="115">
        <v>3.9067554229467099E-13</v>
      </c>
      <c r="I180" s="115">
        <v>2.2858385941488899E-11</v>
      </c>
      <c r="J180" s="115">
        <v>-6.8700599731673702E-11</v>
      </c>
      <c r="K180" s="115">
        <v>7.74541125293826E-11</v>
      </c>
      <c r="L180" s="115">
        <v>-4.4646436577441699E-11</v>
      </c>
      <c r="M180" s="115">
        <v>5.2479194560091097E-11</v>
      </c>
    </row>
    <row r="181" spans="1:13" x14ac:dyDescent="0.35">
      <c r="A181" s="1" t="s">
        <v>4</v>
      </c>
      <c r="B181" s="1">
        <v>180</v>
      </c>
      <c r="C181" s="1" t="s">
        <v>44</v>
      </c>
      <c r="D181" s="43">
        <v>95</v>
      </c>
      <c r="F181">
        <v>180</v>
      </c>
      <c r="G181" s="115">
        <v>-4.6364163632722497E-13</v>
      </c>
      <c r="H181" s="115">
        <v>-1.2793536281333599E-13</v>
      </c>
      <c r="I181" s="115">
        <v>2.33458556917277E-11</v>
      </c>
      <c r="J181" s="115">
        <v>-8.4867726197137101E-11</v>
      </c>
      <c r="K181" s="115">
        <v>7.5650409764125903E-11</v>
      </c>
      <c r="L181" s="115">
        <v>-4.7768457044633898E-11</v>
      </c>
      <c r="M181" s="115">
        <v>4.6741394693617098E-11</v>
      </c>
    </row>
    <row r="182" spans="1:13" x14ac:dyDescent="0.35">
      <c r="A182" s="1" t="s">
        <v>4</v>
      </c>
      <c r="B182" s="1">
        <v>181</v>
      </c>
      <c r="C182" s="1" t="s">
        <v>44</v>
      </c>
      <c r="D182" s="43">
        <v>96</v>
      </c>
      <c r="F182">
        <v>181</v>
      </c>
      <c r="G182" s="115">
        <v>-3.6784387909444901E-13</v>
      </c>
      <c r="H182" s="115">
        <v>-4.5866380814451502E-14</v>
      </c>
      <c r="I182" s="115">
        <v>2.2663157268662501E-11</v>
      </c>
      <c r="J182" s="115">
        <v>-7.5604017056594096E-11</v>
      </c>
      <c r="K182" s="115">
        <v>7.7110209074693896E-11</v>
      </c>
      <c r="L182" s="115">
        <v>-4.7573418709630298E-11</v>
      </c>
      <c r="M182" s="115">
        <v>4.82922856960156E-11</v>
      </c>
    </row>
    <row r="183" spans="1:13" x14ac:dyDescent="0.35">
      <c r="A183" s="1" t="s">
        <v>4</v>
      </c>
      <c r="B183" s="1">
        <v>182</v>
      </c>
      <c r="C183" s="1" t="s">
        <v>44</v>
      </c>
      <c r="D183" s="43">
        <v>97</v>
      </c>
      <c r="F183">
        <v>182</v>
      </c>
      <c r="G183" s="115">
        <v>1.01833974694106E-13</v>
      </c>
      <c r="H183" s="115">
        <v>3.46700311975215E-13</v>
      </c>
      <c r="I183" s="115">
        <v>2.2494513774385399E-11</v>
      </c>
      <c r="J183" s="115">
        <v>-8.5960335958609194E-11</v>
      </c>
      <c r="K183" s="115">
        <v>7.2077081309789996E-11</v>
      </c>
      <c r="L183" s="115">
        <v>-4.67035117299974E-11</v>
      </c>
      <c r="M183" s="115">
        <v>5.00457792646651E-11</v>
      </c>
    </row>
    <row r="184" spans="1:13" x14ac:dyDescent="0.35">
      <c r="A184" s="1" t="s">
        <v>4</v>
      </c>
      <c r="B184" s="1">
        <v>183</v>
      </c>
      <c r="C184" s="1" t="s">
        <v>44</v>
      </c>
      <c r="D184" s="43">
        <v>98</v>
      </c>
      <c r="F184">
        <v>183</v>
      </c>
      <c r="G184" s="115">
        <v>1.5842413825512299E-12</v>
      </c>
      <c r="H184" s="115">
        <v>1.51665300385008E-12</v>
      </c>
      <c r="I184" s="115">
        <v>2.3032823060617499E-11</v>
      </c>
      <c r="J184" s="115">
        <v>-7.7681658547619606E-11</v>
      </c>
      <c r="K184" s="115">
        <v>7.9953935607123295E-11</v>
      </c>
      <c r="L184" s="115">
        <v>-4.9895389099162002E-11</v>
      </c>
      <c r="M184" s="115">
        <v>5.0327666504071302E-11</v>
      </c>
    </row>
    <row r="185" spans="1:13" x14ac:dyDescent="0.35">
      <c r="A185" s="1" t="s">
        <v>4</v>
      </c>
      <c r="B185" s="1">
        <v>184</v>
      </c>
      <c r="C185" s="1" t="s">
        <v>44</v>
      </c>
      <c r="D185" s="43">
        <v>99</v>
      </c>
      <c r="F185">
        <v>184</v>
      </c>
      <c r="G185" s="115">
        <v>9.1244109436767604E-13</v>
      </c>
      <c r="H185" s="115">
        <v>1.02595056771768E-12</v>
      </c>
      <c r="I185" s="115">
        <v>2.2313863650169899E-11</v>
      </c>
      <c r="J185" s="115">
        <v>-8.4191082495978297E-11</v>
      </c>
      <c r="K185" s="115">
        <v>8.2650581632308195E-11</v>
      </c>
      <c r="L185" s="115">
        <v>-4.4904744182470802E-11</v>
      </c>
      <c r="M185" s="115">
        <v>5.43743894351039E-11</v>
      </c>
    </row>
    <row r="186" spans="1:13" x14ac:dyDescent="0.35">
      <c r="A186" s="1" t="s">
        <v>4</v>
      </c>
      <c r="B186" s="1">
        <v>185</v>
      </c>
      <c r="C186" s="1" t="s">
        <v>44</v>
      </c>
      <c r="D186" s="43">
        <v>100</v>
      </c>
      <c r="F186">
        <v>185</v>
      </c>
      <c r="G186" s="115">
        <v>-9.7292499312678596E-13</v>
      </c>
      <c r="H186" s="115">
        <v>-2.2321197496642701E-13</v>
      </c>
      <c r="I186" s="115">
        <v>2.2879585558187399E-11</v>
      </c>
      <c r="J186" s="115">
        <v>-8.7213389432613199E-11</v>
      </c>
      <c r="K186" s="115">
        <v>7.7479418773663203E-11</v>
      </c>
      <c r="L186" s="115">
        <v>-4.5654881906859798E-11</v>
      </c>
      <c r="M186" s="115">
        <v>4.9641056885558702E-11</v>
      </c>
    </row>
    <row r="187" spans="1:13" x14ac:dyDescent="0.35">
      <c r="A187" s="1" t="s">
        <v>4</v>
      </c>
      <c r="B187" s="1">
        <v>186</v>
      </c>
      <c r="C187" s="1" t="s">
        <v>44</v>
      </c>
      <c r="D187" s="43">
        <v>101</v>
      </c>
      <c r="F187">
        <v>186</v>
      </c>
      <c r="G187" s="115">
        <v>1.9923548193633E-13</v>
      </c>
      <c r="H187" s="115">
        <v>4.50006403175679E-14</v>
      </c>
      <c r="I187" s="115">
        <v>2.2718575822879601E-11</v>
      </c>
      <c r="J187" s="115">
        <v>-8.9319893095972601E-11</v>
      </c>
      <c r="K187" s="115">
        <v>8.0631092814052397E-11</v>
      </c>
      <c r="L187" s="115">
        <v>-5.1761210709182198E-11</v>
      </c>
      <c r="M187" s="115">
        <v>4.5426671789672201E-11</v>
      </c>
    </row>
    <row r="188" spans="1:13" x14ac:dyDescent="0.35">
      <c r="A188" s="1" t="s">
        <v>4</v>
      </c>
      <c r="B188" s="1">
        <v>187</v>
      </c>
      <c r="C188" s="1" t="s">
        <v>44</v>
      </c>
      <c r="D188" s="43">
        <v>102</v>
      </c>
      <c r="F188">
        <v>187</v>
      </c>
      <c r="G188" s="115">
        <v>-7.9053464088606305E-13</v>
      </c>
      <c r="H188" s="115">
        <v>-3.6649057874686202E-13</v>
      </c>
      <c r="I188" s="115">
        <v>2.2152090439316199E-11</v>
      </c>
      <c r="J188" s="115">
        <v>-7.8369321467674501E-11</v>
      </c>
      <c r="K188" s="115">
        <v>7.6134902668879904E-11</v>
      </c>
      <c r="L188" s="115">
        <v>-4.9002721771710998E-11</v>
      </c>
      <c r="M188" s="115">
        <v>4.6562344252234803E-11</v>
      </c>
    </row>
    <row r="189" spans="1:13" x14ac:dyDescent="0.35">
      <c r="A189" s="1" t="s">
        <v>4</v>
      </c>
      <c r="B189" s="1">
        <v>188</v>
      </c>
      <c r="C189" s="1" t="s">
        <v>44</v>
      </c>
      <c r="D189" s="43">
        <v>103</v>
      </c>
      <c r="F189">
        <v>188</v>
      </c>
      <c r="G189" s="115">
        <v>-8.4755880036709501E-13</v>
      </c>
      <c r="H189" s="115">
        <v>-7.5519287454942798E-13</v>
      </c>
      <c r="I189" s="115">
        <v>2.3471206410308101E-11</v>
      </c>
      <c r="J189" s="115">
        <v>-7.5743253996944103E-11</v>
      </c>
      <c r="K189" s="115">
        <v>7.7022084937050396E-11</v>
      </c>
      <c r="L189" s="115">
        <v>-4.9498354984255997E-11</v>
      </c>
      <c r="M189" s="115">
        <v>5.17069343061539E-11</v>
      </c>
    </row>
    <row r="190" spans="1:13" x14ac:dyDescent="0.35">
      <c r="A190" s="1" t="s">
        <v>4</v>
      </c>
      <c r="B190" s="1">
        <v>189</v>
      </c>
      <c r="C190" s="1" t="s">
        <v>44</v>
      </c>
      <c r="D190" s="43">
        <v>104</v>
      </c>
      <c r="F190">
        <v>189</v>
      </c>
      <c r="G190" s="115">
        <v>7.2973154958169405E-13</v>
      </c>
      <c r="H190" s="115">
        <v>4.2467676839827998E-13</v>
      </c>
      <c r="I190" s="115">
        <v>2.2437096487243101E-11</v>
      </c>
      <c r="J190" s="115">
        <v>-7.7703417643384598E-11</v>
      </c>
      <c r="K190" s="115">
        <v>7.45242268540036E-11</v>
      </c>
      <c r="L190" s="115">
        <v>-4.8783734406638502E-11</v>
      </c>
      <c r="M190" s="115">
        <v>4.6741091767993398E-11</v>
      </c>
    </row>
    <row r="191" spans="1:13" x14ac:dyDescent="0.35">
      <c r="A191" s="1" t="s">
        <v>4</v>
      </c>
      <c r="B191" s="1">
        <v>190</v>
      </c>
      <c r="C191" s="1" t="s">
        <v>44</v>
      </c>
      <c r="D191" s="43">
        <v>105</v>
      </c>
      <c r="F191">
        <v>190</v>
      </c>
      <c r="G191" s="115">
        <v>-1.6124751760901201E-13</v>
      </c>
      <c r="H191" s="115">
        <v>-3.4985480165146999E-13</v>
      </c>
      <c r="I191" s="115">
        <v>2.29367824600646E-11</v>
      </c>
      <c r="J191" s="115">
        <v>-7.3982775248732996E-11</v>
      </c>
      <c r="K191" s="115">
        <v>7.9357810470030598E-11</v>
      </c>
      <c r="L191" s="115">
        <v>-5.1679367379647001E-11</v>
      </c>
      <c r="M191" s="115">
        <v>4.8064079761086402E-11</v>
      </c>
    </row>
    <row r="192" spans="1:13" x14ac:dyDescent="0.35">
      <c r="A192" s="1" t="s">
        <v>4</v>
      </c>
      <c r="B192" s="1">
        <v>191</v>
      </c>
      <c r="C192" s="1" t="s">
        <v>44</v>
      </c>
      <c r="D192" s="43">
        <v>106</v>
      </c>
      <c r="F192">
        <v>191</v>
      </c>
      <c r="G192" s="115">
        <v>-4.7511143403180497E-13</v>
      </c>
      <c r="H192" s="115">
        <v>-1.8167731788420299E-12</v>
      </c>
      <c r="I192" s="115">
        <v>2.28237720824143E-11</v>
      </c>
      <c r="J192" s="115">
        <v>-8.4756132884636995E-11</v>
      </c>
      <c r="K192" s="115">
        <v>7.6088004472438898E-11</v>
      </c>
      <c r="L192" s="115">
        <v>-5.3276566575196703E-11</v>
      </c>
      <c r="M192" s="115">
        <v>4.6277311556705302E-11</v>
      </c>
    </row>
    <row r="193" spans="1:13" x14ac:dyDescent="0.35">
      <c r="A193" s="1" t="s">
        <v>4</v>
      </c>
      <c r="B193" s="1">
        <v>192</v>
      </c>
      <c r="C193" s="1" t="s">
        <v>44</v>
      </c>
      <c r="D193" s="43">
        <v>107</v>
      </c>
      <c r="F193">
        <v>192</v>
      </c>
      <c r="G193" s="115">
        <v>6.8132309654197795E-13</v>
      </c>
      <c r="H193" s="115">
        <v>1.04681889022097E-12</v>
      </c>
      <c r="I193" s="115">
        <v>2.3272603892970898E-11</v>
      </c>
      <c r="J193" s="115">
        <v>-7.4531213791428906E-11</v>
      </c>
      <c r="K193" s="115">
        <v>8.4711952900519803E-11</v>
      </c>
      <c r="L193" s="115">
        <v>-4.7875542327176097E-11</v>
      </c>
      <c r="M193" s="115">
        <v>5.0401753978844998E-11</v>
      </c>
    </row>
    <row r="194" spans="1:13" x14ac:dyDescent="0.35">
      <c r="A194" s="1" t="s">
        <v>4</v>
      </c>
      <c r="B194" s="1">
        <v>193</v>
      </c>
      <c r="C194" s="1" t="s">
        <v>44</v>
      </c>
      <c r="D194" s="43">
        <v>108</v>
      </c>
      <c r="F194">
        <v>193</v>
      </c>
      <c r="G194" s="115">
        <v>-3.8127356697613E-13</v>
      </c>
      <c r="H194" s="115">
        <v>-4.9029232922370705E-13</v>
      </c>
      <c r="I194" s="115">
        <v>2.2459686496065301E-11</v>
      </c>
      <c r="J194" s="115">
        <v>-7.8907696980550603E-11</v>
      </c>
      <c r="K194" s="115">
        <v>6.9984434779926499E-11</v>
      </c>
      <c r="L194" s="115">
        <v>-4.7218286756058298E-11</v>
      </c>
      <c r="M194" s="115">
        <v>4.6078848098188101E-11</v>
      </c>
    </row>
    <row r="195" spans="1:13" x14ac:dyDescent="0.35">
      <c r="A195" s="1" t="s">
        <v>4</v>
      </c>
      <c r="B195" s="1">
        <v>194</v>
      </c>
      <c r="C195" s="1" t="s">
        <v>44</v>
      </c>
      <c r="D195" s="43">
        <v>109</v>
      </c>
      <c r="F195">
        <v>194</v>
      </c>
      <c r="G195" s="115">
        <v>8.4137837541823004E-13</v>
      </c>
      <c r="H195" s="115">
        <v>1.2220221704579801E-13</v>
      </c>
      <c r="I195" s="115">
        <v>2.3227623539427501E-11</v>
      </c>
      <c r="J195" s="115">
        <v>-8.1719493325622803E-11</v>
      </c>
      <c r="K195" s="115">
        <v>7.9576287163747104E-11</v>
      </c>
      <c r="L195" s="115">
        <v>-5.1229582227906003E-11</v>
      </c>
      <c r="M195" s="115">
        <v>4.6731147802425798E-11</v>
      </c>
    </row>
    <row r="196" spans="1:13" x14ac:dyDescent="0.35">
      <c r="A196" s="1" t="s">
        <v>4</v>
      </c>
      <c r="B196" s="1">
        <v>195</v>
      </c>
      <c r="C196" s="1" t="s">
        <v>44</v>
      </c>
      <c r="D196" s="43">
        <v>110</v>
      </c>
      <c r="F196">
        <v>195</v>
      </c>
      <c r="G196" s="115">
        <v>-7.0235927561614104E-13</v>
      </c>
      <c r="H196" s="115">
        <v>-1.41861003100297E-12</v>
      </c>
      <c r="I196" s="115">
        <v>2.2796444328962001E-11</v>
      </c>
      <c r="J196" s="115">
        <v>-8.1651836662211495E-11</v>
      </c>
      <c r="K196" s="115">
        <v>8.0900669200662402E-11</v>
      </c>
      <c r="L196" s="115">
        <v>-5.0798835051470501E-11</v>
      </c>
      <c r="M196" s="115">
        <v>4.5259804360255901E-11</v>
      </c>
    </row>
    <row r="197" spans="1:13" x14ac:dyDescent="0.35">
      <c r="A197" s="1" t="s">
        <v>4</v>
      </c>
      <c r="B197" s="1">
        <v>196</v>
      </c>
      <c r="C197" s="1" t="s">
        <v>44</v>
      </c>
      <c r="D197" s="43">
        <v>111</v>
      </c>
      <c r="F197">
        <v>196</v>
      </c>
      <c r="G197" s="115">
        <v>3.6494614503198002E-13</v>
      </c>
      <c r="H197" s="115">
        <v>3.3704004142597403E-14</v>
      </c>
      <c r="I197" s="115">
        <v>2.3650411137379299E-11</v>
      </c>
      <c r="J197" s="115">
        <v>-7.93047950318883E-11</v>
      </c>
      <c r="K197" s="115">
        <v>8.10694730265382E-11</v>
      </c>
      <c r="L197" s="115">
        <v>-5.3482253884408199E-11</v>
      </c>
      <c r="M197" s="115">
        <v>4.5696220537271298E-11</v>
      </c>
    </row>
    <row r="198" spans="1:13" x14ac:dyDescent="0.35">
      <c r="A198" s="1" t="s">
        <v>4</v>
      </c>
      <c r="B198" s="1">
        <v>169</v>
      </c>
      <c r="C198" s="1" t="s">
        <v>44</v>
      </c>
      <c r="D198" s="43">
        <v>112</v>
      </c>
      <c r="F198">
        <v>197</v>
      </c>
      <c r="G198" s="115">
        <v>5.2693607545335105E-13</v>
      </c>
      <c r="H198" s="115">
        <v>4.3737098589124498E-13</v>
      </c>
      <c r="I198" s="115">
        <v>2.2459293100495699E-11</v>
      </c>
      <c r="J198" s="115">
        <v>-8.3586427051083603E-11</v>
      </c>
      <c r="K198" s="115">
        <v>7.8856440741109794E-11</v>
      </c>
      <c r="L198" s="115">
        <v>-5.0713218685448903E-11</v>
      </c>
      <c r="M198" s="115">
        <v>4.7820833839751999E-11</v>
      </c>
    </row>
    <row r="199" spans="1:13" x14ac:dyDescent="0.35">
      <c r="A199" s="1" t="s">
        <v>4</v>
      </c>
      <c r="B199" s="1">
        <v>170</v>
      </c>
      <c r="C199" s="1" t="s">
        <v>44</v>
      </c>
      <c r="D199" s="43">
        <v>113</v>
      </c>
      <c r="F199">
        <v>198</v>
      </c>
      <c r="G199" s="115">
        <v>-4.47171339466154E-14</v>
      </c>
      <c r="H199" s="115">
        <v>-5.3293111164607896E-13</v>
      </c>
      <c r="I199" s="115">
        <v>2.3123872396729499E-11</v>
      </c>
      <c r="J199" s="115">
        <v>-7.0670308463817705E-11</v>
      </c>
      <c r="K199" s="115">
        <v>7.5086378494322306E-11</v>
      </c>
      <c r="L199" s="115">
        <v>-4.9407567042082398E-11</v>
      </c>
      <c r="M199" s="115">
        <v>4.7892692313232301E-11</v>
      </c>
    </row>
    <row r="200" spans="1:13" x14ac:dyDescent="0.35">
      <c r="A200" s="1" t="s">
        <v>4</v>
      </c>
      <c r="B200" s="1">
        <v>171</v>
      </c>
      <c r="C200" s="1" t="s">
        <v>44</v>
      </c>
      <c r="D200" s="43">
        <v>114</v>
      </c>
      <c r="F200">
        <v>199</v>
      </c>
      <c r="G200" s="115">
        <v>-9.0157509409116696E-15</v>
      </c>
      <c r="H200" s="115">
        <v>-9.3281092061244003E-13</v>
      </c>
      <c r="I200" s="115">
        <v>2.2822498290556001E-11</v>
      </c>
      <c r="J200" s="115">
        <v>-7.8711117608748396E-11</v>
      </c>
      <c r="K200" s="115">
        <v>8.2029947097882597E-11</v>
      </c>
      <c r="L200" s="115">
        <v>-5.1376679897783699E-11</v>
      </c>
      <c r="M200" s="115">
        <v>4.6239332197679703E-11</v>
      </c>
    </row>
    <row r="201" spans="1:13" x14ac:dyDescent="0.35">
      <c r="A201" s="1" t="s">
        <v>4</v>
      </c>
      <c r="B201" s="1">
        <v>172</v>
      </c>
      <c r="C201" s="1" t="s">
        <v>44</v>
      </c>
      <c r="D201" s="43">
        <v>115</v>
      </c>
      <c r="F201">
        <v>200</v>
      </c>
      <c r="G201" s="115">
        <v>-1.1059184688604699E-12</v>
      </c>
      <c r="H201" s="115">
        <v>-1.11263348226766E-12</v>
      </c>
      <c r="I201" s="115">
        <v>2.2621436595338499E-11</v>
      </c>
      <c r="J201" s="115">
        <v>-8.3345117786984605E-11</v>
      </c>
      <c r="K201" s="115">
        <v>7.9629770402270104E-11</v>
      </c>
      <c r="L201" s="115">
        <v>-4.8784802685650699E-11</v>
      </c>
      <c r="M201" s="115">
        <v>4.5650902043976297E-11</v>
      </c>
    </row>
    <row r="202" spans="1:13" x14ac:dyDescent="0.35">
      <c r="A202" s="1" t="s">
        <v>4</v>
      </c>
      <c r="B202" s="1">
        <v>173</v>
      </c>
      <c r="C202" s="1" t="s">
        <v>44</v>
      </c>
      <c r="D202" s="43">
        <v>116</v>
      </c>
      <c r="F202">
        <v>201</v>
      </c>
      <c r="G202" s="115">
        <v>-1.0766375825853801E-12</v>
      </c>
      <c r="H202" s="115">
        <v>-8.6220812428869399E-13</v>
      </c>
      <c r="I202" s="115">
        <v>2.31983708448041E-11</v>
      </c>
      <c r="J202" s="115">
        <v>-7.3511788615161205E-11</v>
      </c>
      <c r="K202" s="115">
        <v>7.66385960280975E-11</v>
      </c>
      <c r="L202" s="115">
        <v>-4.8506831570583301E-11</v>
      </c>
      <c r="M202" s="115">
        <v>4.7230071885708097E-11</v>
      </c>
    </row>
    <row r="203" spans="1:13" x14ac:dyDescent="0.35">
      <c r="A203" s="1" t="s">
        <v>4</v>
      </c>
      <c r="B203" s="1">
        <v>174</v>
      </c>
      <c r="C203" s="1" t="s">
        <v>44</v>
      </c>
      <c r="D203" s="43">
        <v>117</v>
      </c>
      <c r="F203">
        <v>202</v>
      </c>
      <c r="G203" s="115">
        <v>-6.2336404488883696E-13</v>
      </c>
      <c r="H203" s="115">
        <v>-1.22021113768417E-12</v>
      </c>
      <c r="I203" s="115">
        <v>2.1986121363835599E-11</v>
      </c>
      <c r="J203" s="115">
        <v>-7.5748798602477297E-11</v>
      </c>
      <c r="K203" s="115">
        <v>7.62936432518156E-11</v>
      </c>
      <c r="L203" s="115">
        <v>-4.48687557439322E-11</v>
      </c>
      <c r="M203" s="115">
        <v>4.73679523050635E-11</v>
      </c>
    </row>
    <row r="204" spans="1:13" x14ac:dyDescent="0.35">
      <c r="A204" s="1" t="s">
        <v>28</v>
      </c>
      <c r="B204" s="1">
        <v>175</v>
      </c>
      <c r="C204" s="1" t="s">
        <v>43</v>
      </c>
      <c r="D204" s="43">
        <v>17</v>
      </c>
      <c r="F204">
        <v>203</v>
      </c>
      <c r="G204" s="115">
        <v>-1.04645328971092E-13</v>
      </c>
      <c r="H204" s="115">
        <v>-5.9051560045234105E-13</v>
      </c>
      <c r="I204" s="115">
        <v>1.8508306078285301E-11</v>
      </c>
      <c r="J204" s="115">
        <v>-6.8228278146945503E-11</v>
      </c>
      <c r="K204" s="115">
        <v>6.2937081568607203E-11</v>
      </c>
      <c r="L204" s="115">
        <v>-4.0947233731583902E-11</v>
      </c>
      <c r="M204" s="115">
        <v>3.7813720960881497E-11</v>
      </c>
    </row>
    <row r="205" spans="1:13" x14ac:dyDescent="0.35">
      <c r="A205" s="1" t="s">
        <v>28</v>
      </c>
      <c r="B205" s="1">
        <v>176</v>
      </c>
      <c r="C205" s="1" t="s">
        <v>43</v>
      </c>
      <c r="D205" s="43">
        <v>18</v>
      </c>
      <c r="F205">
        <v>204</v>
      </c>
      <c r="G205" s="115">
        <v>-5.7474268681320903E-13</v>
      </c>
      <c r="H205" s="115">
        <v>2.8149561559939901E-13</v>
      </c>
      <c r="I205" s="115">
        <v>1.89203059017941E-11</v>
      </c>
      <c r="J205" s="115">
        <v>-7.8417440301726505E-11</v>
      </c>
      <c r="K205" s="115">
        <v>7.3034698032812797E-11</v>
      </c>
      <c r="L205" s="115">
        <v>-4.2177842149671603E-11</v>
      </c>
      <c r="M205" s="115">
        <v>4.2216072397852502E-11</v>
      </c>
    </row>
    <row r="206" spans="1:13" x14ac:dyDescent="0.35">
      <c r="A206" s="1" t="s">
        <v>28</v>
      </c>
      <c r="B206" s="1">
        <v>177</v>
      </c>
      <c r="C206" s="1" t="s">
        <v>43</v>
      </c>
      <c r="D206" s="43">
        <v>19</v>
      </c>
      <c r="F206">
        <v>205</v>
      </c>
      <c r="G206" s="115">
        <v>2.2195343625190799E-13</v>
      </c>
      <c r="H206" s="115">
        <v>1.09589625895253E-12</v>
      </c>
      <c r="I206" s="115">
        <v>1.83766650107479E-11</v>
      </c>
      <c r="J206" s="115">
        <v>-5.6944194061541601E-11</v>
      </c>
      <c r="K206" s="115">
        <v>7.2023296314638699E-11</v>
      </c>
      <c r="L206" s="115">
        <v>-3.66896758402774E-11</v>
      </c>
      <c r="M206" s="115">
        <v>4.3476803214616402E-11</v>
      </c>
    </row>
    <row r="207" spans="1:13" x14ac:dyDescent="0.35">
      <c r="A207" s="1" t="s">
        <v>28</v>
      </c>
      <c r="B207" s="1">
        <v>178</v>
      </c>
      <c r="C207" s="1" t="s">
        <v>43</v>
      </c>
      <c r="D207" s="43">
        <v>20</v>
      </c>
      <c r="F207">
        <v>206</v>
      </c>
      <c r="G207" s="115">
        <v>5.0496532890078298E-13</v>
      </c>
      <c r="H207" s="115">
        <v>1.0322477097337801E-12</v>
      </c>
      <c r="I207" s="115">
        <v>1.9507263876656901E-11</v>
      </c>
      <c r="J207" s="115">
        <v>-6.3931994874878903E-11</v>
      </c>
      <c r="K207" s="115">
        <v>6.6344326192767298E-11</v>
      </c>
      <c r="L207" s="115">
        <v>-3.88102844031033E-11</v>
      </c>
      <c r="M207" s="115">
        <v>4.5571988831097902E-11</v>
      </c>
    </row>
    <row r="208" spans="1:13" x14ac:dyDescent="0.35">
      <c r="A208" s="1" t="s">
        <v>28</v>
      </c>
      <c r="B208" s="1">
        <v>179</v>
      </c>
      <c r="C208" s="1" t="s">
        <v>43</v>
      </c>
      <c r="D208" s="43">
        <v>21</v>
      </c>
      <c r="F208">
        <v>207</v>
      </c>
      <c r="G208" s="115">
        <v>3.3468222327817601E-13</v>
      </c>
      <c r="H208" s="115">
        <v>1.23597019471186E-13</v>
      </c>
      <c r="I208" s="115">
        <v>1.89684706752735E-11</v>
      </c>
      <c r="J208" s="115">
        <v>-6.2480945926302903E-11</v>
      </c>
      <c r="K208" s="115">
        <v>7.3808081010274797E-11</v>
      </c>
      <c r="L208" s="115">
        <v>-4.0636287452940203E-11</v>
      </c>
      <c r="M208" s="115">
        <v>4.1364850337233698E-11</v>
      </c>
    </row>
    <row r="209" spans="1:13" x14ac:dyDescent="0.35">
      <c r="A209" s="1" t="s">
        <v>28</v>
      </c>
      <c r="B209" s="1">
        <v>180</v>
      </c>
      <c r="C209" s="1" t="s">
        <v>43</v>
      </c>
      <c r="D209" s="43">
        <v>22</v>
      </c>
      <c r="F209">
        <v>208</v>
      </c>
      <c r="G209" s="115">
        <v>-1.01305998193424E-13</v>
      </c>
      <c r="H209" s="115">
        <v>-4.9257501259896305E-13</v>
      </c>
      <c r="I209" s="115">
        <v>1.8786250021103701E-11</v>
      </c>
      <c r="J209" s="115">
        <v>-6.5518595604221801E-11</v>
      </c>
      <c r="K209" s="115">
        <v>7.3214561072175503E-11</v>
      </c>
      <c r="L209" s="115">
        <v>-4.13535493643654E-11</v>
      </c>
      <c r="M209" s="115">
        <v>3.6669695010415302E-11</v>
      </c>
    </row>
    <row r="210" spans="1:13" x14ac:dyDescent="0.35">
      <c r="A210" s="1" t="s">
        <v>28</v>
      </c>
      <c r="B210" s="1">
        <v>181</v>
      </c>
      <c r="C210" s="1" t="s">
        <v>43</v>
      </c>
      <c r="D210" s="43">
        <v>23</v>
      </c>
      <c r="F210">
        <v>209</v>
      </c>
      <c r="G210" s="115">
        <v>6.0332821791577997E-13</v>
      </c>
      <c r="H210" s="115">
        <v>3.9434414515690102E-13</v>
      </c>
      <c r="I210" s="115">
        <v>1.9710546830112099E-11</v>
      </c>
      <c r="J210" s="115">
        <v>-6.8824857553410797E-11</v>
      </c>
      <c r="K210" s="115">
        <v>6.3522072353019397E-11</v>
      </c>
      <c r="L210" s="115">
        <v>-4.36831209891394E-11</v>
      </c>
      <c r="M210" s="115">
        <v>4.1134868922476902E-11</v>
      </c>
    </row>
    <row r="211" spans="1:13" x14ac:dyDescent="0.35">
      <c r="A211" s="1" t="s">
        <v>28</v>
      </c>
      <c r="B211" s="1">
        <v>182</v>
      </c>
      <c r="C211" s="1" t="s">
        <v>43</v>
      </c>
      <c r="D211" s="43">
        <v>24</v>
      </c>
      <c r="F211">
        <v>210</v>
      </c>
      <c r="G211" s="115">
        <v>-4.15867018524184E-13</v>
      </c>
      <c r="H211" s="115">
        <v>-4.0084693911720001E-14</v>
      </c>
      <c r="I211" s="115">
        <v>1.8566608514422499E-11</v>
      </c>
      <c r="J211" s="115">
        <v>-6.6203311815726106E-11</v>
      </c>
      <c r="K211" s="115">
        <v>8.4754173189306296E-11</v>
      </c>
      <c r="L211" s="115">
        <v>-3.7332480550401203E-11</v>
      </c>
      <c r="M211" s="115">
        <v>4.06500216321196E-11</v>
      </c>
    </row>
    <row r="212" spans="1:13" x14ac:dyDescent="0.35">
      <c r="A212" s="1" t="s">
        <v>28</v>
      </c>
      <c r="B212" s="1">
        <v>183</v>
      </c>
      <c r="C212" s="1" t="s">
        <v>43</v>
      </c>
      <c r="D212" s="43">
        <v>25</v>
      </c>
      <c r="F212">
        <v>211</v>
      </c>
      <c r="G212" s="115">
        <v>-4.6281786628547395E-13</v>
      </c>
      <c r="H212" s="115">
        <v>3.9447572666464798E-13</v>
      </c>
      <c r="I212" s="115">
        <v>2.3613722803703E-11</v>
      </c>
      <c r="J212" s="115">
        <v>-7.4455680620251102E-11</v>
      </c>
      <c r="K212" s="115">
        <v>6.8692777740753995E-11</v>
      </c>
      <c r="L212" s="115">
        <v>-4.8468802962043799E-11</v>
      </c>
      <c r="M212" s="115">
        <v>4.98028680644343E-11</v>
      </c>
    </row>
    <row r="213" spans="1:13" x14ac:dyDescent="0.35">
      <c r="A213" s="1" t="s">
        <v>28</v>
      </c>
      <c r="B213" s="1">
        <v>184</v>
      </c>
      <c r="C213" s="1" t="s">
        <v>43</v>
      </c>
      <c r="D213" s="43">
        <v>26</v>
      </c>
      <c r="F213">
        <v>212</v>
      </c>
      <c r="G213" s="115">
        <v>-1.26514834076705E-12</v>
      </c>
      <c r="H213" s="115">
        <v>-7.1041266434895801E-13</v>
      </c>
      <c r="I213" s="115">
        <v>2.21440430850083E-11</v>
      </c>
      <c r="J213" s="115">
        <v>-7.3836822953578102E-11</v>
      </c>
      <c r="K213" s="115">
        <v>7.3102317859003903E-11</v>
      </c>
      <c r="L213" s="115">
        <v>-4.5748590675267598E-11</v>
      </c>
      <c r="M213" s="115">
        <v>4.6538538722001597E-11</v>
      </c>
    </row>
    <row r="214" spans="1:13" x14ac:dyDescent="0.35">
      <c r="A214" s="1" t="s">
        <v>28</v>
      </c>
      <c r="B214" s="1">
        <v>185</v>
      </c>
      <c r="C214" s="1" t="s">
        <v>43</v>
      </c>
      <c r="D214" s="43">
        <v>27</v>
      </c>
      <c r="F214">
        <v>213</v>
      </c>
      <c r="G214" s="115">
        <v>3.0108062164989401E-13</v>
      </c>
      <c r="H214" s="115">
        <v>3.8137448261335398E-13</v>
      </c>
      <c r="I214" s="115">
        <v>2.2574469634532801E-11</v>
      </c>
      <c r="J214" s="115">
        <v>-7.7281087700461096E-11</v>
      </c>
      <c r="K214" s="115">
        <v>7.4237852905730996E-11</v>
      </c>
      <c r="L214" s="115">
        <v>-4.73538585888884E-11</v>
      </c>
      <c r="M214" s="115">
        <v>4.7641187700086402E-11</v>
      </c>
    </row>
    <row r="215" spans="1:13" x14ac:dyDescent="0.35">
      <c r="A215" s="1" t="s">
        <v>28</v>
      </c>
      <c r="B215" s="1">
        <v>186</v>
      </c>
      <c r="C215" s="1" t="s">
        <v>43</v>
      </c>
      <c r="D215" s="43">
        <v>28</v>
      </c>
      <c r="F215">
        <v>214</v>
      </c>
      <c r="G215" s="115">
        <v>-5.0479009980846202E-13</v>
      </c>
      <c r="H215" s="115">
        <v>-7.5755373625821204E-13</v>
      </c>
      <c r="I215" s="115">
        <v>2.1909191956577801E-11</v>
      </c>
      <c r="J215" s="115">
        <v>-7.2032857333936804E-11</v>
      </c>
      <c r="K215" s="115">
        <v>7.8192870307552298E-11</v>
      </c>
      <c r="L215" s="115">
        <v>-4.8208157816615897E-11</v>
      </c>
      <c r="M215" s="115">
        <v>4.6229186403601202E-11</v>
      </c>
    </row>
    <row r="216" spans="1:13" x14ac:dyDescent="0.35">
      <c r="A216" s="1" t="s">
        <v>28</v>
      </c>
      <c r="B216" s="1">
        <v>187</v>
      </c>
      <c r="C216" s="1" t="s">
        <v>43</v>
      </c>
      <c r="D216" s="43">
        <v>29</v>
      </c>
      <c r="F216">
        <v>215</v>
      </c>
      <c r="G216" s="115">
        <v>1.1188333653465899E-12</v>
      </c>
      <c r="H216" s="115">
        <v>9.8475565569862702E-13</v>
      </c>
      <c r="I216" s="115">
        <v>2.1264259051530899E-11</v>
      </c>
      <c r="J216" s="115">
        <v>-6.6476690861868394E-11</v>
      </c>
      <c r="K216" s="115">
        <v>8.0184706050028197E-11</v>
      </c>
      <c r="L216" s="115">
        <v>-4.1992538616596597E-11</v>
      </c>
      <c r="M216" s="115">
        <v>4.4620872343253998E-11</v>
      </c>
    </row>
    <row r="217" spans="1:13" x14ac:dyDescent="0.35">
      <c r="A217" s="1" t="s">
        <v>28</v>
      </c>
      <c r="B217" s="1">
        <v>188</v>
      </c>
      <c r="C217" s="1" t="s">
        <v>43</v>
      </c>
      <c r="D217" s="43">
        <v>30</v>
      </c>
      <c r="F217">
        <v>216</v>
      </c>
      <c r="G217" s="115">
        <v>-1.1500302265773301E-12</v>
      </c>
      <c r="H217" s="115">
        <v>-8.5182757623860202E-13</v>
      </c>
      <c r="I217" s="115">
        <v>2.0936906504044401E-11</v>
      </c>
      <c r="J217" s="115">
        <v>-6.3972531702009594E-11</v>
      </c>
      <c r="K217" s="115">
        <v>6.0743062642875E-11</v>
      </c>
      <c r="L217" s="115">
        <v>-4.3018126555249802E-11</v>
      </c>
      <c r="M217" s="115">
        <v>4.3283395206126003E-11</v>
      </c>
    </row>
    <row r="218" spans="1:13" x14ac:dyDescent="0.35">
      <c r="A218" s="1" t="s">
        <v>28</v>
      </c>
      <c r="B218" s="1">
        <v>189</v>
      </c>
      <c r="C218" s="1" t="s">
        <v>43</v>
      </c>
      <c r="D218" s="43">
        <v>31</v>
      </c>
      <c r="F218">
        <v>217</v>
      </c>
      <c r="G218" s="115">
        <v>-5.2442515946124605E-13</v>
      </c>
      <c r="H218" s="115">
        <v>9.4627622970085803E-14</v>
      </c>
      <c r="I218" s="115">
        <v>2.1111749379315499E-11</v>
      </c>
      <c r="J218" s="115">
        <v>-5.8019188300519402E-11</v>
      </c>
      <c r="K218" s="115">
        <v>6.5508961619866898E-11</v>
      </c>
      <c r="L218" s="115">
        <v>-4.0613654389202403E-11</v>
      </c>
      <c r="M218" s="115">
        <v>4.3318483446189399E-11</v>
      </c>
    </row>
    <row r="219" spans="1:13" x14ac:dyDescent="0.35">
      <c r="A219" s="1" t="s">
        <v>28</v>
      </c>
      <c r="B219" s="1">
        <v>190</v>
      </c>
      <c r="C219" s="1" t="s">
        <v>43</v>
      </c>
      <c r="D219" s="43">
        <v>32</v>
      </c>
      <c r="F219">
        <v>218</v>
      </c>
      <c r="G219" s="115">
        <v>-3.33513631311797E-13</v>
      </c>
      <c r="H219" s="115">
        <v>-7.19147722938217E-13</v>
      </c>
      <c r="I219" s="115">
        <v>2.1204883764339E-11</v>
      </c>
      <c r="J219" s="115">
        <v>-5.8301314487972394E-11</v>
      </c>
      <c r="K219" s="115">
        <v>7.2666973434132804E-11</v>
      </c>
      <c r="L219" s="115">
        <v>-4.3078375918650601E-11</v>
      </c>
      <c r="M219" s="115">
        <v>4.3037222558466202E-11</v>
      </c>
    </row>
    <row r="220" spans="1:13" x14ac:dyDescent="0.35">
      <c r="A220" s="1" t="s">
        <v>28</v>
      </c>
      <c r="B220" s="1">
        <v>191</v>
      </c>
      <c r="C220" s="1" t="s">
        <v>43</v>
      </c>
      <c r="D220" s="43">
        <v>33</v>
      </c>
      <c r="F220">
        <v>219</v>
      </c>
      <c r="G220" s="115">
        <v>2.8284631239069401E-13</v>
      </c>
      <c r="H220" s="115">
        <v>-3.3359680287001598E-14</v>
      </c>
      <c r="I220" s="115">
        <v>2.2008674119849899E-11</v>
      </c>
      <c r="J220" s="115">
        <v>-6.7860851712792603E-11</v>
      </c>
      <c r="K220" s="115">
        <v>6.8613049583108596E-11</v>
      </c>
      <c r="L220" s="115">
        <v>-4.3364350148850599E-11</v>
      </c>
      <c r="M220" s="115">
        <v>4.27255859447976E-11</v>
      </c>
    </row>
    <row r="221" spans="1:13" x14ac:dyDescent="0.35">
      <c r="A221" s="1" t="s">
        <v>28</v>
      </c>
      <c r="B221" s="1">
        <v>192</v>
      </c>
      <c r="C221" s="1" t="s">
        <v>43</v>
      </c>
      <c r="D221" s="43">
        <v>34</v>
      </c>
      <c r="F221">
        <v>220</v>
      </c>
      <c r="G221" s="115">
        <v>-1.05677407400102E-12</v>
      </c>
      <c r="H221" s="115">
        <v>-3.1613762153259801E-13</v>
      </c>
      <c r="I221" s="115">
        <v>2.12621411933601E-11</v>
      </c>
      <c r="J221" s="115">
        <v>-6.9879090506660494E-11</v>
      </c>
      <c r="K221" s="115">
        <v>6.2374010499975506E-11</v>
      </c>
      <c r="L221" s="115">
        <v>-4.1778855063064898E-11</v>
      </c>
      <c r="M221" s="115">
        <v>4.3149336607854499E-11</v>
      </c>
    </row>
    <row r="222" spans="1:13" x14ac:dyDescent="0.35">
      <c r="A222" s="1" t="s">
        <v>28</v>
      </c>
      <c r="B222" s="1">
        <v>193</v>
      </c>
      <c r="C222" s="1" t="s">
        <v>43</v>
      </c>
      <c r="D222" s="43">
        <v>35</v>
      </c>
      <c r="F222">
        <v>221</v>
      </c>
      <c r="G222">
        <v>0.278290089188929</v>
      </c>
      <c r="H222">
        <v>0.276756260555098</v>
      </c>
      <c r="I222">
        <v>5.9143511933312E-2</v>
      </c>
      <c r="J222">
        <v>0.130504197069617</v>
      </c>
      <c r="K222">
        <v>0.44188661823451802</v>
      </c>
      <c r="L222">
        <v>0.167623641651165</v>
      </c>
      <c r="M222">
        <v>0.38555151243728097</v>
      </c>
    </row>
    <row r="223" spans="1:13" x14ac:dyDescent="0.35">
      <c r="A223" s="1" t="s">
        <v>28</v>
      </c>
      <c r="B223" s="1">
        <v>194</v>
      </c>
      <c r="C223" s="1" t="s">
        <v>43</v>
      </c>
      <c r="D223" s="43">
        <v>36</v>
      </c>
      <c r="F223">
        <v>222</v>
      </c>
      <c r="G223">
        <v>0.27654774612994998</v>
      </c>
      <c r="H223">
        <v>0.27776866425737101</v>
      </c>
      <c r="I223">
        <v>6.1762639140667298E-2</v>
      </c>
      <c r="J223">
        <v>0.12280839977765</v>
      </c>
      <c r="K223">
        <v>0.44458263130967102</v>
      </c>
      <c r="L223">
        <v>0.16156755744113799</v>
      </c>
      <c r="M223">
        <v>0.39095025861543597</v>
      </c>
    </row>
    <row r="224" spans="1:13" x14ac:dyDescent="0.35">
      <c r="A224" s="1" t="s">
        <v>28</v>
      </c>
      <c r="B224" s="1">
        <v>195</v>
      </c>
      <c r="C224" s="1" t="s">
        <v>43</v>
      </c>
      <c r="D224" s="43">
        <v>37</v>
      </c>
      <c r="F224">
        <v>223</v>
      </c>
      <c r="G224">
        <v>0.27757125208199102</v>
      </c>
      <c r="H224">
        <v>0.27955061489788302</v>
      </c>
      <c r="I224">
        <v>5.9635763272875703E-2</v>
      </c>
      <c r="J224">
        <v>0.115241223603505</v>
      </c>
      <c r="K224">
        <v>0.43136409045493102</v>
      </c>
      <c r="L224">
        <v>0.16672761769133601</v>
      </c>
      <c r="M224">
        <v>0.40225510106370399</v>
      </c>
    </row>
    <row r="225" spans="1:13" x14ac:dyDescent="0.35">
      <c r="A225" s="1" t="s">
        <v>28</v>
      </c>
      <c r="B225" s="1">
        <v>196</v>
      </c>
      <c r="C225" s="1" t="s">
        <v>43</v>
      </c>
      <c r="D225" s="43">
        <v>38</v>
      </c>
      <c r="F225">
        <v>224</v>
      </c>
      <c r="G225">
        <v>0.27994896937326602</v>
      </c>
      <c r="H225">
        <v>0.27928766189886201</v>
      </c>
      <c r="I225">
        <v>5.9378263527317197E-2</v>
      </c>
      <c r="J225">
        <v>0.12097324467114499</v>
      </c>
      <c r="K225">
        <v>0.43864919697884203</v>
      </c>
      <c r="L225">
        <v>0.16639350504803599</v>
      </c>
      <c r="M225">
        <v>0.38904731924930702</v>
      </c>
    </row>
    <row r="226" spans="1:13" x14ac:dyDescent="0.35">
      <c r="A226" s="1" t="s">
        <v>28</v>
      </c>
      <c r="B226" s="1">
        <v>169</v>
      </c>
      <c r="C226" s="1" t="s">
        <v>43</v>
      </c>
      <c r="D226" s="43">
        <v>39</v>
      </c>
      <c r="F226">
        <v>225</v>
      </c>
      <c r="G226">
        <v>0.279441464750464</v>
      </c>
      <c r="H226">
        <v>0.27957759160476298</v>
      </c>
      <c r="I226">
        <v>5.9484522511581601E-2</v>
      </c>
      <c r="J226">
        <v>0.13374766467751201</v>
      </c>
      <c r="K226">
        <v>0.43036473493482202</v>
      </c>
      <c r="L226">
        <v>0.168116055954732</v>
      </c>
      <c r="M226">
        <v>0.400176069513281</v>
      </c>
    </row>
    <row r="227" spans="1:13" x14ac:dyDescent="0.35">
      <c r="A227" s="1" t="s">
        <v>28</v>
      </c>
      <c r="B227" s="1">
        <v>170</v>
      </c>
      <c r="C227" s="1" t="s">
        <v>43</v>
      </c>
      <c r="D227" s="43">
        <v>40</v>
      </c>
      <c r="F227">
        <v>226</v>
      </c>
      <c r="G227">
        <v>0.28367836150382902</v>
      </c>
      <c r="H227">
        <v>0.28349481731987902</v>
      </c>
      <c r="I227">
        <v>6.1672917821116099E-2</v>
      </c>
      <c r="J227">
        <v>0.12583802019654999</v>
      </c>
      <c r="K227">
        <v>0.45586173139066</v>
      </c>
      <c r="L227">
        <v>0.17048908190672399</v>
      </c>
      <c r="M227">
        <v>0.39788195641574597</v>
      </c>
    </row>
    <row r="228" spans="1:13" x14ac:dyDescent="0.35">
      <c r="A228" s="1" t="s">
        <v>28</v>
      </c>
      <c r="B228" s="1">
        <v>171</v>
      </c>
      <c r="C228" s="1" t="s">
        <v>43</v>
      </c>
      <c r="D228" s="43">
        <v>41</v>
      </c>
      <c r="F228">
        <v>227</v>
      </c>
      <c r="G228">
        <v>0.286917065692332</v>
      </c>
      <c r="H228">
        <v>0.28339286649921103</v>
      </c>
      <c r="I228">
        <v>6.09411591683491E-2</v>
      </c>
      <c r="J228">
        <v>0.13456732054082099</v>
      </c>
      <c r="K228">
        <v>0.44260504643235499</v>
      </c>
      <c r="L228">
        <v>0.16900290140069699</v>
      </c>
      <c r="M228">
        <v>0.39895683295496898</v>
      </c>
    </row>
    <row r="229" spans="1:13" x14ac:dyDescent="0.35">
      <c r="A229" s="1" t="s">
        <v>28</v>
      </c>
      <c r="B229" s="1">
        <v>172</v>
      </c>
      <c r="C229" s="1" t="s">
        <v>43</v>
      </c>
      <c r="D229" s="43">
        <v>42</v>
      </c>
      <c r="F229">
        <v>228</v>
      </c>
      <c r="G229">
        <v>0.28564608673217601</v>
      </c>
      <c r="H229">
        <v>0.28332986364004398</v>
      </c>
      <c r="I229">
        <v>6.0045100779110898E-2</v>
      </c>
      <c r="J229">
        <v>0.13525635468931699</v>
      </c>
      <c r="K229">
        <v>0.43970328479958698</v>
      </c>
      <c r="L229">
        <v>0.16502019481319199</v>
      </c>
      <c r="M229">
        <v>0.40011316873840802</v>
      </c>
    </row>
    <row r="230" spans="1:13" x14ac:dyDescent="0.35">
      <c r="A230" s="1" t="s">
        <v>28</v>
      </c>
      <c r="B230" s="1">
        <v>173</v>
      </c>
      <c r="C230" s="1" t="s">
        <v>43</v>
      </c>
      <c r="D230" s="43">
        <v>43</v>
      </c>
      <c r="F230">
        <v>229</v>
      </c>
      <c r="G230">
        <v>0.28210321894207702</v>
      </c>
      <c r="H230">
        <v>0.27942334909843602</v>
      </c>
      <c r="I230">
        <v>6.02936054617529E-2</v>
      </c>
      <c r="J230">
        <v>0.116727340491214</v>
      </c>
      <c r="K230">
        <v>0.421661601703755</v>
      </c>
      <c r="L230">
        <v>0.166341541841033</v>
      </c>
      <c r="M230">
        <v>0.39185171243702899</v>
      </c>
    </row>
    <row r="231" spans="1:13" x14ac:dyDescent="0.35">
      <c r="A231" s="1" t="s">
        <v>28</v>
      </c>
      <c r="B231" s="1">
        <v>174</v>
      </c>
      <c r="C231" s="1" t="s">
        <v>43</v>
      </c>
      <c r="D231" s="43">
        <v>44</v>
      </c>
      <c r="F231">
        <v>230</v>
      </c>
      <c r="G231">
        <v>0.28137715204420799</v>
      </c>
      <c r="H231">
        <v>0.28383491896020702</v>
      </c>
      <c r="I231">
        <v>6.0790054613834799E-2</v>
      </c>
      <c r="J231">
        <v>0.116937601260407</v>
      </c>
      <c r="K231">
        <v>0.44869783067306301</v>
      </c>
      <c r="L231">
        <v>0.16703573027873</v>
      </c>
      <c r="M231">
        <v>0.40174123878502399</v>
      </c>
    </row>
    <row r="232" spans="1:13" x14ac:dyDescent="0.35">
      <c r="A232" s="1" t="s">
        <v>28</v>
      </c>
      <c r="B232" s="1">
        <v>175</v>
      </c>
      <c r="C232" s="1" t="s">
        <v>43</v>
      </c>
      <c r="D232" s="43">
        <v>45</v>
      </c>
      <c r="F232">
        <v>231</v>
      </c>
      <c r="G232">
        <v>0.30843917060064802</v>
      </c>
      <c r="H232">
        <v>0.30271531654079797</v>
      </c>
      <c r="I232">
        <v>7.0140582254570302E-2</v>
      </c>
      <c r="J232">
        <v>0.115409466283852</v>
      </c>
      <c r="K232">
        <v>0.48017552751439502</v>
      </c>
      <c r="L232">
        <v>0.166070585988148</v>
      </c>
      <c r="M232">
        <v>0.42208206991214298</v>
      </c>
    </row>
    <row r="233" spans="1:13" x14ac:dyDescent="0.35">
      <c r="A233" s="1" t="s">
        <v>28</v>
      </c>
      <c r="B233" s="1">
        <v>176</v>
      </c>
      <c r="C233" s="1" t="s">
        <v>43</v>
      </c>
      <c r="D233" s="43">
        <v>46</v>
      </c>
      <c r="F233">
        <v>232</v>
      </c>
      <c r="G233">
        <v>0.30364546070382098</v>
      </c>
      <c r="H233">
        <v>0.29947300751868899</v>
      </c>
      <c r="I233">
        <v>7.1061611292953394E-2</v>
      </c>
      <c r="J233">
        <v>0.116648015107834</v>
      </c>
      <c r="K233">
        <v>0.46458373226314797</v>
      </c>
      <c r="L233">
        <v>0.16377074395657201</v>
      </c>
      <c r="M233">
        <v>0.434254164939397</v>
      </c>
    </row>
    <row r="234" spans="1:13" x14ac:dyDescent="0.35">
      <c r="A234" s="1" t="s">
        <v>28</v>
      </c>
      <c r="B234" s="1">
        <v>177</v>
      </c>
      <c r="C234" s="1" t="s">
        <v>43</v>
      </c>
      <c r="D234" s="43">
        <v>47</v>
      </c>
      <c r="F234">
        <v>233</v>
      </c>
      <c r="G234">
        <v>0.30858921631012198</v>
      </c>
      <c r="H234">
        <v>0.301506607082909</v>
      </c>
      <c r="I234">
        <v>6.9738748130651604E-2</v>
      </c>
      <c r="J234">
        <v>0.124051670490796</v>
      </c>
      <c r="K234">
        <v>0.46419849834200599</v>
      </c>
      <c r="L234">
        <v>0.15839034369369001</v>
      </c>
      <c r="M234">
        <v>0.42169157881663899</v>
      </c>
    </row>
    <row r="235" spans="1:13" x14ac:dyDescent="0.35">
      <c r="A235" s="1" t="s">
        <v>28</v>
      </c>
      <c r="B235" s="1">
        <v>178</v>
      </c>
      <c r="C235" s="1" t="s">
        <v>43</v>
      </c>
      <c r="D235" s="43">
        <v>48</v>
      </c>
      <c r="F235">
        <v>234</v>
      </c>
      <c r="G235">
        <v>0.31019641848606599</v>
      </c>
      <c r="H235">
        <v>0.30326740498426003</v>
      </c>
      <c r="I235">
        <v>7.0326700108196902E-2</v>
      </c>
      <c r="J235">
        <v>0.12597626961960801</v>
      </c>
      <c r="K235">
        <v>0.458276937434342</v>
      </c>
      <c r="L235">
        <v>0.155749926283516</v>
      </c>
      <c r="M235">
        <v>0.418665596318677</v>
      </c>
    </row>
    <row r="236" spans="1:13" x14ac:dyDescent="0.35">
      <c r="A236" s="1" t="s">
        <v>28</v>
      </c>
      <c r="B236" s="1">
        <v>179</v>
      </c>
      <c r="C236" s="1" t="s">
        <v>43</v>
      </c>
      <c r="D236" s="43">
        <v>49</v>
      </c>
      <c r="F236">
        <v>235</v>
      </c>
      <c r="G236">
        <v>0.308242159164898</v>
      </c>
      <c r="H236">
        <v>0.30292358203912001</v>
      </c>
      <c r="I236">
        <v>7.0843891565493505E-2</v>
      </c>
      <c r="J236">
        <v>0.119375284814474</v>
      </c>
      <c r="K236">
        <v>0.44934931808431</v>
      </c>
      <c r="L236">
        <v>0.16082024158584099</v>
      </c>
      <c r="M236">
        <v>0.42020782167508097</v>
      </c>
    </row>
    <row r="237" spans="1:13" x14ac:dyDescent="0.35">
      <c r="A237" s="1" t="s">
        <v>28</v>
      </c>
      <c r="B237" s="1">
        <v>180</v>
      </c>
      <c r="C237" s="1" t="s">
        <v>43</v>
      </c>
      <c r="D237" s="43">
        <v>50</v>
      </c>
      <c r="F237">
        <v>236</v>
      </c>
      <c r="G237">
        <v>0.31638687129668802</v>
      </c>
      <c r="H237">
        <v>0.30983163055500401</v>
      </c>
      <c r="I237">
        <v>7.5179814281867194E-2</v>
      </c>
      <c r="J237">
        <v>0.110473889878503</v>
      </c>
      <c r="K237">
        <v>0.49118669336762499</v>
      </c>
      <c r="L237">
        <v>0.160536833199418</v>
      </c>
      <c r="M237">
        <v>0.43966323111210598</v>
      </c>
    </row>
    <row r="238" spans="1:13" x14ac:dyDescent="0.35">
      <c r="A238" s="1" t="s">
        <v>28</v>
      </c>
      <c r="B238" s="1">
        <v>181</v>
      </c>
      <c r="C238" s="1" t="s">
        <v>43</v>
      </c>
      <c r="D238" s="43">
        <v>51</v>
      </c>
      <c r="F238">
        <v>237</v>
      </c>
      <c r="G238">
        <v>0.31680090670846101</v>
      </c>
      <c r="H238">
        <v>0.31075174341616202</v>
      </c>
      <c r="I238">
        <v>7.6306635880335594E-2</v>
      </c>
      <c r="J238">
        <v>0.110086261515768</v>
      </c>
      <c r="K238">
        <v>0.47927817470339201</v>
      </c>
      <c r="L238">
        <v>0.15755206548499101</v>
      </c>
      <c r="M238">
        <v>0.440879958289354</v>
      </c>
    </row>
    <row r="239" spans="1:13" x14ac:dyDescent="0.35">
      <c r="A239" s="1" t="s">
        <v>28</v>
      </c>
      <c r="B239" s="1">
        <v>182</v>
      </c>
      <c r="C239" s="1" t="s">
        <v>43</v>
      </c>
      <c r="D239" s="43">
        <v>52</v>
      </c>
      <c r="F239">
        <v>238</v>
      </c>
      <c r="G239">
        <v>0.325838243797618</v>
      </c>
      <c r="H239">
        <v>0.31583704754617498</v>
      </c>
      <c r="I239">
        <v>7.5301243226121806E-2</v>
      </c>
      <c r="J239">
        <v>0.10363999083245599</v>
      </c>
      <c r="K239">
        <v>0.47661656096598698</v>
      </c>
      <c r="L239">
        <v>0.15759844605925999</v>
      </c>
      <c r="M239">
        <v>0.44038393907065698</v>
      </c>
    </row>
    <row r="240" spans="1:13" x14ac:dyDescent="0.35">
      <c r="A240" s="1" t="s">
        <v>28</v>
      </c>
      <c r="B240" s="1">
        <v>183</v>
      </c>
      <c r="C240" s="1" t="s">
        <v>43</v>
      </c>
      <c r="D240" s="43">
        <v>53</v>
      </c>
      <c r="F240">
        <v>239</v>
      </c>
      <c r="G240">
        <v>0.314788062277301</v>
      </c>
      <c r="H240">
        <v>0.30814720362828601</v>
      </c>
      <c r="I240">
        <v>7.8403690648407798E-2</v>
      </c>
      <c r="J240">
        <v>9.5677031497890599E-2</v>
      </c>
      <c r="K240">
        <v>0.48307805403117099</v>
      </c>
      <c r="L240">
        <v>0.14975273370773101</v>
      </c>
      <c r="M240">
        <v>0.43847618317660397</v>
      </c>
    </row>
    <row r="241" spans="1:13" x14ac:dyDescent="0.35">
      <c r="A241" s="1" t="s">
        <v>28</v>
      </c>
      <c r="B241" s="1">
        <v>184</v>
      </c>
      <c r="C241" s="1" t="s">
        <v>43</v>
      </c>
      <c r="D241" s="43">
        <v>54</v>
      </c>
      <c r="F241">
        <v>240</v>
      </c>
      <c r="G241">
        <v>0.313278874033038</v>
      </c>
      <c r="H241">
        <v>0.30936241258265001</v>
      </c>
      <c r="I241">
        <v>7.4561552240314202E-2</v>
      </c>
      <c r="J241">
        <v>0.120400642275326</v>
      </c>
      <c r="K241">
        <v>0.467902536944101</v>
      </c>
      <c r="L241">
        <v>0.16180768034201601</v>
      </c>
      <c r="M241">
        <v>0.43141700967381902</v>
      </c>
    </row>
    <row r="242" spans="1:13" x14ac:dyDescent="0.35">
      <c r="A242" s="1" t="s">
        <v>28</v>
      </c>
      <c r="B242" s="1">
        <v>185</v>
      </c>
      <c r="C242" s="1" t="s">
        <v>43</v>
      </c>
      <c r="D242" s="43">
        <v>55</v>
      </c>
      <c r="F242">
        <v>241</v>
      </c>
      <c r="G242">
        <v>0.337275873612771</v>
      </c>
      <c r="H242">
        <v>0.32350486127641598</v>
      </c>
      <c r="I242">
        <v>8.4708354847200698E-2</v>
      </c>
      <c r="J242">
        <v>9.1810252948380799E-2</v>
      </c>
      <c r="K242">
        <v>0.48636911138955802</v>
      </c>
      <c r="L242">
        <v>0.14199114079918099</v>
      </c>
      <c r="M242">
        <v>0.453549164584097</v>
      </c>
    </row>
    <row r="243" spans="1:13" x14ac:dyDescent="0.35">
      <c r="A243" s="1" t="s">
        <v>28</v>
      </c>
      <c r="B243" s="1">
        <v>186</v>
      </c>
      <c r="C243" s="1" t="s">
        <v>43</v>
      </c>
      <c r="D243" s="43">
        <v>56</v>
      </c>
      <c r="F243">
        <v>242</v>
      </c>
      <c r="G243">
        <v>0.33064254102785301</v>
      </c>
      <c r="H243">
        <v>0.31370652487262601</v>
      </c>
      <c r="I243">
        <v>8.9565140715501299E-2</v>
      </c>
      <c r="J243">
        <v>7.4902935444925697E-2</v>
      </c>
      <c r="K243">
        <v>0.48762407383421402</v>
      </c>
      <c r="L243">
        <v>0.12901910897250099</v>
      </c>
      <c r="M243">
        <v>0.45432688874850302</v>
      </c>
    </row>
    <row r="244" spans="1:13" x14ac:dyDescent="0.35">
      <c r="A244" s="1" t="s">
        <v>28</v>
      </c>
      <c r="B244" s="1">
        <v>187</v>
      </c>
      <c r="C244" s="1" t="s">
        <v>43</v>
      </c>
      <c r="D244" s="43">
        <v>57</v>
      </c>
      <c r="F244">
        <v>243</v>
      </c>
      <c r="G244">
        <v>0.32508832023067102</v>
      </c>
      <c r="H244">
        <v>0.31718374915516201</v>
      </c>
      <c r="I244">
        <v>8.7287007046424198E-2</v>
      </c>
      <c r="J244">
        <v>9.2653542523675594E-2</v>
      </c>
      <c r="K244">
        <v>0.48275606248872299</v>
      </c>
      <c r="L244">
        <v>0.139404179682527</v>
      </c>
      <c r="M244">
        <v>0.45433873111321099</v>
      </c>
    </row>
    <row r="245" spans="1:13" x14ac:dyDescent="0.35">
      <c r="A245" s="1" t="s">
        <v>28</v>
      </c>
      <c r="B245" s="1">
        <v>188</v>
      </c>
      <c r="C245" s="1" t="s">
        <v>43</v>
      </c>
      <c r="D245" s="43">
        <v>58</v>
      </c>
      <c r="F245">
        <v>244</v>
      </c>
      <c r="G245">
        <v>0.32842640255099398</v>
      </c>
      <c r="H245">
        <v>0.316197377816473</v>
      </c>
      <c r="I245">
        <v>8.57354878839309E-2</v>
      </c>
      <c r="J245">
        <v>8.3397078125600405E-2</v>
      </c>
      <c r="K245">
        <v>0.48973293039341098</v>
      </c>
      <c r="L245">
        <v>0.129815360091489</v>
      </c>
      <c r="M245">
        <v>0.44542474142990102</v>
      </c>
    </row>
    <row r="246" spans="1:13" x14ac:dyDescent="0.35">
      <c r="A246" s="1" t="s">
        <v>28</v>
      </c>
      <c r="B246" s="1">
        <v>189</v>
      </c>
      <c r="C246" s="1" t="s">
        <v>43</v>
      </c>
      <c r="D246" s="43">
        <v>59</v>
      </c>
      <c r="F246">
        <v>245</v>
      </c>
      <c r="G246">
        <v>0.332551736212784</v>
      </c>
      <c r="H246">
        <v>0.31629945017705402</v>
      </c>
      <c r="I246">
        <v>8.8724172372398505E-2</v>
      </c>
      <c r="J246">
        <v>9.1788472432051502E-2</v>
      </c>
      <c r="K246">
        <v>0.48791296177036902</v>
      </c>
      <c r="L246">
        <v>0.129898375139333</v>
      </c>
      <c r="M246">
        <v>0.455205117275511</v>
      </c>
    </row>
    <row r="247" spans="1:13" x14ac:dyDescent="0.35">
      <c r="A247" s="1" t="s">
        <v>28</v>
      </c>
      <c r="B247" s="1">
        <v>190</v>
      </c>
      <c r="C247" s="1" t="s">
        <v>43</v>
      </c>
      <c r="D247" s="43">
        <v>60</v>
      </c>
      <c r="F247">
        <v>246</v>
      </c>
      <c r="G247">
        <v>0.216955933908759</v>
      </c>
      <c r="H247">
        <v>0.21559931023309301</v>
      </c>
      <c r="I247">
        <v>5.9693807594878301E-2</v>
      </c>
      <c r="J247">
        <v>6.7420769272941106E-2</v>
      </c>
      <c r="K247">
        <v>0.353007307970302</v>
      </c>
      <c r="L247">
        <v>0.10372919619285</v>
      </c>
      <c r="M247">
        <v>0.320280616920809</v>
      </c>
    </row>
    <row r="248" spans="1:13" x14ac:dyDescent="0.35">
      <c r="A248" s="1" t="s">
        <v>28</v>
      </c>
      <c r="B248" s="1">
        <v>191</v>
      </c>
      <c r="C248" s="1" t="s">
        <v>43</v>
      </c>
      <c r="D248" s="43">
        <v>61</v>
      </c>
      <c r="F248">
        <v>247</v>
      </c>
      <c r="G248">
        <v>0.22051621980098701</v>
      </c>
      <c r="H248">
        <v>0.215092696428935</v>
      </c>
      <c r="I248">
        <v>5.9882971788943702E-2</v>
      </c>
      <c r="J248">
        <v>7.6896774430375806E-2</v>
      </c>
      <c r="K248">
        <v>0.365619959153546</v>
      </c>
      <c r="L248">
        <v>0.10563786521204201</v>
      </c>
      <c r="M248">
        <v>0.32694014198365401</v>
      </c>
    </row>
    <row r="249" spans="1:13" x14ac:dyDescent="0.35">
      <c r="A249" s="1" t="s">
        <v>28</v>
      </c>
      <c r="B249" s="1">
        <v>192</v>
      </c>
      <c r="C249" s="1" t="s">
        <v>43</v>
      </c>
      <c r="D249" s="43">
        <v>62</v>
      </c>
      <c r="F249">
        <v>248</v>
      </c>
      <c r="G249">
        <v>0.21488461260085301</v>
      </c>
      <c r="H249">
        <v>0.214360955946543</v>
      </c>
      <c r="I249">
        <v>6.0277264449331298E-2</v>
      </c>
      <c r="J249">
        <v>7.6375965282652405E-2</v>
      </c>
      <c r="K249">
        <v>0.35985753094546402</v>
      </c>
      <c r="L249">
        <v>0.10288721414859001</v>
      </c>
      <c r="M249">
        <v>0.32698794898033001</v>
      </c>
    </row>
    <row r="250" spans="1:13" x14ac:dyDescent="0.35">
      <c r="A250" s="1" t="s">
        <v>28</v>
      </c>
      <c r="B250" s="1">
        <v>193</v>
      </c>
      <c r="C250" s="1" t="s">
        <v>43</v>
      </c>
      <c r="D250" s="43">
        <v>63</v>
      </c>
      <c r="F250">
        <v>249</v>
      </c>
      <c r="G250">
        <v>0.217206270791103</v>
      </c>
      <c r="H250">
        <v>0.21666266245014901</v>
      </c>
      <c r="I250">
        <v>6.05259130588435E-2</v>
      </c>
      <c r="J250">
        <v>7.4202573101094502E-2</v>
      </c>
      <c r="K250">
        <v>0.36218454490234803</v>
      </c>
      <c r="L250">
        <v>0.103190885064197</v>
      </c>
      <c r="M250">
        <v>0.324171893336197</v>
      </c>
    </row>
    <row r="251" spans="1:13" x14ac:dyDescent="0.35">
      <c r="A251" s="1" t="s">
        <v>28</v>
      </c>
      <c r="B251" s="1">
        <v>194</v>
      </c>
      <c r="C251" s="1" t="s">
        <v>43</v>
      </c>
      <c r="D251" s="43">
        <v>64</v>
      </c>
      <c r="F251">
        <v>250</v>
      </c>
      <c r="G251">
        <v>0.22055523731836099</v>
      </c>
      <c r="H251">
        <v>0.215774431411664</v>
      </c>
      <c r="I251">
        <v>6.0634627854490697E-2</v>
      </c>
      <c r="J251">
        <v>6.9994865968537795E-2</v>
      </c>
      <c r="K251">
        <v>0.349195671000187</v>
      </c>
      <c r="L251">
        <v>0.102029734864837</v>
      </c>
      <c r="M251">
        <v>0.32611252322855</v>
      </c>
    </row>
    <row r="252" spans="1:13" x14ac:dyDescent="0.35">
      <c r="A252" s="1" t="s">
        <v>28</v>
      </c>
      <c r="B252" s="1">
        <v>195</v>
      </c>
      <c r="C252" s="1" t="s">
        <v>43</v>
      </c>
      <c r="D252" s="43">
        <v>65</v>
      </c>
      <c r="F252">
        <v>251</v>
      </c>
      <c r="G252">
        <v>0.20261795538945801</v>
      </c>
      <c r="H252">
        <v>0.20331186386816899</v>
      </c>
      <c r="I252">
        <v>5.32172868296482E-2</v>
      </c>
      <c r="J252">
        <v>7.6354276652735295E-2</v>
      </c>
      <c r="K252">
        <v>0.34724706241257203</v>
      </c>
      <c r="L252">
        <v>0.10819873854958501</v>
      </c>
      <c r="M252">
        <v>0.30636390854162499</v>
      </c>
    </row>
    <row r="253" spans="1:13" x14ac:dyDescent="0.35">
      <c r="A253" s="1" t="s">
        <v>28</v>
      </c>
      <c r="B253" s="1">
        <v>196</v>
      </c>
      <c r="C253" s="1" t="s">
        <v>43</v>
      </c>
      <c r="D253" s="43">
        <v>66</v>
      </c>
      <c r="F253">
        <v>252</v>
      </c>
      <c r="G253">
        <v>0.19710650099000901</v>
      </c>
      <c r="H253">
        <v>0.199926055448305</v>
      </c>
      <c r="I253">
        <v>5.3638976132360697E-2</v>
      </c>
      <c r="J253">
        <v>7.3675208107995105E-2</v>
      </c>
      <c r="K253">
        <v>0.32784457447826099</v>
      </c>
      <c r="L253">
        <v>0.105790203871182</v>
      </c>
      <c r="M253">
        <v>0.30350188721494997</v>
      </c>
    </row>
    <row r="254" spans="1:13" x14ac:dyDescent="0.35">
      <c r="A254" s="1" t="s">
        <v>28</v>
      </c>
      <c r="B254" s="1">
        <v>169</v>
      </c>
      <c r="C254" s="1" t="s">
        <v>43</v>
      </c>
      <c r="D254" s="43">
        <v>67</v>
      </c>
      <c r="F254">
        <v>253</v>
      </c>
      <c r="G254">
        <v>0.201113561280193</v>
      </c>
      <c r="H254">
        <v>0.20257487205719299</v>
      </c>
      <c r="I254">
        <v>5.0596579192558402E-2</v>
      </c>
      <c r="J254">
        <v>8.1850705994668593E-2</v>
      </c>
      <c r="K254">
        <v>0.34427247641074998</v>
      </c>
      <c r="L254">
        <v>0.111588321709959</v>
      </c>
      <c r="M254">
        <v>0.297973767414008</v>
      </c>
    </row>
    <row r="255" spans="1:13" x14ac:dyDescent="0.35">
      <c r="A255" s="1" t="s">
        <v>28</v>
      </c>
      <c r="B255" s="1">
        <v>170</v>
      </c>
      <c r="C255" s="1" t="s">
        <v>43</v>
      </c>
      <c r="D255" s="43">
        <v>68</v>
      </c>
      <c r="F255">
        <v>254</v>
      </c>
      <c r="G255">
        <v>0.204053294606761</v>
      </c>
      <c r="H255">
        <v>0.20290480077787099</v>
      </c>
      <c r="I255">
        <v>5.16009653643099E-2</v>
      </c>
      <c r="J255">
        <v>8.0248425439680096E-2</v>
      </c>
      <c r="K255">
        <v>0.34205619486635402</v>
      </c>
      <c r="L255">
        <v>0.108496878932547</v>
      </c>
      <c r="M255">
        <v>0.30291670354538403</v>
      </c>
    </row>
    <row r="256" spans="1:13" x14ac:dyDescent="0.35">
      <c r="A256" s="1" t="s">
        <v>28</v>
      </c>
      <c r="B256" s="1">
        <v>171</v>
      </c>
      <c r="C256" s="1" t="s">
        <v>43</v>
      </c>
      <c r="D256" s="43">
        <v>69</v>
      </c>
      <c r="F256">
        <v>255</v>
      </c>
      <c r="G256">
        <v>0.19773339923187799</v>
      </c>
      <c r="H256">
        <v>0.20025883012538701</v>
      </c>
      <c r="I256">
        <v>5.3223251818742497E-2</v>
      </c>
      <c r="J256">
        <v>8.0861150381372704E-2</v>
      </c>
      <c r="K256">
        <v>0.33830758822489698</v>
      </c>
      <c r="L256">
        <v>0.10753795677103301</v>
      </c>
      <c r="M256">
        <v>0.30584663081107599</v>
      </c>
    </row>
    <row r="257" spans="1:13" x14ac:dyDescent="0.35">
      <c r="A257" s="1" t="s">
        <v>28</v>
      </c>
      <c r="B257" s="1">
        <v>172</v>
      </c>
      <c r="C257" s="1" t="s">
        <v>43</v>
      </c>
      <c r="D257" s="43">
        <v>70</v>
      </c>
      <c r="F257">
        <v>256</v>
      </c>
      <c r="G257">
        <v>0.15069476877461099</v>
      </c>
      <c r="H257">
        <v>0.150820142101417</v>
      </c>
      <c r="I257">
        <v>4.3389865161618302E-2</v>
      </c>
      <c r="J257">
        <v>5.5424088080740203E-2</v>
      </c>
      <c r="K257">
        <v>0.26302407840608999</v>
      </c>
      <c r="L257">
        <v>7.4303379488362506E-2</v>
      </c>
      <c r="M257">
        <v>0.23450594860503601</v>
      </c>
    </row>
    <row r="258" spans="1:13" x14ac:dyDescent="0.35">
      <c r="A258" s="1" t="s">
        <v>28</v>
      </c>
      <c r="B258" s="1">
        <v>173</v>
      </c>
      <c r="C258" s="1" t="s">
        <v>43</v>
      </c>
      <c r="D258" s="43">
        <v>71</v>
      </c>
      <c r="F258">
        <v>257</v>
      </c>
      <c r="G258">
        <v>0.14967330651395</v>
      </c>
      <c r="H258">
        <v>0.150135481762359</v>
      </c>
      <c r="I258">
        <v>4.4059711125222702E-2</v>
      </c>
      <c r="J258">
        <v>5.2269427435595699E-2</v>
      </c>
      <c r="K258">
        <v>0.277009421997371</v>
      </c>
      <c r="L258">
        <v>7.0229699654800998E-2</v>
      </c>
      <c r="M258">
        <v>0.23533657433566699</v>
      </c>
    </row>
    <row r="259" spans="1:13" x14ac:dyDescent="0.35">
      <c r="A259" s="1" t="s">
        <v>28</v>
      </c>
      <c r="B259" s="1">
        <v>174</v>
      </c>
      <c r="C259" s="1" t="s">
        <v>43</v>
      </c>
      <c r="D259" s="43">
        <v>72</v>
      </c>
      <c r="F259">
        <v>258</v>
      </c>
      <c r="G259">
        <v>0.14913176303327499</v>
      </c>
      <c r="H259">
        <v>0.15104376923683799</v>
      </c>
      <c r="I259">
        <v>4.2648687683966999E-2</v>
      </c>
      <c r="J259">
        <v>4.8872066120694301E-2</v>
      </c>
      <c r="K259">
        <v>0.271835253092369</v>
      </c>
      <c r="L259">
        <v>7.6457852069658994E-2</v>
      </c>
      <c r="M259">
        <v>0.23892129450737401</v>
      </c>
    </row>
    <row r="260" spans="1:13" x14ac:dyDescent="0.35">
      <c r="A260" s="1" t="s">
        <v>28</v>
      </c>
      <c r="B260" s="1">
        <v>175</v>
      </c>
      <c r="C260" s="1" t="s">
        <v>43</v>
      </c>
      <c r="D260" s="43">
        <v>73</v>
      </c>
      <c r="F260">
        <v>259</v>
      </c>
      <c r="G260">
        <v>0.15054321897499801</v>
      </c>
      <c r="H260">
        <v>0.15239407450578099</v>
      </c>
      <c r="I260">
        <v>4.2758671393460401E-2</v>
      </c>
      <c r="J260">
        <v>5.3704732333387302E-2</v>
      </c>
      <c r="K260">
        <v>0.266216167930725</v>
      </c>
      <c r="L260">
        <v>7.8978829733975603E-2</v>
      </c>
      <c r="M260">
        <v>0.23808283221670001</v>
      </c>
    </row>
    <row r="261" spans="1:13" x14ac:dyDescent="0.35">
      <c r="A261" s="1" t="s">
        <v>28</v>
      </c>
      <c r="B261" s="1">
        <v>176</v>
      </c>
      <c r="C261" s="1" t="s">
        <v>43</v>
      </c>
      <c r="D261" s="43">
        <v>74</v>
      </c>
      <c r="F261">
        <v>260</v>
      </c>
      <c r="G261">
        <v>0.15092423532662499</v>
      </c>
      <c r="H261">
        <v>0.15286120344656001</v>
      </c>
      <c r="I261">
        <v>4.3765676853992699E-2</v>
      </c>
      <c r="J261">
        <v>5.20928329342219E-2</v>
      </c>
      <c r="K261">
        <v>0.274478475101813</v>
      </c>
      <c r="L261">
        <v>7.6544587876332698E-2</v>
      </c>
      <c r="M261">
        <v>0.24086191695860501</v>
      </c>
    </row>
    <row r="262" spans="1:13" x14ac:dyDescent="0.35">
      <c r="A262" s="1" t="s">
        <v>28</v>
      </c>
      <c r="B262" s="1">
        <v>177</v>
      </c>
      <c r="C262" s="1" t="s">
        <v>43</v>
      </c>
      <c r="D262" s="43">
        <v>75</v>
      </c>
      <c r="F262">
        <v>261</v>
      </c>
      <c r="G262">
        <v>0.146249320904976</v>
      </c>
      <c r="H262">
        <v>0.14669044751955901</v>
      </c>
      <c r="I262">
        <v>5.15343074081758E-2</v>
      </c>
      <c r="J262">
        <v>3.6726264632628902E-2</v>
      </c>
      <c r="K262">
        <v>0.27973274837845202</v>
      </c>
      <c r="L262">
        <v>5.4891728944831297E-2</v>
      </c>
      <c r="M262">
        <v>0.246007187015781</v>
      </c>
    </row>
    <row r="263" spans="1:13" x14ac:dyDescent="0.35">
      <c r="A263" s="1" t="s">
        <v>28</v>
      </c>
      <c r="B263" s="1">
        <v>178</v>
      </c>
      <c r="C263" s="1" t="s">
        <v>43</v>
      </c>
      <c r="D263" s="43">
        <v>76</v>
      </c>
      <c r="F263">
        <v>262</v>
      </c>
      <c r="G263">
        <v>0.149215662905955</v>
      </c>
      <c r="H263">
        <v>0.14918363668343301</v>
      </c>
      <c r="I263">
        <v>5.3195367896107501E-2</v>
      </c>
      <c r="J263">
        <v>3.45413266846663E-2</v>
      </c>
      <c r="K263">
        <v>0.29234394229286598</v>
      </c>
      <c r="L263">
        <v>5.8344635568201901E-2</v>
      </c>
      <c r="M263">
        <v>0.25410276453353697</v>
      </c>
    </row>
    <row r="264" spans="1:13" x14ac:dyDescent="0.35">
      <c r="A264" s="1" t="s">
        <v>28</v>
      </c>
      <c r="B264" s="1">
        <v>179</v>
      </c>
      <c r="C264" s="1" t="s">
        <v>43</v>
      </c>
      <c r="D264" s="43">
        <v>77</v>
      </c>
      <c r="F264">
        <v>263</v>
      </c>
      <c r="G264">
        <v>0.14773608862857299</v>
      </c>
      <c r="H264">
        <v>0.14658878751243601</v>
      </c>
      <c r="I264">
        <v>5.1673197957365698E-2</v>
      </c>
      <c r="J264">
        <v>3.3272124180886001E-2</v>
      </c>
      <c r="K264">
        <v>0.26865539636594199</v>
      </c>
      <c r="L264">
        <v>5.6220108372120901E-2</v>
      </c>
      <c r="M264">
        <v>0.24627887258275899</v>
      </c>
    </row>
    <row r="265" spans="1:13" x14ac:dyDescent="0.35">
      <c r="A265" s="1" t="s">
        <v>28</v>
      </c>
      <c r="B265" s="1">
        <v>180</v>
      </c>
      <c r="C265" s="1" t="s">
        <v>43</v>
      </c>
      <c r="D265" s="43">
        <v>78</v>
      </c>
      <c r="F265">
        <v>264</v>
      </c>
      <c r="G265">
        <v>0.14848111476199399</v>
      </c>
      <c r="H265">
        <v>0.14956638683565601</v>
      </c>
      <c r="I265">
        <v>5.19655061768746E-2</v>
      </c>
      <c r="J265">
        <v>3.9538691574369102E-2</v>
      </c>
      <c r="K265">
        <v>0.28021596976364599</v>
      </c>
      <c r="L265">
        <v>5.7996297733077899E-2</v>
      </c>
      <c r="M265">
        <v>0.25367325743777902</v>
      </c>
    </row>
    <row r="266" spans="1:13" x14ac:dyDescent="0.35">
      <c r="A266" s="1" t="s">
        <v>28</v>
      </c>
      <c r="B266" s="1">
        <v>181</v>
      </c>
      <c r="C266" s="1" t="s">
        <v>43</v>
      </c>
      <c r="D266" s="43">
        <v>79</v>
      </c>
      <c r="F266">
        <v>265</v>
      </c>
      <c r="G266">
        <v>0.14547588791452201</v>
      </c>
      <c r="H266">
        <v>0.14732195550484001</v>
      </c>
      <c r="I266">
        <v>5.0963708286446398E-2</v>
      </c>
      <c r="J266">
        <v>3.6633473746902602E-2</v>
      </c>
      <c r="K266">
        <v>0.28080121365265798</v>
      </c>
      <c r="L266">
        <v>5.4643262628684401E-2</v>
      </c>
      <c r="M266">
        <v>0.24693467008842099</v>
      </c>
    </row>
    <row r="267" spans="1:13" x14ac:dyDescent="0.35">
      <c r="A267" s="1" t="s">
        <v>28</v>
      </c>
      <c r="B267" s="1">
        <v>182</v>
      </c>
      <c r="C267" s="1" t="s">
        <v>43</v>
      </c>
      <c r="D267" s="43">
        <v>80</v>
      </c>
      <c r="F267">
        <v>266</v>
      </c>
      <c r="G267">
        <v>5.02259577423552E-2</v>
      </c>
      <c r="H267">
        <v>5.6326785072762002E-2</v>
      </c>
      <c r="I267">
        <v>4.16841285896032E-2</v>
      </c>
      <c r="J267">
        <v>-4.3260308974765002E-2</v>
      </c>
      <c r="K267">
        <v>0.212694505940276</v>
      </c>
      <c r="L267">
        <v>-1.02862783634044E-2</v>
      </c>
      <c r="M267">
        <v>0.147446615708859</v>
      </c>
    </row>
    <row r="268" spans="1:13" x14ac:dyDescent="0.35">
      <c r="A268" s="1" t="s">
        <v>28</v>
      </c>
      <c r="B268" s="1">
        <v>183</v>
      </c>
      <c r="C268" s="1" t="s">
        <v>43</v>
      </c>
      <c r="D268" s="43">
        <v>81</v>
      </c>
      <c r="F268">
        <v>267</v>
      </c>
      <c r="G268">
        <v>4.9893753410144202E-2</v>
      </c>
      <c r="H268">
        <v>5.4672985780216801E-2</v>
      </c>
      <c r="I268">
        <v>3.9916727906498299E-2</v>
      </c>
      <c r="J268">
        <v>-3.9229616354251998E-2</v>
      </c>
      <c r="K268">
        <v>0.18032240038130901</v>
      </c>
      <c r="L268">
        <v>-7.07411337395265E-3</v>
      </c>
      <c r="M268">
        <v>0.14562765837160499</v>
      </c>
    </row>
    <row r="269" spans="1:13" x14ac:dyDescent="0.35">
      <c r="A269" s="1" t="s">
        <v>28</v>
      </c>
      <c r="B269" s="1">
        <v>184</v>
      </c>
      <c r="C269" s="1" t="s">
        <v>43</v>
      </c>
      <c r="D269" s="43">
        <v>82</v>
      </c>
      <c r="F269">
        <v>268</v>
      </c>
      <c r="G269">
        <v>4.4634356531372897E-2</v>
      </c>
      <c r="H269">
        <v>5.3242060365013298E-2</v>
      </c>
      <c r="I269">
        <v>4.2684568151549501E-2</v>
      </c>
      <c r="J269">
        <v>-3.5866150137925601E-2</v>
      </c>
      <c r="K269">
        <v>0.190252495237277</v>
      </c>
      <c r="L269">
        <v>-8.2348943573187592E-3</v>
      </c>
      <c r="M269">
        <v>0.15056053723774299</v>
      </c>
    </row>
    <row r="270" spans="1:13" x14ac:dyDescent="0.35">
      <c r="A270" s="1" t="s">
        <v>28</v>
      </c>
      <c r="B270" s="1">
        <v>185</v>
      </c>
      <c r="C270" s="1" t="s">
        <v>43</v>
      </c>
      <c r="D270" s="43">
        <v>83</v>
      </c>
      <c r="F270">
        <v>269</v>
      </c>
      <c r="G270">
        <v>4.5769647209033502E-2</v>
      </c>
      <c r="H270">
        <v>5.2867281832863697E-2</v>
      </c>
      <c r="I270">
        <v>4.0638809959259899E-2</v>
      </c>
      <c r="J270">
        <v>-2.8781243537540899E-2</v>
      </c>
      <c r="K270">
        <v>0.19169545712931699</v>
      </c>
      <c r="L270">
        <v>-8.6657568338682506E-3</v>
      </c>
      <c r="M270">
        <v>0.14578353770184499</v>
      </c>
    </row>
    <row r="271" spans="1:13" x14ac:dyDescent="0.35">
      <c r="A271" s="1" t="s">
        <v>28</v>
      </c>
      <c r="B271" s="1">
        <v>186</v>
      </c>
      <c r="C271" s="1" t="s">
        <v>43</v>
      </c>
      <c r="D271" s="43">
        <v>84</v>
      </c>
      <c r="F271">
        <v>270</v>
      </c>
      <c r="G271">
        <v>4.8349460660459698E-2</v>
      </c>
      <c r="H271">
        <v>5.5196412994785199E-2</v>
      </c>
      <c r="I271">
        <v>4.1669116378466001E-2</v>
      </c>
      <c r="J271">
        <v>-4.3679565468094497E-2</v>
      </c>
      <c r="K271">
        <v>0.19759390542066099</v>
      </c>
      <c r="L271">
        <v>-1.37064866717622E-2</v>
      </c>
      <c r="M271">
        <v>0.14866492525059199</v>
      </c>
    </row>
    <row r="272" spans="1:13" x14ac:dyDescent="0.35">
      <c r="A272" s="1" t="s">
        <v>28</v>
      </c>
      <c r="B272" s="1">
        <v>187</v>
      </c>
      <c r="C272" s="1" t="s">
        <v>43</v>
      </c>
      <c r="D272" s="43">
        <v>85</v>
      </c>
      <c r="F272">
        <v>271</v>
      </c>
      <c r="G272">
        <v>5.0024923414571397E-2</v>
      </c>
      <c r="H272">
        <v>5.5183334854254001E-2</v>
      </c>
      <c r="I272">
        <v>4.2528763510470899E-2</v>
      </c>
      <c r="J272">
        <v>-4.1923892325005097E-2</v>
      </c>
      <c r="K272">
        <v>0.194957121945317</v>
      </c>
      <c r="L272">
        <v>-1.38617619617961E-2</v>
      </c>
      <c r="M272">
        <v>0.14969649927513201</v>
      </c>
    </row>
    <row r="273" spans="1:13" x14ac:dyDescent="0.35">
      <c r="A273" s="1" t="s">
        <v>28</v>
      </c>
      <c r="B273" s="1">
        <v>188</v>
      </c>
      <c r="C273" s="1" t="s">
        <v>43</v>
      </c>
      <c r="D273" s="43">
        <v>86</v>
      </c>
      <c r="F273">
        <v>272</v>
      </c>
      <c r="G273">
        <v>4.6939295355721798E-2</v>
      </c>
      <c r="H273">
        <v>5.4516524555921299E-2</v>
      </c>
      <c r="I273">
        <v>4.2253023040118902E-2</v>
      </c>
      <c r="J273">
        <v>-3.7051193380767997E-2</v>
      </c>
      <c r="K273">
        <v>0.199542762362279</v>
      </c>
      <c r="L273">
        <v>-8.6710520279108597E-3</v>
      </c>
      <c r="M273">
        <v>0.15463164812937299</v>
      </c>
    </row>
    <row r="274" spans="1:13" x14ac:dyDescent="0.35">
      <c r="A274" s="1" t="s">
        <v>28</v>
      </c>
      <c r="B274" s="1">
        <v>189</v>
      </c>
      <c r="C274" s="1" t="s">
        <v>43</v>
      </c>
      <c r="D274" s="43">
        <v>87</v>
      </c>
      <c r="F274">
        <v>273</v>
      </c>
      <c r="G274">
        <v>4.7767087314158303E-2</v>
      </c>
      <c r="H274">
        <v>5.44161426926889E-2</v>
      </c>
      <c r="I274">
        <v>4.0434496802424398E-2</v>
      </c>
      <c r="J274">
        <v>-3.3630777630712601E-2</v>
      </c>
      <c r="K274">
        <v>0.19329945836871801</v>
      </c>
      <c r="L274">
        <v>-7.2853340347776496E-3</v>
      </c>
      <c r="M274">
        <v>0.145240487178532</v>
      </c>
    </row>
    <row r="275" spans="1:13" x14ac:dyDescent="0.35">
      <c r="A275" s="1" t="s">
        <v>28</v>
      </c>
      <c r="B275" s="1">
        <v>190</v>
      </c>
      <c r="C275" s="1" t="s">
        <v>43</v>
      </c>
      <c r="D275" s="43">
        <v>88</v>
      </c>
      <c r="F275">
        <v>274</v>
      </c>
      <c r="G275">
        <v>4.92591896472344E-2</v>
      </c>
      <c r="H275">
        <v>5.4990634119389002E-2</v>
      </c>
      <c r="I275">
        <v>3.9821568776642703E-2</v>
      </c>
      <c r="J275">
        <v>-4.2886519779697201E-2</v>
      </c>
      <c r="K275">
        <v>0.17288963152859901</v>
      </c>
      <c r="L275">
        <v>-4.6097087502806602E-3</v>
      </c>
      <c r="M275">
        <v>0.14047445640742101</v>
      </c>
    </row>
    <row r="276" spans="1:13" x14ac:dyDescent="0.35">
      <c r="A276" s="1" t="s">
        <v>28</v>
      </c>
      <c r="B276" s="1">
        <v>191</v>
      </c>
      <c r="C276" s="1" t="s">
        <v>43</v>
      </c>
      <c r="D276" s="43">
        <v>89</v>
      </c>
      <c r="F276">
        <v>275</v>
      </c>
      <c r="G276">
        <v>4.89011248499873E-2</v>
      </c>
      <c r="H276">
        <v>5.5230191729706599E-2</v>
      </c>
      <c r="I276">
        <v>4.0593610812034997E-2</v>
      </c>
      <c r="J276">
        <v>-3.1775038448920802E-2</v>
      </c>
      <c r="K276">
        <v>0.190681461993987</v>
      </c>
      <c r="L276">
        <v>-5.4444423755887596E-3</v>
      </c>
      <c r="M276">
        <v>0.14900484907370501</v>
      </c>
    </row>
    <row r="277" spans="1:13" x14ac:dyDescent="0.35">
      <c r="A277" s="1" t="s">
        <v>28</v>
      </c>
      <c r="B277" s="1">
        <v>192</v>
      </c>
      <c r="C277" s="1" t="s">
        <v>43</v>
      </c>
      <c r="D277" s="43">
        <v>90</v>
      </c>
      <c r="F277">
        <v>276</v>
      </c>
      <c r="G277" s="115">
        <v>-5.7796233941601104E-13</v>
      </c>
      <c r="H277" s="115">
        <v>-9.2173489333498793E-13</v>
      </c>
      <c r="I277" s="115">
        <v>2.3070211117247801E-11</v>
      </c>
      <c r="J277" s="115">
        <v>-7.9137496060595994E-11</v>
      </c>
      <c r="K277" s="115">
        <v>7.3078732588798197E-11</v>
      </c>
      <c r="L277" s="115">
        <v>-4.6638241525661698E-11</v>
      </c>
      <c r="M277" s="115">
        <v>4.59957603867135E-11</v>
      </c>
    </row>
    <row r="278" spans="1:13" x14ac:dyDescent="0.35">
      <c r="A278" s="1" t="s">
        <v>28</v>
      </c>
      <c r="B278" s="1">
        <v>193</v>
      </c>
      <c r="C278" s="1" t="s">
        <v>43</v>
      </c>
      <c r="D278" s="43">
        <v>91</v>
      </c>
      <c r="F278">
        <v>277</v>
      </c>
      <c r="G278" s="115">
        <v>-1.95621143151669E-13</v>
      </c>
      <c r="H278" s="115">
        <v>2.0182087168091799E-13</v>
      </c>
      <c r="I278" s="115">
        <v>2.3464493981722199E-11</v>
      </c>
      <c r="J278" s="115">
        <v>-6.9356836717158899E-11</v>
      </c>
      <c r="K278" s="115">
        <v>7.0229858810381396E-11</v>
      </c>
      <c r="L278" s="115">
        <v>-5.0132193393420003E-11</v>
      </c>
      <c r="M278" s="115">
        <v>5.1332427018309298E-11</v>
      </c>
    </row>
    <row r="279" spans="1:13" x14ac:dyDescent="0.35">
      <c r="A279" s="1" t="s">
        <v>28</v>
      </c>
      <c r="B279" s="1">
        <v>194</v>
      </c>
      <c r="C279" s="1" t="s">
        <v>43</v>
      </c>
      <c r="D279" s="43">
        <v>92</v>
      </c>
      <c r="F279">
        <v>278</v>
      </c>
      <c r="G279" s="115">
        <v>-3.8130440760321399E-13</v>
      </c>
      <c r="H279" s="115">
        <v>7.9075357030214795E-16</v>
      </c>
      <c r="I279" s="115">
        <v>2.3368095265760501E-11</v>
      </c>
      <c r="J279" s="115">
        <v>-7.3670447773533603E-11</v>
      </c>
      <c r="K279" s="115">
        <v>7.9792507609400303E-11</v>
      </c>
      <c r="L279" s="115">
        <v>-4.7220363010936797E-11</v>
      </c>
      <c r="M279" s="115">
        <v>4.88970652214005E-11</v>
      </c>
    </row>
    <row r="280" spans="1:13" x14ac:dyDescent="0.35">
      <c r="A280" s="1" t="s">
        <v>28</v>
      </c>
      <c r="B280" s="1">
        <v>195</v>
      </c>
      <c r="C280" s="1" t="s">
        <v>43</v>
      </c>
      <c r="D280" s="43">
        <v>93</v>
      </c>
      <c r="F280">
        <v>279</v>
      </c>
      <c r="G280" s="115">
        <v>-4.8576844732946796E-13</v>
      </c>
      <c r="H280" s="115">
        <v>-2.9480759275692E-13</v>
      </c>
      <c r="I280" s="115">
        <v>2.3139823305269E-11</v>
      </c>
      <c r="J280" s="115">
        <v>-7.5167866485248103E-11</v>
      </c>
      <c r="K280" s="115">
        <v>7.3993416097461304E-11</v>
      </c>
      <c r="L280" s="115">
        <v>-4.9204077457112501E-11</v>
      </c>
      <c r="M280" s="115">
        <v>4.7068009722478798E-11</v>
      </c>
    </row>
    <row r="281" spans="1:13" x14ac:dyDescent="0.35">
      <c r="A281" s="1" t="s">
        <v>28</v>
      </c>
      <c r="B281" s="1">
        <v>196</v>
      </c>
      <c r="C281" s="1" t="s">
        <v>43</v>
      </c>
      <c r="D281" s="43">
        <v>94</v>
      </c>
      <c r="F281">
        <v>280</v>
      </c>
      <c r="G281" s="115">
        <v>-3.0382499447862098E-13</v>
      </c>
      <c r="H281" s="115">
        <v>-6.2212345241534896E-13</v>
      </c>
      <c r="I281" s="115">
        <v>2.3200217476347699E-11</v>
      </c>
      <c r="J281" s="115">
        <v>-7.7417702600484703E-11</v>
      </c>
      <c r="K281" s="115">
        <v>7.5077160603565494E-11</v>
      </c>
      <c r="L281" s="115">
        <v>-4.8966503662058403E-11</v>
      </c>
      <c r="M281" s="115">
        <v>4.7559021679088502E-11</v>
      </c>
    </row>
    <row r="282" spans="1:13" x14ac:dyDescent="0.35">
      <c r="A282" s="1" t="s">
        <v>28</v>
      </c>
      <c r="B282" s="1">
        <v>169</v>
      </c>
      <c r="C282" s="1" t="s">
        <v>43</v>
      </c>
      <c r="D282" s="43">
        <v>95</v>
      </c>
      <c r="F282">
        <v>281</v>
      </c>
      <c r="G282" s="115">
        <v>3.4377705559298801E-13</v>
      </c>
      <c r="H282" s="115">
        <v>1.0254391182724E-13</v>
      </c>
      <c r="I282" s="115">
        <v>2.31745293769219E-11</v>
      </c>
      <c r="J282" s="115">
        <v>-6.3783582130186905E-11</v>
      </c>
      <c r="K282" s="115">
        <v>7.3492072621240496E-11</v>
      </c>
      <c r="L282" s="115">
        <v>-4.9858994633485503E-11</v>
      </c>
      <c r="M282" s="115">
        <v>4.8956332365600002E-11</v>
      </c>
    </row>
    <row r="283" spans="1:13" x14ac:dyDescent="0.35">
      <c r="A283" s="1" t="s">
        <v>28</v>
      </c>
      <c r="B283" s="1">
        <v>170</v>
      </c>
      <c r="C283" s="1" t="s">
        <v>43</v>
      </c>
      <c r="D283" s="43">
        <v>96</v>
      </c>
      <c r="F283">
        <v>282</v>
      </c>
      <c r="G283" s="115">
        <v>-5.9634540597734599E-13</v>
      </c>
      <c r="H283" s="115">
        <v>-5.0427289652661104E-13</v>
      </c>
      <c r="I283" s="115">
        <v>2.2546414766523901E-11</v>
      </c>
      <c r="J283" s="115">
        <v>-8.0965568909886906E-11</v>
      </c>
      <c r="K283" s="115">
        <v>6.8004175121166603E-11</v>
      </c>
      <c r="L283" s="115">
        <v>-4.69511941537053E-11</v>
      </c>
      <c r="M283" s="115">
        <v>4.5873922102566798E-11</v>
      </c>
    </row>
    <row r="284" spans="1:13" x14ac:dyDescent="0.35">
      <c r="A284" s="1" t="s">
        <v>28</v>
      </c>
      <c r="B284" s="1">
        <v>171</v>
      </c>
      <c r="C284" s="1" t="s">
        <v>43</v>
      </c>
      <c r="D284" s="43">
        <v>97</v>
      </c>
      <c r="F284">
        <v>283</v>
      </c>
      <c r="G284" s="115">
        <v>-3.17949672225998E-13</v>
      </c>
      <c r="H284" s="115">
        <v>-4.6650813859512799E-13</v>
      </c>
      <c r="I284" s="115">
        <v>2.28688632224002E-11</v>
      </c>
      <c r="J284" s="115">
        <v>-8.12547228206063E-11</v>
      </c>
      <c r="K284" s="115">
        <v>6.9927979626702199E-11</v>
      </c>
      <c r="L284" s="115">
        <v>-4.9991283328904102E-11</v>
      </c>
      <c r="M284" s="115">
        <v>4.8645150817525502E-11</v>
      </c>
    </row>
    <row r="285" spans="1:13" x14ac:dyDescent="0.35">
      <c r="A285" s="1" t="s">
        <v>28</v>
      </c>
      <c r="B285" s="1">
        <v>172</v>
      </c>
      <c r="C285" s="1" t="s">
        <v>43</v>
      </c>
      <c r="D285" s="43">
        <v>98</v>
      </c>
      <c r="F285">
        <v>284</v>
      </c>
      <c r="G285" s="115">
        <v>-3.1596527956145201E-13</v>
      </c>
      <c r="H285" s="115">
        <v>-2.7704680746681301E-13</v>
      </c>
      <c r="I285" s="115">
        <v>2.3151572933102601E-11</v>
      </c>
      <c r="J285" s="115">
        <v>-8.2538280170242206E-11</v>
      </c>
      <c r="K285" s="115">
        <v>7.67246863539435E-11</v>
      </c>
      <c r="L285" s="115">
        <v>-4.7416813159498101E-11</v>
      </c>
      <c r="M285" s="115">
        <v>4.7447479183681898E-11</v>
      </c>
    </row>
    <row r="286" spans="1:13" x14ac:dyDescent="0.35">
      <c r="A286" s="1" t="s">
        <v>28</v>
      </c>
      <c r="B286" s="1">
        <v>173</v>
      </c>
      <c r="C286" s="1" t="s">
        <v>43</v>
      </c>
      <c r="D286" s="43">
        <v>99</v>
      </c>
      <c r="F286">
        <v>285</v>
      </c>
      <c r="G286" s="115">
        <v>9.274766304461029E-13</v>
      </c>
      <c r="H286" s="115">
        <v>7.5303885322396303E-13</v>
      </c>
      <c r="I286" s="115">
        <v>2.44441545757089E-11</v>
      </c>
      <c r="J286" s="115">
        <v>-7.8603933294281104E-11</v>
      </c>
      <c r="K286" s="115">
        <v>7.3624676780739706E-11</v>
      </c>
      <c r="L286" s="115">
        <v>-5.17199792231649E-11</v>
      </c>
      <c r="M286" s="115">
        <v>5.0794040667795503E-11</v>
      </c>
    </row>
    <row r="287" spans="1:13" x14ac:dyDescent="0.35">
      <c r="A287" s="1" t="s">
        <v>28</v>
      </c>
      <c r="B287" s="1">
        <v>174</v>
      </c>
      <c r="C287" s="1" t="s">
        <v>43</v>
      </c>
      <c r="D287" s="43">
        <v>100</v>
      </c>
      <c r="F287">
        <v>286</v>
      </c>
      <c r="G287" s="115">
        <v>-5.5004659651161903E-13</v>
      </c>
      <c r="H287" s="115">
        <v>-9.1189720195901308E-13</v>
      </c>
      <c r="I287" s="115">
        <v>2.2232797369200598E-11</v>
      </c>
      <c r="J287" s="115">
        <v>-7.5585996640665598E-11</v>
      </c>
      <c r="K287" s="115">
        <v>6.7540855985744301E-11</v>
      </c>
      <c r="L287" s="115">
        <v>-4.7977644808757797E-11</v>
      </c>
      <c r="M287" s="115">
        <v>4.2110800721120497E-11</v>
      </c>
    </row>
    <row r="288" spans="1:13" x14ac:dyDescent="0.35">
      <c r="A288" s="1" t="s">
        <v>28</v>
      </c>
      <c r="B288" s="1">
        <v>175</v>
      </c>
      <c r="C288" s="1" t="s">
        <v>43</v>
      </c>
      <c r="D288" s="43">
        <v>101</v>
      </c>
      <c r="F288">
        <v>287</v>
      </c>
      <c r="G288" s="115">
        <v>-2.3487362854077999E-13</v>
      </c>
      <c r="H288" s="115">
        <v>-6.73176424211251E-13</v>
      </c>
      <c r="I288" s="115">
        <v>2.3069353999271799E-11</v>
      </c>
      <c r="J288" s="115">
        <v>-8.4559837192846503E-11</v>
      </c>
      <c r="K288" s="115">
        <v>7.2023441828737499E-11</v>
      </c>
      <c r="L288" s="115">
        <v>-5.0919081020717698E-11</v>
      </c>
      <c r="M288" s="115">
        <v>4.6359080783769897E-11</v>
      </c>
    </row>
    <row r="289" spans="1:13" x14ac:dyDescent="0.35">
      <c r="A289" s="1" t="s">
        <v>28</v>
      </c>
      <c r="B289" s="1">
        <v>176</v>
      </c>
      <c r="C289" s="1" t="s">
        <v>43</v>
      </c>
      <c r="D289" s="43">
        <v>102</v>
      </c>
      <c r="F289">
        <v>288</v>
      </c>
      <c r="G289" s="115">
        <v>4.6804921376913503E-13</v>
      </c>
      <c r="H289" s="115">
        <v>3.2152489199721501E-13</v>
      </c>
      <c r="I289" s="115">
        <v>2.2785988447603001E-11</v>
      </c>
      <c r="J289" s="115">
        <v>-7.9321597771918603E-11</v>
      </c>
      <c r="K289" s="115">
        <v>6.9867318030740206E-11</v>
      </c>
      <c r="L289" s="115">
        <v>-4.5907949816974902E-11</v>
      </c>
      <c r="M289" s="115">
        <v>4.8701192777509897E-11</v>
      </c>
    </row>
    <row r="290" spans="1:13" x14ac:dyDescent="0.35">
      <c r="A290" s="1" t="s">
        <v>28</v>
      </c>
      <c r="B290" s="1">
        <v>177</v>
      </c>
      <c r="C290" s="1" t="s">
        <v>43</v>
      </c>
      <c r="D290" s="43">
        <v>103</v>
      </c>
      <c r="F290">
        <v>289</v>
      </c>
      <c r="G290" s="115">
        <v>1.23458969744428E-12</v>
      </c>
      <c r="H290" s="115">
        <v>1.9513773615999502E-12</v>
      </c>
      <c r="I290" s="115">
        <v>2.28834867035425E-11</v>
      </c>
      <c r="J290" s="115">
        <v>-6.5492674744948795E-11</v>
      </c>
      <c r="K290" s="115">
        <v>8.8728750745187901E-11</v>
      </c>
      <c r="L290" s="115">
        <v>-4.42668734712454E-11</v>
      </c>
      <c r="M290" s="115">
        <v>4.9144706698408799E-11</v>
      </c>
    </row>
    <row r="291" spans="1:13" x14ac:dyDescent="0.35">
      <c r="A291" s="1" t="s">
        <v>28</v>
      </c>
      <c r="B291" s="1">
        <v>178</v>
      </c>
      <c r="C291" s="1" t="s">
        <v>43</v>
      </c>
      <c r="D291" s="43">
        <v>104</v>
      </c>
      <c r="F291">
        <v>290</v>
      </c>
      <c r="G291" s="115">
        <v>4.0209406250168499E-13</v>
      </c>
      <c r="H291" s="115">
        <v>-1.24500478422306E-13</v>
      </c>
      <c r="I291" s="115">
        <v>2.28255818777027E-11</v>
      </c>
      <c r="J291" s="115">
        <v>-7.6380145299275495E-11</v>
      </c>
      <c r="K291" s="115">
        <v>7.6440886064337698E-11</v>
      </c>
      <c r="L291" s="115">
        <v>-4.9960751224013999E-11</v>
      </c>
      <c r="M291" s="115">
        <v>4.7810867980555702E-11</v>
      </c>
    </row>
    <row r="292" spans="1:13" x14ac:dyDescent="0.35">
      <c r="A292" s="1" t="s">
        <v>28</v>
      </c>
      <c r="B292" s="1">
        <v>179</v>
      </c>
      <c r="C292" s="1" t="s">
        <v>43</v>
      </c>
      <c r="D292" s="43">
        <v>105</v>
      </c>
      <c r="F292">
        <v>291</v>
      </c>
      <c r="G292" s="115">
        <v>-8.1028746681437397E-13</v>
      </c>
      <c r="H292" s="115">
        <v>-2.25497995494701E-13</v>
      </c>
      <c r="I292" s="115">
        <v>2.2896403780401001E-11</v>
      </c>
      <c r="J292" s="115">
        <v>-6.8798220849178399E-11</v>
      </c>
      <c r="K292" s="115">
        <v>8.2407945074357294E-11</v>
      </c>
      <c r="L292" s="115">
        <v>-4.7336009428238801E-11</v>
      </c>
      <c r="M292" s="115">
        <v>4.8999599711532801E-11</v>
      </c>
    </row>
    <row r="293" spans="1:13" x14ac:dyDescent="0.35">
      <c r="A293" s="1" t="s">
        <v>28</v>
      </c>
      <c r="B293" s="1">
        <v>180</v>
      </c>
      <c r="C293" s="1" t="s">
        <v>43</v>
      </c>
      <c r="D293" s="43">
        <v>106</v>
      </c>
      <c r="F293">
        <v>292</v>
      </c>
      <c r="G293" s="115">
        <v>7.7215257044767003E-13</v>
      </c>
      <c r="H293" s="115">
        <v>8.6476320019867397E-13</v>
      </c>
      <c r="I293" s="115">
        <v>2.27789384896395E-11</v>
      </c>
      <c r="J293" s="115">
        <v>-7.8619532212768906E-11</v>
      </c>
      <c r="K293" s="115">
        <v>7.6146762290463705E-11</v>
      </c>
      <c r="L293" s="115">
        <v>-4.4557482974244297E-11</v>
      </c>
      <c r="M293" s="115">
        <v>4.4937411842233303E-11</v>
      </c>
    </row>
    <row r="294" spans="1:13" x14ac:dyDescent="0.35">
      <c r="A294" s="1" t="s">
        <v>28</v>
      </c>
      <c r="B294" s="1">
        <v>181</v>
      </c>
      <c r="C294" s="1" t="s">
        <v>43</v>
      </c>
      <c r="D294" s="43">
        <v>107</v>
      </c>
      <c r="F294">
        <v>293</v>
      </c>
      <c r="G294" s="115">
        <v>-4.4028999806234601E-13</v>
      </c>
      <c r="H294" s="115">
        <v>3.61709503447623E-13</v>
      </c>
      <c r="I294" s="115">
        <v>2.2940471846061699E-11</v>
      </c>
      <c r="J294" s="115">
        <v>-6.9405632132280896E-11</v>
      </c>
      <c r="K294" s="115">
        <v>7.5656697419812501E-11</v>
      </c>
      <c r="L294" s="115">
        <v>-4.5008905034071701E-11</v>
      </c>
      <c r="M294" s="115">
        <v>4.7501064171068199E-11</v>
      </c>
    </row>
    <row r="295" spans="1:13" x14ac:dyDescent="0.35">
      <c r="A295" s="1" t="s">
        <v>28</v>
      </c>
      <c r="B295" s="1">
        <v>182</v>
      </c>
      <c r="C295" s="1" t="s">
        <v>43</v>
      </c>
      <c r="D295" s="43">
        <v>108</v>
      </c>
      <c r="F295">
        <v>294</v>
      </c>
      <c r="G295" s="115">
        <v>-6.3336531701496502E-13</v>
      </c>
      <c r="H295" s="115">
        <v>-5.8423436447621902E-13</v>
      </c>
      <c r="I295" s="115">
        <v>2.3111706352627099E-11</v>
      </c>
      <c r="J295" s="115">
        <v>-7.5465288189983902E-11</v>
      </c>
      <c r="K295" s="115">
        <v>6.8845852389230997E-11</v>
      </c>
      <c r="L295" s="115">
        <v>-4.7602326541237097E-11</v>
      </c>
      <c r="M295" s="115">
        <v>5.15389413158605E-11</v>
      </c>
    </row>
    <row r="296" spans="1:13" x14ac:dyDescent="0.35">
      <c r="A296" s="1" t="s">
        <v>28</v>
      </c>
      <c r="B296" s="1">
        <v>183</v>
      </c>
      <c r="C296" s="1" t="s">
        <v>43</v>
      </c>
      <c r="D296" s="43">
        <v>109</v>
      </c>
      <c r="F296">
        <v>295</v>
      </c>
      <c r="G296" s="115">
        <v>4.2390204294423799E-13</v>
      </c>
      <c r="H296" s="115">
        <v>7.12326384845157E-14</v>
      </c>
      <c r="I296" s="115">
        <v>2.2408335065183799E-11</v>
      </c>
      <c r="J296" s="115">
        <v>-8.6955975533085605E-11</v>
      </c>
      <c r="K296" s="115">
        <v>6.8260292973348602E-11</v>
      </c>
      <c r="L296" s="115">
        <v>-4.7777590961691502E-11</v>
      </c>
      <c r="M296" s="115">
        <v>4.5234805125368699E-11</v>
      </c>
    </row>
    <row r="297" spans="1:13" x14ac:dyDescent="0.35">
      <c r="A297" s="1" t="s">
        <v>28</v>
      </c>
      <c r="B297" s="1">
        <v>184</v>
      </c>
      <c r="C297" s="1" t="s">
        <v>43</v>
      </c>
      <c r="D297" s="43">
        <v>110</v>
      </c>
      <c r="F297">
        <v>296</v>
      </c>
      <c r="G297" s="115">
        <v>5.8453752591325095E-13</v>
      </c>
      <c r="H297" s="115">
        <v>5.4635249265447896E-13</v>
      </c>
      <c r="I297" s="115">
        <v>2.2548738695945899E-11</v>
      </c>
      <c r="J297" s="115">
        <v>-7.1111859558763794E-11</v>
      </c>
      <c r="K297" s="115">
        <v>7.3765711383875206E-11</v>
      </c>
      <c r="L297" s="115">
        <v>-4.6766998431823599E-11</v>
      </c>
      <c r="M297" s="115">
        <v>4.9899311532867702E-11</v>
      </c>
    </row>
    <row r="298" spans="1:13" x14ac:dyDescent="0.35">
      <c r="A298" s="1" t="s">
        <v>28</v>
      </c>
      <c r="B298" s="1">
        <v>185</v>
      </c>
      <c r="C298" s="1" t="s">
        <v>43</v>
      </c>
      <c r="D298" s="43">
        <v>111</v>
      </c>
      <c r="F298">
        <v>297</v>
      </c>
      <c r="G298" s="115">
        <v>1.8731814430336201E-13</v>
      </c>
      <c r="H298" s="115">
        <v>-4.2584739023025002E-13</v>
      </c>
      <c r="I298" s="115">
        <v>2.2937412517054399E-11</v>
      </c>
      <c r="J298" s="115">
        <v>-8.5480959412787595E-11</v>
      </c>
      <c r="K298" s="115">
        <v>7.3563427501537503E-11</v>
      </c>
      <c r="L298" s="115">
        <v>-4.7391095102736597E-11</v>
      </c>
      <c r="M298" s="115">
        <v>4.8932791571409499E-11</v>
      </c>
    </row>
    <row r="299" spans="1:13" x14ac:dyDescent="0.35">
      <c r="A299" s="1" t="s">
        <v>28</v>
      </c>
      <c r="B299" s="1">
        <v>186</v>
      </c>
      <c r="C299" s="1" t="s">
        <v>43</v>
      </c>
      <c r="D299" s="43">
        <v>112</v>
      </c>
      <c r="F299">
        <v>298</v>
      </c>
      <c r="G299" s="115">
        <v>3.5282462445135201E-13</v>
      </c>
      <c r="H299" s="115">
        <v>9.6968746721372591E-13</v>
      </c>
      <c r="I299" s="115">
        <v>2.3045468066818301E-11</v>
      </c>
      <c r="J299" s="115">
        <v>-7.2384054371083899E-11</v>
      </c>
      <c r="K299" s="115">
        <v>7.0674737324322203E-11</v>
      </c>
      <c r="L299" s="115">
        <v>-4.9866494149118599E-11</v>
      </c>
      <c r="M299" s="115">
        <v>4.7363657071490302E-11</v>
      </c>
    </row>
    <row r="300" spans="1:13" x14ac:dyDescent="0.35">
      <c r="A300" s="1" t="s">
        <v>28</v>
      </c>
      <c r="B300" s="1">
        <v>187</v>
      </c>
      <c r="C300" s="1" t="s">
        <v>43</v>
      </c>
      <c r="D300" s="43">
        <v>113</v>
      </c>
      <c r="F300">
        <v>299</v>
      </c>
      <c r="G300" s="115">
        <v>3.6049383849292002E-13</v>
      </c>
      <c r="H300" s="115">
        <v>2.8241484196741601E-13</v>
      </c>
      <c r="I300" s="115">
        <v>2.3292960625905501E-11</v>
      </c>
      <c r="J300" s="115">
        <v>-7.3121022214509501E-11</v>
      </c>
      <c r="K300" s="115">
        <v>7.8741744611898796E-11</v>
      </c>
      <c r="L300" s="115">
        <v>-4.7507840542249397E-11</v>
      </c>
      <c r="M300" s="115">
        <v>4.85041124899593E-11</v>
      </c>
    </row>
    <row r="301" spans="1:13" x14ac:dyDescent="0.35">
      <c r="A301" s="1" t="s">
        <v>28</v>
      </c>
      <c r="B301" s="1">
        <v>188</v>
      </c>
      <c r="C301" s="1" t="s">
        <v>43</v>
      </c>
      <c r="D301" s="43">
        <v>114</v>
      </c>
      <c r="F301">
        <v>300</v>
      </c>
      <c r="G301" s="115">
        <v>8.2285679537577902E-13</v>
      </c>
      <c r="H301" s="115">
        <v>1.76385088989956E-12</v>
      </c>
      <c r="I301" s="115">
        <v>2.3030331004651699E-11</v>
      </c>
      <c r="J301" s="115">
        <v>-6.7137920743399303E-11</v>
      </c>
      <c r="K301" s="115">
        <v>7.8537157430941998E-11</v>
      </c>
      <c r="L301" s="115">
        <v>-4.4509024896789601E-11</v>
      </c>
      <c r="M301" s="115">
        <v>5.2308161852073601E-11</v>
      </c>
    </row>
    <row r="302" spans="1:13" x14ac:dyDescent="0.35">
      <c r="A302" s="1" t="s">
        <v>28</v>
      </c>
      <c r="B302" s="1">
        <v>189</v>
      </c>
      <c r="C302" s="1" t="s">
        <v>43</v>
      </c>
      <c r="D302" s="43">
        <v>115</v>
      </c>
      <c r="F302">
        <v>301</v>
      </c>
      <c r="G302" s="115">
        <v>3.1846984167363598E-14</v>
      </c>
      <c r="H302" s="115">
        <v>7.4856912395796196E-13</v>
      </c>
      <c r="I302" s="115">
        <v>2.2257003263993401E-11</v>
      </c>
      <c r="J302" s="115">
        <v>-7.5119305970529398E-11</v>
      </c>
      <c r="K302" s="115">
        <v>7.8725323744980499E-11</v>
      </c>
      <c r="L302" s="115">
        <v>-4.4339684918476502E-11</v>
      </c>
      <c r="M302" s="115">
        <v>4.8883848670960201E-11</v>
      </c>
    </row>
    <row r="303" spans="1:13" x14ac:dyDescent="0.35">
      <c r="A303" s="1" t="s">
        <v>28</v>
      </c>
      <c r="B303" s="1">
        <v>190</v>
      </c>
      <c r="C303" s="1" t="s">
        <v>43</v>
      </c>
      <c r="D303" s="43">
        <v>116</v>
      </c>
      <c r="F303">
        <v>302</v>
      </c>
      <c r="G303" s="115">
        <v>8.1090507992879598E-13</v>
      </c>
      <c r="H303" s="115">
        <v>8.0715261610091203E-13</v>
      </c>
      <c r="I303" s="115">
        <v>2.2812828650317802E-11</v>
      </c>
      <c r="J303" s="115">
        <v>-7.0974839755516499E-11</v>
      </c>
      <c r="K303" s="115">
        <v>8.1539251059826701E-11</v>
      </c>
      <c r="L303" s="115">
        <v>-4.8944206706150401E-11</v>
      </c>
      <c r="M303" s="115">
        <v>4.7805535030134902E-11</v>
      </c>
    </row>
    <row r="304" spans="1:13" x14ac:dyDescent="0.35">
      <c r="A304" s="1" t="s">
        <v>28</v>
      </c>
      <c r="B304" s="1">
        <v>191</v>
      </c>
      <c r="C304" s="1" t="s">
        <v>43</v>
      </c>
      <c r="D304" s="43">
        <v>117</v>
      </c>
      <c r="F304">
        <v>303</v>
      </c>
      <c r="G304" s="115">
        <v>-1.7300768161669199E-13</v>
      </c>
      <c r="H304" s="115">
        <v>-2.2810785038826602E-13</v>
      </c>
      <c r="I304" s="115">
        <v>2.36209150337347E-11</v>
      </c>
      <c r="J304" s="115">
        <v>-7.7719936134278199E-11</v>
      </c>
      <c r="K304" s="115">
        <v>8.5821107422564499E-11</v>
      </c>
      <c r="L304" s="115">
        <v>-4.78173377144717E-11</v>
      </c>
      <c r="M304" s="115">
        <v>5.10039741618781E-11</v>
      </c>
    </row>
    <row r="305" spans="1:13" x14ac:dyDescent="0.35">
      <c r="A305" s="1" t="s">
        <v>28</v>
      </c>
      <c r="B305" s="1">
        <v>192</v>
      </c>
      <c r="C305" s="1" t="s">
        <v>44</v>
      </c>
      <c r="D305" s="43">
        <v>17</v>
      </c>
      <c r="F305">
        <v>304</v>
      </c>
      <c r="G305" s="115">
        <v>-1.7949099837221599E-13</v>
      </c>
      <c r="H305" s="115">
        <v>-3.44018136710884E-13</v>
      </c>
      <c r="I305" s="115">
        <v>1.5151984547581399E-11</v>
      </c>
      <c r="J305" s="115">
        <v>-5.5580683247705002E-11</v>
      </c>
      <c r="K305" s="115">
        <v>5.5955435877001502E-11</v>
      </c>
      <c r="L305" s="115">
        <v>-3.06531237007172E-11</v>
      </c>
      <c r="M305" s="115">
        <v>3.1090198459117297E-11</v>
      </c>
    </row>
    <row r="306" spans="1:13" x14ac:dyDescent="0.35">
      <c r="A306" s="1" t="s">
        <v>28</v>
      </c>
      <c r="B306" s="1">
        <v>193</v>
      </c>
      <c r="C306" s="1" t="s">
        <v>44</v>
      </c>
      <c r="D306" s="43">
        <v>18</v>
      </c>
      <c r="F306">
        <v>305</v>
      </c>
      <c r="G306" s="115">
        <v>-2.53211501419676E-14</v>
      </c>
      <c r="H306" s="115">
        <v>5.4258205221302103E-13</v>
      </c>
      <c r="I306" s="115">
        <v>1.5192614097232601E-11</v>
      </c>
      <c r="J306" s="115">
        <v>-5.1809732748797799E-11</v>
      </c>
      <c r="K306" s="115">
        <v>5.1819612829928801E-11</v>
      </c>
      <c r="L306" s="115">
        <v>-2.7576892970392701E-11</v>
      </c>
      <c r="M306" s="115">
        <v>3.3246848883195601E-11</v>
      </c>
    </row>
    <row r="307" spans="1:13" x14ac:dyDescent="0.35">
      <c r="A307" s="1" t="s">
        <v>28</v>
      </c>
      <c r="B307" s="1">
        <v>194</v>
      </c>
      <c r="C307" s="1" t="s">
        <v>44</v>
      </c>
      <c r="D307" s="43">
        <v>19</v>
      </c>
      <c r="F307">
        <v>306</v>
      </c>
      <c r="G307" s="115">
        <v>-9.3845640152868608E-13</v>
      </c>
      <c r="H307" s="115">
        <v>-7.0682789816409699E-13</v>
      </c>
      <c r="I307" s="115">
        <v>1.5640188979127599E-11</v>
      </c>
      <c r="J307" s="115">
        <v>-5.12164243149094E-11</v>
      </c>
      <c r="K307" s="115">
        <v>4.9482125880572199E-11</v>
      </c>
      <c r="L307" s="115">
        <v>-3.1692101815626102E-11</v>
      </c>
      <c r="M307" s="115">
        <v>3.04950427242067E-11</v>
      </c>
    </row>
    <row r="308" spans="1:13" x14ac:dyDescent="0.35">
      <c r="A308" s="1" t="s">
        <v>28</v>
      </c>
      <c r="B308" s="1">
        <v>195</v>
      </c>
      <c r="C308" s="1" t="s">
        <v>44</v>
      </c>
      <c r="D308" s="43">
        <v>20</v>
      </c>
      <c r="F308">
        <v>307</v>
      </c>
      <c r="G308" s="115">
        <v>-1.64092657679036E-13</v>
      </c>
      <c r="H308" s="115">
        <v>1.49915092298979E-13</v>
      </c>
      <c r="I308" s="115">
        <v>1.5193979622872502E-11</v>
      </c>
      <c r="J308" s="115">
        <v>-4.8374270960323397E-11</v>
      </c>
      <c r="K308" s="115">
        <v>4.8019537466922198E-11</v>
      </c>
      <c r="L308" s="115">
        <v>-2.9732138384625301E-11</v>
      </c>
      <c r="M308" s="115">
        <v>3.0162887165533202E-11</v>
      </c>
    </row>
    <row r="309" spans="1:13" x14ac:dyDescent="0.35">
      <c r="A309" s="1" t="s">
        <v>28</v>
      </c>
      <c r="B309" s="1">
        <v>196</v>
      </c>
      <c r="C309" s="1" t="s">
        <v>44</v>
      </c>
      <c r="D309" s="43">
        <v>21</v>
      </c>
      <c r="F309">
        <v>308</v>
      </c>
      <c r="G309" s="115">
        <v>-1.0010443858064699E-12</v>
      </c>
      <c r="H309" s="115">
        <v>-4.1038952441230298E-13</v>
      </c>
      <c r="I309" s="115">
        <v>1.4963249698186101E-11</v>
      </c>
      <c r="J309" s="115">
        <v>-4.1452125357779502E-11</v>
      </c>
      <c r="K309" s="115">
        <v>4.5325935842410002E-11</v>
      </c>
      <c r="L309" s="115">
        <v>-3.0265008425428201E-11</v>
      </c>
      <c r="M309" s="115">
        <v>3.0112857371630201E-11</v>
      </c>
    </row>
    <row r="310" spans="1:13" x14ac:dyDescent="0.35">
      <c r="A310" s="1" t="s">
        <v>28</v>
      </c>
      <c r="B310" s="1">
        <v>197</v>
      </c>
      <c r="C310" s="1" t="s">
        <v>44</v>
      </c>
      <c r="D310" s="43">
        <v>22</v>
      </c>
      <c r="F310">
        <v>309</v>
      </c>
      <c r="G310" s="115">
        <v>7.7250688424882E-14</v>
      </c>
      <c r="H310" s="115">
        <v>5.2440082620188398E-13</v>
      </c>
      <c r="I310" s="115">
        <v>1.4893726623396399E-11</v>
      </c>
      <c r="J310" s="115">
        <v>-4.9787825093442602E-11</v>
      </c>
      <c r="K310" s="115">
        <v>4.1339143148859299E-11</v>
      </c>
      <c r="L310" s="115">
        <v>-2.9628630589609199E-11</v>
      </c>
      <c r="M310" s="115">
        <v>2.9763684282419698E-11</v>
      </c>
    </row>
    <row r="311" spans="1:13" x14ac:dyDescent="0.35">
      <c r="A311" s="1" t="s">
        <v>28</v>
      </c>
      <c r="B311" s="1">
        <v>198</v>
      </c>
      <c r="C311" s="1" t="s">
        <v>44</v>
      </c>
      <c r="D311" s="43">
        <v>23</v>
      </c>
      <c r="F311">
        <v>310</v>
      </c>
      <c r="G311" s="115">
        <v>1.9162264158757101E-13</v>
      </c>
      <c r="H311" s="115">
        <v>3.34086766582617E-13</v>
      </c>
      <c r="I311" s="115">
        <v>1.52154783883817E-11</v>
      </c>
      <c r="J311" s="115">
        <v>-5.2239199388937502E-11</v>
      </c>
      <c r="K311" s="115">
        <v>4.97939565699125E-11</v>
      </c>
      <c r="L311" s="115">
        <v>-3.0368156125288501E-11</v>
      </c>
      <c r="M311" s="115">
        <v>3.1313350993087699E-11</v>
      </c>
    </row>
    <row r="312" spans="1:13" x14ac:dyDescent="0.35">
      <c r="A312" s="1" t="s">
        <v>28</v>
      </c>
      <c r="B312" s="1">
        <v>199</v>
      </c>
      <c r="C312" s="1" t="s">
        <v>44</v>
      </c>
      <c r="D312" s="43">
        <v>24</v>
      </c>
      <c r="F312">
        <v>311</v>
      </c>
      <c r="G312" s="115">
        <v>-6.2984203379983304E-13</v>
      </c>
      <c r="H312" s="115">
        <v>-4.8700301518462202E-13</v>
      </c>
      <c r="I312" s="115">
        <v>1.5804455117496501E-11</v>
      </c>
      <c r="J312" s="115">
        <v>-5.39877142402428E-11</v>
      </c>
      <c r="K312" s="115">
        <v>4.9200653589718699E-11</v>
      </c>
      <c r="L312" s="115">
        <v>-3.2845166447618497E-11</v>
      </c>
      <c r="M312" s="115">
        <v>3.2204569136350297E-11</v>
      </c>
    </row>
    <row r="313" spans="1:13" x14ac:dyDescent="0.35">
      <c r="A313" s="1" t="s">
        <v>28</v>
      </c>
      <c r="B313" s="1">
        <v>200</v>
      </c>
      <c r="C313" s="1" t="s">
        <v>44</v>
      </c>
      <c r="D313" s="43">
        <v>25</v>
      </c>
      <c r="F313">
        <v>312</v>
      </c>
      <c r="G313" s="115">
        <v>-1.8210834974743299E-13</v>
      </c>
      <c r="H313" s="115">
        <v>2.1352692470383501E-14</v>
      </c>
      <c r="I313" s="115">
        <v>1.6425067542459001E-11</v>
      </c>
      <c r="J313" s="115">
        <v>-5.7617917080523703E-11</v>
      </c>
      <c r="K313" s="115">
        <v>5.3496929945867803E-11</v>
      </c>
      <c r="L313" s="115">
        <v>-3.2866427057581597E-11</v>
      </c>
      <c r="M313" s="115">
        <v>3.43360015982836E-11</v>
      </c>
    </row>
    <row r="314" spans="1:13" x14ac:dyDescent="0.35">
      <c r="A314" s="1" t="s">
        <v>28</v>
      </c>
      <c r="B314" s="1">
        <v>201</v>
      </c>
      <c r="C314" s="1" t="s">
        <v>44</v>
      </c>
      <c r="D314" s="43">
        <v>26</v>
      </c>
      <c r="F314">
        <v>313</v>
      </c>
      <c r="G314" s="115">
        <v>-5.08162985102352E-13</v>
      </c>
      <c r="H314" s="115">
        <v>-1.12981473451361E-13</v>
      </c>
      <c r="I314" s="115">
        <v>1.55275775624878E-11</v>
      </c>
      <c r="J314" s="115">
        <v>-4.5279664814099098E-11</v>
      </c>
      <c r="K314" s="115">
        <v>4.5216842568373298E-11</v>
      </c>
      <c r="L314" s="115">
        <v>-2.86566185229613E-11</v>
      </c>
      <c r="M314" s="115">
        <v>3.1386132414321803E-11</v>
      </c>
    </row>
    <row r="315" spans="1:13" x14ac:dyDescent="0.35">
      <c r="A315" s="1" t="s">
        <v>28</v>
      </c>
      <c r="B315" s="1">
        <v>202</v>
      </c>
      <c r="C315" s="1" t="s">
        <v>44</v>
      </c>
      <c r="D315" s="43">
        <v>27</v>
      </c>
      <c r="F315">
        <v>314</v>
      </c>
      <c r="G315" s="115">
        <v>2.01185760862025E-13</v>
      </c>
      <c r="H315" s="115">
        <v>1.02974402923842E-13</v>
      </c>
      <c r="I315" s="115">
        <v>1.56338870292512E-11</v>
      </c>
      <c r="J315" s="115">
        <v>-4.8709270214212098E-11</v>
      </c>
      <c r="K315" s="115">
        <v>5.3241163258007799E-11</v>
      </c>
      <c r="L315" s="115">
        <v>-3.0279270278230997E-11</v>
      </c>
      <c r="M315" s="115">
        <v>3.2433383496399098E-11</v>
      </c>
    </row>
    <row r="316" spans="1:13" x14ac:dyDescent="0.35">
      <c r="A316" s="1" t="s">
        <v>28</v>
      </c>
      <c r="B316" s="1">
        <v>203</v>
      </c>
      <c r="C316" s="1" t="s">
        <v>44</v>
      </c>
      <c r="D316" s="43">
        <v>28</v>
      </c>
      <c r="F316">
        <v>315</v>
      </c>
      <c r="G316" s="115">
        <v>-2.77042974163995E-13</v>
      </c>
      <c r="H316" s="115">
        <v>-4.6082372935982604E-13</v>
      </c>
      <c r="I316" s="115">
        <v>1.65922164695737E-11</v>
      </c>
      <c r="J316" s="115">
        <v>-5.9334954602198595E-11</v>
      </c>
      <c r="K316" s="115">
        <v>5.6378459591315501E-11</v>
      </c>
      <c r="L316" s="115">
        <v>-3.2957789843348502E-11</v>
      </c>
      <c r="M316" s="115">
        <v>3.2931682797439997E-11</v>
      </c>
    </row>
    <row r="317" spans="1:13" x14ac:dyDescent="0.35">
      <c r="A317" s="1" t="s">
        <v>28</v>
      </c>
      <c r="B317" s="1">
        <v>204</v>
      </c>
      <c r="C317" s="1" t="s">
        <v>44</v>
      </c>
      <c r="D317" s="43">
        <v>29</v>
      </c>
      <c r="F317">
        <v>316</v>
      </c>
      <c r="G317" s="115">
        <v>-1.1014873364350301E-12</v>
      </c>
      <c r="H317" s="115">
        <v>-2.89196053172568E-13</v>
      </c>
      <c r="I317" s="115">
        <v>1.6216440210065001E-11</v>
      </c>
      <c r="J317" s="115">
        <v>-5.8787374828889097E-11</v>
      </c>
      <c r="K317" s="115">
        <v>5.5150801908851698E-11</v>
      </c>
      <c r="L317" s="115">
        <v>-3.0725152275794902E-11</v>
      </c>
      <c r="M317" s="115">
        <v>3.4280778802724701E-11</v>
      </c>
    </row>
    <row r="318" spans="1:13" x14ac:dyDescent="0.35">
      <c r="A318" s="1" t="s">
        <v>28</v>
      </c>
      <c r="B318" s="1">
        <v>205</v>
      </c>
      <c r="C318" s="1" t="s">
        <v>44</v>
      </c>
      <c r="D318" s="43">
        <v>30</v>
      </c>
      <c r="F318">
        <v>317</v>
      </c>
      <c r="G318" s="115">
        <v>-5.8641149324678396E-13</v>
      </c>
      <c r="H318" s="115">
        <v>-7.4947590747842199E-13</v>
      </c>
      <c r="I318" s="115">
        <v>1.78446032511478E-11</v>
      </c>
      <c r="J318" s="115">
        <v>-6.0992096944726799E-11</v>
      </c>
      <c r="K318" s="115">
        <v>5.2997621769564498E-11</v>
      </c>
      <c r="L318" s="115">
        <v>-3.57664067431896E-11</v>
      </c>
      <c r="M318" s="115">
        <v>3.42345493452122E-11</v>
      </c>
    </row>
    <row r="319" spans="1:13" x14ac:dyDescent="0.35">
      <c r="A319" s="1" t="s">
        <v>28</v>
      </c>
      <c r="B319" s="1">
        <v>206</v>
      </c>
      <c r="C319" s="1" t="s">
        <v>44</v>
      </c>
      <c r="D319" s="43">
        <v>31</v>
      </c>
      <c r="F319">
        <v>318</v>
      </c>
      <c r="G319" s="115">
        <v>5.4951671095628901E-13</v>
      </c>
      <c r="H319" s="115">
        <v>9.7801080131334301E-14</v>
      </c>
      <c r="I319" s="115">
        <v>1.79555749340883E-11</v>
      </c>
      <c r="J319" s="115">
        <v>-5.6173180001063398E-11</v>
      </c>
      <c r="K319" s="115">
        <v>5.1537802288820898E-11</v>
      </c>
      <c r="L319" s="115">
        <v>-3.4925035963001898E-11</v>
      </c>
      <c r="M319" s="115">
        <v>3.5857070646790397E-11</v>
      </c>
    </row>
    <row r="320" spans="1:13" x14ac:dyDescent="0.35">
      <c r="A320" s="1" t="s">
        <v>28</v>
      </c>
      <c r="B320" s="1">
        <v>207</v>
      </c>
      <c r="C320" s="1" t="s">
        <v>44</v>
      </c>
      <c r="D320" s="43">
        <v>32</v>
      </c>
      <c r="F320">
        <v>319</v>
      </c>
      <c r="G320" s="115">
        <v>-1.6364713033056699E-12</v>
      </c>
      <c r="H320" s="115">
        <v>-1.17737532373829E-12</v>
      </c>
      <c r="I320" s="115">
        <v>1.68465320136607E-11</v>
      </c>
      <c r="J320" s="115">
        <v>-5.0129984632762999E-11</v>
      </c>
      <c r="K320" s="115">
        <v>5.1138431939937301E-11</v>
      </c>
      <c r="L320" s="115">
        <v>-3.3749424950067098E-11</v>
      </c>
      <c r="M320" s="115">
        <v>3.22354872505607E-11</v>
      </c>
    </row>
    <row r="321" spans="1:13" x14ac:dyDescent="0.35">
      <c r="A321" s="1" t="s">
        <v>28</v>
      </c>
      <c r="B321" s="1">
        <v>208</v>
      </c>
      <c r="C321" s="1" t="s">
        <v>44</v>
      </c>
      <c r="D321" s="43">
        <v>33</v>
      </c>
      <c r="F321">
        <v>320</v>
      </c>
      <c r="G321" s="115">
        <v>2.43874492922953E-13</v>
      </c>
      <c r="H321" s="115">
        <v>5.1643501511858201E-13</v>
      </c>
      <c r="I321" s="115">
        <v>1.82867617755659E-11</v>
      </c>
      <c r="J321" s="115">
        <v>-5.7231807989793498E-11</v>
      </c>
      <c r="K321" s="115">
        <v>5.2666460585227501E-11</v>
      </c>
      <c r="L321" s="115">
        <v>-3.5679353889919698E-11</v>
      </c>
      <c r="M321" s="115">
        <v>3.5321682498663799E-11</v>
      </c>
    </row>
    <row r="322" spans="1:13" x14ac:dyDescent="0.35">
      <c r="A322" s="1" t="s">
        <v>28</v>
      </c>
      <c r="B322" s="1">
        <v>209</v>
      </c>
      <c r="C322" s="1" t="s">
        <v>44</v>
      </c>
      <c r="D322" s="43">
        <v>34</v>
      </c>
      <c r="F322">
        <v>321</v>
      </c>
      <c r="G322" s="115">
        <v>-7.8170466445020305E-14</v>
      </c>
      <c r="H322" s="115">
        <v>-8.8968242769050399E-13</v>
      </c>
      <c r="I322" s="115">
        <v>1.7484805723920799E-11</v>
      </c>
      <c r="J322" s="115">
        <v>-5.8649766474679294E-11</v>
      </c>
      <c r="K322" s="115">
        <v>5.5325713298231903E-11</v>
      </c>
      <c r="L322" s="115">
        <v>-3.6570698832616202E-11</v>
      </c>
      <c r="M322" s="115">
        <v>3.27223873990349E-11</v>
      </c>
    </row>
    <row r="323" spans="1:13" x14ac:dyDescent="0.35">
      <c r="A323" s="1" t="s">
        <v>28</v>
      </c>
      <c r="B323" s="1">
        <v>210</v>
      </c>
      <c r="C323" s="1" t="s">
        <v>44</v>
      </c>
      <c r="D323" s="43">
        <v>35</v>
      </c>
      <c r="F323">
        <v>322</v>
      </c>
      <c r="G323">
        <v>0.25689060142196002</v>
      </c>
      <c r="H323">
        <v>0.25794710586291503</v>
      </c>
      <c r="I323">
        <v>6.1809600067726497E-2</v>
      </c>
      <c r="J323">
        <v>0.111624889022913</v>
      </c>
      <c r="K323">
        <v>0.40894519554855602</v>
      </c>
      <c r="L323">
        <v>0.14682932987484201</v>
      </c>
      <c r="M323">
        <v>0.37539637969640399</v>
      </c>
    </row>
    <row r="324" spans="1:13" x14ac:dyDescent="0.35">
      <c r="A324" s="1" t="s">
        <v>28</v>
      </c>
      <c r="B324" s="1">
        <v>211</v>
      </c>
      <c r="C324" s="1" t="s">
        <v>44</v>
      </c>
      <c r="D324" s="43">
        <v>36</v>
      </c>
      <c r="F324">
        <v>323</v>
      </c>
      <c r="G324">
        <v>0.25589415888215</v>
      </c>
      <c r="H324">
        <v>0.25634478896248902</v>
      </c>
      <c r="I324">
        <v>6.1388247659815598E-2</v>
      </c>
      <c r="J324">
        <v>0.111605979284472</v>
      </c>
      <c r="K324">
        <v>0.41802177965366399</v>
      </c>
      <c r="L324">
        <v>0.144628144873924</v>
      </c>
      <c r="M324">
        <v>0.38260015828630201</v>
      </c>
    </row>
    <row r="325" spans="1:13" x14ac:dyDescent="0.35">
      <c r="A325" s="1" t="s">
        <v>28</v>
      </c>
      <c r="B325" s="1">
        <v>212</v>
      </c>
      <c r="C325" s="1" t="s">
        <v>44</v>
      </c>
      <c r="D325" s="43">
        <v>37</v>
      </c>
      <c r="F325">
        <v>324</v>
      </c>
      <c r="G325">
        <v>0.25074324777548901</v>
      </c>
      <c r="H325">
        <v>0.25381048458418398</v>
      </c>
      <c r="I325">
        <v>6.04796944758682E-2</v>
      </c>
      <c r="J325">
        <v>0.10241943760504001</v>
      </c>
      <c r="K325">
        <v>0.427649387697213</v>
      </c>
      <c r="L325">
        <v>0.143270189181229</v>
      </c>
      <c r="M325">
        <v>0.37206663081594998</v>
      </c>
    </row>
    <row r="326" spans="1:13" x14ac:dyDescent="0.35">
      <c r="A326" s="1" t="s">
        <v>28</v>
      </c>
      <c r="B326" s="1">
        <v>213</v>
      </c>
      <c r="C326" s="1" t="s">
        <v>44</v>
      </c>
      <c r="D326" s="43">
        <v>38</v>
      </c>
      <c r="F326">
        <v>325</v>
      </c>
      <c r="G326">
        <v>0.253215295608682</v>
      </c>
      <c r="H326">
        <v>0.25515073413814399</v>
      </c>
      <c r="I326">
        <v>5.97280151641724E-2</v>
      </c>
      <c r="J326">
        <v>0.11312091203525999</v>
      </c>
      <c r="K326">
        <v>0.41503640068502401</v>
      </c>
      <c r="L326">
        <v>0.14596124181863801</v>
      </c>
      <c r="M326">
        <v>0.367018952385671</v>
      </c>
    </row>
    <row r="327" spans="1:13" x14ac:dyDescent="0.35">
      <c r="A327" s="1" t="s">
        <v>28</v>
      </c>
      <c r="B327" s="1">
        <v>214</v>
      </c>
      <c r="C327" s="1" t="s">
        <v>44</v>
      </c>
      <c r="D327" s="43">
        <v>39</v>
      </c>
      <c r="F327">
        <v>326</v>
      </c>
      <c r="G327">
        <v>0.25644231424696601</v>
      </c>
      <c r="H327">
        <v>0.25720766008641699</v>
      </c>
      <c r="I327">
        <v>6.0120284483428002E-2</v>
      </c>
      <c r="J327">
        <v>0.103731339374502</v>
      </c>
      <c r="K327">
        <v>0.41389591167293799</v>
      </c>
      <c r="L327">
        <v>0.14702646299608901</v>
      </c>
      <c r="M327">
        <v>0.371077250291941</v>
      </c>
    </row>
    <row r="328" spans="1:13" x14ac:dyDescent="0.35">
      <c r="A328" s="1" t="s">
        <v>28</v>
      </c>
      <c r="B328" s="1">
        <v>215</v>
      </c>
      <c r="C328" s="1" t="s">
        <v>44</v>
      </c>
      <c r="D328" s="43">
        <v>40</v>
      </c>
      <c r="F328">
        <v>327</v>
      </c>
      <c r="G328">
        <v>0.25716980903386399</v>
      </c>
      <c r="H328">
        <v>0.25997741118946499</v>
      </c>
      <c r="I328">
        <v>5.9074598454365898E-2</v>
      </c>
      <c r="J328">
        <v>0.106042013732285</v>
      </c>
      <c r="K328">
        <v>0.40259092237840999</v>
      </c>
      <c r="L328">
        <v>0.15410896401476301</v>
      </c>
      <c r="M328">
        <v>0.36898384159289499</v>
      </c>
    </row>
    <row r="329" spans="1:13" x14ac:dyDescent="0.35">
      <c r="A329" s="1" t="s">
        <v>28</v>
      </c>
      <c r="B329" s="1">
        <v>216</v>
      </c>
      <c r="C329" s="1" t="s">
        <v>44</v>
      </c>
      <c r="D329" s="43">
        <v>41</v>
      </c>
      <c r="F329">
        <v>328</v>
      </c>
      <c r="G329">
        <v>0.25766494028702702</v>
      </c>
      <c r="H329">
        <v>0.25818244445088301</v>
      </c>
      <c r="I329">
        <v>5.8275040101468702E-2</v>
      </c>
      <c r="J329">
        <v>0.111983038792689</v>
      </c>
      <c r="K329">
        <v>0.40690092357195401</v>
      </c>
      <c r="L329">
        <v>0.148321282179323</v>
      </c>
      <c r="M329">
        <v>0.36577530682263398</v>
      </c>
    </row>
    <row r="330" spans="1:13" x14ac:dyDescent="0.35">
      <c r="A330" s="1" t="s">
        <v>28</v>
      </c>
      <c r="B330" s="1">
        <v>217</v>
      </c>
      <c r="C330" s="1" t="s">
        <v>44</v>
      </c>
      <c r="D330" s="43">
        <v>42</v>
      </c>
      <c r="F330">
        <v>329</v>
      </c>
      <c r="G330">
        <v>0.25654811549856599</v>
      </c>
      <c r="H330">
        <v>0.25745657401615502</v>
      </c>
      <c r="I330">
        <v>5.9318385726384697E-2</v>
      </c>
      <c r="J330">
        <v>0.114125151508917</v>
      </c>
      <c r="K330">
        <v>0.409967196163735</v>
      </c>
      <c r="L330">
        <v>0.14676113606292701</v>
      </c>
      <c r="M330">
        <v>0.36821709579161799</v>
      </c>
    </row>
    <row r="331" spans="1:13" x14ac:dyDescent="0.35">
      <c r="A331" s="1" t="s">
        <v>28</v>
      </c>
      <c r="B331" s="1">
        <v>218</v>
      </c>
      <c r="C331" s="1" t="s">
        <v>44</v>
      </c>
      <c r="D331" s="43">
        <v>43</v>
      </c>
      <c r="F331">
        <v>330</v>
      </c>
      <c r="G331">
        <v>0.25939576642897499</v>
      </c>
      <c r="H331">
        <v>0.25989859987456398</v>
      </c>
      <c r="I331">
        <v>5.8522852696963702E-2</v>
      </c>
      <c r="J331">
        <v>0.12905752480516999</v>
      </c>
      <c r="K331">
        <v>0.41886089141809602</v>
      </c>
      <c r="L331">
        <v>0.154181663322638</v>
      </c>
      <c r="M331">
        <v>0.37001992073561601</v>
      </c>
    </row>
    <row r="332" spans="1:13" x14ac:dyDescent="0.35">
      <c r="A332" s="1" t="s">
        <v>28</v>
      </c>
      <c r="B332" s="1">
        <v>219</v>
      </c>
      <c r="C332" s="1" t="s">
        <v>44</v>
      </c>
      <c r="D332" s="43">
        <v>44</v>
      </c>
      <c r="F332">
        <v>331</v>
      </c>
      <c r="G332">
        <v>0.25818580095675497</v>
      </c>
      <c r="H332">
        <v>0.25762349023020198</v>
      </c>
      <c r="I332">
        <v>5.7596302930640497E-2</v>
      </c>
      <c r="J332">
        <v>0.107034215864046</v>
      </c>
      <c r="K332">
        <v>0.41892762049868498</v>
      </c>
      <c r="L332">
        <v>0.151179072999065</v>
      </c>
      <c r="M332">
        <v>0.37040759119051597</v>
      </c>
    </row>
    <row r="333" spans="1:13" x14ac:dyDescent="0.35">
      <c r="A333" s="1" t="s">
        <v>28</v>
      </c>
      <c r="B333" s="1">
        <v>220</v>
      </c>
      <c r="C333" s="1" t="s">
        <v>44</v>
      </c>
      <c r="D333" s="43">
        <v>45</v>
      </c>
      <c r="F333">
        <v>332</v>
      </c>
      <c r="G333">
        <v>0.27599652318527401</v>
      </c>
      <c r="H333">
        <v>0.276122599495982</v>
      </c>
      <c r="I333">
        <v>6.7163786127340599E-2</v>
      </c>
      <c r="J333">
        <v>0.120777762208452</v>
      </c>
      <c r="K333">
        <v>0.44607801883307802</v>
      </c>
      <c r="L333">
        <v>0.15226356485032499</v>
      </c>
      <c r="M333">
        <v>0.40401254179516699</v>
      </c>
    </row>
    <row r="334" spans="1:13" x14ac:dyDescent="0.35">
      <c r="A334" s="1" t="s">
        <v>28</v>
      </c>
      <c r="B334" s="1">
        <v>221</v>
      </c>
      <c r="C334" s="1" t="s">
        <v>44</v>
      </c>
      <c r="D334" s="43">
        <v>46</v>
      </c>
      <c r="F334">
        <v>333</v>
      </c>
      <c r="G334">
        <v>0.27890703093359498</v>
      </c>
      <c r="H334">
        <v>0.27761120721977001</v>
      </c>
      <c r="I334">
        <v>6.84900514540773E-2</v>
      </c>
      <c r="J334">
        <v>0.115018823165525</v>
      </c>
      <c r="K334">
        <v>0.44184580404242002</v>
      </c>
      <c r="L334">
        <v>0.14573761792086901</v>
      </c>
      <c r="M334">
        <v>0.40500790647416102</v>
      </c>
    </row>
    <row r="335" spans="1:13" x14ac:dyDescent="0.35">
      <c r="A335" s="1" t="s">
        <v>28</v>
      </c>
      <c r="B335" s="1">
        <v>222</v>
      </c>
      <c r="C335" s="1" t="s">
        <v>44</v>
      </c>
      <c r="D335" s="43">
        <v>47</v>
      </c>
      <c r="F335">
        <v>334</v>
      </c>
      <c r="G335">
        <v>0.281136383532964</v>
      </c>
      <c r="H335">
        <v>0.28075140003381699</v>
      </c>
      <c r="I335">
        <v>6.7416255649709295E-2</v>
      </c>
      <c r="J335">
        <v>0.107353393797867</v>
      </c>
      <c r="K335">
        <v>0.45297727153581202</v>
      </c>
      <c r="L335">
        <v>0.15532210033257901</v>
      </c>
      <c r="M335">
        <v>0.40420411104972698</v>
      </c>
    </row>
    <row r="336" spans="1:13" x14ac:dyDescent="0.35">
      <c r="A336" s="1" t="s">
        <v>28</v>
      </c>
      <c r="B336" s="1">
        <v>223</v>
      </c>
      <c r="C336" s="1" t="s">
        <v>44</v>
      </c>
      <c r="D336" s="43">
        <v>48</v>
      </c>
      <c r="F336">
        <v>335</v>
      </c>
      <c r="G336">
        <v>0.27329546012036798</v>
      </c>
      <c r="H336">
        <v>0.273728206825614</v>
      </c>
      <c r="I336">
        <v>6.8076310673207505E-2</v>
      </c>
      <c r="J336">
        <v>0.115532100719888</v>
      </c>
      <c r="K336">
        <v>0.44787589933481903</v>
      </c>
      <c r="L336">
        <v>0.14541195061968901</v>
      </c>
      <c r="M336">
        <v>0.40467103276138</v>
      </c>
    </row>
    <row r="337" spans="1:13" x14ac:dyDescent="0.35">
      <c r="A337" s="1" t="s">
        <v>28</v>
      </c>
      <c r="B337" s="1">
        <v>224</v>
      </c>
      <c r="C337" s="1" t="s">
        <v>44</v>
      </c>
      <c r="D337" s="43">
        <v>49</v>
      </c>
      <c r="F337">
        <v>336</v>
      </c>
      <c r="G337">
        <v>0.27770985127349401</v>
      </c>
      <c r="H337">
        <v>0.27652565496252701</v>
      </c>
      <c r="I337">
        <v>6.88436909528332E-2</v>
      </c>
      <c r="J337">
        <v>9.9344321593886495E-2</v>
      </c>
      <c r="K337">
        <v>0.45621160708481101</v>
      </c>
      <c r="L337">
        <v>0.14437261277497501</v>
      </c>
      <c r="M337">
        <v>0.40206389632153799</v>
      </c>
    </row>
    <row r="338" spans="1:13" x14ac:dyDescent="0.35">
      <c r="A338" s="1" t="s">
        <v>28</v>
      </c>
      <c r="B338" s="1">
        <v>225</v>
      </c>
      <c r="C338" s="1" t="s">
        <v>44</v>
      </c>
      <c r="D338" s="43">
        <v>50</v>
      </c>
      <c r="F338">
        <v>337</v>
      </c>
      <c r="G338">
        <v>0.31678126310689197</v>
      </c>
      <c r="H338">
        <v>0.30579596505624002</v>
      </c>
      <c r="I338">
        <v>9.2097755144005297E-2</v>
      </c>
      <c r="J338">
        <v>8.2720583173353304E-2</v>
      </c>
      <c r="K338">
        <v>0.485441488197701</v>
      </c>
      <c r="L338">
        <v>0.115949117671642</v>
      </c>
      <c r="M338">
        <v>0.45004608835982901</v>
      </c>
    </row>
    <row r="339" spans="1:13" x14ac:dyDescent="0.35">
      <c r="A339" s="1" t="s">
        <v>28</v>
      </c>
      <c r="B339" s="1">
        <v>226</v>
      </c>
      <c r="C339" s="1" t="s">
        <v>44</v>
      </c>
      <c r="D339" s="43">
        <v>51</v>
      </c>
      <c r="F339">
        <v>338</v>
      </c>
      <c r="G339">
        <v>0.31955766014702303</v>
      </c>
      <c r="H339">
        <v>0.306480036451657</v>
      </c>
      <c r="I339">
        <v>9.3157855722007105E-2</v>
      </c>
      <c r="J339">
        <v>7.42252522260268E-2</v>
      </c>
      <c r="K339">
        <v>0.49471443062450399</v>
      </c>
      <c r="L339">
        <v>0.12076615871739201</v>
      </c>
      <c r="M339">
        <v>0.45219720074825898</v>
      </c>
    </row>
    <row r="340" spans="1:13" x14ac:dyDescent="0.35">
      <c r="A340" s="1" t="s">
        <v>28</v>
      </c>
      <c r="B340" s="1">
        <v>227</v>
      </c>
      <c r="C340" s="1" t="s">
        <v>44</v>
      </c>
      <c r="D340" s="43">
        <v>52</v>
      </c>
      <c r="F340">
        <v>339</v>
      </c>
      <c r="G340">
        <v>0.31926473732361499</v>
      </c>
      <c r="H340">
        <v>0.30809979453011099</v>
      </c>
      <c r="I340">
        <v>9.0788204194071603E-2</v>
      </c>
      <c r="J340">
        <v>7.7659107176862197E-2</v>
      </c>
      <c r="K340">
        <v>0.48603789946984499</v>
      </c>
      <c r="L340">
        <v>0.121202367871957</v>
      </c>
      <c r="M340">
        <v>0.45268417837018798</v>
      </c>
    </row>
    <row r="341" spans="1:13" x14ac:dyDescent="0.35">
      <c r="A341" s="1" t="s">
        <v>28</v>
      </c>
      <c r="B341" s="1">
        <v>228</v>
      </c>
      <c r="C341" s="1" t="s">
        <v>44</v>
      </c>
      <c r="D341" s="43">
        <v>53</v>
      </c>
      <c r="F341">
        <v>340</v>
      </c>
      <c r="G341">
        <v>0.32336614015153597</v>
      </c>
      <c r="H341">
        <v>0.30761673496255998</v>
      </c>
      <c r="I341">
        <v>9.29682828789994E-2</v>
      </c>
      <c r="J341">
        <v>7.3984183980627893E-2</v>
      </c>
      <c r="K341">
        <v>0.48932753163912401</v>
      </c>
      <c r="L341">
        <v>0.122445792789278</v>
      </c>
      <c r="M341">
        <v>0.452911865171711</v>
      </c>
    </row>
    <row r="342" spans="1:13" x14ac:dyDescent="0.35">
      <c r="A342" s="1" t="s">
        <v>28</v>
      </c>
      <c r="B342" s="1">
        <v>229</v>
      </c>
      <c r="C342" s="1" t="s">
        <v>44</v>
      </c>
      <c r="D342" s="43">
        <v>54</v>
      </c>
      <c r="F342">
        <v>341</v>
      </c>
      <c r="G342">
        <v>0.31074239874840298</v>
      </c>
      <c r="H342">
        <v>0.30189933724297702</v>
      </c>
      <c r="I342">
        <v>9.2999211481403402E-2</v>
      </c>
      <c r="J342">
        <v>7.9518995479844895E-2</v>
      </c>
      <c r="K342">
        <v>0.48332753924768501</v>
      </c>
      <c r="L342">
        <v>0.117053383893352</v>
      </c>
      <c r="M342">
        <v>0.44952735387164999</v>
      </c>
    </row>
    <row r="343" spans="1:13" x14ac:dyDescent="0.35">
      <c r="A343" s="1" t="s">
        <v>28</v>
      </c>
      <c r="B343" s="1">
        <v>230</v>
      </c>
      <c r="C343" s="1" t="s">
        <v>44</v>
      </c>
      <c r="D343" s="43">
        <v>55</v>
      </c>
      <c r="F343">
        <v>342</v>
      </c>
      <c r="G343">
        <v>0.35351851178325999</v>
      </c>
      <c r="H343">
        <v>0.32365598273464102</v>
      </c>
      <c r="I343">
        <v>0.107717925460142</v>
      </c>
      <c r="J343">
        <v>4.1181401101035603E-2</v>
      </c>
      <c r="K343">
        <v>0.49088074403003501</v>
      </c>
      <c r="L343">
        <v>8.9913369885493602E-2</v>
      </c>
      <c r="M343">
        <v>0.46757562204157299</v>
      </c>
    </row>
    <row r="344" spans="1:13" x14ac:dyDescent="0.35">
      <c r="A344" s="1" t="s">
        <v>28</v>
      </c>
      <c r="B344" s="1">
        <v>231</v>
      </c>
      <c r="C344" s="1" t="s">
        <v>44</v>
      </c>
      <c r="D344" s="43">
        <v>56</v>
      </c>
      <c r="F344">
        <v>343</v>
      </c>
      <c r="G344">
        <v>0.35629492144901098</v>
      </c>
      <c r="H344">
        <v>0.32202804745095498</v>
      </c>
      <c r="I344">
        <v>0.108668038684927</v>
      </c>
      <c r="J344">
        <v>3.9206870373703497E-2</v>
      </c>
      <c r="K344">
        <v>0.48658012481178398</v>
      </c>
      <c r="L344">
        <v>8.6968449142421203E-2</v>
      </c>
      <c r="M344">
        <v>0.462662279717518</v>
      </c>
    </row>
    <row r="345" spans="1:13" x14ac:dyDescent="0.35">
      <c r="A345" s="1" t="s">
        <v>28</v>
      </c>
      <c r="B345" s="1">
        <v>232</v>
      </c>
      <c r="C345" s="1" t="s">
        <v>44</v>
      </c>
      <c r="D345" s="43">
        <v>57</v>
      </c>
      <c r="F345">
        <v>344</v>
      </c>
      <c r="G345">
        <v>0.34456551558058102</v>
      </c>
      <c r="H345">
        <v>0.31322009318953697</v>
      </c>
      <c r="I345">
        <v>0.111708300645284</v>
      </c>
      <c r="J345">
        <v>3.6037160525551601E-2</v>
      </c>
      <c r="K345">
        <v>0.49036856160319098</v>
      </c>
      <c r="L345">
        <v>7.7459074046008797E-2</v>
      </c>
      <c r="M345">
        <v>0.46553317121016802</v>
      </c>
    </row>
    <row r="346" spans="1:13" x14ac:dyDescent="0.35">
      <c r="A346" s="1" t="s">
        <v>28</v>
      </c>
      <c r="B346" s="1">
        <v>233</v>
      </c>
      <c r="C346" s="1" t="s">
        <v>44</v>
      </c>
      <c r="D346" s="43">
        <v>58</v>
      </c>
      <c r="F346">
        <v>345</v>
      </c>
      <c r="G346">
        <v>0.34546865159986501</v>
      </c>
      <c r="H346">
        <v>0.31601410511716099</v>
      </c>
      <c r="I346">
        <v>0.111698368516257</v>
      </c>
      <c r="J346">
        <v>4.4248802778098201E-2</v>
      </c>
      <c r="K346">
        <v>0.49658708668181401</v>
      </c>
      <c r="L346">
        <v>8.4837498463408503E-2</v>
      </c>
      <c r="M346">
        <v>0.46676813989396099</v>
      </c>
    </row>
    <row r="347" spans="1:13" x14ac:dyDescent="0.35">
      <c r="A347" s="1" t="s">
        <v>28</v>
      </c>
      <c r="B347" s="1">
        <v>234</v>
      </c>
      <c r="C347" s="1" t="s">
        <v>44</v>
      </c>
      <c r="D347" s="43">
        <v>59</v>
      </c>
      <c r="F347">
        <v>346</v>
      </c>
      <c r="G347">
        <v>0.34695945054746502</v>
      </c>
      <c r="H347">
        <v>0.31933178524632899</v>
      </c>
      <c r="I347">
        <v>0.10840466524407801</v>
      </c>
      <c r="J347">
        <v>3.7230892669248603E-2</v>
      </c>
      <c r="K347">
        <v>0.496019742969873</v>
      </c>
      <c r="L347">
        <v>7.9381893836613898E-2</v>
      </c>
      <c r="M347">
        <v>0.46528463477788001</v>
      </c>
    </row>
    <row r="348" spans="1:13" x14ac:dyDescent="0.35">
      <c r="A348" s="1" t="s">
        <v>28</v>
      </c>
      <c r="B348" s="1">
        <v>235</v>
      </c>
      <c r="C348" s="1" t="s">
        <v>44</v>
      </c>
      <c r="D348" s="43">
        <v>60</v>
      </c>
      <c r="F348">
        <v>347</v>
      </c>
      <c r="G348">
        <v>0.23169025152496101</v>
      </c>
      <c r="H348">
        <v>0.225774225449553</v>
      </c>
      <c r="I348">
        <v>7.03482909472469E-2</v>
      </c>
      <c r="J348">
        <v>5.8526881774006903E-2</v>
      </c>
      <c r="K348">
        <v>0.36832149178268703</v>
      </c>
      <c r="L348">
        <v>9.3190836131918295E-2</v>
      </c>
      <c r="M348">
        <v>0.33982612070150803</v>
      </c>
    </row>
    <row r="349" spans="1:13" x14ac:dyDescent="0.35">
      <c r="A349" s="1" t="s">
        <v>28</v>
      </c>
      <c r="B349" s="1">
        <v>236</v>
      </c>
      <c r="C349" s="1" t="s">
        <v>44</v>
      </c>
      <c r="D349" s="43">
        <v>61</v>
      </c>
      <c r="F349">
        <v>348</v>
      </c>
      <c r="G349">
        <v>0.23579200214263399</v>
      </c>
      <c r="H349">
        <v>0.22896592620634501</v>
      </c>
      <c r="I349">
        <v>7.0190862756822903E-2</v>
      </c>
      <c r="J349">
        <v>6.3665920914176902E-2</v>
      </c>
      <c r="K349">
        <v>0.383693262982299</v>
      </c>
      <c r="L349">
        <v>9.2920680361219102E-2</v>
      </c>
      <c r="M349">
        <v>0.346255764054125</v>
      </c>
    </row>
    <row r="350" spans="1:13" x14ac:dyDescent="0.35">
      <c r="A350" s="1" t="s">
        <v>28</v>
      </c>
      <c r="B350" s="1">
        <v>237</v>
      </c>
      <c r="C350" s="1" t="s">
        <v>44</v>
      </c>
      <c r="D350" s="43">
        <v>62</v>
      </c>
      <c r="F350">
        <v>349</v>
      </c>
      <c r="G350">
        <v>0.23275202836957401</v>
      </c>
      <c r="H350">
        <v>0.226805813943527</v>
      </c>
      <c r="I350">
        <v>6.7771012710033898E-2</v>
      </c>
      <c r="J350">
        <v>6.2685585924019599E-2</v>
      </c>
      <c r="K350">
        <v>0.37136617747579298</v>
      </c>
      <c r="L350">
        <v>9.3515264747678906E-2</v>
      </c>
      <c r="M350">
        <v>0.34149497677014501</v>
      </c>
    </row>
    <row r="351" spans="1:13" x14ac:dyDescent="0.35">
      <c r="A351" s="1" t="s">
        <v>28</v>
      </c>
      <c r="B351" s="1">
        <v>238</v>
      </c>
      <c r="C351" s="1" t="s">
        <v>44</v>
      </c>
      <c r="D351" s="43">
        <v>63</v>
      </c>
      <c r="F351">
        <v>350</v>
      </c>
      <c r="G351">
        <v>0.228981366897062</v>
      </c>
      <c r="H351">
        <v>0.22385540448956401</v>
      </c>
      <c r="I351">
        <v>6.8800637956959801E-2</v>
      </c>
      <c r="J351">
        <v>5.9330891375645199E-2</v>
      </c>
      <c r="K351">
        <v>0.378004834561535</v>
      </c>
      <c r="L351">
        <v>9.0153791267170005E-2</v>
      </c>
      <c r="M351">
        <v>0.34107867020954102</v>
      </c>
    </row>
    <row r="352" spans="1:13" x14ac:dyDescent="0.35">
      <c r="A352" s="1" t="s">
        <v>28</v>
      </c>
      <c r="B352" s="1">
        <v>239</v>
      </c>
      <c r="C352" s="1" t="s">
        <v>44</v>
      </c>
      <c r="D352" s="43">
        <v>64</v>
      </c>
      <c r="F352">
        <v>351</v>
      </c>
      <c r="G352">
        <v>0.23791951642756001</v>
      </c>
      <c r="H352">
        <v>0.23101227791178799</v>
      </c>
      <c r="I352">
        <v>6.7035540500767099E-2</v>
      </c>
      <c r="J352">
        <v>6.74146358906028E-2</v>
      </c>
      <c r="K352">
        <v>0.37980074180918599</v>
      </c>
      <c r="L352">
        <v>9.5669047577275707E-2</v>
      </c>
      <c r="M352">
        <v>0.346220441530316</v>
      </c>
    </row>
    <row r="353" spans="1:13" x14ac:dyDescent="0.35">
      <c r="A353" s="1" t="s">
        <v>28</v>
      </c>
      <c r="B353" s="1">
        <v>240</v>
      </c>
      <c r="C353" s="1" t="s">
        <v>44</v>
      </c>
      <c r="D353" s="43">
        <v>65</v>
      </c>
      <c r="F353">
        <v>352</v>
      </c>
      <c r="G353">
        <v>0.26508202036269901</v>
      </c>
      <c r="H353">
        <v>0.241585609957638</v>
      </c>
      <c r="I353">
        <v>8.7230966894524198E-2</v>
      </c>
      <c r="J353">
        <v>2.4017269571810999E-2</v>
      </c>
      <c r="K353">
        <v>0.386078254719875</v>
      </c>
      <c r="L353">
        <v>5.8191589590923701E-2</v>
      </c>
      <c r="M353">
        <v>0.36261560730585102</v>
      </c>
    </row>
    <row r="354" spans="1:13" x14ac:dyDescent="0.35">
      <c r="A354" s="1" t="s">
        <v>28</v>
      </c>
      <c r="B354" s="1">
        <v>241</v>
      </c>
      <c r="C354" s="1" t="s">
        <v>44</v>
      </c>
      <c r="D354" s="43">
        <v>66</v>
      </c>
      <c r="F354">
        <v>353</v>
      </c>
      <c r="G354">
        <v>0.26256120874046401</v>
      </c>
      <c r="H354">
        <v>0.24037020924750899</v>
      </c>
      <c r="I354">
        <v>8.7687134172302506E-2</v>
      </c>
      <c r="J354">
        <v>2.0297971846924698E-2</v>
      </c>
      <c r="K354">
        <v>0.38310052209044299</v>
      </c>
      <c r="L354">
        <v>5.6307561235492999E-2</v>
      </c>
      <c r="M354">
        <v>0.36192379018982901</v>
      </c>
    </row>
    <row r="355" spans="1:13" x14ac:dyDescent="0.35">
      <c r="A355" s="1" t="s">
        <v>28</v>
      </c>
      <c r="B355" s="1">
        <v>242</v>
      </c>
      <c r="C355" s="1" t="s">
        <v>44</v>
      </c>
      <c r="D355" s="43">
        <v>67</v>
      </c>
      <c r="F355">
        <v>354</v>
      </c>
      <c r="G355">
        <v>0.25964896342237198</v>
      </c>
      <c r="H355">
        <v>0.23666539805964401</v>
      </c>
      <c r="I355">
        <v>8.9501384079732196E-2</v>
      </c>
      <c r="J355">
        <v>2.7843740442985598E-2</v>
      </c>
      <c r="K355">
        <v>0.39234742244665399</v>
      </c>
      <c r="L355">
        <v>5.4172214032003903E-2</v>
      </c>
      <c r="M355">
        <v>0.36523842519184002</v>
      </c>
    </row>
    <row r="356" spans="1:13" x14ac:dyDescent="0.35">
      <c r="A356" s="1" t="s">
        <v>28</v>
      </c>
      <c r="B356" s="1">
        <v>243</v>
      </c>
      <c r="C356" s="1" t="s">
        <v>44</v>
      </c>
      <c r="D356" s="43">
        <v>68</v>
      </c>
      <c r="F356">
        <v>355</v>
      </c>
      <c r="G356">
        <v>0.25934650087378303</v>
      </c>
      <c r="H356">
        <v>0.23585120460237599</v>
      </c>
      <c r="I356">
        <v>8.7842343727693603E-2</v>
      </c>
      <c r="J356">
        <v>1.9735979462561101E-2</v>
      </c>
      <c r="K356">
        <v>0.39230977279643697</v>
      </c>
      <c r="L356">
        <v>5.37638703961697E-2</v>
      </c>
      <c r="M356">
        <v>0.36261008082363599</v>
      </c>
    </row>
    <row r="357" spans="1:13" x14ac:dyDescent="0.35">
      <c r="A357" s="1" t="s">
        <v>28</v>
      </c>
      <c r="B357" s="1">
        <v>244</v>
      </c>
      <c r="C357" s="1" t="s">
        <v>44</v>
      </c>
      <c r="D357" s="43">
        <v>69</v>
      </c>
      <c r="F357">
        <v>356</v>
      </c>
      <c r="G357">
        <v>0.26119128409304998</v>
      </c>
      <c r="H357">
        <v>0.23996340852509801</v>
      </c>
      <c r="I357">
        <v>8.7836652937796397E-2</v>
      </c>
      <c r="J357">
        <v>2.0651167684602002E-2</v>
      </c>
      <c r="K357">
        <v>0.38755541220003098</v>
      </c>
      <c r="L357">
        <v>5.4780912968238997E-2</v>
      </c>
      <c r="M357">
        <v>0.36412109746915</v>
      </c>
    </row>
    <row r="358" spans="1:13" x14ac:dyDescent="0.35">
      <c r="A358" s="1" t="s">
        <v>28</v>
      </c>
      <c r="B358" s="1">
        <v>245</v>
      </c>
      <c r="C358" s="1" t="s">
        <v>44</v>
      </c>
      <c r="D358" s="43">
        <v>70</v>
      </c>
      <c r="F358">
        <v>357</v>
      </c>
      <c r="G358">
        <v>0.144872998132274</v>
      </c>
      <c r="H358">
        <v>0.148190721349824</v>
      </c>
      <c r="I358">
        <v>4.6638775701413698E-2</v>
      </c>
      <c r="J358">
        <v>5.1136623628105699E-2</v>
      </c>
      <c r="K358">
        <v>0.28305499013834401</v>
      </c>
      <c r="L358">
        <v>6.9209648472167304E-2</v>
      </c>
      <c r="M358">
        <v>0.24313049641746301</v>
      </c>
    </row>
    <row r="359" spans="1:13" x14ac:dyDescent="0.35">
      <c r="A359" s="1" t="s">
        <v>28</v>
      </c>
      <c r="B359" s="1">
        <v>246</v>
      </c>
      <c r="C359" s="1" t="s">
        <v>44</v>
      </c>
      <c r="D359" s="43">
        <v>71</v>
      </c>
      <c r="F359">
        <v>358</v>
      </c>
      <c r="G359">
        <v>0.14624304327496501</v>
      </c>
      <c r="H359">
        <v>0.14765216090193101</v>
      </c>
      <c r="I359">
        <v>4.5730156543067203E-2</v>
      </c>
      <c r="J359">
        <v>4.5798884281062997E-2</v>
      </c>
      <c r="K359">
        <v>0.27437184100013701</v>
      </c>
      <c r="L359">
        <v>6.3232770158403895E-2</v>
      </c>
      <c r="M359">
        <v>0.23474429279488601</v>
      </c>
    </row>
    <row r="360" spans="1:13" x14ac:dyDescent="0.35">
      <c r="A360" s="1" t="s">
        <v>28</v>
      </c>
      <c r="B360" s="1">
        <v>247</v>
      </c>
      <c r="C360" s="1" t="s">
        <v>44</v>
      </c>
      <c r="D360" s="43">
        <v>72</v>
      </c>
      <c r="F360">
        <v>359</v>
      </c>
      <c r="G360">
        <v>0.142491877309849</v>
      </c>
      <c r="H360">
        <v>0.14483247044735201</v>
      </c>
      <c r="I360">
        <v>4.5819596360099801E-2</v>
      </c>
      <c r="J360">
        <v>4.6378440378514102E-2</v>
      </c>
      <c r="K360">
        <v>0.27916457927687399</v>
      </c>
      <c r="L360">
        <v>6.68507605046961E-2</v>
      </c>
      <c r="M360">
        <v>0.23471496892957899</v>
      </c>
    </row>
    <row r="361" spans="1:13" x14ac:dyDescent="0.35">
      <c r="A361" s="1" t="s">
        <v>28</v>
      </c>
      <c r="B361" s="1">
        <v>248</v>
      </c>
      <c r="C361" s="1" t="s">
        <v>44</v>
      </c>
      <c r="D361" s="43">
        <v>73</v>
      </c>
      <c r="F361">
        <v>360</v>
      </c>
      <c r="G361">
        <v>0.14308123257782601</v>
      </c>
      <c r="H361">
        <v>0.146007060303219</v>
      </c>
      <c r="I361">
        <v>4.55569982421902E-2</v>
      </c>
      <c r="J361">
        <v>4.4790223898873001E-2</v>
      </c>
      <c r="K361">
        <v>0.27468861831180202</v>
      </c>
      <c r="L361">
        <v>6.5644826486918398E-2</v>
      </c>
      <c r="M361">
        <v>0.235255364736391</v>
      </c>
    </row>
    <row r="362" spans="1:13" x14ac:dyDescent="0.35">
      <c r="A362" s="1" t="s">
        <v>28</v>
      </c>
      <c r="B362" s="1">
        <v>249</v>
      </c>
      <c r="C362" s="1" t="s">
        <v>44</v>
      </c>
      <c r="D362" s="43">
        <v>74</v>
      </c>
      <c r="F362">
        <v>361</v>
      </c>
      <c r="G362">
        <v>0.14794193019364699</v>
      </c>
      <c r="H362">
        <v>0.148706823544804</v>
      </c>
      <c r="I362">
        <v>4.6459564972124001E-2</v>
      </c>
      <c r="J362">
        <v>4.7111554815600303E-2</v>
      </c>
      <c r="K362">
        <v>0.293821063393718</v>
      </c>
      <c r="L362">
        <v>6.5817753888240904E-2</v>
      </c>
      <c r="M362">
        <v>0.23264294265741101</v>
      </c>
    </row>
    <row r="363" spans="1:13" x14ac:dyDescent="0.35">
      <c r="A363" s="1" t="s">
        <v>28</v>
      </c>
      <c r="B363" s="1">
        <v>250</v>
      </c>
      <c r="C363" s="1" t="s">
        <v>44</v>
      </c>
      <c r="D363" s="43">
        <v>75</v>
      </c>
      <c r="F363">
        <v>362</v>
      </c>
      <c r="G363">
        <v>0.151881014493325</v>
      </c>
      <c r="H363">
        <v>0.152114867599944</v>
      </c>
      <c r="I363">
        <v>4.98309694535682E-2</v>
      </c>
      <c r="J363">
        <v>4.3678529185726803E-2</v>
      </c>
      <c r="K363">
        <v>0.27934576820519003</v>
      </c>
      <c r="L363">
        <v>6.2747710748911806E-2</v>
      </c>
      <c r="M363">
        <v>0.245635268478504</v>
      </c>
    </row>
    <row r="364" spans="1:13" x14ac:dyDescent="0.35">
      <c r="A364" s="1" t="s">
        <v>28</v>
      </c>
      <c r="B364" s="1">
        <v>251</v>
      </c>
      <c r="C364" s="1" t="s">
        <v>44</v>
      </c>
      <c r="D364" s="43">
        <v>76</v>
      </c>
      <c r="F364">
        <v>363</v>
      </c>
      <c r="G364">
        <v>0.150725336203437</v>
      </c>
      <c r="H364">
        <v>0.15176763792961501</v>
      </c>
      <c r="I364">
        <v>4.9023324822404998E-2</v>
      </c>
      <c r="J364">
        <v>4.6562760061676103E-2</v>
      </c>
      <c r="K364">
        <v>0.28860758182087898</v>
      </c>
      <c r="L364">
        <v>6.4963238579440793E-2</v>
      </c>
      <c r="M364">
        <v>0.247689209833482</v>
      </c>
    </row>
    <row r="365" spans="1:13" x14ac:dyDescent="0.35">
      <c r="A365" s="1" t="s">
        <v>28</v>
      </c>
      <c r="B365" s="1">
        <v>252</v>
      </c>
      <c r="C365" s="1" t="s">
        <v>44</v>
      </c>
      <c r="D365" s="43">
        <v>77</v>
      </c>
      <c r="F365">
        <v>364</v>
      </c>
      <c r="G365">
        <v>0.149911764452309</v>
      </c>
      <c r="H365">
        <v>0.151750321859699</v>
      </c>
      <c r="I365">
        <v>4.9010163122733701E-2</v>
      </c>
      <c r="J365">
        <v>3.8847831932796797E-2</v>
      </c>
      <c r="K365">
        <v>0.279955576860757</v>
      </c>
      <c r="L365">
        <v>6.3949795333997403E-2</v>
      </c>
      <c r="M365">
        <v>0.24699413487576799</v>
      </c>
    </row>
    <row r="366" spans="1:13" x14ac:dyDescent="0.35">
      <c r="A366" s="1" t="s">
        <v>28</v>
      </c>
      <c r="B366" s="1">
        <v>253</v>
      </c>
      <c r="C366" s="1" t="s">
        <v>44</v>
      </c>
      <c r="D366" s="43">
        <v>78</v>
      </c>
      <c r="F366">
        <v>365</v>
      </c>
      <c r="G366">
        <v>0.15245410854392599</v>
      </c>
      <c r="H366">
        <v>0.15313541688782301</v>
      </c>
      <c r="I366">
        <v>5.1088565430326298E-2</v>
      </c>
      <c r="J366">
        <v>3.99692886883617E-2</v>
      </c>
      <c r="K366">
        <v>0.29010973024185299</v>
      </c>
      <c r="L366">
        <v>6.0990558288015001E-2</v>
      </c>
      <c r="M366">
        <v>0.24986358647791199</v>
      </c>
    </row>
    <row r="367" spans="1:13" x14ac:dyDescent="0.35">
      <c r="A367" s="1" t="s">
        <v>28</v>
      </c>
      <c r="B367" s="1">
        <v>254</v>
      </c>
      <c r="C367" s="1" t="s">
        <v>44</v>
      </c>
      <c r="D367" s="43">
        <v>79</v>
      </c>
      <c r="F367">
        <v>366</v>
      </c>
      <c r="G367">
        <v>0.15239155686029701</v>
      </c>
      <c r="H367">
        <v>0.152862471567316</v>
      </c>
      <c r="I367">
        <v>5.02549309745585E-2</v>
      </c>
      <c r="J367">
        <v>4.6850662978489999E-2</v>
      </c>
      <c r="K367">
        <v>0.27787618220868199</v>
      </c>
      <c r="L367">
        <v>6.2763134183912203E-2</v>
      </c>
      <c r="M367">
        <v>0.25014387649666298</v>
      </c>
    </row>
    <row r="368" spans="1:13" x14ac:dyDescent="0.35">
      <c r="A368" s="1" t="s">
        <v>28</v>
      </c>
      <c r="B368" s="1">
        <v>255</v>
      </c>
      <c r="C368" s="1" t="s">
        <v>44</v>
      </c>
      <c r="D368" s="43">
        <v>80</v>
      </c>
      <c r="F368">
        <v>367</v>
      </c>
      <c r="G368">
        <v>4.9566983514190303E-2</v>
      </c>
      <c r="H368">
        <v>5.6772957962006501E-2</v>
      </c>
      <c r="I368">
        <v>4.2525762168628897E-2</v>
      </c>
      <c r="J368">
        <v>-2.6361858739557899E-2</v>
      </c>
      <c r="K368">
        <v>0.20019551639458699</v>
      </c>
      <c r="L368">
        <v>-6.2638972975672599E-3</v>
      </c>
      <c r="M368">
        <v>0.15920196432632</v>
      </c>
    </row>
    <row r="369" spans="1:13" x14ac:dyDescent="0.35">
      <c r="A369" s="1" t="s">
        <v>28</v>
      </c>
      <c r="B369" s="1">
        <v>256</v>
      </c>
      <c r="C369" s="1" t="s">
        <v>44</v>
      </c>
      <c r="D369" s="43">
        <v>81</v>
      </c>
      <c r="F369">
        <v>368</v>
      </c>
      <c r="G369">
        <v>4.7329583282190203E-2</v>
      </c>
      <c r="H369">
        <v>5.55578756711292E-2</v>
      </c>
      <c r="I369">
        <v>4.4601851550565001E-2</v>
      </c>
      <c r="J369">
        <v>-2.8007139777304998E-2</v>
      </c>
      <c r="K369">
        <v>0.19989290693683801</v>
      </c>
      <c r="L369">
        <v>-8.1721450633726097E-3</v>
      </c>
      <c r="M369">
        <v>0.15784885307684399</v>
      </c>
    </row>
    <row r="370" spans="1:13" x14ac:dyDescent="0.35">
      <c r="A370" s="1" t="s">
        <v>28</v>
      </c>
      <c r="B370" s="1">
        <v>257</v>
      </c>
      <c r="C370" s="1" t="s">
        <v>44</v>
      </c>
      <c r="D370" s="43">
        <v>82</v>
      </c>
      <c r="F370">
        <v>369</v>
      </c>
      <c r="G370">
        <v>4.7696097053340901E-2</v>
      </c>
      <c r="H370">
        <v>5.55065115130653E-2</v>
      </c>
      <c r="I370">
        <v>4.3383176568160702E-2</v>
      </c>
      <c r="J370">
        <v>-3.8822156088378801E-2</v>
      </c>
      <c r="K370">
        <v>0.18673984632877699</v>
      </c>
      <c r="L370">
        <v>-9.7141984129497094E-3</v>
      </c>
      <c r="M370">
        <v>0.148999089210298</v>
      </c>
    </row>
    <row r="371" spans="1:13" x14ac:dyDescent="0.35">
      <c r="A371" s="1" t="s">
        <v>28</v>
      </c>
      <c r="B371" s="1">
        <v>258</v>
      </c>
      <c r="C371" s="1" t="s">
        <v>44</v>
      </c>
      <c r="D371" s="43">
        <v>83</v>
      </c>
      <c r="F371">
        <v>370</v>
      </c>
      <c r="G371">
        <v>4.4145927047787102E-2</v>
      </c>
      <c r="H371">
        <v>5.2019555195340801E-2</v>
      </c>
      <c r="I371">
        <v>4.13470102846277E-2</v>
      </c>
      <c r="J371">
        <v>-4.6291947266205898E-2</v>
      </c>
      <c r="K371">
        <v>0.18513763869626901</v>
      </c>
      <c r="L371">
        <v>-8.4759380840167004E-3</v>
      </c>
      <c r="M371">
        <v>0.14881702261637</v>
      </c>
    </row>
    <row r="372" spans="1:13" x14ac:dyDescent="0.35">
      <c r="A372" s="1" t="s">
        <v>28</v>
      </c>
      <c r="B372" s="1">
        <v>259</v>
      </c>
      <c r="C372" s="1" t="s">
        <v>44</v>
      </c>
      <c r="D372" s="43">
        <v>84</v>
      </c>
      <c r="F372">
        <v>371</v>
      </c>
      <c r="G372">
        <v>4.5788428553010699E-2</v>
      </c>
      <c r="H372">
        <v>5.3986005679396702E-2</v>
      </c>
      <c r="I372">
        <v>4.1571738632095602E-2</v>
      </c>
      <c r="J372">
        <v>-2.7468434121881002E-2</v>
      </c>
      <c r="K372">
        <v>0.199699057066863</v>
      </c>
      <c r="L372">
        <v>-8.2438110766357708E-3</v>
      </c>
      <c r="M372">
        <v>0.14421467736914201</v>
      </c>
    </row>
    <row r="373" spans="1:13" x14ac:dyDescent="0.35">
      <c r="A373" s="1" t="s">
        <v>28</v>
      </c>
      <c r="B373" s="1">
        <v>260</v>
      </c>
      <c r="C373" s="1" t="s">
        <v>44</v>
      </c>
      <c r="D373" s="43">
        <v>85</v>
      </c>
      <c r="F373">
        <v>372</v>
      </c>
      <c r="G373">
        <v>4.4271609013416001E-2</v>
      </c>
      <c r="H373">
        <v>5.21004793623593E-2</v>
      </c>
      <c r="I373">
        <v>4.2637048472304498E-2</v>
      </c>
      <c r="J373">
        <v>-3.9795336486926798E-2</v>
      </c>
      <c r="K373">
        <v>0.19237601303288501</v>
      </c>
      <c r="L373">
        <v>-1.1853911229095199E-2</v>
      </c>
      <c r="M373">
        <v>0.14792436240576701</v>
      </c>
    </row>
    <row r="374" spans="1:13" x14ac:dyDescent="0.35">
      <c r="A374" s="1" t="s">
        <v>28</v>
      </c>
      <c r="B374" s="1">
        <v>261</v>
      </c>
      <c r="C374" s="1" t="s">
        <v>44</v>
      </c>
      <c r="D374" s="43">
        <v>86</v>
      </c>
      <c r="F374">
        <v>373</v>
      </c>
      <c r="G374">
        <v>4.5320295818428502E-2</v>
      </c>
      <c r="H374">
        <v>5.4407898872718498E-2</v>
      </c>
      <c r="I374">
        <v>4.4222987598054098E-2</v>
      </c>
      <c r="J374">
        <v>-3.1858526605502001E-2</v>
      </c>
      <c r="K374">
        <v>0.21847016993872301</v>
      </c>
      <c r="L374">
        <v>-9.3440971743561901E-3</v>
      </c>
      <c r="M374">
        <v>0.15661737094360001</v>
      </c>
    </row>
    <row r="375" spans="1:13" x14ac:dyDescent="0.35">
      <c r="A375" s="1" t="s">
        <v>28</v>
      </c>
      <c r="B375" s="1">
        <v>262</v>
      </c>
      <c r="C375" s="1" t="s">
        <v>44</v>
      </c>
      <c r="D375" s="43">
        <v>87</v>
      </c>
      <c r="F375">
        <v>374</v>
      </c>
      <c r="G375">
        <v>4.7787302672649003E-2</v>
      </c>
      <c r="H375">
        <v>5.50035505568972E-2</v>
      </c>
      <c r="I375">
        <v>4.29749294182558E-2</v>
      </c>
      <c r="J375">
        <v>-4.2869271599901497E-2</v>
      </c>
      <c r="K375">
        <v>0.19934226306441399</v>
      </c>
      <c r="L375">
        <v>-9.7078292825659804E-3</v>
      </c>
      <c r="M375">
        <v>0.14969991577581199</v>
      </c>
    </row>
    <row r="376" spans="1:13" x14ac:dyDescent="0.35">
      <c r="A376" s="1" t="s">
        <v>28</v>
      </c>
      <c r="B376" s="1">
        <v>263</v>
      </c>
      <c r="C376" s="1" t="s">
        <v>44</v>
      </c>
      <c r="D376" s="43">
        <v>88</v>
      </c>
      <c r="F376">
        <v>375</v>
      </c>
      <c r="G376">
        <v>4.1539702998871997E-2</v>
      </c>
      <c r="H376">
        <v>5.1783966325498199E-2</v>
      </c>
      <c r="I376">
        <v>4.2058801129375101E-2</v>
      </c>
      <c r="J376">
        <v>-3.7080003596982498E-2</v>
      </c>
      <c r="K376">
        <v>0.192120310231326</v>
      </c>
      <c r="L376">
        <v>-6.6971537972127602E-3</v>
      </c>
      <c r="M376">
        <v>0.15236386723157</v>
      </c>
    </row>
    <row r="377" spans="1:13" x14ac:dyDescent="0.35">
      <c r="A377" s="1" t="s">
        <v>28</v>
      </c>
      <c r="B377" s="1">
        <v>264</v>
      </c>
      <c r="C377" s="1" t="s">
        <v>44</v>
      </c>
      <c r="D377" s="43">
        <v>89</v>
      </c>
      <c r="F377">
        <v>376</v>
      </c>
      <c r="G377">
        <v>4.6415552594713701E-2</v>
      </c>
      <c r="H377">
        <v>5.3938219189387099E-2</v>
      </c>
      <c r="I377">
        <v>4.2585074480704803E-2</v>
      </c>
      <c r="J377">
        <v>-5.0385624624070598E-2</v>
      </c>
      <c r="K377">
        <v>0.192751760402573</v>
      </c>
      <c r="L377">
        <v>-6.5770240838727602E-3</v>
      </c>
      <c r="M377">
        <v>0.15757452455272</v>
      </c>
    </row>
    <row r="378" spans="1:13" x14ac:dyDescent="0.35">
      <c r="A378" s="1" t="s">
        <v>28</v>
      </c>
      <c r="B378" s="1">
        <v>265</v>
      </c>
      <c r="C378" s="1" t="s">
        <v>44</v>
      </c>
      <c r="D378" s="43">
        <v>90</v>
      </c>
      <c r="F378">
        <v>377</v>
      </c>
      <c r="G378" s="115">
        <v>4.2478178453439302E-13</v>
      </c>
      <c r="H378" s="115">
        <v>1.1959464556209701E-12</v>
      </c>
      <c r="I378" s="115">
        <v>2.2452300025091901E-11</v>
      </c>
      <c r="J378" s="115">
        <v>-7.3366869074333406E-11</v>
      </c>
      <c r="K378" s="115">
        <v>8.1409168063967897E-11</v>
      </c>
      <c r="L378" s="115">
        <v>-4.4792373968973E-11</v>
      </c>
      <c r="M378" s="115">
        <v>4.7936238746074802E-11</v>
      </c>
    </row>
    <row r="379" spans="1:13" x14ac:dyDescent="0.35">
      <c r="A379" s="1" t="s">
        <v>28</v>
      </c>
      <c r="B379" s="1">
        <v>266</v>
      </c>
      <c r="C379" s="1" t="s">
        <v>44</v>
      </c>
      <c r="D379" s="43">
        <v>91</v>
      </c>
      <c r="F379">
        <v>378</v>
      </c>
      <c r="G379" s="115">
        <v>1.44126336499236E-13</v>
      </c>
      <c r="H379" s="115">
        <v>1.78606999189384E-13</v>
      </c>
      <c r="I379" s="115">
        <v>2.2246684128596002E-11</v>
      </c>
      <c r="J379" s="115">
        <v>-6.6568344883613598E-11</v>
      </c>
      <c r="K379" s="115">
        <v>8.0414357867768102E-11</v>
      </c>
      <c r="L379" s="115">
        <v>-4.5723823240454698E-11</v>
      </c>
      <c r="M379" s="115">
        <v>4.7707263829056199E-11</v>
      </c>
    </row>
    <row r="380" spans="1:13" x14ac:dyDescent="0.35">
      <c r="A380" s="1" t="s">
        <v>28</v>
      </c>
      <c r="B380" s="1">
        <v>267</v>
      </c>
      <c r="C380" s="1" t="s">
        <v>44</v>
      </c>
      <c r="D380" s="43">
        <v>92</v>
      </c>
      <c r="F380">
        <v>379</v>
      </c>
      <c r="G380" s="115">
        <v>-1.3625404830098901E-13</v>
      </c>
      <c r="H380" s="115">
        <v>-3.2771115658886999E-13</v>
      </c>
      <c r="I380" s="115">
        <v>2.27428243733168E-11</v>
      </c>
      <c r="J380" s="115">
        <v>-7.8706925460994406E-11</v>
      </c>
      <c r="K380" s="115">
        <v>7.6258089826424497E-11</v>
      </c>
      <c r="L380" s="115">
        <v>-4.7258867763189202E-11</v>
      </c>
      <c r="M380" s="115">
        <v>4.8774457618629501E-11</v>
      </c>
    </row>
    <row r="381" spans="1:13" x14ac:dyDescent="0.35">
      <c r="A381" s="1" t="s">
        <v>28</v>
      </c>
      <c r="B381" s="1">
        <v>268</v>
      </c>
      <c r="C381" s="1" t="s">
        <v>44</v>
      </c>
      <c r="D381" s="43">
        <v>93</v>
      </c>
      <c r="F381">
        <v>380</v>
      </c>
      <c r="G381" s="115">
        <v>-1.0922205744433099E-13</v>
      </c>
      <c r="H381" s="115">
        <v>-5.6038894427162401E-13</v>
      </c>
      <c r="I381" s="115">
        <v>2.2746917785054E-11</v>
      </c>
      <c r="J381" s="115">
        <v>-7.9953122509866994E-11</v>
      </c>
      <c r="K381" s="115">
        <v>8.7240626573515894E-11</v>
      </c>
      <c r="L381" s="115">
        <v>-4.9083645475435703E-11</v>
      </c>
      <c r="M381" s="115">
        <v>4.5281405751150999E-11</v>
      </c>
    </row>
    <row r="382" spans="1:13" x14ac:dyDescent="0.35">
      <c r="A382" s="1" t="s">
        <v>28</v>
      </c>
      <c r="B382" s="1">
        <v>269</v>
      </c>
      <c r="C382" s="1" t="s">
        <v>44</v>
      </c>
      <c r="D382" s="43">
        <v>94</v>
      </c>
      <c r="F382">
        <v>381</v>
      </c>
      <c r="G382" s="115">
        <v>6.3902882334998196E-13</v>
      </c>
      <c r="H382" s="115">
        <v>3.97935116176409E-13</v>
      </c>
      <c r="I382" s="115">
        <v>2.3250574428726799E-11</v>
      </c>
      <c r="J382" s="115">
        <v>-8.1759555870549801E-11</v>
      </c>
      <c r="K382" s="115">
        <v>7.87947901623258E-11</v>
      </c>
      <c r="L382" s="115">
        <v>-4.70500515602853E-11</v>
      </c>
      <c r="M382" s="115">
        <v>5.4292923969716099E-11</v>
      </c>
    </row>
    <row r="383" spans="1:13" x14ac:dyDescent="0.35">
      <c r="A383" s="1" t="s">
        <v>28</v>
      </c>
      <c r="B383" s="1">
        <v>270</v>
      </c>
      <c r="C383" s="1" t="s">
        <v>44</v>
      </c>
      <c r="D383" s="43">
        <v>95</v>
      </c>
      <c r="F383">
        <v>382</v>
      </c>
      <c r="G383" s="115">
        <v>-1.2296810337223799E-13</v>
      </c>
      <c r="H383" s="115">
        <v>1.45657508665342E-13</v>
      </c>
      <c r="I383" s="115">
        <v>2.3812449509132499E-11</v>
      </c>
      <c r="J383" s="115">
        <v>-7.9057263120204503E-11</v>
      </c>
      <c r="K383" s="115">
        <v>7.5851698298670504E-11</v>
      </c>
      <c r="L383" s="115">
        <v>-4.8163063293214999E-11</v>
      </c>
      <c r="M383" s="115">
        <v>5.2077350014497598E-11</v>
      </c>
    </row>
    <row r="384" spans="1:13" x14ac:dyDescent="0.35">
      <c r="A384" s="1" t="s">
        <v>28</v>
      </c>
      <c r="B384" s="1">
        <v>271</v>
      </c>
      <c r="C384" s="1" t="s">
        <v>44</v>
      </c>
      <c r="D384" s="43">
        <v>96</v>
      </c>
      <c r="F384">
        <v>383</v>
      </c>
      <c r="G384" s="115">
        <v>-6.8793125275040703E-13</v>
      </c>
      <c r="H384" s="115">
        <v>-5.0131599438719003E-13</v>
      </c>
      <c r="I384" s="115">
        <v>2.29132014470214E-11</v>
      </c>
      <c r="J384" s="115">
        <v>-9.2052086044236505E-11</v>
      </c>
      <c r="K384" s="115">
        <v>7.6433122697160002E-11</v>
      </c>
      <c r="L384" s="115">
        <v>-4.9106498266555502E-11</v>
      </c>
      <c r="M384" s="115">
        <v>4.9448858541793299E-11</v>
      </c>
    </row>
    <row r="385" spans="1:13" x14ac:dyDescent="0.35">
      <c r="A385" s="1" t="s">
        <v>28</v>
      </c>
      <c r="B385" s="1">
        <v>272</v>
      </c>
      <c r="C385" s="1" t="s">
        <v>44</v>
      </c>
      <c r="D385" s="43">
        <v>97</v>
      </c>
      <c r="F385">
        <v>384</v>
      </c>
      <c r="G385" s="115">
        <v>-7.0211849449329598E-13</v>
      </c>
      <c r="H385" s="115">
        <v>-1.0741324711794501E-12</v>
      </c>
      <c r="I385" s="115">
        <v>2.29413495134854E-11</v>
      </c>
      <c r="J385" s="115">
        <v>-7.5762623430971401E-11</v>
      </c>
      <c r="K385" s="115">
        <v>7.27475252328875E-11</v>
      </c>
      <c r="L385" s="115">
        <v>-4.7963671258427503E-11</v>
      </c>
      <c r="M385" s="115">
        <v>4.7005072022570301E-11</v>
      </c>
    </row>
    <row r="386" spans="1:13" x14ac:dyDescent="0.35">
      <c r="A386" s="1" t="s">
        <v>28</v>
      </c>
      <c r="B386" s="1">
        <v>273</v>
      </c>
      <c r="C386" s="1" t="s">
        <v>44</v>
      </c>
      <c r="D386" s="43">
        <v>98</v>
      </c>
      <c r="F386">
        <v>385</v>
      </c>
      <c r="G386" s="115">
        <v>-1.1472279783117799E-12</v>
      </c>
      <c r="H386" s="115">
        <v>-5.7913368014501401E-13</v>
      </c>
      <c r="I386" s="115">
        <v>2.20848039542705E-11</v>
      </c>
      <c r="J386" s="115">
        <v>-7.5980964242644495E-11</v>
      </c>
      <c r="K386" s="115">
        <v>8.3766859440628994E-11</v>
      </c>
      <c r="L386" s="115">
        <v>-4.3311378976768702E-11</v>
      </c>
      <c r="M386" s="115">
        <v>4.6485345618819697E-11</v>
      </c>
    </row>
    <row r="387" spans="1:13" x14ac:dyDescent="0.35">
      <c r="A387" s="1" t="s">
        <v>28</v>
      </c>
      <c r="B387" s="1">
        <v>274</v>
      </c>
      <c r="C387" s="1" t="s">
        <v>44</v>
      </c>
      <c r="D387" s="43">
        <v>99</v>
      </c>
      <c r="F387">
        <v>386</v>
      </c>
      <c r="G387" s="115">
        <v>-1.91674181636999E-13</v>
      </c>
      <c r="H387" s="115">
        <v>-5.6130612451092597E-13</v>
      </c>
      <c r="I387" s="115">
        <v>2.23660099956929E-11</v>
      </c>
      <c r="J387" s="115">
        <v>-7.6731900631556897E-11</v>
      </c>
      <c r="K387" s="115">
        <v>8.2563812657317304E-11</v>
      </c>
      <c r="L387" s="115">
        <v>-4.8398900694967599E-11</v>
      </c>
      <c r="M387" s="115">
        <v>4.4039439795072999E-11</v>
      </c>
    </row>
    <row r="388" spans="1:13" x14ac:dyDescent="0.35">
      <c r="A388" s="1" t="s">
        <v>28</v>
      </c>
      <c r="B388" s="1">
        <v>275</v>
      </c>
      <c r="C388" s="1" t="s">
        <v>44</v>
      </c>
      <c r="D388" s="43">
        <v>100</v>
      </c>
      <c r="F388">
        <v>387</v>
      </c>
      <c r="G388" s="115">
        <v>-2.5769153088018298E-13</v>
      </c>
      <c r="H388" s="115">
        <v>-3.6270492567826198E-13</v>
      </c>
      <c r="I388" s="115">
        <v>2.42246335185535E-11</v>
      </c>
      <c r="J388" s="115">
        <v>-9.2318785229312406E-11</v>
      </c>
      <c r="K388" s="115">
        <v>8.5957784737363797E-11</v>
      </c>
      <c r="L388" s="115">
        <v>-5.1079078507723599E-11</v>
      </c>
      <c r="M388" s="115">
        <v>5.2797452326961701E-11</v>
      </c>
    </row>
    <row r="389" spans="1:13" x14ac:dyDescent="0.35">
      <c r="A389" s="1" t="s">
        <v>28</v>
      </c>
      <c r="B389" s="1">
        <v>276</v>
      </c>
      <c r="C389" s="1" t="s">
        <v>44</v>
      </c>
      <c r="D389" s="43">
        <v>101</v>
      </c>
      <c r="F389">
        <v>388</v>
      </c>
      <c r="G389" s="115">
        <v>1.8012361782215901E-13</v>
      </c>
      <c r="H389" s="115">
        <v>-4.1677688502471199E-13</v>
      </c>
      <c r="I389" s="115">
        <v>2.2696924598174201E-11</v>
      </c>
      <c r="J389" s="115">
        <v>-7.4939136729677002E-11</v>
      </c>
      <c r="K389" s="115">
        <v>6.75749441006079E-11</v>
      </c>
      <c r="L389" s="115">
        <v>-5.1044557291206898E-11</v>
      </c>
      <c r="M389" s="115">
        <v>4.73389222377193E-11</v>
      </c>
    </row>
    <row r="390" spans="1:13" x14ac:dyDescent="0.35">
      <c r="A390" s="1" t="s">
        <v>28</v>
      </c>
      <c r="B390" s="1">
        <v>277</v>
      </c>
      <c r="C390" s="1" t="s">
        <v>44</v>
      </c>
      <c r="D390" s="43">
        <v>102</v>
      </c>
      <c r="F390">
        <v>389</v>
      </c>
      <c r="G390" s="115">
        <v>-9.43847747127981E-14</v>
      </c>
      <c r="H390" s="115">
        <v>1.1626588236248499E-12</v>
      </c>
      <c r="I390" s="115">
        <v>2.2978152021887901E-11</v>
      </c>
      <c r="J390" s="115">
        <v>-7.1957760047503098E-11</v>
      </c>
      <c r="K390" s="115">
        <v>7.8659232553923797E-11</v>
      </c>
      <c r="L390" s="115">
        <v>-4.6604602998777499E-11</v>
      </c>
      <c r="M390" s="115">
        <v>4.6412744337339297E-11</v>
      </c>
    </row>
    <row r="391" spans="1:13" x14ac:dyDescent="0.35">
      <c r="A391" s="1" t="s">
        <v>28</v>
      </c>
      <c r="B391" s="1">
        <v>278</v>
      </c>
      <c r="C391" s="1" t="s">
        <v>44</v>
      </c>
      <c r="D391" s="43">
        <v>103</v>
      </c>
      <c r="F391">
        <v>390</v>
      </c>
      <c r="G391" s="115">
        <v>-5.82842946488447E-13</v>
      </c>
      <c r="H391" s="115">
        <v>-4.39813306415661E-13</v>
      </c>
      <c r="I391" s="115">
        <v>2.2942583672527399E-11</v>
      </c>
      <c r="J391" s="115">
        <v>-7.2392500936973397E-11</v>
      </c>
      <c r="K391" s="115">
        <v>7.7614379969115401E-11</v>
      </c>
      <c r="L391" s="115">
        <v>-5.0509139029657801E-11</v>
      </c>
      <c r="M391" s="115">
        <v>5.15865873203649E-11</v>
      </c>
    </row>
    <row r="392" spans="1:13" x14ac:dyDescent="0.35">
      <c r="A392" s="1" t="s">
        <v>28</v>
      </c>
      <c r="B392" s="1">
        <v>279</v>
      </c>
      <c r="C392" s="1" t="s">
        <v>44</v>
      </c>
      <c r="D392" s="43">
        <v>104</v>
      </c>
      <c r="F392">
        <v>391</v>
      </c>
      <c r="G392" s="115">
        <v>9.02531926728468E-13</v>
      </c>
      <c r="H392" s="115">
        <v>-3.02217120381229E-14</v>
      </c>
      <c r="I392" s="115">
        <v>2.2381856423422301E-11</v>
      </c>
      <c r="J392" s="115">
        <v>-8.7287555866112198E-11</v>
      </c>
      <c r="K392" s="115">
        <v>7.5188183542965198E-11</v>
      </c>
      <c r="L392" s="115">
        <v>-5.03429527403896E-11</v>
      </c>
      <c r="M392" s="115">
        <v>4.4588825419738299E-11</v>
      </c>
    </row>
    <row r="393" spans="1:13" x14ac:dyDescent="0.35">
      <c r="A393" s="1" t="s">
        <v>28</v>
      </c>
      <c r="B393" s="1">
        <v>280</v>
      </c>
      <c r="C393" s="1" t="s">
        <v>44</v>
      </c>
      <c r="D393" s="43">
        <v>105</v>
      </c>
      <c r="F393">
        <v>392</v>
      </c>
      <c r="G393" s="115">
        <v>-7.2668114552310299E-13</v>
      </c>
      <c r="H393" s="115">
        <v>-1.16579060799509E-13</v>
      </c>
      <c r="I393" s="115">
        <v>2.23538847683142E-11</v>
      </c>
      <c r="J393" s="115">
        <v>-6.9194949887500396E-11</v>
      </c>
      <c r="K393" s="115">
        <v>7.5901959066395995E-11</v>
      </c>
      <c r="L393" s="115">
        <v>-4.5415162185580299E-11</v>
      </c>
      <c r="M393" s="115">
        <v>4.8748180836778902E-11</v>
      </c>
    </row>
    <row r="394" spans="1:13" x14ac:dyDescent="0.35">
      <c r="A394" s="1" t="s">
        <v>28</v>
      </c>
      <c r="B394" s="1">
        <v>281</v>
      </c>
      <c r="C394" s="1" t="s">
        <v>44</v>
      </c>
      <c r="D394" s="43">
        <v>106</v>
      </c>
      <c r="F394">
        <v>393</v>
      </c>
      <c r="G394" s="115">
        <v>-2.8294312540817202E-13</v>
      </c>
      <c r="H394" s="115">
        <v>9.0740124935829805E-13</v>
      </c>
      <c r="I394" s="115">
        <v>2.3163042852141901E-11</v>
      </c>
      <c r="J394" s="115">
        <v>-6.75611847529043E-11</v>
      </c>
      <c r="K394" s="115">
        <v>7.7229360162046601E-11</v>
      </c>
      <c r="L394" s="115">
        <v>-4.6928799543133703E-11</v>
      </c>
      <c r="M394" s="115">
        <v>5.1614828192891803E-11</v>
      </c>
    </row>
    <row r="395" spans="1:13" x14ac:dyDescent="0.35">
      <c r="A395" s="1" t="s">
        <v>28</v>
      </c>
      <c r="B395" s="1">
        <v>282</v>
      </c>
      <c r="C395" s="1" t="s">
        <v>44</v>
      </c>
      <c r="D395" s="43">
        <v>107</v>
      </c>
      <c r="F395">
        <v>394</v>
      </c>
      <c r="G395" s="115">
        <v>-6.0391787738544702E-13</v>
      </c>
      <c r="H395" s="115">
        <v>-1.5474177635634999E-13</v>
      </c>
      <c r="I395" s="115">
        <v>2.3140201304301401E-11</v>
      </c>
      <c r="J395" s="115">
        <v>-6.8321186741602797E-11</v>
      </c>
      <c r="K395" s="115">
        <v>8.0792054586440497E-11</v>
      </c>
      <c r="L395" s="115">
        <v>-5.0110718769526999E-11</v>
      </c>
      <c r="M395" s="115">
        <v>5.0309146134278397E-11</v>
      </c>
    </row>
    <row r="396" spans="1:13" x14ac:dyDescent="0.35">
      <c r="A396" s="1" t="s">
        <v>28</v>
      </c>
      <c r="B396" s="1">
        <v>283</v>
      </c>
      <c r="C396" s="1" t="s">
        <v>44</v>
      </c>
      <c r="D396" s="43">
        <v>108</v>
      </c>
      <c r="F396">
        <v>395</v>
      </c>
      <c r="G396" s="115">
        <v>-8.97664404771476E-13</v>
      </c>
      <c r="H396" s="115">
        <v>-1.14276521379446E-12</v>
      </c>
      <c r="I396" s="115">
        <v>2.2672790714448102E-11</v>
      </c>
      <c r="J396" s="115">
        <v>-6.5997729975656397E-11</v>
      </c>
      <c r="K396" s="115">
        <v>7.3324202629993299E-11</v>
      </c>
      <c r="L396" s="115">
        <v>-4.9825171481343302E-11</v>
      </c>
      <c r="M396" s="115">
        <v>4.8361532953535101E-11</v>
      </c>
    </row>
    <row r="397" spans="1:13" x14ac:dyDescent="0.35">
      <c r="A397" s="1" t="s">
        <v>28</v>
      </c>
      <c r="B397" s="1">
        <v>284</v>
      </c>
      <c r="C397" s="1" t="s">
        <v>44</v>
      </c>
      <c r="D397" s="43">
        <v>109</v>
      </c>
      <c r="F397">
        <v>396</v>
      </c>
      <c r="G397" s="115">
        <v>7.69892306803113E-13</v>
      </c>
      <c r="H397" s="115">
        <v>1.04673958525128E-12</v>
      </c>
      <c r="I397" s="115">
        <v>2.1525994499619801E-11</v>
      </c>
      <c r="J397" s="115">
        <v>-7.7279339238653798E-11</v>
      </c>
      <c r="K397" s="115">
        <v>6.4279358428116103E-11</v>
      </c>
      <c r="L397" s="115">
        <v>-4.7239869906308799E-11</v>
      </c>
      <c r="M397" s="115">
        <v>4.5119807931856797E-11</v>
      </c>
    </row>
    <row r="398" spans="1:13" x14ac:dyDescent="0.35">
      <c r="A398" s="1" t="s">
        <v>28</v>
      </c>
      <c r="B398" s="1">
        <v>285</v>
      </c>
      <c r="C398" s="1" t="s">
        <v>44</v>
      </c>
      <c r="D398" s="43">
        <v>110</v>
      </c>
      <c r="F398">
        <v>397</v>
      </c>
      <c r="G398" s="115">
        <v>4.4975721967546799E-13</v>
      </c>
      <c r="H398" s="115">
        <v>-7.0810779647402995E-17</v>
      </c>
      <c r="I398" s="115">
        <v>2.3645647933699799E-11</v>
      </c>
      <c r="J398" s="115">
        <v>-8.7683357105358997E-11</v>
      </c>
      <c r="K398" s="115">
        <v>8.5568807356675302E-11</v>
      </c>
      <c r="L398" s="115">
        <v>-5.0943875348772299E-11</v>
      </c>
      <c r="M398" s="115">
        <v>4.80515847296482E-11</v>
      </c>
    </row>
    <row r="399" spans="1:13" x14ac:dyDescent="0.35">
      <c r="A399" s="1" t="s">
        <v>28</v>
      </c>
      <c r="B399" s="1">
        <v>286</v>
      </c>
      <c r="C399" s="1" t="s">
        <v>44</v>
      </c>
      <c r="D399" s="43">
        <v>111</v>
      </c>
      <c r="F399">
        <v>398</v>
      </c>
      <c r="G399" s="115">
        <v>1.1896092633204E-12</v>
      </c>
      <c r="H399" s="115">
        <v>6.96922760229688E-13</v>
      </c>
      <c r="I399" s="115">
        <v>2.15635535509754E-11</v>
      </c>
      <c r="J399" s="115">
        <v>-7.7495012074767699E-11</v>
      </c>
      <c r="K399" s="115">
        <v>7.6902353741514397E-11</v>
      </c>
      <c r="L399" s="115">
        <v>-4.2737555222587902E-11</v>
      </c>
      <c r="M399" s="115">
        <v>4.4384611368071299E-11</v>
      </c>
    </row>
    <row r="400" spans="1:13" x14ac:dyDescent="0.35">
      <c r="A400" s="1" t="s">
        <v>28</v>
      </c>
      <c r="B400" s="1">
        <v>287</v>
      </c>
      <c r="C400" s="1" t="s">
        <v>44</v>
      </c>
      <c r="D400" s="43">
        <v>112</v>
      </c>
      <c r="F400">
        <v>399</v>
      </c>
      <c r="G400" s="115">
        <v>3.9185790847999203E-14</v>
      </c>
      <c r="H400" s="115">
        <v>-6.2276589210854701E-16</v>
      </c>
      <c r="I400" s="115">
        <v>2.22462321583173E-11</v>
      </c>
      <c r="J400" s="115">
        <v>-7.9226123206413796E-11</v>
      </c>
      <c r="K400" s="115">
        <v>6.5735701724418599E-11</v>
      </c>
      <c r="L400" s="115">
        <v>-4.7313868454757702E-11</v>
      </c>
      <c r="M400" s="115">
        <v>4.5729672648992698E-11</v>
      </c>
    </row>
    <row r="401" spans="1:13" x14ac:dyDescent="0.35">
      <c r="A401" s="1" t="s">
        <v>28</v>
      </c>
      <c r="B401" s="1">
        <v>288</v>
      </c>
      <c r="C401" s="1" t="s">
        <v>44</v>
      </c>
      <c r="D401" s="43">
        <v>113</v>
      </c>
      <c r="F401">
        <v>400</v>
      </c>
      <c r="G401" s="115">
        <v>-6.9315513880816995E-13</v>
      </c>
      <c r="H401" s="115">
        <v>-1.1996322132962599E-13</v>
      </c>
      <c r="I401" s="115">
        <v>2.31685871923527E-11</v>
      </c>
      <c r="J401" s="115">
        <v>-8.7001773568118804E-11</v>
      </c>
      <c r="K401" s="115">
        <v>7.4399682561777406E-11</v>
      </c>
      <c r="L401" s="115">
        <v>-4.52667461579534E-11</v>
      </c>
      <c r="M401" s="115">
        <v>5.1016926804991103E-11</v>
      </c>
    </row>
    <row r="402" spans="1:13" x14ac:dyDescent="0.35">
      <c r="A402" s="1" t="s">
        <v>28</v>
      </c>
      <c r="B402" s="1">
        <v>289</v>
      </c>
      <c r="C402" s="1" t="s">
        <v>44</v>
      </c>
      <c r="D402" s="43">
        <v>114</v>
      </c>
      <c r="F402">
        <v>401</v>
      </c>
      <c r="G402" s="115">
        <v>-1.3187165206164301E-13</v>
      </c>
      <c r="H402" s="115">
        <v>2.6762942173617501E-14</v>
      </c>
      <c r="I402" s="115">
        <v>2.3400776892629799E-11</v>
      </c>
      <c r="J402" s="115">
        <v>-7.6313701574569195E-11</v>
      </c>
      <c r="K402" s="115">
        <v>7.75812727907457E-11</v>
      </c>
      <c r="L402" s="115">
        <v>-4.6496744788194099E-11</v>
      </c>
      <c r="M402" s="115">
        <v>5.34367933558658E-11</v>
      </c>
    </row>
    <row r="403" spans="1:13" x14ac:dyDescent="0.35">
      <c r="A403" s="1" t="s">
        <v>28</v>
      </c>
      <c r="B403" s="1">
        <v>290</v>
      </c>
      <c r="C403" s="1" t="s">
        <v>44</v>
      </c>
      <c r="D403" s="43">
        <v>115</v>
      </c>
      <c r="F403">
        <v>402</v>
      </c>
      <c r="G403" s="115">
        <v>-6.1655511372983698E-13</v>
      </c>
      <c r="H403" s="115">
        <v>3.7683893418239402E-13</v>
      </c>
      <c r="I403" s="115">
        <v>2.24290412919343E-11</v>
      </c>
      <c r="J403" s="115">
        <v>-8.0855735717024201E-11</v>
      </c>
      <c r="K403" s="115">
        <v>8.58233747784733E-11</v>
      </c>
      <c r="L403" s="115">
        <v>-4.4980834381590701E-11</v>
      </c>
      <c r="M403" s="115">
        <v>4.7418693424053603E-11</v>
      </c>
    </row>
    <row r="404" spans="1:13" x14ac:dyDescent="0.35">
      <c r="A404" s="1" t="s">
        <v>28</v>
      </c>
      <c r="B404" s="1">
        <v>291</v>
      </c>
      <c r="C404" s="1" t="s">
        <v>44</v>
      </c>
      <c r="D404" s="43">
        <v>116</v>
      </c>
      <c r="F404">
        <v>403</v>
      </c>
      <c r="G404" s="115">
        <v>4.4177302192083499E-13</v>
      </c>
      <c r="H404" s="115">
        <v>3.7933620185156802E-13</v>
      </c>
      <c r="I404" s="115">
        <v>2.1566979150901299E-11</v>
      </c>
      <c r="J404" s="115">
        <v>-6.5176049581603395E-11</v>
      </c>
      <c r="K404" s="115">
        <v>7.5520015727742404E-11</v>
      </c>
      <c r="L404" s="115">
        <v>-4.30046716413179E-11</v>
      </c>
      <c r="M404" s="115">
        <v>4.6980177961572098E-11</v>
      </c>
    </row>
    <row r="405" spans="1:13" x14ac:dyDescent="0.35">
      <c r="A405" s="1" t="s">
        <v>28</v>
      </c>
      <c r="B405" s="1">
        <v>292</v>
      </c>
      <c r="C405" s="1" t="s">
        <v>44</v>
      </c>
      <c r="D405" s="43">
        <v>117</v>
      </c>
      <c r="F405">
        <v>404</v>
      </c>
      <c r="G405" s="115">
        <v>-8.8167800308299503E-13</v>
      </c>
      <c r="H405" s="115">
        <v>-1.43152400269679E-12</v>
      </c>
      <c r="I405" s="115">
        <v>2.25042606938558E-11</v>
      </c>
      <c r="J405" s="115">
        <v>-7.3410329099260805E-11</v>
      </c>
      <c r="K405" s="115">
        <v>6.9844472144127896E-11</v>
      </c>
      <c r="L405" s="115">
        <v>-4.9101593922581801E-11</v>
      </c>
      <c r="M405" s="115">
        <v>4.4702935617540998E-11</v>
      </c>
    </row>
    <row r="406" spans="1:13" x14ac:dyDescent="0.35">
      <c r="A406" s="1" t="s">
        <v>29</v>
      </c>
      <c r="B406" s="1">
        <v>293</v>
      </c>
      <c r="C406" s="1" t="s">
        <v>43</v>
      </c>
      <c r="D406" s="43">
        <v>17</v>
      </c>
      <c r="F406">
        <v>405</v>
      </c>
      <c r="G406" s="115">
        <v>3.22318272729704E-13</v>
      </c>
      <c r="H406" s="115">
        <v>6.1197485877910396E-13</v>
      </c>
      <c r="I406" s="115">
        <v>1.8262079158102699E-11</v>
      </c>
      <c r="J406" s="115">
        <v>-6.3477493696085905E-11</v>
      </c>
      <c r="K406" s="115">
        <v>6.9050869571358103E-11</v>
      </c>
      <c r="L406" s="115">
        <v>-3.9073843121528803E-11</v>
      </c>
      <c r="M406" s="115">
        <v>3.6593942038048099E-11</v>
      </c>
    </row>
    <row r="407" spans="1:13" x14ac:dyDescent="0.35">
      <c r="A407" s="1" t="s">
        <v>29</v>
      </c>
      <c r="B407" s="1">
        <v>294</v>
      </c>
      <c r="C407" s="1" t="s">
        <v>43</v>
      </c>
      <c r="D407" s="43">
        <v>18</v>
      </c>
      <c r="F407">
        <v>406</v>
      </c>
      <c r="G407" s="115">
        <v>1.9390270227650899E-13</v>
      </c>
      <c r="H407" s="115">
        <v>3.2290600096626102E-15</v>
      </c>
      <c r="I407" s="115">
        <v>1.8646694341234801E-11</v>
      </c>
      <c r="J407" s="115">
        <v>-7.6219731458577806E-11</v>
      </c>
      <c r="K407" s="115">
        <v>6.6748318041776305E-11</v>
      </c>
      <c r="L407" s="115">
        <v>-3.7578750164958002E-11</v>
      </c>
      <c r="M407" s="115">
        <v>3.9687613636290003E-11</v>
      </c>
    </row>
    <row r="408" spans="1:13" x14ac:dyDescent="0.35">
      <c r="A408" s="1" t="s">
        <v>29</v>
      </c>
      <c r="B408" s="1">
        <v>295</v>
      </c>
      <c r="C408" s="1" t="s">
        <v>43</v>
      </c>
      <c r="D408" s="43">
        <v>19</v>
      </c>
      <c r="F408">
        <v>407</v>
      </c>
      <c r="G408" s="115">
        <v>-1.1054324713313501E-12</v>
      </c>
      <c r="H408" s="115">
        <v>-1.19447372565052E-12</v>
      </c>
      <c r="I408" s="115">
        <v>1.87569022976888E-11</v>
      </c>
      <c r="J408" s="115">
        <v>-7.7262293029306504E-11</v>
      </c>
      <c r="K408" s="115">
        <v>6.7003107327180194E-11</v>
      </c>
      <c r="L408" s="115">
        <v>-4.0595024385253901E-11</v>
      </c>
      <c r="M408" s="115">
        <v>3.8461329600674198E-11</v>
      </c>
    </row>
    <row r="409" spans="1:13" x14ac:dyDescent="0.35">
      <c r="A409" s="1" t="s">
        <v>29</v>
      </c>
      <c r="B409" s="1">
        <v>296</v>
      </c>
      <c r="C409" s="1" t="s">
        <v>43</v>
      </c>
      <c r="D409" s="43">
        <v>20</v>
      </c>
      <c r="F409">
        <v>408</v>
      </c>
      <c r="G409" s="115">
        <v>-2.2547040572831301E-13</v>
      </c>
      <c r="H409" s="115">
        <v>3.5268165284665298E-13</v>
      </c>
      <c r="I409" s="115">
        <v>1.7891710671173901E-11</v>
      </c>
      <c r="J409" s="115">
        <v>-5.9153852413188101E-11</v>
      </c>
      <c r="K409" s="115">
        <v>6.0991050152424196E-11</v>
      </c>
      <c r="L409" s="115">
        <v>-3.7135040663664499E-11</v>
      </c>
      <c r="M409" s="115">
        <v>3.89655238388418E-11</v>
      </c>
    </row>
    <row r="410" spans="1:13" x14ac:dyDescent="0.35">
      <c r="A410" s="1" t="s">
        <v>29</v>
      </c>
      <c r="B410" s="1">
        <v>297</v>
      </c>
      <c r="C410" s="1" t="s">
        <v>43</v>
      </c>
      <c r="D410" s="43">
        <v>21</v>
      </c>
      <c r="F410">
        <v>409</v>
      </c>
      <c r="G410" s="115">
        <v>-6.5647105536769397E-13</v>
      </c>
      <c r="H410" s="115">
        <v>-3.7033999636486601E-13</v>
      </c>
      <c r="I410" s="115">
        <v>1.9387004064137099E-11</v>
      </c>
      <c r="J410" s="115">
        <v>-7.10964717816284E-11</v>
      </c>
      <c r="K410" s="115">
        <v>7.4405321132718401E-11</v>
      </c>
      <c r="L410" s="115">
        <v>-4.2790064998400601E-11</v>
      </c>
      <c r="M410" s="115">
        <v>4.2055601869098302E-11</v>
      </c>
    </row>
    <row r="411" spans="1:13" x14ac:dyDescent="0.35">
      <c r="A411" s="1" t="s">
        <v>29</v>
      </c>
      <c r="B411" s="1">
        <v>298</v>
      </c>
      <c r="C411" s="1" t="s">
        <v>43</v>
      </c>
      <c r="D411" s="43">
        <v>22</v>
      </c>
      <c r="F411">
        <v>410</v>
      </c>
      <c r="G411" s="115">
        <v>7.72908443205886E-13</v>
      </c>
      <c r="H411" s="115">
        <v>2.9135505967274201E-13</v>
      </c>
      <c r="I411" s="115">
        <v>1.8038422943537399E-11</v>
      </c>
      <c r="J411" s="115">
        <v>-6.8407987727619895E-11</v>
      </c>
      <c r="K411" s="115">
        <v>6.9541858918868504E-11</v>
      </c>
      <c r="L411" s="115">
        <v>-3.9193657851603799E-11</v>
      </c>
      <c r="M411" s="115">
        <v>3.7475045278507E-11</v>
      </c>
    </row>
    <row r="412" spans="1:13" x14ac:dyDescent="0.35">
      <c r="A412" s="1" t="s">
        <v>29</v>
      </c>
      <c r="B412" s="1">
        <v>299</v>
      </c>
      <c r="C412" s="1" t="s">
        <v>43</v>
      </c>
      <c r="D412" s="43">
        <v>23</v>
      </c>
      <c r="F412">
        <v>411</v>
      </c>
      <c r="G412" s="115">
        <v>3.29554311048315E-13</v>
      </c>
      <c r="H412" s="115">
        <v>4.5572244297574703E-13</v>
      </c>
      <c r="I412" s="115">
        <v>1.9202773424321799E-11</v>
      </c>
      <c r="J412" s="115">
        <v>-7.0274395548117201E-11</v>
      </c>
      <c r="K412" s="115">
        <v>6.5766065745535604E-11</v>
      </c>
      <c r="L412" s="115">
        <v>-4.2405234180979202E-11</v>
      </c>
      <c r="M412" s="115">
        <v>4.0516945465469E-11</v>
      </c>
    </row>
    <row r="413" spans="1:13" x14ac:dyDescent="0.35">
      <c r="A413" s="1" t="s">
        <v>29</v>
      </c>
      <c r="B413" s="1">
        <v>300</v>
      </c>
      <c r="C413" s="1" t="s">
        <v>43</v>
      </c>
      <c r="D413" s="43">
        <v>24</v>
      </c>
      <c r="F413">
        <v>412</v>
      </c>
      <c r="G413" s="115">
        <v>-8.2474298668884499E-13</v>
      </c>
      <c r="H413" s="115">
        <v>-3.9778736747894198E-13</v>
      </c>
      <c r="I413" s="115">
        <v>1.8921353801193299E-11</v>
      </c>
      <c r="J413" s="115">
        <v>-6.2658132619274298E-11</v>
      </c>
      <c r="K413" s="115">
        <v>7.3247806095068403E-11</v>
      </c>
      <c r="L413" s="115">
        <v>-4.3402939416443198E-11</v>
      </c>
      <c r="M413" s="115">
        <v>3.8439677025031603E-11</v>
      </c>
    </row>
    <row r="414" spans="1:13" x14ac:dyDescent="0.35">
      <c r="A414" s="1" t="s">
        <v>29</v>
      </c>
      <c r="B414" s="1">
        <v>301</v>
      </c>
      <c r="C414" s="1" t="s">
        <v>43</v>
      </c>
      <c r="D414" s="43">
        <v>25</v>
      </c>
      <c r="F414">
        <v>413</v>
      </c>
      <c r="G414" s="115">
        <v>8.9373439300691401E-13</v>
      </c>
      <c r="H414" s="115">
        <v>8.8090505919025701E-13</v>
      </c>
      <c r="I414" s="115">
        <v>2.2026186723654098E-11</v>
      </c>
      <c r="J414" s="115">
        <v>-6.7264965418846405E-11</v>
      </c>
      <c r="K414" s="115">
        <v>6.6868105088131205E-11</v>
      </c>
      <c r="L414" s="115">
        <v>-4.5126020533537201E-11</v>
      </c>
      <c r="M414" s="115">
        <v>4.7512080898405301E-11</v>
      </c>
    </row>
    <row r="415" spans="1:13" x14ac:dyDescent="0.35">
      <c r="A415" s="1" t="s">
        <v>29</v>
      </c>
      <c r="B415" s="1">
        <v>302</v>
      </c>
      <c r="C415" s="1" t="s">
        <v>43</v>
      </c>
      <c r="D415" s="43">
        <v>26</v>
      </c>
      <c r="F415">
        <v>414</v>
      </c>
      <c r="G415" s="115">
        <v>-1.14945106804665E-13</v>
      </c>
      <c r="H415" s="115">
        <v>3.8576895447691598E-13</v>
      </c>
      <c r="I415" s="115">
        <v>2.28863851503068E-11</v>
      </c>
      <c r="J415" s="115">
        <v>-7.0854295185069795E-11</v>
      </c>
      <c r="K415" s="115">
        <v>8.1346265321569104E-11</v>
      </c>
      <c r="L415" s="115">
        <v>-4.6942388232326203E-11</v>
      </c>
      <c r="M415" s="115">
        <v>4.8387548804946502E-11</v>
      </c>
    </row>
    <row r="416" spans="1:13" x14ac:dyDescent="0.35">
      <c r="A416" s="1" t="s">
        <v>29</v>
      </c>
      <c r="B416" s="1">
        <v>303</v>
      </c>
      <c r="C416" s="1" t="s">
        <v>43</v>
      </c>
      <c r="D416" s="43">
        <v>27</v>
      </c>
      <c r="F416">
        <v>415</v>
      </c>
      <c r="G416" s="115">
        <v>-1.01052623728315E-12</v>
      </c>
      <c r="H416" s="115">
        <v>5.8959190294484606E-14</v>
      </c>
      <c r="I416" s="115">
        <v>2.2555155609879899E-11</v>
      </c>
      <c r="J416" s="115">
        <v>-6.8569157547503894E-11</v>
      </c>
      <c r="K416" s="115">
        <v>8.67020190277941E-11</v>
      </c>
      <c r="L416" s="115">
        <v>-4.6631734525705097E-11</v>
      </c>
      <c r="M416" s="115">
        <v>4.9342230409589798E-11</v>
      </c>
    </row>
    <row r="417" spans="1:13" x14ac:dyDescent="0.35">
      <c r="A417" s="1" t="s">
        <v>29</v>
      </c>
      <c r="B417" s="1">
        <v>304</v>
      </c>
      <c r="C417" s="1" t="s">
        <v>43</v>
      </c>
      <c r="D417" s="43">
        <v>28</v>
      </c>
      <c r="F417">
        <v>416</v>
      </c>
      <c r="G417" s="115">
        <v>7.9951927856275999E-13</v>
      </c>
      <c r="H417" s="115">
        <v>5.3272932963359701E-13</v>
      </c>
      <c r="I417" s="115">
        <v>2.1774335595398001E-11</v>
      </c>
      <c r="J417" s="115">
        <v>-7.5919496223372306E-11</v>
      </c>
      <c r="K417" s="115">
        <v>7.8502254756122304E-11</v>
      </c>
      <c r="L417" s="115">
        <v>-4.6539062762565001E-11</v>
      </c>
      <c r="M417" s="115">
        <v>4.4393190154864897E-11</v>
      </c>
    </row>
    <row r="418" spans="1:13" x14ac:dyDescent="0.35">
      <c r="A418" s="1" t="s">
        <v>29</v>
      </c>
      <c r="B418" s="1">
        <v>305</v>
      </c>
      <c r="C418" s="1" t="s">
        <v>43</v>
      </c>
      <c r="D418" s="43">
        <v>29</v>
      </c>
      <c r="F418">
        <v>417</v>
      </c>
      <c r="G418" s="115">
        <v>1.36525480037233E-12</v>
      </c>
      <c r="H418" s="115">
        <v>-4.5211418252972402E-14</v>
      </c>
      <c r="I418" s="115">
        <v>2.22885181143484E-11</v>
      </c>
      <c r="J418" s="115">
        <v>-7.9897956238733695E-11</v>
      </c>
      <c r="K418" s="115">
        <v>7.33214993570003E-11</v>
      </c>
      <c r="L418" s="115">
        <v>-5.1726312260811103E-11</v>
      </c>
      <c r="M418" s="115">
        <v>4.49596552775723E-11</v>
      </c>
    </row>
    <row r="419" spans="1:13" x14ac:dyDescent="0.35">
      <c r="A419" s="1" t="s">
        <v>29</v>
      </c>
      <c r="B419" s="1">
        <v>306</v>
      </c>
      <c r="C419" s="1" t="s">
        <v>43</v>
      </c>
      <c r="D419" s="43">
        <v>30</v>
      </c>
      <c r="F419">
        <v>418</v>
      </c>
      <c r="G419" s="115">
        <v>4.4438275230895098E-13</v>
      </c>
      <c r="H419" s="115">
        <v>4.69538182279233E-13</v>
      </c>
      <c r="I419" s="115">
        <v>2.1383757063937099E-11</v>
      </c>
      <c r="J419" s="115">
        <v>-6.9883447980019706E-11</v>
      </c>
      <c r="K419" s="115">
        <v>6.6099277658740803E-11</v>
      </c>
      <c r="L419" s="115">
        <v>-4.0913229162977503E-11</v>
      </c>
      <c r="M419" s="115">
        <v>4.2630200562428201E-11</v>
      </c>
    </row>
    <row r="420" spans="1:13" x14ac:dyDescent="0.35">
      <c r="A420" s="1" t="s">
        <v>29</v>
      </c>
      <c r="B420" s="1">
        <v>307</v>
      </c>
      <c r="C420" s="1" t="s">
        <v>43</v>
      </c>
      <c r="D420" s="43">
        <v>31</v>
      </c>
      <c r="F420">
        <v>419</v>
      </c>
      <c r="G420" s="115">
        <v>1.28938993515397E-12</v>
      </c>
      <c r="H420" s="115">
        <v>8.1872997556877701E-13</v>
      </c>
      <c r="I420" s="115">
        <v>2.1536732548257599E-11</v>
      </c>
      <c r="J420" s="115">
        <v>-6.2994177203933297E-11</v>
      </c>
      <c r="K420" s="115">
        <v>6.0873920756642004E-11</v>
      </c>
      <c r="L420" s="115">
        <v>-4.2018743859391102E-11</v>
      </c>
      <c r="M420" s="115">
        <v>4.0025753870666603E-11</v>
      </c>
    </row>
    <row r="421" spans="1:13" x14ac:dyDescent="0.35">
      <c r="A421" s="1" t="s">
        <v>29</v>
      </c>
      <c r="B421" s="1">
        <v>308</v>
      </c>
      <c r="C421" s="1" t="s">
        <v>43</v>
      </c>
      <c r="D421" s="43">
        <v>32</v>
      </c>
      <c r="F421">
        <v>420</v>
      </c>
      <c r="G421" s="115">
        <v>7.0513530470741002E-13</v>
      </c>
      <c r="H421" s="115">
        <v>5.4873985441518704E-13</v>
      </c>
      <c r="I421" s="115">
        <v>2.0980222655595999E-11</v>
      </c>
      <c r="J421" s="115">
        <v>-6.7030740553277603E-11</v>
      </c>
      <c r="K421" s="115">
        <v>6.8088511626858504E-11</v>
      </c>
      <c r="L421" s="115">
        <v>-4.1435573675498899E-11</v>
      </c>
      <c r="M421" s="115">
        <v>4.1908997591295498E-11</v>
      </c>
    </row>
    <row r="422" spans="1:13" x14ac:dyDescent="0.35">
      <c r="A422" s="1" t="s">
        <v>29</v>
      </c>
      <c r="B422" s="1">
        <v>309</v>
      </c>
      <c r="C422" s="1" t="s">
        <v>43</v>
      </c>
      <c r="D422" s="43">
        <v>33</v>
      </c>
      <c r="F422">
        <v>421</v>
      </c>
      <c r="G422" s="115">
        <v>-4.9534344294710495E-13</v>
      </c>
      <c r="H422" s="115">
        <v>-4.4430026945564402E-13</v>
      </c>
      <c r="I422" s="115">
        <v>2.1790171319648802E-11</v>
      </c>
      <c r="J422" s="115">
        <v>-6.8794127425653999E-11</v>
      </c>
      <c r="K422" s="115">
        <v>7.5834054806619202E-11</v>
      </c>
      <c r="L422" s="115">
        <v>-4.1716330606684298E-11</v>
      </c>
      <c r="M422" s="115">
        <v>4.2230586965398998E-11</v>
      </c>
    </row>
    <row r="423" spans="1:13" x14ac:dyDescent="0.35">
      <c r="A423" s="1" t="s">
        <v>29</v>
      </c>
      <c r="B423" s="1">
        <v>310</v>
      </c>
      <c r="C423" s="1" t="s">
        <v>43</v>
      </c>
      <c r="D423" s="43">
        <v>34</v>
      </c>
      <c r="F423">
        <v>422</v>
      </c>
      <c r="G423" s="115">
        <v>4.1554536790022801E-13</v>
      </c>
      <c r="H423" s="115">
        <v>6.8139279388945999E-13</v>
      </c>
      <c r="I423" s="115">
        <v>2.1671220367595101E-11</v>
      </c>
      <c r="J423" s="115">
        <v>-7.2316492115032796E-11</v>
      </c>
      <c r="K423" s="115">
        <v>7.5698913004920103E-11</v>
      </c>
      <c r="L423" s="115">
        <v>-4.1295176684959801E-11</v>
      </c>
      <c r="M423" s="115">
        <v>4.4764067825949701E-11</v>
      </c>
    </row>
    <row r="424" spans="1:13" x14ac:dyDescent="0.35">
      <c r="A424" s="1" t="s">
        <v>29</v>
      </c>
      <c r="B424" s="1">
        <v>311</v>
      </c>
      <c r="C424" s="1" t="s">
        <v>43</v>
      </c>
      <c r="D424" s="43">
        <v>35</v>
      </c>
      <c r="F424">
        <v>423</v>
      </c>
      <c r="G424">
        <v>0.34315860128296599</v>
      </c>
      <c r="H424">
        <v>0.34209740329260602</v>
      </c>
      <c r="I424">
        <v>6.6132678630400205E-2</v>
      </c>
      <c r="J424">
        <v>0.17391299794406501</v>
      </c>
      <c r="K424">
        <v>0.49612226270441301</v>
      </c>
      <c r="L424">
        <v>0.21355878381056201</v>
      </c>
      <c r="M424">
        <v>0.45955744695096101</v>
      </c>
    </row>
    <row r="425" spans="1:13" x14ac:dyDescent="0.35">
      <c r="A425" s="1" t="s">
        <v>29</v>
      </c>
      <c r="B425" s="1">
        <v>312</v>
      </c>
      <c r="C425" s="1" t="s">
        <v>43</v>
      </c>
      <c r="D425" s="43">
        <v>36</v>
      </c>
      <c r="F425">
        <v>424</v>
      </c>
      <c r="G425">
        <v>0.343745265552378</v>
      </c>
      <c r="H425">
        <v>0.34226297777776798</v>
      </c>
      <c r="I425">
        <v>6.5522267252900293E-2</v>
      </c>
      <c r="J425">
        <v>0.17174117631667901</v>
      </c>
      <c r="K425">
        <v>0.51513158229979905</v>
      </c>
      <c r="L425">
        <v>0.213295680828857</v>
      </c>
      <c r="M425">
        <v>0.46058389878723099</v>
      </c>
    </row>
    <row r="426" spans="1:13" x14ac:dyDescent="0.35">
      <c r="A426" s="1" t="s">
        <v>29</v>
      </c>
      <c r="B426" s="1">
        <v>313</v>
      </c>
      <c r="C426" s="1" t="s">
        <v>43</v>
      </c>
      <c r="D426" s="43">
        <v>37</v>
      </c>
      <c r="F426">
        <v>425</v>
      </c>
      <c r="G426">
        <v>0.34419698322370101</v>
      </c>
      <c r="H426">
        <v>0.34298076979882303</v>
      </c>
      <c r="I426">
        <v>6.4703691823091505E-2</v>
      </c>
      <c r="J426">
        <v>0.15311668472434301</v>
      </c>
      <c r="K426">
        <v>0.50481655044197804</v>
      </c>
      <c r="L426">
        <v>0.210578075241833</v>
      </c>
      <c r="M426">
        <v>0.460287023883371</v>
      </c>
    </row>
    <row r="427" spans="1:13" x14ac:dyDescent="0.35">
      <c r="A427" s="1" t="s">
        <v>29</v>
      </c>
      <c r="B427" s="1">
        <v>314</v>
      </c>
      <c r="C427" s="1" t="s">
        <v>43</v>
      </c>
      <c r="D427" s="43">
        <v>38</v>
      </c>
      <c r="F427">
        <v>426</v>
      </c>
      <c r="G427">
        <v>0.34962214745681602</v>
      </c>
      <c r="H427">
        <v>0.34543436129449001</v>
      </c>
      <c r="I427">
        <v>6.5159385024958397E-2</v>
      </c>
      <c r="J427">
        <v>0.18627267775322601</v>
      </c>
      <c r="K427">
        <v>0.511010495319561</v>
      </c>
      <c r="L427">
        <v>0.216182841993596</v>
      </c>
      <c r="M427">
        <v>0.45678483126961</v>
      </c>
    </row>
    <row r="428" spans="1:13" x14ac:dyDescent="0.35">
      <c r="A428" s="1" t="s">
        <v>29</v>
      </c>
      <c r="B428" s="1">
        <v>315</v>
      </c>
      <c r="C428" s="1" t="s">
        <v>43</v>
      </c>
      <c r="D428" s="43">
        <v>39</v>
      </c>
      <c r="F428">
        <v>427</v>
      </c>
      <c r="G428">
        <v>0.34937302959155297</v>
      </c>
      <c r="H428">
        <v>0.34374379364744201</v>
      </c>
      <c r="I428">
        <v>6.3591743100107803E-2</v>
      </c>
      <c r="J428">
        <v>0.16911123650895099</v>
      </c>
      <c r="K428">
        <v>0.504406338933164</v>
      </c>
      <c r="L428">
        <v>0.21124208866073901</v>
      </c>
      <c r="M428">
        <v>0.457716943745891</v>
      </c>
    </row>
    <row r="429" spans="1:13" x14ac:dyDescent="0.35">
      <c r="A429" s="1" t="s">
        <v>29</v>
      </c>
      <c r="B429" s="1">
        <v>316</v>
      </c>
      <c r="C429" s="1" t="s">
        <v>43</v>
      </c>
      <c r="D429" s="43">
        <v>40</v>
      </c>
      <c r="F429">
        <v>428</v>
      </c>
      <c r="G429">
        <v>0.35158551222149997</v>
      </c>
      <c r="H429">
        <v>0.34804066250002302</v>
      </c>
      <c r="I429">
        <v>6.5950229711927003E-2</v>
      </c>
      <c r="J429">
        <v>0.179149940702516</v>
      </c>
      <c r="K429">
        <v>0.51437563279515897</v>
      </c>
      <c r="L429">
        <v>0.219602906885316</v>
      </c>
      <c r="M429">
        <v>0.468364775725511</v>
      </c>
    </row>
    <row r="430" spans="1:13" x14ac:dyDescent="0.35">
      <c r="A430" s="1" t="s">
        <v>29</v>
      </c>
      <c r="B430" s="1">
        <v>317</v>
      </c>
      <c r="C430" s="1" t="s">
        <v>43</v>
      </c>
      <c r="D430" s="43">
        <v>41</v>
      </c>
      <c r="F430">
        <v>429</v>
      </c>
      <c r="G430">
        <v>0.35074953871766001</v>
      </c>
      <c r="H430">
        <v>0.34859930007288598</v>
      </c>
      <c r="I430">
        <v>6.6929577970894494E-2</v>
      </c>
      <c r="J430">
        <v>0.16951181423309999</v>
      </c>
      <c r="K430">
        <v>0.50330537095892303</v>
      </c>
      <c r="L430">
        <v>0.21876722792679801</v>
      </c>
      <c r="M430">
        <v>0.46634476927394702</v>
      </c>
    </row>
    <row r="431" spans="1:13" x14ac:dyDescent="0.35">
      <c r="A431" s="1" t="s">
        <v>29</v>
      </c>
      <c r="B431" s="1">
        <v>318</v>
      </c>
      <c r="C431" s="1" t="s">
        <v>43</v>
      </c>
      <c r="D431" s="43">
        <v>42</v>
      </c>
      <c r="F431">
        <v>430</v>
      </c>
      <c r="G431">
        <v>0.35196923628972299</v>
      </c>
      <c r="H431">
        <v>0.34690850992288103</v>
      </c>
      <c r="I431">
        <v>6.6006412955774807E-2</v>
      </c>
      <c r="J431">
        <v>0.18052534550732799</v>
      </c>
      <c r="K431">
        <v>0.50402888972951998</v>
      </c>
      <c r="L431">
        <v>0.215266634905943</v>
      </c>
      <c r="M431">
        <v>0.46444062146451998</v>
      </c>
    </row>
    <row r="432" spans="1:13" x14ac:dyDescent="0.35">
      <c r="A432" s="1" t="s">
        <v>29</v>
      </c>
      <c r="B432" s="1">
        <v>319</v>
      </c>
      <c r="C432" s="1" t="s">
        <v>43</v>
      </c>
      <c r="D432" s="43">
        <v>43</v>
      </c>
      <c r="F432">
        <v>431</v>
      </c>
      <c r="G432">
        <v>0.345495181899861</v>
      </c>
      <c r="H432">
        <v>0.34432172671814398</v>
      </c>
      <c r="I432">
        <v>6.7822550719718003E-2</v>
      </c>
      <c r="J432">
        <v>0.17295618865772899</v>
      </c>
      <c r="K432">
        <v>0.51043389402241601</v>
      </c>
      <c r="L432">
        <v>0.21459992008992501</v>
      </c>
      <c r="M432">
        <v>0.46717202214128201</v>
      </c>
    </row>
    <row r="433" spans="1:13" x14ac:dyDescent="0.35">
      <c r="A433" s="1" t="s">
        <v>29</v>
      </c>
      <c r="B433" s="1">
        <v>320</v>
      </c>
      <c r="C433" s="1" t="s">
        <v>43</v>
      </c>
      <c r="D433" s="43">
        <v>44</v>
      </c>
      <c r="F433">
        <v>432</v>
      </c>
      <c r="G433">
        <v>0.35162196713763899</v>
      </c>
      <c r="H433">
        <v>0.34877601635711097</v>
      </c>
      <c r="I433">
        <v>6.57167352269801E-2</v>
      </c>
      <c r="J433">
        <v>0.165586388208489</v>
      </c>
      <c r="K433">
        <v>0.50087538053844405</v>
      </c>
      <c r="L433">
        <v>0.21762281443843201</v>
      </c>
      <c r="M433">
        <v>0.46273564819212698</v>
      </c>
    </row>
    <row r="434" spans="1:13" x14ac:dyDescent="0.35">
      <c r="A434" s="1" t="s">
        <v>29</v>
      </c>
      <c r="B434" s="1">
        <v>321</v>
      </c>
      <c r="C434" s="1" t="s">
        <v>43</v>
      </c>
      <c r="D434" s="43">
        <v>45</v>
      </c>
      <c r="F434">
        <v>433</v>
      </c>
      <c r="G434">
        <v>0.37655662030131198</v>
      </c>
      <c r="H434">
        <v>0.36805275031707102</v>
      </c>
      <c r="I434">
        <v>7.7596145652298304E-2</v>
      </c>
      <c r="J434">
        <v>0.16634952935113401</v>
      </c>
      <c r="K434">
        <v>0.53350018023283696</v>
      </c>
      <c r="L434">
        <v>0.213403092456281</v>
      </c>
      <c r="M434">
        <v>0.49038537130707599</v>
      </c>
    </row>
    <row r="435" spans="1:13" x14ac:dyDescent="0.35">
      <c r="A435" s="1" t="s">
        <v>29</v>
      </c>
      <c r="B435" s="1">
        <v>322</v>
      </c>
      <c r="C435" s="1" t="s">
        <v>43</v>
      </c>
      <c r="D435" s="43">
        <v>46</v>
      </c>
      <c r="F435">
        <v>434</v>
      </c>
      <c r="G435">
        <v>0.37576789766260699</v>
      </c>
      <c r="H435">
        <v>0.367878533901139</v>
      </c>
      <c r="I435">
        <v>7.7676636561464105E-2</v>
      </c>
      <c r="J435">
        <v>0.15552568931770699</v>
      </c>
      <c r="K435">
        <v>0.55200895509217096</v>
      </c>
      <c r="L435">
        <v>0.201387630165828</v>
      </c>
      <c r="M435">
        <v>0.49755761384741398</v>
      </c>
    </row>
    <row r="436" spans="1:13" x14ac:dyDescent="0.35">
      <c r="A436" s="1" t="s">
        <v>29</v>
      </c>
      <c r="B436" s="1">
        <v>323</v>
      </c>
      <c r="C436" s="1" t="s">
        <v>43</v>
      </c>
      <c r="D436" s="43">
        <v>47</v>
      </c>
      <c r="F436">
        <v>435</v>
      </c>
      <c r="G436">
        <v>0.37768734696311401</v>
      </c>
      <c r="H436">
        <v>0.368653498737472</v>
      </c>
      <c r="I436">
        <v>7.84168484508877E-2</v>
      </c>
      <c r="J436">
        <v>0.155968087632951</v>
      </c>
      <c r="K436">
        <v>0.53482619880510895</v>
      </c>
      <c r="L436">
        <v>0.210727198531381</v>
      </c>
      <c r="M436">
        <v>0.49996107592823102</v>
      </c>
    </row>
    <row r="437" spans="1:13" x14ac:dyDescent="0.35">
      <c r="A437" s="1" t="s">
        <v>29</v>
      </c>
      <c r="B437" s="1">
        <v>324</v>
      </c>
      <c r="C437" s="1" t="s">
        <v>43</v>
      </c>
      <c r="D437" s="43">
        <v>48</v>
      </c>
      <c r="F437">
        <v>436</v>
      </c>
      <c r="G437">
        <v>0.37831097598138702</v>
      </c>
      <c r="H437">
        <v>0.36903286206702601</v>
      </c>
      <c r="I437">
        <v>7.72812027982792E-2</v>
      </c>
      <c r="J437">
        <v>0.16424072726159999</v>
      </c>
      <c r="K437">
        <v>0.53693841216527605</v>
      </c>
      <c r="L437">
        <v>0.20448289270929201</v>
      </c>
      <c r="M437">
        <v>0.49502456633584002</v>
      </c>
    </row>
    <row r="438" spans="1:13" x14ac:dyDescent="0.35">
      <c r="A438" s="1" t="s">
        <v>29</v>
      </c>
      <c r="B438" s="1">
        <v>325</v>
      </c>
      <c r="C438" s="1" t="s">
        <v>43</v>
      </c>
      <c r="D438" s="43">
        <v>49</v>
      </c>
      <c r="F438">
        <v>437</v>
      </c>
      <c r="G438">
        <v>0.37583945506963001</v>
      </c>
      <c r="H438">
        <v>0.37013702388631298</v>
      </c>
      <c r="I438">
        <v>7.7957679118070999E-2</v>
      </c>
      <c r="J438">
        <v>0.15313594279977</v>
      </c>
      <c r="K438">
        <v>0.53142288549924599</v>
      </c>
      <c r="L438">
        <v>0.208894902014294</v>
      </c>
      <c r="M438">
        <v>0.498776539657872</v>
      </c>
    </row>
    <row r="439" spans="1:13" x14ac:dyDescent="0.35">
      <c r="A439" s="1" t="s">
        <v>29</v>
      </c>
      <c r="B439" s="1">
        <v>326</v>
      </c>
      <c r="C439" s="1" t="s">
        <v>43</v>
      </c>
      <c r="D439" s="43">
        <v>50</v>
      </c>
      <c r="F439">
        <v>438</v>
      </c>
      <c r="G439">
        <v>0.38444065011454698</v>
      </c>
      <c r="H439">
        <v>0.37599647837181199</v>
      </c>
      <c r="I439">
        <v>8.1220206699121195E-2</v>
      </c>
      <c r="J439">
        <v>0.14805572809662401</v>
      </c>
      <c r="K439">
        <v>0.53735889923962099</v>
      </c>
      <c r="L439">
        <v>0.20144660273579701</v>
      </c>
      <c r="M439">
        <v>0.50876322833507703</v>
      </c>
    </row>
    <row r="440" spans="1:13" x14ac:dyDescent="0.35">
      <c r="A440" s="1" t="s">
        <v>29</v>
      </c>
      <c r="B440" s="1">
        <v>327</v>
      </c>
      <c r="C440" s="1" t="s">
        <v>43</v>
      </c>
      <c r="D440" s="43">
        <v>51</v>
      </c>
      <c r="F440">
        <v>439</v>
      </c>
      <c r="G440">
        <v>0.38995980214251302</v>
      </c>
      <c r="H440">
        <v>0.377915949247844</v>
      </c>
      <c r="I440">
        <v>8.4537187680133102E-2</v>
      </c>
      <c r="J440">
        <v>0.13831612454911699</v>
      </c>
      <c r="K440">
        <v>0.55002657665571997</v>
      </c>
      <c r="L440">
        <v>0.20102065425735899</v>
      </c>
      <c r="M440">
        <v>0.51017601945890101</v>
      </c>
    </row>
    <row r="441" spans="1:13" x14ac:dyDescent="0.35">
      <c r="A441" s="1" t="s">
        <v>29</v>
      </c>
      <c r="B441" s="1">
        <v>328</v>
      </c>
      <c r="C441" s="1" t="s">
        <v>43</v>
      </c>
      <c r="D441" s="43">
        <v>52</v>
      </c>
      <c r="F441">
        <v>440</v>
      </c>
      <c r="G441">
        <v>0.39295407005201699</v>
      </c>
      <c r="H441">
        <v>0.38065067502383398</v>
      </c>
      <c r="I441">
        <v>8.2608384992385805E-2</v>
      </c>
      <c r="J441">
        <v>0.14558374537197699</v>
      </c>
      <c r="K441">
        <v>0.54129287398199599</v>
      </c>
      <c r="L441">
        <v>0.214100500348996</v>
      </c>
      <c r="M441">
        <v>0.51426309829342698</v>
      </c>
    </row>
    <row r="442" spans="1:13" x14ac:dyDescent="0.35">
      <c r="A442" s="1" t="s">
        <v>29</v>
      </c>
      <c r="B442" s="1">
        <v>329</v>
      </c>
      <c r="C442" s="1" t="s">
        <v>43</v>
      </c>
      <c r="D442" s="43">
        <v>53</v>
      </c>
      <c r="F442">
        <v>441</v>
      </c>
      <c r="G442">
        <v>0.38562775920881298</v>
      </c>
      <c r="H442">
        <v>0.37550944233757899</v>
      </c>
      <c r="I442">
        <v>8.3265741973902005E-2</v>
      </c>
      <c r="J442">
        <v>0.15537539541574699</v>
      </c>
      <c r="K442">
        <v>0.54720641949172899</v>
      </c>
      <c r="L442">
        <v>0.20020124311405799</v>
      </c>
      <c r="M442">
        <v>0.50693498333212605</v>
      </c>
    </row>
    <row r="443" spans="1:13" x14ac:dyDescent="0.35">
      <c r="A443" s="1" t="s">
        <v>29</v>
      </c>
      <c r="B443" s="1">
        <v>330</v>
      </c>
      <c r="C443" s="1" t="s">
        <v>43</v>
      </c>
      <c r="D443" s="43">
        <v>54</v>
      </c>
      <c r="F443">
        <v>442</v>
      </c>
      <c r="G443">
        <v>0.38023501272619598</v>
      </c>
      <c r="H443">
        <v>0.37490194281357198</v>
      </c>
      <c r="I443">
        <v>8.2440224533685297E-2</v>
      </c>
      <c r="J443">
        <v>0.15015606127969999</v>
      </c>
      <c r="K443">
        <v>0.55272074697102203</v>
      </c>
      <c r="L443">
        <v>0.209444531679432</v>
      </c>
      <c r="M443">
        <v>0.50566787304273997</v>
      </c>
    </row>
    <row r="444" spans="1:13" x14ac:dyDescent="0.35">
      <c r="A444" s="1" t="s">
        <v>29</v>
      </c>
      <c r="B444" s="1">
        <v>331</v>
      </c>
      <c r="C444" s="1" t="s">
        <v>43</v>
      </c>
      <c r="D444" s="43">
        <v>55</v>
      </c>
      <c r="F444">
        <v>443</v>
      </c>
      <c r="G444">
        <v>0.40508045850317798</v>
      </c>
      <c r="H444">
        <v>0.39113631994461001</v>
      </c>
      <c r="I444">
        <v>9.4243557254896707E-2</v>
      </c>
      <c r="J444">
        <v>0.122375216181902</v>
      </c>
      <c r="K444">
        <v>0.55638584672412805</v>
      </c>
      <c r="L444">
        <v>0.17652178382692801</v>
      </c>
      <c r="M444">
        <v>0.52806871469366901</v>
      </c>
    </row>
    <row r="445" spans="1:13" x14ac:dyDescent="0.35">
      <c r="A445" s="1" t="s">
        <v>29</v>
      </c>
      <c r="B445" s="1">
        <v>332</v>
      </c>
      <c r="C445" s="1" t="s">
        <v>43</v>
      </c>
      <c r="D445" s="43">
        <v>56</v>
      </c>
      <c r="F445">
        <v>444</v>
      </c>
      <c r="G445">
        <v>0.39641691946257501</v>
      </c>
      <c r="H445">
        <v>0.37829316743456098</v>
      </c>
      <c r="I445">
        <v>9.8598131162394104E-2</v>
      </c>
      <c r="J445">
        <v>0.10665090385411601</v>
      </c>
      <c r="K445">
        <v>0.55735217619559696</v>
      </c>
      <c r="L445">
        <v>0.16773935458387901</v>
      </c>
      <c r="M445">
        <v>0.52529345700124197</v>
      </c>
    </row>
    <row r="446" spans="1:13" x14ac:dyDescent="0.35">
      <c r="A446" s="1" t="s">
        <v>29</v>
      </c>
      <c r="B446" s="1">
        <v>333</v>
      </c>
      <c r="C446" s="1" t="s">
        <v>43</v>
      </c>
      <c r="D446" s="43">
        <v>57</v>
      </c>
      <c r="F446">
        <v>445</v>
      </c>
      <c r="G446">
        <v>0.39856400692357902</v>
      </c>
      <c r="H446">
        <v>0.38459653407377897</v>
      </c>
      <c r="I446">
        <v>9.4945606273457495E-2</v>
      </c>
      <c r="J446">
        <v>0.12698401515211899</v>
      </c>
      <c r="K446">
        <v>0.54911544493314701</v>
      </c>
      <c r="L446">
        <v>0.180290986325995</v>
      </c>
      <c r="M446">
        <v>0.52347530432497702</v>
      </c>
    </row>
    <row r="447" spans="1:13" x14ac:dyDescent="0.35">
      <c r="A447" s="1" t="s">
        <v>29</v>
      </c>
      <c r="B447" s="1">
        <v>334</v>
      </c>
      <c r="C447" s="1" t="s">
        <v>43</v>
      </c>
      <c r="D447" s="43">
        <v>58</v>
      </c>
      <c r="F447">
        <v>446</v>
      </c>
      <c r="G447">
        <v>0.40017163379614301</v>
      </c>
      <c r="H447">
        <v>0.38367404287260398</v>
      </c>
      <c r="I447">
        <v>9.53461826047136E-2</v>
      </c>
      <c r="J447">
        <v>0.104145026280072</v>
      </c>
      <c r="K447">
        <v>0.55407275127458</v>
      </c>
      <c r="L447">
        <v>0.16890129771812001</v>
      </c>
      <c r="M447">
        <v>0.521226852317763</v>
      </c>
    </row>
    <row r="448" spans="1:13" x14ac:dyDescent="0.35">
      <c r="A448" s="1" t="s">
        <v>29</v>
      </c>
      <c r="B448" s="1">
        <v>335</v>
      </c>
      <c r="C448" s="1" t="s">
        <v>43</v>
      </c>
      <c r="D448" s="43">
        <v>59</v>
      </c>
      <c r="F448">
        <v>447</v>
      </c>
      <c r="G448">
        <v>0.40613469582754202</v>
      </c>
      <c r="H448">
        <v>0.38304996736771002</v>
      </c>
      <c r="I448">
        <v>9.8456138549405006E-2</v>
      </c>
      <c r="J448">
        <v>0.12070940168984901</v>
      </c>
      <c r="K448">
        <v>0.54935216057703395</v>
      </c>
      <c r="L448">
        <v>0.17396691809821199</v>
      </c>
      <c r="M448">
        <v>0.52683028155901701</v>
      </c>
    </row>
    <row r="449" spans="1:13" x14ac:dyDescent="0.35">
      <c r="A449" s="1" t="s">
        <v>29</v>
      </c>
      <c r="B449" s="1">
        <v>336</v>
      </c>
      <c r="C449" s="1" t="s">
        <v>43</v>
      </c>
      <c r="D449" s="43">
        <v>60</v>
      </c>
      <c r="F449">
        <v>448</v>
      </c>
      <c r="G449">
        <v>0.37113809455097002</v>
      </c>
      <c r="H449">
        <v>0.36162075490948398</v>
      </c>
      <c r="I449">
        <v>8.2790147731370403E-2</v>
      </c>
      <c r="J449">
        <v>0.145456065960962</v>
      </c>
      <c r="K449">
        <v>0.53612877001402004</v>
      </c>
      <c r="L449">
        <v>0.19661078913392699</v>
      </c>
      <c r="M449">
        <v>0.498827463676217</v>
      </c>
    </row>
    <row r="450" spans="1:13" x14ac:dyDescent="0.35">
      <c r="A450" s="1" t="s">
        <v>29</v>
      </c>
      <c r="B450" s="1">
        <v>337</v>
      </c>
      <c r="C450" s="1" t="s">
        <v>43</v>
      </c>
      <c r="D450" s="43">
        <v>61</v>
      </c>
      <c r="F450">
        <v>449</v>
      </c>
      <c r="G450">
        <v>0.36721681821247798</v>
      </c>
      <c r="H450">
        <v>0.36021300065203099</v>
      </c>
      <c r="I450">
        <v>8.1533587610962605E-2</v>
      </c>
      <c r="J450">
        <v>0.15481835425037499</v>
      </c>
      <c r="K450">
        <v>0.54076754880411204</v>
      </c>
      <c r="L450">
        <v>0.196763907131764</v>
      </c>
      <c r="M450">
        <v>0.49180616151290102</v>
      </c>
    </row>
    <row r="451" spans="1:13" x14ac:dyDescent="0.35">
      <c r="A451" s="1" t="s">
        <v>29</v>
      </c>
      <c r="B451" s="1">
        <v>338</v>
      </c>
      <c r="C451" s="1" t="s">
        <v>43</v>
      </c>
      <c r="D451" s="43">
        <v>62</v>
      </c>
      <c r="F451">
        <v>450</v>
      </c>
      <c r="G451">
        <v>0.37097078878289602</v>
      </c>
      <c r="H451">
        <v>0.36166437216103198</v>
      </c>
      <c r="I451">
        <v>8.1916471600794002E-2</v>
      </c>
      <c r="J451">
        <v>0.14114866918878699</v>
      </c>
      <c r="K451">
        <v>0.53768227862021301</v>
      </c>
      <c r="L451">
        <v>0.20039414602998501</v>
      </c>
      <c r="M451">
        <v>0.49926179085494199</v>
      </c>
    </row>
    <row r="452" spans="1:13" x14ac:dyDescent="0.35">
      <c r="A452" s="1" t="s">
        <v>29</v>
      </c>
      <c r="B452" s="1">
        <v>339</v>
      </c>
      <c r="C452" s="1" t="s">
        <v>43</v>
      </c>
      <c r="D452" s="43">
        <v>63</v>
      </c>
      <c r="F452">
        <v>451</v>
      </c>
      <c r="G452">
        <v>0.37100353845948802</v>
      </c>
      <c r="H452">
        <v>0.36228905633256803</v>
      </c>
      <c r="I452">
        <v>8.1946814355570302E-2</v>
      </c>
      <c r="J452">
        <v>0.12898694800278701</v>
      </c>
      <c r="K452">
        <v>0.53981125000397501</v>
      </c>
      <c r="L452">
        <v>0.19820358576025501</v>
      </c>
      <c r="M452">
        <v>0.494554612064382</v>
      </c>
    </row>
    <row r="453" spans="1:13" x14ac:dyDescent="0.35">
      <c r="A453" s="1" t="s">
        <v>29</v>
      </c>
      <c r="B453" s="1">
        <v>340</v>
      </c>
      <c r="C453" s="1" t="s">
        <v>43</v>
      </c>
      <c r="D453" s="43">
        <v>64</v>
      </c>
      <c r="F453">
        <v>452</v>
      </c>
      <c r="G453">
        <v>0.36882701053641298</v>
      </c>
      <c r="H453">
        <v>0.36116641603006999</v>
      </c>
      <c r="I453">
        <v>8.4534312734442896E-2</v>
      </c>
      <c r="J453">
        <v>0.141738985589584</v>
      </c>
      <c r="K453">
        <v>0.53804318426369602</v>
      </c>
      <c r="L453">
        <v>0.18741589344205001</v>
      </c>
      <c r="M453">
        <v>0.497094255938346</v>
      </c>
    </row>
    <row r="454" spans="1:13" x14ac:dyDescent="0.35">
      <c r="A454" s="1" t="s">
        <v>29</v>
      </c>
      <c r="B454" s="1">
        <v>341</v>
      </c>
      <c r="C454" s="1" t="s">
        <v>43</v>
      </c>
      <c r="D454" s="43">
        <v>65</v>
      </c>
      <c r="F454">
        <v>453</v>
      </c>
      <c r="G454">
        <v>0.35254441460538199</v>
      </c>
      <c r="H454">
        <v>0.34507768992482601</v>
      </c>
      <c r="I454">
        <v>7.3883062070167593E-2</v>
      </c>
      <c r="J454">
        <v>0.15074515037547701</v>
      </c>
      <c r="K454">
        <v>0.53819243640519998</v>
      </c>
      <c r="L454">
        <v>0.201585468036693</v>
      </c>
      <c r="M454">
        <v>0.47500154168528802</v>
      </c>
    </row>
    <row r="455" spans="1:13" x14ac:dyDescent="0.35">
      <c r="A455" s="1" t="s">
        <v>29</v>
      </c>
      <c r="B455" s="1">
        <v>342</v>
      </c>
      <c r="C455" s="1" t="s">
        <v>43</v>
      </c>
      <c r="D455" s="43">
        <v>66</v>
      </c>
      <c r="F455">
        <v>454</v>
      </c>
      <c r="G455">
        <v>0.34132992730413497</v>
      </c>
      <c r="H455">
        <v>0.34072511449746501</v>
      </c>
      <c r="I455">
        <v>7.3115915424257702E-2</v>
      </c>
      <c r="J455">
        <v>0.15585520657160201</v>
      </c>
      <c r="K455">
        <v>0.50560053374381497</v>
      </c>
      <c r="L455">
        <v>0.20074084257390601</v>
      </c>
      <c r="M455">
        <v>0.46749773799632599</v>
      </c>
    </row>
    <row r="456" spans="1:13" x14ac:dyDescent="0.35">
      <c r="A456" s="1" t="s">
        <v>29</v>
      </c>
      <c r="B456" s="1">
        <v>343</v>
      </c>
      <c r="C456" s="1" t="s">
        <v>43</v>
      </c>
      <c r="D456" s="43">
        <v>67</v>
      </c>
      <c r="F456">
        <v>455</v>
      </c>
      <c r="G456">
        <v>0.34849498005822999</v>
      </c>
      <c r="H456">
        <v>0.344168435439896</v>
      </c>
      <c r="I456">
        <v>7.0697573359965904E-2</v>
      </c>
      <c r="J456">
        <v>0.168702438778639</v>
      </c>
      <c r="K456">
        <v>0.50563737341132597</v>
      </c>
      <c r="L456">
        <v>0.20336745947757101</v>
      </c>
      <c r="M456">
        <v>0.466594164499325</v>
      </c>
    </row>
    <row r="457" spans="1:13" x14ac:dyDescent="0.35">
      <c r="A457" s="1" t="s">
        <v>29</v>
      </c>
      <c r="B457" s="1">
        <v>344</v>
      </c>
      <c r="C457" s="1" t="s">
        <v>43</v>
      </c>
      <c r="D457" s="43">
        <v>68</v>
      </c>
      <c r="F457">
        <v>456</v>
      </c>
      <c r="G457">
        <v>0.35027948268929798</v>
      </c>
      <c r="H457">
        <v>0.346561434504989</v>
      </c>
      <c r="I457">
        <v>7.1581352301707896E-2</v>
      </c>
      <c r="J457">
        <v>0.14696342583473401</v>
      </c>
      <c r="K457">
        <v>0.51043475592791498</v>
      </c>
      <c r="L457">
        <v>0.20792585352290299</v>
      </c>
      <c r="M457">
        <v>0.47116971937608598</v>
      </c>
    </row>
    <row r="458" spans="1:13" x14ac:dyDescent="0.35">
      <c r="A458" s="1" t="s">
        <v>29</v>
      </c>
      <c r="B458" s="1">
        <v>345</v>
      </c>
      <c r="C458" s="1" t="s">
        <v>43</v>
      </c>
      <c r="D458" s="43">
        <v>69</v>
      </c>
      <c r="F458">
        <v>457</v>
      </c>
      <c r="G458">
        <v>0.34466691720177201</v>
      </c>
      <c r="H458">
        <v>0.34132127907800802</v>
      </c>
      <c r="I458">
        <v>7.0932295764247602E-2</v>
      </c>
      <c r="J458">
        <v>0.14424216069410301</v>
      </c>
      <c r="K458">
        <v>0.50523637407847</v>
      </c>
      <c r="L458">
        <v>0.200645111791276</v>
      </c>
      <c r="M458">
        <v>0.47301841924697702</v>
      </c>
    </row>
    <row r="459" spans="1:13" x14ac:dyDescent="0.35">
      <c r="A459" s="1" t="s">
        <v>29</v>
      </c>
      <c r="B459" s="1">
        <v>346</v>
      </c>
      <c r="C459" s="1" t="s">
        <v>43</v>
      </c>
      <c r="D459" s="43">
        <v>70</v>
      </c>
      <c r="F459">
        <v>458</v>
      </c>
      <c r="G459">
        <v>0.35955375711438198</v>
      </c>
      <c r="H459">
        <v>0.35512651496959002</v>
      </c>
      <c r="I459">
        <v>7.10126134749621E-2</v>
      </c>
      <c r="J459">
        <v>0.17264081786534699</v>
      </c>
      <c r="K459">
        <v>0.52251255003056296</v>
      </c>
      <c r="L459">
        <v>0.21670360000470201</v>
      </c>
      <c r="M459">
        <v>0.48230117236230902</v>
      </c>
    </row>
    <row r="460" spans="1:13" x14ac:dyDescent="0.35">
      <c r="A460" s="1" t="s">
        <v>29</v>
      </c>
      <c r="B460" s="1">
        <v>347</v>
      </c>
      <c r="C460" s="1" t="s">
        <v>43</v>
      </c>
      <c r="D460" s="43">
        <v>71</v>
      </c>
      <c r="F460">
        <v>459</v>
      </c>
      <c r="G460">
        <v>0.35403935083788601</v>
      </c>
      <c r="H460">
        <v>0.35202715496152398</v>
      </c>
      <c r="I460">
        <v>7.52154697200072E-2</v>
      </c>
      <c r="J460">
        <v>0.171807457324019</v>
      </c>
      <c r="K460">
        <v>0.52814936041766403</v>
      </c>
      <c r="L460">
        <v>0.206330692031758</v>
      </c>
      <c r="M460">
        <v>0.48169463910664301</v>
      </c>
    </row>
    <row r="461" spans="1:13" x14ac:dyDescent="0.35">
      <c r="A461" s="1" t="s">
        <v>29</v>
      </c>
      <c r="B461" s="1">
        <v>348</v>
      </c>
      <c r="C461" s="1" t="s">
        <v>43</v>
      </c>
      <c r="D461" s="43">
        <v>72</v>
      </c>
      <c r="F461">
        <v>460</v>
      </c>
      <c r="G461">
        <v>0.35945871613251601</v>
      </c>
      <c r="H461">
        <v>0.35485113041863398</v>
      </c>
      <c r="I461">
        <v>7.2795111779172597E-2</v>
      </c>
      <c r="J461">
        <v>0.165621387340567</v>
      </c>
      <c r="K461">
        <v>0.52347853508752196</v>
      </c>
      <c r="L461">
        <v>0.20420893923579</v>
      </c>
      <c r="M461">
        <v>0.47764962466447602</v>
      </c>
    </row>
    <row r="462" spans="1:13" x14ac:dyDescent="0.35">
      <c r="A462" s="1" t="s">
        <v>29</v>
      </c>
      <c r="B462" s="1">
        <v>349</v>
      </c>
      <c r="C462" s="1" t="s">
        <v>43</v>
      </c>
      <c r="D462" s="43">
        <v>73</v>
      </c>
      <c r="F462">
        <v>461</v>
      </c>
      <c r="G462">
        <v>0.35564747901396998</v>
      </c>
      <c r="H462">
        <v>0.35278079122629702</v>
      </c>
      <c r="I462">
        <v>7.1524343536528895E-2</v>
      </c>
      <c r="J462">
        <v>0.156627365353805</v>
      </c>
      <c r="K462">
        <v>0.51455222780524601</v>
      </c>
      <c r="L462">
        <v>0.21161282442124099</v>
      </c>
      <c r="M462">
        <v>0.47534150665017999</v>
      </c>
    </row>
    <row r="463" spans="1:13" x14ac:dyDescent="0.35">
      <c r="A463" s="1" t="s">
        <v>29</v>
      </c>
      <c r="B463" s="1">
        <v>350</v>
      </c>
      <c r="C463" s="1" t="s">
        <v>43</v>
      </c>
      <c r="D463" s="43">
        <v>74</v>
      </c>
      <c r="F463">
        <v>462</v>
      </c>
      <c r="G463">
        <v>0.35827624182154399</v>
      </c>
      <c r="H463">
        <v>0.353071854675651</v>
      </c>
      <c r="I463">
        <v>7.1834602260148595E-2</v>
      </c>
      <c r="J463">
        <v>0.17302551756946299</v>
      </c>
      <c r="K463">
        <v>0.51172836429770396</v>
      </c>
      <c r="L463">
        <v>0.21225419507219201</v>
      </c>
      <c r="M463">
        <v>0.476810880143269</v>
      </c>
    </row>
    <row r="464" spans="1:13" x14ac:dyDescent="0.35">
      <c r="A464" s="1" t="s">
        <v>29</v>
      </c>
      <c r="B464" s="1">
        <v>351</v>
      </c>
      <c r="C464" s="1" t="s">
        <v>43</v>
      </c>
      <c r="D464" s="43">
        <v>75</v>
      </c>
      <c r="F464">
        <v>463</v>
      </c>
      <c r="G464">
        <v>0.35226475818256803</v>
      </c>
      <c r="H464">
        <v>0.34486418784371098</v>
      </c>
      <c r="I464">
        <v>9.1549677484899894E-2</v>
      </c>
      <c r="J464">
        <v>0.12803612835302999</v>
      </c>
      <c r="K464">
        <v>0.53950267999458501</v>
      </c>
      <c r="L464">
        <v>0.161808166062307</v>
      </c>
      <c r="M464">
        <v>0.49581044184545497</v>
      </c>
    </row>
    <row r="465" spans="1:13" x14ac:dyDescent="0.35">
      <c r="A465" s="1" t="s">
        <v>29</v>
      </c>
      <c r="B465" s="1">
        <v>352</v>
      </c>
      <c r="C465" s="1" t="s">
        <v>43</v>
      </c>
      <c r="D465" s="43">
        <v>76</v>
      </c>
      <c r="F465">
        <v>464</v>
      </c>
      <c r="G465">
        <v>0.354140348868627</v>
      </c>
      <c r="H465">
        <v>0.34473100334076001</v>
      </c>
      <c r="I465">
        <v>9.3879387040506093E-2</v>
      </c>
      <c r="J465">
        <v>0.114422792062346</v>
      </c>
      <c r="K465">
        <v>0.53329657835843602</v>
      </c>
      <c r="L465">
        <v>0.15587050432979699</v>
      </c>
      <c r="M465">
        <v>0.49856996301821899</v>
      </c>
    </row>
    <row r="466" spans="1:13" x14ac:dyDescent="0.35">
      <c r="A466" s="1" t="s">
        <v>29</v>
      </c>
      <c r="B466" s="1">
        <v>353</v>
      </c>
      <c r="C466" s="1" t="s">
        <v>43</v>
      </c>
      <c r="D466" s="43">
        <v>77</v>
      </c>
      <c r="F466">
        <v>465</v>
      </c>
      <c r="G466">
        <v>0.35450634176825901</v>
      </c>
      <c r="H466">
        <v>0.34466933705505898</v>
      </c>
      <c r="I466">
        <v>9.2917702057870102E-2</v>
      </c>
      <c r="J466">
        <v>0.109657692137968</v>
      </c>
      <c r="K466">
        <v>0.53590990098259506</v>
      </c>
      <c r="L466">
        <v>0.169508671658509</v>
      </c>
      <c r="M466">
        <v>0.49335808474280901</v>
      </c>
    </row>
    <row r="467" spans="1:13" x14ac:dyDescent="0.35">
      <c r="A467" s="1" t="s">
        <v>29</v>
      </c>
      <c r="B467" s="1">
        <v>354</v>
      </c>
      <c r="C467" s="1" t="s">
        <v>43</v>
      </c>
      <c r="D467" s="43">
        <v>78</v>
      </c>
      <c r="F467">
        <v>466</v>
      </c>
      <c r="G467">
        <v>0.360859099047878</v>
      </c>
      <c r="H467">
        <v>0.35003607571388801</v>
      </c>
      <c r="I467">
        <v>9.1465300025228097E-2</v>
      </c>
      <c r="J467">
        <v>0.132567233700955</v>
      </c>
      <c r="K467">
        <v>0.54550951609393195</v>
      </c>
      <c r="L467">
        <v>0.163510390673266</v>
      </c>
      <c r="M467">
        <v>0.49634934308652501</v>
      </c>
    </row>
    <row r="468" spans="1:13" x14ac:dyDescent="0.35">
      <c r="A468" s="1" t="s">
        <v>29</v>
      </c>
      <c r="B468" s="1">
        <v>355</v>
      </c>
      <c r="C468" s="1" t="s">
        <v>43</v>
      </c>
      <c r="D468" s="43">
        <v>79</v>
      </c>
      <c r="F468">
        <v>467</v>
      </c>
      <c r="G468">
        <v>0.35087148623276998</v>
      </c>
      <c r="H468">
        <v>0.34647056999094</v>
      </c>
      <c r="I468">
        <v>9.0804022711703097E-2</v>
      </c>
      <c r="J468">
        <v>0.104135781931552</v>
      </c>
      <c r="K468">
        <v>0.53547448041658297</v>
      </c>
      <c r="L468">
        <v>0.155550622826781</v>
      </c>
      <c r="M468">
        <v>0.49912551136758398</v>
      </c>
    </row>
    <row r="469" spans="1:13" x14ac:dyDescent="0.35">
      <c r="A469" s="1" t="s">
        <v>29</v>
      </c>
      <c r="B469" s="1">
        <v>356</v>
      </c>
      <c r="C469" s="1" t="s">
        <v>43</v>
      </c>
      <c r="D469" s="43">
        <v>80</v>
      </c>
      <c r="F469">
        <v>468</v>
      </c>
      <c r="G469" s="115">
        <v>-5.0444421099544101E-14</v>
      </c>
      <c r="H469" s="115">
        <v>-2.7826483370839702E-13</v>
      </c>
      <c r="I469" s="115">
        <v>2.39023124415522E-11</v>
      </c>
      <c r="J469" s="115">
        <v>-8.21322037823116E-11</v>
      </c>
      <c r="K469" s="115">
        <v>7.4436541237564996E-11</v>
      </c>
      <c r="L469" s="115">
        <v>-5.0010241702961298E-11</v>
      </c>
      <c r="M469" s="115">
        <v>4.9792950645593097E-11</v>
      </c>
    </row>
    <row r="470" spans="1:13" x14ac:dyDescent="0.35">
      <c r="A470" s="1" t="s">
        <v>29</v>
      </c>
      <c r="B470" s="1">
        <v>357</v>
      </c>
      <c r="C470" s="1" t="s">
        <v>43</v>
      </c>
      <c r="D470" s="43">
        <v>81</v>
      </c>
      <c r="F470">
        <v>469</v>
      </c>
      <c r="G470" s="115">
        <v>7.4959596052500001E-13</v>
      </c>
      <c r="H470" s="115">
        <v>5.0643702993353197E-13</v>
      </c>
      <c r="I470" s="115">
        <v>2.3811690501537002E-11</v>
      </c>
      <c r="J470" s="115">
        <v>-7.1600201604474999E-11</v>
      </c>
      <c r="K470" s="115">
        <v>7.8420319409921601E-11</v>
      </c>
      <c r="L470" s="115">
        <v>-5.0284438930890401E-11</v>
      </c>
      <c r="M470" s="115">
        <v>4.8947831218575903E-11</v>
      </c>
    </row>
    <row r="471" spans="1:13" x14ac:dyDescent="0.35">
      <c r="A471" s="1" t="s">
        <v>29</v>
      </c>
      <c r="B471" s="1">
        <v>358</v>
      </c>
      <c r="C471" s="1" t="s">
        <v>43</v>
      </c>
      <c r="D471" s="43">
        <v>82</v>
      </c>
      <c r="F471">
        <v>470</v>
      </c>
      <c r="G471" s="115">
        <v>-1.4265079563068701E-12</v>
      </c>
      <c r="H471" s="115">
        <v>-1.09017489081655E-12</v>
      </c>
      <c r="I471" s="115">
        <v>2.3151305599179899E-11</v>
      </c>
      <c r="J471" s="115">
        <v>-7.7606452773854306E-11</v>
      </c>
      <c r="K471" s="115">
        <v>7.1385115699600594E-11</v>
      </c>
      <c r="L471" s="115">
        <v>-4.9094304431529403E-11</v>
      </c>
      <c r="M471" s="115">
        <v>4.69316085770319E-11</v>
      </c>
    </row>
    <row r="472" spans="1:13" x14ac:dyDescent="0.35">
      <c r="A472" s="1" t="s">
        <v>29</v>
      </c>
      <c r="B472" s="1">
        <v>359</v>
      </c>
      <c r="C472" s="1" t="s">
        <v>43</v>
      </c>
      <c r="D472" s="43">
        <v>83</v>
      </c>
      <c r="F472">
        <v>471</v>
      </c>
      <c r="G472" s="115">
        <v>2.7526145449877702E-13</v>
      </c>
      <c r="H472" s="115">
        <v>2.6451640044603201E-13</v>
      </c>
      <c r="I472" s="115">
        <v>2.2931555677646699E-11</v>
      </c>
      <c r="J472" s="115">
        <v>-8.13316566617226E-11</v>
      </c>
      <c r="K472" s="115">
        <v>7.3575271083597105E-11</v>
      </c>
      <c r="L472" s="115">
        <v>-4.7097553435391298E-11</v>
      </c>
      <c r="M472" s="115">
        <v>4.7245207923120798E-11</v>
      </c>
    </row>
    <row r="473" spans="1:13" x14ac:dyDescent="0.35">
      <c r="A473" s="1" t="s">
        <v>29</v>
      </c>
      <c r="B473" s="1">
        <v>360</v>
      </c>
      <c r="C473" s="1" t="s">
        <v>43</v>
      </c>
      <c r="D473" s="43">
        <v>84</v>
      </c>
      <c r="F473">
        <v>472</v>
      </c>
      <c r="G473" s="115">
        <v>-7.8535845681520701E-13</v>
      </c>
      <c r="H473" s="115">
        <v>-1.1232129132615E-12</v>
      </c>
      <c r="I473" s="115">
        <v>2.2734937930192499E-11</v>
      </c>
      <c r="J473" s="115">
        <v>-6.9140081389462296E-11</v>
      </c>
      <c r="K473" s="115">
        <v>8.0118254967049194E-11</v>
      </c>
      <c r="L473" s="115">
        <v>-4.8648923338284397E-11</v>
      </c>
      <c r="M473" s="115">
        <v>4.6292793941080099E-11</v>
      </c>
    </row>
    <row r="474" spans="1:13" x14ac:dyDescent="0.35">
      <c r="A474" s="1" t="s">
        <v>29</v>
      </c>
      <c r="B474" s="1">
        <v>361</v>
      </c>
      <c r="C474" s="1" t="s">
        <v>43</v>
      </c>
      <c r="D474" s="43">
        <v>85</v>
      </c>
      <c r="F474">
        <v>473</v>
      </c>
      <c r="G474" s="115">
        <v>-1.3263037299805999E-12</v>
      </c>
      <c r="H474" s="115">
        <v>-2.0538927003644799E-13</v>
      </c>
      <c r="I474" s="115">
        <v>2.31294953218346E-11</v>
      </c>
      <c r="J474" s="115">
        <v>-9.0850044987953105E-11</v>
      </c>
      <c r="K474" s="115">
        <v>7.4243332602753502E-11</v>
      </c>
      <c r="L474" s="115">
        <v>-4.7717597414011102E-11</v>
      </c>
      <c r="M474" s="115">
        <v>4.8900689569670199E-11</v>
      </c>
    </row>
    <row r="475" spans="1:13" x14ac:dyDescent="0.35">
      <c r="A475" s="1" t="s">
        <v>29</v>
      </c>
      <c r="B475" s="1">
        <v>362</v>
      </c>
      <c r="C475" s="1" t="s">
        <v>43</v>
      </c>
      <c r="D475" s="43">
        <v>86</v>
      </c>
      <c r="F475">
        <v>474</v>
      </c>
      <c r="G475" s="115">
        <v>1.2141946010682201E-12</v>
      </c>
      <c r="H475" s="115">
        <v>1.7102349264866101E-12</v>
      </c>
      <c r="I475" s="115">
        <v>2.3049585941133699E-11</v>
      </c>
      <c r="J475" s="115">
        <v>-7.2414610520000898E-11</v>
      </c>
      <c r="K475" s="115">
        <v>8.8648747763867103E-11</v>
      </c>
      <c r="L475" s="115">
        <v>-4.62594486075292E-11</v>
      </c>
      <c r="M475" s="115">
        <v>5.3094483807806799E-11</v>
      </c>
    </row>
    <row r="476" spans="1:13" x14ac:dyDescent="0.35">
      <c r="A476" s="1" t="s">
        <v>29</v>
      </c>
      <c r="B476" s="1">
        <v>363</v>
      </c>
      <c r="C476" s="1" t="s">
        <v>43</v>
      </c>
      <c r="D476" s="43">
        <v>87</v>
      </c>
      <c r="F476">
        <v>475</v>
      </c>
      <c r="G476" s="115">
        <v>4.4267914801645502E-13</v>
      </c>
      <c r="H476" s="115">
        <v>4.0240482336782401E-13</v>
      </c>
      <c r="I476" s="115">
        <v>2.29978193670577E-11</v>
      </c>
      <c r="J476" s="115">
        <v>-7.5547370558375394E-11</v>
      </c>
      <c r="K476" s="115">
        <v>8.4450550619327803E-11</v>
      </c>
      <c r="L476" s="115">
        <v>-4.6252874490175702E-11</v>
      </c>
      <c r="M476" s="115">
        <v>4.9671445667734301E-11</v>
      </c>
    </row>
    <row r="477" spans="1:13" x14ac:dyDescent="0.35">
      <c r="A477" s="1" t="s">
        <v>29</v>
      </c>
      <c r="B477" s="1">
        <v>364</v>
      </c>
      <c r="C477" s="1" t="s">
        <v>43</v>
      </c>
      <c r="D477" s="43">
        <v>88</v>
      </c>
      <c r="F477">
        <v>476</v>
      </c>
      <c r="G477" s="115">
        <v>-5.5456713784580804E-13</v>
      </c>
      <c r="H477" s="115">
        <v>-1.08830842591618E-12</v>
      </c>
      <c r="I477" s="115">
        <v>2.2366054610793999E-11</v>
      </c>
      <c r="J477" s="115">
        <v>-7.5362189390842997E-11</v>
      </c>
      <c r="K477" s="115">
        <v>7.2306389794199303E-11</v>
      </c>
      <c r="L477" s="115">
        <v>-4.8558633701396502E-11</v>
      </c>
      <c r="M477" s="115">
        <v>4.5808235480659199E-11</v>
      </c>
    </row>
    <row r="478" spans="1:13" x14ac:dyDescent="0.35">
      <c r="A478" s="1" t="s">
        <v>29</v>
      </c>
      <c r="B478" s="1">
        <v>365</v>
      </c>
      <c r="C478" s="1" t="s">
        <v>43</v>
      </c>
      <c r="D478" s="43">
        <v>89</v>
      </c>
      <c r="F478">
        <v>477</v>
      </c>
      <c r="G478" s="115">
        <v>-4.8039172877157001E-13</v>
      </c>
      <c r="H478" s="115">
        <v>-1.5400843925875101E-12</v>
      </c>
      <c r="I478" s="115">
        <v>2.3364745674678001E-11</v>
      </c>
      <c r="J478" s="115">
        <v>-8.5019673020843704E-11</v>
      </c>
      <c r="K478" s="115">
        <v>7.2553656559049295E-11</v>
      </c>
      <c r="L478" s="115">
        <v>-4.8965588874306597E-11</v>
      </c>
      <c r="M478" s="115">
        <v>4.8929501014501499E-11</v>
      </c>
    </row>
    <row r="479" spans="1:13" x14ac:dyDescent="0.35">
      <c r="A479" s="1" t="s">
        <v>29</v>
      </c>
      <c r="B479" s="1">
        <v>366</v>
      </c>
      <c r="C479" s="1" t="s">
        <v>43</v>
      </c>
      <c r="D479" s="43">
        <v>90</v>
      </c>
      <c r="F479">
        <v>478</v>
      </c>
      <c r="G479" s="115">
        <v>3.78472974069353E-13</v>
      </c>
      <c r="H479" s="115">
        <v>4.3551022830427E-13</v>
      </c>
      <c r="I479" s="115">
        <v>2.2329261448163999E-11</v>
      </c>
      <c r="J479" s="115">
        <v>-7.8868876177155106E-11</v>
      </c>
      <c r="K479" s="115">
        <v>7.2490192327925305E-11</v>
      </c>
      <c r="L479" s="115">
        <v>-4.7858786293960099E-11</v>
      </c>
      <c r="M479" s="115">
        <v>4.7990550753541797E-11</v>
      </c>
    </row>
    <row r="480" spans="1:13" x14ac:dyDescent="0.35">
      <c r="A480" s="1" t="s">
        <v>29</v>
      </c>
      <c r="B480" s="1">
        <v>367</v>
      </c>
      <c r="C480" s="1" t="s">
        <v>43</v>
      </c>
      <c r="D480" s="43">
        <v>91</v>
      </c>
      <c r="F480">
        <v>479</v>
      </c>
      <c r="G480" s="115">
        <v>-1.0182311876075901E-12</v>
      </c>
      <c r="H480" s="115">
        <v>-7.6841379854505496E-13</v>
      </c>
      <c r="I480" s="115">
        <v>2.2207208104373899E-11</v>
      </c>
      <c r="J480" s="115">
        <v>-7.4288740766762196E-11</v>
      </c>
      <c r="K480" s="115">
        <v>7.6885086420807702E-11</v>
      </c>
      <c r="L480" s="115">
        <v>-4.4088848733937098E-11</v>
      </c>
      <c r="M480" s="115">
        <v>4.4449282352592397E-11</v>
      </c>
    </row>
    <row r="481" spans="1:13" x14ac:dyDescent="0.35">
      <c r="A481" s="1" t="s">
        <v>29</v>
      </c>
      <c r="B481" s="1">
        <v>368</v>
      </c>
      <c r="C481" s="1" t="s">
        <v>43</v>
      </c>
      <c r="D481" s="43">
        <v>92</v>
      </c>
      <c r="F481">
        <v>480</v>
      </c>
      <c r="G481" s="115">
        <v>1.4435359929551699E-12</v>
      </c>
      <c r="H481" s="115">
        <v>9.0131435489207803E-13</v>
      </c>
      <c r="I481" s="115">
        <v>2.32662694224455E-11</v>
      </c>
      <c r="J481" s="115">
        <v>-7.8712371939948101E-11</v>
      </c>
      <c r="K481" s="115">
        <v>7.5005724531605297E-11</v>
      </c>
      <c r="L481" s="115">
        <v>-4.7096425317513797E-11</v>
      </c>
      <c r="M481" s="115">
        <v>4.7916740603861298E-11</v>
      </c>
    </row>
    <row r="482" spans="1:13" x14ac:dyDescent="0.35">
      <c r="A482" s="1" t="s">
        <v>29</v>
      </c>
      <c r="B482" s="1">
        <v>369</v>
      </c>
      <c r="C482" s="1" t="s">
        <v>43</v>
      </c>
      <c r="D482" s="43">
        <v>93</v>
      </c>
      <c r="F482">
        <v>481</v>
      </c>
      <c r="G482" s="115">
        <v>-7.8488858193861402E-13</v>
      </c>
      <c r="H482" s="115">
        <v>-8.7871298541146701E-13</v>
      </c>
      <c r="I482" s="115">
        <v>2.3356267573886801E-11</v>
      </c>
      <c r="J482" s="115">
        <v>-7.26367887114205E-11</v>
      </c>
      <c r="K482" s="115">
        <v>8.0269071533689601E-11</v>
      </c>
      <c r="L482" s="115">
        <v>-4.92136750657049E-11</v>
      </c>
      <c r="M482" s="115">
        <v>4.8843030277242701E-11</v>
      </c>
    </row>
    <row r="483" spans="1:13" x14ac:dyDescent="0.35">
      <c r="A483" s="1" t="s">
        <v>29</v>
      </c>
      <c r="B483" s="1">
        <v>370</v>
      </c>
      <c r="C483" s="1" t="s">
        <v>43</v>
      </c>
      <c r="D483" s="43">
        <v>94</v>
      </c>
      <c r="F483">
        <v>482</v>
      </c>
      <c r="G483" s="115">
        <v>2.4103818126912498E-13</v>
      </c>
      <c r="H483" s="115">
        <v>-1.8058747071090401E-13</v>
      </c>
      <c r="I483" s="115">
        <v>2.08620716772595E-11</v>
      </c>
      <c r="J483" s="115">
        <v>-6.9698337065842496E-11</v>
      </c>
      <c r="K483" s="115">
        <v>6.6393530678214701E-11</v>
      </c>
      <c r="L483" s="115">
        <v>-4.5926828232959898E-11</v>
      </c>
      <c r="M483" s="115">
        <v>4.41888048670152E-11</v>
      </c>
    </row>
    <row r="484" spans="1:13" x14ac:dyDescent="0.35">
      <c r="A484" s="1" t="s">
        <v>29</v>
      </c>
      <c r="B484" s="1">
        <v>371</v>
      </c>
      <c r="C484" s="1" t="s">
        <v>43</v>
      </c>
      <c r="D484" s="43">
        <v>95</v>
      </c>
      <c r="F484">
        <v>483</v>
      </c>
      <c r="G484" s="115">
        <v>-8.3167093179403701E-13</v>
      </c>
      <c r="H484" s="115">
        <v>-8.77384366684908E-13</v>
      </c>
      <c r="I484" s="115">
        <v>2.28836821906356E-11</v>
      </c>
      <c r="J484" s="115">
        <v>-7.1519191168512802E-11</v>
      </c>
      <c r="K484" s="115">
        <v>6.9465405241242803E-11</v>
      </c>
      <c r="L484" s="115">
        <v>-4.7975307776922298E-11</v>
      </c>
      <c r="M484" s="115">
        <v>4.6756257537854502E-11</v>
      </c>
    </row>
    <row r="485" spans="1:13" x14ac:dyDescent="0.35">
      <c r="A485" s="1" t="s">
        <v>29</v>
      </c>
      <c r="B485" s="1">
        <v>372</v>
      </c>
      <c r="C485" s="1" t="s">
        <v>43</v>
      </c>
      <c r="D485" s="43">
        <v>96</v>
      </c>
      <c r="F485">
        <v>484</v>
      </c>
      <c r="G485" s="115">
        <v>1.39769142949998E-12</v>
      </c>
      <c r="H485" s="115">
        <v>5.7974102194353997E-13</v>
      </c>
      <c r="I485" s="115">
        <v>2.2357101479803401E-11</v>
      </c>
      <c r="J485" s="115">
        <v>-6.9233756129584396E-11</v>
      </c>
      <c r="K485" s="115">
        <v>8.0641387894733996E-11</v>
      </c>
      <c r="L485" s="115">
        <v>-4.6124321898873899E-11</v>
      </c>
      <c r="M485" s="115">
        <v>4.5867265254012403E-11</v>
      </c>
    </row>
    <row r="486" spans="1:13" x14ac:dyDescent="0.35">
      <c r="A486" s="1" t="s">
        <v>29</v>
      </c>
      <c r="B486" s="1">
        <v>373</v>
      </c>
      <c r="C486" s="1" t="s">
        <v>43</v>
      </c>
      <c r="D486" s="43">
        <v>97</v>
      </c>
      <c r="F486">
        <v>485</v>
      </c>
      <c r="G486" s="115">
        <v>1.3379348620615001E-12</v>
      </c>
      <c r="H486" s="115">
        <v>1.3341306710803399E-12</v>
      </c>
      <c r="I486" s="115">
        <v>2.2579296145979302E-11</v>
      </c>
      <c r="J486" s="115">
        <v>-7.5640132134685097E-11</v>
      </c>
      <c r="K486" s="115">
        <v>6.8670884447515995E-11</v>
      </c>
      <c r="L486" s="115">
        <v>-4.44286204046311E-11</v>
      </c>
      <c r="M486" s="115">
        <v>4.6445227610114503E-11</v>
      </c>
    </row>
    <row r="487" spans="1:13" x14ac:dyDescent="0.35">
      <c r="A487" s="1" t="s">
        <v>29</v>
      </c>
      <c r="B487" s="1">
        <v>374</v>
      </c>
      <c r="C487" s="1" t="s">
        <v>43</v>
      </c>
      <c r="D487" s="43">
        <v>98</v>
      </c>
      <c r="F487">
        <v>486</v>
      </c>
      <c r="G487" s="115">
        <v>-6.5416191302125405E-13</v>
      </c>
      <c r="H487" s="115">
        <v>1.8158044759853401E-13</v>
      </c>
      <c r="I487" s="115">
        <v>2.23645597261287E-11</v>
      </c>
      <c r="J487" s="115">
        <v>-8.7229862507364506E-11</v>
      </c>
      <c r="K487" s="115">
        <v>7.0410570731980394E-11</v>
      </c>
      <c r="L487" s="115">
        <v>-4.3542124263939799E-11</v>
      </c>
      <c r="M487" s="115">
        <v>4.4611599728333099E-11</v>
      </c>
    </row>
    <row r="488" spans="1:13" x14ac:dyDescent="0.35">
      <c r="A488" s="1" t="s">
        <v>29</v>
      </c>
      <c r="B488" s="1">
        <v>375</v>
      </c>
      <c r="C488" s="1" t="s">
        <v>43</v>
      </c>
      <c r="D488" s="43">
        <v>99</v>
      </c>
      <c r="F488">
        <v>487</v>
      </c>
      <c r="G488" s="115">
        <v>3.5615368805129702E-14</v>
      </c>
      <c r="H488" s="115">
        <v>9.3797571010444694E-13</v>
      </c>
      <c r="I488" s="115">
        <v>2.3297254863966398E-11</v>
      </c>
      <c r="J488" s="115">
        <v>-7.6045027358019605E-11</v>
      </c>
      <c r="K488" s="115">
        <v>7.8391054579519598E-11</v>
      </c>
      <c r="L488" s="115">
        <v>-4.6665895457617299E-11</v>
      </c>
      <c r="M488" s="115">
        <v>4.9920130423875798E-11</v>
      </c>
    </row>
    <row r="489" spans="1:13" x14ac:dyDescent="0.35">
      <c r="A489" s="1" t="s">
        <v>29</v>
      </c>
      <c r="B489" s="1">
        <v>376</v>
      </c>
      <c r="C489" s="1" t="s">
        <v>43</v>
      </c>
      <c r="D489" s="43">
        <v>100</v>
      </c>
      <c r="F489">
        <v>488</v>
      </c>
      <c r="G489" s="115">
        <v>8.4304098217186903E-13</v>
      </c>
      <c r="H489" s="115">
        <v>3.7358450106161602E-13</v>
      </c>
      <c r="I489" s="115">
        <v>2.2465781626444898E-11</v>
      </c>
      <c r="J489" s="115">
        <v>-6.8347714008924194E-11</v>
      </c>
      <c r="K489" s="115">
        <v>7.1577242841080605E-11</v>
      </c>
      <c r="L489" s="115">
        <v>-4.5957734815668397E-11</v>
      </c>
      <c r="M489" s="115">
        <v>4.6270870956399799E-11</v>
      </c>
    </row>
    <row r="490" spans="1:13" x14ac:dyDescent="0.35">
      <c r="A490" s="1" t="s">
        <v>29</v>
      </c>
      <c r="B490" s="1">
        <v>377</v>
      </c>
      <c r="C490" s="1" t="s">
        <v>43</v>
      </c>
      <c r="D490" s="43">
        <v>101</v>
      </c>
      <c r="F490">
        <v>489</v>
      </c>
      <c r="G490" s="115">
        <v>3.5895118956781398E-13</v>
      </c>
      <c r="H490" s="115">
        <v>-2.6474044837210901E-13</v>
      </c>
      <c r="I490" s="115">
        <v>2.2963319215158399E-11</v>
      </c>
      <c r="J490" s="115">
        <v>-7.9341222465668604E-11</v>
      </c>
      <c r="K490" s="115">
        <v>6.9415949041113395E-11</v>
      </c>
      <c r="L490" s="115">
        <v>-4.5710746389578398E-11</v>
      </c>
      <c r="M490" s="115">
        <v>4.7642149494022903E-11</v>
      </c>
    </row>
    <row r="491" spans="1:13" x14ac:dyDescent="0.35">
      <c r="A491" s="1" t="s">
        <v>29</v>
      </c>
      <c r="B491" s="1">
        <v>378</v>
      </c>
      <c r="C491" s="1" t="s">
        <v>43</v>
      </c>
      <c r="D491" s="43">
        <v>102</v>
      </c>
      <c r="F491">
        <v>490</v>
      </c>
      <c r="G491" s="115">
        <v>1.0098704326552901E-12</v>
      </c>
      <c r="H491" s="115">
        <v>4.6539774170740897E-13</v>
      </c>
      <c r="I491" s="115">
        <v>2.2928769111483499E-11</v>
      </c>
      <c r="J491" s="115">
        <v>-7.0880839038347103E-11</v>
      </c>
      <c r="K491" s="115">
        <v>7.6795877278673401E-11</v>
      </c>
      <c r="L491" s="115">
        <v>-4.8056993668437198E-11</v>
      </c>
      <c r="M491" s="115">
        <v>4.8617581709582602E-11</v>
      </c>
    </row>
    <row r="492" spans="1:13" x14ac:dyDescent="0.35">
      <c r="A492" s="1" t="s">
        <v>29</v>
      </c>
      <c r="B492" s="1">
        <v>379</v>
      </c>
      <c r="C492" s="1" t="s">
        <v>43</v>
      </c>
      <c r="D492" s="43">
        <v>103</v>
      </c>
      <c r="F492">
        <v>491</v>
      </c>
      <c r="G492" s="115">
        <v>2.4710324699708697E-13</v>
      </c>
      <c r="H492" s="115">
        <v>-4.1754723992171502E-13</v>
      </c>
      <c r="I492" s="115">
        <v>2.38882646948282E-11</v>
      </c>
      <c r="J492" s="115">
        <v>-8.6243639624694106E-11</v>
      </c>
      <c r="K492" s="115">
        <v>8.4307616020244804E-11</v>
      </c>
      <c r="L492" s="115">
        <v>-4.7787583717269898E-11</v>
      </c>
      <c r="M492" s="115">
        <v>5.2615616121069099E-11</v>
      </c>
    </row>
    <row r="493" spans="1:13" x14ac:dyDescent="0.35">
      <c r="A493" s="1" t="s">
        <v>29</v>
      </c>
      <c r="B493" s="1">
        <v>380</v>
      </c>
      <c r="C493" s="1" t="s">
        <v>43</v>
      </c>
      <c r="D493" s="43">
        <v>104</v>
      </c>
      <c r="F493">
        <v>492</v>
      </c>
      <c r="G493" s="115">
        <v>-5.5920183227248002E-14</v>
      </c>
      <c r="H493" s="115">
        <v>-2.6048069997596801E-13</v>
      </c>
      <c r="I493" s="115">
        <v>2.2680362604023198E-11</v>
      </c>
      <c r="J493" s="115">
        <v>-6.7686324611642805E-11</v>
      </c>
      <c r="K493" s="115">
        <v>7.0975737160295594E-11</v>
      </c>
      <c r="L493" s="115">
        <v>-5.0186335076920702E-11</v>
      </c>
      <c r="M493" s="115">
        <v>4.6296971819855703E-11</v>
      </c>
    </row>
    <row r="494" spans="1:13" x14ac:dyDescent="0.35">
      <c r="A494" s="1" t="s">
        <v>29</v>
      </c>
      <c r="B494" s="1">
        <v>381</v>
      </c>
      <c r="C494" s="1" t="s">
        <v>43</v>
      </c>
      <c r="D494" s="43">
        <v>105</v>
      </c>
      <c r="F494">
        <v>493</v>
      </c>
      <c r="G494" s="115">
        <v>6.7098029289817603E-13</v>
      </c>
      <c r="H494" s="115">
        <v>6.7071247877813098E-13</v>
      </c>
      <c r="I494" s="115">
        <v>2.2813847564872801E-11</v>
      </c>
      <c r="J494" s="115">
        <v>-8.4925101320145503E-11</v>
      </c>
      <c r="K494" s="115">
        <v>7.7534273282297996E-11</v>
      </c>
      <c r="L494" s="115">
        <v>-4.5547551059159798E-11</v>
      </c>
      <c r="M494" s="115">
        <v>4.7689763440955998E-11</v>
      </c>
    </row>
    <row r="495" spans="1:13" x14ac:dyDescent="0.35">
      <c r="A495" s="1" t="s">
        <v>29</v>
      </c>
      <c r="B495" s="1">
        <v>382</v>
      </c>
      <c r="C495" s="1" t="s">
        <v>43</v>
      </c>
      <c r="D495" s="43">
        <v>106</v>
      </c>
      <c r="F495">
        <v>494</v>
      </c>
      <c r="G495" s="115">
        <v>4.2422125949565099E-13</v>
      </c>
      <c r="H495" s="115">
        <v>5.9858424849871201E-13</v>
      </c>
      <c r="I495" s="115">
        <v>2.33418497445107E-11</v>
      </c>
      <c r="J495" s="115">
        <v>-7.6438122224746599E-11</v>
      </c>
      <c r="K495" s="115">
        <v>7.7533329462268701E-11</v>
      </c>
      <c r="L495" s="115">
        <v>-4.9354489428041303E-11</v>
      </c>
      <c r="M495" s="115">
        <v>4.8882716247531098E-11</v>
      </c>
    </row>
    <row r="496" spans="1:13" x14ac:dyDescent="0.35">
      <c r="A496" s="1" t="s">
        <v>29</v>
      </c>
      <c r="B496" s="1">
        <v>383</v>
      </c>
      <c r="C496" s="1" t="s">
        <v>43</v>
      </c>
      <c r="D496" s="43">
        <v>107</v>
      </c>
      <c r="F496">
        <v>495</v>
      </c>
      <c r="G496" s="115">
        <v>6.1160502007435797E-13</v>
      </c>
      <c r="H496" s="115">
        <v>8.7357743322527098E-13</v>
      </c>
      <c r="I496" s="115">
        <v>2.3273928809311001E-11</v>
      </c>
      <c r="J496" s="115">
        <v>-7.6388282765123698E-11</v>
      </c>
      <c r="K496" s="115">
        <v>8.40382613050103E-11</v>
      </c>
      <c r="L496" s="115">
        <v>-4.6858196621629002E-11</v>
      </c>
      <c r="M496" s="115">
        <v>5.0507279116787002E-11</v>
      </c>
    </row>
    <row r="497" spans="1:13" x14ac:dyDescent="0.35">
      <c r="A497" s="1" t="s">
        <v>29</v>
      </c>
      <c r="B497" s="1">
        <v>384</v>
      </c>
      <c r="C497" s="1" t="s">
        <v>43</v>
      </c>
      <c r="D497" s="43">
        <v>108</v>
      </c>
      <c r="F497">
        <v>496</v>
      </c>
      <c r="G497" s="115">
        <v>5.6704900369711598E-13</v>
      </c>
      <c r="H497" s="115">
        <v>9.4661233274855004E-13</v>
      </c>
      <c r="I497" s="115">
        <v>2.2417400649206099E-11</v>
      </c>
      <c r="J497" s="115">
        <v>-6.8471071326940502E-11</v>
      </c>
      <c r="K497" s="115">
        <v>7.2554107333671705E-11</v>
      </c>
      <c r="L497" s="115">
        <v>-4.8576367820598198E-11</v>
      </c>
      <c r="M497" s="115">
        <v>4.72879215692062E-11</v>
      </c>
    </row>
    <row r="498" spans="1:13" x14ac:dyDescent="0.35">
      <c r="A498" s="1" t="s">
        <v>29</v>
      </c>
      <c r="B498" s="1">
        <v>385</v>
      </c>
      <c r="C498" s="1" t="s">
        <v>43</v>
      </c>
      <c r="D498" s="43">
        <v>109</v>
      </c>
      <c r="F498">
        <v>497</v>
      </c>
      <c r="G498" s="115">
        <v>-1.4703122296327299E-12</v>
      </c>
      <c r="H498" s="115">
        <v>-1.1450263871618099E-12</v>
      </c>
      <c r="I498" s="115">
        <v>2.26572266147418E-11</v>
      </c>
      <c r="J498" s="115">
        <v>-7.2442846403576004E-11</v>
      </c>
      <c r="K498" s="115">
        <v>7.2855360278985497E-11</v>
      </c>
      <c r="L498" s="115">
        <v>-5.13062099018364E-11</v>
      </c>
      <c r="M498" s="115">
        <v>4.7031359702176497E-11</v>
      </c>
    </row>
    <row r="499" spans="1:13" x14ac:dyDescent="0.35">
      <c r="A499" s="1" t="s">
        <v>29</v>
      </c>
      <c r="B499" s="1">
        <v>386</v>
      </c>
      <c r="C499" s="1" t="s">
        <v>43</v>
      </c>
      <c r="D499" s="43">
        <v>110</v>
      </c>
      <c r="F499">
        <v>498</v>
      </c>
      <c r="G499" s="115">
        <v>4.4636201069763598E-13</v>
      </c>
      <c r="H499" s="115">
        <v>3.01349755508419E-14</v>
      </c>
      <c r="I499" s="115">
        <v>2.25755476212999E-11</v>
      </c>
      <c r="J499" s="115">
        <v>-7.6915411422077604E-11</v>
      </c>
      <c r="K499" s="115">
        <v>7.8724147942606801E-11</v>
      </c>
      <c r="L499" s="115">
        <v>-4.7629996492208601E-11</v>
      </c>
      <c r="M499" s="115">
        <v>4.4875861894476001E-11</v>
      </c>
    </row>
    <row r="500" spans="1:13" x14ac:dyDescent="0.35">
      <c r="A500" s="1" t="s">
        <v>29</v>
      </c>
      <c r="B500" s="1">
        <v>387</v>
      </c>
      <c r="C500" s="1" t="s">
        <v>43</v>
      </c>
      <c r="D500" s="43">
        <v>111</v>
      </c>
      <c r="F500">
        <v>499</v>
      </c>
      <c r="G500" s="115">
        <v>-4.7520278244994001E-13</v>
      </c>
      <c r="H500" s="115">
        <v>1.62777403165627E-13</v>
      </c>
      <c r="I500" s="115">
        <v>2.3980421775193101E-11</v>
      </c>
      <c r="J500" s="115">
        <v>-8.2890364322822796E-11</v>
      </c>
      <c r="K500" s="115">
        <v>7.8171333491544195E-11</v>
      </c>
      <c r="L500" s="115">
        <v>-5.080244484067E-11</v>
      </c>
      <c r="M500" s="115">
        <v>4.8256986906570101E-11</v>
      </c>
    </row>
    <row r="501" spans="1:13" x14ac:dyDescent="0.35">
      <c r="A501" s="1" t="s">
        <v>29</v>
      </c>
      <c r="B501" s="1">
        <v>388</v>
      </c>
      <c r="C501" s="1" t="s">
        <v>43</v>
      </c>
      <c r="D501" s="43">
        <v>112</v>
      </c>
      <c r="F501">
        <v>500</v>
      </c>
      <c r="G501" s="115">
        <v>4.15532186572121E-13</v>
      </c>
      <c r="H501" s="115">
        <v>6.6517935241939598E-13</v>
      </c>
      <c r="I501" s="115">
        <v>2.4160492792594501E-11</v>
      </c>
      <c r="J501" s="115">
        <v>-7.7359934917465094E-11</v>
      </c>
      <c r="K501" s="115">
        <v>7.9741814827393199E-11</v>
      </c>
      <c r="L501" s="115">
        <v>-4.8948989021308897E-11</v>
      </c>
      <c r="M501" s="115">
        <v>5.3249451523129599E-11</v>
      </c>
    </row>
    <row r="502" spans="1:13" x14ac:dyDescent="0.35">
      <c r="A502" s="1" t="s">
        <v>29</v>
      </c>
      <c r="B502" s="1">
        <v>389</v>
      </c>
      <c r="C502" s="1" t="s">
        <v>43</v>
      </c>
      <c r="D502" s="43">
        <v>113</v>
      </c>
      <c r="F502">
        <v>501</v>
      </c>
      <c r="G502" s="115">
        <v>6.5634591239049701E-14</v>
      </c>
      <c r="H502" s="115">
        <v>3.7477078228102598E-13</v>
      </c>
      <c r="I502" s="115">
        <v>2.2831695035850599E-11</v>
      </c>
      <c r="J502" s="115">
        <v>-7.7917404285383995E-11</v>
      </c>
      <c r="K502" s="115">
        <v>8.3775555729265906E-11</v>
      </c>
      <c r="L502" s="115">
        <v>-4.7912182583271602E-11</v>
      </c>
      <c r="M502" s="115">
        <v>4.93427478479227E-11</v>
      </c>
    </row>
    <row r="503" spans="1:13" x14ac:dyDescent="0.35">
      <c r="A503" s="1" t="s">
        <v>29</v>
      </c>
      <c r="B503" s="1">
        <v>390</v>
      </c>
      <c r="C503" s="1" t="s">
        <v>43</v>
      </c>
      <c r="D503" s="43">
        <v>114</v>
      </c>
      <c r="F503">
        <v>502</v>
      </c>
      <c r="G503" s="115">
        <v>-9.3324906587525006E-13</v>
      </c>
      <c r="H503" s="115">
        <v>-1.36971979919476E-13</v>
      </c>
      <c r="I503" s="115">
        <v>2.2792958653607499E-11</v>
      </c>
      <c r="J503" s="115">
        <v>-6.6900071817964895E-11</v>
      </c>
      <c r="K503" s="115">
        <v>8.3904272630715704E-11</v>
      </c>
      <c r="L503" s="115">
        <v>-4.4244443489259703E-11</v>
      </c>
      <c r="M503" s="115">
        <v>4.9112666529416898E-11</v>
      </c>
    </row>
    <row r="504" spans="1:13" x14ac:dyDescent="0.35">
      <c r="A504" s="1" t="s">
        <v>29</v>
      </c>
      <c r="B504" s="1">
        <v>391</v>
      </c>
      <c r="C504" s="1" t="s">
        <v>43</v>
      </c>
      <c r="D504" s="43">
        <v>115</v>
      </c>
      <c r="F504">
        <v>503</v>
      </c>
      <c r="G504" s="115">
        <v>-1.24704978297031E-12</v>
      </c>
      <c r="H504" s="115">
        <v>-8.28437536378319E-13</v>
      </c>
      <c r="I504" s="115">
        <v>2.27138163055041E-11</v>
      </c>
      <c r="J504" s="115">
        <v>-7.6010296946373805E-11</v>
      </c>
      <c r="K504" s="115">
        <v>7.6490322443537803E-11</v>
      </c>
      <c r="L504" s="115">
        <v>-4.74416280286008E-11</v>
      </c>
      <c r="M504" s="115">
        <v>4.3956698647547101E-11</v>
      </c>
    </row>
    <row r="505" spans="1:13" x14ac:dyDescent="0.35">
      <c r="A505" s="1" t="s">
        <v>29</v>
      </c>
      <c r="B505" s="1">
        <v>392</v>
      </c>
      <c r="C505" s="1" t="s">
        <v>43</v>
      </c>
      <c r="D505" s="43">
        <v>116</v>
      </c>
      <c r="F505">
        <v>504</v>
      </c>
      <c r="G505" s="115">
        <v>-7.4368975438294501E-13</v>
      </c>
      <c r="H505" s="115">
        <v>-5.0584764942784897E-13</v>
      </c>
      <c r="I505" s="115">
        <v>2.2940396780148001E-11</v>
      </c>
      <c r="J505" s="115">
        <v>-7.3009435975048096E-11</v>
      </c>
      <c r="K505" s="115">
        <v>8.0942775520296101E-11</v>
      </c>
      <c r="L505" s="115">
        <v>-4.89023536450735E-11</v>
      </c>
      <c r="M505" s="115">
        <v>4.9167382694472599E-11</v>
      </c>
    </row>
    <row r="506" spans="1:13" x14ac:dyDescent="0.35">
      <c r="A506" s="1" t="s">
        <v>29</v>
      </c>
      <c r="B506" s="1">
        <v>393</v>
      </c>
      <c r="C506" s="1" t="s">
        <v>43</v>
      </c>
      <c r="D506" s="43">
        <v>117</v>
      </c>
      <c r="F506">
        <v>505</v>
      </c>
      <c r="G506" s="115">
        <v>4.2275375185720398E-13</v>
      </c>
      <c r="H506" s="115">
        <v>4.6454093570088302E-14</v>
      </c>
      <c r="I506" s="115">
        <v>2.3216913008733101E-11</v>
      </c>
      <c r="J506" s="115">
        <v>-7.7236442246371801E-11</v>
      </c>
      <c r="K506" s="115">
        <v>7.5001446091648297E-11</v>
      </c>
      <c r="L506" s="115">
        <v>-5.0347045846023399E-11</v>
      </c>
      <c r="M506" s="115">
        <v>4.6893695609290699E-11</v>
      </c>
    </row>
    <row r="507" spans="1:13" x14ac:dyDescent="0.35">
      <c r="A507" s="1" t="s">
        <v>29</v>
      </c>
      <c r="B507" s="1">
        <v>394</v>
      </c>
      <c r="C507" s="1" t="s">
        <v>44</v>
      </c>
      <c r="D507" s="43">
        <v>17</v>
      </c>
      <c r="F507">
        <v>506</v>
      </c>
      <c r="G507" s="115">
        <v>3.83094491291254E-13</v>
      </c>
      <c r="H507" s="115">
        <v>3.4193931355289602E-13</v>
      </c>
      <c r="I507" s="115">
        <v>1.49227128296583E-11</v>
      </c>
      <c r="J507" s="115">
        <v>-4.9043931655450001E-11</v>
      </c>
      <c r="K507" s="115">
        <v>4.7285595805138998E-11</v>
      </c>
      <c r="L507" s="115">
        <v>-2.9364289182639298E-11</v>
      </c>
      <c r="M507" s="115">
        <v>3.0664596620699598E-11</v>
      </c>
    </row>
    <row r="508" spans="1:13" x14ac:dyDescent="0.35">
      <c r="A508" s="1" t="s">
        <v>29</v>
      </c>
      <c r="B508" s="1">
        <v>395</v>
      </c>
      <c r="C508" s="1" t="s">
        <v>44</v>
      </c>
      <c r="D508" s="43">
        <v>18</v>
      </c>
      <c r="F508">
        <v>507</v>
      </c>
      <c r="G508" s="115">
        <v>-2.9623185529028298E-13</v>
      </c>
      <c r="H508" s="115">
        <v>-4.4069220852987398E-13</v>
      </c>
      <c r="I508" s="115">
        <v>1.5472801340236299E-11</v>
      </c>
      <c r="J508" s="115">
        <v>-4.40213559958244E-11</v>
      </c>
      <c r="K508" s="115">
        <v>5.0789080852344699E-11</v>
      </c>
      <c r="L508" s="115">
        <v>-3.1264885616358401E-11</v>
      </c>
      <c r="M508" s="115">
        <v>3.1728406540341997E-11</v>
      </c>
    </row>
    <row r="509" spans="1:13" x14ac:dyDescent="0.35">
      <c r="A509" s="1" t="s">
        <v>29</v>
      </c>
      <c r="B509" s="1">
        <v>396</v>
      </c>
      <c r="C509" s="1" t="s">
        <v>44</v>
      </c>
      <c r="D509" s="43">
        <v>19</v>
      </c>
      <c r="F509">
        <v>508</v>
      </c>
      <c r="G509" s="115">
        <v>-9.9573184056798592E-13</v>
      </c>
      <c r="H509" s="115">
        <v>-4.9596391465830302E-13</v>
      </c>
      <c r="I509" s="115">
        <v>1.5902734188134601E-11</v>
      </c>
      <c r="J509" s="115">
        <v>-4.86224378182853E-11</v>
      </c>
      <c r="K509" s="115">
        <v>5.3192795185297198E-11</v>
      </c>
      <c r="L509" s="115">
        <v>-3.1575135071719498E-11</v>
      </c>
      <c r="M509" s="115">
        <v>3.2109250802739499E-11</v>
      </c>
    </row>
    <row r="510" spans="1:13" x14ac:dyDescent="0.35">
      <c r="A510" s="1" t="s">
        <v>29</v>
      </c>
      <c r="B510" s="1">
        <v>397</v>
      </c>
      <c r="C510" s="1" t="s">
        <v>44</v>
      </c>
      <c r="D510" s="43">
        <v>20</v>
      </c>
      <c r="F510">
        <v>509</v>
      </c>
      <c r="G510" s="115">
        <v>-3.7275211399817899E-13</v>
      </c>
      <c r="H510" s="115">
        <v>8.34100841666835E-14</v>
      </c>
      <c r="I510" s="115">
        <v>1.5838494423191201E-11</v>
      </c>
      <c r="J510" s="115">
        <v>-5.5596862890589201E-11</v>
      </c>
      <c r="K510" s="115">
        <v>5.0927599782234399E-11</v>
      </c>
      <c r="L510" s="115">
        <v>-3.2531072678373898E-11</v>
      </c>
      <c r="M510" s="115">
        <v>3.1966455393411199E-11</v>
      </c>
    </row>
    <row r="511" spans="1:13" x14ac:dyDescent="0.35">
      <c r="A511" s="1" t="s">
        <v>29</v>
      </c>
      <c r="B511" s="1">
        <v>398</v>
      </c>
      <c r="C511" s="1" t="s">
        <v>44</v>
      </c>
      <c r="D511" s="43">
        <v>21</v>
      </c>
      <c r="F511">
        <v>510</v>
      </c>
      <c r="G511" s="115">
        <v>1.9444161672324799E-13</v>
      </c>
      <c r="H511" s="115">
        <v>3.2047531633925898E-13</v>
      </c>
      <c r="I511" s="115">
        <v>1.4856937161631102E-11</v>
      </c>
      <c r="J511" s="115">
        <v>-5.0134259206235503E-11</v>
      </c>
      <c r="K511" s="115">
        <v>5.2136276520226097E-11</v>
      </c>
      <c r="L511" s="115">
        <v>-2.9105368494842499E-11</v>
      </c>
      <c r="M511" s="115">
        <v>3.02094557277264E-11</v>
      </c>
    </row>
    <row r="512" spans="1:13" x14ac:dyDescent="0.35">
      <c r="A512" s="1" t="s">
        <v>29</v>
      </c>
      <c r="B512" s="1">
        <v>399</v>
      </c>
      <c r="C512" s="1" t="s">
        <v>44</v>
      </c>
      <c r="D512" s="43">
        <v>22</v>
      </c>
      <c r="F512">
        <v>511</v>
      </c>
      <c r="G512" s="115">
        <v>5.6358159603497801E-13</v>
      </c>
      <c r="H512" s="115">
        <v>8.0933090893172001E-13</v>
      </c>
      <c r="I512" s="115">
        <v>1.4615722904272601E-11</v>
      </c>
      <c r="J512" s="115">
        <v>-4.6304953886188802E-11</v>
      </c>
      <c r="K512" s="115">
        <v>5.1440592276233597E-11</v>
      </c>
      <c r="L512" s="115">
        <v>-2.8506168313397901E-11</v>
      </c>
      <c r="M512" s="115">
        <v>2.9315220936185203E-11</v>
      </c>
    </row>
    <row r="513" spans="1:13" x14ac:dyDescent="0.35">
      <c r="A513" s="1" t="s">
        <v>29</v>
      </c>
      <c r="B513" s="1">
        <v>400</v>
      </c>
      <c r="C513" s="1" t="s">
        <v>44</v>
      </c>
      <c r="D513" s="43">
        <v>23</v>
      </c>
      <c r="F513">
        <v>512</v>
      </c>
      <c r="G513" s="115">
        <v>3.8210159040740401E-13</v>
      </c>
      <c r="H513" s="115">
        <v>6.5551037697160902E-15</v>
      </c>
      <c r="I513" s="115">
        <v>1.4719363126879201E-11</v>
      </c>
      <c r="J513" s="115">
        <v>-4.6810216547896998E-11</v>
      </c>
      <c r="K513" s="115">
        <v>4.5484324118395501E-11</v>
      </c>
      <c r="L513" s="115">
        <v>-2.9280621164705203E-11</v>
      </c>
      <c r="M513" s="115">
        <v>2.9794426800872298E-11</v>
      </c>
    </row>
    <row r="514" spans="1:13" x14ac:dyDescent="0.35">
      <c r="A514" s="1" t="s">
        <v>29</v>
      </c>
      <c r="B514" s="1">
        <v>401</v>
      </c>
      <c r="C514" s="1" t="s">
        <v>44</v>
      </c>
      <c r="D514" s="43">
        <v>24</v>
      </c>
      <c r="F514">
        <v>513</v>
      </c>
      <c r="G514" s="115">
        <v>4.1242049870270298E-13</v>
      </c>
      <c r="H514" s="115">
        <v>5.6937534341316602E-13</v>
      </c>
      <c r="I514" s="115">
        <v>1.56540867596853E-11</v>
      </c>
      <c r="J514" s="115">
        <v>-4.96203389840844E-11</v>
      </c>
      <c r="K514" s="115">
        <v>5.3216452812027502E-11</v>
      </c>
      <c r="L514" s="115">
        <v>-3.1888571717275801E-11</v>
      </c>
      <c r="M514" s="115">
        <v>3.2044160767358301E-11</v>
      </c>
    </row>
    <row r="515" spans="1:13" x14ac:dyDescent="0.35">
      <c r="A515" s="1" t="s">
        <v>29</v>
      </c>
      <c r="B515" s="1">
        <v>402</v>
      </c>
      <c r="C515" s="1" t="s">
        <v>44</v>
      </c>
      <c r="D515" s="43">
        <v>25</v>
      </c>
      <c r="F515">
        <v>514</v>
      </c>
      <c r="G515" s="115">
        <v>1.1819184511573301E-12</v>
      </c>
      <c r="H515" s="115">
        <v>1.2937239774837501E-12</v>
      </c>
      <c r="I515" s="115">
        <v>1.6000983846051499E-11</v>
      </c>
      <c r="J515" s="115">
        <v>-5.0187813340550699E-11</v>
      </c>
      <c r="K515" s="115">
        <v>5.1599922965908503E-11</v>
      </c>
      <c r="L515" s="115">
        <v>-3.11906783211936E-11</v>
      </c>
      <c r="M515" s="115">
        <v>3.15194188213625E-11</v>
      </c>
    </row>
    <row r="516" spans="1:13" x14ac:dyDescent="0.35">
      <c r="A516" s="1" t="s">
        <v>29</v>
      </c>
      <c r="B516" s="1">
        <v>403</v>
      </c>
      <c r="C516" s="1" t="s">
        <v>44</v>
      </c>
      <c r="D516" s="43">
        <v>26</v>
      </c>
      <c r="F516">
        <v>515</v>
      </c>
      <c r="G516" s="115">
        <v>-3.9595573440969102E-13</v>
      </c>
      <c r="H516" s="115">
        <v>-1.5234419603145701E-13</v>
      </c>
      <c r="I516" s="115">
        <v>1.5904454785139301E-11</v>
      </c>
      <c r="J516" s="115">
        <v>-5.0819834003265702E-11</v>
      </c>
      <c r="K516" s="115">
        <v>5.4694163850991297E-11</v>
      </c>
      <c r="L516" s="115">
        <v>-3.0909981060855001E-11</v>
      </c>
      <c r="M516" s="115">
        <v>3.0884061477949798E-11</v>
      </c>
    </row>
    <row r="517" spans="1:13" x14ac:dyDescent="0.35">
      <c r="A517" s="1" t="s">
        <v>29</v>
      </c>
      <c r="B517" s="1">
        <v>404</v>
      </c>
      <c r="C517" s="1" t="s">
        <v>44</v>
      </c>
      <c r="D517" s="43">
        <v>27</v>
      </c>
      <c r="F517">
        <v>516</v>
      </c>
      <c r="G517" s="115">
        <v>2.24101084502986E-13</v>
      </c>
      <c r="H517" s="115">
        <v>1.9640235422092E-13</v>
      </c>
      <c r="I517" s="115">
        <v>1.56486646530067E-11</v>
      </c>
      <c r="J517" s="115">
        <v>-4.6739858307873897E-11</v>
      </c>
      <c r="K517" s="115">
        <v>4.8489992688990398E-11</v>
      </c>
      <c r="L517" s="115">
        <v>-3.0997461273886103E-11</v>
      </c>
      <c r="M517" s="115">
        <v>3.2128785331666202E-11</v>
      </c>
    </row>
    <row r="518" spans="1:13" x14ac:dyDescent="0.35">
      <c r="A518" s="1" t="s">
        <v>29</v>
      </c>
      <c r="B518" s="1">
        <v>405</v>
      </c>
      <c r="C518" s="1" t="s">
        <v>44</v>
      </c>
      <c r="D518" s="43">
        <v>28</v>
      </c>
      <c r="F518">
        <v>517</v>
      </c>
      <c r="G518" s="115">
        <v>-7.3753045333768995E-14</v>
      </c>
      <c r="H518" s="115">
        <v>-3.7465197752722701E-13</v>
      </c>
      <c r="I518" s="115">
        <v>1.62583386161197E-11</v>
      </c>
      <c r="J518" s="115">
        <v>-5.5510442851892699E-11</v>
      </c>
      <c r="K518" s="115">
        <v>4.6396286581378902E-11</v>
      </c>
      <c r="L518" s="115">
        <v>-3.1574550982428303E-11</v>
      </c>
      <c r="M518" s="115">
        <v>3.38400170715221E-11</v>
      </c>
    </row>
    <row r="519" spans="1:13" x14ac:dyDescent="0.35">
      <c r="A519" s="1" t="s">
        <v>29</v>
      </c>
      <c r="B519" s="1">
        <v>406</v>
      </c>
      <c r="C519" s="1" t="s">
        <v>44</v>
      </c>
      <c r="D519" s="43">
        <v>29</v>
      </c>
      <c r="F519">
        <v>518</v>
      </c>
      <c r="G519" s="115">
        <v>-6.0168821383440703E-13</v>
      </c>
      <c r="H519" s="115">
        <v>-6.1147215737140503E-13</v>
      </c>
      <c r="I519" s="115">
        <v>1.6939451685569099E-11</v>
      </c>
      <c r="J519" s="115">
        <v>-4.7507213416443898E-11</v>
      </c>
      <c r="K519" s="115">
        <v>6.0829310338012301E-11</v>
      </c>
      <c r="L519" s="115">
        <v>-3.3744502988394203E-11</v>
      </c>
      <c r="M519" s="115">
        <v>3.4222042115978E-11</v>
      </c>
    </row>
    <row r="520" spans="1:13" x14ac:dyDescent="0.35">
      <c r="A520" s="1" t="s">
        <v>29</v>
      </c>
      <c r="B520" s="1">
        <v>407</v>
      </c>
      <c r="C520" s="1" t="s">
        <v>44</v>
      </c>
      <c r="D520" s="43">
        <v>30</v>
      </c>
      <c r="F520">
        <v>519</v>
      </c>
      <c r="G520" s="115">
        <v>-8.1956047610462899E-14</v>
      </c>
      <c r="H520" s="115">
        <v>-1.1539534068549599E-13</v>
      </c>
      <c r="I520" s="115">
        <v>1.7309605745208301E-11</v>
      </c>
      <c r="J520" s="115">
        <v>-5.18029490982228E-11</v>
      </c>
      <c r="K520" s="115">
        <v>5.67101964511053E-11</v>
      </c>
      <c r="L520" s="115">
        <v>-3.4120793933572298E-11</v>
      </c>
      <c r="M520" s="115">
        <v>3.5459037654959198E-11</v>
      </c>
    </row>
    <row r="521" spans="1:13" x14ac:dyDescent="0.35">
      <c r="A521" s="1" t="s">
        <v>29</v>
      </c>
      <c r="B521" s="1">
        <v>408</v>
      </c>
      <c r="C521" s="1" t="s">
        <v>44</v>
      </c>
      <c r="D521" s="43">
        <v>31</v>
      </c>
      <c r="F521">
        <v>520</v>
      </c>
      <c r="G521" s="115">
        <v>-6.6796782111272498E-13</v>
      </c>
      <c r="H521" s="115">
        <v>-1.503826129271E-13</v>
      </c>
      <c r="I521" s="115">
        <v>1.8010146782297299E-11</v>
      </c>
      <c r="J521" s="115">
        <v>-5.6144930830087101E-11</v>
      </c>
      <c r="K521" s="115">
        <v>5.58845875425773E-11</v>
      </c>
      <c r="L521" s="115">
        <v>-3.68306991762054E-11</v>
      </c>
      <c r="M521" s="115">
        <v>3.6112145650980501E-11</v>
      </c>
    </row>
    <row r="522" spans="1:13" x14ac:dyDescent="0.35">
      <c r="A522" s="1" t="s">
        <v>29</v>
      </c>
      <c r="B522" s="1">
        <v>409</v>
      </c>
      <c r="C522" s="1" t="s">
        <v>44</v>
      </c>
      <c r="D522" s="43">
        <v>32</v>
      </c>
      <c r="F522">
        <v>521</v>
      </c>
      <c r="G522" s="115">
        <v>-1.29138426742227E-12</v>
      </c>
      <c r="H522" s="115">
        <v>-1.0620984302639399E-12</v>
      </c>
      <c r="I522" s="115">
        <v>1.7495825577726399E-11</v>
      </c>
      <c r="J522" s="115">
        <v>-5.5630402384785601E-11</v>
      </c>
      <c r="K522" s="115">
        <v>5.76330628023811E-11</v>
      </c>
      <c r="L522" s="115">
        <v>-3.3780185769905899E-11</v>
      </c>
      <c r="M522" s="115">
        <v>3.3876966132283199E-11</v>
      </c>
    </row>
    <row r="523" spans="1:13" x14ac:dyDescent="0.35">
      <c r="A523" s="1" t="s">
        <v>29</v>
      </c>
      <c r="B523" s="1">
        <v>410</v>
      </c>
      <c r="C523" s="1" t="s">
        <v>44</v>
      </c>
      <c r="D523" s="43">
        <v>33</v>
      </c>
      <c r="F523">
        <v>522</v>
      </c>
      <c r="G523" s="115">
        <v>2.5274679181799202E-13</v>
      </c>
      <c r="H523" s="115">
        <v>-9.66413756401966E-14</v>
      </c>
      <c r="I523" s="115">
        <v>1.73367117707505E-11</v>
      </c>
      <c r="J523" s="115">
        <v>-5.7945221349958202E-11</v>
      </c>
      <c r="K523" s="115">
        <v>4.81455070705874E-11</v>
      </c>
      <c r="L523" s="115">
        <v>-3.5468061336916499E-11</v>
      </c>
      <c r="M523" s="115">
        <v>3.2141510276378101E-11</v>
      </c>
    </row>
    <row r="524" spans="1:13" x14ac:dyDescent="0.35">
      <c r="A524" s="1" t="s">
        <v>29</v>
      </c>
      <c r="B524" s="1">
        <v>411</v>
      </c>
      <c r="C524" s="1" t="s">
        <v>44</v>
      </c>
      <c r="D524" s="43">
        <v>34</v>
      </c>
      <c r="F524">
        <v>523</v>
      </c>
      <c r="G524" s="115">
        <v>7.1651448623066601E-13</v>
      </c>
      <c r="H524" s="115">
        <v>-1.7899100815104601E-13</v>
      </c>
      <c r="I524" s="115">
        <v>1.7702338687984901E-11</v>
      </c>
      <c r="J524" s="115">
        <v>-5.4790082506142002E-11</v>
      </c>
      <c r="K524" s="115">
        <v>5.1334601733721998E-11</v>
      </c>
      <c r="L524" s="115">
        <v>-3.6905228540729902E-11</v>
      </c>
      <c r="M524" s="115">
        <v>3.3941653445132298E-11</v>
      </c>
    </row>
    <row r="525" spans="1:13" x14ac:dyDescent="0.35">
      <c r="A525" s="1" t="s">
        <v>29</v>
      </c>
      <c r="B525" s="1">
        <v>412</v>
      </c>
      <c r="C525" s="1" t="s">
        <v>44</v>
      </c>
      <c r="D525" s="43">
        <v>35</v>
      </c>
      <c r="F525">
        <v>524</v>
      </c>
      <c r="G525">
        <v>0.31984974211022998</v>
      </c>
      <c r="H525">
        <v>0.31721420274036299</v>
      </c>
      <c r="I525">
        <v>6.7670858603648507E-2</v>
      </c>
      <c r="J525">
        <v>0.13980515420373801</v>
      </c>
      <c r="K525">
        <v>0.48404314619480698</v>
      </c>
      <c r="L525">
        <v>0.19054910699951799</v>
      </c>
      <c r="M525">
        <v>0.44259177677009398</v>
      </c>
    </row>
    <row r="526" spans="1:13" x14ac:dyDescent="0.35">
      <c r="A526" s="1" t="s">
        <v>29</v>
      </c>
      <c r="B526" s="1">
        <v>413</v>
      </c>
      <c r="C526" s="1" t="s">
        <v>44</v>
      </c>
      <c r="D526" s="43">
        <v>36</v>
      </c>
      <c r="F526">
        <v>525</v>
      </c>
      <c r="G526">
        <v>0.31932722647920903</v>
      </c>
      <c r="H526">
        <v>0.31768326035855299</v>
      </c>
      <c r="I526">
        <v>6.8547644756479398E-2</v>
      </c>
      <c r="J526">
        <v>0.147001884286656</v>
      </c>
      <c r="K526">
        <v>0.48225841158541999</v>
      </c>
      <c r="L526">
        <v>0.19029486828186301</v>
      </c>
      <c r="M526">
        <v>0.44177415130719699</v>
      </c>
    </row>
    <row r="527" spans="1:13" x14ac:dyDescent="0.35">
      <c r="A527" s="1" t="s">
        <v>29</v>
      </c>
      <c r="B527" s="1">
        <v>414</v>
      </c>
      <c r="C527" s="1" t="s">
        <v>44</v>
      </c>
      <c r="D527" s="43">
        <v>37</v>
      </c>
      <c r="F527">
        <v>526</v>
      </c>
      <c r="G527">
        <v>0.31571638045890399</v>
      </c>
      <c r="H527">
        <v>0.31535391003808</v>
      </c>
      <c r="I527">
        <v>6.6735297341082703E-2</v>
      </c>
      <c r="J527">
        <v>0.148303824683924</v>
      </c>
      <c r="K527">
        <v>0.49314135808120901</v>
      </c>
      <c r="L527">
        <v>0.18808759875865899</v>
      </c>
      <c r="M527">
        <v>0.438004168883042</v>
      </c>
    </row>
    <row r="528" spans="1:13" x14ac:dyDescent="0.35">
      <c r="A528" s="1" t="s">
        <v>29</v>
      </c>
      <c r="B528" s="1">
        <v>415</v>
      </c>
      <c r="C528" s="1" t="s">
        <v>44</v>
      </c>
      <c r="D528" s="43">
        <v>38</v>
      </c>
      <c r="F528">
        <v>527</v>
      </c>
      <c r="G528">
        <v>0.31608817701754099</v>
      </c>
      <c r="H528">
        <v>0.31754156082881702</v>
      </c>
      <c r="I528">
        <v>6.6690845662456297E-2</v>
      </c>
      <c r="J528">
        <v>0.144570587763967</v>
      </c>
      <c r="K528">
        <v>0.49718611922838302</v>
      </c>
      <c r="L528">
        <v>0.19031824496197</v>
      </c>
      <c r="M528">
        <v>0.439267624954637</v>
      </c>
    </row>
    <row r="529" spans="1:13" x14ac:dyDescent="0.35">
      <c r="A529" s="1" t="s">
        <v>29</v>
      </c>
      <c r="B529" s="1">
        <v>416</v>
      </c>
      <c r="C529" s="1" t="s">
        <v>44</v>
      </c>
      <c r="D529" s="43">
        <v>39</v>
      </c>
      <c r="F529">
        <v>528</v>
      </c>
      <c r="G529">
        <v>0.32011472784061401</v>
      </c>
      <c r="H529">
        <v>0.31928217984908402</v>
      </c>
      <c r="I529">
        <v>6.66393678058496E-2</v>
      </c>
      <c r="J529">
        <v>0.13394790677118701</v>
      </c>
      <c r="K529">
        <v>0.49132563449083499</v>
      </c>
      <c r="L529">
        <v>0.19365863861788599</v>
      </c>
      <c r="M529">
        <v>0.44532048667737201</v>
      </c>
    </row>
    <row r="530" spans="1:13" x14ac:dyDescent="0.35">
      <c r="A530" s="1" t="s">
        <v>29</v>
      </c>
      <c r="B530" s="1">
        <v>417</v>
      </c>
      <c r="C530" s="1" t="s">
        <v>44</v>
      </c>
      <c r="D530" s="43">
        <v>40</v>
      </c>
      <c r="F530">
        <v>529</v>
      </c>
      <c r="G530">
        <v>0.32324701549568602</v>
      </c>
      <c r="H530">
        <v>0.32255935459387503</v>
      </c>
      <c r="I530">
        <v>6.4331261153487806E-2</v>
      </c>
      <c r="J530">
        <v>0.15233026936465199</v>
      </c>
      <c r="K530">
        <v>0.47100564413191898</v>
      </c>
      <c r="L530">
        <v>0.19904963703859599</v>
      </c>
      <c r="M530">
        <v>0.440098546278963</v>
      </c>
    </row>
    <row r="531" spans="1:13" x14ac:dyDescent="0.35">
      <c r="A531" s="1" t="s">
        <v>29</v>
      </c>
      <c r="B531" s="1">
        <v>418</v>
      </c>
      <c r="C531" s="1" t="s">
        <v>44</v>
      </c>
      <c r="D531" s="43">
        <v>41</v>
      </c>
      <c r="F531">
        <v>530</v>
      </c>
      <c r="G531">
        <v>0.32311091079947202</v>
      </c>
      <c r="H531">
        <v>0.31911690118488001</v>
      </c>
      <c r="I531">
        <v>6.4989971797786997E-2</v>
      </c>
      <c r="J531">
        <v>0.15877217960155399</v>
      </c>
      <c r="K531">
        <v>0.48354939177365502</v>
      </c>
      <c r="L531">
        <v>0.19342395967062401</v>
      </c>
      <c r="M531">
        <v>0.44106548743429502</v>
      </c>
    </row>
    <row r="532" spans="1:13" x14ac:dyDescent="0.35">
      <c r="A532" s="1" t="s">
        <v>29</v>
      </c>
      <c r="B532" s="1">
        <v>419</v>
      </c>
      <c r="C532" s="1" t="s">
        <v>44</v>
      </c>
      <c r="D532" s="43">
        <v>42</v>
      </c>
      <c r="F532">
        <v>531</v>
      </c>
      <c r="G532">
        <v>0.31937005329742602</v>
      </c>
      <c r="H532">
        <v>0.31809017523190503</v>
      </c>
      <c r="I532">
        <v>6.5818801022859502E-2</v>
      </c>
      <c r="J532">
        <v>0.16252130906140699</v>
      </c>
      <c r="K532">
        <v>0.481665084617031</v>
      </c>
      <c r="L532">
        <v>0.19134123489539401</v>
      </c>
      <c r="M532">
        <v>0.440297124370995</v>
      </c>
    </row>
    <row r="533" spans="1:13" x14ac:dyDescent="0.35">
      <c r="A533" s="1" t="s">
        <v>29</v>
      </c>
      <c r="B533" s="1">
        <v>420</v>
      </c>
      <c r="C533" s="1" t="s">
        <v>44</v>
      </c>
      <c r="D533" s="43">
        <v>43</v>
      </c>
      <c r="F533">
        <v>532</v>
      </c>
      <c r="G533">
        <v>0.32361617185212399</v>
      </c>
      <c r="H533">
        <v>0.32237543125115198</v>
      </c>
      <c r="I533">
        <v>6.4784763205724502E-2</v>
      </c>
      <c r="J533">
        <v>0.162082370809943</v>
      </c>
      <c r="K533">
        <v>0.49154033665444002</v>
      </c>
      <c r="L533">
        <v>0.19669178296636899</v>
      </c>
      <c r="M533">
        <v>0.44093868077179599</v>
      </c>
    </row>
    <row r="534" spans="1:13" x14ac:dyDescent="0.35">
      <c r="A534" s="1" t="s">
        <v>29</v>
      </c>
      <c r="B534" s="1">
        <v>421</v>
      </c>
      <c r="C534" s="1" t="s">
        <v>44</v>
      </c>
      <c r="D534" s="43">
        <v>44</v>
      </c>
      <c r="F534">
        <v>533</v>
      </c>
      <c r="G534">
        <v>0.32009054709000301</v>
      </c>
      <c r="H534">
        <v>0.31835973084646702</v>
      </c>
      <c r="I534">
        <v>6.3543905248972299E-2</v>
      </c>
      <c r="J534">
        <v>0.156767153237756</v>
      </c>
      <c r="K534">
        <v>0.47983917826119798</v>
      </c>
      <c r="L534">
        <v>0.19671269661969801</v>
      </c>
      <c r="M534">
        <v>0.43684600350166702</v>
      </c>
    </row>
    <row r="535" spans="1:13" x14ac:dyDescent="0.35">
      <c r="A535" s="1" t="s">
        <v>29</v>
      </c>
      <c r="B535" s="1">
        <v>422</v>
      </c>
      <c r="C535" s="1" t="s">
        <v>44</v>
      </c>
      <c r="D535" s="43">
        <v>45</v>
      </c>
      <c r="F535">
        <v>534</v>
      </c>
      <c r="G535">
        <v>0.34037038810393899</v>
      </c>
      <c r="H535">
        <v>0.33827265457840899</v>
      </c>
      <c r="I535">
        <v>7.4343293827436999E-2</v>
      </c>
      <c r="J535">
        <v>0.15133953761983901</v>
      </c>
      <c r="K535">
        <v>0.51096017239642499</v>
      </c>
      <c r="L535">
        <v>0.20157221048143301</v>
      </c>
      <c r="M535">
        <v>0.47093533127888798</v>
      </c>
    </row>
    <row r="536" spans="1:13" x14ac:dyDescent="0.35">
      <c r="A536" s="1" t="s">
        <v>29</v>
      </c>
      <c r="B536" s="1">
        <v>423</v>
      </c>
      <c r="C536" s="1" t="s">
        <v>44</v>
      </c>
      <c r="D536" s="43">
        <v>46</v>
      </c>
      <c r="F536">
        <v>535</v>
      </c>
      <c r="G536">
        <v>0.34607121137604802</v>
      </c>
      <c r="H536">
        <v>0.34039168069360598</v>
      </c>
      <c r="I536">
        <v>7.6381884776659095E-2</v>
      </c>
      <c r="J536">
        <v>0.14558528368447099</v>
      </c>
      <c r="K536">
        <v>0.51350937866332202</v>
      </c>
      <c r="L536">
        <v>0.193781531578988</v>
      </c>
      <c r="M536">
        <v>0.479217536999545</v>
      </c>
    </row>
    <row r="537" spans="1:13" x14ac:dyDescent="0.35">
      <c r="A537" s="1" t="s">
        <v>29</v>
      </c>
      <c r="B537" s="1">
        <v>424</v>
      </c>
      <c r="C537" s="1" t="s">
        <v>44</v>
      </c>
      <c r="D537" s="43">
        <v>47</v>
      </c>
      <c r="F537">
        <v>536</v>
      </c>
      <c r="G537">
        <v>0.34820408621221499</v>
      </c>
      <c r="H537">
        <v>0.345611313976045</v>
      </c>
      <c r="I537">
        <v>7.3835404389862594E-2</v>
      </c>
      <c r="J537">
        <v>0.16194600410335599</v>
      </c>
      <c r="K537">
        <v>0.50689517108202198</v>
      </c>
      <c r="L537">
        <v>0.19600991874708301</v>
      </c>
      <c r="M537">
        <v>0.47075264254938998</v>
      </c>
    </row>
    <row r="538" spans="1:13" x14ac:dyDescent="0.35">
      <c r="A538" s="1" t="s">
        <v>29</v>
      </c>
      <c r="B538" s="1">
        <v>425</v>
      </c>
      <c r="C538" s="1" t="s">
        <v>44</v>
      </c>
      <c r="D538" s="43">
        <v>48</v>
      </c>
      <c r="F538">
        <v>537</v>
      </c>
      <c r="G538">
        <v>0.34159878425150297</v>
      </c>
      <c r="H538">
        <v>0.33773934225119401</v>
      </c>
      <c r="I538">
        <v>7.5444698405435703E-2</v>
      </c>
      <c r="J538">
        <v>0.14640404545525601</v>
      </c>
      <c r="K538">
        <v>0.49037750067948099</v>
      </c>
      <c r="L538">
        <v>0.198727802750784</v>
      </c>
      <c r="M538">
        <v>0.47353918854086702</v>
      </c>
    </row>
    <row r="539" spans="1:13" x14ac:dyDescent="0.35">
      <c r="A539" s="1" t="s">
        <v>29</v>
      </c>
      <c r="B539" s="1">
        <v>426</v>
      </c>
      <c r="C539" s="1" t="s">
        <v>44</v>
      </c>
      <c r="D539" s="43">
        <v>49</v>
      </c>
      <c r="F539">
        <v>538</v>
      </c>
      <c r="G539">
        <v>0.34551168356791101</v>
      </c>
      <c r="H539">
        <v>0.33927403070628798</v>
      </c>
      <c r="I539">
        <v>7.7455711104869998E-2</v>
      </c>
      <c r="J539">
        <v>0.13417806681932301</v>
      </c>
      <c r="K539">
        <v>0.51091500896382802</v>
      </c>
      <c r="L539">
        <v>0.186552853063151</v>
      </c>
      <c r="M539">
        <v>0.47426508887818802</v>
      </c>
    </row>
    <row r="540" spans="1:13" x14ac:dyDescent="0.35">
      <c r="A540" s="1" t="s">
        <v>29</v>
      </c>
      <c r="B540" s="1">
        <v>427</v>
      </c>
      <c r="C540" s="1" t="s">
        <v>44</v>
      </c>
      <c r="D540" s="43">
        <v>50</v>
      </c>
      <c r="F540">
        <v>539</v>
      </c>
      <c r="G540">
        <v>0.386388298352972</v>
      </c>
      <c r="H540">
        <v>0.36945297447233999</v>
      </c>
      <c r="I540">
        <v>0.10162690394400101</v>
      </c>
      <c r="J540">
        <v>9.8810141394127596E-2</v>
      </c>
      <c r="K540">
        <v>0.55166657288647003</v>
      </c>
      <c r="L540">
        <v>0.160736045491428</v>
      </c>
      <c r="M540">
        <v>0.51992756905008297</v>
      </c>
    </row>
    <row r="541" spans="1:13" x14ac:dyDescent="0.35">
      <c r="A541" s="1" t="s">
        <v>29</v>
      </c>
      <c r="B541" s="1">
        <v>428</v>
      </c>
      <c r="C541" s="1" t="s">
        <v>44</v>
      </c>
      <c r="D541" s="43">
        <v>51</v>
      </c>
      <c r="F541">
        <v>540</v>
      </c>
      <c r="G541">
        <v>0.38456600899348198</v>
      </c>
      <c r="H541">
        <v>0.37193052594405601</v>
      </c>
      <c r="I541">
        <v>9.9889991573193504E-2</v>
      </c>
      <c r="J541">
        <v>0.107053968337953</v>
      </c>
      <c r="K541">
        <v>0.55373447606533799</v>
      </c>
      <c r="L541">
        <v>0.16592600709378399</v>
      </c>
      <c r="M541">
        <v>0.516008922069503</v>
      </c>
    </row>
    <row r="542" spans="1:13" x14ac:dyDescent="0.35">
      <c r="A542" s="1" t="s">
        <v>29</v>
      </c>
      <c r="B542" s="1">
        <v>429</v>
      </c>
      <c r="C542" s="1" t="s">
        <v>44</v>
      </c>
      <c r="D542" s="43">
        <v>52</v>
      </c>
      <c r="F542">
        <v>541</v>
      </c>
      <c r="G542">
        <v>0.38854221331039102</v>
      </c>
      <c r="H542">
        <v>0.37293469613197</v>
      </c>
      <c r="I542">
        <v>9.9193886093759995E-2</v>
      </c>
      <c r="J542">
        <v>0.103978044376332</v>
      </c>
      <c r="K542">
        <v>0.55812561796101301</v>
      </c>
      <c r="L542">
        <v>0.17151077044103</v>
      </c>
      <c r="M542">
        <v>0.522064103631524</v>
      </c>
    </row>
    <row r="543" spans="1:13" x14ac:dyDescent="0.35">
      <c r="A543" s="1" t="s">
        <v>29</v>
      </c>
      <c r="B543" s="1">
        <v>430</v>
      </c>
      <c r="C543" s="1" t="s">
        <v>44</v>
      </c>
      <c r="D543" s="43">
        <v>53</v>
      </c>
      <c r="F543">
        <v>542</v>
      </c>
      <c r="G543">
        <v>0.38694713267633501</v>
      </c>
      <c r="H543">
        <v>0.370810942448353</v>
      </c>
      <c r="I543">
        <v>0.100976382425219</v>
      </c>
      <c r="J543">
        <v>9.5957029149916898E-2</v>
      </c>
      <c r="K543">
        <v>0.55513616921159104</v>
      </c>
      <c r="L543">
        <v>0.16119855712793399</v>
      </c>
      <c r="M543">
        <v>0.52644648756833601</v>
      </c>
    </row>
    <row r="544" spans="1:13" x14ac:dyDescent="0.35">
      <c r="A544" s="1" t="s">
        <v>29</v>
      </c>
      <c r="B544" s="1">
        <v>431</v>
      </c>
      <c r="C544" s="1" t="s">
        <v>44</v>
      </c>
      <c r="D544" s="43">
        <v>54</v>
      </c>
      <c r="F544">
        <v>543</v>
      </c>
      <c r="G544">
        <v>0.37639626732140702</v>
      </c>
      <c r="H544">
        <v>0.36638257337389302</v>
      </c>
      <c r="I544">
        <v>0.102825986686718</v>
      </c>
      <c r="J544">
        <v>0.11043313315309899</v>
      </c>
      <c r="K544">
        <v>0.548735641757225</v>
      </c>
      <c r="L544">
        <v>0.16185322991182499</v>
      </c>
      <c r="M544">
        <v>0.51811299285420997</v>
      </c>
    </row>
    <row r="545" spans="1:13" x14ac:dyDescent="0.35">
      <c r="A545" s="1" t="s">
        <v>29</v>
      </c>
      <c r="B545" s="1">
        <v>432</v>
      </c>
      <c r="C545" s="1" t="s">
        <v>44</v>
      </c>
      <c r="D545" s="43">
        <v>55</v>
      </c>
      <c r="F545">
        <v>544</v>
      </c>
      <c r="G545">
        <v>0.42770910244869997</v>
      </c>
      <c r="H545">
        <v>0.39108085414583099</v>
      </c>
      <c r="I545">
        <v>0.12107190300647699</v>
      </c>
      <c r="J545">
        <v>6.1242560464491301E-2</v>
      </c>
      <c r="K545">
        <v>0.56162860722094199</v>
      </c>
      <c r="L545">
        <v>0.119029279003454</v>
      </c>
      <c r="M545">
        <v>0.53991300075970605</v>
      </c>
    </row>
    <row r="546" spans="1:13" x14ac:dyDescent="0.35">
      <c r="A546" s="1" t="s">
        <v>29</v>
      </c>
      <c r="B546" s="1">
        <v>433</v>
      </c>
      <c r="C546" s="1" t="s">
        <v>44</v>
      </c>
      <c r="D546" s="43">
        <v>56</v>
      </c>
      <c r="F546">
        <v>545</v>
      </c>
      <c r="G546">
        <v>0.426296427510095</v>
      </c>
      <c r="H546">
        <v>0.38836114486408801</v>
      </c>
      <c r="I546">
        <v>0.119879650757324</v>
      </c>
      <c r="J546">
        <v>4.9611211230570003E-2</v>
      </c>
      <c r="K546">
        <v>0.56561544649902695</v>
      </c>
      <c r="L546">
        <v>0.11430066368877401</v>
      </c>
      <c r="M546">
        <v>0.53639390553213595</v>
      </c>
    </row>
    <row r="547" spans="1:13" x14ac:dyDescent="0.35">
      <c r="A547" s="1" t="s">
        <v>29</v>
      </c>
      <c r="B547" s="1">
        <v>434</v>
      </c>
      <c r="C547" s="1" t="s">
        <v>44</v>
      </c>
      <c r="D547" s="43">
        <v>57</v>
      </c>
      <c r="F547">
        <v>546</v>
      </c>
      <c r="G547">
        <v>0.41878868864416002</v>
      </c>
      <c r="H547">
        <v>0.379273440263034</v>
      </c>
      <c r="I547">
        <v>0.12654318245594101</v>
      </c>
      <c r="J547">
        <v>3.6720062629903003E-2</v>
      </c>
      <c r="K547">
        <v>0.56009042232299</v>
      </c>
      <c r="L547">
        <v>0.103629252778598</v>
      </c>
      <c r="M547">
        <v>0.53876627386032505</v>
      </c>
    </row>
    <row r="548" spans="1:13" x14ac:dyDescent="0.35">
      <c r="A548" s="1" t="s">
        <v>29</v>
      </c>
      <c r="B548" s="1">
        <v>435</v>
      </c>
      <c r="C548" s="1" t="s">
        <v>44</v>
      </c>
      <c r="D548" s="43">
        <v>58</v>
      </c>
      <c r="F548">
        <v>547</v>
      </c>
      <c r="G548">
        <v>0.418452217578687</v>
      </c>
      <c r="H548">
        <v>0.38056949818886798</v>
      </c>
      <c r="I548">
        <v>0.124063137319692</v>
      </c>
      <c r="J548">
        <v>6.58237267722038E-2</v>
      </c>
      <c r="K548">
        <v>0.56015351221771403</v>
      </c>
      <c r="L548">
        <v>0.10773520130365399</v>
      </c>
      <c r="M548">
        <v>0.53971428671207999</v>
      </c>
    </row>
    <row r="549" spans="1:13" x14ac:dyDescent="0.35">
      <c r="A549" s="1" t="s">
        <v>29</v>
      </c>
      <c r="B549" s="1">
        <v>436</v>
      </c>
      <c r="C549" s="1" t="s">
        <v>44</v>
      </c>
      <c r="D549" s="43">
        <v>59</v>
      </c>
      <c r="F549">
        <v>548</v>
      </c>
      <c r="G549">
        <v>0.41826437690167501</v>
      </c>
      <c r="H549">
        <v>0.38535716810472198</v>
      </c>
      <c r="I549">
        <v>0.121340869146026</v>
      </c>
      <c r="J549">
        <v>4.8380484030732099E-2</v>
      </c>
      <c r="K549">
        <v>0.56355558971149999</v>
      </c>
      <c r="L549">
        <v>0.10048774052317801</v>
      </c>
      <c r="M549">
        <v>0.53753799594472995</v>
      </c>
    </row>
    <row r="550" spans="1:13" x14ac:dyDescent="0.35">
      <c r="A550" s="1" t="s">
        <v>29</v>
      </c>
      <c r="B550" s="1">
        <v>437</v>
      </c>
      <c r="C550" s="1" t="s">
        <v>44</v>
      </c>
      <c r="D550" s="43">
        <v>60</v>
      </c>
      <c r="F550">
        <v>549</v>
      </c>
      <c r="G550">
        <v>0.38609522363577797</v>
      </c>
      <c r="H550">
        <v>0.374670178140947</v>
      </c>
      <c r="I550">
        <v>9.6954587999702094E-2</v>
      </c>
      <c r="J550">
        <v>0.111853938732281</v>
      </c>
      <c r="K550">
        <v>0.55339416604769098</v>
      </c>
      <c r="L550">
        <v>0.17221675109675399</v>
      </c>
      <c r="M550">
        <v>0.52072200794051504</v>
      </c>
    </row>
    <row r="551" spans="1:13" x14ac:dyDescent="0.35">
      <c r="A551" s="1" t="s">
        <v>29</v>
      </c>
      <c r="B551" s="1">
        <v>438</v>
      </c>
      <c r="C551" s="1" t="s">
        <v>44</v>
      </c>
      <c r="D551" s="43">
        <v>61</v>
      </c>
      <c r="F551">
        <v>550</v>
      </c>
      <c r="G551">
        <v>0.39427165148399801</v>
      </c>
      <c r="H551">
        <v>0.37842039466173399</v>
      </c>
      <c r="I551">
        <v>9.3558997172782293E-2</v>
      </c>
      <c r="J551">
        <v>0.11970677072529</v>
      </c>
      <c r="K551">
        <v>0.536761536937581</v>
      </c>
      <c r="L551">
        <v>0.17615565606434899</v>
      </c>
      <c r="M551">
        <v>0.51930814421087201</v>
      </c>
    </row>
    <row r="552" spans="1:13" x14ac:dyDescent="0.35">
      <c r="A552" s="1" t="s">
        <v>29</v>
      </c>
      <c r="B552" s="1">
        <v>439</v>
      </c>
      <c r="C552" s="1" t="s">
        <v>44</v>
      </c>
      <c r="D552" s="43">
        <v>62</v>
      </c>
      <c r="F552">
        <v>551</v>
      </c>
      <c r="G552">
        <v>0.38771979796832201</v>
      </c>
      <c r="H552">
        <v>0.37477696172571501</v>
      </c>
      <c r="I552">
        <v>9.3235860251452404E-2</v>
      </c>
      <c r="J552">
        <v>0.121677161138317</v>
      </c>
      <c r="K552">
        <v>0.55343801368782697</v>
      </c>
      <c r="L552">
        <v>0.17691389249412801</v>
      </c>
      <c r="M552">
        <v>0.515152549879065</v>
      </c>
    </row>
    <row r="553" spans="1:13" x14ac:dyDescent="0.35">
      <c r="A553" s="1" t="s">
        <v>29</v>
      </c>
      <c r="B553" s="1">
        <v>440</v>
      </c>
      <c r="C553" s="1" t="s">
        <v>44</v>
      </c>
      <c r="D553" s="43">
        <v>63</v>
      </c>
      <c r="F553">
        <v>552</v>
      </c>
      <c r="G553">
        <v>0.38437733567140703</v>
      </c>
      <c r="H553">
        <v>0.37246428305721202</v>
      </c>
      <c r="I553">
        <v>9.3755243769499202E-2</v>
      </c>
      <c r="J553">
        <v>0.125843685288615</v>
      </c>
      <c r="K553">
        <v>0.55242154405174404</v>
      </c>
      <c r="L553">
        <v>0.18137422996986199</v>
      </c>
      <c r="M553">
        <v>0.517437672212824</v>
      </c>
    </row>
    <row r="554" spans="1:13" x14ac:dyDescent="0.35">
      <c r="A554" s="1" t="s">
        <v>29</v>
      </c>
      <c r="B554" s="1">
        <v>441</v>
      </c>
      <c r="C554" s="1" t="s">
        <v>44</v>
      </c>
      <c r="D554" s="43">
        <v>64</v>
      </c>
      <c r="F554">
        <v>553</v>
      </c>
      <c r="G554">
        <v>0.39672282464326403</v>
      </c>
      <c r="H554">
        <v>0.38167072218445602</v>
      </c>
      <c r="I554">
        <v>9.0257644612792398E-2</v>
      </c>
      <c r="J554">
        <v>0.13192354647746199</v>
      </c>
      <c r="K554">
        <v>0.55582270730054395</v>
      </c>
      <c r="L554">
        <v>0.187494157988807</v>
      </c>
      <c r="M554">
        <v>0.51934220061384495</v>
      </c>
    </row>
    <row r="555" spans="1:13" x14ac:dyDescent="0.35">
      <c r="A555" s="1" t="s">
        <v>29</v>
      </c>
      <c r="B555" s="1">
        <v>442</v>
      </c>
      <c r="C555" s="1" t="s">
        <v>44</v>
      </c>
      <c r="D555" s="43">
        <v>65</v>
      </c>
      <c r="F555">
        <v>554</v>
      </c>
      <c r="G555">
        <v>0.43414095038716</v>
      </c>
      <c r="H555">
        <v>0.39135657486105901</v>
      </c>
      <c r="I555">
        <v>0.120864108042368</v>
      </c>
      <c r="J555">
        <v>4.46431761271876E-2</v>
      </c>
      <c r="K555">
        <v>0.55350412493315904</v>
      </c>
      <c r="L555">
        <v>0.109455125525055</v>
      </c>
      <c r="M555">
        <v>0.53461726306695101</v>
      </c>
    </row>
    <row r="556" spans="1:13" x14ac:dyDescent="0.35">
      <c r="A556" s="1" t="s">
        <v>29</v>
      </c>
      <c r="B556" s="1">
        <v>443</v>
      </c>
      <c r="C556" s="1" t="s">
        <v>44</v>
      </c>
      <c r="D556" s="43">
        <v>66</v>
      </c>
      <c r="F556">
        <v>555</v>
      </c>
      <c r="G556">
        <v>0.429639338183255</v>
      </c>
      <c r="H556">
        <v>0.38941661417460399</v>
      </c>
      <c r="I556">
        <v>0.12235059943898099</v>
      </c>
      <c r="J556">
        <v>4.8445214138600298E-2</v>
      </c>
      <c r="K556">
        <v>0.56796691595094195</v>
      </c>
      <c r="L556">
        <v>0.106827312689406</v>
      </c>
      <c r="M556">
        <v>0.53860577004768395</v>
      </c>
    </row>
    <row r="557" spans="1:13" x14ac:dyDescent="0.35">
      <c r="A557" s="1" t="s">
        <v>29</v>
      </c>
      <c r="B557" s="1">
        <v>444</v>
      </c>
      <c r="C557" s="1" t="s">
        <v>44</v>
      </c>
      <c r="D557" s="43">
        <v>67</v>
      </c>
      <c r="F557">
        <v>556</v>
      </c>
      <c r="G557">
        <v>0.43118577718928403</v>
      </c>
      <c r="H557">
        <v>0.38508580162058698</v>
      </c>
      <c r="I557">
        <v>0.12588829429465101</v>
      </c>
      <c r="J557">
        <v>5.0733545989371999E-2</v>
      </c>
      <c r="K557">
        <v>0.57046614119524797</v>
      </c>
      <c r="L557">
        <v>0.111833786837694</v>
      </c>
      <c r="M557">
        <v>0.53969216109556595</v>
      </c>
    </row>
    <row r="558" spans="1:13" x14ac:dyDescent="0.35">
      <c r="A558" s="1" t="s">
        <v>29</v>
      </c>
      <c r="B558" s="1">
        <v>445</v>
      </c>
      <c r="C558" s="1" t="s">
        <v>44</v>
      </c>
      <c r="D558" s="43">
        <v>68</v>
      </c>
      <c r="F558">
        <v>557</v>
      </c>
      <c r="G558">
        <v>0.42296387312013201</v>
      </c>
      <c r="H558">
        <v>0.38496894551995098</v>
      </c>
      <c r="I558">
        <v>0.12451001453449601</v>
      </c>
      <c r="J558">
        <v>4.0671615541782703E-2</v>
      </c>
      <c r="K558">
        <v>0.55450584777890399</v>
      </c>
      <c r="L558">
        <v>0.107319234085354</v>
      </c>
      <c r="M558">
        <v>0.53877913365438002</v>
      </c>
    </row>
    <row r="559" spans="1:13" x14ac:dyDescent="0.35">
      <c r="A559" s="1" t="s">
        <v>29</v>
      </c>
      <c r="B559" s="1">
        <v>446</v>
      </c>
      <c r="C559" s="1" t="s">
        <v>44</v>
      </c>
      <c r="D559" s="43">
        <v>69</v>
      </c>
      <c r="F559">
        <v>558</v>
      </c>
      <c r="G559">
        <v>0.42543202495053201</v>
      </c>
      <c r="H559">
        <v>0.389059530781313</v>
      </c>
      <c r="I559">
        <v>0.12094861673865399</v>
      </c>
      <c r="J559">
        <v>4.97692844686674E-2</v>
      </c>
      <c r="K559">
        <v>0.56881919796835501</v>
      </c>
      <c r="L559">
        <v>0.10039597856195701</v>
      </c>
      <c r="M559">
        <v>0.53891991902110103</v>
      </c>
    </row>
    <row r="560" spans="1:13" x14ac:dyDescent="0.35">
      <c r="A560" s="1" t="s">
        <v>29</v>
      </c>
      <c r="B560" s="1">
        <v>447</v>
      </c>
      <c r="C560" s="1" t="s">
        <v>44</v>
      </c>
      <c r="D560" s="43">
        <v>70</v>
      </c>
      <c r="F560">
        <v>559</v>
      </c>
      <c r="G560">
        <v>0.35563608370114203</v>
      </c>
      <c r="H560">
        <v>0.34858328356134299</v>
      </c>
      <c r="I560">
        <v>7.9563508910491701E-2</v>
      </c>
      <c r="J560">
        <v>0.15621850832855799</v>
      </c>
      <c r="K560">
        <v>0.52125032249360903</v>
      </c>
      <c r="L560">
        <v>0.19961550853565099</v>
      </c>
      <c r="M560">
        <v>0.48530756663002</v>
      </c>
    </row>
    <row r="561" spans="1:13" x14ac:dyDescent="0.35">
      <c r="A561" s="1" t="s">
        <v>29</v>
      </c>
      <c r="B561" s="1">
        <v>448</v>
      </c>
      <c r="C561" s="1" t="s">
        <v>44</v>
      </c>
      <c r="D561" s="43">
        <v>71</v>
      </c>
      <c r="F561">
        <v>560</v>
      </c>
      <c r="G561">
        <v>0.35364365171255702</v>
      </c>
      <c r="H561">
        <v>0.34679212379237201</v>
      </c>
      <c r="I561">
        <v>7.9609373698151506E-2</v>
      </c>
      <c r="J561">
        <v>0.13821036996762001</v>
      </c>
      <c r="K561">
        <v>0.53263927477748596</v>
      </c>
      <c r="L561">
        <v>0.18745997550423699</v>
      </c>
      <c r="M561">
        <v>0.48081249648603902</v>
      </c>
    </row>
    <row r="562" spans="1:13" x14ac:dyDescent="0.35">
      <c r="A562" s="1" t="s">
        <v>29</v>
      </c>
      <c r="B562" s="1">
        <v>449</v>
      </c>
      <c r="C562" s="1" t="s">
        <v>44</v>
      </c>
      <c r="D562" s="43">
        <v>72</v>
      </c>
      <c r="F562">
        <v>561</v>
      </c>
      <c r="G562">
        <v>0.34595200560629102</v>
      </c>
      <c r="H562">
        <v>0.34289607638264302</v>
      </c>
      <c r="I562">
        <v>7.8503020990577294E-2</v>
      </c>
      <c r="J562">
        <v>0.13393901288336299</v>
      </c>
      <c r="K562">
        <v>0.52041311719980299</v>
      </c>
      <c r="L562">
        <v>0.19114500590816899</v>
      </c>
      <c r="M562">
        <v>0.47825820420109</v>
      </c>
    </row>
    <row r="563" spans="1:13" x14ac:dyDescent="0.35">
      <c r="A563" s="1" t="s">
        <v>29</v>
      </c>
      <c r="B563" s="1">
        <v>450</v>
      </c>
      <c r="C563" s="1" t="s">
        <v>44</v>
      </c>
      <c r="D563" s="43">
        <v>73</v>
      </c>
      <c r="F563">
        <v>562</v>
      </c>
      <c r="G563">
        <v>0.34501718330555098</v>
      </c>
      <c r="H563">
        <v>0.34286679139279502</v>
      </c>
      <c r="I563">
        <v>7.9360800108367005E-2</v>
      </c>
      <c r="J563">
        <v>0.14653770532565599</v>
      </c>
      <c r="K563">
        <v>0.51582714230105098</v>
      </c>
      <c r="L563">
        <v>0.18525883462072601</v>
      </c>
      <c r="M563">
        <v>0.48102243227265901</v>
      </c>
    </row>
    <row r="564" spans="1:13" x14ac:dyDescent="0.35">
      <c r="A564" s="1" t="s">
        <v>29</v>
      </c>
      <c r="B564" s="1">
        <v>451</v>
      </c>
      <c r="C564" s="1" t="s">
        <v>44</v>
      </c>
      <c r="D564" s="43">
        <v>74</v>
      </c>
      <c r="F564">
        <v>563</v>
      </c>
      <c r="G564">
        <v>0.35864934386890401</v>
      </c>
      <c r="H564">
        <v>0.34780579928161398</v>
      </c>
      <c r="I564">
        <v>8.0299452977279001E-2</v>
      </c>
      <c r="J564">
        <v>0.139326450325159</v>
      </c>
      <c r="K564">
        <v>0.52407162638289095</v>
      </c>
      <c r="L564">
        <v>0.187224698342565</v>
      </c>
      <c r="M564">
        <v>0.48230871908566503</v>
      </c>
    </row>
    <row r="565" spans="1:13" x14ac:dyDescent="0.35">
      <c r="A565" s="1" t="s">
        <v>29</v>
      </c>
      <c r="B565" s="1">
        <v>452</v>
      </c>
      <c r="C565" s="1" t="s">
        <v>44</v>
      </c>
      <c r="D565" s="43">
        <v>75</v>
      </c>
      <c r="F565">
        <v>564</v>
      </c>
      <c r="G565">
        <v>0.362734880296398</v>
      </c>
      <c r="H565">
        <v>0.35407148317352899</v>
      </c>
      <c r="I565">
        <v>8.8164689645987199E-2</v>
      </c>
      <c r="J565">
        <v>0.135494255955106</v>
      </c>
      <c r="K565">
        <v>0.53818535592552097</v>
      </c>
      <c r="L565">
        <v>0.17504918898818</v>
      </c>
      <c r="M565">
        <v>0.494277616121164</v>
      </c>
    </row>
    <row r="566" spans="1:13" x14ac:dyDescent="0.35">
      <c r="A566" s="1" t="s">
        <v>29</v>
      </c>
      <c r="B566" s="1">
        <v>453</v>
      </c>
      <c r="C566" s="1" t="s">
        <v>44</v>
      </c>
      <c r="D566" s="43">
        <v>76</v>
      </c>
      <c r="F566">
        <v>565</v>
      </c>
      <c r="G566">
        <v>0.35832201130424202</v>
      </c>
      <c r="H566">
        <v>0.35310679379070897</v>
      </c>
      <c r="I566">
        <v>8.5024264951331793E-2</v>
      </c>
      <c r="J566">
        <v>0.13513329675996599</v>
      </c>
      <c r="K566">
        <v>0.54318475306805003</v>
      </c>
      <c r="L566">
        <v>0.18303101268171601</v>
      </c>
      <c r="M566">
        <v>0.49739603186575898</v>
      </c>
    </row>
    <row r="567" spans="1:13" x14ac:dyDescent="0.35">
      <c r="A567" s="1" t="s">
        <v>29</v>
      </c>
      <c r="B567" s="1">
        <v>454</v>
      </c>
      <c r="C567" s="1" t="s">
        <v>44</v>
      </c>
      <c r="D567" s="43">
        <v>77</v>
      </c>
      <c r="F567">
        <v>566</v>
      </c>
      <c r="G567">
        <v>0.35790266826538403</v>
      </c>
      <c r="H567">
        <v>0.35332049483940398</v>
      </c>
      <c r="I567">
        <v>8.4832324420556507E-2</v>
      </c>
      <c r="J567">
        <v>0.12933314226609499</v>
      </c>
      <c r="K567">
        <v>0.52503090650294004</v>
      </c>
      <c r="L567">
        <v>0.18994112626846801</v>
      </c>
      <c r="M567">
        <v>0.49067472348576502</v>
      </c>
    </row>
    <row r="568" spans="1:13" x14ac:dyDescent="0.35">
      <c r="A568" s="1" t="s">
        <v>29</v>
      </c>
      <c r="B568" s="1">
        <v>455</v>
      </c>
      <c r="C568" s="1" t="s">
        <v>44</v>
      </c>
      <c r="D568" s="43">
        <v>78</v>
      </c>
      <c r="F568">
        <v>567</v>
      </c>
      <c r="G568">
        <v>0.36335919342964601</v>
      </c>
      <c r="H568">
        <v>0.35543667268648299</v>
      </c>
      <c r="I568">
        <v>8.6467153690400297E-2</v>
      </c>
      <c r="J568">
        <v>0.13886962082595899</v>
      </c>
      <c r="K568">
        <v>0.53825259707506701</v>
      </c>
      <c r="L568">
        <v>0.184181029611236</v>
      </c>
      <c r="M568">
        <v>0.49704172117822998</v>
      </c>
    </row>
    <row r="569" spans="1:13" x14ac:dyDescent="0.35">
      <c r="A569" s="1" t="s">
        <v>29</v>
      </c>
      <c r="B569" s="1">
        <v>456</v>
      </c>
      <c r="C569" s="1" t="s">
        <v>44</v>
      </c>
      <c r="D569" s="43">
        <v>79</v>
      </c>
      <c r="F569">
        <v>568</v>
      </c>
      <c r="G569">
        <v>0.366195455862108</v>
      </c>
      <c r="H569">
        <v>0.35625565577122997</v>
      </c>
      <c r="I569">
        <v>8.7337437479395902E-2</v>
      </c>
      <c r="J569">
        <v>0.13820657743630599</v>
      </c>
      <c r="K569">
        <v>0.52412779448026303</v>
      </c>
      <c r="L569">
        <v>0.186047466184044</v>
      </c>
      <c r="M569">
        <v>0.49955715912373</v>
      </c>
    </row>
    <row r="570" spans="1:13" x14ac:dyDescent="0.35">
      <c r="A570" s="1" t="s">
        <v>29</v>
      </c>
      <c r="B570" s="1">
        <v>457</v>
      </c>
      <c r="C570" s="1" t="s">
        <v>44</v>
      </c>
      <c r="D570" s="43">
        <v>80</v>
      </c>
      <c r="F570">
        <v>569</v>
      </c>
      <c r="G570" s="115">
        <v>-5.4447155962232003E-13</v>
      </c>
      <c r="H570" s="115">
        <v>-1.72736487621272E-13</v>
      </c>
      <c r="I570" s="115">
        <v>2.37075678023811E-11</v>
      </c>
      <c r="J570" s="115">
        <v>-6.8166768489936897E-11</v>
      </c>
      <c r="K570" s="115">
        <v>7.9433635410229797E-11</v>
      </c>
      <c r="L570" s="115">
        <v>-5.2619285183298102E-11</v>
      </c>
      <c r="M570" s="115">
        <v>5.2393499355189898E-11</v>
      </c>
    </row>
    <row r="571" spans="1:13" x14ac:dyDescent="0.35">
      <c r="A571" s="1" t="s">
        <v>29</v>
      </c>
      <c r="B571" s="1">
        <v>458</v>
      </c>
      <c r="C571" s="1" t="s">
        <v>44</v>
      </c>
      <c r="D571" s="43">
        <v>81</v>
      </c>
      <c r="F571">
        <v>570</v>
      </c>
      <c r="G571" s="115">
        <v>6.3287523651019701E-13</v>
      </c>
      <c r="H571" s="115">
        <v>6.7212128842614603E-13</v>
      </c>
      <c r="I571" s="115">
        <v>2.3040718544562601E-11</v>
      </c>
      <c r="J571" s="115">
        <v>-7.8152505685188806E-11</v>
      </c>
      <c r="K571" s="115">
        <v>8.8874746545471096E-11</v>
      </c>
      <c r="L571" s="115">
        <v>-4.6471819716337698E-11</v>
      </c>
      <c r="M571" s="115">
        <v>5.0148585183847799E-11</v>
      </c>
    </row>
    <row r="572" spans="1:13" x14ac:dyDescent="0.35">
      <c r="A572" s="1" t="s">
        <v>29</v>
      </c>
      <c r="B572" s="1">
        <v>459</v>
      </c>
      <c r="C572" s="1" t="s">
        <v>44</v>
      </c>
      <c r="D572" s="43">
        <v>82</v>
      </c>
      <c r="F572">
        <v>571</v>
      </c>
      <c r="G572" s="115">
        <v>-6.3160268756718802E-13</v>
      </c>
      <c r="H572" s="115">
        <v>-7.0927263796440696E-13</v>
      </c>
      <c r="I572" s="115">
        <v>2.33254420529445E-11</v>
      </c>
      <c r="J572" s="115">
        <v>-7.8195581049164902E-11</v>
      </c>
      <c r="K572" s="115">
        <v>7.5774425973806198E-11</v>
      </c>
      <c r="L572" s="115">
        <v>-5.0549793312735101E-11</v>
      </c>
      <c r="M572" s="115">
        <v>4.8125197387643401E-11</v>
      </c>
    </row>
    <row r="573" spans="1:13" x14ac:dyDescent="0.35">
      <c r="A573" s="1" t="s">
        <v>29</v>
      </c>
      <c r="B573" s="1">
        <v>460</v>
      </c>
      <c r="C573" s="1" t="s">
        <v>44</v>
      </c>
      <c r="D573" s="43">
        <v>83</v>
      </c>
      <c r="F573">
        <v>572</v>
      </c>
      <c r="G573" s="115">
        <v>-1.7584585377845E-13</v>
      </c>
      <c r="H573" s="115">
        <v>-2.17855645122646E-13</v>
      </c>
      <c r="I573" s="115">
        <v>2.3527092268478399E-11</v>
      </c>
      <c r="J573" s="115">
        <v>-7.5805767780108801E-11</v>
      </c>
      <c r="K573" s="115">
        <v>8.7608767079038698E-11</v>
      </c>
      <c r="L573" s="115">
        <v>-4.6532288281874701E-11</v>
      </c>
      <c r="M573" s="115">
        <v>5.1591025994933801E-11</v>
      </c>
    </row>
    <row r="574" spans="1:13" x14ac:dyDescent="0.35">
      <c r="A574" s="1" t="s">
        <v>29</v>
      </c>
      <c r="B574" s="1">
        <v>461</v>
      </c>
      <c r="C574" s="1" t="s">
        <v>44</v>
      </c>
      <c r="D574" s="43">
        <v>84</v>
      </c>
      <c r="F574">
        <v>573</v>
      </c>
      <c r="G574" s="115">
        <v>9.1679148296461295E-13</v>
      </c>
      <c r="H574" s="115">
        <v>9.2851750453521499E-15</v>
      </c>
      <c r="I574" s="115">
        <v>2.3343840098694099E-11</v>
      </c>
      <c r="J574" s="115">
        <v>-7.8353524922261003E-11</v>
      </c>
      <c r="K574" s="115">
        <v>8.2183347018323906E-11</v>
      </c>
      <c r="L574" s="115">
        <v>-5.0604708480545803E-11</v>
      </c>
      <c r="M574" s="115">
        <v>4.7618974471007402E-11</v>
      </c>
    </row>
    <row r="575" spans="1:13" x14ac:dyDescent="0.35">
      <c r="A575" s="1" t="s">
        <v>29</v>
      </c>
      <c r="B575" s="1">
        <v>462</v>
      </c>
      <c r="C575" s="1" t="s">
        <v>44</v>
      </c>
      <c r="D575" s="43">
        <v>85</v>
      </c>
      <c r="F575">
        <v>574</v>
      </c>
      <c r="G575" s="115">
        <v>-2.0690132468457699E-14</v>
      </c>
      <c r="H575" s="115">
        <v>-9.6076684529014704E-13</v>
      </c>
      <c r="I575" s="115">
        <v>2.26135803929989E-11</v>
      </c>
      <c r="J575" s="115">
        <v>-6.95454436490545E-11</v>
      </c>
      <c r="K575" s="115">
        <v>7.4763968807741595E-11</v>
      </c>
      <c r="L575" s="115">
        <v>-4.9104830548196102E-11</v>
      </c>
      <c r="M575" s="115">
        <v>4.4660453472906899E-11</v>
      </c>
    </row>
    <row r="576" spans="1:13" x14ac:dyDescent="0.35">
      <c r="A576" s="1" t="s">
        <v>29</v>
      </c>
      <c r="B576" s="1">
        <v>463</v>
      </c>
      <c r="C576" s="1" t="s">
        <v>44</v>
      </c>
      <c r="D576" s="43">
        <v>86</v>
      </c>
      <c r="F576">
        <v>575</v>
      </c>
      <c r="G576" s="115">
        <v>-1.08372140960398E-13</v>
      </c>
      <c r="H576" s="115">
        <v>-4.0136324682128599E-13</v>
      </c>
      <c r="I576" s="115">
        <v>2.29107410164512E-11</v>
      </c>
      <c r="J576" s="115">
        <v>-7.7119915479198004E-11</v>
      </c>
      <c r="K576" s="115">
        <v>7.0229502334898401E-11</v>
      </c>
      <c r="L576" s="115">
        <v>-4.7928598661122697E-11</v>
      </c>
      <c r="M576" s="115">
        <v>5.2482250873033802E-11</v>
      </c>
    </row>
    <row r="577" spans="1:13" x14ac:dyDescent="0.35">
      <c r="A577" s="1" t="s">
        <v>29</v>
      </c>
      <c r="B577" s="1">
        <v>464</v>
      </c>
      <c r="C577" s="1" t="s">
        <v>44</v>
      </c>
      <c r="D577" s="43">
        <v>87</v>
      </c>
      <c r="F577">
        <v>576</v>
      </c>
      <c r="G577" s="115">
        <v>8.7190992873630296E-13</v>
      </c>
      <c r="H577" s="115">
        <v>1.2330112221834699E-12</v>
      </c>
      <c r="I577" s="115">
        <v>2.24298373847935E-11</v>
      </c>
      <c r="J577" s="115">
        <v>-8.4980367319902097E-11</v>
      </c>
      <c r="K577" s="115">
        <v>7.8240143293668806E-11</v>
      </c>
      <c r="L577" s="115">
        <v>-4.4257376229972697E-11</v>
      </c>
      <c r="M577" s="115">
        <v>4.7791352314745101E-11</v>
      </c>
    </row>
    <row r="578" spans="1:13" x14ac:dyDescent="0.35">
      <c r="A578" s="1" t="s">
        <v>29</v>
      </c>
      <c r="B578" s="1">
        <v>465</v>
      </c>
      <c r="C578" s="1" t="s">
        <v>44</v>
      </c>
      <c r="D578" s="43">
        <v>88</v>
      </c>
      <c r="F578">
        <v>577</v>
      </c>
      <c r="G578" s="115">
        <v>4.9336067018668995E-13</v>
      </c>
      <c r="H578" s="115">
        <v>6.6445869007413803E-13</v>
      </c>
      <c r="I578" s="115">
        <v>2.2427613459458E-11</v>
      </c>
      <c r="J578" s="115">
        <v>-8.2056233142804502E-11</v>
      </c>
      <c r="K578" s="115">
        <v>7.8263961052202194E-11</v>
      </c>
      <c r="L578" s="115">
        <v>-4.8553451881436802E-11</v>
      </c>
      <c r="M578" s="115">
        <v>4.8032724309992497E-11</v>
      </c>
    </row>
    <row r="579" spans="1:13" x14ac:dyDescent="0.35">
      <c r="A579" s="1" t="s">
        <v>29</v>
      </c>
      <c r="B579" s="1">
        <v>466</v>
      </c>
      <c r="C579" s="1" t="s">
        <v>44</v>
      </c>
      <c r="D579" s="43">
        <v>89</v>
      </c>
      <c r="F579">
        <v>578</v>
      </c>
      <c r="G579" s="115">
        <v>3.77739159566824E-13</v>
      </c>
      <c r="H579" s="115">
        <v>6.2388819334379903E-13</v>
      </c>
      <c r="I579" s="115">
        <v>2.31872427377418E-11</v>
      </c>
      <c r="J579" s="115">
        <v>-7.0513385299334401E-11</v>
      </c>
      <c r="K579" s="115">
        <v>6.9992630775042296E-11</v>
      </c>
      <c r="L579" s="115">
        <v>-4.8013406636438902E-11</v>
      </c>
      <c r="M579" s="115">
        <v>5.0197702150246602E-11</v>
      </c>
    </row>
    <row r="580" spans="1:13" x14ac:dyDescent="0.35">
      <c r="A580" s="1" t="s">
        <v>29</v>
      </c>
      <c r="B580" s="1">
        <v>467</v>
      </c>
      <c r="C580" s="1" t="s">
        <v>44</v>
      </c>
      <c r="D580" s="43">
        <v>90</v>
      </c>
      <c r="F580">
        <v>579</v>
      </c>
      <c r="G580" s="115">
        <v>2.0302611228287301E-13</v>
      </c>
      <c r="H580" s="115">
        <v>5.2806400719087096E-13</v>
      </c>
      <c r="I580" s="115">
        <v>2.3515280192455602E-11</v>
      </c>
      <c r="J580" s="115">
        <v>-8.5751076562894405E-11</v>
      </c>
      <c r="K580" s="115">
        <v>7.4438247078237902E-11</v>
      </c>
      <c r="L580" s="115">
        <v>-4.78083967533936E-11</v>
      </c>
      <c r="M580" s="115">
        <v>4.8746857940858598E-11</v>
      </c>
    </row>
    <row r="581" spans="1:13" x14ac:dyDescent="0.35">
      <c r="A581" s="1" t="s">
        <v>29</v>
      </c>
      <c r="B581" s="1">
        <v>468</v>
      </c>
      <c r="C581" s="1" t="s">
        <v>44</v>
      </c>
      <c r="D581" s="43">
        <v>91</v>
      </c>
      <c r="F581">
        <v>580</v>
      </c>
      <c r="G581" s="115">
        <v>-9.0798108868146398E-13</v>
      </c>
      <c r="H581" s="115">
        <v>-3.6374141082270398E-13</v>
      </c>
      <c r="I581" s="115">
        <v>2.3266644737149799E-11</v>
      </c>
      <c r="J581" s="115">
        <v>-7.4210288723706101E-11</v>
      </c>
      <c r="K581" s="115">
        <v>8.6128351623330703E-11</v>
      </c>
      <c r="L581" s="115">
        <v>-4.8586594088882401E-11</v>
      </c>
      <c r="M581" s="115">
        <v>4.8952626485539497E-11</v>
      </c>
    </row>
    <row r="582" spans="1:13" x14ac:dyDescent="0.35">
      <c r="A582" s="1" t="s">
        <v>29</v>
      </c>
      <c r="B582" s="1">
        <v>469</v>
      </c>
      <c r="C582" s="1" t="s">
        <v>44</v>
      </c>
      <c r="D582" s="43">
        <v>92</v>
      </c>
      <c r="F582">
        <v>581</v>
      </c>
      <c r="G582" s="115">
        <v>-1.03602127654472E-13</v>
      </c>
      <c r="H582" s="115">
        <v>3.1682552727203802E-13</v>
      </c>
      <c r="I582" s="115">
        <v>2.23630502719871E-11</v>
      </c>
      <c r="J582" s="115">
        <v>-7.5016160453560497E-11</v>
      </c>
      <c r="K582" s="115">
        <v>8.2521283102830105E-11</v>
      </c>
      <c r="L582" s="115">
        <v>-4.5696157074628499E-11</v>
      </c>
      <c r="M582" s="115">
        <v>4.5685018899309301E-11</v>
      </c>
    </row>
    <row r="583" spans="1:13" x14ac:dyDescent="0.35">
      <c r="A583" s="1" t="s">
        <v>29</v>
      </c>
      <c r="B583" s="1">
        <v>470</v>
      </c>
      <c r="C583" s="1" t="s">
        <v>44</v>
      </c>
      <c r="D583" s="43">
        <v>93</v>
      </c>
      <c r="F583">
        <v>582</v>
      </c>
      <c r="G583" s="115">
        <v>-2.5972929033956699E-13</v>
      </c>
      <c r="H583" s="115">
        <v>3.1199407362812E-14</v>
      </c>
      <c r="I583" s="115">
        <v>2.3055165422843801E-11</v>
      </c>
      <c r="J583" s="115">
        <v>-7.61681834454947E-11</v>
      </c>
      <c r="K583" s="115">
        <v>7.5879418543212701E-11</v>
      </c>
      <c r="L583" s="115">
        <v>-4.72260821668258E-11</v>
      </c>
      <c r="M583" s="115">
        <v>5.00999915521496E-11</v>
      </c>
    </row>
    <row r="584" spans="1:13" x14ac:dyDescent="0.35">
      <c r="A584" s="1" t="s">
        <v>29</v>
      </c>
      <c r="B584" s="1">
        <v>471</v>
      </c>
      <c r="C584" s="1" t="s">
        <v>44</v>
      </c>
      <c r="D584" s="43">
        <v>94</v>
      </c>
      <c r="F584">
        <v>583</v>
      </c>
      <c r="G584" s="115">
        <v>1.36682018039913E-12</v>
      </c>
      <c r="H584" s="115">
        <v>7.0438461518430096E-13</v>
      </c>
      <c r="I584" s="115">
        <v>2.4453703298869301E-11</v>
      </c>
      <c r="J584" s="115">
        <v>-7.8638489739541899E-11</v>
      </c>
      <c r="K584" s="115">
        <v>8.4509572616337004E-11</v>
      </c>
      <c r="L584" s="115">
        <v>-4.8107529807237202E-11</v>
      </c>
      <c r="M584" s="115">
        <v>5.1387818785551298E-11</v>
      </c>
    </row>
    <row r="585" spans="1:13" x14ac:dyDescent="0.35">
      <c r="A585" s="1" t="s">
        <v>29</v>
      </c>
      <c r="B585" s="1">
        <v>472</v>
      </c>
      <c r="C585" s="1" t="s">
        <v>44</v>
      </c>
      <c r="D585" s="43">
        <v>95</v>
      </c>
      <c r="F585">
        <v>584</v>
      </c>
      <c r="G585" s="115">
        <v>1.8138044827708501E-13</v>
      </c>
      <c r="H585" s="115">
        <v>3.7970966270611601E-13</v>
      </c>
      <c r="I585" s="115">
        <v>2.4242231475408099E-11</v>
      </c>
      <c r="J585" s="115">
        <v>-8.0833522761443494E-11</v>
      </c>
      <c r="K585" s="115">
        <v>6.88949379115411E-11</v>
      </c>
      <c r="L585" s="115">
        <v>-5.1013239251880499E-11</v>
      </c>
      <c r="M585" s="115">
        <v>5.3582584891922601E-11</v>
      </c>
    </row>
    <row r="586" spans="1:13" x14ac:dyDescent="0.35">
      <c r="A586" s="1" t="s">
        <v>29</v>
      </c>
      <c r="B586" s="1">
        <v>473</v>
      </c>
      <c r="C586" s="1" t="s">
        <v>44</v>
      </c>
      <c r="D586" s="43">
        <v>96</v>
      </c>
      <c r="F586">
        <v>585</v>
      </c>
      <c r="G586" s="115">
        <v>4.9022570373751297E-13</v>
      </c>
      <c r="H586" s="115">
        <v>3.1457477083076901E-13</v>
      </c>
      <c r="I586" s="115">
        <v>2.3388394149786101E-11</v>
      </c>
      <c r="J586" s="115">
        <v>-6.8910415945290499E-11</v>
      </c>
      <c r="K586" s="115">
        <v>9.5502716293977402E-11</v>
      </c>
      <c r="L586" s="115">
        <v>-4.84699850655276E-11</v>
      </c>
      <c r="M586" s="115">
        <v>5.0666923186102802E-11</v>
      </c>
    </row>
    <row r="587" spans="1:13" x14ac:dyDescent="0.35">
      <c r="A587" s="1" t="s">
        <v>29</v>
      </c>
      <c r="B587" s="1">
        <v>474</v>
      </c>
      <c r="C587" s="1" t="s">
        <v>44</v>
      </c>
      <c r="D587" s="43">
        <v>97</v>
      </c>
      <c r="F587">
        <v>586</v>
      </c>
      <c r="G587" s="115">
        <v>-7.07394912958243E-13</v>
      </c>
      <c r="H587" s="115">
        <v>-4.8789525002040799E-14</v>
      </c>
      <c r="I587" s="115">
        <v>2.3350635868306401E-11</v>
      </c>
      <c r="J587" s="115">
        <v>-7.83077581153653E-11</v>
      </c>
      <c r="K587" s="115">
        <v>8.4055660767056997E-11</v>
      </c>
      <c r="L587" s="115">
        <v>-4.9875741100483998E-11</v>
      </c>
      <c r="M587" s="115">
        <v>4.8764848155202E-11</v>
      </c>
    </row>
    <row r="588" spans="1:13" x14ac:dyDescent="0.35">
      <c r="A588" s="1" t="s">
        <v>29</v>
      </c>
      <c r="B588" s="1">
        <v>475</v>
      </c>
      <c r="C588" s="1" t="s">
        <v>44</v>
      </c>
      <c r="D588" s="43">
        <v>98</v>
      </c>
      <c r="F588">
        <v>587</v>
      </c>
      <c r="G588" s="115">
        <v>-4.8159899238407501E-13</v>
      </c>
      <c r="H588" s="115">
        <v>-9.5748742367599294E-14</v>
      </c>
      <c r="I588" s="115">
        <v>2.24434362650179E-11</v>
      </c>
      <c r="J588" s="115">
        <v>-7.7964157525668197E-11</v>
      </c>
      <c r="K588" s="115">
        <v>7.3384146231149404E-11</v>
      </c>
      <c r="L588" s="115">
        <v>-4.5536939769253098E-11</v>
      </c>
      <c r="M588" s="115">
        <v>4.4651768003321701E-11</v>
      </c>
    </row>
    <row r="589" spans="1:13" x14ac:dyDescent="0.35">
      <c r="A589" s="1" t="s">
        <v>29</v>
      </c>
      <c r="B589" s="1">
        <v>476</v>
      </c>
      <c r="C589" s="1" t="s">
        <v>44</v>
      </c>
      <c r="D589" s="43">
        <v>99</v>
      </c>
      <c r="F589">
        <v>588</v>
      </c>
      <c r="G589" s="115">
        <v>-2.5977582508702001E-13</v>
      </c>
      <c r="H589" s="115">
        <v>-1.3451085075727899E-15</v>
      </c>
      <c r="I589" s="115">
        <v>2.36973638046157E-11</v>
      </c>
      <c r="J589" s="115">
        <v>-7.69577322444329E-11</v>
      </c>
      <c r="K589" s="115">
        <v>8.6332862603205602E-11</v>
      </c>
      <c r="L589" s="115">
        <v>-5.05276686180566E-11</v>
      </c>
      <c r="M589" s="115">
        <v>5.1137151973279903E-11</v>
      </c>
    </row>
    <row r="590" spans="1:13" x14ac:dyDescent="0.35">
      <c r="A590" s="1" t="s">
        <v>29</v>
      </c>
      <c r="B590" s="1">
        <v>477</v>
      </c>
      <c r="C590" s="1" t="s">
        <v>44</v>
      </c>
      <c r="D590" s="43">
        <v>100</v>
      </c>
      <c r="F590">
        <v>589</v>
      </c>
      <c r="G590" s="115">
        <v>-4.2292622758766399E-13</v>
      </c>
      <c r="H590" s="115">
        <v>-8.1697943045405898E-13</v>
      </c>
      <c r="I590" s="115">
        <v>2.30361169374745E-11</v>
      </c>
      <c r="J590" s="115">
        <v>-8.2646887685633699E-11</v>
      </c>
      <c r="K590" s="115">
        <v>7.4606047985432504E-11</v>
      </c>
      <c r="L590" s="115">
        <v>-5.0854037744062902E-11</v>
      </c>
      <c r="M590" s="115">
        <v>4.5566515881422802E-11</v>
      </c>
    </row>
    <row r="591" spans="1:13" x14ac:dyDescent="0.35">
      <c r="A591" s="1" t="s">
        <v>29</v>
      </c>
      <c r="B591" s="1">
        <v>478</v>
      </c>
      <c r="C591" s="1" t="s">
        <v>44</v>
      </c>
      <c r="D591" s="43">
        <v>101</v>
      </c>
      <c r="F591">
        <v>590</v>
      </c>
      <c r="G591" s="115">
        <v>-1.09551341219446E-12</v>
      </c>
      <c r="H591" s="115">
        <v>-6.9552513753297796E-13</v>
      </c>
      <c r="I591" s="115">
        <v>2.2006045277339499E-11</v>
      </c>
      <c r="J591" s="115">
        <v>-8.4634513128099306E-11</v>
      </c>
      <c r="K591" s="115">
        <v>7.0191861088354095E-11</v>
      </c>
      <c r="L591" s="115">
        <v>-4.6675676587749002E-11</v>
      </c>
      <c r="M591" s="115">
        <v>4.7796061982275898E-11</v>
      </c>
    </row>
    <row r="592" spans="1:13" x14ac:dyDescent="0.35">
      <c r="A592" s="1" t="s">
        <v>29</v>
      </c>
      <c r="B592" s="1">
        <v>479</v>
      </c>
      <c r="C592" s="1" t="s">
        <v>44</v>
      </c>
      <c r="D592" s="43">
        <v>102</v>
      </c>
      <c r="F592">
        <v>591</v>
      </c>
      <c r="G592" s="115">
        <v>4.4618200781644301E-13</v>
      </c>
      <c r="H592" s="115">
        <v>7.7560652586324797E-13</v>
      </c>
      <c r="I592" s="115">
        <v>2.3755471422717698E-11</v>
      </c>
      <c r="J592" s="115">
        <v>-7.71281864505953E-11</v>
      </c>
      <c r="K592" s="115">
        <v>8.4150272436808003E-11</v>
      </c>
      <c r="L592" s="115">
        <v>-4.7812708963586302E-11</v>
      </c>
      <c r="M592" s="115">
        <v>5.16096959271601E-11</v>
      </c>
    </row>
    <row r="593" spans="1:13" x14ac:dyDescent="0.35">
      <c r="A593" s="1" t="s">
        <v>29</v>
      </c>
      <c r="B593" s="1">
        <v>480</v>
      </c>
      <c r="C593" s="1" t="s">
        <v>44</v>
      </c>
      <c r="D593" s="43">
        <v>103</v>
      </c>
      <c r="F593">
        <v>592</v>
      </c>
      <c r="G593" s="115">
        <v>-5.9743826882471902E-13</v>
      </c>
      <c r="H593" s="115">
        <v>4.7528187664914397E-14</v>
      </c>
      <c r="I593" s="115">
        <v>2.37718029469838E-11</v>
      </c>
      <c r="J593" s="115">
        <v>-8.6280938133904705E-11</v>
      </c>
      <c r="K593" s="115">
        <v>7.6587237385872704E-11</v>
      </c>
      <c r="L593" s="115">
        <v>-4.9450102976621597E-11</v>
      </c>
      <c r="M593" s="115">
        <v>5.1079211921776202E-11</v>
      </c>
    </row>
    <row r="594" spans="1:13" x14ac:dyDescent="0.35">
      <c r="A594" s="1" t="s">
        <v>29</v>
      </c>
      <c r="B594" s="1">
        <v>481</v>
      </c>
      <c r="C594" s="1" t="s">
        <v>44</v>
      </c>
      <c r="D594" s="43">
        <v>104</v>
      </c>
      <c r="F594">
        <v>593</v>
      </c>
      <c r="G594" s="115">
        <v>7.71333811528491E-13</v>
      </c>
      <c r="H594" s="115">
        <v>7.3186746500626904E-13</v>
      </c>
      <c r="I594" s="115">
        <v>2.2686067368561701E-11</v>
      </c>
      <c r="J594" s="115">
        <v>-7.7869876050673399E-11</v>
      </c>
      <c r="K594" s="115">
        <v>8.0262969600825304E-11</v>
      </c>
      <c r="L594" s="115">
        <v>-4.6678073138702097E-11</v>
      </c>
      <c r="M594" s="115">
        <v>4.9146962409394798E-11</v>
      </c>
    </row>
    <row r="595" spans="1:13" x14ac:dyDescent="0.35">
      <c r="A595" s="1" t="s">
        <v>29</v>
      </c>
      <c r="B595" s="1">
        <v>482</v>
      </c>
      <c r="C595" s="1" t="s">
        <v>44</v>
      </c>
      <c r="D595" s="43">
        <v>105</v>
      </c>
      <c r="F595">
        <v>594</v>
      </c>
      <c r="G595" s="115">
        <v>8.4433285172068999E-13</v>
      </c>
      <c r="H595" s="115">
        <v>1.09640757050987E-12</v>
      </c>
      <c r="I595" s="115">
        <v>2.2324025246169901E-11</v>
      </c>
      <c r="J595" s="115">
        <v>-7.8979714564277396E-11</v>
      </c>
      <c r="K595" s="115">
        <v>8.3416110709921697E-11</v>
      </c>
      <c r="L595" s="115">
        <v>-4.8055774091316801E-11</v>
      </c>
      <c r="M595" s="115">
        <v>4.76924242401976E-11</v>
      </c>
    </row>
    <row r="596" spans="1:13" x14ac:dyDescent="0.35">
      <c r="A596" s="1" t="s">
        <v>29</v>
      </c>
      <c r="B596" s="1">
        <v>483</v>
      </c>
      <c r="C596" s="1" t="s">
        <v>44</v>
      </c>
      <c r="D596" s="43">
        <v>106</v>
      </c>
      <c r="F596">
        <v>595</v>
      </c>
      <c r="G596" s="115">
        <v>7.5049243338469301E-13</v>
      </c>
      <c r="H596" s="115">
        <v>1.5739606389422399E-12</v>
      </c>
      <c r="I596" s="115">
        <v>2.35356463721618E-11</v>
      </c>
      <c r="J596" s="115">
        <v>-7.2082948189813194E-11</v>
      </c>
      <c r="K596" s="115">
        <v>8.02246317498533E-11</v>
      </c>
      <c r="L596" s="115">
        <v>-4.5377197164490099E-11</v>
      </c>
      <c r="M596" s="115">
        <v>5.1214110482069E-11</v>
      </c>
    </row>
    <row r="597" spans="1:13" x14ac:dyDescent="0.35">
      <c r="A597" s="1" t="s">
        <v>29</v>
      </c>
      <c r="B597" s="1">
        <v>484</v>
      </c>
      <c r="C597" s="1" t="s">
        <v>44</v>
      </c>
      <c r="D597" s="43">
        <v>107</v>
      </c>
      <c r="F597">
        <v>596</v>
      </c>
      <c r="G597" s="115">
        <v>4.8036413760745699E-13</v>
      </c>
      <c r="H597" s="115">
        <v>7.4475235811774301E-13</v>
      </c>
      <c r="I597" s="115">
        <v>2.25928724931685E-11</v>
      </c>
      <c r="J597" s="115">
        <v>-7.0764192053803497E-11</v>
      </c>
      <c r="K597" s="115">
        <v>7.4179921456350706E-11</v>
      </c>
      <c r="L597" s="115">
        <v>-4.4737527534474997E-11</v>
      </c>
      <c r="M597" s="115">
        <v>4.7859939520050002E-11</v>
      </c>
    </row>
    <row r="598" spans="1:13" x14ac:dyDescent="0.35">
      <c r="A598" s="1" t="s">
        <v>29</v>
      </c>
      <c r="B598" s="1">
        <v>485</v>
      </c>
      <c r="C598" s="1" t="s">
        <v>44</v>
      </c>
      <c r="D598" s="43">
        <v>108</v>
      </c>
      <c r="F598">
        <v>597</v>
      </c>
      <c r="G598" s="115">
        <v>9.3464056173036404E-13</v>
      </c>
      <c r="H598" s="115">
        <v>1.00357761100592E-12</v>
      </c>
      <c r="I598" s="115">
        <v>2.2960336942020899E-11</v>
      </c>
      <c r="J598" s="115">
        <v>-6.7445631307264603E-11</v>
      </c>
      <c r="K598" s="115">
        <v>7.9748787293514197E-11</v>
      </c>
      <c r="L598" s="115">
        <v>-4.6658896594595202E-11</v>
      </c>
      <c r="M598" s="115">
        <v>5.2383272803767898E-11</v>
      </c>
    </row>
    <row r="599" spans="1:13" x14ac:dyDescent="0.35">
      <c r="A599" s="1" t="s">
        <v>29</v>
      </c>
      <c r="B599" s="1">
        <v>486</v>
      </c>
      <c r="C599" s="1" t="s">
        <v>44</v>
      </c>
      <c r="D599" s="43">
        <v>109</v>
      </c>
      <c r="F599">
        <v>598</v>
      </c>
      <c r="G599" s="115">
        <v>3.1477606518014202E-13</v>
      </c>
      <c r="H599" s="115">
        <v>2.6195877236322899E-13</v>
      </c>
      <c r="I599" s="115">
        <v>2.3055725555635199E-11</v>
      </c>
      <c r="J599" s="115">
        <v>-8.1279456629765803E-11</v>
      </c>
      <c r="K599" s="115">
        <v>7.9159549910593899E-11</v>
      </c>
      <c r="L599" s="115">
        <v>-4.9703628412631902E-11</v>
      </c>
      <c r="M599" s="115">
        <v>5.0125757623472503E-11</v>
      </c>
    </row>
    <row r="600" spans="1:13" x14ac:dyDescent="0.35">
      <c r="A600" s="1" t="s">
        <v>29</v>
      </c>
      <c r="B600" s="1">
        <v>487</v>
      </c>
      <c r="C600" s="1" t="s">
        <v>44</v>
      </c>
      <c r="D600" s="43">
        <v>110</v>
      </c>
      <c r="F600">
        <v>599</v>
      </c>
      <c r="G600" s="115">
        <v>5.1799618704288197E-13</v>
      </c>
      <c r="H600" s="115">
        <v>6.2551752287094601E-14</v>
      </c>
      <c r="I600" s="115">
        <v>2.25943416866394E-11</v>
      </c>
      <c r="J600" s="115">
        <v>-7.6260472219377105E-11</v>
      </c>
      <c r="K600" s="115">
        <v>8.3572181604985606E-11</v>
      </c>
      <c r="L600" s="115">
        <v>-4.76706144946051E-11</v>
      </c>
      <c r="M600" s="115">
        <v>4.6512296461058198E-11</v>
      </c>
    </row>
    <row r="601" spans="1:13" x14ac:dyDescent="0.35">
      <c r="A601" s="1" t="s">
        <v>29</v>
      </c>
      <c r="B601" s="1">
        <v>488</v>
      </c>
      <c r="C601" s="1" t="s">
        <v>44</v>
      </c>
      <c r="D601" s="43">
        <v>111</v>
      </c>
      <c r="F601">
        <v>600</v>
      </c>
      <c r="G601" s="115">
        <v>1.21003962655335E-12</v>
      </c>
      <c r="H601" s="115">
        <v>7.5337744523597696E-13</v>
      </c>
      <c r="I601" s="115">
        <v>2.2879856890551702E-11</v>
      </c>
      <c r="J601" s="115">
        <v>-7.0630678313446299E-11</v>
      </c>
      <c r="K601" s="115">
        <v>7.6559545512536999E-11</v>
      </c>
      <c r="L601" s="115">
        <v>-5.0182062352938202E-11</v>
      </c>
      <c r="M601" s="115">
        <v>4.6981243672570199E-11</v>
      </c>
    </row>
    <row r="602" spans="1:13" x14ac:dyDescent="0.35">
      <c r="A602" s="1" t="s">
        <v>29</v>
      </c>
      <c r="B602" s="1">
        <v>489</v>
      </c>
      <c r="C602" s="1" t="s">
        <v>44</v>
      </c>
      <c r="D602" s="43">
        <v>112</v>
      </c>
      <c r="F602">
        <v>601</v>
      </c>
      <c r="G602" s="115">
        <v>-5.3316912384550996E-13</v>
      </c>
      <c r="H602" s="115">
        <v>-4.2632458420330198E-13</v>
      </c>
      <c r="I602" s="115">
        <v>2.3173286124081999E-11</v>
      </c>
      <c r="J602" s="115">
        <v>-6.7632960758307699E-11</v>
      </c>
      <c r="K602" s="115">
        <v>7.5086947891716104E-11</v>
      </c>
      <c r="L602" s="115">
        <v>-5.1652141088380997E-11</v>
      </c>
      <c r="M602" s="115">
        <v>4.87435316814028E-11</v>
      </c>
    </row>
    <row r="603" spans="1:13" x14ac:dyDescent="0.35">
      <c r="A603" s="1" t="s">
        <v>29</v>
      </c>
      <c r="B603" s="1">
        <v>490</v>
      </c>
      <c r="C603" s="1" t="s">
        <v>44</v>
      </c>
      <c r="D603" s="43">
        <v>113</v>
      </c>
      <c r="F603">
        <v>602</v>
      </c>
      <c r="G603" s="115">
        <v>-1.80139871447851E-14</v>
      </c>
      <c r="H603" s="115">
        <v>-4.9425451815733097E-13</v>
      </c>
      <c r="I603" s="115">
        <v>2.33405265767214E-11</v>
      </c>
      <c r="J603" s="115">
        <v>-8.0138722403790704E-11</v>
      </c>
      <c r="K603" s="115">
        <v>8.1218608304141402E-11</v>
      </c>
      <c r="L603" s="115">
        <v>-4.9980157418084403E-11</v>
      </c>
      <c r="M603" s="115">
        <v>4.9510523642256603E-11</v>
      </c>
    </row>
    <row r="604" spans="1:13" x14ac:dyDescent="0.35">
      <c r="A604" s="1" t="s">
        <v>29</v>
      </c>
      <c r="B604" s="1">
        <v>491</v>
      </c>
      <c r="C604" s="1" t="s">
        <v>44</v>
      </c>
      <c r="D604" s="43">
        <v>114</v>
      </c>
      <c r="F604">
        <v>603</v>
      </c>
      <c r="G604" s="115">
        <v>-1.6326790484062401E-13</v>
      </c>
      <c r="H604" s="115">
        <v>-2.5318831157002598E-13</v>
      </c>
      <c r="I604" s="115">
        <v>2.2435448202516101E-11</v>
      </c>
      <c r="J604" s="115">
        <v>-8.2895604622224206E-11</v>
      </c>
      <c r="K604" s="115">
        <v>7.6341470817119305E-11</v>
      </c>
      <c r="L604" s="115">
        <v>-4.7940627042686602E-11</v>
      </c>
      <c r="M604" s="115">
        <v>4.4931885936669201E-11</v>
      </c>
    </row>
    <row r="605" spans="1:13" x14ac:dyDescent="0.35">
      <c r="A605" s="1" t="s">
        <v>29</v>
      </c>
      <c r="B605" s="1">
        <v>492</v>
      </c>
      <c r="C605" s="1" t="s">
        <v>44</v>
      </c>
      <c r="D605" s="43">
        <v>115</v>
      </c>
      <c r="F605">
        <v>604</v>
      </c>
      <c r="G605" s="115">
        <v>-3.2827535303227801E-13</v>
      </c>
      <c r="H605" s="115">
        <v>5.16260863002825E-13</v>
      </c>
      <c r="I605" s="115">
        <v>2.2777750412404499E-11</v>
      </c>
      <c r="J605" s="115">
        <v>-8.1437191131574301E-11</v>
      </c>
      <c r="K605" s="115">
        <v>7.2783805094420404E-11</v>
      </c>
      <c r="L605" s="115">
        <v>-4.56872554478076E-11</v>
      </c>
      <c r="M605" s="115">
        <v>5.0501489789107699E-11</v>
      </c>
    </row>
    <row r="606" spans="1:13" x14ac:dyDescent="0.35">
      <c r="A606" s="1" t="s">
        <v>29</v>
      </c>
      <c r="B606" s="1">
        <v>493</v>
      </c>
      <c r="C606" s="1" t="s">
        <v>44</v>
      </c>
      <c r="D606" s="43">
        <v>116</v>
      </c>
      <c r="F606">
        <v>605</v>
      </c>
      <c r="G606" s="115">
        <v>-1.3594339550490501E-13</v>
      </c>
      <c r="H606" s="115">
        <v>-3.3419460501132702E-13</v>
      </c>
      <c r="I606" s="115">
        <v>2.36183566123286E-11</v>
      </c>
      <c r="J606" s="115">
        <v>-7.0252263466995695E-11</v>
      </c>
      <c r="K606" s="115">
        <v>7.8727352401978195E-11</v>
      </c>
      <c r="L606" s="115">
        <v>-4.7445395614087499E-11</v>
      </c>
      <c r="M606" s="115">
        <v>5.0037299999549498E-11</v>
      </c>
    </row>
    <row r="607" spans="1:13" x14ac:dyDescent="0.35">
      <c r="A607" s="1" t="s">
        <v>29</v>
      </c>
      <c r="B607" s="1">
        <v>494</v>
      </c>
      <c r="C607" s="1" t="s">
        <v>44</v>
      </c>
      <c r="D607" s="43">
        <v>117</v>
      </c>
      <c r="F607">
        <v>606</v>
      </c>
      <c r="G607" s="115">
        <v>-8.420006643916E-14</v>
      </c>
      <c r="H607" s="115">
        <v>-2.5729934729868E-13</v>
      </c>
      <c r="I607" s="115">
        <v>2.2732634961149699E-11</v>
      </c>
      <c r="J607" s="115">
        <v>-8.2357509959949399E-11</v>
      </c>
      <c r="K607" s="115">
        <v>7.7896921525569995E-11</v>
      </c>
      <c r="L607" s="115">
        <v>-5.12024555055475E-11</v>
      </c>
      <c r="M607" s="115">
        <v>4.55231173925659E-11</v>
      </c>
    </row>
    <row r="608" spans="1:13" x14ac:dyDescent="0.35">
      <c r="A608" s="1" t="s">
        <v>30</v>
      </c>
      <c r="B608" s="1">
        <v>495</v>
      </c>
      <c r="C608" s="1" t="s">
        <v>43</v>
      </c>
      <c r="D608" s="43">
        <v>17</v>
      </c>
      <c r="F608">
        <v>607</v>
      </c>
      <c r="G608" s="115">
        <v>7.07470054178461E-13</v>
      </c>
      <c r="H608" s="115">
        <v>5.9927839867024399E-13</v>
      </c>
      <c r="I608" s="115">
        <v>1.81640240108285E-11</v>
      </c>
      <c r="J608" s="115">
        <v>-7.5027727902199197E-11</v>
      </c>
      <c r="K608" s="115">
        <v>7.3304807370778796E-11</v>
      </c>
      <c r="L608" s="115">
        <v>-3.8007550128959203E-11</v>
      </c>
      <c r="M608" s="115">
        <v>3.8901145925611297E-11</v>
      </c>
    </row>
    <row r="609" spans="1:13" x14ac:dyDescent="0.35">
      <c r="A609" s="1" t="s">
        <v>30</v>
      </c>
      <c r="B609" s="1">
        <v>496</v>
      </c>
      <c r="C609" s="1" t="s">
        <v>43</v>
      </c>
      <c r="D609" s="43">
        <v>18</v>
      </c>
      <c r="F609">
        <v>608</v>
      </c>
      <c r="G609" s="115">
        <v>-1.6267869670414999E-13</v>
      </c>
      <c r="H609" s="115">
        <v>-6.6169108168389802E-15</v>
      </c>
      <c r="I609" s="115">
        <v>1.93307120309073E-11</v>
      </c>
      <c r="J609" s="115">
        <v>-6.3466792433814896E-11</v>
      </c>
      <c r="K609" s="115">
        <v>6.3762294938421697E-11</v>
      </c>
      <c r="L609" s="115">
        <v>-4.0475120020147999E-11</v>
      </c>
      <c r="M609" s="115">
        <v>4.1966273803959202E-11</v>
      </c>
    </row>
    <row r="610" spans="1:13" x14ac:dyDescent="0.35">
      <c r="A610" s="1" t="s">
        <v>30</v>
      </c>
      <c r="B610" s="1">
        <v>497</v>
      </c>
      <c r="C610" s="1" t="s">
        <v>43</v>
      </c>
      <c r="D610" s="43">
        <v>19</v>
      </c>
      <c r="F610">
        <v>609</v>
      </c>
      <c r="G610" s="115">
        <v>5.6140479667122398E-14</v>
      </c>
      <c r="H610" s="115">
        <v>-9.1409362855055794E-13</v>
      </c>
      <c r="I610" s="115">
        <v>1.8859801502423899E-11</v>
      </c>
      <c r="J610" s="115">
        <v>-6.7517058201768297E-11</v>
      </c>
      <c r="K610" s="115">
        <v>5.7948118306014599E-11</v>
      </c>
      <c r="L610" s="115">
        <v>-4.0727447666387698E-11</v>
      </c>
      <c r="M610" s="115">
        <v>3.9121402999111303E-11</v>
      </c>
    </row>
    <row r="611" spans="1:13" x14ac:dyDescent="0.35">
      <c r="A611" s="1" t="s">
        <v>30</v>
      </c>
      <c r="B611" s="1">
        <v>498</v>
      </c>
      <c r="C611" s="1" t="s">
        <v>43</v>
      </c>
      <c r="D611" s="43">
        <v>20</v>
      </c>
      <c r="F611">
        <v>610</v>
      </c>
      <c r="G611" s="115">
        <v>-7.9127792466973905E-14</v>
      </c>
      <c r="H611" s="115">
        <v>-7.21500446980249E-13</v>
      </c>
      <c r="I611" s="115">
        <v>1.8928627765713999E-11</v>
      </c>
      <c r="J611" s="115">
        <v>-6.0238777528290894E-11</v>
      </c>
      <c r="K611" s="115">
        <v>7.9753740260975506E-11</v>
      </c>
      <c r="L611" s="115">
        <v>-4.32045403573947E-11</v>
      </c>
      <c r="M611" s="115">
        <v>3.9663692255430298E-11</v>
      </c>
    </row>
    <row r="612" spans="1:13" x14ac:dyDescent="0.35">
      <c r="A612" s="1" t="s">
        <v>30</v>
      </c>
      <c r="B612" s="1">
        <v>499</v>
      </c>
      <c r="C612" s="1" t="s">
        <v>43</v>
      </c>
      <c r="D612" s="43">
        <v>21</v>
      </c>
      <c r="F612">
        <v>611</v>
      </c>
      <c r="G612" s="115">
        <v>-2.9816242104849298E-13</v>
      </c>
      <c r="H612" s="115">
        <v>5.2717214645489303E-14</v>
      </c>
      <c r="I612" s="115">
        <v>1.8185493703333099E-11</v>
      </c>
      <c r="J612" s="115">
        <v>-7.1981585363048405E-11</v>
      </c>
      <c r="K612" s="115">
        <v>6.2191994784836198E-11</v>
      </c>
      <c r="L612" s="115">
        <v>-3.7774454024075597E-11</v>
      </c>
      <c r="M612" s="115">
        <v>3.9596749015799203E-11</v>
      </c>
    </row>
    <row r="613" spans="1:13" x14ac:dyDescent="0.35">
      <c r="A613" s="1" t="s">
        <v>30</v>
      </c>
      <c r="B613" s="1">
        <v>500</v>
      </c>
      <c r="C613" s="1" t="s">
        <v>43</v>
      </c>
      <c r="D613" s="43">
        <v>22</v>
      </c>
      <c r="F613">
        <v>612</v>
      </c>
      <c r="G613" s="115">
        <v>4.6493245107721102E-13</v>
      </c>
      <c r="H613" s="115">
        <v>8.407824246596E-13</v>
      </c>
      <c r="I613" s="115">
        <v>1.8270119280161998E-11</v>
      </c>
      <c r="J613" s="115">
        <v>-6.3378088863688397E-11</v>
      </c>
      <c r="K613" s="115">
        <v>5.9619833544207396E-11</v>
      </c>
      <c r="L613" s="115">
        <v>-3.7974600815165599E-11</v>
      </c>
      <c r="M613" s="115">
        <v>3.8839132150896202E-11</v>
      </c>
    </row>
    <row r="614" spans="1:13" x14ac:dyDescent="0.35">
      <c r="A614" s="1" t="s">
        <v>30</v>
      </c>
      <c r="B614" s="1">
        <v>501</v>
      </c>
      <c r="C614" s="1" t="s">
        <v>43</v>
      </c>
      <c r="D614" s="43">
        <v>23</v>
      </c>
      <c r="F614">
        <v>613</v>
      </c>
      <c r="G614" s="115">
        <v>-6.8686749655219696E-13</v>
      </c>
      <c r="H614" s="115">
        <v>-6.1120018726148599E-13</v>
      </c>
      <c r="I614" s="115">
        <v>1.90359504213024E-11</v>
      </c>
      <c r="J614" s="115">
        <v>-7.7961235161264396E-11</v>
      </c>
      <c r="K614" s="115">
        <v>7.2883667818632995E-11</v>
      </c>
      <c r="L614" s="115">
        <v>-4.1752512930600898E-11</v>
      </c>
      <c r="M614" s="115">
        <v>3.9887388440781098E-11</v>
      </c>
    </row>
    <row r="615" spans="1:13" x14ac:dyDescent="0.35">
      <c r="A615" s="1" t="s">
        <v>30</v>
      </c>
      <c r="B615" s="1">
        <v>502</v>
      </c>
      <c r="C615" s="1" t="s">
        <v>43</v>
      </c>
      <c r="D615" s="43">
        <v>24</v>
      </c>
      <c r="F615">
        <v>614</v>
      </c>
      <c r="G615" s="115">
        <v>-7.5887427600427302E-13</v>
      </c>
      <c r="H615" s="115">
        <v>-3.9038930065439702E-13</v>
      </c>
      <c r="I615" s="115">
        <v>1.8433631245824301E-11</v>
      </c>
      <c r="J615" s="115">
        <v>-8.1871471799967198E-11</v>
      </c>
      <c r="K615" s="115">
        <v>7.2367214663384995E-11</v>
      </c>
      <c r="L615" s="115">
        <v>-4.18715855947449E-11</v>
      </c>
      <c r="M615" s="115">
        <v>3.70685036789278E-11</v>
      </c>
    </row>
    <row r="616" spans="1:13" x14ac:dyDescent="0.35">
      <c r="A616" s="1" t="s">
        <v>30</v>
      </c>
      <c r="B616" s="1">
        <v>503</v>
      </c>
      <c r="C616" s="1" t="s">
        <v>43</v>
      </c>
      <c r="D616" s="43">
        <v>25</v>
      </c>
      <c r="F616">
        <v>615</v>
      </c>
      <c r="G616" s="115">
        <v>6.9501720388382401E-13</v>
      </c>
      <c r="H616" s="115">
        <v>5.9743922755226203E-13</v>
      </c>
      <c r="I616" s="115">
        <v>2.2534338956717002E-11</v>
      </c>
      <c r="J616" s="115">
        <v>-7.9490737719985095E-11</v>
      </c>
      <c r="K616" s="115">
        <v>6.8525850515348194E-11</v>
      </c>
      <c r="L616" s="115">
        <v>-4.5889921633592602E-11</v>
      </c>
      <c r="M616" s="115">
        <v>4.7380189447967197E-11</v>
      </c>
    </row>
    <row r="617" spans="1:13" x14ac:dyDescent="0.35">
      <c r="A617" s="1" t="s">
        <v>30</v>
      </c>
      <c r="B617" s="1">
        <v>504</v>
      </c>
      <c r="C617" s="1" t="s">
        <v>43</v>
      </c>
      <c r="D617" s="43">
        <v>26</v>
      </c>
      <c r="F617">
        <v>616</v>
      </c>
      <c r="G617" s="115">
        <v>9.7156182776553103E-14</v>
      </c>
      <c r="H617" s="115">
        <v>-1.64935181183191E-13</v>
      </c>
      <c r="I617" s="115">
        <v>2.2046343014879299E-11</v>
      </c>
      <c r="J617" s="115">
        <v>-7.9791342857311897E-11</v>
      </c>
      <c r="K617" s="115">
        <v>6.6118825495776103E-11</v>
      </c>
      <c r="L617" s="115">
        <v>-4.8648103387817199E-11</v>
      </c>
      <c r="M617" s="115">
        <v>4.2184189726370797E-11</v>
      </c>
    </row>
    <row r="618" spans="1:13" x14ac:dyDescent="0.35">
      <c r="A618" s="1" t="s">
        <v>30</v>
      </c>
      <c r="B618" s="1">
        <v>505</v>
      </c>
      <c r="C618" s="1" t="s">
        <v>43</v>
      </c>
      <c r="D618" s="43">
        <v>27</v>
      </c>
      <c r="F618">
        <v>617</v>
      </c>
      <c r="G618" s="115">
        <v>1.4737731546179099E-12</v>
      </c>
      <c r="H618" s="115">
        <v>7.7828896520321E-13</v>
      </c>
      <c r="I618" s="115">
        <v>2.26577940580543E-11</v>
      </c>
      <c r="J618" s="115">
        <v>-7.5783888758422896E-11</v>
      </c>
      <c r="K618" s="115">
        <v>7.8580569792825605E-11</v>
      </c>
      <c r="L618" s="115">
        <v>-5.0008243760471499E-11</v>
      </c>
      <c r="M618" s="115">
        <v>4.7175082401135703E-11</v>
      </c>
    </row>
    <row r="619" spans="1:13" x14ac:dyDescent="0.35">
      <c r="A619" s="1" t="s">
        <v>30</v>
      </c>
      <c r="B619" s="1">
        <v>506</v>
      </c>
      <c r="C619" s="1" t="s">
        <v>43</v>
      </c>
      <c r="D619" s="43">
        <v>28</v>
      </c>
      <c r="F619">
        <v>618</v>
      </c>
      <c r="G619" s="115">
        <v>8.7096678205203504E-13</v>
      </c>
      <c r="H619" s="115">
        <v>2.3149054251122102E-13</v>
      </c>
      <c r="I619" s="115">
        <v>2.27829977313171E-11</v>
      </c>
      <c r="J619" s="115">
        <v>-8.4299885995538299E-11</v>
      </c>
      <c r="K619" s="115">
        <v>7.5990426129831194E-11</v>
      </c>
      <c r="L619" s="115">
        <v>-4.8560462160843202E-11</v>
      </c>
      <c r="M619" s="115">
        <v>4.7051978038954798E-11</v>
      </c>
    </row>
    <row r="620" spans="1:13" x14ac:dyDescent="0.35">
      <c r="A620" s="1" t="s">
        <v>30</v>
      </c>
      <c r="B620" s="1">
        <v>507</v>
      </c>
      <c r="C620" s="1" t="s">
        <v>43</v>
      </c>
      <c r="D620" s="43">
        <v>29</v>
      </c>
      <c r="F620">
        <v>619</v>
      </c>
      <c r="G620" s="115">
        <v>-2.5272850631183702E-13</v>
      </c>
      <c r="H620" s="115">
        <v>-1.9271549060806101E-13</v>
      </c>
      <c r="I620" s="115">
        <v>2.1951070095305401E-11</v>
      </c>
      <c r="J620" s="115">
        <v>-7.9743624859125797E-11</v>
      </c>
      <c r="K620" s="115">
        <v>7.2772697037502298E-11</v>
      </c>
      <c r="L620" s="115">
        <v>-4.7951627021890497E-11</v>
      </c>
      <c r="M620" s="115">
        <v>4.46777813735994E-11</v>
      </c>
    </row>
    <row r="621" spans="1:13" x14ac:dyDescent="0.35">
      <c r="A621" s="1" t="s">
        <v>30</v>
      </c>
      <c r="B621" s="1">
        <v>508</v>
      </c>
      <c r="C621" s="1" t="s">
        <v>43</v>
      </c>
      <c r="D621" s="43">
        <v>30</v>
      </c>
      <c r="F621">
        <v>620</v>
      </c>
      <c r="G621" s="115">
        <v>-9.4755316659973102E-13</v>
      </c>
      <c r="H621" s="115">
        <v>1.39621398366354E-13</v>
      </c>
      <c r="I621" s="115">
        <v>2.0685389525250799E-11</v>
      </c>
      <c r="J621" s="115">
        <v>-6.5599284984204695E-11</v>
      </c>
      <c r="K621" s="115">
        <v>6.4556378499127099E-11</v>
      </c>
      <c r="L621" s="115">
        <v>-3.9447510845532597E-11</v>
      </c>
      <c r="M621" s="115">
        <v>4.2801376713797101E-11</v>
      </c>
    </row>
    <row r="622" spans="1:13" x14ac:dyDescent="0.35">
      <c r="A622" s="1" t="s">
        <v>30</v>
      </c>
      <c r="B622" s="1">
        <v>509</v>
      </c>
      <c r="C622" s="1" t="s">
        <v>43</v>
      </c>
      <c r="D622" s="43">
        <v>31</v>
      </c>
      <c r="F622">
        <v>621</v>
      </c>
      <c r="G622" s="115">
        <v>-8.4388741635299202E-13</v>
      </c>
      <c r="H622" s="115">
        <v>-4.74910983004079E-13</v>
      </c>
      <c r="I622" s="115">
        <v>2.0899747188507401E-11</v>
      </c>
      <c r="J622" s="115">
        <v>-6.63261426589187E-11</v>
      </c>
      <c r="K622" s="115">
        <v>6.1230064500764198E-11</v>
      </c>
      <c r="L622" s="115">
        <v>-4.1960719624253903E-11</v>
      </c>
      <c r="M622" s="115">
        <v>4.22472760529577E-11</v>
      </c>
    </row>
    <row r="623" spans="1:13" x14ac:dyDescent="0.35">
      <c r="A623" s="1" t="s">
        <v>30</v>
      </c>
      <c r="B623" s="1">
        <v>510</v>
      </c>
      <c r="C623" s="1" t="s">
        <v>43</v>
      </c>
      <c r="D623" s="43">
        <v>32</v>
      </c>
      <c r="F623">
        <v>622</v>
      </c>
      <c r="G623" s="115">
        <v>-4.7347047984142297E-13</v>
      </c>
      <c r="H623" s="115">
        <v>-1.0037594195688999E-12</v>
      </c>
      <c r="I623" s="115">
        <v>2.0711219707038999E-11</v>
      </c>
      <c r="J623" s="115">
        <v>-6.6092876024412705E-11</v>
      </c>
      <c r="K623" s="115">
        <v>6.3795153333315803E-11</v>
      </c>
      <c r="L623" s="115">
        <v>-4.2394629304638702E-11</v>
      </c>
      <c r="M623" s="115">
        <v>3.8901675676553001E-11</v>
      </c>
    </row>
    <row r="624" spans="1:13" x14ac:dyDescent="0.35">
      <c r="A624" s="1" t="s">
        <v>30</v>
      </c>
      <c r="B624" s="1">
        <v>511</v>
      </c>
      <c r="C624" s="1" t="s">
        <v>43</v>
      </c>
      <c r="D624" s="43">
        <v>33</v>
      </c>
      <c r="F624">
        <v>623</v>
      </c>
      <c r="G624" s="115">
        <v>6.3992459044403901E-14</v>
      </c>
      <c r="H624" s="115">
        <v>2.1780918662943599E-13</v>
      </c>
      <c r="I624" s="115">
        <v>2.1156176318404999E-11</v>
      </c>
      <c r="J624" s="115">
        <v>-5.53255024307483E-11</v>
      </c>
      <c r="K624" s="115">
        <v>7.5884493151194699E-11</v>
      </c>
      <c r="L624" s="115">
        <v>-4.1646290567762901E-11</v>
      </c>
      <c r="M624" s="115">
        <v>4.1273519419814497E-11</v>
      </c>
    </row>
    <row r="625" spans="1:13" x14ac:dyDescent="0.35">
      <c r="A625" s="1" t="s">
        <v>30</v>
      </c>
      <c r="B625" s="1">
        <v>512</v>
      </c>
      <c r="C625" s="1" t="s">
        <v>43</v>
      </c>
      <c r="D625" s="43">
        <v>34</v>
      </c>
      <c r="F625">
        <v>624</v>
      </c>
      <c r="G625" s="115">
        <v>9.6865480281472908E-13</v>
      </c>
      <c r="H625" s="115">
        <v>1.0119189092653201E-12</v>
      </c>
      <c r="I625" s="115">
        <v>2.1691806952219099E-11</v>
      </c>
      <c r="J625" s="115">
        <v>-5.8072401487666801E-11</v>
      </c>
      <c r="K625" s="115">
        <v>7.2542640075830194E-11</v>
      </c>
      <c r="L625" s="115">
        <v>-4.1513477556575698E-11</v>
      </c>
      <c r="M625" s="115">
        <v>4.6104373059686101E-11</v>
      </c>
    </row>
    <row r="626" spans="1:13" x14ac:dyDescent="0.35">
      <c r="A626" s="1" t="s">
        <v>30</v>
      </c>
      <c r="B626" s="1">
        <v>513</v>
      </c>
      <c r="C626" s="1" t="s">
        <v>43</v>
      </c>
      <c r="D626" s="43">
        <v>35</v>
      </c>
      <c r="F626">
        <v>625</v>
      </c>
      <c r="G626">
        <v>0.37294405296796701</v>
      </c>
      <c r="H626">
        <v>0.366811925669565</v>
      </c>
      <c r="I626">
        <v>6.7224082016230299E-2</v>
      </c>
      <c r="J626">
        <v>0.20494414348315601</v>
      </c>
      <c r="K626">
        <v>0.52109396965504395</v>
      </c>
      <c r="L626">
        <v>0.23558094388571399</v>
      </c>
      <c r="M626">
        <v>0.48227985138974799</v>
      </c>
    </row>
    <row r="627" spans="1:13" x14ac:dyDescent="0.35">
      <c r="A627" s="1" t="s">
        <v>30</v>
      </c>
      <c r="B627" s="1">
        <v>514</v>
      </c>
      <c r="C627" s="1" t="s">
        <v>43</v>
      </c>
      <c r="D627" s="43">
        <v>36</v>
      </c>
      <c r="F627">
        <v>626</v>
      </c>
      <c r="G627">
        <v>0.37104091404490203</v>
      </c>
      <c r="H627">
        <v>0.369116954804389</v>
      </c>
      <c r="I627">
        <v>6.7552953012249103E-2</v>
      </c>
      <c r="J627">
        <v>0.20054832225531499</v>
      </c>
      <c r="K627">
        <v>0.52424950080819699</v>
      </c>
      <c r="L627">
        <v>0.23319692822067301</v>
      </c>
      <c r="M627">
        <v>0.49122478468658798</v>
      </c>
    </row>
    <row r="628" spans="1:13" x14ac:dyDescent="0.35">
      <c r="A628" s="1" t="s">
        <v>30</v>
      </c>
      <c r="B628" s="1">
        <v>515</v>
      </c>
      <c r="C628" s="1" t="s">
        <v>43</v>
      </c>
      <c r="D628" s="43">
        <v>37</v>
      </c>
      <c r="F628">
        <v>627</v>
      </c>
      <c r="G628">
        <v>0.37054657843437</v>
      </c>
      <c r="H628">
        <v>0.36841670526702103</v>
      </c>
      <c r="I628">
        <v>6.5466110242883901E-2</v>
      </c>
      <c r="J628">
        <v>0.207607063493608</v>
      </c>
      <c r="K628">
        <v>0.52070023519405595</v>
      </c>
      <c r="L628">
        <v>0.238029891254919</v>
      </c>
      <c r="M628">
        <v>0.48973566581525702</v>
      </c>
    </row>
    <row r="629" spans="1:13" x14ac:dyDescent="0.35">
      <c r="A629" s="1" t="s">
        <v>30</v>
      </c>
      <c r="B629" s="1">
        <v>516</v>
      </c>
      <c r="C629" s="1" t="s">
        <v>43</v>
      </c>
      <c r="D629" s="43">
        <v>38</v>
      </c>
      <c r="F629">
        <v>628</v>
      </c>
      <c r="G629">
        <v>0.37870414034926198</v>
      </c>
      <c r="H629">
        <v>0.37071360133112402</v>
      </c>
      <c r="I629">
        <v>6.5687088856533002E-2</v>
      </c>
      <c r="J629">
        <v>0.21203365360349399</v>
      </c>
      <c r="K629">
        <v>0.521305113428286</v>
      </c>
      <c r="L629">
        <v>0.23359105834632601</v>
      </c>
      <c r="M629">
        <v>0.48215349623731601</v>
      </c>
    </row>
    <row r="630" spans="1:13" x14ac:dyDescent="0.35">
      <c r="A630" s="1" t="s">
        <v>30</v>
      </c>
      <c r="B630" s="1">
        <v>517</v>
      </c>
      <c r="C630" s="1" t="s">
        <v>43</v>
      </c>
      <c r="D630" s="43">
        <v>39</v>
      </c>
      <c r="F630">
        <v>629</v>
      </c>
      <c r="G630">
        <v>0.37411121583875601</v>
      </c>
      <c r="H630">
        <v>0.36991743498891499</v>
      </c>
      <c r="I630">
        <v>6.5685205863810894E-2</v>
      </c>
      <c r="J630">
        <v>0.201311645681018</v>
      </c>
      <c r="K630">
        <v>0.52783585467035299</v>
      </c>
      <c r="L630">
        <v>0.24014273179915399</v>
      </c>
      <c r="M630">
        <v>0.48269041377879701</v>
      </c>
    </row>
    <row r="631" spans="1:13" x14ac:dyDescent="0.35">
      <c r="A631" s="1" t="s">
        <v>30</v>
      </c>
      <c r="B631" s="1">
        <v>518</v>
      </c>
      <c r="C631" s="1" t="s">
        <v>43</v>
      </c>
      <c r="D631" s="43">
        <v>40</v>
      </c>
      <c r="F631">
        <v>630</v>
      </c>
      <c r="G631">
        <v>0.37977120302353501</v>
      </c>
      <c r="H631">
        <v>0.37375586965679802</v>
      </c>
      <c r="I631">
        <v>6.7892469355156401E-2</v>
      </c>
      <c r="J631">
        <v>0.19870553426777099</v>
      </c>
      <c r="K631">
        <v>0.52151571241616801</v>
      </c>
      <c r="L631">
        <v>0.24100071111756699</v>
      </c>
      <c r="M631">
        <v>0.49131077888820801</v>
      </c>
    </row>
    <row r="632" spans="1:13" x14ac:dyDescent="0.35">
      <c r="A632" s="1" t="s">
        <v>30</v>
      </c>
      <c r="B632" s="1">
        <v>519</v>
      </c>
      <c r="C632" s="1" t="s">
        <v>43</v>
      </c>
      <c r="D632" s="43">
        <v>41</v>
      </c>
      <c r="F632">
        <v>631</v>
      </c>
      <c r="G632">
        <v>0.38115014571400502</v>
      </c>
      <c r="H632">
        <v>0.37603703900118102</v>
      </c>
      <c r="I632">
        <v>6.6935872687481496E-2</v>
      </c>
      <c r="J632">
        <v>0.21174293016642801</v>
      </c>
      <c r="K632">
        <v>0.52587305829875797</v>
      </c>
      <c r="L632">
        <v>0.24321614260859001</v>
      </c>
      <c r="M632">
        <v>0.49310984485308101</v>
      </c>
    </row>
    <row r="633" spans="1:13" x14ac:dyDescent="0.35">
      <c r="A633" s="1" t="s">
        <v>30</v>
      </c>
      <c r="B633" s="1">
        <v>520</v>
      </c>
      <c r="C633" s="1" t="s">
        <v>43</v>
      </c>
      <c r="D633" s="43">
        <v>42</v>
      </c>
      <c r="F633">
        <v>632</v>
      </c>
      <c r="G633">
        <v>0.37511516653729998</v>
      </c>
      <c r="H633">
        <v>0.372841189475625</v>
      </c>
      <c r="I633">
        <v>6.7707055800392602E-2</v>
      </c>
      <c r="J633">
        <v>0.19757953808117501</v>
      </c>
      <c r="K633">
        <v>0.526792712855357</v>
      </c>
      <c r="L633">
        <v>0.23926870031022801</v>
      </c>
      <c r="M633">
        <v>0.492065560178026</v>
      </c>
    </row>
    <row r="634" spans="1:13" x14ac:dyDescent="0.35">
      <c r="A634" s="1" t="s">
        <v>30</v>
      </c>
      <c r="B634" s="1">
        <v>521</v>
      </c>
      <c r="C634" s="1" t="s">
        <v>43</v>
      </c>
      <c r="D634" s="43">
        <v>43</v>
      </c>
      <c r="F634">
        <v>633</v>
      </c>
      <c r="G634">
        <v>0.37328777193374602</v>
      </c>
      <c r="H634">
        <v>0.37153356267360499</v>
      </c>
      <c r="I634">
        <v>6.7784807321757998E-2</v>
      </c>
      <c r="J634">
        <v>0.187873770409545</v>
      </c>
      <c r="K634">
        <v>0.52663397908709197</v>
      </c>
      <c r="L634">
        <v>0.236108794544969</v>
      </c>
      <c r="M634">
        <v>0.49087596652675197</v>
      </c>
    </row>
    <row r="635" spans="1:13" x14ac:dyDescent="0.35">
      <c r="A635" s="1" t="s">
        <v>30</v>
      </c>
      <c r="B635" s="1">
        <v>522</v>
      </c>
      <c r="C635" s="1" t="s">
        <v>43</v>
      </c>
      <c r="D635" s="43">
        <v>44</v>
      </c>
      <c r="F635">
        <v>634</v>
      </c>
      <c r="G635">
        <v>0.38054961839361501</v>
      </c>
      <c r="H635">
        <v>0.37693097262818798</v>
      </c>
      <c r="I635">
        <v>6.6213385384118598E-2</v>
      </c>
      <c r="J635">
        <v>0.179085656979946</v>
      </c>
      <c r="K635">
        <v>0.53820312673206205</v>
      </c>
      <c r="L635">
        <v>0.244132236392617</v>
      </c>
      <c r="M635">
        <v>0.49479634111459297</v>
      </c>
    </row>
    <row r="636" spans="1:13" x14ac:dyDescent="0.35">
      <c r="A636" s="1" t="s">
        <v>30</v>
      </c>
      <c r="B636" s="1">
        <v>523</v>
      </c>
      <c r="C636" s="1" t="s">
        <v>43</v>
      </c>
      <c r="D636" s="43">
        <v>45</v>
      </c>
      <c r="F636">
        <v>635</v>
      </c>
      <c r="G636">
        <v>0.40494904083275202</v>
      </c>
      <c r="H636">
        <v>0.39502766188526001</v>
      </c>
      <c r="I636">
        <v>7.8649968004590801E-2</v>
      </c>
      <c r="J636">
        <v>0.17758516495071899</v>
      </c>
      <c r="K636">
        <v>0.56332048818034297</v>
      </c>
      <c r="L636">
        <v>0.23026706128086399</v>
      </c>
      <c r="M636">
        <v>0.517015548098404</v>
      </c>
    </row>
    <row r="637" spans="1:13" x14ac:dyDescent="0.35">
      <c r="A637" s="1" t="s">
        <v>30</v>
      </c>
      <c r="B637" s="1">
        <v>524</v>
      </c>
      <c r="C637" s="1" t="s">
        <v>43</v>
      </c>
      <c r="D637" s="43">
        <v>46</v>
      </c>
      <c r="F637">
        <v>636</v>
      </c>
      <c r="G637">
        <v>0.40593843663727902</v>
      </c>
      <c r="H637">
        <v>0.39577193776601399</v>
      </c>
      <c r="I637">
        <v>7.9895426386088306E-2</v>
      </c>
      <c r="J637">
        <v>0.18849810920433299</v>
      </c>
      <c r="K637">
        <v>0.55821882873442596</v>
      </c>
      <c r="L637">
        <v>0.23241955734553901</v>
      </c>
      <c r="M637">
        <v>0.52421285023430597</v>
      </c>
    </row>
    <row r="638" spans="1:13" x14ac:dyDescent="0.35">
      <c r="A638" s="1" t="s">
        <v>30</v>
      </c>
      <c r="B638" s="1">
        <v>525</v>
      </c>
      <c r="C638" s="1" t="s">
        <v>43</v>
      </c>
      <c r="D638" s="43">
        <v>47</v>
      </c>
      <c r="F638">
        <v>637</v>
      </c>
      <c r="G638">
        <v>0.40290831511996</v>
      </c>
      <c r="H638">
        <v>0.39386287408152698</v>
      </c>
      <c r="I638">
        <v>7.7741764005899494E-2</v>
      </c>
      <c r="J638">
        <v>0.18250496414768</v>
      </c>
      <c r="K638">
        <v>0.55023334983840799</v>
      </c>
      <c r="L638">
        <v>0.22970583026308899</v>
      </c>
      <c r="M638">
        <v>0.51687102942222996</v>
      </c>
    </row>
    <row r="639" spans="1:13" x14ac:dyDescent="0.35">
      <c r="A639" s="1" t="s">
        <v>30</v>
      </c>
      <c r="B639" s="1">
        <v>526</v>
      </c>
      <c r="C639" s="1" t="s">
        <v>43</v>
      </c>
      <c r="D639" s="43">
        <v>48</v>
      </c>
      <c r="F639">
        <v>638</v>
      </c>
      <c r="G639">
        <v>0.40580994265613102</v>
      </c>
      <c r="H639">
        <v>0.39623913832476598</v>
      </c>
      <c r="I639">
        <v>7.8984019278989598E-2</v>
      </c>
      <c r="J639">
        <v>0.17779943541108001</v>
      </c>
      <c r="K639">
        <v>0.56028768954344899</v>
      </c>
      <c r="L639">
        <v>0.225472703309197</v>
      </c>
      <c r="M639">
        <v>0.52027498583772003</v>
      </c>
    </row>
    <row r="640" spans="1:13" x14ac:dyDescent="0.35">
      <c r="A640" s="1" t="s">
        <v>30</v>
      </c>
      <c r="B640" s="1">
        <v>527</v>
      </c>
      <c r="C640" s="1" t="s">
        <v>43</v>
      </c>
      <c r="D640" s="43">
        <v>49</v>
      </c>
      <c r="F640">
        <v>639</v>
      </c>
      <c r="G640">
        <v>0.406562340243455</v>
      </c>
      <c r="H640">
        <v>0.397057148624189</v>
      </c>
      <c r="I640">
        <v>7.9363618193299304E-2</v>
      </c>
      <c r="J640">
        <v>0.184160791760205</v>
      </c>
      <c r="K640">
        <v>0.55041119156695795</v>
      </c>
      <c r="L640">
        <v>0.22776242960291401</v>
      </c>
      <c r="M640">
        <v>0.523126695285421</v>
      </c>
    </row>
    <row r="641" spans="1:13" x14ac:dyDescent="0.35">
      <c r="A641" s="1" t="s">
        <v>30</v>
      </c>
      <c r="B641" s="1">
        <v>528</v>
      </c>
      <c r="C641" s="1" t="s">
        <v>43</v>
      </c>
      <c r="D641" s="43">
        <v>50</v>
      </c>
      <c r="F641">
        <v>640</v>
      </c>
      <c r="G641">
        <v>0.41728921738126001</v>
      </c>
      <c r="H641">
        <v>0.40371981341089902</v>
      </c>
      <c r="I641">
        <v>8.3938410244837294E-2</v>
      </c>
      <c r="J641">
        <v>0.14970089372001599</v>
      </c>
      <c r="K641">
        <v>0.56044255906231699</v>
      </c>
      <c r="L641">
        <v>0.22472047860397501</v>
      </c>
      <c r="M641">
        <v>0.53900792431407396</v>
      </c>
    </row>
    <row r="642" spans="1:13" x14ac:dyDescent="0.35">
      <c r="A642" s="1" t="s">
        <v>30</v>
      </c>
      <c r="B642" s="1">
        <v>529</v>
      </c>
      <c r="C642" s="1" t="s">
        <v>43</v>
      </c>
      <c r="D642" s="43">
        <v>51</v>
      </c>
      <c r="F642">
        <v>641</v>
      </c>
      <c r="G642">
        <v>0.41377487004832197</v>
      </c>
      <c r="H642">
        <v>0.40446660306354298</v>
      </c>
      <c r="I642">
        <v>8.4032316157481704E-2</v>
      </c>
      <c r="J642">
        <v>0.163034741068074</v>
      </c>
      <c r="K642">
        <v>0.56898861304248405</v>
      </c>
      <c r="L642">
        <v>0.22223567105356301</v>
      </c>
      <c r="M642">
        <v>0.53208470233723404</v>
      </c>
    </row>
    <row r="643" spans="1:13" x14ac:dyDescent="0.35">
      <c r="A643" s="1" t="s">
        <v>30</v>
      </c>
      <c r="B643" s="1">
        <v>530</v>
      </c>
      <c r="C643" s="1" t="s">
        <v>43</v>
      </c>
      <c r="D643" s="43">
        <v>52</v>
      </c>
      <c r="F643">
        <v>642</v>
      </c>
      <c r="G643">
        <v>0.41926976050141601</v>
      </c>
      <c r="H643">
        <v>0.407684839986658</v>
      </c>
      <c r="I643">
        <v>8.4072289724344398E-2</v>
      </c>
      <c r="J643">
        <v>0.171485553198965</v>
      </c>
      <c r="K643">
        <v>0.57312889415946799</v>
      </c>
      <c r="L643">
        <v>0.22771724243500699</v>
      </c>
      <c r="M643">
        <v>0.53540077650015405</v>
      </c>
    </row>
    <row r="644" spans="1:13" x14ac:dyDescent="0.35">
      <c r="A644" s="1" t="s">
        <v>30</v>
      </c>
      <c r="B644" s="1">
        <v>531</v>
      </c>
      <c r="C644" s="1" t="s">
        <v>43</v>
      </c>
      <c r="D644" s="43">
        <v>53</v>
      </c>
      <c r="F644">
        <v>643</v>
      </c>
      <c r="G644">
        <v>0.415581385179497</v>
      </c>
      <c r="H644">
        <v>0.40231625523269499</v>
      </c>
      <c r="I644">
        <v>8.7375605881748794E-2</v>
      </c>
      <c r="J644">
        <v>0.15459762012892</v>
      </c>
      <c r="K644">
        <v>0.56380853108625895</v>
      </c>
      <c r="L644">
        <v>0.21402504818388099</v>
      </c>
      <c r="M644">
        <v>0.53786102994385698</v>
      </c>
    </row>
    <row r="645" spans="1:13" x14ac:dyDescent="0.35">
      <c r="A645" s="1" t="s">
        <v>30</v>
      </c>
      <c r="B645" s="1">
        <v>532</v>
      </c>
      <c r="C645" s="1" t="s">
        <v>43</v>
      </c>
      <c r="D645" s="43">
        <v>54</v>
      </c>
      <c r="F645">
        <v>644</v>
      </c>
      <c r="G645">
        <v>0.41444189020217798</v>
      </c>
      <c r="H645">
        <v>0.402789638203288</v>
      </c>
      <c r="I645">
        <v>8.4493750542138799E-2</v>
      </c>
      <c r="J645">
        <v>0.16948151914856699</v>
      </c>
      <c r="K645">
        <v>0.57083621625035397</v>
      </c>
      <c r="L645">
        <v>0.22524823897044999</v>
      </c>
      <c r="M645">
        <v>0.53545330873261798</v>
      </c>
    </row>
    <row r="646" spans="1:13" x14ac:dyDescent="0.35">
      <c r="A646" s="1" t="s">
        <v>30</v>
      </c>
      <c r="B646" s="1">
        <v>533</v>
      </c>
      <c r="C646" s="1" t="s">
        <v>43</v>
      </c>
      <c r="D646" s="43">
        <v>55</v>
      </c>
      <c r="F646">
        <v>645</v>
      </c>
      <c r="G646">
        <v>0.43962655703577203</v>
      </c>
      <c r="H646">
        <v>0.41742636516783199</v>
      </c>
      <c r="I646">
        <v>9.4709314724617299E-2</v>
      </c>
      <c r="J646">
        <v>0.115668702749132</v>
      </c>
      <c r="K646">
        <v>0.57784924235811996</v>
      </c>
      <c r="L646">
        <v>0.19927610152036199</v>
      </c>
      <c r="M646">
        <v>0.54555145157473794</v>
      </c>
    </row>
    <row r="647" spans="1:13" x14ac:dyDescent="0.35">
      <c r="A647" s="1" t="s">
        <v>30</v>
      </c>
      <c r="B647" s="1">
        <v>534</v>
      </c>
      <c r="C647" s="1" t="s">
        <v>43</v>
      </c>
      <c r="D647" s="43">
        <v>56</v>
      </c>
      <c r="F647">
        <v>646</v>
      </c>
      <c r="G647">
        <v>0.43055507320757402</v>
      </c>
      <c r="H647">
        <v>0.40634390457541403</v>
      </c>
      <c r="I647">
        <v>0.10087727387242799</v>
      </c>
      <c r="J647">
        <v>0.115501558468788</v>
      </c>
      <c r="K647">
        <v>0.57307572813033203</v>
      </c>
      <c r="L647">
        <v>0.18537517835037501</v>
      </c>
      <c r="M647">
        <v>0.54387820681027699</v>
      </c>
    </row>
    <row r="648" spans="1:13" x14ac:dyDescent="0.35">
      <c r="A648" s="1" t="s">
        <v>30</v>
      </c>
      <c r="B648" s="1">
        <v>535</v>
      </c>
      <c r="C648" s="1" t="s">
        <v>43</v>
      </c>
      <c r="D648" s="43">
        <v>57</v>
      </c>
      <c r="F648">
        <v>647</v>
      </c>
      <c r="G648">
        <v>0.436538383939435</v>
      </c>
      <c r="H648">
        <v>0.41242051002204899</v>
      </c>
      <c r="I648">
        <v>9.6557464092158096E-2</v>
      </c>
      <c r="J648">
        <v>0.14570083814013701</v>
      </c>
      <c r="K648">
        <v>0.57709397460128598</v>
      </c>
      <c r="L648">
        <v>0.19781383050631099</v>
      </c>
      <c r="M648">
        <v>0.54673822475572198</v>
      </c>
    </row>
    <row r="649" spans="1:13" x14ac:dyDescent="0.35">
      <c r="A649" s="1" t="s">
        <v>30</v>
      </c>
      <c r="B649" s="1">
        <v>536</v>
      </c>
      <c r="C649" s="1" t="s">
        <v>43</v>
      </c>
      <c r="D649" s="43">
        <v>58</v>
      </c>
      <c r="F649">
        <v>648</v>
      </c>
      <c r="G649">
        <v>0.430261027023144</v>
      </c>
      <c r="H649">
        <v>0.40864649605188502</v>
      </c>
      <c r="I649">
        <v>9.7438451644004095E-2</v>
      </c>
      <c r="J649">
        <v>0.115226020539483</v>
      </c>
      <c r="K649">
        <v>0.58315670432234601</v>
      </c>
      <c r="L649">
        <v>0.19337883001634201</v>
      </c>
      <c r="M649">
        <v>0.54818457334380299</v>
      </c>
    </row>
    <row r="650" spans="1:13" x14ac:dyDescent="0.35">
      <c r="A650" s="1" t="s">
        <v>30</v>
      </c>
      <c r="B650" s="1">
        <v>537</v>
      </c>
      <c r="C650" s="1" t="s">
        <v>43</v>
      </c>
      <c r="D650" s="43">
        <v>59</v>
      </c>
      <c r="F650">
        <v>649</v>
      </c>
      <c r="G650">
        <v>0.43446234861219801</v>
      </c>
      <c r="H650">
        <v>0.40901089506231603</v>
      </c>
      <c r="I650">
        <v>9.9563045679831E-2</v>
      </c>
      <c r="J650">
        <v>0.12293967549832201</v>
      </c>
      <c r="K650">
        <v>0.56750116038384502</v>
      </c>
      <c r="L650">
        <v>0.184306339325395</v>
      </c>
      <c r="M650">
        <v>0.54498976075666095</v>
      </c>
    </row>
    <row r="651" spans="1:13" x14ac:dyDescent="0.35">
      <c r="A651" s="1" t="s">
        <v>30</v>
      </c>
      <c r="B651" s="1">
        <v>538</v>
      </c>
      <c r="C651" s="1" t="s">
        <v>43</v>
      </c>
      <c r="D651" s="43">
        <v>60</v>
      </c>
      <c r="F651">
        <v>650</v>
      </c>
      <c r="G651">
        <v>0.401330853054226</v>
      </c>
      <c r="H651">
        <v>0.38906967709388901</v>
      </c>
      <c r="I651">
        <v>8.5935543149614699E-2</v>
      </c>
      <c r="J651">
        <v>0.17665362119047101</v>
      </c>
      <c r="K651">
        <v>0.55338106945737597</v>
      </c>
      <c r="L651">
        <v>0.219047278489891</v>
      </c>
      <c r="M651">
        <v>0.52417132098996699</v>
      </c>
    </row>
    <row r="652" spans="1:13" x14ac:dyDescent="0.35">
      <c r="A652" s="1" t="s">
        <v>30</v>
      </c>
      <c r="B652" s="1">
        <v>539</v>
      </c>
      <c r="C652" s="1" t="s">
        <v>43</v>
      </c>
      <c r="D652" s="43">
        <v>61</v>
      </c>
      <c r="F652">
        <v>651</v>
      </c>
      <c r="G652">
        <v>0.39691673413069301</v>
      </c>
      <c r="H652">
        <v>0.38638723670751401</v>
      </c>
      <c r="I652">
        <v>8.4793679810178699E-2</v>
      </c>
      <c r="J652">
        <v>0.15909696555122199</v>
      </c>
      <c r="K652">
        <v>0.548350818146079</v>
      </c>
      <c r="L652">
        <v>0.21506139669739899</v>
      </c>
      <c r="M652">
        <v>0.52438454581095395</v>
      </c>
    </row>
    <row r="653" spans="1:13" x14ac:dyDescent="0.35">
      <c r="A653" s="1" t="s">
        <v>30</v>
      </c>
      <c r="B653" s="1">
        <v>540</v>
      </c>
      <c r="C653" s="1" t="s">
        <v>43</v>
      </c>
      <c r="D653" s="43">
        <v>62</v>
      </c>
      <c r="F653">
        <v>652</v>
      </c>
      <c r="G653">
        <v>0.39622579670006902</v>
      </c>
      <c r="H653">
        <v>0.387528946759441</v>
      </c>
      <c r="I653">
        <v>8.2283481619342E-2</v>
      </c>
      <c r="J653">
        <v>0.16586991847448701</v>
      </c>
      <c r="K653">
        <v>0.55303993627219905</v>
      </c>
      <c r="L653">
        <v>0.21883600434300499</v>
      </c>
      <c r="M653">
        <v>0.52097212205163601</v>
      </c>
    </row>
    <row r="654" spans="1:13" x14ac:dyDescent="0.35">
      <c r="A654" s="1" t="s">
        <v>30</v>
      </c>
      <c r="B654" s="1">
        <v>541</v>
      </c>
      <c r="C654" s="1" t="s">
        <v>43</v>
      </c>
      <c r="D654" s="43">
        <v>63</v>
      </c>
      <c r="F654">
        <v>653</v>
      </c>
      <c r="G654">
        <v>0.40070643071302098</v>
      </c>
      <c r="H654">
        <v>0.38943203894628903</v>
      </c>
      <c r="I654">
        <v>8.4071400113920405E-2</v>
      </c>
      <c r="J654">
        <v>0.151799431055371</v>
      </c>
      <c r="K654">
        <v>0.56681547852502001</v>
      </c>
      <c r="L654">
        <v>0.21640816616310701</v>
      </c>
      <c r="M654">
        <v>0.52407998019364999</v>
      </c>
    </row>
    <row r="655" spans="1:13" x14ac:dyDescent="0.35">
      <c r="A655" s="1" t="s">
        <v>30</v>
      </c>
      <c r="B655" s="1">
        <v>542</v>
      </c>
      <c r="C655" s="1" t="s">
        <v>43</v>
      </c>
      <c r="D655" s="43">
        <v>64</v>
      </c>
      <c r="F655">
        <v>654</v>
      </c>
      <c r="G655">
        <v>0.40121325745681002</v>
      </c>
      <c r="H655">
        <v>0.389770201471143</v>
      </c>
      <c r="I655">
        <v>8.6841141824585494E-2</v>
      </c>
      <c r="J655">
        <v>0.161034900923375</v>
      </c>
      <c r="K655">
        <v>0.56065520950638204</v>
      </c>
      <c r="L655">
        <v>0.21484760630035901</v>
      </c>
      <c r="M655">
        <v>0.52386385814144099</v>
      </c>
    </row>
    <row r="656" spans="1:13" x14ac:dyDescent="0.35">
      <c r="A656" s="1" t="s">
        <v>30</v>
      </c>
      <c r="B656" s="1">
        <v>543</v>
      </c>
      <c r="C656" s="1" t="s">
        <v>43</v>
      </c>
      <c r="D656" s="43">
        <v>65</v>
      </c>
      <c r="F656">
        <v>655</v>
      </c>
      <c r="G656">
        <v>0.37742597118263799</v>
      </c>
      <c r="H656">
        <v>0.37043130252291201</v>
      </c>
      <c r="I656">
        <v>7.5189641356419396E-2</v>
      </c>
      <c r="J656">
        <v>0.17819461313944099</v>
      </c>
      <c r="K656">
        <v>0.55317977339267799</v>
      </c>
      <c r="L656">
        <v>0.22306711014654701</v>
      </c>
      <c r="M656">
        <v>0.50305497033424795</v>
      </c>
    </row>
    <row r="657" spans="1:13" x14ac:dyDescent="0.35">
      <c r="A657" s="1" t="s">
        <v>30</v>
      </c>
      <c r="B657" s="1">
        <v>544</v>
      </c>
      <c r="C657" s="1" t="s">
        <v>43</v>
      </c>
      <c r="D657" s="43">
        <v>66</v>
      </c>
      <c r="F657">
        <v>656</v>
      </c>
      <c r="G657">
        <v>0.36866055847427298</v>
      </c>
      <c r="H657">
        <v>0.36591473983897299</v>
      </c>
      <c r="I657">
        <v>7.4625788010085403E-2</v>
      </c>
      <c r="J657">
        <v>0.187701223828873</v>
      </c>
      <c r="K657">
        <v>0.53644223951563896</v>
      </c>
      <c r="L657">
        <v>0.21977133056356499</v>
      </c>
      <c r="M657">
        <v>0.49787927736278498</v>
      </c>
    </row>
    <row r="658" spans="1:13" x14ac:dyDescent="0.35">
      <c r="A658" s="1" t="s">
        <v>30</v>
      </c>
      <c r="B658" s="1">
        <v>545</v>
      </c>
      <c r="C658" s="1" t="s">
        <v>43</v>
      </c>
      <c r="D658" s="43">
        <v>67</v>
      </c>
      <c r="F658">
        <v>657</v>
      </c>
      <c r="G658">
        <v>0.37823152116574399</v>
      </c>
      <c r="H658">
        <v>0.37138787465232398</v>
      </c>
      <c r="I658">
        <v>7.1602506308484998E-2</v>
      </c>
      <c r="J658">
        <v>0.18022119226226599</v>
      </c>
      <c r="K658">
        <v>0.53599420912803997</v>
      </c>
      <c r="L658">
        <v>0.231415376633753</v>
      </c>
      <c r="M658">
        <v>0.49601216885001498</v>
      </c>
    </row>
    <row r="659" spans="1:13" x14ac:dyDescent="0.35">
      <c r="A659" s="1" t="s">
        <v>30</v>
      </c>
      <c r="B659" s="1">
        <v>546</v>
      </c>
      <c r="C659" s="1" t="s">
        <v>43</v>
      </c>
      <c r="D659" s="43">
        <v>68</v>
      </c>
      <c r="F659">
        <v>658</v>
      </c>
      <c r="G659">
        <v>0.37708686156747701</v>
      </c>
      <c r="H659">
        <v>0.37160051588435</v>
      </c>
      <c r="I659">
        <v>7.4000336599410396E-2</v>
      </c>
      <c r="J659">
        <v>0.18290392642947001</v>
      </c>
      <c r="K659">
        <v>0.538128767784675</v>
      </c>
      <c r="L659">
        <v>0.22320779927279599</v>
      </c>
      <c r="M659">
        <v>0.50275957660639803</v>
      </c>
    </row>
    <row r="660" spans="1:13" x14ac:dyDescent="0.35">
      <c r="A660" s="1" t="s">
        <v>30</v>
      </c>
      <c r="B660" s="1">
        <v>547</v>
      </c>
      <c r="C660" s="1" t="s">
        <v>43</v>
      </c>
      <c r="D660" s="43">
        <v>69</v>
      </c>
      <c r="F660">
        <v>659</v>
      </c>
      <c r="G660">
        <v>0.37473265834335301</v>
      </c>
      <c r="H660">
        <v>0.36859015286292601</v>
      </c>
      <c r="I660">
        <v>7.3186061553120393E-2</v>
      </c>
      <c r="J660">
        <v>0.15923890906645899</v>
      </c>
      <c r="K660">
        <v>0.53982624863746498</v>
      </c>
      <c r="L660">
        <v>0.22296554703736199</v>
      </c>
      <c r="M660">
        <v>0.49821974947405201</v>
      </c>
    </row>
    <row r="661" spans="1:13" x14ac:dyDescent="0.35">
      <c r="A661" s="1" t="s">
        <v>30</v>
      </c>
      <c r="B661" s="1">
        <v>548</v>
      </c>
      <c r="C661" s="1" t="s">
        <v>43</v>
      </c>
      <c r="D661" s="43">
        <v>70</v>
      </c>
      <c r="F661">
        <v>660</v>
      </c>
      <c r="G661">
        <v>0.38855254034286002</v>
      </c>
      <c r="H661">
        <v>0.38137532330870999</v>
      </c>
      <c r="I661">
        <v>7.2280719404015606E-2</v>
      </c>
      <c r="J661">
        <v>0.189312536354309</v>
      </c>
      <c r="K661">
        <v>0.54394718740964099</v>
      </c>
      <c r="L661">
        <v>0.22919978274038</v>
      </c>
      <c r="M661">
        <v>0.49751074009568702</v>
      </c>
    </row>
    <row r="662" spans="1:13" x14ac:dyDescent="0.35">
      <c r="A662" s="1" t="s">
        <v>30</v>
      </c>
      <c r="B662" s="1">
        <v>549</v>
      </c>
      <c r="C662" s="1" t="s">
        <v>43</v>
      </c>
      <c r="D662" s="43">
        <v>71</v>
      </c>
      <c r="F662">
        <v>661</v>
      </c>
      <c r="G662">
        <v>0.38121636802381798</v>
      </c>
      <c r="H662">
        <v>0.37833894679788699</v>
      </c>
      <c r="I662">
        <v>7.4116881955556796E-2</v>
      </c>
      <c r="J662">
        <v>0.18079582626190799</v>
      </c>
      <c r="K662">
        <v>0.53668227293169801</v>
      </c>
      <c r="L662">
        <v>0.227785515083612</v>
      </c>
      <c r="M662">
        <v>0.50335506155832599</v>
      </c>
    </row>
    <row r="663" spans="1:13" x14ac:dyDescent="0.35">
      <c r="A663" s="1" t="s">
        <v>30</v>
      </c>
      <c r="B663" s="1">
        <v>550</v>
      </c>
      <c r="C663" s="1" t="s">
        <v>43</v>
      </c>
      <c r="D663" s="43">
        <v>72</v>
      </c>
      <c r="F663">
        <v>662</v>
      </c>
      <c r="G663">
        <v>0.38681323871290302</v>
      </c>
      <c r="H663">
        <v>0.38091240701088203</v>
      </c>
      <c r="I663">
        <v>7.3248933730688096E-2</v>
      </c>
      <c r="J663">
        <v>0.184770233690154</v>
      </c>
      <c r="K663">
        <v>0.53548762934536798</v>
      </c>
      <c r="L663">
        <v>0.23085500125510999</v>
      </c>
      <c r="M663">
        <v>0.50013074892748199</v>
      </c>
    </row>
    <row r="664" spans="1:13" x14ac:dyDescent="0.35">
      <c r="A664" s="1" t="s">
        <v>30</v>
      </c>
      <c r="B664" s="1">
        <v>551</v>
      </c>
      <c r="C664" s="1" t="s">
        <v>43</v>
      </c>
      <c r="D664" s="43">
        <v>73</v>
      </c>
      <c r="F664">
        <v>663</v>
      </c>
      <c r="G664">
        <v>0.38920989734656403</v>
      </c>
      <c r="H664">
        <v>0.38188904326262002</v>
      </c>
      <c r="I664">
        <v>7.3728062391873794E-2</v>
      </c>
      <c r="J664">
        <v>0.178048724914561</v>
      </c>
      <c r="K664">
        <v>0.53972649134370598</v>
      </c>
      <c r="L664">
        <v>0.23428497815136901</v>
      </c>
      <c r="M664">
        <v>0.50836308312633005</v>
      </c>
    </row>
    <row r="665" spans="1:13" x14ac:dyDescent="0.35">
      <c r="A665" s="1" t="s">
        <v>30</v>
      </c>
      <c r="B665" s="1">
        <v>552</v>
      </c>
      <c r="C665" s="1" t="s">
        <v>43</v>
      </c>
      <c r="D665" s="43">
        <v>74</v>
      </c>
      <c r="F665">
        <v>664</v>
      </c>
      <c r="G665">
        <v>0.38572749377158599</v>
      </c>
      <c r="H665">
        <v>0.38120049374900999</v>
      </c>
      <c r="I665">
        <v>7.3670174740073396E-2</v>
      </c>
      <c r="J665">
        <v>0.178357152270644</v>
      </c>
      <c r="K665">
        <v>0.54713240394860196</v>
      </c>
      <c r="L665">
        <v>0.23474021907637799</v>
      </c>
      <c r="M665">
        <v>0.505800673738107</v>
      </c>
    </row>
    <row r="666" spans="1:13" x14ac:dyDescent="0.35">
      <c r="A666" s="1" t="s">
        <v>30</v>
      </c>
      <c r="B666" s="1">
        <v>553</v>
      </c>
      <c r="C666" s="1" t="s">
        <v>43</v>
      </c>
      <c r="D666" s="43">
        <v>75</v>
      </c>
      <c r="F666">
        <v>665</v>
      </c>
      <c r="G666">
        <v>0.37911091764784399</v>
      </c>
      <c r="H666">
        <v>0.370215337878678</v>
      </c>
      <c r="I666">
        <v>9.4439781454492805E-2</v>
      </c>
      <c r="J666">
        <v>0.13057853331020799</v>
      </c>
      <c r="K666">
        <v>0.56344577376019001</v>
      </c>
      <c r="L666">
        <v>0.18207803577161699</v>
      </c>
      <c r="M666">
        <v>0.521940028669862</v>
      </c>
    </row>
    <row r="667" spans="1:13" x14ac:dyDescent="0.35">
      <c r="A667" s="1" t="s">
        <v>30</v>
      </c>
      <c r="B667" s="1">
        <v>554</v>
      </c>
      <c r="C667" s="1" t="s">
        <v>43</v>
      </c>
      <c r="D667" s="43">
        <v>76</v>
      </c>
      <c r="F667">
        <v>666</v>
      </c>
      <c r="G667">
        <v>0.38241370158416399</v>
      </c>
      <c r="H667">
        <v>0.37132962455796997</v>
      </c>
      <c r="I667">
        <v>9.6736153621488602E-2</v>
      </c>
      <c r="J667">
        <v>0.11803320334826101</v>
      </c>
      <c r="K667">
        <v>0.55011150768964001</v>
      </c>
      <c r="L667">
        <v>0.17745938391158</v>
      </c>
      <c r="M667">
        <v>0.52567757643864899</v>
      </c>
    </row>
    <row r="668" spans="1:13" x14ac:dyDescent="0.35">
      <c r="A668" s="1" t="s">
        <v>30</v>
      </c>
      <c r="B668" s="1">
        <v>555</v>
      </c>
      <c r="C668" s="1" t="s">
        <v>43</v>
      </c>
      <c r="D668" s="43">
        <v>77</v>
      </c>
      <c r="F668">
        <v>667</v>
      </c>
      <c r="G668">
        <v>0.38288165662222501</v>
      </c>
      <c r="H668">
        <v>0.37051291194811697</v>
      </c>
      <c r="I668">
        <v>9.5203005945777505E-2</v>
      </c>
      <c r="J668">
        <v>0.11481070750854</v>
      </c>
      <c r="K668">
        <v>0.55777885771582003</v>
      </c>
      <c r="L668">
        <v>0.18003673833877301</v>
      </c>
      <c r="M668">
        <v>0.52450927522582202</v>
      </c>
    </row>
    <row r="669" spans="1:13" x14ac:dyDescent="0.35">
      <c r="A669" s="1" t="s">
        <v>30</v>
      </c>
      <c r="B669" s="1">
        <v>556</v>
      </c>
      <c r="C669" s="1" t="s">
        <v>43</v>
      </c>
      <c r="D669" s="43">
        <v>78</v>
      </c>
      <c r="F669">
        <v>668</v>
      </c>
      <c r="G669">
        <v>0.385766651833999</v>
      </c>
      <c r="H669">
        <v>0.37662102934311298</v>
      </c>
      <c r="I669">
        <v>9.2375536507229503E-2</v>
      </c>
      <c r="J669">
        <v>0.132952349343744</v>
      </c>
      <c r="K669">
        <v>0.55997434528204304</v>
      </c>
      <c r="L669">
        <v>0.19088451351993599</v>
      </c>
      <c r="M669">
        <v>0.52307611381647401</v>
      </c>
    </row>
    <row r="670" spans="1:13" x14ac:dyDescent="0.35">
      <c r="A670" s="1" t="s">
        <v>30</v>
      </c>
      <c r="B670" s="1">
        <v>557</v>
      </c>
      <c r="C670" s="1" t="s">
        <v>43</v>
      </c>
      <c r="D670" s="43">
        <v>79</v>
      </c>
      <c r="F670">
        <v>669</v>
      </c>
      <c r="G670">
        <v>0.38212974546756701</v>
      </c>
      <c r="H670">
        <v>0.37242659294203001</v>
      </c>
      <c r="I670">
        <v>9.2123945027970999E-2</v>
      </c>
      <c r="J670">
        <v>0.13759355971831499</v>
      </c>
      <c r="K670">
        <v>0.57320683107303705</v>
      </c>
      <c r="L670">
        <v>0.17855587792418701</v>
      </c>
      <c r="M670">
        <v>0.52307252329660903</v>
      </c>
    </row>
    <row r="671" spans="1:13" x14ac:dyDescent="0.35">
      <c r="A671" s="1" t="s">
        <v>30</v>
      </c>
      <c r="B671" s="1">
        <v>558</v>
      </c>
      <c r="C671" s="1" t="s">
        <v>43</v>
      </c>
      <c r="D671" s="43">
        <v>80</v>
      </c>
      <c r="F671">
        <v>670</v>
      </c>
      <c r="G671" s="115">
        <v>-4.1431433848779202E-14</v>
      </c>
      <c r="H671" s="115">
        <v>6.8073192712157304E-13</v>
      </c>
      <c r="I671" s="115">
        <v>2.3063330537533801E-11</v>
      </c>
      <c r="J671" s="115">
        <v>-8.3502174016406698E-11</v>
      </c>
      <c r="K671" s="115">
        <v>8.3158923918030795E-11</v>
      </c>
      <c r="L671" s="115">
        <v>-4.8826629870298598E-11</v>
      </c>
      <c r="M671" s="115">
        <v>5.1103401914337598E-11</v>
      </c>
    </row>
    <row r="672" spans="1:13" x14ac:dyDescent="0.35">
      <c r="A672" s="1" t="s">
        <v>30</v>
      </c>
      <c r="B672" s="1">
        <v>559</v>
      </c>
      <c r="C672" s="1" t="s">
        <v>43</v>
      </c>
      <c r="D672" s="43">
        <v>81</v>
      </c>
      <c r="F672">
        <v>671</v>
      </c>
      <c r="G672" s="115">
        <v>-6.3053577768488705E-13</v>
      </c>
      <c r="H672" s="115">
        <v>-2.1165576014161001E-13</v>
      </c>
      <c r="I672" s="115">
        <v>2.2627910210444301E-11</v>
      </c>
      <c r="J672" s="115">
        <v>-7.0500328664139796E-11</v>
      </c>
      <c r="K672" s="115">
        <v>9.1236054724747706E-11</v>
      </c>
      <c r="L672" s="115">
        <v>-4.4717905680225199E-11</v>
      </c>
      <c r="M672" s="115">
        <v>4.8735471279506197E-11</v>
      </c>
    </row>
    <row r="673" spans="1:13" x14ac:dyDescent="0.35">
      <c r="A673" s="1" t="s">
        <v>30</v>
      </c>
      <c r="B673" s="1">
        <v>560</v>
      </c>
      <c r="C673" s="1" t="s">
        <v>43</v>
      </c>
      <c r="D673" s="43">
        <v>82</v>
      </c>
      <c r="F673">
        <v>672</v>
      </c>
      <c r="G673" s="115">
        <v>-1.4769364717059E-12</v>
      </c>
      <c r="H673" s="115">
        <v>-1.23020102848389E-12</v>
      </c>
      <c r="I673" s="115">
        <v>2.3601797099833399E-11</v>
      </c>
      <c r="J673" s="115">
        <v>-8.0627593924725806E-11</v>
      </c>
      <c r="K673" s="115">
        <v>7.8433353689457403E-11</v>
      </c>
      <c r="L673" s="115">
        <v>-5.4533704749274297E-11</v>
      </c>
      <c r="M673" s="115">
        <v>4.7600745383037201E-11</v>
      </c>
    </row>
    <row r="674" spans="1:13" x14ac:dyDescent="0.35">
      <c r="A674" s="1" t="s">
        <v>30</v>
      </c>
      <c r="B674" s="1">
        <v>561</v>
      </c>
      <c r="C674" s="1" t="s">
        <v>43</v>
      </c>
      <c r="D674" s="43">
        <v>83</v>
      </c>
      <c r="F674">
        <v>673</v>
      </c>
      <c r="G674" s="115">
        <v>3.3318871611456898E-13</v>
      </c>
      <c r="H674" s="115">
        <v>3.2983083763573898E-15</v>
      </c>
      <c r="I674" s="115">
        <v>2.29538305958175E-11</v>
      </c>
      <c r="J674" s="115">
        <v>-8.0092224341081201E-11</v>
      </c>
      <c r="K674" s="115">
        <v>7.9454062465835499E-11</v>
      </c>
      <c r="L674" s="115">
        <v>-4.9268442538702499E-11</v>
      </c>
      <c r="M674" s="115">
        <v>4.6563242361512898E-11</v>
      </c>
    </row>
    <row r="675" spans="1:13" x14ac:dyDescent="0.35">
      <c r="A675" s="1" t="s">
        <v>30</v>
      </c>
      <c r="B675" s="1">
        <v>562</v>
      </c>
      <c r="C675" s="1" t="s">
        <v>43</v>
      </c>
      <c r="D675" s="43">
        <v>84</v>
      </c>
      <c r="F675">
        <v>674</v>
      </c>
      <c r="G675" s="115">
        <v>-2.05332357840885E-13</v>
      </c>
      <c r="H675" s="115">
        <v>6.9335694413283502E-13</v>
      </c>
      <c r="I675" s="115">
        <v>2.3188831434004801E-11</v>
      </c>
      <c r="J675" s="115">
        <v>-7.6190976781235905E-11</v>
      </c>
      <c r="K675" s="115">
        <v>6.72705751688772E-11</v>
      </c>
      <c r="L675" s="115">
        <v>-4.7305020891630697E-11</v>
      </c>
      <c r="M675" s="115">
        <v>4.84270237816859E-11</v>
      </c>
    </row>
    <row r="676" spans="1:13" x14ac:dyDescent="0.35">
      <c r="A676" s="1" t="s">
        <v>30</v>
      </c>
      <c r="B676" s="1">
        <v>563</v>
      </c>
      <c r="C676" s="1" t="s">
        <v>43</v>
      </c>
      <c r="D676" s="43">
        <v>85</v>
      </c>
      <c r="F676">
        <v>675</v>
      </c>
      <c r="G676" s="115">
        <v>9.2656877652393393E-13</v>
      </c>
      <c r="H676" s="115">
        <v>1.48426230023032E-12</v>
      </c>
      <c r="I676" s="115">
        <v>2.3612997523462301E-11</v>
      </c>
      <c r="J676" s="115">
        <v>-7.8077624254845999E-11</v>
      </c>
      <c r="K676" s="115">
        <v>6.6116549707021505E-11</v>
      </c>
      <c r="L676" s="115">
        <v>-5.0577522926570097E-11</v>
      </c>
      <c r="M676" s="115">
        <v>4.8793213623043198E-11</v>
      </c>
    </row>
    <row r="677" spans="1:13" x14ac:dyDescent="0.35">
      <c r="A677" s="1" t="s">
        <v>30</v>
      </c>
      <c r="B677" s="1">
        <v>564</v>
      </c>
      <c r="C677" s="1" t="s">
        <v>43</v>
      </c>
      <c r="D677" s="43">
        <v>86</v>
      </c>
      <c r="F677">
        <v>676</v>
      </c>
      <c r="G677" s="115">
        <v>-2.5615056119373199E-14</v>
      </c>
      <c r="H677" s="115">
        <v>3.9879769946559201E-13</v>
      </c>
      <c r="I677" s="115">
        <v>2.4071579958296302E-11</v>
      </c>
      <c r="J677" s="115">
        <v>-7.8472974256718294E-11</v>
      </c>
      <c r="K677" s="115">
        <v>8.2708213014679199E-11</v>
      </c>
      <c r="L677" s="115">
        <v>-5.0523941601391503E-11</v>
      </c>
      <c r="M677" s="115">
        <v>4.8950572057776398E-11</v>
      </c>
    </row>
    <row r="678" spans="1:13" x14ac:dyDescent="0.35">
      <c r="A678" s="1" t="s">
        <v>30</v>
      </c>
      <c r="B678" s="1">
        <v>565</v>
      </c>
      <c r="C678" s="1" t="s">
        <v>43</v>
      </c>
      <c r="D678" s="43">
        <v>87</v>
      </c>
      <c r="F678">
        <v>677</v>
      </c>
      <c r="G678" s="115">
        <v>7.4021797564421405E-13</v>
      </c>
      <c r="H678" s="115">
        <v>1.006832021769E-12</v>
      </c>
      <c r="I678" s="115">
        <v>2.2368407106346499E-11</v>
      </c>
      <c r="J678" s="115">
        <v>-8.6284018082746694E-11</v>
      </c>
      <c r="K678" s="115">
        <v>6.7446997918887402E-11</v>
      </c>
      <c r="L678" s="115">
        <v>-4.95250648561799E-11</v>
      </c>
      <c r="M678" s="115">
        <v>4.73371996492179E-11</v>
      </c>
    </row>
    <row r="679" spans="1:13" x14ac:dyDescent="0.35">
      <c r="A679" s="1" t="s">
        <v>30</v>
      </c>
      <c r="B679" s="1">
        <v>566</v>
      </c>
      <c r="C679" s="1" t="s">
        <v>43</v>
      </c>
      <c r="D679" s="43">
        <v>88</v>
      </c>
      <c r="F679">
        <v>678</v>
      </c>
      <c r="G679" s="115">
        <v>-7.8410349273456005E-14</v>
      </c>
      <c r="H679" s="115">
        <v>8.2308043344580398E-14</v>
      </c>
      <c r="I679" s="115">
        <v>2.2720430813119501E-11</v>
      </c>
      <c r="J679" s="115">
        <v>-7.2997096711196601E-11</v>
      </c>
      <c r="K679" s="115">
        <v>7.6714850527205496E-11</v>
      </c>
      <c r="L679" s="115">
        <v>-4.52495215654961E-11</v>
      </c>
      <c r="M679" s="115">
        <v>4.8100014949919303E-11</v>
      </c>
    </row>
    <row r="680" spans="1:13" x14ac:dyDescent="0.35">
      <c r="A680" s="1" t="s">
        <v>30</v>
      </c>
      <c r="B680" s="1">
        <v>567</v>
      </c>
      <c r="C680" s="1" t="s">
        <v>43</v>
      </c>
      <c r="D680" s="43">
        <v>89</v>
      </c>
      <c r="F680">
        <v>679</v>
      </c>
      <c r="G680" s="115">
        <v>4.2565628963815299E-13</v>
      </c>
      <c r="H680" s="115">
        <v>4.2294372402234197E-15</v>
      </c>
      <c r="I680" s="115">
        <v>2.26656847600181E-11</v>
      </c>
      <c r="J680" s="115">
        <v>-7.8871102831284305E-11</v>
      </c>
      <c r="K680" s="115">
        <v>7.8411848083736396E-11</v>
      </c>
      <c r="L680" s="115">
        <v>-4.7344094756721303E-11</v>
      </c>
      <c r="M680" s="115">
        <v>4.7066130725932802E-11</v>
      </c>
    </row>
    <row r="681" spans="1:13" x14ac:dyDescent="0.35">
      <c r="A681" s="1" t="s">
        <v>30</v>
      </c>
      <c r="B681" s="1">
        <v>568</v>
      </c>
      <c r="C681" s="1" t="s">
        <v>43</v>
      </c>
      <c r="D681" s="43">
        <v>90</v>
      </c>
      <c r="F681">
        <v>680</v>
      </c>
      <c r="G681" s="115">
        <v>8.9020560650657401E-13</v>
      </c>
      <c r="H681" s="115">
        <v>7.5575795461094498E-13</v>
      </c>
      <c r="I681" s="115">
        <v>2.2684179305306902E-11</v>
      </c>
      <c r="J681" s="115">
        <v>-7.1177438919435305E-11</v>
      </c>
      <c r="K681" s="115">
        <v>7.7825047552974306E-11</v>
      </c>
      <c r="L681" s="115">
        <v>-4.5841154941984797E-11</v>
      </c>
      <c r="M681" s="115">
        <v>4.5391716237963499E-11</v>
      </c>
    </row>
    <row r="682" spans="1:13" x14ac:dyDescent="0.35">
      <c r="A682" s="1" t="s">
        <v>30</v>
      </c>
      <c r="B682" s="1">
        <v>569</v>
      </c>
      <c r="C682" s="1" t="s">
        <v>43</v>
      </c>
      <c r="D682" s="43">
        <v>91</v>
      </c>
      <c r="F682">
        <v>681</v>
      </c>
      <c r="G682" s="115">
        <v>1.2675716833704399E-12</v>
      </c>
      <c r="H682" s="115">
        <v>8.8619133240514303E-13</v>
      </c>
      <c r="I682" s="115">
        <v>2.3223991206832701E-11</v>
      </c>
      <c r="J682" s="115">
        <v>-7.8260067717496996E-11</v>
      </c>
      <c r="K682" s="115">
        <v>7.0979883674633502E-11</v>
      </c>
      <c r="L682" s="115">
        <v>-4.8030831001140297E-11</v>
      </c>
      <c r="M682" s="115">
        <v>4.6788186871081098E-11</v>
      </c>
    </row>
    <row r="683" spans="1:13" x14ac:dyDescent="0.35">
      <c r="A683" s="1" t="s">
        <v>30</v>
      </c>
      <c r="B683" s="1">
        <v>570</v>
      </c>
      <c r="C683" s="1" t="s">
        <v>43</v>
      </c>
      <c r="D683" s="43">
        <v>92</v>
      </c>
      <c r="F683">
        <v>682</v>
      </c>
      <c r="G683" s="115">
        <v>-6.8364687889478803E-13</v>
      </c>
      <c r="H683" s="115">
        <v>-1.93466256409532E-13</v>
      </c>
      <c r="I683" s="115">
        <v>2.35567510614057E-11</v>
      </c>
      <c r="J683" s="115">
        <v>-8.4014411742351505E-11</v>
      </c>
      <c r="K683" s="115">
        <v>7.4131221534291306E-11</v>
      </c>
      <c r="L683" s="115">
        <v>-4.9496661062938301E-11</v>
      </c>
      <c r="M683" s="115">
        <v>4.9201819949585803E-11</v>
      </c>
    </row>
    <row r="684" spans="1:13" x14ac:dyDescent="0.35">
      <c r="A684" s="1" t="s">
        <v>30</v>
      </c>
      <c r="B684" s="1">
        <v>571</v>
      </c>
      <c r="C684" s="1" t="s">
        <v>43</v>
      </c>
      <c r="D684" s="43">
        <v>93</v>
      </c>
      <c r="F684">
        <v>683</v>
      </c>
      <c r="G684" s="115">
        <v>4.5920037426340901E-13</v>
      </c>
      <c r="H684" s="115">
        <v>3.39103822556105E-13</v>
      </c>
      <c r="I684" s="115">
        <v>2.2995981395854302E-11</v>
      </c>
      <c r="J684" s="115">
        <v>-7.9261515074864804E-11</v>
      </c>
      <c r="K684" s="115">
        <v>6.4345139108029098E-11</v>
      </c>
      <c r="L684" s="115">
        <v>-4.4571560426625099E-11</v>
      </c>
      <c r="M684" s="115">
        <v>4.79815173308904E-11</v>
      </c>
    </row>
    <row r="685" spans="1:13" x14ac:dyDescent="0.35">
      <c r="A685" s="1" t="s">
        <v>30</v>
      </c>
      <c r="B685" s="1">
        <v>572</v>
      </c>
      <c r="C685" s="1" t="s">
        <v>43</v>
      </c>
      <c r="D685" s="43">
        <v>94</v>
      </c>
      <c r="F685">
        <v>684</v>
      </c>
      <c r="G685" s="115">
        <v>-2.1469534735506101E-13</v>
      </c>
      <c r="H685" s="115">
        <v>-4.0785086401655201E-13</v>
      </c>
      <c r="I685" s="115">
        <v>2.2640638091145299E-11</v>
      </c>
      <c r="J685" s="115">
        <v>-7.1754878458175001E-11</v>
      </c>
      <c r="K685" s="115">
        <v>8.0711564219663896E-11</v>
      </c>
      <c r="L685" s="115">
        <v>-4.57432949330334E-11</v>
      </c>
      <c r="M685" s="115">
        <v>4.6264258345680897E-11</v>
      </c>
    </row>
    <row r="686" spans="1:13" x14ac:dyDescent="0.35">
      <c r="A686" s="1" t="s">
        <v>30</v>
      </c>
      <c r="B686" s="1">
        <v>573</v>
      </c>
      <c r="C686" s="1" t="s">
        <v>43</v>
      </c>
      <c r="D686" s="43">
        <v>95</v>
      </c>
      <c r="F686">
        <v>685</v>
      </c>
      <c r="G686" s="115">
        <v>-5.6678413196886801E-13</v>
      </c>
      <c r="H686" s="115">
        <v>-1.77807485039118E-13</v>
      </c>
      <c r="I686" s="115">
        <v>2.3344986016991E-11</v>
      </c>
      <c r="J686" s="115">
        <v>-8.0130643018419698E-11</v>
      </c>
      <c r="K686" s="115">
        <v>7.9675803414745506E-11</v>
      </c>
      <c r="L686" s="115">
        <v>-5.12732928179254E-11</v>
      </c>
      <c r="M686" s="115">
        <v>4.93366723633067E-11</v>
      </c>
    </row>
    <row r="687" spans="1:13" x14ac:dyDescent="0.35">
      <c r="A687" s="1" t="s">
        <v>30</v>
      </c>
      <c r="B687" s="1">
        <v>574</v>
      </c>
      <c r="C687" s="1" t="s">
        <v>43</v>
      </c>
      <c r="D687" s="43">
        <v>96</v>
      </c>
      <c r="F687">
        <v>686</v>
      </c>
      <c r="G687" s="115">
        <v>9.0028387700156604E-13</v>
      </c>
      <c r="H687" s="115">
        <v>1.1415232143389299E-12</v>
      </c>
      <c r="I687" s="115">
        <v>2.21545785318107E-11</v>
      </c>
      <c r="J687" s="115">
        <v>-8.2252345365164404E-11</v>
      </c>
      <c r="K687" s="115">
        <v>7.2671863263177505E-11</v>
      </c>
      <c r="L687" s="115">
        <v>-4.3507241544403198E-11</v>
      </c>
      <c r="M687" s="115">
        <v>4.6085768999336898E-11</v>
      </c>
    </row>
    <row r="688" spans="1:13" x14ac:dyDescent="0.35">
      <c r="A688" s="1" t="s">
        <v>30</v>
      </c>
      <c r="B688" s="1">
        <v>575</v>
      </c>
      <c r="C688" s="1" t="s">
        <v>43</v>
      </c>
      <c r="D688" s="43">
        <v>97</v>
      </c>
      <c r="F688">
        <v>687</v>
      </c>
      <c r="G688" s="115">
        <v>-1.4186622137747201E-12</v>
      </c>
      <c r="H688" s="115">
        <v>-1.5923376489941099E-12</v>
      </c>
      <c r="I688" s="115">
        <v>2.3432333192666801E-11</v>
      </c>
      <c r="J688" s="115">
        <v>-6.8629893274463202E-11</v>
      </c>
      <c r="K688" s="115">
        <v>7.8639892239646594E-11</v>
      </c>
      <c r="L688" s="115">
        <v>-5.3092523684995797E-11</v>
      </c>
      <c r="M688" s="115">
        <v>4.53308894373814E-11</v>
      </c>
    </row>
    <row r="689" spans="1:13" x14ac:dyDescent="0.35">
      <c r="A689" s="1" t="s">
        <v>30</v>
      </c>
      <c r="B689" s="1">
        <v>576</v>
      </c>
      <c r="C689" s="1" t="s">
        <v>43</v>
      </c>
      <c r="D689" s="43">
        <v>98</v>
      </c>
      <c r="F689">
        <v>688</v>
      </c>
      <c r="G689" s="115">
        <v>-7.0020717306718404E-13</v>
      </c>
      <c r="H689" s="115">
        <v>-2.00642771809971E-13</v>
      </c>
      <c r="I689" s="115">
        <v>2.3367999350113801E-11</v>
      </c>
      <c r="J689" s="115">
        <v>-9.0126087499328597E-11</v>
      </c>
      <c r="K689" s="115">
        <v>7.5812433770536005E-11</v>
      </c>
      <c r="L689" s="115">
        <v>-4.6571436064250003E-11</v>
      </c>
      <c r="M689" s="115">
        <v>4.7944204204565302E-11</v>
      </c>
    </row>
    <row r="690" spans="1:13" x14ac:dyDescent="0.35">
      <c r="A690" s="1" t="s">
        <v>30</v>
      </c>
      <c r="B690" s="1">
        <v>577</v>
      </c>
      <c r="C690" s="1" t="s">
        <v>43</v>
      </c>
      <c r="D690" s="43">
        <v>99</v>
      </c>
      <c r="F690">
        <v>689</v>
      </c>
      <c r="G690" s="115">
        <v>-3.8834040997298097E-13</v>
      </c>
      <c r="H690" s="115">
        <v>-2.3730441412910599E-13</v>
      </c>
      <c r="I690" s="115">
        <v>2.3514293539253001E-11</v>
      </c>
      <c r="J690" s="115">
        <v>-7.3507669759874598E-11</v>
      </c>
      <c r="K690" s="115">
        <v>7.7705203417808099E-11</v>
      </c>
      <c r="L690" s="115">
        <v>-4.88814631364891E-11</v>
      </c>
      <c r="M690" s="115">
        <v>4.6819745411725797E-11</v>
      </c>
    </row>
    <row r="691" spans="1:13" x14ac:dyDescent="0.35">
      <c r="A691" s="1" t="s">
        <v>30</v>
      </c>
      <c r="B691" s="1">
        <v>578</v>
      </c>
      <c r="C691" s="1" t="s">
        <v>43</v>
      </c>
      <c r="D691" s="43">
        <v>100</v>
      </c>
      <c r="F691">
        <v>690</v>
      </c>
      <c r="G691" s="115">
        <v>-9.9987617364240798E-13</v>
      </c>
      <c r="H691" s="115">
        <v>-5.8289703346089805E-13</v>
      </c>
      <c r="I691" s="115">
        <v>2.28719835304477E-11</v>
      </c>
      <c r="J691" s="115">
        <v>-7.2352492946028403E-11</v>
      </c>
      <c r="K691" s="115">
        <v>7.0407614052700903E-11</v>
      </c>
      <c r="L691" s="115">
        <v>-4.9565231901839902E-11</v>
      </c>
      <c r="M691" s="115">
        <v>4.5357838904398703E-11</v>
      </c>
    </row>
    <row r="692" spans="1:13" x14ac:dyDescent="0.35">
      <c r="A692" s="1" t="s">
        <v>30</v>
      </c>
      <c r="B692" s="1">
        <v>579</v>
      </c>
      <c r="C692" s="1" t="s">
        <v>43</v>
      </c>
      <c r="D692" s="43">
        <v>101</v>
      </c>
      <c r="F692">
        <v>691</v>
      </c>
      <c r="G692" s="115">
        <v>-9.5202705365592207E-13</v>
      </c>
      <c r="H692" s="115">
        <v>-6.2780855336727597E-13</v>
      </c>
      <c r="I692" s="115">
        <v>2.32947456182584E-11</v>
      </c>
      <c r="J692" s="115">
        <v>-7.3933583968776799E-11</v>
      </c>
      <c r="K692" s="115">
        <v>8.1876987429476095E-11</v>
      </c>
      <c r="L692" s="115">
        <v>-4.7106617969401502E-11</v>
      </c>
      <c r="M692" s="115">
        <v>4.9054967463114598E-11</v>
      </c>
    </row>
    <row r="693" spans="1:13" x14ac:dyDescent="0.35">
      <c r="A693" s="1" t="s">
        <v>30</v>
      </c>
      <c r="B693" s="1">
        <v>580</v>
      </c>
      <c r="C693" s="1" t="s">
        <v>43</v>
      </c>
      <c r="D693" s="43">
        <v>102</v>
      </c>
      <c r="F693">
        <v>692</v>
      </c>
      <c r="G693" s="115">
        <v>1.5075416810945399E-12</v>
      </c>
      <c r="H693" s="115">
        <v>1.87430098272337E-12</v>
      </c>
      <c r="I693" s="115">
        <v>2.30170053073759E-11</v>
      </c>
      <c r="J693" s="115">
        <v>-7.7826411345343105E-11</v>
      </c>
      <c r="K693" s="115">
        <v>7.9127816304200499E-11</v>
      </c>
      <c r="L693" s="115">
        <v>-4.5753315457358098E-11</v>
      </c>
      <c r="M693" s="115">
        <v>5.1823861489399498E-11</v>
      </c>
    </row>
    <row r="694" spans="1:13" x14ac:dyDescent="0.35">
      <c r="A694" s="1" t="s">
        <v>30</v>
      </c>
      <c r="B694" s="1">
        <v>581</v>
      </c>
      <c r="C694" s="1" t="s">
        <v>43</v>
      </c>
      <c r="D694" s="43">
        <v>103</v>
      </c>
      <c r="F694">
        <v>693</v>
      </c>
      <c r="G694" s="115">
        <v>-1.0339341396657301E-12</v>
      </c>
      <c r="H694" s="115">
        <v>-5.8837410404116394E-14</v>
      </c>
      <c r="I694" s="115">
        <v>2.2776354987697401E-11</v>
      </c>
      <c r="J694" s="115">
        <v>-8.4990444262727303E-11</v>
      </c>
      <c r="K694" s="115">
        <v>7.3373230756130597E-11</v>
      </c>
      <c r="L694" s="115">
        <v>-4.8357363366509801E-11</v>
      </c>
      <c r="M694" s="115">
        <v>4.7531652120663899E-11</v>
      </c>
    </row>
    <row r="695" spans="1:13" x14ac:dyDescent="0.35">
      <c r="A695" s="1" t="s">
        <v>30</v>
      </c>
      <c r="B695" s="1">
        <v>582</v>
      </c>
      <c r="C695" s="1" t="s">
        <v>43</v>
      </c>
      <c r="D695" s="43">
        <v>104</v>
      </c>
      <c r="F695">
        <v>694</v>
      </c>
      <c r="G695" s="115">
        <v>-2.9020494324191798E-13</v>
      </c>
      <c r="H695" s="115">
        <v>-5.4837093242878198E-15</v>
      </c>
      <c r="I695" s="115">
        <v>2.3531071293400901E-11</v>
      </c>
      <c r="J695" s="115">
        <v>-7.9251639151998903E-11</v>
      </c>
      <c r="K695" s="115">
        <v>8.5501930512691305E-11</v>
      </c>
      <c r="L695" s="115">
        <v>-4.6967578472991902E-11</v>
      </c>
      <c r="M695" s="115">
        <v>4.7193394199305797E-11</v>
      </c>
    </row>
    <row r="696" spans="1:13" x14ac:dyDescent="0.35">
      <c r="A696" s="1" t="s">
        <v>30</v>
      </c>
      <c r="B696" s="1">
        <v>583</v>
      </c>
      <c r="C696" s="1" t="s">
        <v>43</v>
      </c>
      <c r="D696" s="43">
        <v>105</v>
      </c>
      <c r="F696">
        <v>695</v>
      </c>
      <c r="G696" s="115">
        <v>2.0131948697274799E-13</v>
      </c>
      <c r="H696" s="115">
        <v>-1.12328704043471E-13</v>
      </c>
      <c r="I696" s="115">
        <v>2.3059787274043601E-11</v>
      </c>
      <c r="J696" s="115">
        <v>-7.8639144095803499E-11</v>
      </c>
      <c r="K696" s="115">
        <v>7.6363434395811701E-11</v>
      </c>
      <c r="L696" s="115">
        <v>-5.0291728069592299E-11</v>
      </c>
      <c r="M696" s="115">
        <v>4.9299065011720002E-11</v>
      </c>
    </row>
    <row r="697" spans="1:13" x14ac:dyDescent="0.35">
      <c r="A697" s="1" t="s">
        <v>30</v>
      </c>
      <c r="B697" s="1">
        <v>584</v>
      </c>
      <c r="C697" s="1" t="s">
        <v>43</v>
      </c>
      <c r="D697" s="43">
        <v>106</v>
      </c>
      <c r="F697">
        <v>696</v>
      </c>
      <c r="G697" s="115">
        <v>-3.0391938406810098E-13</v>
      </c>
      <c r="H697" s="115">
        <v>-4.7561131021062799E-13</v>
      </c>
      <c r="I697" s="115">
        <v>2.2621367066932999E-11</v>
      </c>
      <c r="J697" s="115">
        <v>-7.3653120100930204E-11</v>
      </c>
      <c r="K697" s="115">
        <v>7.4415249317193305E-11</v>
      </c>
      <c r="L697" s="115">
        <v>-4.8555554300951898E-11</v>
      </c>
      <c r="M697" s="115">
        <v>4.4151867055924197E-11</v>
      </c>
    </row>
    <row r="698" spans="1:13" x14ac:dyDescent="0.35">
      <c r="A698" s="1" t="s">
        <v>30</v>
      </c>
      <c r="B698" s="1">
        <v>585</v>
      </c>
      <c r="C698" s="1" t="s">
        <v>43</v>
      </c>
      <c r="D698" s="43">
        <v>107</v>
      </c>
      <c r="F698">
        <v>697</v>
      </c>
      <c r="G698" s="115">
        <v>6.4796346355478996E-13</v>
      </c>
      <c r="H698" s="115">
        <v>4.3973085805159501E-13</v>
      </c>
      <c r="I698" s="115">
        <v>2.2706142274479201E-11</v>
      </c>
      <c r="J698" s="115">
        <v>-7.40762444120386E-11</v>
      </c>
      <c r="K698" s="115">
        <v>8.5189585681268994E-11</v>
      </c>
      <c r="L698" s="115">
        <v>-4.7798378421171003E-11</v>
      </c>
      <c r="M698" s="115">
        <v>4.65085650755928E-11</v>
      </c>
    </row>
    <row r="699" spans="1:13" x14ac:dyDescent="0.35">
      <c r="A699" s="1" t="s">
        <v>30</v>
      </c>
      <c r="B699" s="1">
        <v>586</v>
      </c>
      <c r="C699" s="1" t="s">
        <v>43</v>
      </c>
      <c r="D699" s="43">
        <v>108</v>
      </c>
      <c r="F699">
        <v>698</v>
      </c>
      <c r="G699" s="115">
        <v>2.3495467767325801E-13</v>
      </c>
      <c r="H699" s="115">
        <v>-2.96950617955878E-13</v>
      </c>
      <c r="I699" s="115">
        <v>2.2965748052211899E-11</v>
      </c>
      <c r="J699" s="115">
        <v>-8.3806881995378906E-11</v>
      </c>
      <c r="K699" s="115">
        <v>7.3154176832050297E-11</v>
      </c>
      <c r="L699" s="115">
        <v>-4.9078647625466702E-11</v>
      </c>
      <c r="M699" s="115">
        <v>4.6232775176712098E-11</v>
      </c>
    </row>
    <row r="700" spans="1:13" x14ac:dyDescent="0.35">
      <c r="A700" s="1" t="s">
        <v>30</v>
      </c>
      <c r="B700" s="1">
        <v>587</v>
      </c>
      <c r="C700" s="1" t="s">
        <v>43</v>
      </c>
      <c r="D700" s="43">
        <v>109</v>
      </c>
      <c r="F700">
        <v>699</v>
      </c>
      <c r="G700" s="115">
        <v>6.70665123288902E-13</v>
      </c>
      <c r="H700" s="115">
        <v>8.0227986996510905E-13</v>
      </c>
      <c r="I700" s="115">
        <v>2.2468002599068299E-11</v>
      </c>
      <c r="J700" s="115">
        <v>-7.5382015103691105E-11</v>
      </c>
      <c r="K700" s="115">
        <v>6.7282774867549803E-11</v>
      </c>
      <c r="L700" s="115">
        <v>-4.73802723347285E-11</v>
      </c>
      <c r="M700" s="115">
        <v>4.7511635227565897E-11</v>
      </c>
    </row>
    <row r="701" spans="1:13" x14ac:dyDescent="0.35">
      <c r="A701" s="1" t="s">
        <v>30</v>
      </c>
      <c r="B701" s="1">
        <v>588</v>
      </c>
      <c r="C701" s="1" t="s">
        <v>43</v>
      </c>
      <c r="D701" s="43">
        <v>110</v>
      </c>
      <c r="F701">
        <v>700</v>
      </c>
      <c r="G701" s="115">
        <v>-6.6574001677432602E-13</v>
      </c>
      <c r="H701" s="115">
        <v>-3.0191391124792801E-13</v>
      </c>
      <c r="I701" s="115">
        <v>2.2755987293304701E-11</v>
      </c>
      <c r="J701" s="115">
        <v>-7.4586643520679698E-11</v>
      </c>
      <c r="K701" s="115">
        <v>7.4221992459180201E-11</v>
      </c>
      <c r="L701" s="115">
        <v>-5.01986877068972E-11</v>
      </c>
      <c r="M701" s="115">
        <v>4.6016541555721397E-11</v>
      </c>
    </row>
    <row r="702" spans="1:13" x14ac:dyDescent="0.35">
      <c r="A702" s="1" t="s">
        <v>30</v>
      </c>
      <c r="B702" s="1">
        <v>589</v>
      </c>
      <c r="C702" s="1" t="s">
        <v>43</v>
      </c>
      <c r="D702" s="43">
        <v>111</v>
      </c>
      <c r="F702">
        <v>701</v>
      </c>
      <c r="G702" s="115">
        <v>1.1733147084013599E-12</v>
      </c>
      <c r="H702" s="115">
        <v>9.7145256258962604E-13</v>
      </c>
      <c r="I702" s="115">
        <v>2.1958133661128201E-11</v>
      </c>
      <c r="J702" s="115">
        <v>-7.6577278874062703E-11</v>
      </c>
      <c r="K702" s="115">
        <v>8.1888137588120897E-11</v>
      </c>
      <c r="L702" s="115">
        <v>-4.2829200036896901E-11</v>
      </c>
      <c r="M702" s="115">
        <v>4.7182381845052202E-11</v>
      </c>
    </row>
    <row r="703" spans="1:13" x14ac:dyDescent="0.35">
      <c r="A703" s="1" t="s">
        <v>30</v>
      </c>
      <c r="B703" s="1">
        <v>590</v>
      </c>
      <c r="C703" s="1" t="s">
        <v>43</v>
      </c>
      <c r="D703" s="43">
        <v>112</v>
      </c>
      <c r="F703">
        <v>702</v>
      </c>
      <c r="G703" s="115">
        <v>6.3358735708606E-13</v>
      </c>
      <c r="H703" s="115">
        <v>6.4115058933571904E-13</v>
      </c>
      <c r="I703" s="115">
        <v>2.3190263454332699E-11</v>
      </c>
      <c r="J703" s="115">
        <v>-7.9158764494957696E-11</v>
      </c>
      <c r="K703" s="115">
        <v>8.6473921820564597E-11</v>
      </c>
      <c r="L703" s="115">
        <v>-4.6947499942313401E-11</v>
      </c>
      <c r="M703" s="115">
        <v>4.5449312338761699E-11</v>
      </c>
    </row>
    <row r="704" spans="1:13" x14ac:dyDescent="0.35">
      <c r="A704" s="1" t="s">
        <v>30</v>
      </c>
      <c r="B704" s="1">
        <v>591</v>
      </c>
      <c r="C704" s="1" t="s">
        <v>43</v>
      </c>
      <c r="D704" s="43">
        <v>113</v>
      </c>
      <c r="F704">
        <v>703</v>
      </c>
      <c r="G704" s="115">
        <v>-9.8941054132111399E-14</v>
      </c>
      <c r="H704" s="115">
        <v>-4.7293904136221599E-13</v>
      </c>
      <c r="I704" s="115">
        <v>2.2557478184144902E-11</v>
      </c>
      <c r="J704" s="115">
        <v>-7.0693895563501796E-11</v>
      </c>
      <c r="K704" s="115">
        <v>7.7634763401177502E-11</v>
      </c>
      <c r="L704" s="115">
        <v>-4.62228150085031E-11</v>
      </c>
      <c r="M704" s="115">
        <v>4.8141556672665001E-11</v>
      </c>
    </row>
    <row r="705" spans="1:13" x14ac:dyDescent="0.35">
      <c r="A705" s="1" t="s">
        <v>30</v>
      </c>
      <c r="B705" s="1">
        <v>592</v>
      </c>
      <c r="C705" s="1" t="s">
        <v>43</v>
      </c>
      <c r="D705" s="43">
        <v>114</v>
      </c>
      <c r="F705">
        <v>704</v>
      </c>
      <c r="G705" s="115">
        <v>-1.28593324749565E-13</v>
      </c>
      <c r="H705" s="115">
        <v>2.5549658968691001E-13</v>
      </c>
      <c r="I705" s="115">
        <v>2.2872672192605201E-11</v>
      </c>
      <c r="J705" s="115">
        <v>-8.2684102032169295E-11</v>
      </c>
      <c r="K705" s="115">
        <v>7.5973022721272204E-11</v>
      </c>
      <c r="L705" s="115">
        <v>-4.7158352003648597E-11</v>
      </c>
      <c r="M705" s="115">
        <v>4.7425117451233102E-11</v>
      </c>
    </row>
    <row r="706" spans="1:13" x14ac:dyDescent="0.35">
      <c r="A706" s="1" t="s">
        <v>30</v>
      </c>
      <c r="B706" s="1">
        <v>593</v>
      </c>
      <c r="C706" s="1" t="s">
        <v>43</v>
      </c>
      <c r="D706" s="43">
        <v>115</v>
      </c>
      <c r="F706">
        <v>705</v>
      </c>
      <c r="G706" s="115">
        <v>5.3877475055893403E-13</v>
      </c>
      <c r="H706" s="115">
        <v>1.14171860040134E-12</v>
      </c>
      <c r="I706" s="115">
        <v>2.2304283997388999E-11</v>
      </c>
      <c r="J706" s="115">
        <v>-7.7056775834319501E-11</v>
      </c>
      <c r="K706" s="115">
        <v>7.1149121325580898E-11</v>
      </c>
      <c r="L706" s="115">
        <v>-4.2925707603364697E-11</v>
      </c>
      <c r="M706" s="115">
        <v>4.9389622892958802E-11</v>
      </c>
    </row>
    <row r="707" spans="1:13" x14ac:dyDescent="0.35">
      <c r="A707" s="1" t="s">
        <v>30</v>
      </c>
      <c r="B707" s="1">
        <v>594</v>
      </c>
      <c r="C707" s="1" t="s">
        <v>43</v>
      </c>
      <c r="D707" s="43">
        <v>116</v>
      </c>
      <c r="F707">
        <v>706</v>
      </c>
      <c r="G707" s="115">
        <v>-8.5280115675096996E-13</v>
      </c>
      <c r="H707" s="115">
        <v>-8.4042578824265701E-13</v>
      </c>
      <c r="I707" s="115">
        <v>2.3248392460876499E-11</v>
      </c>
      <c r="J707" s="115">
        <v>-6.94619213580929E-11</v>
      </c>
      <c r="K707" s="115">
        <v>7.5355954744208803E-11</v>
      </c>
      <c r="L707" s="115">
        <v>-5.1450256749696498E-11</v>
      </c>
      <c r="M707" s="115">
        <v>4.8782550952535398E-11</v>
      </c>
    </row>
    <row r="708" spans="1:13" x14ac:dyDescent="0.35">
      <c r="A708" s="1" t="s">
        <v>30</v>
      </c>
      <c r="B708" s="1">
        <v>595</v>
      </c>
      <c r="C708" s="1" t="s">
        <v>43</v>
      </c>
      <c r="D708" s="43">
        <v>117</v>
      </c>
      <c r="F708">
        <v>707</v>
      </c>
      <c r="G708" s="115">
        <v>1.1500257088669501E-12</v>
      </c>
      <c r="H708" s="115">
        <v>4.1851456532986799E-13</v>
      </c>
      <c r="I708" s="115">
        <v>2.33545598160483E-11</v>
      </c>
      <c r="J708" s="115">
        <v>-7.3395394326916503E-11</v>
      </c>
      <c r="K708" s="115">
        <v>7.7179599874237102E-11</v>
      </c>
      <c r="L708" s="115">
        <v>-4.9877301060138602E-11</v>
      </c>
      <c r="M708" s="115">
        <v>4.73318959477728E-11</v>
      </c>
    </row>
    <row r="709" spans="1:13" x14ac:dyDescent="0.35">
      <c r="A709" s="1" t="s">
        <v>30</v>
      </c>
      <c r="B709" s="1">
        <v>596</v>
      </c>
      <c r="C709" s="1" t="s">
        <v>44</v>
      </c>
      <c r="D709" s="43">
        <v>17</v>
      </c>
      <c r="F709">
        <v>708</v>
      </c>
      <c r="G709" s="115">
        <v>3.9216556709350198E-14</v>
      </c>
      <c r="H709" s="115">
        <v>-4.37258774027184E-13</v>
      </c>
      <c r="I709" s="115">
        <v>1.45588000368852E-11</v>
      </c>
      <c r="J709" s="115">
        <v>-5.6032427472303397E-11</v>
      </c>
      <c r="K709" s="115">
        <v>4.7109472309714702E-11</v>
      </c>
      <c r="L709" s="115">
        <v>-2.8635592603628401E-11</v>
      </c>
      <c r="M709" s="115">
        <v>3.1544899942100297E-11</v>
      </c>
    </row>
    <row r="710" spans="1:13" x14ac:dyDescent="0.35">
      <c r="A710" s="1" t="s">
        <v>30</v>
      </c>
      <c r="B710" s="1">
        <v>597</v>
      </c>
      <c r="C710" s="1" t="s">
        <v>44</v>
      </c>
      <c r="D710" s="43">
        <v>18</v>
      </c>
      <c r="F710">
        <v>709</v>
      </c>
      <c r="G710" s="115">
        <v>3.7515696281353599E-13</v>
      </c>
      <c r="H710" s="115">
        <v>1.9449342130724201E-13</v>
      </c>
      <c r="I710" s="115">
        <v>1.4591244203821299E-11</v>
      </c>
      <c r="J710" s="115">
        <v>-4.4809905259061803E-11</v>
      </c>
      <c r="K710" s="115">
        <v>4.4961888362833699E-11</v>
      </c>
      <c r="L710" s="115">
        <v>-2.9375930488770803E-11</v>
      </c>
      <c r="M710" s="115">
        <v>2.99158323066296E-11</v>
      </c>
    </row>
    <row r="711" spans="1:13" x14ac:dyDescent="0.35">
      <c r="A711" s="1" t="s">
        <v>30</v>
      </c>
      <c r="B711" s="1">
        <v>598</v>
      </c>
      <c r="C711" s="1" t="s">
        <v>44</v>
      </c>
      <c r="D711" s="43">
        <v>19</v>
      </c>
      <c r="F711">
        <v>710</v>
      </c>
      <c r="G711" s="115">
        <v>6.6701771966210397E-13</v>
      </c>
      <c r="H711" s="115">
        <v>7.1213308878707797E-13</v>
      </c>
      <c r="I711" s="115">
        <v>1.5431713045338498E-11</v>
      </c>
      <c r="J711" s="115">
        <v>-5.2032833772569102E-11</v>
      </c>
      <c r="K711" s="115">
        <v>5.19426424110428E-11</v>
      </c>
      <c r="L711" s="115">
        <v>-2.9585508425929201E-11</v>
      </c>
      <c r="M711" s="115">
        <v>3.3259859999550098E-11</v>
      </c>
    </row>
    <row r="712" spans="1:13" x14ac:dyDescent="0.35">
      <c r="A712" s="1" t="s">
        <v>30</v>
      </c>
      <c r="B712" s="1">
        <v>599</v>
      </c>
      <c r="C712" s="1" t="s">
        <v>44</v>
      </c>
      <c r="D712" s="43">
        <v>20</v>
      </c>
      <c r="F712">
        <v>711</v>
      </c>
      <c r="G712" s="115">
        <v>-5.2902718895673202E-13</v>
      </c>
      <c r="H712" s="115">
        <v>-4.7746233041238401E-13</v>
      </c>
      <c r="I712" s="115">
        <v>1.5191963054433299E-11</v>
      </c>
      <c r="J712" s="115">
        <v>-5.55543593032581E-11</v>
      </c>
      <c r="K712" s="115">
        <v>4.8546409442092098E-11</v>
      </c>
      <c r="L712" s="115">
        <v>-3.0533448019193101E-11</v>
      </c>
      <c r="M712" s="115">
        <v>2.8805290108606201E-11</v>
      </c>
    </row>
    <row r="713" spans="1:13" x14ac:dyDescent="0.35">
      <c r="A713" s="1" t="s">
        <v>30</v>
      </c>
      <c r="B713" s="1">
        <v>600</v>
      </c>
      <c r="C713" s="1" t="s">
        <v>44</v>
      </c>
      <c r="D713" s="43">
        <v>21</v>
      </c>
      <c r="F713">
        <v>712</v>
      </c>
      <c r="G713" s="115">
        <v>8.1704901589605601E-13</v>
      </c>
      <c r="H713" s="115">
        <v>6.6036264701081003E-13</v>
      </c>
      <c r="I713" s="115">
        <v>1.4892945706769301E-11</v>
      </c>
      <c r="J713" s="115">
        <v>-4.3156301377529897E-11</v>
      </c>
      <c r="K713" s="115">
        <v>5.1672733746550002E-11</v>
      </c>
      <c r="L713" s="115">
        <v>-2.8286243285468E-11</v>
      </c>
      <c r="M713" s="115">
        <v>3.14109645682564E-11</v>
      </c>
    </row>
    <row r="714" spans="1:13" x14ac:dyDescent="0.35">
      <c r="A714" s="1" t="s">
        <v>30</v>
      </c>
      <c r="B714" s="1">
        <v>601</v>
      </c>
      <c r="C714" s="1" t="s">
        <v>44</v>
      </c>
      <c r="D714" s="43">
        <v>22</v>
      </c>
      <c r="F714">
        <v>713</v>
      </c>
      <c r="G714" s="115">
        <v>-1.7724952946097301E-13</v>
      </c>
      <c r="H714" s="115">
        <v>-6.3481129280149095E-13</v>
      </c>
      <c r="I714" s="115">
        <v>1.51623375182674E-11</v>
      </c>
      <c r="J714" s="115">
        <v>-4.6594692912640802E-11</v>
      </c>
      <c r="K714" s="115">
        <v>6.6333027390887495E-11</v>
      </c>
      <c r="L714" s="115">
        <v>-2.9169044781654303E-11</v>
      </c>
      <c r="M714" s="115">
        <v>2.9259913600692098E-11</v>
      </c>
    </row>
    <row r="715" spans="1:13" x14ac:dyDescent="0.35">
      <c r="A715" s="1" t="s">
        <v>30</v>
      </c>
      <c r="B715" s="1">
        <v>602</v>
      </c>
      <c r="C715" s="1" t="s">
        <v>44</v>
      </c>
      <c r="D715" s="43">
        <v>23</v>
      </c>
      <c r="F715">
        <v>714</v>
      </c>
      <c r="G715" s="115">
        <v>3.8465843721496702E-13</v>
      </c>
      <c r="H715" s="115">
        <v>5.3241969234113501E-13</v>
      </c>
      <c r="I715" s="115">
        <v>1.5345542413215001E-11</v>
      </c>
      <c r="J715" s="115">
        <v>-4.4162814031990598E-11</v>
      </c>
      <c r="K715" s="115">
        <v>5.9141826269554596E-11</v>
      </c>
      <c r="L715" s="115">
        <v>-2.9127421594362097E-11</v>
      </c>
      <c r="M715" s="115">
        <v>3.1403201319749001E-11</v>
      </c>
    </row>
    <row r="716" spans="1:13" x14ac:dyDescent="0.35">
      <c r="A716" s="1" t="s">
        <v>30</v>
      </c>
      <c r="B716" s="1">
        <v>603</v>
      </c>
      <c r="C716" s="1" t="s">
        <v>44</v>
      </c>
      <c r="D716" s="43">
        <v>24</v>
      </c>
      <c r="F716">
        <v>715</v>
      </c>
      <c r="G716" s="115">
        <v>-5.3881438811164E-13</v>
      </c>
      <c r="H716" s="115">
        <v>-8.8492225550178103E-13</v>
      </c>
      <c r="I716" s="115">
        <v>1.5154516150851701E-11</v>
      </c>
      <c r="J716" s="115">
        <v>-5.0418844773873E-11</v>
      </c>
      <c r="K716" s="115">
        <v>4.8541483126196197E-11</v>
      </c>
      <c r="L716" s="115">
        <v>-3.1792259589850998E-11</v>
      </c>
      <c r="M716" s="115">
        <v>3.0609287268076202E-11</v>
      </c>
    </row>
    <row r="717" spans="1:13" x14ac:dyDescent="0.35">
      <c r="A717" s="1" t="s">
        <v>30</v>
      </c>
      <c r="B717" s="1">
        <v>604</v>
      </c>
      <c r="C717" s="1" t="s">
        <v>44</v>
      </c>
      <c r="D717" s="43">
        <v>25</v>
      </c>
      <c r="F717">
        <v>716</v>
      </c>
      <c r="G717" s="115">
        <v>-1.65890640378611E-13</v>
      </c>
      <c r="H717" s="115">
        <v>-4.7217731859111302E-14</v>
      </c>
      <c r="I717" s="115">
        <v>1.6781016000221999E-11</v>
      </c>
      <c r="J717" s="115">
        <v>-4.7610229148490197E-11</v>
      </c>
      <c r="K717" s="115">
        <v>5.24422213988963E-11</v>
      </c>
      <c r="L717" s="115">
        <v>-3.4297833229419703E-11</v>
      </c>
      <c r="M717" s="115">
        <v>3.2869029108370102E-11</v>
      </c>
    </row>
    <row r="718" spans="1:13" x14ac:dyDescent="0.35">
      <c r="A718" s="1" t="s">
        <v>30</v>
      </c>
      <c r="B718" s="1">
        <v>605</v>
      </c>
      <c r="C718" s="1" t="s">
        <v>44</v>
      </c>
      <c r="D718" s="43">
        <v>26</v>
      </c>
      <c r="F718">
        <v>717</v>
      </c>
      <c r="G718" s="115">
        <v>-3.70086437235322E-13</v>
      </c>
      <c r="H718" s="115">
        <v>-5.6066536217632401E-13</v>
      </c>
      <c r="I718" s="115">
        <v>1.4883325986500301E-11</v>
      </c>
      <c r="J718" s="115">
        <v>-5.22054452429889E-11</v>
      </c>
      <c r="K718" s="115">
        <v>5.0216764855185001E-11</v>
      </c>
      <c r="L718" s="115">
        <v>-3.1473144060865799E-11</v>
      </c>
      <c r="M718" s="115">
        <v>2.8159280089002799E-11</v>
      </c>
    </row>
    <row r="719" spans="1:13" x14ac:dyDescent="0.35">
      <c r="A719" s="1" t="s">
        <v>30</v>
      </c>
      <c r="B719" s="1">
        <v>606</v>
      </c>
      <c r="C719" s="1" t="s">
        <v>44</v>
      </c>
      <c r="D719" s="43">
        <v>27</v>
      </c>
      <c r="F719">
        <v>718</v>
      </c>
      <c r="G719" s="115">
        <v>5.8346661982093495E-13</v>
      </c>
      <c r="H719" s="115">
        <v>7.9912949700350104E-13</v>
      </c>
      <c r="I719" s="115">
        <v>1.6460719310341999E-11</v>
      </c>
      <c r="J719" s="115">
        <v>-5.1588481458754402E-11</v>
      </c>
      <c r="K719" s="115">
        <v>5.7037650090789998E-11</v>
      </c>
      <c r="L719" s="115">
        <v>-2.9825674076603102E-11</v>
      </c>
      <c r="M719" s="115">
        <v>3.4125878099508601E-11</v>
      </c>
    </row>
    <row r="720" spans="1:13" x14ac:dyDescent="0.35">
      <c r="A720" s="1" t="s">
        <v>30</v>
      </c>
      <c r="B720" s="1">
        <v>607</v>
      </c>
      <c r="C720" s="1" t="s">
        <v>44</v>
      </c>
      <c r="D720" s="43">
        <v>28</v>
      </c>
      <c r="F720">
        <v>719</v>
      </c>
      <c r="G720" s="115">
        <v>-9.1065954329960606E-14</v>
      </c>
      <c r="H720" s="115">
        <v>-6.43704091484104E-14</v>
      </c>
      <c r="I720" s="115">
        <v>1.6601745074633E-11</v>
      </c>
      <c r="J720" s="115">
        <v>-5.3004945897392003E-11</v>
      </c>
      <c r="K720" s="115">
        <v>6.17188522574415E-11</v>
      </c>
      <c r="L720" s="115">
        <v>-3.2418923827841402E-11</v>
      </c>
      <c r="M720" s="115">
        <v>3.35445332118771E-11</v>
      </c>
    </row>
    <row r="721" spans="1:13" x14ac:dyDescent="0.35">
      <c r="A721" s="1" t="s">
        <v>30</v>
      </c>
      <c r="B721" s="1">
        <v>608</v>
      </c>
      <c r="C721" s="1" t="s">
        <v>44</v>
      </c>
      <c r="D721" s="43">
        <v>29</v>
      </c>
      <c r="F721">
        <v>720</v>
      </c>
      <c r="G721" s="115">
        <v>6.5997496428652302E-13</v>
      </c>
      <c r="H721" s="115">
        <v>2.8228471216422099E-13</v>
      </c>
      <c r="I721" s="115">
        <v>1.67048132139376E-11</v>
      </c>
      <c r="J721" s="115">
        <v>-5.4281397490370901E-11</v>
      </c>
      <c r="K721" s="115">
        <v>5.14882922049528E-11</v>
      </c>
      <c r="L721" s="115">
        <v>-3.3140973293115102E-11</v>
      </c>
      <c r="M721" s="115">
        <v>3.4490950849222101E-11</v>
      </c>
    </row>
    <row r="722" spans="1:13" x14ac:dyDescent="0.35">
      <c r="A722" s="1" t="s">
        <v>30</v>
      </c>
      <c r="B722" s="1">
        <v>609</v>
      </c>
      <c r="C722" s="1" t="s">
        <v>44</v>
      </c>
      <c r="D722" s="43">
        <v>30</v>
      </c>
      <c r="F722">
        <v>721</v>
      </c>
      <c r="G722" s="115">
        <v>-1.12248568274185E-13</v>
      </c>
      <c r="H722" s="115">
        <v>-6.9341406056411201E-13</v>
      </c>
      <c r="I722" s="115">
        <v>1.7818244650946901E-11</v>
      </c>
      <c r="J722" s="115">
        <v>-5.0987060491092702E-11</v>
      </c>
      <c r="K722" s="115">
        <v>5.55215048346695E-11</v>
      </c>
      <c r="L722" s="115">
        <v>-3.7225694818110202E-11</v>
      </c>
      <c r="M722" s="115">
        <v>3.3318569920684E-11</v>
      </c>
    </row>
    <row r="723" spans="1:13" x14ac:dyDescent="0.35">
      <c r="A723" s="1" t="s">
        <v>30</v>
      </c>
      <c r="B723" s="1">
        <v>610</v>
      </c>
      <c r="C723" s="1" t="s">
        <v>44</v>
      </c>
      <c r="D723" s="43">
        <v>31</v>
      </c>
      <c r="F723">
        <v>722</v>
      </c>
      <c r="G723" s="115">
        <v>-1.6155020516426599E-13</v>
      </c>
      <c r="H723" s="115">
        <v>3.4214780106450199E-13</v>
      </c>
      <c r="I723" s="115">
        <v>1.8316111705356701E-11</v>
      </c>
      <c r="J723" s="115">
        <v>-6.3393004030594803E-11</v>
      </c>
      <c r="K723" s="115">
        <v>5.2791713045835001E-11</v>
      </c>
      <c r="L723" s="115">
        <v>-3.4581899293388998E-11</v>
      </c>
      <c r="M723" s="115">
        <v>3.6833052567359002E-11</v>
      </c>
    </row>
    <row r="724" spans="1:13" x14ac:dyDescent="0.35">
      <c r="A724" s="1" t="s">
        <v>30</v>
      </c>
      <c r="B724" s="1">
        <v>611</v>
      </c>
      <c r="C724" s="1" t="s">
        <v>44</v>
      </c>
      <c r="D724" s="43">
        <v>32</v>
      </c>
      <c r="F724">
        <v>723</v>
      </c>
      <c r="G724" s="115">
        <v>-4.6597522332664398E-13</v>
      </c>
      <c r="H724" s="115">
        <v>-5.1419186254385998E-13</v>
      </c>
      <c r="I724" s="115">
        <v>1.7605516231789398E-11</v>
      </c>
      <c r="J724" s="115">
        <v>-5.7450122535182197E-11</v>
      </c>
      <c r="K724" s="115">
        <v>5.2970261926321002E-11</v>
      </c>
      <c r="L724" s="115">
        <v>-3.5281466709003703E-11</v>
      </c>
      <c r="M724" s="115">
        <v>3.3996433893782799E-11</v>
      </c>
    </row>
    <row r="725" spans="1:13" x14ac:dyDescent="0.35">
      <c r="A725" s="1" t="s">
        <v>30</v>
      </c>
      <c r="B725" s="1">
        <v>612</v>
      </c>
      <c r="C725" s="1" t="s">
        <v>44</v>
      </c>
      <c r="D725" s="43">
        <v>33</v>
      </c>
      <c r="F725">
        <v>724</v>
      </c>
      <c r="G725" s="115">
        <v>4.9745263166584099E-13</v>
      </c>
      <c r="H725" s="115">
        <v>5.6031059104179997E-13</v>
      </c>
      <c r="I725" s="115">
        <v>1.7455991916197499E-11</v>
      </c>
      <c r="J725" s="115">
        <v>-5.4467655408441298E-11</v>
      </c>
      <c r="K725" s="115">
        <v>5.3027521047654703E-11</v>
      </c>
      <c r="L725" s="115">
        <v>-3.46450128671401E-11</v>
      </c>
      <c r="M725" s="115">
        <v>3.5192380725928898E-11</v>
      </c>
    </row>
    <row r="726" spans="1:13" x14ac:dyDescent="0.35">
      <c r="A726" s="1" t="s">
        <v>30</v>
      </c>
      <c r="B726" s="1">
        <v>613</v>
      </c>
      <c r="C726" s="1" t="s">
        <v>44</v>
      </c>
      <c r="D726" s="43">
        <v>34</v>
      </c>
      <c r="F726">
        <v>725</v>
      </c>
      <c r="G726" s="115">
        <v>-8.85270254779994E-13</v>
      </c>
      <c r="H726" s="115">
        <v>-1.78770433279437E-13</v>
      </c>
      <c r="I726" s="115">
        <v>1.83362312966463E-11</v>
      </c>
      <c r="J726" s="115">
        <v>-5.7433117023940402E-11</v>
      </c>
      <c r="K726" s="115">
        <v>6.1036737808504904E-11</v>
      </c>
      <c r="L726" s="115">
        <v>-3.6389425317598298E-11</v>
      </c>
      <c r="M726" s="115">
        <v>3.5025586800097103E-11</v>
      </c>
    </row>
    <row r="727" spans="1:13" x14ac:dyDescent="0.35">
      <c r="A727" s="1" t="s">
        <v>30</v>
      </c>
      <c r="B727" s="1">
        <v>614</v>
      </c>
      <c r="C727" s="1" t="s">
        <v>44</v>
      </c>
      <c r="D727" s="43">
        <v>35</v>
      </c>
      <c r="F727">
        <v>726</v>
      </c>
      <c r="G727">
        <v>0.34615019056169499</v>
      </c>
      <c r="H727">
        <v>0.34436684133268403</v>
      </c>
      <c r="I727">
        <v>6.8980755690195697E-2</v>
      </c>
      <c r="J727">
        <v>0.18118772400314001</v>
      </c>
      <c r="K727">
        <v>0.49839182553682998</v>
      </c>
      <c r="L727">
        <v>0.21149259579139501</v>
      </c>
      <c r="M727">
        <v>0.46938785185799498</v>
      </c>
    </row>
    <row r="728" spans="1:13" x14ac:dyDescent="0.35">
      <c r="A728" s="1" t="s">
        <v>30</v>
      </c>
      <c r="B728" s="1">
        <v>615</v>
      </c>
      <c r="C728" s="1" t="s">
        <v>44</v>
      </c>
      <c r="D728" s="43">
        <v>36</v>
      </c>
      <c r="F728">
        <v>727</v>
      </c>
      <c r="G728">
        <v>0.34483845354067899</v>
      </c>
      <c r="H728">
        <v>0.34237647809129701</v>
      </c>
      <c r="I728">
        <v>7.1743192036390693E-2</v>
      </c>
      <c r="J728">
        <v>0.16540767640736201</v>
      </c>
      <c r="K728">
        <v>0.49570013099351001</v>
      </c>
      <c r="L728">
        <v>0.206175684171157</v>
      </c>
      <c r="M728">
        <v>0.47261456955661502</v>
      </c>
    </row>
    <row r="729" spans="1:13" x14ac:dyDescent="0.35">
      <c r="A729" s="1" t="s">
        <v>30</v>
      </c>
      <c r="B729" s="1">
        <v>616</v>
      </c>
      <c r="C729" s="1" t="s">
        <v>44</v>
      </c>
      <c r="D729" s="43">
        <v>37</v>
      </c>
      <c r="F729">
        <v>728</v>
      </c>
      <c r="G729">
        <v>0.33926776973313599</v>
      </c>
      <c r="H729">
        <v>0.33986043036847002</v>
      </c>
      <c r="I729">
        <v>6.8967011064047706E-2</v>
      </c>
      <c r="J729">
        <v>0.16068437715236999</v>
      </c>
      <c r="K729">
        <v>0.52176107482631395</v>
      </c>
      <c r="L729">
        <v>0.20678098743377099</v>
      </c>
      <c r="M729">
        <v>0.46520256317319397</v>
      </c>
    </row>
    <row r="730" spans="1:13" x14ac:dyDescent="0.35">
      <c r="A730" s="1" t="s">
        <v>30</v>
      </c>
      <c r="B730" s="1">
        <v>617</v>
      </c>
      <c r="C730" s="1" t="s">
        <v>44</v>
      </c>
      <c r="D730" s="43">
        <v>38</v>
      </c>
      <c r="F730">
        <v>729</v>
      </c>
      <c r="G730">
        <v>0.340480442132928</v>
      </c>
      <c r="H730">
        <v>0.34133869324305399</v>
      </c>
      <c r="I730">
        <v>6.8944633652077605E-2</v>
      </c>
      <c r="J730">
        <v>0.175916481180728</v>
      </c>
      <c r="K730">
        <v>0.509115505049753</v>
      </c>
      <c r="L730">
        <v>0.21422988531277001</v>
      </c>
      <c r="M730">
        <v>0.46905177622177502</v>
      </c>
    </row>
    <row r="731" spans="1:13" x14ac:dyDescent="0.35">
      <c r="A731" s="1" t="s">
        <v>30</v>
      </c>
      <c r="B731" s="1">
        <v>618</v>
      </c>
      <c r="C731" s="1" t="s">
        <v>44</v>
      </c>
      <c r="D731" s="43">
        <v>39</v>
      </c>
      <c r="F731">
        <v>730</v>
      </c>
      <c r="G731">
        <v>0.347486845477532</v>
      </c>
      <c r="H731">
        <v>0.344987853550973</v>
      </c>
      <c r="I731">
        <v>6.8956070171273504E-2</v>
      </c>
      <c r="J731">
        <v>0.16740365674014299</v>
      </c>
      <c r="K731">
        <v>0.51406965099263802</v>
      </c>
      <c r="L731">
        <v>0.21619352661622601</v>
      </c>
      <c r="M731">
        <v>0.46867752829267201</v>
      </c>
    </row>
    <row r="732" spans="1:13" x14ac:dyDescent="0.35">
      <c r="A732" s="1" t="s">
        <v>30</v>
      </c>
      <c r="B732" s="1">
        <v>619</v>
      </c>
      <c r="C732" s="1" t="s">
        <v>44</v>
      </c>
      <c r="D732" s="43">
        <v>40</v>
      </c>
      <c r="F732">
        <v>731</v>
      </c>
      <c r="G732">
        <v>0.35062685120137899</v>
      </c>
      <c r="H732">
        <v>0.348428837652621</v>
      </c>
      <c r="I732">
        <v>6.6271638019757897E-2</v>
      </c>
      <c r="J732">
        <v>0.16964152252414699</v>
      </c>
      <c r="K732">
        <v>0.50933589013170999</v>
      </c>
      <c r="L732">
        <v>0.219022027237992</v>
      </c>
      <c r="M732">
        <v>0.46654314874214797</v>
      </c>
    </row>
    <row r="733" spans="1:13" x14ac:dyDescent="0.35">
      <c r="A733" s="1" t="s">
        <v>30</v>
      </c>
      <c r="B733" s="1">
        <v>620</v>
      </c>
      <c r="C733" s="1" t="s">
        <v>44</v>
      </c>
      <c r="D733" s="43">
        <v>41</v>
      </c>
      <c r="F733">
        <v>732</v>
      </c>
      <c r="G733">
        <v>0.34789512991189497</v>
      </c>
      <c r="H733">
        <v>0.34436665305737002</v>
      </c>
      <c r="I733">
        <v>6.6995850727392697E-2</v>
      </c>
      <c r="J733">
        <v>0.17221854588198099</v>
      </c>
      <c r="K733">
        <v>0.501963580186497</v>
      </c>
      <c r="L733">
        <v>0.21400793954779301</v>
      </c>
      <c r="M733">
        <v>0.46338545485909</v>
      </c>
    </row>
    <row r="734" spans="1:13" x14ac:dyDescent="0.35">
      <c r="A734" s="1" t="s">
        <v>30</v>
      </c>
      <c r="B734" s="1">
        <v>621</v>
      </c>
      <c r="C734" s="1" t="s">
        <v>44</v>
      </c>
      <c r="D734" s="43">
        <v>42</v>
      </c>
      <c r="F734">
        <v>733</v>
      </c>
      <c r="G734">
        <v>0.34579611058620502</v>
      </c>
      <c r="H734">
        <v>0.34430542130962</v>
      </c>
      <c r="I734">
        <v>6.7228395486147605E-2</v>
      </c>
      <c r="J734">
        <v>0.16943336038062301</v>
      </c>
      <c r="K734">
        <v>0.493215017462386</v>
      </c>
      <c r="L734">
        <v>0.21508950335184901</v>
      </c>
      <c r="M734">
        <v>0.46570226793411001</v>
      </c>
    </row>
    <row r="735" spans="1:13" x14ac:dyDescent="0.35">
      <c r="A735" s="1" t="s">
        <v>30</v>
      </c>
      <c r="B735" s="1">
        <v>622</v>
      </c>
      <c r="C735" s="1" t="s">
        <v>44</v>
      </c>
      <c r="D735" s="43">
        <v>43</v>
      </c>
      <c r="F735">
        <v>734</v>
      </c>
      <c r="G735">
        <v>0.35003130592706899</v>
      </c>
      <c r="H735">
        <v>0.34657656598812903</v>
      </c>
      <c r="I735">
        <v>6.6208001007193706E-2</v>
      </c>
      <c r="J735">
        <v>0.183590802646485</v>
      </c>
      <c r="K735">
        <v>0.51849252564929704</v>
      </c>
      <c r="L735">
        <v>0.222370211400608</v>
      </c>
      <c r="M735">
        <v>0.468750858646793</v>
      </c>
    </row>
    <row r="736" spans="1:13" x14ac:dyDescent="0.35">
      <c r="A736" s="1" t="s">
        <v>30</v>
      </c>
      <c r="B736" s="1">
        <v>623</v>
      </c>
      <c r="C736" s="1" t="s">
        <v>44</v>
      </c>
      <c r="D736" s="43">
        <v>44</v>
      </c>
      <c r="F736">
        <v>735</v>
      </c>
      <c r="G736">
        <v>0.344846815541549</v>
      </c>
      <c r="H736">
        <v>0.34373964976083898</v>
      </c>
      <c r="I736">
        <v>6.5318613477236803E-2</v>
      </c>
      <c r="J736">
        <v>0.16931392540819401</v>
      </c>
      <c r="K736">
        <v>0.50868872721482405</v>
      </c>
      <c r="L736">
        <v>0.21836286652409101</v>
      </c>
      <c r="M736">
        <v>0.46156650922395998</v>
      </c>
    </row>
    <row r="737" spans="1:13" x14ac:dyDescent="0.35">
      <c r="A737" s="1" t="s">
        <v>30</v>
      </c>
      <c r="B737" s="1">
        <v>624</v>
      </c>
      <c r="C737" s="1" t="s">
        <v>44</v>
      </c>
      <c r="D737" s="43">
        <v>45</v>
      </c>
      <c r="F737">
        <v>736</v>
      </c>
      <c r="G737">
        <v>0.36797916163220801</v>
      </c>
      <c r="H737">
        <v>0.36517421182246301</v>
      </c>
      <c r="I737">
        <v>7.5456629072878104E-2</v>
      </c>
      <c r="J737">
        <v>0.170684738837941</v>
      </c>
      <c r="K737">
        <v>0.52934553710619203</v>
      </c>
      <c r="L737">
        <v>0.21707277482977</v>
      </c>
      <c r="M737">
        <v>0.496503889302433</v>
      </c>
    </row>
    <row r="738" spans="1:13" x14ac:dyDescent="0.35">
      <c r="A738" s="1" t="s">
        <v>30</v>
      </c>
      <c r="B738" s="1">
        <v>625</v>
      </c>
      <c r="C738" s="1" t="s">
        <v>44</v>
      </c>
      <c r="D738" s="43">
        <v>46</v>
      </c>
      <c r="F738">
        <v>737</v>
      </c>
      <c r="G738">
        <v>0.37084687084196999</v>
      </c>
      <c r="H738">
        <v>0.36610602694684202</v>
      </c>
      <c r="I738">
        <v>7.7726102288807206E-2</v>
      </c>
      <c r="J738">
        <v>0.15932476985263</v>
      </c>
      <c r="K738">
        <v>0.52810025044861097</v>
      </c>
      <c r="L738">
        <v>0.21255088572661901</v>
      </c>
      <c r="M738">
        <v>0.50127384238745598</v>
      </c>
    </row>
    <row r="739" spans="1:13" x14ac:dyDescent="0.35">
      <c r="A739" s="1" t="s">
        <v>30</v>
      </c>
      <c r="B739" s="1">
        <v>626</v>
      </c>
      <c r="C739" s="1" t="s">
        <v>44</v>
      </c>
      <c r="D739" s="43">
        <v>47</v>
      </c>
      <c r="F739">
        <v>738</v>
      </c>
      <c r="G739">
        <v>0.37374034611194401</v>
      </c>
      <c r="H739">
        <v>0.37071018722675803</v>
      </c>
      <c r="I739">
        <v>7.6262205684006906E-2</v>
      </c>
      <c r="J739">
        <v>0.17329904515557501</v>
      </c>
      <c r="K739">
        <v>0.54699725933746002</v>
      </c>
      <c r="L739">
        <v>0.214782194702239</v>
      </c>
      <c r="M739">
        <v>0.50032281037163495</v>
      </c>
    </row>
    <row r="740" spans="1:13" x14ac:dyDescent="0.35">
      <c r="A740" s="1" t="s">
        <v>30</v>
      </c>
      <c r="B740" s="1">
        <v>627</v>
      </c>
      <c r="C740" s="1" t="s">
        <v>44</v>
      </c>
      <c r="D740" s="43">
        <v>48</v>
      </c>
      <c r="F740">
        <v>739</v>
      </c>
      <c r="G740">
        <v>0.36739423955997802</v>
      </c>
      <c r="H740">
        <v>0.36250366938566198</v>
      </c>
      <c r="I740">
        <v>7.7072486354196501E-2</v>
      </c>
      <c r="J740">
        <v>0.154571003127915</v>
      </c>
      <c r="K740">
        <v>0.54948236523673399</v>
      </c>
      <c r="L740">
        <v>0.21910720157184299</v>
      </c>
      <c r="M740">
        <v>0.49811019056438199</v>
      </c>
    </row>
    <row r="741" spans="1:13" x14ac:dyDescent="0.35">
      <c r="A741" s="1" t="s">
        <v>30</v>
      </c>
      <c r="B741" s="1">
        <v>628</v>
      </c>
      <c r="C741" s="1" t="s">
        <v>44</v>
      </c>
      <c r="D741" s="43">
        <v>49</v>
      </c>
      <c r="F741">
        <v>740</v>
      </c>
      <c r="G741">
        <v>0.37627678514826501</v>
      </c>
      <c r="H741">
        <v>0.36613300944934402</v>
      </c>
      <c r="I741">
        <v>7.8360672194205894E-2</v>
      </c>
      <c r="J741">
        <v>0.17082825191547299</v>
      </c>
      <c r="K741">
        <v>0.53872396764935004</v>
      </c>
      <c r="L741">
        <v>0.213442034480369</v>
      </c>
      <c r="M741">
        <v>0.497212671143484</v>
      </c>
    </row>
    <row r="742" spans="1:13" x14ac:dyDescent="0.35">
      <c r="A742" s="1" t="s">
        <v>30</v>
      </c>
      <c r="B742" s="1">
        <v>629</v>
      </c>
      <c r="C742" s="1" t="s">
        <v>44</v>
      </c>
      <c r="D742" s="43">
        <v>50</v>
      </c>
      <c r="F742">
        <v>741</v>
      </c>
      <c r="G742">
        <v>0.413865902136761</v>
      </c>
      <c r="H742">
        <v>0.39811853895986898</v>
      </c>
      <c r="I742">
        <v>0.103914900856657</v>
      </c>
      <c r="J742">
        <v>0.12817771689228899</v>
      </c>
      <c r="K742">
        <v>0.57559873929106997</v>
      </c>
      <c r="L742">
        <v>0.17168180806026501</v>
      </c>
      <c r="M742">
        <v>0.54566541486625797</v>
      </c>
    </row>
    <row r="743" spans="1:13" x14ac:dyDescent="0.35">
      <c r="A743" s="1" t="s">
        <v>30</v>
      </c>
      <c r="B743" s="1">
        <v>630</v>
      </c>
      <c r="C743" s="1" t="s">
        <v>44</v>
      </c>
      <c r="D743" s="43">
        <v>51</v>
      </c>
      <c r="F743">
        <v>742</v>
      </c>
      <c r="G743">
        <v>0.416963697706073</v>
      </c>
      <c r="H743">
        <v>0.39874563901619098</v>
      </c>
      <c r="I743">
        <v>0.103650384439942</v>
      </c>
      <c r="J743">
        <v>0.119162636188907</v>
      </c>
      <c r="K743">
        <v>0.580767441902725</v>
      </c>
      <c r="L743">
        <v>0.18624199696895699</v>
      </c>
      <c r="M743">
        <v>0.55103349758096198</v>
      </c>
    </row>
    <row r="744" spans="1:13" x14ac:dyDescent="0.35">
      <c r="A744" s="1" t="s">
        <v>30</v>
      </c>
      <c r="B744" s="1">
        <v>631</v>
      </c>
      <c r="C744" s="1" t="s">
        <v>44</v>
      </c>
      <c r="D744" s="43">
        <v>52</v>
      </c>
      <c r="F744">
        <v>743</v>
      </c>
      <c r="G744">
        <v>0.41642850971191903</v>
      </c>
      <c r="H744">
        <v>0.39951705713255597</v>
      </c>
      <c r="I744">
        <v>0.102201175427207</v>
      </c>
      <c r="J744">
        <v>0.114004848496881</v>
      </c>
      <c r="K744">
        <v>0.57724348998525898</v>
      </c>
      <c r="L744">
        <v>0.18367205785115101</v>
      </c>
      <c r="M744">
        <v>0.54618456300779095</v>
      </c>
    </row>
    <row r="745" spans="1:13" x14ac:dyDescent="0.35">
      <c r="A745" s="1" t="s">
        <v>30</v>
      </c>
      <c r="B745" s="1">
        <v>632</v>
      </c>
      <c r="C745" s="1" t="s">
        <v>44</v>
      </c>
      <c r="D745" s="43">
        <v>53</v>
      </c>
      <c r="F745">
        <v>744</v>
      </c>
      <c r="G745">
        <v>0.41500864198965398</v>
      </c>
      <c r="H745">
        <v>0.39667460724528197</v>
      </c>
      <c r="I745">
        <v>0.103838537718349</v>
      </c>
      <c r="J745">
        <v>9.9754090003915094E-2</v>
      </c>
      <c r="K745">
        <v>0.58116608756892396</v>
      </c>
      <c r="L745">
        <v>0.177969413192895</v>
      </c>
      <c r="M745">
        <v>0.54705995505457305</v>
      </c>
    </row>
    <row r="746" spans="1:13" x14ac:dyDescent="0.35">
      <c r="A746" s="1" t="s">
        <v>30</v>
      </c>
      <c r="B746" s="1">
        <v>633</v>
      </c>
      <c r="C746" s="1" t="s">
        <v>44</v>
      </c>
      <c r="D746" s="43">
        <v>54</v>
      </c>
      <c r="F746">
        <v>745</v>
      </c>
      <c r="G746">
        <v>0.41172626824457498</v>
      </c>
      <c r="H746">
        <v>0.39386361441916701</v>
      </c>
      <c r="I746">
        <v>0.106037621846741</v>
      </c>
      <c r="J746">
        <v>0.11456057532936199</v>
      </c>
      <c r="K746">
        <v>0.57512278626150803</v>
      </c>
      <c r="L746">
        <v>0.17125032619285699</v>
      </c>
      <c r="M746">
        <v>0.54757162961425898</v>
      </c>
    </row>
    <row r="747" spans="1:13" x14ac:dyDescent="0.35">
      <c r="A747" s="1" t="s">
        <v>30</v>
      </c>
      <c r="B747" s="1">
        <v>634</v>
      </c>
      <c r="C747" s="1" t="s">
        <v>44</v>
      </c>
      <c r="D747" s="43">
        <v>55</v>
      </c>
      <c r="F747">
        <v>746</v>
      </c>
      <c r="G747">
        <v>0.45767761622205699</v>
      </c>
      <c r="H747">
        <v>0.41623338002503002</v>
      </c>
      <c r="I747">
        <v>0.12288382801841601</v>
      </c>
      <c r="J747">
        <v>6.2911228939690006E-2</v>
      </c>
      <c r="K747">
        <v>0.58148694400394996</v>
      </c>
      <c r="L747">
        <v>0.13120235258011101</v>
      </c>
      <c r="M747">
        <v>0.56227538214246198</v>
      </c>
    </row>
    <row r="748" spans="1:13" x14ac:dyDescent="0.35">
      <c r="A748" s="1" t="s">
        <v>30</v>
      </c>
      <c r="B748" s="1">
        <v>635</v>
      </c>
      <c r="C748" s="1" t="s">
        <v>44</v>
      </c>
      <c r="D748" s="43">
        <v>56</v>
      </c>
      <c r="F748">
        <v>747</v>
      </c>
      <c r="G748">
        <v>0.45390282000243398</v>
      </c>
      <c r="H748">
        <v>0.415399049858451</v>
      </c>
      <c r="I748">
        <v>0.124778954379545</v>
      </c>
      <c r="J748">
        <v>5.3720220929984103E-2</v>
      </c>
      <c r="K748">
        <v>0.58692213823553796</v>
      </c>
      <c r="L748">
        <v>0.124495788956497</v>
      </c>
      <c r="M748">
        <v>0.561371457738571</v>
      </c>
    </row>
    <row r="749" spans="1:13" x14ac:dyDescent="0.35">
      <c r="A749" s="1" t="s">
        <v>30</v>
      </c>
      <c r="B749" s="1">
        <v>636</v>
      </c>
      <c r="C749" s="1" t="s">
        <v>44</v>
      </c>
      <c r="D749" s="43">
        <v>57</v>
      </c>
      <c r="F749">
        <v>748</v>
      </c>
      <c r="G749">
        <v>0.44820320134126101</v>
      </c>
      <c r="H749">
        <v>0.40552771218075001</v>
      </c>
      <c r="I749">
        <v>0.13062723358497799</v>
      </c>
      <c r="J749">
        <v>5.8298261227330603E-2</v>
      </c>
      <c r="K749">
        <v>0.58821486454904004</v>
      </c>
      <c r="L749">
        <v>0.115950106371663</v>
      </c>
      <c r="M749">
        <v>0.56344738844347897</v>
      </c>
    </row>
    <row r="750" spans="1:13" x14ac:dyDescent="0.35">
      <c r="A750" s="1" t="s">
        <v>30</v>
      </c>
      <c r="B750" s="1">
        <v>637</v>
      </c>
      <c r="C750" s="1" t="s">
        <v>44</v>
      </c>
      <c r="D750" s="43">
        <v>58</v>
      </c>
      <c r="F750">
        <v>749</v>
      </c>
      <c r="G750">
        <v>0.44595440429692901</v>
      </c>
      <c r="H750">
        <v>0.40713327362528701</v>
      </c>
      <c r="I750">
        <v>0.12759972923392501</v>
      </c>
      <c r="J750">
        <v>7.5635821701020706E-2</v>
      </c>
      <c r="K750">
        <v>0.58532445087097196</v>
      </c>
      <c r="L750">
        <v>0.121948301881791</v>
      </c>
      <c r="M750">
        <v>0.56665542270295199</v>
      </c>
    </row>
    <row r="751" spans="1:13" x14ac:dyDescent="0.35">
      <c r="A751" s="1" t="s">
        <v>30</v>
      </c>
      <c r="B751" s="1">
        <v>638</v>
      </c>
      <c r="C751" s="1" t="s">
        <v>44</v>
      </c>
      <c r="D751" s="43">
        <v>59</v>
      </c>
      <c r="F751">
        <v>750</v>
      </c>
      <c r="G751">
        <v>0.45457530413529601</v>
      </c>
      <c r="H751">
        <v>0.411501546863979</v>
      </c>
      <c r="I751">
        <v>0.12537905129406701</v>
      </c>
      <c r="J751">
        <v>5.3911801984386498E-2</v>
      </c>
      <c r="K751">
        <v>0.58897994702949796</v>
      </c>
      <c r="L751">
        <v>0.115293687909845</v>
      </c>
      <c r="M751">
        <v>0.558766973381981</v>
      </c>
    </row>
    <row r="752" spans="1:13" x14ac:dyDescent="0.35">
      <c r="A752" s="1" t="s">
        <v>30</v>
      </c>
      <c r="B752" s="1">
        <v>639</v>
      </c>
      <c r="C752" s="1" t="s">
        <v>44</v>
      </c>
      <c r="D752" s="43">
        <v>60</v>
      </c>
      <c r="F752">
        <v>751</v>
      </c>
      <c r="G752">
        <v>0.42057769635543202</v>
      </c>
      <c r="H752">
        <v>0.40090478568877702</v>
      </c>
      <c r="I752">
        <v>9.9048243680647297E-2</v>
      </c>
      <c r="J752">
        <v>0.137580705751812</v>
      </c>
      <c r="K752">
        <v>0.566060511535462</v>
      </c>
      <c r="L752">
        <v>0.193610981602097</v>
      </c>
      <c r="M752">
        <v>0.54242754980313301</v>
      </c>
    </row>
    <row r="753" spans="1:13" x14ac:dyDescent="0.35">
      <c r="A753" s="1" t="s">
        <v>30</v>
      </c>
      <c r="B753" s="1">
        <v>640</v>
      </c>
      <c r="C753" s="1" t="s">
        <v>44</v>
      </c>
      <c r="D753" s="43">
        <v>61</v>
      </c>
      <c r="F753">
        <v>752</v>
      </c>
      <c r="G753">
        <v>0.421705750631656</v>
      </c>
      <c r="H753">
        <v>0.40489228983749298</v>
      </c>
      <c r="I753">
        <v>9.6357324848609302E-2</v>
      </c>
      <c r="J753">
        <v>0.15173078247996</v>
      </c>
      <c r="K753">
        <v>0.57215019128803701</v>
      </c>
      <c r="L753">
        <v>0.187323971340638</v>
      </c>
      <c r="M753">
        <v>0.54360151047165595</v>
      </c>
    </row>
    <row r="754" spans="1:13" x14ac:dyDescent="0.35">
      <c r="A754" s="1" t="s">
        <v>30</v>
      </c>
      <c r="B754" s="1">
        <v>641</v>
      </c>
      <c r="C754" s="1" t="s">
        <v>44</v>
      </c>
      <c r="D754" s="43">
        <v>62</v>
      </c>
      <c r="F754">
        <v>753</v>
      </c>
      <c r="G754">
        <v>0.41735096780995301</v>
      </c>
      <c r="H754">
        <v>0.40195363456390398</v>
      </c>
      <c r="I754">
        <v>9.4802458004215898E-2</v>
      </c>
      <c r="J754">
        <v>0.133922768889114</v>
      </c>
      <c r="K754">
        <v>0.57260226670631698</v>
      </c>
      <c r="L754">
        <v>0.194749767899566</v>
      </c>
      <c r="M754">
        <v>0.54129417784356104</v>
      </c>
    </row>
    <row r="755" spans="1:13" x14ac:dyDescent="0.35">
      <c r="A755" s="1" t="s">
        <v>30</v>
      </c>
      <c r="B755" s="1">
        <v>642</v>
      </c>
      <c r="C755" s="1" t="s">
        <v>44</v>
      </c>
      <c r="D755" s="43">
        <v>63</v>
      </c>
      <c r="F755">
        <v>754</v>
      </c>
      <c r="G755">
        <v>0.41256094087411199</v>
      </c>
      <c r="H755">
        <v>0.39932832833982002</v>
      </c>
      <c r="I755">
        <v>9.7239098421094294E-2</v>
      </c>
      <c r="J755">
        <v>0.13628684453647799</v>
      </c>
      <c r="K755">
        <v>0.57729185634415203</v>
      </c>
      <c r="L755">
        <v>0.19967545628771799</v>
      </c>
      <c r="M755">
        <v>0.54501192715150604</v>
      </c>
    </row>
    <row r="756" spans="1:13" x14ac:dyDescent="0.35">
      <c r="A756" s="1" t="s">
        <v>30</v>
      </c>
      <c r="B756" s="1">
        <v>643</v>
      </c>
      <c r="C756" s="1" t="s">
        <v>44</v>
      </c>
      <c r="D756" s="43">
        <v>64</v>
      </c>
      <c r="F756">
        <v>755</v>
      </c>
      <c r="G756">
        <v>0.425599236360934</v>
      </c>
      <c r="H756">
        <v>0.40927792130031598</v>
      </c>
      <c r="I756">
        <v>9.2566580123235001E-2</v>
      </c>
      <c r="J756">
        <v>0.153921475578048</v>
      </c>
      <c r="K756">
        <v>0.57533161427647905</v>
      </c>
      <c r="L756">
        <v>0.21028028418813699</v>
      </c>
      <c r="M756">
        <v>0.54685557165107601</v>
      </c>
    </row>
    <row r="757" spans="1:13" x14ac:dyDescent="0.35">
      <c r="A757" s="1" t="s">
        <v>30</v>
      </c>
      <c r="B757" s="1">
        <v>644</v>
      </c>
      <c r="C757" s="1" t="s">
        <v>44</v>
      </c>
      <c r="D757" s="43">
        <v>65</v>
      </c>
      <c r="F757">
        <v>756</v>
      </c>
      <c r="G757">
        <v>0.46609762398849103</v>
      </c>
      <c r="H757">
        <v>0.41899410124790998</v>
      </c>
      <c r="I757">
        <v>0.124362228877165</v>
      </c>
      <c r="J757">
        <v>6.2133887458852399E-2</v>
      </c>
      <c r="K757">
        <v>0.57743257800262404</v>
      </c>
      <c r="L757">
        <v>0.122468998613183</v>
      </c>
      <c r="M757">
        <v>0.56163548587786705</v>
      </c>
    </row>
    <row r="758" spans="1:13" x14ac:dyDescent="0.35">
      <c r="A758" s="1" t="s">
        <v>30</v>
      </c>
      <c r="B758" s="1">
        <v>645</v>
      </c>
      <c r="C758" s="1" t="s">
        <v>44</v>
      </c>
      <c r="D758" s="43">
        <v>66</v>
      </c>
      <c r="F758">
        <v>757</v>
      </c>
      <c r="G758">
        <v>0.45957600003003801</v>
      </c>
      <c r="H758">
        <v>0.41532471696460599</v>
      </c>
      <c r="I758">
        <v>0.12628530093818499</v>
      </c>
      <c r="J758">
        <v>5.6318990515790701E-2</v>
      </c>
      <c r="K758">
        <v>0.58265340985130998</v>
      </c>
      <c r="L758">
        <v>0.114592679084542</v>
      </c>
      <c r="M758">
        <v>0.56393243872154797</v>
      </c>
    </row>
    <row r="759" spans="1:13" x14ac:dyDescent="0.35">
      <c r="A759" s="1" t="s">
        <v>30</v>
      </c>
      <c r="B759" s="1">
        <v>646</v>
      </c>
      <c r="C759" s="1" t="s">
        <v>44</v>
      </c>
      <c r="D759" s="43">
        <v>67</v>
      </c>
      <c r="F759">
        <v>758</v>
      </c>
      <c r="G759">
        <v>0.45353068152996501</v>
      </c>
      <c r="H759">
        <v>0.41183572821158998</v>
      </c>
      <c r="I759">
        <v>0.12935756857330399</v>
      </c>
      <c r="J759">
        <v>5.0281833900657803E-2</v>
      </c>
      <c r="K759">
        <v>0.58953353991506996</v>
      </c>
      <c r="L759">
        <v>0.121189569572221</v>
      </c>
      <c r="M759">
        <v>0.56744006751429499</v>
      </c>
    </row>
    <row r="760" spans="1:13" x14ac:dyDescent="0.35">
      <c r="A760" s="1" t="s">
        <v>30</v>
      </c>
      <c r="B760" s="1">
        <v>647</v>
      </c>
      <c r="C760" s="1" t="s">
        <v>44</v>
      </c>
      <c r="D760" s="43">
        <v>68</v>
      </c>
      <c r="F760">
        <v>759</v>
      </c>
      <c r="G760">
        <v>0.45491392679125697</v>
      </c>
      <c r="H760">
        <v>0.40990019709032999</v>
      </c>
      <c r="I760">
        <v>0.129694436183274</v>
      </c>
      <c r="J760">
        <v>5.9481963906933603E-2</v>
      </c>
      <c r="K760">
        <v>0.58281165507552102</v>
      </c>
      <c r="L760">
        <v>0.11491796188985</v>
      </c>
      <c r="M760">
        <v>0.561557329267378</v>
      </c>
    </row>
    <row r="761" spans="1:13" x14ac:dyDescent="0.35">
      <c r="A761" s="1" t="s">
        <v>30</v>
      </c>
      <c r="B761" s="1">
        <v>648</v>
      </c>
      <c r="C761" s="1" t="s">
        <v>44</v>
      </c>
      <c r="D761" s="43">
        <v>69</v>
      </c>
      <c r="F761">
        <v>760</v>
      </c>
      <c r="G761">
        <v>0.45414942173433498</v>
      </c>
      <c r="H761">
        <v>0.41554283653276602</v>
      </c>
      <c r="I761">
        <v>0.12417125029879</v>
      </c>
      <c r="J761">
        <v>6.1351980662716001E-2</v>
      </c>
      <c r="K761">
        <v>0.58008052786033404</v>
      </c>
      <c r="L761">
        <v>0.115822982996373</v>
      </c>
      <c r="M761">
        <v>0.56541288442336401</v>
      </c>
    </row>
    <row r="762" spans="1:13" x14ac:dyDescent="0.35">
      <c r="A762" s="1" t="s">
        <v>30</v>
      </c>
      <c r="B762" s="1">
        <v>649</v>
      </c>
      <c r="C762" s="1" t="s">
        <v>44</v>
      </c>
      <c r="D762" s="43">
        <v>70</v>
      </c>
      <c r="F762">
        <v>761</v>
      </c>
      <c r="G762">
        <v>0.377918653365936</v>
      </c>
      <c r="H762">
        <v>0.37333630202499901</v>
      </c>
      <c r="I762">
        <v>8.0837499254077794E-2</v>
      </c>
      <c r="J762">
        <v>0.17701909742351099</v>
      </c>
      <c r="K762">
        <v>0.54561028424057101</v>
      </c>
      <c r="L762">
        <v>0.211301838132957</v>
      </c>
      <c r="M762">
        <v>0.50913991176669204</v>
      </c>
    </row>
    <row r="763" spans="1:13" x14ac:dyDescent="0.35">
      <c r="A763" s="1" t="s">
        <v>30</v>
      </c>
      <c r="B763" s="1">
        <v>650</v>
      </c>
      <c r="C763" s="1" t="s">
        <v>44</v>
      </c>
      <c r="D763" s="43">
        <v>71</v>
      </c>
      <c r="F763">
        <v>762</v>
      </c>
      <c r="G763">
        <v>0.37969976350328899</v>
      </c>
      <c r="H763">
        <v>0.37159033974095101</v>
      </c>
      <c r="I763">
        <v>8.0325984707080703E-2</v>
      </c>
      <c r="J763">
        <v>0.148922861348251</v>
      </c>
      <c r="K763">
        <v>0.54010547584672697</v>
      </c>
      <c r="L763">
        <v>0.20353887828529801</v>
      </c>
      <c r="M763">
        <v>0.50620814729585395</v>
      </c>
    </row>
    <row r="764" spans="1:13" x14ac:dyDescent="0.35">
      <c r="A764" s="1" t="s">
        <v>30</v>
      </c>
      <c r="B764" s="1">
        <v>651</v>
      </c>
      <c r="C764" s="1" t="s">
        <v>44</v>
      </c>
      <c r="D764" s="43">
        <v>72</v>
      </c>
      <c r="F764">
        <v>763</v>
      </c>
      <c r="G764">
        <v>0.37568283265169</v>
      </c>
      <c r="H764">
        <v>0.36874078759718698</v>
      </c>
      <c r="I764">
        <v>7.9129085982528297E-2</v>
      </c>
      <c r="J764">
        <v>0.177097772383776</v>
      </c>
      <c r="K764">
        <v>0.53399958173637596</v>
      </c>
      <c r="L764">
        <v>0.21131906673204101</v>
      </c>
      <c r="M764">
        <v>0.50291156445558705</v>
      </c>
    </row>
    <row r="765" spans="1:13" x14ac:dyDescent="0.35">
      <c r="A765" s="1" t="s">
        <v>30</v>
      </c>
      <c r="B765" s="1">
        <v>652</v>
      </c>
      <c r="C765" s="1" t="s">
        <v>44</v>
      </c>
      <c r="D765" s="43">
        <v>73</v>
      </c>
      <c r="F765">
        <v>764</v>
      </c>
      <c r="G765">
        <v>0.36933084290320101</v>
      </c>
      <c r="H765">
        <v>0.36834786194441599</v>
      </c>
      <c r="I765">
        <v>8.0460172810848898E-2</v>
      </c>
      <c r="J765">
        <v>0.150120528484259</v>
      </c>
      <c r="K765">
        <v>0.54441131086925398</v>
      </c>
      <c r="L765">
        <v>0.20462156750155899</v>
      </c>
      <c r="M765">
        <v>0.50388476555190798</v>
      </c>
    </row>
    <row r="766" spans="1:13" x14ac:dyDescent="0.35">
      <c r="A766" s="1" t="s">
        <v>30</v>
      </c>
      <c r="B766" s="1">
        <v>653</v>
      </c>
      <c r="C766" s="1" t="s">
        <v>44</v>
      </c>
      <c r="D766" s="43">
        <v>74</v>
      </c>
      <c r="F766">
        <v>765</v>
      </c>
      <c r="G766">
        <v>0.38301494631400201</v>
      </c>
      <c r="H766">
        <v>0.37590358427460102</v>
      </c>
      <c r="I766">
        <v>8.3147630692823896E-2</v>
      </c>
      <c r="J766">
        <v>0.15549021953839301</v>
      </c>
      <c r="K766">
        <v>0.55358256976015496</v>
      </c>
      <c r="L766">
        <v>0.20562871119447501</v>
      </c>
      <c r="M766">
        <v>0.50821029821311203</v>
      </c>
    </row>
    <row r="767" spans="1:13" x14ac:dyDescent="0.35">
      <c r="A767" s="1" t="s">
        <v>30</v>
      </c>
      <c r="B767" s="1">
        <v>654</v>
      </c>
      <c r="C767" s="1" t="s">
        <v>44</v>
      </c>
      <c r="D767" s="43">
        <v>75</v>
      </c>
      <c r="F767">
        <v>766</v>
      </c>
      <c r="G767">
        <v>0.390643090756222</v>
      </c>
      <c r="H767">
        <v>0.37987358974869601</v>
      </c>
      <c r="I767">
        <v>9.0362112877012096E-2</v>
      </c>
      <c r="J767">
        <v>0.14854937980352401</v>
      </c>
      <c r="K767">
        <v>0.549493737280495</v>
      </c>
      <c r="L767">
        <v>0.19300014757513001</v>
      </c>
      <c r="M767">
        <v>0.51603793787729202</v>
      </c>
    </row>
    <row r="768" spans="1:13" x14ac:dyDescent="0.35">
      <c r="A768" s="1" t="s">
        <v>30</v>
      </c>
      <c r="B768" s="1">
        <v>655</v>
      </c>
      <c r="C768" s="1" t="s">
        <v>44</v>
      </c>
      <c r="D768" s="43">
        <v>76</v>
      </c>
      <c r="F768">
        <v>767</v>
      </c>
      <c r="G768">
        <v>0.38697746529242799</v>
      </c>
      <c r="H768">
        <v>0.37956304213495001</v>
      </c>
      <c r="I768">
        <v>8.6032281995396101E-2</v>
      </c>
      <c r="J768">
        <v>0.14924770909338</v>
      </c>
      <c r="K768">
        <v>0.55972412264006499</v>
      </c>
      <c r="L768">
        <v>0.205240670720927</v>
      </c>
      <c r="M768">
        <v>0.52070731524099201</v>
      </c>
    </row>
    <row r="769" spans="1:13" x14ac:dyDescent="0.35">
      <c r="A769" s="1" t="s">
        <v>30</v>
      </c>
      <c r="B769" s="1">
        <v>656</v>
      </c>
      <c r="C769" s="1" t="s">
        <v>44</v>
      </c>
      <c r="D769" s="43">
        <v>77</v>
      </c>
      <c r="F769">
        <v>768</v>
      </c>
      <c r="G769">
        <v>0.38510053951753098</v>
      </c>
      <c r="H769">
        <v>0.37952471591803</v>
      </c>
      <c r="I769">
        <v>8.7270401647040002E-2</v>
      </c>
      <c r="J769">
        <v>0.13668375145689199</v>
      </c>
      <c r="K769">
        <v>0.55977002617461702</v>
      </c>
      <c r="L769">
        <v>0.20385281667729499</v>
      </c>
      <c r="M769">
        <v>0.517518689222637</v>
      </c>
    </row>
    <row r="770" spans="1:13" x14ac:dyDescent="0.35">
      <c r="A770" s="1" t="s">
        <v>30</v>
      </c>
      <c r="B770" s="1">
        <v>657</v>
      </c>
      <c r="C770" s="1" t="s">
        <v>44</v>
      </c>
      <c r="D770" s="43">
        <v>78</v>
      </c>
      <c r="F770">
        <v>769</v>
      </c>
      <c r="G770">
        <v>0.390715925239977</v>
      </c>
      <c r="H770">
        <v>0.38172315702448001</v>
      </c>
      <c r="I770">
        <v>8.9005055816392398E-2</v>
      </c>
      <c r="J770">
        <v>0.155975581588989</v>
      </c>
      <c r="K770">
        <v>0.55257763679730099</v>
      </c>
      <c r="L770">
        <v>0.200832922058055</v>
      </c>
      <c r="M770">
        <v>0.51964330508774204</v>
      </c>
    </row>
    <row r="771" spans="1:13" x14ac:dyDescent="0.35">
      <c r="A771" s="1" t="s">
        <v>30</v>
      </c>
      <c r="B771" s="1">
        <v>658</v>
      </c>
      <c r="C771" s="1" t="s">
        <v>44</v>
      </c>
      <c r="D771" s="43">
        <v>79</v>
      </c>
      <c r="F771">
        <v>770</v>
      </c>
      <c r="G771">
        <v>0.39039793740914902</v>
      </c>
      <c r="H771">
        <v>0.38206966607466702</v>
      </c>
      <c r="I771">
        <v>8.82475781785267E-2</v>
      </c>
      <c r="J771">
        <v>0.152731739091611</v>
      </c>
      <c r="K771">
        <v>0.55262673024050701</v>
      </c>
      <c r="L771">
        <v>0.20515918064357999</v>
      </c>
      <c r="M771">
        <v>0.51745497369299098</v>
      </c>
    </row>
    <row r="772" spans="1:13" x14ac:dyDescent="0.35">
      <c r="A772" s="1" t="s">
        <v>30</v>
      </c>
      <c r="B772" s="1">
        <v>659</v>
      </c>
      <c r="C772" s="1" t="s">
        <v>44</v>
      </c>
      <c r="D772" s="43">
        <v>80</v>
      </c>
      <c r="F772">
        <v>771</v>
      </c>
      <c r="G772" s="115">
        <v>-6.9333572241334898E-13</v>
      </c>
      <c r="H772" s="115">
        <v>-1.2086783320426001E-12</v>
      </c>
      <c r="I772" s="115">
        <v>2.3068189527533501E-11</v>
      </c>
      <c r="J772" s="115">
        <v>-8.29924683156901E-11</v>
      </c>
      <c r="K772" s="115">
        <v>7.84746117980243E-11</v>
      </c>
      <c r="L772" s="115">
        <v>-5.0320827813697103E-11</v>
      </c>
      <c r="M772" s="115">
        <v>4.7095785218824499E-11</v>
      </c>
    </row>
    <row r="773" spans="1:13" x14ac:dyDescent="0.35">
      <c r="A773" s="1" t="s">
        <v>30</v>
      </c>
      <c r="B773" s="1">
        <v>660</v>
      </c>
      <c r="C773" s="1" t="s">
        <v>44</v>
      </c>
      <c r="D773" s="43">
        <v>81</v>
      </c>
      <c r="F773">
        <v>772</v>
      </c>
      <c r="G773" s="115">
        <v>9.3838023545342602E-14</v>
      </c>
      <c r="H773" s="115">
        <v>3.0352942524087702E-13</v>
      </c>
      <c r="I773" s="115">
        <v>2.39417715809305E-11</v>
      </c>
      <c r="J773" s="115">
        <v>-7.6089666487181405E-11</v>
      </c>
      <c r="K773" s="115">
        <v>8.3871807680227395E-11</v>
      </c>
      <c r="L773" s="115">
        <v>-5.0158457864999897E-11</v>
      </c>
      <c r="M773" s="115">
        <v>5.2539706640573202E-11</v>
      </c>
    </row>
    <row r="774" spans="1:13" x14ac:dyDescent="0.35">
      <c r="A774" s="1" t="s">
        <v>30</v>
      </c>
      <c r="B774" s="1">
        <v>661</v>
      </c>
      <c r="C774" s="1" t="s">
        <v>44</v>
      </c>
      <c r="D774" s="43">
        <v>82</v>
      </c>
      <c r="F774">
        <v>773</v>
      </c>
      <c r="G774" s="115">
        <v>7.7198762664913901E-13</v>
      </c>
      <c r="H774" s="115">
        <v>5.1884077214661703E-13</v>
      </c>
      <c r="I774" s="115">
        <v>2.3719348522983399E-11</v>
      </c>
      <c r="J774" s="115">
        <v>-8.1519473216522894E-11</v>
      </c>
      <c r="K774" s="115">
        <v>8.3069861622402094E-11</v>
      </c>
      <c r="L774" s="115">
        <v>-5.1856283813576402E-11</v>
      </c>
      <c r="M774" s="115">
        <v>4.7744371086712198E-11</v>
      </c>
    </row>
    <row r="775" spans="1:13" x14ac:dyDescent="0.35">
      <c r="A775" s="1" t="s">
        <v>30</v>
      </c>
      <c r="B775" s="1">
        <v>662</v>
      </c>
      <c r="C775" s="1" t="s">
        <v>44</v>
      </c>
      <c r="D775" s="43">
        <v>83</v>
      </c>
      <c r="F775">
        <v>774</v>
      </c>
      <c r="G775" s="115">
        <v>5.25656962391207E-14</v>
      </c>
      <c r="H775" s="115">
        <v>-2.3045679012694602E-13</v>
      </c>
      <c r="I775" s="115">
        <v>2.3236812497280699E-11</v>
      </c>
      <c r="J775" s="115">
        <v>-7.5514584301594603E-11</v>
      </c>
      <c r="K775" s="115">
        <v>8.1273298330711098E-11</v>
      </c>
      <c r="L775" s="115">
        <v>-5.19915552480988E-11</v>
      </c>
      <c r="M775" s="115">
        <v>4.9658726044250099E-11</v>
      </c>
    </row>
    <row r="776" spans="1:13" x14ac:dyDescent="0.35">
      <c r="A776" s="1" t="s">
        <v>30</v>
      </c>
      <c r="B776" s="1">
        <v>663</v>
      </c>
      <c r="C776" s="1" t="s">
        <v>44</v>
      </c>
      <c r="D776" s="43">
        <v>84</v>
      </c>
      <c r="F776">
        <v>775</v>
      </c>
      <c r="G776" s="115">
        <v>7.2660318697834002E-14</v>
      </c>
      <c r="H776" s="115">
        <v>-5.5163333401564904E-13</v>
      </c>
      <c r="I776" s="115">
        <v>2.3137028820047398E-11</v>
      </c>
      <c r="J776" s="115">
        <v>-8.0943283795778997E-11</v>
      </c>
      <c r="K776" s="115">
        <v>7.6545914652753299E-11</v>
      </c>
      <c r="L776" s="115">
        <v>-5.1030942942709398E-11</v>
      </c>
      <c r="M776" s="115">
        <v>4.7588119658781601E-11</v>
      </c>
    </row>
    <row r="777" spans="1:13" x14ac:dyDescent="0.35">
      <c r="A777" s="1" t="s">
        <v>30</v>
      </c>
      <c r="B777" s="1">
        <v>664</v>
      </c>
      <c r="C777" s="1" t="s">
        <v>44</v>
      </c>
      <c r="D777" s="43">
        <v>85</v>
      </c>
      <c r="F777">
        <v>776</v>
      </c>
      <c r="G777" s="115">
        <v>-8.97902461419944E-13</v>
      </c>
      <c r="H777" s="115">
        <v>-1.6251399669068399E-12</v>
      </c>
      <c r="I777" s="115">
        <v>2.25523833277199E-11</v>
      </c>
      <c r="J777" s="115">
        <v>-7.8854052673845797E-11</v>
      </c>
      <c r="K777" s="115">
        <v>7.1923872580687002E-11</v>
      </c>
      <c r="L777" s="115">
        <v>-5.12820573234829E-11</v>
      </c>
      <c r="M777" s="115">
        <v>4.4432982153743502E-11</v>
      </c>
    </row>
    <row r="778" spans="1:13" x14ac:dyDescent="0.35">
      <c r="A778" s="1" t="s">
        <v>30</v>
      </c>
      <c r="B778" s="1">
        <v>665</v>
      </c>
      <c r="C778" s="1" t="s">
        <v>44</v>
      </c>
      <c r="D778" s="43">
        <v>86</v>
      </c>
      <c r="F778">
        <v>777</v>
      </c>
      <c r="G778" s="115">
        <v>-3.8514099602930499E-13</v>
      </c>
      <c r="H778" s="115">
        <v>-5.5414980557244104E-13</v>
      </c>
      <c r="I778" s="115">
        <v>2.2943875477498799E-11</v>
      </c>
      <c r="J778" s="115">
        <v>-8.54860135447952E-11</v>
      </c>
      <c r="K778" s="115">
        <v>7.0901694899613902E-11</v>
      </c>
      <c r="L778" s="115">
        <v>-4.8242935371039897E-11</v>
      </c>
      <c r="M778" s="115">
        <v>4.8136420855196899E-11</v>
      </c>
    </row>
    <row r="779" spans="1:13" x14ac:dyDescent="0.35">
      <c r="A779" s="1" t="s">
        <v>30</v>
      </c>
      <c r="B779" s="1">
        <v>666</v>
      </c>
      <c r="C779" s="1" t="s">
        <v>44</v>
      </c>
      <c r="D779" s="43">
        <v>87</v>
      </c>
      <c r="F779">
        <v>778</v>
      </c>
      <c r="G779" s="115">
        <v>-1.8694838589839E-13</v>
      </c>
      <c r="H779" s="115">
        <v>-4.1815607443987101E-13</v>
      </c>
      <c r="I779" s="115">
        <v>2.33926103889006E-11</v>
      </c>
      <c r="J779" s="115">
        <v>-8.3877698460519702E-11</v>
      </c>
      <c r="K779" s="115">
        <v>8.3856024290466205E-11</v>
      </c>
      <c r="L779" s="115">
        <v>-5.1085260661479797E-11</v>
      </c>
      <c r="M779" s="115">
        <v>4.8396991315225397E-11</v>
      </c>
    </row>
    <row r="780" spans="1:13" x14ac:dyDescent="0.35">
      <c r="A780" s="1" t="s">
        <v>30</v>
      </c>
      <c r="B780" s="1">
        <v>667</v>
      </c>
      <c r="C780" s="1" t="s">
        <v>44</v>
      </c>
      <c r="D780" s="43">
        <v>88</v>
      </c>
      <c r="F780">
        <v>779</v>
      </c>
      <c r="G780" s="115">
        <v>-7.1366379892586304E-13</v>
      </c>
      <c r="H780" s="115">
        <v>-1.3315770407605E-12</v>
      </c>
      <c r="I780" s="115">
        <v>2.25420965962023E-11</v>
      </c>
      <c r="J780" s="115">
        <v>-7.5437069457484899E-11</v>
      </c>
      <c r="K780" s="115">
        <v>6.3391931806499298E-11</v>
      </c>
      <c r="L780" s="115">
        <v>-5.3263921538400798E-11</v>
      </c>
      <c r="M780" s="115">
        <v>4.3688372186949E-11</v>
      </c>
    </row>
    <row r="781" spans="1:13" x14ac:dyDescent="0.35">
      <c r="A781" s="1" t="s">
        <v>30</v>
      </c>
      <c r="B781" s="1">
        <v>668</v>
      </c>
      <c r="C781" s="1" t="s">
        <v>44</v>
      </c>
      <c r="D781" s="43">
        <v>89</v>
      </c>
      <c r="F781">
        <v>780</v>
      </c>
      <c r="G781" s="115">
        <v>-1.4748107799013801E-12</v>
      </c>
      <c r="H781" s="115">
        <v>-1.80711496493743E-12</v>
      </c>
      <c r="I781" s="115">
        <v>2.2225686677804901E-11</v>
      </c>
      <c r="J781" s="115">
        <v>-7.76673095905963E-11</v>
      </c>
      <c r="K781" s="115">
        <v>7.3729097726867504E-11</v>
      </c>
      <c r="L781" s="115">
        <v>-5.0752985482687E-11</v>
      </c>
      <c r="M781" s="115">
        <v>4.4481280530021102E-11</v>
      </c>
    </row>
    <row r="782" spans="1:13" x14ac:dyDescent="0.35">
      <c r="A782" s="1" t="s">
        <v>30</v>
      </c>
      <c r="B782" s="1">
        <v>669</v>
      </c>
      <c r="C782" s="1" t="s">
        <v>44</v>
      </c>
      <c r="D782" s="43">
        <v>90</v>
      </c>
      <c r="F782">
        <v>781</v>
      </c>
      <c r="G782" s="115">
        <v>-1.1836684571605599E-12</v>
      </c>
      <c r="H782" s="115">
        <v>-1.1081919248093301E-12</v>
      </c>
      <c r="I782" s="115">
        <v>2.3782168277351099E-11</v>
      </c>
      <c r="J782" s="115">
        <v>-8.1093752635528302E-11</v>
      </c>
      <c r="K782" s="115">
        <v>7.9911729441389903E-11</v>
      </c>
      <c r="L782" s="115">
        <v>-5.2627118336771898E-11</v>
      </c>
      <c r="M782" s="115">
        <v>4.9153252647639803E-11</v>
      </c>
    </row>
    <row r="783" spans="1:13" x14ac:dyDescent="0.35">
      <c r="A783" s="1" t="s">
        <v>30</v>
      </c>
      <c r="B783" s="1">
        <v>670</v>
      </c>
      <c r="C783" s="1" t="s">
        <v>44</v>
      </c>
      <c r="D783" s="43">
        <v>91</v>
      </c>
      <c r="F783">
        <v>782</v>
      </c>
      <c r="G783" s="115">
        <v>-1.0947435424153399E-12</v>
      </c>
      <c r="H783" s="115">
        <v>-1.9981548871751001E-12</v>
      </c>
      <c r="I783" s="115">
        <v>2.3214579642537001E-11</v>
      </c>
      <c r="J783" s="115">
        <v>-7.3282431940374495E-11</v>
      </c>
      <c r="K783" s="115">
        <v>7.3247885781709906E-11</v>
      </c>
      <c r="L783" s="115">
        <v>-5.47766654207434E-11</v>
      </c>
      <c r="M783" s="115">
        <v>4.5336357605852302E-11</v>
      </c>
    </row>
    <row r="784" spans="1:13" x14ac:dyDescent="0.35">
      <c r="A784" s="1" t="s">
        <v>30</v>
      </c>
      <c r="B784" s="1">
        <v>671</v>
      </c>
      <c r="C784" s="1" t="s">
        <v>44</v>
      </c>
      <c r="D784" s="43">
        <v>92</v>
      </c>
      <c r="F784">
        <v>783</v>
      </c>
      <c r="G784" s="115">
        <v>1.27176801953066E-12</v>
      </c>
      <c r="H784" s="115">
        <v>6.572487701821E-13</v>
      </c>
      <c r="I784" s="115">
        <v>2.22769716627298E-11</v>
      </c>
      <c r="J784" s="115">
        <v>-7.3360214500966506E-11</v>
      </c>
      <c r="K784" s="115">
        <v>7.2095110896656698E-11</v>
      </c>
      <c r="L784" s="115">
        <v>-4.6518050201377001E-11</v>
      </c>
      <c r="M784" s="115">
        <v>4.6574378263899199E-11</v>
      </c>
    </row>
    <row r="785" spans="1:13" x14ac:dyDescent="0.35">
      <c r="A785" s="1" t="s">
        <v>30</v>
      </c>
      <c r="B785" s="1">
        <v>672</v>
      </c>
      <c r="C785" s="1" t="s">
        <v>44</v>
      </c>
      <c r="D785" s="43">
        <v>93</v>
      </c>
      <c r="F785">
        <v>784</v>
      </c>
      <c r="G785" s="115">
        <v>1.5622329211010499E-13</v>
      </c>
      <c r="H785" s="115">
        <v>6.9108274550026196E-13</v>
      </c>
      <c r="I785" s="115">
        <v>2.2899679973375899E-11</v>
      </c>
      <c r="J785" s="115">
        <v>-7.5319324590601803E-11</v>
      </c>
      <c r="K785" s="115">
        <v>7.0723928142479206E-11</v>
      </c>
      <c r="L785" s="115">
        <v>-4.5984183088944098E-11</v>
      </c>
      <c r="M785" s="115">
        <v>5.0143656633986297E-11</v>
      </c>
    </row>
    <row r="786" spans="1:13" x14ac:dyDescent="0.35">
      <c r="A786" s="1" t="s">
        <v>30</v>
      </c>
      <c r="B786" s="1">
        <v>673</v>
      </c>
      <c r="C786" s="1" t="s">
        <v>44</v>
      </c>
      <c r="D786" s="43">
        <v>94</v>
      </c>
      <c r="F786">
        <v>785</v>
      </c>
      <c r="G786" s="115">
        <v>4.1206671770784599E-13</v>
      </c>
      <c r="H786" s="115">
        <v>2.2883887721990302E-13</v>
      </c>
      <c r="I786" s="115">
        <v>2.33023375503631E-11</v>
      </c>
      <c r="J786" s="115">
        <v>-8.7249842162199205E-11</v>
      </c>
      <c r="K786" s="115">
        <v>8.5059031817623799E-11</v>
      </c>
      <c r="L786" s="115">
        <v>-4.6555664518277803E-11</v>
      </c>
      <c r="M786" s="115">
        <v>4.8146101107783703E-11</v>
      </c>
    </row>
    <row r="787" spans="1:13" x14ac:dyDescent="0.35">
      <c r="A787" s="1" t="s">
        <v>30</v>
      </c>
      <c r="B787" s="1">
        <v>674</v>
      </c>
      <c r="C787" s="1" t="s">
        <v>44</v>
      </c>
      <c r="D787" s="43">
        <v>95</v>
      </c>
      <c r="F787">
        <v>786</v>
      </c>
      <c r="G787" s="115">
        <v>-1.16523998660433E-13</v>
      </c>
      <c r="H787" s="115">
        <v>-3.5985209375481599E-13</v>
      </c>
      <c r="I787" s="115">
        <v>2.4432381708278299E-11</v>
      </c>
      <c r="J787" s="115">
        <v>-8.0480172500384402E-11</v>
      </c>
      <c r="K787" s="115">
        <v>7.0573718149227902E-11</v>
      </c>
      <c r="L787" s="115">
        <v>-5.1697727165182701E-11</v>
      </c>
      <c r="M787" s="115">
        <v>5.3082991568706298E-11</v>
      </c>
    </row>
    <row r="788" spans="1:13" x14ac:dyDescent="0.35">
      <c r="A788" s="1" t="s">
        <v>30</v>
      </c>
      <c r="B788" s="1">
        <v>675</v>
      </c>
      <c r="C788" s="1" t="s">
        <v>44</v>
      </c>
      <c r="D788" s="43">
        <v>96</v>
      </c>
      <c r="F788">
        <v>787</v>
      </c>
      <c r="G788" s="115">
        <v>7.0337143862519705E-13</v>
      </c>
      <c r="H788" s="115">
        <v>-1.41651900033189E-13</v>
      </c>
      <c r="I788" s="115">
        <v>2.3600779927671301E-11</v>
      </c>
      <c r="J788" s="115">
        <v>-7.82371183333151E-11</v>
      </c>
      <c r="K788" s="115">
        <v>6.9746865935720006E-11</v>
      </c>
      <c r="L788" s="115">
        <v>-5.3333685230235797E-11</v>
      </c>
      <c r="M788" s="115">
        <v>5.00760943872986E-11</v>
      </c>
    </row>
    <row r="789" spans="1:13" x14ac:dyDescent="0.35">
      <c r="A789" s="1" t="s">
        <v>30</v>
      </c>
      <c r="B789" s="1">
        <v>676</v>
      </c>
      <c r="C789" s="1" t="s">
        <v>44</v>
      </c>
      <c r="D789" s="43">
        <v>97</v>
      </c>
      <c r="F789">
        <v>788</v>
      </c>
      <c r="G789" s="115">
        <v>-2.5736436174545499E-13</v>
      </c>
      <c r="H789" s="115">
        <v>-4.3316407814517901E-13</v>
      </c>
      <c r="I789" s="115">
        <v>2.3074359268149501E-11</v>
      </c>
      <c r="J789" s="115">
        <v>-7.95416304526216E-11</v>
      </c>
      <c r="K789" s="115">
        <v>7.5053593946580904E-11</v>
      </c>
      <c r="L789" s="115">
        <v>-5.2263600693451699E-11</v>
      </c>
      <c r="M789" s="115">
        <v>4.7776526697400899E-11</v>
      </c>
    </row>
    <row r="790" spans="1:13" x14ac:dyDescent="0.35">
      <c r="A790" s="1" t="s">
        <v>30</v>
      </c>
      <c r="B790" s="1">
        <v>677</v>
      </c>
      <c r="C790" s="1" t="s">
        <v>44</v>
      </c>
      <c r="D790" s="43">
        <v>98</v>
      </c>
      <c r="F790">
        <v>789</v>
      </c>
      <c r="G790" s="115">
        <v>1.21526499796325E-12</v>
      </c>
      <c r="H790" s="115">
        <v>1.6011875601591499E-12</v>
      </c>
      <c r="I790" s="115">
        <v>2.3082900218411699E-11</v>
      </c>
      <c r="J790" s="115">
        <v>-7.6535536809086498E-11</v>
      </c>
      <c r="K790" s="115">
        <v>7.5184277675950696E-11</v>
      </c>
      <c r="L790" s="115">
        <v>-4.7962099642659002E-11</v>
      </c>
      <c r="M790" s="115">
        <v>5.12356251570395E-11</v>
      </c>
    </row>
    <row r="791" spans="1:13" x14ac:dyDescent="0.35">
      <c r="A791" s="1" t="s">
        <v>30</v>
      </c>
      <c r="B791" s="1">
        <v>678</v>
      </c>
      <c r="C791" s="1" t="s">
        <v>44</v>
      </c>
      <c r="D791" s="43">
        <v>99</v>
      </c>
      <c r="F791">
        <v>790</v>
      </c>
      <c r="G791" s="115">
        <v>-8.0926584766396599E-13</v>
      </c>
      <c r="H791" s="115">
        <v>-1.4925972092841599E-13</v>
      </c>
      <c r="I791" s="115">
        <v>2.2489594842511099E-11</v>
      </c>
      <c r="J791" s="115">
        <v>-7.2355101520589898E-11</v>
      </c>
      <c r="K791" s="115">
        <v>7.8516229892267505E-11</v>
      </c>
      <c r="L791" s="115">
        <v>-4.9500211379631701E-11</v>
      </c>
      <c r="M791" s="115">
        <v>4.7472023304475099E-11</v>
      </c>
    </row>
    <row r="792" spans="1:13" x14ac:dyDescent="0.35">
      <c r="A792" s="1" t="s">
        <v>30</v>
      </c>
      <c r="B792" s="1">
        <v>679</v>
      </c>
      <c r="C792" s="1" t="s">
        <v>44</v>
      </c>
      <c r="D792" s="43">
        <v>100</v>
      </c>
      <c r="F792">
        <v>791</v>
      </c>
      <c r="G792" s="115">
        <v>-1.1538440112038299E-13</v>
      </c>
      <c r="H792" s="115">
        <v>-4.6431908264781998E-13</v>
      </c>
      <c r="I792" s="115">
        <v>2.3316164609488601E-11</v>
      </c>
      <c r="J792" s="115">
        <v>-7.7811752755174803E-11</v>
      </c>
      <c r="K792" s="115">
        <v>7.3919947863750594E-11</v>
      </c>
      <c r="L792" s="115">
        <v>-5.1557909983820499E-11</v>
      </c>
      <c r="M792" s="115">
        <v>4.8010767727775398E-11</v>
      </c>
    </row>
    <row r="793" spans="1:13" x14ac:dyDescent="0.35">
      <c r="A793" s="1" t="s">
        <v>30</v>
      </c>
      <c r="B793" s="1">
        <v>680</v>
      </c>
      <c r="C793" s="1" t="s">
        <v>44</v>
      </c>
      <c r="D793" s="43">
        <v>101</v>
      </c>
      <c r="F793">
        <v>792</v>
      </c>
      <c r="G793" s="115">
        <v>1.2680762159726399E-13</v>
      </c>
      <c r="H793" s="115">
        <v>3.6076313602326598E-13</v>
      </c>
      <c r="I793" s="115">
        <v>2.3384480328730299E-11</v>
      </c>
      <c r="J793" s="115">
        <v>-8.0208104188921801E-11</v>
      </c>
      <c r="K793" s="115">
        <v>7.7958171152239702E-11</v>
      </c>
      <c r="L793" s="115">
        <v>-4.8268081691194003E-11</v>
      </c>
      <c r="M793" s="115">
        <v>4.9285813219648201E-11</v>
      </c>
    </row>
    <row r="794" spans="1:13" x14ac:dyDescent="0.35">
      <c r="A794" s="1" t="s">
        <v>30</v>
      </c>
      <c r="B794" s="1">
        <v>681</v>
      </c>
      <c r="C794" s="1" t="s">
        <v>44</v>
      </c>
      <c r="D794" s="43">
        <v>102</v>
      </c>
      <c r="F794">
        <v>793</v>
      </c>
      <c r="G794" s="115">
        <v>-5.8462154409922195E-13</v>
      </c>
      <c r="H794" s="115">
        <v>-8.2038147251637802E-13</v>
      </c>
      <c r="I794" s="115">
        <v>2.28326633852739E-11</v>
      </c>
      <c r="J794" s="115">
        <v>-7.7074735552526404E-11</v>
      </c>
      <c r="K794" s="115">
        <v>7.4260013467836796E-11</v>
      </c>
      <c r="L794" s="115">
        <v>-5.12246672055468E-11</v>
      </c>
      <c r="M794" s="115">
        <v>4.3968541767423097E-11</v>
      </c>
    </row>
    <row r="795" spans="1:13" x14ac:dyDescent="0.35">
      <c r="A795" s="1" t="s">
        <v>30</v>
      </c>
      <c r="B795" s="1">
        <v>682</v>
      </c>
      <c r="C795" s="1" t="s">
        <v>44</v>
      </c>
      <c r="D795" s="43">
        <v>103</v>
      </c>
      <c r="F795">
        <v>794</v>
      </c>
      <c r="G795" s="115">
        <v>1.8203471280056E-13</v>
      </c>
      <c r="H795" s="115">
        <v>1.2840497106337E-13</v>
      </c>
      <c r="I795" s="115">
        <v>2.2986517870942101E-11</v>
      </c>
      <c r="J795" s="115">
        <v>-6.8128238310851597E-11</v>
      </c>
      <c r="K795" s="115">
        <v>7.2241919829610705E-11</v>
      </c>
      <c r="L795" s="115">
        <v>-4.80836339114015E-11</v>
      </c>
      <c r="M795" s="115">
        <v>4.8010944939872203E-11</v>
      </c>
    </row>
    <row r="796" spans="1:13" x14ac:dyDescent="0.35">
      <c r="A796" s="1" t="s">
        <v>30</v>
      </c>
      <c r="B796" s="1">
        <v>683</v>
      </c>
      <c r="C796" s="1" t="s">
        <v>44</v>
      </c>
      <c r="D796" s="43">
        <v>104</v>
      </c>
      <c r="F796">
        <v>795</v>
      </c>
      <c r="G796" s="115">
        <v>3.3451817772554101E-13</v>
      </c>
      <c r="H796" s="115">
        <v>1.0471509635941901E-12</v>
      </c>
      <c r="I796" s="115">
        <v>2.3262756002241799E-11</v>
      </c>
      <c r="J796" s="115">
        <v>-6.8891532262421395E-11</v>
      </c>
      <c r="K796" s="115">
        <v>9.3824277344843997E-11</v>
      </c>
      <c r="L796" s="115">
        <v>-4.3848022324608702E-11</v>
      </c>
      <c r="M796" s="115">
        <v>4.9660524373921398E-11</v>
      </c>
    </row>
    <row r="797" spans="1:13" x14ac:dyDescent="0.35">
      <c r="A797" s="1" t="s">
        <v>30</v>
      </c>
      <c r="B797" s="1">
        <v>684</v>
      </c>
      <c r="C797" s="1" t="s">
        <v>44</v>
      </c>
      <c r="D797" s="43">
        <v>105</v>
      </c>
      <c r="F797">
        <v>796</v>
      </c>
      <c r="G797" s="115">
        <v>6.8392432984126704E-13</v>
      </c>
      <c r="H797" s="115">
        <v>2.2056368501488999E-13</v>
      </c>
      <c r="I797" s="115">
        <v>2.17282768641278E-11</v>
      </c>
      <c r="J797" s="115">
        <v>-7.2659788015952803E-11</v>
      </c>
      <c r="K797" s="115">
        <v>6.7760614586324203E-11</v>
      </c>
      <c r="L797" s="115">
        <v>-4.9186830153764299E-11</v>
      </c>
      <c r="M797" s="115">
        <v>4.4216028886213299E-11</v>
      </c>
    </row>
    <row r="798" spans="1:13" x14ac:dyDescent="0.35">
      <c r="A798" s="1" t="s">
        <v>30</v>
      </c>
      <c r="B798" s="1">
        <v>685</v>
      </c>
      <c r="C798" s="1" t="s">
        <v>44</v>
      </c>
      <c r="D798" s="43">
        <v>106</v>
      </c>
      <c r="F798">
        <v>797</v>
      </c>
      <c r="G798" s="115">
        <v>-2.19019290653241E-13</v>
      </c>
      <c r="H798" s="115">
        <v>-6.3607578206438803E-13</v>
      </c>
      <c r="I798" s="115">
        <v>2.2870584269666701E-11</v>
      </c>
      <c r="J798" s="115">
        <v>-8.5128950866099198E-11</v>
      </c>
      <c r="K798" s="115">
        <v>7.4677823713342102E-11</v>
      </c>
      <c r="L798" s="115">
        <v>-5.2554669796797302E-11</v>
      </c>
      <c r="M798" s="115">
        <v>4.5405327670187101E-11</v>
      </c>
    </row>
    <row r="799" spans="1:13" x14ac:dyDescent="0.35">
      <c r="A799" s="1" t="s">
        <v>30</v>
      </c>
      <c r="B799" s="1">
        <v>686</v>
      </c>
      <c r="C799" s="1" t="s">
        <v>44</v>
      </c>
      <c r="D799" s="43">
        <v>107</v>
      </c>
      <c r="F799">
        <v>798</v>
      </c>
      <c r="G799" s="115">
        <v>9.0488665112182299E-13</v>
      </c>
      <c r="H799" s="115">
        <v>1.3099840940141501E-12</v>
      </c>
      <c r="I799" s="115">
        <v>2.28465771184165E-11</v>
      </c>
      <c r="J799" s="115">
        <v>-7.5792059129309497E-11</v>
      </c>
      <c r="K799" s="115">
        <v>8.1427951790378504E-11</v>
      </c>
      <c r="L799" s="115">
        <v>-4.4757531225879999E-11</v>
      </c>
      <c r="M799" s="115">
        <v>4.9739738326561101E-11</v>
      </c>
    </row>
    <row r="800" spans="1:13" x14ac:dyDescent="0.35">
      <c r="A800" s="1" t="s">
        <v>30</v>
      </c>
      <c r="B800" s="1">
        <v>687</v>
      </c>
      <c r="C800" s="1" t="s">
        <v>44</v>
      </c>
      <c r="D800" s="43">
        <v>108</v>
      </c>
      <c r="F800">
        <v>799</v>
      </c>
      <c r="G800" s="115">
        <v>-7.3465841572505999E-13</v>
      </c>
      <c r="H800" s="115">
        <v>-3.9461213692519398E-13</v>
      </c>
      <c r="I800" s="115">
        <v>2.2981585030031698E-11</v>
      </c>
      <c r="J800" s="115">
        <v>-8.3774740692621703E-11</v>
      </c>
      <c r="K800" s="115">
        <v>7.92464514870765E-11</v>
      </c>
      <c r="L800" s="115">
        <v>-4.8462097062853301E-11</v>
      </c>
      <c r="M800" s="115">
        <v>4.8155903372002798E-11</v>
      </c>
    </row>
    <row r="801" spans="1:13" x14ac:dyDescent="0.35">
      <c r="A801" s="1" t="s">
        <v>30</v>
      </c>
      <c r="B801" s="1">
        <v>688</v>
      </c>
      <c r="C801" s="1" t="s">
        <v>44</v>
      </c>
      <c r="D801" s="43">
        <v>109</v>
      </c>
      <c r="F801">
        <v>800</v>
      </c>
      <c r="G801" s="115">
        <v>-5.98334603184508E-13</v>
      </c>
      <c r="H801" s="115">
        <v>-6.8908339729325498E-13</v>
      </c>
      <c r="I801" s="115">
        <v>2.2969037036567101E-11</v>
      </c>
      <c r="J801" s="115">
        <v>-7.9885570685729804E-11</v>
      </c>
      <c r="K801" s="115">
        <v>7.9642642539354403E-11</v>
      </c>
      <c r="L801" s="115">
        <v>-4.8493548777958699E-11</v>
      </c>
      <c r="M801" s="115">
        <v>4.9930045257671403E-11</v>
      </c>
    </row>
    <row r="802" spans="1:13" x14ac:dyDescent="0.35">
      <c r="A802" s="1" t="s">
        <v>30</v>
      </c>
      <c r="B802" s="1">
        <v>689</v>
      </c>
      <c r="C802" s="1" t="s">
        <v>44</v>
      </c>
      <c r="D802" s="43">
        <v>110</v>
      </c>
      <c r="F802">
        <v>801</v>
      </c>
      <c r="G802" s="115">
        <v>1.13384778707774E-13</v>
      </c>
      <c r="H802" s="115">
        <v>6.2691345748035995E-13</v>
      </c>
      <c r="I802" s="115">
        <v>2.2127670208169201E-11</v>
      </c>
      <c r="J802" s="115">
        <v>-7.5501640759177501E-11</v>
      </c>
      <c r="K802" s="115">
        <v>8.6747202410850695E-11</v>
      </c>
      <c r="L802" s="115">
        <v>-4.4066432455820802E-11</v>
      </c>
      <c r="M802" s="115">
        <v>4.7236580905986E-11</v>
      </c>
    </row>
    <row r="803" spans="1:13" x14ac:dyDescent="0.35">
      <c r="A803" s="1" t="s">
        <v>30</v>
      </c>
      <c r="B803" s="1">
        <v>690</v>
      </c>
      <c r="C803" s="1" t="s">
        <v>44</v>
      </c>
      <c r="D803" s="43">
        <v>111</v>
      </c>
      <c r="F803">
        <v>802</v>
      </c>
      <c r="G803" s="115">
        <v>-2.1698522189393699E-13</v>
      </c>
      <c r="H803" s="115">
        <v>6.0692707838541402E-13</v>
      </c>
      <c r="I803" s="115">
        <v>2.3111471795605501E-11</v>
      </c>
      <c r="J803" s="115">
        <v>-7.0368398878792706E-11</v>
      </c>
      <c r="K803" s="115">
        <v>7.7829656445591403E-11</v>
      </c>
      <c r="L803" s="115">
        <v>-4.8767440972435E-11</v>
      </c>
      <c r="M803" s="115">
        <v>4.7641174504957402E-11</v>
      </c>
    </row>
    <row r="804" spans="1:13" x14ac:dyDescent="0.35">
      <c r="A804" s="1" t="s">
        <v>30</v>
      </c>
      <c r="B804" s="1">
        <v>691</v>
      </c>
      <c r="C804" s="1" t="s">
        <v>44</v>
      </c>
      <c r="D804" s="43">
        <v>112</v>
      </c>
      <c r="F804">
        <v>803</v>
      </c>
      <c r="G804" s="115">
        <v>1.07738728956409E-13</v>
      </c>
      <c r="H804" s="115">
        <v>-3.6461041409239598E-14</v>
      </c>
      <c r="I804" s="115">
        <v>2.1438571256513301E-11</v>
      </c>
      <c r="J804" s="115">
        <v>-7.1865648486032795E-11</v>
      </c>
      <c r="K804" s="115">
        <v>8.5202774085396704E-11</v>
      </c>
      <c r="L804" s="115">
        <v>-4.6518778844108202E-11</v>
      </c>
      <c r="M804" s="115">
        <v>4.51556309007626E-11</v>
      </c>
    </row>
    <row r="805" spans="1:13" x14ac:dyDescent="0.35">
      <c r="A805" s="1" t="s">
        <v>30</v>
      </c>
      <c r="B805" s="1">
        <v>692</v>
      </c>
      <c r="C805" s="1" t="s">
        <v>44</v>
      </c>
      <c r="D805" s="43">
        <v>113</v>
      </c>
      <c r="F805">
        <v>804</v>
      </c>
      <c r="G805" s="115">
        <v>8.28937525021778E-13</v>
      </c>
      <c r="H805" s="115">
        <v>1.2340108173354799E-12</v>
      </c>
      <c r="I805" s="115">
        <v>2.3060358933244001E-11</v>
      </c>
      <c r="J805" s="115">
        <v>-7.2168228602345406E-11</v>
      </c>
      <c r="K805" s="115">
        <v>7.5578100735590006E-11</v>
      </c>
      <c r="L805" s="115">
        <v>-4.78734217172162E-11</v>
      </c>
      <c r="M805" s="115">
        <v>5.07746336133114E-11</v>
      </c>
    </row>
    <row r="806" spans="1:13" x14ac:dyDescent="0.35">
      <c r="A806" s="1" t="s">
        <v>30</v>
      </c>
      <c r="B806" s="1">
        <v>693</v>
      </c>
      <c r="C806" s="1" t="s">
        <v>44</v>
      </c>
      <c r="D806" s="43">
        <v>114</v>
      </c>
      <c r="F806">
        <v>805</v>
      </c>
      <c r="G806" s="115">
        <v>5.8648533000950099E-13</v>
      </c>
      <c r="H806" s="115">
        <v>8.8297761934061996E-13</v>
      </c>
      <c r="I806" s="115">
        <v>2.2148676001048801E-11</v>
      </c>
      <c r="J806" s="115">
        <v>-8.2329111417655497E-11</v>
      </c>
      <c r="K806" s="115">
        <v>7.6818782758309704E-11</v>
      </c>
      <c r="L806" s="115">
        <v>-4.70101257496539E-11</v>
      </c>
      <c r="M806" s="115">
        <v>4.6723596315018698E-11</v>
      </c>
    </row>
    <row r="807" spans="1:13" x14ac:dyDescent="0.35">
      <c r="A807" s="1" t="s">
        <v>30</v>
      </c>
      <c r="B807" s="1">
        <v>694</v>
      </c>
      <c r="C807" s="1" t="s">
        <v>44</v>
      </c>
      <c r="D807" s="43">
        <v>115</v>
      </c>
      <c r="F807">
        <v>806</v>
      </c>
      <c r="G807" s="115">
        <v>-1.31398990421358E-12</v>
      </c>
      <c r="H807" s="115">
        <v>-5.2572949257694201E-13</v>
      </c>
      <c r="I807" s="115">
        <v>2.29305954110977E-11</v>
      </c>
      <c r="J807" s="115">
        <v>-9.1110196132982304E-11</v>
      </c>
      <c r="K807" s="115">
        <v>7.3736858391149702E-11</v>
      </c>
      <c r="L807" s="115">
        <v>-5.13772652872975E-11</v>
      </c>
      <c r="M807" s="115">
        <v>4.6900935430934201E-11</v>
      </c>
    </row>
    <row r="808" spans="1:13" x14ac:dyDescent="0.35">
      <c r="A808" s="1" t="s">
        <v>30</v>
      </c>
      <c r="B808" s="1">
        <v>695</v>
      </c>
      <c r="C808" s="1" t="s">
        <v>44</v>
      </c>
      <c r="D808" s="43">
        <v>116</v>
      </c>
      <c r="F808">
        <v>807</v>
      </c>
      <c r="G808" s="115">
        <v>-2.0491975960357199E-13</v>
      </c>
      <c r="H808" s="115">
        <v>-6.6192808168768698E-13</v>
      </c>
      <c r="I808" s="115">
        <v>2.3338115719782901E-11</v>
      </c>
      <c r="J808" s="115">
        <v>-7.8288566084412704E-11</v>
      </c>
      <c r="K808" s="115">
        <v>7.9495393126487296E-11</v>
      </c>
      <c r="L808" s="115">
        <v>-5.0081997904161103E-11</v>
      </c>
      <c r="M808" s="115">
        <v>4.6992946189167099E-11</v>
      </c>
    </row>
    <row r="809" spans="1:13" x14ac:dyDescent="0.35">
      <c r="A809" s="1" t="s">
        <v>30</v>
      </c>
      <c r="B809" s="1">
        <v>696</v>
      </c>
      <c r="C809" s="1" t="s">
        <v>44</v>
      </c>
      <c r="D809" s="43">
        <v>117</v>
      </c>
      <c r="F809">
        <v>808</v>
      </c>
      <c r="G809" s="115">
        <v>1.03879692418412E-12</v>
      </c>
      <c r="H809" s="115">
        <v>1.1060011860565301E-12</v>
      </c>
      <c r="I809" s="115">
        <v>2.2821754135895002E-11</v>
      </c>
      <c r="J809" s="115">
        <v>-7.1852587651457895E-11</v>
      </c>
      <c r="K809" s="115">
        <v>8.1190120408104804E-11</v>
      </c>
      <c r="L809" s="115">
        <v>-4.5797946782072201E-11</v>
      </c>
      <c r="M809" s="115">
        <v>5.1743273164963398E-11</v>
      </c>
    </row>
    <row r="810" spans="1:13" x14ac:dyDescent="0.35">
      <c r="A810" s="1" t="s">
        <v>31</v>
      </c>
      <c r="B810" s="1">
        <v>697</v>
      </c>
      <c r="C810" s="1" t="s">
        <v>43</v>
      </c>
      <c r="D810" s="43">
        <v>17</v>
      </c>
      <c r="F810">
        <v>809</v>
      </c>
      <c r="G810" s="115">
        <v>-1.45529575826185E-13</v>
      </c>
      <c r="H810" s="115">
        <v>2.9532204855022499E-13</v>
      </c>
      <c r="I810" s="115">
        <v>1.7995316130939001E-11</v>
      </c>
      <c r="J810" s="115">
        <v>-6.8293649553614804E-11</v>
      </c>
      <c r="K810" s="115">
        <v>7.2399705877191495E-11</v>
      </c>
      <c r="L810" s="115">
        <v>-3.8046165954477301E-11</v>
      </c>
      <c r="M810" s="115">
        <v>4.0971828629373097E-11</v>
      </c>
    </row>
    <row r="811" spans="1:13" x14ac:dyDescent="0.35">
      <c r="A811" s="1" t="s">
        <v>31</v>
      </c>
      <c r="B811" s="1">
        <v>698</v>
      </c>
      <c r="C811" s="1" t="s">
        <v>43</v>
      </c>
      <c r="D811" s="43">
        <v>18</v>
      </c>
      <c r="F811">
        <v>810</v>
      </c>
      <c r="G811" s="115">
        <v>2.0650831503106901E-13</v>
      </c>
      <c r="H811" s="115">
        <v>3.5271780108672098E-13</v>
      </c>
      <c r="I811" s="115">
        <v>1.8212176708612402E-11</v>
      </c>
      <c r="J811" s="115">
        <v>-7.5034025267794E-11</v>
      </c>
      <c r="K811" s="115">
        <v>6.5209212671797795E-11</v>
      </c>
      <c r="L811" s="115">
        <v>-3.8020071559283699E-11</v>
      </c>
      <c r="M811" s="115">
        <v>4.0840385428523799E-11</v>
      </c>
    </row>
    <row r="812" spans="1:13" x14ac:dyDescent="0.35">
      <c r="A812" s="1" t="s">
        <v>31</v>
      </c>
      <c r="B812" s="1">
        <v>699</v>
      </c>
      <c r="C812" s="1" t="s">
        <v>43</v>
      </c>
      <c r="D812" s="43">
        <v>19</v>
      </c>
      <c r="F812">
        <v>811</v>
      </c>
      <c r="G812" s="115">
        <v>7.9972526098744901E-13</v>
      </c>
      <c r="H812" s="115">
        <v>2.9622777921944701E-13</v>
      </c>
      <c r="I812" s="115">
        <v>1.7932396232904799E-11</v>
      </c>
      <c r="J812" s="115">
        <v>-8.0309849801522196E-11</v>
      </c>
      <c r="K812" s="115">
        <v>6.8828209876805597E-11</v>
      </c>
      <c r="L812" s="115">
        <v>-3.5028789536560701E-11</v>
      </c>
      <c r="M812" s="115">
        <v>3.7774320579188603E-11</v>
      </c>
    </row>
    <row r="813" spans="1:13" x14ac:dyDescent="0.35">
      <c r="A813" s="1" t="s">
        <v>31</v>
      </c>
      <c r="B813" s="1">
        <v>700</v>
      </c>
      <c r="C813" s="1" t="s">
        <v>43</v>
      </c>
      <c r="D813" s="43">
        <v>20</v>
      </c>
      <c r="F813">
        <v>812</v>
      </c>
      <c r="G813" s="115">
        <v>-5.8249951947475897E-13</v>
      </c>
      <c r="H813" s="115">
        <v>-9.94605663313616E-13</v>
      </c>
      <c r="I813" s="115">
        <v>1.8966107872863001E-11</v>
      </c>
      <c r="J813" s="115">
        <v>-7.07044181922253E-11</v>
      </c>
      <c r="K813" s="115">
        <v>6.9551579809997197E-11</v>
      </c>
      <c r="L813" s="115">
        <v>-4.3052459729637401E-11</v>
      </c>
      <c r="M813" s="115">
        <v>3.9055360239823902E-11</v>
      </c>
    </row>
    <row r="814" spans="1:13" x14ac:dyDescent="0.35">
      <c r="A814" s="1" t="s">
        <v>31</v>
      </c>
      <c r="B814" s="1">
        <v>701</v>
      </c>
      <c r="C814" s="1" t="s">
        <v>43</v>
      </c>
      <c r="D814" s="43">
        <v>21</v>
      </c>
      <c r="F814">
        <v>813</v>
      </c>
      <c r="G814" s="115">
        <v>1.7078027379956301E-13</v>
      </c>
      <c r="H814" s="115">
        <v>-2.4794568546105801E-14</v>
      </c>
      <c r="I814" s="115">
        <v>1.8530678563108301E-11</v>
      </c>
      <c r="J814" s="115">
        <v>-6.1492801226261395E-11</v>
      </c>
      <c r="K814" s="115">
        <v>6.5384373714722703E-11</v>
      </c>
      <c r="L814" s="115">
        <v>-4.1794651636501001E-11</v>
      </c>
      <c r="M814" s="115">
        <v>4.0955806728078503E-11</v>
      </c>
    </row>
    <row r="815" spans="1:13" x14ac:dyDescent="0.35">
      <c r="A815" s="1" t="s">
        <v>31</v>
      </c>
      <c r="B815" s="1">
        <v>702</v>
      </c>
      <c r="C815" s="1" t="s">
        <v>43</v>
      </c>
      <c r="D815" s="43">
        <v>22</v>
      </c>
      <c r="F815">
        <v>814</v>
      </c>
      <c r="G815" s="115">
        <v>2.3831855506283599E-13</v>
      </c>
      <c r="H815" s="115">
        <v>2.9542212914302602E-13</v>
      </c>
      <c r="I815" s="115">
        <v>1.8801600363461001E-11</v>
      </c>
      <c r="J815" s="115">
        <v>-6.7122306062855306E-11</v>
      </c>
      <c r="K815" s="115">
        <v>6.5942529416488695E-11</v>
      </c>
      <c r="L815" s="115">
        <v>-3.71195856354162E-11</v>
      </c>
      <c r="M815" s="115">
        <v>4.3122270061112201E-11</v>
      </c>
    </row>
    <row r="816" spans="1:13" x14ac:dyDescent="0.35">
      <c r="A816" s="1" t="s">
        <v>31</v>
      </c>
      <c r="B816" s="1">
        <v>703</v>
      </c>
      <c r="C816" s="1" t="s">
        <v>43</v>
      </c>
      <c r="D816" s="43">
        <v>23</v>
      </c>
      <c r="F816">
        <v>815</v>
      </c>
      <c r="G816" s="115">
        <v>8.3903304386517697E-14</v>
      </c>
      <c r="H816" s="115">
        <v>7.9692514332342405E-13</v>
      </c>
      <c r="I816" s="115">
        <v>1.9070960596461199E-11</v>
      </c>
      <c r="J816" s="115">
        <v>-8.2627906809690198E-11</v>
      </c>
      <c r="K816" s="115">
        <v>6.6115578364250605E-11</v>
      </c>
      <c r="L816" s="115">
        <v>-3.97003960094829E-11</v>
      </c>
      <c r="M816" s="115">
        <v>4.1391155617867198E-11</v>
      </c>
    </row>
    <row r="817" spans="1:13" x14ac:dyDescent="0.35">
      <c r="A817" s="1" t="s">
        <v>31</v>
      </c>
      <c r="B817" s="1">
        <v>704</v>
      </c>
      <c r="C817" s="1" t="s">
        <v>43</v>
      </c>
      <c r="D817" s="43">
        <v>24</v>
      </c>
      <c r="F817">
        <v>816</v>
      </c>
      <c r="G817" s="115">
        <v>9.5284937170463398E-13</v>
      </c>
      <c r="H817" s="115">
        <v>4.2848857017448701E-13</v>
      </c>
      <c r="I817" s="115">
        <v>1.8683415181242401E-11</v>
      </c>
      <c r="J817" s="115">
        <v>-6.6787558030048701E-11</v>
      </c>
      <c r="K817" s="115">
        <v>7.3439895314360303E-11</v>
      </c>
      <c r="L817" s="115">
        <v>-3.8821978592306703E-11</v>
      </c>
      <c r="M817" s="115">
        <v>3.8342152599132503E-11</v>
      </c>
    </row>
    <row r="818" spans="1:13" x14ac:dyDescent="0.35">
      <c r="A818" s="1" t="s">
        <v>31</v>
      </c>
      <c r="B818" s="1">
        <v>705</v>
      </c>
      <c r="C818" s="1" t="s">
        <v>43</v>
      </c>
      <c r="D818" s="43">
        <v>25</v>
      </c>
      <c r="F818">
        <v>817</v>
      </c>
      <c r="G818" s="115">
        <v>-6.6110004665198496E-13</v>
      </c>
      <c r="H818" s="115">
        <v>2.9155210159633999E-13</v>
      </c>
      <c r="I818" s="115">
        <v>2.2389024610386599E-11</v>
      </c>
      <c r="J818" s="115">
        <v>-6.9305074511902303E-11</v>
      </c>
      <c r="K818" s="115">
        <v>7.6801865511851498E-11</v>
      </c>
      <c r="L818" s="115">
        <v>-4.6787770248642498E-11</v>
      </c>
      <c r="M818" s="115">
        <v>4.6076019637987798E-11</v>
      </c>
    </row>
    <row r="819" spans="1:13" x14ac:dyDescent="0.35">
      <c r="A819" s="1" t="s">
        <v>31</v>
      </c>
      <c r="B819" s="1">
        <v>706</v>
      </c>
      <c r="C819" s="1" t="s">
        <v>43</v>
      </c>
      <c r="D819" s="43">
        <v>26</v>
      </c>
      <c r="F819">
        <v>818</v>
      </c>
      <c r="G819" s="115">
        <v>9.8192797922042198E-13</v>
      </c>
      <c r="H819" s="115">
        <v>-6.3519365181998804E-14</v>
      </c>
      <c r="I819" s="115">
        <v>2.2388724299849301E-11</v>
      </c>
      <c r="J819" s="115">
        <v>-7.4834543847922703E-11</v>
      </c>
      <c r="K819" s="115">
        <v>8.22361836084048E-11</v>
      </c>
      <c r="L819" s="115">
        <v>-4.8816813611109703E-11</v>
      </c>
      <c r="M819" s="115">
        <v>4.3667226466727902E-11</v>
      </c>
    </row>
    <row r="820" spans="1:13" x14ac:dyDescent="0.35">
      <c r="A820" s="1" t="s">
        <v>31</v>
      </c>
      <c r="B820" s="1">
        <v>707</v>
      </c>
      <c r="C820" s="1" t="s">
        <v>43</v>
      </c>
      <c r="D820" s="43">
        <v>27</v>
      </c>
      <c r="F820">
        <v>819</v>
      </c>
      <c r="G820" s="115">
        <v>1.6430649679617899E-13</v>
      </c>
      <c r="H820" s="115">
        <v>9.5549771475505996E-13</v>
      </c>
      <c r="I820" s="115">
        <v>2.2726731402801301E-11</v>
      </c>
      <c r="J820" s="115">
        <v>-7.2052585568863402E-11</v>
      </c>
      <c r="K820" s="115">
        <v>7.2486148685173501E-11</v>
      </c>
      <c r="L820" s="115">
        <v>-4.5510351746229101E-11</v>
      </c>
      <c r="M820" s="115">
        <v>4.7052691217884799E-11</v>
      </c>
    </row>
    <row r="821" spans="1:13" x14ac:dyDescent="0.35">
      <c r="A821" s="1" t="s">
        <v>31</v>
      </c>
      <c r="B821" s="1">
        <v>708</v>
      </c>
      <c r="C821" s="1" t="s">
        <v>43</v>
      </c>
      <c r="D821" s="43">
        <v>28</v>
      </c>
      <c r="F821">
        <v>820</v>
      </c>
      <c r="G821" s="115">
        <v>-1.4648951695753699E-12</v>
      </c>
      <c r="H821" s="115">
        <v>-1.4074127109089299E-12</v>
      </c>
      <c r="I821" s="115">
        <v>2.18977477908299E-11</v>
      </c>
      <c r="J821" s="115">
        <v>-8.1932919048904294E-11</v>
      </c>
      <c r="K821" s="115">
        <v>8.5601241370073995E-11</v>
      </c>
      <c r="L821" s="115">
        <v>-4.7489532978768397E-11</v>
      </c>
      <c r="M821" s="115">
        <v>4.5104230766794402E-11</v>
      </c>
    </row>
    <row r="822" spans="1:13" x14ac:dyDescent="0.35">
      <c r="A822" s="1" t="s">
        <v>31</v>
      </c>
      <c r="B822" s="1">
        <v>709</v>
      </c>
      <c r="C822" s="1" t="s">
        <v>43</v>
      </c>
      <c r="D822" s="43">
        <v>29</v>
      </c>
      <c r="F822">
        <v>821</v>
      </c>
      <c r="G822" s="115">
        <v>-1.35632042033872E-12</v>
      </c>
      <c r="H822" s="115">
        <v>-9.5370128473025196E-13</v>
      </c>
      <c r="I822" s="115">
        <v>2.1817508698197801E-11</v>
      </c>
      <c r="J822" s="115">
        <v>-6.53352158137742E-11</v>
      </c>
      <c r="K822" s="115">
        <v>6.9954428730103702E-11</v>
      </c>
      <c r="L822" s="115">
        <v>-4.6321466782826498E-11</v>
      </c>
      <c r="M822" s="115">
        <v>4.2913784328433003E-11</v>
      </c>
    </row>
    <row r="823" spans="1:13" x14ac:dyDescent="0.35">
      <c r="A823" s="1" t="s">
        <v>31</v>
      </c>
      <c r="B823" s="1">
        <v>710</v>
      </c>
      <c r="C823" s="1" t="s">
        <v>43</v>
      </c>
      <c r="D823" s="43">
        <v>30</v>
      </c>
      <c r="F823">
        <v>822</v>
      </c>
      <c r="G823" s="115">
        <v>-1.40117548445388E-12</v>
      </c>
      <c r="H823" s="115">
        <v>-1.60072279902076E-12</v>
      </c>
      <c r="I823" s="115">
        <v>2.0827273604204799E-11</v>
      </c>
      <c r="J823" s="115">
        <v>-7.5048356548496804E-11</v>
      </c>
      <c r="K823" s="115">
        <v>6.8140401254810599E-11</v>
      </c>
      <c r="L823" s="115">
        <v>-4.3663504900417098E-11</v>
      </c>
      <c r="M823" s="115">
        <v>3.9498181043644398E-11</v>
      </c>
    </row>
    <row r="824" spans="1:13" x14ac:dyDescent="0.35">
      <c r="A824" s="1" t="s">
        <v>31</v>
      </c>
      <c r="B824" s="1">
        <v>711</v>
      </c>
      <c r="C824" s="1" t="s">
        <v>43</v>
      </c>
      <c r="D824" s="43">
        <v>31</v>
      </c>
      <c r="F824">
        <v>823</v>
      </c>
      <c r="G824" s="115">
        <v>2.7753587916782599E-13</v>
      </c>
      <c r="H824" s="115">
        <v>2.3296764831399199E-14</v>
      </c>
      <c r="I824" s="115">
        <v>2.0589142526228401E-11</v>
      </c>
      <c r="J824" s="115">
        <v>-6.4352546768760994E-11</v>
      </c>
      <c r="K824" s="115">
        <v>6.4569090366614404E-11</v>
      </c>
      <c r="L824" s="115">
        <v>-4.0625806580732898E-11</v>
      </c>
      <c r="M824" s="115">
        <v>4.0692952144746398E-11</v>
      </c>
    </row>
    <row r="825" spans="1:13" x14ac:dyDescent="0.35">
      <c r="A825" s="1" t="s">
        <v>31</v>
      </c>
      <c r="B825" s="1">
        <v>712</v>
      </c>
      <c r="C825" s="1" t="s">
        <v>43</v>
      </c>
      <c r="D825" s="43">
        <v>32</v>
      </c>
      <c r="F825">
        <v>824</v>
      </c>
      <c r="G825" s="115">
        <v>7.8474906233573197E-13</v>
      </c>
      <c r="H825" s="115">
        <v>1.0232144372884899E-12</v>
      </c>
      <c r="I825" s="115">
        <v>2.0008534615522898E-11</v>
      </c>
      <c r="J825" s="115">
        <v>-6.5697351753547094E-11</v>
      </c>
      <c r="K825" s="115">
        <v>5.5125812218573798E-11</v>
      </c>
      <c r="L825" s="115">
        <v>-3.7147873672682101E-11</v>
      </c>
      <c r="M825" s="115">
        <v>3.9132557230511598E-11</v>
      </c>
    </row>
    <row r="826" spans="1:13" x14ac:dyDescent="0.35">
      <c r="A826" s="1" t="s">
        <v>31</v>
      </c>
      <c r="B826" s="1">
        <v>713</v>
      </c>
      <c r="C826" s="1" t="s">
        <v>43</v>
      </c>
      <c r="D826" s="43">
        <v>33</v>
      </c>
      <c r="F826">
        <v>825</v>
      </c>
      <c r="G826" s="115">
        <v>-2.1253002456351699E-13</v>
      </c>
      <c r="H826" s="115">
        <v>5.71886124034773E-13</v>
      </c>
      <c r="I826" s="115">
        <v>2.11520459697424E-11</v>
      </c>
      <c r="J826" s="115">
        <v>-6.3893393151211601E-11</v>
      </c>
      <c r="K826" s="115">
        <v>6.1780985335560497E-11</v>
      </c>
      <c r="L826" s="115">
        <v>-3.9387074259214503E-11</v>
      </c>
      <c r="M826" s="115">
        <v>4.2287303582839897E-11</v>
      </c>
    </row>
    <row r="827" spans="1:13" x14ac:dyDescent="0.35">
      <c r="A827" s="1" t="s">
        <v>31</v>
      </c>
      <c r="B827" s="1">
        <v>714</v>
      </c>
      <c r="C827" s="1" t="s">
        <v>43</v>
      </c>
      <c r="D827" s="43">
        <v>34</v>
      </c>
      <c r="F827">
        <v>826</v>
      </c>
      <c r="G827" s="115">
        <v>7.2734307654237404E-13</v>
      </c>
      <c r="H827" s="115">
        <v>7.3617732395057495E-13</v>
      </c>
      <c r="I827" s="115">
        <v>2.1667003550935801E-11</v>
      </c>
      <c r="J827" s="115">
        <v>-5.9845030795753894E-11</v>
      </c>
      <c r="K827" s="115">
        <v>7.1478024775694401E-11</v>
      </c>
      <c r="L827" s="115">
        <v>-4.1326103135530901E-11</v>
      </c>
      <c r="M827" s="115">
        <v>4.3853263256249599E-11</v>
      </c>
    </row>
    <row r="828" spans="1:13" x14ac:dyDescent="0.35">
      <c r="A828" s="1" t="s">
        <v>31</v>
      </c>
      <c r="B828" s="1">
        <v>715</v>
      </c>
      <c r="C828" s="1" t="s">
        <v>43</v>
      </c>
      <c r="D828" s="43">
        <v>35</v>
      </c>
      <c r="F828">
        <v>827</v>
      </c>
      <c r="G828">
        <v>0.22920437229343099</v>
      </c>
      <c r="H828">
        <v>0.231800607911131</v>
      </c>
      <c r="I828">
        <v>6.2628844629920799E-2</v>
      </c>
      <c r="J828">
        <v>7.5617717070455406E-2</v>
      </c>
      <c r="K828">
        <v>0.41428016343864899</v>
      </c>
      <c r="L828">
        <v>0.12194267714200301</v>
      </c>
      <c r="M828">
        <v>0.35998843350037002</v>
      </c>
    </row>
    <row r="829" spans="1:13" x14ac:dyDescent="0.35">
      <c r="A829" s="1" t="s">
        <v>31</v>
      </c>
      <c r="B829" s="1">
        <v>716</v>
      </c>
      <c r="C829" s="1" t="s">
        <v>43</v>
      </c>
      <c r="D829" s="43">
        <v>36</v>
      </c>
      <c r="F829">
        <v>828</v>
      </c>
      <c r="G829">
        <v>0.22967973586220999</v>
      </c>
      <c r="H829">
        <v>0.23412784605789499</v>
      </c>
      <c r="I829">
        <v>6.3494219437841795E-2</v>
      </c>
      <c r="J829">
        <v>8.3913135886485704E-2</v>
      </c>
      <c r="K829">
        <v>0.40920761334834699</v>
      </c>
      <c r="L829">
        <v>0.12781871918562701</v>
      </c>
      <c r="M829">
        <v>0.36420065432668303</v>
      </c>
    </row>
    <row r="830" spans="1:13" x14ac:dyDescent="0.35">
      <c r="A830" s="1" t="s">
        <v>31</v>
      </c>
      <c r="B830" s="1">
        <v>717</v>
      </c>
      <c r="C830" s="1" t="s">
        <v>43</v>
      </c>
      <c r="D830" s="43">
        <v>37</v>
      </c>
      <c r="F830">
        <v>829</v>
      </c>
      <c r="G830">
        <v>0.230257618123032</v>
      </c>
      <c r="H830">
        <v>0.231559309906264</v>
      </c>
      <c r="I830">
        <v>6.2366651562585203E-2</v>
      </c>
      <c r="J830">
        <v>7.1520652337388302E-2</v>
      </c>
      <c r="K830">
        <v>0.43230561552920299</v>
      </c>
      <c r="L830">
        <v>0.118949244041582</v>
      </c>
      <c r="M830">
        <v>0.35172567182626202</v>
      </c>
    </row>
    <row r="831" spans="1:13" x14ac:dyDescent="0.35">
      <c r="A831" s="1" t="s">
        <v>31</v>
      </c>
      <c r="B831" s="1">
        <v>718</v>
      </c>
      <c r="C831" s="1" t="s">
        <v>43</v>
      </c>
      <c r="D831" s="43">
        <v>38</v>
      </c>
      <c r="F831">
        <v>830</v>
      </c>
      <c r="G831">
        <v>0.23262470152385401</v>
      </c>
      <c r="H831">
        <v>0.23311333178912</v>
      </c>
      <c r="I831">
        <v>6.2515231023427695E-2</v>
      </c>
      <c r="J831">
        <v>7.6781980659267599E-2</v>
      </c>
      <c r="K831">
        <v>0.40982409456906799</v>
      </c>
      <c r="L831">
        <v>0.121021669687014</v>
      </c>
      <c r="M831">
        <v>0.354830338952077</v>
      </c>
    </row>
    <row r="832" spans="1:13" x14ac:dyDescent="0.35">
      <c r="A832" s="1" t="s">
        <v>31</v>
      </c>
      <c r="B832" s="1">
        <v>719</v>
      </c>
      <c r="C832" s="1" t="s">
        <v>43</v>
      </c>
      <c r="D832" s="43">
        <v>39</v>
      </c>
      <c r="F832">
        <v>831</v>
      </c>
      <c r="G832">
        <v>0.23289853287114601</v>
      </c>
      <c r="H832">
        <v>0.233803765913004</v>
      </c>
      <c r="I832">
        <v>6.0068280587871198E-2</v>
      </c>
      <c r="J832">
        <v>7.6961507340383997E-2</v>
      </c>
      <c r="K832">
        <v>0.42118103648219501</v>
      </c>
      <c r="L832">
        <v>0.126018895158449</v>
      </c>
      <c r="M832">
        <v>0.35186775293884298</v>
      </c>
    </row>
    <row r="833" spans="1:13" x14ac:dyDescent="0.35">
      <c r="A833" s="1" t="s">
        <v>31</v>
      </c>
      <c r="B833" s="1">
        <v>720</v>
      </c>
      <c r="C833" s="1" t="s">
        <v>43</v>
      </c>
      <c r="D833" s="43">
        <v>40</v>
      </c>
      <c r="F833">
        <v>832</v>
      </c>
      <c r="G833">
        <v>0.23398573365622799</v>
      </c>
      <c r="H833">
        <v>0.23640375567941899</v>
      </c>
      <c r="I833">
        <v>6.5924620575836895E-2</v>
      </c>
      <c r="J833">
        <v>7.5831480588808703E-2</v>
      </c>
      <c r="K833">
        <v>0.41442526719454398</v>
      </c>
      <c r="L833">
        <v>0.12058383224221</v>
      </c>
      <c r="M833">
        <v>0.36910715536088101</v>
      </c>
    </row>
    <row r="834" spans="1:13" x14ac:dyDescent="0.35">
      <c r="A834" s="1" t="s">
        <v>31</v>
      </c>
      <c r="B834" s="1">
        <v>721</v>
      </c>
      <c r="C834" s="1" t="s">
        <v>43</v>
      </c>
      <c r="D834" s="43">
        <v>41</v>
      </c>
      <c r="F834">
        <v>833</v>
      </c>
      <c r="G834">
        <v>0.235141799383628</v>
      </c>
      <c r="H834">
        <v>0.23874953002728799</v>
      </c>
      <c r="I834">
        <v>6.4925622178834894E-2</v>
      </c>
      <c r="J834">
        <v>7.0080974125940096E-2</v>
      </c>
      <c r="K834">
        <v>0.42820826364272102</v>
      </c>
      <c r="L834">
        <v>0.122896280816431</v>
      </c>
      <c r="M834">
        <v>0.37258136459616997</v>
      </c>
    </row>
    <row r="835" spans="1:13" x14ac:dyDescent="0.35">
      <c r="A835" s="1" t="s">
        <v>31</v>
      </c>
      <c r="B835" s="1">
        <v>722</v>
      </c>
      <c r="C835" s="1" t="s">
        <v>43</v>
      </c>
      <c r="D835" s="43">
        <v>42</v>
      </c>
      <c r="F835">
        <v>834</v>
      </c>
      <c r="G835">
        <v>0.231411437669482</v>
      </c>
      <c r="H835">
        <v>0.23592867868240799</v>
      </c>
      <c r="I835">
        <v>6.2782378201585803E-2</v>
      </c>
      <c r="J835">
        <v>8.1959147549872602E-2</v>
      </c>
      <c r="K835">
        <v>0.421281443857836</v>
      </c>
      <c r="L835">
        <v>0.117127140799927</v>
      </c>
      <c r="M835">
        <v>0.362801122022676</v>
      </c>
    </row>
    <row r="836" spans="1:13" x14ac:dyDescent="0.35">
      <c r="A836" s="1" t="s">
        <v>31</v>
      </c>
      <c r="B836" s="1">
        <v>723</v>
      </c>
      <c r="C836" s="1" t="s">
        <v>43</v>
      </c>
      <c r="D836" s="43">
        <v>43</v>
      </c>
      <c r="F836">
        <v>835</v>
      </c>
      <c r="G836">
        <v>0.23095300937128799</v>
      </c>
      <c r="H836">
        <v>0.23347249868050199</v>
      </c>
      <c r="I836">
        <v>6.3427310652914806E-2</v>
      </c>
      <c r="J836">
        <v>8.59815916995397E-2</v>
      </c>
      <c r="K836">
        <v>0.41375061565832</v>
      </c>
      <c r="L836">
        <v>0.118488891376058</v>
      </c>
      <c r="M836">
        <v>0.35611662650026099</v>
      </c>
    </row>
    <row r="837" spans="1:13" x14ac:dyDescent="0.35">
      <c r="A837" s="1" t="s">
        <v>31</v>
      </c>
      <c r="B837" s="1">
        <v>724</v>
      </c>
      <c r="C837" s="1" t="s">
        <v>43</v>
      </c>
      <c r="D837" s="43">
        <v>44</v>
      </c>
      <c r="F837">
        <v>836</v>
      </c>
      <c r="G837">
        <v>0.233688684811105</v>
      </c>
      <c r="H837">
        <v>0.237599536638675</v>
      </c>
      <c r="I837">
        <v>6.1631837370924702E-2</v>
      </c>
      <c r="J837">
        <v>8.8257905310603804E-2</v>
      </c>
      <c r="K837">
        <v>0.40704997931752102</v>
      </c>
      <c r="L837">
        <v>0.12767402132353001</v>
      </c>
      <c r="M837">
        <v>0.363616114850776</v>
      </c>
    </row>
    <row r="838" spans="1:13" x14ac:dyDescent="0.35">
      <c r="A838" s="1" t="s">
        <v>31</v>
      </c>
      <c r="B838" s="1">
        <v>725</v>
      </c>
      <c r="C838" s="1" t="s">
        <v>43</v>
      </c>
      <c r="D838" s="43">
        <v>45</v>
      </c>
      <c r="F838">
        <v>837</v>
      </c>
      <c r="G838">
        <v>0.24948763198957899</v>
      </c>
      <c r="H838">
        <v>0.25201959210653802</v>
      </c>
      <c r="I838">
        <v>7.3692684992044996E-2</v>
      </c>
      <c r="J838">
        <v>7.0731880858994206E-2</v>
      </c>
      <c r="K838">
        <v>0.43544694031091402</v>
      </c>
      <c r="L838">
        <v>0.118372684614376</v>
      </c>
      <c r="M838">
        <v>0.39275454616588501</v>
      </c>
    </row>
    <row r="839" spans="1:13" x14ac:dyDescent="0.35">
      <c r="A839" s="1" t="s">
        <v>31</v>
      </c>
      <c r="B839" s="1">
        <v>726</v>
      </c>
      <c r="C839" s="1" t="s">
        <v>43</v>
      </c>
      <c r="D839" s="43">
        <v>46</v>
      </c>
      <c r="F839">
        <v>838</v>
      </c>
      <c r="G839">
        <v>0.25327835928626502</v>
      </c>
      <c r="H839">
        <v>0.25344296339161299</v>
      </c>
      <c r="I839">
        <v>7.1653556287396405E-2</v>
      </c>
      <c r="J839">
        <v>8.3758182603527007E-2</v>
      </c>
      <c r="K839">
        <v>0.43119799503337602</v>
      </c>
      <c r="L839">
        <v>0.12046428374743499</v>
      </c>
      <c r="M839">
        <v>0.38987532296558902</v>
      </c>
    </row>
    <row r="840" spans="1:13" x14ac:dyDescent="0.35">
      <c r="A840" s="1" t="s">
        <v>31</v>
      </c>
      <c r="B840" s="1">
        <v>727</v>
      </c>
      <c r="C840" s="1" t="s">
        <v>43</v>
      </c>
      <c r="D840" s="43">
        <v>47</v>
      </c>
      <c r="F840">
        <v>839</v>
      </c>
      <c r="G840">
        <v>0.25055023071647398</v>
      </c>
      <c r="H840">
        <v>0.25259104249666797</v>
      </c>
      <c r="I840">
        <v>7.2254127170918406E-2</v>
      </c>
      <c r="J840">
        <v>7.0960924949005993E-2</v>
      </c>
      <c r="K840">
        <v>0.45993898699295599</v>
      </c>
      <c r="L840">
        <v>0.11928612848507</v>
      </c>
      <c r="M840">
        <v>0.39411734967692902</v>
      </c>
    </row>
    <row r="841" spans="1:13" x14ac:dyDescent="0.35">
      <c r="A841" s="1" t="s">
        <v>31</v>
      </c>
      <c r="B841" s="1">
        <v>728</v>
      </c>
      <c r="C841" s="1" t="s">
        <v>43</v>
      </c>
      <c r="D841" s="43">
        <v>48</v>
      </c>
      <c r="F841">
        <v>840</v>
      </c>
      <c r="G841">
        <v>0.25058840467855698</v>
      </c>
      <c r="H841">
        <v>0.25302253883602699</v>
      </c>
      <c r="I841">
        <v>7.3271313376831598E-2</v>
      </c>
      <c r="J841">
        <v>8.1926551824158894E-2</v>
      </c>
      <c r="K841">
        <v>0.45757755952628498</v>
      </c>
      <c r="L841">
        <v>0.114307659375406</v>
      </c>
      <c r="M841">
        <v>0.385192255875551</v>
      </c>
    </row>
    <row r="842" spans="1:13" x14ac:dyDescent="0.35">
      <c r="A842" s="1" t="s">
        <v>31</v>
      </c>
      <c r="B842" s="1">
        <v>729</v>
      </c>
      <c r="C842" s="1" t="s">
        <v>43</v>
      </c>
      <c r="D842" s="43">
        <v>49</v>
      </c>
      <c r="F842">
        <v>841</v>
      </c>
      <c r="G842">
        <v>0.252528502100553</v>
      </c>
      <c r="H842">
        <v>0.25500725232375498</v>
      </c>
      <c r="I842">
        <v>7.2927518342852896E-2</v>
      </c>
      <c r="J842">
        <v>7.6082231506074696E-2</v>
      </c>
      <c r="K842">
        <v>0.43182008575745801</v>
      </c>
      <c r="L842">
        <v>0.12097651678723501</v>
      </c>
      <c r="M842">
        <v>0.394818733369043</v>
      </c>
    </row>
    <row r="843" spans="1:13" x14ac:dyDescent="0.35">
      <c r="A843" s="1" t="s">
        <v>31</v>
      </c>
      <c r="B843" s="1">
        <v>730</v>
      </c>
      <c r="C843" s="1" t="s">
        <v>43</v>
      </c>
      <c r="D843" s="43">
        <v>50</v>
      </c>
      <c r="F843">
        <v>842</v>
      </c>
      <c r="G843">
        <v>0.26293837041609702</v>
      </c>
      <c r="H843">
        <v>0.26175363491196801</v>
      </c>
      <c r="I843">
        <v>7.6422499375774805E-2</v>
      </c>
      <c r="J843">
        <v>7.2473139989367802E-2</v>
      </c>
      <c r="K843">
        <v>0.45725757525382499</v>
      </c>
      <c r="L843">
        <v>0.116978008659545</v>
      </c>
      <c r="M843">
        <v>0.402303170506219</v>
      </c>
    </row>
    <row r="844" spans="1:13" x14ac:dyDescent="0.35">
      <c r="A844" s="1" t="s">
        <v>31</v>
      </c>
      <c r="B844" s="1">
        <v>731</v>
      </c>
      <c r="C844" s="1" t="s">
        <v>43</v>
      </c>
      <c r="D844" s="43">
        <v>51</v>
      </c>
      <c r="F844">
        <v>843</v>
      </c>
      <c r="G844">
        <v>0.26457239822126499</v>
      </c>
      <c r="H844">
        <v>0.261836599654998</v>
      </c>
      <c r="I844">
        <v>7.5754408356517006E-2</v>
      </c>
      <c r="J844">
        <v>6.5926206742011398E-2</v>
      </c>
      <c r="K844">
        <v>0.45456157741569198</v>
      </c>
      <c r="L844">
        <v>0.122093314683184</v>
      </c>
      <c r="M844">
        <v>0.40136030839557302</v>
      </c>
    </row>
    <row r="845" spans="1:13" x14ac:dyDescent="0.35">
      <c r="A845" s="1" t="s">
        <v>31</v>
      </c>
      <c r="B845" s="1">
        <v>732</v>
      </c>
      <c r="C845" s="1" t="s">
        <v>43</v>
      </c>
      <c r="D845" s="43">
        <v>52</v>
      </c>
      <c r="F845">
        <v>844</v>
      </c>
      <c r="G845">
        <v>0.26919111369530702</v>
      </c>
      <c r="H845">
        <v>0.26360054241151998</v>
      </c>
      <c r="I845">
        <v>7.6204366125743606E-2</v>
      </c>
      <c r="J845">
        <v>6.8072576113715394E-2</v>
      </c>
      <c r="K845">
        <v>0.45598458252046398</v>
      </c>
      <c r="L845">
        <v>0.117484063347606</v>
      </c>
      <c r="M845">
        <v>0.40766174825772999</v>
      </c>
    </row>
    <row r="846" spans="1:13" x14ac:dyDescent="0.35">
      <c r="A846" s="1" t="s">
        <v>31</v>
      </c>
      <c r="B846" s="1">
        <v>733</v>
      </c>
      <c r="C846" s="1" t="s">
        <v>43</v>
      </c>
      <c r="D846" s="43">
        <v>53</v>
      </c>
      <c r="F846">
        <v>845</v>
      </c>
      <c r="G846">
        <v>0.25643126123209298</v>
      </c>
      <c r="H846">
        <v>0.25680874396560299</v>
      </c>
      <c r="I846">
        <v>7.6279082227231204E-2</v>
      </c>
      <c r="J846">
        <v>6.3213049708066807E-2</v>
      </c>
      <c r="K846">
        <v>0.46321376196140901</v>
      </c>
      <c r="L846">
        <v>0.110184820085652</v>
      </c>
      <c r="M846">
        <v>0.40336059066008001</v>
      </c>
    </row>
    <row r="847" spans="1:13" x14ac:dyDescent="0.35">
      <c r="A847" s="1" t="s">
        <v>31</v>
      </c>
      <c r="B847" s="1">
        <v>734</v>
      </c>
      <c r="C847" s="1" t="s">
        <v>43</v>
      </c>
      <c r="D847" s="43">
        <v>54</v>
      </c>
      <c r="F847">
        <v>846</v>
      </c>
      <c r="G847">
        <v>0.26229188911207502</v>
      </c>
      <c r="H847">
        <v>0.26032675627825902</v>
      </c>
      <c r="I847">
        <v>7.48368914935406E-2</v>
      </c>
      <c r="J847">
        <v>7.8107536961424806E-2</v>
      </c>
      <c r="K847">
        <v>0.44479118113513</v>
      </c>
      <c r="L847">
        <v>0.12216899334242801</v>
      </c>
      <c r="M847">
        <v>0.404493491368494</v>
      </c>
    </row>
    <row r="848" spans="1:13" x14ac:dyDescent="0.35">
      <c r="A848" s="1" t="s">
        <v>31</v>
      </c>
      <c r="B848" s="1">
        <v>735</v>
      </c>
      <c r="C848" s="1" t="s">
        <v>43</v>
      </c>
      <c r="D848" s="43">
        <v>55</v>
      </c>
      <c r="F848">
        <v>847</v>
      </c>
      <c r="G848">
        <v>0.274870839574895</v>
      </c>
      <c r="H848">
        <v>0.27164333022569898</v>
      </c>
      <c r="I848">
        <v>8.5036003754085598E-2</v>
      </c>
      <c r="J848">
        <v>6.3468813799775606E-2</v>
      </c>
      <c r="K848">
        <v>0.45725075623543499</v>
      </c>
      <c r="L848">
        <v>0.101656448850761</v>
      </c>
      <c r="M848">
        <v>0.42353209838976802</v>
      </c>
    </row>
    <row r="849" spans="1:13" x14ac:dyDescent="0.35">
      <c r="A849" s="1" t="s">
        <v>31</v>
      </c>
      <c r="B849" s="1">
        <v>736</v>
      </c>
      <c r="C849" s="1" t="s">
        <v>43</v>
      </c>
      <c r="D849" s="43">
        <v>56</v>
      </c>
      <c r="F849">
        <v>848</v>
      </c>
      <c r="G849">
        <v>0.26952605514447697</v>
      </c>
      <c r="H849">
        <v>0.26429098929625999</v>
      </c>
      <c r="I849">
        <v>8.5376412023150994E-2</v>
      </c>
      <c r="J849">
        <v>5.17598537310619E-2</v>
      </c>
      <c r="K849">
        <v>0.46525043174109798</v>
      </c>
      <c r="L849">
        <v>0.102425991092781</v>
      </c>
      <c r="M849">
        <v>0.41152226397958103</v>
      </c>
    </row>
    <row r="850" spans="1:13" x14ac:dyDescent="0.35">
      <c r="A850" s="1" t="s">
        <v>31</v>
      </c>
      <c r="B850" s="1">
        <v>737</v>
      </c>
      <c r="C850" s="1" t="s">
        <v>43</v>
      </c>
      <c r="D850" s="43">
        <v>57</v>
      </c>
      <c r="F850">
        <v>849</v>
      </c>
      <c r="G850">
        <v>0.26947024824788302</v>
      </c>
      <c r="H850">
        <v>0.26691497487271398</v>
      </c>
      <c r="I850">
        <v>8.5892931335321096E-2</v>
      </c>
      <c r="J850">
        <v>5.7744528730505097E-2</v>
      </c>
      <c r="K850">
        <v>0.46745120650558297</v>
      </c>
      <c r="L850">
        <v>0.100575334269524</v>
      </c>
      <c r="M850">
        <v>0.426204731817382</v>
      </c>
    </row>
    <row r="851" spans="1:13" x14ac:dyDescent="0.35">
      <c r="A851" s="1" t="s">
        <v>31</v>
      </c>
      <c r="B851" s="1">
        <v>738</v>
      </c>
      <c r="C851" s="1" t="s">
        <v>43</v>
      </c>
      <c r="D851" s="43">
        <v>58</v>
      </c>
      <c r="F851">
        <v>850</v>
      </c>
      <c r="G851">
        <v>0.267964750970479</v>
      </c>
      <c r="H851">
        <v>0.26604733790985902</v>
      </c>
      <c r="I851">
        <v>8.41105582283833E-2</v>
      </c>
      <c r="J851">
        <v>4.8836921207466799E-2</v>
      </c>
      <c r="K851">
        <v>0.45795677215972203</v>
      </c>
      <c r="L851">
        <v>0.104608678859282</v>
      </c>
      <c r="M851">
        <v>0.41653549715447402</v>
      </c>
    </row>
    <row r="852" spans="1:13" x14ac:dyDescent="0.35">
      <c r="A852" s="1" t="s">
        <v>31</v>
      </c>
      <c r="B852" s="1">
        <v>739</v>
      </c>
      <c r="C852" s="1" t="s">
        <v>43</v>
      </c>
      <c r="D852" s="43">
        <v>59</v>
      </c>
      <c r="F852">
        <v>851</v>
      </c>
      <c r="G852">
        <v>0.26946330046293498</v>
      </c>
      <c r="H852">
        <v>0.26658679810073199</v>
      </c>
      <c r="I852">
        <v>8.7010929610796706E-2</v>
      </c>
      <c r="J852">
        <v>5.89584264614363E-2</v>
      </c>
      <c r="K852">
        <v>0.47907656203385501</v>
      </c>
      <c r="L852">
        <v>9.2599296522205998E-2</v>
      </c>
      <c r="M852">
        <v>0.41114656809446598</v>
      </c>
    </row>
    <row r="853" spans="1:13" x14ac:dyDescent="0.35">
      <c r="A853" s="1" t="s">
        <v>31</v>
      </c>
      <c r="B853" s="1">
        <v>740</v>
      </c>
      <c r="C853" s="1" t="s">
        <v>43</v>
      </c>
      <c r="D853" s="43">
        <v>60</v>
      </c>
      <c r="F853">
        <v>852</v>
      </c>
      <c r="G853">
        <v>0.24486635756146499</v>
      </c>
      <c r="H853">
        <v>0.24808477210730401</v>
      </c>
      <c r="I853">
        <v>7.6482248656717003E-2</v>
      </c>
      <c r="J853">
        <v>7.8315455497181802E-2</v>
      </c>
      <c r="K853">
        <v>0.43740861952108201</v>
      </c>
      <c r="L853">
        <v>0.110261131511921</v>
      </c>
      <c r="M853">
        <v>0.39515485793759902</v>
      </c>
    </row>
    <row r="854" spans="1:13" x14ac:dyDescent="0.35">
      <c r="A854" s="1" t="s">
        <v>31</v>
      </c>
      <c r="B854" s="1">
        <v>741</v>
      </c>
      <c r="C854" s="1" t="s">
        <v>43</v>
      </c>
      <c r="D854" s="43">
        <v>61</v>
      </c>
      <c r="F854">
        <v>853</v>
      </c>
      <c r="G854">
        <v>0.24462793769031799</v>
      </c>
      <c r="H854">
        <v>0.24706854229766101</v>
      </c>
      <c r="I854">
        <v>7.6084005032699895E-2</v>
      </c>
      <c r="J854">
        <v>6.5953947450005199E-2</v>
      </c>
      <c r="K854">
        <v>0.443087848185658</v>
      </c>
      <c r="L854">
        <v>0.108548665820783</v>
      </c>
      <c r="M854">
        <v>0.39582987880371401</v>
      </c>
    </row>
    <row r="855" spans="1:13" x14ac:dyDescent="0.35">
      <c r="A855" s="1" t="s">
        <v>31</v>
      </c>
      <c r="B855" s="1">
        <v>742</v>
      </c>
      <c r="C855" s="1" t="s">
        <v>43</v>
      </c>
      <c r="D855" s="43">
        <v>62</v>
      </c>
      <c r="F855">
        <v>854</v>
      </c>
      <c r="G855">
        <v>0.24916409088408001</v>
      </c>
      <c r="H855">
        <v>0.24954053225285999</v>
      </c>
      <c r="I855">
        <v>7.4733760463310303E-2</v>
      </c>
      <c r="J855">
        <v>6.2596472283891702E-2</v>
      </c>
      <c r="K855">
        <v>0.440859479115421</v>
      </c>
      <c r="L855">
        <v>0.109689163534304</v>
      </c>
      <c r="M855">
        <v>0.38335946869985899</v>
      </c>
    </row>
    <row r="856" spans="1:13" x14ac:dyDescent="0.35">
      <c r="A856" s="1" t="s">
        <v>31</v>
      </c>
      <c r="B856" s="1">
        <v>743</v>
      </c>
      <c r="C856" s="1" t="s">
        <v>43</v>
      </c>
      <c r="D856" s="43">
        <v>63</v>
      </c>
      <c r="F856">
        <v>855</v>
      </c>
      <c r="G856">
        <v>0.25232045860824898</v>
      </c>
      <c r="H856">
        <v>0.25255998221571802</v>
      </c>
      <c r="I856">
        <v>7.7083381384922503E-2</v>
      </c>
      <c r="J856">
        <v>6.9719916413609903E-2</v>
      </c>
      <c r="K856">
        <v>0.43642612004147202</v>
      </c>
      <c r="L856">
        <v>0.11560179260172</v>
      </c>
      <c r="M856">
        <v>0.39777669966821499</v>
      </c>
    </row>
    <row r="857" spans="1:13" x14ac:dyDescent="0.35">
      <c r="A857" s="1" t="s">
        <v>31</v>
      </c>
      <c r="B857" s="1">
        <v>744</v>
      </c>
      <c r="C857" s="1" t="s">
        <v>43</v>
      </c>
      <c r="D857" s="43">
        <v>64</v>
      </c>
      <c r="F857">
        <v>856</v>
      </c>
      <c r="G857">
        <v>0.24807316852495401</v>
      </c>
      <c r="H857">
        <v>0.248586789257524</v>
      </c>
      <c r="I857">
        <v>7.7372933791410997E-2</v>
      </c>
      <c r="J857">
        <v>7.2600696651523897E-2</v>
      </c>
      <c r="K857">
        <v>0.44521868884204102</v>
      </c>
      <c r="L857">
        <v>0.104559746532066</v>
      </c>
      <c r="M857">
        <v>0.39469880299731502</v>
      </c>
    </row>
    <row r="858" spans="1:13" x14ac:dyDescent="0.35">
      <c r="A858" s="1" t="s">
        <v>31</v>
      </c>
      <c r="B858" s="1">
        <v>745</v>
      </c>
      <c r="C858" s="1" t="s">
        <v>43</v>
      </c>
      <c r="D858" s="43">
        <v>65</v>
      </c>
      <c r="F858">
        <v>857</v>
      </c>
      <c r="G858">
        <v>0.23160349792748799</v>
      </c>
      <c r="H858">
        <v>0.23531054851828501</v>
      </c>
      <c r="I858">
        <v>6.7867787407462493E-2</v>
      </c>
      <c r="J858">
        <v>7.3870264184818304E-2</v>
      </c>
      <c r="K858">
        <v>0.43111219527038103</v>
      </c>
      <c r="L858">
        <v>0.11347383762552</v>
      </c>
      <c r="M858">
        <v>0.37247584439978798</v>
      </c>
    </row>
    <row r="859" spans="1:13" x14ac:dyDescent="0.35">
      <c r="A859" s="1" t="s">
        <v>31</v>
      </c>
      <c r="B859" s="1">
        <v>746</v>
      </c>
      <c r="C859" s="1" t="s">
        <v>43</v>
      </c>
      <c r="D859" s="43">
        <v>66</v>
      </c>
      <c r="F859">
        <v>858</v>
      </c>
      <c r="G859">
        <v>0.23014248256335099</v>
      </c>
      <c r="H859">
        <v>0.23183646957927501</v>
      </c>
      <c r="I859">
        <v>6.4668358965308606E-2</v>
      </c>
      <c r="J859">
        <v>7.9111998823213694E-2</v>
      </c>
      <c r="K859">
        <v>0.410900828478374</v>
      </c>
      <c r="L859">
        <v>0.116767121371067</v>
      </c>
      <c r="M859">
        <v>0.35703451238357098</v>
      </c>
    </row>
    <row r="860" spans="1:13" x14ac:dyDescent="0.35">
      <c r="A860" s="1" t="s">
        <v>31</v>
      </c>
      <c r="B860" s="1">
        <v>747</v>
      </c>
      <c r="C860" s="1" t="s">
        <v>43</v>
      </c>
      <c r="D860" s="43">
        <v>67</v>
      </c>
      <c r="F860">
        <v>859</v>
      </c>
      <c r="G860">
        <v>0.227745640923804</v>
      </c>
      <c r="H860">
        <v>0.23199812310335</v>
      </c>
      <c r="I860">
        <v>6.6190823776538399E-2</v>
      </c>
      <c r="J860">
        <v>8.0591570813563898E-2</v>
      </c>
      <c r="K860">
        <v>0.402778379660856</v>
      </c>
      <c r="L860">
        <v>0.11851957004409799</v>
      </c>
      <c r="M860">
        <v>0.36421614084689302</v>
      </c>
    </row>
    <row r="861" spans="1:13" x14ac:dyDescent="0.35">
      <c r="A861" s="1" t="s">
        <v>31</v>
      </c>
      <c r="B861" s="1">
        <v>748</v>
      </c>
      <c r="C861" s="1" t="s">
        <v>43</v>
      </c>
      <c r="D861" s="43">
        <v>68</v>
      </c>
      <c r="F861">
        <v>860</v>
      </c>
      <c r="G861">
        <v>0.23340629610458599</v>
      </c>
      <c r="H861">
        <v>0.2338836292515</v>
      </c>
      <c r="I861">
        <v>6.7055332431174702E-2</v>
      </c>
      <c r="J861">
        <v>8.5442966958728897E-2</v>
      </c>
      <c r="K861">
        <v>0.423334694066131</v>
      </c>
      <c r="L861">
        <v>0.113749405151869</v>
      </c>
      <c r="M861">
        <v>0.36217643554048401</v>
      </c>
    </row>
    <row r="862" spans="1:13" x14ac:dyDescent="0.35">
      <c r="A862" s="1" t="s">
        <v>31</v>
      </c>
      <c r="B862" s="1">
        <v>749</v>
      </c>
      <c r="C862" s="1" t="s">
        <v>43</v>
      </c>
      <c r="D862" s="43">
        <v>69</v>
      </c>
      <c r="F862">
        <v>861</v>
      </c>
      <c r="G862">
        <v>0.23318486401392499</v>
      </c>
      <c r="H862">
        <v>0.23346297597386101</v>
      </c>
      <c r="I862">
        <v>6.55740678956062E-2</v>
      </c>
      <c r="J862">
        <v>6.9921956210041297E-2</v>
      </c>
      <c r="K862">
        <v>0.408867060246352</v>
      </c>
      <c r="L862">
        <v>0.11650494421174799</v>
      </c>
      <c r="M862">
        <v>0.35773465187034398</v>
      </c>
    </row>
    <row r="863" spans="1:13" x14ac:dyDescent="0.35">
      <c r="A863" s="1" t="s">
        <v>31</v>
      </c>
      <c r="B863" s="1">
        <v>750</v>
      </c>
      <c r="C863" s="1" t="s">
        <v>43</v>
      </c>
      <c r="D863" s="43">
        <v>70</v>
      </c>
      <c r="F863">
        <v>862</v>
      </c>
      <c r="G863">
        <v>0.24343020271976201</v>
      </c>
      <c r="H863">
        <v>0.243857351322782</v>
      </c>
      <c r="I863">
        <v>6.7018151997586803E-2</v>
      </c>
      <c r="J863">
        <v>7.7970042770504899E-2</v>
      </c>
      <c r="K863">
        <v>0.42204994922699401</v>
      </c>
      <c r="L863">
        <v>0.113185443171735</v>
      </c>
      <c r="M863">
        <v>0.377635335800313</v>
      </c>
    </row>
    <row r="864" spans="1:13" x14ac:dyDescent="0.35">
      <c r="A864" s="1" t="s">
        <v>31</v>
      </c>
      <c r="B864" s="1">
        <v>751</v>
      </c>
      <c r="C864" s="1" t="s">
        <v>43</v>
      </c>
      <c r="D864" s="43">
        <v>71</v>
      </c>
      <c r="F864">
        <v>863</v>
      </c>
      <c r="G864">
        <v>0.239346532329693</v>
      </c>
      <c r="H864">
        <v>0.239838130459885</v>
      </c>
      <c r="I864">
        <v>6.8742743303084802E-2</v>
      </c>
      <c r="J864">
        <v>6.5713085016987194E-2</v>
      </c>
      <c r="K864">
        <v>0.42776106132580799</v>
      </c>
      <c r="L864">
        <v>0.114686071541288</v>
      </c>
      <c r="M864">
        <v>0.382889490098762</v>
      </c>
    </row>
    <row r="865" spans="1:13" x14ac:dyDescent="0.35">
      <c r="A865" s="1" t="s">
        <v>31</v>
      </c>
      <c r="B865" s="1">
        <v>752</v>
      </c>
      <c r="C865" s="1" t="s">
        <v>43</v>
      </c>
      <c r="D865" s="43">
        <v>72</v>
      </c>
      <c r="F865">
        <v>864</v>
      </c>
      <c r="G865">
        <v>0.24034654495584101</v>
      </c>
      <c r="H865">
        <v>0.24282081329946001</v>
      </c>
      <c r="I865">
        <v>6.6190007956727095E-2</v>
      </c>
      <c r="J865">
        <v>9.0149401701801801E-2</v>
      </c>
      <c r="K865">
        <v>0.435865403724984</v>
      </c>
      <c r="L865">
        <v>0.119024113013669</v>
      </c>
      <c r="M865">
        <v>0.372588377314854</v>
      </c>
    </row>
    <row r="866" spans="1:13" x14ac:dyDescent="0.35">
      <c r="A866" s="1" t="s">
        <v>31</v>
      </c>
      <c r="B866" s="1">
        <v>753</v>
      </c>
      <c r="C866" s="1" t="s">
        <v>43</v>
      </c>
      <c r="D866" s="43">
        <v>73</v>
      </c>
      <c r="F866">
        <v>865</v>
      </c>
      <c r="G866">
        <v>0.240797608234045</v>
      </c>
      <c r="H866">
        <v>0.24267653292549399</v>
      </c>
      <c r="I866">
        <v>6.8509878359389001E-2</v>
      </c>
      <c r="J866">
        <v>8.9105756712623996E-2</v>
      </c>
      <c r="K866">
        <v>0.43080088644203901</v>
      </c>
      <c r="L866">
        <v>0.118588093305799</v>
      </c>
      <c r="M866">
        <v>0.37116602239850999</v>
      </c>
    </row>
    <row r="867" spans="1:13" x14ac:dyDescent="0.35">
      <c r="A867" s="1" t="s">
        <v>31</v>
      </c>
      <c r="B867" s="1">
        <v>754</v>
      </c>
      <c r="C867" s="1" t="s">
        <v>43</v>
      </c>
      <c r="D867" s="43">
        <v>74</v>
      </c>
      <c r="F867">
        <v>866</v>
      </c>
      <c r="G867">
        <v>0.238580255028053</v>
      </c>
      <c r="H867">
        <v>0.241823664895082</v>
      </c>
      <c r="I867">
        <v>6.9379369819635106E-2</v>
      </c>
      <c r="J867">
        <v>7.3518994389381601E-2</v>
      </c>
      <c r="K867">
        <v>0.40989240301407698</v>
      </c>
      <c r="L867">
        <v>0.119055404579474</v>
      </c>
      <c r="M867">
        <v>0.37861036941568399</v>
      </c>
    </row>
    <row r="868" spans="1:13" x14ac:dyDescent="0.35">
      <c r="A868" s="1" t="s">
        <v>31</v>
      </c>
      <c r="B868" s="1">
        <v>755</v>
      </c>
      <c r="C868" s="1" t="s">
        <v>43</v>
      </c>
      <c r="D868" s="43">
        <v>75</v>
      </c>
      <c r="F868">
        <v>867</v>
      </c>
      <c r="G868">
        <v>0.23463978052627299</v>
      </c>
      <c r="H868">
        <v>0.23755220073121999</v>
      </c>
      <c r="I868">
        <v>8.1862496816164199E-2</v>
      </c>
      <c r="J868">
        <v>4.8602756910134097E-2</v>
      </c>
      <c r="K868">
        <v>0.44293231030429803</v>
      </c>
      <c r="L868">
        <v>9.4005334613437505E-2</v>
      </c>
      <c r="M868">
        <v>0.39531197777099297</v>
      </c>
    </row>
    <row r="869" spans="1:13" x14ac:dyDescent="0.35">
      <c r="A869" s="1" t="s">
        <v>31</v>
      </c>
      <c r="B869" s="1">
        <v>756</v>
      </c>
      <c r="C869" s="1" t="s">
        <v>43</v>
      </c>
      <c r="D869" s="43">
        <v>76</v>
      </c>
      <c r="F869">
        <v>868</v>
      </c>
      <c r="G869">
        <v>0.23639855746772001</v>
      </c>
      <c r="H869">
        <v>0.23516487234493</v>
      </c>
      <c r="I869">
        <v>8.1229585394858098E-2</v>
      </c>
      <c r="J869">
        <v>6.2900371873256394E-2</v>
      </c>
      <c r="K869">
        <v>0.44465982336434301</v>
      </c>
      <c r="L869">
        <v>9.7314853987428299E-2</v>
      </c>
      <c r="M869">
        <v>0.39378892587717401</v>
      </c>
    </row>
    <row r="870" spans="1:13" x14ac:dyDescent="0.35">
      <c r="A870" s="1" t="s">
        <v>31</v>
      </c>
      <c r="B870" s="1">
        <v>757</v>
      </c>
      <c r="C870" s="1" t="s">
        <v>43</v>
      </c>
      <c r="D870" s="43">
        <v>77</v>
      </c>
      <c r="F870">
        <v>869</v>
      </c>
      <c r="G870">
        <v>0.231682770504017</v>
      </c>
      <c r="H870">
        <v>0.23516946645904099</v>
      </c>
      <c r="I870">
        <v>8.1562791878335095E-2</v>
      </c>
      <c r="J870">
        <v>5.5779693449063202E-2</v>
      </c>
      <c r="K870">
        <v>0.44248516708435398</v>
      </c>
      <c r="L870">
        <v>9.1681289142804101E-2</v>
      </c>
      <c r="M870">
        <v>0.38824841535614102</v>
      </c>
    </row>
    <row r="871" spans="1:13" x14ac:dyDescent="0.35">
      <c r="A871" s="1" t="s">
        <v>31</v>
      </c>
      <c r="B871" s="1">
        <v>758</v>
      </c>
      <c r="C871" s="1" t="s">
        <v>43</v>
      </c>
      <c r="D871" s="43">
        <v>78</v>
      </c>
      <c r="F871">
        <v>870</v>
      </c>
      <c r="G871">
        <v>0.23861938240435801</v>
      </c>
      <c r="H871">
        <v>0.24121822314920799</v>
      </c>
      <c r="I871">
        <v>8.0249192805662797E-2</v>
      </c>
      <c r="J871">
        <v>5.4057907241125601E-2</v>
      </c>
      <c r="K871">
        <v>0.46397449894950599</v>
      </c>
      <c r="L871">
        <v>9.6848440234479E-2</v>
      </c>
      <c r="M871">
        <v>0.39398853633680397</v>
      </c>
    </row>
    <row r="872" spans="1:13" x14ac:dyDescent="0.35">
      <c r="A872" s="1" t="s">
        <v>31</v>
      </c>
      <c r="B872" s="1">
        <v>759</v>
      </c>
      <c r="C872" s="1" t="s">
        <v>43</v>
      </c>
      <c r="D872" s="43">
        <v>79</v>
      </c>
      <c r="F872">
        <v>871</v>
      </c>
      <c r="G872">
        <v>0.239203290721238</v>
      </c>
      <c r="H872">
        <v>0.23796892493618901</v>
      </c>
      <c r="I872">
        <v>7.8328235820587205E-2</v>
      </c>
      <c r="J872">
        <v>4.4839691266411998E-2</v>
      </c>
      <c r="K872">
        <v>0.44643177757250802</v>
      </c>
      <c r="L872">
        <v>9.6746991721421496E-2</v>
      </c>
      <c r="M872">
        <v>0.393822035165179</v>
      </c>
    </row>
    <row r="873" spans="1:13" x14ac:dyDescent="0.35">
      <c r="A873" s="1" t="s">
        <v>31</v>
      </c>
      <c r="B873" s="1">
        <v>760</v>
      </c>
      <c r="C873" s="1" t="s">
        <v>43</v>
      </c>
      <c r="D873" s="43">
        <v>80</v>
      </c>
      <c r="F873">
        <v>872</v>
      </c>
      <c r="G873" s="115">
        <v>9.3393559668323197E-13</v>
      </c>
      <c r="H873" s="115">
        <v>4.1067496004101801E-13</v>
      </c>
      <c r="I873" s="115">
        <v>2.2624655227214001E-11</v>
      </c>
      <c r="J873" s="115">
        <v>-7.3948167717497596E-11</v>
      </c>
      <c r="K873" s="115">
        <v>8.4306884807649704E-11</v>
      </c>
      <c r="L873" s="115">
        <v>-4.80546350117758E-11</v>
      </c>
      <c r="M873" s="115">
        <v>4.5808082849835499E-11</v>
      </c>
    </row>
    <row r="874" spans="1:13" x14ac:dyDescent="0.35">
      <c r="A874" s="1" t="s">
        <v>31</v>
      </c>
      <c r="B874" s="1">
        <v>761</v>
      </c>
      <c r="C874" s="1" t="s">
        <v>43</v>
      </c>
      <c r="D874" s="43">
        <v>81</v>
      </c>
      <c r="F874">
        <v>873</v>
      </c>
      <c r="G874" s="115">
        <v>6.2918726029894398E-13</v>
      </c>
      <c r="H874" s="115">
        <v>-6.2117867400199703E-13</v>
      </c>
      <c r="I874" s="115">
        <v>2.2355533199608399E-11</v>
      </c>
      <c r="J874" s="115">
        <v>-7.53722049908091E-11</v>
      </c>
      <c r="K874" s="115">
        <v>7.7041629683174003E-11</v>
      </c>
      <c r="L874" s="115">
        <v>-4.8882335267463301E-11</v>
      </c>
      <c r="M874" s="115">
        <v>4.3378663878387998E-11</v>
      </c>
    </row>
    <row r="875" spans="1:13" x14ac:dyDescent="0.35">
      <c r="A875" s="1" t="s">
        <v>31</v>
      </c>
      <c r="B875" s="1">
        <v>762</v>
      </c>
      <c r="C875" s="1" t="s">
        <v>43</v>
      </c>
      <c r="D875" s="43">
        <v>82</v>
      </c>
      <c r="F875">
        <v>874</v>
      </c>
      <c r="G875" s="115">
        <v>-5.9037926096430298E-13</v>
      </c>
      <c r="H875" s="115">
        <v>-3.5341750842190598E-13</v>
      </c>
      <c r="I875" s="115">
        <v>2.2668420213424301E-11</v>
      </c>
      <c r="J875" s="115">
        <v>-7.3320241591331996E-11</v>
      </c>
      <c r="K875" s="115">
        <v>6.7959735919417506E-11</v>
      </c>
      <c r="L875" s="115">
        <v>-4.8401639183199999E-11</v>
      </c>
      <c r="M875" s="115">
        <v>4.6138415884137599E-11</v>
      </c>
    </row>
    <row r="876" spans="1:13" x14ac:dyDescent="0.35">
      <c r="A876" s="1" t="s">
        <v>31</v>
      </c>
      <c r="B876" s="1">
        <v>763</v>
      </c>
      <c r="C876" s="1" t="s">
        <v>43</v>
      </c>
      <c r="D876" s="43">
        <v>83</v>
      </c>
      <c r="F876">
        <v>875</v>
      </c>
      <c r="G876" s="115">
        <v>-8.8636749254822204E-13</v>
      </c>
      <c r="H876" s="115">
        <v>-1.4472946094874199E-12</v>
      </c>
      <c r="I876" s="115">
        <v>2.27437775490319E-11</v>
      </c>
      <c r="J876" s="115">
        <v>-7.5250314865437004E-11</v>
      </c>
      <c r="K876" s="115">
        <v>7.1731596898433703E-11</v>
      </c>
      <c r="L876" s="115">
        <v>-4.9776239513123E-11</v>
      </c>
      <c r="M876" s="115">
        <v>4.3304208077834898E-11</v>
      </c>
    </row>
    <row r="877" spans="1:13" x14ac:dyDescent="0.35">
      <c r="A877" s="1" t="s">
        <v>31</v>
      </c>
      <c r="B877" s="1">
        <v>764</v>
      </c>
      <c r="C877" s="1" t="s">
        <v>43</v>
      </c>
      <c r="D877" s="43">
        <v>84</v>
      </c>
      <c r="F877">
        <v>876</v>
      </c>
      <c r="G877" s="115">
        <v>-2.1320201108744399E-13</v>
      </c>
      <c r="H877" s="115">
        <v>6.1415665641101095E-14</v>
      </c>
      <c r="I877" s="115">
        <v>2.32997268749684E-11</v>
      </c>
      <c r="J877" s="115">
        <v>-7.6606883546803994E-11</v>
      </c>
      <c r="K877" s="115">
        <v>8.1132685517903598E-11</v>
      </c>
      <c r="L877" s="115">
        <v>-4.8600815550925899E-11</v>
      </c>
      <c r="M877" s="115">
        <v>4.7823376663986802E-11</v>
      </c>
    </row>
    <row r="878" spans="1:13" x14ac:dyDescent="0.35">
      <c r="A878" s="1" t="s">
        <v>31</v>
      </c>
      <c r="B878" s="1">
        <v>765</v>
      </c>
      <c r="C878" s="1" t="s">
        <v>43</v>
      </c>
      <c r="D878" s="43">
        <v>85</v>
      </c>
      <c r="F878">
        <v>877</v>
      </c>
      <c r="G878" s="115">
        <v>-5.1192455973591804E-13</v>
      </c>
      <c r="H878" s="115">
        <v>-7.2417928244960095E-13</v>
      </c>
      <c r="I878" s="115">
        <v>2.39536656788082E-11</v>
      </c>
      <c r="J878" s="115">
        <v>-8.5484734533060704E-11</v>
      </c>
      <c r="K878" s="115">
        <v>7.2108036541768896E-11</v>
      </c>
      <c r="L878" s="115">
        <v>-4.8830662915440198E-11</v>
      </c>
      <c r="M878" s="115">
        <v>5.0998494201419301E-11</v>
      </c>
    </row>
    <row r="879" spans="1:13" x14ac:dyDescent="0.35">
      <c r="A879" s="1" t="s">
        <v>31</v>
      </c>
      <c r="B879" s="1">
        <v>766</v>
      </c>
      <c r="C879" s="1" t="s">
        <v>43</v>
      </c>
      <c r="D879" s="43">
        <v>86</v>
      </c>
      <c r="F879">
        <v>878</v>
      </c>
      <c r="G879" s="115">
        <v>-3.7854863441934999E-13</v>
      </c>
      <c r="H879" s="115">
        <v>-6.9370895192378803E-13</v>
      </c>
      <c r="I879" s="115">
        <v>2.3634790739984799E-11</v>
      </c>
      <c r="J879" s="115">
        <v>-7.7849850297521601E-11</v>
      </c>
      <c r="K879" s="115">
        <v>7.0103896569194801E-11</v>
      </c>
      <c r="L879" s="115">
        <v>-5.01863510956582E-11</v>
      </c>
      <c r="M879" s="115">
        <v>4.9036960482577301E-11</v>
      </c>
    </row>
    <row r="880" spans="1:13" x14ac:dyDescent="0.35">
      <c r="A880" s="1" t="s">
        <v>31</v>
      </c>
      <c r="B880" s="1">
        <v>767</v>
      </c>
      <c r="C880" s="1" t="s">
        <v>43</v>
      </c>
      <c r="D880" s="43">
        <v>87</v>
      </c>
      <c r="F880">
        <v>879</v>
      </c>
      <c r="G880" s="115">
        <v>5.3120838919909097E-13</v>
      </c>
      <c r="H880" s="115">
        <v>5.5085344505977496E-13</v>
      </c>
      <c r="I880" s="115">
        <v>2.33253557186959E-11</v>
      </c>
      <c r="J880" s="115">
        <v>-8.0298046161224306E-11</v>
      </c>
      <c r="K880" s="115">
        <v>7.4050003195100397E-11</v>
      </c>
      <c r="L880" s="115">
        <v>-4.8397398032413899E-11</v>
      </c>
      <c r="M880" s="115">
        <v>4.71337140845174E-11</v>
      </c>
    </row>
    <row r="881" spans="1:13" x14ac:dyDescent="0.35">
      <c r="A881" s="1" t="s">
        <v>31</v>
      </c>
      <c r="B881" s="1">
        <v>768</v>
      </c>
      <c r="C881" s="1" t="s">
        <v>43</v>
      </c>
      <c r="D881" s="43">
        <v>88</v>
      </c>
      <c r="F881">
        <v>880</v>
      </c>
      <c r="G881" s="115">
        <v>2.5405193747994998E-13</v>
      </c>
      <c r="H881" s="115">
        <v>1.8451490390597499E-13</v>
      </c>
      <c r="I881" s="115">
        <v>2.3653025269311501E-11</v>
      </c>
      <c r="J881" s="115">
        <v>-7.9049121761746197E-11</v>
      </c>
      <c r="K881" s="115">
        <v>7.8888001941057095E-11</v>
      </c>
      <c r="L881" s="115">
        <v>-5.2375135736498903E-11</v>
      </c>
      <c r="M881" s="115">
        <v>4.9232969332105903E-11</v>
      </c>
    </row>
    <row r="882" spans="1:13" x14ac:dyDescent="0.35">
      <c r="A882" s="1" t="s">
        <v>31</v>
      </c>
      <c r="B882" s="1">
        <v>769</v>
      </c>
      <c r="C882" s="1" t="s">
        <v>43</v>
      </c>
      <c r="D882" s="43">
        <v>89</v>
      </c>
      <c r="F882">
        <v>881</v>
      </c>
      <c r="G882" s="115">
        <v>-2.3720030567893702E-13</v>
      </c>
      <c r="H882" s="115">
        <v>8.3478420656926204E-13</v>
      </c>
      <c r="I882" s="115">
        <v>2.3105743034943301E-11</v>
      </c>
      <c r="J882" s="115">
        <v>-6.7808911952336704E-11</v>
      </c>
      <c r="K882" s="115">
        <v>7.9929346946617104E-11</v>
      </c>
      <c r="L882" s="115">
        <v>-4.45167963261552E-11</v>
      </c>
      <c r="M882" s="115">
        <v>4.9404543475122699E-11</v>
      </c>
    </row>
    <row r="883" spans="1:13" x14ac:dyDescent="0.35">
      <c r="A883" s="1" t="s">
        <v>31</v>
      </c>
      <c r="B883" s="1">
        <v>770</v>
      </c>
      <c r="C883" s="1" t="s">
        <v>43</v>
      </c>
      <c r="D883" s="43">
        <v>90</v>
      </c>
      <c r="F883">
        <v>882</v>
      </c>
      <c r="G883" s="115">
        <v>2.6937068640554501E-14</v>
      </c>
      <c r="H883" s="115">
        <v>-5.5126406936413601E-13</v>
      </c>
      <c r="I883" s="115">
        <v>2.2202356690182302E-11</v>
      </c>
      <c r="J883" s="115">
        <v>-8.4986299963497197E-11</v>
      </c>
      <c r="K883" s="115">
        <v>6.6364100079105394E-11</v>
      </c>
      <c r="L883" s="115">
        <v>-4.7717380559544998E-11</v>
      </c>
      <c r="M883" s="115">
        <v>4.4207378710907001E-11</v>
      </c>
    </row>
    <row r="884" spans="1:13" x14ac:dyDescent="0.35">
      <c r="A884" s="1" t="s">
        <v>31</v>
      </c>
      <c r="B884" s="1">
        <v>771</v>
      </c>
      <c r="C884" s="1" t="s">
        <v>43</v>
      </c>
      <c r="D884" s="43">
        <v>91</v>
      </c>
      <c r="F884">
        <v>883</v>
      </c>
      <c r="G884" s="115">
        <v>-1.08341687516436E-13</v>
      </c>
      <c r="H884" s="115">
        <v>1.4302017519997001E-13</v>
      </c>
      <c r="I884" s="115">
        <v>2.3345005164040699E-11</v>
      </c>
      <c r="J884" s="115">
        <v>-7.6736339320840106E-11</v>
      </c>
      <c r="K884" s="115">
        <v>7.7399024258361106E-11</v>
      </c>
      <c r="L884" s="115">
        <v>-4.7457946418461399E-11</v>
      </c>
      <c r="M884" s="115">
        <v>4.7436942594566599E-11</v>
      </c>
    </row>
    <row r="885" spans="1:13" x14ac:dyDescent="0.35">
      <c r="A885" s="1" t="s">
        <v>31</v>
      </c>
      <c r="B885" s="1">
        <v>772</v>
      </c>
      <c r="C885" s="1" t="s">
        <v>43</v>
      </c>
      <c r="D885" s="43">
        <v>92</v>
      </c>
      <c r="F885">
        <v>884</v>
      </c>
      <c r="G885" s="115">
        <v>-2.2501189802584199E-13</v>
      </c>
      <c r="H885" s="115">
        <v>-2.1410494069598801E-13</v>
      </c>
      <c r="I885" s="115">
        <v>2.3883276172653399E-11</v>
      </c>
      <c r="J885" s="115">
        <v>-8.2352467858394894E-11</v>
      </c>
      <c r="K885" s="115">
        <v>7.6646700455966003E-11</v>
      </c>
      <c r="L885" s="115">
        <v>-5.17465486423365E-11</v>
      </c>
      <c r="M885" s="115">
        <v>4.9560004858391297E-11</v>
      </c>
    </row>
    <row r="886" spans="1:13" x14ac:dyDescent="0.35">
      <c r="A886" s="1" t="s">
        <v>31</v>
      </c>
      <c r="B886" s="1">
        <v>773</v>
      </c>
      <c r="C886" s="1" t="s">
        <v>43</v>
      </c>
      <c r="D886" s="43">
        <v>93</v>
      </c>
      <c r="F886">
        <v>885</v>
      </c>
      <c r="G886" s="115">
        <v>-2.78876068156982E-13</v>
      </c>
      <c r="H886" s="115">
        <v>-3.7273648780418801E-14</v>
      </c>
      <c r="I886" s="115">
        <v>2.22284534242961E-11</v>
      </c>
      <c r="J886" s="115">
        <v>-6.4411440807035499E-11</v>
      </c>
      <c r="K886" s="115">
        <v>6.8538656456422897E-11</v>
      </c>
      <c r="L886" s="115">
        <v>-4.5503852568043E-11</v>
      </c>
      <c r="M886" s="115">
        <v>4.4669904399640902E-11</v>
      </c>
    </row>
    <row r="887" spans="1:13" x14ac:dyDescent="0.35">
      <c r="A887" s="1" t="s">
        <v>31</v>
      </c>
      <c r="B887" s="1">
        <v>774</v>
      </c>
      <c r="C887" s="1" t="s">
        <v>43</v>
      </c>
      <c r="D887" s="43">
        <v>94</v>
      </c>
      <c r="F887">
        <v>886</v>
      </c>
      <c r="G887" s="115">
        <v>-6.4697858240243397E-14</v>
      </c>
      <c r="H887" s="115">
        <v>-5.7467669601605103E-13</v>
      </c>
      <c r="I887" s="115">
        <v>2.1901273819746499E-11</v>
      </c>
      <c r="J887" s="115">
        <v>-6.9317463773886906E-11</v>
      </c>
      <c r="K887" s="115">
        <v>7.2263662684930297E-11</v>
      </c>
      <c r="L887" s="115">
        <v>-4.5858418279765203E-11</v>
      </c>
      <c r="M887" s="115">
        <v>4.4849250912366101E-11</v>
      </c>
    </row>
    <row r="888" spans="1:13" x14ac:dyDescent="0.35">
      <c r="A888" s="1" t="s">
        <v>31</v>
      </c>
      <c r="B888" s="1">
        <v>775</v>
      </c>
      <c r="C888" s="1" t="s">
        <v>43</v>
      </c>
      <c r="D888" s="43">
        <v>95</v>
      </c>
      <c r="F888">
        <v>887</v>
      </c>
      <c r="G888" s="115">
        <v>3.9963526955333202E-13</v>
      </c>
      <c r="H888" s="115">
        <v>5.0760851766606902E-13</v>
      </c>
      <c r="I888" s="115">
        <v>2.38100969303866E-11</v>
      </c>
      <c r="J888" s="115">
        <v>-7.8175239644301894E-11</v>
      </c>
      <c r="K888" s="115">
        <v>7.3904005535812604E-11</v>
      </c>
      <c r="L888" s="115">
        <v>-4.7452977995115597E-11</v>
      </c>
      <c r="M888" s="115">
        <v>5.29160600495735E-11</v>
      </c>
    </row>
    <row r="889" spans="1:13" x14ac:dyDescent="0.35">
      <c r="A889" s="1" t="s">
        <v>31</v>
      </c>
      <c r="B889" s="1">
        <v>776</v>
      </c>
      <c r="C889" s="1" t="s">
        <v>43</v>
      </c>
      <c r="D889" s="43">
        <v>96</v>
      </c>
      <c r="F889">
        <v>888</v>
      </c>
      <c r="G889" s="115">
        <v>1.2980213472541599E-12</v>
      </c>
      <c r="H889" s="115">
        <v>1.4762580612316E-12</v>
      </c>
      <c r="I889" s="115">
        <v>2.3429006492205401E-11</v>
      </c>
      <c r="J889" s="115">
        <v>-7.6094439719638799E-11</v>
      </c>
      <c r="K889" s="115">
        <v>8.1838817731400601E-11</v>
      </c>
      <c r="L889" s="115">
        <v>-4.5779032033035002E-11</v>
      </c>
      <c r="M889" s="115">
        <v>4.9616799676676101E-11</v>
      </c>
    </row>
    <row r="890" spans="1:13" x14ac:dyDescent="0.35">
      <c r="A890" s="1" t="s">
        <v>31</v>
      </c>
      <c r="B890" s="1">
        <v>777</v>
      </c>
      <c r="C890" s="1" t="s">
        <v>43</v>
      </c>
      <c r="D890" s="43">
        <v>97</v>
      </c>
      <c r="F890">
        <v>889</v>
      </c>
      <c r="G890" s="115">
        <v>-2.4771498187935602E-13</v>
      </c>
      <c r="H890" s="115">
        <v>-3.0927129896468799E-13</v>
      </c>
      <c r="I890" s="115">
        <v>2.2796385037989399E-11</v>
      </c>
      <c r="J890" s="115">
        <v>-7.4209770581397702E-11</v>
      </c>
      <c r="K890" s="115">
        <v>7.8028048449641705E-11</v>
      </c>
      <c r="L890" s="115">
        <v>-4.76752982494164E-11</v>
      </c>
      <c r="M890" s="115">
        <v>4.5911772236607099E-11</v>
      </c>
    </row>
    <row r="891" spans="1:13" x14ac:dyDescent="0.35">
      <c r="A891" s="1" t="s">
        <v>31</v>
      </c>
      <c r="B891" s="1">
        <v>778</v>
      </c>
      <c r="C891" s="1" t="s">
        <v>43</v>
      </c>
      <c r="D891" s="43">
        <v>98</v>
      </c>
      <c r="F891">
        <v>890</v>
      </c>
      <c r="G891" s="115">
        <v>-9.6270785730328306E-13</v>
      </c>
      <c r="H891" s="115">
        <v>-1.54385213180112E-13</v>
      </c>
      <c r="I891" s="115">
        <v>2.2454835760706101E-11</v>
      </c>
      <c r="J891" s="115">
        <v>-8.4055520181263503E-11</v>
      </c>
      <c r="K891" s="115">
        <v>7.6650343484317505E-11</v>
      </c>
      <c r="L891" s="115">
        <v>-4.65146336872725E-11</v>
      </c>
      <c r="M891" s="115">
        <v>4.73879637502682E-11</v>
      </c>
    </row>
    <row r="892" spans="1:13" x14ac:dyDescent="0.35">
      <c r="A892" s="1" t="s">
        <v>31</v>
      </c>
      <c r="B892" s="1">
        <v>779</v>
      </c>
      <c r="C892" s="1" t="s">
        <v>43</v>
      </c>
      <c r="D892" s="43">
        <v>99</v>
      </c>
      <c r="F892">
        <v>891</v>
      </c>
      <c r="G892" s="115">
        <v>-7.5806681310897497E-13</v>
      </c>
      <c r="H892" s="115">
        <v>-5.8823164568121303E-13</v>
      </c>
      <c r="I892" s="115">
        <v>2.3252698317560299E-11</v>
      </c>
      <c r="J892" s="115">
        <v>-7.9993028100881606E-11</v>
      </c>
      <c r="K892" s="115">
        <v>7.3460658725174602E-11</v>
      </c>
      <c r="L892" s="115">
        <v>-4.8365916006348202E-11</v>
      </c>
      <c r="M892" s="115">
        <v>4.7085537138362402E-11</v>
      </c>
    </row>
    <row r="893" spans="1:13" x14ac:dyDescent="0.35">
      <c r="A893" s="1" t="s">
        <v>31</v>
      </c>
      <c r="B893" s="1">
        <v>780</v>
      </c>
      <c r="C893" s="1" t="s">
        <v>43</v>
      </c>
      <c r="D893" s="43">
        <v>100</v>
      </c>
      <c r="F893">
        <v>892</v>
      </c>
      <c r="G893" s="115">
        <v>-3.7725355766832199E-13</v>
      </c>
      <c r="H893" s="115">
        <v>1.7804763733289799E-13</v>
      </c>
      <c r="I893" s="115">
        <v>2.4275584650229699E-11</v>
      </c>
      <c r="J893" s="115">
        <v>-7.9818333419637594E-11</v>
      </c>
      <c r="K893" s="115">
        <v>8.0409173072546006E-11</v>
      </c>
      <c r="L893" s="115">
        <v>-5.35653971081279E-11</v>
      </c>
      <c r="M893" s="115">
        <v>4.9606854912452798E-11</v>
      </c>
    </row>
    <row r="894" spans="1:13" x14ac:dyDescent="0.35">
      <c r="A894" s="1" t="s">
        <v>31</v>
      </c>
      <c r="B894" s="1">
        <v>781</v>
      </c>
      <c r="C894" s="1" t="s">
        <v>43</v>
      </c>
      <c r="D894" s="43">
        <v>101</v>
      </c>
      <c r="F894">
        <v>893</v>
      </c>
      <c r="G894" s="115">
        <v>4.27053011653474E-13</v>
      </c>
      <c r="H894" s="115">
        <v>-4.1471807277344201E-13</v>
      </c>
      <c r="I894" s="115">
        <v>2.3161700777198101E-11</v>
      </c>
      <c r="J894" s="115">
        <v>-8.9510949335055796E-11</v>
      </c>
      <c r="K894" s="115">
        <v>7.6042398075511203E-11</v>
      </c>
      <c r="L894" s="115">
        <v>-5.0097805518056697E-11</v>
      </c>
      <c r="M894" s="115">
        <v>4.6176153752302703E-11</v>
      </c>
    </row>
    <row r="895" spans="1:13" x14ac:dyDescent="0.35">
      <c r="A895" s="1" t="s">
        <v>31</v>
      </c>
      <c r="B895" s="1">
        <v>782</v>
      </c>
      <c r="C895" s="1" t="s">
        <v>43</v>
      </c>
      <c r="D895" s="43">
        <v>102</v>
      </c>
      <c r="F895">
        <v>894</v>
      </c>
      <c r="G895" s="115">
        <v>4.0670298045244499E-13</v>
      </c>
      <c r="H895" s="115">
        <v>-1.3178541725454499E-13</v>
      </c>
      <c r="I895" s="115">
        <v>2.2561678878450501E-11</v>
      </c>
      <c r="J895" s="115">
        <v>-8.0871451880488298E-11</v>
      </c>
      <c r="K895" s="115">
        <v>7.3081114003428099E-11</v>
      </c>
      <c r="L895" s="115">
        <v>-4.6116384663927999E-11</v>
      </c>
      <c r="M895" s="115">
        <v>4.5316584682545702E-11</v>
      </c>
    </row>
    <row r="896" spans="1:13" x14ac:dyDescent="0.35">
      <c r="A896" s="1" t="s">
        <v>31</v>
      </c>
      <c r="B896" s="1">
        <v>783</v>
      </c>
      <c r="C896" s="1" t="s">
        <v>43</v>
      </c>
      <c r="D896" s="43">
        <v>103</v>
      </c>
      <c r="F896">
        <v>895</v>
      </c>
      <c r="G896" s="115">
        <v>-2.0757481398162798E-12</v>
      </c>
      <c r="H896" s="115">
        <v>-1.7873227034614801E-12</v>
      </c>
      <c r="I896" s="115">
        <v>2.3256370371980401E-11</v>
      </c>
      <c r="J896" s="115">
        <v>-8.5082435964602799E-11</v>
      </c>
      <c r="K896" s="115">
        <v>7.1584857322394205E-11</v>
      </c>
      <c r="L896" s="115">
        <v>-4.99756111623869E-11</v>
      </c>
      <c r="M896" s="115">
        <v>4.63915110177651E-11</v>
      </c>
    </row>
    <row r="897" spans="1:13" x14ac:dyDescent="0.35">
      <c r="A897" s="1" t="s">
        <v>31</v>
      </c>
      <c r="B897" s="1">
        <v>784</v>
      </c>
      <c r="C897" s="1" t="s">
        <v>43</v>
      </c>
      <c r="D897" s="43">
        <v>104</v>
      </c>
      <c r="F897">
        <v>896</v>
      </c>
      <c r="G897" s="115">
        <v>-2.2747099154316301E-13</v>
      </c>
      <c r="H897" s="115">
        <v>1.3293896534660399E-13</v>
      </c>
      <c r="I897" s="115">
        <v>2.19647450631858E-11</v>
      </c>
      <c r="J897" s="115">
        <v>-7.2754561735235297E-11</v>
      </c>
      <c r="K897" s="115">
        <v>6.5091003127282206E-11</v>
      </c>
      <c r="L897" s="115">
        <v>-4.6895487218616501E-11</v>
      </c>
      <c r="M897" s="115">
        <v>4.6939814865078898E-11</v>
      </c>
    </row>
    <row r="898" spans="1:13" x14ac:dyDescent="0.35">
      <c r="A898" s="1" t="s">
        <v>31</v>
      </c>
      <c r="B898" s="1">
        <v>785</v>
      </c>
      <c r="C898" s="1" t="s">
        <v>43</v>
      </c>
      <c r="D898" s="43">
        <v>105</v>
      </c>
      <c r="F898">
        <v>897</v>
      </c>
      <c r="G898" s="115">
        <v>-6.9929099791880703E-13</v>
      </c>
      <c r="H898" s="115">
        <v>-7.6467293095316301E-13</v>
      </c>
      <c r="I898" s="115">
        <v>2.4244462466729499E-11</v>
      </c>
      <c r="J898" s="115">
        <v>-8.1453727560853697E-11</v>
      </c>
      <c r="K898" s="115">
        <v>7.7322948882235796E-11</v>
      </c>
      <c r="L898" s="115">
        <v>-5.03977662684899E-11</v>
      </c>
      <c r="M898" s="115">
        <v>4.8967643021378499E-11</v>
      </c>
    </row>
    <row r="899" spans="1:13" x14ac:dyDescent="0.35">
      <c r="A899" s="1" t="s">
        <v>31</v>
      </c>
      <c r="B899" s="1">
        <v>786</v>
      </c>
      <c r="C899" s="1" t="s">
        <v>43</v>
      </c>
      <c r="D899" s="43">
        <v>106</v>
      </c>
      <c r="F899">
        <v>898</v>
      </c>
      <c r="G899" s="115">
        <v>-9.2941826983130995E-13</v>
      </c>
      <c r="H899" s="115">
        <v>-1.2653030707304699E-12</v>
      </c>
      <c r="I899" s="115">
        <v>2.22617494929544E-11</v>
      </c>
      <c r="J899" s="115">
        <v>-7.9979183079799398E-11</v>
      </c>
      <c r="K899" s="115">
        <v>7.2401184934166397E-11</v>
      </c>
      <c r="L899" s="115">
        <v>-4.63713164102657E-11</v>
      </c>
      <c r="M899" s="115">
        <v>4.15370876488269E-11</v>
      </c>
    </row>
    <row r="900" spans="1:13" x14ac:dyDescent="0.35">
      <c r="A900" s="1" t="s">
        <v>31</v>
      </c>
      <c r="B900" s="1">
        <v>787</v>
      </c>
      <c r="C900" s="1" t="s">
        <v>43</v>
      </c>
      <c r="D900" s="43">
        <v>107</v>
      </c>
      <c r="F900">
        <v>899</v>
      </c>
      <c r="G900" s="115">
        <v>1.5480688057751501E-12</v>
      </c>
      <c r="H900" s="115">
        <v>8.68912415881182E-13</v>
      </c>
      <c r="I900" s="115">
        <v>2.3061307074987801E-11</v>
      </c>
      <c r="J900" s="115">
        <v>-7.8678714112285297E-11</v>
      </c>
      <c r="K900" s="115">
        <v>7.6521531954870399E-11</v>
      </c>
      <c r="L900" s="115">
        <v>-4.6529136699146397E-11</v>
      </c>
      <c r="M900" s="115">
        <v>4.8552955935889098E-11</v>
      </c>
    </row>
    <row r="901" spans="1:13" x14ac:dyDescent="0.35">
      <c r="A901" s="1" t="s">
        <v>31</v>
      </c>
      <c r="B901" s="1">
        <v>788</v>
      </c>
      <c r="C901" s="1" t="s">
        <v>43</v>
      </c>
      <c r="D901" s="43">
        <v>108</v>
      </c>
      <c r="F901">
        <v>900</v>
      </c>
      <c r="G901" s="115">
        <v>-4.5362074933665802E-13</v>
      </c>
      <c r="H901" s="115">
        <v>-1.2401082225132001E-12</v>
      </c>
      <c r="I901" s="115">
        <v>2.28494534262499E-11</v>
      </c>
      <c r="J901" s="115">
        <v>-7.7089574065131906E-11</v>
      </c>
      <c r="K901" s="115">
        <v>7.1824632318147198E-11</v>
      </c>
      <c r="L901" s="115">
        <v>-5.0930515696533702E-11</v>
      </c>
      <c r="M901" s="115">
        <v>4.7037434002097102E-11</v>
      </c>
    </row>
    <row r="902" spans="1:13" x14ac:dyDescent="0.35">
      <c r="A902" s="1" t="s">
        <v>31</v>
      </c>
      <c r="B902" s="1">
        <v>789</v>
      </c>
      <c r="C902" s="1" t="s">
        <v>43</v>
      </c>
      <c r="D902" s="43">
        <v>109</v>
      </c>
      <c r="F902">
        <v>901</v>
      </c>
      <c r="G902" s="115">
        <v>8.1399269288256995E-13</v>
      </c>
      <c r="H902" s="115">
        <v>7.8971882310706896E-14</v>
      </c>
      <c r="I902" s="115">
        <v>2.2595980976243801E-11</v>
      </c>
      <c r="J902" s="115">
        <v>-7.2920371625486404E-11</v>
      </c>
      <c r="K902" s="115">
        <v>7.4939552049551403E-11</v>
      </c>
      <c r="L902" s="115">
        <v>-4.6625540979063699E-11</v>
      </c>
      <c r="M902" s="115">
        <v>4.3539767922893501E-11</v>
      </c>
    </row>
    <row r="903" spans="1:13" x14ac:dyDescent="0.35">
      <c r="A903" s="1" t="s">
        <v>31</v>
      </c>
      <c r="B903" s="1">
        <v>790</v>
      </c>
      <c r="C903" s="1" t="s">
        <v>43</v>
      </c>
      <c r="D903" s="43">
        <v>110</v>
      </c>
      <c r="F903">
        <v>902</v>
      </c>
      <c r="G903" s="115">
        <v>7.2512728995225903E-13</v>
      </c>
      <c r="H903" s="115">
        <v>4.5948715398531102E-13</v>
      </c>
      <c r="I903" s="115">
        <v>2.3142603785996101E-11</v>
      </c>
      <c r="J903" s="115">
        <v>-7.9628856227753596E-11</v>
      </c>
      <c r="K903" s="115">
        <v>8.0784127597011599E-11</v>
      </c>
      <c r="L903" s="115">
        <v>-4.8117817103050398E-11</v>
      </c>
      <c r="M903" s="115">
        <v>4.69867931683853E-11</v>
      </c>
    </row>
    <row r="904" spans="1:13" x14ac:dyDescent="0.35">
      <c r="A904" s="1" t="s">
        <v>31</v>
      </c>
      <c r="B904" s="1">
        <v>791</v>
      </c>
      <c r="C904" s="1" t="s">
        <v>43</v>
      </c>
      <c r="D904" s="43">
        <v>111</v>
      </c>
      <c r="F904">
        <v>903</v>
      </c>
      <c r="G904" s="115">
        <v>-4.4683363564706798E-13</v>
      </c>
      <c r="H904" s="115">
        <v>7.5689242438692397E-13</v>
      </c>
      <c r="I904" s="115">
        <v>2.2752723144341001E-11</v>
      </c>
      <c r="J904" s="115">
        <v>-7.8593613182521895E-11</v>
      </c>
      <c r="K904" s="115">
        <v>6.8796964665648695E-11</v>
      </c>
      <c r="L904" s="115">
        <v>-4.4161819347451403E-11</v>
      </c>
      <c r="M904" s="115">
        <v>4.9518488704000101E-11</v>
      </c>
    </row>
    <row r="905" spans="1:13" x14ac:dyDescent="0.35">
      <c r="A905" s="1" t="s">
        <v>31</v>
      </c>
      <c r="B905" s="1">
        <v>792</v>
      </c>
      <c r="C905" s="1" t="s">
        <v>43</v>
      </c>
      <c r="D905" s="43">
        <v>112</v>
      </c>
      <c r="F905">
        <v>904</v>
      </c>
      <c r="G905" s="115">
        <v>1.2433666393765699E-12</v>
      </c>
      <c r="H905" s="115">
        <v>1.04379200819359E-12</v>
      </c>
      <c r="I905" s="115">
        <v>2.31159527989493E-11</v>
      </c>
      <c r="J905" s="115">
        <v>-6.6196866347629297E-11</v>
      </c>
      <c r="K905" s="115">
        <v>8.2932907236950303E-11</v>
      </c>
      <c r="L905" s="115">
        <v>-4.9580698892370801E-11</v>
      </c>
      <c r="M905" s="115">
        <v>4.5118709758834898E-11</v>
      </c>
    </row>
    <row r="906" spans="1:13" x14ac:dyDescent="0.35">
      <c r="A906" s="1" t="s">
        <v>31</v>
      </c>
      <c r="B906" s="1">
        <v>793</v>
      </c>
      <c r="C906" s="1" t="s">
        <v>43</v>
      </c>
      <c r="D906" s="43">
        <v>113</v>
      </c>
      <c r="F906">
        <v>905</v>
      </c>
      <c r="G906" s="115">
        <v>1.07321505263364E-14</v>
      </c>
      <c r="H906" s="115">
        <v>1.8411031290067701E-13</v>
      </c>
      <c r="I906" s="115">
        <v>2.2560231846067099E-11</v>
      </c>
      <c r="J906" s="115">
        <v>-6.7320847623789099E-11</v>
      </c>
      <c r="K906" s="115">
        <v>7.8092759139221006E-11</v>
      </c>
      <c r="L906" s="115">
        <v>-4.7075254508943901E-11</v>
      </c>
      <c r="M906" s="115">
        <v>4.8034103063064901E-11</v>
      </c>
    </row>
    <row r="907" spans="1:13" x14ac:dyDescent="0.35">
      <c r="A907" s="1" t="s">
        <v>31</v>
      </c>
      <c r="B907" s="1">
        <v>794</v>
      </c>
      <c r="C907" s="1" t="s">
        <v>43</v>
      </c>
      <c r="D907" s="43">
        <v>114</v>
      </c>
      <c r="F907">
        <v>906</v>
      </c>
      <c r="G907" s="115">
        <v>2.8401045149169702E-13</v>
      </c>
      <c r="H907" s="115">
        <v>1.7948979842111301E-13</v>
      </c>
      <c r="I907" s="115">
        <v>2.36623547954224E-11</v>
      </c>
      <c r="J907" s="115">
        <v>-8.3329626290377904E-11</v>
      </c>
      <c r="K907" s="115">
        <v>6.6852248889981495E-11</v>
      </c>
      <c r="L907" s="115">
        <v>-5.0066894823116401E-11</v>
      </c>
      <c r="M907" s="115">
        <v>5.1403560233018599E-11</v>
      </c>
    </row>
    <row r="908" spans="1:13" x14ac:dyDescent="0.35">
      <c r="A908" s="1" t="s">
        <v>31</v>
      </c>
      <c r="B908" s="1">
        <v>795</v>
      </c>
      <c r="C908" s="1" t="s">
        <v>43</v>
      </c>
      <c r="D908" s="43">
        <v>115</v>
      </c>
      <c r="F908">
        <v>907</v>
      </c>
      <c r="G908" s="115">
        <v>-4.7143280311265504E-13</v>
      </c>
      <c r="H908" s="115">
        <v>-9.347036581906329E-13</v>
      </c>
      <c r="I908" s="115">
        <v>2.35451060871796E-11</v>
      </c>
      <c r="J908" s="115">
        <v>-7.1915483655530896E-11</v>
      </c>
      <c r="K908" s="115">
        <v>7.6071030985756605E-11</v>
      </c>
      <c r="L908" s="115">
        <v>-5.1097850277427197E-11</v>
      </c>
      <c r="M908" s="115">
        <v>4.8153435018091902E-11</v>
      </c>
    </row>
    <row r="909" spans="1:13" x14ac:dyDescent="0.35">
      <c r="A909" s="1" t="s">
        <v>31</v>
      </c>
      <c r="B909" s="1">
        <v>796</v>
      </c>
      <c r="C909" s="1" t="s">
        <v>43</v>
      </c>
      <c r="D909" s="43">
        <v>116</v>
      </c>
      <c r="F909">
        <v>908</v>
      </c>
      <c r="G909" s="115">
        <v>-1.2391531777688799E-12</v>
      </c>
      <c r="H909" s="115">
        <v>-1.02385558037061E-12</v>
      </c>
      <c r="I909" s="115">
        <v>2.2710593812050401E-11</v>
      </c>
      <c r="J909" s="115">
        <v>-7.7654248052502402E-11</v>
      </c>
      <c r="K909" s="115">
        <v>6.9562574678400796E-11</v>
      </c>
      <c r="L909" s="115">
        <v>-4.3873366002011701E-11</v>
      </c>
      <c r="M909" s="115">
        <v>4.91338851866386E-11</v>
      </c>
    </row>
    <row r="910" spans="1:13" x14ac:dyDescent="0.35">
      <c r="A910" s="1" t="s">
        <v>31</v>
      </c>
      <c r="B910" s="1">
        <v>797</v>
      </c>
      <c r="C910" s="1" t="s">
        <v>43</v>
      </c>
      <c r="D910" s="43">
        <v>117</v>
      </c>
      <c r="F910">
        <v>909</v>
      </c>
      <c r="G910" s="115">
        <v>1.3773462931422201E-13</v>
      </c>
      <c r="H910" s="115">
        <v>-3.8589790150725298E-13</v>
      </c>
      <c r="I910" s="115">
        <v>2.3521033128068799E-11</v>
      </c>
      <c r="J910" s="115">
        <v>-7.2723473063093605E-11</v>
      </c>
      <c r="K910" s="115">
        <v>7.0273753052706496E-11</v>
      </c>
      <c r="L910" s="115">
        <v>-4.8936144770164098E-11</v>
      </c>
      <c r="M910" s="115">
        <v>4.6926873301959398E-11</v>
      </c>
    </row>
    <row r="911" spans="1:13" x14ac:dyDescent="0.35">
      <c r="A911" s="1" t="s">
        <v>31</v>
      </c>
      <c r="B911" s="1">
        <v>798</v>
      </c>
      <c r="C911" s="1" t="s">
        <v>44</v>
      </c>
      <c r="D911" s="43">
        <v>17</v>
      </c>
      <c r="F911">
        <v>910</v>
      </c>
      <c r="G911" s="115">
        <v>2.32080305795575E-13</v>
      </c>
      <c r="H911" s="115">
        <v>3.4174677479526001E-13</v>
      </c>
      <c r="I911" s="115">
        <v>1.5000265892178999E-11</v>
      </c>
      <c r="J911" s="115">
        <v>-5.3771872663750798E-11</v>
      </c>
      <c r="K911" s="115">
        <v>5.0654578390752302E-11</v>
      </c>
      <c r="L911" s="115">
        <v>-3.0533893088163503E-11</v>
      </c>
      <c r="M911" s="115">
        <v>3.1499038876146902E-11</v>
      </c>
    </row>
    <row r="912" spans="1:13" x14ac:dyDescent="0.35">
      <c r="A912" s="1" t="s">
        <v>31</v>
      </c>
      <c r="B912" s="1">
        <v>799</v>
      </c>
      <c r="C912" s="1" t="s">
        <v>44</v>
      </c>
      <c r="D912" s="43">
        <v>18</v>
      </c>
      <c r="F912">
        <v>911</v>
      </c>
      <c r="G912" s="115">
        <v>1.0545485119411801E-12</v>
      </c>
      <c r="H912" s="115">
        <v>1.0397093912886301E-12</v>
      </c>
      <c r="I912" s="115">
        <v>1.4906908206057701E-11</v>
      </c>
      <c r="J912" s="115">
        <v>-5.1921475940946302E-11</v>
      </c>
      <c r="K912" s="115">
        <v>4.5322445198345801E-11</v>
      </c>
      <c r="L912" s="115">
        <v>-2.85125053117758E-11</v>
      </c>
      <c r="M912" s="115">
        <v>3.0555166042589097E-11</v>
      </c>
    </row>
    <row r="913" spans="1:13" x14ac:dyDescent="0.35">
      <c r="A913" s="1" t="s">
        <v>31</v>
      </c>
      <c r="B913" s="1">
        <v>800</v>
      </c>
      <c r="C913" s="1" t="s">
        <v>44</v>
      </c>
      <c r="D913" s="43">
        <v>19</v>
      </c>
      <c r="F913">
        <v>912</v>
      </c>
      <c r="G913" s="115">
        <v>-1.6079384108135799E-13</v>
      </c>
      <c r="H913" s="115">
        <v>4.38414779246832E-14</v>
      </c>
      <c r="I913" s="115">
        <v>1.6288769960927E-11</v>
      </c>
      <c r="J913" s="115">
        <v>-4.6518490418437603E-11</v>
      </c>
      <c r="K913" s="115">
        <v>4.7676066571558902E-11</v>
      </c>
      <c r="L913" s="115">
        <v>-3.1927199345721202E-11</v>
      </c>
      <c r="M913" s="115">
        <v>3.4125916502590401E-11</v>
      </c>
    </row>
    <row r="914" spans="1:13" x14ac:dyDescent="0.35">
      <c r="A914" s="1" t="s">
        <v>31</v>
      </c>
      <c r="B914" s="1">
        <v>801</v>
      </c>
      <c r="C914" s="1" t="s">
        <v>44</v>
      </c>
      <c r="D914" s="43">
        <v>20</v>
      </c>
      <c r="F914">
        <v>913</v>
      </c>
      <c r="G914" s="115">
        <v>-5.3862243792402405E-13</v>
      </c>
      <c r="H914" s="115">
        <v>3.8750654135371098E-13</v>
      </c>
      <c r="I914" s="115">
        <v>1.4964412858221499E-11</v>
      </c>
      <c r="J914" s="115">
        <v>-5.0068226969171398E-11</v>
      </c>
      <c r="K914" s="115">
        <v>4.9016833123250102E-11</v>
      </c>
      <c r="L914" s="115">
        <v>-2.91516593987519E-11</v>
      </c>
      <c r="M914" s="115">
        <v>3.0065592568942103E-11</v>
      </c>
    </row>
    <row r="915" spans="1:13" x14ac:dyDescent="0.35">
      <c r="A915" s="1" t="s">
        <v>31</v>
      </c>
      <c r="B915" s="1">
        <v>802</v>
      </c>
      <c r="C915" s="1" t="s">
        <v>44</v>
      </c>
      <c r="D915" s="43">
        <v>21</v>
      </c>
      <c r="F915">
        <v>914</v>
      </c>
      <c r="G915" s="115">
        <v>6.3332202859174598E-13</v>
      </c>
      <c r="H915" s="115">
        <v>3.4151489157741999E-13</v>
      </c>
      <c r="I915" s="115">
        <v>1.5840841863686602E-11</v>
      </c>
      <c r="J915" s="115">
        <v>-5.8827092726415299E-11</v>
      </c>
      <c r="K915" s="115">
        <v>4.6882260057279701E-11</v>
      </c>
      <c r="L915" s="115">
        <v>-3.2704570842276499E-11</v>
      </c>
      <c r="M915" s="115">
        <v>3.2858490419101698E-11</v>
      </c>
    </row>
    <row r="916" spans="1:13" x14ac:dyDescent="0.35">
      <c r="A916" s="1" t="s">
        <v>31</v>
      </c>
      <c r="B916" s="1">
        <v>803</v>
      </c>
      <c r="C916" s="1" t="s">
        <v>44</v>
      </c>
      <c r="D916" s="43">
        <v>22</v>
      </c>
      <c r="F916">
        <v>915</v>
      </c>
      <c r="G916" s="115">
        <v>-8.9632707883368498E-13</v>
      </c>
      <c r="H916" s="115">
        <v>-8.4809800039968197E-13</v>
      </c>
      <c r="I916" s="115">
        <v>1.49545018620567E-11</v>
      </c>
      <c r="J916" s="115">
        <v>-5.0025441269911599E-11</v>
      </c>
      <c r="K916" s="115">
        <v>4.3950337561716997E-11</v>
      </c>
      <c r="L916" s="115">
        <v>-3.0471133572382398E-11</v>
      </c>
      <c r="M916" s="115">
        <v>2.9051950918991002E-11</v>
      </c>
    </row>
    <row r="917" spans="1:13" x14ac:dyDescent="0.35">
      <c r="A917" s="1" t="s">
        <v>31</v>
      </c>
      <c r="B917" s="1">
        <v>804</v>
      </c>
      <c r="C917" s="1" t="s">
        <v>44</v>
      </c>
      <c r="D917" s="43">
        <v>23</v>
      </c>
      <c r="F917">
        <v>916</v>
      </c>
      <c r="G917" s="115">
        <v>-1.31589166923289E-12</v>
      </c>
      <c r="H917" s="115">
        <v>-1.0030513361898E-12</v>
      </c>
      <c r="I917" s="115">
        <v>1.4820152209586401E-11</v>
      </c>
      <c r="J917" s="115">
        <v>-4.55815787494733E-11</v>
      </c>
      <c r="K917" s="115">
        <v>5.0335139126533698E-11</v>
      </c>
      <c r="L917" s="115">
        <v>-3.0547004919267602E-11</v>
      </c>
      <c r="M917" s="115">
        <v>2.8857043891548499E-11</v>
      </c>
    </row>
    <row r="918" spans="1:13" x14ac:dyDescent="0.35">
      <c r="A918" s="1" t="s">
        <v>31</v>
      </c>
      <c r="B918" s="1">
        <v>805</v>
      </c>
      <c r="C918" s="1" t="s">
        <v>44</v>
      </c>
      <c r="D918" s="43">
        <v>24</v>
      </c>
      <c r="F918">
        <v>917</v>
      </c>
      <c r="G918" s="115">
        <v>-2.8728569913614902E-13</v>
      </c>
      <c r="H918" s="115">
        <v>3.11754053227726E-14</v>
      </c>
      <c r="I918" s="115">
        <v>1.5368450073731101E-11</v>
      </c>
      <c r="J918" s="115">
        <v>-5.6788377072444199E-11</v>
      </c>
      <c r="K918" s="115">
        <v>5.4449788975800603E-11</v>
      </c>
      <c r="L918" s="115">
        <v>-3.0384154181145901E-11</v>
      </c>
      <c r="M918" s="115">
        <v>3.1783648371050299E-11</v>
      </c>
    </row>
    <row r="919" spans="1:13" x14ac:dyDescent="0.35">
      <c r="A919" s="1" t="s">
        <v>31</v>
      </c>
      <c r="B919" s="1">
        <v>806</v>
      </c>
      <c r="C919" s="1" t="s">
        <v>44</v>
      </c>
      <c r="D919" s="43">
        <v>25</v>
      </c>
      <c r="F919">
        <v>918</v>
      </c>
      <c r="G919" s="115">
        <v>-3.0567441718707598E-13</v>
      </c>
      <c r="H919" s="115">
        <v>-5.4474800325763196E-13</v>
      </c>
      <c r="I919" s="115">
        <v>1.6380071417265901E-11</v>
      </c>
      <c r="J919" s="115">
        <v>-5.0638315171163497E-11</v>
      </c>
      <c r="K919" s="115">
        <v>5.1913746963787399E-11</v>
      </c>
      <c r="L919" s="115">
        <v>-3.3731298436012299E-11</v>
      </c>
      <c r="M919" s="115">
        <v>3.1694212047238499E-11</v>
      </c>
    </row>
    <row r="920" spans="1:13" x14ac:dyDescent="0.35">
      <c r="A920" s="1" t="s">
        <v>31</v>
      </c>
      <c r="B920" s="1">
        <v>807</v>
      </c>
      <c r="C920" s="1" t="s">
        <v>44</v>
      </c>
      <c r="D920" s="43">
        <v>26</v>
      </c>
      <c r="F920">
        <v>919</v>
      </c>
      <c r="G920" s="115">
        <v>3.4127865969954901E-13</v>
      </c>
      <c r="H920" s="115">
        <v>5.2627157258448795E-13</v>
      </c>
      <c r="I920" s="115">
        <v>1.57084749380696E-11</v>
      </c>
      <c r="J920" s="115">
        <v>-4.5054433937226003E-11</v>
      </c>
      <c r="K920" s="115">
        <v>4.8138695967772802E-11</v>
      </c>
      <c r="L920" s="115">
        <v>-2.9853067293010197E-11</v>
      </c>
      <c r="M920" s="115">
        <v>3.05254504549324E-11</v>
      </c>
    </row>
    <row r="921" spans="1:13" x14ac:dyDescent="0.35">
      <c r="A921" s="1" t="s">
        <v>31</v>
      </c>
      <c r="B921" s="1">
        <v>808</v>
      </c>
      <c r="C921" s="1" t="s">
        <v>44</v>
      </c>
      <c r="D921" s="43">
        <v>27</v>
      </c>
      <c r="F921">
        <v>920</v>
      </c>
      <c r="G921" s="115">
        <v>6.7059479736639498E-13</v>
      </c>
      <c r="H921" s="115">
        <v>2.1043218569588101E-13</v>
      </c>
      <c r="I921" s="115">
        <v>1.54592847998942E-11</v>
      </c>
      <c r="J921" s="115">
        <v>-4.9049237683198802E-11</v>
      </c>
      <c r="K921" s="115">
        <v>4.7030438258784397E-11</v>
      </c>
      <c r="L921" s="115">
        <v>-3.1959697488411499E-11</v>
      </c>
      <c r="M921" s="115">
        <v>2.9453287877188802E-11</v>
      </c>
    </row>
    <row r="922" spans="1:13" x14ac:dyDescent="0.35">
      <c r="A922" s="1" t="s">
        <v>31</v>
      </c>
      <c r="B922" s="1">
        <v>809</v>
      </c>
      <c r="C922" s="1" t="s">
        <v>44</v>
      </c>
      <c r="D922" s="43">
        <v>28</v>
      </c>
      <c r="F922">
        <v>921</v>
      </c>
      <c r="G922" s="115">
        <v>-4.4614700204910001E-13</v>
      </c>
      <c r="H922" s="115">
        <v>4.30621635793872E-14</v>
      </c>
      <c r="I922" s="115">
        <v>1.6362679369508899E-11</v>
      </c>
      <c r="J922" s="115">
        <v>-5.2439556752983201E-11</v>
      </c>
      <c r="K922" s="115">
        <v>4.6311795196559603E-11</v>
      </c>
      <c r="L922" s="115">
        <v>-3.1896318723706401E-11</v>
      </c>
      <c r="M922" s="115">
        <v>3.33110684707266E-11</v>
      </c>
    </row>
    <row r="923" spans="1:13" x14ac:dyDescent="0.35">
      <c r="A923" s="1" t="s">
        <v>31</v>
      </c>
      <c r="B923" s="1">
        <v>810</v>
      </c>
      <c r="C923" s="1" t="s">
        <v>44</v>
      </c>
      <c r="D923" s="43">
        <v>29</v>
      </c>
      <c r="F923">
        <v>922</v>
      </c>
      <c r="G923" s="115">
        <v>-5.0014999401264695E-13</v>
      </c>
      <c r="H923" s="115">
        <v>-5.0854447487004604E-13</v>
      </c>
      <c r="I923" s="115">
        <v>1.6607053031543201E-11</v>
      </c>
      <c r="J923" s="115">
        <v>-6.4243984296168505E-11</v>
      </c>
      <c r="K923" s="115">
        <v>5.4136433495252603E-11</v>
      </c>
      <c r="L923" s="115">
        <v>-3.2623175652464703E-11</v>
      </c>
      <c r="M923" s="115">
        <v>3.3814658195080503E-11</v>
      </c>
    </row>
    <row r="924" spans="1:13" x14ac:dyDescent="0.35">
      <c r="A924" s="1" t="s">
        <v>31</v>
      </c>
      <c r="B924" s="1">
        <v>811</v>
      </c>
      <c r="C924" s="1" t="s">
        <v>44</v>
      </c>
      <c r="D924" s="43">
        <v>30</v>
      </c>
      <c r="F924">
        <v>923</v>
      </c>
      <c r="G924" s="115">
        <v>-1.2620945396941799E-12</v>
      </c>
      <c r="H924" s="115">
        <v>-9.0934527200219503E-13</v>
      </c>
      <c r="I924" s="115">
        <v>1.6788050893162499E-11</v>
      </c>
      <c r="J924" s="115">
        <v>-6.1911826321337001E-11</v>
      </c>
      <c r="K924" s="115">
        <v>5.3853028582353798E-11</v>
      </c>
      <c r="L924" s="115">
        <v>-3.2329879247888899E-11</v>
      </c>
      <c r="M924" s="115">
        <v>3.3306461133489398E-11</v>
      </c>
    </row>
    <row r="925" spans="1:13" x14ac:dyDescent="0.35">
      <c r="A925" s="1" t="s">
        <v>31</v>
      </c>
      <c r="B925" s="1">
        <v>812</v>
      </c>
      <c r="C925" s="1" t="s">
        <v>44</v>
      </c>
      <c r="D925" s="43">
        <v>31</v>
      </c>
      <c r="F925">
        <v>924</v>
      </c>
      <c r="G925" s="115">
        <v>-3.5988068743993003E-14</v>
      </c>
      <c r="H925" s="115">
        <v>-2.9124785121856101E-13</v>
      </c>
      <c r="I925" s="115">
        <v>1.7580071642417801E-11</v>
      </c>
      <c r="J925" s="115">
        <v>-5.3093813266443598E-11</v>
      </c>
      <c r="K925" s="115">
        <v>5.5807130168411501E-11</v>
      </c>
      <c r="L925" s="115">
        <v>-3.6355104786547603E-11</v>
      </c>
      <c r="M925" s="115">
        <v>3.4379068734536003E-11</v>
      </c>
    </row>
    <row r="926" spans="1:13" x14ac:dyDescent="0.35">
      <c r="A926" s="1" t="s">
        <v>31</v>
      </c>
      <c r="B926" s="1">
        <v>813</v>
      </c>
      <c r="C926" s="1" t="s">
        <v>44</v>
      </c>
      <c r="D926" s="43">
        <v>32</v>
      </c>
      <c r="F926">
        <v>925</v>
      </c>
      <c r="G926" s="115">
        <v>-1.5658218287221601E-13</v>
      </c>
      <c r="H926" s="115">
        <v>3.8087813793503402E-13</v>
      </c>
      <c r="I926" s="115">
        <v>1.7370825577290401E-11</v>
      </c>
      <c r="J926" s="115">
        <v>-5.2843190797691102E-11</v>
      </c>
      <c r="K926" s="115">
        <v>6.3362323895682494E-11</v>
      </c>
      <c r="L926" s="115">
        <v>-3.3083176388879399E-11</v>
      </c>
      <c r="M926" s="115">
        <v>3.59547637576755E-11</v>
      </c>
    </row>
    <row r="927" spans="1:13" x14ac:dyDescent="0.35">
      <c r="A927" s="1" t="s">
        <v>31</v>
      </c>
      <c r="B927" s="1">
        <v>814</v>
      </c>
      <c r="C927" s="1" t="s">
        <v>44</v>
      </c>
      <c r="D927" s="43">
        <v>33</v>
      </c>
      <c r="F927">
        <v>926</v>
      </c>
      <c r="G927" s="115">
        <v>-1.11198722392638E-12</v>
      </c>
      <c r="H927" s="115">
        <v>-1.1921028438605699E-13</v>
      </c>
      <c r="I927" s="115">
        <v>1.8384031195489199E-11</v>
      </c>
      <c r="J927" s="115">
        <v>-6.7608456760897506E-11</v>
      </c>
      <c r="K927" s="115">
        <v>6.0330199626675604E-11</v>
      </c>
      <c r="L927" s="115">
        <v>-3.5088250534134099E-11</v>
      </c>
      <c r="M927" s="115">
        <v>3.7585060055382903E-11</v>
      </c>
    </row>
    <row r="928" spans="1:13" x14ac:dyDescent="0.35">
      <c r="A928" s="1" t="s">
        <v>31</v>
      </c>
      <c r="B928" s="1">
        <v>815</v>
      </c>
      <c r="C928" s="1" t="s">
        <v>44</v>
      </c>
      <c r="D928" s="43">
        <v>34</v>
      </c>
      <c r="F928">
        <v>927</v>
      </c>
      <c r="G928" s="115">
        <v>-4.28506423567091E-13</v>
      </c>
      <c r="H928" s="115">
        <v>1.16495893368004E-13</v>
      </c>
      <c r="I928" s="115">
        <v>1.7608945481102199E-11</v>
      </c>
      <c r="J928" s="115">
        <v>-6.7061140888154394E-11</v>
      </c>
      <c r="K928" s="115">
        <v>6.61355922031171E-11</v>
      </c>
      <c r="L928" s="115">
        <v>-3.5036210840042598E-11</v>
      </c>
      <c r="M928" s="115">
        <v>3.6884208175996297E-11</v>
      </c>
    </row>
    <row r="929" spans="1:13" x14ac:dyDescent="0.35">
      <c r="A929" s="1" t="s">
        <v>31</v>
      </c>
      <c r="B929" s="1">
        <v>816</v>
      </c>
      <c r="C929" s="1" t="s">
        <v>44</v>
      </c>
      <c r="D929" s="43">
        <v>35</v>
      </c>
      <c r="F929">
        <v>928</v>
      </c>
      <c r="G929">
        <v>0.20694223044766699</v>
      </c>
      <c r="H929">
        <v>0.212659818131925</v>
      </c>
      <c r="I929">
        <v>6.3637357254811205E-2</v>
      </c>
      <c r="J929">
        <v>7.3565857634643905E-2</v>
      </c>
      <c r="K929">
        <v>0.39607811619225203</v>
      </c>
      <c r="L929">
        <v>0.101770192320648</v>
      </c>
      <c r="M929">
        <v>0.34284610727057802</v>
      </c>
    </row>
    <row r="930" spans="1:13" x14ac:dyDescent="0.35">
      <c r="A930" s="1" t="s">
        <v>31</v>
      </c>
      <c r="B930" s="1">
        <v>817</v>
      </c>
      <c r="C930" s="1" t="s">
        <v>44</v>
      </c>
      <c r="D930" s="43">
        <v>36</v>
      </c>
      <c r="F930">
        <v>929</v>
      </c>
      <c r="G930">
        <v>0.20934002243115099</v>
      </c>
      <c r="H930">
        <v>0.21267024903788401</v>
      </c>
      <c r="I930">
        <v>6.0093024600242198E-2</v>
      </c>
      <c r="J930">
        <v>7.29680397395817E-2</v>
      </c>
      <c r="K930">
        <v>0.381820742171807</v>
      </c>
      <c r="L930">
        <v>0.11140569902962399</v>
      </c>
      <c r="M930">
        <v>0.33968295407476201</v>
      </c>
    </row>
    <row r="931" spans="1:13" x14ac:dyDescent="0.35">
      <c r="A931" s="1" t="s">
        <v>31</v>
      </c>
      <c r="B931" s="1">
        <v>818</v>
      </c>
      <c r="C931" s="1" t="s">
        <v>44</v>
      </c>
      <c r="D931" s="43">
        <v>37</v>
      </c>
      <c r="F931">
        <v>930</v>
      </c>
      <c r="G931">
        <v>0.20772224087524099</v>
      </c>
      <c r="H931">
        <v>0.211950142355598</v>
      </c>
      <c r="I931">
        <v>6.0090155924521202E-2</v>
      </c>
      <c r="J931">
        <v>7.1548421696833495E-2</v>
      </c>
      <c r="K931">
        <v>0.38432663331925199</v>
      </c>
      <c r="L931">
        <v>0.10487177279976299</v>
      </c>
      <c r="M931">
        <v>0.33565054548184597</v>
      </c>
    </row>
    <row r="932" spans="1:13" x14ac:dyDescent="0.35">
      <c r="A932" s="1" t="s">
        <v>31</v>
      </c>
      <c r="B932" s="1">
        <v>819</v>
      </c>
      <c r="C932" s="1" t="s">
        <v>44</v>
      </c>
      <c r="D932" s="43">
        <v>38</v>
      </c>
      <c r="F932">
        <v>931</v>
      </c>
      <c r="G932">
        <v>0.205683830134472</v>
      </c>
      <c r="H932">
        <v>0.21137758916906299</v>
      </c>
      <c r="I932">
        <v>6.0589838416408998E-2</v>
      </c>
      <c r="J932">
        <v>7.1708714231201398E-2</v>
      </c>
      <c r="K932">
        <v>0.40953089412046001</v>
      </c>
      <c r="L932">
        <v>0.109650971124925</v>
      </c>
      <c r="M932">
        <v>0.33829390970993301</v>
      </c>
    </row>
    <row r="933" spans="1:13" x14ac:dyDescent="0.35">
      <c r="A933" s="1" t="s">
        <v>31</v>
      </c>
      <c r="B933" s="1">
        <v>820</v>
      </c>
      <c r="C933" s="1" t="s">
        <v>44</v>
      </c>
      <c r="D933" s="43">
        <v>39</v>
      </c>
      <c r="F933">
        <v>932</v>
      </c>
      <c r="G933">
        <v>0.21348151538083401</v>
      </c>
      <c r="H933">
        <v>0.21570276029146301</v>
      </c>
      <c r="I933">
        <v>6.2267455052984103E-2</v>
      </c>
      <c r="J933">
        <v>8.0806105802691305E-2</v>
      </c>
      <c r="K933">
        <v>0.38546633087951299</v>
      </c>
      <c r="L933">
        <v>0.11131059738388301</v>
      </c>
      <c r="M933">
        <v>0.34284452205390398</v>
      </c>
    </row>
    <row r="934" spans="1:13" x14ac:dyDescent="0.35">
      <c r="A934" s="1" t="s">
        <v>31</v>
      </c>
      <c r="B934" s="1">
        <v>821</v>
      </c>
      <c r="C934" s="1" t="s">
        <v>44</v>
      </c>
      <c r="D934" s="43">
        <v>40</v>
      </c>
      <c r="F934">
        <v>933</v>
      </c>
      <c r="G934">
        <v>0.21555908221720901</v>
      </c>
      <c r="H934">
        <v>0.218125588693517</v>
      </c>
      <c r="I934">
        <v>6.0893665163795699E-2</v>
      </c>
      <c r="J934">
        <v>7.0886512333936003E-2</v>
      </c>
      <c r="K934">
        <v>0.40350636779552401</v>
      </c>
      <c r="L934">
        <v>0.11021662274383801</v>
      </c>
      <c r="M934">
        <v>0.34012570234863498</v>
      </c>
    </row>
    <row r="935" spans="1:13" x14ac:dyDescent="0.35">
      <c r="A935" s="1" t="s">
        <v>31</v>
      </c>
      <c r="B935" s="1">
        <v>822</v>
      </c>
      <c r="C935" s="1" t="s">
        <v>44</v>
      </c>
      <c r="D935" s="43">
        <v>41</v>
      </c>
      <c r="F935">
        <v>934</v>
      </c>
      <c r="G935">
        <v>0.21221678125672999</v>
      </c>
      <c r="H935">
        <v>0.21451962888252399</v>
      </c>
      <c r="I935">
        <v>6.15067565840395E-2</v>
      </c>
      <c r="J935">
        <v>6.5474420859502405E-2</v>
      </c>
      <c r="K935">
        <v>0.385678597524161</v>
      </c>
      <c r="L935">
        <v>0.107748401373936</v>
      </c>
      <c r="M935">
        <v>0.34187234394824301</v>
      </c>
    </row>
    <row r="936" spans="1:13" x14ac:dyDescent="0.35">
      <c r="A936" s="1" t="s">
        <v>31</v>
      </c>
      <c r="B936" s="1">
        <v>823</v>
      </c>
      <c r="C936" s="1" t="s">
        <v>44</v>
      </c>
      <c r="D936" s="43">
        <v>42</v>
      </c>
      <c r="F936">
        <v>935</v>
      </c>
      <c r="G936">
        <v>0.21254029340977401</v>
      </c>
      <c r="H936">
        <v>0.21493767443314599</v>
      </c>
      <c r="I936">
        <v>5.8743831198459301E-2</v>
      </c>
      <c r="J936">
        <v>7.0904056874834101E-2</v>
      </c>
      <c r="K936">
        <v>0.37162454180086701</v>
      </c>
      <c r="L936">
        <v>0.10861119216215</v>
      </c>
      <c r="M936">
        <v>0.329699675816849</v>
      </c>
    </row>
    <row r="937" spans="1:13" x14ac:dyDescent="0.35">
      <c r="A937" s="1" t="s">
        <v>31</v>
      </c>
      <c r="B937" s="1">
        <v>824</v>
      </c>
      <c r="C937" s="1" t="s">
        <v>44</v>
      </c>
      <c r="D937" s="43">
        <v>43</v>
      </c>
      <c r="F937">
        <v>936</v>
      </c>
      <c r="G937">
        <v>0.211351750174709</v>
      </c>
      <c r="H937">
        <v>0.21547594974366899</v>
      </c>
      <c r="I937">
        <v>6.0116249983512497E-2</v>
      </c>
      <c r="J937">
        <v>6.7719013950222701E-2</v>
      </c>
      <c r="K937">
        <v>0.380311120221004</v>
      </c>
      <c r="L937">
        <v>0.103601454699129</v>
      </c>
      <c r="M937">
        <v>0.33864106548877798</v>
      </c>
    </row>
    <row r="938" spans="1:13" x14ac:dyDescent="0.35">
      <c r="A938" s="1" t="s">
        <v>31</v>
      </c>
      <c r="B938" s="1">
        <v>825</v>
      </c>
      <c r="C938" s="1" t="s">
        <v>44</v>
      </c>
      <c r="D938" s="43">
        <v>44</v>
      </c>
      <c r="F938">
        <v>937</v>
      </c>
      <c r="G938">
        <v>0.20779963073664301</v>
      </c>
      <c r="H938">
        <v>0.21147948107161299</v>
      </c>
      <c r="I938">
        <v>5.6919321212353699E-2</v>
      </c>
      <c r="J938">
        <v>8.8567859026611698E-2</v>
      </c>
      <c r="K938">
        <v>0.37548808540784501</v>
      </c>
      <c r="L938">
        <v>0.110197215613367</v>
      </c>
      <c r="M938">
        <v>0.33128237498408403</v>
      </c>
    </row>
    <row r="939" spans="1:13" x14ac:dyDescent="0.35">
      <c r="A939" s="1" t="s">
        <v>31</v>
      </c>
      <c r="B939" s="1">
        <v>826</v>
      </c>
      <c r="C939" s="1" t="s">
        <v>44</v>
      </c>
      <c r="D939" s="43">
        <v>45</v>
      </c>
      <c r="F939">
        <v>938</v>
      </c>
      <c r="G939">
        <v>0.225361164390288</v>
      </c>
      <c r="H939">
        <v>0.22972574579654501</v>
      </c>
      <c r="I939">
        <v>6.8502635075592802E-2</v>
      </c>
      <c r="J939">
        <v>6.9858232923844202E-2</v>
      </c>
      <c r="K939">
        <v>0.41844539296591798</v>
      </c>
      <c r="L939">
        <v>0.108505952628293</v>
      </c>
      <c r="M939">
        <v>0.36770413502683902</v>
      </c>
    </row>
    <row r="940" spans="1:13" x14ac:dyDescent="0.35">
      <c r="A940" s="1" t="s">
        <v>31</v>
      </c>
      <c r="B940" s="1">
        <v>827</v>
      </c>
      <c r="C940" s="1" t="s">
        <v>44</v>
      </c>
      <c r="D940" s="43">
        <v>46</v>
      </c>
      <c r="F940">
        <v>939</v>
      </c>
      <c r="G940">
        <v>0.227339027034138</v>
      </c>
      <c r="H940">
        <v>0.23132434437233601</v>
      </c>
      <c r="I940">
        <v>7.0140654654455001E-2</v>
      </c>
      <c r="J940">
        <v>6.9918516246180895E-2</v>
      </c>
      <c r="K940">
        <v>0.40916356954886601</v>
      </c>
      <c r="L940">
        <v>0.107171739065293</v>
      </c>
      <c r="M940">
        <v>0.37305607848167699</v>
      </c>
    </row>
    <row r="941" spans="1:13" x14ac:dyDescent="0.35">
      <c r="A941" s="1" t="s">
        <v>31</v>
      </c>
      <c r="B941" s="1">
        <v>828</v>
      </c>
      <c r="C941" s="1" t="s">
        <v>44</v>
      </c>
      <c r="D941" s="43">
        <v>47</v>
      </c>
      <c r="F941">
        <v>940</v>
      </c>
      <c r="G941">
        <v>0.23150965073298699</v>
      </c>
      <c r="H941">
        <v>0.23426741845131699</v>
      </c>
      <c r="I941">
        <v>6.6847900655973999E-2</v>
      </c>
      <c r="J941">
        <v>6.3421394725348898E-2</v>
      </c>
      <c r="K941">
        <v>0.42865955115979698</v>
      </c>
      <c r="L941">
        <v>0.113073317262153</v>
      </c>
      <c r="M941">
        <v>0.36340492614565501</v>
      </c>
    </row>
    <row r="942" spans="1:13" x14ac:dyDescent="0.35">
      <c r="A942" s="1" t="s">
        <v>31</v>
      </c>
      <c r="B942" s="1">
        <v>829</v>
      </c>
      <c r="C942" s="1" t="s">
        <v>44</v>
      </c>
      <c r="D942" s="43">
        <v>48</v>
      </c>
      <c r="F942">
        <v>941</v>
      </c>
      <c r="G942">
        <v>0.22463502972921501</v>
      </c>
      <c r="H942">
        <v>0.228465226612169</v>
      </c>
      <c r="I942">
        <v>6.9321966660263301E-2</v>
      </c>
      <c r="J942">
        <v>6.6475551305532704E-2</v>
      </c>
      <c r="K942">
        <v>0.42742943850931697</v>
      </c>
      <c r="L942">
        <v>0.105186156525076</v>
      </c>
      <c r="M942">
        <v>0.36457838418042599</v>
      </c>
    </row>
    <row r="943" spans="1:13" x14ac:dyDescent="0.35">
      <c r="A943" s="1" t="s">
        <v>31</v>
      </c>
      <c r="B943" s="1">
        <v>830</v>
      </c>
      <c r="C943" s="1" t="s">
        <v>44</v>
      </c>
      <c r="D943" s="43">
        <v>49</v>
      </c>
      <c r="F943">
        <v>942</v>
      </c>
      <c r="G943">
        <v>0.229056699743696</v>
      </c>
      <c r="H943">
        <v>0.230476156129579</v>
      </c>
      <c r="I943">
        <v>7.0416766679916407E-2</v>
      </c>
      <c r="J943">
        <v>6.6093426688258794E-2</v>
      </c>
      <c r="K943">
        <v>0.42129335077586</v>
      </c>
      <c r="L943">
        <v>0.104235748794293</v>
      </c>
      <c r="M943">
        <v>0.36543891842484999</v>
      </c>
    </row>
    <row r="944" spans="1:13" x14ac:dyDescent="0.35">
      <c r="A944" s="1" t="s">
        <v>31</v>
      </c>
      <c r="B944" s="1">
        <v>831</v>
      </c>
      <c r="C944" s="1" t="s">
        <v>44</v>
      </c>
      <c r="D944" s="43">
        <v>50</v>
      </c>
      <c r="F944">
        <v>943</v>
      </c>
      <c r="G944">
        <v>0.25856507630258002</v>
      </c>
      <c r="H944">
        <v>0.25549273178114101</v>
      </c>
      <c r="I944">
        <v>8.7415180588035601E-2</v>
      </c>
      <c r="J944">
        <v>5.0149578489090997E-2</v>
      </c>
      <c r="K944">
        <v>0.45571264552477903</v>
      </c>
      <c r="L944">
        <v>9.0018247337409901E-2</v>
      </c>
      <c r="M944">
        <v>0.41700732795696599</v>
      </c>
    </row>
    <row r="945" spans="1:13" x14ac:dyDescent="0.35">
      <c r="A945" s="1" t="s">
        <v>31</v>
      </c>
      <c r="B945" s="1">
        <v>832</v>
      </c>
      <c r="C945" s="1" t="s">
        <v>44</v>
      </c>
      <c r="D945" s="43">
        <v>51</v>
      </c>
      <c r="F945">
        <v>944</v>
      </c>
      <c r="G945">
        <v>0.25249261226854502</v>
      </c>
      <c r="H945">
        <v>0.25728832570450699</v>
      </c>
      <c r="I945">
        <v>9.1107026080140194E-2</v>
      </c>
      <c r="J945">
        <v>4.86351678226358E-2</v>
      </c>
      <c r="K945">
        <v>0.46905629297867701</v>
      </c>
      <c r="L945">
        <v>9.7719225200374599E-2</v>
      </c>
      <c r="M945">
        <v>0.42441606319738001</v>
      </c>
    </row>
    <row r="946" spans="1:13" x14ac:dyDescent="0.35">
      <c r="A946" s="1" t="s">
        <v>31</v>
      </c>
      <c r="B946" s="1">
        <v>833</v>
      </c>
      <c r="C946" s="1" t="s">
        <v>44</v>
      </c>
      <c r="D946" s="43">
        <v>52</v>
      </c>
      <c r="F946">
        <v>945</v>
      </c>
      <c r="G946">
        <v>0.26446836158713699</v>
      </c>
      <c r="H946">
        <v>0.259663898282883</v>
      </c>
      <c r="I946">
        <v>8.5666309558022097E-2</v>
      </c>
      <c r="J946">
        <v>6.7104882725882095E-2</v>
      </c>
      <c r="K946">
        <v>0.47027140096846398</v>
      </c>
      <c r="L946">
        <v>9.5517279474650205E-2</v>
      </c>
      <c r="M946">
        <v>0.41284043928088698</v>
      </c>
    </row>
    <row r="947" spans="1:13" x14ac:dyDescent="0.35">
      <c r="A947" s="1" t="s">
        <v>31</v>
      </c>
      <c r="B947" s="1">
        <v>834</v>
      </c>
      <c r="C947" s="1" t="s">
        <v>44</v>
      </c>
      <c r="D947" s="43">
        <v>53</v>
      </c>
      <c r="F947">
        <v>946</v>
      </c>
      <c r="G947">
        <v>0.26414659887184899</v>
      </c>
      <c r="H947">
        <v>0.257215751482263</v>
      </c>
      <c r="I947">
        <v>8.8413751905513704E-2</v>
      </c>
      <c r="J947">
        <v>5.0222644776241401E-2</v>
      </c>
      <c r="K947">
        <v>0.456549697106861</v>
      </c>
      <c r="L947">
        <v>9.4502775871939795E-2</v>
      </c>
      <c r="M947">
        <v>0.41189343965815201</v>
      </c>
    </row>
    <row r="948" spans="1:13" x14ac:dyDescent="0.35">
      <c r="A948" s="1" t="s">
        <v>31</v>
      </c>
      <c r="B948" s="1">
        <v>835</v>
      </c>
      <c r="C948" s="1" t="s">
        <v>44</v>
      </c>
      <c r="D948" s="43">
        <v>54</v>
      </c>
      <c r="F948">
        <v>947</v>
      </c>
      <c r="G948">
        <v>0.256795137677018</v>
      </c>
      <c r="H948">
        <v>0.25670693119168903</v>
      </c>
      <c r="I948">
        <v>9.0614402473135403E-2</v>
      </c>
      <c r="J948">
        <v>5.23714354069671E-2</v>
      </c>
      <c r="K948">
        <v>0.45880708925571401</v>
      </c>
      <c r="L948">
        <v>8.9473339218785405E-2</v>
      </c>
      <c r="M948">
        <v>0.42091436306848201</v>
      </c>
    </row>
    <row r="949" spans="1:13" x14ac:dyDescent="0.35">
      <c r="A949" s="1" t="s">
        <v>31</v>
      </c>
      <c r="B949" s="1">
        <v>836</v>
      </c>
      <c r="C949" s="1" t="s">
        <v>44</v>
      </c>
      <c r="D949" s="43">
        <v>55</v>
      </c>
      <c r="F949">
        <v>948</v>
      </c>
      <c r="G949">
        <v>0.284353870125167</v>
      </c>
      <c r="H949">
        <v>0.27521471304877398</v>
      </c>
      <c r="I949">
        <v>0.102054162462045</v>
      </c>
      <c r="J949">
        <v>3.1384115775897801E-2</v>
      </c>
      <c r="K949">
        <v>0.47198669904915502</v>
      </c>
      <c r="L949">
        <v>6.4371292499255495E-2</v>
      </c>
      <c r="M949">
        <v>0.43886889644565302</v>
      </c>
    </row>
    <row r="950" spans="1:13" x14ac:dyDescent="0.35">
      <c r="A950" s="1" t="s">
        <v>31</v>
      </c>
      <c r="B950" s="1">
        <v>837</v>
      </c>
      <c r="C950" s="1" t="s">
        <v>44</v>
      </c>
      <c r="D950" s="43">
        <v>56</v>
      </c>
      <c r="F950">
        <v>949</v>
      </c>
      <c r="G950">
        <v>0.28865766500680701</v>
      </c>
      <c r="H950">
        <v>0.27291639743594498</v>
      </c>
      <c r="I950">
        <v>0.101870805254898</v>
      </c>
      <c r="J950">
        <v>3.5639975030337299E-2</v>
      </c>
      <c r="K950">
        <v>0.47320772450717202</v>
      </c>
      <c r="L950">
        <v>6.7703134036082302E-2</v>
      </c>
      <c r="M950">
        <v>0.42941984439820302</v>
      </c>
    </row>
    <row r="951" spans="1:13" x14ac:dyDescent="0.35">
      <c r="A951" s="1" t="s">
        <v>31</v>
      </c>
      <c r="B951" s="1">
        <v>838</v>
      </c>
      <c r="C951" s="1" t="s">
        <v>44</v>
      </c>
      <c r="D951" s="43">
        <v>57</v>
      </c>
      <c r="F951">
        <v>950</v>
      </c>
      <c r="G951">
        <v>0.28130080697354498</v>
      </c>
      <c r="H951">
        <v>0.26483717790476702</v>
      </c>
      <c r="I951">
        <v>0.105725180725965</v>
      </c>
      <c r="J951">
        <v>3.1844985364531397E-2</v>
      </c>
      <c r="K951">
        <v>0.45933515075500497</v>
      </c>
      <c r="L951">
        <v>5.8106006049567602E-2</v>
      </c>
      <c r="M951">
        <v>0.43525661792324699</v>
      </c>
    </row>
    <row r="952" spans="1:13" x14ac:dyDescent="0.35">
      <c r="A952" s="1" t="s">
        <v>31</v>
      </c>
      <c r="B952" s="1">
        <v>839</v>
      </c>
      <c r="C952" s="1" t="s">
        <v>44</v>
      </c>
      <c r="D952" s="43">
        <v>58</v>
      </c>
      <c r="F952">
        <v>951</v>
      </c>
      <c r="G952">
        <v>0.28020889110693198</v>
      </c>
      <c r="H952">
        <v>0.26682629335202301</v>
      </c>
      <c r="I952">
        <v>0.104611518649649</v>
      </c>
      <c r="J952">
        <v>2.6169081993024999E-2</v>
      </c>
      <c r="K952">
        <v>0.48005354296367803</v>
      </c>
      <c r="L952">
        <v>6.1416973027113103E-2</v>
      </c>
      <c r="M952">
        <v>0.43791686613322101</v>
      </c>
    </row>
    <row r="953" spans="1:13" x14ac:dyDescent="0.35">
      <c r="A953" s="1" t="s">
        <v>31</v>
      </c>
      <c r="B953" s="1">
        <v>840</v>
      </c>
      <c r="C953" s="1" t="s">
        <v>44</v>
      </c>
      <c r="D953" s="43">
        <v>59</v>
      </c>
      <c r="F953">
        <v>952</v>
      </c>
      <c r="G953">
        <v>0.28481281889172999</v>
      </c>
      <c r="H953">
        <v>0.27000792638084697</v>
      </c>
      <c r="I953">
        <v>0.103051686150034</v>
      </c>
      <c r="J953">
        <v>2.6105699687077301E-2</v>
      </c>
      <c r="K953">
        <v>0.47119941388378001</v>
      </c>
      <c r="L953">
        <v>6.4577388575379605E-2</v>
      </c>
      <c r="M953">
        <v>0.43087477806346502</v>
      </c>
    </row>
    <row r="954" spans="1:13" x14ac:dyDescent="0.35">
      <c r="A954" s="1" t="s">
        <v>31</v>
      </c>
      <c r="B954" s="1">
        <v>841</v>
      </c>
      <c r="C954" s="1" t="s">
        <v>44</v>
      </c>
      <c r="D954" s="43">
        <v>60</v>
      </c>
      <c r="F954">
        <v>953</v>
      </c>
      <c r="G954">
        <v>0.260314373422876</v>
      </c>
      <c r="H954">
        <v>0.26054404689977601</v>
      </c>
      <c r="I954">
        <v>8.5357604919908306E-2</v>
      </c>
      <c r="J954">
        <v>6.4944024715619803E-2</v>
      </c>
      <c r="K954">
        <v>0.46289620798871101</v>
      </c>
      <c r="L954">
        <v>0.10685702201566501</v>
      </c>
      <c r="M954">
        <v>0.42005068941792001</v>
      </c>
    </row>
    <row r="955" spans="1:13" x14ac:dyDescent="0.35">
      <c r="A955" s="1" t="s">
        <v>31</v>
      </c>
      <c r="B955" s="1">
        <v>842</v>
      </c>
      <c r="C955" s="1" t="s">
        <v>44</v>
      </c>
      <c r="D955" s="43">
        <v>61</v>
      </c>
      <c r="F955">
        <v>954</v>
      </c>
      <c r="G955">
        <v>0.26376804795915398</v>
      </c>
      <c r="H955">
        <v>0.26086556992733101</v>
      </c>
      <c r="I955">
        <v>8.2284794951854395E-2</v>
      </c>
      <c r="J955">
        <v>5.74749576330328E-2</v>
      </c>
      <c r="K955">
        <v>0.43825028409563999</v>
      </c>
      <c r="L955">
        <v>0.102541251023408</v>
      </c>
      <c r="M955">
        <v>0.40969646353389</v>
      </c>
    </row>
    <row r="956" spans="1:13" x14ac:dyDescent="0.35">
      <c r="A956" s="1" t="s">
        <v>31</v>
      </c>
      <c r="B956" s="1">
        <v>843</v>
      </c>
      <c r="C956" s="1" t="s">
        <v>44</v>
      </c>
      <c r="D956" s="43">
        <v>62</v>
      </c>
      <c r="F956">
        <v>955</v>
      </c>
      <c r="G956">
        <v>0.26577015512900198</v>
      </c>
      <c r="H956">
        <v>0.26101837176864301</v>
      </c>
      <c r="I956">
        <v>8.1352562562398895E-2</v>
      </c>
      <c r="J956">
        <v>6.3914048286608294E-2</v>
      </c>
      <c r="K956">
        <v>0.45726812939186801</v>
      </c>
      <c r="L956">
        <v>0.109935678276173</v>
      </c>
      <c r="M956">
        <v>0.40649057225308899</v>
      </c>
    </row>
    <row r="957" spans="1:13" x14ac:dyDescent="0.35">
      <c r="A957" s="1" t="s">
        <v>31</v>
      </c>
      <c r="B957" s="1">
        <v>844</v>
      </c>
      <c r="C957" s="1" t="s">
        <v>44</v>
      </c>
      <c r="D957" s="43">
        <v>63</v>
      </c>
      <c r="F957">
        <v>956</v>
      </c>
      <c r="G957">
        <v>0.25552154716318798</v>
      </c>
      <c r="H957">
        <v>0.25748082263337602</v>
      </c>
      <c r="I957">
        <v>8.4699944837743804E-2</v>
      </c>
      <c r="J957">
        <v>6.0734556730588599E-2</v>
      </c>
      <c r="K957">
        <v>0.46678751651426997</v>
      </c>
      <c r="L957">
        <v>9.7101292329111202E-2</v>
      </c>
      <c r="M957">
        <v>0.413205364013432</v>
      </c>
    </row>
    <row r="958" spans="1:13" x14ac:dyDescent="0.35">
      <c r="A958" s="1" t="s">
        <v>31</v>
      </c>
      <c r="B958" s="1">
        <v>845</v>
      </c>
      <c r="C958" s="1" t="s">
        <v>44</v>
      </c>
      <c r="D958" s="43">
        <v>64</v>
      </c>
      <c r="F958">
        <v>957</v>
      </c>
      <c r="G958">
        <v>0.269342419277525</v>
      </c>
      <c r="H958">
        <v>0.265542365964128</v>
      </c>
      <c r="I958">
        <v>8.2749412522867993E-2</v>
      </c>
      <c r="J958">
        <v>7.0079089970970995E-2</v>
      </c>
      <c r="K958">
        <v>0.45133952026817697</v>
      </c>
      <c r="L958">
        <v>0.10516809625119899</v>
      </c>
      <c r="M958">
        <v>0.41431591303877002</v>
      </c>
    </row>
    <row r="959" spans="1:13" x14ac:dyDescent="0.35">
      <c r="A959" s="1" t="s">
        <v>31</v>
      </c>
      <c r="B959" s="1">
        <v>846</v>
      </c>
      <c r="C959" s="1" t="s">
        <v>44</v>
      </c>
      <c r="D959" s="43">
        <v>65</v>
      </c>
      <c r="F959">
        <v>958</v>
      </c>
      <c r="G959">
        <v>0.29389834747148702</v>
      </c>
      <c r="H959">
        <v>0.278478233522017</v>
      </c>
      <c r="I959">
        <v>0.10518663474031401</v>
      </c>
      <c r="J959">
        <v>2.7552015522831E-2</v>
      </c>
      <c r="K959">
        <v>0.47942488710824499</v>
      </c>
      <c r="L959">
        <v>6.3265540000024004E-2</v>
      </c>
      <c r="M959">
        <v>0.43954807119198802</v>
      </c>
    </row>
    <row r="960" spans="1:13" x14ac:dyDescent="0.35">
      <c r="A960" s="1" t="s">
        <v>31</v>
      </c>
      <c r="B960" s="1">
        <v>847</v>
      </c>
      <c r="C960" s="1" t="s">
        <v>44</v>
      </c>
      <c r="D960" s="43">
        <v>66</v>
      </c>
      <c r="F960">
        <v>959</v>
      </c>
      <c r="G960">
        <v>0.29093781457079798</v>
      </c>
      <c r="H960">
        <v>0.27481055254901998</v>
      </c>
      <c r="I960">
        <v>0.10495804792104001</v>
      </c>
      <c r="J960">
        <v>2.0200513170280199E-2</v>
      </c>
      <c r="K960">
        <v>0.48971285548633398</v>
      </c>
      <c r="L960">
        <v>6.09833824606799E-2</v>
      </c>
      <c r="M960">
        <v>0.44384292739403203</v>
      </c>
    </row>
    <row r="961" spans="1:13" x14ac:dyDescent="0.35">
      <c r="A961" s="1" t="s">
        <v>31</v>
      </c>
      <c r="B961" s="1">
        <v>848</v>
      </c>
      <c r="C961" s="1" t="s">
        <v>44</v>
      </c>
      <c r="D961" s="43">
        <v>67</v>
      </c>
      <c r="F961">
        <v>960</v>
      </c>
      <c r="G961">
        <v>0.28761227344474899</v>
      </c>
      <c r="H961">
        <v>0.27057358728564701</v>
      </c>
      <c r="I961">
        <v>0.106776636076975</v>
      </c>
      <c r="J961">
        <v>2.34029162904229E-2</v>
      </c>
      <c r="K961">
        <v>0.466940954234699</v>
      </c>
      <c r="L961">
        <v>6.0279308373146302E-2</v>
      </c>
      <c r="M961">
        <v>0.43905531572558998</v>
      </c>
    </row>
    <row r="962" spans="1:13" x14ac:dyDescent="0.35">
      <c r="A962" s="1" t="s">
        <v>31</v>
      </c>
      <c r="B962" s="1">
        <v>849</v>
      </c>
      <c r="C962" s="1" t="s">
        <v>44</v>
      </c>
      <c r="D962" s="43">
        <v>68</v>
      </c>
      <c r="F962">
        <v>961</v>
      </c>
      <c r="G962">
        <v>0.28774965527475099</v>
      </c>
      <c r="H962">
        <v>0.269520885030897</v>
      </c>
      <c r="I962">
        <v>0.104294872247733</v>
      </c>
      <c r="J962">
        <v>2.5226255414398099E-2</v>
      </c>
      <c r="K962">
        <v>0.47444784508023302</v>
      </c>
      <c r="L962">
        <v>6.0231080045325E-2</v>
      </c>
      <c r="M962">
        <v>0.435094762522788</v>
      </c>
    </row>
    <row r="963" spans="1:13" x14ac:dyDescent="0.35">
      <c r="A963" s="1" t="s">
        <v>31</v>
      </c>
      <c r="B963" s="1">
        <v>850</v>
      </c>
      <c r="C963" s="1" t="s">
        <v>44</v>
      </c>
      <c r="D963" s="43">
        <v>69</v>
      </c>
      <c r="F963">
        <v>962</v>
      </c>
      <c r="G963">
        <v>0.28414717052694799</v>
      </c>
      <c r="H963">
        <v>0.272603311314909</v>
      </c>
      <c r="I963">
        <v>0.102540189488458</v>
      </c>
      <c r="J963">
        <v>2.6292736266489699E-2</v>
      </c>
      <c r="K963">
        <v>0.47270670156276601</v>
      </c>
      <c r="L963">
        <v>6.6625535198505503E-2</v>
      </c>
      <c r="M963">
        <v>0.43897825601414198</v>
      </c>
    </row>
    <row r="964" spans="1:13" x14ac:dyDescent="0.35">
      <c r="A964" s="1" t="s">
        <v>31</v>
      </c>
      <c r="B964" s="1">
        <v>851</v>
      </c>
      <c r="C964" s="1" t="s">
        <v>44</v>
      </c>
      <c r="D964" s="43">
        <v>70</v>
      </c>
      <c r="F964">
        <v>963</v>
      </c>
      <c r="G964">
        <v>0.23317328976060001</v>
      </c>
      <c r="H964">
        <v>0.236177798721216</v>
      </c>
      <c r="I964">
        <v>7.2409445180391205E-2</v>
      </c>
      <c r="J964">
        <v>7.6473763846508294E-2</v>
      </c>
      <c r="K964">
        <v>0.443646669584707</v>
      </c>
      <c r="L964">
        <v>0.109524797390486</v>
      </c>
      <c r="M964">
        <v>0.37823709312727299</v>
      </c>
    </row>
    <row r="965" spans="1:13" x14ac:dyDescent="0.35">
      <c r="A965" s="1" t="s">
        <v>31</v>
      </c>
      <c r="B965" s="1">
        <v>852</v>
      </c>
      <c r="C965" s="1" t="s">
        <v>44</v>
      </c>
      <c r="D965" s="43">
        <v>71</v>
      </c>
      <c r="F965">
        <v>964</v>
      </c>
      <c r="G965">
        <v>0.23293920293781101</v>
      </c>
      <c r="H965">
        <v>0.23542920197812101</v>
      </c>
      <c r="I965">
        <v>7.1701826747731096E-2</v>
      </c>
      <c r="J965">
        <v>6.4526457220758698E-2</v>
      </c>
      <c r="K965">
        <v>0.4141582002359</v>
      </c>
      <c r="L965">
        <v>0.10881341177456801</v>
      </c>
      <c r="M965">
        <v>0.37460193141534598</v>
      </c>
    </row>
    <row r="966" spans="1:13" x14ac:dyDescent="0.35">
      <c r="A966" s="1" t="s">
        <v>31</v>
      </c>
      <c r="B966" s="1">
        <v>853</v>
      </c>
      <c r="C966" s="1" t="s">
        <v>44</v>
      </c>
      <c r="D966" s="43">
        <v>72</v>
      </c>
      <c r="F966">
        <v>965</v>
      </c>
      <c r="G966">
        <v>0.23247416320681</v>
      </c>
      <c r="H966">
        <v>0.23422973670201699</v>
      </c>
      <c r="I966">
        <v>7.1288666753993299E-2</v>
      </c>
      <c r="J966">
        <v>6.2229907032996898E-2</v>
      </c>
      <c r="K966">
        <v>0.41567761649617102</v>
      </c>
      <c r="L966">
        <v>0.10567686482302401</v>
      </c>
      <c r="M966">
        <v>0.373716381142911</v>
      </c>
    </row>
    <row r="967" spans="1:13" x14ac:dyDescent="0.35">
      <c r="A967" s="1" t="s">
        <v>31</v>
      </c>
      <c r="B967" s="1">
        <v>854</v>
      </c>
      <c r="C967" s="1" t="s">
        <v>44</v>
      </c>
      <c r="D967" s="43">
        <v>73</v>
      </c>
      <c r="F967">
        <v>966</v>
      </c>
      <c r="G967">
        <v>0.22799164118767401</v>
      </c>
      <c r="H967">
        <v>0.230164809982152</v>
      </c>
      <c r="I967">
        <v>7.0889843362578697E-2</v>
      </c>
      <c r="J967">
        <v>7.0070096116660402E-2</v>
      </c>
      <c r="K967">
        <v>0.42471930757489001</v>
      </c>
      <c r="L967">
        <v>0.10177701699591001</v>
      </c>
      <c r="M967">
        <v>0.36668631510424299</v>
      </c>
    </row>
    <row r="968" spans="1:13" x14ac:dyDescent="0.35">
      <c r="A968" s="1" t="s">
        <v>31</v>
      </c>
      <c r="B968" s="1">
        <v>855</v>
      </c>
      <c r="C968" s="1" t="s">
        <v>44</v>
      </c>
      <c r="D968" s="43">
        <v>74</v>
      </c>
      <c r="F968">
        <v>967</v>
      </c>
      <c r="G968">
        <v>0.23632068833018299</v>
      </c>
      <c r="H968">
        <v>0.23637390020044399</v>
      </c>
      <c r="I968">
        <v>7.2106788060041394E-2</v>
      </c>
      <c r="J968">
        <v>6.6371525319046401E-2</v>
      </c>
      <c r="K968">
        <v>0.43851037051889802</v>
      </c>
      <c r="L968">
        <v>0.10155157104670801</v>
      </c>
      <c r="M968">
        <v>0.383366328034901</v>
      </c>
    </row>
    <row r="969" spans="1:13" x14ac:dyDescent="0.35">
      <c r="A969" s="1" t="s">
        <v>31</v>
      </c>
      <c r="B969" s="1">
        <v>856</v>
      </c>
      <c r="C969" s="1" t="s">
        <v>44</v>
      </c>
      <c r="D969" s="43">
        <v>75</v>
      </c>
      <c r="F969">
        <v>968</v>
      </c>
      <c r="G969">
        <v>0.24265692069255801</v>
      </c>
      <c r="H969">
        <v>0.24254128819913601</v>
      </c>
      <c r="I969">
        <v>7.6401319025266104E-2</v>
      </c>
      <c r="J969">
        <v>5.85480244081166E-2</v>
      </c>
      <c r="K969">
        <v>0.43778592118885001</v>
      </c>
      <c r="L969">
        <v>9.5378976054568798E-2</v>
      </c>
      <c r="M969">
        <v>0.38220915416046303</v>
      </c>
    </row>
    <row r="970" spans="1:13" x14ac:dyDescent="0.35">
      <c r="A970" s="1" t="s">
        <v>31</v>
      </c>
      <c r="B970" s="1">
        <v>857</v>
      </c>
      <c r="C970" s="1" t="s">
        <v>44</v>
      </c>
      <c r="D970" s="43">
        <v>76</v>
      </c>
      <c r="F970">
        <v>969</v>
      </c>
      <c r="G970">
        <v>0.23869856615073601</v>
      </c>
      <c r="H970">
        <v>0.240740779695304</v>
      </c>
      <c r="I970">
        <v>7.55004518764507E-2</v>
      </c>
      <c r="J970">
        <v>5.5725876610587803E-2</v>
      </c>
      <c r="K970">
        <v>0.42540709944348298</v>
      </c>
      <c r="L970">
        <v>0.102055195737991</v>
      </c>
      <c r="M970">
        <v>0.38102475529327501</v>
      </c>
    </row>
    <row r="971" spans="1:13" x14ac:dyDescent="0.35">
      <c r="A971" s="1" t="s">
        <v>31</v>
      </c>
      <c r="B971" s="1">
        <v>858</v>
      </c>
      <c r="C971" s="1" t="s">
        <v>44</v>
      </c>
      <c r="D971" s="43">
        <v>77</v>
      </c>
      <c r="F971">
        <v>970</v>
      </c>
      <c r="G971">
        <v>0.23893686075698001</v>
      </c>
      <c r="H971">
        <v>0.24152683485819201</v>
      </c>
      <c r="I971">
        <v>7.6136731077670897E-2</v>
      </c>
      <c r="J971">
        <v>6.27354719243019E-2</v>
      </c>
      <c r="K971">
        <v>0.43408789182950003</v>
      </c>
      <c r="L971">
        <v>0.10462580792970901</v>
      </c>
      <c r="M971">
        <v>0.39245457183443799</v>
      </c>
    </row>
    <row r="972" spans="1:13" x14ac:dyDescent="0.35">
      <c r="A972" s="1" t="s">
        <v>31</v>
      </c>
      <c r="B972" s="1">
        <v>859</v>
      </c>
      <c r="C972" s="1" t="s">
        <v>44</v>
      </c>
      <c r="D972" s="43">
        <v>78</v>
      </c>
      <c r="F972">
        <v>971</v>
      </c>
      <c r="G972">
        <v>0.23928867162789799</v>
      </c>
      <c r="H972">
        <v>0.245166862622202</v>
      </c>
      <c r="I972">
        <v>8.0183562046796594E-2</v>
      </c>
      <c r="J972">
        <v>5.9808295115675598E-2</v>
      </c>
      <c r="K972">
        <v>0.43865734030423498</v>
      </c>
      <c r="L972">
        <v>0.105143373470899</v>
      </c>
      <c r="M972">
        <v>0.39903788385384398</v>
      </c>
    </row>
    <row r="973" spans="1:13" x14ac:dyDescent="0.35">
      <c r="A973" s="1" t="s">
        <v>31</v>
      </c>
      <c r="B973" s="1">
        <v>860</v>
      </c>
      <c r="C973" s="1" t="s">
        <v>44</v>
      </c>
      <c r="D973" s="43">
        <v>79</v>
      </c>
      <c r="F973">
        <v>972</v>
      </c>
      <c r="G973">
        <v>0.245358130776995</v>
      </c>
      <c r="H973">
        <v>0.24419634909927801</v>
      </c>
      <c r="I973">
        <v>7.6999979408589395E-2</v>
      </c>
      <c r="J973">
        <v>6.0752533391352101E-2</v>
      </c>
      <c r="K973">
        <v>0.45044010138745899</v>
      </c>
      <c r="L973">
        <v>0.107195432475576</v>
      </c>
      <c r="M973">
        <v>0.391625016614988</v>
      </c>
    </row>
    <row r="974" spans="1:13" x14ac:dyDescent="0.35">
      <c r="A974" s="1" t="s">
        <v>31</v>
      </c>
      <c r="B974" s="1">
        <v>861</v>
      </c>
      <c r="C974" s="1" t="s">
        <v>44</v>
      </c>
      <c r="D974" s="43">
        <v>80</v>
      </c>
      <c r="F974">
        <v>973</v>
      </c>
      <c r="G974" s="115">
        <v>-2.4124928760169298E-13</v>
      </c>
      <c r="H974" s="115">
        <v>2.7844829381124102E-13</v>
      </c>
      <c r="I974" s="115">
        <v>2.3353568351968999E-11</v>
      </c>
      <c r="J974" s="115">
        <v>-7.5055643505332206E-11</v>
      </c>
      <c r="K974" s="115">
        <v>7.9107016234192598E-11</v>
      </c>
      <c r="L974" s="115">
        <v>-4.97266301664504E-11</v>
      </c>
      <c r="M974" s="115">
        <v>5.0323568096601401E-11</v>
      </c>
    </row>
    <row r="975" spans="1:13" x14ac:dyDescent="0.35">
      <c r="A975" s="1" t="s">
        <v>31</v>
      </c>
      <c r="B975" s="1">
        <v>862</v>
      </c>
      <c r="C975" s="1" t="s">
        <v>44</v>
      </c>
      <c r="D975" s="43">
        <v>81</v>
      </c>
      <c r="F975">
        <v>974</v>
      </c>
      <c r="G975" s="115">
        <v>-1.18222901975511E-12</v>
      </c>
      <c r="H975" s="115">
        <v>-7.3592408598183196E-13</v>
      </c>
      <c r="I975" s="115">
        <v>2.30357408576253E-11</v>
      </c>
      <c r="J975" s="115">
        <v>-7.2778569130237197E-11</v>
      </c>
      <c r="K975" s="115">
        <v>7.8359193948174305E-11</v>
      </c>
      <c r="L975" s="115">
        <v>-4.4131259584265103E-11</v>
      </c>
      <c r="M975" s="115">
        <v>4.8105773790989198E-11</v>
      </c>
    </row>
    <row r="976" spans="1:13" x14ac:dyDescent="0.35">
      <c r="A976" s="1" t="s">
        <v>31</v>
      </c>
      <c r="B976" s="1">
        <v>863</v>
      </c>
      <c r="C976" s="1" t="s">
        <v>44</v>
      </c>
      <c r="D976" s="43">
        <v>82</v>
      </c>
      <c r="F976">
        <v>975</v>
      </c>
      <c r="G976" s="115">
        <v>-9.2739985091657507E-13</v>
      </c>
      <c r="H976" s="115">
        <v>5.15293659878041E-14</v>
      </c>
      <c r="I976" s="115">
        <v>2.40536970626115E-11</v>
      </c>
      <c r="J976" s="115">
        <v>-6.9222824987098803E-11</v>
      </c>
      <c r="K976" s="115">
        <v>6.4501067693352004E-11</v>
      </c>
      <c r="L976" s="115">
        <v>-4.76736575369696E-11</v>
      </c>
      <c r="M976" s="115">
        <v>5.3743520703224298E-11</v>
      </c>
    </row>
    <row r="977" spans="1:13" x14ac:dyDescent="0.35">
      <c r="A977" s="1" t="s">
        <v>31</v>
      </c>
      <c r="B977" s="1">
        <v>864</v>
      </c>
      <c r="C977" s="1" t="s">
        <v>44</v>
      </c>
      <c r="D977" s="43">
        <v>83</v>
      </c>
      <c r="F977">
        <v>976</v>
      </c>
      <c r="G977" s="115">
        <v>-9.9452061526090395E-13</v>
      </c>
      <c r="H977" s="115">
        <v>-1.01667054831481E-12</v>
      </c>
      <c r="I977" s="115">
        <v>2.3070217518329298E-11</v>
      </c>
      <c r="J977" s="115">
        <v>-7.5154783110843904E-11</v>
      </c>
      <c r="K977" s="115">
        <v>7.6908310870905499E-11</v>
      </c>
      <c r="L977" s="115">
        <v>-5.0938127703906298E-11</v>
      </c>
      <c r="M977" s="115">
        <v>4.9027321048920297E-11</v>
      </c>
    </row>
    <row r="978" spans="1:13" x14ac:dyDescent="0.35">
      <c r="A978" s="1" t="s">
        <v>31</v>
      </c>
      <c r="B978" s="1">
        <v>865</v>
      </c>
      <c r="C978" s="1" t="s">
        <v>44</v>
      </c>
      <c r="D978" s="43">
        <v>84</v>
      </c>
      <c r="F978">
        <v>977</v>
      </c>
      <c r="G978" s="115">
        <v>-5.89079382341391E-13</v>
      </c>
      <c r="H978" s="115">
        <v>-2.5881202820300201E-13</v>
      </c>
      <c r="I978" s="115">
        <v>2.3562775288326801E-11</v>
      </c>
      <c r="J978" s="115">
        <v>-7.5757667316496294E-11</v>
      </c>
      <c r="K978" s="115">
        <v>7.9452828478426802E-11</v>
      </c>
      <c r="L978" s="115">
        <v>-5.1953095673729202E-11</v>
      </c>
      <c r="M978" s="115">
        <v>5.0417601475494497E-11</v>
      </c>
    </row>
    <row r="979" spans="1:13" x14ac:dyDescent="0.35">
      <c r="A979" s="1" t="s">
        <v>31</v>
      </c>
      <c r="B979" s="1">
        <v>866</v>
      </c>
      <c r="C979" s="1" t="s">
        <v>44</v>
      </c>
      <c r="D979" s="43">
        <v>85</v>
      </c>
      <c r="F979">
        <v>978</v>
      </c>
      <c r="G979" s="115">
        <v>2.9307401286214701E-13</v>
      </c>
      <c r="H979" s="115">
        <v>1.3088469944451399E-13</v>
      </c>
      <c r="I979" s="115">
        <v>2.1964508603184399E-11</v>
      </c>
      <c r="J979" s="115">
        <v>-7.4499021523040504E-11</v>
      </c>
      <c r="K979" s="115">
        <v>7.36102062403397E-11</v>
      </c>
      <c r="L979" s="115">
        <v>-4.3941525474565499E-11</v>
      </c>
      <c r="M979" s="115">
        <v>4.7895283870983498E-11</v>
      </c>
    </row>
    <row r="980" spans="1:13" x14ac:dyDescent="0.35">
      <c r="A980" s="1" t="s">
        <v>31</v>
      </c>
      <c r="B980" s="1">
        <v>867</v>
      </c>
      <c r="C980" s="1" t="s">
        <v>44</v>
      </c>
      <c r="D980" s="43">
        <v>86</v>
      </c>
      <c r="F980">
        <v>979</v>
      </c>
      <c r="G980" s="115">
        <v>7.73781220469185E-13</v>
      </c>
      <c r="H980" s="115">
        <v>8.8407955869580197E-13</v>
      </c>
      <c r="I980" s="115">
        <v>2.33459423162744E-11</v>
      </c>
      <c r="J980" s="115">
        <v>-7.5202961130724502E-11</v>
      </c>
      <c r="K980" s="115">
        <v>7.4736752426104894E-11</v>
      </c>
      <c r="L980" s="115">
        <v>-4.66263783232421E-11</v>
      </c>
      <c r="M980" s="115">
        <v>5.30451215776899E-11</v>
      </c>
    </row>
    <row r="981" spans="1:13" x14ac:dyDescent="0.35">
      <c r="A981" s="1" t="s">
        <v>31</v>
      </c>
      <c r="B981" s="1">
        <v>868</v>
      </c>
      <c r="C981" s="1" t="s">
        <v>44</v>
      </c>
      <c r="D981" s="43">
        <v>87</v>
      </c>
      <c r="F981">
        <v>980</v>
      </c>
      <c r="G981" s="115">
        <v>2.8044105084692301E-14</v>
      </c>
      <c r="H981" s="115">
        <v>-3.1478278981576699E-13</v>
      </c>
      <c r="I981" s="115">
        <v>2.1963734703639099E-11</v>
      </c>
      <c r="J981" s="115">
        <v>-7.4449242803826099E-11</v>
      </c>
      <c r="K981" s="115">
        <v>8.5907708494799499E-11</v>
      </c>
      <c r="L981" s="115">
        <v>-4.6902753194501401E-11</v>
      </c>
      <c r="M981" s="115">
        <v>4.8532374005587598E-11</v>
      </c>
    </row>
    <row r="982" spans="1:13" x14ac:dyDescent="0.35">
      <c r="A982" s="1" t="s">
        <v>31</v>
      </c>
      <c r="B982" s="1">
        <v>869</v>
      </c>
      <c r="C982" s="1" t="s">
        <v>44</v>
      </c>
      <c r="D982" s="43">
        <v>88</v>
      </c>
      <c r="F982">
        <v>981</v>
      </c>
      <c r="G982" s="115">
        <v>1.41573095477841E-12</v>
      </c>
      <c r="H982" s="115">
        <v>9.9686904652766606E-13</v>
      </c>
      <c r="I982" s="115">
        <v>2.3750875936886E-11</v>
      </c>
      <c r="J982" s="115">
        <v>-8.0616862637944203E-11</v>
      </c>
      <c r="K982" s="115">
        <v>7.4391651552441895E-11</v>
      </c>
      <c r="L982" s="115">
        <v>-5.0371921187288897E-11</v>
      </c>
      <c r="M982" s="115">
        <v>4.9038971615690899E-11</v>
      </c>
    </row>
    <row r="983" spans="1:13" x14ac:dyDescent="0.35">
      <c r="A983" s="1" t="s">
        <v>31</v>
      </c>
      <c r="B983" s="1">
        <v>870</v>
      </c>
      <c r="C983" s="1" t="s">
        <v>44</v>
      </c>
      <c r="D983" s="43">
        <v>89</v>
      </c>
      <c r="F983">
        <v>982</v>
      </c>
      <c r="G983" s="115">
        <v>6.9700610896590603E-13</v>
      </c>
      <c r="H983" s="115">
        <v>5.4624110753387896E-13</v>
      </c>
      <c r="I983" s="115">
        <v>2.4053511250900399E-11</v>
      </c>
      <c r="J983" s="115">
        <v>-8.1401310954971298E-11</v>
      </c>
      <c r="K983" s="115">
        <v>7.8331149283298697E-11</v>
      </c>
      <c r="L983" s="115">
        <v>-5.0870332552074602E-11</v>
      </c>
      <c r="M983" s="115">
        <v>4.94010158148682E-11</v>
      </c>
    </row>
    <row r="984" spans="1:13" x14ac:dyDescent="0.35">
      <c r="A984" s="1" t="s">
        <v>31</v>
      </c>
      <c r="B984" s="1">
        <v>871</v>
      </c>
      <c r="C984" s="1" t="s">
        <v>44</v>
      </c>
      <c r="D984" s="43">
        <v>90</v>
      </c>
      <c r="F984">
        <v>983</v>
      </c>
      <c r="G984" s="115">
        <v>8.3570302493063102E-13</v>
      </c>
      <c r="H984" s="115">
        <v>1.97264987945506E-14</v>
      </c>
      <c r="I984" s="115">
        <v>2.27903002628351E-11</v>
      </c>
      <c r="J984" s="115">
        <v>-7.9398765726149803E-11</v>
      </c>
      <c r="K984" s="115">
        <v>8.9775875161202899E-11</v>
      </c>
      <c r="L984" s="115">
        <v>-4.7447459660893E-11</v>
      </c>
      <c r="M984" s="115">
        <v>4.6442934596948199E-11</v>
      </c>
    </row>
    <row r="985" spans="1:13" x14ac:dyDescent="0.35">
      <c r="A985" s="1" t="s">
        <v>31</v>
      </c>
      <c r="B985" s="1">
        <v>872</v>
      </c>
      <c r="C985" s="1" t="s">
        <v>44</v>
      </c>
      <c r="D985" s="43">
        <v>91</v>
      </c>
      <c r="F985">
        <v>984</v>
      </c>
      <c r="G985" s="115">
        <v>-1.4319650247769201E-12</v>
      </c>
      <c r="H985" s="115">
        <v>-6.8180428578203496E-13</v>
      </c>
      <c r="I985" s="115">
        <v>2.2453989657891599E-11</v>
      </c>
      <c r="J985" s="115">
        <v>-7.2927812880190602E-11</v>
      </c>
      <c r="K985" s="115">
        <v>8.9428740327553601E-11</v>
      </c>
      <c r="L985" s="115">
        <v>-4.7731695343357298E-11</v>
      </c>
      <c r="M985" s="115">
        <v>4.74444196602217E-11</v>
      </c>
    </row>
    <row r="986" spans="1:13" x14ac:dyDescent="0.35">
      <c r="A986" s="1" t="s">
        <v>31</v>
      </c>
      <c r="B986" s="1">
        <v>873</v>
      </c>
      <c r="C986" s="1" t="s">
        <v>44</v>
      </c>
      <c r="D986" s="43">
        <v>92</v>
      </c>
      <c r="F986">
        <v>985</v>
      </c>
      <c r="G986" s="115">
        <v>-8.2374935049997797E-14</v>
      </c>
      <c r="H986" s="115">
        <v>1.85273261434025E-13</v>
      </c>
      <c r="I986" s="115">
        <v>2.26722578332168E-11</v>
      </c>
      <c r="J986" s="115">
        <v>-7.1184506935134697E-11</v>
      </c>
      <c r="K986" s="115">
        <v>7.7706055568524001E-11</v>
      </c>
      <c r="L986" s="115">
        <v>-4.6060596858775301E-11</v>
      </c>
      <c r="M986" s="115">
        <v>5.0842890130432098E-11</v>
      </c>
    </row>
    <row r="987" spans="1:13" x14ac:dyDescent="0.35">
      <c r="A987" s="1" t="s">
        <v>31</v>
      </c>
      <c r="B987" s="1">
        <v>874</v>
      </c>
      <c r="C987" s="1" t="s">
        <v>44</v>
      </c>
      <c r="D987" s="43">
        <v>93</v>
      </c>
      <c r="F987">
        <v>986</v>
      </c>
      <c r="G987" s="115">
        <v>-5.2931081064482297E-13</v>
      </c>
      <c r="H987" s="115">
        <v>6.3589656864214904E-13</v>
      </c>
      <c r="I987" s="115">
        <v>2.3774911504867099E-11</v>
      </c>
      <c r="J987" s="115">
        <v>-7.3771843457761304E-11</v>
      </c>
      <c r="K987" s="115">
        <v>8.6912481808644197E-11</v>
      </c>
      <c r="L987" s="115">
        <v>-4.4262556303759797E-11</v>
      </c>
      <c r="M987" s="115">
        <v>5.6557734603836102E-11</v>
      </c>
    </row>
    <row r="988" spans="1:13" x14ac:dyDescent="0.35">
      <c r="A988" s="1" t="s">
        <v>31</v>
      </c>
      <c r="B988" s="1">
        <v>875</v>
      </c>
      <c r="C988" s="1" t="s">
        <v>44</v>
      </c>
      <c r="D988" s="43">
        <v>94</v>
      </c>
      <c r="F988">
        <v>987</v>
      </c>
      <c r="G988" s="115">
        <v>-2.24270005666966E-13</v>
      </c>
      <c r="H988" s="115">
        <v>3.8976142605216699E-13</v>
      </c>
      <c r="I988" s="115">
        <v>2.3237116651478301E-11</v>
      </c>
      <c r="J988" s="115">
        <v>-8.4137461103866699E-11</v>
      </c>
      <c r="K988" s="115">
        <v>8.4166820529613404E-11</v>
      </c>
      <c r="L988" s="115">
        <v>-4.8286979262094002E-11</v>
      </c>
      <c r="M988" s="115">
        <v>5.0949304042703498E-11</v>
      </c>
    </row>
    <row r="989" spans="1:13" x14ac:dyDescent="0.35">
      <c r="A989" s="1" t="s">
        <v>31</v>
      </c>
      <c r="B989" s="1">
        <v>876</v>
      </c>
      <c r="C989" s="1" t="s">
        <v>44</v>
      </c>
      <c r="D989" s="43">
        <v>95</v>
      </c>
      <c r="F989">
        <v>988</v>
      </c>
      <c r="G989" s="115">
        <v>-1.7119513661936801E-12</v>
      </c>
      <c r="H989" s="115">
        <v>-1.0361811662751299E-12</v>
      </c>
      <c r="I989" s="115">
        <v>2.3822951004897299E-11</v>
      </c>
      <c r="J989" s="115">
        <v>-7.2598837454606103E-11</v>
      </c>
      <c r="K989" s="115">
        <v>8.1638021425797802E-11</v>
      </c>
      <c r="L989" s="115">
        <v>-4.6562487089006999E-11</v>
      </c>
      <c r="M989" s="115">
        <v>5.2480892496145801E-11</v>
      </c>
    </row>
    <row r="990" spans="1:13" x14ac:dyDescent="0.35">
      <c r="A990" s="1" t="s">
        <v>31</v>
      </c>
      <c r="B990" s="1">
        <v>877</v>
      </c>
      <c r="C990" s="1" t="s">
        <v>44</v>
      </c>
      <c r="D990" s="43">
        <v>96</v>
      </c>
      <c r="F990">
        <v>989</v>
      </c>
      <c r="G990" s="115">
        <v>6.3091016108943297E-13</v>
      </c>
      <c r="H990" s="115">
        <v>1.98292748228782E-13</v>
      </c>
      <c r="I990" s="115">
        <v>2.1940442328779999E-11</v>
      </c>
      <c r="J990" s="115">
        <v>-6.5428775974148801E-11</v>
      </c>
      <c r="K990" s="115">
        <v>7.8516925011630605E-11</v>
      </c>
      <c r="L990" s="115">
        <v>-4.78239451857541E-11</v>
      </c>
      <c r="M990" s="115">
        <v>4.4421032208382398E-11</v>
      </c>
    </row>
    <row r="991" spans="1:13" x14ac:dyDescent="0.35">
      <c r="A991" s="1" t="s">
        <v>31</v>
      </c>
      <c r="B991" s="1">
        <v>878</v>
      </c>
      <c r="C991" s="1" t="s">
        <v>44</v>
      </c>
      <c r="D991" s="43">
        <v>97</v>
      </c>
      <c r="F991">
        <v>990</v>
      </c>
      <c r="G991" s="115">
        <v>-5.4127655954741104E-13</v>
      </c>
      <c r="H991" s="115">
        <v>6.4114620865736496E-13</v>
      </c>
      <c r="I991" s="115">
        <v>2.3139925939432401E-11</v>
      </c>
      <c r="J991" s="115">
        <v>-6.8478443839573605E-11</v>
      </c>
      <c r="K991" s="115">
        <v>7.9947444932978102E-11</v>
      </c>
      <c r="L991" s="115">
        <v>-4.4282058648670997E-11</v>
      </c>
      <c r="M991" s="115">
        <v>4.9891533406831098E-11</v>
      </c>
    </row>
    <row r="992" spans="1:13" x14ac:dyDescent="0.35">
      <c r="A992" s="1" t="s">
        <v>31</v>
      </c>
      <c r="B992" s="1">
        <v>879</v>
      </c>
      <c r="C992" s="1" t="s">
        <v>44</v>
      </c>
      <c r="D992" s="43">
        <v>98</v>
      </c>
      <c r="F992">
        <v>991</v>
      </c>
      <c r="G992" s="115">
        <v>8.8417082079206995E-13</v>
      </c>
      <c r="H992" s="115">
        <v>5.6633970772890303E-13</v>
      </c>
      <c r="I992" s="115">
        <v>2.3265410113649201E-11</v>
      </c>
      <c r="J992" s="115">
        <v>-7.8056302678645403E-11</v>
      </c>
      <c r="K992" s="115">
        <v>7.5394100115601902E-11</v>
      </c>
      <c r="L992" s="115">
        <v>-4.8140589367509198E-11</v>
      </c>
      <c r="M992" s="115">
        <v>4.5377522005990998E-11</v>
      </c>
    </row>
    <row r="993" spans="1:13" x14ac:dyDescent="0.35">
      <c r="A993" s="1" t="s">
        <v>31</v>
      </c>
      <c r="B993" s="1">
        <v>880</v>
      </c>
      <c r="C993" s="1" t="s">
        <v>44</v>
      </c>
      <c r="D993" s="43">
        <v>99</v>
      </c>
      <c r="F993">
        <v>992</v>
      </c>
      <c r="G993" s="115">
        <v>-1.2888263616323401E-13</v>
      </c>
      <c r="H993" s="115">
        <v>-1.85783454190112E-14</v>
      </c>
      <c r="I993" s="115">
        <v>2.2598503795837799E-11</v>
      </c>
      <c r="J993" s="115">
        <v>-7.3805617446347497E-11</v>
      </c>
      <c r="K993" s="115">
        <v>7.6492134441263999E-11</v>
      </c>
      <c r="L993" s="115">
        <v>-4.8950996262013501E-11</v>
      </c>
      <c r="M993" s="115">
        <v>4.7139100470827601E-11</v>
      </c>
    </row>
    <row r="994" spans="1:13" x14ac:dyDescent="0.35">
      <c r="A994" s="1" t="s">
        <v>31</v>
      </c>
      <c r="B994" s="1">
        <v>881</v>
      </c>
      <c r="C994" s="1" t="s">
        <v>44</v>
      </c>
      <c r="D994" s="43">
        <v>100</v>
      </c>
      <c r="F994">
        <v>993</v>
      </c>
      <c r="G994" s="115">
        <v>-3.2423086549931501E-13</v>
      </c>
      <c r="H994" s="115">
        <v>-9.7924911748273304E-13</v>
      </c>
      <c r="I994" s="115">
        <v>2.2725345107026499E-11</v>
      </c>
      <c r="J994" s="115">
        <v>-7.01960948950123E-11</v>
      </c>
      <c r="K994" s="115">
        <v>8.1856996164246598E-11</v>
      </c>
      <c r="L994" s="115">
        <v>-4.7265609591680399E-11</v>
      </c>
      <c r="M994" s="115">
        <v>4.6207746814243798E-11</v>
      </c>
    </row>
    <row r="995" spans="1:13" x14ac:dyDescent="0.35">
      <c r="A995" s="1" t="s">
        <v>31</v>
      </c>
      <c r="B995" s="1">
        <v>882</v>
      </c>
      <c r="C995" s="1" t="s">
        <v>44</v>
      </c>
      <c r="D995" s="43">
        <v>101</v>
      </c>
      <c r="F995">
        <v>994</v>
      </c>
      <c r="G995" s="115">
        <v>1.27870891312964E-13</v>
      </c>
      <c r="H995" s="115">
        <v>1.15384533206091E-13</v>
      </c>
      <c r="I995" s="115">
        <v>2.2289994820446901E-11</v>
      </c>
      <c r="J995" s="115">
        <v>-8.4716355310611401E-11</v>
      </c>
      <c r="K995" s="115">
        <v>8.5987244914410302E-11</v>
      </c>
      <c r="L995" s="115">
        <v>-4.67061582564661E-11</v>
      </c>
      <c r="M995" s="115">
        <v>4.67693900589094E-11</v>
      </c>
    </row>
    <row r="996" spans="1:13" x14ac:dyDescent="0.35">
      <c r="A996" s="1" t="s">
        <v>31</v>
      </c>
      <c r="B996" s="1">
        <v>883</v>
      </c>
      <c r="C996" s="1" t="s">
        <v>44</v>
      </c>
      <c r="D996" s="43">
        <v>102</v>
      </c>
      <c r="F996">
        <v>995</v>
      </c>
      <c r="G996" s="115">
        <v>2.2207177729346901E-14</v>
      </c>
      <c r="H996" s="115">
        <v>4.86034188267229E-13</v>
      </c>
      <c r="I996" s="115">
        <v>2.2615151440895701E-11</v>
      </c>
      <c r="J996" s="115">
        <v>-6.97657384314194E-11</v>
      </c>
      <c r="K996" s="115">
        <v>7.4231367880672501E-11</v>
      </c>
      <c r="L996" s="115">
        <v>-4.7503779497596102E-11</v>
      </c>
      <c r="M996" s="115">
        <v>4.8162081208447502E-11</v>
      </c>
    </row>
    <row r="997" spans="1:13" x14ac:dyDescent="0.35">
      <c r="A997" s="1" t="s">
        <v>31</v>
      </c>
      <c r="B997" s="1">
        <v>884</v>
      </c>
      <c r="C997" s="1" t="s">
        <v>44</v>
      </c>
      <c r="D997" s="43">
        <v>103</v>
      </c>
      <c r="F997">
        <v>996</v>
      </c>
      <c r="G997" s="115">
        <v>-3.6957903672139002E-13</v>
      </c>
      <c r="H997" s="115">
        <v>-1.3644675171981801E-13</v>
      </c>
      <c r="I997" s="115">
        <v>2.3080240214933999E-11</v>
      </c>
      <c r="J997" s="115">
        <v>-7.0287431128719404E-11</v>
      </c>
      <c r="K997" s="115">
        <v>9.46453954309139E-11</v>
      </c>
      <c r="L997" s="115">
        <v>-4.6824811760915598E-11</v>
      </c>
      <c r="M997" s="115">
        <v>4.9242122460839599E-11</v>
      </c>
    </row>
    <row r="998" spans="1:13" x14ac:dyDescent="0.35">
      <c r="A998" s="1" t="s">
        <v>31</v>
      </c>
      <c r="B998" s="1">
        <v>885</v>
      </c>
      <c r="C998" s="1" t="s">
        <v>44</v>
      </c>
      <c r="D998" s="43">
        <v>104</v>
      </c>
      <c r="F998">
        <v>997</v>
      </c>
      <c r="G998" s="115">
        <v>-1.32539707349861E-12</v>
      </c>
      <c r="H998" s="115">
        <v>-1.92020371451199E-12</v>
      </c>
      <c r="I998" s="115">
        <v>2.2870725535048999E-11</v>
      </c>
      <c r="J998" s="115">
        <v>-7.8585796035480206E-11</v>
      </c>
      <c r="K998" s="115">
        <v>7.43069494484747E-11</v>
      </c>
      <c r="L998" s="115">
        <v>-4.8269401890758899E-11</v>
      </c>
      <c r="M998" s="115">
        <v>4.5340390596545398E-11</v>
      </c>
    </row>
    <row r="999" spans="1:13" x14ac:dyDescent="0.35">
      <c r="A999" s="1" t="s">
        <v>31</v>
      </c>
      <c r="B999" s="1">
        <v>886</v>
      </c>
      <c r="C999" s="1" t="s">
        <v>44</v>
      </c>
      <c r="D999" s="43">
        <v>105</v>
      </c>
      <c r="F999">
        <v>998</v>
      </c>
      <c r="G999" s="115">
        <v>2.4551488649420199E-14</v>
      </c>
      <c r="H999" s="115">
        <v>-1.4019425670123999E-12</v>
      </c>
      <c r="I999" s="115">
        <v>2.2212485629778199E-11</v>
      </c>
      <c r="J999" s="115">
        <v>-7.9058248145477902E-11</v>
      </c>
      <c r="K999" s="115">
        <v>8.1843041244414904E-11</v>
      </c>
      <c r="L999" s="115">
        <v>-5.0144225934482601E-11</v>
      </c>
      <c r="M999" s="115">
        <v>4.2335341603657901E-11</v>
      </c>
    </row>
    <row r="1000" spans="1:13" x14ac:dyDescent="0.35">
      <c r="A1000" s="1" t="s">
        <v>31</v>
      </c>
      <c r="B1000" s="1">
        <v>887</v>
      </c>
      <c r="C1000" s="1" t="s">
        <v>44</v>
      </c>
      <c r="D1000" s="43">
        <v>106</v>
      </c>
      <c r="F1000">
        <v>999</v>
      </c>
      <c r="G1000" s="115">
        <v>-2.3721561821754299E-13</v>
      </c>
      <c r="H1000" s="115">
        <v>-2.8848023162622698E-14</v>
      </c>
      <c r="I1000" s="115">
        <v>2.2905284362073901E-11</v>
      </c>
      <c r="J1000" s="115">
        <v>-8.1505112922817601E-11</v>
      </c>
      <c r="K1000" s="115">
        <v>7.4801033109747297E-11</v>
      </c>
      <c r="L1000" s="115">
        <v>-4.7083641855531099E-11</v>
      </c>
      <c r="M1000" s="115">
        <v>4.6519330027478997E-11</v>
      </c>
    </row>
    <row r="1001" spans="1:13" x14ac:dyDescent="0.35">
      <c r="A1001" s="1" t="s">
        <v>31</v>
      </c>
      <c r="B1001" s="1">
        <v>888</v>
      </c>
      <c r="C1001" s="1" t="s">
        <v>44</v>
      </c>
      <c r="D1001" s="43">
        <v>107</v>
      </c>
      <c r="F1001">
        <v>1000</v>
      </c>
      <c r="G1001" s="115">
        <v>-1.7006745068103701E-12</v>
      </c>
      <c r="H1001" s="115">
        <v>-5.6054131725322305E-13</v>
      </c>
      <c r="I1001" s="115">
        <v>2.30151064439302E-11</v>
      </c>
      <c r="J1001" s="115">
        <v>-8.8339508461263597E-11</v>
      </c>
      <c r="K1001" s="115">
        <v>7.69949867602634E-11</v>
      </c>
      <c r="L1001" s="115">
        <v>-4.54181451498988E-11</v>
      </c>
      <c r="M1001" s="115">
        <v>5.1478481834265403E-11</v>
      </c>
    </row>
    <row r="1002" spans="1:13" x14ac:dyDescent="0.35">
      <c r="A1002" s="1" t="s">
        <v>31</v>
      </c>
      <c r="B1002" s="1">
        <v>889</v>
      </c>
      <c r="C1002" s="1" t="s">
        <v>44</v>
      </c>
      <c r="D1002" s="43">
        <v>108</v>
      </c>
      <c r="F1002">
        <v>1001</v>
      </c>
      <c r="G1002" s="115">
        <v>-1.9349115580811201E-13</v>
      </c>
      <c r="H1002" s="115">
        <v>-2.5801967717394001E-13</v>
      </c>
      <c r="I1002" s="115">
        <v>2.1432629647992202E-11</v>
      </c>
      <c r="J1002" s="115">
        <v>-7.0510507039187603E-11</v>
      </c>
      <c r="K1002" s="115">
        <v>7.1240247383321698E-11</v>
      </c>
      <c r="L1002" s="115">
        <v>-4.3864998376769099E-11</v>
      </c>
      <c r="M1002" s="115">
        <v>4.1432567078642201E-11</v>
      </c>
    </row>
    <row r="1003" spans="1:13" x14ac:dyDescent="0.35">
      <c r="A1003" s="1" t="s">
        <v>31</v>
      </c>
      <c r="B1003" s="1">
        <v>890</v>
      </c>
      <c r="C1003" s="1" t="s">
        <v>44</v>
      </c>
      <c r="D1003" s="43">
        <v>109</v>
      </c>
      <c r="F1003">
        <v>1002</v>
      </c>
      <c r="G1003" s="115">
        <v>1.2039218493264101E-12</v>
      </c>
      <c r="H1003" s="115">
        <v>1.11268622044737E-12</v>
      </c>
      <c r="I1003" s="115">
        <v>2.3171690169676799E-11</v>
      </c>
      <c r="J1003" s="115">
        <v>-9.2149784449171304E-11</v>
      </c>
      <c r="K1003" s="115">
        <v>8.11115274309086E-11</v>
      </c>
      <c r="L1003" s="115">
        <v>-4.7690025377655099E-11</v>
      </c>
      <c r="M1003" s="115">
        <v>4.9004981207631102E-11</v>
      </c>
    </row>
    <row r="1004" spans="1:13" x14ac:dyDescent="0.35">
      <c r="A1004" s="1" t="s">
        <v>31</v>
      </c>
      <c r="B1004" s="1">
        <v>891</v>
      </c>
      <c r="C1004" s="1" t="s">
        <v>44</v>
      </c>
      <c r="D1004" s="43">
        <v>110</v>
      </c>
      <c r="F1004">
        <v>1003</v>
      </c>
      <c r="G1004" s="115">
        <v>-4.6317212074184904E-13</v>
      </c>
      <c r="H1004" s="115">
        <v>-7.8836006950801604E-13</v>
      </c>
      <c r="I1004" s="115">
        <v>2.27623522967662E-11</v>
      </c>
      <c r="J1004" s="115">
        <v>-8.8999287017364704E-11</v>
      </c>
      <c r="K1004" s="115">
        <v>7.2448314985329599E-11</v>
      </c>
      <c r="L1004" s="115">
        <v>-4.9914776959176902E-11</v>
      </c>
      <c r="M1004" s="115">
        <v>4.5569041008918002E-11</v>
      </c>
    </row>
    <row r="1005" spans="1:13" x14ac:dyDescent="0.35">
      <c r="A1005" s="1" t="s">
        <v>31</v>
      </c>
      <c r="B1005" s="1">
        <v>892</v>
      </c>
      <c r="C1005" s="1" t="s">
        <v>44</v>
      </c>
      <c r="D1005" s="43">
        <v>111</v>
      </c>
      <c r="F1005">
        <v>1004</v>
      </c>
      <c r="G1005" s="115">
        <v>-9.2177389719054693E-13</v>
      </c>
      <c r="H1005" s="115">
        <v>-8.57735848950982E-14</v>
      </c>
      <c r="I1005" s="115">
        <v>2.25614076882097E-11</v>
      </c>
      <c r="J1005" s="115">
        <v>-8.2869792306237504E-11</v>
      </c>
      <c r="K1005" s="115">
        <v>8.5340489292991203E-11</v>
      </c>
      <c r="L1005" s="115">
        <v>-4.6733699247817398E-11</v>
      </c>
      <c r="M1005" s="115">
        <v>5.05805696325128E-11</v>
      </c>
    </row>
    <row r="1006" spans="1:13" x14ac:dyDescent="0.35">
      <c r="A1006" s="1" t="s">
        <v>31</v>
      </c>
      <c r="B1006" s="1">
        <v>893</v>
      </c>
      <c r="C1006" s="1" t="s">
        <v>44</v>
      </c>
      <c r="D1006" s="43">
        <v>112</v>
      </c>
      <c r="F1006">
        <v>1005</v>
      </c>
      <c r="G1006" s="115">
        <v>2.58317453969753E-13</v>
      </c>
      <c r="H1006" s="115">
        <v>3.9660017977999403E-14</v>
      </c>
      <c r="I1006" s="115">
        <v>2.2348163713417498E-11</v>
      </c>
      <c r="J1006" s="115">
        <v>-7.6680007445159303E-11</v>
      </c>
      <c r="K1006" s="115">
        <v>7.71438253642329E-11</v>
      </c>
      <c r="L1006" s="115">
        <v>-4.83221214632222E-11</v>
      </c>
      <c r="M1006" s="115">
        <v>4.5294994030307898E-11</v>
      </c>
    </row>
    <row r="1007" spans="1:13" x14ac:dyDescent="0.35">
      <c r="A1007" s="1" t="s">
        <v>31</v>
      </c>
      <c r="B1007" s="1">
        <v>894</v>
      </c>
      <c r="C1007" s="1" t="s">
        <v>44</v>
      </c>
      <c r="D1007" s="43">
        <v>113</v>
      </c>
      <c r="F1007">
        <v>1006</v>
      </c>
      <c r="G1007" s="115">
        <v>5.0144782932464E-13</v>
      </c>
      <c r="H1007" s="115">
        <v>3.0794451008221799E-13</v>
      </c>
      <c r="I1007" s="115">
        <v>2.3049224212085699E-11</v>
      </c>
      <c r="J1007" s="115">
        <v>-6.5655262422146302E-11</v>
      </c>
      <c r="K1007" s="115">
        <v>7.8346369109559397E-11</v>
      </c>
      <c r="L1007" s="115">
        <v>-4.8469425868182397E-11</v>
      </c>
      <c r="M1007" s="115">
        <v>4.99496025704229E-11</v>
      </c>
    </row>
    <row r="1008" spans="1:13" x14ac:dyDescent="0.35">
      <c r="A1008" s="1" t="s">
        <v>31</v>
      </c>
      <c r="B1008" s="1">
        <v>895</v>
      </c>
      <c r="C1008" s="1" t="s">
        <v>44</v>
      </c>
      <c r="D1008" s="43">
        <v>114</v>
      </c>
      <c r="F1008">
        <v>1007</v>
      </c>
      <c r="G1008" s="115">
        <v>-2.5350098069546299E-13</v>
      </c>
      <c r="H1008" s="115">
        <v>1.6120163520536599E-13</v>
      </c>
      <c r="I1008" s="115">
        <v>2.3252913782833E-11</v>
      </c>
      <c r="J1008" s="115">
        <v>-7.2916310470272503E-11</v>
      </c>
      <c r="K1008" s="115">
        <v>8.13162241837403E-11</v>
      </c>
      <c r="L1008" s="115">
        <v>-4.8445858868146401E-11</v>
      </c>
      <c r="M1008" s="115">
        <v>4.9221956487534803E-11</v>
      </c>
    </row>
    <row r="1009" spans="1:13" x14ac:dyDescent="0.35">
      <c r="A1009" s="1" t="s">
        <v>31</v>
      </c>
      <c r="B1009" s="1">
        <v>896</v>
      </c>
      <c r="C1009" s="1" t="s">
        <v>44</v>
      </c>
      <c r="D1009" s="43">
        <v>115</v>
      </c>
      <c r="F1009">
        <v>1008</v>
      </c>
      <c r="G1009" s="115">
        <v>-8.6944106674321305E-14</v>
      </c>
      <c r="H1009" s="115">
        <v>-8.8470892229125702E-14</v>
      </c>
      <c r="I1009" s="115">
        <v>2.2863295016447599E-11</v>
      </c>
      <c r="J1009" s="115">
        <v>-7.4367813682250499E-11</v>
      </c>
      <c r="K1009" s="115">
        <v>7.0902135402454601E-11</v>
      </c>
      <c r="L1009" s="115">
        <v>-5.0529437013575E-11</v>
      </c>
      <c r="M1009" s="115">
        <v>5.0802822287002898E-11</v>
      </c>
    </row>
    <row r="1010" spans="1:13" x14ac:dyDescent="0.35">
      <c r="A1010" s="1" t="s">
        <v>31</v>
      </c>
      <c r="B1010" s="1">
        <v>897</v>
      </c>
      <c r="C1010" s="1" t="s">
        <v>44</v>
      </c>
      <c r="D1010" s="43">
        <v>116</v>
      </c>
      <c r="F1010">
        <v>1009</v>
      </c>
      <c r="G1010" s="115">
        <v>9.7432299687170506E-13</v>
      </c>
      <c r="H1010" s="115">
        <v>2.8027100119848201E-13</v>
      </c>
      <c r="I1010" s="115">
        <v>2.3259979952061902E-11</v>
      </c>
      <c r="J1010" s="115">
        <v>-7.8490153662040604E-11</v>
      </c>
      <c r="K1010" s="115">
        <v>8.3697336337108805E-11</v>
      </c>
      <c r="L1010" s="115">
        <v>-4.9810614754460198E-11</v>
      </c>
      <c r="M1010" s="115">
        <v>4.9657747071991801E-11</v>
      </c>
    </row>
    <row r="1011" spans="1:13" x14ac:dyDescent="0.35">
      <c r="A1011" s="1" t="s">
        <v>31</v>
      </c>
      <c r="B1011" s="1">
        <v>898</v>
      </c>
      <c r="C1011" s="1" t="s">
        <v>44</v>
      </c>
      <c r="D1011" s="43">
        <v>117</v>
      </c>
      <c r="F1011">
        <v>1010</v>
      </c>
      <c r="G1011" s="115">
        <v>-8.2400448358953696E-13</v>
      </c>
      <c r="H1011" s="115">
        <v>-1.24381094299477E-12</v>
      </c>
      <c r="I1011" s="115">
        <v>2.2447295126251801E-11</v>
      </c>
      <c r="J1011" s="115">
        <v>-7.6423668436430305E-11</v>
      </c>
      <c r="K1011" s="115">
        <v>7.1161918567015403E-11</v>
      </c>
      <c r="L1011" s="115">
        <v>-4.8168965452237002E-11</v>
      </c>
      <c r="M1011" s="115">
        <v>4.7331877965859999E-11</v>
      </c>
    </row>
    <row r="1012" spans="1:13" x14ac:dyDescent="0.35">
      <c r="A1012" s="1" t="s">
        <v>32</v>
      </c>
      <c r="B1012" s="1">
        <v>899</v>
      </c>
      <c r="C1012" s="1" t="s">
        <v>43</v>
      </c>
      <c r="D1012" s="43">
        <v>17</v>
      </c>
      <c r="F1012">
        <v>1011</v>
      </c>
      <c r="G1012" s="115">
        <v>9.5309571611329899E-13</v>
      </c>
      <c r="H1012" s="115">
        <v>1.2198988158176401E-12</v>
      </c>
      <c r="I1012" s="115">
        <v>1.85160465943143E-11</v>
      </c>
      <c r="J1012" s="115">
        <v>-6.0060391772147198E-11</v>
      </c>
      <c r="K1012" s="115">
        <v>7.1239562724847201E-11</v>
      </c>
      <c r="L1012" s="115">
        <v>-3.7113588669203803E-11</v>
      </c>
      <c r="M1012" s="115">
        <v>3.9834966819983602E-11</v>
      </c>
    </row>
    <row r="1013" spans="1:13" x14ac:dyDescent="0.35">
      <c r="A1013" s="1" t="s">
        <v>32</v>
      </c>
      <c r="B1013" s="1">
        <v>900</v>
      </c>
      <c r="C1013" s="1" t="s">
        <v>43</v>
      </c>
      <c r="D1013" s="43">
        <v>18</v>
      </c>
      <c r="F1013">
        <v>1012</v>
      </c>
      <c r="G1013" s="115">
        <v>3.6147220227905E-14</v>
      </c>
      <c r="H1013" s="115">
        <v>-3.8230274946571798E-13</v>
      </c>
      <c r="I1013" s="115">
        <v>1.8854653764014102E-11</v>
      </c>
      <c r="J1013" s="115">
        <v>-7.6352864210114098E-11</v>
      </c>
      <c r="K1013" s="115">
        <v>6.1441540541912599E-11</v>
      </c>
      <c r="L1013" s="115">
        <v>-3.9551095321778002E-11</v>
      </c>
      <c r="M1013" s="115">
        <v>4.1536019255026803E-11</v>
      </c>
    </row>
    <row r="1014" spans="1:13" x14ac:dyDescent="0.35">
      <c r="A1014" s="1" t="s">
        <v>32</v>
      </c>
      <c r="B1014" s="1">
        <v>901</v>
      </c>
      <c r="C1014" s="1" t="s">
        <v>43</v>
      </c>
      <c r="D1014" s="43">
        <v>19</v>
      </c>
      <c r="F1014">
        <v>1013</v>
      </c>
      <c r="G1014" s="115">
        <v>-2.6166704634203098E-13</v>
      </c>
      <c r="H1014" s="115">
        <v>-2.23069449070109E-13</v>
      </c>
      <c r="I1014" s="115">
        <v>1.86288267801863E-11</v>
      </c>
      <c r="J1014" s="115">
        <v>-5.47586714119465E-11</v>
      </c>
      <c r="K1014" s="115">
        <v>7.0714067999129396E-11</v>
      </c>
      <c r="L1014" s="115">
        <v>-4.0487681548815001E-11</v>
      </c>
      <c r="M1014" s="115">
        <v>4.1817743630311601E-11</v>
      </c>
    </row>
    <row r="1015" spans="1:13" x14ac:dyDescent="0.35">
      <c r="A1015" s="1" t="s">
        <v>32</v>
      </c>
      <c r="B1015" s="1">
        <v>902</v>
      </c>
      <c r="C1015" s="1" t="s">
        <v>43</v>
      </c>
      <c r="D1015" s="43">
        <v>20</v>
      </c>
      <c r="F1015">
        <v>1014</v>
      </c>
      <c r="G1015" s="115">
        <v>2.0168043977368601E-13</v>
      </c>
      <c r="H1015" s="115">
        <v>-4.0234691697727898E-14</v>
      </c>
      <c r="I1015" s="115">
        <v>1.8030830768268899E-11</v>
      </c>
      <c r="J1015" s="115">
        <v>-8.0312066453154906E-11</v>
      </c>
      <c r="K1015" s="115">
        <v>6.2718467339376002E-11</v>
      </c>
      <c r="L1015" s="115">
        <v>-3.9559550358503699E-11</v>
      </c>
      <c r="M1015" s="115">
        <v>3.86131914746092E-11</v>
      </c>
    </row>
    <row r="1016" spans="1:13" x14ac:dyDescent="0.35">
      <c r="A1016" s="1" t="s">
        <v>32</v>
      </c>
      <c r="B1016" s="1">
        <v>903</v>
      </c>
      <c r="C1016" s="1" t="s">
        <v>43</v>
      </c>
      <c r="D1016" s="43">
        <v>21</v>
      </c>
      <c r="F1016">
        <v>1015</v>
      </c>
      <c r="G1016" s="115">
        <v>9.2029082537000498E-13</v>
      </c>
      <c r="H1016" s="115">
        <v>1.26217350561079E-12</v>
      </c>
      <c r="I1016" s="115">
        <v>1.8897636045244201E-11</v>
      </c>
      <c r="J1016" s="115">
        <v>-5.9626264188654805E-11</v>
      </c>
      <c r="K1016" s="115">
        <v>6.5287356165001E-11</v>
      </c>
      <c r="L1016" s="115">
        <v>-3.94550495361712E-11</v>
      </c>
      <c r="M1016" s="115">
        <v>4.6879612489353697E-11</v>
      </c>
    </row>
    <row r="1017" spans="1:13" x14ac:dyDescent="0.35">
      <c r="A1017" s="1" t="s">
        <v>32</v>
      </c>
      <c r="B1017" s="1">
        <v>904</v>
      </c>
      <c r="C1017" s="1" t="s">
        <v>43</v>
      </c>
      <c r="D1017" s="43">
        <v>22</v>
      </c>
      <c r="F1017">
        <v>1016</v>
      </c>
      <c r="G1017" s="115">
        <v>-1.1742360148661999E-13</v>
      </c>
      <c r="H1017" s="115">
        <v>-8.63759803044389E-13</v>
      </c>
      <c r="I1017" s="115">
        <v>1.92374314352549E-11</v>
      </c>
      <c r="J1017" s="115">
        <v>-6.17074735174344E-11</v>
      </c>
      <c r="K1017" s="115">
        <v>7.2526113206931902E-11</v>
      </c>
      <c r="L1017" s="115">
        <v>-4.3648283698803303E-11</v>
      </c>
      <c r="M1017" s="115">
        <v>3.87008926301532E-11</v>
      </c>
    </row>
    <row r="1018" spans="1:13" x14ac:dyDescent="0.35">
      <c r="A1018" s="1" t="s">
        <v>32</v>
      </c>
      <c r="B1018" s="1">
        <v>905</v>
      </c>
      <c r="C1018" s="1" t="s">
        <v>43</v>
      </c>
      <c r="D1018" s="43">
        <v>23</v>
      </c>
      <c r="F1018">
        <v>1017</v>
      </c>
      <c r="G1018" s="115">
        <v>-2.5630799639564798E-13</v>
      </c>
      <c r="H1018" s="115">
        <v>3.46652657639354E-13</v>
      </c>
      <c r="I1018" s="115">
        <v>1.9295138985500499E-11</v>
      </c>
      <c r="J1018" s="115">
        <v>-7.9141773411461395E-11</v>
      </c>
      <c r="K1018" s="115">
        <v>7.3924415470589304E-11</v>
      </c>
      <c r="L1018" s="115">
        <v>-4.0449591943192703E-11</v>
      </c>
      <c r="M1018" s="115">
        <v>4.1412911643247797E-11</v>
      </c>
    </row>
    <row r="1019" spans="1:13" x14ac:dyDescent="0.35">
      <c r="A1019" s="1" t="s">
        <v>32</v>
      </c>
      <c r="B1019" s="1">
        <v>906</v>
      </c>
      <c r="C1019" s="1" t="s">
        <v>43</v>
      </c>
      <c r="D1019" s="43">
        <v>24</v>
      </c>
      <c r="F1019">
        <v>1018</v>
      </c>
      <c r="G1019" s="115">
        <v>5.7270398021850098E-13</v>
      </c>
      <c r="H1019" s="115">
        <v>-3.2418599600411301E-14</v>
      </c>
      <c r="I1019" s="115">
        <v>1.7776810319630201E-11</v>
      </c>
      <c r="J1019" s="115">
        <v>-6.1861041249982104E-11</v>
      </c>
      <c r="K1019" s="115">
        <v>6.5461351811463002E-11</v>
      </c>
      <c r="L1019" s="115">
        <v>-4.24661677461618E-11</v>
      </c>
      <c r="M1019" s="115">
        <v>3.5970543659608402E-11</v>
      </c>
    </row>
    <row r="1020" spans="1:13" x14ac:dyDescent="0.35">
      <c r="A1020" s="1" t="s">
        <v>32</v>
      </c>
      <c r="B1020" s="1">
        <v>907</v>
      </c>
      <c r="C1020" s="1" t="s">
        <v>43</v>
      </c>
      <c r="D1020" s="43">
        <v>25</v>
      </c>
      <c r="F1020">
        <v>1019</v>
      </c>
      <c r="G1020" s="115">
        <v>-8.8401186810351004E-13</v>
      </c>
      <c r="H1020" s="115">
        <v>-3.4829216444444298E-13</v>
      </c>
      <c r="I1020" s="115">
        <v>2.2378778093965999E-11</v>
      </c>
      <c r="J1020" s="115">
        <v>-7.6675719824882399E-11</v>
      </c>
      <c r="K1020" s="115">
        <v>8.0417759065676406E-11</v>
      </c>
      <c r="L1020" s="115">
        <v>-4.85755309766885E-11</v>
      </c>
      <c r="M1020" s="115">
        <v>5.0340419598195202E-11</v>
      </c>
    </row>
    <row r="1021" spans="1:13" x14ac:dyDescent="0.35">
      <c r="A1021" s="1" t="s">
        <v>32</v>
      </c>
      <c r="B1021" s="1">
        <v>908</v>
      </c>
      <c r="C1021" s="1" t="s">
        <v>43</v>
      </c>
      <c r="D1021" s="43">
        <v>26</v>
      </c>
      <c r="F1021">
        <v>1020</v>
      </c>
      <c r="G1021" s="115">
        <v>-3.33128155427624E-13</v>
      </c>
      <c r="H1021" s="115">
        <v>3.29333453727039E-14</v>
      </c>
      <c r="I1021" s="115">
        <v>2.23573795623215E-11</v>
      </c>
      <c r="J1021" s="115">
        <v>-6.8558598965903104E-11</v>
      </c>
      <c r="K1021" s="115">
        <v>7.1442701363271594E-11</v>
      </c>
      <c r="L1021" s="115">
        <v>-4.8467877844344498E-11</v>
      </c>
      <c r="M1021" s="115">
        <v>4.6504402632753699E-11</v>
      </c>
    </row>
    <row r="1022" spans="1:13" x14ac:dyDescent="0.35">
      <c r="A1022" s="1" t="s">
        <v>32</v>
      </c>
      <c r="B1022" s="1">
        <v>909</v>
      </c>
      <c r="C1022" s="1" t="s">
        <v>43</v>
      </c>
      <c r="D1022" s="43">
        <v>27</v>
      </c>
      <c r="F1022">
        <v>1021</v>
      </c>
      <c r="G1022" s="115">
        <v>-9.8315461523859906E-13</v>
      </c>
      <c r="H1022" s="115">
        <v>-8.9223472216710202E-13</v>
      </c>
      <c r="I1022" s="115">
        <v>2.2811829464554002E-11</v>
      </c>
      <c r="J1022" s="115">
        <v>-6.7044421794718395E-11</v>
      </c>
      <c r="K1022" s="115">
        <v>8.4795690041500505E-11</v>
      </c>
      <c r="L1022" s="115">
        <v>-4.6872784361743E-11</v>
      </c>
      <c r="M1022" s="115">
        <v>4.7020692411926098E-11</v>
      </c>
    </row>
    <row r="1023" spans="1:13" x14ac:dyDescent="0.35">
      <c r="A1023" s="1" t="s">
        <v>32</v>
      </c>
      <c r="B1023" s="1">
        <v>910</v>
      </c>
      <c r="C1023" s="1" t="s">
        <v>43</v>
      </c>
      <c r="D1023" s="43">
        <v>28</v>
      </c>
      <c r="F1023">
        <v>1022</v>
      </c>
      <c r="G1023" s="115">
        <v>4.2203840982385502E-13</v>
      </c>
      <c r="H1023" s="115">
        <v>1.3871003758079099E-12</v>
      </c>
      <c r="I1023" s="115">
        <v>2.2362278416763401E-11</v>
      </c>
      <c r="J1023" s="115">
        <v>-5.8989083410823996E-11</v>
      </c>
      <c r="K1023" s="115">
        <v>8.0096300138223195E-11</v>
      </c>
      <c r="L1023" s="115">
        <v>-4.34903932650725E-11</v>
      </c>
      <c r="M1023" s="115">
        <v>5.0446842049922699E-11</v>
      </c>
    </row>
    <row r="1024" spans="1:13" x14ac:dyDescent="0.35">
      <c r="A1024" s="1" t="s">
        <v>32</v>
      </c>
      <c r="B1024" s="1">
        <v>911</v>
      </c>
      <c r="C1024" s="1" t="s">
        <v>43</v>
      </c>
      <c r="D1024" s="43">
        <v>29</v>
      </c>
      <c r="F1024">
        <v>1023</v>
      </c>
      <c r="G1024" s="115">
        <v>6.2794530077120797E-13</v>
      </c>
      <c r="H1024" s="115">
        <v>6.0101568980479098E-13</v>
      </c>
      <c r="I1024" s="115">
        <v>2.2723210731122899E-11</v>
      </c>
      <c r="J1024" s="115">
        <v>-7.0341167191089806E-11</v>
      </c>
      <c r="K1024" s="115">
        <v>6.24103784602749E-11</v>
      </c>
      <c r="L1024" s="115">
        <v>-4.5358398008709997E-11</v>
      </c>
      <c r="M1024" s="115">
        <v>4.7369507358024998E-11</v>
      </c>
    </row>
    <row r="1025" spans="1:13" x14ac:dyDescent="0.35">
      <c r="A1025" s="1" t="s">
        <v>32</v>
      </c>
      <c r="B1025" s="1">
        <v>912</v>
      </c>
      <c r="C1025" s="1" t="s">
        <v>43</v>
      </c>
      <c r="D1025" s="43">
        <v>30</v>
      </c>
      <c r="F1025">
        <v>1024</v>
      </c>
      <c r="G1025" s="115">
        <v>2.21642143310505E-12</v>
      </c>
      <c r="H1025" s="115">
        <v>1.7267155483469399E-12</v>
      </c>
      <c r="I1025" s="115">
        <v>2.11533056912301E-11</v>
      </c>
      <c r="J1025" s="115">
        <v>-6.8089277363189297E-11</v>
      </c>
      <c r="K1025" s="115">
        <v>6.1503982883653802E-11</v>
      </c>
      <c r="L1025" s="115">
        <v>-4.19816057747025E-11</v>
      </c>
      <c r="M1025" s="115">
        <v>4.4473678779404198E-11</v>
      </c>
    </row>
    <row r="1026" spans="1:13" x14ac:dyDescent="0.35">
      <c r="A1026" s="1" t="s">
        <v>32</v>
      </c>
      <c r="B1026" s="1">
        <v>913</v>
      </c>
      <c r="C1026" s="1" t="s">
        <v>43</v>
      </c>
      <c r="D1026" s="43">
        <v>31</v>
      </c>
      <c r="F1026">
        <v>1025</v>
      </c>
      <c r="G1026" s="115">
        <v>-5.3950991773048005E-13</v>
      </c>
      <c r="H1026" s="115">
        <v>-4.5391818092412902E-13</v>
      </c>
      <c r="I1026" s="115">
        <v>2.13554383978558E-11</v>
      </c>
      <c r="J1026" s="115">
        <v>-6.5714458582845496E-11</v>
      </c>
      <c r="K1026" s="115">
        <v>5.9934192278998298E-11</v>
      </c>
      <c r="L1026" s="115">
        <v>-4.3516955515658101E-11</v>
      </c>
      <c r="M1026" s="115">
        <v>3.9410513640531303E-11</v>
      </c>
    </row>
    <row r="1027" spans="1:13" x14ac:dyDescent="0.35">
      <c r="A1027" s="1" t="s">
        <v>32</v>
      </c>
      <c r="B1027" s="1">
        <v>914</v>
      </c>
      <c r="C1027" s="1" t="s">
        <v>43</v>
      </c>
      <c r="D1027" s="43">
        <v>32</v>
      </c>
      <c r="F1027">
        <v>1026</v>
      </c>
      <c r="G1027" s="115">
        <v>5.0913202831772198E-14</v>
      </c>
      <c r="H1027" s="115">
        <v>1.04842257835174E-12</v>
      </c>
      <c r="I1027" s="115">
        <v>2.0671198914650999E-11</v>
      </c>
      <c r="J1027" s="115">
        <v>-6.5428734368230701E-11</v>
      </c>
      <c r="K1027" s="115">
        <v>7.6168068257991898E-11</v>
      </c>
      <c r="L1027" s="115">
        <v>-3.8167488609131402E-11</v>
      </c>
      <c r="M1027" s="115">
        <v>4.2691193081942199E-11</v>
      </c>
    </row>
    <row r="1028" spans="1:13" x14ac:dyDescent="0.35">
      <c r="A1028" s="1" t="s">
        <v>32</v>
      </c>
      <c r="B1028" s="1">
        <v>915</v>
      </c>
      <c r="C1028" s="1" t="s">
        <v>43</v>
      </c>
      <c r="D1028" s="43">
        <v>33</v>
      </c>
      <c r="F1028">
        <v>1027</v>
      </c>
      <c r="G1028" s="115">
        <v>-9.8239771157212997E-13</v>
      </c>
      <c r="H1028" s="115">
        <v>-8.6174440303290602E-13</v>
      </c>
      <c r="I1028" s="115">
        <v>2.0817324932730799E-11</v>
      </c>
      <c r="J1028" s="115">
        <v>-6.3427237111031803E-11</v>
      </c>
      <c r="K1028" s="115">
        <v>6.9108865618025195E-11</v>
      </c>
      <c r="L1028" s="115">
        <v>-4.0627954354866003E-11</v>
      </c>
      <c r="M1028" s="115">
        <v>3.9745396455938499E-11</v>
      </c>
    </row>
    <row r="1029" spans="1:13" x14ac:dyDescent="0.35">
      <c r="A1029" s="1" t="s">
        <v>32</v>
      </c>
      <c r="B1029" s="1">
        <v>916</v>
      </c>
      <c r="C1029" s="1" t="s">
        <v>43</v>
      </c>
      <c r="D1029" s="43">
        <v>34</v>
      </c>
      <c r="F1029">
        <v>1028</v>
      </c>
      <c r="G1029" s="115">
        <v>-8.1352152936054896E-13</v>
      </c>
      <c r="H1029" s="115">
        <v>-7.4903926837708502E-13</v>
      </c>
      <c r="I1029" s="115">
        <v>2.2044475722014301E-11</v>
      </c>
      <c r="J1029" s="115">
        <v>-6.7134798791446496E-11</v>
      </c>
      <c r="K1029" s="115">
        <v>6.7301743786344096E-11</v>
      </c>
      <c r="L1029" s="115">
        <v>-4.6114262446894899E-11</v>
      </c>
      <c r="M1029" s="115">
        <v>4.27990357678542E-11</v>
      </c>
    </row>
    <row r="1030" spans="1:13" x14ac:dyDescent="0.35">
      <c r="A1030" s="1" t="s">
        <v>32</v>
      </c>
      <c r="B1030" s="1">
        <v>917</v>
      </c>
      <c r="C1030" s="1" t="s">
        <v>43</v>
      </c>
      <c r="D1030" s="43">
        <v>35</v>
      </c>
      <c r="F1030">
        <v>1029</v>
      </c>
      <c r="G1030">
        <v>0.28688516513758999</v>
      </c>
      <c r="H1030">
        <v>0.28633946627453599</v>
      </c>
      <c r="I1030">
        <v>5.9850711333572101E-2</v>
      </c>
      <c r="J1030">
        <v>0.131566183732961</v>
      </c>
      <c r="K1030">
        <v>0.43363737304473099</v>
      </c>
      <c r="L1030">
        <v>0.17146368834641501</v>
      </c>
      <c r="M1030">
        <v>0.399114402455017</v>
      </c>
    </row>
    <row r="1031" spans="1:13" x14ac:dyDescent="0.35">
      <c r="A1031" s="1" t="s">
        <v>32</v>
      </c>
      <c r="B1031" s="1">
        <v>918</v>
      </c>
      <c r="C1031" s="1" t="s">
        <v>43</v>
      </c>
      <c r="D1031" s="43">
        <v>36</v>
      </c>
      <c r="F1031">
        <v>1030</v>
      </c>
      <c r="G1031">
        <v>0.28708146494338699</v>
      </c>
      <c r="H1031">
        <v>0.28538183090160502</v>
      </c>
      <c r="I1031">
        <v>6.2423004946605597E-2</v>
      </c>
      <c r="J1031">
        <v>0.13352613908063801</v>
      </c>
      <c r="K1031">
        <v>0.44166404942090598</v>
      </c>
      <c r="L1031">
        <v>0.16630643018593599</v>
      </c>
      <c r="M1031">
        <v>0.40253800380495702</v>
      </c>
    </row>
    <row r="1032" spans="1:13" x14ac:dyDescent="0.35">
      <c r="A1032" s="1" t="s">
        <v>32</v>
      </c>
      <c r="B1032" s="1">
        <v>919</v>
      </c>
      <c r="C1032" s="1" t="s">
        <v>43</v>
      </c>
      <c r="D1032" s="43">
        <v>37</v>
      </c>
      <c r="F1032">
        <v>1031</v>
      </c>
      <c r="G1032">
        <v>0.28837668542582401</v>
      </c>
      <c r="H1032">
        <v>0.28650014812315699</v>
      </c>
      <c r="I1032">
        <v>5.9920085784241801E-2</v>
      </c>
      <c r="J1032">
        <v>0.13139864623279901</v>
      </c>
      <c r="K1032">
        <v>0.437553930471071</v>
      </c>
      <c r="L1032">
        <v>0.16663030786836699</v>
      </c>
      <c r="M1032">
        <v>0.39676208089843801</v>
      </c>
    </row>
    <row r="1033" spans="1:13" x14ac:dyDescent="0.35">
      <c r="A1033" s="1" t="s">
        <v>32</v>
      </c>
      <c r="B1033" s="1">
        <v>920</v>
      </c>
      <c r="C1033" s="1" t="s">
        <v>43</v>
      </c>
      <c r="D1033" s="43">
        <v>38</v>
      </c>
      <c r="F1033">
        <v>1032</v>
      </c>
      <c r="G1033">
        <v>0.29165435039183901</v>
      </c>
      <c r="H1033">
        <v>0.288441730537985</v>
      </c>
      <c r="I1033">
        <v>6.0758790402068698E-2</v>
      </c>
      <c r="J1033">
        <v>0.129775078445346</v>
      </c>
      <c r="K1033">
        <v>0.45036485035292001</v>
      </c>
      <c r="L1033">
        <v>0.17497457593572899</v>
      </c>
      <c r="M1033">
        <v>0.40283973725031502</v>
      </c>
    </row>
    <row r="1034" spans="1:13" x14ac:dyDescent="0.35">
      <c r="A1034" s="1" t="s">
        <v>32</v>
      </c>
      <c r="B1034" s="1">
        <v>921</v>
      </c>
      <c r="C1034" s="1" t="s">
        <v>43</v>
      </c>
      <c r="D1034" s="43">
        <v>39</v>
      </c>
      <c r="F1034">
        <v>1033</v>
      </c>
      <c r="G1034">
        <v>0.28757684608299799</v>
      </c>
      <c r="H1034">
        <v>0.287272857255713</v>
      </c>
      <c r="I1034">
        <v>6.00163742158666E-2</v>
      </c>
      <c r="J1034">
        <v>0.12336503019907</v>
      </c>
      <c r="K1034">
        <v>0.43916733004157299</v>
      </c>
      <c r="L1034">
        <v>0.17564589524001101</v>
      </c>
      <c r="M1034">
        <v>0.40242308842415903</v>
      </c>
    </row>
    <row r="1035" spans="1:13" x14ac:dyDescent="0.35">
      <c r="A1035" s="1" t="s">
        <v>32</v>
      </c>
      <c r="B1035" s="1">
        <v>922</v>
      </c>
      <c r="C1035" s="1" t="s">
        <v>43</v>
      </c>
      <c r="D1035" s="43">
        <v>40</v>
      </c>
      <c r="F1035">
        <v>1034</v>
      </c>
      <c r="G1035">
        <v>0.29110329150847702</v>
      </c>
      <c r="H1035">
        <v>0.29041173628047601</v>
      </c>
      <c r="I1035">
        <v>6.2824306931434801E-2</v>
      </c>
      <c r="J1035">
        <v>0.13214761347988899</v>
      </c>
      <c r="K1035">
        <v>0.446781597218948</v>
      </c>
      <c r="L1035">
        <v>0.168476900894862</v>
      </c>
      <c r="M1035">
        <v>0.40828355481420903</v>
      </c>
    </row>
    <row r="1036" spans="1:13" x14ac:dyDescent="0.35">
      <c r="A1036" s="1" t="s">
        <v>32</v>
      </c>
      <c r="B1036" s="1">
        <v>923</v>
      </c>
      <c r="C1036" s="1" t="s">
        <v>43</v>
      </c>
      <c r="D1036" s="43">
        <v>41</v>
      </c>
      <c r="F1036">
        <v>1035</v>
      </c>
      <c r="G1036">
        <v>0.29327595669165801</v>
      </c>
      <c r="H1036">
        <v>0.29254340802351803</v>
      </c>
      <c r="I1036">
        <v>5.94070034536218E-2</v>
      </c>
      <c r="J1036">
        <v>0.13748130701563999</v>
      </c>
      <c r="K1036">
        <v>0.439421860811889</v>
      </c>
      <c r="L1036">
        <v>0.17513244470172601</v>
      </c>
      <c r="M1036">
        <v>0.40510883762350403</v>
      </c>
    </row>
    <row r="1037" spans="1:13" x14ac:dyDescent="0.35">
      <c r="A1037" s="1" t="s">
        <v>32</v>
      </c>
      <c r="B1037" s="1">
        <v>924</v>
      </c>
      <c r="C1037" s="1" t="s">
        <v>43</v>
      </c>
      <c r="D1037" s="43">
        <v>42</v>
      </c>
      <c r="F1037">
        <v>1036</v>
      </c>
      <c r="G1037">
        <v>0.29177620795526399</v>
      </c>
      <c r="H1037">
        <v>0.28996389826431501</v>
      </c>
      <c r="I1037">
        <v>6.1611935620212298E-2</v>
      </c>
      <c r="J1037">
        <v>0.14241236749594999</v>
      </c>
      <c r="K1037">
        <v>0.44212168235497001</v>
      </c>
      <c r="L1037">
        <v>0.169261246643619</v>
      </c>
      <c r="M1037">
        <v>0.40887876395172801</v>
      </c>
    </row>
    <row r="1038" spans="1:13" x14ac:dyDescent="0.35">
      <c r="A1038" s="1" t="s">
        <v>32</v>
      </c>
      <c r="B1038" s="1">
        <v>925</v>
      </c>
      <c r="C1038" s="1" t="s">
        <v>43</v>
      </c>
      <c r="D1038" s="43">
        <v>43</v>
      </c>
      <c r="F1038">
        <v>1037</v>
      </c>
      <c r="G1038">
        <v>0.28831941129768901</v>
      </c>
      <c r="H1038">
        <v>0.28683342683070301</v>
      </c>
      <c r="I1038">
        <v>6.2022296787285797E-2</v>
      </c>
      <c r="J1038">
        <v>0.137984104496609</v>
      </c>
      <c r="K1038">
        <v>0.43005109143042097</v>
      </c>
      <c r="L1038">
        <v>0.171796929163685</v>
      </c>
      <c r="M1038">
        <v>0.40224653007275601</v>
      </c>
    </row>
    <row r="1039" spans="1:13" x14ac:dyDescent="0.35">
      <c r="A1039" s="1" t="s">
        <v>32</v>
      </c>
      <c r="B1039" s="1">
        <v>926</v>
      </c>
      <c r="C1039" s="1" t="s">
        <v>43</v>
      </c>
      <c r="D1039" s="43">
        <v>44</v>
      </c>
      <c r="F1039">
        <v>1038</v>
      </c>
      <c r="G1039">
        <v>0.28995457549465697</v>
      </c>
      <c r="H1039">
        <v>0.29174255853789599</v>
      </c>
      <c r="I1039">
        <v>6.0751556509867799E-2</v>
      </c>
      <c r="J1039">
        <v>0.11634324881069499</v>
      </c>
      <c r="K1039">
        <v>0.45069539987427898</v>
      </c>
      <c r="L1039">
        <v>0.17859370080544101</v>
      </c>
      <c r="M1039">
        <v>0.40952954816885101</v>
      </c>
    </row>
    <row r="1040" spans="1:13" x14ac:dyDescent="0.35">
      <c r="A1040" s="1" t="s">
        <v>32</v>
      </c>
      <c r="B1040" s="1">
        <v>927</v>
      </c>
      <c r="C1040" s="1" t="s">
        <v>43</v>
      </c>
      <c r="D1040" s="43">
        <v>45</v>
      </c>
      <c r="F1040">
        <v>1039</v>
      </c>
      <c r="G1040">
        <v>0.31745249804333803</v>
      </c>
      <c r="H1040">
        <v>0.31009855424393701</v>
      </c>
      <c r="I1040">
        <v>7.2735058567947999E-2</v>
      </c>
      <c r="J1040">
        <v>0.13181245270455</v>
      </c>
      <c r="K1040">
        <v>0.48268824036256902</v>
      </c>
      <c r="L1040">
        <v>0.161215730988475</v>
      </c>
      <c r="M1040">
        <v>0.43410846968259797</v>
      </c>
    </row>
    <row r="1041" spans="1:13" x14ac:dyDescent="0.35">
      <c r="A1041" s="1" t="s">
        <v>32</v>
      </c>
      <c r="B1041" s="1">
        <v>928</v>
      </c>
      <c r="C1041" s="1" t="s">
        <v>43</v>
      </c>
      <c r="D1041" s="43">
        <v>46</v>
      </c>
      <c r="F1041">
        <v>1040</v>
      </c>
      <c r="G1041">
        <v>0.31793489325915902</v>
      </c>
      <c r="H1041">
        <v>0.30988437733707103</v>
      </c>
      <c r="I1041">
        <v>7.3528036422434898E-2</v>
      </c>
      <c r="J1041">
        <v>0.117185732136142</v>
      </c>
      <c r="K1041">
        <v>0.48663405509507002</v>
      </c>
      <c r="L1041">
        <v>0.16449378431181</v>
      </c>
      <c r="M1041">
        <v>0.43517890006096399</v>
      </c>
    </row>
    <row r="1042" spans="1:13" x14ac:dyDescent="0.35">
      <c r="A1042" s="1" t="s">
        <v>32</v>
      </c>
      <c r="B1042" s="1">
        <v>929</v>
      </c>
      <c r="C1042" s="1" t="s">
        <v>43</v>
      </c>
      <c r="D1042" s="43">
        <v>47</v>
      </c>
      <c r="F1042">
        <v>1041</v>
      </c>
      <c r="G1042">
        <v>0.31558707444890799</v>
      </c>
      <c r="H1042">
        <v>0.309148881895907</v>
      </c>
      <c r="I1042">
        <v>6.9600789224162393E-2</v>
      </c>
      <c r="J1042">
        <v>0.132765097792858</v>
      </c>
      <c r="K1042">
        <v>0.47761053876725901</v>
      </c>
      <c r="L1042">
        <v>0.17385558212228899</v>
      </c>
      <c r="M1042">
        <v>0.42904774892045799</v>
      </c>
    </row>
    <row r="1043" spans="1:13" x14ac:dyDescent="0.35">
      <c r="A1043" s="1" t="s">
        <v>32</v>
      </c>
      <c r="B1043" s="1">
        <v>930</v>
      </c>
      <c r="C1043" s="1" t="s">
        <v>43</v>
      </c>
      <c r="D1043" s="43">
        <v>48</v>
      </c>
      <c r="F1043">
        <v>1042</v>
      </c>
      <c r="G1043">
        <v>0.31665948968003099</v>
      </c>
      <c r="H1043">
        <v>0.31053732408747697</v>
      </c>
      <c r="I1043">
        <v>7.1568957629342803E-2</v>
      </c>
      <c r="J1043">
        <v>0.12245559117965001</v>
      </c>
      <c r="K1043">
        <v>0.470131404962912</v>
      </c>
      <c r="L1043">
        <v>0.164153631719929</v>
      </c>
      <c r="M1043">
        <v>0.43359099252098499</v>
      </c>
    </row>
    <row r="1044" spans="1:13" x14ac:dyDescent="0.35">
      <c r="A1044" s="1" t="s">
        <v>32</v>
      </c>
      <c r="B1044" s="1">
        <v>931</v>
      </c>
      <c r="C1044" s="1" t="s">
        <v>43</v>
      </c>
      <c r="D1044" s="43">
        <v>49</v>
      </c>
      <c r="F1044">
        <v>1043</v>
      </c>
      <c r="G1044">
        <v>0.31402413693065501</v>
      </c>
      <c r="H1044">
        <v>0.31025415434438502</v>
      </c>
      <c r="I1044">
        <v>7.0530208726181806E-2</v>
      </c>
      <c r="J1044">
        <v>0.13467318009472801</v>
      </c>
      <c r="K1044">
        <v>0.46686295128943101</v>
      </c>
      <c r="L1044">
        <v>0.16726212807427501</v>
      </c>
      <c r="M1044">
        <v>0.43438961197821402</v>
      </c>
    </row>
    <row r="1045" spans="1:13" x14ac:dyDescent="0.35">
      <c r="A1045" s="1" t="s">
        <v>32</v>
      </c>
      <c r="B1045" s="1">
        <v>932</v>
      </c>
      <c r="C1045" s="1" t="s">
        <v>43</v>
      </c>
      <c r="D1045" s="43">
        <v>50</v>
      </c>
      <c r="F1045">
        <v>1044</v>
      </c>
      <c r="G1045">
        <v>0.322587189957246</v>
      </c>
      <c r="H1045">
        <v>0.316508731130065</v>
      </c>
      <c r="I1045">
        <v>7.5711391132502998E-2</v>
      </c>
      <c r="J1045">
        <v>0.11628593836697</v>
      </c>
      <c r="K1045">
        <v>0.48455279606922202</v>
      </c>
      <c r="L1045">
        <v>0.158236191843175</v>
      </c>
      <c r="M1045">
        <v>0.44571926661521399</v>
      </c>
    </row>
    <row r="1046" spans="1:13" x14ac:dyDescent="0.35">
      <c r="A1046" s="1" t="s">
        <v>32</v>
      </c>
      <c r="B1046" s="1">
        <v>933</v>
      </c>
      <c r="C1046" s="1" t="s">
        <v>43</v>
      </c>
      <c r="D1046" s="43">
        <v>51</v>
      </c>
      <c r="F1046">
        <v>1045</v>
      </c>
      <c r="G1046">
        <v>0.32406767334707698</v>
      </c>
      <c r="H1046">
        <v>0.318459386957966</v>
      </c>
      <c r="I1046">
        <v>7.7717203838180898E-2</v>
      </c>
      <c r="J1046">
        <v>0.111695105395501</v>
      </c>
      <c r="K1046">
        <v>0.47597985080819399</v>
      </c>
      <c r="L1046">
        <v>0.15630130999715999</v>
      </c>
      <c r="M1046">
        <v>0.45195780605903701</v>
      </c>
    </row>
    <row r="1047" spans="1:13" x14ac:dyDescent="0.35">
      <c r="A1047" s="1" t="s">
        <v>32</v>
      </c>
      <c r="B1047" s="1">
        <v>934</v>
      </c>
      <c r="C1047" s="1" t="s">
        <v>43</v>
      </c>
      <c r="D1047" s="43">
        <v>52</v>
      </c>
      <c r="F1047">
        <v>1046</v>
      </c>
      <c r="G1047">
        <v>0.33473094803888798</v>
      </c>
      <c r="H1047">
        <v>0.32439333285536898</v>
      </c>
      <c r="I1047">
        <v>7.6882029067716004E-2</v>
      </c>
      <c r="J1047">
        <v>0.115182246405187</v>
      </c>
      <c r="K1047">
        <v>0.49034231441666498</v>
      </c>
      <c r="L1047">
        <v>0.16450176225545199</v>
      </c>
      <c r="M1047">
        <v>0.45211660724918801</v>
      </c>
    </row>
    <row r="1048" spans="1:13" x14ac:dyDescent="0.35">
      <c r="A1048" s="1" t="s">
        <v>32</v>
      </c>
      <c r="B1048" s="1">
        <v>935</v>
      </c>
      <c r="C1048" s="1" t="s">
        <v>43</v>
      </c>
      <c r="D1048" s="43">
        <v>53</v>
      </c>
      <c r="F1048">
        <v>1047</v>
      </c>
      <c r="G1048">
        <v>0.32363532001197298</v>
      </c>
      <c r="H1048">
        <v>0.31618794511565601</v>
      </c>
      <c r="I1048">
        <v>7.9263777709550204E-2</v>
      </c>
      <c r="J1048">
        <v>0.106961259756274</v>
      </c>
      <c r="K1048">
        <v>0.48439512461643502</v>
      </c>
      <c r="L1048">
        <v>0.15431744710862799</v>
      </c>
      <c r="M1048">
        <v>0.45113639861166199</v>
      </c>
    </row>
    <row r="1049" spans="1:13" x14ac:dyDescent="0.35">
      <c r="A1049" s="1" t="s">
        <v>32</v>
      </c>
      <c r="B1049" s="1">
        <v>936</v>
      </c>
      <c r="C1049" s="1" t="s">
        <v>43</v>
      </c>
      <c r="D1049" s="43">
        <v>54</v>
      </c>
      <c r="F1049">
        <v>1048</v>
      </c>
      <c r="G1049">
        <v>0.324241568121657</v>
      </c>
      <c r="H1049">
        <v>0.31765990671490302</v>
      </c>
      <c r="I1049">
        <v>7.5474619580469998E-2</v>
      </c>
      <c r="J1049">
        <v>0.116408401751982</v>
      </c>
      <c r="K1049">
        <v>0.48966629945950002</v>
      </c>
      <c r="L1049">
        <v>0.164541711473983</v>
      </c>
      <c r="M1049">
        <v>0.44996145656778702</v>
      </c>
    </row>
    <row r="1050" spans="1:13" x14ac:dyDescent="0.35">
      <c r="A1050" s="1" t="s">
        <v>32</v>
      </c>
      <c r="B1050" s="1">
        <v>937</v>
      </c>
      <c r="C1050" s="1" t="s">
        <v>43</v>
      </c>
      <c r="D1050" s="43">
        <v>55</v>
      </c>
      <c r="F1050">
        <v>1049</v>
      </c>
      <c r="G1050">
        <v>0.34570422709312398</v>
      </c>
      <c r="H1050">
        <v>0.33154072389426997</v>
      </c>
      <c r="I1050">
        <v>8.6462329342451502E-2</v>
      </c>
      <c r="J1050">
        <v>8.6887444686120904E-2</v>
      </c>
      <c r="K1050">
        <v>0.49215530958116999</v>
      </c>
      <c r="L1050">
        <v>0.139030481547709</v>
      </c>
      <c r="M1050">
        <v>0.46316977092386002</v>
      </c>
    </row>
    <row r="1051" spans="1:13" x14ac:dyDescent="0.35">
      <c r="A1051" s="1" t="s">
        <v>32</v>
      </c>
      <c r="B1051" s="1">
        <v>938</v>
      </c>
      <c r="C1051" s="1" t="s">
        <v>43</v>
      </c>
      <c r="D1051" s="43">
        <v>56</v>
      </c>
      <c r="F1051">
        <v>1050</v>
      </c>
      <c r="G1051">
        <v>0.33517373338692902</v>
      </c>
      <c r="H1051">
        <v>0.32317522563186402</v>
      </c>
      <c r="I1051">
        <v>9.2362740165450596E-2</v>
      </c>
      <c r="J1051">
        <v>7.7576452282310096E-2</v>
      </c>
      <c r="K1051">
        <v>0.50528405792032305</v>
      </c>
      <c r="L1051">
        <v>0.13229903046942099</v>
      </c>
      <c r="M1051">
        <v>0.465695003465043</v>
      </c>
    </row>
    <row r="1052" spans="1:13" x14ac:dyDescent="0.35">
      <c r="A1052" s="1" t="s">
        <v>32</v>
      </c>
      <c r="B1052" s="1">
        <v>939</v>
      </c>
      <c r="C1052" s="1" t="s">
        <v>43</v>
      </c>
      <c r="D1052" s="43">
        <v>57</v>
      </c>
      <c r="F1052">
        <v>1051</v>
      </c>
      <c r="G1052">
        <v>0.339355511857035</v>
      </c>
      <c r="H1052">
        <v>0.32823838977270198</v>
      </c>
      <c r="I1052">
        <v>8.8182257476642406E-2</v>
      </c>
      <c r="J1052">
        <v>9.6289471718290207E-2</v>
      </c>
      <c r="K1052">
        <v>0.50827340622474304</v>
      </c>
      <c r="L1052">
        <v>0.14220495943699299</v>
      </c>
      <c r="M1052">
        <v>0.46747532987676499</v>
      </c>
    </row>
    <row r="1053" spans="1:13" x14ac:dyDescent="0.35">
      <c r="A1053" s="1" t="s">
        <v>32</v>
      </c>
      <c r="B1053" s="1">
        <v>940</v>
      </c>
      <c r="C1053" s="1" t="s">
        <v>43</v>
      </c>
      <c r="D1053" s="43">
        <v>58</v>
      </c>
      <c r="F1053">
        <v>1052</v>
      </c>
      <c r="G1053">
        <v>0.33737758410317498</v>
      </c>
      <c r="H1053">
        <v>0.32422709282675199</v>
      </c>
      <c r="I1053">
        <v>8.7496852359427404E-2</v>
      </c>
      <c r="J1053">
        <v>8.0890662351822407E-2</v>
      </c>
      <c r="K1053">
        <v>0.49103210767369199</v>
      </c>
      <c r="L1053">
        <v>0.14245428523518899</v>
      </c>
      <c r="M1053">
        <v>0.460559919308137</v>
      </c>
    </row>
    <row r="1054" spans="1:13" x14ac:dyDescent="0.35">
      <c r="A1054" s="1" t="s">
        <v>32</v>
      </c>
      <c r="B1054" s="1">
        <v>941</v>
      </c>
      <c r="C1054" s="1" t="s">
        <v>43</v>
      </c>
      <c r="D1054" s="43">
        <v>59</v>
      </c>
      <c r="F1054">
        <v>1053</v>
      </c>
      <c r="G1054">
        <v>0.33939774715051102</v>
      </c>
      <c r="H1054">
        <v>0.32348839096197302</v>
      </c>
      <c r="I1054">
        <v>8.9808242246188205E-2</v>
      </c>
      <c r="J1054">
        <v>8.6400861096457296E-2</v>
      </c>
      <c r="K1054">
        <v>0.50429956038118795</v>
      </c>
      <c r="L1054">
        <v>0.13031310952326</v>
      </c>
      <c r="M1054">
        <v>0.458933948259932</v>
      </c>
    </row>
    <row r="1055" spans="1:13" x14ac:dyDescent="0.35">
      <c r="A1055" s="1" t="s">
        <v>32</v>
      </c>
      <c r="B1055" s="1">
        <v>942</v>
      </c>
      <c r="C1055" s="1" t="s">
        <v>43</v>
      </c>
      <c r="D1055" s="43">
        <v>60</v>
      </c>
      <c r="F1055">
        <v>1054</v>
      </c>
      <c r="G1055">
        <v>0.30861955381400002</v>
      </c>
      <c r="H1055">
        <v>0.304628998719989</v>
      </c>
      <c r="I1055">
        <v>7.6793662701865398E-2</v>
      </c>
      <c r="J1055">
        <v>0.110608915555495</v>
      </c>
      <c r="K1055">
        <v>0.47284913701850101</v>
      </c>
      <c r="L1055">
        <v>0.16290900226559299</v>
      </c>
      <c r="M1055">
        <v>0.43306535668790502</v>
      </c>
    </row>
    <row r="1056" spans="1:13" x14ac:dyDescent="0.35">
      <c r="A1056" s="1" t="s">
        <v>32</v>
      </c>
      <c r="B1056" s="1">
        <v>943</v>
      </c>
      <c r="C1056" s="1" t="s">
        <v>43</v>
      </c>
      <c r="D1056" s="43">
        <v>61</v>
      </c>
      <c r="F1056">
        <v>1055</v>
      </c>
      <c r="G1056">
        <v>0.31112641685432302</v>
      </c>
      <c r="H1056">
        <v>0.30353678775727899</v>
      </c>
      <c r="I1056">
        <v>7.5315367085950505E-2</v>
      </c>
      <c r="J1056">
        <v>0.11306724012588799</v>
      </c>
      <c r="K1056">
        <v>0.47064102591352902</v>
      </c>
      <c r="L1056">
        <v>0.15198629060195401</v>
      </c>
      <c r="M1056">
        <v>0.42936999685068999</v>
      </c>
    </row>
    <row r="1057" spans="1:13" x14ac:dyDescent="0.35">
      <c r="A1057" s="1" t="s">
        <v>32</v>
      </c>
      <c r="B1057" s="1">
        <v>944</v>
      </c>
      <c r="C1057" s="1" t="s">
        <v>43</v>
      </c>
      <c r="D1057" s="43">
        <v>62</v>
      </c>
      <c r="F1057">
        <v>1056</v>
      </c>
      <c r="G1057">
        <v>0.30895141285073702</v>
      </c>
      <c r="H1057">
        <v>0.30438453418204098</v>
      </c>
      <c r="I1057">
        <v>7.6556732475604405E-2</v>
      </c>
      <c r="J1057">
        <v>0.116163551156989</v>
      </c>
      <c r="K1057">
        <v>0.46371784604175498</v>
      </c>
      <c r="L1057">
        <v>0.161999221529495</v>
      </c>
      <c r="M1057">
        <v>0.43760475128325599</v>
      </c>
    </row>
    <row r="1058" spans="1:13" x14ac:dyDescent="0.35">
      <c r="A1058" s="1" t="s">
        <v>32</v>
      </c>
      <c r="B1058" s="1">
        <v>945</v>
      </c>
      <c r="C1058" s="1" t="s">
        <v>43</v>
      </c>
      <c r="D1058" s="43">
        <v>63</v>
      </c>
      <c r="F1058">
        <v>1057</v>
      </c>
      <c r="G1058">
        <v>0.31325954748102403</v>
      </c>
      <c r="H1058">
        <v>0.30645373059701703</v>
      </c>
      <c r="I1058">
        <v>7.59638642048618E-2</v>
      </c>
      <c r="J1058">
        <v>0.112032593974075</v>
      </c>
      <c r="K1058">
        <v>0.47805172078668101</v>
      </c>
      <c r="L1058">
        <v>0.15470901124287401</v>
      </c>
      <c r="M1058">
        <v>0.43314329699863402</v>
      </c>
    </row>
    <row r="1059" spans="1:13" x14ac:dyDescent="0.35">
      <c r="A1059" s="1" t="s">
        <v>32</v>
      </c>
      <c r="B1059" s="1">
        <v>946</v>
      </c>
      <c r="C1059" s="1" t="s">
        <v>43</v>
      </c>
      <c r="D1059" s="43">
        <v>64</v>
      </c>
      <c r="F1059">
        <v>1058</v>
      </c>
      <c r="G1059">
        <v>0.31191099686266299</v>
      </c>
      <c r="H1059">
        <v>0.30557687859103699</v>
      </c>
      <c r="I1059">
        <v>7.7337939945385195E-2</v>
      </c>
      <c r="J1059">
        <v>0.11301099148390201</v>
      </c>
      <c r="K1059">
        <v>0.46938258886643702</v>
      </c>
      <c r="L1059">
        <v>0.15038313273926299</v>
      </c>
      <c r="M1059">
        <v>0.43663527357187498</v>
      </c>
    </row>
    <row r="1060" spans="1:13" x14ac:dyDescent="0.35">
      <c r="A1060" s="1" t="s">
        <v>32</v>
      </c>
      <c r="B1060" s="1">
        <v>947</v>
      </c>
      <c r="C1060" s="1" t="s">
        <v>43</v>
      </c>
      <c r="D1060" s="43">
        <v>65</v>
      </c>
      <c r="F1060">
        <v>1059</v>
      </c>
      <c r="G1060">
        <v>0.28877695527554997</v>
      </c>
      <c r="H1060">
        <v>0.28876892918241298</v>
      </c>
      <c r="I1060">
        <v>6.9365414182508203E-2</v>
      </c>
      <c r="J1060">
        <v>0.124698240343298</v>
      </c>
      <c r="K1060">
        <v>0.461861355335903</v>
      </c>
      <c r="L1060">
        <v>0.15826348365850401</v>
      </c>
      <c r="M1060">
        <v>0.41432491725514697</v>
      </c>
    </row>
    <row r="1061" spans="1:13" x14ac:dyDescent="0.35">
      <c r="A1061" s="1" t="s">
        <v>32</v>
      </c>
      <c r="B1061" s="1">
        <v>948</v>
      </c>
      <c r="C1061" s="1" t="s">
        <v>43</v>
      </c>
      <c r="D1061" s="43">
        <v>66</v>
      </c>
      <c r="F1061">
        <v>1060</v>
      </c>
      <c r="G1061">
        <v>0.28522549826563098</v>
      </c>
      <c r="H1061">
        <v>0.285123873207203</v>
      </c>
      <c r="I1061">
        <v>6.7587533379154199E-2</v>
      </c>
      <c r="J1061">
        <v>0.12942676612013601</v>
      </c>
      <c r="K1061">
        <v>0.46633784845919002</v>
      </c>
      <c r="L1061">
        <v>0.15942278174253899</v>
      </c>
      <c r="M1061">
        <v>0.41232616028232799</v>
      </c>
    </row>
    <row r="1062" spans="1:13" x14ac:dyDescent="0.35">
      <c r="A1062" s="1" t="s">
        <v>32</v>
      </c>
      <c r="B1062" s="1">
        <v>949</v>
      </c>
      <c r="C1062" s="1" t="s">
        <v>43</v>
      </c>
      <c r="D1062" s="43">
        <v>67</v>
      </c>
      <c r="F1062">
        <v>1061</v>
      </c>
      <c r="G1062">
        <v>0.29103671860045299</v>
      </c>
      <c r="H1062">
        <v>0.28832242261480301</v>
      </c>
      <c r="I1062">
        <v>6.4856872673726196E-2</v>
      </c>
      <c r="J1062">
        <v>0.131203371819863</v>
      </c>
      <c r="K1062">
        <v>0.46429556220132701</v>
      </c>
      <c r="L1062">
        <v>0.162575402879237</v>
      </c>
      <c r="M1062">
        <v>0.40440660732073502</v>
      </c>
    </row>
    <row r="1063" spans="1:13" x14ac:dyDescent="0.35">
      <c r="A1063" s="1" t="s">
        <v>32</v>
      </c>
      <c r="B1063" s="1">
        <v>950</v>
      </c>
      <c r="C1063" s="1" t="s">
        <v>43</v>
      </c>
      <c r="D1063" s="43">
        <v>68</v>
      </c>
      <c r="F1063">
        <v>1062</v>
      </c>
      <c r="G1063">
        <v>0.28970645486590002</v>
      </c>
      <c r="H1063">
        <v>0.290543069573382</v>
      </c>
      <c r="I1063">
        <v>6.7919809644139101E-2</v>
      </c>
      <c r="J1063">
        <v>0.12380929156902799</v>
      </c>
      <c r="K1063">
        <v>0.45217560631361298</v>
      </c>
      <c r="L1063">
        <v>0.160413460192178</v>
      </c>
      <c r="M1063">
        <v>0.41657334563669102</v>
      </c>
    </row>
    <row r="1064" spans="1:13" x14ac:dyDescent="0.35">
      <c r="A1064" s="1" t="s">
        <v>32</v>
      </c>
      <c r="B1064" s="1">
        <v>951</v>
      </c>
      <c r="C1064" s="1" t="s">
        <v>43</v>
      </c>
      <c r="D1064" s="43">
        <v>69</v>
      </c>
      <c r="F1064">
        <v>1063</v>
      </c>
      <c r="G1064">
        <v>0.28799276044332101</v>
      </c>
      <c r="H1064">
        <v>0.284963024156281</v>
      </c>
      <c r="I1064">
        <v>6.5796644635959398E-2</v>
      </c>
      <c r="J1064">
        <v>0.12699016237553701</v>
      </c>
      <c r="K1064">
        <v>0.45047200625474598</v>
      </c>
      <c r="L1064">
        <v>0.15849463002704001</v>
      </c>
      <c r="M1064">
        <v>0.40570407063902397</v>
      </c>
    </row>
    <row r="1065" spans="1:13" x14ac:dyDescent="0.35">
      <c r="A1065" s="1" t="s">
        <v>32</v>
      </c>
      <c r="B1065" s="1">
        <v>952</v>
      </c>
      <c r="C1065" s="1" t="s">
        <v>43</v>
      </c>
      <c r="D1065" s="43">
        <v>70</v>
      </c>
      <c r="F1065">
        <v>1064</v>
      </c>
      <c r="G1065">
        <v>0.30139377995469002</v>
      </c>
      <c r="H1065">
        <v>0.29883272567083902</v>
      </c>
      <c r="I1065">
        <v>6.6874067885932406E-2</v>
      </c>
      <c r="J1065">
        <v>0.139205921748182</v>
      </c>
      <c r="K1065">
        <v>0.43884252660172202</v>
      </c>
      <c r="L1065">
        <v>0.166145573093438</v>
      </c>
      <c r="M1065">
        <v>0.41764237281594202</v>
      </c>
    </row>
    <row r="1066" spans="1:13" x14ac:dyDescent="0.35">
      <c r="A1066" s="1" t="s">
        <v>32</v>
      </c>
      <c r="B1066" s="1">
        <v>953</v>
      </c>
      <c r="C1066" s="1" t="s">
        <v>43</v>
      </c>
      <c r="D1066" s="43">
        <v>71</v>
      </c>
      <c r="F1066">
        <v>1065</v>
      </c>
      <c r="G1066">
        <v>0.29615946984913499</v>
      </c>
      <c r="H1066">
        <v>0.29511672792659799</v>
      </c>
      <c r="I1066">
        <v>6.9251997940321997E-2</v>
      </c>
      <c r="J1066">
        <v>0.12512795321247999</v>
      </c>
      <c r="K1066">
        <v>0.46269381034886597</v>
      </c>
      <c r="L1066">
        <v>0.164394366528888</v>
      </c>
      <c r="M1066">
        <v>0.41866391880812898</v>
      </c>
    </row>
    <row r="1067" spans="1:13" x14ac:dyDescent="0.35">
      <c r="A1067" s="1" t="s">
        <v>32</v>
      </c>
      <c r="B1067" s="1">
        <v>954</v>
      </c>
      <c r="C1067" s="1" t="s">
        <v>43</v>
      </c>
      <c r="D1067" s="43">
        <v>72</v>
      </c>
      <c r="F1067">
        <v>1066</v>
      </c>
      <c r="G1067">
        <v>0.30198446573876597</v>
      </c>
      <c r="H1067">
        <v>0.29792807679196298</v>
      </c>
      <c r="I1067">
        <v>6.5984898161497302E-2</v>
      </c>
      <c r="J1067">
        <v>0.13669573260428999</v>
      </c>
      <c r="K1067">
        <v>0.46096274201646797</v>
      </c>
      <c r="L1067">
        <v>0.16803524115742499</v>
      </c>
      <c r="M1067">
        <v>0.41607972328306803</v>
      </c>
    </row>
    <row r="1068" spans="1:13" x14ac:dyDescent="0.35">
      <c r="A1068" s="1" t="s">
        <v>32</v>
      </c>
      <c r="B1068" s="1">
        <v>955</v>
      </c>
      <c r="C1068" s="1" t="s">
        <v>43</v>
      </c>
      <c r="D1068" s="43">
        <v>73</v>
      </c>
      <c r="F1068">
        <v>1067</v>
      </c>
      <c r="G1068">
        <v>0.302877236103685</v>
      </c>
      <c r="H1068">
        <v>0.29683643531667903</v>
      </c>
      <c r="I1068">
        <v>6.7376967389870396E-2</v>
      </c>
      <c r="J1068">
        <v>0.141438773797016</v>
      </c>
      <c r="K1068">
        <v>0.46776485072377699</v>
      </c>
      <c r="L1068">
        <v>0.170764581247695</v>
      </c>
      <c r="M1068">
        <v>0.41525344019278299</v>
      </c>
    </row>
    <row r="1069" spans="1:13" x14ac:dyDescent="0.35">
      <c r="A1069" s="1" t="s">
        <v>32</v>
      </c>
      <c r="B1069" s="1">
        <v>956</v>
      </c>
      <c r="C1069" s="1" t="s">
        <v>43</v>
      </c>
      <c r="D1069" s="43">
        <v>74</v>
      </c>
      <c r="F1069">
        <v>1068</v>
      </c>
      <c r="G1069">
        <v>0.29866499899701099</v>
      </c>
      <c r="H1069">
        <v>0.29649238964170399</v>
      </c>
      <c r="I1069">
        <v>6.6526765807322502E-2</v>
      </c>
      <c r="J1069">
        <v>0.11958477197392001</v>
      </c>
      <c r="K1069">
        <v>0.465404461257441</v>
      </c>
      <c r="L1069">
        <v>0.17195484324455701</v>
      </c>
      <c r="M1069">
        <v>0.41946892654296802</v>
      </c>
    </row>
    <row r="1070" spans="1:13" x14ac:dyDescent="0.35">
      <c r="A1070" s="1" t="s">
        <v>32</v>
      </c>
      <c r="B1070" s="1">
        <v>957</v>
      </c>
      <c r="C1070" s="1" t="s">
        <v>43</v>
      </c>
      <c r="D1070" s="43">
        <v>75</v>
      </c>
      <c r="F1070">
        <v>1069</v>
      </c>
      <c r="G1070">
        <v>0.29253306745039498</v>
      </c>
      <c r="H1070">
        <v>0.28935827204945702</v>
      </c>
      <c r="I1070">
        <v>8.3981770454575902E-2</v>
      </c>
      <c r="J1070">
        <v>8.5196277930621206E-2</v>
      </c>
      <c r="K1070">
        <v>0.48131511562590201</v>
      </c>
      <c r="L1070">
        <v>0.128953492416129</v>
      </c>
      <c r="M1070">
        <v>0.42773197705604699</v>
      </c>
    </row>
    <row r="1071" spans="1:13" x14ac:dyDescent="0.35">
      <c r="A1071" s="1" t="s">
        <v>32</v>
      </c>
      <c r="B1071" s="1">
        <v>958</v>
      </c>
      <c r="C1071" s="1" t="s">
        <v>43</v>
      </c>
      <c r="D1071" s="43">
        <v>76</v>
      </c>
      <c r="F1071">
        <v>1070</v>
      </c>
      <c r="G1071">
        <v>0.29344832395798698</v>
      </c>
      <c r="H1071">
        <v>0.28924581447202802</v>
      </c>
      <c r="I1071">
        <v>8.4950550972607605E-2</v>
      </c>
      <c r="J1071">
        <v>8.1979632318804799E-2</v>
      </c>
      <c r="K1071">
        <v>0.471500874413736</v>
      </c>
      <c r="L1071">
        <v>0.12784503612325199</v>
      </c>
      <c r="M1071">
        <v>0.43511837774920897</v>
      </c>
    </row>
    <row r="1072" spans="1:13" x14ac:dyDescent="0.35">
      <c r="A1072" s="1" t="s">
        <v>32</v>
      </c>
      <c r="B1072" s="1">
        <v>959</v>
      </c>
      <c r="C1072" s="1" t="s">
        <v>43</v>
      </c>
      <c r="D1072" s="43">
        <v>77</v>
      </c>
      <c r="F1072">
        <v>1071</v>
      </c>
      <c r="G1072">
        <v>0.29096466378807001</v>
      </c>
      <c r="H1072">
        <v>0.28935320823202099</v>
      </c>
      <c r="I1072">
        <v>8.5164131014459299E-2</v>
      </c>
      <c r="J1072">
        <v>8.1877214165870904E-2</v>
      </c>
      <c r="K1072">
        <v>0.47121315655498602</v>
      </c>
      <c r="L1072">
        <v>0.13159245148034801</v>
      </c>
      <c r="M1072">
        <v>0.43106754008261999</v>
      </c>
    </row>
    <row r="1073" spans="1:13" x14ac:dyDescent="0.35">
      <c r="A1073" s="1" t="s">
        <v>32</v>
      </c>
      <c r="B1073" s="1">
        <v>960</v>
      </c>
      <c r="C1073" s="1" t="s">
        <v>43</v>
      </c>
      <c r="D1073" s="43">
        <v>78</v>
      </c>
      <c r="F1073">
        <v>1072</v>
      </c>
      <c r="G1073">
        <v>0.303671244860169</v>
      </c>
      <c r="H1073">
        <v>0.29633718953555599</v>
      </c>
      <c r="I1073">
        <v>8.48082446159793E-2</v>
      </c>
      <c r="J1073">
        <v>9.87592566566802E-2</v>
      </c>
      <c r="K1073">
        <v>0.47158482959776599</v>
      </c>
      <c r="L1073">
        <v>0.13106417500571799</v>
      </c>
      <c r="M1073">
        <v>0.43880197787551301</v>
      </c>
    </row>
    <row r="1074" spans="1:13" x14ac:dyDescent="0.35">
      <c r="A1074" s="1" t="s">
        <v>32</v>
      </c>
      <c r="B1074" s="1">
        <v>961</v>
      </c>
      <c r="C1074" s="1" t="s">
        <v>43</v>
      </c>
      <c r="D1074" s="43">
        <v>79</v>
      </c>
      <c r="F1074">
        <v>1073</v>
      </c>
      <c r="G1074">
        <v>0.296011784083903</v>
      </c>
      <c r="H1074">
        <v>0.29007733977507399</v>
      </c>
      <c r="I1074">
        <v>8.2998234120347E-2</v>
      </c>
      <c r="J1074">
        <v>9.1928175572613305E-2</v>
      </c>
      <c r="K1074">
        <v>0.47848557477967102</v>
      </c>
      <c r="L1074">
        <v>0.122023921042258</v>
      </c>
      <c r="M1074">
        <v>0.428743431790231</v>
      </c>
    </row>
    <row r="1075" spans="1:13" x14ac:dyDescent="0.35">
      <c r="A1075" s="1" t="s">
        <v>32</v>
      </c>
      <c r="B1075" s="1">
        <v>962</v>
      </c>
      <c r="C1075" s="1" t="s">
        <v>43</v>
      </c>
      <c r="D1075" s="43">
        <v>80</v>
      </c>
      <c r="F1075">
        <v>1074</v>
      </c>
      <c r="G1075" s="115">
        <v>-2.2949828545523502E-13</v>
      </c>
      <c r="H1075" s="115">
        <v>-1.6904141278646499E-13</v>
      </c>
      <c r="I1075" s="115">
        <v>2.3447044612237601E-11</v>
      </c>
      <c r="J1075" s="115">
        <v>-7.6289938134706704E-11</v>
      </c>
      <c r="K1075" s="115">
        <v>7.9999502335095498E-11</v>
      </c>
      <c r="L1075" s="115">
        <v>-4.7755685212893803E-11</v>
      </c>
      <c r="M1075" s="115">
        <v>4.9954378841520603E-11</v>
      </c>
    </row>
    <row r="1076" spans="1:13" x14ac:dyDescent="0.35">
      <c r="A1076" s="1" t="s">
        <v>32</v>
      </c>
      <c r="B1076" s="1">
        <v>963</v>
      </c>
      <c r="C1076" s="1" t="s">
        <v>43</v>
      </c>
      <c r="D1076" s="43">
        <v>81</v>
      </c>
      <c r="F1076">
        <v>1075</v>
      </c>
      <c r="G1076" s="115">
        <v>-2.52120174626057E-13</v>
      </c>
      <c r="H1076" s="115">
        <v>2.57526923812604E-14</v>
      </c>
      <c r="I1076" s="115">
        <v>2.2309536092077001E-11</v>
      </c>
      <c r="J1076" s="115">
        <v>-6.4937223201868805E-11</v>
      </c>
      <c r="K1076" s="115">
        <v>6.4343847110249694E-11</v>
      </c>
      <c r="L1076" s="115">
        <v>-4.64387923196911E-11</v>
      </c>
      <c r="M1076" s="115">
        <v>4.3892670399016999E-11</v>
      </c>
    </row>
    <row r="1077" spans="1:13" x14ac:dyDescent="0.35">
      <c r="A1077" s="1" t="s">
        <v>32</v>
      </c>
      <c r="B1077" s="1">
        <v>964</v>
      </c>
      <c r="C1077" s="1" t="s">
        <v>43</v>
      </c>
      <c r="D1077" s="43">
        <v>82</v>
      </c>
      <c r="F1077">
        <v>1076</v>
      </c>
      <c r="G1077" s="115">
        <v>2.8260678579663202E-13</v>
      </c>
      <c r="H1077" s="115">
        <v>7.6030028041840395E-13</v>
      </c>
      <c r="I1077" s="115">
        <v>2.3517519370355E-11</v>
      </c>
      <c r="J1077" s="115">
        <v>-7.5437953706632804E-11</v>
      </c>
      <c r="K1077" s="115">
        <v>8.4210196154453099E-11</v>
      </c>
      <c r="L1077" s="115">
        <v>-4.7497617330097401E-11</v>
      </c>
      <c r="M1077" s="115">
        <v>4.8217748272111998E-11</v>
      </c>
    </row>
    <row r="1078" spans="1:13" x14ac:dyDescent="0.35">
      <c r="A1078" s="1" t="s">
        <v>32</v>
      </c>
      <c r="B1078" s="1">
        <v>965</v>
      </c>
      <c r="C1078" s="1" t="s">
        <v>43</v>
      </c>
      <c r="D1078" s="43">
        <v>83</v>
      </c>
      <c r="F1078">
        <v>1077</v>
      </c>
      <c r="G1078" s="115">
        <v>8.3695955471483704E-13</v>
      </c>
      <c r="H1078" s="115">
        <v>1.13420393656915E-12</v>
      </c>
      <c r="I1078" s="115">
        <v>2.30149183637047E-11</v>
      </c>
      <c r="J1078" s="115">
        <v>-7.6273278064929701E-11</v>
      </c>
      <c r="K1078" s="115">
        <v>8.09709063120612E-11</v>
      </c>
      <c r="L1078" s="115">
        <v>-4.8647259725082397E-11</v>
      </c>
      <c r="M1078" s="115">
        <v>5.0492124743230902E-11</v>
      </c>
    </row>
    <row r="1079" spans="1:13" x14ac:dyDescent="0.35">
      <c r="A1079" s="1" t="s">
        <v>32</v>
      </c>
      <c r="B1079" s="1">
        <v>966</v>
      </c>
      <c r="C1079" s="1" t="s">
        <v>43</v>
      </c>
      <c r="D1079" s="43">
        <v>84</v>
      </c>
      <c r="F1079">
        <v>1078</v>
      </c>
      <c r="G1079" s="115">
        <v>-1.3934840758291901E-13</v>
      </c>
      <c r="H1079" s="115">
        <v>-5.1964190351246897E-13</v>
      </c>
      <c r="I1079" s="115">
        <v>2.3281750167028001E-11</v>
      </c>
      <c r="J1079" s="115">
        <v>-8.1667449793412898E-11</v>
      </c>
      <c r="K1079" s="115">
        <v>7.9729221454585301E-11</v>
      </c>
      <c r="L1079" s="115">
        <v>-4.7688081854849503E-11</v>
      </c>
      <c r="M1079" s="115">
        <v>4.81943473064819E-11</v>
      </c>
    </row>
    <row r="1080" spans="1:13" x14ac:dyDescent="0.35">
      <c r="A1080" s="1" t="s">
        <v>32</v>
      </c>
      <c r="B1080" s="1">
        <v>967</v>
      </c>
      <c r="C1080" s="1" t="s">
        <v>43</v>
      </c>
      <c r="D1080" s="43">
        <v>85</v>
      </c>
      <c r="F1080">
        <v>1079</v>
      </c>
      <c r="G1080" s="115">
        <v>5.7971536034978997E-13</v>
      </c>
      <c r="H1080" s="115">
        <v>-1.15092981598325E-13</v>
      </c>
      <c r="I1080" s="115">
        <v>2.4243528244711199E-11</v>
      </c>
      <c r="J1080" s="115">
        <v>-7.0991454887785E-11</v>
      </c>
      <c r="K1080" s="115">
        <v>8.1294902938171304E-11</v>
      </c>
      <c r="L1080" s="115">
        <v>-5.1356185193147499E-11</v>
      </c>
      <c r="M1080" s="115">
        <v>4.7654246352231399E-11</v>
      </c>
    </row>
    <row r="1081" spans="1:13" x14ac:dyDescent="0.35">
      <c r="A1081" s="1" t="s">
        <v>32</v>
      </c>
      <c r="B1081" s="1">
        <v>968</v>
      </c>
      <c r="C1081" s="1" t="s">
        <v>43</v>
      </c>
      <c r="D1081" s="43">
        <v>86</v>
      </c>
      <c r="F1081">
        <v>1080</v>
      </c>
      <c r="G1081" s="115">
        <v>4.9304026569772105E-13</v>
      </c>
      <c r="H1081" s="115">
        <v>1.4009394795211999E-13</v>
      </c>
      <c r="I1081" s="115">
        <v>2.3411490883489398E-11</v>
      </c>
      <c r="J1081" s="115">
        <v>-8.2465530988172402E-11</v>
      </c>
      <c r="K1081" s="115">
        <v>7.4470584566223305E-11</v>
      </c>
      <c r="L1081" s="115">
        <v>-5.0067072323875497E-11</v>
      </c>
      <c r="M1081" s="115">
        <v>4.9347085975756701E-11</v>
      </c>
    </row>
    <row r="1082" spans="1:13" x14ac:dyDescent="0.35">
      <c r="A1082" s="1" t="s">
        <v>32</v>
      </c>
      <c r="B1082" s="1">
        <v>969</v>
      </c>
      <c r="C1082" s="1" t="s">
        <v>43</v>
      </c>
      <c r="D1082" s="43">
        <v>87</v>
      </c>
      <c r="F1082">
        <v>1081</v>
      </c>
      <c r="G1082" s="115">
        <v>5.7805480059422596E-13</v>
      </c>
      <c r="H1082" s="115">
        <v>1.3255429185516799E-12</v>
      </c>
      <c r="I1082" s="115">
        <v>2.3171028287960701E-11</v>
      </c>
      <c r="J1082" s="115">
        <v>-7.7776825627189496E-11</v>
      </c>
      <c r="K1082" s="115">
        <v>8.4242295467774706E-11</v>
      </c>
      <c r="L1082" s="115">
        <v>-4.9555575064030099E-11</v>
      </c>
      <c r="M1082" s="115">
        <v>5.1964117028602903E-11</v>
      </c>
    </row>
    <row r="1083" spans="1:13" x14ac:dyDescent="0.35">
      <c r="A1083" s="1" t="s">
        <v>32</v>
      </c>
      <c r="B1083" s="1">
        <v>970</v>
      </c>
      <c r="C1083" s="1" t="s">
        <v>43</v>
      </c>
      <c r="D1083" s="43">
        <v>88</v>
      </c>
      <c r="F1083">
        <v>1082</v>
      </c>
      <c r="G1083" s="115">
        <v>-1.039293009531E-12</v>
      </c>
      <c r="H1083" s="115">
        <v>-3.1231494255574702E-13</v>
      </c>
      <c r="I1083" s="115">
        <v>2.3681591271163599E-11</v>
      </c>
      <c r="J1083" s="115">
        <v>-7.0237207170586606E-11</v>
      </c>
      <c r="K1083" s="115">
        <v>7.0835306013587995E-11</v>
      </c>
      <c r="L1083" s="115">
        <v>-4.9297452532503203E-11</v>
      </c>
      <c r="M1083" s="115">
        <v>4.7870861830862702E-11</v>
      </c>
    </row>
    <row r="1084" spans="1:13" x14ac:dyDescent="0.35">
      <c r="A1084" s="1" t="s">
        <v>32</v>
      </c>
      <c r="B1084" s="1">
        <v>971</v>
      </c>
      <c r="C1084" s="1" t="s">
        <v>43</v>
      </c>
      <c r="D1084" s="43">
        <v>89</v>
      </c>
      <c r="F1084">
        <v>1083</v>
      </c>
      <c r="G1084" s="115">
        <v>-1.1763986793340699E-12</v>
      </c>
      <c r="H1084" s="115">
        <v>-8.7616574640802601E-13</v>
      </c>
      <c r="I1084" s="115">
        <v>2.24036765360449E-11</v>
      </c>
      <c r="J1084" s="115">
        <v>-6.6101875838793401E-11</v>
      </c>
      <c r="K1084" s="115">
        <v>7.5473246095821699E-11</v>
      </c>
      <c r="L1084" s="115">
        <v>-4.7222516406864899E-11</v>
      </c>
      <c r="M1084" s="115">
        <v>4.7518978930387497E-11</v>
      </c>
    </row>
    <row r="1085" spans="1:13" x14ac:dyDescent="0.35">
      <c r="A1085" s="1" t="s">
        <v>32</v>
      </c>
      <c r="B1085" s="1">
        <v>972</v>
      </c>
      <c r="C1085" s="1" t="s">
        <v>43</v>
      </c>
      <c r="D1085" s="43">
        <v>90</v>
      </c>
      <c r="F1085">
        <v>1084</v>
      </c>
      <c r="G1085" s="115">
        <v>-3.9496152305213901E-14</v>
      </c>
      <c r="H1085" s="115">
        <v>-1.7776127357911999E-13</v>
      </c>
      <c r="I1085" s="115">
        <v>2.2988225068511899E-11</v>
      </c>
      <c r="J1085" s="115">
        <v>-7.6111246905088197E-11</v>
      </c>
      <c r="K1085" s="115">
        <v>6.9640050794671E-11</v>
      </c>
      <c r="L1085" s="115">
        <v>-4.9556433918358002E-11</v>
      </c>
      <c r="M1085" s="115">
        <v>4.6495591487218197E-11</v>
      </c>
    </row>
    <row r="1086" spans="1:13" x14ac:dyDescent="0.35">
      <c r="A1086" s="1" t="s">
        <v>32</v>
      </c>
      <c r="B1086" s="1">
        <v>973</v>
      </c>
      <c r="C1086" s="1" t="s">
        <v>43</v>
      </c>
      <c r="D1086" s="43">
        <v>91</v>
      </c>
      <c r="F1086">
        <v>1085</v>
      </c>
      <c r="G1086" s="115">
        <v>-5.1066045076400603E-13</v>
      </c>
      <c r="H1086" s="115">
        <v>-1.41102813127009E-13</v>
      </c>
      <c r="I1086" s="115">
        <v>2.3106489437944701E-11</v>
      </c>
      <c r="J1086" s="115">
        <v>-7.4949522613890197E-11</v>
      </c>
      <c r="K1086" s="115">
        <v>7.8666551017755294E-11</v>
      </c>
      <c r="L1086" s="115">
        <v>-5.1065711430317802E-11</v>
      </c>
      <c r="M1086" s="115">
        <v>4.8305802775521302E-11</v>
      </c>
    </row>
    <row r="1087" spans="1:13" x14ac:dyDescent="0.35">
      <c r="A1087" s="1" t="s">
        <v>32</v>
      </c>
      <c r="B1087" s="1">
        <v>974</v>
      </c>
      <c r="C1087" s="1" t="s">
        <v>43</v>
      </c>
      <c r="D1087" s="43">
        <v>92</v>
      </c>
      <c r="F1087">
        <v>1086</v>
      </c>
      <c r="G1087" s="115">
        <v>-1.60685758505393E-13</v>
      </c>
      <c r="H1087" s="115">
        <v>4.4925472888477098E-13</v>
      </c>
      <c r="I1087" s="115">
        <v>2.4113672446197299E-11</v>
      </c>
      <c r="J1087" s="115">
        <v>-7.8907517265872299E-11</v>
      </c>
      <c r="K1087" s="115">
        <v>7.1780382833397699E-11</v>
      </c>
      <c r="L1087" s="115">
        <v>-5.0575809364562399E-11</v>
      </c>
      <c r="M1087" s="115">
        <v>5.1707299473304701E-11</v>
      </c>
    </row>
    <row r="1088" spans="1:13" x14ac:dyDescent="0.35">
      <c r="A1088" s="1" t="s">
        <v>32</v>
      </c>
      <c r="B1088" s="1">
        <v>975</v>
      </c>
      <c r="C1088" s="1" t="s">
        <v>43</v>
      </c>
      <c r="D1088" s="43">
        <v>93</v>
      </c>
      <c r="F1088">
        <v>1087</v>
      </c>
      <c r="G1088" s="115">
        <v>-4.7792520074231495E-13</v>
      </c>
      <c r="H1088" s="115">
        <v>5.9947639950743798E-14</v>
      </c>
      <c r="I1088" s="115">
        <v>2.27476994726212E-11</v>
      </c>
      <c r="J1088" s="115">
        <v>-6.9485591415143304E-11</v>
      </c>
      <c r="K1088" s="115">
        <v>7.2871720660284904E-11</v>
      </c>
      <c r="L1088" s="115">
        <v>-4.5590439188179798E-11</v>
      </c>
      <c r="M1088" s="115">
        <v>4.7953463925066002E-11</v>
      </c>
    </row>
    <row r="1089" spans="1:13" x14ac:dyDescent="0.35">
      <c r="A1089" s="1" t="s">
        <v>32</v>
      </c>
      <c r="B1089" s="1">
        <v>976</v>
      </c>
      <c r="C1089" s="1" t="s">
        <v>43</v>
      </c>
      <c r="D1089" s="43">
        <v>94</v>
      </c>
      <c r="F1089">
        <v>1088</v>
      </c>
      <c r="G1089" s="115">
        <v>1.2657560240709699E-12</v>
      </c>
      <c r="H1089" s="115">
        <v>7.7218140719192703E-13</v>
      </c>
      <c r="I1089" s="115">
        <v>2.3134915030280399E-11</v>
      </c>
      <c r="J1089" s="115">
        <v>-7.3957866957887096E-11</v>
      </c>
      <c r="K1089" s="115">
        <v>8.2672224250552906E-11</v>
      </c>
      <c r="L1089" s="115">
        <v>-4.9570614940256902E-11</v>
      </c>
      <c r="M1089" s="115">
        <v>5.1785052569072702E-11</v>
      </c>
    </row>
    <row r="1090" spans="1:13" x14ac:dyDescent="0.35">
      <c r="A1090" s="1" t="s">
        <v>32</v>
      </c>
      <c r="B1090" s="1">
        <v>977</v>
      </c>
      <c r="C1090" s="1" t="s">
        <v>43</v>
      </c>
      <c r="D1090" s="43">
        <v>95</v>
      </c>
      <c r="F1090">
        <v>1089</v>
      </c>
      <c r="G1090" s="115">
        <v>-1.2113881436682401E-12</v>
      </c>
      <c r="H1090" s="115">
        <v>-3.5694648054239797E-13</v>
      </c>
      <c r="I1090" s="115">
        <v>2.44604122854635E-11</v>
      </c>
      <c r="J1090" s="115">
        <v>-7.4961509358701901E-11</v>
      </c>
      <c r="K1090" s="115">
        <v>7.00723247154523E-11</v>
      </c>
      <c r="L1090" s="115">
        <v>-5.3662824485691899E-11</v>
      </c>
      <c r="M1090" s="115">
        <v>5.2550064569326799E-11</v>
      </c>
    </row>
    <row r="1091" spans="1:13" x14ac:dyDescent="0.35">
      <c r="A1091" s="1" t="s">
        <v>32</v>
      </c>
      <c r="B1091" s="1">
        <v>978</v>
      </c>
      <c r="C1091" s="1" t="s">
        <v>43</v>
      </c>
      <c r="D1091" s="43">
        <v>96</v>
      </c>
      <c r="F1091">
        <v>1090</v>
      </c>
      <c r="G1091" s="115">
        <v>-3.5369402582388798E-13</v>
      </c>
      <c r="H1091" s="115">
        <v>3.1471818797046598E-14</v>
      </c>
      <c r="I1091" s="115">
        <v>2.1544653862332E-11</v>
      </c>
      <c r="J1091" s="115">
        <v>-7.0674042407174597E-11</v>
      </c>
      <c r="K1091" s="115">
        <v>8.3741944344679102E-11</v>
      </c>
      <c r="L1091" s="115">
        <v>-4.2590541807027702E-11</v>
      </c>
      <c r="M1091" s="115">
        <v>4.4580665877301999E-11</v>
      </c>
    </row>
    <row r="1092" spans="1:13" x14ac:dyDescent="0.35">
      <c r="A1092" s="1" t="s">
        <v>32</v>
      </c>
      <c r="B1092" s="1">
        <v>979</v>
      </c>
      <c r="C1092" s="1" t="s">
        <v>43</v>
      </c>
      <c r="D1092" s="43">
        <v>97</v>
      </c>
      <c r="F1092">
        <v>1091</v>
      </c>
      <c r="G1092" s="115">
        <v>-1.4029882230819199E-13</v>
      </c>
      <c r="H1092" s="115">
        <v>-6.4264187660128997E-14</v>
      </c>
      <c r="I1092" s="115">
        <v>2.3710650616035299E-11</v>
      </c>
      <c r="J1092" s="115">
        <v>-8.3520815073207395E-11</v>
      </c>
      <c r="K1092" s="115">
        <v>8.1129541972327606E-11</v>
      </c>
      <c r="L1092" s="115">
        <v>-4.8611060119640798E-11</v>
      </c>
      <c r="M1092" s="115">
        <v>5.1230948526095398E-11</v>
      </c>
    </row>
    <row r="1093" spans="1:13" x14ac:dyDescent="0.35">
      <c r="A1093" s="1" t="s">
        <v>32</v>
      </c>
      <c r="B1093" s="1">
        <v>980</v>
      </c>
      <c r="C1093" s="1" t="s">
        <v>43</v>
      </c>
      <c r="D1093" s="43">
        <v>98</v>
      </c>
      <c r="F1093">
        <v>1092</v>
      </c>
      <c r="G1093" s="115">
        <v>1.2190508201243901E-12</v>
      </c>
      <c r="H1093" s="115">
        <v>8.1437482210439999E-13</v>
      </c>
      <c r="I1093" s="115">
        <v>2.3210489305597099E-11</v>
      </c>
      <c r="J1093" s="115">
        <v>-6.5564319630266206E-11</v>
      </c>
      <c r="K1093" s="115">
        <v>7.4140440153724199E-11</v>
      </c>
      <c r="L1093" s="115">
        <v>-4.5623758554109898E-11</v>
      </c>
      <c r="M1093" s="115">
        <v>4.9471576170884202E-11</v>
      </c>
    </row>
    <row r="1094" spans="1:13" x14ac:dyDescent="0.35">
      <c r="A1094" s="1" t="s">
        <v>32</v>
      </c>
      <c r="B1094" s="1">
        <v>981</v>
      </c>
      <c r="C1094" s="1" t="s">
        <v>43</v>
      </c>
      <c r="D1094" s="43">
        <v>99</v>
      </c>
      <c r="F1094">
        <v>1093</v>
      </c>
      <c r="G1094" s="115">
        <v>-4.1548864927722601E-13</v>
      </c>
      <c r="H1094" s="115">
        <v>-3.7940574179367101E-13</v>
      </c>
      <c r="I1094" s="115">
        <v>2.2765640728059601E-11</v>
      </c>
      <c r="J1094" s="115">
        <v>-6.9046480884370995E-11</v>
      </c>
      <c r="K1094" s="115">
        <v>6.5837992540912201E-11</v>
      </c>
      <c r="L1094" s="115">
        <v>-4.7482451732223503E-11</v>
      </c>
      <c r="M1094" s="115">
        <v>4.7126673964754302E-11</v>
      </c>
    </row>
    <row r="1095" spans="1:13" x14ac:dyDescent="0.35">
      <c r="A1095" s="1" t="s">
        <v>32</v>
      </c>
      <c r="B1095" s="1">
        <v>982</v>
      </c>
      <c r="C1095" s="1" t="s">
        <v>43</v>
      </c>
      <c r="D1095" s="43">
        <v>100</v>
      </c>
      <c r="F1095">
        <v>1094</v>
      </c>
      <c r="G1095" s="115">
        <v>2.0684872051501E-13</v>
      </c>
      <c r="H1095" s="115">
        <v>-3.2635541489796202E-14</v>
      </c>
      <c r="I1095" s="115">
        <v>2.29722194578295E-11</v>
      </c>
      <c r="J1095" s="115">
        <v>-7.4742983401586405E-11</v>
      </c>
      <c r="K1095" s="115">
        <v>7.63803901236447E-11</v>
      </c>
      <c r="L1095" s="115">
        <v>-4.8351417125495898E-11</v>
      </c>
      <c r="M1095" s="115">
        <v>4.6675127872217901E-11</v>
      </c>
    </row>
    <row r="1096" spans="1:13" x14ac:dyDescent="0.35">
      <c r="A1096" s="1" t="s">
        <v>32</v>
      </c>
      <c r="B1096" s="1">
        <v>983</v>
      </c>
      <c r="C1096" s="1" t="s">
        <v>43</v>
      </c>
      <c r="D1096" s="43">
        <v>101</v>
      </c>
      <c r="F1096">
        <v>1095</v>
      </c>
      <c r="G1096" s="115">
        <v>9.3378423832850692E-13</v>
      </c>
      <c r="H1096" s="115">
        <v>-3.4676528896748101E-14</v>
      </c>
      <c r="I1096" s="115">
        <v>2.3014110895124899E-11</v>
      </c>
      <c r="J1096" s="115">
        <v>-7.0255888997419206E-11</v>
      </c>
      <c r="K1096" s="115">
        <v>8.0277323760230002E-11</v>
      </c>
      <c r="L1096" s="115">
        <v>-4.8397937409873203E-11</v>
      </c>
      <c r="M1096" s="115">
        <v>4.8260031571814398E-11</v>
      </c>
    </row>
    <row r="1097" spans="1:13" x14ac:dyDescent="0.35">
      <c r="A1097" s="1" t="s">
        <v>32</v>
      </c>
      <c r="B1097" s="1">
        <v>984</v>
      </c>
      <c r="C1097" s="1" t="s">
        <v>43</v>
      </c>
      <c r="D1097" s="43">
        <v>102</v>
      </c>
      <c r="F1097">
        <v>1096</v>
      </c>
      <c r="G1097" s="115">
        <v>-8.3877211641929895E-13</v>
      </c>
      <c r="H1097" s="115">
        <v>-1.19961903322317E-12</v>
      </c>
      <c r="I1097" s="115">
        <v>2.2646559744694499E-11</v>
      </c>
      <c r="J1097" s="115">
        <v>-7.3897132344118299E-11</v>
      </c>
      <c r="K1097" s="115">
        <v>7.7762495265914796E-11</v>
      </c>
      <c r="L1097" s="115">
        <v>-4.8793423755918297E-11</v>
      </c>
      <c r="M1097" s="115">
        <v>4.6342858430884501E-11</v>
      </c>
    </row>
    <row r="1098" spans="1:13" x14ac:dyDescent="0.35">
      <c r="A1098" s="1" t="s">
        <v>32</v>
      </c>
      <c r="B1098" s="1">
        <v>985</v>
      </c>
      <c r="C1098" s="1" t="s">
        <v>43</v>
      </c>
      <c r="D1098" s="43">
        <v>103</v>
      </c>
      <c r="F1098">
        <v>1097</v>
      </c>
      <c r="G1098" s="115">
        <v>5.3293518612121502E-13</v>
      </c>
      <c r="H1098" s="115">
        <v>8.4294881257532501E-13</v>
      </c>
      <c r="I1098" s="115">
        <v>2.2597163013367199E-11</v>
      </c>
      <c r="J1098" s="115">
        <v>-6.4555469855255403E-11</v>
      </c>
      <c r="K1098" s="115">
        <v>7.8743149132590505E-11</v>
      </c>
      <c r="L1098" s="115">
        <v>-4.71560047790658E-11</v>
      </c>
      <c r="M1098" s="115">
        <v>4.79163041485778E-11</v>
      </c>
    </row>
    <row r="1099" spans="1:13" x14ac:dyDescent="0.35">
      <c r="A1099" s="1" t="s">
        <v>32</v>
      </c>
      <c r="B1099" s="1">
        <v>986</v>
      </c>
      <c r="C1099" s="1" t="s">
        <v>43</v>
      </c>
      <c r="D1099" s="43">
        <v>104</v>
      </c>
      <c r="F1099">
        <v>1098</v>
      </c>
      <c r="G1099" s="115">
        <v>3.6668567590216102E-13</v>
      </c>
      <c r="H1099" s="115">
        <v>-2.90379676633123E-13</v>
      </c>
      <c r="I1099" s="115">
        <v>2.2717512035328798E-11</v>
      </c>
      <c r="J1099" s="115">
        <v>-8.1629938043050301E-11</v>
      </c>
      <c r="K1099" s="115">
        <v>7.2431748263861804E-11</v>
      </c>
      <c r="L1099" s="115">
        <v>-4.8919990919307199E-11</v>
      </c>
      <c r="M1099" s="115">
        <v>4.4798055167807803E-11</v>
      </c>
    </row>
    <row r="1100" spans="1:13" x14ac:dyDescent="0.35">
      <c r="A1100" s="1" t="s">
        <v>32</v>
      </c>
      <c r="B1100" s="1">
        <v>987</v>
      </c>
      <c r="C1100" s="1" t="s">
        <v>43</v>
      </c>
      <c r="D1100" s="43">
        <v>105</v>
      </c>
      <c r="F1100">
        <v>1099</v>
      </c>
      <c r="G1100" s="115">
        <v>-4.9018362581501404E-13</v>
      </c>
      <c r="H1100" s="115">
        <v>4.9806451744412201E-13</v>
      </c>
      <c r="I1100" s="115">
        <v>2.3827144826791998E-11</v>
      </c>
      <c r="J1100" s="115">
        <v>-8.7221628716997706E-11</v>
      </c>
      <c r="K1100" s="115">
        <v>8.5408935878666303E-11</v>
      </c>
      <c r="L1100" s="115">
        <v>-4.5445217747518402E-11</v>
      </c>
      <c r="M1100" s="115">
        <v>5.14621129802668E-11</v>
      </c>
    </row>
    <row r="1101" spans="1:13" x14ac:dyDescent="0.35">
      <c r="A1101" s="1" t="s">
        <v>32</v>
      </c>
      <c r="B1101" s="1">
        <v>988</v>
      </c>
      <c r="C1101" s="1" t="s">
        <v>43</v>
      </c>
      <c r="D1101" s="43">
        <v>106</v>
      </c>
      <c r="F1101">
        <v>1100</v>
      </c>
      <c r="G1101" s="115">
        <v>8.4113703764728702E-13</v>
      </c>
      <c r="H1101" s="115">
        <v>2.61918507911214E-13</v>
      </c>
      <c r="I1101" s="115">
        <v>2.2137498583126799E-11</v>
      </c>
      <c r="J1101" s="115">
        <v>-7.6723245201103401E-11</v>
      </c>
      <c r="K1101" s="115">
        <v>6.4268613379449094E-11</v>
      </c>
      <c r="L1101" s="115">
        <v>-4.4338307664925398E-11</v>
      </c>
      <c r="M1101" s="115">
        <v>4.6707620653272301E-11</v>
      </c>
    </row>
    <row r="1102" spans="1:13" x14ac:dyDescent="0.35">
      <c r="A1102" s="1" t="s">
        <v>32</v>
      </c>
      <c r="B1102" s="1">
        <v>989</v>
      </c>
      <c r="C1102" s="1" t="s">
        <v>43</v>
      </c>
      <c r="D1102" s="43">
        <v>107</v>
      </c>
      <c r="F1102">
        <v>1101</v>
      </c>
      <c r="G1102" s="115">
        <v>1.0851764516746401E-12</v>
      </c>
      <c r="H1102" s="115">
        <v>6.38611460101725E-13</v>
      </c>
      <c r="I1102" s="115">
        <v>2.31188284704292E-11</v>
      </c>
      <c r="J1102" s="115">
        <v>-7.5058845560432297E-11</v>
      </c>
      <c r="K1102" s="115">
        <v>7.7243066154673296E-11</v>
      </c>
      <c r="L1102" s="115">
        <v>-4.5441033143515399E-11</v>
      </c>
      <c r="M1102" s="115">
        <v>4.9281420028520098E-11</v>
      </c>
    </row>
    <row r="1103" spans="1:13" x14ac:dyDescent="0.35">
      <c r="A1103" s="1" t="s">
        <v>32</v>
      </c>
      <c r="B1103" s="1">
        <v>990</v>
      </c>
      <c r="C1103" s="1" t="s">
        <v>43</v>
      </c>
      <c r="D1103" s="43">
        <v>108</v>
      </c>
      <c r="F1103">
        <v>1102</v>
      </c>
      <c r="G1103" s="115">
        <v>-6.2310642838374599E-13</v>
      </c>
      <c r="H1103" s="115">
        <v>-3.2993131047126098E-13</v>
      </c>
      <c r="I1103" s="115">
        <v>2.2950140114293499E-11</v>
      </c>
      <c r="J1103" s="115">
        <v>-6.3269824065905299E-11</v>
      </c>
      <c r="K1103" s="115">
        <v>7.6047979655862798E-11</v>
      </c>
      <c r="L1103" s="115">
        <v>-4.9593269365140703E-11</v>
      </c>
      <c r="M1103" s="115">
        <v>4.6838079695885897E-11</v>
      </c>
    </row>
    <row r="1104" spans="1:13" x14ac:dyDescent="0.35">
      <c r="A1104" s="1" t="s">
        <v>32</v>
      </c>
      <c r="B1104" s="1">
        <v>991</v>
      </c>
      <c r="C1104" s="1" t="s">
        <v>43</v>
      </c>
      <c r="D1104" s="43">
        <v>109</v>
      </c>
      <c r="F1104">
        <v>1103</v>
      </c>
      <c r="G1104" s="115">
        <v>7.7466760522156398E-13</v>
      </c>
      <c r="H1104" s="115">
        <v>3.7654499557579702E-13</v>
      </c>
      <c r="I1104" s="115">
        <v>2.2939992824633099E-11</v>
      </c>
      <c r="J1104" s="115">
        <v>-7.9728103649496197E-11</v>
      </c>
      <c r="K1104" s="115">
        <v>7.0843410435376604E-11</v>
      </c>
      <c r="L1104" s="115">
        <v>-4.9056721756164E-11</v>
      </c>
      <c r="M1104" s="115">
        <v>4.7417795398347897E-11</v>
      </c>
    </row>
    <row r="1105" spans="1:13" x14ac:dyDescent="0.35">
      <c r="A1105" s="1" t="s">
        <v>32</v>
      </c>
      <c r="B1105" s="1">
        <v>992</v>
      </c>
      <c r="C1105" s="1" t="s">
        <v>43</v>
      </c>
      <c r="D1105" s="43">
        <v>110</v>
      </c>
      <c r="F1105">
        <v>1104</v>
      </c>
      <c r="G1105" s="115">
        <v>-3.5967638006975202E-13</v>
      </c>
      <c r="H1105" s="115">
        <v>-2.2061080906958201E-13</v>
      </c>
      <c r="I1105" s="115">
        <v>2.2671020762455201E-11</v>
      </c>
      <c r="J1105" s="115">
        <v>-6.99606988239133E-11</v>
      </c>
      <c r="K1105" s="115">
        <v>7.1243984712407005E-11</v>
      </c>
      <c r="L1105" s="115">
        <v>-4.47234246859934E-11</v>
      </c>
      <c r="M1105" s="115">
        <v>4.57924707542582E-11</v>
      </c>
    </row>
    <row r="1106" spans="1:13" x14ac:dyDescent="0.35">
      <c r="A1106" s="1" t="s">
        <v>32</v>
      </c>
      <c r="B1106" s="1">
        <v>993</v>
      </c>
      <c r="C1106" s="1" t="s">
        <v>43</v>
      </c>
      <c r="D1106" s="43">
        <v>111</v>
      </c>
      <c r="F1106">
        <v>1105</v>
      </c>
      <c r="G1106" s="115">
        <v>-7.0462345743580002E-13</v>
      </c>
      <c r="H1106" s="115">
        <v>-1.58268504984488E-12</v>
      </c>
      <c r="I1106" s="115">
        <v>2.29916445508385E-11</v>
      </c>
      <c r="J1106" s="115">
        <v>-7.1920932280351301E-11</v>
      </c>
      <c r="K1106" s="115">
        <v>7.5471610380723898E-11</v>
      </c>
      <c r="L1106" s="115">
        <v>-5.1180229477585601E-11</v>
      </c>
      <c r="M1106" s="115">
        <v>4.57001822510946E-11</v>
      </c>
    </row>
    <row r="1107" spans="1:13" x14ac:dyDescent="0.35">
      <c r="A1107" s="1" t="s">
        <v>32</v>
      </c>
      <c r="B1107" s="1">
        <v>994</v>
      </c>
      <c r="C1107" s="1" t="s">
        <v>43</v>
      </c>
      <c r="D1107" s="43">
        <v>112</v>
      </c>
      <c r="F1107">
        <v>1106</v>
      </c>
      <c r="G1107" s="115">
        <v>-8.30994953956262E-13</v>
      </c>
      <c r="H1107" s="115">
        <v>-9.7861449443935E-13</v>
      </c>
      <c r="I1107" s="115">
        <v>2.27796174869977E-11</v>
      </c>
      <c r="J1107" s="115">
        <v>-8.2494163126769303E-11</v>
      </c>
      <c r="K1107" s="115">
        <v>7.0010504511423703E-11</v>
      </c>
      <c r="L1107" s="115">
        <v>-4.84303941510945E-11</v>
      </c>
      <c r="M1107" s="115">
        <v>4.62093924865612E-11</v>
      </c>
    </row>
    <row r="1108" spans="1:13" x14ac:dyDescent="0.35">
      <c r="A1108" s="1" t="s">
        <v>32</v>
      </c>
      <c r="B1108" s="1">
        <v>995</v>
      </c>
      <c r="C1108" s="1" t="s">
        <v>43</v>
      </c>
      <c r="D1108" s="43">
        <v>113</v>
      </c>
      <c r="F1108">
        <v>1107</v>
      </c>
      <c r="G1108" s="115">
        <v>-2.4764559511373799E-13</v>
      </c>
      <c r="H1108" s="115">
        <v>-1.22148602340823E-14</v>
      </c>
      <c r="I1108" s="115">
        <v>2.29104653196226E-11</v>
      </c>
      <c r="J1108" s="115">
        <v>-8.8580928346435104E-11</v>
      </c>
      <c r="K1108" s="115">
        <v>9.3548422071157898E-11</v>
      </c>
      <c r="L1108" s="115">
        <v>-4.6280422249325703E-11</v>
      </c>
      <c r="M1108" s="115">
        <v>4.8878247272442003E-11</v>
      </c>
    </row>
    <row r="1109" spans="1:13" x14ac:dyDescent="0.35">
      <c r="A1109" s="1" t="s">
        <v>32</v>
      </c>
      <c r="B1109" s="1">
        <v>996</v>
      </c>
      <c r="C1109" s="1" t="s">
        <v>43</v>
      </c>
      <c r="D1109" s="43">
        <v>114</v>
      </c>
      <c r="F1109">
        <v>1108</v>
      </c>
      <c r="G1109" s="115">
        <v>2.1143179844590299E-13</v>
      </c>
      <c r="H1109" s="115">
        <v>-2.6877238198543701E-13</v>
      </c>
      <c r="I1109" s="115">
        <v>2.3438186287364501E-11</v>
      </c>
      <c r="J1109" s="115">
        <v>-7.4158466090639103E-11</v>
      </c>
      <c r="K1109" s="115">
        <v>7.0385660426797502E-11</v>
      </c>
      <c r="L1109" s="115">
        <v>-5.0909874818832803E-11</v>
      </c>
      <c r="M1109" s="115">
        <v>4.5423154550729699E-11</v>
      </c>
    </row>
    <row r="1110" spans="1:13" x14ac:dyDescent="0.35">
      <c r="A1110" s="1" t="s">
        <v>32</v>
      </c>
      <c r="B1110" s="1">
        <v>997</v>
      </c>
      <c r="C1110" s="1" t="s">
        <v>43</v>
      </c>
      <c r="D1110" s="43">
        <v>115</v>
      </c>
      <c r="F1110">
        <v>1109</v>
      </c>
      <c r="G1110" s="115">
        <v>-1.1721327237766901E-12</v>
      </c>
      <c r="H1110" s="115">
        <v>-1.04982727111754E-12</v>
      </c>
      <c r="I1110" s="115">
        <v>2.1475589767963499E-11</v>
      </c>
      <c r="J1110" s="115">
        <v>-7.8728277098578994E-11</v>
      </c>
      <c r="K1110" s="115">
        <v>7.0474585865868606E-11</v>
      </c>
      <c r="L1110" s="115">
        <v>-4.6468950173736903E-11</v>
      </c>
      <c r="M1110" s="115">
        <v>4.4942535175931602E-11</v>
      </c>
    </row>
    <row r="1111" spans="1:13" x14ac:dyDescent="0.35">
      <c r="A1111" s="1" t="s">
        <v>32</v>
      </c>
      <c r="B1111" s="1">
        <v>998</v>
      </c>
      <c r="C1111" s="1" t="s">
        <v>43</v>
      </c>
      <c r="D1111" s="43">
        <v>116</v>
      </c>
      <c r="F1111">
        <v>1110</v>
      </c>
      <c r="G1111" s="115">
        <v>-5.3876802122607098E-14</v>
      </c>
      <c r="H1111" s="115">
        <v>-2.5063307376243099E-13</v>
      </c>
      <c r="I1111" s="115">
        <v>2.2602498823887499E-11</v>
      </c>
      <c r="J1111" s="115">
        <v>-7.8679273944323404E-11</v>
      </c>
      <c r="K1111" s="115">
        <v>7.7759712495717502E-11</v>
      </c>
      <c r="L1111" s="115">
        <v>-5.1437965816600598E-11</v>
      </c>
      <c r="M1111" s="115">
        <v>4.9016521927222799E-11</v>
      </c>
    </row>
    <row r="1112" spans="1:13" x14ac:dyDescent="0.35">
      <c r="A1112" s="1" t="s">
        <v>32</v>
      </c>
      <c r="B1112" s="1">
        <v>999</v>
      </c>
      <c r="C1112" s="1" t="s">
        <v>43</v>
      </c>
      <c r="D1112" s="43">
        <v>117</v>
      </c>
      <c r="F1112">
        <v>1111</v>
      </c>
      <c r="G1112" s="115">
        <v>-6.2786650038718205E-13</v>
      </c>
      <c r="H1112" s="115">
        <v>-4.4476672965090999E-13</v>
      </c>
      <c r="I1112" s="115">
        <v>2.31086230328966E-11</v>
      </c>
      <c r="J1112" s="115">
        <v>-6.6725618453004999E-11</v>
      </c>
      <c r="K1112" s="115">
        <v>8.3783477831156499E-11</v>
      </c>
      <c r="L1112" s="115">
        <v>-4.9521315551530199E-11</v>
      </c>
      <c r="M1112" s="115">
        <v>4.7752700304867397E-11</v>
      </c>
    </row>
    <row r="1113" spans="1:13" x14ac:dyDescent="0.35">
      <c r="A1113" s="1" t="s">
        <v>32</v>
      </c>
      <c r="B1113" s="1">
        <v>1000</v>
      </c>
      <c r="C1113" s="1" t="s">
        <v>44</v>
      </c>
      <c r="D1113" s="43">
        <v>17</v>
      </c>
      <c r="F1113">
        <v>1112</v>
      </c>
      <c r="G1113" s="115">
        <v>2.23468511959963E-13</v>
      </c>
      <c r="H1113" s="115">
        <v>1.6697985927698501E-13</v>
      </c>
      <c r="I1113" s="115">
        <v>1.5327032322844699E-11</v>
      </c>
      <c r="J1113" s="115">
        <v>-5.1710414462428098E-11</v>
      </c>
      <c r="K1113" s="115">
        <v>5.4913756284552797E-11</v>
      </c>
      <c r="L1113" s="115">
        <v>-3.1353071312364902E-11</v>
      </c>
      <c r="M1113" s="115">
        <v>3.0647837323695998E-11</v>
      </c>
    </row>
    <row r="1114" spans="1:13" x14ac:dyDescent="0.35">
      <c r="A1114" s="1" t="s">
        <v>32</v>
      </c>
      <c r="B1114" s="1">
        <v>1001</v>
      </c>
      <c r="C1114" s="1" t="s">
        <v>44</v>
      </c>
      <c r="D1114" s="43">
        <v>18</v>
      </c>
      <c r="F1114">
        <v>1113</v>
      </c>
      <c r="G1114" s="115">
        <v>3.0818874276455299E-13</v>
      </c>
      <c r="H1114" s="115">
        <v>-4.8334764063159998E-13</v>
      </c>
      <c r="I1114" s="115">
        <v>1.4987644428086399E-11</v>
      </c>
      <c r="J1114" s="115">
        <v>-4.56746384362814E-11</v>
      </c>
      <c r="K1114" s="115">
        <v>5.0979218454487902E-11</v>
      </c>
      <c r="L1114" s="115">
        <v>-3.19926435004903E-11</v>
      </c>
      <c r="M1114" s="115">
        <v>2.7850533070621899E-11</v>
      </c>
    </row>
    <row r="1115" spans="1:13" x14ac:dyDescent="0.35">
      <c r="A1115" s="1" t="s">
        <v>32</v>
      </c>
      <c r="B1115" s="1">
        <v>1002</v>
      </c>
      <c r="C1115" s="1" t="s">
        <v>44</v>
      </c>
      <c r="D1115" s="43">
        <v>19</v>
      </c>
      <c r="F1115">
        <v>1114</v>
      </c>
      <c r="G1115" s="115">
        <v>1.07904540022247E-13</v>
      </c>
      <c r="H1115" s="115">
        <v>-1.4779184988413401E-13</v>
      </c>
      <c r="I1115" s="115">
        <v>1.5094169272826599E-11</v>
      </c>
      <c r="J1115" s="115">
        <v>-4.4379270265265298E-11</v>
      </c>
      <c r="K1115" s="115">
        <v>4.6376993702390803E-11</v>
      </c>
      <c r="L1115" s="115">
        <v>-2.8141602239783601E-11</v>
      </c>
      <c r="M1115" s="115">
        <v>3.0670410144467902E-11</v>
      </c>
    </row>
    <row r="1116" spans="1:13" x14ac:dyDescent="0.35">
      <c r="A1116" s="1" t="s">
        <v>32</v>
      </c>
      <c r="B1116" s="1">
        <v>1003</v>
      </c>
      <c r="C1116" s="1" t="s">
        <v>44</v>
      </c>
      <c r="D1116" s="43">
        <v>20</v>
      </c>
      <c r="F1116">
        <v>1115</v>
      </c>
      <c r="G1116" s="115">
        <v>9.2353269512045202E-13</v>
      </c>
      <c r="H1116" s="115">
        <v>7.8454771502650405E-13</v>
      </c>
      <c r="I1116" s="115">
        <v>1.5580534850030302E-11</v>
      </c>
      <c r="J1116" s="115">
        <v>-5.4378169201454998E-11</v>
      </c>
      <c r="K1116" s="115">
        <v>5.0252765331121899E-11</v>
      </c>
      <c r="L1116" s="115">
        <v>-3.0318450025693001E-11</v>
      </c>
      <c r="M1116" s="115">
        <v>3.2714413974971102E-11</v>
      </c>
    </row>
    <row r="1117" spans="1:13" x14ac:dyDescent="0.35">
      <c r="A1117" s="1" t="s">
        <v>32</v>
      </c>
      <c r="B1117" s="1">
        <v>1004</v>
      </c>
      <c r="C1117" s="1" t="s">
        <v>44</v>
      </c>
      <c r="D1117" s="43">
        <v>21</v>
      </c>
      <c r="F1117">
        <v>1116</v>
      </c>
      <c r="G1117" s="115">
        <v>-5.8819987797994803E-13</v>
      </c>
      <c r="H1117" s="115">
        <v>-2.78370683632917E-13</v>
      </c>
      <c r="I1117" s="115">
        <v>1.4858616336766598E-11</v>
      </c>
      <c r="J1117" s="115">
        <v>-4.7674894303509999E-11</v>
      </c>
      <c r="K1117" s="115">
        <v>5.5015062003469403E-11</v>
      </c>
      <c r="L1117" s="115">
        <v>-2.9096243493575099E-11</v>
      </c>
      <c r="M1117" s="115">
        <v>2.8471290580161499E-11</v>
      </c>
    </row>
    <row r="1118" spans="1:13" x14ac:dyDescent="0.35">
      <c r="A1118" s="1" t="s">
        <v>32</v>
      </c>
      <c r="B1118" s="1">
        <v>1005</v>
      </c>
      <c r="C1118" s="1" t="s">
        <v>44</v>
      </c>
      <c r="D1118" s="43">
        <v>22</v>
      </c>
      <c r="F1118">
        <v>1117</v>
      </c>
      <c r="G1118" s="115">
        <v>-5.4341162438307304E-13</v>
      </c>
      <c r="H1118" s="115">
        <v>-4.3969843284460201E-13</v>
      </c>
      <c r="I1118" s="115">
        <v>1.4372017169657501E-11</v>
      </c>
      <c r="J1118" s="115">
        <v>-4.37664753667959E-11</v>
      </c>
      <c r="K1118" s="115">
        <v>4.00140228711711E-11</v>
      </c>
      <c r="L1118" s="115">
        <v>-2.78908783672885E-11</v>
      </c>
      <c r="M1118" s="115">
        <v>2.68768898912912E-11</v>
      </c>
    </row>
    <row r="1119" spans="1:13" x14ac:dyDescent="0.35">
      <c r="A1119" s="1" t="s">
        <v>32</v>
      </c>
      <c r="B1119" s="1">
        <v>1006</v>
      </c>
      <c r="C1119" s="1" t="s">
        <v>44</v>
      </c>
      <c r="D1119" s="43">
        <v>23</v>
      </c>
      <c r="F1119">
        <v>1118</v>
      </c>
      <c r="G1119" s="115">
        <v>-6.0038785753310304E-13</v>
      </c>
      <c r="H1119" s="115">
        <v>-1.94062609773045E-13</v>
      </c>
      <c r="I1119" s="115">
        <v>1.4871603462939101E-11</v>
      </c>
      <c r="J1119" s="115">
        <v>-4.7335104197084601E-11</v>
      </c>
      <c r="K1119" s="115">
        <v>5.1426525389975399E-11</v>
      </c>
      <c r="L1119" s="115">
        <v>-2.9379617043249802E-11</v>
      </c>
      <c r="M1119" s="115">
        <v>3.0668822698143501E-11</v>
      </c>
    </row>
    <row r="1120" spans="1:13" x14ac:dyDescent="0.35">
      <c r="A1120" s="1" t="s">
        <v>32</v>
      </c>
      <c r="B1120" s="1">
        <v>1007</v>
      </c>
      <c r="C1120" s="1" t="s">
        <v>44</v>
      </c>
      <c r="D1120" s="43">
        <v>24</v>
      </c>
      <c r="F1120">
        <v>1119</v>
      </c>
      <c r="G1120" s="115">
        <v>-7.1762967999871096E-13</v>
      </c>
      <c r="H1120" s="115">
        <v>-5.7680764886144405E-13</v>
      </c>
      <c r="I1120" s="115">
        <v>1.47290662271688E-11</v>
      </c>
      <c r="J1120" s="115">
        <v>-4.6320577326342001E-11</v>
      </c>
      <c r="K1120" s="115">
        <v>4.3370103991529699E-11</v>
      </c>
      <c r="L1120" s="115">
        <v>-2.9925492674564499E-11</v>
      </c>
      <c r="M1120" s="115">
        <v>2.81434634239472E-11</v>
      </c>
    </row>
    <row r="1121" spans="1:13" x14ac:dyDescent="0.35">
      <c r="A1121" s="1" t="s">
        <v>32</v>
      </c>
      <c r="B1121" s="1">
        <v>1008</v>
      </c>
      <c r="C1121" s="1" t="s">
        <v>44</v>
      </c>
      <c r="D1121" s="43">
        <v>25</v>
      </c>
      <c r="F1121">
        <v>1120</v>
      </c>
      <c r="G1121" s="115">
        <v>-3.1858183021547199E-13</v>
      </c>
      <c r="H1121" s="115">
        <v>-3.5177512588207398E-13</v>
      </c>
      <c r="I1121" s="115">
        <v>1.6507397424613799E-11</v>
      </c>
      <c r="J1121" s="115">
        <v>-5.1957735931444698E-11</v>
      </c>
      <c r="K1121" s="115">
        <v>4.62411042501074E-11</v>
      </c>
      <c r="L1121" s="115">
        <v>-3.3567480723125498E-11</v>
      </c>
      <c r="M1121" s="115">
        <v>3.33988164658219E-11</v>
      </c>
    </row>
    <row r="1122" spans="1:13" x14ac:dyDescent="0.35">
      <c r="A1122" s="1" t="s">
        <v>32</v>
      </c>
      <c r="B1122" s="1">
        <v>1009</v>
      </c>
      <c r="C1122" s="1" t="s">
        <v>44</v>
      </c>
      <c r="D1122" s="43">
        <v>26</v>
      </c>
      <c r="F1122">
        <v>1121</v>
      </c>
      <c r="G1122" s="115">
        <v>1.11871511876027E-13</v>
      </c>
      <c r="H1122" s="115">
        <v>4.1552079116478698E-13</v>
      </c>
      <c r="I1122" s="115">
        <v>1.6395144323225401E-11</v>
      </c>
      <c r="J1122" s="115">
        <v>-5.5596664810788097E-11</v>
      </c>
      <c r="K1122" s="115">
        <v>5.0521459429271E-11</v>
      </c>
      <c r="L1122" s="115">
        <v>-3.1361062635840697E-11</v>
      </c>
      <c r="M1122" s="115">
        <v>3.63286302755416E-11</v>
      </c>
    </row>
    <row r="1123" spans="1:13" x14ac:dyDescent="0.35">
      <c r="A1123" s="1" t="s">
        <v>32</v>
      </c>
      <c r="B1123" s="1">
        <v>1010</v>
      </c>
      <c r="C1123" s="1" t="s">
        <v>44</v>
      </c>
      <c r="D1123" s="43">
        <v>27</v>
      </c>
      <c r="F1123">
        <v>1122</v>
      </c>
      <c r="G1123" s="115">
        <v>-2.8357975113560099E-13</v>
      </c>
      <c r="H1123" s="115">
        <v>-2.2251055996565999E-13</v>
      </c>
      <c r="I1123" s="115">
        <v>1.5885303536922402E-11</v>
      </c>
      <c r="J1123" s="115">
        <v>-5.4253485044920498E-11</v>
      </c>
      <c r="K1123" s="115">
        <v>5.9254285326081306E-11</v>
      </c>
      <c r="L1123" s="115">
        <v>-3.2201771700241098E-11</v>
      </c>
      <c r="M1123" s="115">
        <v>3.0566952187570599E-11</v>
      </c>
    </row>
    <row r="1124" spans="1:13" x14ac:dyDescent="0.35">
      <c r="A1124" s="1" t="s">
        <v>32</v>
      </c>
      <c r="B1124" s="1">
        <v>1011</v>
      </c>
      <c r="C1124" s="1" t="s">
        <v>44</v>
      </c>
      <c r="D1124" s="43">
        <v>28</v>
      </c>
      <c r="F1124">
        <v>1123</v>
      </c>
      <c r="G1124" s="115">
        <v>-5.3409968562082502E-13</v>
      </c>
      <c r="H1124" s="115">
        <v>-6.8794290540468699E-15</v>
      </c>
      <c r="I1124" s="115">
        <v>1.6601929892542E-11</v>
      </c>
      <c r="J1124" s="115">
        <v>-4.8852788901730703E-11</v>
      </c>
      <c r="K1124" s="115">
        <v>4.7182479382663699E-11</v>
      </c>
      <c r="L1124" s="115">
        <v>-3.2086800607666398E-11</v>
      </c>
      <c r="M1124" s="115">
        <v>3.4647369059166599E-11</v>
      </c>
    </row>
    <row r="1125" spans="1:13" x14ac:dyDescent="0.35">
      <c r="A1125" s="1" t="s">
        <v>32</v>
      </c>
      <c r="B1125" s="1">
        <v>1012</v>
      </c>
      <c r="C1125" s="1" t="s">
        <v>44</v>
      </c>
      <c r="D1125" s="43">
        <v>29</v>
      </c>
      <c r="F1125">
        <v>1124</v>
      </c>
      <c r="G1125" s="115">
        <v>-5.9966011933193899E-13</v>
      </c>
      <c r="H1125" s="115">
        <v>-2.9252093056906999E-13</v>
      </c>
      <c r="I1125" s="115">
        <v>1.6915819952577599E-11</v>
      </c>
      <c r="J1125" s="115">
        <v>-5.0983733547425303E-11</v>
      </c>
      <c r="K1125" s="115">
        <v>6.5232618395888903E-11</v>
      </c>
      <c r="L1125" s="115">
        <v>-3.4240880227878197E-11</v>
      </c>
      <c r="M1125" s="115">
        <v>3.2510225107020699E-11</v>
      </c>
    </row>
    <row r="1126" spans="1:13" x14ac:dyDescent="0.35">
      <c r="A1126" s="1" t="s">
        <v>32</v>
      </c>
      <c r="B1126" s="1">
        <v>1013</v>
      </c>
      <c r="C1126" s="1" t="s">
        <v>44</v>
      </c>
      <c r="D1126" s="43">
        <v>30</v>
      </c>
      <c r="F1126">
        <v>1125</v>
      </c>
      <c r="G1126" s="115">
        <v>-1.78905568731257E-13</v>
      </c>
      <c r="H1126" s="115">
        <v>2.6661886244029399E-13</v>
      </c>
      <c r="I1126" s="115">
        <v>1.68465659393969E-11</v>
      </c>
      <c r="J1126" s="115">
        <v>-5.1611359760655199E-11</v>
      </c>
      <c r="K1126" s="115">
        <v>6.2023221923251502E-11</v>
      </c>
      <c r="L1126" s="115">
        <v>-3.3921590090839997E-11</v>
      </c>
      <c r="M1126" s="115">
        <v>3.5352856937989902E-11</v>
      </c>
    </row>
    <row r="1127" spans="1:13" x14ac:dyDescent="0.35">
      <c r="A1127" s="1" t="s">
        <v>32</v>
      </c>
      <c r="B1127" s="1">
        <v>1014</v>
      </c>
      <c r="C1127" s="1" t="s">
        <v>44</v>
      </c>
      <c r="D1127" s="43">
        <v>31</v>
      </c>
      <c r="F1127">
        <v>1126</v>
      </c>
      <c r="G1127" s="115">
        <v>8.2265517063162697E-13</v>
      </c>
      <c r="H1127" s="115">
        <v>8.3264374456328304E-13</v>
      </c>
      <c r="I1127" s="115">
        <v>1.76701762903803E-11</v>
      </c>
      <c r="J1127" s="115">
        <v>-5.6363765161616198E-11</v>
      </c>
      <c r="K1127" s="115">
        <v>5.1251109945544502E-11</v>
      </c>
      <c r="L1127" s="115">
        <v>-3.3243786740694202E-11</v>
      </c>
      <c r="M1127" s="115">
        <v>3.4851531713127198E-11</v>
      </c>
    </row>
    <row r="1128" spans="1:13" x14ac:dyDescent="0.35">
      <c r="A1128" s="1" t="s">
        <v>32</v>
      </c>
      <c r="B1128" s="1">
        <v>1015</v>
      </c>
      <c r="C1128" s="1" t="s">
        <v>44</v>
      </c>
      <c r="D1128" s="43">
        <v>32</v>
      </c>
      <c r="F1128">
        <v>1127</v>
      </c>
      <c r="G1128" s="115">
        <v>9.7200663223776401E-13</v>
      </c>
      <c r="H1128" s="115">
        <v>6.7460575178558998E-13</v>
      </c>
      <c r="I1128" s="115">
        <v>1.7607361789586601E-11</v>
      </c>
      <c r="J1128" s="115">
        <v>-5.5989453510925198E-11</v>
      </c>
      <c r="K1128" s="115">
        <v>6.02201606449858E-11</v>
      </c>
      <c r="L1128" s="115">
        <v>-3.5041776379179399E-11</v>
      </c>
      <c r="M1128" s="115">
        <v>3.5495203346531197E-11</v>
      </c>
    </row>
    <row r="1129" spans="1:13" x14ac:dyDescent="0.35">
      <c r="A1129" s="1" t="s">
        <v>32</v>
      </c>
      <c r="B1129" s="1">
        <v>1016</v>
      </c>
      <c r="C1129" s="1" t="s">
        <v>44</v>
      </c>
      <c r="D1129" s="43">
        <v>33</v>
      </c>
      <c r="F1129">
        <v>1128</v>
      </c>
      <c r="G1129" s="115">
        <v>-1.02618163656344E-12</v>
      </c>
      <c r="H1129" s="115">
        <v>-3.60346940660772E-13</v>
      </c>
      <c r="I1129" s="115">
        <v>1.7836912354674601E-11</v>
      </c>
      <c r="J1129" s="115">
        <v>-5.0585936910747797E-11</v>
      </c>
      <c r="K1129" s="115">
        <v>5.5410467688374701E-11</v>
      </c>
      <c r="L1129" s="115">
        <v>-3.51428532250157E-11</v>
      </c>
      <c r="M1129" s="115">
        <v>3.5000203172910697E-11</v>
      </c>
    </row>
    <row r="1130" spans="1:13" x14ac:dyDescent="0.35">
      <c r="A1130" s="1" t="s">
        <v>32</v>
      </c>
      <c r="B1130" s="1">
        <v>1017</v>
      </c>
      <c r="C1130" s="1" t="s">
        <v>44</v>
      </c>
      <c r="D1130" s="43">
        <v>34</v>
      </c>
      <c r="F1130">
        <v>1129</v>
      </c>
      <c r="G1130" s="115">
        <v>-1.2424562889372899E-12</v>
      </c>
      <c r="H1130" s="115">
        <v>-4.6935940619024397E-13</v>
      </c>
      <c r="I1130" s="115">
        <v>1.76722055377434E-11</v>
      </c>
      <c r="J1130" s="115">
        <v>-4.6386196543281197E-11</v>
      </c>
      <c r="K1130" s="115">
        <v>5.3407852480328298E-11</v>
      </c>
      <c r="L1130" s="115">
        <v>-3.5411926292811601E-11</v>
      </c>
      <c r="M1130" s="115">
        <v>3.5705061241972202E-11</v>
      </c>
    </row>
    <row r="1131" spans="1:13" x14ac:dyDescent="0.35">
      <c r="A1131" s="1" t="s">
        <v>32</v>
      </c>
      <c r="B1131" s="1">
        <v>1018</v>
      </c>
      <c r="C1131" s="1" t="s">
        <v>44</v>
      </c>
      <c r="D1131" s="43">
        <v>35</v>
      </c>
      <c r="F1131">
        <v>1130</v>
      </c>
      <c r="G1131">
        <v>0.26451201518228201</v>
      </c>
      <c r="H1131">
        <v>0.26467110943845101</v>
      </c>
      <c r="I1131">
        <v>6.1330823551921598E-2</v>
      </c>
      <c r="J1131">
        <v>9.8529702782544998E-2</v>
      </c>
      <c r="K1131">
        <v>0.42665906850317897</v>
      </c>
      <c r="L1131">
        <v>0.14997116614738901</v>
      </c>
      <c r="M1131">
        <v>0.38387553660527102</v>
      </c>
    </row>
    <row r="1132" spans="1:13" x14ac:dyDescent="0.35">
      <c r="A1132" s="1" t="s">
        <v>32</v>
      </c>
      <c r="B1132" s="1">
        <v>1019</v>
      </c>
      <c r="C1132" s="1" t="s">
        <v>44</v>
      </c>
      <c r="D1132" s="43">
        <v>36</v>
      </c>
      <c r="F1132">
        <v>1131</v>
      </c>
      <c r="G1132">
        <v>0.26368705780304602</v>
      </c>
      <c r="H1132">
        <v>0.263763204262152</v>
      </c>
      <c r="I1132">
        <v>6.2705735598423601E-2</v>
      </c>
      <c r="J1132">
        <v>0.11570241995456899</v>
      </c>
      <c r="K1132">
        <v>0.42557780688352298</v>
      </c>
      <c r="L1132">
        <v>0.152819562761869</v>
      </c>
      <c r="M1132">
        <v>0.38703304932662602</v>
      </c>
    </row>
    <row r="1133" spans="1:13" x14ac:dyDescent="0.35">
      <c r="A1133" s="1" t="s">
        <v>32</v>
      </c>
      <c r="B1133" s="1">
        <v>1020</v>
      </c>
      <c r="C1133" s="1" t="s">
        <v>44</v>
      </c>
      <c r="D1133" s="43">
        <v>37</v>
      </c>
      <c r="F1133">
        <v>1132</v>
      </c>
      <c r="G1133">
        <v>0.25971938957042401</v>
      </c>
      <c r="H1133">
        <v>0.26140973068312401</v>
      </c>
      <c r="I1133">
        <v>6.0447019343824501E-2</v>
      </c>
      <c r="J1133">
        <v>0.12054491196358</v>
      </c>
      <c r="K1133">
        <v>0.41026412018832598</v>
      </c>
      <c r="L1133">
        <v>0.150168433696311</v>
      </c>
      <c r="M1133">
        <v>0.378973063647841</v>
      </c>
    </row>
    <row r="1134" spans="1:13" x14ac:dyDescent="0.35">
      <c r="A1134" s="1" t="s">
        <v>32</v>
      </c>
      <c r="B1134" s="1">
        <v>1021</v>
      </c>
      <c r="C1134" s="1" t="s">
        <v>44</v>
      </c>
      <c r="D1134" s="43">
        <v>38</v>
      </c>
      <c r="F1134">
        <v>1133</v>
      </c>
      <c r="G1134">
        <v>0.26029218571332302</v>
      </c>
      <c r="H1134">
        <v>0.26238033641208203</v>
      </c>
      <c r="I1134">
        <v>6.09863637595792E-2</v>
      </c>
      <c r="J1134">
        <v>0.110022382924768</v>
      </c>
      <c r="K1134">
        <v>0.42542995605963901</v>
      </c>
      <c r="L1134">
        <v>0.151980869256781</v>
      </c>
      <c r="M1134">
        <v>0.37627945635824001</v>
      </c>
    </row>
    <row r="1135" spans="1:13" x14ac:dyDescent="0.35">
      <c r="A1135" s="1" t="s">
        <v>32</v>
      </c>
      <c r="B1135" s="1">
        <v>1022</v>
      </c>
      <c r="C1135" s="1" t="s">
        <v>44</v>
      </c>
      <c r="D1135" s="43">
        <v>39</v>
      </c>
      <c r="F1135">
        <v>1134</v>
      </c>
      <c r="G1135">
        <v>0.26878745590292302</v>
      </c>
      <c r="H1135">
        <v>0.26569926523361098</v>
      </c>
      <c r="I1135">
        <v>5.9926319067218403E-2</v>
      </c>
      <c r="J1135">
        <v>0.103687048191465</v>
      </c>
      <c r="K1135">
        <v>0.42587994884302199</v>
      </c>
      <c r="L1135">
        <v>0.15427713772681501</v>
      </c>
      <c r="M1135">
        <v>0.37475152102914699</v>
      </c>
    </row>
    <row r="1136" spans="1:13" x14ac:dyDescent="0.35">
      <c r="A1136" s="1" t="s">
        <v>32</v>
      </c>
      <c r="B1136" s="1">
        <v>1023</v>
      </c>
      <c r="C1136" s="1" t="s">
        <v>44</v>
      </c>
      <c r="D1136" s="43">
        <v>40</v>
      </c>
      <c r="F1136">
        <v>1135</v>
      </c>
      <c r="G1136">
        <v>0.263507806809888</v>
      </c>
      <c r="H1136">
        <v>0.266211891892704</v>
      </c>
      <c r="I1136">
        <v>5.8635419772391499E-2</v>
      </c>
      <c r="J1136">
        <v>0.114733316355626</v>
      </c>
      <c r="K1136">
        <v>0.41986458399423199</v>
      </c>
      <c r="L1136">
        <v>0.15869847712490401</v>
      </c>
      <c r="M1136">
        <v>0.38034249767404099</v>
      </c>
    </row>
    <row r="1137" spans="1:13" x14ac:dyDescent="0.35">
      <c r="A1137" s="1" t="s">
        <v>32</v>
      </c>
      <c r="B1137" s="1">
        <v>1024</v>
      </c>
      <c r="C1137" s="1" t="s">
        <v>44</v>
      </c>
      <c r="D1137" s="43">
        <v>41</v>
      </c>
      <c r="F1137">
        <v>1136</v>
      </c>
      <c r="G1137">
        <v>0.26816806145842198</v>
      </c>
      <c r="H1137">
        <v>0.26604952385737302</v>
      </c>
      <c r="I1137">
        <v>5.9336839871626003E-2</v>
      </c>
      <c r="J1137">
        <v>0.124643226695385</v>
      </c>
      <c r="K1137">
        <v>0.42415253626758198</v>
      </c>
      <c r="L1137">
        <v>0.14908328436938201</v>
      </c>
      <c r="M1137">
        <v>0.37974275549750103</v>
      </c>
    </row>
    <row r="1138" spans="1:13" x14ac:dyDescent="0.35">
      <c r="A1138" s="1" t="s">
        <v>32</v>
      </c>
      <c r="B1138" s="1">
        <v>1025</v>
      </c>
      <c r="C1138" s="1" t="s">
        <v>44</v>
      </c>
      <c r="D1138" s="43">
        <v>42</v>
      </c>
      <c r="F1138">
        <v>1137</v>
      </c>
      <c r="G1138">
        <v>0.26627449678298898</v>
      </c>
      <c r="H1138">
        <v>0.26632348136491901</v>
      </c>
      <c r="I1138">
        <v>5.9056718896941598E-2</v>
      </c>
      <c r="J1138">
        <v>0.114462902632072</v>
      </c>
      <c r="K1138">
        <v>0.43112894397152801</v>
      </c>
      <c r="L1138">
        <v>0.15449815984437701</v>
      </c>
      <c r="M1138">
        <v>0.37431200564127698</v>
      </c>
    </row>
    <row r="1139" spans="1:13" x14ac:dyDescent="0.35">
      <c r="A1139" s="1" t="s">
        <v>32</v>
      </c>
      <c r="B1139" s="1">
        <v>1026</v>
      </c>
      <c r="C1139" s="1" t="s">
        <v>44</v>
      </c>
      <c r="D1139" s="43">
        <v>43</v>
      </c>
      <c r="F1139">
        <v>1138</v>
      </c>
      <c r="G1139">
        <v>0.26620851506947601</v>
      </c>
      <c r="H1139">
        <v>0.26708387054818999</v>
      </c>
      <c r="I1139">
        <v>5.98045601348643E-2</v>
      </c>
      <c r="J1139">
        <v>0.113023158153404</v>
      </c>
      <c r="K1139">
        <v>0.415883657204835</v>
      </c>
      <c r="L1139">
        <v>0.15821938569063099</v>
      </c>
      <c r="M1139">
        <v>0.38107998583542302</v>
      </c>
    </row>
    <row r="1140" spans="1:13" x14ac:dyDescent="0.35">
      <c r="A1140" s="1" t="s">
        <v>32</v>
      </c>
      <c r="B1140" s="1">
        <v>1027</v>
      </c>
      <c r="C1140" s="1" t="s">
        <v>44</v>
      </c>
      <c r="D1140" s="43">
        <v>44</v>
      </c>
      <c r="F1140">
        <v>1139</v>
      </c>
      <c r="G1140">
        <v>0.26502906878113802</v>
      </c>
      <c r="H1140">
        <v>0.26439797063279702</v>
      </c>
      <c r="I1140">
        <v>5.8141442140660603E-2</v>
      </c>
      <c r="J1140">
        <v>0.112792371994285</v>
      </c>
      <c r="K1140">
        <v>0.42490510466397002</v>
      </c>
      <c r="L1140">
        <v>0.16059816699555299</v>
      </c>
      <c r="M1140">
        <v>0.37505999759779202</v>
      </c>
    </row>
    <row r="1141" spans="1:13" x14ac:dyDescent="0.35">
      <c r="A1141" s="1" t="s">
        <v>32</v>
      </c>
      <c r="B1141" s="1">
        <v>1028</v>
      </c>
      <c r="C1141" s="1" t="s">
        <v>44</v>
      </c>
      <c r="D1141" s="43">
        <v>45</v>
      </c>
      <c r="F1141">
        <v>1140</v>
      </c>
      <c r="G1141">
        <v>0.28321932356888302</v>
      </c>
      <c r="H1141">
        <v>0.28329483815312301</v>
      </c>
      <c r="I1141">
        <v>6.7552422181969704E-2</v>
      </c>
      <c r="J1141">
        <v>0.12892282958497001</v>
      </c>
      <c r="K1141">
        <v>0.44308670845286402</v>
      </c>
      <c r="L1141">
        <v>0.156415745624154</v>
      </c>
      <c r="M1141">
        <v>0.41280455486387801</v>
      </c>
    </row>
    <row r="1142" spans="1:13" x14ac:dyDescent="0.35">
      <c r="A1142" s="1" t="s">
        <v>32</v>
      </c>
      <c r="B1142" s="1">
        <v>1029</v>
      </c>
      <c r="C1142" s="1" t="s">
        <v>44</v>
      </c>
      <c r="D1142" s="43">
        <v>46</v>
      </c>
      <c r="F1142">
        <v>1141</v>
      </c>
      <c r="G1142">
        <v>0.28714623040757098</v>
      </c>
      <c r="H1142">
        <v>0.283959646776343</v>
      </c>
      <c r="I1142">
        <v>6.9384314729365099E-2</v>
      </c>
      <c r="J1142">
        <v>0.113385339020109</v>
      </c>
      <c r="K1142">
        <v>0.44277325207789098</v>
      </c>
      <c r="L1142">
        <v>0.15501940676124801</v>
      </c>
      <c r="M1142">
        <v>0.40952101347701603</v>
      </c>
    </row>
    <row r="1143" spans="1:13" x14ac:dyDescent="0.35">
      <c r="A1143" s="1" t="s">
        <v>32</v>
      </c>
      <c r="B1143" s="1">
        <v>1030</v>
      </c>
      <c r="C1143" s="1" t="s">
        <v>44</v>
      </c>
      <c r="D1143" s="43">
        <v>47</v>
      </c>
      <c r="F1143">
        <v>1142</v>
      </c>
      <c r="G1143">
        <v>0.28913876342043099</v>
      </c>
      <c r="H1143">
        <v>0.287851206472028</v>
      </c>
      <c r="I1143">
        <v>6.6971541914794999E-2</v>
      </c>
      <c r="J1143">
        <v>0.112782827243085</v>
      </c>
      <c r="K1143">
        <v>0.46556079468226902</v>
      </c>
      <c r="L1143">
        <v>0.15832934336643301</v>
      </c>
      <c r="M1143">
        <v>0.408088362894445</v>
      </c>
    </row>
    <row r="1144" spans="1:13" x14ac:dyDescent="0.35">
      <c r="A1144" s="1" t="s">
        <v>32</v>
      </c>
      <c r="B1144" s="1">
        <v>1031</v>
      </c>
      <c r="C1144" s="1" t="s">
        <v>44</v>
      </c>
      <c r="D1144" s="43">
        <v>48</v>
      </c>
      <c r="F1144">
        <v>1143</v>
      </c>
      <c r="G1144">
        <v>0.284344558866582</v>
      </c>
      <c r="H1144">
        <v>0.28191911808166098</v>
      </c>
      <c r="I1144">
        <v>6.8536248853018997E-2</v>
      </c>
      <c r="J1144">
        <v>0.11057374080777101</v>
      </c>
      <c r="K1144">
        <v>0.44941260200849797</v>
      </c>
      <c r="L1144">
        <v>0.151369526761711</v>
      </c>
      <c r="M1144">
        <v>0.40469247154330401</v>
      </c>
    </row>
    <row r="1145" spans="1:13" x14ac:dyDescent="0.35">
      <c r="A1145" s="1" t="s">
        <v>32</v>
      </c>
      <c r="B1145" s="1">
        <v>1032</v>
      </c>
      <c r="C1145" s="1" t="s">
        <v>44</v>
      </c>
      <c r="D1145" s="43">
        <v>49</v>
      </c>
      <c r="F1145">
        <v>1144</v>
      </c>
      <c r="G1145">
        <v>0.290137554914211</v>
      </c>
      <c r="H1145">
        <v>0.28503733481980997</v>
      </c>
      <c r="I1145">
        <v>7.0854275695462599E-2</v>
      </c>
      <c r="J1145">
        <v>0.115518490651307</v>
      </c>
      <c r="K1145">
        <v>0.46103965946422099</v>
      </c>
      <c r="L1145">
        <v>0.149457295181538</v>
      </c>
      <c r="M1145">
        <v>0.40906888274811098</v>
      </c>
    </row>
    <row r="1146" spans="1:13" x14ac:dyDescent="0.35">
      <c r="A1146" s="1" t="s">
        <v>32</v>
      </c>
      <c r="B1146" s="1">
        <v>1033</v>
      </c>
      <c r="C1146" s="1" t="s">
        <v>44</v>
      </c>
      <c r="D1146" s="43">
        <v>50</v>
      </c>
      <c r="F1146">
        <v>1145</v>
      </c>
      <c r="G1146">
        <v>0.32926737528593802</v>
      </c>
      <c r="H1146">
        <v>0.31424639279571998</v>
      </c>
      <c r="I1146">
        <v>9.4488367705103396E-2</v>
      </c>
      <c r="J1146">
        <v>7.1669940365130205E-2</v>
      </c>
      <c r="K1146">
        <v>0.493266375902217</v>
      </c>
      <c r="L1146">
        <v>0.117430524013535</v>
      </c>
      <c r="M1146">
        <v>0.466364938909134</v>
      </c>
    </row>
    <row r="1147" spans="1:13" x14ac:dyDescent="0.35">
      <c r="A1147" s="1" t="s">
        <v>32</v>
      </c>
      <c r="B1147" s="1">
        <v>1034</v>
      </c>
      <c r="C1147" s="1" t="s">
        <v>44</v>
      </c>
      <c r="D1147" s="43">
        <v>51</v>
      </c>
      <c r="F1147">
        <v>1146</v>
      </c>
      <c r="G1147">
        <v>0.32357782677705899</v>
      </c>
      <c r="H1147">
        <v>0.31399614197956299</v>
      </c>
      <c r="I1147">
        <v>9.4041882429024504E-2</v>
      </c>
      <c r="J1147">
        <v>6.3101216184340406E-2</v>
      </c>
      <c r="K1147">
        <v>0.49424896868548301</v>
      </c>
      <c r="L1147">
        <v>0.128835184511333</v>
      </c>
      <c r="M1147">
        <v>0.46691614072631998</v>
      </c>
    </row>
    <row r="1148" spans="1:13" x14ac:dyDescent="0.35">
      <c r="A1148" s="1" t="s">
        <v>32</v>
      </c>
      <c r="B1148" s="1">
        <v>1035</v>
      </c>
      <c r="C1148" s="1" t="s">
        <v>44</v>
      </c>
      <c r="D1148" s="43">
        <v>52</v>
      </c>
      <c r="F1148">
        <v>1147</v>
      </c>
      <c r="G1148">
        <v>0.32702235315206202</v>
      </c>
      <c r="H1148">
        <v>0.31539888958337398</v>
      </c>
      <c r="I1148">
        <v>9.1025576597764002E-2</v>
      </c>
      <c r="J1148">
        <v>8.0518799423455106E-2</v>
      </c>
      <c r="K1148">
        <v>0.49455802066103</v>
      </c>
      <c r="L1148">
        <v>0.12678440789064599</v>
      </c>
      <c r="M1148">
        <v>0.46050126634385602</v>
      </c>
    </row>
    <row r="1149" spans="1:13" x14ac:dyDescent="0.35">
      <c r="A1149" s="1" t="s">
        <v>32</v>
      </c>
      <c r="B1149" s="1">
        <v>1036</v>
      </c>
      <c r="C1149" s="1" t="s">
        <v>44</v>
      </c>
      <c r="D1149" s="43">
        <v>53</v>
      </c>
      <c r="F1149">
        <v>1148</v>
      </c>
      <c r="G1149">
        <v>0.32905528588914201</v>
      </c>
      <c r="H1149">
        <v>0.31367974703837798</v>
      </c>
      <c r="I1149">
        <v>9.2812491869136093E-2</v>
      </c>
      <c r="J1149">
        <v>7.8085436341462006E-2</v>
      </c>
      <c r="K1149">
        <v>0.497204009050213</v>
      </c>
      <c r="L1149">
        <v>0.122866303851803</v>
      </c>
      <c r="M1149">
        <v>0.46052860861739398</v>
      </c>
    </row>
    <row r="1150" spans="1:13" x14ac:dyDescent="0.35">
      <c r="A1150" s="1" t="s">
        <v>32</v>
      </c>
      <c r="B1150" s="1">
        <v>1037</v>
      </c>
      <c r="C1150" s="1" t="s">
        <v>44</v>
      </c>
      <c r="D1150" s="43">
        <v>54</v>
      </c>
      <c r="F1150">
        <v>1149</v>
      </c>
      <c r="G1150">
        <v>0.319356291533334</v>
      </c>
      <c r="H1150">
        <v>0.31069138381703498</v>
      </c>
      <c r="I1150">
        <v>9.4883211150834701E-2</v>
      </c>
      <c r="J1150">
        <v>8.5360436298761694E-2</v>
      </c>
      <c r="K1150">
        <v>0.49801854622973302</v>
      </c>
      <c r="L1150">
        <v>0.122054539738505</v>
      </c>
      <c r="M1150">
        <v>0.460574537240862</v>
      </c>
    </row>
    <row r="1151" spans="1:13" x14ac:dyDescent="0.35">
      <c r="A1151" s="1" t="s">
        <v>32</v>
      </c>
      <c r="B1151" s="1">
        <v>1038</v>
      </c>
      <c r="C1151" s="1" t="s">
        <v>44</v>
      </c>
      <c r="D1151" s="43">
        <v>55</v>
      </c>
      <c r="F1151">
        <v>1150</v>
      </c>
      <c r="G1151">
        <v>0.36302876488214098</v>
      </c>
      <c r="H1151">
        <v>0.33206463959862698</v>
      </c>
      <c r="I1151">
        <v>0.109248845187709</v>
      </c>
      <c r="J1151">
        <v>4.5567526450294903E-2</v>
      </c>
      <c r="K1151">
        <v>0.50650658200714704</v>
      </c>
      <c r="L1151">
        <v>9.5498884785481603E-2</v>
      </c>
      <c r="M1151">
        <v>0.476661674787766</v>
      </c>
    </row>
    <row r="1152" spans="1:13" x14ac:dyDescent="0.35">
      <c r="A1152" s="1" t="s">
        <v>32</v>
      </c>
      <c r="B1152" s="1">
        <v>1039</v>
      </c>
      <c r="C1152" s="1" t="s">
        <v>44</v>
      </c>
      <c r="D1152" s="43">
        <v>56</v>
      </c>
      <c r="F1152">
        <v>1151</v>
      </c>
      <c r="G1152">
        <v>0.36126497357190801</v>
      </c>
      <c r="H1152">
        <v>0.33103848863038698</v>
      </c>
      <c r="I1152">
        <v>0.110616368475716</v>
      </c>
      <c r="J1152">
        <v>3.8302487718513502E-2</v>
      </c>
      <c r="K1152">
        <v>0.50313560216397502</v>
      </c>
      <c r="L1152">
        <v>8.8235261579888605E-2</v>
      </c>
      <c r="M1152">
        <v>0.480345719547219</v>
      </c>
    </row>
    <row r="1153" spans="1:13" x14ac:dyDescent="0.35">
      <c r="A1153" s="1" t="s">
        <v>32</v>
      </c>
      <c r="B1153" s="1">
        <v>1040</v>
      </c>
      <c r="C1153" s="1" t="s">
        <v>44</v>
      </c>
      <c r="D1153" s="43">
        <v>57</v>
      </c>
      <c r="F1153">
        <v>1152</v>
      </c>
      <c r="G1153">
        <v>0.35245096422077299</v>
      </c>
      <c r="H1153">
        <v>0.32185156835969397</v>
      </c>
      <c r="I1153">
        <v>0.113697829579971</v>
      </c>
      <c r="J1153">
        <v>4.0517864713321902E-2</v>
      </c>
      <c r="K1153">
        <v>0.50463538228470195</v>
      </c>
      <c r="L1153">
        <v>8.1551178685676906E-2</v>
      </c>
      <c r="M1153">
        <v>0.47681030874242702</v>
      </c>
    </row>
    <row r="1154" spans="1:13" x14ac:dyDescent="0.35">
      <c r="A1154" s="1" t="s">
        <v>32</v>
      </c>
      <c r="B1154" s="1">
        <v>1041</v>
      </c>
      <c r="C1154" s="1" t="s">
        <v>44</v>
      </c>
      <c r="D1154" s="43">
        <v>58</v>
      </c>
      <c r="F1154">
        <v>1153</v>
      </c>
      <c r="G1154">
        <v>0.35244925357942503</v>
      </c>
      <c r="H1154">
        <v>0.32424071311365799</v>
      </c>
      <c r="I1154">
        <v>0.11360690528499599</v>
      </c>
      <c r="J1154">
        <v>5.5232003004536401E-2</v>
      </c>
      <c r="K1154">
        <v>0.50769020613346205</v>
      </c>
      <c r="L1154">
        <v>8.5899867903847404E-2</v>
      </c>
      <c r="M1154">
        <v>0.47927233687405102</v>
      </c>
    </row>
    <row r="1155" spans="1:13" x14ac:dyDescent="0.35">
      <c r="A1155" s="1" t="s">
        <v>32</v>
      </c>
      <c r="B1155" s="1">
        <v>1042</v>
      </c>
      <c r="C1155" s="1" t="s">
        <v>44</v>
      </c>
      <c r="D1155" s="43">
        <v>59</v>
      </c>
      <c r="F1155">
        <v>1154</v>
      </c>
      <c r="G1155">
        <v>0.36000925344818302</v>
      </c>
      <c r="H1155">
        <v>0.327300966076425</v>
      </c>
      <c r="I1155">
        <v>0.110182441001802</v>
      </c>
      <c r="J1155">
        <v>3.6840322158854799E-2</v>
      </c>
      <c r="K1155">
        <v>0.50291571519275402</v>
      </c>
      <c r="L1155">
        <v>7.9103771610325294E-2</v>
      </c>
      <c r="M1155">
        <v>0.47379329877466297</v>
      </c>
    </row>
    <row r="1156" spans="1:13" x14ac:dyDescent="0.35">
      <c r="A1156" s="1" t="s">
        <v>32</v>
      </c>
      <c r="B1156" s="1">
        <v>1043</v>
      </c>
      <c r="C1156" s="1" t="s">
        <v>44</v>
      </c>
      <c r="D1156" s="43">
        <v>60</v>
      </c>
      <c r="F1156">
        <v>1155</v>
      </c>
      <c r="G1156">
        <v>0.32616951861883398</v>
      </c>
      <c r="H1156">
        <v>0.31646688077139901</v>
      </c>
      <c r="I1156">
        <v>8.9564095334693103E-2</v>
      </c>
      <c r="J1156">
        <v>9.6502918286604594E-2</v>
      </c>
      <c r="K1156">
        <v>0.49311109736182202</v>
      </c>
      <c r="L1156">
        <v>0.13218366150437999</v>
      </c>
      <c r="M1156">
        <v>0.453750601989519</v>
      </c>
    </row>
    <row r="1157" spans="1:13" x14ac:dyDescent="0.35">
      <c r="A1157" s="1" t="s">
        <v>32</v>
      </c>
      <c r="B1157" s="1">
        <v>1044</v>
      </c>
      <c r="C1157" s="1" t="s">
        <v>44</v>
      </c>
      <c r="D1157" s="43">
        <v>61</v>
      </c>
      <c r="F1157">
        <v>1156</v>
      </c>
      <c r="G1157">
        <v>0.329519978537479</v>
      </c>
      <c r="H1157">
        <v>0.320012998373082</v>
      </c>
      <c r="I1157">
        <v>8.6947378280325394E-2</v>
      </c>
      <c r="J1157">
        <v>9.4008805793547603E-2</v>
      </c>
      <c r="K1157">
        <v>0.489622541707535</v>
      </c>
      <c r="L1157">
        <v>0.144974123713461</v>
      </c>
      <c r="M1157">
        <v>0.45823311429596503</v>
      </c>
    </row>
    <row r="1158" spans="1:13" x14ac:dyDescent="0.35">
      <c r="A1158" s="1" t="s">
        <v>32</v>
      </c>
      <c r="B1158" s="1">
        <v>1045</v>
      </c>
      <c r="C1158" s="1" t="s">
        <v>44</v>
      </c>
      <c r="D1158" s="43">
        <v>62</v>
      </c>
      <c r="F1158">
        <v>1157</v>
      </c>
      <c r="G1158">
        <v>0.32691331561493497</v>
      </c>
      <c r="H1158">
        <v>0.31695645895695501</v>
      </c>
      <c r="I1158">
        <v>8.5376272287712301E-2</v>
      </c>
      <c r="J1158">
        <v>8.5670953191068197E-2</v>
      </c>
      <c r="K1158">
        <v>0.49214370067686702</v>
      </c>
      <c r="L1158">
        <v>0.144587570741499</v>
      </c>
      <c r="M1158">
        <v>0.454735065968005</v>
      </c>
    </row>
    <row r="1159" spans="1:13" x14ac:dyDescent="0.35">
      <c r="A1159" s="1" t="s">
        <v>32</v>
      </c>
      <c r="B1159" s="1">
        <v>1046</v>
      </c>
      <c r="C1159" s="1" t="s">
        <v>44</v>
      </c>
      <c r="D1159" s="43">
        <v>63</v>
      </c>
      <c r="F1159">
        <v>1158</v>
      </c>
      <c r="G1159">
        <v>0.32060659942234898</v>
      </c>
      <c r="H1159">
        <v>0.31398226896256898</v>
      </c>
      <c r="I1159">
        <v>8.7487229952268694E-2</v>
      </c>
      <c r="J1159">
        <v>8.8458128716105505E-2</v>
      </c>
      <c r="K1159">
        <v>0.48567240761136798</v>
      </c>
      <c r="L1159">
        <v>0.14023613071000299</v>
      </c>
      <c r="M1159">
        <v>0.45741534202463802</v>
      </c>
    </row>
    <row r="1160" spans="1:13" x14ac:dyDescent="0.35">
      <c r="A1160" s="1" t="s">
        <v>32</v>
      </c>
      <c r="B1160" s="1">
        <v>1047</v>
      </c>
      <c r="C1160" s="1" t="s">
        <v>44</v>
      </c>
      <c r="D1160" s="43">
        <v>64</v>
      </c>
      <c r="F1160">
        <v>1159</v>
      </c>
      <c r="G1160">
        <v>0.33233652165133798</v>
      </c>
      <c r="H1160">
        <v>0.32181913290436798</v>
      </c>
      <c r="I1160">
        <v>8.43111393276543E-2</v>
      </c>
      <c r="J1160">
        <v>8.7576025263728693E-2</v>
      </c>
      <c r="K1160">
        <v>0.48733627826322201</v>
      </c>
      <c r="L1160">
        <v>0.14523907678790199</v>
      </c>
      <c r="M1160">
        <v>0.459031352059733</v>
      </c>
    </row>
    <row r="1161" spans="1:13" x14ac:dyDescent="0.35">
      <c r="A1161" s="1" t="s">
        <v>32</v>
      </c>
      <c r="B1161" s="1">
        <v>1048</v>
      </c>
      <c r="C1161" s="1" t="s">
        <v>44</v>
      </c>
      <c r="D1161" s="43">
        <v>65</v>
      </c>
      <c r="F1161">
        <v>1160</v>
      </c>
      <c r="G1161">
        <v>0.36539933311863598</v>
      </c>
      <c r="H1161">
        <v>0.33391702142777802</v>
      </c>
      <c r="I1161">
        <v>0.111510895963498</v>
      </c>
      <c r="J1161">
        <v>3.4072732502999102E-2</v>
      </c>
      <c r="K1161">
        <v>0.49940123799053698</v>
      </c>
      <c r="L1161">
        <v>8.3445078097095393E-2</v>
      </c>
      <c r="M1161">
        <v>0.47849707039108402</v>
      </c>
    </row>
    <row r="1162" spans="1:13" x14ac:dyDescent="0.35">
      <c r="A1162" s="1" t="s">
        <v>32</v>
      </c>
      <c r="B1162" s="1">
        <v>1049</v>
      </c>
      <c r="C1162" s="1" t="s">
        <v>44</v>
      </c>
      <c r="D1162" s="43">
        <v>66</v>
      </c>
      <c r="F1162">
        <v>1161</v>
      </c>
      <c r="G1162">
        <v>0.361494793096787</v>
      </c>
      <c r="H1162">
        <v>0.33008865869391302</v>
      </c>
      <c r="I1162">
        <v>0.11038728086572699</v>
      </c>
      <c r="J1162">
        <v>3.5048835709928401E-2</v>
      </c>
      <c r="K1162">
        <v>0.50096759016342796</v>
      </c>
      <c r="L1162">
        <v>8.8349806680162193E-2</v>
      </c>
      <c r="M1162">
        <v>0.47295573845633898</v>
      </c>
    </row>
    <row r="1163" spans="1:13" x14ac:dyDescent="0.35">
      <c r="A1163" s="1" t="s">
        <v>32</v>
      </c>
      <c r="B1163" s="1">
        <v>1050</v>
      </c>
      <c r="C1163" s="1" t="s">
        <v>44</v>
      </c>
      <c r="D1163" s="43">
        <v>67</v>
      </c>
      <c r="F1163">
        <v>1162</v>
      </c>
      <c r="G1163">
        <v>0.35867932083453102</v>
      </c>
      <c r="H1163">
        <v>0.32531231077089801</v>
      </c>
      <c r="I1163">
        <v>0.11312926678266599</v>
      </c>
      <c r="J1163">
        <v>3.4233003047658701E-2</v>
      </c>
      <c r="K1163">
        <v>0.50340441312963302</v>
      </c>
      <c r="L1163">
        <v>8.2401199886556406E-2</v>
      </c>
      <c r="M1163">
        <v>0.47643579805404301</v>
      </c>
    </row>
    <row r="1164" spans="1:13" x14ac:dyDescent="0.35">
      <c r="A1164" s="1" t="s">
        <v>32</v>
      </c>
      <c r="B1164" s="1">
        <v>1051</v>
      </c>
      <c r="C1164" s="1" t="s">
        <v>44</v>
      </c>
      <c r="D1164" s="43">
        <v>68</v>
      </c>
      <c r="F1164">
        <v>1163</v>
      </c>
      <c r="G1164">
        <v>0.35559904880367998</v>
      </c>
      <c r="H1164">
        <v>0.32648065589937902</v>
      </c>
      <c r="I1164">
        <v>0.113178796089284</v>
      </c>
      <c r="J1164">
        <v>3.4134013432238201E-2</v>
      </c>
      <c r="K1164">
        <v>0.50504097308658602</v>
      </c>
      <c r="L1164">
        <v>8.1633469727032101E-2</v>
      </c>
      <c r="M1164">
        <v>0.47587225400015898</v>
      </c>
    </row>
    <row r="1165" spans="1:13" x14ac:dyDescent="0.35">
      <c r="A1165" s="1" t="s">
        <v>32</v>
      </c>
      <c r="B1165" s="1">
        <v>1052</v>
      </c>
      <c r="C1165" s="1" t="s">
        <v>44</v>
      </c>
      <c r="D1165" s="43">
        <v>69</v>
      </c>
      <c r="F1165">
        <v>1164</v>
      </c>
      <c r="G1165">
        <v>0.364158439001047</v>
      </c>
      <c r="H1165">
        <v>0.331068883475097</v>
      </c>
      <c r="I1165">
        <v>0.11049534153846</v>
      </c>
      <c r="J1165">
        <v>3.5446358721415001E-2</v>
      </c>
      <c r="K1165">
        <v>0.49983253383420601</v>
      </c>
      <c r="L1165">
        <v>7.9432098111996197E-2</v>
      </c>
      <c r="M1165">
        <v>0.47701514302573</v>
      </c>
    </row>
    <row r="1166" spans="1:13" x14ac:dyDescent="0.35">
      <c r="A1166" s="1" t="s">
        <v>32</v>
      </c>
      <c r="B1166" s="1">
        <v>1053</v>
      </c>
      <c r="C1166" s="1" t="s">
        <v>44</v>
      </c>
      <c r="D1166" s="43">
        <v>70</v>
      </c>
      <c r="F1166">
        <v>1165</v>
      </c>
      <c r="G1166">
        <v>0.29507516939130501</v>
      </c>
      <c r="H1166">
        <v>0.29170047655095699</v>
      </c>
      <c r="I1166">
        <v>7.3117466920731206E-2</v>
      </c>
      <c r="J1166">
        <v>0.113583237348744</v>
      </c>
      <c r="K1166">
        <v>0.46342613039214697</v>
      </c>
      <c r="L1166">
        <v>0.150291516054122</v>
      </c>
      <c r="M1166">
        <v>0.426837845865643</v>
      </c>
    </row>
    <row r="1167" spans="1:13" x14ac:dyDescent="0.35">
      <c r="A1167" s="1" t="s">
        <v>32</v>
      </c>
      <c r="B1167" s="1">
        <v>1054</v>
      </c>
      <c r="C1167" s="1" t="s">
        <v>44</v>
      </c>
      <c r="D1167" s="43">
        <v>71</v>
      </c>
      <c r="F1167">
        <v>1166</v>
      </c>
      <c r="G1167">
        <v>0.29347255012256901</v>
      </c>
      <c r="H1167">
        <v>0.28954959170854999</v>
      </c>
      <c r="I1167">
        <v>7.2848591761888695E-2</v>
      </c>
      <c r="J1167">
        <v>0.102170003247938</v>
      </c>
      <c r="K1167">
        <v>0.47008298226315398</v>
      </c>
      <c r="L1167">
        <v>0.145879989545738</v>
      </c>
      <c r="M1167">
        <v>0.41590553312502498</v>
      </c>
    </row>
    <row r="1168" spans="1:13" x14ac:dyDescent="0.35">
      <c r="A1168" s="1" t="s">
        <v>32</v>
      </c>
      <c r="B1168" s="1">
        <v>1055</v>
      </c>
      <c r="C1168" s="1" t="s">
        <v>44</v>
      </c>
      <c r="D1168" s="43">
        <v>72</v>
      </c>
      <c r="F1168">
        <v>1167</v>
      </c>
      <c r="G1168">
        <v>0.28637811990677298</v>
      </c>
      <c r="H1168">
        <v>0.28695414161766902</v>
      </c>
      <c r="I1168">
        <v>7.1769153582442999E-2</v>
      </c>
      <c r="J1168">
        <v>0.111413826353219</v>
      </c>
      <c r="K1168">
        <v>0.45412420343631599</v>
      </c>
      <c r="L1168">
        <v>0.155644076199591</v>
      </c>
      <c r="M1168">
        <v>0.417274907261587</v>
      </c>
    </row>
    <row r="1169" spans="1:13" x14ac:dyDescent="0.35">
      <c r="A1169" s="1" t="s">
        <v>32</v>
      </c>
      <c r="B1169" s="1">
        <v>1056</v>
      </c>
      <c r="C1169" s="1" t="s">
        <v>44</v>
      </c>
      <c r="D1169" s="43">
        <v>73</v>
      </c>
      <c r="F1169">
        <v>1168</v>
      </c>
      <c r="G1169">
        <v>0.29224493907812299</v>
      </c>
      <c r="H1169">
        <v>0.28809896440636601</v>
      </c>
      <c r="I1169">
        <v>7.3384343333385393E-2</v>
      </c>
      <c r="J1169">
        <v>0.110076269327881</v>
      </c>
      <c r="K1169">
        <v>0.45043893113022199</v>
      </c>
      <c r="L1169">
        <v>0.14769946500879799</v>
      </c>
      <c r="M1169">
        <v>0.42575919311382598</v>
      </c>
    </row>
    <row r="1170" spans="1:13" x14ac:dyDescent="0.35">
      <c r="A1170" s="1" t="s">
        <v>32</v>
      </c>
      <c r="B1170" s="1">
        <v>1057</v>
      </c>
      <c r="C1170" s="1" t="s">
        <v>44</v>
      </c>
      <c r="D1170" s="43">
        <v>74</v>
      </c>
      <c r="F1170">
        <v>1169</v>
      </c>
      <c r="G1170">
        <v>0.30006011426159201</v>
      </c>
      <c r="H1170">
        <v>0.29335058666604702</v>
      </c>
      <c r="I1170">
        <v>7.5460461388054206E-2</v>
      </c>
      <c r="J1170">
        <v>0.117657466584196</v>
      </c>
      <c r="K1170">
        <v>0.468992479173099</v>
      </c>
      <c r="L1170">
        <v>0.149451333828517</v>
      </c>
      <c r="M1170">
        <v>0.42393878498620202</v>
      </c>
    </row>
    <row r="1171" spans="1:13" x14ac:dyDescent="0.35">
      <c r="A1171" s="1" t="s">
        <v>32</v>
      </c>
      <c r="B1171" s="1">
        <v>1058</v>
      </c>
      <c r="C1171" s="1" t="s">
        <v>44</v>
      </c>
      <c r="D1171" s="43">
        <v>75</v>
      </c>
      <c r="F1171">
        <v>1170</v>
      </c>
      <c r="G1171">
        <v>0.30580458742498201</v>
      </c>
      <c r="H1171">
        <v>0.29618112132763502</v>
      </c>
      <c r="I1171">
        <v>8.0016182559498106E-2</v>
      </c>
      <c r="J1171">
        <v>0.10699255980125701</v>
      </c>
      <c r="K1171">
        <v>0.46142457129908798</v>
      </c>
      <c r="L1171">
        <v>0.14240665385475801</v>
      </c>
      <c r="M1171">
        <v>0.43135068774357499</v>
      </c>
    </row>
    <row r="1172" spans="1:13" x14ac:dyDescent="0.35">
      <c r="A1172" s="1" t="s">
        <v>32</v>
      </c>
      <c r="B1172" s="1">
        <v>1059</v>
      </c>
      <c r="C1172" s="1" t="s">
        <v>44</v>
      </c>
      <c r="D1172" s="43">
        <v>76</v>
      </c>
      <c r="F1172">
        <v>1171</v>
      </c>
      <c r="G1172">
        <v>0.29880479751878303</v>
      </c>
      <c r="H1172">
        <v>0.29582952429883602</v>
      </c>
      <c r="I1172">
        <v>7.6136186247343807E-2</v>
      </c>
      <c r="J1172">
        <v>0.104291404323911</v>
      </c>
      <c r="K1172">
        <v>0.49653145144180699</v>
      </c>
      <c r="L1172">
        <v>0.14620159433576699</v>
      </c>
      <c r="M1172">
        <v>0.42523441731405198</v>
      </c>
    </row>
    <row r="1173" spans="1:13" x14ac:dyDescent="0.35">
      <c r="A1173" s="1" t="s">
        <v>32</v>
      </c>
      <c r="B1173" s="1">
        <v>1060</v>
      </c>
      <c r="C1173" s="1" t="s">
        <v>44</v>
      </c>
      <c r="D1173" s="43">
        <v>77</v>
      </c>
      <c r="F1173">
        <v>1172</v>
      </c>
      <c r="G1173">
        <v>0.30017844020981499</v>
      </c>
      <c r="H1173">
        <v>0.29667714710864901</v>
      </c>
      <c r="I1173">
        <v>7.6673928061131602E-2</v>
      </c>
      <c r="J1173">
        <v>9.2174615458921402E-2</v>
      </c>
      <c r="K1173">
        <v>0.49034668578350199</v>
      </c>
      <c r="L1173">
        <v>0.14898117374932801</v>
      </c>
      <c r="M1173">
        <v>0.43106700644245399</v>
      </c>
    </row>
    <row r="1174" spans="1:13" x14ac:dyDescent="0.35">
      <c r="A1174" s="1" t="s">
        <v>32</v>
      </c>
      <c r="B1174" s="1">
        <v>1061</v>
      </c>
      <c r="C1174" s="1" t="s">
        <v>44</v>
      </c>
      <c r="D1174" s="43">
        <v>78</v>
      </c>
      <c r="F1174">
        <v>1173</v>
      </c>
      <c r="G1174">
        <v>0.30228715484971203</v>
      </c>
      <c r="H1174">
        <v>0.29762682378655703</v>
      </c>
      <c r="I1174">
        <v>7.9730387270462805E-2</v>
      </c>
      <c r="J1174">
        <v>0.102970479380498</v>
      </c>
      <c r="K1174">
        <v>0.47939312490457098</v>
      </c>
      <c r="L1174">
        <v>0.143479127098501</v>
      </c>
      <c r="M1174">
        <v>0.43514275040268302</v>
      </c>
    </row>
    <row r="1175" spans="1:13" x14ac:dyDescent="0.35">
      <c r="A1175" s="1" t="s">
        <v>32</v>
      </c>
      <c r="B1175" s="1">
        <v>1062</v>
      </c>
      <c r="C1175" s="1" t="s">
        <v>44</v>
      </c>
      <c r="D1175" s="43">
        <v>79</v>
      </c>
      <c r="F1175">
        <v>1174</v>
      </c>
      <c r="G1175">
        <v>0.30664752206407297</v>
      </c>
      <c r="H1175">
        <v>0.29927100397809397</v>
      </c>
      <c r="I1175">
        <v>8.0660520988809298E-2</v>
      </c>
      <c r="J1175">
        <v>9.5680054416513297E-2</v>
      </c>
      <c r="K1175">
        <v>0.48178525243013198</v>
      </c>
      <c r="L1175">
        <v>0.14527044018659799</v>
      </c>
      <c r="M1175">
        <v>0.44046949645315397</v>
      </c>
    </row>
    <row r="1176" spans="1:13" x14ac:dyDescent="0.35">
      <c r="A1176" s="1" t="s">
        <v>32</v>
      </c>
      <c r="B1176" s="1">
        <v>1063</v>
      </c>
      <c r="C1176" s="1" t="s">
        <v>44</v>
      </c>
      <c r="D1176" s="43">
        <v>80</v>
      </c>
      <c r="F1176">
        <v>1175</v>
      </c>
      <c r="G1176" s="115">
        <v>6.2389360123653499E-13</v>
      </c>
      <c r="H1176" s="115">
        <v>4.4795222448513898E-13</v>
      </c>
      <c r="I1176" s="115">
        <v>2.3227933046382999E-11</v>
      </c>
      <c r="J1176" s="115">
        <v>-7.0370772509777096E-11</v>
      </c>
      <c r="K1176" s="115">
        <v>8.2241829949035401E-11</v>
      </c>
      <c r="L1176" s="115">
        <v>-5.1020650186935202E-11</v>
      </c>
      <c r="M1176" s="115">
        <v>5.0440973979467499E-11</v>
      </c>
    </row>
    <row r="1177" spans="1:13" x14ac:dyDescent="0.35">
      <c r="A1177" s="1" t="s">
        <v>32</v>
      </c>
      <c r="B1177" s="1">
        <v>1064</v>
      </c>
      <c r="C1177" s="1" t="s">
        <v>44</v>
      </c>
      <c r="D1177" s="43">
        <v>81</v>
      </c>
      <c r="F1177">
        <v>1176</v>
      </c>
      <c r="G1177" s="115">
        <v>7.1984363923742802E-13</v>
      </c>
      <c r="H1177" s="115">
        <v>5.2624157941765801E-13</v>
      </c>
      <c r="I1177" s="115">
        <v>2.34442640885778E-11</v>
      </c>
      <c r="J1177" s="115">
        <v>-8.3613931555217699E-11</v>
      </c>
      <c r="K1177" s="115">
        <v>7.2524757590948594E-11</v>
      </c>
      <c r="L1177" s="115">
        <v>-5.1308687469116601E-11</v>
      </c>
      <c r="M1177" s="115">
        <v>5.0105115252288897E-11</v>
      </c>
    </row>
    <row r="1178" spans="1:13" x14ac:dyDescent="0.35">
      <c r="A1178" s="1" t="s">
        <v>32</v>
      </c>
      <c r="B1178" s="1">
        <v>1065</v>
      </c>
      <c r="C1178" s="1" t="s">
        <v>44</v>
      </c>
      <c r="D1178" s="43">
        <v>82</v>
      </c>
      <c r="F1178">
        <v>1177</v>
      </c>
      <c r="G1178" s="115">
        <v>1.24708277338464E-12</v>
      </c>
      <c r="H1178" s="115">
        <v>8.1634916727841002E-13</v>
      </c>
      <c r="I1178" s="115">
        <v>2.3591471368119101E-11</v>
      </c>
      <c r="J1178" s="115">
        <v>-7.46624476614142E-11</v>
      </c>
      <c r="K1178" s="115">
        <v>7.9575834734815606E-11</v>
      </c>
      <c r="L1178" s="115">
        <v>-5.2213719626000401E-11</v>
      </c>
      <c r="M1178" s="115">
        <v>5.0238191896927999E-11</v>
      </c>
    </row>
    <row r="1179" spans="1:13" x14ac:dyDescent="0.35">
      <c r="A1179" s="1" t="s">
        <v>32</v>
      </c>
      <c r="B1179" s="1">
        <v>1066</v>
      </c>
      <c r="C1179" s="1" t="s">
        <v>44</v>
      </c>
      <c r="D1179" s="43">
        <v>83</v>
      </c>
      <c r="F1179">
        <v>1178</v>
      </c>
      <c r="G1179" s="115">
        <v>-6.1066780729523197E-13</v>
      </c>
      <c r="H1179" s="115">
        <v>-8.9235322417469799E-13</v>
      </c>
      <c r="I1179" s="115">
        <v>2.2891744649026601E-11</v>
      </c>
      <c r="J1179" s="115">
        <v>-8.1349468245857503E-11</v>
      </c>
      <c r="K1179" s="115">
        <v>7.2960217587814695E-11</v>
      </c>
      <c r="L1179" s="115">
        <v>-5.0756053358649103E-11</v>
      </c>
      <c r="M1179" s="115">
        <v>4.4374471751058399E-11</v>
      </c>
    </row>
    <row r="1180" spans="1:13" x14ac:dyDescent="0.35">
      <c r="A1180" s="1" t="s">
        <v>32</v>
      </c>
      <c r="B1180" s="1">
        <v>1067</v>
      </c>
      <c r="C1180" s="1" t="s">
        <v>44</v>
      </c>
      <c r="D1180" s="43">
        <v>84</v>
      </c>
      <c r="F1180">
        <v>1179</v>
      </c>
      <c r="G1180" s="115">
        <v>7.1618115523307599E-13</v>
      </c>
      <c r="H1180" s="115">
        <v>3.1952082468216202E-13</v>
      </c>
      <c r="I1180" s="115">
        <v>2.3415118294175399E-11</v>
      </c>
      <c r="J1180" s="115">
        <v>-7.7412318829783906E-11</v>
      </c>
      <c r="K1180" s="115">
        <v>7.4986233993960394E-11</v>
      </c>
      <c r="L1180" s="115">
        <v>-5.0508732689543601E-11</v>
      </c>
      <c r="M1180" s="115">
        <v>5.0138690416933099E-11</v>
      </c>
    </row>
    <row r="1181" spans="1:13" x14ac:dyDescent="0.35">
      <c r="A1181" s="1" t="s">
        <v>32</v>
      </c>
      <c r="B1181" s="1">
        <v>1068</v>
      </c>
      <c r="C1181" s="1" t="s">
        <v>44</v>
      </c>
      <c r="D1181" s="43">
        <v>85</v>
      </c>
      <c r="F1181">
        <v>1180</v>
      </c>
      <c r="G1181" s="115">
        <v>-2.7515299209420399E-13</v>
      </c>
      <c r="H1181" s="115">
        <v>-3.9355826160291298E-13</v>
      </c>
      <c r="I1181" s="115">
        <v>2.29542561844445E-11</v>
      </c>
      <c r="J1181" s="115">
        <v>-8.3357855260123894E-11</v>
      </c>
      <c r="K1181" s="115">
        <v>8.4084275929742699E-11</v>
      </c>
      <c r="L1181" s="115">
        <v>-4.8549079908273801E-11</v>
      </c>
      <c r="M1181" s="115">
        <v>5.0076765373738699E-11</v>
      </c>
    </row>
    <row r="1182" spans="1:13" x14ac:dyDescent="0.35">
      <c r="A1182" s="1" t="s">
        <v>32</v>
      </c>
      <c r="B1182" s="1">
        <v>1069</v>
      </c>
      <c r="C1182" s="1" t="s">
        <v>44</v>
      </c>
      <c r="D1182" s="43">
        <v>86</v>
      </c>
      <c r="F1182">
        <v>1181</v>
      </c>
      <c r="G1182" s="115">
        <v>6.9941567098521497E-13</v>
      </c>
      <c r="H1182" s="115">
        <v>-2.4137973452943299E-13</v>
      </c>
      <c r="I1182" s="115">
        <v>2.39185338535387E-11</v>
      </c>
      <c r="J1182" s="115">
        <v>-8.4189409227255605E-11</v>
      </c>
      <c r="K1182" s="115">
        <v>7.4944852087369697E-11</v>
      </c>
      <c r="L1182" s="115">
        <v>-5.6852172891696199E-11</v>
      </c>
      <c r="M1182" s="115">
        <v>4.9732315658383401E-11</v>
      </c>
    </row>
    <row r="1183" spans="1:13" x14ac:dyDescent="0.35">
      <c r="A1183" s="1" t="s">
        <v>32</v>
      </c>
      <c r="B1183" s="1">
        <v>1070</v>
      </c>
      <c r="C1183" s="1" t="s">
        <v>44</v>
      </c>
      <c r="D1183" s="43">
        <v>87</v>
      </c>
      <c r="F1183">
        <v>1182</v>
      </c>
      <c r="G1183" s="115">
        <v>5.3808004440867204E-13</v>
      </c>
      <c r="H1183" s="115">
        <v>3.90588087933007E-13</v>
      </c>
      <c r="I1183" s="115">
        <v>2.23230530155645E-11</v>
      </c>
      <c r="J1183" s="115">
        <v>-7.0386290487425294E-11</v>
      </c>
      <c r="K1183" s="115">
        <v>7.3645264783654904E-11</v>
      </c>
      <c r="L1183" s="115">
        <v>-4.5101919145829597E-11</v>
      </c>
      <c r="M1183" s="115">
        <v>4.7908753714480198E-11</v>
      </c>
    </row>
    <row r="1184" spans="1:13" x14ac:dyDescent="0.35">
      <c r="A1184" s="1" t="s">
        <v>32</v>
      </c>
      <c r="B1184" s="1">
        <v>1071</v>
      </c>
      <c r="C1184" s="1" t="s">
        <v>44</v>
      </c>
      <c r="D1184" s="43">
        <v>88</v>
      </c>
      <c r="F1184">
        <v>1183</v>
      </c>
      <c r="G1184" s="115">
        <v>6.2351633019089999E-13</v>
      </c>
      <c r="H1184" s="115">
        <v>5.6678131964002199E-13</v>
      </c>
      <c r="I1184" s="115">
        <v>2.25693569134604E-11</v>
      </c>
      <c r="J1184" s="115">
        <v>-7.4893563566305497E-11</v>
      </c>
      <c r="K1184" s="115">
        <v>7.8466969679054695E-11</v>
      </c>
      <c r="L1184" s="115">
        <v>-4.7577599689962298E-11</v>
      </c>
      <c r="M1184" s="115">
        <v>5.3051530122776497E-11</v>
      </c>
    </row>
    <row r="1185" spans="1:13" x14ac:dyDescent="0.35">
      <c r="A1185" s="1" t="s">
        <v>32</v>
      </c>
      <c r="B1185" s="1">
        <v>1072</v>
      </c>
      <c r="C1185" s="1" t="s">
        <v>44</v>
      </c>
      <c r="D1185" s="43">
        <v>89</v>
      </c>
      <c r="F1185">
        <v>1184</v>
      </c>
      <c r="G1185" s="115">
        <v>-5.5986524673953403E-13</v>
      </c>
      <c r="H1185" s="115">
        <v>-1.43508593321473E-12</v>
      </c>
      <c r="I1185" s="115">
        <v>2.2749963549265602E-11</v>
      </c>
      <c r="J1185" s="115">
        <v>-7.4669018336682996E-11</v>
      </c>
      <c r="K1185" s="115">
        <v>7.0477165406073597E-11</v>
      </c>
      <c r="L1185" s="115">
        <v>-4.8202829033184099E-11</v>
      </c>
      <c r="M1185" s="115">
        <v>4.65880111999072E-11</v>
      </c>
    </row>
    <row r="1186" spans="1:13" x14ac:dyDescent="0.35">
      <c r="A1186" s="1" t="s">
        <v>32</v>
      </c>
      <c r="B1186" s="1">
        <v>1073</v>
      </c>
      <c r="C1186" s="1" t="s">
        <v>44</v>
      </c>
      <c r="D1186" s="43">
        <v>90</v>
      </c>
      <c r="F1186">
        <v>1185</v>
      </c>
      <c r="G1186" s="115">
        <v>-2.23981138642396E-14</v>
      </c>
      <c r="H1186" s="115">
        <v>1.9090011394985499E-13</v>
      </c>
      <c r="I1186" s="115">
        <v>2.2292644869501301E-11</v>
      </c>
      <c r="J1186" s="115">
        <v>-8.2065557416154794E-11</v>
      </c>
      <c r="K1186" s="115">
        <v>8.2441643451503199E-11</v>
      </c>
      <c r="L1186" s="115">
        <v>-4.8981199724202697E-11</v>
      </c>
      <c r="M1186" s="115">
        <v>4.7115690204330802E-11</v>
      </c>
    </row>
    <row r="1187" spans="1:13" x14ac:dyDescent="0.35">
      <c r="A1187" s="1" t="s">
        <v>32</v>
      </c>
      <c r="B1187" s="1">
        <v>1074</v>
      </c>
      <c r="C1187" s="1" t="s">
        <v>44</v>
      </c>
      <c r="D1187" s="43">
        <v>91</v>
      </c>
      <c r="F1187">
        <v>1186</v>
      </c>
      <c r="G1187" s="115">
        <v>2.96381896126212E-13</v>
      </c>
      <c r="H1187" s="115">
        <v>6.1867697468822199E-13</v>
      </c>
      <c r="I1187" s="115">
        <v>2.2861222488866502E-11</v>
      </c>
      <c r="J1187" s="115">
        <v>-8.0373614310197003E-11</v>
      </c>
      <c r="K1187" s="115">
        <v>8.2901193922685894E-11</v>
      </c>
      <c r="L1187" s="115">
        <v>-4.7580398915517397E-11</v>
      </c>
      <c r="M1187" s="115">
        <v>4.8364374153096397E-11</v>
      </c>
    </row>
    <row r="1188" spans="1:13" x14ac:dyDescent="0.35">
      <c r="A1188" s="1" t="s">
        <v>32</v>
      </c>
      <c r="B1188" s="1">
        <v>1075</v>
      </c>
      <c r="C1188" s="1" t="s">
        <v>44</v>
      </c>
      <c r="D1188" s="43">
        <v>92</v>
      </c>
      <c r="F1188">
        <v>1187</v>
      </c>
      <c r="G1188" s="115">
        <v>3.78874598091317E-13</v>
      </c>
      <c r="H1188" s="115">
        <v>7.6267461694998497E-13</v>
      </c>
      <c r="I1188" s="115">
        <v>2.2510360672340699E-11</v>
      </c>
      <c r="J1188" s="115">
        <v>-8.4882066939019799E-11</v>
      </c>
      <c r="K1188" s="115">
        <v>7.9302588035103201E-11</v>
      </c>
      <c r="L1188" s="115">
        <v>-4.6566400650045697E-11</v>
      </c>
      <c r="M1188" s="115">
        <v>4.74252906769975E-11</v>
      </c>
    </row>
    <row r="1189" spans="1:13" x14ac:dyDescent="0.35">
      <c r="A1189" s="1" t="s">
        <v>32</v>
      </c>
      <c r="B1189" s="1">
        <v>1076</v>
      </c>
      <c r="C1189" s="1" t="s">
        <v>44</v>
      </c>
      <c r="D1189" s="43">
        <v>93</v>
      </c>
      <c r="F1189">
        <v>1188</v>
      </c>
      <c r="G1189" s="115">
        <v>-5.5980622255552696E-13</v>
      </c>
      <c r="H1189" s="115">
        <v>-3.9894836248336702E-13</v>
      </c>
      <c r="I1189" s="115">
        <v>2.3767979950312902E-11</v>
      </c>
      <c r="J1189" s="115">
        <v>-7.2585571255276804E-11</v>
      </c>
      <c r="K1189" s="115">
        <v>8.5498960252447105E-11</v>
      </c>
      <c r="L1189" s="115">
        <v>-5.0215503736625E-11</v>
      </c>
      <c r="M1189" s="115">
        <v>5.1520540208232401E-11</v>
      </c>
    </row>
    <row r="1190" spans="1:13" x14ac:dyDescent="0.35">
      <c r="A1190" s="1" t="s">
        <v>32</v>
      </c>
      <c r="B1190" s="1">
        <v>1077</v>
      </c>
      <c r="C1190" s="1" t="s">
        <v>44</v>
      </c>
      <c r="D1190" s="43">
        <v>94</v>
      </c>
      <c r="F1190">
        <v>1189</v>
      </c>
      <c r="G1190" s="115">
        <v>9.7163193152779503E-13</v>
      </c>
      <c r="H1190" s="115">
        <v>1.1633658867137101E-12</v>
      </c>
      <c r="I1190" s="115">
        <v>2.3177388591564302E-11</v>
      </c>
      <c r="J1190" s="115">
        <v>-7.2979800041937195E-11</v>
      </c>
      <c r="K1190" s="115">
        <v>8.02622837993907E-11</v>
      </c>
      <c r="L1190" s="115">
        <v>-4.79301108957969E-11</v>
      </c>
      <c r="M1190" s="115">
        <v>4.9176246362681E-11</v>
      </c>
    </row>
    <row r="1191" spans="1:13" x14ac:dyDescent="0.35">
      <c r="A1191" s="1" t="s">
        <v>32</v>
      </c>
      <c r="B1191" s="1">
        <v>1078</v>
      </c>
      <c r="C1191" s="1" t="s">
        <v>44</v>
      </c>
      <c r="D1191" s="43">
        <v>95</v>
      </c>
      <c r="F1191">
        <v>1190</v>
      </c>
      <c r="G1191" s="115">
        <v>-8.2620744441468396E-14</v>
      </c>
      <c r="H1191" s="115">
        <v>-8.3574282429147401E-13</v>
      </c>
      <c r="I1191" s="115">
        <v>2.3293583934797801E-11</v>
      </c>
      <c r="J1191" s="115">
        <v>-8.4357844418645106E-11</v>
      </c>
      <c r="K1191" s="115">
        <v>7.7672928265026896E-11</v>
      </c>
      <c r="L1191" s="115">
        <v>-5.3326035168368901E-11</v>
      </c>
      <c r="M1191" s="115">
        <v>4.7699938578450398E-11</v>
      </c>
    </row>
    <row r="1192" spans="1:13" x14ac:dyDescent="0.35">
      <c r="A1192" s="1" t="s">
        <v>32</v>
      </c>
      <c r="B1192" s="1">
        <v>1079</v>
      </c>
      <c r="C1192" s="1" t="s">
        <v>44</v>
      </c>
      <c r="D1192" s="43">
        <v>96</v>
      </c>
      <c r="F1192">
        <v>1191</v>
      </c>
      <c r="G1192" s="115">
        <v>-4.9623809069819702E-15</v>
      </c>
      <c r="H1192" s="115">
        <v>9.7994564881017497E-14</v>
      </c>
      <c r="I1192" s="115">
        <v>2.1993053118957802E-11</v>
      </c>
      <c r="J1192" s="115">
        <v>-7.2752907831880897E-11</v>
      </c>
      <c r="K1192" s="115">
        <v>8.2833656608764803E-11</v>
      </c>
      <c r="L1192" s="115">
        <v>-4.85178390926674E-11</v>
      </c>
      <c r="M1192" s="115">
        <v>4.6177786709676198E-11</v>
      </c>
    </row>
    <row r="1193" spans="1:13" x14ac:dyDescent="0.35">
      <c r="A1193" s="1" t="s">
        <v>32</v>
      </c>
      <c r="B1193" s="1">
        <v>1080</v>
      </c>
      <c r="C1193" s="1" t="s">
        <v>44</v>
      </c>
      <c r="D1193" s="43">
        <v>97</v>
      </c>
      <c r="F1193">
        <v>1192</v>
      </c>
      <c r="G1193" s="115">
        <v>-2.02816382492374E-13</v>
      </c>
      <c r="H1193" s="115">
        <v>-4.01936796206987E-13</v>
      </c>
      <c r="I1193" s="115">
        <v>2.3467676266130101E-11</v>
      </c>
      <c r="J1193" s="115">
        <v>-8.6193474604439799E-11</v>
      </c>
      <c r="K1193" s="115">
        <v>8.28346999014824E-11</v>
      </c>
      <c r="L1193" s="115">
        <v>-4.81686909492606E-11</v>
      </c>
      <c r="M1193" s="115">
        <v>4.6592852468891798E-11</v>
      </c>
    </row>
    <row r="1194" spans="1:13" x14ac:dyDescent="0.35">
      <c r="A1194" s="1" t="s">
        <v>32</v>
      </c>
      <c r="B1194" s="1">
        <v>1081</v>
      </c>
      <c r="C1194" s="1" t="s">
        <v>44</v>
      </c>
      <c r="D1194" s="43">
        <v>98</v>
      </c>
      <c r="F1194">
        <v>1193</v>
      </c>
      <c r="G1194" s="115">
        <v>9.2763456799501308E-13</v>
      </c>
      <c r="H1194" s="115">
        <v>2.9903382809987199E-13</v>
      </c>
      <c r="I1194" s="115">
        <v>2.3515968584020598E-11</v>
      </c>
      <c r="J1194" s="115">
        <v>-7.3124866213439798E-11</v>
      </c>
      <c r="K1194" s="115">
        <v>7.2685012653217705E-11</v>
      </c>
      <c r="L1194" s="115">
        <v>-5.0204940102488602E-11</v>
      </c>
      <c r="M1194" s="115">
        <v>4.7898788898733702E-11</v>
      </c>
    </row>
    <row r="1195" spans="1:13" x14ac:dyDescent="0.35">
      <c r="A1195" s="1" t="s">
        <v>32</v>
      </c>
      <c r="B1195" s="1">
        <v>1082</v>
      </c>
      <c r="C1195" s="1" t="s">
        <v>44</v>
      </c>
      <c r="D1195" s="43">
        <v>99</v>
      </c>
      <c r="F1195">
        <v>1194</v>
      </c>
      <c r="G1195" s="115">
        <v>-5.7455794872632599E-13</v>
      </c>
      <c r="H1195" s="115">
        <v>-9.640162953497829E-13</v>
      </c>
      <c r="I1195" s="115">
        <v>2.2835040229328101E-11</v>
      </c>
      <c r="J1195" s="115">
        <v>-8.1535410300258895E-11</v>
      </c>
      <c r="K1195" s="115">
        <v>7.1523737787354097E-11</v>
      </c>
      <c r="L1195" s="115">
        <v>-5.0009727285433199E-11</v>
      </c>
      <c r="M1195" s="115">
        <v>4.66032309174195E-11</v>
      </c>
    </row>
    <row r="1196" spans="1:13" x14ac:dyDescent="0.35">
      <c r="A1196" s="1" t="s">
        <v>32</v>
      </c>
      <c r="B1196" s="1">
        <v>1083</v>
      </c>
      <c r="C1196" s="1" t="s">
        <v>44</v>
      </c>
      <c r="D1196" s="43">
        <v>100</v>
      </c>
      <c r="F1196">
        <v>1195</v>
      </c>
      <c r="G1196" s="115">
        <v>4.7160014992333304E-13</v>
      </c>
      <c r="H1196" s="115">
        <v>3.1865982144691099E-13</v>
      </c>
      <c r="I1196" s="115">
        <v>2.22829854351322E-11</v>
      </c>
      <c r="J1196" s="115">
        <v>-7.2618024793449906E-11</v>
      </c>
      <c r="K1196" s="115">
        <v>7.7466176757474394E-11</v>
      </c>
      <c r="L1196" s="115">
        <v>-4.8812679064201797E-11</v>
      </c>
      <c r="M1196" s="115">
        <v>4.8856089893426798E-11</v>
      </c>
    </row>
    <row r="1197" spans="1:13" x14ac:dyDescent="0.35">
      <c r="A1197" s="1" t="s">
        <v>32</v>
      </c>
      <c r="B1197" s="1">
        <v>1084</v>
      </c>
      <c r="C1197" s="1" t="s">
        <v>44</v>
      </c>
      <c r="D1197" s="43">
        <v>101</v>
      </c>
      <c r="F1197">
        <v>1196</v>
      </c>
      <c r="G1197" s="115">
        <v>1.6526619626809501E-13</v>
      </c>
      <c r="H1197" s="115">
        <v>6.1209940963691702E-14</v>
      </c>
      <c r="I1197" s="115">
        <v>2.2649597061065501E-11</v>
      </c>
      <c r="J1197" s="115">
        <v>-8.7401372695759094E-11</v>
      </c>
      <c r="K1197" s="115">
        <v>7.8293286358106203E-11</v>
      </c>
      <c r="L1197" s="115">
        <v>-4.8903355663018702E-11</v>
      </c>
      <c r="M1197" s="115">
        <v>4.7917393510728098E-11</v>
      </c>
    </row>
    <row r="1198" spans="1:13" x14ac:dyDescent="0.35">
      <c r="A1198" s="1" t="s">
        <v>32</v>
      </c>
      <c r="B1198" s="1">
        <v>1085</v>
      </c>
      <c r="C1198" s="1" t="s">
        <v>44</v>
      </c>
      <c r="D1198" s="43">
        <v>102</v>
      </c>
      <c r="F1198">
        <v>1197</v>
      </c>
      <c r="G1198" s="115">
        <v>-6.11209144307797E-13</v>
      </c>
      <c r="H1198" s="115">
        <v>-4.7446744268615899E-14</v>
      </c>
      <c r="I1198" s="115">
        <v>2.3170373852489E-11</v>
      </c>
      <c r="J1198" s="115">
        <v>-7.9266571948728799E-11</v>
      </c>
      <c r="K1198" s="115">
        <v>6.9691625779140297E-11</v>
      </c>
      <c r="L1198" s="115">
        <v>-4.6731364699002801E-11</v>
      </c>
      <c r="M1198" s="115">
        <v>4.9198869156100499E-11</v>
      </c>
    </row>
    <row r="1199" spans="1:13" x14ac:dyDescent="0.35">
      <c r="A1199" s="1" t="s">
        <v>32</v>
      </c>
      <c r="B1199" s="1">
        <v>1086</v>
      </c>
      <c r="C1199" s="1" t="s">
        <v>44</v>
      </c>
      <c r="D1199" s="43">
        <v>103</v>
      </c>
      <c r="F1199">
        <v>1198</v>
      </c>
      <c r="G1199" s="115">
        <v>-1.3276010634536699E-12</v>
      </c>
      <c r="H1199" s="115">
        <v>-1.22793039129023E-12</v>
      </c>
      <c r="I1199" s="115">
        <v>2.2289090495836199E-11</v>
      </c>
      <c r="J1199" s="115">
        <v>-9.40354038679321E-11</v>
      </c>
      <c r="K1199" s="115">
        <v>6.8504783258522606E-11</v>
      </c>
      <c r="L1199" s="115">
        <v>-5.3679194233061701E-11</v>
      </c>
      <c r="M1199" s="115">
        <v>4.3801361492060198E-11</v>
      </c>
    </row>
    <row r="1200" spans="1:13" x14ac:dyDescent="0.35">
      <c r="A1200" s="1" t="s">
        <v>32</v>
      </c>
      <c r="B1200" s="1">
        <v>1087</v>
      </c>
      <c r="C1200" s="1" t="s">
        <v>44</v>
      </c>
      <c r="D1200" s="43">
        <v>104</v>
      </c>
      <c r="F1200">
        <v>1199</v>
      </c>
      <c r="G1200" s="115">
        <v>-1.03909828184439E-12</v>
      </c>
      <c r="H1200" s="115">
        <v>-1.0947058619201499E-12</v>
      </c>
      <c r="I1200" s="115">
        <v>2.24903194866107E-11</v>
      </c>
      <c r="J1200" s="115">
        <v>-6.9682571552466502E-11</v>
      </c>
      <c r="K1200" s="115">
        <v>7.3673258742097095E-11</v>
      </c>
      <c r="L1200" s="115">
        <v>-4.7874569894459302E-11</v>
      </c>
      <c r="M1200" s="115">
        <v>4.6933573650051E-11</v>
      </c>
    </row>
    <row r="1201" spans="1:13" x14ac:dyDescent="0.35">
      <c r="A1201" s="1" t="s">
        <v>32</v>
      </c>
      <c r="B1201" s="1">
        <v>1088</v>
      </c>
      <c r="C1201" s="1" t="s">
        <v>44</v>
      </c>
      <c r="D1201" s="43">
        <v>105</v>
      </c>
      <c r="F1201">
        <v>1200</v>
      </c>
      <c r="G1201" s="115">
        <v>-8.5275998108058506E-15</v>
      </c>
      <c r="H1201" s="115">
        <v>-1.1384712856212401E-13</v>
      </c>
      <c r="I1201" s="115">
        <v>2.3273219786199899E-11</v>
      </c>
      <c r="J1201" s="115">
        <v>-7.1127728335600097E-11</v>
      </c>
      <c r="K1201" s="115">
        <v>8.2157992361389802E-11</v>
      </c>
      <c r="L1201" s="115">
        <v>-5.0540604678877501E-11</v>
      </c>
      <c r="M1201" s="115">
        <v>4.8261239666397602E-11</v>
      </c>
    </row>
    <row r="1202" spans="1:13" x14ac:dyDescent="0.35">
      <c r="A1202" s="1" t="s">
        <v>32</v>
      </c>
      <c r="B1202" s="1">
        <v>1089</v>
      </c>
      <c r="C1202" s="1" t="s">
        <v>44</v>
      </c>
      <c r="D1202" s="43">
        <v>106</v>
      </c>
      <c r="F1202">
        <v>1201</v>
      </c>
      <c r="G1202" s="115">
        <v>-1.75855137732831E-15</v>
      </c>
      <c r="H1202" s="115">
        <v>5.4152254279244004E-13</v>
      </c>
      <c r="I1202" s="115">
        <v>2.2913122417788401E-11</v>
      </c>
      <c r="J1202" s="115">
        <v>-7.5917783585889806E-11</v>
      </c>
      <c r="K1202" s="115">
        <v>7.4536336067926598E-11</v>
      </c>
      <c r="L1202" s="115">
        <v>-4.5742120366118699E-11</v>
      </c>
      <c r="M1202" s="115">
        <v>4.9983438916832702E-11</v>
      </c>
    </row>
    <row r="1203" spans="1:13" x14ac:dyDescent="0.35">
      <c r="A1203" s="1" t="s">
        <v>32</v>
      </c>
      <c r="B1203" s="1">
        <v>1090</v>
      </c>
      <c r="C1203" s="1" t="s">
        <v>44</v>
      </c>
      <c r="D1203" s="43">
        <v>107</v>
      </c>
      <c r="F1203">
        <v>1202</v>
      </c>
      <c r="G1203" s="115">
        <v>2.7481050784873399E-13</v>
      </c>
      <c r="H1203" s="115">
        <v>9.6636104469876902E-13</v>
      </c>
      <c r="I1203" s="115">
        <v>2.2319312052073502E-11</v>
      </c>
      <c r="J1203" s="115">
        <v>-6.1591736673668697E-11</v>
      </c>
      <c r="K1203" s="115">
        <v>7.7232722259923796E-11</v>
      </c>
      <c r="L1203" s="115">
        <v>-4.7769174352812198E-11</v>
      </c>
      <c r="M1203" s="115">
        <v>4.9101833202280998E-11</v>
      </c>
    </row>
    <row r="1204" spans="1:13" x14ac:dyDescent="0.35">
      <c r="A1204" s="1" t="s">
        <v>32</v>
      </c>
      <c r="B1204" s="1">
        <v>1091</v>
      </c>
      <c r="C1204" s="1" t="s">
        <v>44</v>
      </c>
      <c r="D1204" s="43">
        <v>108</v>
      </c>
      <c r="F1204">
        <v>1203</v>
      </c>
      <c r="G1204" s="115">
        <v>3.2645477300446299E-13</v>
      </c>
      <c r="H1204" s="115">
        <v>-9.5760244426090994E-14</v>
      </c>
      <c r="I1204" s="115">
        <v>2.27234321308625E-11</v>
      </c>
      <c r="J1204" s="115">
        <v>-8.3654689204045801E-11</v>
      </c>
      <c r="K1204" s="115">
        <v>7.2631019254153801E-11</v>
      </c>
      <c r="L1204" s="115">
        <v>-4.9283261607122502E-11</v>
      </c>
      <c r="M1204" s="115">
        <v>4.4866096718442898E-11</v>
      </c>
    </row>
    <row r="1205" spans="1:13" x14ac:dyDescent="0.35">
      <c r="A1205" s="1" t="s">
        <v>32</v>
      </c>
      <c r="B1205" s="1">
        <v>1092</v>
      </c>
      <c r="C1205" s="1" t="s">
        <v>44</v>
      </c>
      <c r="D1205" s="43">
        <v>109</v>
      </c>
      <c r="F1205">
        <v>1204</v>
      </c>
      <c r="G1205" s="115">
        <v>1.9034989933453802E-14</v>
      </c>
      <c r="H1205" s="115">
        <v>2.1583221667073901E-14</v>
      </c>
      <c r="I1205" s="115">
        <v>2.17026490980346E-11</v>
      </c>
      <c r="J1205" s="115">
        <v>-6.9458270239797496E-11</v>
      </c>
      <c r="K1205" s="115">
        <v>6.7977819793156304E-11</v>
      </c>
      <c r="L1205" s="115">
        <v>-4.6515069423271003E-11</v>
      </c>
      <c r="M1205" s="115">
        <v>4.5832514695145703E-11</v>
      </c>
    </row>
    <row r="1206" spans="1:13" x14ac:dyDescent="0.35">
      <c r="A1206" s="1" t="s">
        <v>32</v>
      </c>
      <c r="B1206" s="1">
        <v>1093</v>
      </c>
      <c r="C1206" s="1" t="s">
        <v>44</v>
      </c>
      <c r="D1206" s="43">
        <v>110</v>
      </c>
      <c r="F1206">
        <v>1205</v>
      </c>
      <c r="G1206" s="115">
        <v>-4.92538858254815E-14</v>
      </c>
      <c r="H1206" s="115">
        <v>4.9448478588529302E-13</v>
      </c>
      <c r="I1206" s="115">
        <v>2.2237584576470102E-11</v>
      </c>
      <c r="J1206" s="115">
        <v>-7.7194037987280804E-11</v>
      </c>
      <c r="K1206" s="115">
        <v>6.9956164425817204E-11</v>
      </c>
      <c r="L1206" s="115">
        <v>-4.6658851060374103E-11</v>
      </c>
      <c r="M1206" s="115">
        <v>4.7799686298029897E-11</v>
      </c>
    </row>
    <row r="1207" spans="1:13" x14ac:dyDescent="0.35">
      <c r="A1207" s="1" t="s">
        <v>32</v>
      </c>
      <c r="B1207" s="1">
        <v>1094</v>
      </c>
      <c r="C1207" s="1" t="s">
        <v>44</v>
      </c>
      <c r="D1207" s="43">
        <v>111</v>
      </c>
      <c r="F1207">
        <v>1206</v>
      </c>
      <c r="G1207" s="115">
        <v>-2.8833950599205498E-13</v>
      </c>
      <c r="H1207" s="115">
        <v>-7.38888878389879E-13</v>
      </c>
      <c r="I1207" s="115">
        <v>2.2917523625887101E-11</v>
      </c>
      <c r="J1207" s="115">
        <v>-7.1480749055579294E-11</v>
      </c>
      <c r="K1207" s="115">
        <v>8.3747469581283599E-11</v>
      </c>
      <c r="L1207" s="115">
        <v>-5.0329276672239103E-11</v>
      </c>
      <c r="M1207" s="115">
        <v>4.8057037469538498E-11</v>
      </c>
    </row>
    <row r="1208" spans="1:13" x14ac:dyDescent="0.35">
      <c r="A1208" s="1" t="s">
        <v>32</v>
      </c>
      <c r="B1208" s="1">
        <v>1095</v>
      </c>
      <c r="C1208" s="1" t="s">
        <v>44</v>
      </c>
      <c r="D1208" s="43">
        <v>112</v>
      </c>
      <c r="F1208">
        <v>1207</v>
      </c>
      <c r="G1208" s="115">
        <v>-8.7488971545851196E-14</v>
      </c>
      <c r="H1208" s="115">
        <v>-1.26707186813399E-14</v>
      </c>
      <c r="I1208" s="115">
        <v>2.26500622859488E-11</v>
      </c>
      <c r="J1208" s="115">
        <v>-6.9543828707323899E-11</v>
      </c>
      <c r="K1208" s="115">
        <v>7.2721141303804299E-11</v>
      </c>
      <c r="L1208" s="115">
        <v>-5.0018583639737203E-11</v>
      </c>
      <c r="M1208" s="115">
        <v>4.5556898988265999E-11</v>
      </c>
    </row>
    <row r="1209" spans="1:13" x14ac:dyDescent="0.35">
      <c r="A1209" s="1" t="s">
        <v>32</v>
      </c>
      <c r="B1209" s="1">
        <v>1096</v>
      </c>
      <c r="C1209" s="1" t="s">
        <v>44</v>
      </c>
      <c r="D1209" s="43">
        <v>113</v>
      </c>
      <c r="F1209">
        <v>1208</v>
      </c>
      <c r="G1209" s="115">
        <v>1.1070298414677799E-12</v>
      </c>
      <c r="H1209" s="115">
        <v>1.2179808578702E-12</v>
      </c>
      <c r="I1209" s="115">
        <v>2.2802987138529601E-11</v>
      </c>
      <c r="J1209" s="115">
        <v>-6.9948955946646495E-11</v>
      </c>
      <c r="K1209" s="115">
        <v>7.9776314332604606E-11</v>
      </c>
      <c r="L1209" s="115">
        <v>-4.80271471577707E-11</v>
      </c>
      <c r="M1209" s="115">
        <v>5.1932122103107797E-11</v>
      </c>
    </row>
    <row r="1210" spans="1:13" x14ac:dyDescent="0.35">
      <c r="A1210" s="1" t="s">
        <v>32</v>
      </c>
      <c r="B1210" s="1">
        <v>1097</v>
      </c>
      <c r="C1210" s="1" t="s">
        <v>44</v>
      </c>
      <c r="D1210" s="43">
        <v>114</v>
      </c>
      <c r="F1210">
        <v>1209</v>
      </c>
      <c r="G1210" s="115">
        <v>-3.5076497267842401E-13</v>
      </c>
      <c r="H1210" s="115">
        <v>4.9564084336392803E-14</v>
      </c>
      <c r="I1210" s="115">
        <v>2.32099370072608E-11</v>
      </c>
      <c r="J1210" s="115">
        <v>-7.9720817233529395E-11</v>
      </c>
      <c r="K1210" s="115">
        <v>7.0146549507851198E-11</v>
      </c>
      <c r="L1210" s="115">
        <v>-4.8899371695962399E-11</v>
      </c>
      <c r="M1210" s="115">
        <v>5.14963681149207E-11</v>
      </c>
    </row>
    <row r="1211" spans="1:13" x14ac:dyDescent="0.35">
      <c r="A1211" s="1" t="s">
        <v>32</v>
      </c>
      <c r="B1211" s="1">
        <v>1098</v>
      </c>
      <c r="C1211" s="1" t="s">
        <v>44</v>
      </c>
      <c r="D1211" s="43">
        <v>115</v>
      </c>
      <c r="F1211">
        <v>1210</v>
      </c>
      <c r="G1211" s="115">
        <v>1.70203484228706E-13</v>
      </c>
      <c r="H1211" s="115">
        <v>-3.3941929333734802E-13</v>
      </c>
      <c r="I1211" s="115">
        <v>2.2517298654994901E-11</v>
      </c>
      <c r="J1211" s="115">
        <v>-7.8751652465158694E-11</v>
      </c>
      <c r="K1211" s="115">
        <v>7.2629323745727894E-11</v>
      </c>
      <c r="L1211" s="115">
        <v>-4.89364189397123E-11</v>
      </c>
      <c r="M1211" s="115">
        <v>4.5257771531362098E-11</v>
      </c>
    </row>
    <row r="1212" spans="1:13" x14ac:dyDescent="0.35">
      <c r="A1212" s="1" t="s">
        <v>32</v>
      </c>
      <c r="B1212" s="1">
        <v>1099</v>
      </c>
      <c r="C1212" s="1" t="s">
        <v>44</v>
      </c>
      <c r="D1212" s="43">
        <v>116</v>
      </c>
      <c r="F1212">
        <v>1211</v>
      </c>
      <c r="G1212" s="115">
        <v>-7.67592754756054E-13</v>
      </c>
      <c r="H1212" s="115">
        <v>-7.4146411672596902E-13</v>
      </c>
      <c r="I1212" s="115">
        <v>2.34861588989922E-11</v>
      </c>
      <c r="J1212" s="115">
        <v>-8.5614021242497306E-11</v>
      </c>
      <c r="K1212" s="115">
        <v>7.6305527226408499E-11</v>
      </c>
      <c r="L1212" s="115">
        <v>-4.7322634822279503E-11</v>
      </c>
      <c r="M1212" s="115">
        <v>4.9197852831953299E-11</v>
      </c>
    </row>
    <row r="1213" spans="1:13" x14ac:dyDescent="0.35">
      <c r="A1213" s="1" t="s">
        <v>32</v>
      </c>
      <c r="B1213" s="1">
        <v>1100</v>
      </c>
      <c r="C1213" s="1" t="s">
        <v>44</v>
      </c>
      <c r="D1213" s="43">
        <v>117</v>
      </c>
      <c r="F1213">
        <v>1212</v>
      </c>
      <c r="G1213" s="115">
        <v>5.9433156160468498E-13</v>
      </c>
      <c r="H1213" s="115">
        <v>1.3989559818310201E-12</v>
      </c>
      <c r="I1213" s="115">
        <v>2.2318362831483301E-11</v>
      </c>
      <c r="J1213" s="115">
        <v>-7.4567452206714797E-11</v>
      </c>
      <c r="K1213" s="115">
        <v>7.6231320495384695E-11</v>
      </c>
      <c r="L1213" s="115">
        <v>-4.4224401093679197E-11</v>
      </c>
      <c r="M1213" s="115">
        <v>4.9544456959029E-11</v>
      </c>
    </row>
    <row r="1214" spans="1:13" x14ac:dyDescent="0.35">
      <c r="A1214" s="1" t="s">
        <v>33</v>
      </c>
      <c r="B1214" s="1">
        <v>1101</v>
      </c>
      <c r="C1214" s="1" t="s">
        <v>43</v>
      </c>
      <c r="D1214" s="43">
        <v>17</v>
      </c>
      <c r="F1214">
        <v>1213</v>
      </c>
      <c r="G1214" s="115">
        <v>1.9956306291679299E-13</v>
      </c>
      <c r="H1214" s="115">
        <v>-4.7354695585710799E-13</v>
      </c>
      <c r="I1214" s="115">
        <v>1.8656096775880899E-11</v>
      </c>
      <c r="J1214" s="115">
        <v>-6.4261708174942699E-11</v>
      </c>
      <c r="K1214" s="115">
        <v>7.0950138548120803E-11</v>
      </c>
      <c r="L1214" s="115">
        <v>-4.2316098010795798E-11</v>
      </c>
      <c r="M1214" s="115">
        <v>3.8550015943748702E-11</v>
      </c>
    </row>
    <row r="1215" spans="1:13" x14ac:dyDescent="0.35">
      <c r="A1215" s="1" t="s">
        <v>33</v>
      </c>
      <c r="B1215" s="1">
        <v>1102</v>
      </c>
      <c r="C1215" s="1" t="s">
        <v>43</v>
      </c>
      <c r="D1215" s="43">
        <v>18</v>
      </c>
      <c r="F1215">
        <v>1214</v>
      </c>
      <c r="G1215" s="115">
        <v>1.6105634826864E-13</v>
      </c>
      <c r="H1215" s="115">
        <v>5.6860102061494695E-13</v>
      </c>
      <c r="I1215" s="115">
        <v>1.85854873411541E-11</v>
      </c>
      <c r="J1215" s="115">
        <v>-6.5417552797509205E-11</v>
      </c>
      <c r="K1215" s="115">
        <v>6.6816341729202306E-11</v>
      </c>
      <c r="L1215" s="115">
        <v>-3.8524325645567599E-11</v>
      </c>
      <c r="M1215" s="115">
        <v>4.3283914370849098E-11</v>
      </c>
    </row>
    <row r="1216" spans="1:13" x14ac:dyDescent="0.35">
      <c r="A1216" s="1" t="s">
        <v>33</v>
      </c>
      <c r="B1216" s="1">
        <v>1103</v>
      </c>
      <c r="C1216" s="1" t="s">
        <v>43</v>
      </c>
      <c r="D1216" s="43">
        <v>19</v>
      </c>
      <c r="F1216">
        <v>1215</v>
      </c>
      <c r="G1216" s="115">
        <v>-3.7922130333259697E-14</v>
      </c>
      <c r="H1216" s="115">
        <v>-1.7523099484631501E-13</v>
      </c>
      <c r="I1216" s="115">
        <v>1.8408627223617299E-11</v>
      </c>
      <c r="J1216" s="115">
        <v>-7.4212988417162202E-11</v>
      </c>
      <c r="K1216" s="115">
        <v>7.1820349240106704E-11</v>
      </c>
      <c r="L1216" s="115">
        <v>-4.0585611497115203E-11</v>
      </c>
      <c r="M1216" s="115">
        <v>4.1405841655252498E-11</v>
      </c>
    </row>
    <row r="1217" spans="1:13" x14ac:dyDescent="0.35">
      <c r="A1217" s="1" t="s">
        <v>33</v>
      </c>
      <c r="B1217" s="1">
        <v>1104</v>
      </c>
      <c r="C1217" s="1" t="s">
        <v>43</v>
      </c>
      <c r="D1217" s="43">
        <v>20</v>
      </c>
      <c r="F1217">
        <v>1216</v>
      </c>
      <c r="G1217" s="115">
        <v>-1.71373725530644E-13</v>
      </c>
      <c r="H1217" s="115">
        <v>-1.5148271493379801E-13</v>
      </c>
      <c r="I1217" s="115">
        <v>1.8133490988048599E-11</v>
      </c>
      <c r="J1217" s="115">
        <v>-6.0526806704099796E-11</v>
      </c>
      <c r="K1217" s="115">
        <v>6.8066131902512196E-11</v>
      </c>
      <c r="L1217" s="115">
        <v>-3.7347107284262701E-11</v>
      </c>
      <c r="M1217" s="115">
        <v>3.9733848741477702E-11</v>
      </c>
    </row>
    <row r="1218" spans="1:13" x14ac:dyDescent="0.35">
      <c r="A1218" s="1" t="s">
        <v>33</v>
      </c>
      <c r="B1218" s="1">
        <v>1105</v>
      </c>
      <c r="C1218" s="1" t="s">
        <v>43</v>
      </c>
      <c r="D1218" s="43">
        <v>21</v>
      </c>
      <c r="F1218">
        <v>1217</v>
      </c>
      <c r="G1218" s="115">
        <v>5.6155630389072102E-13</v>
      </c>
      <c r="H1218" s="115">
        <v>1.7253462978858399E-16</v>
      </c>
      <c r="I1218" s="115">
        <v>1.8102895856962499E-11</v>
      </c>
      <c r="J1218" s="115">
        <v>-6.3545013380558503E-11</v>
      </c>
      <c r="K1218" s="115">
        <v>7.38202007275949E-11</v>
      </c>
      <c r="L1218" s="115">
        <v>-4.0035238701141399E-11</v>
      </c>
      <c r="M1218" s="115">
        <v>3.72204709361178E-11</v>
      </c>
    </row>
    <row r="1219" spans="1:13" x14ac:dyDescent="0.35">
      <c r="A1219" s="1" t="s">
        <v>33</v>
      </c>
      <c r="B1219" s="1">
        <v>1106</v>
      </c>
      <c r="C1219" s="1" t="s">
        <v>43</v>
      </c>
      <c r="D1219" s="43">
        <v>22</v>
      </c>
      <c r="F1219">
        <v>1218</v>
      </c>
      <c r="G1219" s="115">
        <v>-1.10247120219391E-13</v>
      </c>
      <c r="H1219" s="115">
        <v>-1.5197126762931701E-14</v>
      </c>
      <c r="I1219" s="115">
        <v>1.8761475631418E-11</v>
      </c>
      <c r="J1219" s="115">
        <v>-6.6682945120516399E-11</v>
      </c>
      <c r="K1219" s="115">
        <v>6.1746790838523703E-11</v>
      </c>
      <c r="L1219" s="115">
        <v>-4.2384787946834198E-11</v>
      </c>
      <c r="M1219" s="115">
        <v>4.2380137307494003E-11</v>
      </c>
    </row>
    <row r="1220" spans="1:13" x14ac:dyDescent="0.35">
      <c r="A1220" s="1" t="s">
        <v>33</v>
      </c>
      <c r="B1220" s="1">
        <v>1107</v>
      </c>
      <c r="C1220" s="1" t="s">
        <v>43</v>
      </c>
      <c r="D1220" s="43">
        <v>23</v>
      </c>
      <c r="F1220">
        <v>1219</v>
      </c>
      <c r="G1220" s="115">
        <v>6.1853965363798901E-13</v>
      </c>
      <c r="H1220" s="115">
        <v>8.2561731527630094E-15</v>
      </c>
      <c r="I1220" s="115">
        <v>1.9255255101907298E-11</v>
      </c>
      <c r="J1220" s="115">
        <v>-7.1435454101702994E-11</v>
      </c>
      <c r="K1220" s="115">
        <v>6.8238251145038695E-11</v>
      </c>
      <c r="L1220" s="115">
        <v>-4.4780250049573698E-11</v>
      </c>
      <c r="M1220" s="115">
        <v>3.8042210665387498E-11</v>
      </c>
    </row>
    <row r="1221" spans="1:13" x14ac:dyDescent="0.35">
      <c r="A1221" s="1" t="s">
        <v>33</v>
      </c>
      <c r="B1221" s="1">
        <v>1108</v>
      </c>
      <c r="C1221" s="1" t="s">
        <v>43</v>
      </c>
      <c r="D1221" s="43">
        <v>24</v>
      </c>
      <c r="F1221">
        <v>1220</v>
      </c>
      <c r="G1221" s="115">
        <v>2.1966175866170099E-13</v>
      </c>
      <c r="H1221" s="115">
        <v>3.0327959780059998E-13</v>
      </c>
      <c r="I1221" s="115">
        <v>1.84811713540797E-11</v>
      </c>
      <c r="J1221" s="115">
        <v>-6.9153790125878606E-11</v>
      </c>
      <c r="K1221" s="115">
        <v>6.0508315583021501E-11</v>
      </c>
      <c r="L1221" s="115">
        <v>-4.1477900621513098E-11</v>
      </c>
      <c r="M1221" s="115">
        <v>4.0410802786791597E-11</v>
      </c>
    </row>
    <row r="1222" spans="1:13" x14ac:dyDescent="0.35">
      <c r="A1222" s="1" t="s">
        <v>33</v>
      </c>
      <c r="B1222" s="1">
        <v>1109</v>
      </c>
      <c r="C1222" s="1" t="s">
        <v>43</v>
      </c>
      <c r="D1222" s="43">
        <v>25</v>
      </c>
      <c r="F1222">
        <v>1221</v>
      </c>
      <c r="G1222" s="115">
        <v>-8.5399629405077505E-13</v>
      </c>
      <c r="H1222" s="115">
        <v>-5.4766266753127895E-13</v>
      </c>
      <c r="I1222" s="115">
        <v>2.3354406622869502E-11</v>
      </c>
      <c r="J1222" s="115">
        <v>-7.3205533142333096E-11</v>
      </c>
      <c r="K1222" s="115">
        <v>6.6199712648833199E-11</v>
      </c>
      <c r="L1222" s="115">
        <v>-5.1665705523104699E-11</v>
      </c>
      <c r="M1222" s="115">
        <v>4.8280465084913603E-11</v>
      </c>
    </row>
    <row r="1223" spans="1:13" x14ac:dyDescent="0.35">
      <c r="A1223" s="1" t="s">
        <v>33</v>
      </c>
      <c r="B1223" s="1">
        <v>1110</v>
      </c>
      <c r="C1223" s="1" t="s">
        <v>43</v>
      </c>
      <c r="D1223" s="43">
        <v>26</v>
      </c>
      <c r="F1223">
        <v>1222</v>
      </c>
      <c r="G1223" s="115">
        <v>-1.40529513780717E-13</v>
      </c>
      <c r="H1223" s="115">
        <v>-2.7927657645418199E-13</v>
      </c>
      <c r="I1223" s="115">
        <v>2.2637604417063801E-11</v>
      </c>
      <c r="J1223" s="115">
        <v>-6.8929858227951406E-11</v>
      </c>
      <c r="K1223" s="115">
        <v>7.4841751892799396E-11</v>
      </c>
      <c r="L1223" s="115">
        <v>-4.61457316143117E-11</v>
      </c>
      <c r="M1223" s="115">
        <v>4.6533208499751497E-11</v>
      </c>
    </row>
    <row r="1224" spans="1:13" x14ac:dyDescent="0.35">
      <c r="A1224" s="1" t="s">
        <v>33</v>
      </c>
      <c r="B1224" s="1">
        <v>1111</v>
      </c>
      <c r="C1224" s="1" t="s">
        <v>43</v>
      </c>
      <c r="D1224" s="43">
        <v>27</v>
      </c>
      <c r="F1224">
        <v>1223</v>
      </c>
      <c r="G1224" s="115">
        <v>-9.3115349857603301E-14</v>
      </c>
      <c r="H1224" s="115">
        <v>9.6670702991323506E-13</v>
      </c>
      <c r="I1224" s="115">
        <v>2.34427127939259E-11</v>
      </c>
      <c r="J1224" s="115">
        <v>-6.9759538885301196E-11</v>
      </c>
      <c r="K1224" s="115">
        <v>8.4611145228823995E-11</v>
      </c>
      <c r="L1224" s="115">
        <v>-4.86875422448214E-11</v>
      </c>
      <c r="M1224" s="115">
        <v>5.1409291942526901E-11</v>
      </c>
    </row>
    <row r="1225" spans="1:13" x14ac:dyDescent="0.35">
      <c r="A1225" s="1" t="s">
        <v>33</v>
      </c>
      <c r="B1225" s="1">
        <v>1112</v>
      </c>
      <c r="C1225" s="1" t="s">
        <v>43</v>
      </c>
      <c r="D1225" s="43">
        <v>28</v>
      </c>
      <c r="F1225">
        <v>1224</v>
      </c>
      <c r="G1225" s="115">
        <v>-1.1665476430554301E-13</v>
      </c>
      <c r="H1225" s="115">
        <v>-5.4823945265554701E-13</v>
      </c>
      <c r="I1225" s="115">
        <v>2.26679838127245E-11</v>
      </c>
      <c r="J1225" s="115">
        <v>-7.5471426000416803E-11</v>
      </c>
      <c r="K1225" s="115">
        <v>6.9555538840471001E-11</v>
      </c>
      <c r="L1225" s="115">
        <v>-4.9602354224902502E-11</v>
      </c>
      <c r="M1225" s="115">
        <v>4.6332648126346998E-11</v>
      </c>
    </row>
    <row r="1226" spans="1:13" x14ac:dyDescent="0.35">
      <c r="A1226" s="1" t="s">
        <v>33</v>
      </c>
      <c r="B1226" s="1">
        <v>1113</v>
      </c>
      <c r="C1226" s="1" t="s">
        <v>43</v>
      </c>
      <c r="D1226" s="43">
        <v>29</v>
      </c>
      <c r="F1226">
        <v>1225</v>
      </c>
      <c r="G1226" s="115">
        <v>-8.4785475506879496E-13</v>
      </c>
      <c r="H1226" s="115">
        <v>-1.0501864405445501E-12</v>
      </c>
      <c r="I1226" s="115">
        <v>2.2255227357242201E-11</v>
      </c>
      <c r="J1226" s="115">
        <v>-8.1042997518232405E-11</v>
      </c>
      <c r="K1226" s="115">
        <v>7.6151732304294694E-11</v>
      </c>
      <c r="L1226" s="115">
        <v>-4.9468351422387297E-11</v>
      </c>
      <c r="M1226" s="115">
        <v>4.0993686990009798E-11</v>
      </c>
    </row>
    <row r="1227" spans="1:13" x14ac:dyDescent="0.35">
      <c r="A1227" s="1" t="s">
        <v>33</v>
      </c>
      <c r="B1227" s="1">
        <v>1114</v>
      </c>
      <c r="C1227" s="1" t="s">
        <v>43</v>
      </c>
      <c r="D1227" s="43">
        <v>30</v>
      </c>
      <c r="F1227">
        <v>1226</v>
      </c>
      <c r="G1227" s="115">
        <v>4.6475915064003104E-13</v>
      </c>
      <c r="H1227" s="115">
        <v>-2.22004362434812E-13</v>
      </c>
      <c r="I1227" s="115">
        <v>2.1020513499751999E-11</v>
      </c>
      <c r="J1227" s="115">
        <v>-6.4099258427982604E-11</v>
      </c>
      <c r="K1227" s="115">
        <v>6.5809406495614605E-11</v>
      </c>
      <c r="L1227" s="115">
        <v>-4.2025710303976901E-11</v>
      </c>
      <c r="M1227" s="115">
        <v>3.9334173238410901E-11</v>
      </c>
    </row>
    <row r="1228" spans="1:13" x14ac:dyDescent="0.35">
      <c r="A1228" s="1" t="s">
        <v>33</v>
      </c>
      <c r="B1228" s="1">
        <v>1115</v>
      </c>
      <c r="C1228" s="1" t="s">
        <v>43</v>
      </c>
      <c r="D1228" s="43">
        <v>31</v>
      </c>
      <c r="F1228">
        <v>1227</v>
      </c>
      <c r="G1228" s="115">
        <v>9.5029605585987291E-13</v>
      </c>
      <c r="H1228" s="115">
        <v>5.2594265723854E-13</v>
      </c>
      <c r="I1228" s="115">
        <v>2.1581119163449801E-11</v>
      </c>
      <c r="J1228" s="115">
        <v>-7.0056557846962105E-11</v>
      </c>
      <c r="K1228" s="115">
        <v>6.4162170667881498E-11</v>
      </c>
      <c r="L1228" s="115">
        <v>-4.2067935323072501E-11</v>
      </c>
      <c r="M1228" s="115">
        <v>4.1893032266686102E-11</v>
      </c>
    </row>
    <row r="1229" spans="1:13" x14ac:dyDescent="0.35">
      <c r="A1229" s="1" t="s">
        <v>33</v>
      </c>
      <c r="B1229" s="1">
        <v>1116</v>
      </c>
      <c r="C1229" s="1" t="s">
        <v>43</v>
      </c>
      <c r="D1229" s="43">
        <v>32</v>
      </c>
      <c r="F1229">
        <v>1228</v>
      </c>
      <c r="G1229" s="115">
        <v>1.5195721924647E-13</v>
      </c>
      <c r="H1229" s="115">
        <v>8.5895826104902202E-13</v>
      </c>
      <c r="I1229" s="115">
        <v>2.0461809436840101E-11</v>
      </c>
      <c r="J1229" s="115">
        <v>-6.1438959208982396E-11</v>
      </c>
      <c r="K1229" s="115">
        <v>7.2071021496066602E-11</v>
      </c>
      <c r="L1229" s="115">
        <v>-3.8217712524828898E-11</v>
      </c>
      <c r="M1229" s="115">
        <v>4.14408579783422E-11</v>
      </c>
    </row>
    <row r="1230" spans="1:13" x14ac:dyDescent="0.35">
      <c r="A1230" s="1" t="s">
        <v>33</v>
      </c>
      <c r="B1230" s="1">
        <v>1117</v>
      </c>
      <c r="C1230" s="1" t="s">
        <v>43</v>
      </c>
      <c r="D1230" s="43">
        <v>33</v>
      </c>
      <c r="F1230">
        <v>1229</v>
      </c>
      <c r="G1230" s="115">
        <v>2.8870554964708301E-12</v>
      </c>
      <c r="H1230" s="115">
        <v>2.3814468005661299E-12</v>
      </c>
      <c r="I1230" s="115">
        <v>2.06543516775806E-11</v>
      </c>
      <c r="J1230" s="115">
        <v>-6.0984835861720804E-11</v>
      </c>
      <c r="K1230" s="115">
        <v>7.0643514270301906E-11</v>
      </c>
      <c r="L1230" s="115">
        <v>-3.7457801135600903E-11</v>
      </c>
      <c r="M1230" s="115">
        <v>4.3019074235605801E-11</v>
      </c>
    </row>
    <row r="1231" spans="1:13" x14ac:dyDescent="0.35">
      <c r="A1231" s="1" t="s">
        <v>33</v>
      </c>
      <c r="B1231" s="1">
        <v>1118</v>
      </c>
      <c r="C1231" s="1" t="s">
        <v>43</v>
      </c>
      <c r="D1231" s="43">
        <v>34</v>
      </c>
      <c r="F1231">
        <v>1230</v>
      </c>
      <c r="G1231" s="115">
        <v>5.0158977531385098E-13</v>
      </c>
      <c r="H1231" s="115">
        <v>4.50477139114824E-13</v>
      </c>
      <c r="I1231" s="115">
        <v>2.1964420624408601E-11</v>
      </c>
      <c r="J1231" s="115">
        <v>-7.6816129804198505E-11</v>
      </c>
      <c r="K1231" s="115">
        <v>6.7826763868468802E-11</v>
      </c>
      <c r="L1231" s="115">
        <v>-4.33677310273207E-11</v>
      </c>
      <c r="M1231" s="115">
        <v>4.3076531485259499E-11</v>
      </c>
    </row>
    <row r="1232" spans="1:13" x14ac:dyDescent="0.35">
      <c r="A1232" s="1" t="s">
        <v>33</v>
      </c>
      <c r="B1232" s="1">
        <v>1119</v>
      </c>
      <c r="C1232" s="1" t="s">
        <v>43</v>
      </c>
      <c r="D1232" s="43">
        <v>35</v>
      </c>
      <c r="F1232">
        <v>1231</v>
      </c>
      <c r="G1232">
        <v>0.109686452768415</v>
      </c>
      <c r="H1232">
        <v>0.10874664968452701</v>
      </c>
      <c r="I1232">
        <v>2.6501707970261201E-2</v>
      </c>
      <c r="J1232">
        <v>5.3428970623387903E-2</v>
      </c>
      <c r="K1232">
        <v>0.173452114679196</v>
      </c>
      <c r="L1232">
        <v>6.0944160712477699E-2</v>
      </c>
      <c r="M1232">
        <v>0.15863408738090001</v>
      </c>
    </row>
    <row r="1233" spans="1:13" x14ac:dyDescent="0.35">
      <c r="A1233" s="1" t="s">
        <v>33</v>
      </c>
      <c r="B1233" s="1">
        <v>1120</v>
      </c>
      <c r="C1233" s="1" t="s">
        <v>43</v>
      </c>
      <c r="D1233" s="43">
        <v>36</v>
      </c>
      <c r="F1233">
        <v>1232</v>
      </c>
      <c r="G1233">
        <v>0.109282468089465</v>
      </c>
      <c r="H1233">
        <v>0.110006868835096</v>
      </c>
      <c r="I1233">
        <v>2.76020627424386E-2</v>
      </c>
      <c r="J1233">
        <v>4.58274142988657E-2</v>
      </c>
      <c r="K1233">
        <v>0.178406301668491</v>
      </c>
      <c r="L1233">
        <v>6.0198582812095301E-2</v>
      </c>
      <c r="M1233">
        <v>0.16194959507626799</v>
      </c>
    </row>
    <row r="1234" spans="1:13" x14ac:dyDescent="0.35">
      <c r="A1234" s="1" t="s">
        <v>33</v>
      </c>
      <c r="B1234" s="1">
        <v>1121</v>
      </c>
      <c r="C1234" s="1" t="s">
        <v>43</v>
      </c>
      <c r="D1234" s="43">
        <v>37</v>
      </c>
      <c r="F1234">
        <v>1233</v>
      </c>
      <c r="G1234">
        <v>0.109125601637523</v>
      </c>
      <c r="H1234">
        <v>0.10952638225372199</v>
      </c>
      <c r="I1234">
        <v>2.5637751583260201E-2</v>
      </c>
      <c r="J1234">
        <v>4.7176909805471498E-2</v>
      </c>
      <c r="K1234">
        <v>0.188201639107339</v>
      </c>
      <c r="L1234">
        <v>6.1372453455925097E-2</v>
      </c>
      <c r="M1234">
        <v>0.161346890438369</v>
      </c>
    </row>
    <row r="1235" spans="1:13" x14ac:dyDescent="0.35">
      <c r="A1235" s="1" t="s">
        <v>33</v>
      </c>
      <c r="B1235" s="1">
        <v>1122</v>
      </c>
      <c r="C1235" s="1" t="s">
        <v>43</v>
      </c>
      <c r="D1235" s="43">
        <v>38</v>
      </c>
      <c r="F1235">
        <v>1234</v>
      </c>
      <c r="G1235">
        <v>0.11013161644413599</v>
      </c>
      <c r="H1235">
        <v>0.11033566260026401</v>
      </c>
      <c r="I1235">
        <v>2.6994946341954401E-2</v>
      </c>
      <c r="J1235">
        <v>4.5668136369816502E-2</v>
      </c>
      <c r="K1235">
        <v>0.17758051963905799</v>
      </c>
      <c r="L1235">
        <v>6.2490317123863701E-2</v>
      </c>
      <c r="M1235">
        <v>0.16141426179311899</v>
      </c>
    </row>
    <row r="1236" spans="1:13" x14ac:dyDescent="0.35">
      <c r="A1236" s="1" t="s">
        <v>33</v>
      </c>
      <c r="B1236" s="1">
        <v>1123</v>
      </c>
      <c r="C1236" s="1" t="s">
        <v>43</v>
      </c>
      <c r="D1236" s="43">
        <v>39</v>
      </c>
      <c r="F1236">
        <v>1235</v>
      </c>
      <c r="G1236">
        <v>0.109299659677168</v>
      </c>
      <c r="H1236">
        <v>0.109750003291967</v>
      </c>
      <c r="I1236">
        <v>2.62495747390682E-2</v>
      </c>
      <c r="J1236">
        <v>4.7952742620543901E-2</v>
      </c>
      <c r="K1236">
        <v>0.17286152913140199</v>
      </c>
      <c r="L1236">
        <v>6.1726012128548703E-2</v>
      </c>
      <c r="M1236">
        <v>0.16062737576948399</v>
      </c>
    </row>
    <row r="1237" spans="1:13" x14ac:dyDescent="0.35">
      <c r="A1237" s="1" t="s">
        <v>33</v>
      </c>
      <c r="B1237" s="1">
        <v>1124</v>
      </c>
      <c r="C1237" s="1" t="s">
        <v>43</v>
      </c>
      <c r="D1237" s="43">
        <v>40</v>
      </c>
      <c r="F1237">
        <v>1236</v>
      </c>
      <c r="G1237">
        <v>0.11233349655792101</v>
      </c>
      <c r="H1237">
        <v>0.11158196241241899</v>
      </c>
      <c r="I1237">
        <v>2.7361354565190999E-2</v>
      </c>
      <c r="J1237">
        <v>4.9294875126899403E-2</v>
      </c>
      <c r="K1237">
        <v>0.17732660966418801</v>
      </c>
      <c r="L1237">
        <v>6.1646105725439201E-2</v>
      </c>
      <c r="M1237">
        <v>0.16260401822057999</v>
      </c>
    </row>
    <row r="1238" spans="1:13" x14ac:dyDescent="0.35">
      <c r="A1238" s="1" t="s">
        <v>33</v>
      </c>
      <c r="B1238" s="1">
        <v>1125</v>
      </c>
      <c r="C1238" s="1" t="s">
        <v>43</v>
      </c>
      <c r="D1238" s="43">
        <v>41</v>
      </c>
      <c r="F1238">
        <v>1237</v>
      </c>
      <c r="G1238">
        <v>0.112187373707897</v>
      </c>
      <c r="H1238">
        <v>0.112305580735924</v>
      </c>
      <c r="I1238">
        <v>2.7146291708048002E-2</v>
      </c>
      <c r="J1238">
        <v>5.24601743835309E-2</v>
      </c>
      <c r="K1238">
        <v>0.17807974047269701</v>
      </c>
      <c r="L1238">
        <v>6.3826408751468097E-2</v>
      </c>
      <c r="M1238">
        <v>0.16240558139837599</v>
      </c>
    </row>
    <row r="1239" spans="1:13" x14ac:dyDescent="0.35">
      <c r="A1239" s="1" t="s">
        <v>33</v>
      </c>
      <c r="B1239" s="1">
        <v>1126</v>
      </c>
      <c r="C1239" s="1" t="s">
        <v>43</v>
      </c>
      <c r="D1239" s="43">
        <v>42</v>
      </c>
      <c r="F1239">
        <v>1238</v>
      </c>
      <c r="G1239">
        <v>0.112789730431889</v>
      </c>
      <c r="H1239">
        <v>0.11167951745664199</v>
      </c>
      <c r="I1239">
        <v>2.7298175623797299E-2</v>
      </c>
      <c r="J1239">
        <v>4.6295367760598199E-2</v>
      </c>
      <c r="K1239">
        <v>0.18343781104398399</v>
      </c>
      <c r="L1239">
        <v>6.13792545656325E-2</v>
      </c>
      <c r="M1239">
        <v>0.16117079932165801</v>
      </c>
    </row>
    <row r="1240" spans="1:13" x14ac:dyDescent="0.35">
      <c r="A1240" s="1" t="s">
        <v>33</v>
      </c>
      <c r="B1240" s="1">
        <v>1127</v>
      </c>
      <c r="C1240" s="1" t="s">
        <v>43</v>
      </c>
      <c r="D1240" s="43">
        <v>43</v>
      </c>
      <c r="F1240">
        <v>1239</v>
      </c>
      <c r="G1240">
        <v>0.109937923091875</v>
      </c>
      <c r="H1240">
        <v>0.11030735612088199</v>
      </c>
      <c r="I1240">
        <v>2.7141774769967798E-2</v>
      </c>
      <c r="J1240">
        <v>4.8006299623071499E-2</v>
      </c>
      <c r="K1240">
        <v>0.17857514387781701</v>
      </c>
      <c r="L1240">
        <v>6.1864997868746698E-2</v>
      </c>
      <c r="M1240">
        <v>0.161759738795862</v>
      </c>
    </row>
    <row r="1241" spans="1:13" x14ac:dyDescent="0.35">
      <c r="A1241" s="1" t="s">
        <v>33</v>
      </c>
      <c r="B1241" s="1">
        <v>1128</v>
      </c>
      <c r="C1241" s="1" t="s">
        <v>43</v>
      </c>
      <c r="D1241" s="43">
        <v>44</v>
      </c>
      <c r="F1241">
        <v>1240</v>
      </c>
      <c r="G1241">
        <v>0.111814848960435</v>
      </c>
      <c r="H1241">
        <v>0.112442551091013</v>
      </c>
      <c r="I1241">
        <v>2.6961131596454201E-2</v>
      </c>
      <c r="J1241">
        <v>4.7652382872342601E-2</v>
      </c>
      <c r="K1241">
        <v>0.18559496402497799</v>
      </c>
      <c r="L1241">
        <v>6.3450639099218206E-2</v>
      </c>
      <c r="M1241">
        <v>0.16490447310522799</v>
      </c>
    </row>
    <row r="1242" spans="1:13" x14ac:dyDescent="0.35">
      <c r="A1242" s="1" t="s">
        <v>33</v>
      </c>
      <c r="B1242" s="1">
        <v>1129</v>
      </c>
      <c r="C1242" s="1" t="s">
        <v>43</v>
      </c>
      <c r="D1242" s="43">
        <v>45</v>
      </c>
      <c r="F1242">
        <v>1241</v>
      </c>
      <c r="G1242">
        <v>0.123908304727366</v>
      </c>
      <c r="H1242">
        <v>0.121492979295186</v>
      </c>
      <c r="I1242">
        <v>3.3219388949729797E-2</v>
      </c>
      <c r="J1242">
        <v>4.6041158966669701E-2</v>
      </c>
      <c r="K1242">
        <v>0.20077193773291299</v>
      </c>
      <c r="L1242">
        <v>5.7810018062610803E-2</v>
      </c>
      <c r="M1242">
        <v>0.1785911119551</v>
      </c>
    </row>
    <row r="1243" spans="1:13" x14ac:dyDescent="0.35">
      <c r="A1243" s="1" t="s">
        <v>33</v>
      </c>
      <c r="B1243" s="1">
        <v>1130</v>
      </c>
      <c r="C1243" s="1" t="s">
        <v>43</v>
      </c>
      <c r="D1243" s="43">
        <v>46</v>
      </c>
      <c r="F1243">
        <v>1242</v>
      </c>
      <c r="G1243">
        <v>0.122748279823786</v>
      </c>
      <c r="H1243">
        <v>0.121642953896189</v>
      </c>
      <c r="I1243">
        <v>3.3183042046344403E-2</v>
      </c>
      <c r="J1243">
        <v>4.2692729056389801E-2</v>
      </c>
      <c r="K1243">
        <v>0.19852282689638201</v>
      </c>
      <c r="L1243">
        <v>5.9962666381025397E-2</v>
      </c>
      <c r="M1243">
        <v>0.180403845452866</v>
      </c>
    </row>
    <row r="1244" spans="1:13" x14ac:dyDescent="0.35">
      <c r="A1244" s="1" t="s">
        <v>33</v>
      </c>
      <c r="B1244" s="1">
        <v>1131</v>
      </c>
      <c r="C1244" s="1" t="s">
        <v>43</v>
      </c>
      <c r="D1244" s="43">
        <v>47</v>
      </c>
      <c r="F1244">
        <v>1243</v>
      </c>
      <c r="G1244">
        <v>0.12274392509765999</v>
      </c>
      <c r="H1244">
        <v>0.12133719415308</v>
      </c>
      <c r="I1244">
        <v>3.3001722488969001E-2</v>
      </c>
      <c r="J1244">
        <v>4.6862599965808098E-2</v>
      </c>
      <c r="K1244">
        <v>0.19241252307040399</v>
      </c>
      <c r="L1244">
        <v>5.8233170536141098E-2</v>
      </c>
      <c r="M1244">
        <v>0.17791228957074601</v>
      </c>
    </row>
    <row r="1245" spans="1:13" x14ac:dyDescent="0.35">
      <c r="A1245" s="1" t="s">
        <v>33</v>
      </c>
      <c r="B1245" s="1">
        <v>1132</v>
      </c>
      <c r="C1245" s="1" t="s">
        <v>43</v>
      </c>
      <c r="D1245" s="43">
        <v>48</v>
      </c>
      <c r="F1245">
        <v>1244</v>
      </c>
      <c r="G1245">
        <v>0.123270609765513</v>
      </c>
      <c r="H1245">
        <v>0.122224680538152</v>
      </c>
      <c r="I1245">
        <v>3.3270220674639403E-2</v>
      </c>
      <c r="J1245">
        <v>4.3625647908309903E-2</v>
      </c>
      <c r="K1245">
        <v>0.19859018959517399</v>
      </c>
      <c r="L1245">
        <v>5.7875746661910803E-2</v>
      </c>
      <c r="M1245">
        <v>0.177615077257435</v>
      </c>
    </row>
    <row r="1246" spans="1:13" x14ac:dyDescent="0.35">
      <c r="A1246" s="1" t="s">
        <v>33</v>
      </c>
      <c r="B1246" s="1">
        <v>1133</v>
      </c>
      <c r="C1246" s="1" t="s">
        <v>43</v>
      </c>
      <c r="D1246" s="43">
        <v>49</v>
      </c>
      <c r="F1246">
        <v>1245</v>
      </c>
      <c r="G1246">
        <v>0.124166955814371</v>
      </c>
      <c r="H1246">
        <v>0.122235223326551</v>
      </c>
      <c r="I1246">
        <v>3.3024682628068402E-2</v>
      </c>
      <c r="J1246">
        <v>4.9139724390544301E-2</v>
      </c>
      <c r="K1246">
        <v>0.19362800033320199</v>
      </c>
      <c r="L1246">
        <v>5.9140862364792199E-2</v>
      </c>
      <c r="M1246">
        <v>0.178465636052559</v>
      </c>
    </row>
    <row r="1247" spans="1:13" x14ac:dyDescent="0.35">
      <c r="A1247" s="1" t="s">
        <v>33</v>
      </c>
      <c r="B1247" s="1">
        <v>1134</v>
      </c>
      <c r="C1247" s="1" t="s">
        <v>43</v>
      </c>
      <c r="D1247" s="43">
        <v>50</v>
      </c>
      <c r="F1247">
        <v>1246</v>
      </c>
      <c r="G1247">
        <v>0.12854579313735801</v>
      </c>
      <c r="H1247">
        <v>0.12613018011251101</v>
      </c>
      <c r="I1247">
        <v>3.5924693745693501E-2</v>
      </c>
      <c r="J1247">
        <v>3.8710997285885299E-2</v>
      </c>
      <c r="K1247">
        <v>0.20618313777956301</v>
      </c>
      <c r="L1247">
        <v>5.8372600760801398E-2</v>
      </c>
      <c r="M1247">
        <v>0.18742008998360599</v>
      </c>
    </row>
    <row r="1248" spans="1:13" x14ac:dyDescent="0.35">
      <c r="A1248" s="1" t="s">
        <v>33</v>
      </c>
      <c r="B1248" s="1">
        <v>1135</v>
      </c>
      <c r="C1248" s="1" t="s">
        <v>43</v>
      </c>
      <c r="D1248" s="43">
        <v>51</v>
      </c>
      <c r="F1248">
        <v>1247</v>
      </c>
      <c r="G1248">
        <v>0.128730351144625</v>
      </c>
      <c r="H1248">
        <v>0.126641932455691</v>
      </c>
      <c r="I1248">
        <v>3.6205886681951203E-2</v>
      </c>
      <c r="J1248">
        <v>3.7441183260570901E-2</v>
      </c>
      <c r="K1248">
        <v>0.20471424700259799</v>
      </c>
      <c r="L1248">
        <v>5.6078424469625097E-2</v>
      </c>
      <c r="M1248">
        <v>0.18611440629238299</v>
      </c>
    </row>
    <row r="1249" spans="1:13" x14ac:dyDescent="0.35">
      <c r="A1249" s="1" t="s">
        <v>33</v>
      </c>
      <c r="B1249" s="1">
        <v>1136</v>
      </c>
      <c r="C1249" s="1" t="s">
        <v>43</v>
      </c>
      <c r="D1249" s="43">
        <v>52</v>
      </c>
      <c r="F1249">
        <v>1248</v>
      </c>
      <c r="G1249">
        <v>0.13300176777537201</v>
      </c>
      <c r="H1249">
        <v>0.12889489360937301</v>
      </c>
      <c r="I1249">
        <v>3.60353806551518E-2</v>
      </c>
      <c r="J1249">
        <v>3.7787714630343999E-2</v>
      </c>
      <c r="K1249">
        <v>0.20078665050146799</v>
      </c>
      <c r="L1249">
        <v>5.8572976835104699E-2</v>
      </c>
      <c r="M1249">
        <v>0.18627713764377801</v>
      </c>
    </row>
    <row r="1250" spans="1:13" x14ac:dyDescent="0.35">
      <c r="A1250" s="1" t="s">
        <v>33</v>
      </c>
      <c r="B1250" s="1">
        <v>1137</v>
      </c>
      <c r="C1250" s="1" t="s">
        <v>43</v>
      </c>
      <c r="D1250" s="43">
        <v>53</v>
      </c>
      <c r="F1250">
        <v>1249</v>
      </c>
      <c r="G1250">
        <v>0.12774634870901699</v>
      </c>
      <c r="H1250">
        <v>0.125310269372883</v>
      </c>
      <c r="I1250">
        <v>3.6775940798509897E-2</v>
      </c>
      <c r="J1250">
        <v>4.0114744691298998E-2</v>
      </c>
      <c r="K1250">
        <v>0.201152223173934</v>
      </c>
      <c r="L1250">
        <v>5.4345548424236501E-2</v>
      </c>
      <c r="M1250">
        <v>0.186657380092627</v>
      </c>
    </row>
    <row r="1251" spans="1:13" x14ac:dyDescent="0.35">
      <c r="A1251" s="1" t="s">
        <v>33</v>
      </c>
      <c r="B1251" s="1">
        <v>1138</v>
      </c>
      <c r="C1251" s="1" t="s">
        <v>43</v>
      </c>
      <c r="D1251" s="43">
        <v>54</v>
      </c>
      <c r="F1251">
        <v>1250</v>
      </c>
      <c r="G1251">
        <v>0.12826348393251999</v>
      </c>
      <c r="H1251">
        <v>0.12612313709012701</v>
      </c>
      <c r="I1251">
        <v>3.6693349014344297E-2</v>
      </c>
      <c r="J1251">
        <v>4.2168621595947101E-2</v>
      </c>
      <c r="K1251">
        <v>0.20341428404800199</v>
      </c>
      <c r="L1251">
        <v>5.6947933555280002E-2</v>
      </c>
      <c r="M1251">
        <v>0.18760216853720599</v>
      </c>
    </row>
    <row r="1252" spans="1:13" x14ac:dyDescent="0.35">
      <c r="A1252" s="1" t="s">
        <v>33</v>
      </c>
      <c r="B1252" s="1">
        <v>1139</v>
      </c>
      <c r="C1252" s="1" t="s">
        <v>43</v>
      </c>
      <c r="D1252" s="43">
        <v>55</v>
      </c>
      <c r="F1252">
        <v>1251</v>
      </c>
      <c r="G1252">
        <v>0.139771314045852</v>
      </c>
      <c r="H1252">
        <v>0.133147296242526</v>
      </c>
      <c r="I1252">
        <v>4.0569510606308999E-2</v>
      </c>
      <c r="J1252">
        <v>2.8316761190323399E-2</v>
      </c>
      <c r="K1252">
        <v>0.208084355285336</v>
      </c>
      <c r="L1252">
        <v>4.8885942693500897E-2</v>
      </c>
      <c r="M1252">
        <v>0.194013952606269</v>
      </c>
    </row>
    <row r="1253" spans="1:13" x14ac:dyDescent="0.35">
      <c r="A1253" s="1" t="s">
        <v>33</v>
      </c>
      <c r="B1253" s="1">
        <v>1140</v>
      </c>
      <c r="C1253" s="1" t="s">
        <v>43</v>
      </c>
      <c r="D1253" s="43">
        <v>56</v>
      </c>
      <c r="F1253">
        <v>1252</v>
      </c>
      <c r="G1253">
        <v>0.13412731555025301</v>
      </c>
      <c r="H1253">
        <v>0.12923630413404499</v>
      </c>
      <c r="I1253">
        <v>4.3084560125077803E-2</v>
      </c>
      <c r="J1253">
        <v>2.9981029514802301E-2</v>
      </c>
      <c r="K1253">
        <v>0.208657898317789</v>
      </c>
      <c r="L1253">
        <v>4.4949520612380799E-2</v>
      </c>
      <c r="M1253">
        <v>0.19443554790803599</v>
      </c>
    </row>
    <row r="1254" spans="1:13" x14ac:dyDescent="0.35">
      <c r="A1254" s="1" t="s">
        <v>33</v>
      </c>
      <c r="B1254" s="1">
        <v>1141</v>
      </c>
      <c r="C1254" s="1" t="s">
        <v>43</v>
      </c>
      <c r="D1254" s="43">
        <v>57</v>
      </c>
      <c r="F1254">
        <v>1253</v>
      </c>
      <c r="G1254">
        <v>0.13444830544983399</v>
      </c>
      <c r="H1254">
        <v>0.13092460014834401</v>
      </c>
      <c r="I1254">
        <v>4.20254474234215E-2</v>
      </c>
      <c r="J1254">
        <v>2.77187636313279E-2</v>
      </c>
      <c r="K1254">
        <v>0.20592770184651499</v>
      </c>
      <c r="L1254">
        <v>4.9144605088404597E-2</v>
      </c>
      <c r="M1254">
        <v>0.196078605901508</v>
      </c>
    </row>
    <row r="1255" spans="1:13" x14ac:dyDescent="0.35">
      <c r="A1255" s="1" t="s">
        <v>33</v>
      </c>
      <c r="B1255" s="1">
        <v>1142</v>
      </c>
      <c r="C1255" s="1" t="s">
        <v>43</v>
      </c>
      <c r="D1255" s="43">
        <v>58</v>
      </c>
      <c r="F1255">
        <v>1254</v>
      </c>
      <c r="G1255">
        <v>0.13409306563710099</v>
      </c>
      <c r="H1255">
        <v>0.12961388278281499</v>
      </c>
      <c r="I1255">
        <v>4.16721985287156E-2</v>
      </c>
      <c r="J1255">
        <v>2.99242609949966E-2</v>
      </c>
      <c r="K1255">
        <v>0.20967584080578</v>
      </c>
      <c r="L1255">
        <v>4.6162004943314003E-2</v>
      </c>
      <c r="M1255">
        <v>0.1944864696892</v>
      </c>
    </row>
    <row r="1256" spans="1:13" x14ac:dyDescent="0.35">
      <c r="A1256" s="1" t="s">
        <v>33</v>
      </c>
      <c r="B1256" s="1">
        <v>1143</v>
      </c>
      <c r="C1256" s="1" t="s">
        <v>43</v>
      </c>
      <c r="D1256" s="43">
        <v>59</v>
      </c>
      <c r="F1256">
        <v>1255</v>
      </c>
      <c r="G1256">
        <v>0.136597295156376</v>
      </c>
      <c r="H1256">
        <v>0.12971842257225299</v>
      </c>
      <c r="I1256">
        <v>4.2467961613298799E-2</v>
      </c>
      <c r="J1256">
        <v>3.01318885791894E-2</v>
      </c>
      <c r="K1256">
        <v>0.205725200284128</v>
      </c>
      <c r="L1256">
        <v>4.6518422479795297E-2</v>
      </c>
      <c r="M1256">
        <v>0.19304348769131899</v>
      </c>
    </row>
    <row r="1257" spans="1:13" x14ac:dyDescent="0.35">
      <c r="A1257" s="1" t="s">
        <v>33</v>
      </c>
      <c r="B1257" s="1">
        <v>1144</v>
      </c>
      <c r="C1257" s="1" t="s">
        <v>43</v>
      </c>
      <c r="D1257" s="43">
        <v>60</v>
      </c>
      <c r="F1257">
        <v>1256</v>
      </c>
      <c r="G1257">
        <v>0.12045447134966</v>
      </c>
      <c r="H1257">
        <v>0.11935999370098101</v>
      </c>
      <c r="I1257">
        <v>3.5411814902370199E-2</v>
      </c>
      <c r="J1257">
        <v>3.6042031659968901E-2</v>
      </c>
      <c r="K1257">
        <v>0.200280611116542</v>
      </c>
      <c r="L1257">
        <v>5.6356259062783597E-2</v>
      </c>
      <c r="M1257">
        <v>0.17801413413641101</v>
      </c>
    </row>
    <row r="1258" spans="1:13" x14ac:dyDescent="0.35">
      <c r="A1258" s="1" t="s">
        <v>33</v>
      </c>
      <c r="B1258" s="1">
        <v>1145</v>
      </c>
      <c r="C1258" s="1" t="s">
        <v>43</v>
      </c>
      <c r="D1258" s="43">
        <v>61</v>
      </c>
      <c r="F1258">
        <v>1257</v>
      </c>
      <c r="G1258">
        <v>0.11983009272695599</v>
      </c>
      <c r="H1258">
        <v>0.119037805514477</v>
      </c>
      <c r="I1258">
        <v>3.5672008776712602E-2</v>
      </c>
      <c r="J1258">
        <v>4.0163647057038399E-2</v>
      </c>
      <c r="K1258">
        <v>0.19626435065053899</v>
      </c>
      <c r="L1258">
        <v>5.4318534154708401E-2</v>
      </c>
      <c r="M1258">
        <v>0.182421201465709</v>
      </c>
    </row>
    <row r="1259" spans="1:13" x14ac:dyDescent="0.35">
      <c r="A1259" s="1" t="s">
        <v>33</v>
      </c>
      <c r="B1259" s="1">
        <v>1146</v>
      </c>
      <c r="C1259" s="1" t="s">
        <v>43</v>
      </c>
      <c r="D1259" s="43">
        <v>62</v>
      </c>
      <c r="F1259">
        <v>1258</v>
      </c>
      <c r="G1259">
        <v>0.11764337784797101</v>
      </c>
      <c r="H1259">
        <v>0.118596266240966</v>
      </c>
      <c r="I1259">
        <v>3.50268147306559E-2</v>
      </c>
      <c r="J1259">
        <v>4.3726573043080599E-2</v>
      </c>
      <c r="K1259">
        <v>0.192411775882704</v>
      </c>
      <c r="L1259">
        <v>5.5839813466841498E-2</v>
      </c>
      <c r="M1259">
        <v>0.18066046830615801</v>
      </c>
    </row>
    <row r="1260" spans="1:13" x14ac:dyDescent="0.35">
      <c r="A1260" s="1" t="s">
        <v>33</v>
      </c>
      <c r="B1260" s="1">
        <v>1147</v>
      </c>
      <c r="C1260" s="1" t="s">
        <v>43</v>
      </c>
      <c r="D1260" s="43">
        <v>63</v>
      </c>
      <c r="F1260">
        <v>1259</v>
      </c>
      <c r="G1260">
        <v>0.120661740195411</v>
      </c>
      <c r="H1260">
        <v>0.119365331848111</v>
      </c>
      <c r="I1260">
        <v>3.4674431317424502E-2</v>
      </c>
      <c r="J1260">
        <v>3.9206375140707801E-2</v>
      </c>
      <c r="K1260">
        <v>0.18959019507515601</v>
      </c>
      <c r="L1260">
        <v>5.4403940168454401E-2</v>
      </c>
      <c r="M1260">
        <v>0.17881976452491499</v>
      </c>
    </row>
    <row r="1261" spans="1:13" x14ac:dyDescent="0.35">
      <c r="A1261" s="1" t="s">
        <v>33</v>
      </c>
      <c r="B1261" s="1">
        <v>1148</v>
      </c>
      <c r="C1261" s="1" t="s">
        <v>43</v>
      </c>
      <c r="D1261" s="43">
        <v>64</v>
      </c>
      <c r="F1261">
        <v>1260</v>
      </c>
      <c r="G1261">
        <v>0.120860786698509</v>
      </c>
      <c r="H1261">
        <v>0.11925281441762001</v>
      </c>
      <c r="I1261">
        <v>3.5713764376209697E-2</v>
      </c>
      <c r="J1261">
        <v>4.1894651296155903E-2</v>
      </c>
      <c r="K1261">
        <v>0.19439944514850399</v>
      </c>
      <c r="L1261">
        <v>5.3324087556760401E-2</v>
      </c>
      <c r="M1261">
        <v>0.18176917481225899</v>
      </c>
    </row>
    <row r="1262" spans="1:13" x14ac:dyDescent="0.35">
      <c r="A1262" s="1" t="s">
        <v>33</v>
      </c>
      <c r="B1262" s="1">
        <v>1149</v>
      </c>
      <c r="C1262" s="1" t="s">
        <v>43</v>
      </c>
      <c r="D1262" s="43">
        <v>65</v>
      </c>
      <c r="F1262">
        <v>1261</v>
      </c>
      <c r="G1262">
        <v>0.110530433486396</v>
      </c>
      <c r="H1262">
        <v>0.110694200430592</v>
      </c>
      <c r="I1262">
        <v>3.0584136063934401E-2</v>
      </c>
      <c r="J1262">
        <v>4.0028557194421999E-2</v>
      </c>
      <c r="K1262">
        <v>0.189361113426846</v>
      </c>
      <c r="L1262">
        <v>5.5278348102907597E-2</v>
      </c>
      <c r="M1262">
        <v>0.166594431927578</v>
      </c>
    </row>
    <row r="1263" spans="1:13" x14ac:dyDescent="0.35">
      <c r="A1263" s="1" t="s">
        <v>33</v>
      </c>
      <c r="B1263" s="1">
        <v>1150</v>
      </c>
      <c r="C1263" s="1" t="s">
        <v>43</v>
      </c>
      <c r="D1263" s="43">
        <v>66</v>
      </c>
      <c r="F1263">
        <v>1262</v>
      </c>
      <c r="G1263">
        <v>0.109091863873022</v>
      </c>
      <c r="H1263">
        <v>0.10905358995367199</v>
      </c>
      <c r="I1263">
        <v>2.94937449004735E-2</v>
      </c>
      <c r="J1263">
        <v>3.8334544181887101E-2</v>
      </c>
      <c r="K1263">
        <v>0.185985461901848</v>
      </c>
      <c r="L1263">
        <v>5.8100877590717699E-2</v>
      </c>
      <c r="M1263">
        <v>0.16375891697226799</v>
      </c>
    </row>
    <row r="1264" spans="1:13" x14ac:dyDescent="0.35">
      <c r="A1264" s="1" t="s">
        <v>33</v>
      </c>
      <c r="B1264" s="1">
        <v>1151</v>
      </c>
      <c r="C1264" s="1" t="s">
        <v>43</v>
      </c>
      <c r="D1264" s="43">
        <v>67</v>
      </c>
      <c r="F1264">
        <v>1263</v>
      </c>
      <c r="G1264">
        <v>0.110944807556674</v>
      </c>
      <c r="H1264">
        <v>0.110614270751988</v>
      </c>
      <c r="I1264">
        <v>2.9010468534731999E-2</v>
      </c>
      <c r="J1264">
        <v>4.3683893165585498E-2</v>
      </c>
      <c r="K1264">
        <v>0.18251439226371</v>
      </c>
      <c r="L1264">
        <v>5.8342712422679202E-2</v>
      </c>
      <c r="M1264">
        <v>0.16235494203304199</v>
      </c>
    </row>
    <row r="1265" spans="1:13" x14ac:dyDescent="0.35">
      <c r="A1265" s="1" t="s">
        <v>33</v>
      </c>
      <c r="B1265" s="1">
        <v>1152</v>
      </c>
      <c r="C1265" s="1" t="s">
        <v>43</v>
      </c>
      <c r="D1265" s="43">
        <v>68</v>
      </c>
      <c r="F1265">
        <v>1264</v>
      </c>
      <c r="G1265">
        <v>0.11071157946361</v>
      </c>
      <c r="H1265">
        <v>0.110786554800314</v>
      </c>
      <c r="I1265">
        <v>2.96736399729195E-2</v>
      </c>
      <c r="J1265">
        <v>4.4507506644471902E-2</v>
      </c>
      <c r="K1265">
        <v>0.19004210031640301</v>
      </c>
      <c r="L1265">
        <v>5.5919783482685802E-2</v>
      </c>
      <c r="M1265">
        <v>0.16492100768364101</v>
      </c>
    </row>
    <row r="1266" spans="1:13" x14ac:dyDescent="0.35">
      <c r="A1266" s="1" t="s">
        <v>33</v>
      </c>
      <c r="B1266" s="1">
        <v>1153</v>
      </c>
      <c r="C1266" s="1" t="s">
        <v>43</v>
      </c>
      <c r="D1266" s="43">
        <v>69</v>
      </c>
      <c r="F1266">
        <v>1265</v>
      </c>
      <c r="G1266">
        <v>0.10904577136683299</v>
      </c>
      <c r="H1266">
        <v>0.109751849414654</v>
      </c>
      <c r="I1266">
        <v>2.9599314535582202E-2</v>
      </c>
      <c r="J1266">
        <v>3.9037915245261699E-2</v>
      </c>
      <c r="K1266">
        <v>0.179487714490321</v>
      </c>
      <c r="L1266">
        <v>5.6236807365825897E-2</v>
      </c>
      <c r="M1266">
        <v>0.16755032374967199</v>
      </c>
    </row>
    <row r="1267" spans="1:13" x14ac:dyDescent="0.35">
      <c r="A1267" s="1" t="s">
        <v>33</v>
      </c>
      <c r="B1267" s="1">
        <v>1154</v>
      </c>
      <c r="C1267" s="1" t="s">
        <v>43</v>
      </c>
      <c r="D1267" s="43">
        <v>70</v>
      </c>
      <c r="F1267">
        <v>1266</v>
      </c>
      <c r="G1267">
        <v>0.116680416182875</v>
      </c>
      <c r="H1267">
        <v>0.11596241124512</v>
      </c>
      <c r="I1267">
        <v>3.0284049866918201E-2</v>
      </c>
      <c r="J1267">
        <v>4.5478433785957402E-2</v>
      </c>
      <c r="K1267">
        <v>0.19234936833559599</v>
      </c>
      <c r="L1267">
        <v>6.1351684017909698E-2</v>
      </c>
      <c r="M1267">
        <v>0.17171046686209601</v>
      </c>
    </row>
    <row r="1268" spans="1:13" x14ac:dyDescent="0.35">
      <c r="A1268" s="1" t="s">
        <v>33</v>
      </c>
      <c r="B1268" s="1">
        <v>1155</v>
      </c>
      <c r="C1268" s="1" t="s">
        <v>43</v>
      </c>
      <c r="D1268" s="43">
        <v>71</v>
      </c>
      <c r="F1268">
        <v>1267</v>
      </c>
      <c r="G1268">
        <v>0.113859871770307</v>
      </c>
      <c r="H1268">
        <v>0.114227593976719</v>
      </c>
      <c r="I1268">
        <v>3.12010858066482E-2</v>
      </c>
      <c r="J1268">
        <v>4.3471498635913701E-2</v>
      </c>
      <c r="K1268">
        <v>0.187411926832281</v>
      </c>
      <c r="L1268">
        <v>5.7777897097769697E-2</v>
      </c>
      <c r="M1268">
        <v>0.170073470462029</v>
      </c>
    </row>
    <row r="1269" spans="1:13" x14ac:dyDescent="0.35">
      <c r="A1269" s="1" t="s">
        <v>33</v>
      </c>
      <c r="B1269" s="1">
        <v>1156</v>
      </c>
      <c r="C1269" s="1" t="s">
        <v>43</v>
      </c>
      <c r="D1269" s="43">
        <v>72</v>
      </c>
      <c r="F1269">
        <v>1268</v>
      </c>
      <c r="G1269">
        <v>0.115703017354467</v>
      </c>
      <c r="H1269">
        <v>0.11497469393630699</v>
      </c>
      <c r="I1269">
        <v>2.9703397665246899E-2</v>
      </c>
      <c r="J1269">
        <v>4.2198021818650101E-2</v>
      </c>
      <c r="K1269">
        <v>0.18513332031539501</v>
      </c>
      <c r="L1269">
        <v>5.9326809096453999E-2</v>
      </c>
      <c r="M1269">
        <v>0.16872194760551201</v>
      </c>
    </row>
    <row r="1270" spans="1:13" x14ac:dyDescent="0.35">
      <c r="A1270" s="1" t="s">
        <v>33</v>
      </c>
      <c r="B1270" s="1">
        <v>1157</v>
      </c>
      <c r="C1270" s="1" t="s">
        <v>43</v>
      </c>
      <c r="D1270" s="43">
        <v>73</v>
      </c>
      <c r="F1270">
        <v>1269</v>
      </c>
      <c r="G1270">
        <v>0.115146951570627</v>
      </c>
      <c r="H1270">
        <v>0.11514695708865801</v>
      </c>
      <c r="I1270">
        <v>3.0383163275435599E-2</v>
      </c>
      <c r="J1270">
        <v>4.5460330885882499E-2</v>
      </c>
      <c r="K1270">
        <v>0.19115586089187001</v>
      </c>
      <c r="L1270">
        <v>5.9601047290883898E-2</v>
      </c>
      <c r="M1270">
        <v>0.17131087052742799</v>
      </c>
    </row>
    <row r="1271" spans="1:13" x14ac:dyDescent="0.35">
      <c r="A1271" s="1" t="s">
        <v>33</v>
      </c>
      <c r="B1271" s="1">
        <v>1158</v>
      </c>
      <c r="C1271" s="1" t="s">
        <v>43</v>
      </c>
      <c r="D1271" s="43">
        <v>74</v>
      </c>
      <c r="F1271">
        <v>1270</v>
      </c>
      <c r="G1271">
        <v>0.114905876976773</v>
      </c>
      <c r="H1271">
        <v>0.114911004048405</v>
      </c>
      <c r="I1271">
        <v>2.9874243746458699E-2</v>
      </c>
      <c r="J1271">
        <v>4.54985118593371E-2</v>
      </c>
      <c r="K1271">
        <v>0.18821601144069999</v>
      </c>
      <c r="L1271">
        <v>6.0836104916073101E-2</v>
      </c>
      <c r="M1271">
        <v>0.16999421743937401</v>
      </c>
    </row>
    <row r="1272" spans="1:13" x14ac:dyDescent="0.35">
      <c r="A1272" s="1" t="s">
        <v>33</v>
      </c>
      <c r="B1272" s="1">
        <v>1159</v>
      </c>
      <c r="C1272" s="1" t="s">
        <v>43</v>
      </c>
      <c r="D1272" s="43">
        <v>75</v>
      </c>
      <c r="F1272">
        <v>1271</v>
      </c>
      <c r="G1272">
        <v>0.112964315582674</v>
      </c>
      <c r="H1272">
        <v>0.112031572511927</v>
      </c>
      <c r="I1272">
        <v>3.8179278604925801E-2</v>
      </c>
      <c r="J1272">
        <v>3.1752275298448103E-2</v>
      </c>
      <c r="K1272">
        <v>0.19969449632876099</v>
      </c>
      <c r="L1272">
        <v>4.4985841623282598E-2</v>
      </c>
      <c r="M1272">
        <v>0.17751958414948499</v>
      </c>
    </row>
    <row r="1273" spans="1:13" x14ac:dyDescent="0.35">
      <c r="A1273" s="1" t="s">
        <v>33</v>
      </c>
      <c r="B1273" s="1">
        <v>1160</v>
      </c>
      <c r="C1273" s="1" t="s">
        <v>43</v>
      </c>
      <c r="D1273" s="43">
        <v>76</v>
      </c>
      <c r="F1273">
        <v>1272</v>
      </c>
      <c r="G1273">
        <v>0.11289467598477899</v>
      </c>
      <c r="H1273">
        <v>0.11248103548562501</v>
      </c>
      <c r="I1273">
        <v>3.8838749234293798E-2</v>
      </c>
      <c r="J1273">
        <v>3.0596907094423701E-2</v>
      </c>
      <c r="K1273">
        <v>0.200868776491438</v>
      </c>
      <c r="L1273">
        <v>4.3877450985813103E-2</v>
      </c>
      <c r="M1273">
        <v>0.17951304493331799</v>
      </c>
    </row>
    <row r="1274" spans="1:13" x14ac:dyDescent="0.35">
      <c r="A1274" s="1" t="s">
        <v>33</v>
      </c>
      <c r="B1274" s="1">
        <v>1161</v>
      </c>
      <c r="C1274" s="1" t="s">
        <v>43</v>
      </c>
      <c r="D1274" s="43">
        <v>77</v>
      </c>
      <c r="F1274">
        <v>1273</v>
      </c>
      <c r="G1274">
        <v>0.11240144988209599</v>
      </c>
      <c r="H1274">
        <v>0.112677181736716</v>
      </c>
      <c r="I1274">
        <v>3.8855269362393599E-2</v>
      </c>
      <c r="J1274">
        <v>3.0820612787065198E-2</v>
      </c>
      <c r="K1274">
        <v>0.20144312623385299</v>
      </c>
      <c r="L1274">
        <v>4.56197714538163E-2</v>
      </c>
      <c r="M1274">
        <v>0.17961284726677601</v>
      </c>
    </row>
    <row r="1275" spans="1:13" x14ac:dyDescent="0.35">
      <c r="A1275" s="1" t="s">
        <v>33</v>
      </c>
      <c r="B1275" s="1">
        <v>1162</v>
      </c>
      <c r="C1275" s="1" t="s">
        <v>43</v>
      </c>
      <c r="D1275" s="43">
        <v>78</v>
      </c>
      <c r="F1275">
        <v>1274</v>
      </c>
      <c r="G1275">
        <v>0.11615374466805101</v>
      </c>
      <c r="H1275">
        <v>0.114856421505384</v>
      </c>
      <c r="I1275">
        <v>3.8483501789309801E-2</v>
      </c>
      <c r="J1275">
        <v>3.0024988206050599E-2</v>
      </c>
      <c r="K1275">
        <v>0.19617885755765599</v>
      </c>
      <c r="L1275">
        <v>4.4835559634312801E-2</v>
      </c>
      <c r="M1275">
        <v>0.18095945749925099</v>
      </c>
    </row>
    <row r="1276" spans="1:13" x14ac:dyDescent="0.35">
      <c r="A1276" s="1" t="s">
        <v>33</v>
      </c>
      <c r="B1276" s="1">
        <v>1163</v>
      </c>
      <c r="C1276" s="1" t="s">
        <v>43</v>
      </c>
      <c r="D1276" s="43">
        <v>79</v>
      </c>
      <c r="F1276">
        <v>1275</v>
      </c>
      <c r="G1276">
        <v>0.113398372582678</v>
      </c>
      <c r="H1276">
        <v>0.112818255798134</v>
      </c>
      <c r="I1276">
        <v>3.77501910893989E-2</v>
      </c>
      <c r="J1276">
        <v>2.8426302235832202E-2</v>
      </c>
      <c r="K1276">
        <v>0.205169190611211</v>
      </c>
      <c r="L1276">
        <v>4.22414325509591E-2</v>
      </c>
      <c r="M1276">
        <v>0.18243885672525101</v>
      </c>
    </row>
    <row r="1277" spans="1:13" x14ac:dyDescent="0.35">
      <c r="A1277" s="1" t="s">
        <v>33</v>
      </c>
      <c r="B1277" s="1">
        <v>1164</v>
      </c>
      <c r="C1277" s="1" t="s">
        <v>43</v>
      </c>
      <c r="D1277" s="43">
        <v>80</v>
      </c>
      <c r="F1277">
        <v>1276</v>
      </c>
      <c r="G1277">
        <v>0.116577948770828</v>
      </c>
      <c r="H1277">
        <v>0.115427881015243</v>
      </c>
      <c r="I1277">
        <v>4.3066902861933397E-2</v>
      </c>
      <c r="J1277">
        <v>2.42334393857431E-2</v>
      </c>
      <c r="K1277">
        <v>0.19975311732440801</v>
      </c>
      <c r="L1277">
        <v>3.8694105424877299E-2</v>
      </c>
      <c r="M1277">
        <v>0.18417287657554801</v>
      </c>
    </row>
    <row r="1278" spans="1:13" x14ac:dyDescent="0.35">
      <c r="A1278" s="1" t="s">
        <v>33</v>
      </c>
      <c r="B1278" s="1">
        <v>1165</v>
      </c>
      <c r="C1278" s="1" t="s">
        <v>43</v>
      </c>
      <c r="D1278" s="43">
        <v>81</v>
      </c>
      <c r="F1278">
        <v>1277</v>
      </c>
      <c r="G1278">
        <v>0.119407052383006</v>
      </c>
      <c r="H1278">
        <v>0.11924886235863601</v>
      </c>
      <c r="I1278">
        <v>4.2046705202759403E-2</v>
      </c>
      <c r="J1278">
        <v>2.3805582981628801E-2</v>
      </c>
      <c r="K1278">
        <v>0.205498331598024</v>
      </c>
      <c r="L1278">
        <v>3.9587973275724303E-2</v>
      </c>
      <c r="M1278">
        <v>0.18780208036600801</v>
      </c>
    </row>
    <row r="1279" spans="1:13" x14ac:dyDescent="0.35">
      <c r="A1279" s="1" t="s">
        <v>33</v>
      </c>
      <c r="B1279" s="1">
        <v>1166</v>
      </c>
      <c r="C1279" s="1" t="s">
        <v>43</v>
      </c>
      <c r="D1279" s="43">
        <v>82</v>
      </c>
      <c r="F1279">
        <v>1278</v>
      </c>
      <c r="G1279">
        <v>0.120563400617564</v>
      </c>
      <c r="H1279">
        <v>0.117760642227066</v>
      </c>
      <c r="I1279">
        <v>4.3705606143968199E-2</v>
      </c>
      <c r="J1279">
        <v>2.2791627478559701E-2</v>
      </c>
      <c r="K1279">
        <v>0.20219019267281399</v>
      </c>
      <c r="L1279">
        <v>3.5102604968341299E-2</v>
      </c>
      <c r="M1279">
        <v>0.190772819248688</v>
      </c>
    </row>
    <row r="1280" spans="1:13" x14ac:dyDescent="0.35">
      <c r="A1280" s="1" t="s">
        <v>33</v>
      </c>
      <c r="B1280" s="1">
        <v>1167</v>
      </c>
      <c r="C1280" s="1" t="s">
        <v>43</v>
      </c>
      <c r="D1280" s="43">
        <v>83</v>
      </c>
      <c r="F1280">
        <v>1279</v>
      </c>
      <c r="G1280">
        <v>0.11553464585527901</v>
      </c>
      <c r="H1280">
        <v>0.115529541089715</v>
      </c>
      <c r="I1280">
        <v>4.2851252305762699E-2</v>
      </c>
      <c r="J1280">
        <v>2.4712452067332E-2</v>
      </c>
      <c r="K1280">
        <v>0.20839849611953301</v>
      </c>
      <c r="L1280">
        <v>3.5511300769991302E-2</v>
      </c>
      <c r="M1280">
        <v>0.188123141066775</v>
      </c>
    </row>
    <row r="1281" spans="1:13" x14ac:dyDescent="0.35">
      <c r="A1281" s="1" t="s">
        <v>33</v>
      </c>
      <c r="B1281" s="1">
        <v>1168</v>
      </c>
      <c r="C1281" s="1" t="s">
        <v>43</v>
      </c>
      <c r="D1281" s="43">
        <v>84</v>
      </c>
      <c r="F1281">
        <v>1280</v>
      </c>
      <c r="G1281">
        <v>0.120095164157597</v>
      </c>
      <c r="H1281">
        <v>0.117429275362256</v>
      </c>
      <c r="I1281">
        <v>4.3941730943344998E-2</v>
      </c>
      <c r="J1281">
        <v>2.5167079424308299E-2</v>
      </c>
      <c r="K1281">
        <v>0.204527891797154</v>
      </c>
      <c r="L1281">
        <v>3.6603497960140001E-2</v>
      </c>
      <c r="M1281">
        <v>0.191999929001164</v>
      </c>
    </row>
    <row r="1282" spans="1:13" x14ac:dyDescent="0.35">
      <c r="A1282" s="1" t="s">
        <v>33</v>
      </c>
      <c r="B1282" s="1">
        <v>1169</v>
      </c>
      <c r="C1282" s="1" t="s">
        <v>43</v>
      </c>
      <c r="D1282" s="43">
        <v>85</v>
      </c>
      <c r="F1282">
        <v>1281</v>
      </c>
      <c r="G1282">
        <v>0.122265188226409</v>
      </c>
      <c r="H1282">
        <v>0.11792029673153499</v>
      </c>
      <c r="I1282">
        <v>4.2526712797276003E-2</v>
      </c>
      <c r="J1282">
        <v>2.88225389235243E-2</v>
      </c>
      <c r="K1282">
        <v>0.20247732053230499</v>
      </c>
      <c r="L1282">
        <v>4.0272740264733597E-2</v>
      </c>
      <c r="M1282">
        <v>0.18543843500675999</v>
      </c>
    </row>
    <row r="1283" spans="1:13" x14ac:dyDescent="0.35">
      <c r="A1283" s="1" t="s">
        <v>33</v>
      </c>
      <c r="B1283" s="1">
        <v>1170</v>
      </c>
      <c r="C1283" s="1" t="s">
        <v>43</v>
      </c>
      <c r="D1283" s="43">
        <v>86</v>
      </c>
      <c r="F1283">
        <v>1282</v>
      </c>
      <c r="G1283">
        <v>0.120920829069377</v>
      </c>
      <c r="H1283">
        <v>0.118437567195064</v>
      </c>
      <c r="I1283">
        <v>4.32879528474013E-2</v>
      </c>
      <c r="J1283">
        <v>2.51266766871668E-2</v>
      </c>
      <c r="K1283">
        <v>0.202194255982896</v>
      </c>
      <c r="L1283">
        <v>3.9631435473191097E-2</v>
      </c>
      <c r="M1283">
        <v>0.18934172775539601</v>
      </c>
    </row>
    <row r="1284" spans="1:13" x14ac:dyDescent="0.35">
      <c r="A1284" s="1" t="s">
        <v>33</v>
      </c>
      <c r="B1284" s="1">
        <v>1171</v>
      </c>
      <c r="C1284" s="1" t="s">
        <v>43</v>
      </c>
      <c r="D1284" s="43">
        <v>87</v>
      </c>
      <c r="F1284">
        <v>1283</v>
      </c>
      <c r="G1284">
        <v>0.11695508179179701</v>
      </c>
      <c r="H1284">
        <v>0.11647023481799799</v>
      </c>
      <c r="I1284">
        <v>4.3639813986517097E-2</v>
      </c>
      <c r="J1284">
        <v>2.0071875682544801E-2</v>
      </c>
      <c r="K1284">
        <v>0.20252448186759001</v>
      </c>
      <c r="L1284">
        <v>3.8570965199386097E-2</v>
      </c>
      <c r="M1284">
        <v>0.187305262591488</v>
      </c>
    </row>
    <row r="1285" spans="1:13" x14ac:dyDescent="0.35">
      <c r="A1285" s="1" t="s">
        <v>33</v>
      </c>
      <c r="B1285" s="1">
        <v>1172</v>
      </c>
      <c r="C1285" s="1" t="s">
        <v>43</v>
      </c>
      <c r="D1285" s="43">
        <v>88</v>
      </c>
      <c r="F1285">
        <v>1284</v>
      </c>
      <c r="G1285">
        <v>0.119385720134819</v>
      </c>
      <c r="H1285">
        <v>0.11658048779824901</v>
      </c>
      <c r="I1285">
        <v>4.3810772814447202E-2</v>
      </c>
      <c r="J1285">
        <v>2.3571147402939599E-2</v>
      </c>
      <c r="K1285">
        <v>0.20552779427322401</v>
      </c>
      <c r="L1285">
        <v>3.6569913870998901E-2</v>
      </c>
      <c r="M1285">
        <v>0.18706760380211601</v>
      </c>
    </row>
    <row r="1286" spans="1:13" x14ac:dyDescent="0.35">
      <c r="A1286" s="1" t="s">
        <v>33</v>
      </c>
      <c r="B1286" s="1">
        <v>1173</v>
      </c>
      <c r="C1286" s="1" t="s">
        <v>43</v>
      </c>
      <c r="D1286" s="43">
        <v>89</v>
      </c>
      <c r="F1286">
        <v>1285</v>
      </c>
      <c r="G1286">
        <v>0.120475865900825</v>
      </c>
      <c r="H1286">
        <v>0.116999032151234</v>
      </c>
      <c r="I1286">
        <v>4.3307727099564201E-2</v>
      </c>
      <c r="J1286">
        <v>2.3822171028255901E-2</v>
      </c>
      <c r="K1286">
        <v>0.20314648371791899</v>
      </c>
      <c r="L1286">
        <v>3.81181170420508E-2</v>
      </c>
      <c r="M1286">
        <v>0.18850185274818301</v>
      </c>
    </row>
    <row r="1287" spans="1:13" x14ac:dyDescent="0.35">
      <c r="A1287" s="1" t="s">
        <v>33</v>
      </c>
      <c r="B1287" s="1">
        <v>1174</v>
      </c>
      <c r="C1287" s="1" t="s">
        <v>43</v>
      </c>
      <c r="D1287" s="43">
        <v>90</v>
      </c>
      <c r="F1287">
        <v>1286</v>
      </c>
      <c r="G1287">
        <v>0.11959330614630601</v>
      </c>
      <c r="H1287">
        <v>0.11750798611515299</v>
      </c>
      <c r="I1287">
        <v>4.20732137344208E-2</v>
      </c>
      <c r="J1287">
        <v>2.6185879125754902E-2</v>
      </c>
      <c r="K1287">
        <v>0.20080348280581301</v>
      </c>
      <c r="L1287">
        <v>3.8938568574467002E-2</v>
      </c>
      <c r="M1287">
        <v>0.18615784913510899</v>
      </c>
    </row>
    <row r="1288" spans="1:13" x14ac:dyDescent="0.35">
      <c r="A1288" s="1" t="s">
        <v>33</v>
      </c>
      <c r="B1288" s="1">
        <v>1175</v>
      </c>
      <c r="C1288" s="1" t="s">
        <v>43</v>
      </c>
      <c r="D1288" s="43">
        <v>91</v>
      </c>
      <c r="F1288">
        <v>1287</v>
      </c>
      <c r="G1288">
        <v>0.11970847618133799</v>
      </c>
      <c r="H1288">
        <v>0.116878061067327</v>
      </c>
      <c r="I1288">
        <v>4.33746487505558E-2</v>
      </c>
      <c r="J1288">
        <v>2.4536274048546101E-2</v>
      </c>
      <c r="K1288">
        <v>0.20437672573520199</v>
      </c>
      <c r="L1288">
        <v>3.7231205626337298E-2</v>
      </c>
      <c r="M1288">
        <v>0.18913468714304399</v>
      </c>
    </row>
    <row r="1289" spans="1:13" x14ac:dyDescent="0.35">
      <c r="A1289" s="1" t="s">
        <v>33</v>
      </c>
      <c r="B1289" s="1">
        <v>1176</v>
      </c>
      <c r="C1289" s="1" t="s">
        <v>43</v>
      </c>
      <c r="D1289" s="43">
        <v>92</v>
      </c>
      <c r="F1289">
        <v>1288</v>
      </c>
      <c r="G1289">
        <v>0.122996889852587</v>
      </c>
      <c r="H1289">
        <v>0.119063702416498</v>
      </c>
      <c r="I1289">
        <v>4.2758805807144598E-2</v>
      </c>
      <c r="J1289">
        <v>2.1100381735758001E-2</v>
      </c>
      <c r="K1289">
        <v>0.20402493962038501</v>
      </c>
      <c r="L1289">
        <v>4.0049233293344803E-2</v>
      </c>
      <c r="M1289">
        <v>0.18862403303745401</v>
      </c>
    </row>
    <row r="1290" spans="1:13" x14ac:dyDescent="0.35">
      <c r="A1290" s="1" t="s">
        <v>33</v>
      </c>
      <c r="B1290" s="1">
        <v>1177</v>
      </c>
      <c r="C1290" s="1" t="s">
        <v>43</v>
      </c>
      <c r="D1290" s="43">
        <v>93</v>
      </c>
      <c r="F1290">
        <v>1289</v>
      </c>
      <c r="G1290">
        <v>0.120033321366893</v>
      </c>
      <c r="H1290">
        <v>0.11846154782246</v>
      </c>
      <c r="I1290">
        <v>4.31033890217805E-2</v>
      </c>
      <c r="J1290">
        <v>2.3258898917049999E-2</v>
      </c>
      <c r="K1290">
        <v>0.209193009818851</v>
      </c>
      <c r="L1290">
        <v>3.7421543827482001E-2</v>
      </c>
      <c r="M1290">
        <v>0.18977549492170601</v>
      </c>
    </row>
    <row r="1291" spans="1:13" x14ac:dyDescent="0.35">
      <c r="A1291" s="1" t="s">
        <v>33</v>
      </c>
      <c r="B1291" s="1">
        <v>1178</v>
      </c>
      <c r="C1291" s="1" t="s">
        <v>43</v>
      </c>
      <c r="D1291" s="43">
        <v>94</v>
      </c>
      <c r="F1291">
        <v>1290</v>
      </c>
      <c r="G1291">
        <v>0.118476726574787</v>
      </c>
      <c r="H1291">
        <v>0.11599907733007001</v>
      </c>
      <c r="I1291">
        <v>4.3059359918919203E-2</v>
      </c>
      <c r="J1291">
        <v>2.4094034133028699E-2</v>
      </c>
      <c r="K1291">
        <v>0.20254793943978899</v>
      </c>
      <c r="L1291">
        <v>3.62553807476119E-2</v>
      </c>
      <c r="M1291">
        <v>0.187533264443527</v>
      </c>
    </row>
    <row r="1292" spans="1:13" x14ac:dyDescent="0.35">
      <c r="A1292" s="1" t="s">
        <v>33</v>
      </c>
      <c r="B1292" s="1">
        <v>1179</v>
      </c>
      <c r="C1292" s="1" t="s">
        <v>43</v>
      </c>
      <c r="D1292" s="43">
        <v>95</v>
      </c>
      <c r="F1292">
        <v>1291</v>
      </c>
      <c r="G1292">
        <v>0.12117684128247901</v>
      </c>
      <c r="H1292">
        <v>0.119143236869987</v>
      </c>
      <c r="I1292">
        <v>4.25561888125012E-2</v>
      </c>
      <c r="J1292">
        <v>2.4833608812762701E-2</v>
      </c>
      <c r="K1292">
        <v>0.202465833329322</v>
      </c>
      <c r="L1292">
        <v>3.9779952277393803E-2</v>
      </c>
      <c r="M1292">
        <v>0.18798757785468301</v>
      </c>
    </row>
    <row r="1293" spans="1:13" x14ac:dyDescent="0.35">
      <c r="A1293" s="1" t="s">
        <v>33</v>
      </c>
      <c r="B1293" s="1">
        <v>1180</v>
      </c>
      <c r="C1293" s="1" t="s">
        <v>43</v>
      </c>
      <c r="D1293" s="43">
        <v>96</v>
      </c>
      <c r="F1293">
        <v>1292</v>
      </c>
      <c r="G1293">
        <v>0.11973491065400001</v>
      </c>
      <c r="H1293">
        <v>0.117429406539373</v>
      </c>
      <c r="I1293">
        <v>4.2210779247111599E-2</v>
      </c>
      <c r="J1293">
        <v>2.6551198978569401E-2</v>
      </c>
      <c r="K1293">
        <v>0.20399056852631101</v>
      </c>
      <c r="L1293">
        <v>3.9732446636431398E-2</v>
      </c>
      <c r="M1293">
        <v>0.18624622375512001</v>
      </c>
    </row>
    <row r="1294" spans="1:13" x14ac:dyDescent="0.35">
      <c r="A1294" s="1" t="s">
        <v>33</v>
      </c>
      <c r="B1294" s="1">
        <v>1181</v>
      </c>
      <c r="C1294" s="1" t="s">
        <v>43</v>
      </c>
      <c r="D1294" s="43">
        <v>97</v>
      </c>
      <c r="F1294">
        <v>1293</v>
      </c>
      <c r="G1294">
        <v>0.119306636051749</v>
      </c>
      <c r="H1294">
        <v>0.11695053031618</v>
      </c>
      <c r="I1294">
        <v>4.3081637190956201E-2</v>
      </c>
      <c r="J1294">
        <v>2.4924813419473901E-2</v>
      </c>
      <c r="K1294">
        <v>0.208383034097088</v>
      </c>
      <c r="L1294">
        <v>3.6433082230042303E-2</v>
      </c>
      <c r="M1294">
        <v>0.188791634174588</v>
      </c>
    </row>
    <row r="1295" spans="1:13" x14ac:dyDescent="0.35">
      <c r="A1295" s="1" t="s">
        <v>33</v>
      </c>
      <c r="B1295" s="1">
        <v>1182</v>
      </c>
      <c r="C1295" s="1" t="s">
        <v>43</v>
      </c>
      <c r="D1295" s="43">
        <v>98</v>
      </c>
      <c r="F1295">
        <v>1294</v>
      </c>
      <c r="G1295">
        <v>0.121792368524699</v>
      </c>
      <c r="H1295">
        <v>0.117859468045621</v>
      </c>
      <c r="I1295">
        <v>4.29241991591396E-2</v>
      </c>
      <c r="J1295">
        <v>2.5785713782469102E-2</v>
      </c>
      <c r="K1295">
        <v>0.20648793670557899</v>
      </c>
      <c r="L1295">
        <v>3.9427944706644999E-2</v>
      </c>
      <c r="M1295">
        <v>0.18763269820464201</v>
      </c>
    </row>
    <row r="1296" spans="1:13" x14ac:dyDescent="0.35">
      <c r="A1296" s="1" t="s">
        <v>33</v>
      </c>
      <c r="B1296" s="1">
        <v>1183</v>
      </c>
      <c r="C1296" s="1" t="s">
        <v>43</v>
      </c>
      <c r="D1296" s="43">
        <v>99</v>
      </c>
      <c r="F1296">
        <v>1295</v>
      </c>
      <c r="G1296">
        <v>0.12541960288673201</v>
      </c>
      <c r="H1296">
        <v>0.11952115103197999</v>
      </c>
      <c r="I1296">
        <v>4.24272898865799E-2</v>
      </c>
      <c r="J1296">
        <v>2.4903732804317399E-2</v>
      </c>
      <c r="K1296">
        <v>0.20097723832849301</v>
      </c>
      <c r="L1296">
        <v>3.8790529411142298E-2</v>
      </c>
      <c r="M1296">
        <v>0.18706481321129301</v>
      </c>
    </row>
    <row r="1297" spans="1:13" x14ac:dyDescent="0.35">
      <c r="A1297" s="1" t="s">
        <v>33</v>
      </c>
      <c r="B1297" s="1">
        <v>1184</v>
      </c>
      <c r="C1297" s="1" t="s">
        <v>43</v>
      </c>
      <c r="D1297" s="43">
        <v>100</v>
      </c>
      <c r="F1297">
        <v>1296</v>
      </c>
      <c r="G1297">
        <v>0.11954386619660699</v>
      </c>
      <c r="H1297">
        <v>0.117168937009585</v>
      </c>
      <c r="I1297">
        <v>4.2277181574640797E-2</v>
      </c>
      <c r="J1297">
        <v>2.4566870290869899E-2</v>
      </c>
      <c r="K1297">
        <v>0.20897023547256199</v>
      </c>
      <c r="L1297">
        <v>3.8117829594281998E-2</v>
      </c>
      <c r="M1297">
        <v>0.188017362654813</v>
      </c>
    </row>
    <row r="1298" spans="1:13" x14ac:dyDescent="0.35">
      <c r="A1298" s="1" t="s">
        <v>33</v>
      </c>
      <c r="B1298" s="1">
        <v>1185</v>
      </c>
      <c r="C1298" s="1" t="s">
        <v>43</v>
      </c>
      <c r="D1298" s="43">
        <v>101</v>
      </c>
      <c r="F1298">
        <v>1297</v>
      </c>
      <c r="G1298">
        <v>0.11899586290656999</v>
      </c>
      <c r="H1298">
        <v>0.1170736806799</v>
      </c>
      <c r="I1298">
        <v>4.3274200650872903E-2</v>
      </c>
      <c r="J1298">
        <v>2.23969596653983E-2</v>
      </c>
      <c r="K1298">
        <v>0.20394651833701499</v>
      </c>
      <c r="L1298">
        <v>3.5946863672489698E-2</v>
      </c>
      <c r="M1298">
        <v>0.18754264707927801</v>
      </c>
    </row>
    <row r="1299" spans="1:13" x14ac:dyDescent="0.35">
      <c r="A1299" s="1" t="s">
        <v>33</v>
      </c>
      <c r="B1299" s="1">
        <v>1186</v>
      </c>
      <c r="C1299" s="1" t="s">
        <v>43</v>
      </c>
      <c r="D1299" s="43">
        <v>102</v>
      </c>
      <c r="F1299">
        <v>1298</v>
      </c>
      <c r="G1299">
        <v>0.117041875720917</v>
      </c>
      <c r="H1299">
        <v>0.116031971487462</v>
      </c>
      <c r="I1299">
        <v>4.2602197743840199E-2</v>
      </c>
      <c r="J1299">
        <v>2.4206055017457099E-2</v>
      </c>
      <c r="K1299">
        <v>0.205786431365024</v>
      </c>
      <c r="L1299">
        <v>3.5253215432734998E-2</v>
      </c>
      <c r="M1299">
        <v>0.18577788697651901</v>
      </c>
    </row>
    <row r="1300" spans="1:13" x14ac:dyDescent="0.35">
      <c r="A1300" s="1" t="s">
        <v>33</v>
      </c>
      <c r="B1300" s="1">
        <v>1187</v>
      </c>
      <c r="C1300" s="1" t="s">
        <v>43</v>
      </c>
      <c r="D1300" s="43">
        <v>103</v>
      </c>
      <c r="F1300">
        <v>1299</v>
      </c>
      <c r="G1300">
        <v>0.118472788393644</v>
      </c>
      <c r="H1300">
        <v>0.11629861434773101</v>
      </c>
      <c r="I1300">
        <v>4.26599030315198E-2</v>
      </c>
      <c r="J1300">
        <v>2.30882553506228E-2</v>
      </c>
      <c r="K1300">
        <v>0.208299197240819</v>
      </c>
      <c r="L1300">
        <v>3.8506644671910999E-2</v>
      </c>
      <c r="M1300">
        <v>0.18838117205677199</v>
      </c>
    </row>
    <row r="1301" spans="1:13" x14ac:dyDescent="0.35">
      <c r="A1301" s="1" t="s">
        <v>33</v>
      </c>
      <c r="B1301" s="1">
        <v>1188</v>
      </c>
      <c r="C1301" s="1" t="s">
        <v>43</v>
      </c>
      <c r="D1301" s="43">
        <v>104</v>
      </c>
      <c r="F1301">
        <v>1300</v>
      </c>
      <c r="G1301">
        <v>0.11739792951825601</v>
      </c>
      <c r="H1301">
        <v>0.116178359085222</v>
      </c>
      <c r="I1301">
        <v>4.2724295122519899E-2</v>
      </c>
      <c r="J1301">
        <v>2.6003910221852101E-2</v>
      </c>
      <c r="K1301">
        <v>0.20635296210436699</v>
      </c>
      <c r="L1301">
        <v>3.61675215898042E-2</v>
      </c>
      <c r="M1301">
        <v>0.18790380421685901</v>
      </c>
    </row>
    <row r="1302" spans="1:13" x14ac:dyDescent="0.35">
      <c r="A1302" s="1" t="s">
        <v>33</v>
      </c>
      <c r="B1302" s="1">
        <v>1189</v>
      </c>
      <c r="C1302" s="1" t="s">
        <v>43</v>
      </c>
      <c r="D1302" s="43">
        <v>105</v>
      </c>
      <c r="F1302">
        <v>1301</v>
      </c>
      <c r="G1302">
        <v>0.12016275946522501</v>
      </c>
      <c r="H1302">
        <v>0.11802478626626101</v>
      </c>
      <c r="I1302">
        <v>4.2777219543689897E-2</v>
      </c>
      <c r="J1302">
        <v>2.4779375532598499E-2</v>
      </c>
      <c r="K1302">
        <v>0.20052194907953599</v>
      </c>
      <c r="L1302">
        <v>3.8795425450438799E-2</v>
      </c>
      <c r="M1302">
        <v>0.18837001436620701</v>
      </c>
    </row>
    <row r="1303" spans="1:13" x14ac:dyDescent="0.35">
      <c r="A1303" s="1" t="s">
        <v>33</v>
      </c>
      <c r="B1303" s="1">
        <v>1190</v>
      </c>
      <c r="C1303" s="1" t="s">
        <v>43</v>
      </c>
      <c r="D1303" s="43">
        <v>106</v>
      </c>
      <c r="F1303">
        <v>1302</v>
      </c>
      <c r="G1303">
        <v>0.116344380296522</v>
      </c>
      <c r="H1303">
        <v>0.116460463285953</v>
      </c>
      <c r="I1303">
        <v>4.2537230199016798E-2</v>
      </c>
      <c r="J1303">
        <v>2.1289803912239901E-2</v>
      </c>
      <c r="K1303">
        <v>0.204012266629685</v>
      </c>
      <c r="L1303">
        <v>3.9575161673983901E-2</v>
      </c>
      <c r="M1303">
        <v>0.187984017371254</v>
      </c>
    </row>
    <row r="1304" spans="1:13" x14ac:dyDescent="0.35">
      <c r="A1304" s="1" t="s">
        <v>33</v>
      </c>
      <c r="B1304" s="1">
        <v>1191</v>
      </c>
      <c r="C1304" s="1" t="s">
        <v>43</v>
      </c>
      <c r="D1304" s="43">
        <v>107</v>
      </c>
      <c r="F1304">
        <v>1303</v>
      </c>
      <c r="G1304">
        <v>0.120745306078254</v>
      </c>
      <c r="H1304">
        <v>0.11827044833991</v>
      </c>
      <c r="I1304">
        <v>4.2946758846685099E-2</v>
      </c>
      <c r="J1304">
        <v>2.51132440153519E-2</v>
      </c>
      <c r="K1304">
        <v>0.20880380476548899</v>
      </c>
      <c r="L1304">
        <v>3.8355846475453502E-2</v>
      </c>
      <c r="M1304">
        <v>0.18684829815311799</v>
      </c>
    </row>
    <row r="1305" spans="1:13" x14ac:dyDescent="0.35">
      <c r="A1305" s="1" t="s">
        <v>33</v>
      </c>
      <c r="B1305" s="1">
        <v>1192</v>
      </c>
      <c r="C1305" s="1" t="s">
        <v>43</v>
      </c>
      <c r="D1305" s="43">
        <v>108</v>
      </c>
      <c r="F1305">
        <v>1304</v>
      </c>
      <c r="G1305">
        <v>0.119211136353672</v>
      </c>
      <c r="H1305">
        <v>0.116019170610596</v>
      </c>
      <c r="I1305">
        <v>4.2734764045818198E-2</v>
      </c>
      <c r="J1305">
        <v>2.3922056354803298E-2</v>
      </c>
      <c r="K1305">
        <v>0.20033325022360399</v>
      </c>
      <c r="L1305">
        <v>3.58402538895604E-2</v>
      </c>
      <c r="M1305">
        <v>0.186403580030785</v>
      </c>
    </row>
    <row r="1306" spans="1:13" x14ac:dyDescent="0.35">
      <c r="A1306" s="1" t="s">
        <v>33</v>
      </c>
      <c r="B1306" s="1">
        <v>1193</v>
      </c>
      <c r="C1306" s="1" t="s">
        <v>43</v>
      </c>
      <c r="D1306" s="43">
        <v>109</v>
      </c>
      <c r="F1306">
        <v>1305</v>
      </c>
      <c r="G1306">
        <v>0.117972218686208</v>
      </c>
      <c r="H1306">
        <v>0.116875421643948</v>
      </c>
      <c r="I1306">
        <v>4.2163263221690998E-2</v>
      </c>
      <c r="J1306">
        <v>2.1488712897478501E-2</v>
      </c>
      <c r="K1306">
        <v>0.207047424879198</v>
      </c>
      <c r="L1306">
        <v>3.7944755533654298E-2</v>
      </c>
      <c r="M1306">
        <v>0.18685945459415201</v>
      </c>
    </row>
    <row r="1307" spans="1:13" x14ac:dyDescent="0.35">
      <c r="A1307" s="1" t="s">
        <v>33</v>
      </c>
      <c r="B1307" s="1">
        <v>1194</v>
      </c>
      <c r="C1307" s="1" t="s">
        <v>43</v>
      </c>
      <c r="D1307" s="43">
        <v>110</v>
      </c>
      <c r="F1307">
        <v>1306</v>
      </c>
      <c r="G1307">
        <v>0.119304198165274</v>
      </c>
      <c r="H1307">
        <v>0.116577778721312</v>
      </c>
      <c r="I1307">
        <v>4.2827402850718399E-2</v>
      </c>
      <c r="J1307">
        <v>2.65042844756097E-2</v>
      </c>
      <c r="K1307">
        <v>0.198678919675114</v>
      </c>
      <c r="L1307">
        <v>3.9558060911094602E-2</v>
      </c>
      <c r="M1307">
        <v>0.18865044107381901</v>
      </c>
    </row>
    <row r="1308" spans="1:13" x14ac:dyDescent="0.35">
      <c r="A1308" s="1" t="s">
        <v>33</v>
      </c>
      <c r="B1308" s="1">
        <v>1195</v>
      </c>
      <c r="C1308" s="1" t="s">
        <v>43</v>
      </c>
      <c r="D1308" s="43">
        <v>111</v>
      </c>
      <c r="F1308">
        <v>1307</v>
      </c>
      <c r="G1308">
        <v>0.122079260695378</v>
      </c>
      <c r="H1308">
        <v>0.11805390803056</v>
      </c>
      <c r="I1308">
        <v>4.3649301235999097E-2</v>
      </c>
      <c r="J1308">
        <v>2.313532344906E-2</v>
      </c>
      <c r="K1308">
        <v>0.207214535210374</v>
      </c>
      <c r="L1308">
        <v>3.7836120456633801E-2</v>
      </c>
      <c r="M1308">
        <v>0.187855544150002</v>
      </c>
    </row>
    <row r="1309" spans="1:13" x14ac:dyDescent="0.35">
      <c r="A1309" s="1" t="s">
        <v>33</v>
      </c>
      <c r="B1309" s="1">
        <v>1196</v>
      </c>
      <c r="C1309" s="1" t="s">
        <v>43</v>
      </c>
      <c r="D1309" s="43">
        <v>112</v>
      </c>
      <c r="F1309">
        <v>1308</v>
      </c>
      <c r="G1309">
        <v>0.122121255151252</v>
      </c>
      <c r="H1309">
        <v>0.118251417360728</v>
      </c>
      <c r="I1309">
        <v>4.3708229221889099E-2</v>
      </c>
      <c r="J1309">
        <v>2.43180548069034E-2</v>
      </c>
      <c r="K1309">
        <v>0.20629516848271501</v>
      </c>
      <c r="L1309">
        <v>3.8928758135334203E-2</v>
      </c>
      <c r="M1309">
        <v>0.18781642019884401</v>
      </c>
    </row>
    <row r="1310" spans="1:13" x14ac:dyDescent="0.35">
      <c r="A1310" s="1" t="s">
        <v>33</v>
      </c>
      <c r="B1310" s="1">
        <v>1197</v>
      </c>
      <c r="C1310" s="1" t="s">
        <v>43</v>
      </c>
      <c r="D1310" s="43">
        <v>113</v>
      </c>
      <c r="F1310">
        <v>1309</v>
      </c>
      <c r="G1310">
        <v>0.116525848857369</v>
      </c>
      <c r="H1310">
        <v>0.11468057406599701</v>
      </c>
      <c r="I1310">
        <v>4.35073285275282E-2</v>
      </c>
      <c r="J1310">
        <v>2.43960865835724E-2</v>
      </c>
      <c r="K1310">
        <v>0.20627858077054401</v>
      </c>
      <c r="L1310">
        <v>3.8694051525922597E-2</v>
      </c>
      <c r="M1310">
        <v>0.19015660999447001</v>
      </c>
    </row>
    <row r="1311" spans="1:13" x14ac:dyDescent="0.35">
      <c r="A1311" s="1" t="s">
        <v>33</v>
      </c>
      <c r="B1311" s="1">
        <v>1198</v>
      </c>
      <c r="C1311" s="1" t="s">
        <v>43</v>
      </c>
      <c r="D1311" s="43">
        <v>114</v>
      </c>
      <c r="F1311">
        <v>1310</v>
      </c>
      <c r="G1311">
        <v>0.117018742128933</v>
      </c>
      <c r="H1311">
        <v>0.11626202169944599</v>
      </c>
      <c r="I1311">
        <v>4.31255688266899E-2</v>
      </c>
      <c r="J1311">
        <v>2.36105324275484E-2</v>
      </c>
      <c r="K1311">
        <v>0.20346490744536</v>
      </c>
      <c r="L1311">
        <v>3.89892202391732E-2</v>
      </c>
      <c r="M1311">
        <v>0.1888120851133</v>
      </c>
    </row>
    <row r="1312" spans="1:13" x14ac:dyDescent="0.35">
      <c r="A1312" s="1" t="s">
        <v>33</v>
      </c>
      <c r="B1312" s="1">
        <v>1199</v>
      </c>
      <c r="C1312" s="1" t="s">
        <v>43</v>
      </c>
      <c r="D1312" s="43">
        <v>115</v>
      </c>
      <c r="F1312">
        <v>1311</v>
      </c>
      <c r="G1312">
        <v>0.116591974257429</v>
      </c>
      <c r="H1312">
        <v>0.11457034125272</v>
      </c>
      <c r="I1312">
        <v>4.24018092730492E-2</v>
      </c>
      <c r="J1312">
        <v>2.4474987724725599E-2</v>
      </c>
      <c r="K1312">
        <v>0.20504086046100101</v>
      </c>
      <c r="L1312">
        <v>3.9126654524675002E-2</v>
      </c>
      <c r="M1312">
        <v>0.18602959538028399</v>
      </c>
    </row>
    <row r="1313" spans="1:13" x14ac:dyDescent="0.35">
      <c r="A1313" s="1" t="s">
        <v>33</v>
      </c>
      <c r="B1313" s="1">
        <v>1200</v>
      </c>
      <c r="C1313" s="1" t="s">
        <v>43</v>
      </c>
      <c r="D1313" s="43">
        <v>116</v>
      </c>
      <c r="F1313">
        <v>1312</v>
      </c>
      <c r="G1313">
        <v>0.117356869716044</v>
      </c>
      <c r="H1313">
        <v>0.115852995876929</v>
      </c>
      <c r="I1313">
        <v>4.3167350928585702E-2</v>
      </c>
      <c r="J1313">
        <v>2.3290381657901201E-2</v>
      </c>
      <c r="K1313">
        <v>0.205578311652133</v>
      </c>
      <c r="L1313">
        <v>3.7235510275966797E-2</v>
      </c>
      <c r="M1313">
        <v>0.188392077625129</v>
      </c>
    </row>
    <row r="1314" spans="1:13" x14ac:dyDescent="0.35">
      <c r="A1314" s="1" t="s">
        <v>33</v>
      </c>
      <c r="B1314" s="1">
        <v>1201</v>
      </c>
      <c r="C1314" s="1" t="s">
        <v>43</v>
      </c>
      <c r="D1314" s="43">
        <v>117</v>
      </c>
      <c r="F1314">
        <v>1313</v>
      </c>
      <c r="G1314">
        <v>0.121553648363151</v>
      </c>
      <c r="H1314">
        <v>0.11907981129940801</v>
      </c>
      <c r="I1314">
        <v>4.3496060732559003E-2</v>
      </c>
      <c r="J1314">
        <v>2.9466063526209799E-2</v>
      </c>
      <c r="K1314">
        <v>0.203443434618823</v>
      </c>
      <c r="L1314">
        <v>3.8068461708366003E-2</v>
      </c>
      <c r="M1314">
        <v>0.19109928924080399</v>
      </c>
    </row>
    <row r="1315" spans="1:13" x14ac:dyDescent="0.35">
      <c r="A1315" s="1" t="s">
        <v>33</v>
      </c>
      <c r="B1315" s="1">
        <v>1202</v>
      </c>
      <c r="C1315" s="1" t="s">
        <v>44</v>
      </c>
      <c r="D1315" s="43">
        <v>17</v>
      </c>
      <c r="F1315">
        <v>1314</v>
      </c>
      <c r="G1315" s="115">
        <v>-8.6033305996725403E-13</v>
      </c>
      <c r="H1315" s="115">
        <v>-2.5473641806096798E-13</v>
      </c>
      <c r="I1315" s="115">
        <v>1.5557724462273602E-11</v>
      </c>
      <c r="J1315" s="115">
        <v>-5.40844383549046E-11</v>
      </c>
      <c r="K1315" s="115">
        <v>5.5740223228644198E-11</v>
      </c>
      <c r="L1315" s="115">
        <v>-2.9393204168010098E-11</v>
      </c>
      <c r="M1315" s="115">
        <v>3.13739176578244E-11</v>
      </c>
    </row>
    <row r="1316" spans="1:13" x14ac:dyDescent="0.35">
      <c r="A1316" s="1" t="s">
        <v>33</v>
      </c>
      <c r="B1316" s="1">
        <v>1203</v>
      </c>
      <c r="C1316" s="1" t="s">
        <v>44</v>
      </c>
      <c r="D1316" s="43">
        <v>18</v>
      </c>
      <c r="F1316">
        <v>1315</v>
      </c>
      <c r="G1316" s="115">
        <v>-4.8023555858017702E-13</v>
      </c>
      <c r="H1316" s="115">
        <v>-6.2111931946587099E-13</v>
      </c>
      <c r="I1316" s="115">
        <v>1.4747815194190901E-11</v>
      </c>
      <c r="J1316" s="115">
        <v>-4.7219675643699202E-11</v>
      </c>
      <c r="K1316" s="115">
        <v>5.3076652055843098E-11</v>
      </c>
      <c r="L1316" s="115">
        <v>-2.9375808596671797E-11</v>
      </c>
      <c r="M1316" s="115">
        <v>2.67517379468633E-11</v>
      </c>
    </row>
    <row r="1317" spans="1:13" x14ac:dyDescent="0.35">
      <c r="A1317" s="1" t="s">
        <v>33</v>
      </c>
      <c r="B1317" s="1">
        <v>1204</v>
      </c>
      <c r="C1317" s="1" t="s">
        <v>44</v>
      </c>
      <c r="D1317" s="43">
        <v>19</v>
      </c>
      <c r="F1317">
        <v>1316</v>
      </c>
      <c r="G1317" s="115">
        <v>-9.2622815797754099E-13</v>
      </c>
      <c r="H1317" s="115">
        <v>-5.3676351594391199E-13</v>
      </c>
      <c r="I1317" s="115">
        <v>1.5260823313283501E-11</v>
      </c>
      <c r="J1317" s="115">
        <v>-5.1382774169674602E-11</v>
      </c>
      <c r="K1317" s="115">
        <v>4.82685600776202E-11</v>
      </c>
      <c r="L1317" s="115">
        <v>-3.26347512019862E-11</v>
      </c>
      <c r="M1317" s="115">
        <v>2.9985890997439098E-11</v>
      </c>
    </row>
    <row r="1318" spans="1:13" x14ac:dyDescent="0.35">
      <c r="A1318" s="1" t="s">
        <v>33</v>
      </c>
      <c r="B1318" s="1">
        <v>1205</v>
      </c>
      <c r="C1318" s="1" t="s">
        <v>44</v>
      </c>
      <c r="D1318" s="43">
        <v>20</v>
      </c>
      <c r="F1318">
        <v>1317</v>
      </c>
      <c r="G1318" s="115">
        <v>-1.7257683563162099E-13</v>
      </c>
      <c r="H1318" s="115">
        <v>3.09469541747808E-13</v>
      </c>
      <c r="I1318" s="115">
        <v>1.5176171740269E-11</v>
      </c>
      <c r="J1318" s="115">
        <v>-4.4791444188469698E-11</v>
      </c>
      <c r="K1318" s="115">
        <v>4.8150703847849299E-11</v>
      </c>
      <c r="L1318" s="115">
        <v>-3.17538258606411E-11</v>
      </c>
      <c r="M1318" s="115">
        <v>3.0222392622387499E-11</v>
      </c>
    </row>
    <row r="1319" spans="1:13" x14ac:dyDescent="0.35">
      <c r="A1319" s="1" t="s">
        <v>33</v>
      </c>
      <c r="B1319" s="1">
        <v>1206</v>
      </c>
      <c r="C1319" s="1" t="s">
        <v>44</v>
      </c>
      <c r="D1319" s="43">
        <v>21</v>
      </c>
      <c r="F1319">
        <v>1318</v>
      </c>
      <c r="G1319" s="115">
        <v>-5.1491921772285801E-13</v>
      </c>
      <c r="H1319" s="115">
        <v>-4.8064438136783897E-13</v>
      </c>
      <c r="I1319" s="115">
        <v>1.5100486688845901E-11</v>
      </c>
      <c r="J1319" s="115">
        <v>-4.30998651979445E-11</v>
      </c>
      <c r="K1319" s="115">
        <v>4.9774734612228902E-11</v>
      </c>
      <c r="L1319" s="115">
        <v>-3.2524363093389001E-11</v>
      </c>
      <c r="M1319" s="115">
        <v>2.8851483709902999E-11</v>
      </c>
    </row>
    <row r="1320" spans="1:13" x14ac:dyDescent="0.35">
      <c r="A1320" s="1" t="s">
        <v>33</v>
      </c>
      <c r="B1320" s="1">
        <v>1207</v>
      </c>
      <c r="C1320" s="1" t="s">
        <v>44</v>
      </c>
      <c r="D1320" s="43">
        <v>22</v>
      </c>
      <c r="F1320">
        <v>1319</v>
      </c>
      <c r="G1320" s="115">
        <v>1.2704653227019201E-12</v>
      </c>
      <c r="H1320" s="115">
        <v>6.6988387720993103E-13</v>
      </c>
      <c r="I1320" s="115">
        <v>1.5489176253603901E-11</v>
      </c>
      <c r="J1320" s="115">
        <v>-5.0314587089353501E-11</v>
      </c>
      <c r="K1320" s="115">
        <v>4.8565944480066299E-11</v>
      </c>
      <c r="L1320" s="115">
        <v>-3.1873870971748099E-11</v>
      </c>
      <c r="M1320" s="115">
        <v>3.1423538648352197E-11</v>
      </c>
    </row>
    <row r="1321" spans="1:13" x14ac:dyDescent="0.35">
      <c r="A1321" s="1" t="s">
        <v>33</v>
      </c>
      <c r="B1321" s="1">
        <v>1208</v>
      </c>
      <c r="C1321" s="1" t="s">
        <v>44</v>
      </c>
      <c r="D1321" s="43">
        <v>23</v>
      </c>
      <c r="F1321">
        <v>1320</v>
      </c>
      <c r="G1321" s="115">
        <v>-1.40034116024546E-12</v>
      </c>
      <c r="H1321" s="115">
        <v>-8.1994352778147403E-13</v>
      </c>
      <c r="I1321" s="115">
        <v>1.5613589564181499E-11</v>
      </c>
      <c r="J1321" s="115">
        <v>-5.3213274190047097E-11</v>
      </c>
      <c r="K1321" s="115">
        <v>5.6359726893590798E-11</v>
      </c>
      <c r="L1321" s="115">
        <v>-2.9554967238996198E-11</v>
      </c>
      <c r="M1321" s="115">
        <v>3.2475138862934201E-11</v>
      </c>
    </row>
    <row r="1322" spans="1:13" x14ac:dyDescent="0.35">
      <c r="A1322" s="1" t="s">
        <v>33</v>
      </c>
      <c r="B1322" s="1">
        <v>1209</v>
      </c>
      <c r="C1322" s="1" t="s">
        <v>44</v>
      </c>
      <c r="D1322" s="43">
        <v>24</v>
      </c>
      <c r="F1322">
        <v>1321</v>
      </c>
      <c r="G1322" s="115">
        <v>1.20884447176584E-13</v>
      </c>
      <c r="H1322" s="115">
        <v>2.2563546534791299E-13</v>
      </c>
      <c r="I1322" s="115">
        <v>1.5153559439399201E-11</v>
      </c>
      <c r="J1322" s="115">
        <v>-4.6888414216883003E-11</v>
      </c>
      <c r="K1322" s="115">
        <v>4.8282653852069502E-11</v>
      </c>
      <c r="L1322" s="115">
        <v>-3.1276823883612097E-11</v>
      </c>
      <c r="M1322" s="115">
        <v>2.9844093011165899E-11</v>
      </c>
    </row>
    <row r="1323" spans="1:13" x14ac:dyDescent="0.35">
      <c r="A1323" s="1" t="s">
        <v>33</v>
      </c>
      <c r="B1323" s="1">
        <v>1210</v>
      </c>
      <c r="C1323" s="1" t="s">
        <v>44</v>
      </c>
      <c r="D1323" s="43">
        <v>25</v>
      </c>
      <c r="F1323">
        <v>1322</v>
      </c>
      <c r="G1323" s="115">
        <v>7.0944566511447799E-13</v>
      </c>
      <c r="H1323" s="115">
        <v>3.85665038075113E-13</v>
      </c>
      <c r="I1323" s="115">
        <v>1.6574270149722399E-11</v>
      </c>
      <c r="J1323" s="115">
        <v>-5.2873210849169101E-11</v>
      </c>
      <c r="K1323" s="115">
        <v>5.8206471948868597E-11</v>
      </c>
      <c r="L1323" s="115">
        <v>-3.3257324808152999E-11</v>
      </c>
      <c r="M1323" s="115">
        <v>3.2270855022661703E-11</v>
      </c>
    </row>
    <row r="1324" spans="1:13" x14ac:dyDescent="0.35">
      <c r="A1324" s="1" t="s">
        <v>33</v>
      </c>
      <c r="B1324" s="1">
        <v>1211</v>
      </c>
      <c r="C1324" s="1" t="s">
        <v>44</v>
      </c>
      <c r="D1324" s="43">
        <v>26</v>
      </c>
      <c r="F1324">
        <v>1323</v>
      </c>
      <c r="G1324" s="115">
        <v>3.0411811838104801E-13</v>
      </c>
      <c r="H1324" s="115">
        <v>2.3432232643649302E-13</v>
      </c>
      <c r="I1324" s="115">
        <v>1.5937230891474999E-11</v>
      </c>
      <c r="J1324" s="115">
        <v>-4.72576343371612E-11</v>
      </c>
      <c r="K1324" s="115">
        <v>4.6828968368707099E-11</v>
      </c>
      <c r="L1324" s="115">
        <v>-3.1279440257900401E-11</v>
      </c>
      <c r="M1324" s="115">
        <v>3.1697538034045602E-11</v>
      </c>
    </row>
    <row r="1325" spans="1:13" x14ac:dyDescent="0.35">
      <c r="A1325" s="1" t="s">
        <v>33</v>
      </c>
      <c r="B1325" s="1">
        <v>1212</v>
      </c>
      <c r="C1325" s="1" t="s">
        <v>44</v>
      </c>
      <c r="D1325" s="43">
        <v>27</v>
      </c>
      <c r="F1325">
        <v>1324</v>
      </c>
      <c r="G1325" s="115">
        <v>-1.98081231320844E-13</v>
      </c>
      <c r="H1325" s="115">
        <v>3.2676546392159898E-13</v>
      </c>
      <c r="I1325" s="115">
        <v>1.6322589167237599E-11</v>
      </c>
      <c r="J1325" s="115">
        <v>-4.5784746640066098E-11</v>
      </c>
      <c r="K1325" s="115">
        <v>5.2256524373765197E-11</v>
      </c>
      <c r="L1325" s="115">
        <v>-3.1298481013515698E-11</v>
      </c>
      <c r="M1325" s="115">
        <v>3.1723338848950503E-11</v>
      </c>
    </row>
    <row r="1326" spans="1:13" x14ac:dyDescent="0.35">
      <c r="A1326" s="1" t="s">
        <v>33</v>
      </c>
      <c r="B1326" s="1">
        <v>1213</v>
      </c>
      <c r="C1326" s="1" t="s">
        <v>44</v>
      </c>
      <c r="D1326" s="43">
        <v>28</v>
      </c>
      <c r="F1326">
        <v>1325</v>
      </c>
      <c r="G1326" s="115">
        <v>1.11650111505541E-13</v>
      </c>
      <c r="H1326" s="115">
        <v>3.6966624976916298E-13</v>
      </c>
      <c r="I1326" s="115">
        <v>1.59393722831715E-11</v>
      </c>
      <c r="J1326" s="115">
        <v>-4.4384469574361099E-11</v>
      </c>
      <c r="K1326" s="115">
        <v>5.3265560573609E-11</v>
      </c>
      <c r="L1326" s="115">
        <v>-2.9850276147148797E-11</v>
      </c>
      <c r="M1326" s="115">
        <v>3.3204893607749099E-11</v>
      </c>
    </row>
    <row r="1327" spans="1:13" x14ac:dyDescent="0.35">
      <c r="A1327" s="1" t="s">
        <v>33</v>
      </c>
      <c r="B1327" s="1">
        <v>1214</v>
      </c>
      <c r="C1327" s="1" t="s">
        <v>44</v>
      </c>
      <c r="D1327" s="43">
        <v>29</v>
      </c>
      <c r="F1327">
        <v>1326</v>
      </c>
      <c r="G1327" s="115">
        <v>2.8836377807819801E-13</v>
      </c>
      <c r="H1327" s="115">
        <v>2.9187170737270999E-13</v>
      </c>
      <c r="I1327" s="115">
        <v>1.6523628907142E-11</v>
      </c>
      <c r="J1327" s="115">
        <v>-5.09966927053406E-11</v>
      </c>
      <c r="K1327" s="115">
        <v>5.2150412557036298E-11</v>
      </c>
      <c r="L1327" s="115">
        <v>-3.2761367940750998E-11</v>
      </c>
      <c r="M1327" s="115">
        <v>3.36333525326719E-11</v>
      </c>
    </row>
    <row r="1328" spans="1:13" x14ac:dyDescent="0.35">
      <c r="A1328" s="1" t="s">
        <v>33</v>
      </c>
      <c r="B1328" s="1">
        <v>1215</v>
      </c>
      <c r="C1328" s="1" t="s">
        <v>44</v>
      </c>
      <c r="D1328" s="43">
        <v>30</v>
      </c>
      <c r="F1328">
        <v>1327</v>
      </c>
      <c r="G1328" s="115">
        <v>-4.1273499448505802E-13</v>
      </c>
      <c r="H1328" s="115">
        <v>-1.1616465782423499E-13</v>
      </c>
      <c r="I1328" s="115">
        <v>1.7887673750191801E-11</v>
      </c>
      <c r="J1328" s="115">
        <v>-5.4515235498540002E-11</v>
      </c>
      <c r="K1328" s="115">
        <v>5.2755202963669798E-11</v>
      </c>
      <c r="L1328" s="115">
        <v>-3.4997145452681203E-11</v>
      </c>
      <c r="M1328" s="115">
        <v>3.6262620756181897E-11</v>
      </c>
    </row>
    <row r="1329" spans="1:13" x14ac:dyDescent="0.35">
      <c r="A1329" s="1" t="s">
        <v>33</v>
      </c>
      <c r="B1329" s="1">
        <v>1216</v>
      </c>
      <c r="C1329" s="1" t="s">
        <v>44</v>
      </c>
      <c r="D1329" s="43">
        <v>31</v>
      </c>
      <c r="F1329">
        <v>1328</v>
      </c>
      <c r="G1329" s="115">
        <v>-5.0528623784247096E-13</v>
      </c>
      <c r="H1329" s="115">
        <v>1.70076018493255E-13</v>
      </c>
      <c r="I1329" s="115">
        <v>1.8281495141941299E-11</v>
      </c>
      <c r="J1329" s="115">
        <v>-6.3542356290171596E-11</v>
      </c>
      <c r="K1329" s="115">
        <v>5.1848123109331902E-11</v>
      </c>
      <c r="L1329" s="115">
        <v>-3.8534374608431497E-11</v>
      </c>
      <c r="M1329" s="115">
        <v>3.6344979657441198E-11</v>
      </c>
    </row>
    <row r="1330" spans="1:13" x14ac:dyDescent="0.35">
      <c r="A1330" s="1" t="s">
        <v>33</v>
      </c>
      <c r="B1330" s="1">
        <v>1217</v>
      </c>
      <c r="C1330" s="1" t="s">
        <v>44</v>
      </c>
      <c r="D1330" s="43">
        <v>32</v>
      </c>
      <c r="F1330">
        <v>1329</v>
      </c>
      <c r="G1330" s="115">
        <v>6.2701093153660801E-14</v>
      </c>
      <c r="H1330" s="115">
        <v>2.5344847499723601E-13</v>
      </c>
      <c r="I1330" s="115">
        <v>1.75950469441528E-11</v>
      </c>
      <c r="J1330" s="115">
        <v>-6.1500218490513803E-11</v>
      </c>
      <c r="K1330" s="115">
        <v>5.60252662451563E-11</v>
      </c>
      <c r="L1330" s="115">
        <v>-3.5459837393821099E-11</v>
      </c>
      <c r="M1330" s="115">
        <v>3.43768175182584E-11</v>
      </c>
    </row>
    <row r="1331" spans="1:13" x14ac:dyDescent="0.35">
      <c r="A1331" s="1" t="s">
        <v>33</v>
      </c>
      <c r="B1331" s="1">
        <v>1218</v>
      </c>
      <c r="C1331" s="1" t="s">
        <v>44</v>
      </c>
      <c r="D1331" s="43">
        <v>33</v>
      </c>
      <c r="F1331">
        <v>1330</v>
      </c>
      <c r="G1331" s="115">
        <v>-1.13852505965088E-12</v>
      </c>
      <c r="H1331" s="115">
        <v>-8.9420829111770097E-13</v>
      </c>
      <c r="I1331" s="115">
        <v>1.76817914089142E-11</v>
      </c>
      <c r="J1331" s="115">
        <v>-5.0280393420908897E-11</v>
      </c>
      <c r="K1331" s="115">
        <v>6.1402516117940996E-11</v>
      </c>
      <c r="L1331" s="115">
        <v>-3.4249278661087102E-11</v>
      </c>
      <c r="M1331" s="115">
        <v>3.4936139617940803E-11</v>
      </c>
    </row>
    <row r="1332" spans="1:13" x14ac:dyDescent="0.35">
      <c r="A1332" s="1" t="s">
        <v>33</v>
      </c>
      <c r="B1332" s="1">
        <v>1219</v>
      </c>
      <c r="C1332" s="1" t="s">
        <v>44</v>
      </c>
      <c r="D1332" s="43">
        <v>34</v>
      </c>
      <c r="F1332">
        <v>1331</v>
      </c>
      <c r="G1332" s="115">
        <v>6.9656385437914204E-13</v>
      </c>
      <c r="H1332" s="115">
        <v>3.24485848417264E-13</v>
      </c>
      <c r="I1332" s="115">
        <v>1.75001728794303E-11</v>
      </c>
      <c r="J1332" s="115">
        <v>-5.5056741138525999E-11</v>
      </c>
      <c r="K1332" s="115">
        <v>5.9761909999706196E-11</v>
      </c>
      <c r="L1332" s="115">
        <v>-3.5264427429454098E-11</v>
      </c>
      <c r="M1332" s="115">
        <v>3.2508806157146101E-11</v>
      </c>
    </row>
    <row r="1333" spans="1:13" x14ac:dyDescent="0.35">
      <c r="A1333" s="1" t="s">
        <v>33</v>
      </c>
      <c r="B1333" s="1">
        <v>1220</v>
      </c>
      <c r="C1333" s="1" t="s">
        <v>44</v>
      </c>
      <c r="D1333" s="43">
        <v>35</v>
      </c>
      <c r="F1333">
        <v>1332</v>
      </c>
      <c r="G1333">
        <v>3.8352514097780697E-2</v>
      </c>
      <c r="H1333">
        <v>3.9804932827394203E-2</v>
      </c>
      <c r="I1333">
        <v>1.3203434867955201E-2</v>
      </c>
      <c r="J1333">
        <v>1.14475279384007E-2</v>
      </c>
      <c r="K1333">
        <v>8.0788588639831294E-2</v>
      </c>
      <c r="L1333">
        <v>1.7773540207065001E-2</v>
      </c>
      <c r="M1333">
        <v>6.7332117938343802E-2</v>
      </c>
    </row>
    <row r="1334" spans="1:13" x14ac:dyDescent="0.35">
      <c r="A1334" s="1" t="s">
        <v>33</v>
      </c>
      <c r="B1334" s="1">
        <v>1221</v>
      </c>
      <c r="C1334" s="1" t="s">
        <v>44</v>
      </c>
      <c r="D1334" s="43">
        <v>36</v>
      </c>
      <c r="F1334">
        <v>1333</v>
      </c>
      <c r="G1334">
        <v>3.8669810914488199E-2</v>
      </c>
      <c r="H1334">
        <v>3.9992936390855903E-2</v>
      </c>
      <c r="I1334">
        <v>1.2975521313911401E-2</v>
      </c>
      <c r="J1334">
        <v>1.21954130887801E-2</v>
      </c>
      <c r="K1334">
        <v>8.1983091800965996E-2</v>
      </c>
      <c r="L1334">
        <v>1.8859264957126198E-2</v>
      </c>
      <c r="M1334">
        <v>6.7258702990244001E-2</v>
      </c>
    </row>
    <row r="1335" spans="1:13" x14ac:dyDescent="0.35">
      <c r="A1335" s="1" t="s">
        <v>33</v>
      </c>
      <c r="B1335" s="1">
        <v>1222</v>
      </c>
      <c r="C1335" s="1" t="s">
        <v>44</v>
      </c>
      <c r="D1335" s="43">
        <v>37</v>
      </c>
      <c r="F1335">
        <v>1334</v>
      </c>
      <c r="G1335">
        <v>3.80038932531531E-2</v>
      </c>
      <c r="H1335">
        <v>3.9338043266829298E-2</v>
      </c>
      <c r="I1335">
        <v>1.2516732683464701E-2</v>
      </c>
      <c r="J1335">
        <v>1.20609734700114E-2</v>
      </c>
      <c r="K1335">
        <v>8.6593118389478002E-2</v>
      </c>
      <c r="L1335">
        <v>1.8649373602985998E-2</v>
      </c>
      <c r="M1335">
        <v>6.6570009136302996E-2</v>
      </c>
    </row>
    <row r="1336" spans="1:13" x14ac:dyDescent="0.35">
      <c r="A1336" s="1" t="s">
        <v>33</v>
      </c>
      <c r="B1336" s="1">
        <v>1223</v>
      </c>
      <c r="C1336" s="1" t="s">
        <v>44</v>
      </c>
      <c r="D1336" s="43">
        <v>38</v>
      </c>
      <c r="F1336">
        <v>1335</v>
      </c>
      <c r="G1336">
        <v>3.8280495836053197E-2</v>
      </c>
      <c r="H1336">
        <v>3.9453533328730701E-2</v>
      </c>
      <c r="I1336">
        <v>1.2777774020083199E-2</v>
      </c>
      <c r="J1336">
        <v>1.3749595161809999E-2</v>
      </c>
      <c r="K1336">
        <v>8.0639665814510597E-2</v>
      </c>
      <c r="L1336">
        <v>1.8006992234767399E-2</v>
      </c>
      <c r="M1336">
        <v>6.6713470038642503E-2</v>
      </c>
    </row>
    <row r="1337" spans="1:13" x14ac:dyDescent="0.35">
      <c r="A1337" s="1" t="s">
        <v>33</v>
      </c>
      <c r="B1337" s="1">
        <v>1224</v>
      </c>
      <c r="C1337" s="1" t="s">
        <v>44</v>
      </c>
      <c r="D1337" s="43">
        <v>39</v>
      </c>
      <c r="F1337">
        <v>1336</v>
      </c>
      <c r="G1337">
        <v>3.87919150747928E-2</v>
      </c>
      <c r="H1337">
        <v>3.9813254275999403E-2</v>
      </c>
      <c r="I1337">
        <v>1.2673251802205699E-2</v>
      </c>
      <c r="J1337">
        <v>1.20506017129914E-2</v>
      </c>
      <c r="K1337">
        <v>8.5183380957270405E-2</v>
      </c>
      <c r="L1337">
        <v>1.9454249774412E-2</v>
      </c>
      <c r="M1337">
        <v>6.7261820564881405E-2</v>
      </c>
    </row>
    <row r="1338" spans="1:13" x14ac:dyDescent="0.35">
      <c r="A1338" s="1" t="s">
        <v>33</v>
      </c>
      <c r="B1338" s="1">
        <v>1225</v>
      </c>
      <c r="C1338" s="1" t="s">
        <v>44</v>
      </c>
      <c r="D1338" s="43">
        <v>40</v>
      </c>
      <c r="F1338">
        <v>1337</v>
      </c>
      <c r="G1338">
        <v>3.93589419574722E-2</v>
      </c>
      <c r="H1338">
        <v>4.0504474477925198E-2</v>
      </c>
      <c r="I1338">
        <v>1.25044763978444E-2</v>
      </c>
      <c r="J1338">
        <v>1.5464652869419599E-2</v>
      </c>
      <c r="K1338">
        <v>7.9122641405425895E-2</v>
      </c>
      <c r="L1338">
        <v>2.0825250608153802E-2</v>
      </c>
      <c r="M1338">
        <v>6.6779853176805598E-2</v>
      </c>
    </row>
    <row r="1339" spans="1:13" x14ac:dyDescent="0.35">
      <c r="A1339" s="1" t="s">
        <v>33</v>
      </c>
      <c r="B1339" s="1">
        <v>1226</v>
      </c>
      <c r="C1339" s="1" t="s">
        <v>44</v>
      </c>
      <c r="D1339" s="43">
        <v>41</v>
      </c>
      <c r="F1339">
        <v>1338</v>
      </c>
      <c r="G1339">
        <v>3.8910066698049597E-2</v>
      </c>
      <c r="H1339">
        <v>4.01585310755267E-2</v>
      </c>
      <c r="I1339">
        <v>1.24477578675984E-2</v>
      </c>
      <c r="J1339">
        <v>1.2467781993168101E-2</v>
      </c>
      <c r="K1339">
        <v>7.8911488489292997E-2</v>
      </c>
      <c r="L1339">
        <v>1.96484946364845E-2</v>
      </c>
      <c r="M1339">
        <v>6.7392982119678702E-2</v>
      </c>
    </row>
    <row r="1340" spans="1:13" x14ac:dyDescent="0.35">
      <c r="A1340" s="1" t="s">
        <v>33</v>
      </c>
      <c r="B1340" s="1">
        <v>1227</v>
      </c>
      <c r="C1340" s="1" t="s">
        <v>44</v>
      </c>
      <c r="D1340" s="43">
        <v>42</v>
      </c>
      <c r="F1340">
        <v>1339</v>
      </c>
      <c r="G1340">
        <v>3.8473356493407003E-2</v>
      </c>
      <c r="H1340">
        <v>4.0046073270033698E-2</v>
      </c>
      <c r="I1340">
        <v>1.27391374759886E-2</v>
      </c>
      <c r="J1340">
        <v>1.2410967453089301E-2</v>
      </c>
      <c r="K1340">
        <v>7.9337863968503494E-2</v>
      </c>
      <c r="L1340">
        <v>1.9537886914442699E-2</v>
      </c>
      <c r="M1340">
        <v>6.78941442193811E-2</v>
      </c>
    </row>
    <row r="1341" spans="1:13" x14ac:dyDescent="0.35">
      <c r="A1341" s="1" t="s">
        <v>33</v>
      </c>
      <c r="B1341" s="1">
        <v>1228</v>
      </c>
      <c r="C1341" s="1" t="s">
        <v>44</v>
      </c>
      <c r="D1341" s="43">
        <v>43</v>
      </c>
      <c r="F1341">
        <v>1340</v>
      </c>
      <c r="G1341">
        <v>3.9360161387807201E-2</v>
      </c>
      <c r="H1341">
        <v>4.03113831780351E-2</v>
      </c>
      <c r="I1341">
        <v>1.2513119568460501E-2</v>
      </c>
      <c r="J1341">
        <v>1.44972885141934E-2</v>
      </c>
      <c r="K1341">
        <v>8.5247199468072299E-2</v>
      </c>
      <c r="L1341">
        <v>1.99175746601442E-2</v>
      </c>
      <c r="M1341">
        <v>6.7855783596105307E-2</v>
      </c>
    </row>
    <row r="1342" spans="1:13" x14ac:dyDescent="0.35">
      <c r="A1342" s="1" t="s">
        <v>33</v>
      </c>
      <c r="B1342" s="1">
        <v>1229</v>
      </c>
      <c r="C1342" s="1" t="s">
        <v>44</v>
      </c>
      <c r="D1342" s="43">
        <v>44</v>
      </c>
      <c r="F1342">
        <v>1341</v>
      </c>
      <c r="G1342">
        <v>3.8613885580300003E-2</v>
      </c>
      <c r="H1342">
        <v>3.95046260561999E-2</v>
      </c>
      <c r="I1342">
        <v>1.23640531997111E-2</v>
      </c>
      <c r="J1342">
        <v>1.4449404805895899E-2</v>
      </c>
      <c r="K1342">
        <v>7.8625553553399896E-2</v>
      </c>
      <c r="L1342">
        <v>1.9489047246358498E-2</v>
      </c>
      <c r="M1342">
        <v>6.6382536113182594E-2</v>
      </c>
    </row>
    <row r="1343" spans="1:13" x14ac:dyDescent="0.35">
      <c r="A1343" s="1" t="s">
        <v>33</v>
      </c>
      <c r="B1343" s="1">
        <v>1230</v>
      </c>
      <c r="C1343" s="1" t="s">
        <v>44</v>
      </c>
      <c r="D1343" s="43">
        <v>45</v>
      </c>
      <c r="F1343">
        <v>1342</v>
      </c>
      <c r="G1343">
        <v>4.2327007920752703E-2</v>
      </c>
      <c r="H1343">
        <v>4.3309061128074401E-2</v>
      </c>
      <c r="I1343">
        <v>1.43600569084268E-2</v>
      </c>
      <c r="J1343">
        <v>1.34046731941202E-2</v>
      </c>
      <c r="K1343">
        <v>9.2045189505015904E-2</v>
      </c>
      <c r="L1343">
        <v>1.97944795163702E-2</v>
      </c>
      <c r="M1343">
        <v>7.2725843261660997E-2</v>
      </c>
    </row>
    <row r="1344" spans="1:13" x14ac:dyDescent="0.35">
      <c r="A1344" s="1" t="s">
        <v>33</v>
      </c>
      <c r="B1344" s="1">
        <v>1231</v>
      </c>
      <c r="C1344" s="1" t="s">
        <v>44</v>
      </c>
      <c r="D1344" s="43">
        <v>46</v>
      </c>
      <c r="F1344">
        <v>1343</v>
      </c>
      <c r="G1344">
        <v>4.33364237330051E-2</v>
      </c>
      <c r="H1344">
        <v>4.3939470119125898E-2</v>
      </c>
      <c r="I1344">
        <v>1.4633597399664199E-2</v>
      </c>
      <c r="J1344">
        <v>1.3850083756222299E-2</v>
      </c>
      <c r="K1344">
        <v>8.6199575154643507E-2</v>
      </c>
      <c r="L1344">
        <v>1.88193466129691E-2</v>
      </c>
      <c r="M1344">
        <v>7.5860066109402394E-2</v>
      </c>
    </row>
    <row r="1345" spans="1:13" x14ac:dyDescent="0.35">
      <c r="A1345" s="1" t="s">
        <v>33</v>
      </c>
      <c r="B1345" s="1">
        <v>1232</v>
      </c>
      <c r="C1345" s="1" t="s">
        <v>44</v>
      </c>
      <c r="D1345" s="43">
        <v>47</v>
      </c>
      <c r="F1345">
        <v>1344</v>
      </c>
      <c r="G1345">
        <v>4.4246615073850602E-2</v>
      </c>
      <c r="H1345">
        <v>4.5105404477298702E-2</v>
      </c>
      <c r="I1345">
        <v>1.50814507275694E-2</v>
      </c>
      <c r="J1345">
        <v>1.5074542905282E-2</v>
      </c>
      <c r="K1345">
        <v>9.2799354374968404E-2</v>
      </c>
      <c r="L1345">
        <v>1.9879099305875201E-2</v>
      </c>
      <c r="M1345">
        <v>7.5528701339642304E-2</v>
      </c>
    </row>
    <row r="1346" spans="1:13" x14ac:dyDescent="0.35">
      <c r="A1346" s="1" t="s">
        <v>33</v>
      </c>
      <c r="B1346" s="1">
        <v>1233</v>
      </c>
      <c r="C1346" s="1" t="s">
        <v>44</v>
      </c>
      <c r="D1346" s="43">
        <v>48</v>
      </c>
      <c r="F1346">
        <v>1345</v>
      </c>
      <c r="G1346">
        <v>4.2585264616971499E-2</v>
      </c>
      <c r="H1346">
        <v>4.4182431005874399E-2</v>
      </c>
      <c r="I1346">
        <v>1.5294320707330399E-2</v>
      </c>
      <c r="J1346">
        <v>1.37121217011862E-2</v>
      </c>
      <c r="K1346">
        <v>9.6449427641775901E-2</v>
      </c>
      <c r="L1346">
        <v>1.9352747760689799E-2</v>
      </c>
      <c r="M1346">
        <v>7.6899297014146703E-2</v>
      </c>
    </row>
    <row r="1347" spans="1:13" x14ac:dyDescent="0.35">
      <c r="A1347" s="1" t="s">
        <v>33</v>
      </c>
      <c r="B1347" s="1">
        <v>1234</v>
      </c>
      <c r="C1347" s="1" t="s">
        <v>44</v>
      </c>
      <c r="D1347" s="43">
        <v>49</v>
      </c>
      <c r="F1347">
        <v>1346</v>
      </c>
      <c r="G1347">
        <v>4.2980143181968002E-2</v>
      </c>
      <c r="H1347">
        <v>4.4154093715748903E-2</v>
      </c>
      <c r="I1347">
        <v>1.5796377147709598E-2</v>
      </c>
      <c r="J1347">
        <v>1.3193295070158101E-2</v>
      </c>
      <c r="K1347">
        <v>9.2276610783284696E-2</v>
      </c>
      <c r="L1347">
        <v>1.8884376213008699E-2</v>
      </c>
      <c r="M1347">
        <v>7.7361809421589794E-2</v>
      </c>
    </row>
    <row r="1348" spans="1:13" x14ac:dyDescent="0.35">
      <c r="A1348" s="1" t="s">
        <v>33</v>
      </c>
      <c r="B1348" s="1">
        <v>1235</v>
      </c>
      <c r="C1348" s="1" t="s">
        <v>44</v>
      </c>
      <c r="D1348" s="43">
        <v>50</v>
      </c>
      <c r="F1348">
        <v>1347</v>
      </c>
      <c r="G1348">
        <v>5.1309045794424801E-2</v>
      </c>
      <c r="H1348">
        <v>5.1257656214265597E-2</v>
      </c>
      <c r="I1348">
        <v>2.10026951078204E-2</v>
      </c>
      <c r="J1348">
        <v>8.0767280458847301E-3</v>
      </c>
      <c r="K1348">
        <v>0.106863943704778</v>
      </c>
      <c r="L1348">
        <v>1.6042855452097202E-2</v>
      </c>
      <c r="M1348">
        <v>9.1461103766867599E-2</v>
      </c>
    </row>
    <row r="1349" spans="1:13" x14ac:dyDescent="0.35">
      <c r="A1349" s="1" t="s">
        <v>33</v>
      </c>
      <c r="B1349" s="1">
        <v>1236</v>
      </c>
      <c r="C1349" s="1" t="s">
        <v>44</v>
      </c>
      <c r="D1349" s="43">
        <v>51</v>
      </c>
      <c r="F1349">
        <v>1348</v>
      </c>
      <c r="G1349">
        <v>5.1268674193033603E-2</v>
      </c>
      <c r="H1349">
        <v>5.1669574237615298E-2</v>
      </c>
      <c r="I1349">
        <v>2.1124860613201499E-2</v>
      </c>
      <c r="J1349">
        <v>1.14048683266877E-2</v>
      </c>
      <c r="K1349">
        <v>0.10141119165550599</v>
      </c>
      <c r="L1349">
        <v>1.64767196994695E-2</v>
      </c>
      <c r="M1349">
        <v>9.2375277606968995E-2</v>
      </c>
    </row>
    <row r="1350" spans="1:13" x14ac:dyDescent="0.35">
      <c r="A1350" s="1" t="s">
        <v>33</v>
      </c>
      <c r="B1350" s="1">
        <v>1237</v>
      </c>
      <c r="C1350" s="1" t="s">
        <v>44</v>
      </c>
      <c r="D1350" s="43">
        <v>52</v>
      </c>
      <c r="F1350">
        <v>1349</v>
      </c>
      <c r="G1350">
        <v>5.1184937851562001E-2</v>
      </c>
      <c r="H1350">
        <v>5.1401771876289699E-2</v>
      </c>
      <c r="I1350">
        <v>2.0172494110964501E-2</v>
      </c>
      <c r="J1350">
        <v>9.5526978740671405E-3</v>
      </c>
      <c r="K1350">
        <v>0.102230341530202</v>
      </c>
      <c r="L1350">
        <v>1.57696903131779E-2</v>
      </c>
      <c r="M1350">
        <v>8.8889925472631096E-2</v>
      </c>
    </row>
    <row r="1351" spans="1:13" x14ac:dyDescent="0.35">
      <c r="A1351" s="1" t="s">
        <v>33</v>
      </c>
      <c r="B1351" s="1">
        <v>1238</v>
      </c>
      <c r="C1351" s="1" t="s">
        <v>44</v>
      </c>
      <c r="D1351" s="43">
        <v>53</v>
      </c>
      <c r="F1351">
        <v>1350</v>
      </c>
      <c r="G1351">
        <v>5.1366984688929897E-2</v>
      </c>
      <c r="H1351">
        <v>5.1416609547716499E-2</v>
      </c>
      <c r="I1351">
        <v>2.0990852419150299E-2</v>
      </c>
      <c r="J1351">
        <v>7.6142242056576898E-3</v>
      </c>
      <c r="K1351">
        <v>0.10642161918389401</v>
      </c>
      <c r="L1351">
        <v>1.55981607662566E-2</v>
      </c>
      <c r="M1351">
        <v>9.0403721926941794E-2</v>
      </c>
    </row>
    <row r="1352" spans="1:13" x14ac:dyDescent="0.35">
      <c r="A1352" s="1" t="s">
        <v>33</v>
      </c>
      <c r="B1352" s="1">
        <v>1239</v>
      </c>
      <c r="C1352" s="1" t="s">
        <v>44</v>
      </c>
      <c r="D1352" s="43">
        <v>54</v>
      </c>
      <c r="F1352">
        <v>1351</v>
      </c>
      <c r="G1352">
        <v>5.0179039017022399E-2</v>
      </c>
      <c r="H1352">
        <v>5.0678227846496601E-2</v>
      </c>
      <c r="I1352">
        <v>2.0880245064545801E-2</v>
      </c>
      <c r="J1352">
        <v>1.00493173191466E-2</v>
      </c>
      <c r="K1352">
        <v>0.10374299279028699</v>
      </c>
      <c r="L1352">
        <v>1.4849155122119701E-2</v>
      </c>
      <c r="M1352">
        <v>9.2722998494616002E-2</v>
      </c>
    </row>
    <row r="1353" spans="1:13" x14ac:dyDescent="0.35">
      <c r="A1353" s="1" t="s">
        <v>33</v>
      </c>
      <c r="B1353" s="1">
        <v>1240</v>
      </c>
      <c r="C1353" s="1" t="s">
        <v>44</v>
      </c>
      <c r="D1353" s="43">
        <v>55</v>
      </c>
      <c r="F1353">
        <v>1352</v>
      </c>
      <c r="G1353">
        <v>5.9251005792442801E-2</v>
      </c>
      <c r="H1353">
        <v>5.6243412318671998E-2</v>
      </c>
      <c r="I1353">
        <v>2.4034141042826002E-2</v>
      </c>
      <c r="J1353">
        <v>5.0897815087083496E-3</v>
      </c>
      <c r="K1353">
        <v>0.109374881628621</v>
      </c>
      <c r="L1353">
        <v>1.0917588651790801E-2</v>
      </c>
      <c r="M1353">
        <v>9.8014906069393504E-2</v>
      </c>
    </row>
    <row r="1354" spans="1:13" x14ac:dyDescent="0.35">
      <c r="A1354" s="1" t="s">
        <v>33</v>
      </c>
      <c r="B1354" s="1">
        <v>1241</v>
      </c>
      <c r="C1354" s="1" t="s">
        <v>44</v>
      </c>
      <c r="D1354" s="43">
        <v>56</v>
      </c>
      <c r="F1354">
        <v>1353</v>
      </c>
      <c r="G1354">
        <v>5.9379910437731699E-2</v>
      </c>
      <c r="H1354">
        <v>5.6457077890908702E-2</v>
      </c>
      <c r="I1354">
        <v>2.4583956075810699E-2</v>
      </c>
      <c r="J1354">
        <v>3.85830112579535E-3</v>
      </c>
      <c r="K1354">
        <v>0.112483965648756</v>
      </c>
      <c r="L1354">
        <v>1.0635059288686599E-2</v>
      </c>
      <c r="M1354">
        <v>9.8508018737711797E-2</v>
      </c>
    </row>
    <row r="1355" spans="1:13" x14ac:dyDescent="0.35">
      <c r="A1355" s="1" t="s">
        <v>33</v>
      </c>
      <c r="B1355" s="1">
        <v>1242</v>
      </c>
      <c r="C1355" s="1" t="s">
        <v>44</v>
      </c>
      <c r="D1355" s="43">
        <v>57</v>
      </c>
      <c r="F1355">
        <v>1354</v>
      </c>
      <c r="G1355">
        <v>5.7171469605383898E-2</v>
      </c>
      <c r="H1355">
        <v>5.4312098354235602E-2</v>
      </c>
      <c r="I1355">
        <v>2.50566499200503E-2</v>
      </c>
      <c r="J1355">
        <v>4.0393281744552697E-3</v>
      </c>
      <c r="K1355">
        <v>0.107751859959626</v>
      </c>
      <c r="L1355">
        <v>9.8702552464972806E-3</v>
      </c>
      <c r="M1355">
        <v>9.72410768062201E-2</v>
      </c>
    </row>
    <row r="1356" spans="1:13" x14ac:dyDescent="0.35">
      <c r="A1356" s="1" t="s">
        <v>33</v>
      </c>
      <c r="B1356" s="1">
        <v>1243</v>
      </c>
      <c r="C1356" s="1" t="s">
        <v>44</v>
      </c>
      <c r="D1356" s="43">
        <v>58</v>
      </c>
      <c r="F1356">
        <v>1355</v>
      </c>
      <c r="G1356">
        <v>5.7170680819991701E-2</v>
      </c>
      <c r="H1356">
        <v>5.4945329340763398E-2</v>
      </c>
      <c r="I1356">
        <v>2.4966427068043199E-2</v>
      </c>
      <c r="J1356">
        <v>4.7138076583815199E-3</v>
      </c>
      <c r="K1356">
        <v>0.108612251150089</v>
      </c>
      <c r="L1356">
        <v>9.7616868783431295E-3</v>
      </c>
      <c r="M1356">
        <v>9.8363839267306505E-2</v>
      </c>
    </row>
    <row r="1357" spans="1:13" x14ac:dyDescent="0.35">
      <c r="A1357" s="1" t="s">
        <v>33</v>
      </c>
      <c r="B1357" s="1">
        <v>1244</v>
      </c>
      <c r="C1357" s="1" t="s">
        <v>44</v>
      </c>
      <c r="D1357" s="43">
        <v>59</v>
      </c>
      <c r="F1357">
        <v>1356</v>
      </c>
      <c r="G1357">
        <v>5.70730562001339E-2</v>
      </c>
      <c r="H1357">
        <v>5.5378319607737703E-2</v>
      </c>
      <c r="I1357">
        <v>2.4145645053750098E-2</v>
      </c>
      <c r="J1357">
        <v>4.5453222643189904E-3</v>
      </c>
      <c r="K1357">
        <v>0.108803448234691</v>
      </c>
      <c r="L1357">
        <v>1.00650788243418E-2</v>
      </c>
      <c r="M1357">
        <v>9.8000984655384801E-2</v>
      </c>
    </row>
    <row r="1358" spans="1:13" x14ac:dyDescent="0.35">
      <c r="A1358" s="1" t="s">
        <v>33</v>
      </c>
      <c r="B1358" s="1">
        <v>1245</v>
      </c>
      <c r="C1358" s="1" t="s">
        <v>44</v>
      </c>
      <c r="D1358" s="43">
        <v>60</v>
      </c>
      <c r="F1358">
        <v>1357</v>
      </c>
      <c r="G1358">
        <v>5.0468857397795601E-2</v>
      </c>
      <c r="H1358">
        <v>5.1402674514538803E-2</v>
      </c>
      <c r="I1358">
        <v>2.0254489553235701E-2</v>
      </c>
      <c r="J1358">
        <v>1.11972038634828E-2</v>
      </c>
      <c r="K1358">
        <v>0.101698320927601</v>
      </c>
      <c r="L1358">
        <v>1.68276434224899E-2</v>
      </c>
      <c r="M1358">
        <v>9.1209596829980297E-2</v>
      </c>
    </row>
    <row r="1359" spans="1:13" x14ac:dyDescent="0.35">
      <c r="A1359" s="1" t="s">
        <v>33</v>
      </c>
      <c r="B1359" s="1">
        <v>1246</v>
      </c>
      <c r="C1359" s="1" t="s">
        <v>44</v>
      </c>
      <c r="D1359" s="43">
        <v>61</v>
      </c>
      <c r="F1359">
        <v>1358</v>
      </c>
      <c r="G1359">
        <v>5.2787327867840801E-2</v>
      </c>
      <c r="H1359">
        <v>5.3221511709724799E-2</v>
      </c>
      <c r="I1359">
        <v>2.0386514760224999E-2</v>
      </c>
      <c r="J1359">
        <v>1.0939491302407E-2</v>
      </c>
      <c r="K1359">
        <v>0.10555119826911501</v>
      </c>
      <c r="L1359">
        <v>1.8196328284068999E-2</v>
      </c>
      <c r="M1359">
        <v>9.3360543237113902E-2</v>
      </c>
    </row>
    <row r="1360" spans="1:13" x14ac:dyDescent="0.35">
      <c r="A1360" s="1" t="s">
        <v>33</v>
      </c>
      <c r="B1360" s="1">
        <v>1247</v>
      </c>
      <c r="C1360" s="1" t="s">
        <v>44</v>
      </c>
      <c r="D1360" s="43">
        <v>62</v>
      </c>
      <c r="F1360">
        <v>1359</v>
      </c>
      <c r="G1360">
        <v>5.1176563770598697E-2</v>
      </c>
      <c r="H1360">
        <v>5.1792815316654597E-2</v>
      </c>
      <c r="I1360">
        <v>1.9659919233279401E-2</v>
      </c>
      <c r="J1360">
        <v>1.1999102281038799E-2</v>
      </c>
      <c r="K1360">
        <v>0.105164660151242</v>
      </c>
      <c r="L1360">
        <v>1.7712571961115E-2</v>
      </c>
      <c r="M1360">
        <v>8.9622541611964299E-2</v>
      </c>
    </row>
    <row r="1361" spans="1:13" x14ac:dyDescent="0.35">
      <c r="A1361" s="1" t="s">
        <v>33</v>
      </c>
      <c r="B1361" s="1">
        <v>1248</v>
      </c>
      <c r="C1361" s="1" t="s">
        <v>44</v>
      </c>
      <c r="D1361" s="43">
        <v>63</v>
      </c>
      <c r="F1361">
        <v>1360</v>
      </c>
      <c r="G1361">
        <v>5.0749771641702898E-2</v>
      </c>
      <c r="H1361">
        <v>5.1082740674860599E-2</v>
      </c>
      <c r="I1361">
        <v>1.9705210700641799E-2</v>
      </c>
      <c r="J1361">
        <v>1.16593192298791E-2</v>
      </c>
      <c r="K1361">
        <v>9.9962346955949397E-2</v>
      </c>
      <c r="L1361">
        <v>1.8439858662888799E-2</v>
      </c>
      <c r="M1361">
        <v>8.9911552210064402E-2</v>
      </c>
    </row>
    <row r="1362" spans="1:13" x14ac:dyDescent="0.35">
      <c r="A1362" s="1" t="s">
        <v>33</v>
      </c>
      <c r="B1362" s="1">
        <v>1249</v>
      </c>
      <c r="C1362" s="1" t="s">
        <v>44</v>
      </c>
      <c r="D1362" s="43">
        <v>64</v>
      </c>
      <c r="F1362">
        <v>1361</v>
      </c>
      <c r="G1362">
        <v>5.2738991468229302E-2</v>
      </c>
      <c r="H1362">
        <v>5.2975479143324303E-2</v>
      </c>
      <c r="I1362">
        <v>1.8948105153464002E-2</v>
      </c>
      <c r="J1362">
        <v>1.29241468519114E-2</v>
      </c>
      <c r="K1362">
        <v>0.105912176395142</v>
      </c>
      <c r="L1362">
        <v>1.8381339614360101E-2</v>
      </c>
      <c r="M1362">
        <v>8.9202759199089696E-2</v>
      </c>
    </row>
    <row r="1363" spans="1:13" x14ac:dyDescent="0.35">
      <c r="A1363" s="1" t="s">
        <v>33</v>
      </c>
      <c r="B1363" s="1">
        <v>1250</v>
      </c>
      <c r="C1363" s="1" t="s">
        <v>44</v>
      </c>
      <c r="D1363" s="43">
        <v>65</v>
      </c>
      <c r="F1363">
        <v>1362</v>
      </c>
      <c r="G1363">
        <v>5.9640835535097803E-2</v>
      </c>
      <c r="H1363">
        <v>5.6552123702478002E-2</v>
      </c>
      <c r="I1363">
        <v>2.44683457963677E-2</v>
      </c>
      <c r="J1363">
        <v>3.2185212586440899E-3</v>
      </c>
      <c r="K1363">
        <v>0.10895581216231801</v>
      </c>
      <c r="L1363">
        <v>1.06056475482944E-2</v>
      </c>
      <c r="M1363">
        <v>9.7932833559480306E-2</v>
      </c>
    </row>
    <row r="1364" spans="1:13" x14ac:dyDescent="0.35">
      <c r="A1364" s="1" t="s">
        <v>33</v>
      </c>
      <c r="B1364" s="1">
        <v>1251</v>
      </c>
      <c r="C1364" s="1" t="s">
        <v>44</v>
      </c>
      <c r="D1364" s="43">
        <v>66</v>
      </c>
      <c r="F1364">
        <v>1363</v>
      </c>
      <c r="G1364">
        <v>5.9289207190106302E-2</v>
      </c>
      <c r="H1364">
        <v>5.6128215730688102E-2</v>
      </c>
      <c r="I1364">
        <v>2.4222120788125301E-2</v>
      </c>
      <c r="J1364">
        <v>4.9697906586294296E-3</v>
      </c>
      <c r="K1364">
        <v>0.10816728177268101</v>
      </c>
      <c r="L1364">
        <v>1.0310501922311199E-2</v>
      </c>
      <c r="M1364">
        <v>9.5956347637196293E-2</v>
      </c>
    </row>
    <row r="1365" spans="1:13" x14ac:dyDescent="0.35">
      <c r="A1365" s="1" t="s">
        <v>33</v>
      </c>
      <c r="B1365" s="1">
        <v>1252</v>
      </c>
      <c r="C1365" s="1" t="s">
        <v>44</v>
      </c>
      <c r="D1365" s="43">
        <v>67</v>
      </c>
      <c r="F1365">
        <v>1364</v>
      </c>
      <c r="G1365">
        <v>5.7726152380038802E-2</v>
      </c>
      <c r="H1365">
        <v>5.5060086592662698E-2</v>
      </c>
      <c r="I1365">
        <v>2.5032919370528098E-2</v>
      </c>
      <c r="J1365">
        <v>3.6348988273051698E-3</v>
      </c>
      <c r="K1365">
        <v>0.107451012300876</v>
      </c>
      <c r="L1365">
        <v>9.9774628810126807E-3</v>
      </c>
      <c r="M1365">
        <v>9.8210036875878898E-2</v>
      </c>
    </row>
    <row r="1366" spans="1:13" x14ac:dyDescent="0.35">
      <c r="A1366" s="1" t="s">
        <v>33</v>
      </c>
      <c r="B1366" s="1">
        <v>1253</v>
      </c>
      <c r="C1366" s="1" t="s">
        <v>44</v>
      </c>
      <c r="D1366" s="43">
        <v>68</v>
      </c>
      <c r="F1366">
        <v>1365</v>
      </c>
      <c r="G1366">
        <v>5.7816814046081702E-2</v>
      </c>
      <c r="H1366">
        <v>5.5668928228950497E-2</v>
      </c>
      <c r="I1366">
        <v>2.49348980214819E-2</v>
      </c>
      <c r="J1366">
        <v>5.0432485926480697E-3</v>
      </c>
      <c r="K1366">
        <v>0.108804898535033</v>
      </c>
      <c r="L1366">
        <v>9.7087873017268796E-3</v>
      </c>
      <c r="M1366">
        <v>9.8156657710465306E-2</v>
      </c>
    </row>
    <row r="1367" spans="1:13" x14ac:dyDescent="0.35">
      <c r="A1367" s="1" t="s">
        <v>33</v>
      </c>
      <c r="B1367" s="1">
        <v>1254</v>
      </c>
      <c r="C1367" s="1" t="s">
        <v>44</v>
      </c>
      <c r="D1367" s="43">
        <v>69</v>
      </c>
      <c r="F1367">
        <v>1366</v>
      </c>
      <c r="G1367">
        <v>5.8127140690277697E-2</v>
      </c>
      <c r="H1367">
        <v>5.6201697024804501E-2</v>
      </c>
      <c r="I1367">
        <v>2.4779684281729601E-2</v>
      </c>
      <c r="J1367">
        <v>3.8160980840439701E-3</v>
      </c>
      <c r="K1367">
        <v>0.110202921919409</v>
      </c>
      <c r="L1367">
        <v>9.2237880116301206E-3</v>
      </c>
      <c r="M1367">
        <v>9.84387977062543E-2</v>
      </c>
    </row>
    <row r="1368" spans="1:13" x14ac:dyDescent="0.35">
      <c r="A1368" s="1" t="s">
        <v>33</v>
      </c>
      <c r="B1368" s="1">
        <v>1255</v>
      </c>
      <c r="C1368" s="1" t="s">
        <v>44</v>
      </c>
      <c r="D1368" s="43">
        <v>70</v>
      </c>
      <c r="F1368">
        <v>1367</v>
      </c>
      <c r="G1368">
        <v>4.4728798666900903E-2</v>
      </c>
      <c r="H1368">
        <v>4.5677017901341203E-2</v>
      </c>
      <c r="I1368">
        <v>1.58460548319709E-2</v>
      </c>
      <c r="J1368">
        <v>1.20350823455422E-2</v>
      </c>
      <c r="K1368">
        <v>9.3356962483812797E-2</v>
      </c>
      <c r="L1368">
        <v>1.9689655796232601E-2</v>
      </c>
      <c r="M1368">
        <v>7.8841476718054401E-2</v>
      </c>
    </row>
    <row r="1369" spans="1:13" x14ac:dyDescent="0.35">
      <c r="A1369" s="1" t="s">
        <v>33</v>
      </c>
      <c r="B1369" s="1">
        <v>1256</v>
      </c>
      <c r="C1369" s="1" t="s">
        <v>44</v>
      </c>
      <c r="D1369" s="43">
        <v>71</v>
      </c>
      <c r="F1369">
        <v>1368</v>
      </c>
      <c r="G1369">
        <v>4.44821879926664E-2</v>
      </c>
      <c r="H1369">
        <v>4.5433342330504903E-2</v>
      </c>
      <c r="I1369">
        <v>1.5647214209220699E-2</v>
      </c>
      <c r="J1369">
        <v>1.39169609588443E-2</v>
      </c>
      <c r="K1369">
        <v>9.0915625303255004E-2</v>
      </c>
      <c r="L1369">
        <v>1.8797512359755401E-2</v>
      </c>
      <c r="M1369">
        <v>7.7006680395223903E-2</v>
      </c>
    </row>
    <row r="1370" spans="1:13" x14ac:dyDescent="0.35">
      <c r="A1370" s="1" t="s">
        <v>33</v>
      </c>
      <c r="B1370" s="1">
        <v>1257</v>
      </c>
      <c r="C1370" s="1" t="s">
        <v>44</v>
      </c>
      <c r="D1370" s="43">
        <v>72</v>
      </c>
      <c r="F1370">
        <v>1369</v>
      </c>
      <c r="G1370">
        <v>4.3225937798259402E-2</v>
      </c>
      <c r="H1370">
        <v>4.4908148093844399E-2</v>
      </c>
      <c r="I1370">
        <v>1.54789924062354E-2</v>
      </c>
      <c r="J1370">
        <v>1.4430386488142001E-2</v>
      </c>
      <c r="K1370">
        <v>9.4182241248828097E-2</v>
      </c>
      <c r="L1370">
        <v>1.9343434806439699E-2</v>
      </c>
      <c r="M1370">
        <v>7.7421431106113506E-2</v>
      </c>
    </row>
    <row r="1371" spans="1:13" x14ac:dyDescent="0.35">
      <c r="A1371" s="1" t="s">
        <v>33</v>
      </c>
      <c r="B1371" s="1">
        <v>1258</v>
      </c>
      <c r="C1371" s="1" t="s">
        <v>44</v>
      </c>
      <c r="D1371" s="43">
        <v>73</v>
      </c>
      <c r="F1371">
        <v>1370</v>
      </c>
      <c r="G1371">
        <v>4.2919229377947801E-2</v>
      </c>
      <c r="H1371">
        <v>4.4652232175989202E-2</v>
      </c>
      <c r="I1371">
        <v>1.5943312716558501E-2</v>
      </c>
      <c r="J1371">
        <v>1.3132140879367401E-2</v>
      </c>
      <c r="K1371">
        <v>9.3306749325044402E-2</v>
      </c>
      <c r="L1371">
        <v>1.87382413151914E-2</v>
      </c>
      <c r="M1371">
        <v>7.9405025363350396E-2</v>
      </c>
    </row>
    <row r="1372" spans="1:13" x14ac:dyDescent="0.35">
      <c r="A1372" s="1" t="s">
        <v>33</v>
      </c>
      <c r="B1372" s="1">
        <v>1259</v>
      </c>
      <c r="C1372" s="1" t="s">
        <v>44</v>
      </c>
      <c r="D1372" s="43">
        <v>74</v>
      </c>
      <c r="F1372">
        <v>1371</v>
      </c>
      <c r="G1372">
        <v>4.52627475022888E-2</v>
      </c>
      <c r="H1372">
        <v>4.57017727167899E-2</v>
      </c>
      <c r="I1372">
        <v>1.6092020441255999E-2</v>
      </c>
      <c r="J1372">
        <v>1.29441614051749E-2</v>
      </c>
      <c r="K1372">
        <v>9.1055767308928406E-2</v>
      </c>
      <c r="L1372">
        <v>1.85161564528359E-2</v>
      </c>
      <c r="M1372">
        <v>7.7878312723291807E-2</v>
      </c>
    </row>
    <row r="1373" spans="1:13" x14ac:dyDescent="0.35">
      <c r="A1373" s="1" t="s">
        <v>33</v>
      </c>
      <c r="B1373" s="1">
        <v>1260</v>
      </c>
      <c r="C1373" s="1" t="s">
        <v>44</v>
      </c>
      <c r="D1373" s="43">
        <v>75</v>
      </c>
      <c r="F1373">
        <v>1372</v>
      </c>
      <c r="G1373">
        <v>4.6849058524218702E-2</v>
      </c>
      <c r="H1373">
        <v>4.6963338160587897E-2</v>
      </c>
      <c r="I1373">
        <v>1.7163073290365798E-2</v>
      </c>
      <c r="J1373">
        <v>1.3354476466246599E-2</v>
      </c>
      <c r="K1373">
        <v>9.6050319280183399E-2</v>
      </c>
      <c r="L1373">
        <v>1.7847326320969099E-2</v>
      </c>
      <c r="M1373">
        <v>8.1058501907165098E-2</v>
      </c>
    </row>
    <row r="1374" spans="1:13" x14ac:dyDescent="0.35">
      <c r="A1374" s="1" t="s">
        <v>33</v>
      </c>
      <c r="B1374" s="1">
        <v>1261</v>
      </c>
      <c r="C1374" s="1" t="s">
        <v>44</v>
      </c>
      <c r="D1374" s="43">
        <v>76</v>
      </c>
      <c r="F1374">
        <v>1373</v>
      </c>
      <c r="G1374">
        <v>4.49053968693005E-2</v>
      </c>
      <c r="H1374">
        <v>4.6620410633169101E-2</v>
      </c>
      <c r="I1374">
        <v>1.7038416282170999E-2</v>
      </c>
      <c r="J1374">
        <v>1.1434809184423999E-2</v>
      </c>
      <c r="K1374">
        <v>9.5127747722867001E-2</v>
      </c>
      <c r="L1374">
        <v>1.80627333003739E-2</v>
      </c>
      <c r="M1374">
        <v>8.2328046270503094E-2</v>
      </c>
    </row>
    <row r="1375" spans="1:13" x14ac:dyDescent="0.35">
      <c r="A1375" s="1" t="s">
        <v>33</v>
      </c>
      <c r="B1375" s="1">
        <v>1262</v>
      </c>
      <c r="C1375" s="1" t="s">
        <v>44</v>
      </c>
      <c r="D1375" s="43">
        <v>77</v>
      </c>
      <c r="F1375">
        <v>1374</v>
      </c>
      <c r="G1375">
        <v>4.44009278005374E-2</v>
      </c>
      <c r="H1375">
        <v>4.65473756466099E-2</v>
      </c>
      <c r="I1375">
        <v>1.7232059075492301E-2</v>
      </c>
      <c r="J1375">
        <v>1.23257394324802E-2</v>
      </c>
      <c r="K1375">
        <v>0.10392382976760001</v>
      </c>
      <c r="L1375">
        <v>1.75992319016284E-2</v>
      </c>
      <c r="M1375">
        <v>8.3604775151575203E-2</v>
      </c>
    </row>
    <row r="1376" spans="1:13" x14ac:dyDescent="0.35">
      <c r="A1376" s="1" t="s">
        <v>33</v>
      </c>
      <c r="B1376" s="1">
        <v>1263</v>
      </c>
      <c r="C1376" s="1" t="s">
        <v>44</v>
      </c>
      <c r="D1376" s="43">
        <v>78</v>
      </c>
      <c r="F1376">
        <v>1375</v>
      </c>
      <c r="G1376">
        <v>4.5947747050417001E-2</v>
      </c>
      <c r="H1376">
        <v>4.7129277511395E-2</v>
      </c>
      <c r="I1376">
        <v>1.74967328718812E-2</v>
      </c>
      <c r="J1376">
        <v>1.15358617709562E-2</v>
      </c>
      <c r="K1376">
        <v>9.68958902372061E-2</v>
      </c>
      <c r="L1376">
        <v>1.71193862959097E-2</v>
      </c>
      <c r="M1376">
        <v>8.4482118040249299E-2</v>
      </c>
    </row>
    <row r="1377" spans="1:13" x14ac:dyDescent="0.35">
      <c r="A1377" s="1" t="s">
        <v>33</v>
      </c>
      <c r="B1377" s="1">
        <v>1264</v>
      </c>
      <c r="C1377" s="1" t="s">
        <v>44</v>
      </c>
      <c r="D1377" s="43">
        <v>79</v>
      </c>
      <c r="F1377">
        <v>1376</v>
      </c>
      <c r="G1377">
        <v>4.58896191014753E-2</v>
      </c>
      <c r="H1377">
        <v>4.7122307838753603E-2</v>
      </c>
      <c r="I1377">
        <v>1.7295913981567199E-2</v>
      </c>
      <c r="J1377">
        <v>1.22979245937959E-2</v>
      </c>
      <c r="K1377">
        <v>9.6512529929197399E-2</v>
      </c>
      <c r="L1377">
        <v>1.8035089365229E-2</v>
      </c>
      <c r="M1377">
        <v>8.2122129864272295E-2</v>
      </c>
    </row>
    <row r="1378" spans="1:13" x14ac:dyDescent="0.35">
      <c r="A1378" s="1" t="s">
        <v>33</v>
      </c>
      <c r="B1378" s="1">
        <v>1265</v>
      </c>
      <c r="C1378" s="1" t="s">
        <v>44</v>
      </c>
      <c r="D1378" s="43">
        <v>80</v>
      </c>
      <c r="F1378">
        <v>1377</v>
      </c>
      <c r="G1378">
        <v>4.8799910386405902E-2</v>
      </c>
      <c r="H1378">
        <v>4.7617706764435698E-2</v>
      </c>
      <c r="I1378">
        <v>2.21275203893447E-2</v>
      </c>
      <c r="J1378">
        <v>6.6770237551090602E-3</v>
      </c>
      <c r="K1378">
        <v>0.10602621493289199</v>
      </c>
      <c r="L1378">
        <v>1.1358429941765599E-2</v>
      </c>
      <c r="M1378">
        <v>9.0278430977656796E-2</v>
      </c>
    </row>
    <row r="1379" spans="1:13" x14ac:dyDescent="0.35">
      <c r="A1379" s="1" t="s">
        <v>33</v>
      </c>
      <c r="B1379" s="1">
        <v>1266</v>
      </c>
      <c r="C1379" s="1" t="s">
        <v>44</v>
      </c>
      <c r="D1379" s="43">
        <v>81</v>
      </c>
      <c r="F1379">
        <v>1378</v>
      </c>
      <c r="G1379">
        <v>4.7300554836073698E-2</v>
      </c>
      <c r="H1379">
        <v>4.7837243407351397E-2</v>
      </c>
      <c r="I1379">
        <v>2.1145547346583599E-2</v>
      </c>
      <c r="J1379">
        <v>7.4672917726353403E-3</v>
      </c>
      <c r="K1379">
        <v>0.108586314577385</v>
      </c>
      <c r="L1379">
        <v>1.1773208748428399E-2</v>
      </c>
      <c r="M1379">
        <v>8.8150672003866296E-2</v>
      </c>
    </row>
    <row r="1380" spans="1:13" x14ac:dyDescent="0.35">
      <c r="A1380" s="1" t="s">
        <v>33</v>
      </c>
      <c r="B1380" s="1">
        <v>1267</v>
      </c>
      <c r="C1380" s="1" t="s">
        <v>44</v>
      </c>
      <c r="D1380" s="43">
        <v>82</v>
      </c>
      <c r="F1380">
        <v>1379</v>
      </c>
      <c r="G1380">
        <v>4.7510250357144498E-2</v>
      </c>
      <c r="H1380">
        <v>4.7919037477179599E-2</v>
      </c>
      <c r="I1380">
        <v>2.2569310958916101E-2</v>
      </c>
      <c r="J1380">
        <v>6.8514787786913799E-3</v>
      </c>
      <c r="K1380">
        <v>0.110514172109774</v>
      </c>
      <c r="L1380">
        <v>1.12958107685218E-2</v>
      </c>
      <c r="M1380">
        <v>9.0493949814789004E-2</v>
      </c>
    </row>
    <row r="1381" spans="1:13" x14ac:dyDescent="0.35">
      <c r="A1381" s="1" t="s">
        <v>33</v>
      </c>
      <c r="B1381" s="1">
        <v>1268</v>
      </c>
      <c r="C1381" s="1" t="s">
        <v>44</v>
      </c>
      <c r="D1381" s="43">
        <v>83</v>
      </c>
      <c r="F1381">
        <v>1380</v>
      </c>
      <c r="G1381">
        <v>4.4700875766409E-2</v>
      </c>
      <c r="H1381">
        <v>4.6532334929510998E-2</v>
      </c>
      <c r="I1381">
        <v>2.1752863567881899E-2</v>
      </c>
      <c r="J1381">
        <v>6.4513887281123601E-3</v>
      </c>
      <c r="K1381">
        <v>0.105969118796224</v>
      </c>
      <c r="L1381">
        <v>1.1553781956853099E-2</v>
      </c>
      <c r="M1381">
        <v>8.8731402648098395E-2</v>
      </c>
    </row>
    <row r="1382" spans="1:13" x14ac:dyDescent="0.35">
      <c r="A1382" s="1" t="s">
        <v>33</v>
      </c>
      <c r="B1382" s="1">
        <v>1269</v>
      </c>
      <c r="C1382" s="1" t="s">
        <v>44</v>
      </c>
      <c r="D1382" s="43">
        <v>84</v>
      </c>
      <c r="F1382">
        <v>1381</v>
      </c>
      <c r="G1382">
        <v>4.7991517347901698E-2</v>
      </c>
      <c r="H1382">
        <v>4.7736811252365702E-2</v>
      </c>
      <c r="I1382">
        <v>2.2111842065447598E-2</v>
      </c>
      <c r="J1382">
        <v>5.46870071823005E-3</v>
      </c>
      <c r="K1382">
        <v>0.101801091001214</v>
      </c>
      <c r="L1382">
        <v>1.1068627374025201E-2</v>
      </c>
      <c r="M1382">
        <v>8.9941295378062905E-2</v>
      </c>
    </row>
    <row r="1383" spans="1:13" x14ac:dyDescent="0.35">
      <c r="A1383" s="1" t="s">
        <v>33</v>
      </c>
      <c r="B1383" s="1">
        <v>1270</v>
      </c>
      <c r="C1383" s="1" t="s">
        <v>44</v>
      </c>
      <c r="D1383" s="43">
        <v>85</v>
      </c>
      <c r="F1383">
        <v>1382</v>
      </c>
      <c r="G1383">
        <v>4.5319733267715302E-2</v>
      </c>
      <c r="H1383">
        <v>4.6488284295915103E-2</v>
      </c>
      <c r="I1383">
        <v>2.1728746993754801E-2</v>
      </c>
      <c r="J1383">
        <v>5.4910079741524098E-3</v>
      </c>
      <c r="K1383">
        <v>0.100979865984009</v>
      </c>
      <c r="L1383">
        <v>1.08973917387385E-2</v>
      </c>
      <c r="M1383">
        <v>9.0071600463173598E-2</v>
      </c>
    </row>
    <row r="1384" spans="1:13" x14ac:dyDescent="0.35">
      <c r="A1384" s="1" t="s">
        <v>33</v>
      </c>
      <c r="B1384" s="1">
        <v>1271</v>
      </c>
      <c r="C1384" s="1" t="s">
        <v>44</v>
      </c>
      <c r="D1384" s="43">
        <v>86</v>
      </c>
      <c r="F1384">
        <v>1383</v>
      </c>
      <c r="G1384">
        <v>4.7555607608690702E-2</v>
      </c>
      <c r="H1384">
        <v>4.7853885014920702E-2</v>
      </c>
      <c r="I1384">
        <v>2.26519180790863E-2</v>
      </c>
      <c r="J1384">
        <v>5.3560083214753496E-3</v>
      </c>
      <c r="K1384">
        <v>0.104882745618535</v>
      </c>
      <c r="L1384">
        <v>1.09496892716927E-2</v>
      </c>
      <c r="M1384">
        <v>9.2112750809770799E-2</v>
      </c>
    </row>
    <row r="1385" spans="1:13" x14ac:dyDescent="0.35">
      <c r="A1385" s="1" t="s">
        <v>33</v>
      </c>
      <c r="B1385" s="1">
        <v>1272</v>
      </c>
      <c r="C1385" s="1" t="s">
        <v>44</v>
      </c>
      <c r="D1385" s="43">
        <v>87</v>
      </c>
      <c r="F1385">
        <v>1384</v>
      </c>
      <c r="G1385">
        <v>4.5752355008321102E-2</v>
      </c>
      <c r="H1385">
        <v>4.6878735497521098E-2</v>
      </c>
      <c r="I1385">
        <v>2.16554201537968E-2</v>
      </c>
      <c r="J1385">
        <v>6.8563829081523002E-3</v>
      </c>
      <c r="K1385">
        <v>0.10603441444147201</v>
      </c>
      <c r="L1385">
        <v>1.0573827104102399E-2</v>
      </c>
      <c r="M1385">
        <v>8.9633894572051301E-2</v>
      </c>
    </row>
    <row r="1386" spans="1:13" x14ac:dyDescent="0.35">
      <c r="A1386" s="1" t="s">
        <v>33</v>
      </c>
      <c r="B1386" s="1">
        <v>1273</v>
      </c>
      <c r="C1386" s="1" t="s">
        <v>44</v>
      </c>
      <c r="D1386" s="43">
        <v>88</v>
      </c>
      <c r="F1386">
        <v>1385</v>
      </c>
      <c r="G1386">
        <v>4.48919894181595E-2</v>
      </c>
      <c r="H1386">
        <v>4.67065622221087E-2</v>
      </c>
      <c r="I1386">
        <v>2.18935332190681E-2</v>
      </c>
      <c r="J1386">
        <v>6.5591030842103203E-3</v>
      </c>
      <c r="K1386">
        <v>0.105304026476832</v>
      </c>
      <c r="L1386">
        <v>1.1627276179700699E-2</v>
      </c>
      <c r="M1386">
        <v>9.0537463100488005E-2</v>
      </c>
    </row>
    <row r="1387" spans="1:13" x14ac:dyDescent="0.35">
      <c r="A1387" s="1" t="s">
        <v>33</v>
      </c>
      <c r="B1387" s="1">
        <v>1274</v>
      </c>
      <c r="C1387" s="1" t="s">
        <v>44</v>
      </c>
      <c r="D1387" s="43">
        <v>89</v>
      </c>
      <c r="F1387">
        <v>1386</v>
      </c>
      <c r="G1387">
        <v>4.5304299308631599E-2</v>
      </c>
      <c r="H1387">
        <v>4.7308150848388998E-2</v>
      </c>
      <c r="I1387">
        <v>2.1538091086306201E-2</v>
      </c>
      <c r="J1387">
        <v>6.7311223625744297E-3</v>
      </c>
      <c r="K1387">
        <v>0.106096408810692</v>
      </c>
      <c r="L1387">
        <v>1.19816831057652E-2</v>
      </c>
      <c r="M1387">
        <v>8.8692712685624495E-2</v>
      </c>
    </row>
    <row r="1388" spans="1:13" x14ac:dyDescent="0.35">
      <c r="A1388" s="1" t="s">
        <v>33</v>
      </c>
      <c r="B1388" s="1">
        <v>1275</v>
      </c>
      <c r="C1388" s="1" t="s">
        <v>44</v>
      </c>
      <c r="D1388" s="43">
        <v>90</v>
      </c>
      <c r="F1388">
        <v>1387</v>
      </c>
      <c r="G1388">
        <v>4.72007980212404E-2</v>
      </c>
      <c r="H1388">
        <v>4.6959064680557001E-2</v>
      </c>
      <c r="I1388">
        <v>2.1907227699272301E-2</v>
      </c>
      <c r="J1388">
        <v>6.2300935373002901E-3</v>
      </c>
      <c r="K1388">
        <v>0.105044841773116</v>
      </c>
      <c r="L1388">
        <v>1.0547240973667601E-2</v>
      </c>
      <c r="M1388">
        <v>8.7627359673530206E-2</v>
      </c>
    </row>
    <row r="1389" spans="1:13" x14ac:dyDescent="0.35">
      <c r="A1389" s="1" t="s">
        <v>33</v>
      </c>
      <c r="B1389" s="1">
        <v>1276</v>
      </c>
      <c r="C1389" s="1" t="s">
        <v>44</v>
      </c>
      <c r="D1389" s="43">
        <v>91</v>
      </c>
      <c r="F1389">
        <v>1388</v>
      </c>
      <c r="G1389">
        <v>4.6593061387835998E-2</v>
      </c>
      <c r="H1389">
        <v>4.6950512816828903E-2</v>
      </c>
      <c r="I1389">
        <v>2.1918840943488001E-2</v>
      </c>
      <c r="J1389">
        <v>6.7415737984959099E-3</v>
      </c>
      <c r="K1389">
        <v>0.106140554481969</v>
      </c>
      <c r="L1389">
        <v>1.10250752718246E-2</v>
      </c>
      <c r="M1389">
        <v>8.9663798606845202E-2</v>
      </c>
    </row>
    <row r="1390" spans="1:13" x14ac:dyDescent="0.35">
      <c r="A1390" s="1" t="s">
        <v>33</v>
      </c>
      <c r="B1390" s="1">
        <v>1277</v>
      </c>
      <c r="C1390" s="1" t="s">
        <v>44</v>
      </c>
      <c r="D1390" s="43">
        <v>92</v>
      </c>
      <c r="F1390">
        <v>1389</v>
      </c>
      <c r="G1390">
        <v>4.4277991892403903E-2</v>
      </c>
      <c r="H1390">
        <v>4.6003136415823903E-2</v>
      </c>
      <c r="I1390">
        <v>2.17662174774459E-2</v>
      </c>
      <c r="J1390">
        <v>5.6061072083730297E-3</v>
      </c>
      <c r="K1390">
        <v>0.105051384276096</v>
      </c>
      <c r="L1390">
        <v>1.07811149806904E-2</v>
      </c>
      <c r="M1390">
        <v>8.8794011438116299E-2</v>
      </c>
    </row>
    <row r="1391" spans="1:13" x14ac:dyDescent="0.35">
      <c r="A1391" s="1" t="s">
        <v>33</v>
      </c>
      <c r="B1391" s="1">
        <v>1278</v>
      </c>
      <c r="C1391" s="1" t="s">
        <v>44</v>
      </c>
      <c r="D1391" s="43">
        <v>93</v>
      </c>
      <c r="F1391">
        <v>1390</v>
      </c>
      <c r="G1391">
        <v>4.7420696523015698E-2</v>
      </c>
      <c r="H1391">
        <v>4.7181315631001003E-2</v>
      </c>
      <c r="I1391">
        <v>2.1166326742823802E-2</v>
      </c>
      <c r="J1391">
        <v>7.1418132536861896E-3</v>
      </c>
      <c r="K1391">
        <v>0.10457089439225099</v>
      </c>
      <c r="L1391">
        <v>1.02555009276507E-2</v>
      </c>
      <c r="M1391">
        <v>8.8282830032757303E-2</v>
      </c>
    </row>
    <row r="1392" spans="1:13" x14ac:dyDescent="0.35">
      <c r="A1392" s="1" t="s">
        <v>33</v>
      </c>
      <c r="B1392" s="1">
        <v>1279</v>
      </c>
      <c r="C1392" s="1" t="s">
        <v>44</v>
      </c>
      <c r="D1392" s="43">
        <v>94</v>
      </c>
      <c r="F1392">
        <v>1391</v>
      </c>
      <c r="G1392">
        <v>4.6592739004324701E-2</v>
      </c>
      <c r="H1392">
        <v>4.6886955080996801E-2</v>
      </c>
      <c r="I1392">
        <v>2.16910846129998E-2</v>
      </c>
      <c r="J1392">
        <v>6.0694794395701199E-3</v>
      </c>
      <c r="K1392">
        <v>0.10284963859700499</v>
      </c>
      <c r="L1392">
        <v>1.0757807874421901E-2</v>
      </c>
      <c r="M1392">
        <v>8.8407089355063598E-2</v>
      </c>
    </row>
    <row r="1393" spans="1:13" x14ac:dyDescent="0.35">
      <c r="A1393" s="1" t="s">
        <v>33</v>
      </c>
      <c r="B1393" s="1">
        <v>1280</v>
      </c>
      <c r="C1393" s="1" t="s">
        <v>44</v>
      </c>
      <c r="D1393" s="43">
        <v>95</v>
      </c>
      <c r="F1393">
        <v>1392</v>
      </c>
      <c r="G1393">
        <v>4.78871254094256E-2</v>
      </c>
      <c r="H1393">
        <v>4.85738526685911E-2</v>
      </c>
      <c r="I1393">
        <v>2.1879743193656199E-2</v>
      </c>
      <c r="J1393">
        <v>7.0250315062747003E-3</v>
      </c>
      <c r="K1393">
        <v>0.10045462180662</v>
      </c>
      <c r="L1393">
        <v>1.1421280335340799E-2</v>
      </c>
      <c r="M1393">
        <v>8.8956436799104394E-2</v>
      </c>
    </row>
    <row r="1394" spans="1:13" x14ac:dyDescent="0.35">
      <c r="A1394" s="1" t="s">
        <v>33</v>
      </c>
      <c r="B1394" s="1">
        <v>1281</v>
      </c>
      <c r="C1394" s="1" t="s">
        <v>44</v>
      </c>
      <c r="D1394" s="43">
        <v>96</v>
      </c>
      <c r="F1394">
        <v>1393</v>
      </c>
      <c r="G1394">
        <v>4.4520418462338403E-2</v>
      </c>
      <c r="H1394">
        <v>4.5840750016750802E-2</v>
      </c>
      <c r="I1394">
        <v>2.17742960605464E-2</v>
      </c>
      <c r="J1394">
        <v>6.4153149488724798E-3</v>
      </c>
      <c r="K1394">
        <v>0.10339292864137301</v>
      </c>
      <c r="L1394">
        <v>1.0617664696458799E-2</v>
      </c>
      <c r="M1394">
        <v>8.8003745742206402E-2</v>
      </c>
    </row>
    <row r="1395" spans="1:13" x14ac:dyDescent="0.35">
      <c r="A1395" s="1" t="s">
        <v>33</v>
      </c>
      <c r="B1395" s="1">
        <v>1282</v>
      </c>
      <c r="C1395" s="1" t="s">
        <v>44</v>
      </c>
      <c r="D1395" s="43">
        <v>97</v>
      </c>
      <c r="F1395">
        <v>1394</v>
      </c>
      <c r="G1395">
        <v>4.7963542305533E-2</v>
      </c>
      <c r="H1395">
        <v>4.7680606112487402E-2</v>
      </c>
      <c r="I1395">
        <v>2.1556037444593501E-2</v>
      </c>
      <c r="J1395">
        <v>6.3258024097930703E-3</v>
      </c>
      <c r="K1395">
        <v>0.100523389089995</v>
      </c>
      <c r="L1395">
        <v>1.12881545188578E-2</v>
      </c>
      <c r="M1395">
        <v>8.7398234397067801E-2</v>
      </c>
    </row>
    <row r="1396" spans="1:13" x14ac:dyDescent="0.35">
      <c r="A1396" s="1" t="s">
        <v>33</v>
      </c>
      <c r="B1396" s="1">
        <v>1283</v>
      </c>
      <c r="C1396" s="1" t="s">
        <v>44</v>
      </c>
      <c r="D1396" s="43">
        <v>98</v>
      </c>
      <c r="F1396">
        <v>1395</v>
      </c>
      <c r="G1396">
        <v>4.6551189725251997E-2</v>
      </c>
      <c r="H1396">
        <v>4.7475151216715701E-2</v>
      </c>
      <c r="I1396">
        <v>2.15743501574043E-2</v>
      </c>
      <c r="J1396">
        <v>6.7648252462785101E-3</v>
      </c>
      <c r="K1396">
        <v>9.96836554718004E-2</v>
      </c>
      <c r="L1396">
        <v>1.1268330466266401E-2</v>
      </c>
      <c r="M1396">
        <v>9.1716127196105598E-2</v>
      </c>
    </row>
    <row r="1397" spans="1:13" x14ac:dyDescent="0.35">
      <c r="A1397" s="1" t="s">
        <v>33</v>
      </c>
      <c r="B1397" s="1">
        <v>1284</v>
      </c>
      <c r="C1397" s="1" t="s">
        <v>44</v>
      </c>
      <c r="D1397" s="43">
        <v>99</v>
      </c>
      <c r="F1397">
        <v>1396</v>
      </c>
      <c r="G1397">
        <v>4.5929338948501298E-2</v>
      </c>
      <c r="H1397">
        <v>4.6885317560923997E-2</v>
      </c>
      <c r="I1397">
        <v>2.23590104678849E-2</v>
      </c>
      <c r="J1397">
        <v>6.8160310435292004E-3</v>
      </c>
      <c r="K1397">
        <v>0.104404990991689</v>
      </c>
      <c r="L1397">
        <v>1.19557385310854E-2</v>
      </c>
      <c r="M1397">
        <v>9.1334364703691703E-2</v>
      </c>
    </row>
    <row r="1398" spans="1:13" x14ac:dyDescent="0.35">
      <c r="A1398" s="1" t="s">
        <v>33</v>
      </c>
      <c r="B1398" s="1">
        <v>1285</v>
      </c>
      <c r="C1398" s="1" t="s">
        <v>44</v>
      </c>
      <c r="D1398" s="43">
        <v>100</v>
      </c>
      <c r="F1398">
        <v>1397</v>
      </c>
      <c r="G1398">
        <v>4.6726239737182998E-2</v>
      </c>
      <c r="H1398">
        <v>4.7547518068708799E-2</v>
      </c>
      <c r="I1398">
        <v>2.21252887328807E-2</v>
      </c>
      <c r="J1398">
        <v>5.2651297086449599E-3</v>
      </c>
      <c r="K1398">
        <v>0.109457434133233</v>
      </c>
      <c r="L1398">
        <v>1.13767987724047E-2</v>
      </c>
      <c r="M1398">
        <v>8.6993389907812399E-2</v>
      </c>
    </row>
    <row r="1399" spans="1:13" x14ac:dyDescent="0.35">
      <c r="A1399" s="1" t="s">
        <v>33</v>
      </c>
      <c r="B1399" s="1">
        <v>1286</v>
      </c>
      <c r="C1399" s="1" t="s">
        <v>44</v>
      </c>
      <c r="D1399" s="43">
        <v>101</v>
      </c>
      <c r="F1399">
        <v>1398</v>
      </c>
      <c r="G1399">
        <v>4.5940764077239099E-2</v>
      </c>
      <c r="H1399">
        <v>4.6150226350724598E-2</v>
      </c>
      <c r="I1399">
        <v>2.2364357254545102E-2</v>
      </c>
      <c r="J1399">
        <v>4.4943735165632404E-3</v>
      </c>
      <c r="K1399">
        <v>0.108105570459904</v>
      </c>
      <c r="L1399">
        <v>1.0617596429874299E-2</v>
      </c>
      <c r="M1399">
        <v>8.8193615093374894E-2</v>
      </c>
    </row>
    <row r="1400" spans="1:13" x14ac:dyDescent="0.35">
      <c r="A1400" s="1" t="s">
        <v>33</v>
      </c>
      <c r="B1400" s="1">
        <v>1287</v>
      </c>
      <c r="C1400" s="1" t="s">
        <v>44</v>
      </c>
      <c r="D1400" s="43">
        <v>102</v>
      </c>
      <c r="F1400">
        <v>1399</v>
      </c>
      <c r="G1400">
        <v>4.8010093150203798E-2</v>
      </c>
      <c r="H1400">
        <v>4.7245588990508E-2</v>
      </c>
      <c r="I1400">
        <v>2.2597106095774699E-2</v>
      </c>
      <c r="J1400">
        <v>6.9143410732449197E-3</v>
      </c>
      <c r="K1400">
        <v>0.104755300048217</v>
      </c>
      <c r="L1400">
        <v>1.09114348127126E-2</v>
      </c>
      <c r="M1400">
        <v>8.9921457458408405E-2</v>
      </c>
    </row>
    <row r="1401" spans="1:13" x14ac:dyDescent="0.35">
      <c r="A1401" s="1" t="s">
        <v>33</v>
      </c>
      <c r="B1401" s="1">
        <v>1288</v>
      </c>
      <c r="C1401" s="1" t="s">
        <v>44</v>
      </c>
      <c r="D1401" s="43">
        <v>103</v>
      </c>
      <c r="F1401">
        <v>1400</v>
      </c>
      <c r="G1401">
        <v>4.6114822033280101E-2</v>
      </c>
      <c r="H1401">
        <v>4.7722779029022402E-2</v>
      </c>
      <c r="I1401">
        <v>2.2101332399068498E-2</v>
      </c>
      <c r="J1401">
        <v>5.2351263784630696E-3</v>
      </c>
      <c r="K1401">
        <v>0.106937102451003</v>
      </c>
      <c r="L1401">
        <v>1.17744262092853E-2</v>
      </c>
      <c r="M1401">
        <v>9.0612080426978006E-2</v>
      </c>
    </row>
    <row r="1402" spans="1:13" x14ac:dyDescent="0.35">
      <c r="A1402" s="1" t="s">
        <v>33</v>
      </c>
      <c r="B1402" s="1">
        <v>1289</v>
      </c>
      <c r="C1402" s="1" t="s">
        <v>44</v>
      </c>
      <c r="D1402" s="43">
        <v>104</v>
      </c>
      <c r="F1402">
        <v>1401</v>
      </c>
      <c r="G1402">
        <v>4.5716858610507997E-2</v>
      </c>
      <c r="H1402">
        <v>4.7268124691385902E-2</v>
      </c>
      <c r="I1402">
        <v>2.1529788096921101E-2</v>
      </c>
      <c r="J1402">
        <v>6.7451565049576404E-3</v>
      </c>
      <c r="K1402">
        <v>0.10275612826050499</v>
      </c>
      <c r="L1402">
        <v>1.1520057641936201E-2</v>
      </c>
      <c r="M1402">
        <v>8.9670706681112294E-2</v>
      </c>
    </row>
    <row r="1403" spans="1:13" x14ac:dyDescent="0.35">
      <c r="A1403" s="1" t="s">
        <v>33</v>
      </c>
      <c r="B1403" s="1">
        <v>1290</v>
      </c>
      <c r="C1403" s="1" t="s">
        <v>44</v>
      </c>
      <c r="D1403" s="43">
        <v>105</v>
      </c>
      <c r="F1403">
        <v>1402</v>
      </c>
      <c r="G1403">
        <v>4.5599381470250798E-2</v>
      </c>
      <c r="H1403">
        <v>4.6055886800317601E-2</v>
      </c>
      <c r="I1403">
        <v>2.1747106156303899E-2</v>
      </c>
      <c r="J1403">
        <v>5.55639161297318E-3</v>
      </c>
      <c r="K1403">
        <v>9.9090619664262206E-2</v>
      </c>
      <c r="L1403">
        <v>1.04893109163013E-2</v>
      </c>
      <c r="M1403">
        <v>8.8305678762913398E-2</v>
      </c>
    </row>
    <row r="1404" spans="1:13" x14ac:dyDescent="0.35">
      <c r="A1404" s="1" t="s">
        <v>33</v>
      </c>
      <c r="B1404" s="1">
        <v>1291</v>
      </c>
      <c r="C1404" s="1" t="s">
        <v>44</v>
      </c>
      <c r="D1404" s="43">
        <v>106</v>
      </c>
      <c r="F1404">
        <v>1403</v>
      </c>
      <c r="G1404">
        <v>4.5982998524685202E-2</v>
      </c>
      <c r="H1404">
        <v>4.6832934276743399E-2</v>
      </c>
      <c r="I1404">
        <v>2.1614352051079901E-2</v>
      </c>
      <c r="J1404">
        <v>7.0779393920830103E-3</v>
      </c>
      <c r="K1404">
        <v>0.10361039540521</v>
      </c>
      <c r="L1404">
        <v>1.13629986731415E-2</v>
      </c>
      <c r="M1404">
        <v>8.8020615312407902E-2</v>
      </c>
    </row>
    <row r="1405" spans="1:13" x14ac:dyDescent="0.35">
      <c r="A1405" s="1" t="s">
        <v>33</v>
      </c>
      <c r="B1405" s="1">
        <v>1292</v>
      </c>
      <c r="C1405" s="1" t="s">
        <v>44</v>
      </c>
      <c r="D1405" s="43">
        <v>107</v>
      </c>
      <c r="F1405">
        <v>1404</v>
      </c>
      <c r="G1405">
        <v>4.7163649240099997E-2</v>
      </c>
      <c r="H1405">
        <v>4.72242863333645E-2</v>
      </c>
      <c r="I1405">
        <v>2.19841956899085E-2</v>
      </c>
      <c r="J1405">
        <v>6.7602287189143101E-3</v>
      </c>
      <c r="K1405">
        <v>0.103820115125779</v>
      </c>
      <c r="L1405">
        <v>1.1166167051076099E-2</v>
      </c>
      <c r="M1405">
        <v>8.8382658374300205E-2</v>
      </c>
    </row>
    <row r="1406" spans="1:13" x14ac:dyDescent="0.35">
      <c r="A1406" s="1" t="s">
        <v>33</v>
      </c>
      <c r="B1406" s="1">
        <v>1293</v>
      </c>
      <c r="C1406" s="1" t="s">
        <v>44</v>
      </c>
      <c r="D1406" s="43">
        <v>108</v>
      </c>
      <c r="F1406">
        <v>1405</v>
      </c>
      <c r="G1406">
        <v>4.4764059504048097E-2</v>
      </c>
      <c r="H1406">
        <v>4.6045820583372997E-2</v>
      </c>
      <c r="I1406">
        <v>2.17964401322964E-2</v>
      </c>
      <c r="J1406">
        <v>6.7523309005456996E-3</v>
      </c>
      <c r="K1406">
        <v>0.104232256825753</v>
      </c>
      <c r="L1406">
        <v>1.0328337594564699E-2</v>
      </c>
      <c r="M1406">
        <v>8.7596880446930606E-2</v>
      </c>
    </row>
    <row r="1407" spans="1:13" x14ac:dyDescent="0.35">
      <c r="A1407" s="1" t="s">
        <v>33</v>
      </c>
      <c r="B1407" s="1">
        <v>1294</v>
      </c>
      <c r="C1407" s="1" t="s">
        <v>44</v>
      </c>
      <c r="D1407" s="43">
        <v>109</v>
      </c>
      <c r="F1407">
        <v>1406</v>
      </c>
      <c r="G1407">
        <v>4.5930287684312197E-2</v>
      </c>
      <c r="H1407">
        <v>4.6897590879880498E-2</v>
      </c>
      <c r="I1407">
        <v>2.1591253065020199E-2</v>
      </c>
      <c r="J1407">
        <v>6.18505756728092E-3</v>
      </c>
      <c r="K1407">
        <v>0.101367187746084</v>
      </c>
      <c r="L1407">
        <v>1.11074183009947E-2</v>
      </c>
      <c r="M1407">
        <v>8.9118306648127102E-2</v>
      </c>
    </row>
    <row r="1408" spans="1:13" x14ac:dyDescent="0.35">
      <c r="A1408" s="1" t="s">
        <v>33</v>
      </c>
      <c r="B1408" s="1">
        <v>1295</v>
      </c>
      <c r="C1408" s="1" t="s">
        <v>44</v>
      </c>
      <c r="D1408" s="43">
        <v>110</v>
      </c>
      <c r="F1408">
        <v>1407</v>
      </c>
      <c r="G1408">
        <v>4.6000441132665097E-2</v>
      </c>
      <c r="H1408">
        <v>4.66590315549947E-2</v>
      </c>
      <c r="I1408">
        <v>2.1794202816067001E-2</v>
      </c>
      <c r="J1408">
        <v>6.0139386226929197E-3</v>
      </c>
      <c r="K1408">
        <v>0.10271777263998801</v>
      </c>
      <c r="L1408">
        <v>1.1750841733758699E-2</v>
      </c>
      <c r="M1408">
        <v>8.8825065741602496E-2</v>
      </c>
    </row>
    <row r="1409" spans="1:13" x14ac:dyDescent="0.35">
      <c r="A1409" s="1" t="s">
        <v>33</v>
      </c>
      <c r="B1409" s="1">
        <v>1296</v>
      </c>
      <c r="C1409" s="1" t="s">
        <v>44</v>
      </c>
      <c r="D1409" s="43">
        <v>111</v>
      </c>
      <c r="F1409">
        <v>1408</v>
      </c>
      <c r="G1409">
        <v>4.6027489915604403E-2</v>
      </c>
      <c r="H1409">
        <v>4.7175957927751103E-2</v>
      </c>
      <c r="I1409">
        <v>2.2184810674120901E-2</v>
      </c>
      <c r="J1409">
        <v>5.8879845005362797E-3</v>
      </c>
      <c r="K1409">
        <v>0.10122600245133399</v>
      </c>
      <c r="L1409">
        <v>1.00537777358714E-2</v>
      </c>
      <c r="M1409">
        <v>9.0375386402757094E-2</v>
      </c>
    </row>
    <row r="1410" spans="1:13" x14ac:dyDescent="0.35">
      <c r="A1410" s="1" t="s">
        <v>33</v>
      </c>
      <c r="B1410" s="1">
        <v>1297</v>
      </c>
      <c r="C1410" s="1" t="s">
        <v>44</v>
      </c>
      <c r="D1410" s="43">
        <v>112</v>
      </c>
      <c r="F1410">
        <v>1409</v>
      </c>
      <c r="G1410">
        <v>4.4973224375832302E-2</v>
      </c>
      <c r="H1410">
        <v>4.5867720182253102E-2</v>
      </c>
      <c r="I1410">
        <v>2.09685878975461E-2</v>
      </c>
      <c r="J1410">
        <v>6.3597443788531403E-3</v>
      </c>
      <c r="K1410">
        <v>0.10466469422242</v>
      </c>
      <c r="L1410">
        <v>1.1705393571156599E-2</v>
      </c>
      <c r="M1410">
        <v>8.5373791325683193E-2</v>
      </c>
    </row>
    <row r="1411" spans="1:13" x14ac:dyDescent="0.35">
      <c r="A1411" s="1" t="s">
        <v>33</v>
      </c>
      <c r="B1411" s="1">
        <v>1298</v>
      </c>
      <c r="C1411" s="1" t="s">
        <v>44</v>
      </c>
      <c r="D1411" s="43">
        <v>113</v>
      </c>
      <c r="F1411">
        <v>1410</v>
      </c>
      <c r="G1411">
        <v>4.7995790130630898E-2</v>
      </c>
      <c r="H1411">
        <v>4.7690467859927102E-2</v>
      </c>
      <c r="I1411">
        <v>2.1610311641390399E-2</v>
      </c>
      <c r="J1411">
        <v>5.8316112572693096E-3</v>
      </c>
      <c r="K1411">
        <v>0.10494311606805901</v>
      </c>
      <c r="L1411">
        <v>1.0959437713020499E-2</v>
      </c>
      <c r="M1411">
        <v>8.9031082378688897E-2</v>
      </c>
    </row>
    <row r="1412" spans="1:13" x14ac:dyDescent="0.35">
      <c r="A1412" s="1" t="s">
        <v>33</v>
      </c>
      <c r="B1412" s="1">
        <v>1299</v>
      </c>
      <c r="C1412" s="1" t="s">
        <v>44</v>
      </c>
      <c r="D1412" s="43">
        <v>114</v>
      </c>
      <c r="F1412">
        <v>1411</v>
      </c>
      <c r="G1412">
        <v>4.59727320901668E-2</v>
      </c>
      <c r="H1412">
        <v>4.6605305229993697E-2</v>
      </c>
      <c r="I1412">
        <v>2.1525371064193201E-2</v>
      </c>
      <c r="J1412">
        <v>6.1200950191891796E-3</v>
      </c>
      <c r="K1412">
        <v>0.103234293297243</v>
      </c>
      <c r="L1412">
        <v>1.0909749123544501E-2</v>
      </c>
      <c r="M1412">
        <v>8.9323527500977398E-2</v>
      </c>
    </row>
    <row r="1413" spans="1:13" x14ac:dyDescent="0.35">
      <c r="A1413" s="1" t="s">
        <v>33</v>
      </c>
      <c r="B1413" s="1">
        <v>1300</v>
      </c>
      <c r="C1413" s="1" t="s">
        <v>44</v>
      </c>
      <c r="D1413" s="43">
        <v>115</v>
      </c>
      <c r="F1413">
        <v>1412</v>
      </c>
      <c r="G1413">
        <v>4.5047798029939398E-2</v>
      </c>
      <c r="H1413">
        <v>4.6301259578040002E-2</v>
      </c>
      <c r="I1413">
        <v>2.2123558643303301E-2</v>
      </c>
      <c r="J1413">
        <v>6.4988848203368097E-3</v>
      </c>
      <c r="K1413">
        <v>0.10563402943321901</v>
      </c>
      <c r="L1413">
        <v>1.0666493196822901E-2</v>
      </c>
      <c r="M1413">
        <v>8.9284042866611901E-2</v>
      </c>
    </row>
    <row r="1414" spans="1:13" x14ac:dyDescent="0.35">
      <c r="A1414" s="1" t="s">
        <v>33</v>
      </c>
      <c r="B1414" s="1">
        <v>1301</v>
      </c>
      <c r="C1414" s="1" t="s">
        <v>44</v>
      </c>
      <c r="D1414" s="43">
        <v>116</v>
      </c>
      <c r="F1414">
        <v>1413</v>
      </c>
      <c r="G1414">
        <v>4.7004087418460801E-2</v>
      </c>
      <c r="H1414">
        <v>4.7851434254988501E-2</v>
      </c>
      <c r="I1414">
        <v>2.1212691302503101E-2</v>
      </c>
      <c r="J1414">
        <v>5.1293611168280002E-3</v>
      </c>
      <c r="K1414">
        <v>0.10505758499469001</v>
      </c>
      <c r="L1414">
        <v>1.28523141576038E-2</v>
      </c>
      <c r="M1414">
        <v>8.8353036936551499E-2</v>
      </c>
    </row>
    <row r="1415" spans="1:13" x14ac:dyDescent="0.35">
      <c r="A1415" s="1" t="s">
        <v>33</v>
      </c>
      <c r="B1415" s="1">
        <v>1302</v>
      </c>
      <c r="C1415" s="1" t="s">
        <v>44</v>
      </c>
      <c r="D1415" s="43">
        <v>117</v>
      </c>
      <c r="F1415">
        <v>1414</v>
      </c>
      <c r="G1415">
        <v>4.5308602509705302E-2</v>
      </c>
      <c r="H1415">
        <v>4.6718326528057803E-2</v>
      </c>
      <c r="I1415">
        <v>2.16595118898853E-2</v>
      </c>
      <c r="J1415">
        <v>5.5822262588633396E-3</v>
      </c>
      <c r="K1415">
        <v>0.10719600961433499</v>
      </c>
      <c r="L1415">
        <v>1.1026560571257E-2</v>
      </c>
      <c r="M1415">
        <v>8.8582391701929997E-2</v>
      </c>
    </row>
    <row r="1416" spans="1:13" x14ac:dyDescent="0.35">
      <c r="A1416" s="1" t="s">
        <v>34</v>
      </c>
      <c r="B1416" s="1">
        <v>1303</v>
      </c>
      <c r="C1416" s="1" t="s">
        <v>43</v>
      </c>
      <c r="D1416" s="43">
        <v>17</v>
      </c>
      <c r="F1416">
        <v>1415</v>
      </c>
      <c r="G1416" s="115">
        <v>1.28313449676392E-13</v>
      </c>
      <c r="H1416" s="115">
        <v>-3.4100073925457598E-13</v>
      </c>
      <c r="I1416" s="115">
        <v>1.7972828478403301E-11</v>
      </c>
      <c r="J1416" s="115">
        <v>-5.9999906518017099E-11</v>
      </c>
      <c r="K1416" s="115">
        <v>6.0603537798217099E-11</v>
      </c>
      <c r="L1416" s="115">
        <v>-3.9770540052031402E-11</v>
      </c>
      <c r="M1416" s="115">
        <v>3.7326147939460003E-11</v>
      </c>
    </row>
    <row r="1417" spans="1:13" x14ac:dyDescent="0.35">
      <c r="A1417" s="1" t="s">
        <v>34</v>
      </c>
      <c r="B1417" s="1">
        <v>1304</v>
      </c>
      <c r="C1417" s="1" t="s">
        <v>43</v>
      </c>
      <c r="D1417" s="43">
        <v>18</v>
      </c>
      <c r="F1417">
        <v>1416</v>
      </c>
      <c r="G1417" s="115">
        <v>-2.8635600382015202E-13</v>
      </c>
      <c r="H1417" s="115">
        <v>-5.7404541879143602E-13</v>
      </c>
      <c r="I1417" s="115">
        <v>1.8072347709448299E-11</v>
      </c>
      <c r="J1417" s="115">
        <v>-6.6537768791318806E-11</v>
      </c>
      <c r="K1417" s="115">
        <v>5.8323067062607005E-11</v>
      </c>
      <c r="L1417" s="115">
        <v>-3.8311328135236203E-11</v>
      </c>
      <c r="M1417" s="115">
        <v>3.5813501607724402E-11</v>
      </c>
    </row>
    <row r="1418" spans="1:13" x14ac:dyDescent="0.35">
      <c r="A1418" s="1" t="s">
        <v>34</v>
      </c>
      <c r="B1418" s="1">
        <v>1305</v>
      </c>
      <c r="C1418" s="1" t="s">
        <v>43</v>
      </c>
      <c r="D1418" s="43">
        <v>19</v>
      </c>
      <c r="F1418">
        <v>1417</v>
      </c>
      <c r="G1418" s="115">
        <v>3.3573289763900301E-13</v>
      </c>
      <c r="H1418" s="115">
        <v>2.7433123111364198E-13</v>
      </c>
      <c r="I1418" s="115">
        <v>1.8923482638449201E-11</v>
      </c>
      <c r="J1418" s="115">
        <v>-8.3542899029556006E-11</v>
      </c>
      <c r="K1418" s="115">
        <v>6.7568648088671397E-11</v>
      </c>
      <c r="L1418" s="115">
        <v>-4.1036019845302702E-11</v>
      </c>
      <c r="M1418" s="115">
        <v>4.2026767276318802E-11</v>
      </c>
    </row>
    <row r="1419" spans="1:13" x14ac:dyDescent="0.35">
      <c r="A1419" s="1" t="s">
        <v>34</v>
      </c>
      <c r="B1419" s="1">
        <v>1306</v>
      </c>
      <c r="C1419" s="1" t="s">
        <v>43</v>
      </c>
      <c r="D1419" s="43">
        <v>20</v>
      </c>
      <c r="F1419">
        <v>1418</v>
      </c>
      <c r="G1419" s="115">
        <v>-1.3205221358813301E-12</v>
      </c>
      <c r="H1419" s="115">
        <v>-1.4321813665055101E-12</v>
      </c>
      <c r="I1419" s="115">
        <v>1.9085963979418E-11</v>
      </c>
      <c r="J1419" s="115">
        <v>-7.47399796560109E-11</v>
      </c>
      <c r="K1419" s="115">
        <v>5.8463033499685601E-11</v>
      </c>
      <c r="L1419" s="115">
        <v>-4.1351102805985603E-11</v>
      </c>
      <c r="M1419" s="115">
        <v>3.84740526743231E-11</v>
      </c>
    </row>
    <row r="1420" spans="1:13" x14ac:dyDescent="0.35">
      <c r="A1420" s="1" t="s">
        <v>34</v>
      </c>
      <c r="B1420" s="1">
        <v>1307</v>
      </c>
      <c r="C1420" s="1" t="s">
        <v>43</v>
      </c>
      <c r="D1420" s="43">
        <v>21</v>
      </c>
      <c r="F1420">
        <v>1419</v>
      </c>
      <c r="G1420" s="115">
        <v>1.5754052172345601E-13</v>
      </c>
      <c r="H1420" s="115">
        <v>-5.57696842834905E-14</v>
      </c>
      <c r="I1420" s="115">
        <v>1.8706457273006799E-11</v>
      </c>
      <c r="J1420" s="115">
        <v>-7.5109541680018202E-11</v>
      </c>
      <c r="K1420" s="115">
        <v>6.6070245505816605E-11</v>
      </c>
      <c r="L1420" s="115">
        <v>-4.1306117772881503E-11</v>
      </c>
      <c r="M1420" s="115">
        <v>3.8419840605100803E-11</v>
      </c>
    </row>
    <row r="1421" spans="1:13" x14ac:dyDescent="0.35">
      <c r="A1421" s="1" t="s">
        <v>34</v>
      </c>
      <c r="B1421" s="1">
        <v>1308</v>
      </c>
      <c r="C1421" s="1" t="s">
        <v>43</v>
      </c>
      <c r="D1421" s="43">
        <v>22</v>
      </c>
      <c r="F1421">
        <v>1420</v>
      </c>
      <c r="G1421" s="115">
        <v>3.6174164239549202E-13</v>
      </c>
      <c r="H1421" s="115">
        <v>1.93486070638535E-13</v>
      </c>
      <c r="I1421" s="115">
        <v>1.82652654272457E-11</v>
      </c>
      <c r="J1421" s="115">
        <v>-6.9508210951871797E-11</v>
      </c>
      <c r="K1421" s="115">
        <v>6.5252041467839696E-11</v>
      </c>
      <c r="L1421" s="115">
        <v>-3.9669595184423901E-11</v>
      </c>
      <c r="M1421" s="115">
        <v>3.8777647705862E-11</v>
      </c>
    </row>
    <row r="1422" spans="1:13" x14ac:dyDescent="0.35">
      <c r="A1422" s="1" t="s">
        <v>34</v>
      </c>
      <c r="B1422" s="1">
        <v>1309</v>
      </c>
      <c r="C1422" s="1" t="s">
        <v>43</v>
      </c>
      <c r="D1422" s="43">
        <v>23</v>
      </c>
      <c r="F1422">
        <v>1421</v>
      </c>
      <c r="G1422" s="115">
        <v>-4.5732054133397802E-13</v>
      </c>
      <c r="H1422" s="115">
        <v>-7.6501571338164999E-13</v>
      </c>
      <c r="I1422" s="115">
        <v>1.8649653656395499E-11</v>
      </c>
      <c r="J1422" s="115">
        <v>-6.5138965551811099E-11</v>
      </c>
      <c r="K1422" s="115">
        <v>6.3137836164256504E-11</v>
      </c>
      <c r="L1422" s="115">
        <v>-4.1368114223992502E-11</v>
      </c>
      <c r="M1422" s="115">
        <v>3.7584172855019698E-11</v>
      </c>
    </row>
    <row r="1423" spans="1:13" x14ac:dyDescent="0.35">
      <c r="A1423" s="1" t="s">
        <v>34</v>
      </c>
      <c r="B1423" s="1">
        <v>1310</v>
      </c>
      <c r="C1423" s="1" t="s">
        <v>43</v>
      </c>
      <c r="D1423" s="43">
        <v>24</v>
      </c>
      <c r="F1423">
        <v>1422</v>
      </c>
      <c r="G1423" s="115">
        <v>4.4704579526830201E-14</v>
      </c>
      <c r="H1423" s="115">
        <v>-2.2131817923670201E-13</v>
      </c>
      <c r="I1423" s="115">
        <v>1.91353796056739E-11</v>
      </c>
      <c r="J1423" s="115">
        <v>-6.5829832623602895E-11</v>
      </c>
      <c r="K1423" s="115">
        <v>7.0242616299865101E-11</v>
      </c>
      <c r="L1423" s="115">
        <v>-4.3594104244714798E-11</v>
      </c>
      <c r="M1423" s="115">
        <v>4.3359963452276701E-11</v>
      </c>
    </row>
    <row r="1424" spans="1:13" x14ac:dyDescent="0.35">
      <c r="A1424" s="1" t="s">
        <v>34</v>
      </c>
      <c r="B1424" s="1">
        <v>1311</v>
      </c>
      <c r="C1424" s="1" t="s">
        <v>43</v>
      </c>
      <c r="D1424" s="43">
        <v>25</v>
      </c>
      <c r="F1424">
        <v>1423</v>
      </c>
      <c r="G1424" s="115">
        <v>-1.1962818099763801E-12</v>
      </c>
      <c r="H1424" s="115">
        <v>-6.3192430634429996E-13</v>
      </c>
      <c r="I1424" s="115">
        <v>2.2396875263912201E-11</v>
      </c>
      <c r="J1424" s="115">
        <v>-7.2833023941579306E-11</v>
      </c>
      <c r="K1424" s="115">
        <v>7.6067205778771506E-11</v>
      </c>
      <c r="L1424" s="115">
        <v>-4.9283616211616999E-11</v>
      </c>
      <c r="M1424" s="115">
        <v>4.4363207827010697E-11</v>
      </c>
    </row>
    <row r="1425" spans="1:13" x14ac:dyDescent="0.35">
      <c r="A1425" s="1" t="s">
        <v>34</v>
      </c>
      <c r="B1425" s="1">
        <v>1312</v>
      </c>
      <c r="C1425" s="1" t="s">
        <v>43</v>
      </c>
      <c r="D1425" s="43">
        <v>26</v>
      </c>
      <c r="F1425">
        <v>1424</v>
      </c>
      <c r="G1425" s="115">
        <v>-5.7117267853693404E-13</v>
      </c>
      <c r="H1425" s="115">
        <v>-1.3243793893002101E-12</v>
      </c>
      <c r="I1425" s="115">
        <v>2.3127680503225801E-11</v>
      </c>
      <c r="J1425" s="115">
        <v>-6.9483798231298399E-11</v>
      </c>
      <c r="K1425" s="115">
        <v>7.6881204388186705E-11</v>
      </c>
      <c r="L1425" s="115">
        <v>-5.23203169151915E-11</v>
      </c>
      <c r="M1425" s="115">
        <v>4.4498517066508803E-11</v>
      </c>
    </row>
    <row r="1426" spans="1:13" x14ac:dyDescent="0.35">
      <c r="A1426" s="1" t="s">
        <v>34</v>
      </c>
      <c r="B1426" s="1">
        <v>1313</v>
      </c>
      <c r="C1426" s="1" t="s">
        <v>43</v>
      </c>
      <c r="D1426" s="43">
        <v>27</v>
      </c>
      <c r="F1426">
        <v>1425</v>
      </c>
      <c r="G1426" s="115">
        <v>-3.1263152661826999E-13</v>
      </c>
      <c r="H1426" s="115">
        <v>-5.3364249641037296E-13</v>
      </c>
      <c r="I1426" s="115">
        <v>2.27394109832175E-11</v>
      </c>
      <c r="J1426" s="115">
        <v>-7.0397142869041498E-11</v>
      </c>
      <c r="K1426" s="115">
        <v>7.2317525196588896E-11</v>
      </c>
      <c r="L1426" s="115">
        <v>-4.7423096460817602E-11</v>
      </c>
      <c r="M1426" s="115">
        <v>4.5202743081385903E-11</v>
      </c>
    </row>
    <row r="1427" spans="1:13" x14ac:dyDescent="0.35">
      <c r="A1427" s="1" t="s">
        <v>34</v>
      </c>
      <c r="B1427" s="1">
        <v>1314</v>
      </c>
      <c r="C1427" s="1" t="s">
        <v>43</v>
      </c>
      <c r="D1427" s="43">
        <v>28</v>
      </c>
      <c r="F1427">
        <v>1426</v>
      </c>
      <c r="G1427" s="115">
        <v>-7.1200227137679495E-14</v>
      </c>
      <c r="H1427" s="115">
        <v>-7.9036487468305105E-13</v>
      </c>
      <c r="I1427" s="115">
        <v>2.2830848736551702E-11</v>
      </c>
      <c r="J1427" s="115">
        <v>-7.4694443955519599E-11</v>
      </c>
      <c r="K1427" s="115">
        <v>7.7638052011097794E-11</v>
      </c>
      <c r="L1427" s="115">
        <v>-5.1647058119046301E-11</v>
      </c>
      <c r="M1427" s="115">
        <v>4.2910328457051402E-11</v>
      </c>
    </row>
    <row r="1428" spans="1:13" x14ac:dyDescent="0.35">
      <c r="A1428" s="1" t="s">
        <v>34</v>
      </c>
      <c r="B1428" s="1">
        <v>1315</v>
      </c>
      <c r="C1428" s="1" t="s">
        <v>43</v>
      </c>
      <c r="D1428" s="43">
        <v>29</v>
      </c>
      <c r="F1428">
        <v>1427</v>
      </c>
      <c r="G1428" s="115">
        <v>7.0974436250850703E-13</v>
      </c>
      <c r="H1428" s="115">
        <v>4.9333802580105805E-13</v>
      </c>
      <c r="I1428" s="115">
        <v>2.1965726929379699E-11</v>
      </c>
      <c r="J1428" s="115">
        <v>-7.38925262122463E-11</v>
      </c>
      <c r="K1428" s="115">
        <v>7.5806067020459E-11</v>
      </c>
      <c r="L1428" s="115">
        <v>-4.3832277634817501E-11</v>
      </c>
      <c r="M1428" s="115">
        <v>4.6638611374305999E-11</v>
      </c>
    </row>
    <row r="1429" spans="1:13" x14ac:dyDescent="0.35">
      <c r="A1429" s="1" t="s">
        <v>34</v>
      </c>
      <c r="B1429" s="1">
        <v>1316</v>
      </c>
      <c r="C1429" s="1" t="s">
        <v>43</v>
      </c>
      <c r="D1429" s="43">
        <v>30</v>
      </c>
      <c r="F1429">
        <v>1428</v>
      </c>
      <c r="G1429" s="115">
        <v>7.6226195699032801E-13</v>
      </c>
      <c r="H1429" s="115">
        <v>3.11559762329342E-13</v>
      </c>
      <c r="I1429" s="115">
        <v>2.0565070482467701E-11</v>
      </c>
      <c r="J1429" s="115">
        <v>-6.6764853144765203E-11</v>
      </c>
      <c r="K1429" s="115">
        <v>6.5940851862684498E-11</v>
      </c>
      <c r="L1429" s="115">
        <v>-4.17695816731609E-11</v>
      </c>
      <c r="M1429" s="115">
        <v>3.8122072783615802E-11</v>
      </c>
    </row>
    <row r="1430" spans="1:13" x14ac:dyDescent="0.35">
      <c r="A1430" s="1" t="s">
        <v>34</v>
      </c>
      <c r="B1430" s="1">
        <v>1317</v>
      </c>
      <c r="C1430" s="1" t="s">
        <v>43</v>
      </c>
      <c r="D1430" s="43">
        <v>31</v>
      </c>
      <c r="F1430">
        <v>1429</v>
      </c>
      <c r="G1430" s="115">
        <v>-2.2215130967882799E-13</v>
      </c>
      <c r="H1430" s="115">
        <v>-6.3063609863716799E-14</v>
      </c>
      <c r="I1430" s="115">
        <v>2.0980506025487299E-11</v>
      </c>
      <c r="J1430" s="115">
        <v>-6.3438702819532801E-11</v>
      </c>
      <c r="K1430" s="115">
        <v>6.8427979422452906E-11</v>
      </c>
      <c r="L1430" s="115">
        <v>-4.2723544214570101E-11</v>
      </c>
      <c r="M1430" s="115">
        <v>4.0805428008733201E-11</v>
      </c>
    </row>
    <row r="1431" spans="1:13" x14ac:dyDescent="0.35">
      <c r="A1431" s="1" t="s">
        <v>34</v>
      </c>
      <c r="B1431" s="1">
        <v>1318</v>
      </c>
      <c r="C1431" s="1" t="s">
        <v>43</v>
      </c>
      <c r="D1431" s="43">
        <v>32</v>
      </c>
      <c r="F1431">
        <v>1430</v>
      </c>
      <c r="G1431" s="115">
        <v>1.5726529558390999E-12</v>
      </c>
      <c r="H1431" s="115">
        <v>8.1977550694456201E-13</v>
      </c>
      <c r="I1431" s="115">
        <v>2.0626861665528801E-11</v>
      </c>
      <c r="J1431" s="115">
        <v>-6.0657163221891494E-11</v>
      </c>
      <c r="K1431" s="115">
        <v>6.0032680991885399E-11</v>
      </c>
      <c r="L1431" s="115">
        <v>-4.0103973812395898E-11</v>
      </c>
      <c r="M1431" s="115">
        <v>4.1250227908112101E-11</v>
      </c>
    </row>
    <row r="1432" spans="1:13" x14ac:dyDescent="0.35">
      <c r="A1432" s="1" t="s">
        <v>34</v>
      </c>
      <c r="B1432" s="1">
        <v>1319</v>
      </c>
      <c r="C1432" s="1" t="s">
        <v>43</v>
      </c>
      <c r="D1432" s="43">
        <v>33</v>
      </c>
      <c r="F1432">
        <v>1431</v>
      </c>
      <c r="G1432" s="115">
        <v>-1.4097024654371E-12</v>
      </c>
      <c r="H1432" s="115">
        <v>-9.8857371503846909E-13</v>
      </c>
      <c r="I1432" s="115">
        <v>2.1286459331364701E-11</v>
      </c>
      <c r="J1432" s="115">
        <v>-6.9089629913152495E-11</v>
      </c>
      <c r="K1432" s="115">
        <v>6.2752912698033799E-11</v>
      </c>
      <c r="L1432" s="115">
        <v>-4.1354377697996402E-11</v>
      </c>
      <c r="M1432" s="115">
        <v>4.28250054786163E-11</v>
      </c>
    </row>
    <row r="1433" spans="1:13" x14ac:dyDescent="0.35">
      <c r="A1433" s="1" t="s">
        <v>34</v>
      </c>
      <c r="B1433" s="1">
        <v>1320</v>
      </c>
      <c r="C1433" s="1" t="s">
        <v>43</v>
      </c>
      <c r="D1433" s="43">
        <v>34</v>
      </c>
      <c r="F1433">
        <v>1432</v>
      </c>
      <c r="G1433" s="115">
        <v>6.40468771152227E-13</v>
      </c>
      <c r="H1433" s="115">
        <v>-5.9799453981626198E-13</v>
      </c>
      <c r="I1433" s="115">
        <v>2.1494496282535399E-11</v>
      </c>
      <c r="J1433" s="115">
        <v>-5.9291758502532595E-11</v>
      </c>
      <c r="K1433" s="115">
        <v>7.1362315232413801E-11</v>
      </c>
      <c r="L1433" s="115">
        <v>-4.2309187647989701E-11</v>
      </c>
      <c r="M1433" s="115">
        <v>4.1546431889880401E-11</v>
      </c>
    </row>
    <row r="1434" spans="1:13" x14ac:dyDescent="0.35">
      <c r="A1434" s="1" t="s">
        <v>34</v>
      </c>
      <c r="B1434" s="1">
        <v>1321</v>
      </c>
      <c r="C1434" s="1" t="s">
        <v>43</v>
      </c>
      <c r="D1434" s="43">
        <v>35</v>
      </c>
      <c r="F1434">
        <v>1433</v>
      </c>
      <c r="G1434">
        <v>0.108147664340382</v>
      </c>
      <c r="H1434">
        <v>0.109755908157476</v>
      </c>
      <c r="I1434">
        <v>3.0155727228253E-2</v>
      </c>
      <c r="J1434">
        <v>4.2185950771866397E-2</v>
      </c>
      <c r="K1434">
        <v>0.198869480434298</v>
      </c>
      <c r="L1434">
        <v>5.70184748420949E-2</v>
      </c>
      <c r="M1434">
        <v>0.170303798063037</v>
      </c>
    </row>
    <row r="1435" spans="1:13" x14ac:dyDescent="0.35">
      <c r="A1435" s="1" t="s">
        <v>34</v>
      </c>
      <c r="B1435" s="1">
        <v>1322</v>
      </c>
      <c r="C1435" s="1" t="s">
        <v>43</v>
      </c>
      <c r="D1435" s="43">
        <v>36</v>
      </c>
      <c r="F1435">
        <v>1434</v>
      </c>
      <c r="G1435">
        <v>0.10944921766577</v>
      </c>
      <c r="H1435">
        <v>0.110319460681504</v>
      </c>
      <c r="I1435">
        <v>3.0450424867919001E-2</v>
      </c>
      <c r="J1435">
        <v>4.4038809151729801E-2</v>
      </c>
      <c r="K1435">
        <v>0.19885726784402999</v>
      </c>
      <c r="L1435">
        <v>5.8254346544204097E-2</v>
      </c>
      <c r="M1435">
        <v>0.170897319127228</v>
      </c>
    </row>
    <row r="1436" spans="1:13" x14ac:dyDescent="0.35">
      <c r="A1436" s="1" t="s">
        <v>34</v>
      </c>
      <c r="B1436" s="1">
        <v>1323</v>
      </c>
      <c r="C1436" s="1" t="s">
        <v>43</v>
      </c>
      <c r="D1436" s="43">
        <v>37</v>
      </c>
      <c r="F1436">
        <v>1435</v>
      </c>
      <c r="G1436">
        <v>0.108781578685734</v>
      </c>
      <c r="H1436">
        <v>0.109850649422709</v>
      </c>
      <c r="I1436">
        <v>2.9298220288403599E-2</v>
      </c>
      <c r="J1436">
        <v>3.7738416255772497E-2</v>
      </c>
      <c r="K1436">
        <v>0.191069655528191</v>
      </c>
      <c r="L1436">
        <v>5.6914370390162103E-2</v>
      </c>
      <c r="M1436">
        <v>0.17316264757628799</v>
      </c>
    </row>
    <row r="1437" spans="1:13" x14ac:dyDescent="0.35">
      <c r="A1437" s="1" t="s">
        <v>34</v>
      </c>
      <c r="B1437" s="1">
        <v>1324</v>
      </c>
      <c r="C1437" s="1" t="s">
        <v>43</v>
      </c>
      <c r="D1437" s="43">
        <v>38</v>
      </c>
      <c r="F1437">
        <v>1436</v>
      </c>
      <c r="G1437">
        <v>0.109436961848037</v>
      </c>
      <c r="H1437">
        <v>0.110406665771124</v>
      </c>
      <c r="I1437">
        <v>2.93091746418018E-2</v>
      </c>
      <c r="J1437">
        <v>3.46862636988357E-2</v>
      </c>
      <c r="K1437">
        <v>0.19847776090508601</v>
      </c>
      <c r="L1437">
        <v>5.90340075896831E-2</v>
      </c>
      <c r="M1437">
        <v>0.16693763516841501</v>
      </c>
    </row>
    <row r="1438" spans="1:13" x14ac:dyDescent="0.35">
      <c r="A1438" s="1" t="s">
        <v>34</v>
      </c>
      <c r="B1438" s="1">
        <v>1325</v>
      </c>
      <c r="C1438" s="1" t="s">
        <v>43</v>
      </c>
      <c r="D1438" s="43">
        <v>39</v>
      </c>
      <c r="F1438">
        <v>1437</v>
      </c>
      <c r="G1438">
        <v>0.109078768368206</v>
      </c>
      <c r="H1438">
        <v>0.11034774603681</v>
      </c>
      <c r="I1438">
        <v>3.0056674457656599E-2</v>
      </c>
      <c r="J1438">
        <v>3.5518491376901801E-2</v>
      </c>
      <c r="K1438">
        <v>0.196495894736436</v>
      </c>
      <c r="L1438">
        <v>5.9564911660785001E-2</v>
      </c>
      <c r="M1438">
        <v>0.17111172481215101</v>
      </c>
    </row>
    <row r="1439" spans="1:13" x14ac:dyDescent="0.35">
      <c r="A1439" s="1" t="s">
        <v>34</v>
      </c>
      <c r="B1439" s="1">
        <v>1326</v>
      </c>
      <c r="C1439" s="1" t="s">
        <v>43</v>
      </c>
      <c r="D1439" s="43">
        <v>40</v>
      </c>
      <c r="F1439">
        <v>1438</v>
      </c>
      <c r="G1439">
        <v>0.11006803435573</v>
      </c>
      <c r="H1439">
        <v>0.112494047463142</v>
      </c>
      <c r="I1439">
        <v>3.1371911840397303E-2</v>
      </c>
      <c r="J1439">
        <v>3.7227572697226902E-2</v>
      </c>
      <c r="K1439">
        <v>0.19275155633671001</v>
      </c>
      <c r="L1439">
        <v>5.8272756305751801E-2</v>
      </c>
      <c r="M1439">
        <v>0.175245147963248</v>
      </c>
    </row>
    <row r="1440" spans="1:13" x14ac:dyDescent="0.35">
      <c r="A1440" s="1" t="s">
        <v>34</v>
      </c>
      <c r="B1440" s="1">
        <v>1327</v>
      </c>
      <c r="C1440" s="1" t="s">
        <v>43</v>
      </c>
      <c r="D1440" s="43">
        <v>41</v>
      </c>
      <c r="F1440">
        <v>1439</v>
      </c>
      <c r="G1440">
        <v>0.11153857209724399</v>
      </c>
      <c r="H1440">
        <v>0.11317392690669301</v>
      </c>
      <c r="I1440">
        <v>3.0924275996840899E-2</v>
      </c>
      <c r="J1440">
        <v>4.73788798659927E-2</v>
      </c>
      <c r="K1440">
        <v>0.196529400120733</v>
      </c>
      <c r="L1440">
        <v>5.9501776118968903E-2</v>
      </c>
      <c r="M1440">
        <v>0.17762487889638601</v>
      </c>
    </row>
    <row r="1441" spans="1:13" x14ac:dyDescent="0.35">
      <c r="A1441" s="1" t="s">
        <v>34</v>
      </c>
      <c r="B1441" s="1">
        <v>1328</v>
      </c>
      <c r="C1441" s="1" t="s">
        <v>43</v>
      </c>
      <c r="D1441" s="43">
        <v>42</v>
      </c>
      <c r="F1441">
        <v>1440</v>
      </c>
      <c r="G1441">
        <v>0.11245901349205201</v>
      </c>
      <c r="H1441">
        <v>0.11196962325745</v>
      </c>
      <c r="I1441">
        <v>3.0450360051227299E-2</v>
      </c>
      <c r="J1441">
        <v>4.2021895027578797E-2</v>
      </c>
      <c r="K1441">
        <v>0.200318229043559</v>
      </c>
      <c r="L1441">
        <v>5.6650477601036801E-2</v>
      </c>
      <c r="M1441">
        <v>0.17495273958473401</v>
      </c>
    </row>
    <row r="1442" spans="1:13" x14ac:dyDescent="0.35">
      <c r="A1442" s="1" t="s">
        <v>34</v>
      </c>
      <c r="B1442" s="1">
        <v>1329</v>
      </c>
      <c r="C1442" s="1" t="s">
        <v>43</v>
      </c>
      <c r="D1442" s="43">
        <v>43</v>
      </c>
      <c r="F1442">
        <v>1441</v>
      </c>
      <c r="G1442">
        <v>0.108986590558232</v>
      </c>
      <c r="H1442">
        <v>0.110890664299062</v>
      </c>
      <c r="I1442">
        <v>3.0426757086749402E-2</v>
      </c>
      <c r="J1442">
        <v>4.4570806237506901E-2</v>
      </c>
      <c r="K1442">
        <v>0.20720923938188099</v>
      </c>
      <c r="L1442">
        <v>5.7332526584802902E-2</v>
      </c>
      <c r="M1442">
        <v>0.17196874696863801</v>
      </c>
    </row>
    <row r="1443" spans="1:13" x14ac:dyDescent="0.35">
      <c r="A1443" s="1" t="s">
        <v>34</v>
      </c>
      <c r="B1443" s="1">
        <v>1330</v>
      </c>
      <c r="C1443" s="1" t="s">
        <v>43</v>
      </c>
      <c r="D1443" s="43">
        <v>44</v>
      </c>
      <c r="F1443">
        <v>1442</v>
      </c>
      <c r="G1443">
        <v>0.111763577390118</v>
      </c>
      <c r="H1443">
        <v>0.112858116819093</v>
      </c>
      <c r="I1443">
        <v>3.04483312274249E-2</v>
      </c>
      <c r="J1443">
        <v>4.0397559598277399E-2</v>
      </c>
      <c r="K1443">
        <v>0.19783379602479501</v>
      </c>
      <c r="L1443">
        <v>5.8434676991600598E-2</v>
      </c>
      <c r="M1443">
        <v>0.17485605884521099</v>
      </c>
    </row>
    <row r="1444" spans="1:13" x14ac:dyDescent="0.35">
      <c r="A1444" s="1" t="s">
        <v>34</v>
      </c>
      <c r="B1444" s="1">
        <v>1331</v>
      </c>
      <c r="C1444" s="1" t="s">
        <v>43</v>
      </c>
      <c r="D1444" s="43">
        <v>45</v>
      </c>
      <c r="F1444">
        <v>1443</v>
      </c>
      <c r="G1444">
        <v>0.12333581335373101</v>
      </c>
      <c r="H1444">
        <v>0.122137791749409</v>
      </c>
      <c r="I1444">
        <v>3.6090755220208201E-2</v>
      </c>
      <c r="J1444">
        <v>4.06745953545034E-2</v>
      </c>
      <c r="K1444">
        <v>0.21600124936791401</v>
      </c>
      <c r="L1444">
        <v>5.5925650757822201E-2</v>
      </c>
      <c r="M1444">
        <v>0.19048959141213101</v>
      </c>
    </row>
    <row r="1445" spans="1:13" x14ac:dyDescent="0.35">
      <c r="A1445" s="1" t="s">
        <v>34</v>
      </c>
      <c r="B1445" s="1">
        <v>1332</v>
      </c>
      <c r="C1445" s="1" t="s">
        <v>43</v>
      </c>
      <c r="D1445" s="43">
        <v>46</v>
      </c>
      <c r="F1445">
        <v>1444</v>
      </c>
      <c r="G1445">
        <v>0.12055338709798701</v>
      </c>
      <c r="H1445">
        <v>0.121803667758556</v>
      </c>
      <c r="I1445">
        <v>3.6778639205487199E-2</v>
      </c>
      <c r="J1445">
        <v>3.8807710729651598E-2</v>
      </c>
      <c r="K1445">
        <v>0.214581349229721</v>
      </c>
      <c r="L1445">
        <v>5.8579771991816798E-2</v>
      </c>
      <c r="M1445">
        <v>0.19533574670084899</v>
      </c>
    </row>
    <row r="1446" spans="1:13" x14ac:dyDescent="0.35">
      <c r="A1446" s="1" t="s">
        <v>34</v>
      </c>
      <c r="B1446" s="1">
        <v>1333</v>
      </c>
      <c r="C1446" s="1" t="s">
        <v>43</v>
      </c>
      <c r="D1446" s="43">
        <v>47</v>
      </c>
      <c r="F1446">
        <v>1445</v>
      </c>
      <c r="G1446">
        <v>0.122454290766873</v>
      </c>
      <c r="H1446">
        <v>0.122550437436897</v>
      </c>
      <c r="I1446">
        <v>3.5880512250268899E-2</v>
      </c>
      <c r="J1446">
        <v>3.7816368726726099E-2</v>
      </c>
      <c r="K1446">
        <v>0.22452983995260201</v>
      </c>
      <c r="L1446">
        <v>5.8958338314041202E-2</v>
      </c>
      <c r="M1446">
        <v>0.19040188058257199</v>
      </c>
    </row>
    <row r="1447" spans="1:13" x14ac:dyDescent="0.35">
      <c r="A1447" s="1" t="s">
        <v>34</v>
      </c>
      <c r="B1447" s="1">
        <v>1334</v>
      </c>
      <c r="C1447" s="1" t="s">
        <v>43</v>
      </c>
      <c r="D1447" s="43">
        <v>48</v>
      </c>
      <c r="F1447">
        <v>1446</v>
      </c>
      <c r="G1447">
        <v>0.121397982145127</v>
      </c>
      <c r="H1447">
        <v>0.122225046649868</v>
      </c>
      <c r="I1447">
        <v>3.6693317045499899E-2</v>
      </c>
      <c r="J1447">
        <v>4.2470340905223301E-2</v>
      </c>
      <c r="K1447">
        <v>0.223813605783488</v>
      </c>
      <c r="L1447">
        <v>5.6692901214194E-2</v>
      </c>
      <c r="M1447">
        <v>0.19022840244872999</v>
      </c>
    </row>
    <row r="1448" spans="1:13" x14ac:dyDescent="0.35">
      <c r="A1448" s="1" t="s">
        <v>34</v>
      </c>
      <c r="B1448" s="1">
        <v>1335</v>
      </c>
      <c r="C1448" s="1" t="s">
        <v>43</v>
      </c>
      <c r="D1448" s="43">
        <v>49</v>
      </c>
      <c r="F1448">
        <v>1447</v>
      </c>
      <c r="G1448">
        <v>0.1227308189349</v>
      </c>
      <c r="H1448">
        <v>0.12291428887585799</v>
      </c>
      <c r="I1448">
        <v>3.6861376064293301E-2</v>
      </c>
      <c r="J1448">
        <v>3.9207191594290002E-2</v>
      </c>
      <c r="K1448">
        <v>0.22364586207464901</v>
      </c>
      <c r="L1448">
        <v>5.5432863831153999E-2</v>
      </c>
      <c r="M1448">
        <v>0.19331910084475801</v>
      </c>
    </row>
    <row r="1449" spans="1:13" x14ac:dyDescent="0.35">
      <c r="A1449" s="1" t="s">
        <v>34</v>
      </c>
      <c r="B1449" s="1">
        <v>1336</v>
      </c>
      <c r="C1449" s="1" t="s">
        <v>43</v>
      </c>
      <c r="D1449" s="43">
        <v>50</v>
      </c>
      <c r="F1449">
        <v>1448</v>
      </c>
      <c r="G1449">
        <v>0.125056483948779</v>
      </c>
      <c r="H1449">
        <v>0.12610108548842699</v>
      </c>
      <c r="I1449">
        <v>3.8418549865242298E-2</v>
      </c>
      <c r="J1449">
        <v>3.24102271073081E-2</v>
      </c>
      <c r="K1449">
        <v>0.223608943132416</v>
      </c>
      <c r="L1449">
        <v>5.4919807209789902E-2</v>
      </c>
      <c r="M1449">
        <v>0.197559794215278</v>
      </c>
    </row>
    <row r="1450" spans="1:13" x14ac:dyDescent="0.35">
      <c r="A1450" s="1" t="s">
        <v>34</v>
      </c>
      <c r="B1450" s="1">
        <v>1337</v>
      </c>
      <c r="C1450" s="1" t="s">
        <v>43</v>
      </c>
      <c r="D1450" s="43">
        <v>51</v>
      </c>
      <c r="F1450">
        <v>1449</v>
      </c>
      <c r="G1450">
        <v>0.12682140258067301</v>
      </c>
      <c r="H1450">
        <v>0.126713015874933</v>
      </c>
      <c r="I1450">
        <v>3.9289948654526299E-2</v>
      </c>
      <c r="J1450">
        <v>3.9127797640585403E-2</v>
      </c>
      <c r="K1450">
        <v>0.23184700954790199</v>
      </c>
      <c r="L1450">
        <v>5.5275581013526802E-2</v>
      </c>
      <c r="M1450">
        <v>0.20324630562780499</v>
      </c>
    </row>
    <row r="1451" spans="1:13" x14ac:dyDescent="0.35">
      <c r="A1451" s="1" t="s">
        <v>34</v>
      </c>
      <c r="B1451" s="1">
        <v>1338</v>
      </c>
      <c r="C1451" s="1" t="s">
        <v>43</v>
      </c>
      <c r="D1451" s="43">
        <v>52</v>
      </c>
      <c r="F1451">
        <v>1450</v>
      </c>
      <c r="G1451">
        <v>0.13093087285542099</v>
      </c>
      <c r="H1451">
        <v>0.12863093021616201</v>
      </c>
      <c r="I1451">
        <v>3.9398792075854103E-2</v>
      </c>
      <c r="J1451">
        <v>3.45719729141645E-2</v>
      </c>
      <c r="K1451">
        <v>0.22276326855748599</v>
      </c>
      <c r="L1451">
        <v>5.5454887648555599E-2</v>
      </c>
      <c r="M1451">
        <v>0.202335556586106</v>
      </c>
    </row>
    <row r="1452" spans="1:13" x14ac:dyDescent="0.35">
      <c r="A1452" s="1" t="s">
        <v>34</v>
      </c>
      <c r="B1452" s="1">
        <v>1339</v>
      </c>
      <c r="C1452" s="1" t="s">
        <v>43</v>
      </c>
      <c r="D1452" s="43">
        <v>53</v>
      </c>
      <c r="F1452">
        <v>1451</v>
      </c>
      <c r="G1452">
        <v>0.12724960204205901</v>
      </c>
      <c r="H1452">
        <v>0.12591054651944</v>
      </c>
      <c r="I1452">
        <v>4.0518201425430098E-2</v>
      </c>
      <c r="J1452">
        <v>3.0725044226471501E-2</v>
      </c>
      <c r="K1452">
        <v>0.23538386447058501</v>
      </c>
      <c r="L1452">
        <v>5.2393656532078101E-2</v>
      </c>
      <c r="M1452">
        <v>0.20095613999151399</v>
      </c>
    </row>
    <row r="1453" spans="1:13" x14ac:dyDescent="0.35">
      <c r="A1453" s="1" t="s">
        <v>34</v>
      </c>
      <c r="B1453" s="1">
        <v>1340</v>
      </c>
      <c r="C1453" s="1" t="s">
        <v>43</v>
      </c>
      <c r="D1453" s="43">
        <v>54</v>
      </c>
      <c r="F1453">
        <v>1452</v>
      </c>
      <c r="G1453">
        <v>0.12517233309898301</v>
      </c>
      <c r="H1453">
        <v>0.12645438686851801</v>
      </c>
      <c r="I1453">
        <v>3.93423051518677E-2</v>
      </c>
      <c r="J1453">
        <v>3.40910060300844E-2</v>
      </c>
      <c r="K1453">
        <v>0.23014363729866699</v>
      </c>
      <c r="L1453">
        <v>5.8739274999193097E-2</v>
      </c>
      <c r="M1453">
        <v>0.20324090117167301</v>
      </c>
    </row>
    <row r="1454" spans="1:13" x14ac:dyDescent="0.35">
      <c r="A1454" s="1" t="s">
        <v>34</v>
      </c>
      <c r="B1454" s="1">
        <v>1341</v>
      </c>
      <c r="C1454" s="1" t="s">
        <v>43</v>
      </c>
      <c r="D1454" s="43">
        <v>55</v>
      </c>
      <c r="F1454">
        <v>1453</v>
      </c>
      <c r="G1454">
        <v>0.13631067387462201</v>
      </c>
      <c r="H1454">
        <v>0.13369400274218299</v>
      </c>
      <c r="I1454">
        <v>4.4107228586474902E-2</v>
      </c>
      <c r="J1454">
        <v>2.9662702497603801E-2</v>
      </c>
      <c r="K1454">
        <v>0.24110548203590501</v>
      </c>
      <c r="L1454">
        <v>4.9081967327227E-2</v>
      </c>
      <c r="M1454">
        <v>0.212741252985472</v>
      </c>
    </row>
    <row r="1455" spans="1:13" x14ac:dyDescent="0.35">
      <c r="A1455" s="1" t="s">
        <v>34</v>
      </c>
      <c r="B1455" s="1">
        <v>1342</v>
      </c>
      <c r="C1455" s="1" t="s">
        <v>43</v>
      </c>
      <c r="D1455" s="43">
        <v>56</v>
      </c>
      <c r="F1455">
        <v>1454</v>
      </c>
      <c r="G1455">
        <v>0.13295815870695801</v>
      </c>
      <c r="H1455">
        <v>0.12906250925426699</v>
      </c>
      <c r="I1455">
        <v>4.5579782460924798E-2</v>
      </c>
      <c r="J1455">
        <v>2.6304579501741199E-2</v>
      </c>
      <c r="K1455">
        <v>0.23922663007164899</v>
      </c>
      <c r="L1455">
        <v>4.3063021237584299E-2</v>
      </c>
      <c r="M1455">
        <v>0.21068711317956901</v>
      </c>
    </row>
    <row r="1456" spans="1:13" x14ac:dyDescent="0.35">
      <c r="A1456" s="1" t="s">
        <v>34</v>
      </c>
      <c r="B1456" s="1">
        <v>1343</v>
      </c>
      <c r="C1456" s="1" t="s">
        <v>43</v>
      </c>
      <c r="D1456" s="43">
        <v>57</v>
      </c>
      <c r="F1456">
        <v>1455</v>
      </c>
      <c r="G1456">
        <v>0.13195862321802199</v>
      </c>
      <c r="H1456">
        <v>0.131737764918234</v>
      </c>
      <c r="I1456">
        <v>4.5238968814002599E-2</v>
      </c>
      <c r="J1456">
        <v>3.4336734661235803E-2</v>
      </c>
      <c r="K1456">
        <v>0.235916435735289</v>
      </c>
      <c r="L1456">
        <v>4.8688692179877001E-2</v>
      </c>
      <c r="M1456">
        <v>0.211800666833208</v>
      </c>
    </row>
    <row r="1457" spans="1:13" x14ac:dyDescent="0.35">
      <c r="A1457" s="1" t="s">
        <v>34</v>
      </c>
      <c r="B1457" s="1">
        <v>1344</v>
      </c>
      <c r="C1457" s="1" t="s">
        <v>43</v>
      </c>
      <c r="D1457" s="43">
        <v>58</v>
      </c>
      <c r="F1457">
        <v>1456</v>
      </c>
      <c r="G1457">
        <v>0.13465265760411599</v>
      </c>
      <c r="H1457">
        <v>0.13110422697611299</v>
      </c>
      <c r="I1457">
        <v>4.4171701214843997E-2</v>
      </c>
      <c r="J1457">
        <v>2.34595187926071E-2</v>
      </c>
      <c r="K1457">
        <v>0.24137189949521501</v>
      </c>
      <c r="L1457">
        <v>4.5344391425847001E-2</v>
      </c>
      <c r="M1457">
        <v>0.21170653414291901</v>
      </c>
    </row>
    <row r="1458" spans="1:13" x14ac:dyDescent="0.35">
      <c r="A1458" s="1" t="s">
        <v>34</v>
      </c>
      <c r="B1458" s="1">
        <v>1345</v>
      </c>
      <c r="C1458" s="1" t="s">
        <v>43</v>
      </c>
      <c r="D1458" s="43">
        <v>59</v>
      </c>
      <c r="F1458">
        <v>1457</v>
      </c>
      <c r="G1458">
        <v>0.134164113953295</v>
      </c>
      <c r="H1458">
        <v>0.130394383113383</v>
      </c>
      <c r="I1458">
        <v>4.5835642326681997E-2</v>
      </c>
      <c r="J1458">
        <v>2.5118389466482201E-2</v>
      </c>
      <c r="K1458">
        <v>0.23475278687120399</v>
      </c>
      <c r="L1458">
        <v>4.4145022558691599E-2</v>
      </c>
      <c r="M1458">
        <v>0.208318640520744</v>
      </c>
    </row>
    <row r="1459" spans="1:13" x14ac:dyDescent="0.35">
      <c r="A1459" s="1" t="s">
        <v>34</v>
      </c>
      <c r="B1459" s="1">
        <v>1346</v>
      </c>
      <c r="C1459" s="1" t="s">
        <v>43</v>
      </c>
      <c r="D1459" s="43">
        <v>60</v>
      </c>
      <c r="F1459">
        <v>1458</v>
      </c>
      <c r="G1459">
        <v>0.118731045246401</v>
      </c>
      <c r="H1459">
        <v>0.11879029799985399</v>
      </c>
      <c r="I1459">
        <v>3.7857095270931097E-2</v>
      </c>
      <c r="J1459">
        <v>4.0799342482897703E-2</v>
      </c>
      <c r="K1459">
        <v>0.22644365212143</v>
      </c>
      <c r="L1459">
        <v>5.2921574619317797E-2</v>
      </c>
      <c r="M1459">
        <v>0.19117142140351001</v>
      </c>
    </row>
    <row r="1460" spans="1:13" x14ac:dyDescent="0.35">
      <c r="A1460" s="1" t="s">
        <v>34</v>
      </c>
      <c r="B1460" s="1">
        <v>1347</v>
      </c>
      <c r="C1460" s="1" t="s">
        <v>43</v>
      </c>
      <c r="D1460" s="43">
        <v>61</v>
      </c>
      <c r="F1460">
        <v>1459</v>
      </c>
      <c r="G1460">
        <v>0.119056684975094</v>
      </c>
      <c r="H1460">
        <v>0.118720310971294</v>
      </c>
      <c r="I1460">
        <v>3.8242800918276899E-2</v>
      </c>
      <c r="J1460">
        <v>3.132298188813E-2</v>
      </c>
      <c r="K1460">
        <v>0.221252944559506</v>
      </c>
      <c r="L1460">
        <v>5.1965499639331003E-2</v>
      </c>
      <c r="M1460">
        <v>0.19272396419728099</v>
      </c>
    </row>
    <row r="1461" spans="1:13" x14ac:dyDescent="0.35">
      <c r="A1461" s="1" t="s">
        <v>34</v>
      </c>
      <c r="B1461" s="1">
        <v>1348</v>
      </c>
      <c r="C1461" s="1" t="s">
        <v>43</v>
      </c>
      <c r="D1461" s="43">
        <v>62</v>
      </c>
      <c r="F1461">
        <v>1460</v>
      </c>
      <c r="G1461">
        <v>0.11921117152532899</v>
      </c>
      <c r="H1461">
        <v>0.11958784971543</v>
      </c>
      <c r="I1461">
        <v>3.73953059033885E-2</v>
      </c>
      <c r="J1461">
        <v>3.5781358591172999E-2</v>
      </c>
      <c r="K1461">
        <v>0.216084791999824</v>
      </c>
      <c r="L1461">
        <v>5.6385278452819397E-2</v>
      </c>
      <c r="M1461">
        <v>0.195024279937905</v>
      </c>
    </row>
    <row r="1462" spans="1:13" x14ac:dyDescent="0.35">
      <c r="A1462" s="1" t="s">
        <v>34</v>
      </c>
      <c r="B1462" s="1">
        <v>1349</v>
      </c>
      <c r="C1462" s="1" t="s">
        <v>43</v>
      </c>
      <c r="D1462" s="43">
        <v>63</v>
      </c>
      <c r="F1462">
        <v>1461</v>
      </c>
      <c r="G1462">
        <v>0.118827867235117</v>
      </c>
      <c r="H1462">
        <v>0.119864898356615</v>
      </c>
      <c r="I1462">
        <v>3.7482518900394897E-2</v>
      </c>
      <c r="J1462">
        <v>3.79735235886609E-2</v>
      </c>
      <c r="K1462">
        <v>0.22199235325455399</v>
      </c>
      <c r="L1462">
        <v>5.2766403505849803E-2</v>
      </c>
      <c r="M1462">
        <v>0.19195266777626499</v>
      </c>
    </row>
    <row r="1463" spans="1:13" x14ac:dyDescent="0.35">
      <c r="A1463" s="1" t="s">
        <v>34</v>
      </c>
      <c r="B1463" s="1">
        <v>1350</v>
      </c>
      <c r="C1463" s="1" t="s">
        <v>43</v>
      </c>
      <c r="D1463" s="43">
        <v>64</v>
      </c>
      <c r="F1463">
        <v>1462</v>
      </c>
      <c r="G1463">
        <v>0.119020544803324</v>
      </c>
      <c r="H1463">
        <v>0.11975469966943</v>
      </c>
      <c r="I1463">
        <v>3.8824608574109298E-2</v>
      </c>
      <c r="J1463">
        <v>3.4291082685514299E-2</v>
      </c>
      <c r="K1463">
        <v>0.21370059315659401</v>
      </c>
      <c r="L1463">
        <v>5.0952607085161403E-2</v>
      </c>
      <c r="M1463">
        <v>0.192911170294988</v>
      </c>
    </row>
    <row r="1464" spans="1:13" x14ac:dyDescent="0.35">
      <c r="A1464" s="1" t="s">
        <v>34</v>
      </c>
      <c r="B1464" s="1">
        <v>1351</v>
      </c>
      <c r="C1464" s="1" t="s">
        <v>43</v>
      </c>
      <c r="D1464" s="43">
        <v>65</v>
      </c>
      <c r="F1464">
        <v>1463</v>
      </c>
      <c r="G1464">
        <v>0.109486714571763</v>
      </c>
      <c r="H1464">
        <v>0.111250689484685</v>
      </c>
      <c r="I1464">
        <v>3.3737878084306901E-2</v>
      </c>
      <c r="J1464">
        <v>3.6575782174091999E-2</v>
      </c>
      <c r="K1464">
        <v>0.20027103758445</v>
      </c>
      <c r="L1464">
        <v>5.2785080224718998E-2</v>
      </c>
      <c r="M1464">
        <v>0.18126657543077801</v>
      </c>
    </row>
    <row r="1465" spans="1:13" x14ac:dyDescent="0.35">
      <c r="A1465" s="1" t="s">
        <v>34</v>
      </c>
      <c r="B1465" s="1">
        <v>1352</v>
      </c>
      <c r="C1465" s="1" t="s">
        <v>43</v>
      </c>
      <c r="D1465" s="43">
        <v>66</v>
      </c>
      <c r="F1465">
        <v>1464</v>
      </c>
      <c r="G1465">
        <v>0.10757452319784699</v>
      </c>
      <c r="H1465">
        <v>0.10947847897677</v>
      </c>
      <c r="I1465">
        <v>3.2836476082610602E-2</v>
      </c>
      <c r="J1465">
        <v>4.1771086845390798E-2</v>
      </c>
      <c r="K1465">
        <v>0.214011326522586</v>
      </c>
      <c r="L1465">
        <v>5.3133899899302298E-2</v>
      </c>
      <c r="M1465">
        <v>0.17672237939618499</v>
      </c>
    </row>
    <row r="1466" spans="1:13" x14ac:dyDescent="0.35">
      <c r="A1466" s="1" t="s">
        <v>34</v>
      </c>
      <c r="B1466" s="1">
        <v>1353</v>
      </c>
      <c r="C1466" s="1" t="s">
        <v>43</v>
      </c>
      <c r="D1466" s="43">
        <v>67</v>
      </c>
      <c r="F1466">
        <v>1465</v>
      </c>
      <c r="G1466">
        <v>0.109714881572347</v>
      </c>
      <c r="H1466">
        <v>0.11087919194715801</v>
      </c>
      <c r="I1466">
        <v>3.2687597457752703E-2</v>
      </c>
      <c r="J1466">
        <v>3.7576356609963002E-2</v>
      </c>
      <c r="K1466">
        <v>0.19651828472665001</v>
      </c>
      <c r="L1466">
        <v>5.14087132831186E-2</v>
      </c>
      <c r="M1466">
        <v>0.17266797392758301</v>
      </c>
    </row>
    <row r="1467" spans="1:13" x14ac:dyDescent="0.35">
      <c r="A1467" s="1" t="s">
        <v>34</v>
      </c>
      <c r="B1467" s="1">
        <v>1354</v>
      </c>
      <c r="C1467" s="1" t="s">
        <v>43</v>
      </c>
      <c r="D1467" s="43">
        <v>68</v>
      </c>
      <c r="F1467">
        <v>1466</v>
      </c>
      <c r="G1467">
        <v>0.110211892261057</v>
      </c>
      <c r="H1467">
        <v>0.112109551626503</v>
      </c>
      <c r="I1467">
        <v>3.3053561982933799E-2</v>
      </c>
      <c r="J1467">
        <v>3.68527155100511E-2</v>
      </c>
      <c r="K1467">
        <v>0.20958870040906399</v>
      </c>
      <c r="L1467">
        <v>5.3223162923626999E-2</v>
      </c>
      <c r="M1467">
        <v>0.17895897216791601</v>
      </c>
    </row>
    <row r="1468" spans="1:13" x14ac:dyDescent="0.35">
      <c r="A1468" s="1" t="s">
        <v>34</v>
      </c>
      <c r="B1468" s="1">
        <v>1355</v>
      </c>
      <c r="C1468" s="1" t="s">
        <v>43</v>
      </c>
      <c r="D1468" s="43">
        <v>69</v>
      </c>
      <c r="F1468">
        <v>1467</v>
      </c>
      <c r="G1468">
        <v>0.109679482699376</v>
      </c>
      <c r="H1468">
        <v>0.110265184657679</v>
      </c>
      <c r="I1468">
        <v>3.2661033380045397E-2</v>
      </c>
      <c r="J1468">
        <v>3.5668473723567101E-2</v>
      </c>
      <c r="K1468">
        <v>0.193714282949494</v>
      </c>
      <c r="L1468">
        <v>5.2182439322106797E-2</v>
      </c>
      <c r="M1468">
        <v>0.172369500615556</v>
      </c>
    </row>
    <row r="1469" spans="1:13" x14ac:dyDescent="0.35">
      <c r="A1469" s="1" t="s">
        <v>34</v>
      </c>
      <c r="B1469" s="1">
        <v>1356</v>
      </c>
      <c r="C1469" s="1" t="s">
        <v>43</v>
      </c>
      <c r="D1469" s="43">
        <v>70</v>
      </c>
      <c r="F1469">
        <v>1468</v>
      </c>
      <c r="G1469">
        <v>0.115029412133799</v>
      </c>
      <c r="H1469">
        <v>0.115602790161772</v>
      </c>
      <c r="I1469">
        <v>3.2573084896936097E-2</v>
      </c>
      <c r="J1469">
        <v>4.3342684704399601E-2</v>
      </c>
      <c r="K1469">
        <v>0.208406887765335</v>
      </c>
      <c r="L1469">
        <v>5.6825024026958097E-2</v>
      </c>
      <c r="M1469">
        <v>0.18023658489584499</v>
      </c>
    </row>
    <row r="1470" spans="1:13" x14ac:dyDescent="0.35">
      <c r="A1470" s="1" t="s">
        <v>34</v>
      </c>
      <c r="B1470" s="1">
        <v>1357</v>
      </c>
      <c r="C1470" s="1" t="s">
        <v>43</v>
      </c>
      <c r="D1470" s="43">
        <v>71</v>
      </c>
      <c r="F1470">
        <v>1469</v>
      </c>
      <c r="G1470">
        <v>0.113215392155644</v>
      </c>
      <c r="H1470">
        <v>0.11432746011992601</v>
      </c>
      <c r="I1470">
        <v>3.3616492240840602E-2</v>
      </c>
      <c r="J1470">
        <v>4.3251114806913703E-2</v>
      </c>
      <c r="K1470">
        <v>0.204252804991507</v>
      </c>
      <c r="L1470">
        <v>5.5524208052459403E-2</v>
      </c>
      <c r="M1470">
        <v>0.18370378749123001</v>
      </c>
    </row>
    <row r="1471" spans="1:13" x14ac:dyDescent="0.35">
      <c r="A1471" s="1" t="s">
        <v>34</v>
      </c>
      <c r="B1471" s="1">
        <v>1358</v>
      </c>
      <c r="C1471" s="1" t="s">
        <v>43</v>
      </c>
      <c r="D1471" s="43">
        <v>72</v>
      </c>
      <c r="F1471">
        <v>1470</v>
      </c>
      <c r="G1471">
        <v>0.11453294114359901</v>
      </c>
      <c r="H1471">
        <v>0.116005439008195</v>
      </c>
      <c r="I1471">
        <v>3.3466480763368597E-2</v>
      </c>
      <c r="J1471">
        <v>3.5728536858931799E-2</v>
      </c>
      <c r="K1471">
        <v>0.20852644473969101</v>
      </c>
      <c r="L1471">
        <v>5.7301406925626901E-2</v>
      </c>
      <c r="M1471">
        <v>0.181114062516778</v>
      </c>
    </row>
    <row r="1472" spans="1:13" x14ac:dyDescent="0.35">
      <c r="A1472" s="1" t="s">
        <v>34</v>
      </c>
      <c r="B1472" s="1">
        <v>1359</v>
      </c>
      <c r="C1472" s="1" t="s">
        <v>43</v>
      </c>
      <c r="D1472" s="43">
        <v>73</v>
      </c>
      <c r="F1472">
        <v>1471</v>
      </c>
      <c r="G1472">
        <v>0.11438547694226001</v>
      </c>
      <c r="H1472">
        <v>0.11555447759908299</v>
      </c>
      <c r="I1472">
        <v>3.2979438689199898E-2</v>
      </c>
      <c r="J1472">
        <v>4.1255102978373898E-2</v>
      </c>
      <c r="K1472">
        <v>0.21103167685031901</v>
      </c>
      <c r="L1472">
        <v>5.6224200036300603E-2</v>
      </c>
      <c r="M1472">
        <v>0.18157369020899899</v>
      </c>
    </row>
    <row r="1473" spans="1:13" x14ac:dyDescent="0.35">
      <c r="A1473" s="1" t="s">
        <v>34</v>
      </c>
      <c r="B1473" s="1">
        <v>1360</v>
      </c>
      <c r="C1473" s="1" t="s">
        <v>43</v>
      </c>
      <c r="D1473" s="43">
        <v>74</v>
      </c>
      <c r="F1473">
        <v>1472</v>
      </c>
      <c r="G1473">
        <v>0.11443139451545301</v>
      </c>
      <c r="H1473">
        <v>0.116335861270302</v>
      </c>
      <c r="I1473">
        <v>3.3414203313366801E-2</v>
      </c>
      <c r="J1473">
        <v>3.7774022876449598E-2</v>
      </c>
      <c r="K1473">
        <v>0.216090778386615</v>
      </c>
      <c r="L1473">
        <v>5.8525786349614299E-2</v>
      </c>
      <c r="M1473">
        <v>0.183324246802579</v>
      </c>
    </row>
    <row r="1474" spans="1:13" x14ac:dyDescent="0.35">
      <c r="A1474" s="1" t="s">
        <v>34</v>
      </c>
      <c r="B1474" s="1">
        <v>1361</v>
      </c>
      <c r="C1474" s="1" t="s">
        <v>43</v>
      </c>
      <c r="D1474" s="43">
        <v>75</v>
      </c>
      <c r="F1474">
        <v>1473</v>
      </c>
      <c r="G1474">
        <v>0.110084185407469</v>
      </c>
      <c r="H1474">
        <v>0.11200330115066399</v>
      </c>
      <c r="I1474">
        <v>4.0994041048725803E-2</v>
      </c>
      <c r="J1474">
        <v>3.35751799339594E-2</v>
      </c>
      <c r="K1474">
        <v>0.22488299888618599</v>
      </c>
      <c r="L1474">
        <v>4.2658359352007902E-2</v>
      </c>
      <c r="M1474">
        <v>0.19170251459993901</v>
      </c>
    </row>
    <row r="1475" spans="1:13" x14ac:dyDescent="0.35">
      <c r="A1475" s="1" t="s">
        <v>34</v>
      </c>
      <c r="B1475" s="1">
        <v>1362</v>
      </c>
      <c r="C1475" s="1" t="s">
        <v>43</v>
      </c>
      <c r="D1475" s="43">
        <v>76</v>
      </c>
      <c r="F1475">
        <v>1474</v>
      </c>
      <c r="G1475">
        <v>0.111469010346272</v>
      </c>
      <c r="H1475">
        <v>0.112997102458301</v>
      </c>
      <c r="I1475">
        <v>4.2439698442971498E-2</v>
      </c>
      <c r="J1475">
        <v>3.0269961044008201E-2</v>
      </c>
      <c r="K1475">
        <v>0.22023254503804601</v>
      </c>
      <c r="L1475">
        <v>4.0665785924133099E-2</v>
      </c>
      <c r="M1475">
        <v>0.19532571602922699</v>
      </c>
    </row>
    <row r="1476" spans="1:13" x14ac:dyDescent="0.35">
      <c r="A1476" s="1" t="s">
        <v>34</v>
      </c>
      <c r="B1476" s="1">
        <v>1363</v>
      </c>
      <c r="C1476" s="1" t="s">
        <v>43</v>
      </c>
      <c r="D1476" s="43">
        <v>77</v>
      </c>
      <c r="F1476">
        <v>1475</v>
      </c>
      <c r="G1476">
        <v>0.110099862858554</v>
      </c>
      <c r="H1476">
        <v>0.112010284176605</v>
      </c>
      <c r="I1476">
        <v>4.0895698426271998E-2</v>
      </c>
      <c r="J1476">
        <v>2.6942998166349499E-2</v>
      </c>
      <c r="K1476">
        <v>0.22409817586470199</v>
      </c>
      <c r="L1476">
        <v>4.3103579418714399E-2</v>
      </c>
      <c r="M1476">
        <v>0.19103060059788701</v>
      </c>
    </row>
    <row r="1477" spans="1:13" x14ac:dyDescent="0.35">
      <c r="A1477" s="1" t="s">
        <v>34</v>
      </c>
      <c r="B1477" s="1">
        <v>1364</v>
      </c>
      <c r="C1477" s="1" t="s">
        <v>43</v>
      </c>
      <c r="D1477" s="43">
        <v>78</v>
      </c>
      <c r="F1477">
        <v>1476</v>
      </c>
      <c r="G1477">
        <v>0.115585313544717</v>
      </c>
      <c r="H1477">
        <v>0.11461936793618401</v>
      </c>
      <c r="I1477">
        <v>4.0664222762126598E-2</v>
      </c>
      <c r="J1477">
        <v>3.0728658339783398E-2</v>
      </c>
      <c r="K1477">
        <v>0.227475768477576</v>
      </c>
      <c r="L1477">
        <v>4.3103489648951498E-2</v>
      </c>
      <c r="M1477">
        <v>0.19000039585398401</v>
      </c>
    </row>
    <row r="1478" spans="1:13" x14ac:dyDescent="0.35">
      <c r="A1478" s="1" t="s">
        <v>34</v>
      </c>
      <c r="B1478" s="1">
        <v>1365</v>
      </c>
      <c r="C1478" s="1" t="s">
        <v>43</v>
      </c>
      <c r="D1478" s="43">
        <v>79</v>
      </c>
      <c r="F1478">
        <v>1477</v>
      </c>
      <c r="G1478">
        <v>0.113958273995469</v>
      </c>
      <c r="H1478">
        <v>0.113993598280308</v>
      </c>
      <c r="I1478">
        <v>4.0681072197586002E-2</v>
      </c>
      <c r="J1478">
        <v>2.8215555375320899E-2</v>
      </c>
      <c r="K1478">
        <v>0.22259003361626001</v>
      </c>
      <c r="L1478">
        <v>4.1197041144197699E-2</v>
      </c>
      <c r="M1478">
        <v>0.192652610064736</v>
      </c>
    </row>
    <row r="1479" spans="1:13" x14ac:dyDescent="0.35">
      <c r="A1479" s="1" t="s">
        <v>34</v>
      </c>
      <c r="B1479" s="1">
        <v>1366</v>
      </c>
      <c r="C1479" s="1" t="s">
        <v>43</v>
      </c>
      <c r="D1479" s="43">
        <v>80</v>
      </c>
      <c r="F1479">
        <v>1478</v>
      </c>
      <c r="G1479">
        <v>0.117089674439734</v>
      </c>
      <c r="H1479">
        <v>0.116209007890723</v>
      </c>
      <c r="I1479">
        <v>4.54501097779045E-2</v>
      </c>
      <c r="J1479">
        <v>2.38945468535227E-2</v>
      </c>
      <c r="K1479">
        <v>0.228329459397663</v>
      </c>
      <c r="L1479">
        <v>3.4300687113024801E-2</v>
      </c>
      <c r="M1479">
        <v>0.20259791288585</v>
      </c>
    </row>
    <row r="1480" spans="1:13" x14ac:dyDescent="0.35">
      <c r="A1480" s="1" t="s">
        <v>34</v>
      </c>
      <c r="B1480" s="1">
        <v>1367</v>
      </c>
      <c r="C1480" s="1" t="s">
        <v>43</v>
      </c>
      <c r="D1480" s="43">
        <v>81</v>
      </c>
      <c r="F1480">
        <v>1479</v>
      </c>
      <c r="G1480">
        <v>0.120647362712995</v>
      </c>
      <c r="H1480">
        <v>0.119590587655818</v>
      </c>
      <c r="I1480">
        <v>4.4517814126637197E-2</v>
      </c>
      <c r="J1480">
        <v>2.05900713044701E-2</v>
      </c>
      <c r="K1480">
        <v>0.23525029843359199</v>
      </c>
      <c r="L1480">
        <v>3.7863616671177297E-2</v>
      </c>
      <c r="M1480">
        <v>0.20182684213348701</v>
      </c>
    </row>
    <row r="1481" spans="1:13" x14ac:dyDescent="0.35">
      <c r="A1481" s="1" t="s">
        <v>34</v>
      </c>
      <c r="B1481" s="1">
        <v>1368</v>
      </c>
      <c r="C1481" s="1" t="s">
        <v>43</v>
      </c>
      <c r="D1481" s="43">
        <v>82</v>
      </c>
      <c r="F1481">
        <v>1480</v>
      </c>
      <c r="G1481">
        <v>0.11897308655530101</v>
      </c>
      <c r="H1481">
        <v>0.117762098917658</v>
      </c>
      <c r="I1481">
        <v>4.63491574820789E-2</v>
      </c>
      <c r="J1481">
        <v>2.0344847324654299E-2</v>
      </c>
      <c r="K1481">
        <v>0.22822670121313399</v>
      </c>
      <c r="L1481">
        <v>3.7041110838444899E-2</v>
      </c>
      <c r="M1481">
        <v>0.20172636930077301</v>
      </c>
    </row>
    <row r="1482" spans="1:13" x14ac:dyDescent="0.35">
      <c r="A1482" s="1" t="s">
        <v>34</v>
      </c>
      <c r="B1482" s="1">
        <v>1369</v>
      </c>
      <c r="C1482" s="1" t="s">
        <v>43</v>
      </c>
      <c r="D1482" s="43">
        <v>83</v>
      </c>
      <c r="F1482">
        <v>1481</v>
      </c>
      <c r="G1482">
        <v>0.115544131664261</v>
      </c>
      <c r="H1482">
        <v>0.116182099895416</v>
      </c>
      <c r="I1482">
        <v>4.5399562255181797E-2</v>
      </c>
      <c r="J1482">
        <v>2.16035364777191E-2</v>
      </c>
      <c r="K1482">
        <v>0.225035533976748</v>
      </c>
      <c r="L1482">
        <v>3.56643484058193E-2</v>
      </c>
      <c r="M1482">
        <v>0.20407830436860999</v>
      </c>
    </row>
    <row r="1483" spans="1:13" x14ac:dyDescent="0.35">
      <c r="A1483" s="1" t="s">
        <v>34</v>
      </c>
      <c r="B1483" s="1">
        <v>1370</v>
      </c>
      <c r="C1483" s="1" t="s">
        <v>43</v>
      </c>
      <c r="D1483" s="43">
        <v>84</v>
      </c>
      <c r="F1483">
        <v>1482</v>
      </c>
      <c r="G1483">
        <v>0.118618227634903</v>
      </c>
      <c r="H1483">
        <v>0.11771301473290501</v>
      </c>
      <c r="I1483">
        <v>4.5289584376911503E-2</v>
      </c>
      <c r="J1483">
        <v>2.2573965520458601E-2</v>
      </c>
      <c r="K1483">
        <v>0.232274324579747</v>
      </c>
      <c r="L1483">
        <v>3.4902230821541397E-2</v>
      </c>
      <c r="M1483">
        <v>0.20128168636546701</v>
      </c>
    </row>
    <row r="1484" spans="1:13" x14ac:dyDescent="0.35">
      <c r="A1484" s="1" t="s">
        <v>34</v>
      </c>
      <c r="B1484" s="1">
        <v>1371</v>
      </c>
      <c r="C1484" s="1" t="s">
        <v>43</v>
      </c>
      <c r="D1484" s="43">
        <v>85</v>
      </c>
      <c r="F1484">
        <v>1483</v>
      </c>
      <c r="G1484">
        <v>0.12046002003789701</v>
      </c>
      <c r="H1484">
        <v>0.11877940440853001</v>
      </c>
      <c r="I1484">
        <v>4.4583555081476503E-2</v>
      </c>
      <c r="J1484">
        <v>2.71289486361296E-2</v>
      </c>
      <c r="K1484">
        <v>0.224533834235286</v>
      </c>
      <c r="L1484">
        <v>3.6848398615796099E-2</v>
      </c>
      <c r="M1484">
        <v>0.19830242757022201</v>
      </c>
    </row>
    <row r="1485" spans="1:13" x14ac:dyDescent="0.35">
      <c r="A1485" s="1" t="s">
        <v>34</v>
      </c>
      <c r="B1485" s="1">
        <v>1372</v>
      </c>
      <c r="C1485" s="1" t="s">
        <v>43</v>
      </c>
      <c r="D1485" s="43">
        <v>86</v>
      </c>
      <c r="F1485">
        <v>1484</v>
      </c>
      <c r="G1485">
        <v>0.118479516650059</v>
      </c>
      <c r="H1485">
        <v>0.118834471467792</v>
      </c>
      <c r="I1485">
        <v>4.6072178663582597E-2</v>
      </c>
      <c r="J1485">
        <v>2.0534974810480999E-2</v>
      </c>
      <c r="K1485">
        <v>0.22660504191144301</v>
      </c>
      <c r="L1485">
        <v>3.9380096918697503E-2</v>
      </c>
      <c r="M1485">
        <v>0.203915937353187</v>
      </c>
    </row>
    <row r="1486" spans="1:13" x14ac:dyDescent="0.35">
      <c r="A1486" s="1" t="s">
        <v>34</v>
      </c>
      <c r="B1486" s="1">
        <v>1373</v>
      </c>
      <c r="C1486" s="1" t="s">
        <v>43</v>
      </c>
      <c r="D1486" s="43">
        <v>87</v>
      </c>
      <c r="F1486">
        <v>1485</v>
      </c>
      <c r="G1486">
        <v>0.11697319828302399</v>
      </c>
      <c r="H1486">
        <v>0.117261496229934</v>
      </c>
      <c r="I1486">
        <v>4.6124466987552397E-2</v>
      </c>
      <c r="J1486">
        <v>2.1043838240801801E-2</v>
      </c>
      <c r="K1486">
        <v>0.23225150649802001</v>
      </c>
      <c r="L1486">
        <v>3.8247933944375603E-2</v>
      </c>
      <c r="M1486">
        <v>0.20420814814227101</v>
      </c>
    </row>
    <row r="1487" spans="1:13" x14ac:dyDescent="0.35">
      <c r="A1487" s="1" t="s">
        <v>34</v>
      </c>
      <c r="B1487" s="1">
        <v>1374</v>
      </c>
      <c r="C1487" s="1" t="s">
        <v>43</v>
      </c>
      <c r="D1487" s="43">
        <v>88</v>
      </c>
      <c r="F1487">
        <v>1486</v>
      </c>
      <c r="G1487">
        <v>0.118087733980765</v>
      </c>
      <c r="H1487">
        <v>0.116938743259833</v>
      </c>
      <c r="I1487">
        <v>4.6391479277786501E-2</v>
      </c>
      <c r="J1487">
        <v>2.2091048760206799E-2</v>
      </c>
      <c r="K1487">
        <v>0.227201771420217</v>
      </c>
      <c r="L1487">
        <v>3.5462086404898299E-2</v>
      </c>
      <c r="M1487">
        <v>0.202824508200699</v>
      </c>
    </row>
    <row r="1488" spans="1:13" x14ac:dyDescent="0.35">
      <c r="A1488" s="1" t="s">
        <v>34</v>
      </c>
      <c r="B1488" s="1">
        <v>1375</v>
      </c>
      <c r="C1488" s="1" t="s">
        <v>43</v>
      </c>
      <c r="D1488" s="43">
        <v>89</v>
      </c>
      <c r="F1488">
        <v>1487</v>
      </c>
      <c r="G1488">
        <v>0.117677198126151</v>
      </c>
      <c r="H1488">
        <v>0.11801775565660599</v>
      </c>
      <c r="I1488">
        <v>4.6626783220360297E-2</v>
      </c>
      <c r="J1488">
        <v>2.1829730817951601E-2</v>
      </c>
      <c r="K1488">
        <v>0.22344883169601401</v>
      </c>
      <c r="L1488">
        <v>3.6761182473050803E-2</v>
      </c>
      <c r="M1488">
        <v>0.20333798852620599</v>
      </c>
    </row>
    <row r="1489" spans="1:13" x14ac:dyDescent="0.35">
      <c r="A1489" s="1" t="s">
        <v>34</v>
      </c>
      <c r="B1489" s="1">
        <v>1376</v>
      </c>
      <c r="C1489" s="1" t="s">
        <v>43</v>
      </c>
      <c r="D1489" s="43">
        <v>90</v>
      </c>
      <c r="F1489">
        <v>1488</v>
      </c>
      <c r="G1489">
        <v>0.118076622469432</v>
      </c>
      <c r="H1489">
        <v>0.117801746443279</v>
      </c>
      <c r="I1489">
        <v>4.4706565914032603E-2</v>
      </c>
      <c r="J1489">
        <v>2.2843829068575398E-2</v>
      </c>
      <c r="K1489">
        <v>0.225303419136927</v>
      </c>
      <c r="L1489">
        <v>3.94139761828377E-2</v>
      </c>
      <c r="M1489">
        <v>0.201746230554601</v>
      </c>
    </row>
    <row r="1490" spans="1:13" x14ac:dyDescent="0.35">
      <c r="A1490" s="1" t="s">
        <v>34</v>
      </c>
      <c r="B1490" s="1">
        <v>1377</v>
      </c>
      <c r="C1490" s="1" t="s">
        <v>43</v>
      </c>
      <c r="D1490" s="43">
        <v>91</v>
      </c>
      <c r="F1490">
        <v>1489</v>
      </c>
      <c r="G1490">
        <v>0.116097366991137</v>
      </c>
      <c r="H1490">
        <v>0.11640387428318499</v>
      </c>
      <c r="I1490">
        <v>4.5294387889523897E-2</v>
      </c>
      <c r="J1490">
        <v>2.5241396016898201E-2</v>
      </c>
      <c r="K1490">
        <v>0.227087500333329</v>
      </c>
      <c r="L1490">
        <v>3.7126468650022601E-2</v>
      </c>
      <c r="M1490">
        <v>0.20288680507029799</v>
      </c>
    </row>
    <row r="1491" spans="1:13" x14ac:dyDescent="0.35">
      <c r="A1491" s="1" t="s">
        <v>34</v>
      </c>
      <c r="B1491" s="1">
        <v>1378</v>
      </c>
      <c r="C1491" s="1" t="s">
        <v>43</v>
      </c>
      <c r="D1491" s="43">
        <v>92</v>
      </c>
      <c r="F1491">
        <v>1490</v>
      </c>
      <c r="G1491">
        <v>0.121190797279473</v>
      </c>
      <c r="H1491">
        <v>0.12005966022581301</v>
      </c>
      <c r="I1491">
        <v>4.5867596692093303E-2</v>
      </c>
      <c r="J1491">
        <v>2.1969885237045E-2</v>
      </c>
      <c r="K1491">
        <v>0.22694228395685501</v>
      </c>
      <c r="L1491">
        <v>3.82123933048788E-2</v>
      </c>
      <c r="M1491">
        <v>0.20234264972122701</v>
      </c>
    </row>
    <row r="1492" spans="1:13" x14ac:dyDescent="0.35">
      <c r="A1492" s="1" t="s">
        <v>34</v>
      </c>
      <c r="B1492" s="1">
        <v>1379</v>
      </c>
      <c r="C1492" s="1" t="s">
        <v>43</v>
      </c>
      <c r="D1492" s="43">
        <v>93</v>
      </c>
      <c r="F1492">
        <v>1491</v>
      </c>
      <c r="G1492">
        <v>0.12155401470737601</v>
      </c>
      <c r="H1492">
        <v>0.119260881090115</v>
      </c>
      <c r="I1492">
        <v>4.5313010880673202E-2</v>
      </c>
      <c r="J1492">
        <v>2.15128335270574E-2</v>
      </c>
      <c r="K1492">
        <v>0.22885001938121599</v>
      </c>
      <c r="L1492">
        <v>3.6380197026790302E-2</v>
      </c>
      <c r="M1492">
        <v>0.20326544946237099</v>
      </c>
    </row>
    <row r="1493" spans="1:13" x14ac:dyDescent="0.35">
      <c r="A1493" s="1" t="s">
        <v>34</v>
      </c>
      <c r="B1493" s="1">
        <v>1380</v>
      </c>
      <c r="C1493" s="1" t="s">
        <v>43</v>
      </c>
      <c r="D1493" s="43">
        <v>94</v>
      </c>
      <c r="F1493">
        <v>1492</v>
      </c>
      <c r="G1493">
        <v>0.117038500957789</v>
      </c>
      <c r="H1493">
        <v>0.116249275889587</v>
      </c>
      <c r="I1493">
        <v>4.52075209490592E-2</v>
      </c>
      <c r="J1493">
        <v>2.66693222509502E-2</v>
      </c>
      <c r="K1493">
        <v>0.23583568981616099</v>
      </c>
      <c r="L1493">
        <v>3.7151588268908298E-2</v>
      </c>
      <c r="M1493">
        <v>0.196074644736694</v>
      </c>
    </row>
    <row r="1494" spans="1:13" x14ac:dyDescent="0.35">
      <c r="A1494" s="1" t="s">
        <v>34</v>
      </c>
      <c r="B1494" s="1">
        <v>1381</v>
      </c>
      <c r="C1494" s="1" t="s">
        <v>43</v>
      </c>
      <c r="D1494" s="43">
        <v>95</v>
      </c>
      <c r="F1494">
        <v>1493</v>
      </c>
      <c r="G1494">
        <v>0.121081074081464</v>
      </c>
      <c r="H1494">
        <v>0.119899893304017</v>
      </c>
      <c r="I1494">
        <v>4.5504688765579303E-2</v>
      </c>
      <c r="J1494">
        <v>2.0803602913137199E-2</v>
      </c>
      <c r="K1494">
        <v>0.23320539902172299</v>
      </c>
      <c r="L1494">
        <v>3.8010105268274703E-2</v>
      </c>
      <c r="M1494">
        <v>0.20148392135872201</v>
      </c>
    </row>
    <row r="1495" spans="1:13" x14ac:dyDescent="0.35">
      <c r="A1495" s="1" t="s">
        <v>34</v>
      </c>
      <c r="B1495" s="1">
        <v>1382</v>
      </c>
      <c r="C1495" s="1" t="s">
        <v>43</v>
      </c>
      <c r="D1495" s="43">
        <v>96</v>
      </c>
      <c r="F1495">
        <v>1494</v>
      </c>
      <c r="G1495">
        <v>0.118262114830389</v>
      </c>
      <c r="H1495">
        <v>0.117575885255374</v>
      </c>
      <c r="I1495">
        <v>4.4988601776893303E-2</v>
      </c>
      <c r="J1495">
        <v>2.1834059284100999E-2</v>
      </c>
      <c r="K1495">
        <v>0.22390102844844201</v>
      </c>
      <c r="L1495">
        <v>3.6488985372794297E-2</v>
      </c>
      <c r="M1495">
        <v>0.202081354743957</v>
      </c>
    </row>
    <row r="1496" spans="1:13" x14ac:dyDescent="0.35">
      <c r="A1496" s="1" t="s">
        <v>34</v>
      </c>
      <c r="B1496" s="1">
        <v>1383</v>
      </c>
      <c r="C1496" s="1" t="s">
        <v>43</v>
      </c>
      <c r="D1496" s="43">
        <v>97</v>
      </c>
      <c r="F1496">
        <v>1495</v>
      </c>
      <c r="G1496">
        <v>0.118739613705187</v>
      </c>
      <c r="H1496">
        <v>0.11695168072136899</v>
      </c>
      <c r="I1496">
        <v>4.50289482344867E-2</v>
      </c>
      <c r="J1496">
        <v>2.09064761295642E-2</v>
      </c>
      <c r="K1496">
        <v>0.23396748376964199</v>
      </c>
      <c r="L1496">
        <v>3.3224739629391702E-2</v>
      </c>
      <c r="M1496">
        <v>0.20132163893298</v>
      </c>
    </row>
    <row r="1497" spans="1:13" x14ac:dyDescent="0.35">
      <c r="A1497" s="1" t="s">
        <v>34</v>
      </c>
      <c r="B1497" s="1">
        <v>1384</v>
      </c>
      <c r="C1497" s="1" t="s">
        <v>43</v>
      </c>
      <c r="D1497" s="43">
        <v>98</v>
      </c>
      <c r="F1497">
        <v>1496</v>
      </c>
      <c r="G1497">
        <v>0.119066601570821</v>
      </c>
      <c r="H1497">
        <v>0.118352708504329</v>
      </c>
      <c r="I1497">
        <v>4.5346859737908599E-2</v>
      </c>
      <c r="J1497">
        <v>2.1918788983739099E-2</v>
      </c>
      <c r="K1497">
        <v>0.22695866752980301</v>
      </c>
      <c r="L1497">
        <v>3.6606177141104902E-2</v>
      </c>
      <c r="M1497">
        <v>0.20189715682825299</v>
      </c>
    </row>
    <row r="1498" spans="1:13" x14ac:dyDescent="0.35">
      <c r="A1498" s="1" t="s">
        <v>34</v>
      </c>
      <c r="B1498" s="1">
        <v>1385</v>
      </c>
      <c r="C1498" s="1" t="s">
        <v>43</v>
      </c>
      <c r="D1498" s="43">
        <v>99</v>
      </c>
      <c r="F1498">
        <v>1497</v>
      </c>
      <c r="G1498">
        <v>0.123797165282652</v>
      </c>
      <c r="H1498">
        <v>0.119956826757375</v>
      </c>
      <c r="I1498">
        <v>4.4953262365660399E-2</v>
      </c>
      <c r="J1498">
        <v>2.6527871321068201E-2</v>
      </c>
      <c r="K1498">
        <v>0.231710298993657</v>
      </c>
      <c r="L1498">
        <v>3.7196939129971601E-2</v>
      </c>
      <c r="M1498">
        <v>0.20427960801036901</v>
      </c>
    </row>
    <row r="1499" spans="1:13" x14ac:dyDescent="0.35">
      <c r="A1499" s="1" t="s">
        <v>34</v>
      </c>
      <c r="B1499" s="1">
        <v>1386</v>
      </c>
      <c r="C1499" s="1" t="s">
        <v>43</v>
      </c>
      <c r="D1499" s="43">
        <v>100</v>
      </c>
      <c r="F1499">
        <v>1498</v>
      </c>
      <c r="G1499">
        <v>0.117838816865407</v>
      </c>
      <c r="H1499">
        <v>0.117914591102859</v>
      </c>
      <c r="I1499">
        <v>4.5271658022605799E-2</v>
      </c>
      <c r="J1499">
        <v>1.9959752677008301E-2</v>
      </c>
      <c r="K1499">
        <v>0.23716687303910899</v>
      </c>
      <c r="L1499">
        <v>3.4326229431797702E-2</v>
      </c>
      <c r="M1499">
        <v>0.203689992240252</v>
      </c>
    </row>
    <row r="1500" spans="1:13" x14ac:dyDescent="0.35">
      <c r="A1500" s="1" t="s">
        <v>34</v>
      </c>
      <c r="B1500" s="1">
        <v>1387</v>
      </c>
      <c r="C1500" s="1" t="s">
        <v>43</v>
      </c>
      <c r="D1500" s="43">
        <v>101</v>
      </c>
      <c r="F1500">
        <v>1499</v>
      </c>
      <c r="G1500">
        <v>0.11891205135848899</v>
      </c>
      <c r="H1500">
        <v>0.118574104233691</v>
      </c>
      <c r="I1500">
        <v>4.6362749250313202E-2</v>
      </c>
      <c r="J1500">
        <v>2.20818455111331E-2</v>
      </c>
      <c r="K1500">
        <v>0.231996914791672</v>
      </c>
      <c r="L1500">
        <v>3.3798920700397299E-2</v>
      </c>
      <c r="M1500">
        <v>0.20046538479470499</v>
      </c>
    </row>
    <row r="1501" spans="1:13" x14ac:dyDescent="0.35">
      <c r="A1501" s="1" t="s">
        <v>34</v>
      </c>
      <c r="B1501" s="1">
        <v>1388</v>
      </c>
      <c r="C1501" s="1" t="s">
        <v>43</v>
      </c>
      <c r="D1501" s="43">
        <v>102</v>
      </c>
      <c r="F1501">
        <v>1500</v>
      </c>
      <c r="G1501">
        <v>0.119134493681299</v>
      </c>
      <c r="H1501">
        <v>0.11675716325912899</v>
      </c>
      <c r="I1501">
        <v>4.5587217573717399E-2</v>
      </c>
      <c r="J1501">
        <v>2.05313877910108E-2</v>
      </c>
      <c r="K1501">
        <v>0.235715392629333</v>
      </c>
      <c r="L1501">
        <v>3.5206979836430799E-2</v>
      </c>
      <c r="M1501">
        <v>0.19728618804609699</v>
      </c>
    </row>
    <row r="1502" spans="1:13" x14ac:dyDescent="0.35">
      <c r="A1502" s="1" t="s">
        <v>34</v>
      </c>
      <c r="B1502" s="1">
        <v>1389</v>
      </c>
      <c r="C1502" s="1" t="s">
        <v>43</v>
      </c>
      <c r="D1502" s="43">
        <v>103</v>
      </c>
      <c r="F1502">
        <v>1501</v>
      </c>
      <c r="G1502">
        <v>0.118693707512914</v>
      </c>
      <c r="H1502">
        <v>0.11760230311295</v>
      </c>
      <c r="I1502">
        <v>4.60623038493213E-2</v>
      </c>
      <c r="J1502">
        <v>2.10917939077865E-2</v>
      </c>
      <c r="K1502">
        <v>0.23195852742683401</v>
      </c>
      <c r="L1502">
        <v>3.6191734278756202E-2</v>
      </c>
      <c r="M1502">
        <v>0.200528796486074</v>
      </c>
    </row>
    <row r="1503" spans="1:13" x14ac:dyDescent="0.35">
      <c r="A1503" s="1" t="s">
        <v>34</v>
      </c>
      <c r="B1503" s="1">
        <v>1390</v>
      </c>
      <c r="C1503" s="1" t="s">
        <v>43</v>
      </c>
      <c r="D1503" s="43">
        <v>104</v>
      </c>
      <c r="F1503">
        <v>1502</v>
      </c>
      <c r="G1503">
        <v>0.11550595943085</v>
      </c>
      <c r="H1503">
        <v>0.116571522827686</v>
      </c>
      <c r="I1503">
        <v>4.5388670752702802E-2</v>
      </c>
      <c r="J1503">
        <v>2.2594554363268699E-2</v>
      </c>
      <c r="K1503">
        <v>0.234180404394081</v>
      </c>
      <c r="L1503">
        <v>3.6083420529577602E-2</v>
      </c>
      <c r="M1503">
        <v>0.20329690884176599</v>
      </c>
    </row>
    <row r="1504" spans="1:13" x14ac:dyDescent="0.35">
      <c r="A1504" s="1" t="s">
        <v>34</v>
      </c>
      <c r="B1504" s="1">
        <v>1391</v>
      </c>
      <c r="C1504" s="1" t="s">
        <v>43</v>
      </c>
      <c r="D1504" s="43">
        <v>105</v>
      </c>
      <c r="F1504">
        <v>1503</v>
      </c>
      <c r="G1504">
        <v>0.120672692406357</v>
      </c>
      <c r="H1504">
        <v>0.11904478883221201</v>
      </c>
      <c r="I1504">
        <v>4.5435473719347301E-2</v>
      </c>
      <c r="J1504">
        <v>2.00739808337854E-2</v>
      </c>
      <c r="K1504">
        <v>0.229953184240071</v>
      </c>
      <c r="L1504">
        <v>3.8702943663285298E-2</v>
      </c>
      <c r="M1504">
        <v>0.20381461261945599</v>
      </c>
    </row>
    <row r="1505" spans="1:13" x14ac:dyDescent="0.35">
      <c r="A1505" s="1" t="s">
        <v>34</v>
      </c>
      <c r="B1505" s="1">
        <v>1392</v>
      </c>
      <c r="C1505" s="1" t="s">
        <v>43</v>
      </c>
      <c r="D1505" s="43">
        <v>106</v>
      </c>
      <c r="F1505">
        <v>1504</v>
      </c>
      <c r="G1505">
        <v>0.116941196254086</v>
      </c>
      <c r="H1505">
        <v>0.116584541982669</v>
      </c>
      <c r="I1505">
        <v>4.4092250784604797E-2</v>
      </c>
      <c r="J1505">
        <v>2.02734662670206E-2</v>
      </c>
      <c r="K1505">
        <v>0.223107544709504</v>
      </c>
      <c r="L1505">
        <v>3.8936671836244899E-2</v>
      </c>
      <c r="M1505">
        <v>0.198691634072617</v>
      </c>
    </row>
    <row r="1506" spans="1:13" x14ac:dyDescent="0.35">
      <c r="A1506" s="1" t="s">
        <v>34</v>
      </c>
      <c r="B1506" s="1">
        <v>1393</v>
      </c>
      <c r="C1506" s="1" t="s">
        <v>43</v>
      </c>
      <c r="D1506" s="43">
        <v>107</v>
      </c>
      <c r="F1506">
        <v>1505</v>
      </c>
      <c r="G1506">
        <v>0.120441230129001</v>
      </c>
      <c r="H1506">
        <v>0.11895986404522201</v>
      </c>
      <c r="I1506">
        <v>4.5983276277454299E-2</v>
      </c>
      <c r="J1506">
        <v>2.1224732229070599E-2</v>
      </c>
      <c r="K1506">
        <v>0.223619899083595</v>
      </c>
      <c r="L1506">
        <v>3.5795411819623299E-2</v>
      </c>
      <c r="M1506">
        <v>0.20095466836289599</v>
      </c>
    </row>
    <row r="1507" spans="1:13" x14ac:dyDescent="0.35">
      <c r="A1507" s="1" t="s">
        <v>34</v>
      </c>
      <c r="B1507" s="1">
        <v>1394</v>
      </c>
      <c r="C1507" s="1" t="s">
        <v>43</v>
      </c>
      <c r="D1507" s="43">
        <v>108</v>
      </c>
      <c r="F1507">
        <v>1506</v>
      </c>
      <c r="G1507">
        <v>0.11802321016603599</v>
      </c>
      <c r="H1507">
        <v>0.116938935341075</v>
      </c>
      <c r="I1507">
        <v>4.4979895896160797E-2</v>
      </c>
      <c r="J1507">
        <v>1.9159420278118601E-2</v>
      </c>
      <c r="K1507">
        <v>0.229391313069464</v>
      </c>
      <c r="L1507">
        <v>3.5305147265981697E-2</v>
      </c>
      <c r="M1507">
        <v>0.200143368767908</v>
      </c>
    </row>
    <row r="1508" spans="1:13" x14ac:dyDescent="0.35">
      <c r="A1508" s="1" t="s">
        <v>34</v>
      </c>
      <c r="B1508" s="1">
        <v>1395</v>
      </c>
      <c r="C1508" s="1" t="s">
        <v>43</v>
      </c>
      <c r="D1508" s="43">
        <v>109</v>
      </c>
      <c r="F1508">
        <v>1507</v>
      </c>
      <c r="G1508">
        <v>0.116629093878431</v>
      </c>
      <c r="H1508">
        <v>0.117045715471952</v>
      </c>
      <c r="I1508">
        <v>4.44943718931404E-2</v>
      </c>
      <c r="J1508">
        <v>2.19483359810882E-2</v>
      </c>
      <c r="K1508">
        <v>0.23971611759244801</v>
      </c>
      <c r="L1508">
        <v>3.6947727440256602E-2</v>
      </c>
      <c r="M1508">
        <v>0.19893411708140399</v>
      </c>
    </row>
    <row r="1509" spans="1:13" x14ac:dyDescent="0.35">
      <c r="A1509" s="1" t="s">
        <v>34</v>
      </c>
      <c r="B1509" s="1">
        <v>1396</v>
      </c>
      <c r="C1509" s="1" t="s">
        <v>43</v>
      </c>
      <c r="D1509" s="43">
        <v>110</v>
      </c>
      <c r="F1509">
        <v>1508</v>
      </c>
      <c r="G1509">
        <v>0.117969307638163</v>
      </c>
      <c r="H1509">
        <v>0.116316386786429</v>
      </c>
      <c r="I1509">
        <v>4.4378638263679299E-2</v>
      </c>
      <c r="J1509">
        <v>2.0290262165430999E-2</v>
      </c>
      <c r="K1509">
        <v>0.218000197601872</v>
      </c>
      <c r="L1509">
        <v>3.6416166822931702E-2</v>
      </c>
      <c r="M1509">
        <v>0.196542457679003</v>
      </c>
    </row>
    <row r="1510" spans="1:13" x14ac:dyDescent="0.35">
      <c r="A1510" s="1" t="s">
        <v>34</v>
      </c>
      <c r="B1510" s="1">
        <v>1397</v>
      </c>
      <c r="C1510" s="1" t="s">
        <v>43</v>
      </c>
      <c r="D1510" s="43">
        <v>111</v>
      </c>
      <c r="F1510">
        <v>1509</v>
      </c>
      <c r="G1510">
        <v>0.119127136857404</v>
      </c>
      <c r="H1510">
        <v>0.11805495049780899</v>
      </c>
      <c r="I1510">
        <v>4.5879717799537298E-2</v>
      </c>
      <c r="J1510">
        <v>2.2802098005036801E-2</v>
      </c>
      <c r="K1510">
        <v>0.23814087083743599</v>
      </c>
      <c r="L1510">
        <v>3.70631281920214E-2</v>
      </c>
      <c r="M1510">
        <v>0.20319053117981301</v>
      </c>
    </row>
    <row r="1511" spans="1:13" x14ac:dyDescent="0.35">
      <c r="A1511" s="1" t="s">
        <v>34</v>
      </c>
      <c r="B1511" s="1">
        <v>1398</v>
      </c>
      <c r="C1511" s="1" t="s">
        <v>43</v>
      </c>
      <c r="D1511" s="43">
        <v>112</v>
      </c>
      <c r="F1511">
        <v>1510</v>
      </c>
      <c r="G1511">
        <v>0.118820324561388</v>
      </c>
      <c r="H1511">
        <v>0.118488604376014</v>
      </c>
      <c r="I1511">
        <v>4.6257795772356197E-2</v>
      </c>
      <c r="J1511">
        <v>2.2918260709354699E-2</v>
      </c>
      <c r="K1511">
        <v>0.22327538699542901</v>
      </c>
      <c r="L1511">
        <v>3.7824382103684898E-2</v>
      </c>
      <c r="M1511">
        <v>0.198893673344956</v>
      </c>
    </row>
    <row r="1512" spans="1:13" x14ac:dyDescent="0.35">
      <c r="A1512" s="1" t="s">
        <v>34</v>
      </c>
      <c r="B1512" s="1">
        <v>1399</v>
      </c>
      <c r="C1512" s="1" t="s">
        <v>43</v>
      </c>
      <c r="D1512" s="43">
        <v>113</v>
      </c>
      <c r="F1512">
        <v>1511</v>
      </c>
      <c r="G1512">
        <v>0.114358473885442</v>
      </c>
      <c r="H1512">
        <v>0.114880506435588</v>
      </c>
      <c r="I1512">
        <v>4.5752474971986402E-2</v>
      </c>
      <c r="J1512">
        <v>2.2459296390392701E-2</v>
      </c>
      <c r="K1512">
        <v>0.23278082201320699</v>
      </c>
      <c r="L1512">
        <v>3.8050796562811601E-2</v>
      </c>
      <c r="M1512">
        <v>0.19971346961393699</v>
      </c>
    </row>
    <row r="1513" spans="1:13" x14ac:dyDescent="0.35">
      <c r="A1513" s="1" t="s">
        <v>34</v>
      </c>
      <c r="B1513" s="1">
        <v>1400</v>
      </c>
      <c r="C1513" s="1" t="s">
        <v>43</v>
      </c>
      <c r="D1513" s="43">
        <v>114</v>
      </c>
      <c r="F1513">
        <v>1512</v>
      </c>
      <c r="G1513">
        <v>0.115587720092519</v>
      </c>
      <c r="H1513">
        <v>0.11675750230427299</v>
      </c>
      <c r="I1513">
        <v>4.5480091393445998E-2</v>
      </c>
      <c r="J1513">
        <v>2.19839250850907E-2</v>
      </c>
      <c r="K1513">
        <v>0.231399487677415</v>
      </c>
      <c r="L1513">
        <v>3.7133963828118399E-2</v>
      </c>
      <c r="M1513">
        <v>0.20310922443825699</v>
      </c>
    </row>
    <row r="1514" spans="1:13" x14ac:dyDescent="0.35">
      <c r="A1514" s="1" t="s">
        <v>34</v>
      </c>
      <c r="B1514" s="1">
        <v>1401</v>
      </c>
      <c r="C1514" s="1" t="s">
        <v>43</v>
      </c>
      <c r="D1514" s="43">
        <v>115</v>
      </c>
      <c r="F1514">
        <v>1513</v>
      </c>
      <c r="G1514">
        <v>0.114482092368449</v>
      </c>
      <c r="H1514">
        <v>0.114851949495221</v>
      </c>
      <c r="I1514">
        <v>4.5381379099032899E-2</v>
      </c>
      <c r="J1514">
        <v>1.8423453541850002E-2</v>
      </c>
      <c r="K1514">
        <v>0.233664002743521</v>
      </c>
      <c r="L1514">
        <v>3.56341244571593E-2</v>
      </c>
      <c r="M1514">
        <v>0.196151747262442</v>
      </c>
    </row>
    <row r="1515" spans="1:13" x14ac:dyDescent="0.35">
      <c r="A1515" s="1" t="s">
        <v>34</v>
      </c>
      <c r="B1515" s="1">
        <v>1402</v>
      </c>
      <c r="C1515" s="1" t="s">
        <v>43</v>
      </c>
      <c r="D1515" s="43">
        <v>116</v>
      </c>
      <c r="F1515">
        <v>1514</v>
      </c>
      <c r="G1515">
        <v>0.11773351446371599</v>
      </c>
      <c r="H1515">
        <v>0.11669307332241501</v>
      </c>
      <c r="I1515">
        <v>4.5469825163880297E-2</v>
      </c>
      <c r="J1515">
        <v>2.0589089755217501E-2</v>
      </c>
      <c r="K1515">
        <v>0.227368022194989</v>
      </c>
      <c r="L1515">
        <v>3.4927004491196303E-2</v>
      </c>
      <c r="M1515">
        <v>0.20112427821672399</v>
      </c>
    </row>
    <row r="1516" spans="1:13" x14ac:dyDescent="0.35">
      <c r="A1516" s="1" t="s">
        <v>34</v>
      </c>
      <c r="B1516" s="1">
        <v>1403</v>
      </c>
      <c r="C1516" s="1" t="s">
        <v>43</v>
      </c>
      <c r="D1516" s="43">
        <v>117</v>
      </c>
      <c r="F1516">
        <v>1515</v>
      </c>
      <c r="G1516">
        <v>0.12172918783893399</v>
      </c>
      <c r="H1516">
        <v>0.120165635923276</v>
      </c>
      <c r="I1516">
        <v>4.4874417233967998E-2</v>
      </c>
      <c r="J1516">
        <v>2.3914281484808099E-2</v>
      </c>
      <c r="K1516">
        <v>0.22802823607707401</v>
      </c>
      <c r="L1516">
        <v>3.8195753154428497E-2</v>
      </c>
      <c r="M1516">
        <v>0.20216688210022099</v>
      </c>
    </row>
    <row r="1517" spans="1:13" x14ac:dyDescent="0.35">
      <c r="A1517" s="1" t="s">
        <v>34</v>
      </c>
      <c r="B1517" s="1">
        <v>1404</v>
      </c>
      <c r="C1517" s="1" t="s">
        <v>44</v>
      </c>
      <c r="D1517" s="43">
        <v>17</v>
      </c>
      <c r="F1517">
        <v>1516</v>
      </c>
      <c r="G1517" s="115">
        <v>5.1195489935977201E-14</v>
      </c>
      <c r="H1517" s="115">
        <v>2.4912605388599002E-13</v>
      </c>
      <c r="I1517" s="115">
        <v>1.5165023641546601E-11</v>
      </c>
      <c r="J1517" s="115">
        <v>-4.3260344874672702E-11</v>
      </c>
      <c r="K1517" s="115">
        <v>4.8304312845573702E-11</v>
      </c>
      <c r="L1517" s="115">
        <v>-2.88491528278851E-11</v>
      </c>
      <c r="M1517" s="115">
        <v>3.2255449838376299E-11</v>
      </c>
    </row>
    <row r="1518" spans="1:13" x14ac:dyDescent="0.35">
      <c r="A1518" s="1" t="s">
        <v>34</v>
      </c>
      <c r="B1518" s="1">
        <v>1405</v>
      </c>
      <c r="C1518" s="1" t="s">
        <v>44</v>
      </c>
      <c r="D1518" s="43">
        <v>18</v>
      </c>
      <c r="F1518">
        <v>1517</v>
      </c>
      <c r="G1518" s="115">
        <v>-7.9649921009264599E-14</v>
      </c>
      <c r="H1518" s="115">
        <v>-2.3078975260630699E-13</v>
      </c>
      <c r="I1518" s="115">
        <v>1.4969655761994601E-11</v>
      </c>
      <c r="J1518" s="115">
        <v>-4.3789951271129599E-11</v>
      </c>
      <c r="K1518" s="115">
        <v>5.3008652964464997E-11</v>
      </c>
      <c r="L1518" s="115">
        <v>-2.9174697135210702E-11</v>
      </c>
      <c r="M1518" s="115">
        <v>3.1063111887391503E-11</v>
      </c>
    </row>
    <row r="1519" spans="1:13" x14ac:dyDescent="0.35">
      <c r="A1519" s="1" t="s">
        <v>34</v>
      </c>
      <c r="B1519" s="1">
        <v>1406</v>
      </c>
      <c r="C1519" s="1" t="s">
        <v>44</v>
      </c>
      <c r="D1519" s="43">
        <v>19</v>
      </c>
      <c r="F1519">
        <v>1518</v>
      </c>
      <c r="G1519" s="115">
        <v>-1.7498447028940601E-15</v>
      </c>
      <c r="H1519" s="115">
        <v>9.9773914123036101E-14</v>
      </c>
      <c r="I1519" s="115">
        <v>1.4755872922649499E-11</v>
      </c>
      <c r="J1519" s="115">
        <v>-5.0253203658493698E-11</v>
      </c>
      <c r="K1519" s="115">
        <v>4.7244347828654602E-11</v>
      </c>
      <c r="L1519" s="115">
        <v>-2.9050930757509199E-11</v>
      </c>
      <c r="M1519" s="115">
        <v>2.8876216546274799E-11</v>
      </c>
    </row>
    <row r="1520" spans="1:13" x14ac:dyDescent="0.35">
      <c r="A1520" s="1" t="s">
        <v>34</v>
      </c>
      <c r="B1520" s="1">
        <v>1407</v>
      </c>
      <c r="C1520" s="1" t="s">
        <v>44</v>
      </c>
      <c r="D1520" s="43">
        <v>20</v>
      </c>
      <c r="F1520">
        <v>1519</v>
      </c>
      <c r="G1520" s="115">
        <v>9.4579664057563195E-13</v>
      </c>
      <c r="H1520" s="115">
        <v>1.08788753173366E-13</v>
      </c>
      <c r="I1520" s="115">
        <v>1.5663768063058199E-11</v>
      </c>
      <c r="J1520" s="115">
        <v>-5.3379192166571001E-11</v>
      </c>
      <c r="K1520" s="115">
        <v>4.5573318217359801E-11</v>
      </c>
      <c r="L1520" s="115">
        <v>-3.4357351949764799E-11</v>
      </c>
      <c r="M1520" s="115">
        <v>3.1252730742775097E-11</v>
      </c>
    </row>
    <row r="1521" spans="1:13" x14ac:dyDescent="0.35">
      <c r="A1521" s="1" t="s">
        <v>34</v>
      </c>
      <c r="B1521" s="1">
        <v>1408</v>
      </c>
      <c r="C1521" s="1" t="s">
        <v>44</v>
      </c>
      <c r="D1521" s="43">
        <v>21</v>
      </c>
      <c r="F1521">
        <v>1520</v>
      </c>
      <c r="G1521" s="115">
        <v>-2.6717409897501301E-13</v>
      </c>
      <c r="H1521" s="115">
        <v>1.92929645408047E-13</v>
      </c>
      <c r="I1521" s="115">
        <v>1.4915942455729299E-11</v>
      </c>
      <c r="J1521" s="115">
        <v>-4.9718741044176499E-11</v>
      </c>
      <c r="K1521" s="115">
        <v>5.3868924738989901E-11</v>
      </c>
      <c r="L1521" s="115">
        <v>-2.85784249707166E-11</v>
      </c>
      <c r="M1521" s="115">
        <v>2.99747811611206E-11</v>
      </c>
    </row>
    <row r="1522" spans="1:13" x14ac:dyDescent="0.35">
      <c r="A1522" s="1" t="s">
        <v>34</v>
      </c>
      <c r="B1522" s="1">
        <v>1409</v>
      </c>
      <c r="C1522" s="1" t="s">
        <v>44</v>
      </c>
      <c r="D1522" s="43">
        <v>22</v>
      </c>
      <c r="F1522">
        <v>1521</v>
      </c>
      <c r="G1522" s="115">
        <v>-4.5621902220733303E-13</v>
      </c>
      <c r="H1522" s="115">
        <v>3.4577970258470801E-14</v>
      </c>
      <c r="I1522" s="115">
        <v>1.49042572041881E-11</v>
      </c>
      <c r="J1522" s="115">
        <v>-5.2800560217005898E-11</v>
      </c>
      <c r="K1522" s="115">
        <v>4.8032181958359502E-11</v>
      </c>
      <c r="L1522" s="115">
        <v>-2.9775146986366302E-11</v>
      </c>
      <c r="M1522" s="115">
        <v>2.9847031740063098E-11</v>
      </c>
    </row>
    <row r="1523" spans="1:13" x14ac:dyDescent="0.35">
      <c r="A1523" s="1" t="s">
        <v>34</v>
      </c>
      <c r="B1523" s="1">
        <v>1410</v>
      </c>
      <c r="C1523" s="1" t="s">
        <v>44</v>
      </c>
      <c r="D1523" s="43">
        <v>23</v>
      </c>
      <c r="F1523">
        <v>1522</v>
      </c>
      <c r="G1523" s="115">
        <v>-6.0203129931997196E-13</v>
      </c>
      <c r="H1523" s="115">
        <v>-5.1836180467170704E-13</v>
      </c>
      <c r="I1523" s="115">
        <v>1.4625830639120799E-11</v>
      </c>
      <c r="J1523" s="115">
        <v>-5.2473365209452799E-11</v>
      </c>
      <c r="K1523" s="115">
        <v>4.6850327046678299E-11</v>
      </c>
      <c r="L1523" s="115">
        <v>-2.9813086542842501E-11</v>
      </c>
      <c r="M1523" s="115">
        <v>2.7788796105581399E-11</v>
      </c>
    </row>
    <row r="1524" spans="1:13" x14ac:dyDescent="0.35">
      <c r="A1524" s="1" t="s">
        <v>34</v>
      </c>
      <c r="B1524" s="1">
        <v>1411</v>
      </c>
      <c r="C1524" s="1" t="s">
        <v>44</v>
      </c>
      <c r="D1524" s="43">
        <v>24</v>
      </c>
      <c r="F1524">
        <v>1523</v>
      </c>
      <c r="G1524" s="115">
        <v>-1.5553388932607099E-13</v>
      </c>
      <c r="H1524" s="115">
        <v>-6.8426052332314299E-13</v>
      </c>
      <c r="I1524" s="115">
        <v>1.5408094984708E-11</v>
      </c>
      <c r="J1524" s="115">
        <v>-5.1440469947842998E-11</v>
      </c>
      <c r="K1524" s="115">
        <v>5.6158548330416402E-11</v>
      </c>
      <c r="L1524" s="115">
        <v>-3.1444975897324397E-11</v>
      </c>
      <c r="M1524" s="115">
        <v>3.0125001355003501E-11</v>
      </c>
    </row>
    <row r="1525" spans="1:13" x14ac:dyDescent="0.35">
      <c r="A1525" s="1" t="s">
        <v>34</v>
      </c>
      <c r="B1525" s="1">
        <v>1412</v>
      </c>
      <c r="C1525" s="1" t="s">
        <v>44</v>
      </c>
      <c r="D1525" s="43">
        <v>25</v>
      </c>
      <c r="F1525">
        <v>1524</v>
      </c>
      <c r="G1525" s="115">
        <v>1.8204453767565099E-13</v>
      </c>
      <c r="H1525" s="115">
        <v>-1.08325738027155E-13</v>
      </c>
      <c r="I1525" s="115">
        <v>1.6123346244500799E-11</v>
      </c>
      <c r="J1525" s="115">
        <v>-5.1406010677089599E-11</v>
      </c>
      <c r="K1525" s="115">
        <v>5.0285757480288601E-11</v>
      </c>
      <c r="L1525" s="115">
        <v>-3.1552483352366897E-11</v>
      </c>
      <c r="M1525" s="115">
        <v>3.2697723330706801E-11</v>
      </c>
    </row>
    <row r="1526" spans="1:13" x14ac:dyDescent="0.35">
      <c r="A1526" s="1" t="s">
        <v>34</v>
      </c>
      <c r="B1526" s="1">
        <v>1413</v>
      </c>
      <c r="C1526" s="1" t="s">
        <v>44</v>
      </c>
      <c r="D1526" s="43">
        <v>26</v>
      </c>
      <c r="F1526">
        <v>1525</v>
      </c>
      <c r="G1526" s="115">
        <v>5.0784453494097699E-16</v>
      </c>
      <c r="H1526" s="115">
        <v>-1.20278323449211E-13</v>
      </c>
      <c r="I1526" s="115">
        <v>1.6071126669885501E-11</v>
      </c>
      <c r="J1526" s="115">
        <v>-5.42941761244193E-11</v>
      </c>
      <c r="K1526" s="115">
        <v>5.8059835459943601E-11</v>
      </c>
      <c r="L1526" s="115">
        <v>-3.1940274207499702E-11</v>
      </c>
      <c r="M1526" s="115">
        <v>3.1608722204338498E-11</v>
      </c>
    </row>
    <row r="1527" spans="1:13" x14ac:dyDescent="0.35">
      <c r="A1527" s="1" t="s">
        <v>34</v>
      </c>
      <c r="B1527" s="1">
        <v>1414</v>
      </c>
      <c r="C1527" s="1" t="s">
        <v>44</v>
      </c>
      <c r="D1527" s="43">
        <v>27</v>
      </c>
      <c r="F1527">
        <v>1526</v>
      </c>
      <c r="G1527" s="115">
        <v>7.4230420252333796E-13</v>
      </c>
      <c r="H1527" s="115">
        <v>8.2949410840573302E-13</v>
      </c>
      <c r="I1527" s="115">
        <v>1.5460918839342301E-11</v>
      </c>
      <c r="J1527" s="115">
        <v>-5.2267183423132797E-11</v>
      </c>
      <c r="K1527" s="115">
        <v>5.1399440291021402E-11</v>
      </c>
      <c r="L1527" s="115">
        <v>-3.1117314532373602E-11</v>
      </c>
      <c r="M1527" s="115">
        <v>3.2648880685034101E-11</v>
      </c>
    </row>
    <row r="1528" spans="1:13" x14ac:dyDescent="0.35">
      <c r="A1528" s="1" t="s">
        <v>34</v>
      </c>
      <c r="B1528" s="1">
        <v>1415</v>
      </c>
      <c r="C1528" s="1" t="s">
        <v>44</v>
      </c>
      <c r="D1528" s="43">
        <v>28</v>
      </c>
      <c r="F1528">
        <v>1527</v>
      </c>
      <c r="G1528" s="115">
        <v>3.0730444038767298E-13</v>
      </c>
      <c r="H1528" s="115">
        <v>6.8847430626337904E-13</v>
      </c>
      <c r="I1528" s="115">
        <v>1.65532732765476E-11</v>
      </c>
      <c r="J1528" s="115">
        <v>-5.9940117048225106E-11</v>
      </c>
      <c r="K1528" s="115">
        <v>6.0108826000727706E-11</v>
      </c>
      <c r="L1528" s="115">
        <v>-3.0796361533767603E-11</v>
      </c>
      <c r="M1528" s="115">
        <v>3.3187049336244499E-11</v>
      </c>
    </row>
    <row r="1529" spans="1:13" x14ac:dyDescent="0.35">
      <c r="A1529" s="1" t="s">
        <v>34</v>
      </c>
      <c r="B1529" s="1">
        <v>1416</v>
      </c>
      <c r="C1529" s="1" t="s">
        <v>44</v>
      </c>
      <c r="D1529" s="43">
        <v>29</v>
      </c>
      <c r="F1529">
        <v>1528</v>
      </c>
      <c r="G1529" s="115">
        <v>-6.5001310977775401E-13</v>
      </c>
      <c r="H1529" s="115">
        <v>-6.9316244277361804E-13</v>
      </c>
      <c r="I1529" s="115">
        <v>1.7111405891534501E-11</v>
      </c>
      <c r="J1529" s="115">
        <v>-5.1209852162893397E-11</v>
      </c>
      <c r="K1529" s="115">
        <v>5.1564751729569497E-11</v>
      </c>
      <c r="L1529" s="115">
        <v>-3.4477241859338497E-11</v>
      </c>
      <c r="M1529" s="115">
        <v>3.2623848919462799E-11</v>
      </c>
    </row>
    <row r="1530" spans="1:13" x14ac:dyDescent="0.35">
      <c r="A1530" s="1" t="s">
        <v>34</v>
      </c>
      <c r="B1530" s="1">
        <v>1417</v>
      </c>
      <c r="C1530" s="1" t="s">
        <v>44</v>
      </c>
      <c r="D1530" s="43">
        <v>30</v>
      </c>
      <c r="F1530">
        <v>1529</v>
      </c>
      <c r="G1530" s="115">
        <v>1.3798862184851701E-12</v>
      </c>
      <c r="H1530" s="115">
        <v>7.9277043080632798E-13</v>
      </c>
      <c r="I1530" s="115">
        <v>1.75779953814915E-11</v>
      </c>
      <c r="J1530" s="115">
        <v>-4.4989323947789098E-11</v>
      </c>
      <c r="K1530" s="115">
        <v>5.8072228994989399E-11</v>
      </c>
      <c r="L1530" s="115">
        <v>-3.3997536479344701E-11</v>
      </c>
      <c r="M1530" s="115">
        <v>3.4640666009705898E-11</v>
      </c>
    </row>
    <row r="1531" spans="1:13" x14ac:dyDescent="0.35">
      <c r="A1531" s="1" t="s">
        <v>34</v>
      </c>
      <c r="B1531" s="1">
        <v>1418</v>
      </c>
      <c r="C1531" s="1" t="s">
        <v>44</v>
      </c>
      <c r="D1531" s="43">
        <v>31</v>
      </c>
      <c r="F1531">
        <v>1530</v>
      </c>
      <c r="G1531" s="115">
        <v>8.4597750925542199E-13</v>
      </c>
      <c r="H1531" s="115">
        <v>7.5046690616273604E-13</v>
      </c>
      <c r="I1531" s="115">
        <v>1.92573499639693E-11</v>
      </c>
      <c r="J1531" s="115">
        <v>-5.1606477745808502E-11</v>
      </c>
      <c r="K1531" s="115">
        <v>5.9262066174466002E-11</v>
      </c>
      <c r="L1531" s="115">
        <v>-3.6951471382191702E-11</v>
      </c>
      <c r="M1531" s="115">
        <v>3.9581502122087E-11</v>
      </c>
    </row>
    <row r="1532" spans="1:13" x14ac:dyDescent="0.35">
      <c r="A1532" s="1" t="s">
        <v>34</v>
      </c>
      <c r="B1532" s="1">
        <v>1419</v>
      </c>
      <c r="C1532" s="1" t="s">
        <v>44</v>
      </c>
      <c r="D1532" s="43">
        <v>32</v>
      </c>
      <c r="F1532">
        <v>1531</v>
      </c>
      <c r="G1532" s="115">
        <v>-4.9096459323066496E-13</v>
      </c>
      <c r="H1532" s="115">
        <v>-3.8724428366459698E-13</v>
      </c>
      <c r="I1532" s="115">
        <v>1.7408304017981699E-11</v>
      </c>
      <c r="J1532" s="115">
        <v>-5.5510205358198298E-11</v>
      </c>
      <c r="K1532" s="115">
        <v>5.4322786385063999E-11</v>
      </c>
      <c r="L1532" s="115">
        <v>-3.3762758095279798E-11</v>
      </c>
      <c r="M1532" s="115">
        <v>3.47910856401947E-11</v>
      </c>
    </row>
    <row r="1533" spans="1:13" x14ac:dyDescent="0.35">
      <c r="A1533" s="1" t="s">
        <v>34</v>
      </c>
      <c r="B1533" s="1">
        <v>1420</v>
      </c>
      <c r="C1533" s="1" t="s">
        <v>44</v>
      </c>
      <c r="D1533" s="43">
        <v>33</v>
      </c>
      <c r="F1533">
        <v>1532</v>
      </c>
      <c r="G1533" s="115">
        <v>-1.08532719254233E-12</v>
      </c>
      <c r="H1533" s="115">
        <v>-4.7159255245213903E-13</v>
      </c>
      <c r="I1533" s="115">
        <v>1.7518400284393698E-11</v>
      </c>
      <c r="J1533" s="115">
        <v>-5.0112278312437199E-11</v>
      </c>
      <c r="K1533" s="115">
        <v>5.4821102314441699E-11</v>
      </c>
      <c r="L1533" s="115">
        <v>-3.4110355312109298E-11</v>
      </c>
      <c r="M1533" s="115">
        <v>3.5288937342205203E-11</v>
      </c>
    </row>
    <row r="1534" spans="1:13" x14ac:dyDescent="0.35">
      <c r="A1534" s="1" t="s">
        <v>34</v>
      </c>
      <c r="B1534" s="1">
        <v>1421</v>
      </c>
      <c r="C1534" s="1" t="s">
        <v>44</v>
      </c>
      <c r="D1534" s="43">
        <v>34</v>
      </c>
      <c r="F1534">
        <v>1533</v>
      </c>
      <c r="G1534" s="115">
        <v>-1.60248438197574E-13</v>
      </c>
      <c r="H1534" s="115">
        <v>-4.0295862157922199E-13</v>
      </c>
      <c r="I1534" s="115">
        <v>1.7161213125380901E-11</v>
      </c>
      <c r="J1534" s="115">
        <v>-5.7301544132829301E-11</v>
      </c>
      <c r="K1534" s="115">
        <v>6.1330870137587298E-11</v>
      </c>
      <c r="L1534" s="115">
        <v>-3.4424076989488199E-11</v>
      </c>
      <c r="M1534" s="115">
        <v>3.3843457961705301E-11</v>
      </c>
    </row>
    <row r="1535" spans="1:13" x14ac:dyDescent="0.35">
      <c r="A1535" s="1" t="s">
        <v>34</v>
      </c>
      <c r="B1535" s="1">
        <v>1422</v>
      </c>
      <c r="C1535" s="1" t="s">
        <v>44</v>
      </c>
      <c r="D1535" s="43">
        <v>35</v>
      </c>
      <c r="F1535">
        <v>1534</v>
      </c>
      <c r="G1535">
        <v>0.13494860736978201</v>
      </c>
      <c r="H1535">
        <v>0.134756868274127</v>
      </c>
      <c r="I1535">
        <v>3.6056441519151598E-2</v>
      </c>
      <c r="J1535">
        <v>5.0352254199140703E-2</v>
      </c>
      <c r="K1535">
        <v>0.24046147324300801</v>
      </c>
      <c r="L1535">
        <v>7.2192103268861094E-2</v>
      </c>
      <c r="M1535">
        <v>0.20460804672755001</v>
      </c>
    </row>
    <row r="1536" spans="1:13" x14ac:dyDescent="0.35">
      <c r="A1536" s="1" t="s">
        <v>34</v>
      </c>
      <c r="B1536" s="1">
        <v>1423</v>
      </c>
      <c r="C1536" s="1" t="s">
        <v>44</v>
      </c>
      <c r="D1536" s="43">
        <v>36</v>
      </c>
      <c r="F1536">
        <v>1535</v>
      </c>
      <c r="G1536">
        <v>0.13300882206419601</v>
      </c>
      <c r="H1536">
        <v>0.13414002221471899</v>
      </c>
      <c r="I1536">
        <v>3.62979821455977E-2</v>
      </c>
      <c r="J1536">
        <v>5.27724771446745E-2</v>
      </c>
      <c r="K1536">
        <v>0.234534031281984</v>
      </c>
      <c r="L1536">
        <v>7.1219390620304301E-2</v>
      </c>
      <c r="M1536">
        <v>0.202360058943618</v>
      </c>
    </row>
    <row r="1537" spans="1:13" x14ac:dyDescent="0.35">
      <c r="A1537" s="1" t="s">
        <v>34</v>
      </c>
      <c r="B1537" s="1">
        <v>1424</v>
      </c>
      <c r="C1537" s="1" t="s">
        <v>44</v>
      </c>
      <c r="D1537" s="43">
        <v>37</v>
      </c>
      <c r="F1537">
        <v>1536</v>
      </c>
      <c r="G1537">
        <v>0.13251726272275599</v>
      </c>
      <c r="H1537">
        <v>0.133324372488481</v>
      </c>
      <c r="I1537">
        <v>3.5054635870471501E-2</v>
      </c>
      <c r="J1537">
        <v>4.9738350393184597E-2</v>
      </c>
      <c r="K1537">
        <v>0.24160495758968301</v>
      </c>
      <c r="L1537">
        <v>7.3601482726497205E-2</v>
      </c>
      <c r="M1537">
        <v>0.20196538428538599</v>
      </c>
    </row>
    <row r="1538" spans="1:13" x14ac:dyDescent="0.35">
      <c r="A1538" s="1" t="s">
        <v>34</v>
      </c>
      <c r="B1538" s="1">
        <v>1425</v>
      </c>
      <c r="C1538" s="1" t="s">
        <v>44</v>
      </c>
      <c r="D1538" s="43">
        <v>38</v>
      </c>
      <c r="F1538">
        <v>1537</v>
      </c>
      <c r="G1538">
        <v>0.13117650306224399</v>
      </c>
      <c r="H1538">
        <v>0.13295474468868601</v>
      </c>
      <c r="I1538">
        <v>3.4559519292638299E-2</v>
      </c>
      <c r="J1538">
        <v>5.5535621023253899E-2</v>
      </c>
      <c r="K1538">
        <v>0.23019471342849801</v>
      </c>
      <c r="L1538">
        <v>7.2677629762493895E-2</v>
      </c>
      <c r="M1538">
        <v>0.20193854257011201</v>
      </c>
    </row>
    <row r="1539" spans="1:13" x14ac:dyDescent="0.35">
      <c r="A1539" s="1" t="s">
        <v>34</v>
      </c>
      <c r="B1539" s="1">
        <v>1426</v>
      </c>
      <c r="C1539" s="1" t="s">
        <v>44</v>
      </c>
      <c r="D1539" s="43">
        <v>39</v>
      </c>
      <c r="F1539">
        <v>1538</v>
      </c>
      <c r="G1539">
        <v>0.132865326820858</v>
      </c>
      <c r="H1539">
        <v>0.13511193322294901</v>
      </c>
      <c r="I1539">
        <v>3.5573738362627803E-2</v>
      </c>
      <c r="J1539">
        <v>5.4641273709984499E-2</v>
      </c>
      <c r="K1539">
        <v>0.23433089198683199</v>
      </c>
      <c r="L1539">
        <v>7.2420176292766994E-2</v>
      </c>
      <c r="M1539">
        <v>0.20748690948278101</v>
      </c>
    </row>
    <row r="1540" spans="1:13" x14ac:dyDescent="0.35">
      <c r="A1540" s="1" t="s">
        <v>34</v>
      </c>
      <c r="B1540" s="1">
        <v>1427</v>
      </c>
      <c r="C1540" s="1" t="s">
        <v>44</v>
      </c>
      <c r="D1540" s="43">
        <v>40</v>
      </c>
      <c r="F1540">
        <v>1539</v>
      </c>
      <c r="G1540">
        <v>0.13447796550865199</v>
      </c>
      <c r="H1540">
        <v>0.13641581457402999</v>
      </c>
      <c r="I1540">
        <v>3.51223020962972E-2</v>
      </c>
      <c r="J1540">
        <v>5.2640080836365899E-2</v>
      </c>
      <c r="K1540">
        <v>0.22962807207136901</v>
      </c>
      <c r="L1540">
        <v>7.6898713391578305E-2</v>
      </c>
      <c r="M1540">
        <v>0.20791475485283201</v>
      </c>
    </row>
    <row r="1541" spans="1:13" x14ac:dyDescent="0.35">
      <c r="A1541" s="1" t="s">
        <v>34</v>
      </c>
      <c r="B1541" s="1">
        <v>1428</v>
      </c>
      <c r="C1541" s="1" t="s">
        <v>44</v>
      </c>
      <c r="D1541" s="43">
        <v>41</v>
      </c>
      <c r="F1541">
        <v>1540</v>
      </c>
      <c r="G1541">
        <v>0.133804973609496</v>
      </c>
      <c r="H1541">
        <v>0.134400587632336</v>
      </c>
      <c r="I1541">
        <v>3.4032610984596701E-2</v>
      </c>
      <c r="J1541">
        <v>5.5121253107538001E-2</v>
      </c>
      <c r="K1541">
        <v>0.21787001942213999</v>
      </c>
      <c r="L1541">
        <v>7.3107836733670203E-2</v>
      </c>
      <c r="M1541">
        <v>0.198988105358712</v>
      </c>
    </row>
    <row r="1542" spans="1:13" x14ac:dyDescent="0.35">
      <c r="A1542" s="1" t="s">
        <v>34</v>
      </c>
      <c r="B1542" s="1">
        <v>1429</v>
      </c>
      <c r="C1542" s="1" t="s">
        <v>44</v>
      </c>
      <c r="D1542" s="43">
        <v>42</v>
      </c>
      <c r="F1542">
        <v>1541</v>
      </c>
      <c r="G1542">
        <v>0.13360400444339601</v>
      </c>
      <c r="H1542">
        <v>0.13393022071989499</v>
      </c>
      <c r="I1542">
        <v>3.4339226200926602E-2</v>
      </c>
      <c r="J1542">
        <v>5.98913037145394E-2</v>
      </c>
      <c r="K1542">
        <v>0.22702114248814301</v>
      </c>
      <c r="L1542">
        <v>7.4179686377395498E-2</v>
      </c>
      <c r="M1542">
        <v>0.20218358078867499</v>
      </c>
    </row>
    <row r="1543" spans="1:13" x14ac:dyDescent="0.35">
      <c r="A1543" s="1" t="s">
        <v>34</v>
      </c>
      <c r="B1543" s="1">
        <v>1430</v>
      </c>
      <c r="C1543" s="1" t="s">
        <v>44</v>
      </c>
      <c r="D1543" s="43">
        <v>43</v>
      </c>
      <c r="F1543">
        <v>1542</v>
      </c>
      <c r="G1543">
        <v>0.13363562491421699</v>
      </c>
      <c r="H1543">
        <v>0.13604159074764399</v>
      </c>
      <c r="I1543">
        <v>3.4534913952167803E-2</v>
      </c>
      <c r="J1543">
        <v>5.6102475365504299E-2</v>
      </c>
      <c r="K1543">
        <v>0.23864090989460199</v>
      </c>
      <c r="L1543">
        <v>7.6554816434949699E-2</v>
      </c>
      <c r="M1543">
        <v>0.20265018186905301</v>
      </c>
    </row>
    <row r="1544" spans="1:13" x14ac:dyDescent="0.35">
      <c r="A1544" s="1" t="s">
        <v>34</v>
      </c>
      <c r="B1544" s="1">
        <v>1431</v>
      </c>
      <c r="C1544" s="1" t="s">
        <v>44</v>
      </c>
      <c r="D1544" s="43">
        <v>44</v>
      </c>
      <c r="F1544">
        <v>1543</v>
      </c>
      <c r="G1544">
        <v>0.133085635502384</v>
      </c>
      <c r="H1544">
        <v>0.134723619799581</v>
      </c>
      <c r="I1544">
        <v>3.4237194403320799E-2</v>
      </c>
      <c r="J1544">
        <v>5.3782341617525001E-2</v>
      </c>
      <c r="K1544">
        <v>0.23328205949009301</v>
      </c>
      <c r="L1544">
        <v>7.5373123095639497E-2</v>
      </c>
      <c r="M1544">
        <v>0.204827784670852</v>
      </c>
    </row>
    <row r="1545" spans="1:13" x14ac:dyDescent="0.35">
      <c r="A1545" s="1" t="s">
        <v>34</v>
      </c>
      <c r="B1545" s="1">
        <v>1432</v>
      </c>
      <c r="C1545" s="1" t="s">
        <v>44</v>
      </c>
      <c r="D1545" s="43">
        <v>45</v>
      </c>
      <c r="F1545">
        <v>1544</v>
      </c>
      <c r="G1545">
        <v>0.14474688591142201</v>
      </c>
      <c r="H1545">
        <v>0.14678755020433601</v>
      </c>
      <c r="I1545">
        <v>4.08016240094871E-2</v>
      </c>
      <c r="J1545">
        <v>5.41733082827104E-2</v>
      </c>
      <c r="K1545">
        <v>0.262848963563724</v>
      </c>
      <c r="L1545">
        <v>7.1817185977902195E-2</v>
      </c>
      <c r="M1545">
        <v>0.223899626902958</v>
      </c>
    </row>
    <row r="1546" spans="1:13" x14ac:dyDescent="0.35">
      <c r="A1546" s="1" t="s">
        <v>34</v>
      </c>
      <c r="B1546" s="1">
        <v>1433</v>
      </c>
      <c r="C1546" s="1" t="s">
        <v>44</v>
      </c>
      <c r="D1546" s="43">
        <v>46</v>
      </c>
      <c r="F1546">
        <v>1545</v>
      </c>
      <c r="G1546">
        <v>0.146034567905407</v>
      </c>
      <c r="H1546">
        <v>0.14667119380360299</v>
      </c>
      <c r="I1546">
        <v>4.1542699423896101E-2</v>
      </c>
      <c r="J1546">
        <v>5.30084076530025E-2</v>
      </c>
      <c r="K1546">
        <v>0.25559867616209098</v>
      </c>
      <c r="L1546">
        <v>7.1751192471370101E-2</v>
      </c>
      <c r="M1546">
        <v>0.2267294327272</v>
      </c>
    </row>
    <row r="1547" spans="1:13" x14ac:dyDescent="0.35">
      <c r="A1547" s="1" t="s">
        <v>34</v>
      </c>
      <c r="B1547" s="1">
        <v>1434</v>
      </c>
      <c r="C1547" s="1" t="s">
        <v>44</v>
      </c>
      <c r="D1547" s="43">
        <v>47</v>
      </c>
      <c r="F1547">
        <v>1546</v>
      </c>
      <c r="G1547">
        <v>0.15093609209464601</v>
      </c>
      <c r="H1547">
        <v>0.15092398988612399</v>
      </c>
      <c r="I1547">
        <v>4.0905231767044498E-2</v>
      </c>
      <c r="J1547">
        <v>5.3957298784706398E-2</v>
      </c>
      <c r="K1547">
        <v>0.260419131916027</v>
      </c>
      <c r="L1547">
        <v>7.78543090730585E-2</v>
      </c>
      <c r="M1547">
        <v>0.225382962236888</v>
      </c>
    </row>
    <row r="1548" spans="1:13" x14ac:dyDescent="0.35">
      <c r="A1548" s="1" t="s">
        <v>34</v>
      </c>
      <c r="B1548" s="1">
        <v>1435</v>
      </c>
      <c r="C1548" s="1" t="s">
        <v>44</v>
      </c>
      <c r="D1548" s="43">
        <v>48</v>
      </c>
      <c r="F1548">
        <v>1547</v>
      </c>
      <c r="G1548">
        <v>0.145635353889704</v>
      </c>
      <c r="H1548">
        <v>0.145641714403173</v>
      </c>
      <c r="I1548">
        <v>4.1482949446164603E-2</v>
      </c>
      <c r="J1548">
        <v>5.6731732289591302E-2</v>
      </c>
      <c r="K1548">
        <v>0.249540472692759</v>
      </c>
      <c r="L1548">
        <v>7.5240231182641407E-2</v>
      </c>
      <c r="M1548">
        <v>0.22509963278353501</v>
      </c>
    </row>
    <row r="1549" spans="1:13" x14ac:dyDescent="0.35">
      <c r="A1549" s="1" t="s">
        <v>34</v>
      </c>
      <c r="B1549" s="1">
        <v>1436</v>
      </c>
      <c r="C1549" s="1" t="s">
        <v>44</v>
      </c>
      <c r="D1549" s="43">
        <v>49</v>
      </c>
      <c r="F1549">
        <v>1548</v>
      </c>
      <c r="G1549">
        <v>0.146662029161713</v>
      </c>
      <c r="H1549">
        <v>0.14654840127789601</v>
      </c>
      <c r="I1549">
        <v>4.1755817705489501E-2</v>
      </c>
      <c r="J1549">
        <v>5.7789171173260601E-2</v>
      </c>
      <c r="K1549">
        <v>0.25609219995400001</v>
      </c>
      <c r="L1549">
        <v>6.93701146350265E-2</v>
      </c>
      <c r="M1549">
        <v>0.226491466078454</v>
      </c>
    </row>
    <row r="1550" spans="1:13" x14ac:dyDescent="0.35">
      <c r="A1550" s="1" t="s">
        <v>34</v>
      </c>
      <c r="B1550" s="1">
        <v>1437</v>
      </c>
      <c r="C1550" s="1" t="s">
        <v>44</v>
      </c>
      <c r="D1550" s="43">
        <v>50</v>
      </c>
      <c r="F1550">
        <v>1549</v>
      </c>
      <c r="G1550">
        <v>0.17094283247374001</v>
      </c>
      <c r="H1550">
        <v>0.16622207222559199</v>
      </c>
      <c r="I1550">
        <v>5.7406381636972002E-2</v>
      </c>
      <c r="J1550">
        <v>3.4802969074586E-2</v>
      </c>
      <c r="K1550">
        <v>0.27982051232789701</v>
      </c>
      <c r="L1550">
        <v>5.4597484509826703E-2</v>
      </c>
      <c r="M1550">
        <v>0.25941782065464802</v>
      </c>
    </row>
    <row r="1551" spans="1:13" x14ac:dyDescent="0.35">
      <c r="A1551" s="1" t="s">
        <v>34</v>
      </c>
      <c r="B1551" s="1">
        <v>1438</v>
      </c>
      <c r="C1551" s="1" t="s">
        <v>44</v>
      </c>
      <c r="D1551" s="43">
        <v>51</v>
      </c>
      <c r="F1551">
        <v>1550</v>
      </c>
      <c r="G1551">
        <v>0.170763516934865</v>
      </c>
      <c r="H1551">
        <v>0.166889222362332</v>
      </c>
      <c r="I1551">
        <v>5.6908756697691097E-2</v>
      </c>
      <c r="J1551">
        <v>3.9137031646848799E-2</v>
      </c>
      <c r="K1551">
        <v>0.28323442644325098</v>
      </c>
      <c r="L1551">
        <v>6.0254741845259703E-2</v>
      </c>
      <c r="M1551">
        <v>0.25812232290574399</v>
      </c>
    </row>
    <row r="1552" spans="1:13" x14ac:dyDescent="0.35">
      <c r="A1552" s="1" t="s">
        <v>34</v>
      </c>
      <c r="B1552" s="1">
        <v>1439</v>
      </c>
      <c r="C1552" s="1" t="s">
        <v>44</v>
      </c>
      <c r="D1552" s="43">
        <v>52</v>
      </c>
      <c r="F1552">
        <v>1551</v>
      </c>
      <c r="G1552">
        <v>0.1722953817232</v>
      </c>
      <c r="H1552">
        <v>0.16875197125552899</v>
      </c>
      <c r="I1552">
        <v>5.6570101213083798E-2</v>
      </c>
      <c r="J1552">
        <v>3.7949788615296298E-2</v>
      </c>
      <c r="K1552">
        <v>0.27935217861945699</v>
      </c>
      <c r="L1552">
        <v>5.9617219762148899E-2</v>
      </c>
      <c r="M1552">
        <v>0.26174973279771901</v>
      </c>
    </row>
    <row r="1553" spans="1:13" x14ac:dyDescent="0.35">
      <c r="A1553" s="1" t="s">
        <v>34</v>
      </c>
      <c r="B1553" s="1">
        <v>1440</v>
      </c>
      <c r="C1553" s="1" t="s">
        <v>44</v>
      </c>
      <c r="D1553" s="43">
        <v>53</v>
      </c>
      <c r="F1553">
        <v>1552</v>
      </c>
      <c r="G1553">
        <v>0.17398851382451699</v>
      </c>
      <c r="H1553">
        <v>0.167877585378194</v>
      </c>
      <c r="I1553">
        <v>5.8173771419538299E-2</v>
      </c>
      <c r="J1553">
        <v>4.04362792568932E-2</v>
      </c>
      <c r="K1553">
        <v>0.28737893622376898</v>
      </c>
      <c r="L1553">
        <v>5.7604318814318302E-2</v>
      </c>
      <c r="M1553">
        <v>0.26275998063672901</v>
      </c>
    </row>
    <row r="1554" spans="1:13" x14ac:dyDescent="0.35">
      <c r="A1554" s="1" t="s">
        <v>34</v>
      </c>
      <c r="B1554" s="1">
        <v>1441</v>
      </c>
      <c r="C1554" s="1" t="s">
        <v>44</v>
      </c>
      <c r="D1554" s="43">
        <v>54</v>
      </c>
      <c r="F1554">
        <v>1553</v>
      </c>
      <c r="G1554">
        <v>0.17055892438244999</v>
      </c>
      <c r="H1554">
        <v>0.16575104050176601</v>
      </c>
      <c r="I1554">
        <v>5.7902260912520001E-2</v>
      </c>
      <c r="J1554">
        <v>3.4428611644662002E-2</v>
      </c>
      <c r="K1554">
        <v>0.28494327225308902</v>
      </c>
      <c r="L1554">
        <v>5.6488333902236502E-2</v>
      </c>
      <c r="M1554">
        <v>0.26035444328516499</v>
      </c>
    </row>
    <row r="1555" spans="1:13" x14ac:dyDescent="0.35">
      <c r="A1555" s="1" t="s">
        <v>34</v>
      </c>
      <c r="B1555" s="1">
        <v>1442</v>
      </c>
      <c r="C1555" s="1" t="s">
        <v>44</v>
      </c>
      <c r="D1555" s="43">
        <v>55</v>
      </c>
      <c r="F1555">
        <v>1554</v>
      </c>
      <c r="G1555">
        <v>0.19724455257949799</v>
      </c>
      <c r="H1555">
        <v>0.180989271501271</v>
      </c>
      <c r="I1555">
        <v>6.7522778145229806E-2</v>
      </c>
      <c r="J1555">
        <v>2.0333588563968299E-2</v>
      </c>
      <c r="K1555">
        <v>0.293632844508041</v>
      </c>
      <c r="L1555">
        <v>4.1756305358296199E-2</v>
      </c>
      <c r="M1555">
        <v>0.27200885472931202</v>
      </c>
    </row>
    <row r="1556" spans="1:13" x14ac:dyDescent="0.35">
      <c r="A1556" s="1" t="s">
        <v>34</v>
      </c>
      <c r="B1556" s="1">
        <v>1443</v>
      </c>
      <c r="C1556" s="1" t="s">
        <v>44</v>
      </c>
      <c r="D1556" s="43">
        <v>56</v>
      </c>
      <c r="F1556">
        <v>1555</v>
      </c>
      <c r="G1556">
        <v>0.19736339317302401</v>
      </c>
      <c r="H1556">
        <v>0.180072545096884</v>
      </c>
      <c r="I1556">
        <v>6.7936419684742094E-2</v>
      </c>
      <c r="J1556">
        <v>1.38422392114767E-2</v>
      </c>
      <c r="K1556">
        <v>0.291413038750442</v>
      </c>
      <c r="L1556">
        <v>3.82209685780373E-2</v>
      </c>
      <c r="M1556">
        <v>0.272585360765905</v>
      </c>
    </row>
    <row r="1557" spans="1:13" x14ac:dyDescent="0.35">
      <c r="A1557" s="1" t="s">
        <v>34</v>
      </c>
      <c r="B1557" s="1">
        <v>1444</v>
      </c>
      <c r="C1557" s="1" t="s">
        <v>44</v>
      </c>
      <c r="D1557" s="43">
        <v>57</v>
      </c>
      <c r="F1557">
        <v>1556</v>
      </c>
      <c r="G1557">
        <v>0.19205094465553299</v>
      </c>
      <c r="H1557">
        <v>0.174016193432458</v>
      </c>
      <c r="I1557">
        <v>7.03305695889542E-2</v>
      </c>
      <c r="J1557">
        <v>1.6266048318416399E-2</v>
      </c>
      <c r="K1557">
        <v>0.294985596628555</v>
      </c>
      <c r="L1557">
        <v>3.60119649405541E-2</v>
      </c>
      <c r="M1557">
        <v>0.27672809229295903</v>
      </c>
    </row>
    <row r="1558" spans="1:13" x14ac:dyDescent="0.35">
      <c r="A1558" s="1" t="s">
        <v>34</v>
      </c>
      <c r="B1558" s="1">
        <v>1445</v>
      </c>
      <c r="C1558" s="1" t="s">
        <v>44</v>
      </c>
      <c r="D1558" s="43">
        <v>58</v>
      </c>
      <c r="F1558">
        <v>1557</v>
      </c>
      <c r="G1558">
        <v>0.190109605136316</v>
      </c>
      <c r="H1558">
        <v>0.175482616509408</v>
      </c>
      <c r="I1558">
        <v>6.9488921577118098E-2</v>
      </c>
      <c r="J1558">
        <v>2.2003146927160398E-2</v>
      </c>
      <c r="K1558">
        <v>0.29569855761325098</v>
      </c>
      <c r="L1558">
        <v>3.9494413745691001E-2</v>
      </c>
      <c r="M1558">
        <v>0.27312021425460897</v>
      </c>
    </row>
    <row r="1559" spans="1:13" x14ac:dyDescent="0.35">
      <c r="A1559" s="1" t="s">
        <v>34</v>
      </c>
      <c r="B1559" s="1">
        <v>1446</v>
      </c>
      <c r="C1559" s="1" t="s">
        <v>44</v>
      </c>
      <c r="D1559" s="43">
        <v>59</v>
      </c>
      <c r="F1559">
        <v>1558</v>
      </c>
      <c r="G1559">
        <v>0.19165252246567699</v>
      </c>
      <c r="H1559">
        <v>0.17626354199126601</v>
      </c>
      <c r="I1559">
        <v>6.7553170931563197E-2</v>
      </c>
      <c r="J1559">
        <v>1.81314909095029E-2</v>
      </c>
      <c r="K1559">
        <v>0.28996485077581302</v>
      </c>
      <c r="L1559">
        <v>3.4195355301554299E-2</v>
      </c>
      <c r="M1559">
        <v>0.26978409223685101</v>
      </c>
    </row>
    <row r="1560" spans="1:13" x14ac:dyDescent="0.35">
      <c r="A1560" s="1" t="s">
        <v>34</v>
      </c>
      <c r="B1560" s="1">
        <v>1447</v>
      </c>
      <c r="C1560" s="1" t="s">
        <v>44</v>
      </c>
      <c r="D1560" s="43">
        <v>60</v>
      </c>
      <c r="F1560">
        <v>1559</v>
      </c>
      <c r="G1560">
        <v>0.17279405617631399</v>
      </c>
      <c r="H1560">
        <v>0.168528513510219</v>
      </c>
      <c r="I1560">
        <v>5.5928818489327202E-2</v>
      </c>
      <c r="J1560">
        <v>4.4334401162084799E-2</v>
      </c>
      <c r="K1560">
        <v>0.283523827002995</v>
      </c>
      <c r="L1560">
        <v>6.4769922491550599E-2</v>
      </c>
      <c r="M1560">
        <v>0.260915326011675</v>
      </c>
    </row>
    <row r="1561" spans="1:13" x14ac:dyDescent="0.35">
      <c r="A1561" s="1" t="s">
        <v>34</v>
      </c>
      <c r="B1561" s="1">
        <v>1448</v>
      </c>
      <c r="C1561" s="1" t="s">
        <v>44</v>
      </c>
      <c r="D1561" s="43">
        <v>61</v>
      </c>
      <c r="F1561">
        <v>1560</v>
      </c>
      <c r="G1561">
        <v>0.174183561709364</v>
      </c>
      <c r="H1561">
        <v>0.17113529644702899</v>
      </c>
      <c r="I1561">
        <v>5.3558366706096303E-2</v>
      </c>
      <c r="J1561">
        <v>4.5596146134890499E-2</v>
      </c>
      <c r="K1561">
        <v>0.28005333730741999</v>
      </c>
      <c r="L1561">
        <v>6.8259188361294396E-2</v>
      </c>
      <c r="M1561">
        <v>0.257643521446142</v>
      </c>
    </row>
    <row r="1562" spans="1:13" x14ac:dyDescent="0.35">
      <c r="A1562" s="1" t="s">
        <v>34</v>
      </c>
      <c r="B1562" s="1">
        <v>1449</v>
      </c>
      <c r="C1562" s="1" t="s">
        <v>44</v>
      </c>
      <c r="D1562" s="43">
        <v>62</v>
      </c>
      <c r="F1562">
        <v>1561</v>
      </c>
      <c r="G1562">
        <v>0.17034748978286199</v>
      </c>
      <c r="H1562">
        <v>0.168457028419573</v>
      </c>
      <c r="I1562">
        <v>5.2965560925219299E-2</v>
      </c>
      <c r="J1562">
        <v>4.5977677210697503E-2</v>
      </c>
      <c r="K1562">
        <v>0.28282471610871601</v>
      </c>
      <c r="L1562">
        <v>6.8613110933285898E-2</v>
      </c>
      <c r="M1562">
        <v>0.256051302291876</v>
      </c>
    </row>
    <row r="1563" spans="1:13" x14ac:dyDescent="0.35">
      <c r="A1563" s="1" t="s">
        <v>34</v>
      </c>
      <c r="B1563" s="1">
        <v>1450</v>
      </c>
      <c r="C1563" s="1" t="s">
        <v>44</v>
      </c>
      <c r="D1563" s="43">
        <v>63</v>
      </c>
      <c r="F1563">
        <v>1562</v>
      </c>
      <c r="G1563">
        <v>0.17135288965968701</v>
      </c>
      <c r="H1563">
        <v>0.16749210940869899</v>
      </c>
      <c r="I1563">
        <v>5.3379142188446402E-2</v>
      </c>
      <c r="J1563">
        <v>5.1594094910714497E-2</v>
      </c>
      <c r="K1563">
        <v>0.27656560952391901</v>
      </c>
      <c r="L1563">
        <v>6.5494954104938705E-2</v>
      </c>
      <c r="M1563">
        <v>0.25754675876760302</v>
      </c>
    </row>
    <row r="1564" spans="1:13" x14ac:dyDescent="0.35">
      <c r="A1564" s="1" t="s">
        <v>34</v>
      </c>
      <c r="B1564" s="1">
        <v>1451</v>
      </c>
      <c r="C1564" s="1" t="s">
        <v>44</v>
      </c>
      <c r="D1564" s="43">
        <v>64</v>
      </c>
      <c r="F1564">
        <v>1563</v>
      </c>
      <c r="G1564">
        <v>0.176865072024631</v>
      </c>
      <c r="H1564">
        <v>0.172177855338113</v>
      </c>
      <c r="I1564">
        <v>5.19236040026562E-2</v>
      </c>
      <c r="J1564">
        <v>4.91588244528781E-2</v>
      </c>
      <c r="K1564">
        <v>0.29254457448068399</v>
      </c>
      <c r="L1564">
        <v>6.8225648421955998E-2</v>
      </c>
      <c r="M1564">
        <v>0.26258329080732301</v>
      </c>
    </row>
    <row r="1565" spans="1:13" x14ac:dyDescent="0.35">
      <c r="A1565" s="1" t="s">
        <v>34</v>
      </c>
      <c r="B1565" s="1">
        <v>1452</v>
      </c>
      <c r="C1565" s="1" t="s">
        <v>44</v>
      </c>
      <c r="D1565" s="43">
        <v>65</v>
      </c>
      <c r="F1565">
        <v>1564</v>
      </c>
      <c r="G1565">
        <v>0.19954488319691899</v>
      </c>
      <c r="H1565">
        <v>0.18141313124095701</v>
      </c>
      <c r="I1565">
        <v>6.7867952062543604E-2</v>
      </c>
      <c r="J1565">
        <v>1.7865175396308799E-2</v>
      </c>
      <c r="K1565">
        <v>0.29294124501345797</v>
      </c>
      <c r="L1565">
        <v>3.8484592972076299E-2</v>
      </c>
      <c r="M1565">
        <v>0.27429788406580602</v>
      </c>
    </row>
    <row r="1566" spans="1:13" x14ac:dyDescent="0.35">
      <c r="A1566" s="1" t="s">
        <v>34</v>
      </c>
      <c r="B1566" s="1">
        <v>1453</v>
      </c>
      <c r="C1566" s="1" t="s">
        <v>44</v>
      </c>
      <c r="D1566" s="43">
        <v>66</v>
      </c>
      <c r="F1566">
        <v>1565</v>
      </c>
      <c r="G1566">
        <v>0.19953629167099199</v>
      </c>
      <c r="H1566">
        <v>0.18151675159681099</v>
      </c>
      <c r="I1566">
        <v>6.8695803244236506E-2</v>
      </c>
      <c r="J1566">
        <v>1.6568753535393398E-2</v>
      </c>
      <c r="K1566">
        <v>0.28981816913214498</v>
      </c>
      <c r="L1566">
        <v>3.7376458213254998E-2</v>
      </c>
      <c r="M1566">
        <v>0.27555756151467697</v>
      </c>
    </row>
    <row r="1567" spans="1:13" x14ac:dyDescent="0.35">
      <c r="A1567" s="1" t="s">
        <v>34</v>
      </c>
      <c r="B1567" s="1">
        <v>1454</v>
      </c>
      <c r="C1567" s="1" t="s">
        <v>44</v>
      </c>
      <c r="D1567" s="43">
        <v>67</v>
      </c>
      <c r="F1567">
        <v>1566</v>
      </c>
      <c r="G1567">
        <v>0.19661554280242999</v>
      </c>
      <c r="H1567">
        <v>0.17780339536619499</v>
      </c>
      <c r="I1567">
        <v>7.0301472763215703E-2</v>
      </c>
      <c r="J1567">
        <v>1.6006771462139899E-2</v>
      </c>
      <c r="K1567">
        <v>0.29173427614104103</v>
      </c>
      <c r="L1567">
        <v>3.7709643661191602E-2</v>
      </c>
      <c r="M1567">
        <v>0.27432368104122501</v>
      </c>
    </row>
    <row r="1568" spans="1:13" x14ac:dyDescent="0.35">
      <c r="A1568" s="1" t="s">
        <v>34</v>
      </c>
      <c r="B1568" s="1">
        <v>1455</v>
      </c>
      <c r="C1568" s="1" t="s">
        <v>44</v>
      </c>
      <c r="D1568" s="43">
        <v>68</v>
      </c>
      <c r="F1568">
        <v>1567</v>
      </c>
      <c r="G1568">
        <v>0.19446692408674601</v>
      </c>
      <c r="H1568">
        <v>0.177351087152811</v>
      </c>
      <c r="I1568">
        <v>6.97876505223049E-2</v>
      </c>
      <c r="J1568">
        <v>1.90312793188663E-2</v>
      </c>
      <c r="K1568">
        <v>0.29084632536168797</v>
      </c>
      <c r="L1568">
        <v>3.7626894239646401E-2</v>
      </c>
      <c r="M1568">
        <v>0.27437187803825203</v>
      </c>
    </row>
    <row r="1569" spans="1:13" x14ac:dyDescent="0.35">
      <c r="A1569" s="1" t="s">
        <v>34</v>
      </c>
      <c r="B1569" s="1">
        <v>1456</v>
      </c>
      <c r="C1569" s="1" t="s">
        <v>44</v>
      </c>
      <c r="D1569" s="43">
        <v>69</v>
      </c>
      <c r="F1569">
        <v>1568</v>
      </c>
      <c r="G1569">
        <v>0.19667228400332001</v>
      </c>
      <c r="H1569">
        <v>0.18023732745006699</v>
      </c>
      <c r="I1569">
        <v>6.7533349499412504E-2</v>
      </c>
      <c r="J1569">
        <v>1.7788258726048702E-2</v>
      </c>
      <c r="K1569">
        <v>0.29325504246527401</v>
      </c>
      <c r="L1569">
        <v>3.7460278073500497E-2</v>
      </c>
      <c r="M1569">
        <v>0.27126487055048398</v>
      </c>
    </row>
    <row r="1570" spans="1:13" x14ac:dyDescent="0.35">
      <c r="A1570" s="1" t="s">
        <v>34</v>
      </c>
      <c r="B1570" s="1">
        <v>1457</v>
      </c>
      <c r="C1570" s="1" t="s">
        <v>44</v>
      </c>
      <c r="D1570" s="43">
        <v>70</v>
      </c>
      <c r="F1570">
        <v>1569</v>
      </c>
      <c r="G1570">
        <v>0.15074553922311401</v>
      </c>
      <c r="H1570">
        <v>0.15167049751658701</v>
      </c>
      <c r="I1570">
        <v>4.3250416259720398E-2</v>
      </c>
      <c r="J1570">
        <v>5.2442252411058397E-2</v>
      </c>
      <c r="K1570">
        <v>0.26448659572765199</v>
      </c>
      <c r="L1570">
        <v>7.0922112384775901E-2</v>
      </c>
      <c r="M1570">
        <v>0.23487831738735801</v>
      </c>
    </row>
    <row r="1571" spans="1:13" x14ac:dyDescent="0.35">
      <c r="A1571" s="1" t="s">
        <v>34</v>
      </c>
      <c r="B1571" s="1">
        <v>1458</v>
      </c>
      <c r="C1571" s="1" t="s">
        <v>44</v>
      </c>
      <c r="D1571" s="43">
        <v>71</v>
      </c>
      <c r="F1571">
        <v>1570</v>
      </c>
      <c r="G1571">
        <v>0.15203208535267601</v>
      </c>
      <c r="H1571">
        <v>0.15171614536838099</v>
      </c>
      <c r="I1571">
        <v>4.3562557867340201E-2</v>
      </c>
      <c r="J1571">
        <v>4.9916122718605897E-2</v>
      </c>
      <c r="K1571">
        <v>0.26143166807018597</v>
      </c>
      <c r="L1571">
        <v>7.4136324284545502E-2</v>
      </c>
      <c r="M1571">
        <v>0.23522896963888801</v>
      </c>
    </row>
    <row r="1572" spans="1:13" x14ac:dyDescent="0.35">
      <c r="A1572" s="1" t="s">
        <v>34</v>
      </c>
      <c r="B1572" s="1">
        <v>1459</v>
      </c>
      <c r="C1572" s="1" t="s">
        <v>44</v>
      </c>
      <c r="D1572" s="43">
        <v>72</v>
      </c>
      <c r="F1572">
        <v>1571</v>
      </c>
      <c r="G1572">
        <v>0.14692854857653401</v>
      </c>
      <c r="H1572">
        <v>0.14857557987968401</v>
      </c>
      <c r="I1572">
        <v>4.2836055739589499E-2</v>
      </c>
      <c r="J1572">
        <v>4.8009995753279099E-2</v>
      </c>
      <c r="K1572">
        <v>0.25532182017048999</v>
      </c>
      <c r="L1572">
        <v>7.22999524592427E-2</v>
      </c>
      <c r="M1572">
        <v>0.22953206104507201</v>
      </c>
    </row>
    <row r="1573" spans="1:13" x14ac:dyDescent="0.35">
      <c r="A1573" s="1" t="s">
        <v>34</v>
      </c>
      <c r="B1573" s="1">
        <v>1460</v>
      </c>
      <c r="C1573" s="1" t="s">
        <v>44</v>
      </c>
      <c r="D1573" s="43">
        <v>73</v>
      </c>
      <c r="F1573">
        <v>1572</v>
      </c>
      <c r="G1573">
        <v>0.147527636739576</v>
      </c>
      <c r="H1573">
        <v>0.1490734810963</v>
      </c>
      <c r="I1573">
        <v>4.2570911033541603E-2</v>
      </c>
      <c r="J1573">
        <v>4.9938406011205201E-2</v>
      </c>
      <c r="K1573">
        <v>0.26587983201674198</v>
      </c>
      <c r="L1573">
        <v>7.4009683616983193E-2</v>
      </c>
      <c r="M1573">
        <v>0.22903515512209299</v>
      </c>
    </row>
    <row r="1574" spans="1:13" x14ac:dyDescent="0.35">
      <c r="A1574" s="1" t="s">
        <v>34</v>
      </c>
      <c r="B1574" s="1">
        <v>1461</v>
      </c>
      <c r="C1574" s="1" t="s">
        <v>44</v>
      </c>
      <c r="D1574" s="43">
        <v>74</v>
      </c>
      <c r="F1574">
        <v>1573</v>
      </c>
      <c r="G1574">
        <v>0.152716999696723</v>
      </c>
      <c r="H1574">
        <v>0.15165658523879699</v>
      </c>
      <c r="I1574">
        <v>4.4555200242110002E-2</v>
      </c>
      <c r="J1574">
        <v>5.24292743012146E-2</v>
      </c>
      <c r="K1574">
        <v>0.26359572419913202</v>
      </c>
      <c r="L1574">
        <v>7.1199811821260103E-2</v>
      </c>
      <c r="M1574">
        <v>0.23139935748656401</v>
      </c>
    </row>
    <row r="1575" spans="1:13" x14ac:dyDescent="0.35">
      <c r="A1575" s="1" t="s">
        <v>34</v>
      </c>
      <c r="B1575" s="1">
        <v>1462</v>
      </c>
      <c r="C1575" s="1" t="s">
        <v>44</v>
      </c>
      <c r="D1575" s="43">
        <v>75</v>
      </c>
      <c r="F1575">
        <v>1574</v>
      </c>
      <c r="G1575">
        <v>0.15735030707550601</v>
      </c>
      <c r="H1575">
        <v>0.15602404878391499</v>
      </c>
      <c r="I1575">
        <v>4.89517249470693E-2</v>
      </c>
      <c r="J1575">
        <v>4.1234947619157199E-2</v>
      </c>
      <c r="K1575">
        <v>0.26441395483573799</v>
      </c>
      <c r="L1575">
        <v>6.7088699367436805E-2</v>
      </c>
      <c r="M1575">
        <v>0.24065158047179</v>
      </c>
    </row>
    <row r="1576" spans="1:13" x14ac:dyDescent="0.35">
      <c r="A1576" s="1" t="s">
        <v>34</v>
      </c>
      <c r="B1576" s="1">
        <v>1463</v>
      </c>
      <c r="C1576" s="1" t="s">
        <v>44</v>
      </c>
      <c r="D1576" s="43">
        <v>76</v>
      </c>
      <c r="F1576">
        <v>1575</v>
      </c>
      <c r="G1576">
        <v>0.153450275109136</v>
      </c>
      <c r="H1576">
        <v>0.15455948721219501</v>
      </c>
      <c r="I1576">
        <v>4.6158109773053797E-2</v>
      </c>
      <c r="J1576">
        <v>5.4685731101380801E-2</v>
      </c>
      <c r="K1576">
        <v>0.27144941141470103</v>
      </c>
      <c r="L1576">
        <v>6.8574926949705198E-2</v>
      </c>
      <c r="M1576">
        <v>0.23793302092363999</v>
      </c>
    </row>
    <row r="1577" spans="1:13" x14ac:dyDescent="0.35">
      <c r="A1577" s="1" t="s">
        <v>34</v>
      </c>
      <c r="B1577" s="1">
        <v>1464</v>
      </c>
      <c r="C1577" s="1" t="s">
        <v>44</v>
      </c>
      <c r="D1577" s="43">
        <v>77</v>
      </c>
      <c r="F1577">
        <v>1576</v>
      </c>
      <c r="G1577">
        <v>0.15504253032909801</v>
      </c>
      <c r="H1577">
        <v>0.155383989696561</v>
      </c>
      <c r="I1577">
        <v>4.8045396314647597E-2</v>
      </c>
      <c r="J1577">
        <v>5.0896780937625903E-2</v>
      </c>
      <c r="K1577">
        <v>0.28047359098626201</v>
      </c>
      <c r="L1577">
        <v>6.9760286062415799E-2</v>
      </c>
      <c r="M1577">
        <v>0.241516746527421</v>
      </c>
    </row>
    <row r="1578" spans="1:13" x14ac:dyDescent="0.35">
      <c r="A1578" s="1" t="s">
        <v>34</v>
      </c>
      <c r="B1578" s="1">
        <v>1465</v>
      </c>
      <c r="C1578" s="1" t="s">
        <v>44</v>
      </c>
      <c r="D1578" s="43">
        <v>78</v>
      </c>
      <c r="F1578">
        <v>1577</v>
      </c>
      <c r="G1578">
        <v>0.15905855245064299</v>
      </c>
      <c r="H1578">
        <v>0.157522825315071</v>
      </c>
      <c r="I1578">
        <v>4.9012180661013399E-2</v>
      </c>
      <c r="J1578">
        <v>4.2946419918823697E-2</v>
      </c>
      <c r="K1578">
        <v>0.26603555552240998</v>
      </c>
      <c r="L1578">
        <v>6.7136204686333398E-2</v>
      </c>
      <c r="M1578">
        <v>0.24674532175336</v>
      </c>
    </row>
    <row r="1579" spans="1:13" x14ac:dyDescent="0.35">
      <c r="A1579" s="1" t="s">
        <v>34</v>
      </c>
      <c r="B1579" s="1">
        <v>1466</v>
      </c>
      <c r="C1579" s="1" t="s">
        <v>44</v>
      </c>
      <c r="D1579" s="43">
        <v>79</v>
      </c>
      <c r="F1579">
        <v>1578</v>
      </c>
      <c r="G1579">
        <v>0.15810017578912999</v>
      </c>
      <c r="H1579">
        <v>0.156770668083901</v>
      </c>
      <c r="I1579">
        <v>4.8318233599586501E-2</v>
      </c>
      <c r="J1579">
        <v>5.0084035947761299E-2</v>
      </c>
      <c r="K1579">
        <v>0.26724979274487498</v>
      </c>
      <c r="L1579">
        <v>6.8735457679430401E-2</v>
      </c>
      <c r="M1579">
        <v>0.24447874803842201</v>
      </c>
    </row>
    <row r="1580" spans="1:13" x14ac:dyDescent="0.35">
      <c r="A1580" s="1" t="s">
        <v>34</v>
      </c>
      <c r="B1580" s="1">
        <v>1467</v>
      </c>
      <c r="C1580" s="1" t="s">
        <v>44</v>
      </c>
      <c r="D1580" s="43">
        <v>80</v>
      </c>
      <c r="F1580">
        <v>1579</v>
      </c>
      <c r="G1580">
        <v>0.15842488059561</v>
      </c>
      <c r="H1580">
        <v>0.154983533623099</v>
      </c>
      <c r="I1580">
        <v>6.2435337546050199E-2</v>
      </c>
      <c r="J1580">
        <v>2.8060584643933999E-2</v>
      </c>
      <c r="K1580">
        <v>0.28964796468508602</v>
      </c>
      <c r="L1580">
        <v>4.2132160694581401E-2</v>
      </c>
      <c r="M1580">
        <v>0.26092178300944302</v>
      </c>
    </row>
    <row r="1581" spans="1:13" x14ac:dyDescent="0.35">
      <c r="A1581" s="1" t="s">
        <v>34</v>
      </c>
      <c r="B1581" s="1">
        <v>1468</v>
      </c>
      <c r="C1581" s="1" t="s">
        <v>44</v>
      </c>
      <c r="D1581" s="43">
        <v>81</v>
      </c>
      <c r="F1581">
        <v>1580</v>
      </c>
      <c r="G1581">
        <v>0.16041452387026101</v>
      </c>
      <c r="H1581">
        <v>0.15665367356448301</v>
      </c>
      <c r="I1581">
        <v>6.0887776602011799E-2</v>
      </c>
      <c r="J1581">
        <v>2.4368928541545001E-2</v>
      </c>
      <c r="K1581">
        <v>0.28170213970471802</v>
      </c>
      <c r="L1581">
        <v>4.6174317586911602E-2</v>
      </c>
      <c r="M1581">
        <v>0.256626358239468</v>
      </c>
    </row>
    <row r="1582" spans="1:13" x14ac:dyDescent="0.35">
      <c r="A1582" s="1" t="s">
        <v>34</v>
      </c>
      <c r="B1582" s="1">
        <v>1469</v>
      </c>
      <c r="C1582" s="1" t="s">
        <v>44</v>
      </c>
      <c r="D1582" s="43">
        <v>82</v>
      </c>
      <c r="F1582">
        <v>1581</v>
      </c>
      <c r="G1582">
        <v>0.160508085139944</v>
      </c>
      <c r="H1582">
        <v>0.156820410433926</v>
      </c>
      <c r="I1582">
        <v>6.3604519231168194E-2</v>
      </c>
      <c r="J1582">
        <v>2.8000740479624298E-2</v>
      </c>
      <c r="K1582">
        <v>0.28277205940461903</v>
      </c>
      <c r="L1582">
        <v>4.3591015107466401E-2</v>
      </c>
      <c r="M1582">
        <v>0.26386583908182798</v>
      </c>
    </row>
    <row r="1583" spans="1:13" x14ac:dyDescent="0.35">
      <c r="A1583" s="1" t="s">
        <v>34</v>
      </c>
      <c r="B1583" s="1">
        <v>1470</v>
      </c>
      <c r="C1583" s="1" t="s">
        <v>44</v>
      </c>
      <c r="D1583" s="43">
        <v>83</v>
      </c>
      <c r="F1583">
        <v>1582</v>
      </c>
      <c r="G1583">
        <v>0.153334822346645</v>
      </c>
      <c r="H1583">
        <v>0.151161828901963</v>
      </c>
      <c r="I1583">
        <v>6.15477403971686E-2</v>
      </c>
      <c r="J1583">
        <v>2.19553996625758E-2</v>
      </c>
      <c r="K1583">
        <v>0.287029685134294</v>
      </c>
      <c r="L1583">
        <v>4.0647681941808997E-2</v>
      </c>
      <c r="M1583">
        <v>0.25582406307865302</v>
      </c>
    </row>
    <row r="1584" spans="1:13" x14ac:dyDescent="0.35">
      <c r="A1584" s="1" t="s">
        <v>34</v>
      </c>
      <c r="B1584" s="1">
        <v>1471</v>
      </c>
      <c r="C1584" s="1" t="s">
        <v>44</v>
      </c>
      <c r="D1584" s="43">
        <v>84</v>
      </c>
      <c r="F1584">
        <v>1583</v>
      </c>
      <c r="G1584">
        <v>0.161256930388784</v>
      </c>
      <c r="H1584">
        <v>0.15665111617399699</v>
      </c>
      <c r="I1584">
        <v>6.3330073590518093E-2</v>
      </c>
      <c r="J1584">
        <v>2.7739876142317599E-2</v>
      </c>
      <c r="K1584">
        <v>0.28085081962619701</v>
      </c>
      <c r="L1584">
        <v>4.24559475290512E-2</v>
      </c>
      <c r="M1584">
        <v>0.25854042824526002</v>
      </c>
    </row>
    <row r="1585" spans="1:13" x14ac:dyDescent="0.35">
      <c r="A1585" s="1" t="s">
        <v>34</v>
      </c>
      <c r="B1585" s="1">
        <v>1472</v>
      </c>
      <c r="C1585" s="1" t="s">
        <v>44</v>
      </c>
      <c r="D1585" s="43">
        <v>85</v>
      </c>
      <c r="F1585">
        <v>1584</v>
      </c>
      <c r="G1585">
        <v>0.15637053141360699</v>
      </c>
      <c r="H1585">
        <v>0.152339754607343</v>
      </c>
      <c r="I1585">
        <v>6.1426051087468403E-2</v>
      </c>
      <c r="J1585">
        <v>2.5861289667534801E-2</v>
      </c>
      <c r="K1585">
        <v>0.28569394070767001</v>
      </c>
      <c r="L1585">
        <v>4.0800982746119797E-2</v>
      </c>
      <c r="M1585">
        <v>0.25695273876992503</v>
      </c>
    </row>
    <row r="1586" spans="1:13" x14ac:dyDescent="0.35">
      <c r="A1586" s="1" t="s">
        <v>34</v>
      </c>
      <c r="B1586" s="1">
        <v>1473</v>
      </c>
      <c r="C1586" s="1" t="s">
        <v>44</v>
      </c>
      <c r="D1586" s="43">
        <v>86</v>
      </c>
      <c r="F1586">
        <v>1585</v>
      </c>
      <c r="G1586">
        <v>0.15939720859089701</v>
      </c>
      <c r="H1586">
        <v>0.15488497349835001</v>
      </c>
      <c r="I1586">
        <v>6.3188820441941199E-2</v>
      </c>
      <c r="J1586">
        <v>2.5683590878699401E-2</v>
      </c>
      <c r="K1586">
        <v>0.28212705600979798</v>
      </c>
      <c r="L1586">
        <v>4.0348209281028898E-2</v>
      </c>
      <c r="M1586">
        <v>0.26324932535052997</v>
      </c>
    </row>
    <row r="1587" spans="1:13" x14ac:dyDescent="0.35">
      <c r="A1587" s="1" t="s">
        <v>34</v>
      </c>
      <c r="B1587" s="1">
        <v>1474</v>
      </c>
      <c r="C1587" s="1" t="s">
        <v>44</v>
      </c>
      <c r="D1587" s="43">
        <v>87</v>
      </c>
      <c r="F1587">
        <v>1586</v>
      </c>
      <c r="G1587">
        <v>0.15774694535612899</v>
      </c>
      <c r="H1587">
        <v>0.15426433738147599</v>
      </c>
      <c r="I1587">
        <v>6.0782834588410398E-2</v>
      </c>
      <c r="J1587">
        <v>2.40389995688839E-2</v>
      </c>
      <c r="K1587">
        <v>0.28521679583318998</v>
      </c>
      <c r="L1587">
        <v>4.2793889176362503E-2</v>
      </c>
      <c r="M1587">
        <v>0.256609217825089</v>
      </c>
    </row>
    <row r="1588" spans="1:13" x14ac:dyDescent="0.35">
      <c r="A1588" s="1" t="s">
        <v>34</v>
      </c>
      <c r="B1588" s="1">
        <v>1475</v>
      </c>
      <c r="C1588" s="1" t="s">
        <v>44</v>
      </c>
      <c r="D1588" s="43">
        <v>88</v>
      </c>
      <c r="F1588">
        <v>1587</v>
      </c>
      <c r="G1588">
        <v>0.15600366634989701</v>
      </c>
      <c r="H1588">
        <v>0.15397514092442099</v>
      </c>
      <c r="I1588">
        <v>6.19419600635569E-2</v>
      </c>
      <c r="J1588">
        <v>2.8215079398234501E-2</v>
      </c>
      <c r="K1588">
        <v>0.28475167510152</v>
      </c>
      <c r="L1588">
        <v>4.2864423300456901E-2</v>
      </c>
      <c r="M1588">
        <v>0.25758362291644299</v>
      </c>
    </row>
    <row r="1589" spans="1:13" x14ac:dyDescent="0.35">
      <c r="A1589" s="1" t="s">
        <v>34</v>
      </c>
      <c r="B1589" s="1">
        <v>1476</v>
      </c>
      <c r="C1589" s="1" t="s">
        <v>44</v>
      </c>
      <c r="D1589" s="43">
        <v>89</v>
      </c>
      <c r="F1589">
        <v>1588</v>
      </c>
      <c r="G1589">
        <v>0.158229572936253</v>
      </c>
      <c r="H1589">
        <v>0.15508741314416999</v>
      </c>
      <c r="I1589">
        <v>6.1554591363582899E-2</v>
      </c>
      <c r="J1589">
        <v>2.82034925262575E-2</v>
      </c>
      <c r="K1589">
        <v>0.29037070511132301</v>
      </c>
      <c r="L1589">
        <v>4.6170186936667197E-2</v>
      </c>
      <c r="M1589">
        <v>0.25655679788964803</v>
      </c>
    </row>
    <row r="1590" spans="1:13" x14ac:dyDescent="0.35">
      <c r="A1590" s="1" t="s">
        <v>34</v>
      </c>
      <c r="B1590" s="1">
        <v>1477</v>
      </c>
      <c r="C1590" s="1" t="s">
        <v>44</v>
      </c>
      <c r="D1590" s="43">
        <v>90</v>
      </c>
      <c r="F1590">
        <v>1589</v>
      </c>
      <c r="G1590">
        <v>0.15931802872480599</v>
      </c>
      <c r="H1590">
        <v>0.15512383518306899</v>
      </c>
      <c r="I1590">
        <v>6.3751054272746299E-2</v>
      </c>
      <c r="J1590">
        <v>2.56404105579261E-2</v>
      </c>
      <c r="K1590">
        <v>0.28463173274706499</v>
      </c>
      <c r="L1590">
        <v>3.8913203674851099E-2</v>
      </c>
      <c r="M1590">
        <v>0.259711239162987</v>
      </c>
    </row>
    <row r="1591" spans="1:13" x14ac:dyDescent="0.35">
      <c r="A1591" s="1" t="s">
        <v>34</v>
      </c>
      <c r="B1591" s="1">
        <v>1478</v>
      </c>
      <c r="C1591" s="1" t="s">
        <v>44</v>
      </c>
      <c r="D1591" s="43">
        <v>91</v>
      </c>
      <c r="F1591">
        <v>1590</v>
      </c>
      <c r="G1591">
        <v>0.158344710549574</v>
      </c>
      <c r="H1591">
        <v>0.15438983129314199</v>
      </c>
      <c r="I1591">
        <v>6.3379955594577694E-2</v>
      </c>
      <c r="J1591">
        <v>2.7422265684456E-2</v>
      </c>
      <c r="K1591">
        <v>0.28440938389800502</v>
      </c>
      <c r="L1591">
        <v>4.0447616701235499E-2</v>
      </c>
      <c r="M1591">
        <v>0.25778236605822402</v>
      </c>
    </row>
    <row r="1592" spans="1:13" x14ac:dyDescent="0.35">
      <c r="A1592" s="1" t="s">
        <v>34</v>
      </c>
      <c r="B1592" s="1">
        <v>1479</v>
      </c>
      <c r="C1592" s="1" t="s">
        <v>44</v>
      </c>
      <c r="D1592" s="43">
        <v>92</v>
      </c>
      <c r="F1592">
        <v>1591</v>
      </c>
      <c r="G1592">
        <v>0.15131630764645501</v>
      </c>
      <c r="H1592">
        <v>0.15071563087522999</v>
      </c>
      <c r="I1592">
        <v>6.21917960827491E-2</v>
      </c>
      <c r="J1592">
        <v>2.3845344326996101E-2</v>
      </c>
      <c r="K1592">
        <v>0.28662845495747902</v>
      </c>
      <c r="L1592">
        <v>4.0627059112324698E-2</v>
      </c>
      <c r="M1592">
        <v>0.25773543989202902</v>
      </c>
    </row>
    <row r="1593" spans="1:13" x14ac:dyDescent="0.35">
      <c r="A1593" s="1" t="s">
        <v>34</v>
      </c>
      <c r="B1593" s="1">
        <v>1480</v>
      </c>
      <c r="C1593" s="1" t="s">
        <v>44</v>
      </c>
      <c r="D1593" s="43">
        <v>93</v>
      </c>
      <c r="F1593">
        <v>1592</v>
      </c>
      <c r="G1593">
        <v>0.158301981061231</v>
      </c>
      <c r="H1593">
        <v>0.15574523628211001</v>
      </c>
      <c r="I1593">
        <v>6.0430081138355102E-2</v>
      </c>
      <c r="J1593">
        <v>2.3601747448146901E-2</v>
      </c>
      <c r="K1593">
        <v>0.281225676733173</v>
      </c>
      <c r="L1593">
        <v>4.2329186112805603E-2</v>
      </c>
      <c r="M1593">
        <v>0.25769152550510199</v>
      </c>
    </row>
    <row r="1594" spans="1:13" x14ac:dyDescent="0.35">
      <c r="A1594" s="1" t="s">
        <v>34</v>
      </c>
      <c r="B1594" s="1">
        <v>1481</v>
      </c>
      <c r="C1594" s="1" t="s">
        <v>44</v>
      </c>
      <c r="D1594" s="43">
        <v>94</v>
      </c>
      <c r="F1594">
        <v>1593</v>
      </c>
      <c r="G1594">
        <v>0.15582820799517999</v>
      </c>
      <c r="H1594">
        <v>0.15411727600591399</v>
      </c>
      <c r="I1594">
        <v>6.27256060829047E-2</v>
      </c>
      <c r="J1594">
        <v>2.4082774491856401E-2</v>
      </c>
      <c r="K1594">
        <v>0.286358344130761</v>
      </c>
      <c r="L1594">
        <v>4.5562245961670397E-2</v>
      </c>
      <c r="M1594">
        <v>0.25974603550598702</v>
      </c>
    </row>
    <row r="1595" spans="1:13" x14ac:dyDescent="0.35">
      <c r="A1595" s="1" t="s">
        <v>34</v>
      </c>
      <c r="B1595" s="1">
        <v>1482</v>
      </c>
      <c r="C1595" s="1" t="s">
        <v>44</v>
      </c>
      <c r="D1595" s="43">
        <v>95</v>
      </c>
      <c r="F1595">
        <v>1594</v>
      </c>
      <c r="G1595">
        <v>0.16192060786426599</v>
      </c>
      <c r="H1595">
        <v>0.15912359969940101</v>
      </c>
      <c r="I1595">
        <v>6.1623528934932302E-2</v>
      </c>
      <c r="J1595">
        <v>2.7308148391127701E-2</v>
      </c>
      <c r="K1595">
        <v>0.28290826922443801</v>
      </c>
      <c r="L1595">
        <v>4.3499844587531103E-2</v>
      </c>
      <c r="M1595">
        <v>0.26033860733146802</v>
      </c>
    </row>
    <row r="1596" spans="1:13" x14ac:dyDescent="0.35">
      <c r="A1596" s="1" t="s">
        <v>34</v>
      </c>
      <c r="B1596" s="1">
        <v>1483</v>
      </c>
      <c r="C1596" s="1" t="s">
        <v>44</v>
      </c>
      <c r="D1596" s="43">
        <v>96</v>
      </c>
      <c r="F1596">
        <v>1595</v>
      </c>
      <c r="G1596">
        <v>0.15371072208749201</v>
      </c>
      <c r="H1596">
        <v>0.150544065227146</v>
      </c>
      <c r="I1596">
        <v>6.23817308919319E-2</v>
      </c>
      <c r="J1596">
        <v>2.8345667395772801E-2</v>
      </c>
      <c r="K1596">
        <v>0.28327182916831101</v>
      </c>
      <c r="L1596">
        <v>4.0149942885345E-2</v>
      </c>
      <c r="M1596">
        <v>0.25841489214524999</v>
      </c>
    </row>
    <row r="1597" spans="1:13" x14ac:dyDescent="0.35">
      <c r="A1597" s="1" t="s">
        <v>34</v>
      </c>
      <c r="B1597" s="1">
        <v>1484</v>
      </c>
      <c r="C1597" s="1" t="s">
        <v>44</v>
      </c>
      <c r="D1597" s="43">
        <v>97</v>
      </c>
      <c r="F1597">
        <v>1596</v>
      </c>
      <c r="G1597">
        <v>0.16167443616423299</v>
      </c>
      <c r="H1597">
        <v>0.155951135541229</v>
      </c>
      <c r="I1597">
        <v>6.2036385241931301E-2</v>
      </c>
      <c r="J1597">
        <v>2.5641716215254899E-2</v>
      </c>
      <c r="K1597">
        <v>0.28835325386981397</v>
      </c>
      <c r="L1597">
        <v>4.0655415716237403E-2</v>
      </c>
      <c r="M1597">
        <v>0.25661043693151298</v>
      </c>
    </row>
    <row r="1598" spans="1:13" x14ac:dyDescent="0.35">
      <c r="A1598" s="1" t="s">
        <v>34</v>
      </c>
      <c r="B1598" s="1">
        <v>1485</v>
      </c>
      <c r="C1598" s="1" t="s">
        <v>44</v>
      </c>
      <c r="D1598" s="43">
        <v>98</v>
      </c>
      <c r="F1598">
        <v>1597</v>
      </c>
      <c r="G1598">
        <v>0.15897896581499099</v>
      </c>
      <c r="H1598">
        <v>0.15513849175171901</v>
      </c>
      <c r="I1598">
        <v>6.11105859430792E-2</v>
      </c>
      <c r="J1598">
        <v>2.1218487632259302E-2</v>
      </c>
      <c r="K1598">
        <v>0.28477506121919699</v>
      </c>
      <c r="L1598">
        <v>4.4272742851210897E-2</v>
      </c>
      <c r="M1598">
        <v>0.255649594911186</v>
      </c>
    </row>
    <row r="1599" spans="1:13" x14ac:dyDescent="0.35">
      <c r="A1599" s="1" t="s">
        <v>34</v>
      </c>
      <c r="B1599" s="1">
        <v>1486</v>
      </c>
      <c r="C1599" s="1" t="s">
        <v>44</v>
      </c>
      <c r="D1599" s="43">
        <v>99</v>
      </c>
      <c r="F1599">
        <v>1598</v>
      </c>
      <c r="G1599">
        <v>0.15760860743077301</v>
      </c>
      <c r="H1599">
        <v>0.15466266991428301</v>
      </c>
      <c r="I1599">
        <v>6.3896835000343002E-2</v>
      </c>
      <c r="J1599">
        <v>2.3319714329790801E-2</v>
      </c>
      <c r="K1599">
        <v>0.29302175842699801</v>
      </c>
      <c r="L1599">
        <v>4.4120495256245201E-2</v>
      </c>
      <c r="M1599">
        <v>0.26163835800845803</v>
      </c>
    </row>
    <row r="1600" spans="1:13" x14ac:dyDescent="0.35">
      <c r="A1600" s="1" t="s">
        <v>34</v>
      </c>
      <c r="B1600" s="1">
        <v>1487</v>
      </c>
      <c r="C1600" s="1" t="s">
        <v>44</v>
      </c>
      <c r="D1600" s="43">
        <v>100</v>
      </c>
      <c r="F1600">
        <v>1599</v>
      </c>
      <c r="G1600">
        <v>0.15914804804136401</v>
      </c>
      <c r="H1600">
        <v>0.15565030837906199</v>
      </c>
      <c r="I1600">
        <v>6.3276736291507693E-2</v>
      </c>
      <c r="J1600">
        <v>2.13814748294399E-2</v>
      </c>
      <c r="K1600">
        <v>0.28842629867177799</v>
      </c>
      <c r="L1600">
        <v>4.0898155726049601E-2</v>
      </c>
      <c r="M1600">
        <v>0.26057890193375099</v>
      </c>
    </row>
    <row r="1601" spans="1:13" x14ac:dyDescent="0.35">
      <c r="A1601" s="1" t="s">
        <v>34</v>
      </c>
      <c r="B1601" s="1">
        <v>1488</v>
      </c>
      <c r="C1601" s="1" t="s">
        <v>44</v>
      </c>
      <c r="D1601" s="43">
        <v>101</v>
      </c>
      <c r="F1601">
        <v>1600</v>
      </c>
      <c r="G1601">
        <v>0.15173507032993999</v>
      </c>
      <c r="H1601">
        <v>0.15126280522265201</v>
      </c>
      <c r="I1601">
        <v>6.3396367842974394E-2</v>
      </c>
      <c r="J1601">
        <v>2.4559422668599101E-2</v>
      </c>
      <c r="K1601">
        <v>0.27942021171625497</v>
      </c>
      <c r="L1601">
        <v>4.0689403029734603E-2</v>
      </c>
      <c r="M1601">
        <v>0.25948009929098198</v>
      </c>
    </row>
    <row r="1602" spans="1:13" x14ac:dyDescent="0.35">
      <c r="A1602" s="1" t="s">
        <v>34</v>
      </c>
      <c r="B1602" s="1">
        <v>1489</v>
      </c>
      <c r="C1602" s="1" t="s">
        <v>44</v>
      </c>
      <c r="D1602" s="43">
        <v>102</v>
      </c>
      <c r="F1602">
        <v>1601</v>
      </c>
      <c r="G1602">
        <v>0.16298487922334501</v>
      </c>
      <c r="H1602">
        <v>0.155549641276888</v>
      </c>
      <c r="I1602">
        <v>6.4335625897061599E-2</v>
      </c>
      <c r="J1602">
        <v>2.1317840132412801E-2</v>
      </c>
      <c r="K1602">
        <v>0.28549318258794498</v>
      </c>
      <c r="L1602">
        <v>4.1813847116910802E-2</v>
      </c>
      <c r="M1602">
        <v>0.26183673582047901</v>
      </c>
    </row>
    <row r="1603" spans="1:13" x14ac:dyDescent="0.35">
      <c r="A1603" s="1" t="s">
        <v>34</v>
      </c>
      <c r="B1603" s="1">
        <v>1490</v>
      </c>
      <c r="C1603" s="1" t="s">
        <v>44</v>
      </c>
      <c r="D1603" s="43">
        <v>103</v>
      </c>
      <c r="F1603">
        <v>1602</v>
      </c>
      <c r="G1603">
        <v>0.16116056250667099</v>
      </c>
      <c r="H1603">
        <v>0.155713989849106</v>
      </c>
      <c r="I1603">
        <v>6.1705006808880497E-2</v>
      </c>
      <c r="J1603">
        <v>2.8380016634533399E-2</v>
      </c>
      <c r="K1603">
        <v>0.28589458640247001</v>
      </c>
      <c r="L1603">
        <v>4.3688962474478399E-2</v>
      </c>
      <c r="M1603">
        <v>0.25883014362766099</v>
      </c>
    </row>
    <row r="1604" spans="1:13" x14ac:dyDescent="0.35">
      <c r="A1604" s="1" t="s">
        <v>34</v>
      </c>
      <c r="B1604" s="1">
        <v>1491</v>
      </c>
      <c r="C1604" s="1" t="s">
        <v>44</v>
      </c>
      <c r="D1604" s="43">
        <v>104</v>
      </c>
      <c r="F1604">
        <v>1603</v>
      </c>
      <c r="G1604">
        <v>0.154942593093961</v>
      </c>
      <c r="H1604">
        <v>0.15494918569073801</v>
      </c>
      <c r="I1604">
        <v>6.0487354605619298E-2</v>
      </c>
      <c r="J1604">
        <v>2.6492896715070699E-2</v>
      </c>
      <c r="K1604">
        <v>0.28063935557568997</v>
      </c>
      <c r="L1604">
        <v>4.5039030232602403E-2</v>
      </c>
      <c r="M1604">
        <v>0.260400608969721</v>
      </c>
    </row>
    <row r="1605" spans="1:13" x14ac:dyDescent="0.35">
      <c r="A1605" s="1" t="s">
        <v>34</v>
      </c>
      <c r="B1605" s="1">
        <v>1492</v>
      </c>
      <c r="C1605" s="1" t="s">
        <v>44</v>
      </c>
      <c r="D1605" s="43">
        <v>105</v>
      </c>
      <c r="F1605">
        <v>1604</v>
      </c>
      <c r="G1605">
        <v>0.15556568263488299</v>
      </c>
      <c r="H1605">
        <v>0.152583296830791</v>
      </c>
      <c r="I1605">
        <v>6.2273678556341E-2</v>
      </c>
      <c r="J1605">
        <v>2.53488008194548E-2</v>
      </c>
      <c r="K1605">
        <v>0.278370355980672</v>
      </c>
      <c r="L1605">
        <v>3.9953164382386698E-2</v>
      </c>
      <c r="M1605">
        <v>0.25580090943895101</v>
      </c>
    </row>
    <row r="1606" spans="1:13" x14ac:dyDescent="0.35">
      <c r="A1606" s="1" t="s">
        <v>34</v>
      </c>
      <c r="B1606" s="1">
        <v>1493</v>
      </c>
      <c r="C1606" s="1" t="s">
        <v>44</v>
      </c>
      <c r="D1606" s="43">
        <v>106</v>
      </c>
      <c r="F1606">
        <v>1605</v>
      </c>
      <c r="G1606">
        <v>0.156550220540489</v>
      </c>
      <c r="H1606">
        <v>0.15468577858593399</v>
      </c>
      <c r="I1606">
        <v>6.27867663702142E-2</v>
      </c>
      <c r="J1606">
        <v>2.4784111031530099E-2</v>
      </c>
      <c r="K1606">
        <v>0.29264741231668301</v>
      </c>
      <c r="L1606">
        <v>4.2768496143955302E-2</v>
      </c>
      <c r="M1606">
        <v>0.25988811014144703</v>
      </c>
    </row>
    <row r="1607" spans="1:13" x14ac:dyDescent="0.35">
      <c r="A1607" s="1" t="s">
        <v>34</v>
      </c>
      <c r="B1607" s="1">
        <v>1494</v>
      </c>
      <c r="C1607" s="1" t="s">
        <v>44</v>
      </c>
      <c r="D1607" s="43">
        <v>107</v>
      </c>
      <c r="F1607">
        <v>1606</v>
      </c>
      <c r="G1607">
        <v>0.15946147000292801</v>
      </c>
      <c r="H1607">
        <v>0.154380107291963</v>
      </c>
      <c r="I1607">
        <v>6.2332374269897503E-2</v>
      </c>
      <c r="J1607">
        <v>2.49215179893458E-2</v>
      </c>
      <c r="K1607">
        <v>0.28184875779085</v>
      </c>
      <c r="L1607">
        <v>4.3216196512144298E-2</v>
      </c>
      <c r="M1607">
        <v>0.25945476792393202</v>
      </c>
    </row>
    <row r="1608" spans="1:13" x14ac:dyDescent="0.35">
      <c r="A1608" s="1" t="s">
        <v>34</v>
      </c>
      <c r="B1608" s="1">
        <v>1495</v>
      </c>
      <c r="C1608" s="1" t="s">
        <v>44</v>
      </c>
      <c r="D1608" s="43">
        <v>108</v>
      </c>
      <c r="F1608">
        <v>1607</v>
      </c>
      <c r="G1608">
        <v>0.15339815852390101</v>
      </c>
      <c r="H1608">
        <v>0.15156879440676099</v>
      </c>
      <c r="I1608">
        <v>6.1731566044272497E-2</v>
      </c>
      <c r="J1608">
        <v>2.78148286791094E-2</v>
      </c>
      <c r="K1608">
        <v>0.28678749165126699</v>
      </c>
      <c r="L1608">
        <v>4.3401316686290103E-2</v>
      </c>
      <c r="M1608">
        <v>0.25279793398781503</v>
      </c>
    </row>
    <row r="1609" spans="1:13" x14ac:dyDescent="0.35">
      <c r="A1609" s="1" t="s">
        <v>34</v>
      </c>
      <c r="B1609" s="1">
        <v>1496</v>
      </c>
      <c r="C1609" s="1" t="s">
        <v>44</v>
      </c>
      <c r="D1609" s="43">
        <v>109</v>
      </c>
      <c r="F1609">
        <v>1608</v>
      </c>
      <c r="G1609">
        <v>0.157886964637352</v>
      </c>
      <c r="H1609">
        <v>0.15380698406228099</v>
      </c>
      <c r="I1609">
        <v>6.07025465727715E-2</v>
      </c>
      <c r="J1609">
        <v>2.8329459671414699E-2</v>
      </c>
      <c r="K1609">
        <v>0.27728182438944399</v>
      </c>
      <c r="L1609">
        <v>4.5335266127438101E-2</v>
      </c>
      <c r="M1609">
        <v>0.25826640329879602</v>
      </c>
    </row>
    <row r="1610" spans="1:13" x14ac:dyDescent="0.35">
      <c r="A1610" s="1" t="s">
        <v>34</v>
      </c>
      <c r="B1610" s="1">
        <v>1497</v>
      </c>
      <c r="C1610" s="1" t="s">
        <v>44</v>
      </c>
      <c r="D1610" s="43">
        <v>110</v>
      </c>
      <c r="F1610">
        <v>1609</v>
      </c>
      <c r="G1610">
        <v>0.15525795125845701</v>
      </c>
      <c r="H1610">
        <v>0.153373294420002</v>
      </c>
      <c r="I1610">
        <v>6.2315663401794903E-2</v>
      </c>
      <c r="J1610">
        <v>2.63226445464112E-2</v>
      </c>
      <c r="K1610">
        <v>0.28664468288614298</v>
      </c>
      <c r="L1610">
        <v>4.0308931297147799E-2</v>
      </c>
      <c r="M1610">
        <v>0.25720081463862399</v>
      </c>
    </row>
    <row r="1611" spans="1:13" x14ac:dyDescent="0.35">
      <c r="A1611" s="1" t="s">
        <v>34</v>
      </c>
      <c r="B1611" s="1">
        <v>1498</v>
      </c>
      <c r="C1611" s="1" t="s">
        <v>44</v>
      </c>
      <c r="D1611" s="43">
        <v>111</v>
      </c>
      <c r="F1611">
        <v>1610</v>
      </c>
      <c r="G1611">
        <v>0.15629749738975099</v>
      </c>
      <c r="H1611">
        <v>0.153856224961363</v>
      </c>
      <c r="I1611">
        <v>6.2377852499678602E-2</v>
      </c>
      <c r="J1611">
        <v>2.1217252719495101E-2</v>
      </c>
      <c r="K1611">
        <v>0.27588258605602101</v>
      </c>
      <c r="L1611">
        <v>4.0146233957833601E-2</v>
      </c>
      <c r="M1611">
        <v>0.25411689906038598</v>
      </c>
    </row>
    <row r="1612" spans="1:13" x14ac:dyDescent="0.35">
      <c r="A1612" s="1" t="s">
        <v>34</v>
      </c>
      <c r="B1612" s="1">
        <v>1499</v>
      </c>
      <c r="C1612" s="1" t="s">
        <v>44</v>
      </c>
      <c r="D1612" s="43">
        <v>112</v>
      </c>
      <c r="F1612">
        <v>1611</v>
      </c>
      <c r="G1612">
        <v>0.15466279465524099</v>
      </c>
      <c r="H1612">
        <v>0.15221570512201901</v>
      </c>
      <c r="I1612">
        <v>6.0854765124026003E-2</v>
      </c>
      <c r="J1612">
        <v>2.9040952934791399E-2</v>
      </c>
      <c r="K1612">
        <v>0.29023645163188899</v>
      </c>
      <c r="L1612">
        <v>4.41343445412418E-2</v>
      </c>
      <c r="M1612">
        <v>0.25590054067970802</v>
      </c>
    </row>
    <row r="1613" spans="1:13" x14ac:dyDescent="0.35">
      <c r="A1613" s="1" t="s">
        <v>34</v>
      </c>
      <c r="B1613" s="1">
        <v>1500</v>
      </c>
      <c r="C1613" s="1" t="s">
        <v>44</v>
      </c>
      <c r="D1613" s="43">
        <v>113</v>
      </c>
      <c r="F1613">
        <v>1612</v>
      </c>
      <c r="G1613">
        <v>0.156628269219834</v>
      </c>
      <c r="H1613">
        <v>0.15623248901359699</v>
      </c>
      <c r="I1613">
        <v>6.1902684646052003E-2</v>
      </c>
      <c r="J1613">
        <v>2.5926378640240999E-2</v>
      </c>
      <c r="K1613">
        <v>0.28031649772628803</v>
      </c>
      <c r="L1613">
        <v>4.1454093553753402E-2</v>
      </c>
      <c r="M1613">
        <v>0.25680924454258602</v>
      </c>
    </row>
    <row r="1614" spans="1:13" x14ac:dyDescent="0.35">
      <c r="A1614" s="1" t="s">
        <v>34</v>
      </c>
      <c r="B1614" s="1">
        <v>1501</v>
      </c>
      <c r="C1614" s="1" t="s">
        <v>44</v>
      </c>
      <c r="D1614" s="43">
        <v>114</v>
      </c>
      <c r="F1614">
        <v>1613</v>
      </c>
      <c r="G1614">
        <v>0.15750978235084701</v>
      </c>
      <c r="H1614">
        <v>0.154504044336327</v>
      </c>
      <c r="I1614">
        <v>6.0748202493658102E-2</v>
      </c>
      <c r="J1614">
        <v>2.8564751118625699E-2</v>
      </c>
      <c r="K1614">
        <v>0.27882329813754198</v>
      </c>
      <c r="L1614">
        <v>4.2300934766858103E-2</v>
      </c>
      <c r="M1614">
        <v>0.25448111888679398</v>
      </c>
    </row>
    <row r="1615" spans="1:13" x14ac:dyDescent="0.35">
      <c r="A1615" s="1" t="s">
        <v>34</v>
      </c>
      <c r="B1615" s="1">
        <v>1502</v>
      </c>
      <c r="C1615" s="1" t="s">
        <v>44</v>
      </c>
      <c r="D1615" s="43">
        <v>115</v>
      </c>
      <c r="F1615">
        <v>1614</v>
      </c>
      <c r="G1615">
        <v>0.15514403540018001</v>
      </c>
      <c r="H1615">
        <v>0.15165108771661001</v>
      </c>
      <c r="I1615">
        <v>6.3316283254264097E-2</v>
      </c>
      <c r="J1615">
        <v>2.26241567442379E-2</v>
      </c>
      <c r="K1615">
        <v>0.27704996566892398</v>
      </c>
      <c r="L1615">
        <v>4.0347807330743599E-2</v>
      </c>
      <c r="M1615">
        <v>0.25882864902636299</v>
      </c>
    </row>
    <row r="1616" spans="1:13" x14ac:dyDescent="0.35">
      <c r="A1616" s="1" t="s">
        <v>34</v>
      </c>
      <c r="B1616" s="1">
        <v>1503</v>
      </c>
      <c r="C1616" s="1" t="s">
        <v>44</v>
      </c>
      <c r="D1616" s="43">
        <v>116</v>
      </c>
      <c r="F1616">
        <v>1615</v>
      </c>
      <c r="G1616">
        <v>0.159844188879256</v>
      </c>
      <c r="H1616">
        <v>0.157110234272411</v>
      </c>
      <c r="I1616">
        <v>6.0757666247963998E-2</v>
      </c>
      <c r="J1616">
        <v>2.4528338020727299E-2</v>
      </c>
      <c r="K1616">
        <v>0.28413900129666297</v>
      </c>
      <c r="L1616">
        <v>4.6874641965231799E-2</v>
      </c>
      <c r="M1616">
        <v>0.25757006898106399</v>
      </c>
    </row>
    <row r="1617" spans="1:13" x14ac:dyDescent="0.35">
      <c r="A1617" s="1" t="s">
        <v>34</v>
      </c>
      <c r="B1617" s="1">
        <v>1504</v>
      </c>
      <c r="C1617" s="1" t="s">
        <v>44</v>
      </c>
      <c r="D1617" s="43">
        <v>117</v>
      </c>
      <c r="F1617">
        <v>1616</v>
      </c>
      <c r="G1617">
        <v>0.15641360670228699</v>
      </c>
      <c r="H1617">
        <v>0.15309649406518</v>
      </c>
      <c r="I1617">
        <v>6.2380974539778797E-2</v>
      </c>
      <c r="J1617">
        <v>2.62938220596328E-2</v>
      </c>
      <c r="K1617">
        <v>0.28281586212739401</v>
      </c>
      <c r="L1617">
        <v>4.0039263536174798E-2</v>
      </c>
      <c r="M1617">
        <v>0.25701325314258</v>
      </c>
    </row>
    <row r="1618" spans="1:13" x14ac:dyDescent="0.35">
      <c r="A1618" s="1" t="s">
        <v>35</v>
      </c>
      <c r="B1618" s="1">
        <v>1505</v>
      </c>
      <c r="C1618" s="1" t="s">
        <v>43</v>
      </c>
      <c r="D1618" s="43">
        <v>17</v>
      </c>
      <c r="F1618">
        <v>1617</v>
      </c>
      <c r="G1618" s="115">
        <v>-5.4677430249331105E-13</v>
      </c>
      <c r="H1618" s="115">
        <v>-3.4571366811638101E-13</v>
      </c>
      <c r="I1618" s="115">
        <v>1.8213910652740099E-11</v>
      </c>
      <c r="J1618" s="115">
        <v>-7.0403598906384106E-11</v>
      </c>
      <c r="K1618" s="115">
        <v>6.4162572348989206E-11</v>
      </c>
      <c r="L1618" s="115">
        <v>-4.0260201403556701E-11</v>
      </c>
      <c r="M1618" s="115">
        <v>4.1364846649297502E-11</v>
      </c>
    </row>
    <row r="1619" spans="1:13" x14ac:dyDescent="0.35">
      <c r="A1619" s="1" t="s">
        <v>35</v>
      </c>
      <c r="B1619" s="1">
        <v>1506</v>
      </c>
      <c r="C1619" s="1" t="s">
        <v>43</v>
      </c>
      <c r="D1619" s="43">
        <v>18</v>
      </c>
      <c r="F1619">
        <v>1618</v>
      </c>
      <c r="G1619" s="115">
        <v>1.7777506391603499E-13</v>
      </c>
      <c r="H1619" s="115">
        <v>7.6050130666509804E-13</v>
      </c>
      <c r="I1619" s="115">
        <v>1.8279970832830601E-11</v>
      </c>
      <c r="J1619" s="115">
        <v>-6.4861080490336704E-11</v>
      </c>
      <c r="K1619" s="115">
        <v>6.6616441308609201E-11</v>
      </c>
      <c r="L1619" s="115">
        <v>-3.8753249560019999E-11</v>
      </c>
      <c r="M1619" s="115">
        <v>4.1640840968945603E-11</v>
      </c>
    </row>
    <row r="1620" spans="1:13" x14ac:dyDescent="0.35">
      <c r="A1620" s="1" t="s">
        <v>35</v>
      </c>
      <c r="B1620" s="1">
        <v>1507</v>
      </c>
      <c r="C1620" s="1" t="s">
        <v>43</v>
      </c>
      <c r="D1620" s="43">
        <v>19</v>
      </c>
      <c r="F1620">
        <v>1619</v>
      </c>
      <c r="G1620" s="115">
        <v>1.8142599715856599E-13</v>
      </c>
      <c r="H1620" s="115">
        <v>2.3443111944920898E-13</v>
      </c>
      <c r="I1620" s="115">
        <v>1.80429142261838E-11</v>
      </c>
      <c r="J1620" s="115">
        <v>-6.6916958650277196E-11</v>
      </c>
      <c r="K1620" s="115">
        <v>6.4257015479230095E-11</v>
      </c>
      <c r="L1620" s="115">
        <v>-3.92534567043486E-11</v>
      </c>
      <c r="M1620" s="115">
        <v>3.88492247680683E-11</v>
      </c>
    </row>
    <row r="1621" spans="1:13" x14ac:dyDescent="0.35">
      <c r="A1621" s="1" t="s">
        <v>35</v>
      </c>
      <c r="B1621" s="1">
        <v>1508</v>
      </c>
      <c r="C1621" s="1" t="s">
        <v>43</v>
      </c>
      <c r="D1621" s="43">
        <v>20</v>
      </c>
      <c r="F1621">
        <v>1620</v>
      </c>
      <c r="G1621" s="115">
        <v>2.68022294901407E-13</v>
      </c>
      <c r="H1621" s="115">
        <v>1.3975477765760099E-13</v>
      </c>
      <c r="I1621" s="115">
        <v>1.7964829523687701E-11</v>
      </c>
      <c r="J1621" s="115">
        <v>-8.0229107870690596E-11</v>
      </c>
      <c r="K1621" s="115">
        <v>6.7689504308105403E-11</v>
      </c>
      <c r="L1621" s="115">
        <v>-3.6761310466823202E-11</v>
      </c>
      <c r="M1621" s="115">
        <v>4.05665130146494E-11</v>
      </c>
    </row>
    <row r="1622" spans="1:13" x14ac:dyDescent="0.35">
      <c r="A1622" s="1" t="s">
        <v>35</v>
      </c>
      <c r="B1622" s="1">
        <v>1509</v>
      </c>
      <c r="C1622" s="1" t="s">
        <v>43</v>
      </c>
      <c r="D1622" s="43">
        <v>21</v>
      </c>
      <c r="F1622">
        <v>1621</v>
      </c>
      <c r="G1622" s="115">
        <v>-1.5677168660847299E-13</v>
      </c>
      <c r="H1622" s="115">
        <v>-4.7398263507146E-13</v>
      </c>
      <c r="I1622" s="115">
        <v>1.86376235744648E-11</v>
      </c>
      <c r="J1622" s="115">
        <v>-7.1578693819240094E-11</v>
      </c>
      <c r="K1622" s="115">
        <v>6.6450350613493606E-11</v>
      </c>
      <c r="L1622" s="115">
        <v>-4.2514642974104001E-11</v>
      </c>
      <c r="M1622" s="115">
        <v>4.0584344960189301E-11</v>
      </c>
    </row>
    <row r="1623" spans="1:13" x14ac:dyDescent="0.35">
      <c r="A1623" s="1" t="s">
        <v>35</v>
      </c>
      <c r="B1623" s="1">
        <v>1510</v>
      </c>
      <c r="C1623" s="1" t="s">
        <v>43</v>
      </c>
      <c r="D1623" s="43">
        <v>22</v>
      </c>
      <c r="F1623">
        <v>1622</v>
      </c>
      <c r="G1623" s="115">
        <v>-1.9182300779827299E-13</v>
      </c>
      <c r="H1623" s="115">
        <v>2.8721050455943002E-13</v>
      </c>
      <c r="I1623" s="115">
        <v>1.7842027007969898E-11</v>
      </c>
      <c r="J1623" s="115">
        <v>-6.3623253007452399E-11</v>
      </c>
      <c r="K1623" s="115">
        <v>6.1398360544393694E-11</v>
      </c>
      <c r="L1623" s="115">
        <v>-3.7554011622096299E-11</v>
      </c>
      <c r="M1623" s="115">
        <v>3.9210380508229299E-11</v>
      </c>
    </row>
    <row r="1624" spans="1:13" x14ac:dyDescent="0.35">
      <c r="A1624" s="1" t="s">
        <v>35</v>
      </c>
      <c r="B1624" s="1">
        <v>1511</v>
      </c>
      <c r="C1624" s="1" t="s">
        <v>43</v>
      </c>
      <c r="D1624" s="43">
        <v>23</v>
      </c>
      <c r="F1624">
        <v>1623</v>
      </c>
      <c r="G1624" s="115">
        <v>-3.3761479630031198E-13</v>
      </c>
      <c r="H1624" s="115">
        <v>-1.4866162686691799E-13</v>
      </c>
      <c r="I1624" s="115">
        <v>1.9300554035862199E-11</v>
      </c>
      <c r="J1624" s="115">
        <v>-8.0389732224330497E-11</v>
      </c>
      <c r="K1624" s="115">
        <v>5.82496067066419E-11</v>
      </c>
      <c r="L1624" s="115">
        <v>-4.4028003825356601E-11</v>
      </c>
      <c r="M1624" s="115">
        <v>4.3407317996818998E-11</v>
      </c>
    </row>
    <row r="1625" spans="1:13" x14ac:dyDescent="0.35">
      <c r="A1625" s="1" t="s">
        <v>35</v>
      </c>
      <c r="B1625" s="1">
        <v>1512</v>
      </c>
      <c r="C1625" s="1" t="s">
        <v>43</v>
      </c>
      <c r="D1625" s="43">
        <v>24</v>
      </c>
      <c r="F1625">
        <v>1624</v>
      </c>
      <c r="G1625" s="115">
        <v>3.21547904079701E-13</v>
      </c>
      <c r="H1625" s="115">
        <v>-2.62237038199348E-13</v>
      </c>
      <c r="I1625" s="115">
        <v>1.7641112763093999E-11</v>
      </c>
      <c r="J1625" s="115">
        <v>-6.0715866024343902E-11</v>
      </c>
      <c r="K1625" s="115">
        <v>6.2351559284744697E-11</v>
      </c>
      <c r="L1625" s="115">
        <v>-3.9013602414832998E-11</v>
      </c>
      <c r="M1625" s="115">
        <v>3.74912675068722E-11</v>
      </c>
    </row>
    <row r="1626" spans="1:13" x14ac:dyDescent="0.35">
      <c r="A1626" s="1" t="s">
        <v>35</v>
      </c>
      <c r="B1626" s="1">
        <v>1513</v>
      </c>
      <c r="C1626" s="1" t="s">
        <v>43</v>
      </c>
      <c r="D1626" s="43">
        <v>25</v>
      </c>
      <c r="F1626">
        <v>1625</v>
      </c>
      <c r="G1626" s="115">
        <v>4.2042227543468199E-13</v>
      </c>
      <c r="H1626" s="115">
        <v>-1.40961675262644E-13</v>
      </c>
      <c r="I1626" s="115">
        <v>2.2533627772930801E-11</v>
      </c>
      <c r="J1626" s="115">
        <v>-6.4554767582134901E-11</v>
      </c>
      <c r="K1626" s="115">
        <v>7.7408552133627705E-11</v>
      </c>
      <c r="L1626" s="115">
        <v>-4.5981203030910998E-11</v>
      </c>
      <c r="M1626" s="115">
        <v>4.7393444356537503E-11</v>
      </c>
    </row>
    <row r="1627" spans="1:13" x14ac:dyDescent="0.35">
      <c r="A1627" s="1" t="s">
        <v>35</v>
      </c>
      <c r="B1627" s="1">
        <v>1514</v>
      </c>
      <c r="C1627" s="1" t="s">
        <v>43</v>
      </c>
      <c r="D1627" s="43">
        <v>26</v>
      </c>
      <c r="F1627">
        <v>1626</v>
      </c>
      <c r="G1627" s="115">
        <v>5.8632950034200899E-13</v>
      </c>
      <c r="H1627" s="115">
        <v>-2.1099986918571201E-14</v>
      </c>
      <c r="I1627" s="115">
        <v>2.1793136104120998E-11</v>
      </c>
      <c r="J1627" s="115">
        <v>-7.2048550053345604E-11</v>
      </c>
      <c r="K1627" s="115">
        <v>6.70516238802925E-11</v>
      </c>
      <c r="L1627" s="115">
        <v>-4.77984431925834E-11</v>
      </c>
      <c r="M1627" s="115">
        <v>4.2895757570004003E-11</v>
      </c>
    </row>
    <row r="1628" spans="1:13" x14ac:dyDescent="0.35">
      <c r="A1628" s="1" t="s">
        <v>35</v>
      </c>
      <c r="B1628" s="1">
        <v>1515</v>
      </c>
      <c r="C1628" s="1" t="s">
        <v>43</v>
      </c>
      <c r="D1628" s="43">
        <v>27</v>
      </c>
      <c r="F1628">
        <v>1627</v>
      </c>
      <c r="G1628" s="115">
        <v>-3.9732245528177199E-15</v>
      </c>
      <c r="H1628" s="115">
        <v>4.1161881766973998E-13</v>
      </c>
      <c r="I1628" s="115">
        <v>2.3725031777744799E-11</v>
      </c>
      <c r="J1628" s="115">
        <v>-6.9821115187710599E-11</v>
      </c>
      <c r="K1628" s="115">
        <v>8.2737665600183195E-11</v>
      </c>
      <c r="L1628" s="115">
        <v>-4.8439986765474097E-11</v>
      </c>
      <c r="M1628" s="115">
        <v>5.0404529578407199E-11</v>
      </c>
    </row>
    <row r="1629" spans="1:13" x14ac:dyDescent="0.35">
      <c r="A1629" s="1" t="s">
        <v>35</v>
      </c>
      <c r="B1629" s="1">
        <v>1516</v>
      </c>
      <c r="C1629" s="1" t="s">
        <v>43</v>
      </c>
      <c r="D1629" s="43">
        <v>28</v>
      </c>
      <c r="F1629">
        <v>1628</v>
      </c>
      <c r="G1629" s="115">
        <v>9.4462542886693807E-13</v>
      </c>
      <c r="H1629" s="115">
        <v>-8.6516210117827705E-14</v>
      </c>
      <c r="I1629" s="115">
        <v>2.31257859417916E-11</v>
      </c>
      <c r="J1629" s="115">
        <v>-7.2272883305676701E-11</v>
      </c>
      <c r="K1629" s="115">
        <v>7.9343631412102806E-11</v>
      </c>
      <c r="L1629" s="115">
        <v>-4.9085470515301602E-11</v>
      </c>
      <c r="M1629" s="115">
        <v>4.9646658385091298E-11</v>
      </c>
    </row>
    <row r="1630" spans="1:13" x14ac:dyDescent="0.35">
      <c r="A1630" s="1" t="s">
        <v>35</v>
      </c>
      <c r="B1630" s="1">
        <v>1517</v>
      </c>
      <c r="C1630" s="1" t="s">
        <v>43</v>
      </c>
      <c r="D1630" s="43">
        <v>29</v>
      </c>
      <c r="F1630">
        <v>1629</v>
      </c>
      <c r="G1630" s="115">
        <v>-1.24585776421623E-12</v>
      </c>
      <c r="H1630" s="115">
        <v>-7.5716649837304498E-13</v>
      </c>
      <c r="I1630" s="115">
        <v>2.23842421208875E-11</v>
      </c>
      <c r="J1630" s="115">
        <v>-7.9374209495393195E-11</v>
      </c>
      <c r="K1630" s="115">
        <v>8.26037477955868E-11</v>
      </c>
      <c r="L1630" s="115">
        <v>-4.4948084267622199E-11</v>
      </c>
      <c r="M1630" s="115">
        <v>4.77749564689131E-11</v>
      </c>
    </row>
    <row r="1631" spans="1:13" x14ac:dyDescent="0.35">
      <c r="A1631" s="1" t="s">
        <v>35</v>
      </c>
      <c r="B1631" s="1">
        <v>1518</v>
      </c>
      <c r="C1631" s="1" t="s">
        <v>43</v>
      </c>
      <c r="D1631" s="43">
        <v>30</v>
      </c>
      <c r="F1631">
        <v>1630</v>
      </c>
      <c r="G1631" s="115">
        <v>-4.7846551166701702E-13</v>
      </c>
      <c r="H1631" s="115">
        <v>-3.6935328624821099E-13</v>
      </c>
      <c r="I1631" s="115">
        <v>2.0810094960692E-11</v>
      </c>
      <c r="J1631" s="115">
        <v>-7.05811934699443E-11</v>
      </c>
      <c r="K1631" s="115">
        <v>7.3427527935734199E-11</v>
      </c>
      <c r="L1631" s="115">
        <v>-4.0872247955307802E-11</v>
      </c>
      <c r="M1631" s="115">
        <v>4.2561925009844903E-11</v>
      </c>
    </row>
    <row r="1632" spans="1:13" x14ac:dyDescent="0.35">
      <c r="A1632" s="1" t="s">
        <v>35</v>
      </c>
      <c r="B1632" s="1">
        <v>1519</v>
      </c>
      <c r="C1632" s="1" t="s">
        <v>43</v>
      </c>
      <c r="D1632" s="43">
        <v>31</v>
      </c>
      <c r="F1632">
        <v>1631</v>
      </c>
      <c r="G1632" s="115">
        <v>2.3672289629209701E-14</v>
      </c>
      <c r="H1632" s="115">
        <v>6.4328021035284702E-13</v>
      </c>
      <c r="I1632" s="115">
        <v>2.10787220866663E-11</v>
      </c>
      <c r="J1632" s="115">
        <v>-6.36069258009829E-11</v>
      </c>
      <c r="K1632" s="115">
        <v>6.6286058160073004E-11</v>
      </c>
      <c r="L1632" s="115">
        <v>-4.0728059134882199E-11</v>
      </c>
      <c r="M1632" s="115">
        <v>4.1586664892105898E-11</v>
      </c>
    </row>
    <row r="1633" spans="1:13" x14ac:dyDescent="0.35">
      <c r="A1633" s="1" t="s">
        <v>35</v>
      </c>
      <c r="B1633" s="1">
        <v>1520</v>
      </c>
      <c r="C1633" s="1" t="s">
        <v>43</v>
      </c>
      <c r="D1633" s="43">
        <v>32</v>
      </c>
      <c r="F1633">
        <v>1632</v>
      </c>
      <c r="G1633" s="115">
        <v>1.5995429846845701E-14</v>
      </c>
      <c r="H1633" s="115">
        <v>8.8117317297173101E-13</v>
      </c>
      <c r="I1633" s="115">
        <v>2.1660466727101801E-11</v>
      </c>
      <c r="J1633" s="115">
        <v>-6.4745826179658295E-11</v>
      </c>
      <c r="K1633" s="115">
        <v>7.1046065604843795E-11</v>
      </c>
      <c r="L1633" s="115">
        <v>-4.0808761850687497E-11</v>
      </c>
      <c r="M1633" s="115">
        <v>4.55804998647895E-11</v>
      </c>
    </row>
    <row r="1634" spans="1:13" x14ac:dyDescent="0.35">
      <c r="A1634" s="1" t="s">
        <v>35</v>
      </c>
      <c r="B1634" s="1">
        <v>1521</v>
      </c>
      <c r="C1634" s="1" t="s">
        <v>43</v>
      </c>
      <c r="D1634" s="43">
        <v>33</v>
      </c>
      <c r="F1634">
        <v>1633</v>
      </c>
      <c r="G1634" s="115">
        <v>7.9852156107884697E-13</v>
      </c>
      <c r="H1634" s="115">
        <v>5.1817441878216405E-13</v>
      </c>
      <c r="I1634" s="115">
        <v>2.1820419866268501E-11</v>
      </c>
      <c r="J1634" s="115">
        <v>-7.2491628970982404E-11</v>
      </c>
      <c r="K1634" s="115">
        <v>6.4282497072085104E-11</v>
      </c>
      <c r="L1634" s="115">
        <v>-4.5193364116741801E-11</v>
      </c>
      <c r="M1634" s="115">
        <v>4.4940891176247502E-11</v>
      </c>
    </row>
    <row r="1635" spans="1:13" x14ac:dyDescent="0.35">
      <c r="A1635" s="1" t="s">
        <v>35</v>
      </c>
      <c r="B1635" s="1">
        <v>1522</v>
      </c>
      <c r="C1635" s="1" t="s">
        <v>43</v>
      </c>
      <c r="D1635" s="43">
        <v>34</v>
      </c>
      <c r="F1635">
        <v>1634</v>
      </c>
      <c r="G1635" s="115">
        <v>1.4261298095242999E-12</v>
      </c>
      <c r="H1635" s="115">
        <v>5.9185884515886004E-13</v>
      </c>
      <c r="I1635" s="115">
        <v>2.0955715432724299E-11</v>
      </c>
      <c r="J1635" s="115">
        <v>-5.9037473327194205E-11</v>
      </c>
      <c r="K1635" s="115">
        <v>6.2972533411710395E-11</v>
      </c>
      <c r="L1635" s="115">
        <v>-4.06773063541187E-11</v>
      </c>
      <c r="M1635" s="115">
        <v>4.1124317116097901E-11</v>
      </c>
    </row>
    <row r="1636" spans="1:13" x14ac:dyDescent="0.35">
      <c r="A1636" s="1" t="s">
        <v>35</v>
      </c>
      <c r="B1636" s="1">
        <v>1523</v>
      </c>
      <c r="C1636" s="1" t="s">
        <v>43</v>
      </c>
      <c r="D1636" s="43">
        <v>35</v>
      </c>
      <c r="F1636">
        <v>1635</v>
      </c>
      <c r="G1636">
        <v>0.191610972718675</v>
      </c>
      <c r="H1636">
        <v>0.19296560283282599</v>
      </c>
      <c r="I1636">
        <v>4.9922047321215197E-2</v>
      </c>
      <c r="J1636">
        <v>6.7508522140971E-2</v>
      </c>
      <c r="K1636">
        <v>0.33099850408609</v>
      </c>
      <c r="L1636">
        <v>0.104616912934969</v>
      </c>
      <c r="M1636">
        <v>0.29172465616460802</v>
      </c>
    </row>
    <row r="1637" spans="1:13" x14ac:dyDescent="0.35">
      <c r="A1637" s="1" t="s">
        <v>35</v>
      </c>
      <c r="B1637" s="1">
        <v>1524</v>
      </c>
      <c r="C1637" s="1" t="s">
        <v>43</v>
      </c>
      <c r="D1637" s="43">
        <v>36</v>
      </c>
      <c r="F1637">
        <v>1636</v>
      </c>
      <c r="G1637">
        <v>0.19092862633791899</v>
      </c>
      <c r="H1637">
        <v>0.194403526083686</v>
      </c>
      <c r="I1637">
        <v>5.1769661072288503E-2</v>
      </c>
      <c r="J1637">
        <v>7.4195334234846699E-2</v>
      </c>
      <c r="K1637">
        <v>0.34420297381923098</v>
      </c>
      <c r="L1637">
        <v>9.9568159450781901E-2</v>
      </c>
      <c r="M1637">
        <v>0.29901810647383698</v>
      </c>
    </row>
    <row r="1638" spans="1:13" x14ac:dyDescent="0.35">
      <c r="A1638" s="1" t="s">
        <v>35</v>
      </c>
      <c r="B1638" s="1">
        <v>1525</v>
      </c>
      <c r="C1638" s="1" t="s">
        <v>43</v>
      </c>
      <c r="D1638" s="43">
        <v>37</v>
      </c>
      <c r="F1638">
        <v>1637</v>
      </c>
      <c r="G1638">
        <v>0.18992071953543899</v>
      </c>
      <c r="H1638">
        <v>0.19333665522501001</v>
      </c>
      <c r="I1638">
        <v>4.99787669397889E-2</v>
      </c>
      <c r="J1638">
        <v>8.0156931351505395E-2</v>
      </c>
      <c r="K1638">
        <v>0.34481721643892199</v>
      </c>
      <c r="L1638">
        <v>0.105398838415638</v>
      </c>
      <c r="M1638">
        <v>0.29199808127013699</v>
      </c>
    </row>
    <row r="1639" spans="1:13" x14ac:dyDescent="0.35">
      <c r="A1639" s="1" t="s">
        <v>35</v>
      </c>
      <c r="B1639" s="1">
        <v>1526</v>
      </c>
      <c r="C1639" s="1" t="s">
        <v>43</v>
      </c>
      <c r="D1639" s="43">
        <v>38</v>
      </c>
      <c r="F1639">
        <v>1638</v>
      </c>
      <c r="G1639">
        <v>0.190920849866381</v>
      </c>
      <c r="H1639">
        <v>0.19308345802386401</v>
      </c>
      <c r="I1639">
        <v>4.9437508297892299E-2</v>
      </c>
      <c r="J1639">
        <v>7.4138560553762403E-2</v>
      </c>
      <c r="K1639">
        <v>0.33560310160801698</v>
      </c>
      <c r="L1639">
        <v>0.10404539237972101</v>
      </c>
      <c r="M1639">
        <v>0.29211505219443601</v>
      </c>
    </row>
    <row r="1640" spans="1:13" x14ac:dyDescent="0.35">
      <c r="A1640" s="1" t="s">
        <v>35</v>
      </c>
      <c r="B1640" s="1">
        <v>1527</v>
      </c>
      <c r="C1640" s="1" t="s">
        <v>43</v>
      </c>
      <c r="D1640" s="43">
        <v>39</v>
      </c>
      <c r="F1640">
        <v>1639</v>
      </c>
      <c r="G1640">
        <v>0.19506280438954801</v>
      </c>
      <c r="H1640">
        <v>0.196678414149527</v>
      </c>
      <c r="I1640">
        <v>5.0773224403360802E-2</v>
      </c>
      <c r="J1640">
        <v>7.1104607760542698E-2</v>
      </c>
      <c r="K1640">
        <v>0.34213460155505598</v>
      </c>
      <c r="L1640">
        <v>0.10224376685727</v>
      </c>
      <c r="M1640">
        <v>0.30023890571405998</v>
      </c>
    </row>
    <row r="1641" spans="1:13" x14ac:dyDescent="0.35">
      <c r="A1641" s="1" t="s">
        <v>35</v>
      </c>
      <c r="B1641" s="1">
        <v>1528</v>
      </c>
      <c r="C1641" s="1" t="s">
        <v>43</v>
      </c>
      <c r="D1641" s="43">
        <v>40</v>
      </c>
      <c r="F1641">
        <v>1640</v>
      </c>
      <c r="G1641">
        <v>0.19515153127759799</v>
      </c>
      <c r="H1641">
        <v>0.197921187631172</v>
      </c>
      <c r="I1641">
        <v>5.1988057989537297E-2</v>
      </c>
      <c r="J1641">
        <v>6.7440262378899593E-2</v>
      </c>
      <c r="K1641">
        <v>0.34970154880223298</v>
      </c>
      <c r="L1641">
        <v>0.10624437691543</v>
      </c>
      <c r="M1641">
        <v>0.297049850739324</v>
      </c>
    </row>
    <row r="1642" spans="1:13" x14ac:dyDescent="0.35">
      <c r="A1642" s="1" t="s">
        <v>35</v>
      </c>
      <c r="B1642" s="1">
        <v>1529</v>
      </c>
      <c r="C1642" s="1" t="s">
        <v>43</v>
      </c>
      <c r="D1642" s="43">
        <v>41</v>
      </c>
      <c r="F1642">
        <v>1641</v>
      </c>
      <c r="G1642">
        <v>0.19600652503732299</v>
      </c>
      <c r="H1642">
        <v>0.197626275964015</v>
      </c>
      <c r="I1642">
        <v>5.1096529525985798E-2</v>
      </c>
      <c r="J1642">
        <v>7.3512360540280902E-2</v>
      </c>
      <c r="K1642">
        <v>0.35008033163340602</v>
      </c>
      <c r="L1642">
        <v>0.107414239101774</v>
      </c>
      <c r="M1642">
        <v>0.29908474670055202</v>
      </c>
    </row>
    <row r="1643" spans="1:13" x14ac:dyDescent="0.35">
      <c r="A1643" s="1" t="s">
        <v>35</v>
      </c>
      <c r="B1643" s="1">
        <v>1530</v>
      </c>
      <c r="C1643" s="1" t="s">
        <v>43</v>
      </c>
      <c r="D1643" s="43">
        <v>42</v>
      </c>
      <c r="F1643">
        <v>1642</v>
      </c>
      <c r="G1643">
        <v>0.19620138512806401</v>
      </c>
      <c r="H1643">
        <v>0.197930702312723</v>
      </c>
      <c r="I1643">
        <v>5.1644501515259303E-2</v>
      </c>
      <c r="J1643">
        <v>8.7806304493385195E-2</v>
      </c>
      <c r="K1643">
        <v>0.361577037015962</v>
      </c>
      <c r="L1643">
        <v>0.104325921102986</v>
      </c>
      <c r="M1643">
        <v>0.29945258231483501</v>
      </c>
    </row>
    <row r="1644" spans="1:13" x14ac:dyDescent="0.35">
      <c r="A1644" s="1" t="s">
        <v>35</v>
      </c>
      <c r="B1644" s="1">
        <v>1531</v>
      </c>
      <c r="C1644" s="1" t="s">
        <v>43</v>
      </c>
      <c r="D1644" s="43">
        <v>43</v>
      </c>
      <c r="F1644">
        <v>1643</v>
      </c>
      <c r="G1644">
        <v>0.195440564826841</v>
      </c>
      <c r="H1644">
        <v>0.19724602021357299</v>
      </c>
      <c r="I1644">
        <v>5.24691466743855E-2</v>
      </c>
      <c r="J1644">
        <v>7.8964142549421606E-2</v>
      </c>
      <c r="K1644">
        <v>0.35906149398440301</v>
      </c>
      <c r="L1644">
        <v>0.107607917258757</v>
      </c>
      <c r="M1644">
        <v>0.30052379743632801</v>
      </c>
    </row>
    <row r="1645" spans="1:13" x14ac:dyDescent="0.35">
      <c r="A1645" s="1" t="s">
        <v>35</v>
      </c>
      <c r="B1645" s="1">
        <v>1532</v>
      </c>
      <c r="C1645" s="1" t="s">
        <v>43</v>
      </c>
      <c r="D1645" s="43">
        <v>44</v>
      </c>
      <c r="F1645">
        <v>1644</v>
      </c>
      <c r="G1645">
        <v>0.19309393884651199</v>
      </c>
      <c r="H1645">
        <v>0.19749816814621499</v>
      </c>
      <c r="I1645">
        <v>5.0389097706081097E-2</v>
      </c>
      <c r="J1645">
        <v>6.2739641785734407E-2</v>
      </c>
      <c r="K1645">
        <v>0.33347944497982501</v>
      </c>
      <c r="L1645">
        <v>0.104178816746359</v>
      </c>
      <c r="M1645">
        <v>0.293257273320085</v>
      </c>
    </row>
    <row r="1646" spans="1:13" x14ac:dyDescent="0.35">
      <c r="A1646" s="1" t="s">
        <v>35</v>
      </c>
      <c r="B1646" s="1">
        <v>1533</v>
      </c>
      <c r="C1646" s="1" t="s">
        <v>43</v>
      </c>
      <c r="D1646" s="43">
        <v>45</v>
      </c>
      <c r="F1646">
        <v>1645</v>
      </c>
      <c r="G1646">
        <v>0.214725998536486</v>
      </c>
      <c r="H1646">
        <v>0.213926739434429</v>
      </c>
      <c r="I1646">
        <v>6.02134735993759E-2</v>
      </c>
      <c r="J1646">
        <v>7.7833353166888095E-2</v>
      </c>
      <c r="K1646">
        <v>0.36182089490941399</v>
      </c>
      <c r="L1646">
        <v>0.10183456551614101</v>
      </c>
      <c r="M1646">
        <v>0.32249158623810698</v>
      </c>
    </row>
    <row r="1647" spans="1:13" x14ac:dyDescent="0.35">
      <c r="A1647" s="1" t="s">
        <v>35</v>
      </c>
      <c r="B1647" s="1">
        <v>1534</v>
      </c>
      <c r="C1647" s="1" t="s">
        <v>43</v>
      </c>
      <c r="D1647" s="43">
        <v>46</v>
      </c>
      <c r="F1647">
        <v>1646</v>
      </c>
      <c r="G1647">
        <v>0.209227947934922</v>
      </c>
      <c r="H1647">
        <v>0.21013079607429</v>
      </c>
      <c r="I1647">
        <v>5.8162181432721297E-2</v>
      </c>
      <c r="J1647">
        <v>8.0930427519959103E-2</v>
      </c>
      <c r="K1647">
        <v>0.36887608064753002</v>
      </c>
      <c r="L1647">
        <v>0.101456161960637</v>
      </c>
      <c r="M1647">
        <v>0.32533666414687201</v>
      </c>
    </row>
    <row r="1648" spans="1:13" x14ac:dyDescent="0.35">
      <c r="A1648" s="1" t="s">
        <v>35</v>
      </c>
      <c r="B1648" s="1">
        <v>1535</v>
      </c>
      <c r="C1648" s="1" t="s">
        <v>43</v>
      </c>
      <c r="D1648" s="43">
        <v>47</v>
      </c>
      <c r="F1648">
        <v>1647</v>
      </c>
      <c r="G1648">
        <v>0.212391153818067</v>
      </c>
      <c r="H1648">
        <v>0.213511659170491</v>
      </c>
      <c r="I1648">
        <v>5.8396083130261199E-2</v>
      </c>
      <c r="J1648">
        <v>5.4938788594225497E-2</v>
      </c>
      <c r="K1648">
        <v>0.37641353167129199</v>
      </c>
      <c r="L1648">
        <v>0.105777057726245</v>
      </c>
      <c r="M1648">
        <v>0.32215145476450702</v>
      </c>
    </row>
    <row r="1649" spans="1:13" x14ac:dyDescent="0.35">
      <c r="A1649" s="1" t="s">
        <v>35</v>
      </c>
      <c r="B1649" s="1">
        <v>1536</v>
      </c>
      <c r="C1649" s="1" t="s">
        <v>43</v>
      </c>
      <c r="D1649" s="43">
        <v>48</v>
      </c>
      <c r="F1649">
        <v>1648</v>
      </c>
      <c r="G1649">
        <v>0.21269373074134601</v>
      </c>
      <c r="H1649">
        <v>0.21290650102358299</v>
      </c>
      <c r="I1649">
        <v>6.15673739994059E-2</v>
      </c>
      <c r="J1649">
        <v>6.1119198213442298E-2</v>
      </c>
      <c r="K1649">
        <v>0.352611661200946</v>
      </c>
      <c r="L1649">
        <v>9.8592321334182401E-2</v>
      </c>
      <c r="M1649">
        <v>0.32690536642600998</v>
      </c>
    </row>
    <row r="1650" spans="1:13" x14ac:dyDescent="0.35">
      <c r="A1650" s="1" t="s">
        <v>35</v>
      </c>
      <c r="B1650" s="1">
        <v>1537</v>
      </c>
      <c r="C1650" s="1" t="s">
        <v>43</v>
      </c>
      <c r="D1650" s="43">
        <v>49</v>
      </c>
      <c r="F1650">
        <v>1649</v>
      </c>
      <c r="G1650">
        <v>0.21489379837193401</v>
      </c>
      <c r="H1650">
        <v>0.21413215509099301</v>
      </c>
      <c r="I1650">
        <v>5.8776549054797497E-2</v>
      </c>
      <c r="J1650">
        <v>6.4457407379957796E-2</v>
      </c>
      <c r="K1650">
        <v>0.35583490111016303</v>
      </c>
      <c r="L1650">
        <v>0.10468808366750799</v>
      </c>
      <c r="M1650">
        <v>0.32463048826249302</v>
      </c>
    </row>
    <row r="1651" spans="1:13" x14ac:dyDescent="0.35">
      <c r="A1651" s="1" t="s">
        <v>35</v>
      </c>
      <c r="B1651" s="1">
        <v>1538</v>
      </c>
      <c r="C1651" s="1" t="s">
        <v>43</v>
      </c>
      <c r="D1651" s="43">
        <v>50</v>
      </c>
      <c r="F1651">
        <v>1650</v>
      </c>
      <c r="G1651">
        <v>0.21907262737213001</v>
      </c>
      <c r="H1651">
        <v>0.21895174763125</v>
      </c>
      <c r="I1651">
        <v>6.4389453683030104E-2</v>
      </c>
      <c r="J1651">
        <v>6.07513117555811E-2</v>
      </c>
      <c r="K1651">
        <v>0.37427888593690001</v>
      </c>
      <c r="L1651">
        <v>9.7252740145419E-2</v>
      </c>
      <c r="M1651">
        <v>0.33971502685688498</v>
      </c>
    </row>
    <row r="1652" spans="1:13" x14ac:dyDescent="0.35">
      <c r="A1652" s="1" t="s">
        <v>35</v>
      </c>
      <c r="B1652" s="1">
        <v>1539</v>
      </c>
      <c r="C1652" s="1" t="s">
        <v>43</v>
      </c>
      <c r="D1652" s="43">
        <v>51</v>
      </c>
      <c r="F1652">
        <v>1651</v>
      </c>
      <c r="G1652">
        <v>0.22163303365693601</v>
      </c>
      <c r="H1652">
        <v>0.219876839142783</v>
      </c>
      <c r="I1652">
        <v>6.5430959051018006E-2</v>
      </c>
      <c r="J1652">
        <v>6.0894929945557799E-2</v>
      </c>
      <c r="K1652">
        <v>0.37616115156853502</v>
      </c>
      <c r="L1652">
        <v>9.6366843851275294E-2</v>
      </c>
      <c r="M1652">
        <v>0.34279027894237102</v>
      </c>
    </row>
    <row r="1653" spans="1:13" x14ac:dyDescent="0.35">
      <c r="A1653" s="1" t="s">
        <v>35</v>
      </c>
      <c r="B1653" s="1">
        <v>1540</v>
      </c>
      <c r="C1653" s="1" t="s">
        <v>43</v>
      </c>
      <c r="D1653" s="43">
        <v>52</v>
      </c>
      <c r="F1653">
        <v>1652</v>
      </c>
      <c r="G1653">
        <v>0.225927393877111</v>
      </c>
      <c r="H1653">
        <v>0.223313267191905</v>
      </c>
      <c r="I1653">
        <v>6.3075109709666802E-2</v>
      </c>
      <c r="J1653">
        <v>6.6338519508760199E-2</v>
      </c>
      <c r="K1653">
        <v>0.36820447514865801</v>
      </c>
      <c r="L1653">
        <v>9.7225507039992401E-2</v>
      </c>
      <c r="M1653">
        <v>0.33426395470897302</v>
      </c>
    </row>
    <row r="1654" spans="1:13" x14ac:dyDescent="0.35">
      <c r="A1654" s="1" t="s">
        <v>35</v>
      </c>
      <c r="B1654" s="1">
        <v>1541</v>
      </c>
      <c r="C1654" s="1" t="s">
        <v>43</v>
      </c>
      <c r="D1654" s="43">
        <v>53</v>
      </c>
      <c r="F1654">
        <v>1653</v>
      </c>
      <c r="G1654">
        <v>0.22194903117269901</v>
      </c>
      <c r="H1654">
        <v>0.21936781289349999</v>
      </c>
      <c r="I1654">
        <v>6.3786522423339098E-2</v>
      </c>
      <c r="J1654">
        <v>6.4350608090259095E-2</v>
      </c>
      <c r="K1654">
        <v>0.36321711199766399</v>
      </c>
      <c r="L1654">
        <v>9.3608452817934604E-2</v>
      </c>
      <c r="M1654">
        <v>0.33553644092976798</v>
      </c>
    </row>
    <row r="1655" spans="1:13" x14ac:dyDescent="0.35">
      <c r="A1655" s="1" t="s">
        <v>35</v>
      </c>
      <c r="B1655" s="1">
        <v>1542</v>
      </c>
      <c r="C1655" s="1" t="s">
        <v>43</v>
      </c>
      <c r="D1655" s="43">
        <v>54</v>
      </c>
      <c r="F1655">
        <v>1654</v>
      </c>
      <c r="G1655">
        <v>0.21986076118157299</v>
      </c>
      <c r="H1655">
        <v>0.21920210206924401</v>
      </c>
      <c r="I1655">
        <v>6.45132768158585E-2</v>
      </c>
      <c r="J1655">
        <v>6.8045846625070197E-2</v>
      </c>
      <c r="K1655">
        <v>0.37873685955664699</v>
      </c>
      <c r="L1655">
        <v>9.9952051848090806E-2</v>
      </c>
      <c r="M1655">
        <v>0.33806859526701699</v>
      </c>
    </row>
    <row r="1656" spans="1:13" x14ac:dyDescent="0.35">
      <c r="A1656" s="1" t="s">
        <v>35</v>
      </c>
      <c r="B1656" s="1">
        <v>1543</v>
      </c>
      <c r="C1656" s="1" t="s">
        <v>43</v>
      </c>
      <c r="D1656" s="43">
        <v>55</v>
      </c>
      <c r="F1656">
        <v>1655</v>
      </c>
      <c r="G1656">
        <v>0.235279106498815</v>
      </c>
      <c r="H1656">
        <v>0.231354956818144</v>
      </c>
      <c r="I1656">
        <v>7.0671864691911099E-2</v>
      </c>
      <c r="J1656">
        <v>4.7951671907945401E-2</v>
      </c>
      <c r="K1656">
        <v>0.39459508968365098</v>
      </c>
      <c r="L1656">
        <v>9.1823496226819901E-2</v>
      </c>
      <c r="M1656">
        <v>0.35457855435401597</v>
      </c>
    </row>
    <row r="1657" spans="1:13" x14ac:dyDescent="0.35">
      <c r="A1657" s="1" t="s">
        <v>35</v>
      </c>
      <c r="B1657" s="1">
        <v>1544</v>
      </c>
      <c r="C1657" s="1" t="s">
        <v>43</v>
      </c>
      <c r="D1657" s="43">
        <v>56</v>
      </c>
      <c r="F1657">
        <v>1656</v>
      </c>
      <c r="G1657">
        <v>0.222964644155908</v>
      </c>
      <c r="H1657">
        <v>0.22174617570892999</v>
      </c>
      <c r="I1657">
        <v>7.5604869348332895E-2</v>
      </c>
      <c r="J1657">
        <v>4.8346720562088497E-2</v>
      </c>
      <c r="K1657">
        <v>0.38977674540820301</v>
      </c>
      <c r="L1657">
        <v>8.1992058476014706E-2</v>
      </c>
      <c r="M1657">
        <v>0.351070291074083</v>
      </c>
    </row>
    <row r="1658" spans="1:13" x14ac:dyDescent="0.35">
      <c r="A1658" s="1" t="s">
        <v>35</v>
      </c>
      <c r="B1658" s="1">
        <v>1545</v>
      </c>
      <c r="C1658" s="1" t="s">
        <v>43</v>
      </c>
      <c r="D1658" s="43">
        <v>57</v>
      </c>
      <c r="F1658">
        <v>1657</v>
      </c>
      <c r="G1658">
        <v>0.228427122032514</v>
      </c>
      <c r="H1658">
        <v>0.22488779657371999</v>
      </c>
      <c r="I1658">
        <v>7.1133993771506004E-2</v>
      </c>
      <c r="J1658">
        <v>5.1536189354994801E-2</v>
      </c>
      <c r="K1658">
        <v>0.39198202005015298</v>
      </c>
      <c r="L1658">
        <v>8.6513803303326697E-2</v>
      </c>
      <c r="M1658">
        <v>0.34904112217508299</v>
      </c>
    </row>
    <row r="1659" spans="1:13" x14ac:dyDescent="0.35">
      <c r="A1659" s="1" t="s">
        <v>35</v>
      </c>
      <c r="B1659" s="1">
        <v>1546</v>
      </c>
      <c r="C1659" s="1" t="s">
        <v>43</v>
      </c>
      <c r="D1659" s="43">
        <v>58</v>
      </c>
      <c r="F1659">
        <v>1658</v>
      </c>
      <c r="G1659">
        <v>0.22638165996609499</v>
      </c>
      <c r="H1659">
        <v>0.22481542453415099</v>
      </c>
      <c r="I1659">
        <v>7.2778145337155195E-2</v>
      </c>
      <c r="J1659">
        <v>5.5048620901372303E-2</v>
      </c>
      <c r="K1659">
        <v>0.395325140871361</v>
      </c>
      <c r="L1659">
        <v>8.2604871353763806E-2</v>
      </c>
      <c r="M1659">
        <v>0.35548098301520797</v>
      </c>
    </row>
    <row r="1660" spans="1:13" x14ac:dyDescent="0.35">
      <c r="A1660" s="1" t="s">
        <v>35</v>
      </c>
      <c r="B1660" s="1">
        <v>1547</v>
      </c>
      <c r="C1660" s="1" t="s">
        <v>43</v>
      </c>
      <c r="D1660" s="43">
        <v>59</v>
      </c>
      <c r="F1660">
        <v>1659</v>
      </c>
      <c r="G1660">
        <v>0.23320388063491701</v>
      </c>
      <c r="H1660">
        <v>0.22590393081782001</v>
      </c>
      <c r="I1660">
        <v>7.4051273748424698E-2</v>
      </c>
      <c r="J1660">
        <v>4.9379354652927698E-2</v>
      </c>
      <c r="K1660">
        <v>0.39047525093260799</v>
      </c>
      <c r="L1660">
        <v>7.9460176540395805E-2</v>
      </c>
      <c r="M1660">
        <v>0.35339151978143801</v>
      </c>
    </row>
    <row r="1661" spans="1:13" x14ac:dyDescent="0.35">
      <c r="A1661" s="1" t="s">
        <v>35</v>
      </c>
      <c r="B1661" s="1">
        <v>1548</v>
      </c>
      <c r="C1661" s="1" t="s">
        <v>43</v>
      </c>
      <c r="D1661" s="43">
        <v>60</v>
      </c>
      <c r="F1661">
        <v>1660</v>
      </c>
      <c r="G1661">
        <v>0.208726720492101</v>
      </c>
      <c r="H1661">
        <v>0.20917086735913601</v>
      </c>
      <c r="I1661">
        <v>6.1889172258249303E-2</v>
      </c>
      <c r="J1661">
        <v>6.3920727364275995E-2</v>
      </c>
      <c r="K1661">
        <v>0.365465146697942</v>
      </c>
      <c r="L1661">
        <v>0.10117925981121299</v>
      </c>
      <c r="M1661">
        <v>0.32523728228676702</v>
      </c>
    </row>
    <row r="1662" spans="1:13" x14ac:dyDescent="0.35">
      <c r="A1662" s="1" t="s">
        <v>35</v>
      </c>
      <c r="B1662" s="1">
        <v>1549</v>
      </c>
      <c r="C1662" s="1" t="s">
        <v>43</v>
      </c>
      <c r="D1662" s="43">
        <v>61</v>
      </c>
      <c r="F1662">
        <v>1661</v>
      </c>
      <c r="G1662">
        <v>0.20966835535098</v>
      </c>
      <c r="H1662">
        <v>0.206873066091221</v>
      </c>
      <c r="I1662">
        <v>6.1173090576541897E-2</v>
      </c>
      <c r="J1662">
        <v>6.5521414830317107E-2</v>
      </c>
      <c r="K1662">
        <v>0.37492080758003699</v>
      </c>
      <c r="L1662">
        <v>9.5657545290420407E-2</v>
      </c>
      <c r="M1662">
        <v>0.32224091391612902</v>
      </c>
    </row>
    <row r="1663" spans="1:13" x14ac:dyDescent="0.35">
      <c r="A1663" s="1" t="s">
        <v>35</v>
      </c>
      <c r="B1663" s="1">
        <v>1550</v>
      </c>
      <c r="C1663" s="1" t="s">
        <v>43</v>
      </c>
      <c r="D1663" s="43">
        <v>62</v>
      </c>
      <c r="F1663">
        <v>1662</v>
      </c>
      <c r="G1663">
        <v>0.20453738601534699</v>
      </c>
      <c r="H1663">
        <v>0.20625254726317499</v>
      </c>
      <c r="I1663">
        <v>6.0014841822099402E-2</v>
      </c>
      <c r="J1663">
        <v>5.6358905539586501E-2</v>
      </c>
      <c r="K1663">
        <v>0.38237180918275798</v>
      </c>
      <c r="L1663">
        <v>9.7190721827861398E-2</v>
      </c>
      <c r="M1663">
        <v>0.32044290044642398</v>
      </c>
    </row>
    <row r="1664" spans="1:13" x14ac:dyDescent="0.35">
      <c r="A1664" s="1" t="s">
        <v>35</v>
      </c>
      <c r="B1664" s="1">
        <v>1551</v>
      </c>
      <c r="C1664" s="1" t="s">
        <v>43</v>
      </c>
      <c r="D1664" s="43">
        <v>63</v>
      </c>
      <c r="F1664">
        <v>1663</v>
      </c>
      <c r="G1664">
        <v>0.20872528584090899</v>
      </c>
      <c r="H1664">
        <v>0.20825435476044299</v>
      </c>
      <c r="I1664">
        <v>6.2543763221080406E-2</v>
      </c>
      <c r="J1664">
        <v>6.1959910965569E-2</v>
      </c>
      <c r="K1664">
        <v>0.36494385755960401</v>
      </c>
      <c r="L1664">
        <v>9.7940636913454407E-2</v>
      </c>
      <c r="M1664">
        <v>0.33132760673130301</v>
      </c>
    </row>
    <row r="1665" spans="1:13" x14ac:dyDescent="0.35">
      <c r="A1665" s="1" t="s">
        <v>35</v>
      </c>
      <c r="B1665" s="1">
        <v>1552</v>
      </c>
      <c r="C1665" s="1" t="s">
        <v>43</v>
      </c>
      <c r="D1665" s="43">
        <v>64</v>
      </c>
      <c r="F1665">
        <v>1664</v>
      </c>
      <c r="G1665">
        <v>0.209454288084754</v>
      </c>
      <c r="H1665">
        <v>0.20770223899081799</v>
      </c>
      <c r="I1665">
        <v>6.3829649630152502E-2</v>
      </c>
      <c r="J1665">
        <v>6.6608703382424903E-2</v>
      </c>
      <c r="K1665">
        <v>0.37298770206923298</v>
      </c>
      <c r="L1665">
        <v>9.1350463609035107E-2</v>
      </c>
      <c r="M1665">
        <v>0.33212004606832801</v>
      </c>
    </row>
    <row r="1666" spans="1:13" x14ac:dyDescent="0.35">
      <c r="A1666" s="1" t="s">
        <v>35</v>
      </c>
      <c r="B1666" s="1">
        <v>1553</v>
      </c>
      <c r="C1666" s="1" t="s">
        <v>43</v>
      </c>
      <c r="D1666" s="43">
        <v>65</v>
      </c>
      <c r="F1666">
        <v>1665</v>
      </c>
      <c r="G1666">
        <v>0.19107684296087801</v>
      </c>
      <c r="H1666">
        <v>0.19606623514329499</v>
      </c>
      <c r="I1666">
        <v>5.4957613663368002E-2</v>
      </c>
      <c r="J1666">
        <v>5.7780817982826402E-2</v>
      </c>
      <c r="K1666">
        <v>0.36418104261588502</v>
      </c>
      <c r="L1666">
        <v>0.100487672458428</v>
      </c>
      <c r="M1666">
        <v>0.30603163372248599</v>
      </c>
    </row>
    <row r="1667" spans="1:13" x14ac:dyDescent="0.35">
      <c r="A1667" s="1" t="s">
        <v>35</v>
      </c>
      <c r="B1667" s="1">
        <v>1554</v>
      </c>
      <c r="C1667" s="1" t="s">
        <v>43</v>
      </c>
      <c r="D1667" s="43">
        <v>66</v>
      </c>
      <c r="F1667">
        <v>1666</v>
      </c>
      <c r="G1667">
        <v>0.19008092392621101</v>
      </c>
      <c r="H1667">
        <v>0.19428487554687701</v>
      </c>
      <c r="I1667">
        <v>5.5270134095002497E-2</v>
      </c>
      <c r="J1667">
        <v>6.7365641754903893E-2</v>
      </c>
      <c r="K1667">
        <v>0.35845587985526001</v>
      </c>
      <c r="L1667">
        <v>9.5995863336523601E-2</v>
      </c>
      <c r="M1667">
        <v>0.30239834161305201</v>
      </c>
    </row>
    <row r="1668" spans="1:13" x14ac:dyDescent="0.35">
      <c r="A1668" s="1" t="s">
        <v>35</v>
      </c>
      <c r="B1668" s="1">
        <v>1555</v>
      </c>
      <c r="C1668" s="1" t="s">
        <v>43</v>
      </c>
      <c r="D1668" s="43">
        <v>67</v>
      </c>
      <c r="F1668">
        <v>1667</v>
      </c>
      <c r="G1668">
        <v>0.19430432169716</v>
      </c>
      <c r="H1668">
        <v>0.194527919936898</v>
      </c>
      <c r="I1668">
        <v>5.3144715715482897E-2</v>
      </c>
      <c r="J1668">
        <v>6.5809288254440004E-2</v>
      </c>
      <c r="K1668">
        <v>0.339439217414582</v>
      </c>
      <c r="L1668">
        <v>9.7048732892394102E-2</v>
      </c>
      <c r="M1668">
        <v>0.29742713212114402</v>
      </c>
    </row>
    <row r="1669" spans="1:13" x14ac:dyDescent="0.35">
      <c r="A1669" s="1" t="s">
        <v>35</v>
      </c>
      <c r="B1669" s="1">
        <v>1556</v>
      </c>
      <c r="C1669" s="1" t="s">
        <v>43</v>
      </c>
      <c r="D1669" s="43">
        <v>68</v>
      </c>
      <c r="F1669">
        <v>1668</v>
      </c>
      <c r="G1669">
        <v>0.195145685421142</v>
      </c>
      <c r="H1669">
        <v>0.195074789915058</v>
      </c>
      <c r="I1669">
        <v>5.4407807886646703E-2</v>
      </c>
      <c r="J1669">
        <v>7.4120722594256699E-2</v>
      </c>
      <c r="K1669">
        <v>0.348968620915725</v>
      </c>
      <c r="L1669">
        <v>9.8923148907917299E-2</v>
      </c>
      <c r="M1669">
        <v>0.30581162115850802</v>
      </c>
    </row>
    <row r="1670" spans="1:13" x14ac:dyDescent="0.35">
      <c r="A1670" s="1" t="s">
        <v>35</v>
      </c>
      <c r="B1670" s="1">
        <v>1557</v>
      </c>
      <c r="C1670" s="1" t="s">
        <v>43</v>
      </c>
      <c r="D1670" s="43">
        <v>69</v>
      </c>
      <c r="F1670">
        <v>1669</v>
      </c>
      <c r="G1670">
        <v>0.18931669880916899</v>
      </c>
      <c r="H1670">
        <v>0.193986163473858</v>
      </c>
      <c r="I1670">
        <v>5.3953514090607002E-2</v>
      </c>
      <c r="J1670">
        <v>6.74817320193071E-2</v>
      </c>
      <c r="K1670">
        <v>0.353087702055212</v>
      </c>
      <c r="L1670">
        <v>0.10117734871763601</v>
      </c>
      <c r="M1670">
        <v>0.31139864765203201</v>
      </c>
    </row>
    <row r="1671" spans="1:13" x14ac:dyDescent="0.35">
      <c r="A1671" s="1" t="s">
        <v>35</v>
      </c>
      <c r="B1671" s="1">
        <v>1558</v>
      </c>
      <c r="C1671" s="1" t="s">
        <v>43</v>
      </c>
      <c r="D1671" s="43">
        <v>70</v>
      </c>
      <c r="F1671">
        <v>1670</v>
      </c>
      <c r="G1671">
        <v>0.20146811652788499</v>
      </c>
      <c r="H1671">
        <v>0.20299767466997601</v>
      </c>
      <c r="I1671">
        <v>5.5454275891247802E-2</v>
      </c>
      <c r="J1671">
        <v>8.0841087477288104E-2</v>
      </c>
      <c r="K1671">
        <v>0.34829477625650801</v>
      </c>
      <c r="L1671">
        <v>0.10053625314644</v>
      </c>
      <c r="M1671">
        <v>0.31070981184337199</v>
      </c>
    </row>
    <row r="1672" spans="1:13" x14ac:dyDescent="0.35">
      <c r="A1672" s="1" t="s">
        <v>35</v>
      </c>
      <c r="B1672" s="1">
        <v>1559</v>
      </c>
      <c r="C1672" s="1" t="s">
        <v>43</v>
      </c>
      <c r="D1672" s="43">
        <v>71</v>
      </c>
      <c r="F1672">
        <v>1671</v>
      </c>
      <c r="G1672">
        <v>0.202311818534891</v>
      </c>
      <c r="H1672">
        <v>0.20147593857870599</v>
      </c>
      <c r="I1672">
        <v>5.6391444181299002E-2</v>
      </c>
      <c r="J1672">
        <v>7.6853390664279306E-2</v>
      </c>
      <c r="K1672">
        <v>0.35496603967771401</v>
      </c>
      <c r="L1672">
        <v>0.10100417751641801</v>
      </c>
      <c r="M1672">
        <v>0.31512024014203599</v>
      </c>
    </row>
    <row r="1673" spans="1:13" x14ac:dyDescent="0.35">
      <c r="A1673" s="1" t="s">
        <v>35</v>
      </c>
      <c r="B1673" s="1">
        <v>1560</v>
      </c>
      <c r="C1673" s="1" t="s">
        <v>43</v>
      </c>
      <c r="D1673" s="43">
        <v>72</v>
      </c>
      <c r="F1673">
        <v>1672</v>
      </c>
      <c r="G1673">
        <v>0.20105577309162201</v>
      </c>
      <c r="H1673">
        <v>0.202920416366761</v>
      </c>
      <c r="I1673">
        <v>5.4269935318422897E-2</v>
      </c>
      <c r="J1673">
        <v>6.4152829760438596E-2</v>
      </c>
      <c r="K1673">
        <v>0.35324531574184798</v>
      </c>
      <c r="L1673">
        <v>0.103887874886684</v>
      </c>
      <c r="M1673">
        <v>0.30709677590534601</v>
      </c>
    </row>
    <row r="1674" spans="1:13" x14ac:dyDescent="0.35">
      <c r="A1674" s="1" t="s">
        <v>35</v>
      </c>
      <c r="B1674" s="1">
        <v>1561</v>
      </c>
      <c r="C1674" s="1" t="s">
        <v>43</v>
      </c>
      <c r="D1674" s="43">
        <v>73</v>
      </c>
      <c r="F1674">
        <v>1673</v>
      </c>
      <c r="G1674">
        <v>0.20136396722295399</v>
      </c>
      <c r="H1674">
        <v>0.20231009437106101</v>
      </c>
      <c r="I1674">
        <v>5.4398956145656797E-2</v>
      </c>
      <c r="J1674">
        <v>6.0397351696454701E-2</v>
      </c>
      <c r="K1674">
        <v>0.35603617089647399</v>
      </c>
      <c r="L1674">
        <v>0.10497405849555699</v>
      </c>
      <c r="M1674">
        <v>0.30450053897148599</v>
      </c>
    </row>
    <row r="1675" spans="1:13" x14ac:dyDescent="0.35">
      <c r="A1675" s="1" t="s">
        <v>35</v>
      </c>
      <c r="B1675" s="1">
        <v>1562</v>
      </c>
      <c r="C1675" s="1" t="s">
        <v>43</v>
      </c>
      <c r="D1675" s="43">
        <v>74</v>
      </c>
      <c r="F1675">
        <v>1674</v>
      </c>
      <c r="G1675">
        <v>0.198407634699929</v>
      </c>
      <c r="H1675">
        <v>0.20242415154622301</v>
      </c>
      <c r="I1675">
        <v>5.5587675707683901E-2</v>
      </c>
      <c r="J1675">
        <v>6.9412009029207702E-2</v>
      </c>
      <c r="K1675">
        <v>0.35627343172050002</v>
      </c>
      <c r="L1675">
        <v>0.106353642363974</v>
      </c>
      <c r="M1675">
        <v>0.314539775923736</v>
      </c>
    </row>
    <row r="1676" spans="1:13" x14ac:dyDescent="0.35">
      <c r="A1676" s="1" t="s">
        <v>35</v>
      </c>
      <c r="B1676" s="1">
        <v>1563</v>
      </c>
      <c r="C1676" s="1" t="s">
        <v>43</v>
      </c>
      <c r="D1676" s="43">
        <v>75</v>
      </c>
      <c r="F1676">
        <v>1675</v>
      </c>
      <c r="G1676">
        <v>0.196197050151905</v>
      </c>
      <c r="H1676">
        <v>0.19665268520165499</v>
      </c>
      <c r="I1676">
        <v>6.6997887896292199E-2</v>
      </c>
      <c r="J1676">
        <v>5.0055379197873902E-2</v>
      </c>
      <c r="K1676">
        <v>0.36075719725939498</v>
      </c>
      <c r="L1676">
        <v>8.1455876054774501E-2</v>
      </c>
      <c r="M1676">
        <v>0.32407182943427298</v>
      </c>
    </row>
    <row r="1677" spans="1:13" x14ac:dyDescent="0.35">
      <c r="A1677" s="1" t="s">
        <v>35</v>
      </c>
      <c r="B1677" s="1">
        <v>1564</v>
      </c>
      <c r="C1677" s="1" t="s">
        <v>43</v>
      </c>
      <c r="D1677" s="43">
        <v>76</v>
      </c>
      <c r="F1677">
        <v>1676</v>
      </c>
      <c r="G1677">
        <v>0.198145823352608</v>
      </c>
      <c r="H1677">
        <v>0.19785369432560601</v>
      </c>
      <c r="I1677">
        <v>6.9700114477142305E-2</v>
      </c>
      <c r="J1677">
        <v>5.2959478298509402E-2</v>
      </c>
      <c r="K1677">
        <v>0.38216537289571401</v>
      </c>
      <c r="L1677">
        <v>7.9953972047674196E-2</v>
      </c>
      <c r="M1677">
        <v>0.32977662426062199</v>
      </c>
    </row>
    <row r="1678" spans="1:13" x14ac:dyDescent="0.35">
      <c r="A1678" s="1" t="s">
        <v>35</v>
      </c>
      <c r="B1678" s="1">
        <v>1565</v>
      </c>
      <c r="C1678" s="1" t="s">
        <v>43</v>
      </c>
      <c r="D1678" s="43">
        <v>77</v>
      </c>
      <c r="F1678">
        <v>1677</v>
      </c>
      <c r="G1678">
        <v>0.197148223346546</v>
      </c>
      <c r="H1678">
        <v>0.19799701616158799</v>
      </c>
      <c r="I1678">
        <v>6.7979759602607007E-2</v>
      </c>
      <c r="J1678">
        <v>4.9151453655832698E-2</v>
      </c>
      <c r="K1678">
        <v>0.37667480741944998</v>
      </c>
      <c r="L1678">
        <v>8.0765066328871593E-2</v>
      </c>
      <c r="M1678">
        <v>0.33253936930461397</v>
      </c>
    </row>
    <row r="1679" spans="1:13" x14ac:dyDescent="0.35">
      <c r="A1679" s="1" t="s">
        <v>35</v>
      </c>
      <c r="B1679" s="1">
        <v>1566</v>
      </c>
      <c r="C1679" s="1" t="s">
        <v>43</v>
      </c>
      <c r="D1679" s="43">
        <v>78</v>
      </c>
      <c r="F1679">
        <v>1678</v>
      </c>
      <c r="G1679">
        <v>0.20009840147906499</v>
      </c>
      <c r="H1679">
        <v>0.202485050491054</v>
      </c>
      <c r="I1679">
        <v>6.7924192862006405E-2</v>
      </c>
      <c r="J1679">
        <v>4.4150659815219699E-2</v>
      </c>
      <c r="K1679">
        <v>0.36382830516016801</v>
      </c>
      <c r="L1679">
        <v>8.00737250093293E-2</v>
      </c>
      <c r="M1679">
        <v>0.332392050264262</v>
      </c>
    </row>
    <row r="1680" spans="1:13" x14ac:dyDescent="0.35">
      <c r="A1680" s="1" t="s">
        <v>35</v>
      </c>
      <c r="B1680" s="1">
        <v>1567</v>
      </c>
      <c r="C1680" s="1" t="s">
        <v>43</v>
      </c>
      <c r="D1680" s="43">
        <v>79</v>
      </c>
      <c r="F1680">
        <v>1679</v>
      </c>
      <c r="G1680">
        <v>0.198162690489081</v>
      </c>
      <c r="H1680">
        <v>0.19922266950196599</v>
      </c>
      <c r="I1680">
        <v>6.7496592262432598E-2</v>
      </c>
      <c r="J1680">
        <v>4.8081001730449498E-2</v>
      </c>
      <c r="K1680">
        <v>0.37751203812515</v>
      </c>
      <c r="L1680">
        <v>7.2539150810081596E-2</v>
      </c>
      <c r="M1680">
        <v>0.32850824870918399</v>
      </c>
    </row>
    <row r="1681" spans="1:13" x14ac:dyDescent="0.35">
      <c r="A1681" s="1" t="s">
        <v>35</v>
      </c>
      <c r="B1681" s="1">
        <v>1568</v>
      </c>
      <c r="C1681" s="1" t="s">
        <v>43</v>
      </c>
      <c r="D1681" s="43">
        <v>80</v>
      </c>
      <c r="F1681">
        <v>1680</v>
      </c>
      <c r="G1681" s="115">
        <v>2.1871373775440799E-13</v>
      </c>
      <c r="H1681" s="115">
        <v>4.7755641286713004E-13</v>
      </c>
      <c r="I1681" s="115">
        <v>2.3024719168080899E-11</v>
      </c>
      <c r="J1681" s="115">
        <v>-6.8207145524968899E-11</v>
      </c>
      <c r="K1681" s="115">
        <v>8.2793515632908805E-11</v>
      </c>
      <c r="L1681" s="115">
        <v>-4.8330823475702102E-11</v>
      </c>
      <c r="M1681" s="115">
        <v>4.95362016491918E-11</v>
      </c>
    </row>
    <row r="1682" spans="1:13" x14ac:dyDescent="0.35">
      <c r="A1682" s="1" t="s">
        <v>35</v>
      </c>
      <c r="B1682" s="1">
        <v>1569</v>
      </c>
      <c r="C1682" s="1" t="s">
        <v>43</v>
      </c>
      <c r="D1682" s="43">
        <v>81</v>
      </c>
      <c r="F1682">
        <v>1681</v>
      </c>
      <c r="G1682" s="115">
        <v>2.1050628764228701E-13</v>
      </c>
      <c r="H1682" s="115">
        <v>1.5210340287722901E-13</v>
      </c>
      <c r="I1682" s="115">
        <v>2.25373046141699E-11</v>
      </c>
      <c r="J1682" s="115">
        <v>-7.5116679297641295E-11</v>
      </c>
      <c r="K1682" s="115">
        <v>8.1749418811761503E-11</v>
      </c>
      <c r="L1682" s="115">
        <v>-4.6424948746351398E-11</v>
      </c>
      <c r="M1682" s="115">
        <v>4.6559533145950501E-11</v>
      </c>
    </row>
    <row r="1683" spans="1:13" x14ac:dyDescent="0.35">
      <c r="A1683" s="1" t="s">
        <v>35</v>
      </c>
      <c r="B1683" s="1">
        <v>1570</v>
      </c>
      <c r="C1683" s="1" t="s">
        <v>43</v>
      </c>
      <c r="D1683" s="43">
        <v>82</v>
      </c>
      <c r="F1683">
        <v>1682</v>
      </c>
      <c r="G1683" s="115">
        <v>2.3036504067426801E-13</v>
      </c>
      <c r="H1683" s="115">
        <v>1.1963681929282499E-14</v>
      </c>
      <c r="I1683" s="115">
        <v>2.38696279743379E-11</v>
      </c>
      <c r="J1683" s="115">
        <v>-8.2868059344257001E-11</v>
      </c>
      <c r="K1683" s="115">
        <v>7.7172442468235103E-11</v>
      </c>
      <c r="L1683" s="115">
        <v>-5.20614247925257E-11</v>
      </c>
      <c r="M1683" s="115">
        <v>5.0072990631286997E-11</v>
      </c>
    </row>
    <row r="1684" spans="1:13" x14ac:dyDescent="0.35">
      <c r="A1684" s="1" t="s">
        <v>35</v>
      </c>
      <c r="B1684" s="1">
        <v>1571</v>
      </c>
      <c r="C1684" s="1" t="s">
        <v>43</v>
      </c>
      <c r="D1684" s="43">
        <v>83</v>
      </c>
      <c r="F1684">
        <v>1683</v>
      </c>
      <c r="G1684" s="115">
        <v>-1.3378651182255801E-12</v>
      </c>
      <c r="H1684" s="115">
        <v>-1.2696493008196299E-12</v>
      </c>
      <c r="I1684" s="115">
        <v>2.24686096652012E-11</v>
      </c>
      <c r="J1684" s="115">
        <v>-7.0052763574850102E-11</v>
      </c>
      <c r="K1684" s="115">
        <v>6.5214936011928998E-11</v>
      </c>
      <c r="L1684" s="115">
        <v>-4.8712566835268501E-11</v>
      </c>
      <c r="M1684" s="115">
        <v>4.5141423812916399E-11</v>
      </c>
    </row>
    <row r="1685" spans="1:13" x14ac:dyDescent="0.35">
      <c r="A1685" s="1" t="s">
        <v>35</v>
      </c>
      <c r="B1685" s="1">
        <v>1572</v>
      </c>
      <c r="C1685" s="1" t="s">
        <v>43</v>
      </c>
      <c r="D1685" s="43">
        <v>84</v>
      </c>
      <c r="F1685">
        <v>1684</v>
      </c>
      <c r="G1685" s="115">
        <v>1.18968653648926E-12</v>
      </c>
      <c r="H1685" s="115">
        <v>1.8314567536061101E-12</v>
      </c>
      <c r="I1685" s="115">
        <v>2.2499285497523099E-11</v>
      </c>
      <c r="J1685" s="115">
        <v>-7.9105899308199706E-11</v>
      </c>
      <c r="K1685" s="115">
        <v>8.1392146416083404E-11</v>
      </c>
      <c r="L1685" s="115">
        <v>-4.5420620633679699E-11</v>
      </c>
      <c r="M1685" s="115">
        <v>4.7400494453824501E-11</v>
      </c>
    </row>
    <row r="1686" spans="1:13" x14ac:dyDescent="0.35">
      <c r="A1686" s="1" t="s">
        <v>35</v>
      </c>
      <c r="B1686" s="1">
        <v>1573</v>
      </c>
      <c r="C1686" s="1" t="s">
        <v>43</v>
      </c>
      <c r="D1686" s="43">
        <v>85</v>
      </c>
      <c r="F1686">
        <v>1685</v>
      </c>
      <c r="G1686" s="115">
        <v>6.4449653782401597E-14</v>
      </c>
      <c r="H1686" s="115">
        <v>6.8221458164730296E-13</v>
      </c>
      <c r="I1686" s="115">
        <v>2.32389753990726E-11</v>
      </c>
      <c r="J1686" s="115">
        <v>-7.6179281055376906E-11</v>
      </c>
      <c r="K1686" s="115">
        <v>8.1071029653075395E-11</v>
      </c>
      <c r="L1686" s="115">
        <v>-4.7117847764635398E-11</v>
      </c>
      <c r="M1686" s="115">
        <v>4.8168879369576801E-11</v>
      </c>
    </row>
    <row r="1687" spans="1:13" x14ac:dyDescent="0.35">
      <c r="A1687" s="1" t="s">
        <v>35</v>
      </c>
      <c r="B1687" s="1">
        <v>1574</v>
      </c>
      <c r="C1687" s="1" t="s">
        <v>43</v>
      </c>
      <c r="D1687" s="43">
        <v>86</v>
      </c>
      <c r="F1687">
        <v>1686</v>
      </c>
      <c r="G1687" s="115">
        <v>4.73877119446214E-13</v>
      </c>
      <c r="H1687" s="115">
        <v>1.04569081802823E-13</v>
      </c>
      <c r="I1687" s="115">
        <v>2.31331879678867E-11</v>
      </c>
      <c r="J1687" s="115">
        <v>-6.8496409672658102E-11</v>
      </c>
      <c r="K1687" s="115">
        <v>7.3959156685989399E-11</v>
      </c>
      <c r="L1687" s="115">
        <v>-4.7166411847947699E-11</v>
      </c>
      <c r="M1687" s="115">
        <v>4.88797756003767E-11</v>
      </c>
    </row>
    <row r="1688" spans="1:13" x14ac:dyDescent="0.35">
      <c r="A1688" s="1" t="s">
        <v>35</v>
      </c>
      <c r="B1688" s="1">
        <v>1575</v>
      </c>
      <c r="C1688" s="1" t="s">
        <v>43</v>
      </c>
      <c r="D1688" s="43">
        <v>87</v>
      </c>
      <c r="F1688">
        <v>1687</v>
      </c>
      <c r="G1688" s="115">
        <v>1.12254619306543E-13</v>
      </c>
      <c r="H1688" s="115">
        <v>-2.2950929627744702E-13</v>
      </c>
      <c r="I1688" s="115">
        <v>2.2807615955574601E-11</v>
      </c>
      <c r="J1688" s="115">
        <v>-8.3283799142027995E-11</v>
      </c>
      <c r="K1688" s="115">
        <v>6.8211387112321197E-11</v>
      </c>
      <c r="L1688" s="115">
        <v>-4.6205958539253001E-11</v>
      </c>
      <c r="M1688" s="115">
        <v>4.5952792490269997E-11</v>
      </c>
    </row>
    <row r="1689" spans="1:13" x14ac:dyDescent="0.35">
      <c r="A1689" s="1" t="s">
        <v>35</v>
      </c>
      <c r="B1689" s="1">
        <v>1576</v>
      </c>
      <c r="C1689" s="1" t="s">
        <v>43</v>
      </c>
      <c r="D1689" s="43">
        <v>88</v>
      </c>
      <c r="F1689">
        <v>1688</v>
      </c>
      <c r="G1689" s="115">
        <v>-1.7404190571700899E-14</v>
      </c>
      <c r="H1689" s="115">
        <v>-8.3217997998870404E-13</v>
      </c>
      <c r="I1689" s="115">
        <v>2.30116505498361E-11</v>
      </c>
      <c r="J1689" s="115">
        <v>-8.5872443623739901E-11</v>
      </c>
      <c r="K1689" s="115">
        <v>7.3504267751570197E-11</v>
      </c>
      <c r="L1689" s="115">
        <v>-5.0211308881525603E-11</v>
      </c>
      <c r="M1689" s="115">
        <v>4.9558569170811099E-11</v>
      </c>
    </row>
    <row r="1690" spans="1:13" x14ac:dyDescent="0.35">
      <c r="A1690" s="1" t="s">
        <v>35</v>
      </c>
      <c r="B1690" s="1">
        <v>1577</v>
      </c>
      <c r="C1690" s="1" t="s">
        <v>43</v>
      </c>
      <c r="D1690" s="43">
        <v>89</v>
      </c>
      <c r="F1690">
        <v>1689</v>
      </c>
      <c r="G1690" s="115">
        <v>-1.1442379830588001E-12</v>
      </c>
      <c r="H1690" s="115">
        <v>-1.66865041960742E-12</v>
      </c>
      <c r="I1690" s="115">
        <v>2.3804524173354201E-11</v>
      </c>
      <c r="J1690" s="115">
        <v>-7.7412820089502203E-11</v>
      </c>
      <c r="K1690" s="115">
        <v>6.8940233394876904E-11</v>
      </c>
      <c r="L1690" s="115">
        <v>-5.2631309221041998E-11</v>
      </c>
      <c r="M1690" s="115">
        <v>4.5216965820759797E-11</v>
      </c>
    </row>
    <row r="1691" spans="1:13" x14ac:dyDescent="0.35">
      <c r="A1691" s="1" t="s">
        <v>35</v>
      </c>
      <c r="B1691" s="1">
        <v>1578</v>
      </c>
      <c r="C1691" s="1" t="s">
        <v>43</v>
      </c>
      <c r="D1691" s="43">
        <v>90</v>
      </c>
      <c r="F1691">
        <v>1690</v>
      </c>
      <c r="G1691" s="115">
        <v>-1.46643713076451E-13</v>
      </c>
      <c r="H1691" s="115">
        <v>2.7807101013954498E-13</v>
      </c>
      <c r="I1691" s="115">
        <v>2.2040687605778999E-11</v>
      </c>
      <c r="J1691" s="115">
        <v>-7.0325339927168701E-11</v>
      </c>
      <c r="K1691" s="115">
        <v>7.7277743420354304E-11</v>
      </c>
      <c r="L1691" s="115">
        <v>-4.3303643136840403E-11</v>
      </c>
      <c r="M1691" s="115">
        <v>4.68273159220765E-11</v>
      </c>
    </row>
    <row r="1692" spans="1:13" x14ac:dyDescent="0.35">
      <c r="A1692" s="1" t="s">
        <v>35</v>
      </c>
      <c r="B1692" s="1">
        <v>1579</v>
      </c>
      <c r="C1692" s="1" t="s">
        <v>43</v>
      </c>
      <c r="D1692" s="43">
        <v>91</v>
      </c>
      <c r="F1692">
        <v>1691</v>
      </c>
      <c r="G1692" s="115">
        <v>4.3968643003607902E-14</v>
      </c>
      <c r="H1692" s="115">
        <v>-4.1167271796302E-13</v>
      </c>
      <c r="I1692" s="115">
        <v>2.3391783629180901E-11</v>
      </c>
      <c r="J1692" s="115">
        <v>-7.3660614930419499E-11</v>
      </c>
      <c r="K1692" s="115">
        <v>7.7892050693850106E-11</v>
      </c>
      <c r="L1692" s="115">
        <v>-5.0577193030636699E-11</v>
      </c>
      <c r="M1692" s="115">
        <v>4.7159131907451503E-11</v>
      </c>
    </row>
    <row r="1693" spans="1:13" x14ac:dyDescent="0.35">
      <c r="A1693" s="1" t="s">
        <v>35</v>
      </c>
      <c r="B1693" s="1">
        <v>1580</v>
      </c>
      <c r="C1693" s="1" t="s">
        <v>43</v>
      </c>
      <c r="D1693" s="43">
        <v>92</v>
      </c>
      <c r="F1693">
        <v>1692</v>
      </c>
      <c r="G1693" s="115">
        <v>-1.0546470275337801E-12</v>
      </c>
      <c r="H1693" s="115">
        <v>-1.4471331370653399E-12</v>
      </c>
      <c r="I1693" s="115">
        <v>2.3379755646631301E-11</v>
      </c>
      <c r="J1693" s="115">
        <v>-8.1928526784405304E-11</v>
      </c>
      <c r="K1693" s="115">
        <v>6.7536130675605099E-11</v>
      </c>
      <c r="L1693" s="115">
        <v>-4.9767086901382498E-11</v>
      </c>
      <c r="M1693" s="115">
        <v>4.4104229346430698E-11</v>
      </c>
    </row>
    <row r="1694" spans="1:13" x14ac:dyDescent="0.35">
      <c r="A1694" s="1" t="s">
        <v>35</v>
      </c>
      <c r="B1694" s="1">
        <v>1581</v>
      </c>
      <c r="C1694" s="1" t="s">
        <v>43</v>
      </c>
      <c r="D1694" s="43">
        <v>93</v>
      </c>
      <c r="F1694">
        <v>1693</v>
      </c>
      <c r="G1694" s="115">
        <v>1.1714498517691101E-13</v>
      </c>
      <c r="H1694" s="115">
        <v>5.3057196848343299E-14</v>
      </c>
      <c r="I1694" s="115">
        <v>2.3646111160820201E-11</v>
      </c>
      <c r="J1694" s="115">
        <v>-7.6019983380890806E-11</v>
      </c>
      <c r="K1694" s="115">
        <v>7.3443440491113805E-11</v>
      </c>
      <c r="L1694" s="115">
        <v>-5.0691354189939999E-11</v>
      </c>
      <c r="M1694" s="115">
        <v>4.7746849547603602E-11</v>
      </c>
    </row>
    <row r="1695" spans="1:13" x14ac:dyDescent="0.35">
      <c r="A1695" s="1" t="s">
        <v>35</v>
      </c>
      <c r="B1695" s="1">
        <v>1582</v>
      </c>
      <c r="C1695" s="1" t="s">
        <v>43</v>
      </c>
      <c r="D1695" s="43">
        <v>94</v>
      </c>
      <c r="F1695">
        <v>1694</v>
      </c>
      <c r="G1695" s="115">
        <v>-2.40470495214436E-13</v>
      </c>
      <c r="H1695" s="115">
        <v>-5.2628521062229005E-13</v>
      </c>
      <c r="I1695" s="115">
        <v>2.2312098690904301E-11</v>
      </c>
      <c r="J1695" s="115">
        <v>-7.9332790779816206E-11</v>
      </c>
      <c r="K1695" s="115">
        <v>6.7661344227948801E-11</v>
      </c>
      <c r="L1695" s="115">
        <v>-4.6271937758868398E-11</v>
      </c>
      <c r="M1695" s="115">
        <v>4.5084030296025098E-11</v>
      </c>
    </row>
    <row r="1696" spans="1:13" x14ac:dyDescent="0.35">
      <c r="A1696" s="1" t="s">
        <v>35</v>
      </c>
      <c r="B1696" s="1">
        <v>1583</v>
      </c>
      <c r="C1696" s="1" t="s">
        <v>43</v>
      </c>
      <c r="D1696" s="43">
        <v>95</v>
      </c>
      <c r="F1696">
        <v>1695</v>
      </c>
      <c r="G1696" s="115">
        <v>1.2082041197136101E-12</v>
      </c>
      <c r="H1696" s="115">
        <v>1.5080909252202201E-12</v>
      </c>
      <c r="I1696" s="115">
        <v>2.3850371642393699E-11</v>
      </c>
      <c r="J1696" s="115">
        <v>-7.8190082924843604E-11</v>
      </c>
      <c r="K1696" s="115">
        <v>7.6767408227327896E-11</v>
      </c>
      <c r="L1696" s="115">
        <v>-4.7322252976966703E-11</v>
      </c>
      <c r="M1696" s="115">
        <v>5.2707477758135998E-11</v>
      </c>
    </row>
    <row r="1697" spans="1:13" x14ac:dyDescent="0.35">
      <c r="A1697" s="1" t="s">
        <v>35</v>
      </c>
      <c r="B1697" s="1">
        <v>1584</v>
      </c>
      <c r="C1697" s="1" t="s">
        <v>43</v>
      </c>
      <c r="D1697" s="43">
        <v>96</v>
      </c>
      <c r="F1697">
        <v>1696</v>
      </c>
      <c r="G1697" s="115">
        <v>1.15374956685477E-12</v>
      </c>
      <c r="H1697" s="115">
        <v>3.0305854715792499E-13</v>
      </c>
      <c r="I1697" s="115">
        <v>2.3373320265868899E-11</v>
      </c>
      <c r="J1697" s="115">
        <v>-8.3336210057794802E-11</v>
      </c>
      <c r="K1697" s="115">
        <v>6.6999005557035795E-11</v>
      </c>
      <c r="L1697" s="115">
        <v>-4.8473303983855098E-11</v>
      </c>
      <c r="M1697" s="115">
        <v>4.7724424701645498E-11</v>
      </c>
    </row>
    <row r="1698" spans="1:13" x14ac:dyDescent="0.35">
      <c r="A1698" s="1" t="s">
        <v>35</v>
      </c>
      <c r="B1698" s="1">
        <v>1585</v>
      </c>
      <c r="C1698" s="1" t="s">
        <v>43</v>
      </c>
      <c r="D1698" s="43">
        <v>97</v>
      </c>
      <c r="F1698">
        <v>1697</v>
      </c>
      <c r="G1698" s="115">
        <v>-1.61679439020487E-14</v>
      </c>
      <c r="H1698" s="115">
        <v>-9.1884046731369495E-15</v>
      </c>
      <c r="I1698" s="115">
        <v>2.26206834734389E-11</v>
      </c>
      <c r="J1698" s="115">
        <v>-7.4317123548231304E-11</v>
      </c>
      <c r="K1698" s="115">
        <v>8.4640495810764205E-11</v>
      </c>
      <c r="L1698" s="115">
        <v>-4.5276188711511799E-11</v>
      </c>
      <c r="M1698" s="115">
        <v>4.6373471529055702E-11</v>
      </c>
    </row>
    <row r="1699" spans="1:13" x14ac:dyDescent="0.35">
      <c r="A1699" s="1" t="s">
        <v>35</v>
      </c>
      <c r="B1699" s="1">
        <v>1586</v>
      </c>
      <c r="C1699" s="1" t="s">
        <v>43</v>
      </c>
      <c r="D1699" s="43">
        <v>98</v>
      </c>
      <c r="F1699">
        <v>1698</v>
      </c>
      <c r="G1699" s="115">
        <v>3.0293596152548699E-13</v>
      </c>
      <c r="H1699" s="115">
        <v>-3.5797613397638401E-13</v>
      </c>
      <c r="I1699" s="115">
        <v>2.34813331446613E-11</v>
      </c>
      <c r="J1699" s="115">
        <v>-8.4455293680507003E-11</v>
      </c>
      <c r="K1699" s="115">
        <v>7.2212323600802998E-11</v>
      </c>
      <c r="L1699" s="115">
        <v>-4.9416618898029603E-11</v>
      </c>
      <c r="M1699" s="115">
        <v>5.1681500217353703E-11</v>
      </c>
    </row>
    <row r="1700" spans="1:13" x14ac:dyDescent="0.35">
      <c r="A1700" s="1" t="s">
        <v>35</v>
      </c>
      <c r="B1700" s="1">
        <v>1587</v>
      </c>
      <c r="C1700" s="1" t="s">
        <v>43</v>
      </c>
      <c r="D1700" s="43">
        <v>99</v>
      </c>
      <c r="F1700">
        <v>1699</v>
      </c>
      <c r="G1700" s="115">
        <v>1.6405584129577901E-12</v>
      </c>
      <c r="H1700" s="115">
        <v>1.6824257370138899E-12</v>
      </c>
      <c r="I1700" s="115">
        <v>2.32911965863667E-11</v>
      </c>
      <c r="J1700" s="115">
        <v>-8.2970842855212206E-11</v>
      </c>
      <c r="K1700" s="115">
        <v>7.2581945248687704E-11</v>
      </c>
      <c r="L1700" s="115">
        <v>-4.50241717699522E-11</v>
      </c>
      <c r="M1700" s="115">
        <v>4.8518883579722597E-11</v>
      </c>
    </row>
    <row r="1701" spans="1:13" x14ac:dyDescent="0.35">
      <c r="A1701" s="1" t="s">
        <v>35</v>
      </c>
      <c r="B1701" s="1">
        <v>1588</v>
      </c>
      <c r="C1701" s="1" t="s">
        <v>43</v>
      </c>
      <c r="D1701" s="43">
        <v>100</v>
      </c>
      <c r="F1701">
        <v>1700</v>
      </c>
      <c r="G1701" s="115">
        <v>1.2460931935457199E-13</v>
      </c>
      <c r="H1701" s="115">
        <v>3.4398937463055998E-13</v>
      </c>
      <c r="I1701" s="115">
        <v>2.2980430464077201E-11</v>
      </c>
      <c r="J1701" s="115">
        <v>-7.0235771417074898E-11</v>
      </c>
      <c r="K1701" s="115">
        <v>7.2560548097492501E-11</v>
      </c>
      <c r="L1701" s="115">
        <v>-4.8411333264689399E-11</v>
      </c>
      <c r="M1701" s="115">
        <v>4.8957600527561302E-11</v>
      </c>
    </row>
    <row r="1702" spans="1:13" x14ac:dyDescent="0.35">
      <c r="A1702" s="1" t="s">
        <v>35</v>
      </c>
      <c r="B1702" s="1">
        <v>1589</v>
      </c>
      <c r="C1702" s="1" t="s">
        <v>43</v>
      </c>
      <c r="D1702" s="43">
        <v>101</v>
      </c>
      <c r="F1702">
        <v>1701</v>
      </c>
      <c r="G1702" s="115">
        <v>-4.4144620677146299E-13</v>
      </c>
      <c r="H1702" s="115">
        <v>3.1498453590108699E-14</v>
      </c>
      <c r="I1702" s="115">
        <v>2.2497204061622201E-11</v>
      </c>
      <c r="J1702" s="115">
        <v>-8.3568017284862199E-11</v>
      </c>
      <c r="K1702" s="115">
        <v>8.2003925133523299E-11</v>
      </c>
      <c r="L1702" s="115">
        <v>-4.6221514228465099E-11</v>
      </c>
      <c r="M1702" s="115">
        <v>4.8719817433449599E-11</v>
      </c>
    </row>
    <row r="1703" spans="1:13" x14ac:dyDescent="0.35">
      <c r="A1703" s="1" t="s">
        <v>35</v>
      </c>
      <c r="B1703" s="1">
        <v>1590</v>
      </c>
      <c r="C1703" s="1" t="s">
        <v>43</v>
      </c>
      <c r="D1703" s="43">
        <v>102</v>
      </c>
      <c r="F1703">
        <v>1702</v>
      </c>
      <c r="G1703" s="115">
        <v>-1.1884901642634501E-13</v>
      </c>
      <c r="H1703" s="115">
        <v>-4.6048607701209497E-13</v>
      </c>
      <c r="I1703" s="115">
        <v>2.1865766074779699E-11</v>
      </c>
      <c r="J1703" s="115">
        <v>-7.6516066895469195E-11</v>
      </c>
      <c r="K1703" s="115">
        <v>9.1670813538341605E-11</v>
      </c>
      <c r="L1703" s="115">
        <v>-4.6632052972724799E-11</v>
      </c>
      <c r="M1703" s="115">
        <v>4.42475507234741E-11</v>
      </c>
    </row>
    <row r="1704" spans="1:13" x14ac:dyDescent="0.35">
      <c r="A1704" s="1" t="s">
        <v>35</v>
      </c>
      <c r="B1704" s="1">
        <v>1591</v>
      </c>
      <c r="C1704" s="1" t="s">
        <v>43</v>
      </c>
      <c r="D1704" s="43">
        <v>103</v>
      </c>
      <c r="F1704">
        <v>1703</v>
      </c>
      <c r="G1704" s="115">
        <v>3.1801381403900099E-13</v>
      </c>
      <c r="H1704" s="115">
        <v>-3.6010425792532098E-13</v>
      </c>
      <c r="I1704" s="115">
        <v>2.1876494698116399E-11</v>
      </c>
      <c r="J1704" s="115">
        <v>-7.9383618649920896E-11</v>
      </c>
      <c r="K1704" s="115">
        <v>6.5327215499180698E-11</v>
      </c>
      <c r="L1704" s="115">
        <v>-4.8127368185787601E-11</v>
      </c>
      <c r="M1704" s="115">
        <v>4.2249528011776701E-11</v>
      </c>
    </row>
    <row r="1705" spans="1:13" x14ac:dyDescent="0.35">
      <c r="A1705" s="1" t="s">
        <v>35</v>
      </c>
      <c r="B1705" s="1">
        <v>1592</v>
      </c>
      <c r="C1705" s="1" t="s">
        <v>43</v>
      </c>
      <c r="D1705" s="43">
        <v>104</v>
      </c>
      <c r="F1705">
        <v>1704</v>
      </c>
      <c r="G1705" s="115">
        <v>6.3942260595402303E-13</v>
      </c>
      <c r="H1705" s="115">
        <v>5.5648307379781104E-13</v>
      </c>
      <c r="I1705" s="115">
        <v>2.3501004730072101E-11</v>
      </c>
      <c r="J1705" s="115">
        <v>-8.1309019958442205E-11</v>
      </c>
      <c r="K1705" s="115">
        <v>8.4762657228037696E-11</v>
      </c>
      <c r="L1705" s="115">
        <v>-4.6798850180181203E-11</v>
      </c>
      <c r="M1705" s="115">
        <v>4.79349804294151E-11</v>
      </c>
    </row>
    <row r="1706" spans="1:13" x14ac:dyDescent="0.35">
      <c r="A1706" s="1" t="s">
        <v>35</v>
      </c>
      <c r="B1706" s="1">
        <v>1593</v>
      </c>
      <c r="C1706" s="1" t="s">
        <v>43</v>
      </c>
      <c r="D1706" s="43">
        <v>105</v>
      </c>
      <c r="F1706">
        <v>1705</v>
      </c>
      <c r="G1706" s="115">
        <v>-2.45812403614459E-13</v>
      </c>
      <c r="H1706" s="115">
        <v>-4.0499775541493099E-13</v>
      </c>
      <c r="I1706" s="115">
        <v>2.2727565915600099E-11</v>
      </c>
      <c r="J1706" s="115">
        <v>-7.1089342481822695E-11</v>
      </c>
      <c r="K1706" s="115">
        <v>6.8970001757689702E-11</v>
      </c>
      <c r="L1706" s="115">
        <v>-4.6927842955285797E-11</v>
      </c>
      <c r="M1706" s="115">
        <v>4.6934167949657001E-11</v>
      </c>
    </row>
    <row r="1707" spans="1:13" x14ac:dyDescent="0.35">
      <c r="A1707" s="1" t="s">
        <v>35</v>
      </c>
      <c r="B1707" s="1">
        <v>1594</v>
      </c>
      <c r="C1707" s="1" t="s">
        <v>43</v>
      </c>
      <c r="D1707" s="43">
        <v>106</v>
      </c>
      <c r="F1707">
        <v>1706</v>
      </c>
      <c r="G1707" s="115">
        <v>5.73247863469346E-13</v>
      </c>
      <c r="H1707" s="115">
        <v>6.7769104896895603E-13</v>
      </c>
      <c r="I1707" s="115">
        <v>2.25248740109115E-11</v>
      </c>
      <c r="J1707" s="115">
        <v>-7.9677977788380199E-11</v>
      </c>
      <c r="K1707" s="115">
        <v>8.5294755891253294E-11</v>
      </c>
      <c r="L1707" s="115">
        <v>-4.7223344835905E-11</v>
      </c>
      <c r="M1707" s="115">
        <v>4.8346094875646301E-11</v>
      </c>
    </row>
    <row r="1708" spans="1:13" x14ac:dyDescent="0.35">
      <c r="A1708" s="1" t="s">
        <v>35</v>
      </c>
      <c r="B1708" s="1">
        <v>1595</v>
      </c>
      <c r="C1708" s="1" t="s">
        <v>43</v>
      </c>
      <c r="D1708" s="43">
        <v>107</v>
      </c>
      <c r="F1708">
        <v>1707</v>
      </c>
      <c r="G1708" s="115">
        <v>-1.2586727495299501E-12</v>
      </c>
      <c r="H1708" s="115">
        <v>-9.1447094091904098E-13</v>
      </c>
      <c r="I1708" s="115">
        <v>2.3591572663296099E-11</v>
      </c>
      <c r="J1708" s="115">
        <v>-7.8820517970492006E-11</v>
      </c>
      <c r="K1708" s="115">
        <v>7.5116449487389506E-11</v>
      </c>
      <c r="L1708" s="115">
        <v>-5.2300790163873701E-11</v>
      </c>
      <c r="M1708" s="115">
        <v>4.7822123887070098E-11</v>
      </c>
    </row>
    <row r="1709" spans="1:13" x14ac:dyDescent="0.35">
      <c r="A1709" s="1" t="s">
        <v>35</v>
      </c>
      <c r="B1709" s="1">
        <v>1596</v>
      </c>
      <c r="C1709" s="1" t="s">
        <v>43</v>
      </c>
      <c r="D1709" s="43">
        <v>108</v>
      </c>
      <c r="F1709">
        <v>1708</v>
      </c>
      <c r="G1709" s="115">
        <v>-2.6870376320549899E-13</v>
      </c>
      <c r="H1709" s="115">
        <v>-2.0034977690638299E-13</v>
      </c>
      <c r="I1709" s="115">
        <v>2.1412782975566301E-11</v>
      </c>
      <c r="J1709" s="115">
        <v>-6.9038910138256498E-11</v>
      </c>
      <c r="K1709" s="115">
        <v>7.4792589406080394E-11</v>
      </c>
      <c r="L1709" s="115">
        <v>-4.3101336193557802E-11</v>
      </c>
      <c r="M1709" s="115">
        <v>4.28599093846092E-11</v>
      </c>
    </row>
    <row r="1710" spans="1:13" x14ac:dyDescent="0.35">
      <c r="A1710" s="1" t="s">
        <v>35</v>
      </c>
      <c r="B1710" s="1">
        <v>1597</v>
      </c>
      <c r="C1710" s="1" t="s">
        <v>43</v>
      </c>
      <c r="D1710" s="43">
        <v>109</v>
      </c>
      <c r="F1710">
        <v>1709</v>
      </c>
      <c r="G1710" s="115">
        <v>1.24198033420518E-12</v>
      </c>
      <c r="H1710" s="115">
        <v>5.4064652007306199E-13</v>
      </c>
      <c r="I1710" s="115">
        <v>2.3476754083024102E-11</v>
      </c>
      <c r="J1710" s="115">
        <v>-7.3572505153796996E-11</v>
      </c>
      <c r="K1710" s="115">
        <v>7.7151418099345998E-11</v>
      </c>
      <c r="L1710" s="115">
        <v>-4.8174112216231903E-11</v>
      </c>
      <c r="M1710" s="115">
        <v>4.80746117816534E-11</v>
      </c>
    </row>
    <row r="1711" spans="1:13" x14ac:dyDescent="0.35">
      <c r="A1711" s="1" t="s">
        <v>35</v>
      </c>
      <c r="B1711" s="1">
        <v>1598</v>
      </c>
      <c r="C1711" s="1" t="s">
        <v>43</v>
      </c>
      <c r="D1711" s="43">
        <v>110</v>
      </c>
      <c r="F1711">
        <v>1710</v>
      </c>
      <c r="G1711" s="115">
        <v>5.3299527502933002E-13</v>
      </c>
      <c r="H1711" s="115">
        <v>6.0852011912812401E-13</v>
      </c>
      <c r="I1711" s="115">
        <v>2.2692617501030399E-11</v>
      </c>
      <c r="J1711" s="115">
        <v>-8.2836571737199595E-11</v>
      </c>
      <c r="K1711" s="115">
        <v>7.4150473589375394E-11</v>
      </c>
      <c r="L1711" s="115">
        <v>-4.6154811119662399E-11</v>
      </c>
      <c r="M1711" s="115">
        <v>4.9048506344999499E-11</v>
      </c>
    </row>
    <row r="1712" spans="1:13" x14ac:dyDescent="0.35">
      <c r="A1712" s="1" t="s">
        <v>35</v>
      </c>
      <c r="B1712" s="1">
        <v>1599</v>
      </c>
      <c r="C1712" s="1" t="s">
        <v>43</v>
      </c>
      <c r="D1712" s="43">
        <v>111</v>
      </c>
      <c r="F1712">
        <v>1711</v>
      </c>
      <c r="G1712" s="115">
        <v>-2.1912603626743299E-13</v>
      </c>
      <c r="H1712" s="115">
        <v>8.4006883476028003E-14</v>
      </c>
      <c r="I1712" s="115">
        <v>2.35533046885375E-11</v>
      </c>
      <c r="J1712" s="115">
        <v>-7.7370091235433601E-11</v>
      </c>
      <c r="K1712" s="115">
        <v>6.7992853648366706E-11</v>
      </c>
      <c r="L1712" s="115">
        <v>-4.7827153352953E-11</v>
      </c>
      <c r="M1712" s="115">
        <v>4.95858212088109E-11</v>
      </c>
    </row>
    <row r="1713" spans="1:13" x14ac:dyDescent="0.35">
      <c r="A1713" s="1" t="s">
        <v>35</v>
      </c>
      <c r="B1713" s="1">
        <v>1600</v>
      </c>
      <c r="C1713" s="1" t="s">
        <v>43</v>
      </c>
      <c r="D1713" s="43">
        <v>112</v>
      </c>
      <c r="F1713">
        <v>1712</v>
      </c>
      <c r="G1713" s="115">
        <v>-2.5248988888212399E-13</v>
      </c>
      <c r="H1713" s="115">
        <v>-1.0600798265106999E-12</v>
      </c>
      <c r="I1713" s="115">
        <v>2.3349660364243599E-11</v>
      </c>
      <c r="J1713" s="115">
        <v>-7.7138591013416804E-11</v>
      </c>
      <c r="K1713" s="115">
        <v>6.9976514778918699E-11</v>
      </c>
      <c r="L1713" s="115">
        <v>-5.0194605882082301E-11</v>
      </c>
      <c r="M1713" s="115">
        <v>4.8765642002145798E-11</v>
      </c>
    </row>
    <row r="1714" spans="1:13" x14ac:dyDescent="0.35">
      <c r="A1714" s="1" t="s">
        <v>35</v>
      </c>
      <c r="B1714" s="1">
        <v>1601</v>
      </c>
      <c r="C1714" s="1" t="s">
        <v>43</v>
      </c>
      <c r="D1714" s="43">
        <v>113</v>
      </c>
      <c r="F1714">
        <v>1713</v>
      </c>
      <c r="G1714" s="115">
        <v>1.9610989624893401E-13</v>
      </c>
      <c r="H1714" s="115">
        <v>-2.06962793361604E-13</v>
      </c>
      <c r="I1714" s="115">
        <v>2.19129077534362E-11</v>
      </c>
      <c r="J1714" s="115">
        <v>-7.1961612744982101E-11</v>
      </c>
      <c r="K1714" s="115">
        <v>7.3518471767416605E-11</v>
      </c>
      <c r="L1714" s="115">
        <v>-4.6423896590626499E-11</v>
      </c>
      <c r="M1714" s="115">
        <v>4.2181037377677001E-11</v>
      </c>
    </row>
    <row r="1715" spans="1:13" x14ac:dyDescent="0.35">
      <c r="A1715" s="1" t="s">
        <v>35</v>
      </c>
      <c r="B1715" s="1">
        <v>1602</v>
      </c>
      <c r="C1715" s="1" t="s">
        <v>43</v>
      </c>
      <c r="D1715" s="43">
        <v>114</v>
      </c>
      <c r="F1715">
        <v>1714</v>
      </c>
      <c r="G1715" s="115">
        <v>-9.2192809551528098E-13</v>
      </c>
      <c r="H1715" s="115">
        <v>-9.965719121231891E-13</v>
      </c>
      <c r="I1715" s="115">
        <v>2.2524946735375499E-11</v>
      </c>
      <c r="J1715" s="115">
        <v>-8.0407572270528997E-11</v>
      </c>
      <c r="K1715" s="115">
        <v>7.5343052179511802E-11</v>
      </c>
      <c r="L1715" s="115">
        <v>-4.6403541209279097E-11</v>
      </c>
      <c r="M1715" s="115">
        <v>4.7199464576422002E-11</v>
      </c>
    </row>
    <row r="1716" spans="1:13" x14ac:dyDescent="0.35">
      <c r="A1716" s="1" t="s">
        <v>35</v>
      </c>
      <c r="B1716" s="1">
        <v>1603</v>
      </c>
      <c r="C1716" s="1" t="s">
        <v>43</v>
      </c>
      <c r="D1716" s="43">
        <v>115</v>
      </c>
      <c r="F1716">
        <v>1715</v>
      </c>
      <c r="G1716" s="115">
        <v>-2.67515157769466E-13</v>
      </c>
      <c r="H1716" s="115">
        <v>1.8918506593486401E-13</v>
      </c>
      <c r="I1716" s="115">
        <v>2.2337860852372801E-11</v>
      </c>
      <c r="J1716" s="115">
        <v>-7.3988227763187102E-11</v>
      </c>
      <c r="K1716" s="115">
        <v>7.0014746313152497E-11</v>
      </c>
      <c r="L1716" s="115">
        <v>-4.5136958482018997E-11</v>
      </c>
      <c r="M1716" s="115">
        <v>4.9127051007415202E-11</v>
      </c>
    </row>
    <row r="1717" spans="1:13" x14ac:dyDescent="0.35">
      <c r="A1717" s="1" t="s">
        <v>35</v>
      </c>
      <c r="B1717" s="1">
        <v>1604</v>
      </c>
      <c r="C1717" s="1" t="s">
        <v>43</v>
      </c>
      <c r="D1717" s="43">
        <v>116</v>
      </c>
      <c r="F1717">
        <v>1716</v>
      </c>
      <c r="G1717" s="115">
        <v>1.23384843242498E-14</v>
      </c>
      <c r="H1717" s="115">
        <v>3.64049180095101E-13</v>
      </c>
      <c r="I1717" s="115">
        <v>2.24283006655111E-11</v>
      </c>
      <c r="J1717" s="115">
        <v>-7.2331164998986204E-11</v>
      </c>
      <c r="K1717" s="115">
        <v>8.2955036219237495E-11</v>
      </c>
      <c r="L1717" s="115">
        <v>-4.4407185124792599E-11</v>
      </c>
      <c r="M1717" s="115">
        <v>4.8437123138969202E-11</v>
      </c>
    </row>
    <row r="1718" spans="1:13" x14ac:dyDescent="0.35">
      <c r="A1718" s="1" t="s">
        <v>35</v>
      </c>
      <c r="B1718" s="1">
        <v>1605</v>
      </c>
      <c r="C1718" s="1" t="s">
        <v>43</v>
      </c>
      <c r="D1718" s="43">
        <v>117</v>
      </c>
      <c r="F1718">
        <v>1717</v>
      </c>
      <c r="G1718" s="115">
        <v>2.9637698121559498E-13</v>
      </c>
      <c r="H1718" s="115">
        <v>9.0147276832013697E-13</v>
      </c>
      <c r="I1718" s="115">
        <v>2.3256092040492599E-11</v>
      </c>
      <c r="J1718" s="115">
        <v>-8.9859841884862094E-11</v>
      </c>
      <c r="K1718" s="115">
        <v>8.28236277592993E-11</v>
      </c>
      <c r="L1718" s="115">
        <v>-4.9935357071253402E-11</v>
      </c>
      <c r="M1718" s="115">
        <v>5.0929310491346203E-11</v>
      </c>
    </row>
    <row r="1719" spans="1:13" x14ac:dyDescent="0.35">
      <c r="A1719" s="1" t="s">
        <v>35</v>
      </c>
      <c r="B1719" s="1">
        <v>1606</v>
      </c>
      <c r="C1719" s="1" t="s">
        <v>44</v>
      </c>
      <c r="D1719" s="43">
        <v>17</v>
      </c>
      <c r="F1719">
        <v>1718</v>
      </c>
      <c r="G1719" s="115">
        <v>-3.2847689320571602E-13</v>
      </c>
      <c r="H1719" s="115">
        <v>-5.9019116848158201E-13</v>
      </c>
      <c r="I1719" s="115">
        <v>1.4691343924537101E-11</v>
      </c>
      <c r="J1719" s="115">
        <v>-4.8619449566994202E-11</v>
      </c>
      <c r="K1719" s="115">
        <v>5.33754671314078E-11</v>
      </c>
      <c r="L1719" s="115">
        <v>-2.9793968281968898E-11</v>
      </c>
      <c r="M1719" s="115">
        <v>2.8174314582173199E-11</v>
      </c>
    </row>
    <row r="1720" spans="1:13" x14ac:dyDescent="0.35">
      <c r="A1720" s="1" t="s">
        <v>35</v>
      </c>
      <c r="B1720" s="1">
        <v>1607</v>
      </c>
      <c r="C1720" s="1" t="s">
        <v>44</v>
      </c>
      <c r="D1720" s="43">
        <v>18</v>
      </c>
      <c r="F1720">
        <v>1719</v>
      </c>
      <c r="G1720" s="115">
        <v>-6.2540835089496299E-13</v>
      </c>
      <c r="H1720" s="115">
        <v>-3.38975710325337E-13</v>
      </c>
      <c r="I1720" s="115">
        <v>1.4657760643199101E-11</v>
      </c>
      <c r="J1720" s="115">
        <v>-4.7049243614647098E-11</v>
      </c>
      <c r="K1720" s="115">
        <v>5.0240480790106602E-11</v>
      </c>
      <c r="L1720" s="115">
        <v>-2.9616560012237299E-11</v>
      </c>
      <c r="M1720" s="115">
        <v>2.8283204082726E-11</v>
      </c>
    </row>
    <row r="1721" spans="1:13" x14ac:dyDescent="0.35">
      <c r="A1721" s="1" t="s">
        <v>35</v>
      </c>
      <c r="B1721" s="1">
        <v>1608</v>
      </c>
      <c r="C1721" s="1" t="s">
        <v>44</v>
      </c>
      <c r="D1721" s="43">
        <v>19</v>
      </c>
      <c r="F1721">
        <v>1720</v>
      </c>
      <c r="G1721" s="115">
        <v>-4.4093302755502601E-13</v>
      </c>
      <c r="H1721" s="115">
        <v>-2.99007329559335E-13</v>
      </c>
      <c r="I1721" s="115">
        <v>1.56372959542415E-11</v>
      </c>
      <c r="J1721" s="115">
        <v>-5.24936099896728E-11</v>
      </c>
      <c r="K1721" s="115">
        <v>4.7080354261009202E-11</v>
      </c>
      <c r="L1721" s="115">
        <v>-3.0601852431044598E-11</v>
      </c>
      <c r="M1721" s="115">
        <v>3.0352604743940899E-11</v>
      </c>
    </row>
    <row r="1722" spans="1:13" x14ac:dyDescent="0.35">
      <c r="A1722" s="1" t="s">
        <v>35</v>
      </c>
      <c r="B1722" s="1">
        <v>1609</v>
      </c>
      <c r="C1722" s="1" t="s">
        <v>44</v>
      </c>
      <c r="D1722" s="43">
        <v>20</v>
      </c>
      <c r="F1722">
        <v>1721</v>
      </c>
      <c r="G1722" s="115">
        <v>3.2618098675434701E-13</v>
      </c>
      <c r="H1722" s="115">
        <v>2.8429726893657098E-13</v>
      </c>
      <c r="I1722" s="115">
        <v>1.62866063806452E-11</v>
      </c>
      <c r="J1722" s="115">
        <v>-5.0533485723308701E-11</v>
      </c>
      <c r="K1722" s="115">
        <v>4.5867567137549599E-11</v>
      </c>
      <c r="L1722" s="115">
        <v>-3.1908558103868699E-11</v>
      </c>
      <c r="M1722" s="115">
        <v>3.28277336106495E-11</v>
      </c>
    </row>
    <row r="1723" spans="1:13" x14ac:dyDescent="0.35">
      <c r="A1723" s="1" t="s">
        <v>35</v>
      </c>
      <c r="B1723" s="1">
        <v>1610</v>
      </c>
      <c r="C1723" s="1" t="s">
        <v>44</v>
      </c>
      <c r="D1723" s="43">
        <v>21</v>
      </c>
      <c r="F1723">
        <v>1722</v>
      </c>
      <c r="G1723" s="115">
        <v>4.2025031974607599E-13</v>
      </c>
      <c r="H1723" s="115">
        <v>-2.6385894523324202E-13</v>
      </c>
      <c r="I1723" s="115">
        <v>1.5175317118384701E-11</v>
      </c>
      <c r="J1723" s="115">
        <v>-4.5428104871637702E-11</v>
      </c>
      <c r="K1723" s="115">
        <v>4.3142892619084499E-11</v>
      </c>
      <c r="L1723" s="115">
        <v>-3.1291266286196999E-11</v>
      </c>
      <c r="M1723" s="115">
        <v>2.7888554125046899E-11</v>
      </c>
    </row>
    <row r="1724" spans="1:13" x14ac:dyDescent="0.35">
      <c r="A1724" s="1" t="s">
        <v>35</v>
      </c>
      <c r="B1724" s="1">
        <v>1611</v>
      </c>
      <c r="C1724" s="1" t="s">
        <v>44</v>
      </c>
      <c r="D1724" s="43">
        <v>22</v>
      </c>
      <c r="F1724">
        <v>1723</v>
      </c>
      <c r="G1724" s="115">
        <v>-9.0859880434102305E-14</v>
      </c>
      <c r="H1724" s="115">
        <v>6.1787903400396601E-14</v>
      </c>
      <c r="I1724" s="115">
        <v>1.5239053230312399E-11</v>
      </c>
      <c r="J1724" s="115">
        <v>-4.4859180763355E-11</v>
      </c>
      <c r="K1724" s="115">
        <v>4.5546523516158502E-11</v>
      </c>
      <c r="L1724" s="115">
        <v>-3.1483232475000701E-11</v>
      </c>
      <c r="M1724" s="115">
        <v>3.1890512719709499E-11</v>
      </c>
    </row>
    <row r="1725" spans="1:13" x14ac:dyDescent="0.35">
      <c r="A1725" s="1" t="s">
        <v>35</v>
      </c>
      <c r="B1725" s="1">
        <v>1612</v>
      </c>
      <c r="C1725" s="1" t="s">
        <v>44</v>
      </c>
      <c r="D1725" s="43">
        <v>23</v>
      </c>
      <c r="F1725">
        <v>1724</v>
      </c>
      <c r="G1725" s="115">
        <v>3.3945550330770598E-14</v>
      </c>
      <c r="H1725" s="115">
        <v>7.0112799265599398E-13</v>
      </c>
      <c r="I1725" s="115">
        <v>1.5320552175682299E-11</v>
      </c>
      <c r="J1725" s="115">
        <v>-5.1848415385174497E-11</v>
      </c>
      <c r="K1725" s="115">
        <v>4.5126109659360103E-11</v>
      </c>
      <c r="L1725" s="115">
        <v>-2.9340785856126098E-11</v>
      </c>
      <c r="M1725" s="115">
        <v>3.0571166409750797E-11</v>
      </c>
    </row>
    <row r="1726" spans="1:13" x14ac:dyDescent="0.35">
      <c r="A1726" s="1" t="s">
        <v>35</v>
      </c>
      <c r="B1726" s="1">
        <v>1613</v>
      </c>
      <c r="C1726" s="1" t="s">
        <v>44</v>
      </c>
      <c r="D1726" s="43">
        <v>24</v>
      </c>
      <c r="F1726">
        <v>1725</v>
      </c>
      <c r="G1726" s="115">
        <v>-7.3931466473420602E-13</v>
      </c>
      <c r="H1726" s="115">
        <v>-2.2649218095801501E-13</v>
      </c>
      <c r="I1726" s="115">
        <v>1.5531762594643501E-11</v>
      </c>
      <c r="J1726" s="115">
        <v>-5.2910451245287799E-11</v>
      </c>
      <c r="K1726" s="115">
        <v>4.1751825241196397E-11</v>
      </c>
      <c r="L1726" s="115">
        <v>-3.0805157282792899E-11</v>
      </c>
      <c r="M1726" s="115">
        <v>2.95450663710695E-11</v>
      </c>
    </row>
    <row r="1727" spans="1:13" x14ac:dyDescent="0.35">
      <c r="A1727" s="1" t="s">
        <v>35</v>
      </c>
      <c r="B1727" s="1">
        <v>1614</v>
      </c>
      <c r="C1727" s="1" t="s">
        <v>44</v>
      </c>
      <c r="D1727" s="43">
        <v>25</v>
      </c>
      <c r="F1727">
        <v>1726</v>
      </c>
      <c r="G1727" s="115">
        <v>-6.6055467928834605E-13</v>
      </c>
      <c r="H1727" s="115">
        <v>1.63257354447805E-13</v>
      </c>
      <c r="I1727" s="115">
        <v>1.6409731342753099E-11</v>
      </c>
      <c r="J1727" s="115">
        <v>-5.06024011034498E-11</v>
      </c>
      <c r="K1727" s="115">
        <v>4.95849418545071E-11</v>
      </c>
      <c r="L1727" s="115">
        <v>-3.1537245374665398E-11</v>
      </c>
      <c r="M1727" s="115">
        <v>3.1887745417939101E-11</v>
      </c>
    </row>
    <row r="1728" spans="1:13" x14ac:dyDescent="0.35">
      <c r="A1728" s="1" t="s">
        <v>35</v>
      </c>
      <c r="B1728" s="1">
        <v>1615</v>
      </c>
      <c r="C1728" s="1" t="s">
        <v>44</v>
      </c>
      <c r="D1728" s="43">
        <v>26</v>
      </c>
      <c r="F1728">
        <v>1727</v>
      </c>
      <c r="G1728" s="115">
        <v>2.42166256284977E-14</v>
      </c>
      <c r="H1728" s="115">
        <v>-4.1296586596503999E-13</v>
      </c>
      <c r="I1728" s="115">
        <v>1.6541938298509701E-11</v>
      </c>
      <c r="J1728" s="115">
        <v>-5.4139778341521001E-11</v>
      </c>
      <c r="K1728" s="115">
        <v>5.8399548250195805E-11</v>
      </c>
      <c r="L1728" s="115">
        <v>-3.3159073631342203E-11</v>
      </c>
      <c r="M1728" s="115">
        <v>3.1063185317742799E-11</v>
      </c>
    </row>
    <row r="1729" spans="1:13" x14ac:dyDescent="0.35">
      <c r="A1729" s="1" t="s">
        <v>35</v>
      </c>
      <c r="B1729" s="1">
        <v>1616</v>
      </c>
      <c r="C1729" s="1" t="s">
        <v>44</v>
      </c>
      <c r="D1729" s="43">
        <v>27</v>
      </c>
      <c r="F1729">
        <v>1728</v>
      </c>
      <c r="G1729" s="115">
        <v>-6.2135056636471201E-13</v>
      </c>
      <c r="H1729" s="115">
        <v>-7.3402976232582801E-13</v>
      </c>
      <c r="I1729" s="115">
        <v>1.5544376345598E-11</v>
      </c>
      <c r="J1729" s="115">
        <v>-5.2672183113814499E-11</v>
      </c>
      <c r="K1729" s="115">
        <v>4.80028650376713E-11</v>
      </c>
      <c r="L1729" s="115">
        <v>-3.2520253935853002E-11</v>
      </c>
      <c r="M1729" s="115">
        <v>2.9982664343198202E-11</v>
      </c>
    </row>
    <row r="1730" spans="1:13" x14ac:dyDescent="0.35">
      <c r="A1730" s="1" t="s">
        <v>35</v>
      </c>
      <c r="B1730" s="1">
        <v>1617</v>
      </c>
      <c r="C1730" s="1" t="s">
        <v>44</v>
      </c>
      <c r="D1730" s="43">
        <v>28</v>
      </c>
      <c r="F1730">
        <v>1729</v>
      </c>
      <c r="G1730" s="115">
        <v>3.7890006705627602E-13</v>
      </c>
      <c r="H1730" s="115">
        <v>-5.0507305634144598E-14</v>
      </c>
      <c r="I1730" s="115">
        <v>1.6202274397140101E-11</v>
      </c>
      <c r="J1730" s="115">
        <v>-5.2609655710878399E-11</v>
      </c>
      <c r="K1730" s="115">
        <v>4.7204805303023398E-11</v>
      </c>
      <c r="L1730" s="115">
        <v>-3.3410388689704302E-11</v>
      </c>
      <c r="M1730" s="115">
        <v>3.2023923881702703E-11</v>
      </c>
    </row>
    <row r="1731" spans="1:13" x14ac:dyDescent="0.35">
      <c r="A1731" s="1" t="s">
        <v>35</v>
      </c>
      <c r="B1731" s="1">
        <v>1618</v>
      </c>
      <c r="C1731" s="1" t="s">
        <v>44</v>
      </c>
      <c r="D1731" s="43">
        <v>29</v>
      </c>
      <c r="F1731">
        <v>1730</v>
      </c>
      <c r="G1731" s="115">
        <v>2.3288500377054002E-13</v>
      </c>
      <c r="H1731" s="115">
        <v>4.6784341417684303E-13</v>
      </c>
      <c r="I1731" s="115">
        <v>1.6908604035340502E-11</v>
      </c>
      <c r="J1731" s="115">
        <v>-5.2053235082376297E-11</v>
      </c>
      <c r="K1731" s="115">
        <v>4.9730207724295102E-11</v>
      </c>
      <c r="L1731" s="115">
        <v>-3.3239165933786101E-11</v>
      </c>
      <c r="M1731" s="115">
        <v>3.3120758802136701E-11</v>
      </c>
    </row>
    <row r="1732" spans="1:13" x14ac:dyDescent="0.35">
      <c r="A1732" s="1" t="s">
        <v>35</v>
      </c>
      <c r="B1732" s="1">
        <v>1619</v>
      </c>
      <c r="C1732" s="1" t="s">
        <v>44</v>
      </c>
      <c r="D1732" s="43">
        <v>30</v>
      </c>
      <c r="F1732">
        <v>1731</v>
      </c>
      <c r="G1732" s="115">
        <v>2.8685745890598401E-14</v>
      </c>
      <c r="H1732" s="115">
        <v>-5.2744494920246601E-14</v>
      </c>
      <c r="I1732" s="115">
        <v>1.7598032779831399E-11</v>
      </c>
      <c r="J1732" s="115">
        <v>-5.6345997264021402E-11</v>
      </c>
      <c r="K1732" s="115">
        <v>5.9634040358334497E-11</v>
      </c>
      <c r="L1732" s="115">
        <v>-3.3880280851995601E-11</v>
      </c>
      <c r="M1732" s="115">
        <v>3.3487537682810097E-11</v>
      </c>
    </row>
    <row r="1733" spans="1:13" x14ac:dyDescent="0.35">
      <c r="A1733" s="1" t="s">
        <v>35</v>
      </c>
      <c r="B1733" s="1">
        <v>1620</v>
      </c>
      <c r="C1733" s="1" t="s">
        <v>44</v>
      </c>
      <c r="D1733" s="43">
        <v>31</v>
      </c>
      <c r="F1733">
        <v>1732</v>
      </c>
      <c r="G1733" s="115">
        <v>-5.2483376892409501E-13</v>
      </c>
      <c r="H1733" s="115">
        <v>-2.7297111449960698E-13</v>
      </c>
      <c r="I1733" s="115">
        <v>1.78512674258178E-11</v>
      </c>
      <c r="J1733" s="115">
        <v>-5.6410327873084099E-11</v>
      </c>
      <c r="K1733" s="115">
        <v>5.29402257176111E-11</v>
      </c>
      <c r="L1733" s="115">
        <v>-3.5595047252736502E-11</v>
      </c>
      <c r="M1733" s="115">
        <v>3.4981006717411597E-11</v>
      </c>
    </row>
    <row r="1734" spans="1:13" x14ac:dyDescent="0.35">
      <c r="A1734" s="1" t="s">
        <v>35</v>
      </c>
      <c r="B1734" s="1">
        <v>1621</v>
      </c>
      <c r="C1734" s="1" t="s">
        <v>44</v>
      </c>
      <c r="D1734" s="43">
        <v>32</v>
      </c>
      <c r="F1734">
        <v>1733</v>
      </c>
      <c r="G1734" s="115">
        <v>1.5028892746921E-12</v>
      </c>
      <c r="H1734" s="115">
        <v>9.2721194795101805E-13</v>
      </c>
      <c r="I1734" s="115">
        <v>1.80977772059609E-11</v>
      </c>
      <c r="J1734" s="115">
        <v>-5.9890889573934294E-11</v>
      </c>
      <c r="K1734" s="115">
        <v>6.8814477112285399E-11</v>
      </c>
      <c r="L1734" s="115">
        <v>-3.4211023640972298E-11</v>
      </c>
      <c r="M1734" s="115">
        <v>3.7381189830168498E-11</v>
      </c>
    </row>
    <row r="1735" spans="1:13" x14ac:dyDescent="0.35">
      <c r="A1735" s="1" t="s">
        <v>35</v>
      </c>
      <c r="B1735" s="1">
        <v>1622</v>
      </c>
      <c r="C1735" s="1" t="s">
        <v>44</v>
      </c>
      <c r="D1735" s="43">
        <v>33</v>
      </c>
      <c r="F1735">
        <v>1734</v>
      </c>
      <c r="G1735" s="115">
        <v>5.6621311328271597E-13</v>
      </c>
      <c r="H1735" s="115">
        <v>1.6289358707087199E-13</v>
      </c>
      <c r="I1735" s="115">
        <v>1.7981373436199201E-11</v>
      </c>
      <c r="J1735" s="115">
        <v>-5.9889167642212006E-11</v>
      </c>
      <c r="K1735" s="115">
        <v>6.0040793107590406E-11</v>
      </c>
      <c r="L1735" s="115">
        <v>-3.48864044313868E-11</v>
      </c>
      <c r="M1735" s="115">
        <v>3.6334651473817199E-11</v>
      </c>
    </row>
    <row r="1736" spans="1:13" x14ac:dyDescent="0.35">
      <c r="A1736" s="1" t="s">
        <v>35</v>
      </c>
      <c r="B1736" s="1">
        <v>1623</v>
      </c>
      <c r="C1736" s="1" t="s">
        <v>44</v>
      </c>
      <c r="D1736" s="43">
        <v>34</v>
      </c>
      <c r="F1736">
        <v>1735</v>
      </c>
      <c r="G1736" s="115">
        <v>-9.9516942047644305E-14</v>
      </c>
      <c r="H1736" s="115">
        <v>2.08608263347027E-13</v>
      </c>
      <c r="I1736" s="115">
        <v>1.7294220179081199E-11</v>
      </c>
      <c r="J1736" s="115">
        <v>-6.0147637494246898E-11</v>
      </c>
      <c r="K1736" s="115">
        <v>5.6878635957646998E-11</v>
      </c>
      <c r="L1736" s="115">
        <v>-3.3380007325890701E-11</v>
      </c>
      <c r="M1736" s="115">
        <v>3.2018129348391403E-11</v>
      </c>
    </row>
    <row r="1737" spans="1:13" x14ac:dyDescent="0.35">
      <c r="A1737" s="1" t="s">
        <v>35</v>
      </c>
      <c r="B1737" s="1">
        <v>1624</v>
      </c>
      <c r="C1737" s="1" t="s">
        <v>44</v>
      </c>
      <c r="D1737" s="43">
        <v>35</v>
      </c>
      <c r="F1737">
        <v>1736</v>
      </c>
      <c r="G1737">
        <v>0.174934194250949</v>
      </c>
      <c r="H1737">
        <v>0.17864345292407899</v>
      </c>
      <c r="I1737">
        <v>5.1186001887470502E-2</v>
      </c>
      <c r="J1737">
        <v>6.5228414355170197E-2</v>
      </c>
      <c r="K1737">
        <v>0.32660256618699901</v>
      </c>
      <c r="L1737">
        <v>9.2533720001683195E-2</v>
      </c>
      <c r="M1737">
        <v>0.28390669541581498</v>
      </c>
    </row>
    <row r="1738" spans="1:13" x14ac:dyDescent="0.35">
      <c r="A1738" s="1" t="s">
        <v>35</v>
      </c>
      <c r="B1738" s="1">
        <v>1625</v>
      </c>
      <c r="C1738" s="1" t="s">
        <v>44</v>
      </c>
      <c r="D1738" s="43">
        <v>36</v>
      </c>
      <c r="F1738">
        <v>1737</v>
      </c>
      <c r="G1738">
        <v>0.169722535374111</v>
      </c>
      <c r="H1738">
        <v>0.17459827479106199</v>
      </c>
      <c r="I1738">
        <v>4.9529786118254697E-2</v>
      </c>
      <c r="J1738">
        <v>5.6561974261087299E-2</v>
      </c>
      <c r="K1738">
        <v>0.32917829984066899</v>
      </c>
      <c r="L1738">
        <v>8.8276365525767994E-2</v>
      </c>
      <c r="M1738">
        <v>0.28210512047541297</v>
      </c>
    </row>
    <row r="1739" spans="1:13" x14ac:dyDescent="0.35">
      <c r="A1739" s="1" t="s">
        <v>35</v>
      </c>
      <c r="B1739" s="1">
        <v>1626</v>
      </c>
      <c r="C1739" s="1" t="s">
        <v>44</v>
      </c>
      <c r="D1739" s="43">
        <v>37</v>
      </c>
      <c r="F1739">
        <v>1738</v>
      </c>
      <c r="G1739">
        <v>0.17105164777460799</v>
      </c>
      <c r="H1739">
        <v>0.17472891948424801</v>
      </c>
      <c r="I1739">
        <v>4.9206603216231201E-2</v>
      </c>
      <c r="J1739">
        <v>5.6794000418650001E-2</v>
      </c>
      <c r="K1739">
        <v>0.32058109031937099</v>
      </c>
      <c r="L1739">
        <v>8.8591919542120798E-2</v>
      </c>
      <c r="M1739">
        <v>0.27969605474324999</v>
      </c>
    </row>
    <row r="1740" spans="1:13" x14ac:dyDescent="0.35">
      <c r="A1740" s="1" t="s">
        <v>35</v>
      </c>
      <c r="B1740" s="1">
        <v>1627</v>
      </c>
      <c r="C1740" s="1" t="s">
        <v>44</v>
      </c>
      <c r="D1740" s="43">
        <v>38</v>
      </c>
      <c r="F1740">
        <v>1739</v>
      </c>
      <c r="G1740">
        <v>0.17492624725740499</v>
      </c>
      <c r="H1740">
        <v>0.17686045260980501</v>
      </c>
      <c r="I1740">
        <v>4.8916568269733299E-2</v>
      </c>
      <c r="J1740">
        <v>4.8244702292217598E-2</v>
      </c>
      <c r="K1740">
        <v>0.33014109518417001</v>
      </c>
      <c r="L1740">
        <v>9.1888230704081406E-2</v>
      </c>
      <c r="M1740">
        <v>0.27677054265759898</v>
      </c>
    </row>
    <row r="1741" spans="1:13" x14ac:dyDescent="0.35">
      <c r="A1741" s="1" t="s">
        <v>35</v>
      </c>
      <c r="B1741" s="1">
        <v>1628</v>
      </c>
      <c r="C1741" s="1" t="s">
        <v>44</v>
      </c>
      <c r="D1741" s="43">
        <v>39</v>
      </c>
      <c r="F1741">
        <v>1740</v>
      </c>
      <c r="G1741">
        <v>0.176954633290064</v>
      </c>
      <c r="H1741">
        <v>0.179311299870754</v>
      </c>
      <c r="I1741">
        <v>5.0343243482102798E-2</v>
      </c>
      <c r="J1741">
        <v>6.0418487446947299E-2</v>
      </c>
      <c r="K1741">
        <v>0.32753273594274801</v>
      </c>
      <c r="L1741">
        <v>9.1084777463890501E-2</v>
      </c>
      <c r="M1741">
        <v>0.28363092097095499</v>
      </c>
    </row>
    <row r="1742" spans="1:13" x14ac:dyDescent="0.35">
      <c r="A1742" s="1" t="s">
        <v>35</v>
      </c>
      <c r="B1742" s="1">
        <v>1629</v>
      </c>
      <c r="C1742" s="1" t="s">
        <v>44</v>
      </c>
      <c r="D1742" s="43">
        <v>40</v>
      </c>
      <c r="F1742">
        <v>1741</v>
      </c>
      <c r="G1742">
        <v>0.175219888749549</v>
      </c>
      <c r="H1742">
        <v>0.179952135932548</v>
      </c>
      <c r="I1742">
        <v>4.9182988132608997E-2</v>
      </c>
      <c r="J1742">
        <v>6.6456426144180597E-2</v>
      </c>
      <c r="K1742">
        <v>0.32795592088026798</v>
      </c>
      <c r="L1742">
        <v>9.5718889237640895E-2</v>
      </c>
      <c r="M1742">
        <v>0.278493504529639</v>
      </c>
    </row>
    <row r="1743" spans="1:13" x14ac:dyDescent="0.35">
      <c r="A1743" s="1" t="s">
        <v>35</v>
      </c>
      <c r="B1743" s="1">
        <v>1630</v>
      </c>
      <c r="C1743" s="1" t="s">
        <v>44</v>
      </c>
      <c r="D1743" s="43">
        <v>41</v>
      </c>
      <c r="F1743">
        <v>1742</v>
      </c>
      <c r="G1743">
        <v>0.17560578898885601</v>
      </c>
      <c r="H1743">
        <v>0.177518218492379</v>
      </c>
      <c r="I1743">
        <v>4.8131623277890598E-2</v>
      </c>
      <c r="J1743">
        <v>6.20888901556646E-2</v>
      </c>
      <c r="K1743">
        <v>0.32459415519368301</v>
      </c>
      <c r="L1743">
        <v>9.3156008391698006E-2</v>
      </c>
      <c r="M1743">
        <v>0.27685310131358598</v>
      </c>
    </row>
    <row r="1744" spans="1:13" x14ac:dyDescent="0.35">
      <c r="A1744" s="1" t="s">
        <v>35</v>
      </c>
      <c r="B1744" s="1">
        <v>1631</v>
      </c>
      <c r="C1744" s="1" t="s">
        <v>44</v>
      </c>
      <c r="D1744" s="43">
        <v>42</v>
      </c>
      <c r="F1744">
        <v>1743</v>
      </c>
      <c r="G1744">
        <v>0.17489641284091401</v>
      </c>
      <c r="H1744">
        <v>0.178090755239734</v>
      </c>
      <c r="I1744">
        <v>4.8183400953547298E-2</v>
      </c>
      <c r="J1744">
        <v>6.2648475834501699E-2</v>
      </c>
      <c r="K1744">
        <v>0.328382982229595</v>
      </c>
      <c r="L1744">
        <v>9.2032775598511599E-2</v>
      </c>
      <c r="M1744">
        <v>0.27855174285900203</v>
      </c>
    </row>
    <row r="1745" spans="1:13" x14ac:dyDescent="0.35">
      <c r="A1745" s="1" t="s">
        <v>35</v>
      </c>
      <c r="B1745" s="1">
        <v>1632</v>
      </c>
      <c r="C1745" s="1" t="s">
        <v>44</v>
      </c>
      <c r="D1745" s="43">
        <v>43</v>
      </c>
      <c r="F1745">
        <v>1744</v>
      </c>
      <c r="G1745">
        <v>0.17856002220112499</v>
      </c>
      <c r="H1745">
        <v>0.179898822835312</v>
      </c>
      <c r="I1745">
        <v>4.9439292795808901E-2</v>
      </c>
      <c r="J1745">
        <v>7.5356599131073496E-2</v>
      </c>
      <c r="K1745">
        <v>0.32541106944626302</v>
      </c>
      <c r="L1745">
        <v>9.2134733777649497E-2</v>
      </c>
      <c r="M1745">
        <v>0.277620486718411</v>
      </c>
    </row>
    <row r="1746" spans="1:13" x14ac:dyDescent="0.35">
      <c r="A1746" s="1" t="s">
        <v>35</v>
      </c>
      <c r="B1746" s="1">
        <v>1633</v>
      </c>
      <c r="C1746" s="1" t="s">
        <v>44</v>
      </c>
      <c r="D1746" s="43">
        <v>44</v>
      </c>
      <c r="F1746">
        <v>1745</v>
      </c>
      <c r="G1746">
        <v>0.17282969739381299</v>
      </c>
      <c r="H1746">
        <v>0.17672715653451701</v>
      </c>
      <c r="I1746">
        <v>4.76665997975943E-2</v>
      </c>
      <c r="J1746">
        <v>7.6819611809117103E-2</v>
      </c>
      <c r="K1746">
        <v>0.32324745051780002</v>
      </c>
      <c r="L1746">
        <v>9.3041692630261297E-2</v>
      </c>
      <c r="M1746">
        <v>0.27671495537358798</v>
      </c>
    </row>
    <row r="1747" spans="1:13" x14ac:dyDescent="0.35">
      <c r="A1747" s="1" t="s">
        <v>35</v>
      </c>
      <c r="B1747" s="1">
        <v>1634</v>
      </c>
      <c r="C1747" s="1" t="s">
        <v>44</v>
      </c>
      <c r="D1747" s="43">
        <v>45</v>
      </c>
      <c r="F1747">
        <v>1746</v>
      </c>
      <c r="G1747">
        <v>0.19105511837157199</v>
      </c>
      <c r="H1747">
        <v>0.19379248154929599</v>
      </c>
      <c r="I1747">
        <v>5.5823785995742198E-2</v>
      </c>
      <c r="J1747">
        <v>7.3533515521247594E-2</v>
      </c>
      <c r="K1747">
        <v>0.35072587884587197</v>
      </c>
      <c r="L1747">
        <v>9.3296602127289394E-2</v>
      </c>
      <c r="M1747">
        <v>0.30340303892058101</v>
      </c>
    </row>
    <row r="1748" spans="1:13" x14ac:dyDescent="0.35">
      <c r="A1748" s="1" t="s">
        <v>35</v>
      </c>
      <c r="B1748" s="1">
        <v>1635</v>
      </c>
      <c r="C1748" s="1" t="s">
        <v>44</v>
      </c>
      <c r="D1748" s="43">
        <v>46</v>
      </c>
      <c r="F1748">
        <v>1747</v>
      </c>
      <c r="G1748">
        <v>0.190257578860308</v>
      </c>
      <c r="H1748">
        <v>0.19229067731375399</v>
      </c>
      <c r="I1748">
        <v>5.6560225641662701E-2</v>
      </c>
      <c r="J1748">
        <v>6.4441217487916203E-2</v>
      </c>
      <c r="K1748">
        <v>0.35227138457441798</v>
      </c>
      <c r="L1748">
        <v>9.2039046622887394E-2</v>
      </c>
      <c r="M1748">
        <v>0.30354335269357502</v>
      </c>
    </row>
    <row r="1749" spans="1:13" x14ac:dyDescent="0.35">
      <c r="A1749" s="1" t="s">
        <v>35</v>
      </c>
      <c r="B1749" s="1">
        <v>1636</v>
      </c>
      <c r="C1749" s="1" t="s">
        <v>44</v>
      </c>
      <c r="D1749" s="43">
        <v>47</v>
      </c>
      <c r="F1749">
        <v>1748</v>
      </c>
      <c r="G1749">
        <v>0.19735125643295401</v>
      </c>
      <c r="H1749">
        <v>0.197821554887882</v>
      </c>
      <c r="I1749">
        <v>5.5679493121171902E-2</v>
      </c>
      <c r="J1749">
        <v>6.3240428055022696E-2</v>
      </c>
      <c r="K1749">
        <v>0.33974011621621703</v>
      </c>
      <c r="L1749">
        <v>9.4604780387460799E-2</v>
      </c>
      <c r="M1749">
        <v>0.31109501406499901</v>
      </c>
    </row>
    <row r="1750" spans="1:13" x14ac:dyDescent="0.35">
      <c r="A1750" s="1" t="s">
        <v>35</v>
      </c>
      <c r="B1750" s="1">
        <v>1637</v>
      </c>
      <c r="C1750" s="1" t="s">
        <v>44</v>
      </c>
      <c r="D1750" s="43">
        <v>48</v>
      </c>
      <c r="F1750">
        <v>1749</v>
      </c>
      <c r="G1750">
        <v>0.191387097490887</v>
      </c>
      <c r="H1750">
        <v>0.19192528068654</v>
      </c>
      <c r="I1750">
        <v>5.6112399160332803E-2</v>
      </c>
      <c r="J1750">
        <v>5.93050568649722E-2</v>
      </c>
      <c r="K1750">
        <v>0.36150820993977401</v>
      </c>
      <c r="L1750">
        <v>9.5018127400955499E-2</v>
      </c>
      <c r="M1750">
        <v>0.30595685389004001</v>
      </c>
    </row>
    <row r="1751" spans="1:13" x14ac:dyDescent="0.35">
      <c r="A1751" s="1" t="s">
        <v>35</v>
      </c>
      <c r="B1751" s="1">
        <v>1638</v>
      </c>
      <c r="C1751" s="1" t="s">
        <v>44</v>
      </c>
      <c r="D1751" s="43">
        <v>49</v>
      </c>
      <c r="F1751">
        <v>1750</v>
      </c>
      <c r="G1751">
        <v>0.19034999669213101</v>
      </c>
      <c r="H1751">
        <v>0.19235034645877</v>
      </c>
      <c r="I1751">
        <v>5.8228803751791097E-2</v>
      </c>
      <c r="J1751">
        <v>5.5366295079589803E-2</v>
      </c>
      <c r="K1751">
        <v>0.36482345688851697</v>
      </c>
      <c r="L1751">
        <v>8.6606969290408606E-2</v>
      </c>
      <c r="M1751">
        <v>0.306659877981319</v>
      </c>
    </row>
    <row r="1752" spans="1:13" x14ac:dyDescent="0.35">
      <c r="A1752" s="1" t="s">
        <v>35</v>
      </c>
      <c r="B1752" s="1">
        <v>1639</v>
      </c>
      <c r="C1752" s="1" t="s">
        <v>44</v>
      </c>
      <c r="D1752" s="43">
        <v>50</v>
      </c>
      <c r="F1752">
        <v>1751</v>
      </c>
      <c r="G1752">
        <v>0.218448016059622</v>
      </c>
      <c r="H1752">
        <v>0.21618423110406601</v>
      </c>
      <c r="I1752">
        <v>7.5157698010571095E-2</v>
      </c>
      <c r="J1752">
        <v>4.5309188034210801E-2</v>
      </c>
      <c r="K1752">
        <v>0.38164572394542001</v>
      </c>
      <c r="L1752">
        <v>7.3215232472306699E-2</v>
      </c>
      <c r="M1752">
        <v>0.35211540202348002</v>
      </c>
    </row>
    <row r="1753" spans="1:13" x14ac:dyDescent="0.35">
      <c r="A1753" s="1" t="s">
        <v>35</v>
      </c>
      <c r="B1753" s="1">
        <v>1640</v>
      </c>
      <c r="C1753" s="1" t="s">
        <v>44</v>
      </c>
      <c r="D1753" s="43">
        <v>51</v>
      </c>
      <c r="F1753">
        <v>1752</v>
      </c>
      <c r="G1753">
        <v>0.221358653754612</v>
      </c>
      <c r="H1753">
        <v>0.21816815255546301</v>
      </c>
      <c r="I1753">
        <v>7.5670160877704506E-2</v>
      </c>
      <c r="J1753">
        <v>5.2707604747114001E-2</v>
      </c>
      <c r="K1753">
        <v>0.38533152821368799</v>
      </c>
      <c r="L1753">
        <v>7.7370780099635703E-2</v>
      </c>
      <c r="M1753">
        <v>0.34777084255457003</v>
      </c>
    </row>
    <row r="1754" spans="1:13" x14ac:dyDescent="0.35">
      <c r="A1754" s="1" t="s">
        <v>35</v>
      </c>
      <c r="B1754" s="1">
        <v>1641</v>
      </c>
      <c r="C1754" s="1" t="s">
        <v>44</v>
      </c>
      <c r="D1754" s="43">
        <v>52</v>
      </c>
      <c r="F1754">
        <v>1753</v>
      </c>
      <c r="G1754">
        <v>0.224234999315061</v>
      </c>
      <c r="H1754">
        <v>0.21985844985033701</v>
      </c>
      <c r="I1754">
        <v>7.4155727233168503E-2</v>
      </c>
      <c r="J1754">
        <v>3.70260106041801E-2</v>
      </c>
      <c r="K1754">
        <v>0.37958975779239201</v>
      </c>
      <c r="L1754">
        <v>7.7176632041564802E-2</v>
      </c>
      <c r="M1754">
        <v>0.35234499298320299</v>
      </c>
    </row>
    <row r="1755" spans="1:13" x14ac:dyDescent="0.35">
      <c r="A1755" s="1" t="s">
        <v>35</v>
      </c>
      <c r="B1755" s="1">
        <v>1642</v>
      </c>
      <c r="C1755" s="1" t="s">
        <v>44</v>
      </c>
      <c r="D1755" s="43">
        <v>53</v>
      </c>
      <c r="F1755">
        <v>1754</v>
      </c>
      <c r="G1755">
        <v>0.21962357336265401</v>
      </c>
      <c r="H1755">
        <v>0.21648434657138399</v>
      </c>
      <c r="I1755">
        <v>7.6008820438444993E-2</v>
      </c>
      <c r="J1755">
        <v>4.3349581271740198E-2</v>
      </c>
      <c r="K1755">
        <v>0.388666712052399</v>
      </c>
      <c r="L1755">
        <v>8.0446744776439205E-2</v>
      </c>
      <c r="M1755">
        <v>0.34912217151999297</v>
      </c>
    </row>
    <row r="1756" spans="1:13" x14ac:dyDescent="0.35">
      <c r="A1756" s="1" t="s">
        <v>35</v>
      </c>
      <c r="B1756" s="1">
        <v>1643</v>
      </c>
      <c r="C1756" s="1" t="s">
        <v>44</v>
      </c>
      <c r="D1756" s="43">
        <v>54</v>
      </c>
      <c r="F1756">
        <v>1755</v>
      </c>
      <c r="G1756">
        <v>0.21522731405989001</v>
      </c>
      <c r="H1756">
        <v>0.21471237407105501</v>
      </c>
      <c r="I1756">
        <v>7.7581928998601196E-2</v>
      </c>
      <c r="J1756">
        <v>4.0060898568763798E-2</v>
      </c>
      <c r="K1756">
        <v>0.38057438519970699</v>
      </c>
      <c r="L1756">
        <v>7.6445470686838005E-2</v>
      </c>
      <c r="M1756">
        <v>0.35402294352590202</v>
      </c>
    </row>
    <row r="1757" spans="1:13" x14ac:dyDescent="0.35">
      <c r="A1757" s="1" t="s">
        <v>35</v>
      </c>
      <c r="B1757" s="1">
        <v>1644</v>
      </c>
      <c r="C1757" s="1" t="s">
        <v>44</v>
      </c>
      <c r="D1757" s="43">
        <v>55</v>
      </c>
      <c r="F1757">
        <v>1756</v>
      </c>
      <c r="G1757">
        <v>0.248872929320026</v>
      </c>
      <c r="H1757">
        <v>0.233580524186253</v>
      </c>
      <c r="I1757">
        <v>8.8315828108819897E-2</v>
      </c>
      <c r="J1757">
        <v>2.5806242267231199E-2</v>
      </c>
      <c r="K1757">
        <v>0.40187419702035998</v>
      </c>
      <c r="L1757">
        <v>5.2816133727823303E-2</v>
      </c>
      <c r="M1757">
        <v>0.37394675157292201</v>
      </c>
    </row>
    <row r="1758" spans="1:13" x14ac:dyDescent="0.35">
      <c r="A1758" s="1" t="s">
        <v>35</v>
      </c>
      <c r="B1758" s="1">
        <v>1645</v>
      </c>
      <c r="C1758" s="1" t="s">
        <v>44</v>
      </c>
      <c r="D1758" s="43">
        <v>56</v>
      </c>
      <c r="F1758">
        <v>1757</v>
      </c>
      <c r="G1758">
        <v>0.246717056845244</v>
      </c>
      <c r="H1758">
        <v>0.23040209434522499</v>
      </c>
      <c r="I1758">
        <v>8.7423829476362902E-2</v>
      </c>
      <c r="J1758">
        <v>1.6803984093855001E-2</v>
      </c>
      <c r="K1758">
        <v>0.40692617459571701</v>
      </c>
      <c r="L1758">
        <v>5.3433387221325297E-2</v>
      </c>
      <c r="M1758">
        <v>0.36131315461882801</v>
      </c>
    </row>
    <row r="1759" spans="1:13" x14ac:dyDescent="0.35">
      <c r="A1759" s="1" t="s">
        <v>35</v>
      </c>
      <c r="B1759" s="1">
        <v>1646</v>
      </c>
      <c r="C1759" s="1" t="s">
        <v>44</v>
      </c>
      <c r="D1759" s="43">
        <v>57</v>
      </c>
      <c r="F1759">
        <v>1758</v>
      </c>
      <c r="G1759">
        <v>0.236089788246969</v>
      </c>
      <c r="H1759">
        <v>0.22485834278038899</v>
      </c>
      <c r="I1759">
        <v>9.0627100479032899E-2</v>
      </c>
      <c r="J1759">
        <v>2.0096476736571601E-2</v>
      </c>
      <c r="K1759">
        <v>0.39939642776835799</v>
      </c>
      <c r="L1759">
        <v>4.9298428785330403E-2</v>
      </c>
      <c r="M1759">
        <v>0.37075695473109799</v>
      </c>
    </row>
    <row r="1760" spans="1:13" x14ac:dyDescent="0.35">
      <c r="A1760" s="1" t="s">
        <v>35</v>
      </c>
      <c r="B1760" s="1">
        <v>1647</v>
      </c>
      <c r="C1760" s="1" t="s">
        <v>44</v>
      </c>
      <c r="D1760" s="43">
        <v>58</v>
      </c>
      <c r="F1760">
        <v>1759</v>
      </c>
      <c r="G1760">
        <v>0.23868331755029401</v>
      </c>
      <c r="H1760">
        <v>0.22515787301849899</v>
      </c>
      <c r="I1760">
        <v>8.9996905942720196E-2</v>
      </c>
      <c r="J1760">
        <v>2.9607675507234098E-2</v>
      </c>
      <c r="K1760">
        <v>0.39951071178721498</v>
      </c>
      <c r="L1760">
        <v>4.5522321795263498E-2</v>
      </c>
      <c r="M1760">
        <v>0.36604657456416101</v>
      </c>
    </row>
    <row r="1761" spans="1:13" x14ac:dyDescent="0.35">
      <c r="A1761" s="1" t="s">
        <v>35</v>
      </c>
      <c r="B1761" s="1">
        <v>1648</v>
      </c>
      <c r="C1761" s="1" t="s">
        <v>44</v>
      </c>
      <c r="D1761" s="43">
        <v>59</v>
      </c>
      <c r="F1761">
        <v>1760</v>
      </c>
      <c r="G1761">
        <v>0.24041603857577301</v>
      </c>
      <c r="H1761">
        <v>0.226904326739652</v>
      </c>
      <c r="I1761">
        <v>8.7971904703768505E-2</v>
      </c>
      <c r="J1761">
        <v>2.4181442091341501E-2</v>
      </c>
      <c r="K1761">
        <v>0.39881456647216401</v>
      </c>
      <c r="L1761">
        <v>4.6074526999468103E-2</v>
      </c>
      <c r="M1761">
        <v>0.36304284229612499</v>
      </c>
    </row>
    <row r="1762" spans="1:13" x14ac:dyDescent="0.35">
      <c r="A1762" s="1" t="s">
        <v>35</v>
      </c>
      <c r="B1762" s="1">
        <v>1649</v>
      </c>
      <c r="C1762" s="1" t="s">
        <v>44</v>
      </c>
      <c r="D1762" s="43">
        <v>60</v>
      </c>
      <c r="F1762">
        <v>1761</v>
      </c>
      <c r="G1762">
        <v>0.22296069956050599</v>
      </c>
      <c r="H1762">
        <v>0.217684920132765</v>
      </c>
      <c r="I1762">
        <v>7.2385518510781205E-2</v>
      </c>
      <c r="J1762">
        <v>5.0881708937967202E-2</v>
      </c>
      <c r="K1762">
        <v>0.39853185403911201</v>
      </c>
      <c r="L1762">
        <v>8.1617836571536803E-2</v>
      </c>
      <c r="M1762">
        <v>0.35012993302405199</v>
      </c>
    </row>
    <row r="1763" spans="1:13" x14ac:dyDescent="0.35">
      <c r="A1763" s="1" t="s">
        <v>35</v>
      </c>
      <c r="B1763" s="1">
        <v>1650</v>
      </c>
      <c r="C1763" s="1" t="s">
        <v>44</v>
      </c>
      <c r="D1763" s="43">
        <v>61</v>
      </c>
      <c r="F1763">
        <v>1762</v>
      </c>
      <c r="G1763">
        <v>0.22708413880998399</v>
      </c>
      <c r="H1763">
        <v>0.22238953093297401</v>
      </c>
      <c r="I1763">
        <v>7.1796453679796896E-2</v>
      </c>
      <c r="J1763">
        <v>5.8120094207716397E-2</v>
      </c>
      <c r="K1763">
        <v>0.39963392733832298</v>
      </c>
      <c r="L1763">
        <v>8.4794179385255894E-2</v>
      </c>
      <c r="M1763">
        <v>0.352263754671991</v>
      </c>
    </row>
    <row r="1764" spans="1:13" x14ac:dyDescent="0.35">
      <c r="A1764" s="1" t="s">
        <v>35</v>
      </c>
      <c r="B1764" s="1">
        <v>1651</v>
      </c>
      <c r="C1764" s="1" t="s">
        <v>44</v>
      </c>
      <c r="D1764" s="43">
        <v>62</v>
      </c>
      <c r="F1764">
        <v>1763</v>
      </c>
      <c r="G1764">
        <v>0.22094435706804399</v>
      </c>
      <c r="H1764">
        <v>0.21892960252244101</v>
      </c>
      <c r="I1764">
        <v>6.9722766900811403E-2</v>
      </c>
      <c r="J1764">
        <v>4.9115482618868E-2</v>
      </c>
      <c r="K1764">
        <v>0.392584163205975</v>
      </c>
      <c r="L1764">
        <v>9.0373716714179902E-2</v>
      </c>
      <c r="M1764">
        <v>0.34688875744667802</v>
      </c>
    </row>
    <row r="1765" spans="1:13" x14ac:dyDescent="0.35">
      <c r="A1765" s="1" t="s">
        <v>35</v>
      </c>
      <c r="B1765" s="1">
        <v>1652</v>
      </c>
      <c r="C1765" s="1" t="s">
        <v>44</v>
      </c>
      <c r="D1765" s="43">
        <v>63</v>
      </c>
      <c r="F1765">
        <v>1764</v>
      </c>
      <c r="G1765">
        <v>0.21979159685716801</v>
      </c>
      <c r="H1765">
        <v>0.218391012273073</v>
      </c>
      <c r="I1765">
        <v>7.2018996114337402E-2</v>
      </c>
      <c r="J1765">
        <v>5.3108795246807901E-2</v>
      </c>
      <c r="K1765">
        <v>0.38778048695655698</v>
      </c>
      <c r="L1765">
        <v>8.6250237348834399E-2</v>
      </c>
      <c r="M1765">
        <v>0.350563319594347</v>
      </c>
    </row>
    <row r="1766" spans="1:13" x14ac:dyDescent="0.35">
      <c r="A1766" s="1" t="s">
        <v>35</v>
      </c>
      <c r="B1766" s="1">
        <v>1653</v>
      </c>
      <c r="C1766" s="1" t="s">
        <v>44</v>
      </c>
      <c r="D1766" s="43">
        <v>64</v>
      </c>
      <c r="F1766">
        <v>1765</v>
      </c>
      <c r="G1766">
        <v>0.22712761464088199</v>
      </c>
      <c r="H1766">
        <v>0.223161700921681</v>
      </c>
      <c r="I1766">
        <v>6.8733415053072205E-2</v>
      </c>
      <c r="J1766">
        <v>4.55858151424808E-2</v>
      </c>
      <c r="K1766">
        <v>0.38746484789695701</v>
      </c>
      <c r="L1766">
        <v>9.2545593583655994E-2</v>
      </c>
      <c r="M1766">
        <v>0.35151793736360398</v>
      </c>
    </row>
    <row r="1767" spans="1:13" x14ac:dyDescent="0.35">
      <c r="A1767" s="1" t="s">
        <v>35</v>
      </c>
      <c r="B1767" s="1">
        <v>1654</v>
      </c>
      <c r="C1767" s="1" t="s">
        <v>44</v>
      </c>
      <c r="D1767" s="43">
        <v>65</v>
      </c>
      <c r="F1767">
        <v>1766</v>
      </c>
      <c r="G1767">
        <v>0.25140506805352902</v>
      </c>
      <c r="H1767">
        <v>0.23384762753316701</v>
      </c>
      <c r="I1767">
        <v>8.8513806802756598E-2</v>
      </c>
      <c r="J1767">
        <v>2.4534944548329999E-2</v>
      </c>
      <c r="K1767">
        <v>0.39785776925626098</v>
      </c>
      <c r="L1767">
        <v>5.3084036450223498E-2</v>
      </c>
      <c r="M1767">
        <v>0.37399490284629699</v>
      </c>
    </row>
    <row r="1768" spans="1:13" x14ac:dyDescent="0.35">
      <c r="A1768" s="1" t="s">
        <v>35</v>
      </c>
      <c r="B1768" s="1">
        <v>1655</v>
      </c>
      <c r="C1768" s="1" t="s">
        <v>44</v>
      </c>
      <c r="D1768" s="43">
        <v>66</v>
      </c>
      <c r="F1768">
        <v>1767</v>
      </c>
      <c r="G1768">
        <v>0.250306278820356</v>
      </c>
      <c r="H1768">
        <v>0.23174156418487599</v>
      </c>
      <c r="I1768">
        <v>8.8965853547396195E-2</v>
      </c>
      <c r="J1768">
        <v>2.6030428411979299E-2</v>
      </c>
      <c r="K1768">
        <v>0.39873452853538499</v>
      </c>
      <c r="L1768">
        <v>4.92396593691918E-2</v>
      </c>
      <c r="M1768">
        <v>0.36630422078694103</v>
      </c>
    </row>
    <row r="1769" spans="1:13" x14ac:dyDescent="0.35">
      <c r="A1769" s="1" t="s">
        <v>35</v>
      </c>
      <c r="B1769" s="1">
        <v>1656</v>
      </c>
      <c r="C1769" s="1" t="s">
        <v>44</v>
      </c>
      <c r="D1769" s="43">
        <v>67</v>
      </c>
      <c r="F1769">
        <v>1768</v>
      </c>
      <c r="G1769">
        <v>0.245201076455029</v>
      </c>
      <c r="H1769">
        <v>0.22861647645147001</v>
      </c>
      <c r="I1769">
        <v>9.1569941439090599E-2</v>
      </c>
      <c r="J1769">
        <v>2.3397109322886901E-2</v>
      </c>
      <c r="K1769">
        <v>0.39933701737626898</v>
      </c>
      <c r="L1769">
        <v>4.6097108193151298E-2</v>
      </c>
      <c r="M1769">
        <v>0.37178206261928798</v>
      </c>
    </row>
    <row r="1770" spans="1:13" x14ac:dyDescent="0.35">
      <c r="A1770" s="1" t="s">
        <v>35</v>
      </c>
      <c r="B1770" s="1">
        <v>1657</v>
      </c>
      <c r="C1770" s="1" t="s">
        <v>44</v>
      </c>
      <c r="D1770" s="43">
        <v>68</v>
      </c>
      <c r="F1770">
        <v>1769</v>
      </c>
      <c r="G1770">
        <v>0.24303695860413499</v>
      </c>
      <c r="H1770">
        <v>0.229150479874934</v>
      </c>
      <c r="I1770">
        <v>8.9909845017747098E-2</v>
      </c>
      <c r="J1770">
        <v>2.5967485876024401E-2</v>
      </c>
      <c r="K1770">
        <v>0.39197176075173901</v>
      </c>
      <c r="L1770">
        <v>5.1186759960151901E-2</v>
      </c>
      <c r="M1770">
        <v>0.36661755193587098</v>
      </c>
    </row>
    <row r="1771" spans="1:13" x14ac:dyDescent="0.35">
      <c r="A1771" s="1" t="s">
        <v>35</v>
      </c>
      <c r="B1771" s="1">
        <v>1658</v>
      </c>
      <c r="C1771" s="1" t="s">
        <v>44</v>
      </c>
      <c r="D1771" s="43">
        <v>69</v>
      </c>
      <c r="F1771">
        <v>1770</v>
      </c>
      <c r="G1771">
        <v>0.24725529955841999</v>
      </c>
      <c r="H1771">
        <v>0.23374830416565101</v>
      </c>
      <c r="I1771">
        <v>9.0180076503493703E-2</v>
      </c>
      <c r="J1771">
        <v>1.9999732482265799E-2</v>
      </c>
      <c r="K1771">
        <v>0.39827280707304402</v>
      </c>
      <c r="L1771">
        <v>4.6246756631697403E-2</v>
      </c>
      <c r="M1771">
        <v>0.373150763244536</v>
      </c>
    </row>
    <row r="1772" spans="1:13" x14ac:dyDescent="0.35">
      <c r="A1772" s="1" t="s">
        <v>35</v>
      </c>
      <c r="B1772" s="1">
        <v>1659</v>
      </c>
      <c r="C1772" s="1" t="s">
        <v>44</v>
      </c>
      <c r="D1772" s="43">
        <v>70</v>
      </c>
      <c r="F1772">
        <v>1771</v>
      </c>
      <c r="G1772">
        <v>0.19651991113852099</v>
      </c>
      <c r="H1772">
        <v>0.19766285551708601</v>
      </c>
      <c r="I1772">
        <v>5.8705652528059503E-2</v>
      </c>
      <c r="J1772">
        <v>7.6163539046551806E-2</v>
      </c>
      <c r="K1772">
        <v>0.348100095269335</v>
      </c>
      <c r="L1772">
        <v>9.6536992975416E-2</v>
      </c>
      <c r="M1772">
        <v>0.31420243722361402</v>
      </c>
    </row>
    <row r="1773" spans="1:13" x14ac:dyDescent="0.35">
      <c r="A1773" s="1" t="s">
        <v>35</v>
      </c>
      <c r="B1773" s="1">
        <v>1660</v>
      </c>
      <c r="C1773" s="1" t="s">
        <v>44</v>
      </c>
      <c r="D1773" s="43">
        <v>71</v>
      </c>
      <c r="F1773">
        <v>1772</v>
      </c>
      <c r="G1773">
        <v>0.19737592820156799</v>
      </c>
      <c r="H1773">
        <v>0.19748074949178701</v>
      </c>
      <c r="I1773">
        <v>5.7886891268417902E-2</v>
      </c>
      <c r="J1773">
        <v>6.0866111330553002E-2</v>
      </c>
      <c r="K1773">
        <v>0.37062231620208302</v>
      </c>
      <c r="L1773">
        <v>9.2755007640426101E-2</v>
      </c>
      <c r="M1773">
        <v>0.30942206975792802</v>
      </c>
    </row>
    <row r="1774" spans="1:13" x14ac:dyDescent="0.35">
      <c r="A1774" s="1" t="s">
        <v>35</v>
      </c>
      <c r="B1774" s="1">
        <v>1661</v>
      </c>
      <c r="C1774" s="1" t="s">
        <v>44</v>
      </c>
      <c r="D1774" s="43">
        <v>72</v>
      </c>
      <c r="F1774">
        <v>1773</v>
      </c>
      <c r="G1774">
        <v>0.194080840424083</v>
      </c>
      <c r="H1774">
        <v>0.19517653564791301</v>
      </c>
      <c r="I1774">
        <v>6.0297630987513097E-2</v>
      </c>
      <c r="J1774">
        <v>5.71019301402442E-2</v>
      </c>
      <c r="K1774">
        <v>0.34569090258316199</v>
      </c>
      <c r="L1774">
        <v>8.6444909328556696E-2</v>
      </c>
      <c r="M1774">
        <v>0.314293710266703</v>
      </c>
    </row>
    <row r="1775" spans="1:13" x14ac:dyDescent="0.35">
      <c r="A1775" s="1" t="s">
        <v>35</v>
      </c>
      <c r="B1775" s="1">
        <v>1662</v>
      </c>
      <c r="C1775" s="1" t="s">
        <v>44</v>
      </c>
      <c r="D1775" s="43">
        <v>73</v>
      </c>
      <c r="F1775">
        <v>1774</v>
      </c>
      <c r="G1775">
        <v>0.19008973566339599</v>
      </c>
      <c r="H1775">
        <v>0.19275535119053699</v>
      </c>
      <c r="I1775">
        <v>5.8619156063528299E-2</v>
      </c>
      <c r="J1775">
        <v>5.8673101053806097E-2</v>
      </c>
      <c r="K1775">
        <v>0.35128118398039798</v>
      </c>
      <c r="L1775">
        <v>8.6307134471334396E-2</v>
      </c>
      <c r="M1775">
        <v>0.31155835523695702</v>
      </c>
    </row>
    <row r="1776" spans="1:13" x14ac:dyDescent="0.35">
      <c r="A1776" s="1" t="s">
        <v>35</v>
      </c>
      <c r="B1776" s="1">
        <v>1663</v>
      </c>
      <c r="C1776" s="1" t="s">
        <v>44</v>
      </c>
      <c r="D1776" s="43">
        <v>74</v>
      </c>
      <c r="F1776">
        <v>1775</v>
      </c>
      <c r="G1776">
        <v>0.199866998832677</v>
      </c>
      <c r="H1776">
        <v>0.199698052239973</v>
      </c>
      <c r="I1776">
        <v>6.0510169390147202E-2</v>
      </c>
      <c r="J1776">
        <v>6.4090959645338799E-2</v>
      </c>
      <c r="K1776">
        <v>0.34640099329190599</v>
      </c>
      <c r="L1776">
        <v>9.0852120673763803E-2</v>
      </c>
      <c r="M1776">
        <v>0.31264293700178503</v>
      </c>
    </row>
    <row r="1777" spans="1:13" x14ac:dyDescent="0.35">
      <c r="A1777" s="1" t="s">
        <v>35</v>
      </c>
      <c r="B1777" s="1">
        <v>1664</v>
      </c>
      <c r="C1777" s="1" t="s">
        <v>44</v>
      </c>
      <c r="D1777" s="43">
        <v>75</v>
      </c>
      <c r="F1777">
        <v>1776</v>
      </c>
      <c r="G1777">
        <v>0.202944306529314</v>
      </c>
      <c r="H1777">
        <v>0.202811562803632</v>
      </c>
      <c r="I1777">
        <v>6.4898886882671203E-2</v>
      </c>
      <c r="J1777">
        <v>5.2879755698705198E-2</v>
      </c>
      <c r="K1777">
        <v>0.36295133614976999</v>
      </c>
      <c r="L1777">
        <v>8.2237619931676206E-2</v>
      </c>
      <c r="M1777">
        <v>0.31858981637939698</v>
      </c>
    </row>
    <row r="1778" spans="1:13" x14ac:dyDescent="0.35">
      <c r="A1778" s="1" t="s">
        <v>35</v>
      </c>
      <c r="B1778" s="1">
        <v>1665</v>
      </c>
      <c r="C1778" s="1" t="s">
        <v>44</v>
      </c>
      <c r="D1778" s="43">
        <v>76</v>
      </c>
      <c r="F1778">
        <v>1777</v>
      </c>
      <c r="G1778">
        <v>0.201491273040553</v>
      </c>
      <c r="H1778">
        <v>0.20164350022740801</v>
      </c>
      <c r="I1778">
        <v>6.3038509577886606E-2</v>
      </c>
      <c r="J1778">
        <v>5.4281190605871901E-2</v>
      </c>
      <c r="K1778">
        <v>0.36055693208162498</v>
      </c>
      <c r="L1778">
        <v>8.8974396199387795E-2</v>
      </c>
      <c r="M1778">
        <v>0.32329198777921297</v>
      </c>
    </row>
    <row r="1779" spans="1:13" x14ac:dyDescent="0.35">
      <c r="A1779" s="1" t="s">
        <v>35</v>
      </c>
      <c r="B1779" s="1">
        <v>1666</v>
      </c>
      <c r="C1779" s="1" t="s">
        <v>44</v>
      </c>
      <c r="D1779" s="43">
        <v>77</v>
      </c>
      <c r="F1779">
        <v>1778</v>
      </c>
      <c r="G1779">
        <v>0.204392531245214</v>
      </c>
      <c r="H1779">
        <v>0.20317402164220999</v>
      </c>
      <c r="I1779">
        <v>6.3911279642121593E-2</v>
      </c>
      <c r="J1779">
        <v>5.7374625761132503E-2</v>
      </c>
      <c r="K1779">
        <v>0.37894651462373802</v>
      </c>
      <c r="L1779">
        <v>8.9014855396524303E-2</v>
      </c>
      <c r="M1779">
        <v>0.32413520783514299</v>
      </c>
    </row>
    <row r="1780" spans="1:13" x14ac:dyDescent="0.35">
      <c r="A1780" s="1" t="s">
        <v>35</v>
      </c>
      <c r="B1780" s="1">
        <v>1667</v>
      </c>
      <c r="C1780" s="1" t="s">
        <v>44</v>
      </c>
      <c r="D1780" s="43">
        <v>78</v>
      </c>
      <c r="F1780">
        <v>1779</v>
      </c>
      <c r="G1780">
        <v>0.206602997343275</v>
      </c>
      <c r="H1780">
        <v>0.205660140066842</v>
      </c>
      <c r="I1780">
        <v>6.5483280494747997E-2</v>
      </c>
      <c r="J1780">
        <v>6.2602164340462604E-2</v>
      </c>
      <c r="K1780">
        <v>0.38443583614774901</v>
      </c>
      <c r="L1780">
        <v>8.6782728244451698E-2</v>
      </c>
      <c r="M1780">
        <v>0.33069374660079898</v>
      </c>
    </row>
    <row r="1781" spans="1:13" x14ac:dyDescent="0.35">
      <c r="A1781" s="1" t="s">
        <v>35</v>
      </c>
      <c r="B1781" s="1">
        <v>1668</v>
      </c>
      <c r="C1781" s="1" t="s">
        <v>44</v>
      </c>
      <c r="D1781" s="43">
        <v>79</v>
      </c>
      <c r="F1781">
        <v>1780</v>
      </c>
      <c r="G1781">
        <v>0.202726054587135</v>
      </c>
      <c r="H1781">
        <v>0.20410728623530699</v>
      </c>
      <c r="I1781">
        <v>6.4067261140599602E-2</v>
      </c>
      <c r="J1781">
        <v>5.5646592474058301E-2</v>
      </c>
      <c r="K1781">
        <v>0.37310577146205998</v>
      </c>
      <c r="L1781">
        <v>9.0738154264960305E-2</v>
      </c>
      <c r="M1781">
        <v>0.32383393341328798</v>
      </c>
    </row>
    <row r="1782" spans="1:13" x14ac:dyDescent="0.35">
      <c r="A1782" s="1" t="s">
        <v>35</v>
      </c>
      <c r="B1782" s="1">
        <v>1669</v>
      </c>
      <c r="C1782" s="1" t="s">
        <v>44</v>
      </c>
      <c r="D1782" s="43">
        <v>80</v>
      </c>
      <c r="F1782">
        <v>1781</v>
      </c>
      <c r="G1782" s="115">
        <v>-1.1785031573610101E-12</v>
      </c>
      <c r="H1782" s="115">
        <v>-1.43970893394121E-12</v>
      </c>
      <c r="I1782" s="115">
        <v>2.35430224080254E-11</v>
      </c>
      <c r="J1782" s="115">
        <v>-7.1715486048504104E-11</v>
      </c>
      <c r="K1782" s="115">
        <v>8.0786341603663306E-11</v>
      </c>
      <c r="L1782" s="115">
        <v>-5.1783095583509002E-11</v>
      </c>
      <c r="M1782" s="115">
        <v>4.78299963407997E-11</v>
      </c>
    </row>
    <row r="1783" spans="1:13" x14ac:dyDescent="0.35">
      <c r="A1783" s="1" t="s">
        <v>35</v>
      </c>
      <c r="B1783" s="1">
        <v>1670</v>
      </c>
      <c r="C1783" s="1" t="s">
        <v>44</v>
      </c>
      <c r="D1783" s="43">
        <v>81</v>
      </c>
      <c r="F1783">
        <v>1782</v>
      </c>
      <c r="G1783" s="115">
        <v>-9.4157604468947205E-13</v>
      </c>
      <c r="H1783" s="115">
        <v>-6.1519655818444797E-13</v>
      </c>
      <c r="I1783" s="115">
        <v>2.31462786002274E-11</v>
      </c>
      <c r="J1783" s="115">
        <v>-7.8218685703830806E-11</v>
      </c>
      <c r="K1783" s="115">
        <v>7.8609712435072796E-11</v>
      </c>
      <c r="L1783" s="115">
        <v>-5.03807375649623E-11</v>
      </c>
      <c r="M1783" s="115">
        <v>4.54621106923432E-11</v>
      </c>
    </row>
    <row r="1784" spans="1:13" x14ac:dyDescent="0.35">
      <c r="A1784" s="1" t="s">
        <v>35</v>
      </c>
      <c r="B1784" s="1">
        <v>1671</v>
      </c>
      <c r="C1784" s="1" t="s">
        <v>44</v>
      </c>
      <c r="D1784" s="43">
        <v>82</v>
      </c>
      <c r="F1784">
        <v>1783</v>
      </c>
      <c r="G1784" s="115">
        <v>1.09683301781389E-13</v>
      </c>
      <c r="H1784" s="115">
        <v>1.49366515263765E-13</v>
      </c>
      <c r="I1784" s="115">
        <v>2.29089287480783E-11</v>
      </c>
      <c r="J1784" s="115">
        <v>-8.8426126330943497E-11</v>
      </c>
      <c r="K1784" s="115">
        <v>7.2861825756190804E-11</v>
      </c>
      <c r="L1784" s="115">
        <v>-4.6337482420158901E-11</v>
      </c>
      <c r="M1784" s="115">
        <v>4.8977520372317301E-11</v>
      </c>
    </row>
    <row r="1785" spans="1:13" x14ac:dyDescent="0.35">
      <c r="A1785" s="1" t="s">
        <v>35</v>
      </c>
      <c r="B1785" s="1">
        <v>1672</v>
      </c>
      <c r="C1785" s="1" t="s">
        <v>44</v>
      </c>
      <c r="D1785" s="43">
        <v>83</v>
      </c>
      <c r="F1785">
        <v>1784</v>
      </c>
      <c r="G1785" s="115">
        <v>6.4375430048567499E-13</v>
      </c>
      <c r="H1785" s="115">
        <v>2.84099297426026E-13</v>
      </c>
      <c r="I1785" s="115">
        <v>2.1567071774129799E-11</v>
      </c>
      <c r="J1785" s="115">
        <v>-8.3217243566629695E-11</v>
      </c>
      <c r="K1785" s="115">
        <v>7.6081800206192399E-11</v>
      </c>
      <c r="L1785" s="115">
        <v>-4.6873204631159303E-11</v>
      </c>
      <c r="M1785" s="115">
        <v>4.2918230980052603E-11</v>
      </c>
    </row>
    <row r="1786" spans="1:13" x14ac:dyDescent="0.35">
      <c r="A1786" s="1" t="s">
        <v>35</v>
      </c>
      <c r="B1786" s="1">
        <v>1673</v>
      </c>
      <c r="C1786" s="1" t="s">
        <v>44</v>
      </c>
      <c r="D1786" s="43">
        <v>84</v>
      </c>
      <c r="F1786">
        <v>1785</v>
      </c>
      <c r="G1786" s="115">
        <v>-1.08571882437703E-13</v>
      </c>
      <c r="H1786" s="115">
        <v>-2.7241249413598101E-13</v>
      </c>
      <c r="I1786" s="115">
        <v>2.47549024142927E-11</v>
      </c>
      <c r="J1786" s="115">
        <v>-8.3453915249765698E-11</v>
      </c>
      <c r="K1786" s="115">
        <v>8.1841695230273797E-11</v>
      </c>
      <c r="L1786" s="115">
        <v>-5.2519784321441302E-11</v>
      </c>
      <c r="M1786" s="115">
        <v>5.3848398361775699E-11</v>
      </c>
    </row>
    <row r="1787" spans="1:13" x14ac:dyDescent="0.35">
      <c r="A1787" s="1" t="s">
        <v>35</v>
      </c>
      <c r="B1787" s="1">
        <v>1674</v>
      </c>
      <c r="C1787" s="1" t="s">
        <v>44</v>
      </c>
      <c r="D1787" s="43">
        <v>85</v>
      </c>
      <c r="F1787">
        <v>1786</v>
      </c>
      <c r="G1787" s="115">
        <v>-9.3899464803421505E-13</v>
      </c>
      <c r="H1787" s="115">
        <v>-8.6710811601096301E-13</v>
      </c>
      <c r="I1787" s="115">
        <v>2.34642483704309E-11</v>
      </c>
      <c r="J1787" s="115">
        <v>-7.3713533948390697E-11</v>
      </c>
      <c r="K1787" s="115">
        <v>9.0380271700889802E-11</v>
      </c>
      <c r="L1787" s="115">
        <v>-5.0129826448361601E-11</v>
      </c>
      <c r="M1787" s="115">
        <v>4.7651590733449403E-11</v>
      </c>
    </row>
    <row r="1788" spans="1:13" x14ac:dyDescent="0.35">
      <c r="A1788" s="1" t="s">
        <v>35</v>
      </c>
      <c r="B1788" s="1">
        <v>1675</v>
      </c>
      <c r="C1788" s="1" t="s">
        <v>44</v>
      </c>
      <c r="D1788" s="43">
        <v>86</v>
      </c>
      <c r="F1788">
        <v>1787</v>
      </c>
      <c r="G1788" s="115">
        <v>1.08601826711129E-12</v>
      </c>
      <c r="H1788" s="115">
        <v>1.0742864434683901E-12</v>
      </c>
      <c r="I1788" s="115">
        <v>2.3667646781239E-11</v>
      </c>
      <c r="J1788" s="115">
        <v>-7.74120322011858E-11</v>
      </c>
      <c r="K1788" s="115">
        <v>7.8345410355564303E-11</v>
      </c>
      <c r="L1788" s="115">
        <v>-4.8626581046867499E-11</v>
      </c>
      <c r="M1788" s="115">
        <v>5.0189784742554299E-11</v>
      </c>
    </row>
    <row r="1789" spans="1:13" x14ac:dyDescent="0.35">
      <c r="A1789" s="1" t="s">
        <v>35</v>
      </c>
      <c r="B1789" s="1">
        <v>1676</v>
      </c>
      <c r="C1789" s="1" t="s">
        <v>44</v>
      </c>
      <c r="D1789" s="43">
        <v>87</v>
      </c>
      <c r="F1789">
        <v>1788</v>
      </c>
      <c r="G1789" s="115">
        <v>-9.0587477327230802E-14</v>
      </c>
      <c r="H1789" s="115">
        <v>-8.4044243071466697E-14</v>
      </c>
      <c r="I1789" s="115">
        <v>2.29868907434235E-11</v>
      </c>
      <c r="J1789" s="115">
        <v>-9.5005687371985204E-11</v>
      </c>
      <c r="K1789" s="115">
        <v>8.2172298197852795E-11</v>
      </c>
      <c r="L1789" s="115">
        <v>-4.7573039860092701E-11</v>
      </c>
      <c r="M1789" s="115">
        <v>4.8260494588867401E-11</v>
      </c>
    </row>
    <row r="1790" spans="1:13" x14ac:dyDescent="0.35">
      <c r="A1790" s="1" t="s">
        <v>35</v>
      </c>
      <c r="B1790" s="1">
        <v>1677</v>
      </c>
      <c r="C1790" s="1" t="s">
        <v>44</v>
      </c>
      <c r="D1790" s="43">
        <v>88</v>
      </c>
      <c r="F1790">
        <v>1789</v>
      </c>
      <c r="G1790" s="115">
        <v>5.6161974987203201E-13</v>
      </c>
      <c r="H1790" s="115">
        <v>8.04996972778831E-13</v>
      </c>
      <c r="I1790" s="115">
        <v>2.3478876693754199E-11</v>
      </c>
      <c r="J1790" s="115">
        <v>-9.0364589049839601E-11</v>
      </c>
      <c r="K1790" s="115">
        <v>8.2620911741260403E-11</v>
      </c>
      <c r="L1790" s="115">
        <v>-4.8824089945844002E-11</v>
      </c>
      <c r="M1790" s="115">
        <v>5.3105040730268698E-11</v>
      </c>
    </row>
    <row r="1791" spans="1:13" x14ac:dyDescent="0.35">
      <c r="A1791" s="1" t="s">
        <v>35</v>
      </c>
      <c r="B1791" s="1">
        <v>1678</v>
      </c>
      <c r="C1791" s="1" t="s">
        <v>44</v>
      </c>
      <c r="D1791" s="43">
        <v>89</v>
      </c>
      <c r="F1791">
        <v>1790</v>
      </c>
      <c r="G1791" s="115">
        <v>4.8245875172091002E-13</v>
      </c>
      <c r="H1791" s="115">
        <v>6.1918403645142801E-13</v>
      </c>
      <c r="I1791" s="115">
        <v>2.4006759357277401E-11</v>
      </c>
      <c r="J1791" s="115">
        <v>-8.4822705572978603E-11</v>
      </c>
      <c r="K1791" s="115">
        <v>7.8509568906954601E-11</v>
      </c>
      <c r="L1791" s="115">
        <v>-4.9956340525631398E-11</v>
      </c>
      <c r="M1791" s="115">
        <v>4.7838459482912503E-11</v>
      </c>
    </row>
    <row r="1792" spans="1:13" x14ac:dyDescent="0.35">
      <c r="A1792" s="1" t="s">
        <v>35</v>
      </c>
      <c r="B1792" s="1">
        <v>1679</v>
      </c>
      <c r="C1792" s="1" t="s">
        <v>44</v>
      </c>
      <c r="D1792" s="43">
        <v>90</v>
      </c>
      <c r="F1792">
        <v>1791</v>
      </c>
      <c r="G1792" s="115">
        <v>1.85118281726604E-13</v>
      </c>
      <c r="H1792" s="115">
        <v>4.4965592319865598E-13</v>
      </c>
      <c r="I1792" s="115">
        <v>2.3501916236109E-11</v>
      </c>
      <c r="J1792" s="115">
        <v>-8.4995570434573299E-11</v>
      </c>
      <c r="K1792" s="115">
        <v>8.3943725505020797E-11</v>
      </c>
      <c r="L1792" s="115">
        <v>-5.1223783787911601E-11</v>
      </c>
      <c r="M1792" s="115">
        <v>4.9578835724940001E-11</v>
      </c>
    </row>
    <row r="1793" spans="1:13" x14ac:dyDescent="0.35">
      <c r="A1793" s="1" t="s">
        <v>35</v>
      </c>
      <c r="B1793" s="1">
        <v>1680</v>
      </c>
      <c r="C1793" s="1" t="s">
        <v>44</v>
      </c>
      <c r="D1793" s="43">
        <v>91</v>
      </c>
      <c r="F1793">
        <v>1792</v>
      </c>
      <c r="G1793" s="115">
        <v>5.5626181434568302E-13</v>
      </c>
      <c r="H1793" s="115">
        <v>1.0983851813415801E-13</v>
      </c>
      <c r="I1793" s="115">
        <v>2.3083370018295199E-11</v>
      </c>
      <c r="J1793" s="115">
        <v>-8.7137580565713003E-11</v>
      </c>
      <c r="K1793" s="115">
        <v>7.1379816230255198E-11</v>
      </c>
      <c r="L1793" s="115">
        <v>-4.7013848196034101E-11</v>
      </c>
      <c r="M1793" s="115">
        <v>5.0447909002161403E-11</v>
      </c>
    </row>
    <row r="1794" spans="1:13" x14ac:dyDescent="0.35">
      <c r="A1794" s="1" t="s">
        <v>35</v>
      </c>
      <c r="B1794" s="1">
        <v>1681</v>
      </c>
      <c r="C1794" s="1" t="s">
        <v>44</v>
      </c>
      <c r="D1794" s="43">
        <v>92</v>
      </c>
      <c r="F1794">
        <v>1793</v>
      </c>
      <c r="G1794" s="115">
        <v>2.5778693412795401E-13</v>
      </c>
      <c r="H1794" s="115">
        <v>6.3450565759241105E-13</v>
      </c>
      <c r="I1794" s="115">
        <v>2.2577842531530399E-11</v>
      </c>
      <c r="J1794" s="115">
        <v>-7.37484063429842E-11</v>
      </c>
      <c r="K1794" s="115">
        <v>8.1277090292769298E-11</v>
      </c>
      <c r="L1794" s="115">
        <v>-5.14226942204702E-11</v>
      </c>
      <c r="M1794" s="115">
        <v>4.4816848034072199E-11</v>
      </c>
    </row>
    <row r="1795" spans="1:13" x14ac:dyDescent="0.35">
      <c r="A1795" s="1" t="s">
        <v>35</v>
      </c>
      <c r="B1795" s="1">
        <v>1682</v>
      </c>
      <c r="C1795" s="1" t="s">
        <v>44</v>
      </c>
      <c r="D1795" s="43">
        <v>93</v>
      </c>
      <c r="F1795">
        <v>1794</v>
      </c>
      <c r="G1795" s="115">
        <v>-1.0364086592017201E-13</v>
      </c>
      <c r="H1795" s="115">
        <v>-2.0226110212282201E-13</v>
      </c>
      <c r="I1795" s="115">
        <v>2.3536804947836399E-11</v>
      </c>
      <c r="J1795" s="115">
        <v>-7.4021067106914602E-11</v>
      </c>
      <c r="K1795" s="115">
        <v>7.9644788925135903E-11</v>
      </c>
      <c r="L1795" s="115">
        <v>-5.0545251672788102E-11</v>
      </c>
      <c r="M1795" s="115">
        <v>4.9500373299960298E-11</v>
      </c>
    </row>
    <row r="1796" spans="1:13" x14ac:dyDescent="0.35">
      <c r="A1796" s="1" t="s">
        <v>35</v>
      </c>
      <c r="B1796" s="1">
        <v>1683</v>
      </c>
      <c r="C1796" s="1" t="s">
        <v>44</v>
      </c>
      <c r="D1796" s="43">
        <v>94</v>
      </c>
      <c r="F1796">
        <v>1795</v>
      </c>
      <c r="G1796" s="115">
        <v>-7.5877755507000305E-14</v>
      </c>
      <c r="H1796" s="115">
        <v>-1.5956686036139001E-13</v>
      </c>
      <c r="I1796" s="115">
        <v>2.3394471291700699E-11</v>
      </c>
      <c r="J1796" s="115">
        <v>-7.7609744498932196E-11</v>
      </c>
      <c r="K1796" s="115">
        <v>8.0168548337131296E-11</v>
      </c>
      <c r="L1796" s="115">
        <v>-4.8795506893587899E-11</v>
      </c>
      <c r="M1796" s="115">
        <v>4.9133371228970298E-11</v>
      </c>
    </row>
    <row r="1797" spans="1:13" x14ac:dyDescent="0.35">
      <c r="A1797" s="1" t="s">
        <v>35</v>
      </c>
      <c r="B1797" s="1">
        <v>1684</v>
      </c>
      <c r="C1797" s="1" t="s">
        <v>44</v>
      </c>
      <c r="D1797" s="43">
        <v>95</v>
      </c>
      <c r="F1797">
        <v>1796</v>
      </c>
      <c r="G1797" s="115">
        <v>3.6708738128141798E-13</v>
      </c>
      <c r="H1797" s="115">
        <v>1.00873482836164E-12</v>
      </c>
      <c r="I1797" s="115">
        <v>2.4252422944306999E-11</v>
      </c>
      <c r="J1797" s="115">
        <v>-8.7714998733590803E-11</v>
      </c>
      <c r="K1797" s="115">
        <v>7.8238841427777206E-11</v>
      </c>
      <c r="L1797" s="115">
        <v>-5.2009443027703802E-11</v>
      </c>
      <c r="M1797" s="115">
        <v>5.38720399853887E-11</v>
      </c>
    </row>
    <row r="1798" spans="1:13" x14ac:dyDescent="0.35">
      <c r="A1798" s="1" t="s">
        <v>35</v>
      </c>
      <c r="B1798" s="1">
        <v>1685</v>
      </c>
      <c r="C1798" s="1" t="s">
        <v>44</v>
      </c>
      <c r="D1798" s="43">
        <v>96</v>
      </c>
      <c r="F1798">
        <v>1797</v>
      </c>
      <c r="G1798" s="115">
        <v>-1.6869370733490901E-12</v>
      </c>
      <c r="H1798" s="115">
        <v>-1.55943514748305E-12</v>
      </c>
      <c r="I1798" s="115">
        <v>2.2620175375835999E-11</v>
      </c>
      <c r="J1798" s="115">
        <v>-6.9098357599994502E-11</v>
      </c>
      <c r="K1798" s="115">
        <v>7.1224868015757603E-11</v>
      </c>
      <c r="L1798" s="115">
        <v>-4.8185504571458999E-11</v>
      </c>
      <c r="M1798" s="115">
        <v>4.6942085179833398E-11</v>
      </c>
    </row>
    <row r="1799" spans="1:13" x14ac:dyDescent="0.35">
      <c r="A1799" s="1" t="s">
        <v>35</v>
      </c>
      <c r="B1799" s="1">
        <v>1686</v>
      </c>
      <c r="C1799" s="1" t="s">
        <v>44</v>
      </c>
      <c r="D1799" s="43">
        <v>97</v>
      </c>
      <c r="F1799">
        <v>1798</v>
      </c>
      <c r="G1799" s="115">
        <v>-5.4704582178157402E-13</v>
      </c>
      <c r="H1799" s="115">
        <v>-7.5259007086162299E-14</v>
      </c>
      <c r="I1799" s="115">
        <v>2.3549600263446599E-11</v>
      </c>
      <c r="J1799" s="115">
        <v>-7.7365326933869001E-11</v>
      </c>
      <c r="K1799" s="115">
        <v>8.28821084432585E-11</v>
      </c>
      <c r="L1799" s="115">
        <v>-4.83186559564279E-11</v>
      </c>
      <c r="M1799" s="115">
        <v>5.0786397346133903E-11</v>
      </c>
    </row>
    <row r="1800" spans="1:13" x14ac:dyDescent="0.35">
      <c r="A1800" s="1" t="s">
        <v>35</v>
      </c>
      <c r="B1800" s="1">
        <v>1687</v>
      </c>
      <c r="C1800" s="1" t="s">
        <v>44</v>
      </c>
      <c r="D1800" s="43">
        <v>98</v>
      </c>
      <c r="F1800">
        <v>1799</v>
      </c>
      <c r="G1800" s="115">
        <v>-1.6154328102641601E-13</v>
      </c>
      <c r="H1800" s="115">
        <v>-1.03234533235311E-12</v>
      </c>
      <c r="I1800" s="115">
        <v>2.3586160734815499E-11</v>
      </c>
      <c r="J1800" s="115">
        <v>-8.6843923999970904E-11</v>
      </c>
      <c r="K1800" s="115">
        <v>8.7518436984234798E-11</v>
      </c>
      <c r="L1800" s="115">
        <v>-5.2633436364593997E-11</v>
      </c>
      <c r="M1800" s="115">
        <v>4.95512080666546E-11</v>
      </c>
    </row>
    <row r="1801" spans="1:13" x14ac:dyDescent="0.35">
      <c r="A1801" s="1" t="s">
        <v>35</v>
      </c>
      <c r="B1801" s="1">
        <v>1688</v>
      </c>
      <c r="C1801" s="1" t="s">
        <v>44</v>
      </c>
      <c r="D1801" s="43">
        <v>99</v>
      </c>
      <c r="F1801">
        <v>1800</v>
      </c>
      <c r="G1801" s="115">
        <v>-1.2152221601267499E-12</v>
      </c>
      <c r="H1801" s="115">
        <v>-1.49192844513278E-12</v>
      </c>
      <c r="I1801" s="115">
        <v>2.32333622498754E-11</v>
      </c>
      <c r="J1801" s="115">
        <v>-7.8003015480940597E-11</v>
      </c>
      <c r="K1801" s="115">
        <v>8.1783569942055604E-11</v>
      </c>
      <c r="L1801" s="115">
        <v>-5.1976721774409499E-11</v>
      </c>
      <c r="M1801" s="115">
        <v>4.8176420989092102E-11</v>
      </c>
    </row>
    <row r="1802" spans="1:13" x14ac:dyDescent="0.35">
      <c r="A1802" s="1" t="s">
        <v>35</v>
      </c>
      <c r="B1802" s="1">
        <v>1689</v>
      </c>
      <c r="C1802" s="1" t="s">
        <v>44</v>
      </c>
      <c r="D1802" s="43">
        <v>100</v>
      </c>
      <c r="F1802">
        <v>1801</v>
      </c>
      <c r="G1802" s="115">
        <v>-4.6187196831842796E-13</v>
      </c>
      <c r="H1802" s="115">
        <v>3.1924713919077798E-14</v>
      </c>
      <c r="I1802" s="115">
        <v>2.3048542715773801E-11</v>
      </c>
      <c r="J1802" s="115">
        <v>-6.9133573179217403E-11</v>
      </c>
      <c r="K1802" s="115">
        <v>7.2593789046949506E-11</v>
      </c>
      <c r="L1802" s="115">
        <v>-4.7460102387537197E-11</v>
      </c>
      <c r="M1802" s="115">
        <v>5.0341688681170797E-11</v>
      </c>
    </row>
    <row r="1803" spans="1:13" x14ac:dyDescent="0.35">
      <c r="A1803" s="1" t="s">
        <v>35</v>
      </c>
      <c r="B1803" s="1">
        <v>1690</v>
      </c>
      <c r="C1803" s="1" t="s">
        <v>44</v>
      </c>
      <c r="D1803" s="43">
        <v>101</v>
      </c>
      <c r="F1803">
        <v>1802</v>
      </c>
      <c r="G1803" s="115">
        <v>-1.34331332711975E-12</v>
      </c>
      <c r="H1803" s="115">
        <v>-1.0537149262939401E-12</v>
      </c>
      <c r="I1803" s="115">
        <v>2.2395573223741E-11</v>
      </c>
      <c r="J1803" s="115">
        <v>-8.5341400329638201E-11</v>
      </c>
      <c r="K1803" s="115">
        <v>7.6340013400795599E-11</v>
      </c>
      <c r="L1803" s="115">
        <v>-5.0977325602301503E-11</v>
      </c>
      <c r="M1803" s="115">
        <v>4.7503536891140502E-11</v>
      </c>
    </row>
    <row r="1804" spans="1:13" x14ac:dyDescent="0.35">
      <c r="A1804" s="1" t="s">
        <v>35</v>
      </c>
      <c r="B1804" s="1">
        <v>1691</v>
      </c>
      <c r="C1804" s="1" t="s">
        <v>44</v>
      </c>
      <c r="D1804" s="43">
        <v>102</v>
      </c>
      <c r="F1804">
        <v>1803</v>
      </c>
      <c r="G1804" s="115">
        <v>1.1970115728865601E-12</v>
      </c>
      <c r="H1804" s="115">
        <v>1.45942888573288E-12</v>
      </c>
      <c r="I1804" s="115">
        <v>2.3470676074716998E-11</v>
      </c>
      <c r="J1804" s="115">
        <v>-7.82428292618725E-11</v>
      </c>
      <c r="K1804" s="115">
        <v>8.3115480894658202E-11</v>
      </c>
      <c r="L1804" s="115">
        <v>-4.8479714651214203E-11</v>
      </c>
      <c r="M1804" s="115">
        <v>5.1182204531654697E-11</v>
      </c>
    </row>
    <row r="1805" spans="1:13" x14ac:dyDescent="0.35">
      <c r="A1805" s="1" t="s">
        <v>35</v>
      </c>
      <c r="B1805" s="1">
        <v>1692</v>
      </c>
      <c r="C1805" s="1" t="s">
        <v>44</v>
      </c>
      <c r="D1805" s="43">
        <v>103</v>
      </c>
      <c r="F1805">
        <v>1804</v>
      </c>
      <c r="G1805" s="115">
        <v>-4.19616856512679E-13</v>
      </c>
      <c r="H1805" s="115">
        <v>-5.9876718928879804E-13</v>
      </c>
      <c r="I1805" s="115">
        <v>2.3407587728984499E-11</v>
      </c>
      <c r="J1805" s="115">
        <v>-8.4800754873160897E-11</v>
      </c>
      <c r="K1805" s="115">
        <v>8.9803420231946497E-11</v>
      </c>
      <c r="L1805" s="115">
        <v>-5.2201867451188298E-11</v>
      </c>
      <c r="M1805" s="115">
        <v>4.8657935682107699E-11</v>
      </c>
    </row>
    <row r="1806" spans="1:13" x14ac:dyDescent="0.35">
      <c r="A1806" s="1" t="s">
        <v>35</v>
      </c>
      <c r="B1806" s="1">
        <v>1693</v>
      </c>
      <c r="C1806" s="1" t="s">
        <v>44</v>
      </c>
      <c r="D1806" s="43">
        <v>104</v>
      </c>
      <c r="F1806">
        <v>1805</v>
      </c>
      <c r="G1806" s="115">
        <v>3.37619647525438E-14</v>
      </c>
      <c r="H1806" s="115">
        <v>6.9760524562908503E-13</v>
      </c>
      <c r="I1806" s="115">
        <v>2.32235758743365E-11</v>
      </c>
      <c r="J1806" s="115">
        <v>-6.9899765395986196E-11</v>
      </c>
      <c r="K1806" s="115">
        <v>8.2014148585679404E-11</v>
      </c>
      <c r="L1806" s="115">
        <v>-4.7344530187550602E-11</v>
      </c>
      <c r="M1806" s="115">
        <v>5.0746758001119597E-11</v>
      </c>
    </row>
    <row r="1807" spans="1:13" x14ac:dyDescent="0.35">
      <c r="A1807" s="1" t="s">
        <v>35</v>
      </c>
      <c r="B1807" s="1">
        <v>1694</v>
      </c>
      <c r="C1807" s="1" t="s">
        <v>44</v>
      </c>
      <c r="D1807" s="43">
        <v>105</v>
      </c>
      <c r="F1807">
        <v>1806</v>
      </c>
      <c r="G1807" s="115">
        <v>-6.1839315939008096E-13</v>
      </c>
      <c r="H1807" s="115">
        <v>1.2343949326312599E-13</v>
      </c>
      <c r="I1807" s="115">
        <v>2.08020076408275E-11</v>
      </c>
      <c r="J1807" s="115">
        <v>-7.8238417377618603E-11</v>
      </c>
      <c r="K1807" s="115">
        <v>6.3000032263793101E-11</v>
      </c>
      <c r="L1807" s="115">
        <v>-4.3920596746505497E-11</v>
      </c>
      <c r="M1807" s="115">
        <v>4.2552611853816797E-11</v>
      </c>
    </row>
    <row r="1808" spans="1:13" x14ac:dyDescent="0.35">
      <c r="A1808" s="1" t="s">
        <v>35</v>
      </c>
      <c r="B1808" s="1">
        <v>1695</v>
      </c>
      <c r="C1808" s="1" t="s">
        <v>44</v>
      </c>
      <c r="D1808" s="43">
        <v>106</v>
      </c>
      <c r="F1808">
        <v>1807</v>
      </c>
      <c r="G1808" s="115">
        <v>1.21041119464946E-13</v>
      </c>
      <c r="H1808" s="115">
        <v>-4.10651236905431E-13</v>
      </c>
      <c r="I1808" s="115">
        <v>2.3985534822519899E-11</v>
      </c>
      <c r="J1808" s="115">
        <v>-7.6079101873212104E-11</v>
      </c>
      <c r="K1808" s="115">
        <v>7.8634291256307903E-11</v>
      </c>
      <c r="L1808" s="115">
        <v>-5.1373124000468901E-11</v>
      </c>
      <c r="M1808" s="115">
        <v>4.9218719471500099E-11</v>
      </c>
    </row>
    <row r="1809" spans="1:13" x14ac:dyDescent="0.35">
      <c r="A1809" s="1" t="s">
        <v>35</v>
      </c>
      <c r="B1809" s="1">
        <v>1696</v>
      </c>
      <c r="C1809" s="1" t="s">
        <v>44</v>
      </c>
      <c r="D1809" s="43">
        <v>107</v>
      </c>
      <c r="F1809">
        <v>1808</v>
      </c>
      <c r="G1809" s="115">
        <v>1.35223904702106E-13</v>
      </c>
      <c r="H1809" s="115">
        <v>3.5534821498656598E-13</v>
      </c>
      <c r="I1809" s="115">
        <v>2.4051892348812E-11</v>
      </c>
      <c r="J1809" s="115">
        <v>-8.3815914281675802E-11</v>
      </c>
      <c r="K1809" s="115">
        <v>7.5067873825562194E-11</v>
      </c>
      <c r="L1809" s="115">
        <v>-4.6642514962390002E-11</v>
      </c>
      <c r="M1809" s="115">
        <v>5.4896073701002398E-11</v>
      </c>
    </row>
    <row r="1810" spans="1:13" x14ac:dyDescent="0.35">
      <c r="A1810" s="1" t="s">
        <v>35</v>
      </c>
      <c r="B1810" s="1">
        <v>1697</v>
      </c>
      <c r="C1810" s="1" t="s">
        <v>44</v>
      </c>
      <c r="D1810" s="43">
        <v>108</v>
      </c>
      <c r="F1810">
        <v>1809</v>
      </c>
      <c r="G1810" s="115">
        <v>-8.5132218090542404E-14</v>
      </c>
      <c r="H1810" s="115">
        <v>-4.9185101456747397E-13</v>
      </c>
      <c r="I1810" s="115">
        <v>2.2560255664851199E-11</v>
      </c>
      <c r="J1810" s="115">
        <v>-8.1962971722399004E-11</v>
      </c>
      <c r="K1810" s="115">
        <v>8.3417419119514904E-11</v>
      </c>
      <c r="L1810" s="115">
        <v>-4.6808052772997702E-11</v>
      </c>
      <c r="M1810" s="115">
        <v>4.87706910654992E-11</v>
      </c>
    </row>
    <row r="1811" spans="1:13" x14ac:dyDescent="0.35">
      <c r="A1811" s="1" t="s">
        <v>35</v>
      </c>
      <c r="B1811" s="1">
        <v>1698</v>
      </c>
      <c r="C1811" s="1" t="s">
        <v>44</v>
      </c>
      <c r="D1811" s="43">
        <v>109</v>
      </c>
      <c r="F1811">
        <v>1810</v>
      </c>
      <c r="G1811" s="115">
        <v>4.8554804831917301E-13</v>
      </c>
      <c r="H1811" s="115">
        <v>7.7638867988281396E-13</v>
      </c>
      <c r="I1811" s="115">
        <v>2.27845381304176E-11</v>
      </c>
      <c r="J1811" s="115">
        <v>-7.9421461937116799E-11</v>
      </c>
      <c r="K1811" s="115">
        <v>8.1983186946175004E-11</v>
      </c>
      <c r="L1811" s="115">
        <v>-4.6468457067854799E-11</v>
      </c>
      <c r="M1811" s="115">
        <v>4.8272638683601099E-11</v>
      </c>
    </row>
    <row r="1812" spans="1:13" x14ac:dyDescent="0.35">
      <c r="A1812" s="1" t="s">
        <v>35</v>
      </c>
      <c r="B1812" s="1">
        <v>1699</v>
      </c>
      <c r="C1812" s="1" t="s">
        <v>44</v>
      </c>
      <c r="D1812" s="43">
        <v>110</v>
      </c>
      <c r="F1812">
        <v>1811</v>
      </c>
      <c r="G1812" s="115">
        <v>5.3520648406082797E-13</v>
      </c>
      <c r="H1812" s="115">
        <v>5.3208467886274097E-13</v>
      </c>
      <c r="I1812" s="115">
        <v>2.21426081294253E-11</v>
      </c>
      <c r="J1812" s="115">
        <v>-7.4091214919829199E-11</v>
      </c>
      <c r="K1812" s="115">
        <v>8.4432229850078898E-11</v>
      </c>
      <c r="L1812" s="115">
        <v>-4.5237649273119002E-11</v>
      </c>
      <c r="M1812" s="115">
        <v>4.6511498703316502E-11</v>
      </c>
    </row>
    <row r="1813" spans="1:13" x14ac:dyDescent="0.35">
      <c r="A1813" s="1" t="s">
        <v>35</v>
      </c>
      <c r="B1813" s="1">
        <v>1700</v>
      </c>
      <c r="C1813" s="1" t="s">
        <v>44</v>
      </c>
      <c r="D1813" s="43">
        <v>111</v>
      </c>
      <c r="F1813">
        <v>1812</v>
      </c>
      <c r="G1813" s="115">
        <v>-6.7085124056158997E-14</v>
      </c>
      <c r="H1813" s="115">
        <v>6.4563056441383097E-14</v>
      </c>
      <c r="I1813" s="115">
        <v>2.32459842520928E-11</v>
      </c>
      <c r="J1813" s="115">
        <v>-7.5176264836106997E-11</v>
      </c>
      <c r="K1813" s="115">
        <v>8.2277401270063902E-11</v>
      </c>
      <c r="L1813" s="115">
        <v>-5.0924953460536599E-11</v>
      </c>
      <c r="M1813" s="115">
        <v>4.6429280849456198E-11</v>
      </c>
    </row>
    <row r="1814" spans="1:13" x14ac:dyDescent="0.35">
      <c r="A1814" s="1" t="s">
        <v>35</v>
      </c>
      <c r="B1814" s="1">
        <v>1701</v>
      </c>
      <c r="C1814" s="1" t="s">
        <v>44</v>
      </c>
      <c r="D1814" s="43">
        <v>112</v>
      </c>
      <c r="F1814">
        <v>1813</v>
      </c>
      <c r="G1814" s="115">
        <v>-8.8814785210114799E-13</v>
      </c>
      <c r="H1814" s="115">
        <v>-1.1928375357318699E-12</v>
      </c>
      <c r="I1814" s="115">
        <v>2.33302284633308E-11</v>
      </c>
      <c r="J1814" s="115">
        <v>-7.4498980866923998E-11</v>
      </c>
      <c r="K1814" s="115">
        <v>8.2424042184787398E-11</v>
      </c>
      <c r="L1814" s="115">
        <v>-5.2022939049798E-11</v>
      </c>
      <c r="M1814" s="115">
        <v>4.5079526435676803E-11</v>
      </c>
    </row>
    <row r="1815" spans="1:13" x14ac:dyDescent="0.35">
      <c r="A1815" s="1" t="s">
        <v>35</v>
      </c>
      <c r="B1815" s="1">
        <v>1702</v>
      </c>
      <c r="C1815" s="1" t="s">
        <v>44</v>
      </c>
      <c r="D1815" s="43">
        <v>113</v>
      </c>
      <c r="F1815">
        <v>1814</v>
      </c>
      <c r="G1815" s="115">
        <v>-4.5037443689382299E-13</v>
      </c>
      <c r="H1815" s="115">
        <v>-5.4890323753799605E-13</v>
      </c>
      <c r="I1815" s="115">
        <v>2.22880489189193E-11</v>
      </c>
      <c r="J1815" s="115">
        <v>-7.1566473869971394E-11</v>
      </c>
      <c r="K1815" s="115">
        <v>7.2517220813144802E-11</v>
      </c>
      <c r="L1815" s="115">
        <v>-4.8574646401230302E-11</v>
      </c>
      <c r="M1815" s="115">
        <v>4.5659806790826902E-11</v>
      </c>
    </row>
    <row r="1816" spans="1:13" x14ac:dyDescent="0.35">
      <c r="A1816" s="1" t="s">
        <v>35</v>
      </c>
      <c r="B1816" s="1">
        <v>1703</v>
      </c>
      <c r="C1816" s="1" t="s">
        <v>44</v>
      </c>
      <c r="D1816" s="43">
        <v>114</v>
      </c>
      <c r="F1816">
        <v>1815</v>
      </c>
      <c r="G1816" s="115">
        <v>-7.3861603385542503E-13</v>
      </c>
      <c r="H1816" s="115">
        <v>-1.1924995213440501E-12</v>
      </c>
      <c r="I1816" s="115">
        <v>2.2661997735439699E-11</v>
      </c>
      <c r="J1816" s="115">
        <v>-7.6961619707626695E-11</v>
      </c>
      <c r="K1816" s="115">
        <v>8.3719609608717699E-11</v>
      </c>
      <c r="L1816" s="115">
        <v>-4.8464426309180198E-11</v>
      </c>
      <c r="M1816" s="115">
        <v>4.5373249443291902E-11</v>
      </c>
    </row>
    <row r="1817" spans="1:13" x14ac:dyDescent="0.35">
      <c r="A1817" s="1" t="s">
        <v>35</v>
      </c>
      <c r="B1817" s="1">
        <v>1704</v>
      </c>
      <c r="C1817" s="1" t="s">
        <v>44</v>
      </c>
      <c r="D1817" s="43">
        <v>115</v>
      </c>
      <c r="F1817">
        <v>1816</v>
      </c>
      <c r="G1817" s="115">
        <v>-3.1695548939602899E-13</v>
      </c>
      <c r="H1817" s="115">
        <v>-4.7948346934379196E-13</v>
      </c>
      <c r="I1817" s="115">
        <v>2.2540330773735701E-11</v>
      </c>
      <c r="J1817" s="115">
        <v>-7.2669621586120201E-11</v>
      </c>
      <c r="K1817" s="115">
        <v>7.64220637005172E-11</v>
      </c>
      <c r="L1817" s="115">
        <v>-4.68668037247064E-11</v>
      </c>
      <c r="M1817" s="115">
        <v>4.8129358962084397E-11</v>
      </c>
    </row>
    <row r="1818" spans="1:13" x14ac:dyDescent="0.35">
      <c r="A1818" s="1" t="s">
        <v>35</v>
      </c>
      <c r="B1818" s="1">
        <v>1705</v>
      </c>
      <c r="C1818" s="1" t="s">
        <v>44</v>
      </c>
      <c r="D1818" s="43">
        <v>116</v>
      </c>
      <c r="F1818">
        <v>1817</v>
      </c>
      <c r="G1818" s="115">
        <v>7.7552509324202601E-13</v>
      </c>
      <c r="H1818" s="115">
        <v>7.4792415461504398E-13</v>
      </c>
      <c r="I1818" s="115">
        <v>2.3241458675054201E-11</v>
      </c>
      <c r="J1818" s="115">
        <v>-7.1792988649847304E-11</v>
      </c>
      <c r="K1818" s="115">
        <v>8.1636949365782904E-11</v>
      </c>
      <c r="L1818" s="115">
        <v>-5.4271795093424699E-11</v>
      </c>
      <c r="M1818" s="115">
        <v>5.0193315595729497E-11</v>
      </c>
    </row>
    <row r="1819" spans="1:13" x14ac:dyDescent="0.35">
      <c r="A1819" s="1" t="s">
        <v>35</v>
      </c>
      <c r="B1819" s="1">
        <v>1706</v>
      </c>
      <c r="C1819" s="1" t="s">
        <v>44</v>
      </c>
      <c r="D1819" s="43">
        <v>117</v>
      </c>
      <c r="F1819">
        <v>1818</v>
      </c>
      <c r="G1819" s="115">
        <v>1.70265194658513E-13</v>
      </c>
      <c r="H1819" s="115">
        <v>1.38017104967031E-13</v>
      </c>
      <c r="I1819" s="115">
        <v>2.3038323668077899E-11</v>
      </c>
      <c r="J1819" s="115">
        <v>-8.9192417936244205E-11</v>
      </c>
      <c r="K1819" s="115">
        <v>8.2745040872875095E-11</v>
      </c>
      <c r="L1819" s="115">
        <v>-5.0408858116680802E-11</v>
      </c>
      <c r="M1819" s="115">
        <v>4.7751685471990602E-11</v>
      </c>
    </row>
    <row r="1820" spans="1:13" x14ac:dyDescent="0.35">
      <c r="A1820" s="1" t="s">
        <v>36</v>
      </c>
      <c r="B1820" s="1">
        <v>1707</v>
      </c>
      <c r="C1820" s="1" t="s">
        <v>43</v>
      </c>
      <c r="D1820" s="43">
        <v>17</v>
      </c>
      <c r="F1820">
        <v>1819</v>
      </c>
      <c r="G1820" s="115">
        <v>6.1173256711614005E-14</v>
      </c>
      <c r="H1820" s="115">
        <v>-4.1353448383375198E-13</v>
      </c>
      <c r="I1820" s="115">
        <v>1.8537426465559E-11</v>
      </c>
      <c r="J1820" s="115">
        <v>-6.8107346182164303E-11</v>
      </c>
      <c r="K1820" s="115">
        <v>6.7218966661752903E-11</v>
      </c>
      <c r="L1820" s="115">
        <v>-4.24808237135875E-11</v>
      </c>
      <c r="M1820" s="115">
        <v>4.0982451782750199E-11</v>
      </c>
    </row>
    <row r="1821" spans="1:13" x14ac:dyDescent="0.35">
      <c r="A1821" s="1" t="s">
        <v>36</v>
      </c>
      <c r="B1821" s="1">
        <v>1708</v>
      </c>
      <c r="C1821" s="1" t="s">
        <v>43</v>
      </c>
      <c r="D1821" s="43">
        <v>18</v>
      </c>
      <c r="F1821">
        <v>1820</v>
      </c>
      <c r="G1821" s="115">
        <v>-1.6345034982333601E-12</v>
      </c>
      <c r="H1821" s="115">
        <v>-1.59999958576181E-12</v>
      </c>
      <c r="I1821" s="115">
        <v>1.9058354738032001E-11</v>
      </c>
      <c r="J1821" s="115">
        <v>-7.0480179736081304E-11</v>
      </c>
      <c r="K1821" s="115">
        <v>8.0745640110675896E-11</v>
      </c>
      <c r="L1821" s="115">
        <v>-4.3713462223607003E-11</v>
      </c>
      <c r="M1821" s="115">
        <v>3.9189703832106097E-11</v>
      </c>
    </row>
    <row r="1822" spans="1:13" x14ac:dyDescent="0.35">
      <c r="A1822" s="1" t="s">
        <v>36</v>
      </c>
      <c r="B1822" s="1">
        <v>1709</v>
      </c>
      <c r="C1822" s="1" t="s">
        <v>43</v>
      </c>
      <c r="D1822" s="43">
        <v>19</v>
      </c>
      <c r="F1822">
        <v>1821</v>
      </c>
      <c r="G1822" s="115">
        <v>-2.7144091800575699E-13</v>
      </c>
      <c r="H1822" s="115">
        <v>-2.9973942542154401E-13</v>
      </c>
      <c r="I1822" s="115">
        <v>1.8332262733168101E-11</v>
      </c>
      <c r="J1822" s="115">
        <v>-6.7889265018534901E-11</v>
      </c>
      <c r="K1822" s="115">
        <v>6.2961397379985403E-11</v>
      </c>
      <c r="L1822" s="115">
        <v>-4.1317773807723502E-11</v>
      </c>
      <c r="M1822" s="115">
        <v>3.8696159904207799E-11</v>
      </c>
    </row>
    <row r="1823" spans="1:13" x14ac:dyDescent="0.35">
      <c r="A1823" s="1" t="s">
        <v>36</v>
      </c>
      <c r="B1823" s="1">
        <v>1710</v>
      </c>
      <c r="C1823" s="1" t="s">
        <v>43</v>
      </c>
      <c r="D1823" s="43">
        <v>20</v>
      </c>
      <c r="F1823">
        <v>1822</v>
      </c>
      <c r="G1823" s="115">
        <v>1.23523185298558E-12</v>
      </c>
      <c r="H1823" s="115">
        <v>1.17477255405046E-12</v>
      </c>
      <c r="I1823" s="115">
        <v>1.8631936873244899E-11</v>
      </c>
      <c r="J1823" s="115">
        <v>-6.7347401813240394E-11</v>
      </c>
      <c r="K1823" s="115">
        <v>8.0229404742581099E-11</v>
      </c>
      <c r="L1823" s="115">
        <v>-3.8630876591902602E-11</v>
      </c>
      <c r="M1823" s="115">
        <v>4.3225232431401498E-11</v>
      </c>
    </row>
    <row r="1824" spans="1:13" x14ac:dyDescent="0.35">
      <c r="A1824" s="1" t="s">
        <v>36</v>
      </c>
      <c r="B1824" s="1">
        <v>1711</v>
      </c>
      <c r="C1824" s="1" t="s">
        <v>43</v>
      </c>
      <c r="D1824" s="43">
        <v>21</v>
      </c>
      <c r="F1824">
        <v>1823</v>
      </c>
      <c r="G1824" s="115">
        <v>-8.6013317423508099E-13</v>
      </c>
      <c r="H1824" s="115">
        <v>-1.01053006128172E-12</v>
      </c>
      <c r="I1824" s="115">
        <v>1.8860234254478002E-11</v>
      </c>
      <c r="J1824" s="115">
        <v>-6.5574262885656095E-11</v>
      </c>
      <c r="K1824" s="115">
        <v>6.3481242868311797E-11</v>
      </c>
      <c r="L1824" s="115">
        <v>-3.6618792678102102E-11</v>
      </c>
      <c r="M1824" s="115">
        <v>4.21465174737854E-11</v>
      </c>
    </row>
    <row r="1825" spans="1:13" x14ac:dyDescent="0.35">
      <c r="A1825" s="1" t="s">
        <v>36</v>
      </c>
      <c r="B1825" s="1">
        <v>1712</v>
      </c>
      <c r="C1825" s="1" t="s">
        <v>43</v>
      </c>
      <c r="D1825" s="43">
        <v>22</v>
      </c>
      <c r="F1825">
        <v>1824</v>
      </c>
      <c r="G1825" s="115">
        <v>9.1432652077042299E-13</v>
      </c>
      <c r="H1825" s="115">
        <v>6.53572326991545E-14</v>
      </c>
      <c r="I1825" s="115">
        <v>1.81037782924403E-11</v>
      </c>
      <c r="J1825" s="115">
        <v>-7.5150081736501799E-11</v>
      </c>
      <c r="K1825" s="115">
        <v>6.5951114996429404E-11</v>
      </c>
      <c r="L1825" s="115">
        <v>-4.2918186725814797E-11</v>
      </c>
      <c r="M1825" s="115">
        <v>3.7864500841904698E-11</v>
      </c>
    </row>
    <row r="1826" spans="1:13" x14ac:dyDescent="0.35">
      <c r="A1826" s="1" t="s">
        <v>36</v>
      </c>
      <c r="B1826" s="1">
        <v>1713</v>
      </c>
      <c r="C1826" s="1" t="s">
        <v>43</v>
      </c>
      <c r="D1826" s="43">
        <v>23</v>
      </c>
      <c r="F1826">
        <v>1825</v>
      </c>
      <c r="G1826" s="115">
        <v>2.4011274585711098E-13</v>
      </c>
      <c r="H1826" s="115">
        <v>6.44086010679684E-13</v>
      </c>
      <c r="I1826" s="115">
        <v>1.94498439483744E-11</v>
      </c>
      <c r="J1826" s="115">
        <v>-6.6186860993191202E-11</v>
      </c>
      <c r="K1826" s="115">
        <v>6.5029898208943806E-11</v>
      </c>
      <c r="L1826" s="115">
        <v>-3.9987458829830003E-11</v>
      </c>
      <c r="M1826" s="115">
        <v>4.4786687674687503E-11</v>
      </c>
    </row>
    <row r="1827" spans="1:13" x14ac:dyDescent="0.35">
      <c r="A1827" s="1" t="s">
        <v>36</v>
      </c>
      <c r="B1827" s="1">
        <v>1714</v>
      </c>
      <c r="C1827" s="1" t="s">
        <v>43</v>
      </c>
      <c r="D1827" s="43">
        <v>24</v>
      </c>
      <c r="F1827">
        <v>1826</v>
      </c>
      <c r="G1827" s="115">
        <v>1.4186393902184801E-13</v>
      </c>
      <c r="H1827" s="115">
        <v>5.7782081480240202E-13</v>
      </c>
      <c r="I1827" s="115">
        <v>1.9352445085834799E-11</v>
      </c>
      <c r="J1827" s="115">
        <v>-7.3348407892304803E-11</v>
      </c>
      <c r="K1827" s="115">
        <v>7.1255011601274605E-11</v>
      </c>
      <c r="L1827" s="115">
        <v>-4.2261215212715403E-11</v>
      </c>
      <c r="M1827" s="115">
        <v>4.3572882053502799E-11</v>
      </c>
    </row>
    <row r="1828" spans="1:13" x14ac:dyDescent="0.35">
      <c r="A1828" s="1" t="s">
        <v>36</v>
      </c>
      <c r="B1828" s="1">
        <v>1715</v>
      </c>
      <c r="C1828" s="1" t="s">
        <v>43</v>
      </c>
      <c r="D1828" s="43">
        <v>25</v>
      </c>
      <c r="F1828">
        <v>1827</v>
      </c>
      <c r="G1828" s="115">
        <v>4.3530566709467302E-13</v>
      </c>
      <c r="H1828" s="115">
        <v>8.9656337850856199E-13</v>
      </c>
      <c r="I1828" s="115">
        <v>2.25405270874731E-11</v>
      </c>
      <c r="J1828" s="115">
        <v>-6.9956263541284806E-11</v>
      </c>
      <c r="K1828" s="115">
        <v>8.3559747226458706E-11</v>
      </c>
      <c r="L1828" s="115">
        <v>-4.4690698022225502E-11</v>
      </c>
      <c r="M1828" s="115">
        <v>4.9533016485509601E-11</v>
      </c>
    </row>
    <row r="1829" spans="1:13" x14ac:dyDescent="0.35">
      <c r="A1829" s="1" t="s">
        <v>36</v>
      </c>
      <c r="B1829" s="1">
        <v>1716</v>
      </c>
      <c r="C1829" s="1" t="s">
        <v>43</v>
      </c>
      <c r="D1829" s="43">
        <v>26</v>
      </c>
      <c r="F1829">
        <v>1828</v>
      </c>
      <c r="G1829" s="115">
        <v>-3.7346056094712398E-13</v>
      </c>
      <c r="H1829" s="115">
        <v>-1.80713039235303E-13</v>
      </c>
      <c r="I1829" s="115">
        <v>2.2675001870656801E-11</v>
      </c>
      <c r="J1829" s="115">
        <v>-8.4388759059824603E-11</v>
      </c>
      <c r="K1829" s="115">
        <v>7.0561051137876499E-11</v>
      </c>
      <c r="L1829" s="115">
        <v>-4.4854641151654101E-11</v>
      </c>
      <c r="M1829" s="115">
        <v>4.9241809175030002E-11</v>
      </c>
    </row>
    <row r="1830" spans="1:13" x14ac:dyDescent="0.35">
      <c r="A1830" s="1" t="s">
        <v>36</v>
      </c>
      <c r="B1830" s="1">
        <v>1717</v>
      </c>
      <c r="C1830" s="1" t="s">
        <v>43</v>
      </c>
      <c r="D1830" s="43">
        <v>27</v>
      </c>
      <c r="F1830">
        <v>1829</v>
      </c>
      <c r="G1830" s="115">
        <v>1.5286837692554199E-12</v>
      </c>
      <c r="H1830" s="115">
        <v>1.2698541592711399E-12</v>
      </c>
      <c r="I1830" s="115">
        <v>2.2676209231856E-11</v>
      </c>
      <c r="J1830" s="115">
        <v>-7.9524635585791701E-11</v>
      </c>
      <c r="K1830" s="115">
        <v>7.4206983283260406E-11</v>
      </c>
      <c r="L1830" s="115">
        <v>-4.3292718349463897E-11</v>
      </c>
      <c r="M1830" s="115">
        <v>5.0241013460415E-11</v>
      </c>
    </row>
    <row r="1831" spans="1:13" x14ac:dyDescent="0.35">
      <c r="A1831" s="1" t="s">
        <v>36</v>
      </c>
      <c r="B1831" s="1">
        <v>1718</v>
      </c>
      <c r="C1831" s="1" t="s">
        <v>43</v>
      </c>
      <c r="D1831" s="43">
        <v>28</v>
      </c>
      <c r="F1831">
        <v>1830</v>
      </c>
      <c r="G1831" s="115">
        <v>-2.5825440824597102E-13</v>
      </c>
      <c r="H1831" s="115">
        <v>2.4364523591066298E-13</v>
      </c>
      <c r="I1831" s="115">
        <v>2.2631722916530299E-11</v>
      </c>
      <c r="J1831" s="115">
        <v>-8.0526657778996005E-11</v>
      </c>
      <c r="K1831" s="115">
        <v>7.3468022581966902E-11</v>
      </c>
      <c r="L1831" s="115">
        <v>-4.5507079310721298E-11</v>
      </c>
      <c r="M1831" s="115">
        <v>4.8498575103177597E-11</v>
      </c>
    </row>
    <row r="1832" spans="1:13" x14ac:dyDescent="0.35">
      <c r="A1832" s="1" t="s">
        <v>36</v>
      </c>
      <c r="B1832" s="1">
        <v>1719</v>
      </c>
      <c r="C1832" s="1" t="s">
        <v>43</v>
      </c>
      <c r="D1832" s="43">
        <v>29</v>
      </c>
      <c r="F1832">
        <v>1831</v>
      </c>
      <c r="G1832" s="115">
        <v>-1.4388292751279099E-13</v>
      </c>
      <c r="H1832" s="115">
        <v>3.8251765199262799E-13</v>
      </c>
      <c r="I1832" s="115">
        <v>2.1915898192491401E-11</v>
      </c>
      <c r="J1832" s="115">
        <v>-6.5911053980387298E-11</v>
      </c>
      <c r="K1832" s="115">
        <v>7.1339514776076502E-11</v>
      </c>
      <c r="L1832" s="115">
        <v>-4.39360244585983E-11</v>
      </c>
      <c r="M1832" s="115">
        <v>4.6231344491878698E-11</v>
      </c>
    </row>
    <row r="1833" spans="1:13" x14ac:dyDescent="0.35">
      <c r="A1833" s="1" t="s">
        <v>36</v>
      </c>
      <c r="B1833" s="1">
        <v>1720</v>
      </c>
      <c r="C1833" s="1" t="s">
        <v>43</v>
      </c>
      <c r="D1833" s="43">
        <v>30</v>
      </c>
      <c r="F1833">
        <v>1832</v>
      </c>
      <c r="G1833" s="115">
        <v>-5.1970890813089601E-13</v>
      </c>
      <c r="H1833" s="115">
        <v>-3.1916723791990499E-13</v>
      </c>
      <c r="I1833" s="115">
        <v>2.0820565078131398E-11</v>
      </c>
      <c r="J1833" s="115">
        <v>-6.6569556989086999E-11</v>
      </c>
      <c r="K1833" s="115">
        <v>7.4251741923755906E-11</v>
      </c>
      <c r="L1833" s="115">
        <v>-4.0515728986032599E-11</v>
      </c>
      <c r="M1833" s="115">
        <v>4.2540750176100202E-11</v>
      </c>
    </row>
    <row r="1834" spans="1:13" x14ac:dyDescent="0.35">
      <c r="A1834" s="1" t="s">
        <v>36</v>
      </c>
      <c r="B1834" s="1">
        <v>1721</v>
      </c>
      <c r="C1834" s="1" t="s">
        <v>43</v>
      </c>
      <c r="D1834" s="43">
        <v>31</v>
      </c>
      <c r="F1834">
        <v>1833</v>
      </c>
      <c r="G1834" s="115">
        <v>1.2114805828060999E-13</v>
      </c>
      <c r="H1834" s="115">
        <v>-1.4868844384942801E-14</v>
      </c>
      <c r="I1834" s="115">
        <v>2.15388860518276E-11</v>
      </c>
      <c r="J1834" s="115">
        <v>-6.2704563711587904E-11</v>
      </c>
      <c r="K1834" s="115">
        <v>7.16081742090713E-11</v>
      </c>
      <c r="L1834" s="115">
        <v>-4.3403393614979201E-11</v>
      </c>
      <c r="M1834" s="115">
        <v>4.3368339334615301E-11</v>
      </c>
    </row>
    <row r="1835" spans="1:13" x14ac:dyDescent="0.35">
      <c r="A1835" s="1" t="s">
        <v>36</v>
      </c>
      <c r="B1835" s="1">
        <v>1722</v>
      </c>
      <c r="C1835" s="1" t="s">
        <v>43</v>
      </c>
      <c r="D1835" s="43">
        <v>32</v>
      </c>
      <c r="F1835">
        <v>1834</v>
      </c>
      <c r="G1835" s="115">
        <v>6.1398351227176801E-13</v>
      </c>
      <c r="H1835" s="115">
        <v>2.38669422936814E-13</v>
      </c>
      <c r="I1835" s="115">
        <v>1.9991397790245999E-11</v>
      </c>
      <c r="J1835" s="115">
        <v>-6.2331726871032398E-11</v>
      </c>
      <c r="K1835" s="115">
        <v>6.5638066509825404E-11</v>
      </c>
      <c r="L1835" s="115">
        <v>-4.0358706408934701E-11</v>
      </c>
      <c r="M1835" s="115">
        <v>4.01817749692648E-11</v>
      </c>
    </row>
    <row r="1836" spans="1:13" x14ac:dyDescent="0.35">
      <c r="A1836" s="1" t="s">
        <v>36</v>
      </c>
      <c r="B1836" s="1">
        <v>1723</v>
      </c>
      <c r="C1836" s="1" t="s">
        <v>43</v>
      </c>
      <c r="D1836" s="43">
        <v>33</v>
      </c>
      <c r="F1836">
        <v>1835</v>
      </c>
      <c r="G1836" s="115">
        <v>-1.1853484630660899E-12</v>
      </c>
      <c r="H1836" s="115">
        <v>-5.6055285057954398E-14</v>
      </c>
      <c r="I1836" s="115">
        <v>2.1144756623651601E-11</v>
      </c>
      <c r="J1836" s="115">
        <v>-6.3471468600613099E-11</v>
      </c>
      <c r="K1836" s="115">
        <v>7.2909020352304999E-11</v>
      </c>
      <c r="L1836" s="115">
        <v>-3.9897668518949797E-11</v>
      </c>
      <c r="M1836" s="115">
        <v>4.4102571872614799E-11</v>
      </c>
    </row>
    <row r="1837" spans="1:13" x14ac:dyDescent="0.35">
      <c r="A1837" s="1" t="s">
        <v>36</v>
      </c>
      <c r="B1837" s="1">
        <v>1724</v>
      </c>
      <c r="C1837" s="1" t="s">
        <v>43</v>
      </c>
      <c r="D1837" s="43">
        <v>34</v>
      </c>
      <c r="F1837">
        <v>1836</v>
      </c>
      <c r="G1837" s="115">
        <v>-9.7190710195093293E-13</v>
      </c>
      <c r="H1837" s="115">
        <v>-6.1239468554889597E-13</v>
      </c>
      <c r="I1837" s="115">
        <v>2.1615772191664899E-11</v>
      </c>
      <c r="J1837" s="115">
        <v>-7.0468684462732906E-11</v>
      </c>
      <c r="K1837" s="115">
        <v>6.1684157873829194E-11</v>
      </c>
      <c r="L1837" s="115">
        <v>-4.0061792922588098E-11</v>
      </c>
      <c r="M1837" s="115">
        <v>4.6145901043990398E-11</v>
      </c>
    </row>
    <row r="1838" spans="1:13" x14ac:dyDescent="0.35">
      <c r="A1838" s="1" t="s">
        <v>36</v>
      </c>
      <c r="B1838" s="1">
        <v>1725</v>
      </c>
      <c r="C1838" s="1" t="s">
        <v>43</v>
      </c>
      <c r="D1838" s="43">
        <v>35</v>
      </c>
      <c r="F1838">
        <v>1837</v>
      </c>
      <c r="G1838" s="115">
        <v>4.3890388756124398E-13</v>
      </c>
      <c r="H1838" s="115">
        <v>4.1357896152988602E-13</v>
      </c>
      <c r="I1838" s="115">
        <v>1.99845756861766E-11</v>
      </c>
      <c r="J1838" s="115">
        <v>-6.8554955147587396E-11</v>
      </c>
      <c r="K1838" s="115">
        <v>5.6588739536616301E-11</v>
      </c>
      <c r="L1838" s="115">
        <v>-4.4339662808558997E-11</v>
      </c>
      <c r="M1838" s="115">
        <v>3.9453959469866002E-11</v>
      </c>
    </row>
    <row r="1839" spans="1:13" x14ac:dyDescent="0.35">
      <c r="A1839" s="1" t="s">
        <v>36</v>
      </c>
      <c r="B1839" s="1">
        <v>1726</v>
      </c>
      <c r="C1839" s="1" t="s">
        <v>43</v>
      </c>
      <c r="D1839" s="43">
        <v>36</v>
      </c>
      <c r="F1839">
        <v>1838</v>
      </c>
      <c r="G1839" s="115">
        <v>-9.1774208144336203E-13</v>
      </c>
      <c r="H1839" s="115">
        <v>-5.3415071376471099E-17</v>
      </c>
      <c r="I1839" s="115">
        <v>2.0602771442078098E-11</v>
      </c>
      <c r="J1839" s="115">
        <v>-5.9338834583195805E-11</v>
      </c>
      <c r="K1839" s="115">
        <v>5.9728975690645903E-11</v>
      </c>
      <c r="L1839" s="115">
        <v>-4.0048674712525299E-11</v>
      </c>
      <c r="M1839" s="115">
        <v>4.2263894124246002E-11</v>
      </c>
    </row>
    <row r="1840" spans="1:13" x14ac:dyDescent="0.35">
      <c r="A1840" s="1" t="s">
        <v>36</v>
      </c>
      <c r="B1840" s="1">
        <v>1727</v>
      </c>
      <c r="C1840" s="1" t="s">
        <v>43</v>
      </c>
      <c r="D1840" s="43">
        <v>37</v>
      </c>
      <c r="F1840">
        <v>1839</v>
      </c>
      <c r="G1840" s="115">
        <v>-1.2705923713513199E-13</v>
      </c>
      <c r="H1840" s="115">
        <v>1.9717828608226099E-13</v>
      </c>
      <c r="I1840" s="115">
        <v>2.07100929993901E-11</v>
      </c>
      <c r="J1840" s="115">
        <v>-6.7160023417095404E-11</v>
      </c>
      <c r="K1840" s="115">
        <v>6.5960353186212096E-11</v>
      </c>
      <c r="L1840" s="115">
        <v>-4.2027936378008402E-11</v>
      </c>
      <c r="M1840" s="115">
        <v>4.0999563981702798E-11</v>
      </c>
    </row>
    <row r="1841" spans="1:13" x14ac:dyDescent="0.35">
      <c r="A1841" s="1" t="s">
        <v>36</v>
      </c>
      <c r="B1841" s="1">
        <v>1728</v>
      </c>
      <c r="C1841" s="1" t="s">
        <v>43</v>
      </c>
      <c r="D1841" s="43">
        <v>38</v>
      </c>
      <c r="F1841">
        <v>1840</v>
      </c>
      <c r="G1841" s="115">
        <v>1.3594650656105999E-13</v>
      </c>
      <c r="H1841" s="115">
        <v>3.89082920543894E-13</v>
      </c>
      <c r="I1841" s="115">
        <v>2.0719266149127401E-11</v>
      </c>
      <c r="J1841" s="115">
        <v>-6.4536160079365896E-11</v>
      </c>
      <c r="K1841" s="115">
        <v>6.5819100077162402E-11</v>
      </c>
      <c r="L1841" s="115">
        <v>-4.1459246637401097E-11</v>
      </c>
      <c r="M1841" s="115">
        <v>4.31060549117316E-11</v>
      </c>
    </row>
    <row r="1842" spans="1:13" x14ac:dyDescent="0.35">
      <c r="A1842" s="1" t="s">
        <v>36</v>
      </c>
      <c r="B1842" s="1">
        <v>1729</v>
      </c>
      <c r="C1842" s="1" t="s">
        <v>43</v>
      </c>
      <c r="D1842" s="43">
        <v>39</v>
      </c>
      <c r="F1842">
        <v>1841</v>
      </c>
      <c r="G1842" s="115">
        <v>3.4967668393263299E-13</v>
      </c>
      <c r="H1842" s="115">
        <v>2.1672801315884099E-13</v>
      </c>
      <c r="I1842" s="115">
        <v>2.0937831119979099E-11</v>
      </c>
      <c r="J1842" s="115">
        <v>-6.7057808708280405E-11</v>
      </c>
      <c r="K1842" s="115">
        <v>6.4840807210991298E-11</v>
      </c>
      <c r="L1842" s="115">
        <v>-4.0875270833088002E-11</v>
      </c>
      <c r="M1842" s="115">
        <v>4.1728347439430197E-11</v>
      </c>
    </row>
    <row r="1843" spans="1:13" x14ac:dyDescent="0.35">
      <c r="A1843" s="1" t="s">
        <v>36</v>
      </c>
      <c r="B1843" s="1">
        <v>1730</v>
      </c>
      <c r="C1843" s="1" t="s">
        <v>43</v>
      </c>
      <c r="D1843" s="43">
        <v>40</v>
      </c>
      <c r="F1843">
        <v>1842</v>
      </c>
      <c r="G1843" s="115">
        <v>5.4252827199362996E-13</v>
      </c>
      <c r="H1843" s="115">
        <v>1.9573241041800699E-13</v>
      </c>
      <c r="I1843" s="115">
        <v>2.0771512138912699E-11</v>
      </c>
      <c r="J1843" s="115">
        <v>-6.1345976911195503E-11</v>
      </c>
      <c r="K1843" s="115">
        <v>6.3944804858537694E-11</v>
      </c>
      <c r="L1843" s="115">
        <v>-4.2988249576492202E-11</v>
      </c>
      <c r="M1843" s="115">
        <v>3.94105174582628E-11</v>
      </c>
    </row>
    <row r="1844" spans="1:13" x14ac:dyDescent="0.35">
      <c r="A1844" s="1" t="s">
        <v>36</v>
      </c>
      <c r="B1844" s="1">
        <v>1731</v>
      </c>
      <c r="C1844" s="1" t="s">
        <v>43</v>
      </c>
      <c r="D1844" s="43">
        <v>41</v>
      </c>
      <c r="F1844">
        <v>1843</v>
      </c>
      <c r="G1844" s="115">
        <v>-3.4247693773319902E-13</v>
      </c>
      <c r="H1844" s="115">
        <v>3.4436675918778498E-13</v>
      </c>
      <c r="I1844" s="115">
        <v>2.15856396330977E-11</v>
      </c>
      <c r="J1844" s="115">
        <v>-6.33015061468701E-11</v>
      </c>
      <c r="K1844" s="115">
        <v>6.9193346013762904E-11</v>
      </c>
      <c r="L1844" s="115">
        <v>-4.1321506988042203E-11</v>
      </c>
      <c r="M1844" s="115">
        <v>4.0759124050913699E-11</v>
      </c>
    </row>
    <row r="1845" spans="1:13" x14ac:dyDescent="0.35">
      <c r="A1845" s="1" t="s">
        <v>36</v>
      </c>
      <c r="B1845" s="1">
        <v>1732</v>
      </c>
      <c r="C1845" s="1" t="s">
        <v>43</v>
      </c>
      <c r="D1845" s="43">
        <v>42</v>
      </c>
      <c r="F1845">
        <v>1844</v>
      </c>
      <c r="G1845" s="115">
        <v>1.0474787969806399E-12</v>
      </c>
      <c r="H1845" s="115">
        <v>3.38862154531232E-13</v>
      </c>
      <c r="I1845" s="115">
        <v>2.0760160385325499E-11</v>
      </c>
      <c r="J1845" s="115">
        <v>-5.8887467194211999E-11</v>
      </c>
      <c r="K1845" s="115">
        <v>5.9620671999193703E-11</v>
      </c>
      <c r="L1845" s="115">
        <v>-4.1951916931260803E-11</v>
      </c>
      <c r="M1845" s="115">
        <v>3.8791687808140201E-11</v>
      </c>
    </row>
    <row r="1846" spans="1:13" x14ac:dyDescent="0.35">
      <c r="A1846" s="1" t="s">
        <v>36</v>
      </c>
      <c r="B1846" s="1">
        <v>1733</v>
      </c>
      <c r="C1846" s="1" t="s">
        <v>43</v>
      </c>
      <c r="D1846" s="43">
        <v>43</v>
      </c>
      <c r="F1846">
        <v>1845</v>
      </c>
      <c r="G1846" s="115">
        <v>-1.30416079512233E-13</v>
      </c>
      <c r="H1846" s="115">
        <v>-4.1996501005221098E-13</v>
      </c>
      <c r="I1846" s="115">
        <v>2.03937976561149E-11</v>
      </c>
      <c r="J1846" s="115">
        <v>-5.88944621738229E-11</v>
      </c>
      <c r="K1846" s="115">
        <v>6.4178912283271901E-11</v>
      </c>
      <c r="L1846" s="115">
        <v>-4.0195265265778903E-11</v>
      </c>
      <c r="M1846" s="115">
        <v>4.0158003813533203E-11</v>
      </c>
    </row>
    <row r="1847" spans="1:13" x14ac:dyDescent="0.35">
      <c r="A1847" s="1" t="s">
        <v>36</v>
      </c>
      <c r="B1847" s="1">
        <v>1734</v>
      </c>
      <c r="C1847" s="1" t="s">
        <v>43</v>
      </c>
      <c r="D1847" s="43">
        <v>44</v>
      </c>
      <c r="F1847">
        <v>1846</v>
      </c>
      <c r="G1847" s="115">
        <v>-1.21586501947284E-12</v>
      </c>
      <c r="H1847" s="115">
        <v>-6.2754125746625902E-13</v>
      </c>
      <c r="I1847" s="115">
        <v>2.0821926725722001E-11</v>
      </c>
      <c r="J1847" s="115">
        <v>-5.9560482859126902E-11</v>
      </c>
      <c r="K1847" s="115">
        <v>6.66011780132838E-11</v>
      </c>
      <c r="L1847" s="115">
        <v>-4.1184028877582103E-11</v>
      </c>
      <c r="M1847" s="115">
        <v>4.1000394912526299E-11</v>
      </c>
    </row>
    <row r="1848" spans="1:13" x14ac:dyDescent="0.35">
      <c r="A1848" s="1" t="s">
        <v>36</v>
      </c>
      <c r="B1848" s="1">
        <v>1735</v>
      </c>
      <c r="C1848" s="1" t="s">
        <v>43</v>
      </c>
      <c r="D1848" s="43">
        <v>45</v>
      </c>
      <c r="F1848">
        <v>1847</v>
      </c>
      <c r="G1848" s="115">
        <v>1.5454734386224199E-12</v>
      </c>
      <c r="H1848" s="115">
        <v>1.4436420854862901E-12</v>
      </c>
      <c r="I1848" s="115">
        <v>2.2873314253215399E-11</v>
      </c>
      <c r="J1848" s="115">
        <v>-7.0077328417953194E-11</v>
      </c>
      <c r="K1848" s="115">
        <v>7.4033833147136998E-11</v>
      </c>
      <c r="L1848" s="115">
        <v>-4.3699972730020797E-11</v>
      </c>
      <c r="M1848" s="115">
        <v>4.9702157203340102E-11</v>
      </c>
    </row>
    <row r="1849" spans="1:13" x14ac:dyDescent="0.35">
      <c r="A1849" s="1" t="s">
        <v>36</v>
      </c>
      <c r="B1849" s="1">
        <v>1736</v>
      </c>
      <c r="C1849" s="1" t="s">
        <v>43</v>
      </c>
      <c r="D1849" s="43">
        <v>46</v>
      </c>
      <c r="F1849">
        <v>1848</v>
      </c>
      <c r="G1849" s="115">
        <v>6.5396911680206396E-13</v>
      </c>
      <c r="H1849" s="115">
        <v>6.6139966138459803E-13</v>
      </c>
      <c r="I1849" s="115">
        <v>2.1666781257157399E-11</v>
      </c>
      <c r="J1849" s="115">
        <v>-6.3459216526112105E-11</v>
      </c>
      <c r="K1849" s="115">
        <v>6.5375544631409797E-11</v>
      </c>
      <c r="L1849" s="115">
        <v>-4.2333384923576298E-11</v>
      </c>
      <c r="M1849" s="115">
        <v>4.4201358083283099E-11</v>
      </c>
    </row>
    <row r="1850" spans="1:13" x14ac:dyDescent="0.35">
      <c r="A1850" s="1" t="s">
        <v>36</v>
      </c>
      <c r="B1850" s="1">
        <v>1737</v>
      </c>
      <c r="C1850" s="1" t="s">
        <v>43</v>
      </c>
      <c r="D1850" s="43">
        <v>47</v>
      </c>
      <c r="F1850">
        <v>1849</v>
      </c>
      <c r="G1850" s="115">
        <v>1.08581457719006E-12</v>
      </c>
      <c r="H1850" s="115">
        <v>1.24458606366381E-12</v>
      </c>
      <c r="I1850" s="115">
        <v>2.2756733166192901E-11</v>
      </c>
      <c r="J1850" s="115">
        <v>-7.0716989903567397E-11</v>
      </c>
      <c r="K1850" s="115">
        <v>6.7739517244262495E-11</v>
      </c>
      <c r="L1850" s="115">
        <v>-4.5122960115352002E-11</v>
      </c>
      <c r="M1850" s="115">
        <v>4.7673757917316202E-11</v>
      </c>
    </row>
    <row r="1851" spans="1:13" x14ac:dyDescent="0.35">
      <c r="A1851" s="1" t="s">
        <v>36</v>
      </c>
      <c r="B1851" s="1">
        <v>1738</v>
      </c>
      <c r="C1851" s="1" t="s">
        <v>43</v>
      </c>
      <c r="D1851" s="43">
        <v>48</v>
      </c>
      <c r="F1851">
        <v>1850</v>
      </c>
      <c r="G1851" s="115">
        <v>4.11101881545025E-13</v>
      </c>
      <c r="H1851" s="115">
        <v>-6.6195972630914002E-13</v>
      </c>
      <c r="I1851" s="115">
        <v>2.2522609642362899E-11</v>
      </c>
      <c r="J1851" s="115">
        <v>-6.5351261954769199E-11</v>
      </c>
      <c r="K1851" s="115">
        <v>7.1486231977844897E-11</v>
      </c>
      <c r="L1851" s="115">
        <v>-4.5541732589507599E-11</v>
      </c>
      <c r="M1851" s="115">
        <v>4.2105281477381997E-11</v>
      </c>
    </row>
    <row r="1852" spans="1:13" x14ac:dyDescent="0.35">
      <c r="A1852" s="1" t="s">
        <v>36</v>
      </c>
      <c r="B1852" s="1">
        <v>1739</v>
      </c>
      <c r="C1852" s="1" t="s">
        <v>43</v>
      </c>
      <c r="D1852" s="43">
        <v>49</v>
      </c>
      <c r="F1852">
        <v>1851</v>
      </c>
      <c r="G1852" s="115">
        <v>3.2004719710006399E-14</v>
      </c>
      <c r="H1852" s="115">
        <v>-6.2352928434380802E-13</v>
      </c>
      <c r="I1852" s="115">
        <v>2.21875643846351E-11</v>
      </c>
      <c r="J1852" s="115">
        <v>-6.9439622824345603E-11</v>
      </c>
      <c r="K1852" s="115">
        <v>6.7175625679568199E-11</v>
      </c>
      <c r="L1852" s="115">
        <v>-4.71856738648669E-11</v>
      </c>
      <c r="M1852" s="115">
        <v>4.3593249569838297E-11</v>
      </c>
    </row>
    <row r="1853" spans="1:13" x14ac:dyDescent="0.35">
      <c r="A1853" s="1" t="s">
        <v>36</v>
      </c>
      <c r="B1853" s="1">
        <v>1740</v>
      </c>
      <c r="C1853" s="1" t="s">
        <v>43</v>
      </c>
      <c r="D1853" s="43">
        <v>50</v>
      </c>
      <c r="F1853">
        <v>1852</v>
      </c>
      <c r="G1853" s="115">
        <v>-9.8556021618686305E-14</v>
      </c>
      <c r="H1853" s="115">
        <v>7.6059624940769099E-13</v>
      </c>
      <c r="I1853" s="115">
        <v>2.3484138576321199E-11</v>
      </c>
      <c r="J1853" s="115">
        <v>-7.61079711767908E-11</v>
      </c>
      <c r="K1853" s="115">
        <v>7.4742050258355298E-11</v>
      </c>
      <c r="L1853" s="115">
        <v>-4.7094199874479798E-11</v>
      </c>
      <c r="M1853" s="115">
        <v>4.6607821358162003E-11</v>
      </c>
    </row>
    <row r="1854" spans="1:13" x14ac:dyDescent="0.35">
      <c r="A1854" s="1" t="s">
        <v>36</v>
      </c>
      <c r="B1854" s="1">
        <v>1741</v>
      </c>
      <c r="C1854" s="1" t="s">
        <v>43</v>
      </c>
      <c r="D1854" s="43">
        <v>51</v>
      </c>
      <c r="F1854">
        <v>1853</v>
      </c>
      <c r="G1854" s="115">
        <v>4.3527372827974099E-13</v>
      </c>
      <c r="H1854" s="115">
        <v>3.4210422999604801E-13</v>
      </c>
      <c r="I1854" s="115">
        <v>2.4321866382104899E-11</v>
      </c>
      <c r="J1854" s="115">
        <v>-8.0140569426154695E-11</v>
      </c>
      <c r="K1854" s="115">
        <v>7.3154179320100598E-11</v>
      </c>
      <c r="L1854" s="115">
        <v>-5.1207925141282198E-11</v>
      </c>
      <c r="M1854" s="115">
        <v>5.01596443087309E-11</v>
      </c>
    </row>
    <row r="1855" spans="1:13" x14ac:dyDescent="0.35">
      <c r="A1855" s="1" t="s">
        <v>36</v>
      </c>
      <c r="B1855" s="1">
        <v>1742</v>
      </c>
      <c r="C1855" s="1" t="s">
        <v>43</v>
      </c>
      <c r="D1855" s="43">
        <v>52</v>
      </c>
      <c r="F1855">
        <v>1854</v>
      </c>
      <c r="G1855" s="115">
        <v>-2.5183598068839598E-13</v>
      </c>
      <c r="H1855" s="115">
        <v>-6.0868328659031697E-13</v>
      </c>
      <c r="I1855" s="115">
        <v>2.44987598923219E-11</v>
      </c>
      <c r="J1855" s="115">
        <v>-7.1257021509353394E-11</v>
      </c>
      <c r="K1855" s="115">
        <v>8.1130506300028299E-11</v>
      </c>
      <c r="L1855" s="115">
        <v>-4.8759753913165198E-11</v>
      </c>
      <c r="M1855" s="115">
        <v>5.0802792699392198E-11</v>
      </c>
    </row>
    <row r="1856" spans="1:13" x14ac:dyDescent="0.35">
      <c r="A1856" s="1" t="s">
        <v>36</v>
      </c>
      <c r="B1856" s="1">
        <v>1743</v>
      </c>
      <c r="C1856" s="1" t="s">
        <v>43</v>
      </c>
      <c r="D1856" s="43">
        <v>53</v>
      </c>
      <c r="F1856">
        <v>1855</v>
      </c>
      <c r="G1856" s="115">
        <v>6.5211651322020396E-13</v>
      </c>
      <c r="H1856" s="115">
        <v>1.5343160768389001E-12</v>
      </c>
      <c r="I1856" s="115">
        <v>2.4446597390503599E-11</v>
      </c>
      <c r="J1856" s="115">
        <v>-7.8632530766771797E-11</v>
      </c>
      <c r="K1856" s="115">
        <v>8.2107836769503098E-11</v>
      </c>
      <c r="L1856" s="115">
        <v>-4.5037285977050802E-11</v>
      </c>
      <c r="M1856" s="115">
        <v>5.1793020089729401E-11</v>
      </c>
    </row>
    <row r="1857" spans="1:13" x14ac:dyDescent="0.35">
      <c r="A1857" s="1" t="s">
        <v>36</v>
      </c>
      <c r="B1857" s="1">
        <v>1744</v>
      </c>
      <c r="C1857" s="1" t="s">
        <v>43</v>
      </c>
      <c r="D1857" s="43">
        <v>54</v>
      </c>
      <c r="F1857">
        <v>1856</v>
      </c>
      <c r="G1857" s="115">
        <v>-1.7631462643787699E-13</v>
      </c>
      <c r="H1857" s="115">
        <v>-7.9868027010593304E-13</v>
      </c>
      <c r="I1857" s="115">
        <v>2.3803984005760699E-11</v>
      </c>
      <c r="J1857" s="115">
        <v>-7.7150832497528099E-11</v>
      </c>
      <c r="K1857" s="115">
        <v>8.8994721354175706E-11</v>
      </c>
      <c r="L1857" s="115">
        <v>-4.80926619701874E-11</v>
      </c>
      <c r="M1857" s="115">
        <v>4.6758367834102702E-11</v>
      </c>
    </row>
    <row r="1858" spans="1:13" x14ac:dyDescent="0.35">
      <c r="A1858" s="1" t="s">
        <v>36</v>
      </c>
      <c r="B1858" s="1">
        <v>1745</v>
      </c>
      <c r="C1858" s="1" t="s">
        <v>43</v>
      </c>
      <c r="D1858" s="43">
        <v>55</v>
      </c>
      <c r="F1858">
        <v>1857</v>
      </c>
      <c r="G1858" s="115">
        <v>-8.63154991981227E-13</v>
      </c>
      <c r="H1858" s="115">
        <v>-1.24310030769687E-12</v>
      </c>
      <c r="I1858" s="115">
        <v>2.6193917273150801E-11</v>
      </c>
      <c r="J1858" s="115">
        <v>-8.9521463338385697E-11</v>
      </c>
      <c r="K1858" s="115">
        <v>8.0086525583090595E-11</v>
      </c>
      <c r="L1858" s="115">
        <v>-5.4192161629425099E-11</v>
      </c>
      <c r="M1858" s="115">
        <v>5.2904203152967702E-11</v>
      </c>
    </row>
    <row r="1859" spans="1:13" x14ac:dyDescent="0.35">
      <c r="A1859" s="1" t="s">
        <v>36</v>
      </c>
      <c r="B1859" s="1">
        <v>1746</v>
      </c>
      <c r="C1859" s="1" t="s">
        <v>43</v>
      </c>
      <c r="D1859" s="43">
        <v>56</v>
      </c>
      <c r="F1859">
        <v>1858</v>
      </c>
      <c r="G1859" s="115">
        <v>2.5265117601946997E-13</v>
      </c>
      <c r="H1859" s="115">
        <v>4.0172308476333902E-13</v>
      </c>
      <c r="I1859" s="115">
        <v>2.5402363457032499E-11</v>
      </c>
      <c r="J1859" s="115">
        <v>-7.8724416106154806E-11</v>
      </c>
      <c r="K1859" s="115">
        <v>7.75004261913834E-11</v>
      </c>
      <c r="L1859" s="115">
        <v>-5.0383687841411299E-11</v>
      </c>
      <c r="M1859" s="115">
        <v>5.4948977828343899E-11</v>
      </c>
    </row>
    <row r="1860" spans="1:13" x14ac:dyDescent="0.35">
      <c r="A1860" s="1" t="s">
        <v>36</v>
      </c>
      <c r="B1860" s="1">
        <v>1747</v>
      </c>
      <c r="C1860" s="1" t="s">
        <v>43</v>
      </c>
      <c r="D1860" s="43">
        <v>57</v>
      </c>
      <c r="F1860">
        <v>1859</v>
      </c>
      <c r="G1860" s="115">
        <v>5.9926854475342501E-13</v>
      </c>
      <c r="H1860" s="115">
        <v>1.5105722531729701E-12</v>
      </c>
      <c r="I1860" s="115">
        <v>2.58477771087362E-11</v>
      </c>
      <c r="J1860" s="115">
        <v>-8.6051672136552305E-11</v>
      </c>
      <c r="K1860" s="115">
        <v>8.2672924422130098E-11</v>
      </c>
      <c r="L1860" s="115">
        <v>-4.9244246404140102E-11</v>
      </c>
      <c r="M1860" s="115">
        <v>5.8320483837855094E-11</v>
      </c>
    </row>
    <row r="1861" spans="1:13" x14ac:dyDescent="0.35">
      <c r="A1861" s="1" t="s">
        <v>36</v>
      </c>
      <c r="B1861" s="1">
        <v>1748</v>
      </c>
      <c r="C1861" s="1" t="s">
        <v>43</v>
      </c>
      <c r="D1861" s="43">
        <v>58</v>
      </c>
      <c r="F1861">
        <v>1860</v>
      </c>
      <c r="G1861" s="115">
        <v>-8.89290301914692E-13</v>
      </c>
      <c r="H1861" s="115">
        <v>-7.2635891750419999E-13</v>
      </c>
      <c r="I1861" s="115">
        <v>2.4607415322092401E-11</v>
      </c>
      <c r="J1861" s="115">
        <v>-7.3605300262639104E-11</v>
      </c>
      <c r="K1861" s="115">
        <v>7.1749348289822098E-11</v>
      </c>
      <c r="L1861" s="115">
        <v>-5.1536797687195102E-11</v>
      </c>
      <c r="M1861" s="115">
        <v>5.2439286609268201E-11</v>
      </c>
    </row>
    <row r="1862" spans="1:13" x14ac:dyDescent="0.35">
      <c r="A1862" s="1" t="s">
        <v>36</v>
      </c>
      <c r="B1862" s="1">
        <v>1749</v>
      </c>
      <c r="C1862" s="1" t="s">
        <v>43</v>
      </c>
      <c r="D1862" s="43">
        <v>59</v>
      </c>
      <c r="F1862">
        <v>1861</v>
      </c>
      <c r="G1862" s="115">
        <v>1.9017263646462301E-13</v>
      </c>
      <c r="H1862" s="115">
        <v>-1.5808285282754499E-13</v>
      </c>
      <c r="I1862" s="115">
        <v>2.5423154141659801E-11</v>
      </c>
      <c r="J1862" s="115">
        <v>-7.6080486416356198E-11</v>
      </c>
      <c r="K1862" s="115">
        <v>7.5097693509642206E-11</v>
      </c>
      <c r="L1862" s="115">
        <v>-5.1444570179063898E-11</v>
      </c>
      <c r="M1862" s="115">
        <v>5.35668867284984E-11</v>
      </c>
    </row>
    <row r="1863" spans="1:13" x14ac:dyDescent="0.35">
      <c r="A1863" s="1" t="s">
        <v>36</v>
      </c>
      <c r="B1863" s="1">
        <v>1750</v>
      </c>
      <c r="C1863" s="1" t="s">
        <v>43</v>
      </c>
      <c r="D1863" s="43">
        <v>60</v>
      </c>
      <c r="F1863">
        <v>1862</v>
      </c>
      <c r="G1863" s="115">
        <v>2.17909540784441E-13</v>
      </c>
      <c r="H1863" s="115">
        <v>-4.78968568252692E-13</v>
      </c>
      <c r="I1863" s="115">
        <v>2.15131464598292E-11</v>
      </c>
      <c r="J1863" s="115">
        <v>-6.9049773538159094E-11</v>
      </c>
      <c r="K1863" s="115">
        <v>8.3372007371153195E-11</v>
      </c>
      <c r="L1863" s="115">
        <v>-4.2905003780216297E-11</v>
      </c>
      <c r="M1863" s="115">
        <v>4.49867856132585E-11</v>
      </c>
    </row>
    <row r="1864" spans="1:13" x14ac:dyDescent="0.35">
      <c r="A1864" s="1" t="s">
        <v>36</v>
      </c>
      <c r="B1864" s="1">
        <v>1751</v>
      </c>
      <c r="C1864" s="1" t="s">
        <v>43</v>
      </c>
      <c r="D1864" s="43">
        <v>61</v>
      </c>
      <c r="F1864">
        <v>1863</v>
      </c>
      <c r="G1864" s="115">
        <v>-2.7730892825037102E-13</v>
      </c>
      <c r="H1864" s="115">
        <v>-5.5237673733686001E-14</v>
      </c>
      <c r="I1864" s="115">
        <v>2.3049542797970802E-11</v>
      </c>
      <c r="J1864" s="115">
        <v>-7.4079198655167299E-11</v>
      </c>
      <c r="K1864" s="115">
        <v>8.0493173410795005E-11</v>
      </c>
      <c r="L1864" s="115">
        <v>-4.6240340300533402E-11</v>
      </c>
      <c r="M1864" s="115">
        <v>4.8659702963320898E-11</v>
      </c>
    </row>
    <row r="1865" spans="1:13" x14ac:dyDescent="0.35">
      <c r="A1865" s="1" t="s">
        <v>36</v>
      </c>
      <c r="B1865" s="1">
        <v>1752</v>
      </c>
      <c r="C1865" s="1" t="s">
        <v>43</v>
      </c>
      <c r="D1865" s="43">
        <v>62</v>
      </c>
      <c r="F1865">
        <v>1864</v>
      </c>
      <c r="G1865" s="115">
        <v>5.6564006417873805E-13</v>
      </c>
      <c r="H1865" s="115">
        <v>9.0043218308138197E-14</v>
      </c>
      <c r="I1865" s="115">
        <v>2.2775805669344699E-11</v>
      </c>
      <c r="J1865" s="115">
        <v>-6.7163992020432106E-11</v>
      </c>
      <c r="K1865" s="115">
        <v>8.4636350774017305E-11</v>
      </c>
      <c r="L1865" s="115">
        <v>-4.7312154837072703E-11</v>
      </c>
      <c r="M1865" s="115">
        <v>4.6310841116283099E-11</v>
      </c>
    </row>
    <row r="1866" spans="1:13" x14ac:dyDescent="0.35">
      <c r="A1866" s="1" t="s">
        <v>36</v>
      </c>
      <c r="B1866" s="1">
        <v>1753</v>
      </c>
      <c r="C1866" s="1" t="s">
        <v>43</v>
      </c>
      <c r="D1866" s="43">
        <v>63</v>
      </c>
      <c r="F1866">
        <v>1865</v>
      </c>
      <c r="G1866" s="115">
        <v>6.39459753274053E-13</v>
      </c>
      <c r="H1866" s="115">
        <v>5.8128463897679505E-13</v>
      </c>
      <c r="I1866" s="115">
        <v>2.2918835426949102E-11</v>
      </c>
      <c r="J1866" s="115">
        <v>-6.8458633515259794E-11</v>
      </c>
      <c r="K1866" s="115">
        <v>7.4834146173089395E-11</v>
      </c>
      <c r="L1866" s="115">
        <v>-4.5887690190641699E-11</v>
      </c>
      <c r="M1866" s="115">
        <v>4.8762767347463003E-11</v>
      </c>
    </row>
    <row r="1867" spans="1:13" x14ac:dyDescent="0.35">
      <c r="A1867" s="1" t="s">
        <v>36</v>
      </c>
      <c r="B1867" s="1">
        <v>1754</v>
      </c>
      <c r="C1867" s="1" t="s">
        <v>43</v>
      </c>
      <c r="D1867" s="43">
        <v>64</v>
      </c>
      <c r="F1867">
        <v>1866</v>
      </c>
      <c r="G1867" s="115">
        <v>-1.48696530135359E-12</v>
      </c>
      <c r="H1867" s="115">
        <v>-1.6161579270538899E-12</v>
      </c>
      <c r="I1867" s="115">
        <v>2.1442208322921001E-11</v>
      </c>
      <c r="J1867" s="115">
        <v>-7.6925203445459704E-11</v>
      </c>
      <c r="K1867" s="115">
        <v>6.2709640408132706E-11</v>
      </c>
      <c r="L1867" s="115">
        <v>-4.3252417766718697E-11</v>
      </c>
      <c r="M1867" s="115">
        <v>4.5029220751362699E-11</v>
      </c>
    </row>
    <row r="1868" spans="1:13" x14ac:dyDescent="0.35">
      <c r="A1868" s="1" t="s">
        <v>36</v>
      </c>
      <c r="B1868" s="1">
        <v>1755</v>
      </c>
      <c r="C1868" s="1" t="s">
        <v>43</v>
      </c>
      <c r="D1868" s="43">
        <v>65</v>
      </c>
      <c r="F1868">
        <v>1867</v>
      </c>
      <c r="G1868" s="115">
        <v>-9.7932614133082005E-13</v>
      </c>
      <c r="H1868" s="115">
        <v>-5.6079679248390199E-13</v>
      </c>
      <c r="I1868" s="115">
        <v>2.1137552249953401E-11</v>
      </c>
      <c r="J1868" s="115">
        <v>-6.5227105853094197E-11</v>
      </c>
      <c r="K1868" s="115">
        <v>6.6184158540166395E-11</v>
      </c>
      <c r="L1868" s="115">
        <v>-4.3544435509713702E-11</v>
      </c>
      <c r="M1868" s="115">
        <v>4.0283691780211701E-11</v>
      </c>
    </row>
    <row r="1869" spans="1:13" x14ac:dyDescent="0.35">
      <c r="A1869" s="1" t="s">
        <v>36</v>
      </c>
      <c r="B1869" s="1">
        <v>1756</v>
      </c>
      <c r="C1869" s="1" t="s">
        <v>43</v>
      </c>
      <c r="D1869" s="43">
        <v>66</v>
      </c>
      <c r="F1869">
        <v>1868</v>
      </c>
      <c r="G1869" s="115">
        <v>1.0548862056561401E-12</v>
      </c>
      <c r="H1869" s="115">
        <v>5.2747855598336205E-13</v>
      </c>
      <c r="I1869" s="115">
        <v>2.06064542624002E-11</v>
      </c>
      <c r="J1869" s="115">
        <v>-6.3077810834931701E-11</v>
      </c>
      <c r="K1869" s="115">
        <v>7.4158977392488299E-11</v>
      </c>
      <c r="L1869" s="115">
        <v>-4.2796338432721601E-11</v>
      </c>
      <c r="M1869" s="115">
        <v>4.2375656677613497E-11</v>
      </c>
    </row>
    <row r="1870" spans="1:13" x14ac:dyDescent="0.35">
      <c r="A1870" s="1" t="s">
        <v>36</v>
      </c>
      <c r="B1870" s="1">
        <v>1757</v>
      </c>
      <c r="C1870" s="1" t="s">
        <v>43</v>
      </c>
      <c r="D1870" s="43">
        <v>67</v>
      </c>
      <c r="F1870">
        <v>1869</v>
      </c>
      <c r="G1870" s="115">
        <v>-7.2727849325576003E-13</v>
      </c>
      <c r="H1870" s="115">
        <v>-5.2273148611899499E-13</v>
      </c>
      <c r="I1870" s="115">
        <v>1.9317412354516301E-11</v>
      </c>
      <c r="J1870" s="115">
        <v>-5.9377572963344196E-11</v>
      </c>
      <c r="K1870" s="115">
        <v>6.9003040247674294E-11</v>
      </c>
      <c r="L1870" s="115">
        <v>-3.8618383248531503E-11</v>
      </c>
      <c r="M1870" s="115">
        <v>3.9586878656620497E-11</v>
      </c>
    </row>
    <row r="1871" spans="1:13" x14ac:dyDescent="0.35">
      <c r="A1871" s="1" t="s">
        <v>36</v>
      </c>
      <c r="B1871" s="1">
        <v>1758</v>
      </c>
      <c r="C1871" s="1" t="s">
        <v>43</v>
      </c>
      <c r="D1871" s="43">
        <v>68</v>
      </c>
      <c r="F1871">
        <v>1870</v>
      </c>
      <c r="G1871" s="115">
        <v>8.4638851984464E-13</v>
      </c>
      <c r="H1871" s="115">
        <v>6.5357106127118899E-13</v>
      </c>
      <c r="I1871" s="115">
        <v>2.0097296249058001E-11</v>
      </c>
      <c r="J1871" s="115">
        <v>-6.6239051288153598E-11</v>
      </c>
      <c r="K1871" s="115">
        <v>5.73828023600562E-11</v>
      </c>
      <c r="L1871" s="115">
        <v>-4.1095040539763899E-11</v>
      </c>
      <c r="M1871" s="115">
        <v>4.0863170347388699E-11</v>
      </c>
    </row>
    <row r="1872" spans="1:13" x14ac:dyDescent="0.35">
      <c r="A1872" s="1" t="s">
        <v>36</v>
      </c>
      <c r="B1872" s="1">
        <v>1759</v>
      </c>
      <c r="C1872" s="1" t="s">
        <v>43</v>
      </c>
      <c r="D1872" s="43">
        <v>69</v>
      </c>
      <c r="F1872">
        <v>1871</v>
      </c>
      <c r="G1872" s="115">
        <v>-9.3785240150212895E-14</v>
      </c>
      <c r="H1872" s="115">
        <v>-2.9827803352929299E-13</v>
      </c>
      <c r="I1872" s="115">
        <v>2.0228986445572799E-11</v>
      </c>
      <c r="J1872" s="115">
        <v>-6.1182266234198101E-11</v>
      </c>
      <c r="K1872" s="115">
        <v>5.99309639172893E-11</v>
      </c>
      <c r="L1872" s="115">
        <v>-4.0038214544703398E-11</v>
      </c>
      <c r="M1872" s="115">
        <v>3.8995741512797998E-11</v>
      </c>
    </row>
    <row r="1873" spans="1:13" x14ac:dyDescent="0.35">
      <c r="A1873" s="1" t="s">
        <v>36</v>
      </c>
      <c r="B1873" s="1">
        <v>1760</v>
      </c>
      <c r="C1873" s="1" t="s">
        <v>43</v>
      </c>
      <c r="D1873" s="43">
        <v>70</v>
      </c>
      <c r="F1873">
        <v>1872</v>
      </c>
      <c r="G1873" s="115">
        <v>-3.9218135180855702E-13</v>
      </c>
      <c r="H1873" s="115">
        <v>5.1932849654523404E-13</v>
      </c>
      <c r="I1873" s="115">
        <v>2.2352970220357701E-11</v>
      </c>
      <c r="J1873" s="115">
        <v>-6.96029733818027E-11</v>
      </c>
      <c r="K1873" s="115">
        <v>7.2838971544646396E-11</v>
      </c>
      <c r="L1873" s="115">
        <v>-4.1245634729917498E-11</v>
      </c>
      <c r="M1873" s="115">
        <v>4.6613756412918601E-11</v>
      </c>
    </row>
    <row r="1874" spans="1:13" x14ac:dyDescent="0.35">
      <c r="A1874" s="1" t="s">
        <v>36</v>
      </c>
      <c r="B1874" s="1">
        <v>1761</v>
      </c>
      <c r="C1874" s="1" t="s">
        <v>43</v>
      </c>
      <c r="D1874" s="43">
        <v>71</v>
      </c>
      <c r="F1874">
        <v>1873</v>
      </c>
      <c r="G1874" s="115">
        <v>-1.22300474355507E-12</v>
      </c>
      <c r="H1874" s="115">
        <v>-1.1482233285241499E-12</v>
      </c>
      <c r="I1874" s="115">
        <v>2.16199679605002E-11</v>
      </c>
      <c r="J1874" s="115">
        <v>-6.8487745627856501E-11</v>
      </c>
      <c r="K1874" s="115">
        <v>5.80358977007429E-11</v>
      </c>
      <c r="L1874" s="115">
        <v>-4.5784415893286798E-11</v>
      </c>
      <c r="M1874" s="115">
        <v>4.2860815891607397E-11</v>
      </c>
    </row>
    <row r="1875" spans="1:13" x14ac:dyDescent="0.35">
      <c r="A1875" s="1" t="s">
        <v>36</v>
      </c>
      <c r="B1875" s="1">
        <v>1762</v>
      </c>
      <c r="C1875" s="1" t="s">
        <v>43</v>
      </c>
      <c r="D1875" s="43">
        <v>72</v>
      </c>
      <c r="F1875">
        <v>1874</v>
      </c>
      <c r="G1875" s="115">
        <v>-3.2305005742501102E-13</v>
      </c>
      <c r="H1875" s="115">
        <v>-4.5543604717214895E-13</v>
      </c>
      <c r="I1875" s="115">
        <v>2.1294324315377301E-11</v>
      </c>
      <c r="J1875" s="115">
        <v>-6.1907361047855401E-11</v>
      </c>
      <c r="K1875" s="115">
        <v>6.8814201531070899E-11</v>
      </c>
      <c r="L1875" s="115">
        <v>-4.3066038446856603E-11</v>
      </c>
      <c r="M1875" s="115">
        <v>4.2499773324357997E-11</v>
      </c>
    </row>
    <row r="1876" spans="1:13" x14ac:dyDescent="0.35">
      <c r="A1876" s="1" t="s">
        <v>36</v>
      </c>
      <c r="B1876" s="1">
        <v>1763</v>
      </c>
      <c r="C1876" s="1" t="s">
        <v>43</v>
      </c>
      <c r="D1876" s="43">
        <v>73</v>
      </c>
      <c r="F1876">
        <v>1875</v>
      </c>
      <c r="G1876" s="115">
        <v>-8.4767100537769603E-14</v>
      </c>
      <c r="H1876" s="115">
        <v>8.1958061459337297E-13</v>
      </c>
      <c r="I1876" s="115">
        <v>2.1404348200316301E-11</v>
      </c>
      <c r="J1876" s="115">
        <v>-6.1795995623346499E-11</v>
      </c>
      <c r="K1876" s="115">
        <v>6.5700184946356497E-11</v>
      </c>
      <c r="L1876" s="115">
        <v>-4.2066358596266399E-11</v>
      </c>
      <c r="M1876" s="115">
        <v>4.31733697681794E-11</v>
      </c>
    </row>
    <row r="1877" spans="1:13" x14ac:dyDescent="0.35">
      <c r="A1877" s="1" t="s">
        <v>36</v>
      </c>
      <c r="B1877" s="1">
        <v>1764</v>
      </c>
      <c r="C1877" s="1" t="s">
        <v>43</v>
      </c>
      <c r="D1877" s="43">
        <v>74</v>
      </c>
      <c r="F1877">
        <v>1876</v>
      </c>
      <c r="G1877" s="115">
        <v>-1.2668001978534701E-12</v>
      </c>
      <c r="H1877" s="115">
        <v>-6.8732685072466097E-13</v>
      </c>
      <c r="I1877" s="115">
        <v>2.2157368962956E-11</v>
      </c>
      <c r="J1877" s="115">
        <v>-6.5971803955828698E-11</v>
      </c>
      <c r="K1877" s="115">
        <v>6.6244536497282505E-11</v>
      </c>
      <c r="L1877" s="115">
        <v>-4.5508309309704201E-11</v>
      </c>
      <c r="M1877" s="115">
        <v>4.2367116898805E-11</v>
      </c>
    </row>
    <row r="1878" spans="1:13" x14ac:dyDescent="0.35">
      <c r="A1878" s="1" t="s">
        <v>36</v>
      </c>
      <c r="B1878" s="1">
        <v>1765</v>
      </c>
      <c r="C1878" s="1" t="s">
        <v>43</v>
      </c>
      <c r="D1878" s="43">
        <v>75</v>
      </c>
      <c r="F1878">
        <v>1877</v>
      </c>
      <c r="G1878" s="115">
        <v>4.31132145907681E-14</v>
      </c>
      <c r="H1878" s="115">
        <v>-1.6129957528795999E-13</v>
      </c>
      <c r="I1878" s="115">
        <v>2.1297609000545499E-11</v>
      </c>
      <c r="J1878" s="115">
        <v>-7.5023994956950395E-11</v>
      </c>
      <c r="K1878" s="115">
        <v>7.7799602788315204E-11</v>
      </c>
      <c r="L1878" s="115">
        <v>-4.4998165348860897E-11</v>
      </c>
      <c r="M1878" s="115">
        <v>4.3112464802741898E-11</v>
      </c>
    </row>
    <row r="1879" spans="1:13" x14ac:dyDescent="0.35">
      <c r="A1879" s="1" t="s">
        <v>36</v>
      </c>
      <c r="B1879" s="1">
        <v>1766</v>
      </c>
      <c r="C1879" s="1" t="s">
        <v>43</v>
      </c>
      <c r="D1879" s="43">
        <v>76</v>
      </c>
      <c r="F1879">
        <v>1878</v>
      </c>
      <c r="G1879" s="115">
        <v>-1.6092827096140399E-13</v>
      </c>
      <c r="H1879" s="115">
        <v>1.6314816353670201E-13</v>
      </c>
      <c r="I1879" s="115">
        <v>2.2669038634705799E-11</v>
      </c>
      <c r="J1879" s="115">
        <v>-6.6415384486313104E-11</v>
      </c>
      <c r="K1879" s="115">
        <v>7.3847220053328198E-11</v>
      </c>
      <c r="L1879" s="115">
        <v>-4.71697853820779E-11</v>
      </c>
      <c r="M1879" s="115">
        <v>4.8333337759709697E-11</v>
      </c>
    </row>
    <row r="1880" spans="1:13" x14ac:dyDescent="0.35">
      <c r="A1880" s="1" t="s">
        <v>36</v>
      </c>
      <c r="B1880" s="1">
        <v>1767</v>
      </c>
      <c r="C1880" s="1" t="s">
        <v>43</v>
      </c>
      <c r="D1880" s="43">
        <v>77</v>
      </c>
      <c r="F1880">
        <v>1879</v>
      </c>
      <c r="G1880" s="115">
        <v>2.8951367843109898E-13</v>
      </c>
      <c r="H1880" s="115">
        <v>3.1505712852226498E-13</v>
      </c>
      <c r="I1880" s="115">
        <v>2.2247787202313999E-11</v>
      </c>
      <c r="J1880" s="115">
        <v>-7.4997369670796702E-11</v>
      </c>
      <c r="K1880" s="115">
        <v>7.29300043460499E-11</v>
      </c>
      <c r="L1880" s="115">
        <v>-4.7636509652985698E-11</v>
      </c>
      <c r="M1880" s="115">
        <v>4.6194330035445997E-11</v>
      </c>
    </row>
    <row r="1881" spans="1:13" x14ac:dyDescent="0.35">
      <c r="A1881" s="1" t="s">
        <v>36</v>
      </c>
      <c r="B1881" s="1">
        <v>1768</v>
      </c>
      <c r="C1881" s="1" t="s">
        <v>43</v>
      </c>
      <c r="D1881" s="43">
        <v>78</v>
      </c>
      <c r="F1881">
        <v>1880</v>
      </c>
      <c r="G1881" s="115">
        <v>-7.4921085020449696E-14</v>
      </c>
      <c r="H1881" s="115">
        <v>3.39673299077817E-13</v>
      </c>
      <c r="I1881" s="115">
        <v>2.1930511361289799E-11</v>
      </c>
      <c r="J1881" s="115">
        <v>-7.3641652907837703E-11</v>
      </c>
      <c r="K1881" s="115">
        <v>7.2330695160759506E-11</v>
      </c>
      <c r="L1881" s="115">
        <v>-4.4644606050144997E-11</v>
      </c>
      <c r="M1881" s="115">
        <v>4.6737180460112397E-11</v>
      </c>
    </row>
    <row r="1882" spans="1:13" x14ac:dyDescent="0.35">
      <c r="A1882" s="1" t="s">
        <v>36</v>
      </c>
      <c r="B1882" s="1">
        <v>1769</v>
      </c>
      <c r="C1882" s="1" t="s">
        <v>43</v>
      </c>
      <c r="D1882" s="43">
        <v>79</v>
      </c>
      <c r="F1882">
        <v>1881</v>
      </c>
      <c r="G1882" s="115">
        <v>1.2854279925378499E-13</v>
      </c>
      <c r="H1882" s="115">
        <v>9.5407400028981097E-13</v>
      </c>
      <c r="I1882" s="115">
        <v>2.1639862103026001E-11</v>
      </c>
      <c r="J1882" s="115">
        <v>-6.7973578755813598E-11</v>
      </c>
      <c r="K1882" s="115">
        <v>6.9086255903959097E-11</v>
      </c>
      <c r="L1882" s="115">
        <v>-4.08328644098282E-11</v>
      </c>
      <c r="M1882" s="115">
        <v>4.6405748620300698E-11</v>
      </c>
    </row>
    <row r="1883" spans="1:13" x14ac:dyDescent="0.35">
      <c r="A1883" s="1" t="s">
        <v>36</v>
      </c>
      <c r="B1883" s="1">
        <v>1770</v>
      </c>
      <c r="C1883" s="1" t="s">
        <v>43</v>
      </c>
      <c r="D1883" s="43">
        <v>80</v>
      </c>
      <c r="F1883">
        <v>1882</v>
      </c>
      <c r="G1883" s="115">
        <v>-7.0732773684877695E-14</v>
      </c>
      <c r="H1883" s="115">
        <v>-8.62359447301322E-13</v>
      </c>
      <c r="I1883" s="115">
        <v>2.27251092051403E-11</v>
      </c>
      <c r="J1883" s="115">
        <v>-7.7911933101055496E-11</v>
      </c>
      <c r="K1883" s="115">
        <v>6.5574965240392906E-11</v>
      </c>
      <c r="L1883" s="115">
        <v>-4.7509019034787903E-11</v>
      </c>
      <c r="M1883" s="115">
        <v>4.70352329377047E-11</v>
      </c>
    </row>
    <row r="1884" spans="1:13" x14ac:dyDescent="0.35">
      <c r="A1884" s="1" t="s">
        <v>36</v>
      </c>
      <c r="B1884" s="1">
        <v>1771</v>
      </c>
      <c r="C1884" s="1" t="s">
        <v>43</v>
      </c>
      <c r="D1884" s="43">
        <v>81</v>
      </c>
      <c r="F1884">
        <v>1883</v>
      </c>
      <c r="G1884" s="115">
        <v>4.8156125274291903E-13</v>
      </c>
      <c r="H1884" s="115">
        <v>2.7797219792735098E-13</v>
      </c>
      <c r="I1884" s="115">
        <v>2.4045017017094999E-11</v>
      </c>
      <c r="J1884" s="115">
        <v>-8.1511892156757904E-11</v>
      </c>
      <c r="K1884" s="115">
        <v>8.3610283856041394E-11</v>
      </c>
      <c r="L1884" s="115">
        <v>-5.0098517057362601E-11</v>
      </c>
      <c r="M1884" s="115">
        <v>5.1155873863407999E-11</v>
      </c>
    </row>
    <row r="1885" spans="1:13" x14ac:dyDescent="0.35">
      <c r="A1885" s="1" t="s">
        <v>36</v>
      </c>
      <c r="B1885" s="1">
        <v>1772</v>
      </c>
      <c r="C1885" s="1" t="s">
        <v>43</v>
      </c>
      <c r="D1885" s="43">
        <v>82</v>
      </c>
      <c r="F1885">
        <v>1884</v>
      </c>
      <c r="G1885" s="115">
        <v>1.49797843005344E-13</v>
      </c>
      <c r="H1885" s="115">
        <v>2.6732497260694302E-13</v>
      </c>
      <c r="I1885" s="115">
        <v>2.30823986437927E-11</v>
      </c>
      <c r="J1885" s="115">
        <v>-6.7479604809386394E-11</v>
      </c>
      <c r="K1885" s="115">
        <v>7.7891897624161996E-11</v>
      </c>
      <c r="L1885" s="115">
        <v>-4.6719258747299199E-11</v>
      </c>
      <c r="M1885" s="115">
        <v>4.7179145437192803E-11</v>
      </c>
    </row>
    <row r="1886" spans="1:13" x14ac:dyDescent="0.35">
      <c r="A1886" s="1" t="s">
        <v>36</v>
      </c>
      <c r="B1886" s="1">
        <v>1773</v>
      </c>
      <c r="C1886" s="1" t="s">
        <v>43</v>
      </c>
      <c r="D1886" s="43">
        <v>83</v>
      </c>
      <c r="F1886">
        <v>1885</v>
      </c>
      <c r="G1886" s="115">
        <v>2.8003550938206902E-13</v>
      </c>
      <c r="H1886" s="115">
        <v>5.40416384953903E-13</v>
      </c>
      <c r="I1886" s="115">
        <v>2.18684338504775E-11</v>
      </c>
      <c r="J1886" s="115">
        <v>-8.3184614603044398E-11</v>
      </c>
      <c r="K1886" s="115">
        <v>7.8887014544795505E-11</v>
      </c>
      <c r="L1886" s="115">
        <v>-4.4629563900386399E-11</v>
      </c>
      <c r="M1886" s="115">
        <v>4.8612462097704403E-11</v>
      </c>
    </row>
    <row r="1887" spans="1:13" x14ac:dyDescent="0.35">
      <c r="A1887" s="1" t="s">
        <v>36</v>
      </c>
      <c r="B1887" s="1">
        <v>1774</v>
      </c>
      <c r="C1887" s="1" t="s">
        <v>43</v>
      </c>
      <c r="D1887" s="43">
        <v>84</v>
      </c>
      <c r="F1887">
        <v>1886</v>
      </c>
      <c r="G1887" s="115">
        <v>-8.3730958917101698E-13</v>
      </c>
      <c r="H1887" s="115">
        <v>-6.8054176456952396E-13</v>
      </c>
      <c r="I1887" s="115">
        <v>2.3491043558087701E-11</v>
      </c>
      <c r="J1887" s="115">
        <v>-8.4118917978052105E-11</v>
      </c>
      <c r="K1887" s="115">
        <v>7.6799893338091896E-11</v>
      </c>
      <c r="L1887" s="115">
        <v>-4.92118744344105E-11</v>
      </c>
      <c r="M1887" s="115">
        <v>4.6751814884212299E-11</v>
      </c>
    </row>
    <row r="1888" spans="1:13" x14ac:dyDescent="0.35">
      <c r="A1888" s="1" t="s">
        <v>36</v>
      </c>
      <c r="B1888" s="1">
        <v>1775</v>
      </c>
      <c r="C1888" s="1" t="s">
        <v>43</v>
      </c>
      <c r="D1888" s="43">
        <v>85</v>
      </c>
      <c r="F1888">
        <v>1887</v>
      </c>
      <c r="G1888" s="115">
        <v>-7.9588449137475004E-14</v>
      </c>
      <c r="H1888" s="115">
        <v>-2.8458722626521502E-15</v>
      </c>
      <c r="I1888" s="115">
        <v>2.26676930903973E-11</v>
      </c>
      <c r="J1888" s="115">
        <v>-7.2569001537423005E-11</v>
      </c>
      <c r="K1888" s="115">
        <v>8.01051188647515E-11</v>
      </c>
      <c r="L1888" s="115">
        <v>-4.74856083832753E-11</v>
      </c>
      <c r="M1888" s="115">
        <v>4.8309101555632201E-11</v>
      </c>
    </row>
    <row r="1889" spans="1:13" x14ac:dyDescent="0.35">
      <c r="A1889" s="1" t="s">
        <v>36</v>
      </c>
      <c r="B1889" s="1">
        <v>1776</v>
      </c>
      <c r="C1889" s="1" t="s">
        <v>43</v>
      </c>
      <c r="D1889" s="43">
        <v>86</v>
      </c>
      <c r="F1889">
        <v>1888</v>
      </c>
      <c r="G1889" s="115">
        <v>-1.5174674815429699E-13</v>
      </c>
      <c r="H1889" s="115">
        <v>-7.2284416141127901E-13</v>
      </c>
      <c r="I1889" s="115">
        <v>2.3387230912705E-11</v>
      </c>
      <c r="J1889" s="115">
        <v>-7.2922494201503805E-11</v>
      </c>
      <c r="K1889" s="115">
        <v>7.5263707714578695E-11</v>
      </c>
      <c r="L1889" s="115">
        <v>-5.1361503105448202E-11</v>
      </c>
      <c r="M1889" s="115">
        <v>4.6650638254153798E-11</v>
      </c>
    </row>
    <row r="1890" spans="1:13" x14ac:dyDescent="0.35">
      <c r="A1890" s="1" t="s">
        <v>36</v>
      </c>
      <c r="B1890" s="1">
        <v>1777</v>
      </c>
      <c r="C1890" s="1" t="s">
        <v>43</v>
      </c>
      <c r="D1890" s="43">
        <v>87</v>
      </c>
      <c r="F1890">
        <v>1889</v>
      </c>
      <c r="G1890" s="115">
        <v>-3.0373564448230701E-13</v>
      </c>
      <c r="H1890" s="115">
        <v>5.0160426150752103E-13</v>
      </c>
      <c r="I1890" s="115">
        <v>2.2661458078665701E-11</v>
      </c>
      <c r="J1890" s="115">
        <v>-8.8152376746667403E-11</v>
      </c>
      <c r="K1890" s="115">
        <v>7.0159117539291096E-11</v>
      </c>
      <c r="L1890" s="115">
        <v>-4.7166828200334499E-11</v>
      </c>
      <c r="M1890" s="115">
        <v>4.7536769509877103E-11</v>
      </c>
    </row>
    <row r="1891" spans="1:13" x14ac:dyDescent="0.35">
      <c r="A1891" s="1" t="s">
        <v>36</v>
      </c>
      <c r="B1891" s="1">
        <v>1778</v>
      </c>
      <c r="C1891" s="1" t="s">
        <v>43</v>
      </c>
      <c r="D1891" s="43">
        <v>88</v>
      </c>
      <c r="F1891">
        <v>1890</v>
      </c>
      <c r="G1891" s="115">
        <v>-7.1731606218777599E-14</v>
      </c>
      <c r="H1891" s="115">
        <v>-3.3683348006293198E-13</v>
      </c>
      <c r="I1891" s="115">
        <v>2.2729802194343801E-11</v>
      </c>
      <c r="J1891" s="115">
        <v>-7.85073350286771E-11</v>
      </c>
      <c r="K1891" s="115">
        <v>7.5569027772625897E-11</v>
      </c>
      <c r="L1891" s="115">
        <v>-5.2065724958335903E-11</v>
      </c>
      <c r="M1891" s="115">
        <v>4.6155818718890898E-11</v>
      </c>
    </row>
    <row r="1892" spans="1:13" x14ac:dyDescent="0.35">
      <c r="A1892" s="1" t="s">
        <v>36</v>
      </c>
      <c r="B1892" s="1">
        <v>1779</v>
      </c>
      <c r="C1892" s="1" t="s">
        <v>43</v>
      </c>
      <c r="D1892" s="43">
        <v>89</v>
      </c>
      <c r="F1892">
        <v>1891</v>
      </c>
      <c r="G1892" s="115">
        <v>7.2896081574209404E-13</v>
      </c>
      <c r="H1892" s="115">
        <v>1.07760771864592E-12</v>
      </c>
      <c r="I1892" s="115">
        <v>2.2488181288651701E-11</v>
      </c>
      <c r="J1892" s="115">
        <v>-8.1847079332888195E-11</v>
      </c>
      <c r="K1892" s="115">
        <v>7.5302060039267803E-11</v>
      </c>
      <c r="L1892" s="115">
        <v>-4.5653570729300801E-11</v>
      </c>
      <c r="M1892" s="115">
        <v>4.5602418191647398E-11</v>
      </c>
    </row>
    <row r="1893" spans="1:13" x14ac:dyDescent="0.35">
      <c r="A1893" s="1" t="s">
        <v>36</v>
      </c>
      <c r="B1893" s="1">
        <v>1780</v>
      </c>
      <c r="C1893" s="1" t="s">
        <v>43</v>
      </c>
      <c r="D1893" s="43">
        <v>90</v>
      </c>
      <c r="F1893">
        <v>1892</v>
      </c>
      <c r="G1893" s="115">
        <v>-2.2644888876591099E-13</v>
      </c>
      <c r="H1893" s="115">
        <v>8.9114764502252099E-13</v>
      </c>
      <c r="I1893" s="115">
        <v>2.1990949376951499E-11</v>
      </c>
      <c r="J1893" s="115">
        <v>-6.23177724644374E-11</v>
      </c>
      <c r="K1893" s="115">
        <v>8.6406305263129004E-11</v>
      </c>
      <c r="L1893" s="115">
        <v>-4.3119406528807501E-11</v>
      </c>
      <c r="M1893" s="115">
        <v>4.75326979179831E-11</v>
      </c>
    </row>
    <row r="1894" spans="1:13" x14ac:dyDescent="0.35">
      <c r="A1894" s="1" t="s">
        <v>36</v>
      </c>
      <c r="B1894" s="1">
        <v>1781</v>
      </c>
      <c r="C1894" s="1" t="s">
        <v>43</v>
      </c>
      <c r="D1894" s="43">
        <v>91</v>
      </c>
      <c r="F1894">
        <v>1893</v>
      </c>
      <c r="G1894" s="115">
        <v>-5.1453423926872001E-13</v>
      </c>
      <c r="H1894" s="115">
        <v>-3.19488154850168E-13</v>
      </c>
      <c r="I1894" s="115">
        <v>2.3082978098079099E-11</v>
      </c>
      <c r="J1894" s="115">
        <v>-8.6078312243397801E-11</v>
      </c>
      <c r="K1894" s="115">
        <v>7.7243610306120803E-11</v>
      </c>
      <c r="L1894" s="115">
        <v>-4.8368988062106298E-11</v>
      </c>
      <c r="M1894" s="115">
        <v>4.90100772371597E-11</v>
      </c>
    </row>
    <row r="1895" spans="1:13" x14ac:dyDescent="0.35">
      <c r="A1895" s="1" t="s">
        <v>36</v>
      </c>
      <c r="B1895" s="1">
        <v>1782</v>
      </c>
      <c r="C1895" s="1" t="s">
        <v>43</v>
      </c>
      <c r="D1895" s="43">
        <v>92</v>
      </c>
      <c r="F1895">
        <v>1894</v>
      </c>
      <c r="G1895" s="115">
        <v>1.34222370760504E-12</v>
      </c>
      <c r="H1895" s="115">
        <v>1.28589105424271E-12</v>
      </c>
      <c r="I1895" s="115">
        <v>2.3245896795333099E-11</v>
      </c>
      <c r="J1895" s="115">
        <v>-8.0782787065733501E-11</v>
      </c>
      <c r="K1895" s="115">
        <v>7.25278086263547E-11</v>
      </c>
      <c r="L1895" s="115">
        <v>-4.79838319725333E-11</v>
      </c>
      <c r="M1895" s="115">
        <v>5.1615316352418803E-11</v>
      </c>
    </row>
    <row r="1896" spans="1:13" x14ac:dyDescent="0.35">
      <c r="A1896" s="1" t="s">
        <v>36</v>
      </c>
      <c r="B1896" s="1">
        <v>1783</v>
      </c>
      <c r="C1896" s="1" t="s">
        <v>43</v>
      </c>
      <c r="D1896" s="43">
        <v>93</v>
      </c>
      <c r="F1896">
        <v>1895</v>
      </c>
      <c r="G1896" s="115">
        <v>9.3002982535438996E-15</v>
      </c>
      <c r="H1896" s="115">
        <v>-7.21766456775319E-13</v>
      </c>
      <c r="I1896" s="115">
        <v>2.38114651428034E-11</v>
      </c>
      <c r="J1896" s="115">
        <v>-7.70684621368362E-11</v>
      </c>
      <c r="K1896" s="115">
        <v>7.4032909705133804E-11</v>
      </c>
      <c r="L1896" s="115">
        <v>-4.9726472145608498E-11</v>
      </c>
      <c r="M1896" s="115">
        <v>4.7485046888153503E-11</v>
      </c>
    </row>
    <row r="1897" spans="1:13" x14ac:dyDescent="0.35">
      <c r="A1897" s="1" t="s">
        <v>36</v>
      </c>
      <c r="B1897" s="1">
        <v>1784</v>
      </c>
      <c r="C1897" s="1" t="s">
        <v>43</v>
      </c>
      <c r="D1897" s="43">
        <v>94</v>
      </c>
      <c r="F1897">
        <v>1896</v>
      </c>
      <c r="G1897" s="115">
        <v>-9.0354873565264397E-13</v>
      </c>
      <c r="H1897" s="115">
        <v>-3.6247189336965701E-13</v>
      </c>
      <c r="I1897" s="115">
        <v>2.27875472797325E-11</v>
      </c>
      <c r="J1897" s="115">
        <v>-8.0578900289624295E-11</v>
      </c>
      <c r="K1897" s="115">
        <v>7.6529674778777996E-11</v>
      </c>
      <c r="L1897" s="115">
        <v>-4.60111224045244E-11</v>
      </c>
      <c r="M1897" s="115">
        <v>4.7616995204847702E-11</v>
      </c>
    </row>
    <row r="1898" spans="1:13" x14ac:dyDescent="0.35">
      <c r="A1898" s="1" t="s">
        <v>36</v>
      </c>
      <c r="B1898" s="1">
        <v>1785</v>
      </c>
      <c r="C1898" s="1" t="s">
        <v>43</v>
      </c>
      <c r="D1898" s="43">
        <v>95</v>
      </c>
      <c r="F1898">
        <v>1897</v>
      </c>
      <c r="G1898" s="115">
        <v>-8.0288972998083099E-14</v>
      </c>
      <c r="H1898" s="115">
        <v>-4.2661930592714001E-13</v>
      </c>
      <c r="I1898" s="115">
        <v>2.3957580217754501E-11</v>
      </c>
      <c r="J1898" s="115">
        <v>-7.2918571857678698E-11</v>
      </c>
      <c r="K1898" s="115">
        <v>7.6820214655525998E-11</v>
      </c>
      <c r="L1898" s="115">
        <v>-4.8657075112070799E-11</v>
      </c>
      <c r="M1898" s="115">
        <v>4.6701364189531503E-11</v>
      </c>
    </row>
    <row r="1899" spans="1:13" x14ac:dyDescent="0.35">
      <c r="A1899" s="1" t="s">
        <v>36</v>
      </c>
      <c r="B1899" s="1">
        <v>1786</v>
      </c>
      <c r="C1899" s="1" t="s">
        <v>43</v>
      </c>
      <c r="D1899" s="43">
        <v>96</v>
      </c>
      <c r="F1899">
        <v>1898</v>
      </c>
      <c r="G1899" s="115">
        <v>1.0386951040796201E-12</v>
      </c>
      <c r="H1899" s="115">
        <v>8.5959035717332499E-13</v>
      </c>
      <c r="I1899" s="115">
        <v>2.32146130374605E-11</v>
      </c>
      <c r="J1899" s="115">
        <v>-7.47724705842453E-11</v>
      </c>
      <c r="K1899" s="115">
        <v>7.8263376478648197E-11</v>
      </c>
      <c r="L1899" s="115">
        <v>-4.5762274063895702E-11</v>
      </c>
      <c r="M1899" s="115">
        <v>4.83274957477438E-11</v>
      </c>
    </row>
    <row r="1900" spans="1:13" x14ac:dyDescent="0.35">
      <c r="A1900" s="1" t="s">
        <v>36</v>
      </c>
      <c r="B1900" s="1">
        <v>1787</v>
      </c>
      <c r="C1900" s="1" t="s">
        <v>43</v>
      </c>
      <c r="D1900" s="43">
        <v>97</v>
      </c>
      <c r="F1900">
        <v>1899</v>
      </c>
      <c r="G1900" s="115">
        <v>5.1916765517066002E-14</v>
      </c>
      <c r="H1900" s="115">
        <v>1.6507762623628999E-13</v>
      </c>
      <c r="I1900" s="115">
        <v>2.22742256490256E-11</v>
      </c>
      <c r="J1900" s="115">
        <v>-8.0691164438968706E-11</v>
      </c>
      <c r="K1900" s="115">
        <v>7.6160938396492803E-11</v>
      </c>
      <c r="L1900" s="115">
        <v>-4.7195714212157303E-11</v>
      </c>
      <c r="M1900" s="115">
        <v>4.5634767366952798E-11</v>
      </c>
    </row>
    <row r="1901" spans="1:13" x14ac:dyDescent="0.35">
      <c r="A1901" s="1" t="s">
        <v>36</v>
      </c>
      <c r="B1901" s="1">
        <v>1788</v>
      </c>
      <c r="C1901" s="1" t="s">
        <v>43</v>
      </c>
      <c r="D1901" s="43">
        <v>98</v>
      </c>
      <c r="F1901">
        <v>1900</v>
      </c>
      <c r="G1901" s="115">
        <v>5.0407829225596301E-13</v>
      </c>
      <c r="H1901" s="115">
        <v>-2.1101273429572101E-13</v>
      </c>
      <c r="I1901" s="115">
        <v>2.28368747844495E-11</v>
      </c>
      <c r="J1901" s="115">
        <v>-7.4934906726144399E-11</v>
      </c>
      <c r="K1901" s="115">
        <v>7.1304048512203004E-11</v>
      </c>
      <c r="L1901" s="115">
        <v>-4.8582281082730999E-11</v>
      </c>
      <c r="M1901" s="115">
        <v>4.5957435402508898E-11</v>
      </c>
    </row>
    <row r="1902" spans="1:13" x14ac:dyDescent="0.35">
      <c r="A1902" s="1" t="s">
        <v>36</v>
      </c>
      <c r="B1902" s="1">
        <v>1789</v>
      </c>
      <c r="C1902" s="1" t="s">
        <v>43</v>
      </c>
      <c r="D1902" s="43">
        <v>99</v>
      </c>
      <c r="F1902">
        <v>1901</v>
      </c>
      <c r="G1902" s="115">
        <v>-1.5511397045257499E-12</v>
      </c>
      <c r="H1902" s="115">
        <v>-9.3305954904039699E-13</v>
      </c>
      <c r="I1902" s="115">
        <v>2.3817256671192199E-11</v>
      </c>
      <c r="J1902" s="115">
        <v>-6.8928173567855303E-11</v>
      </c>
      <c r="K1902" s="115">
        <v>8.1923178707087299E-11</v>
      </c>
      <c r="L1902" s="115">
        <v>-4.8317923758172098E-11</v>
      </c>
      <c r="M1902" s="115">
        <v>4.7745329492397698E-11</v>
      </c>
    </row>
    <row r="1903" spans="1:13" x14ac:dyDescent="0.35">
      <c r="A1903" s="1" t="s">
        <v>36</v>
      </c>
      <c r="B1903" s="1">
        <v>1790</v>
      </c>
      <c r="C1903" s="1" t="s">
        <v>43</v>
      </c>
      <c r="D1903" s="43">
        <v>100</v>
      </c>
      <c r="F1903">
        <v>1902</v>
      </c>
      <c r="G1903" s="115">
        <v>1.9162065014498801E-13</v>
      </c>
      <c r="H1903" s="115">
        <v>6.9173763263525695E-14</v>
      </c>
      <c r="I1903" s="115">
        <v>2.29013784114406E-11</v>
      </c>
      <c r="J1903" s="115">
        <v>-7.9310669733371404E-11</v>
      </c>
      <c r="K1903" s="115">
        <v>7.7666991722214201E-11</v>
      </c>
      <c r="L1903" s="115">
        <v>-4.5104519683149898E-11</v>
      </c>
      <c r="M1903" s="115">
        <v>4.9206101774190203E-11</v>
      </c>
    </row>
    <row r="1904" spans="1:13" x14ac:dyDescent="0.35">
      <c r="A1904" s="1" t="s">
        <v>36</v>
      </c>
      <c r="B1904" s="1">
        <v>1791</v>
      </c>
      <c r="C1904" s="1" t="s">
        <v>43</v>
      </c>
      <c r="D1904" s="43">
        <v>101</v>
      </c>
      <c r="F1904">
        <v>1903</v>
      </c>
      <c r="G1904" s="115">
        <v>-4.5241488837210397E-15</v>
      </c>
      <c r="H1904" s="115">
        <v>4.1292224833162301E-13</v>
      </c>
      <c r="I1904" s="115">
        <v>2.2707303918183E-11</v>
      </c>
      <c r="J1904" s="115">
        <v>-7.8726449311149604E-11</v>
      </c>
      <c r="K1904" s="115">
        <v>7.9387091067514201E-11</v>
      </c>
      <c r="L1904" s="115">
        <v>-4.6563313133396101E-11</v>
      </c>
      <c r="M1904" s="115">
        <v>4.6882707649466399E-11</v>
      </c>
    </row>
    <row r="1905" spans="1:13" x14ac:dyDescent="0.35">
      <c r="A1905" s="1" t="s">
        <v>36</v>
      </c>
      <c r="B1905" s="1">
        <v>1792</v>
      </c>
      <c r="C1905" s="1" t="s">
        <v>43</v>
      </c>
      <c r="D1905" s="43">
        <v>102</v>
      </c>
      <c r="F1905">
        <v>1904</v>
      </c>
      <c r="G1905" s="115">
        <v>8.5191952201583002E-13</v>
      </c>
      <c r="H1905" s="115">
        <v>3.7900405124127702E-13</v>
      </c>
      <c r="I1905" s="115">
        <v>2.2631377921531299E-11</v>
      </c>
      <c r="J1905" s="115">
        <v>-7.5878279605854399E-11</v>
      </c>
      <c r="K1905" s="115">
        <v>6.7118069247823906E-11</v>
      </c>
      <c r="L1905" s="115">
        <v>-4.4509683193421899E-11</v>
      </c>
      <c r="M1905" s="115">
        <v>4.8392773015766597E-11</v>
      </c>
    </row>
    <row r="1906" spans="1:13" x14ac:dyDescent="0.35">
      <c r="A1906" s="1" t="s">
        <v>36</v>
      </c>
      <c r="B1906" s="1">
        <v>1793</v>
      </c>
      <c r="C1906" s="1" t="s">
        <v>43</v>
      </c>
      <c r="D1906" s="43">
        <v>103</v>
      </c>
      <c r="F1906">
        <v>1905</v>
      </c>
      <c r="G1906" s="115">
        <v>-1.0535939520686301E-12</v>
      </c>
      <c r="H1906" s="115">
        <v>-8.9729523159622305E-13</v>
      </c>
      <c r="I1906" s="115">
        <v>2.3435108128460699E-11</v>
      </c>
      <c r="J1906" s="115">
        <v>-6.8734931108299502E-11</v>
      </c>
      <c r="K1906" s="115">
        <v>7.0055166137028998E-11</v>
      </c>
      <c r="L1906" s="115">
        <v>-4.6100401590545701E-11</v>
      </c>
      <c r="M1906" s="115">
        <v>4.9538802118355397E-11</v>
      </c>
    </row>
    <row r="1907" spans="1:13" x14ac:dyDescent="0.35">
      <c r="A1907" s="1" t="s">
        <v>36</v>
      </c>
      <c r="B1907" s="1">
        <v>1794</v>
      </c>
      <c r="C1907" s="1" t="s">
        <v>43</v>
      </c>
      <c r="D1907" s="43">
        <v>104</v>
      </c>
      <c r="F1907">
        <v>1906</v>
      </c>
      <c r="G1907" s="115">
        <v>9.07747336694219E-14</v>
      </c>
      <c r="H1907" s="115">
        <v>3.83795736295394E-13</v>
      </c>
      <c r="I1907" s="115">
        <v>2.2045974449656599E-11</v>
      </c>
      <c r="J1907" s="115">
        <v>-7.5775553040177501E-11</v>
      </c>
      <c r="K1907" s="115">
        <v>7.6403173777595302E-11</v>
      </c>
      <c r="L1907" s="115">
        <v>-4.3552292751955301E-11</v>
      </c>
      <c r="M1907" s="115">
        <v>4.6377626876092602E-11</v>
      </c>
    </row>
    <row r="1908" spans="1:13" x14ac:dyDescent="0.35">
      <c r="A1908" s="1" t="s">
        <v>36</v>
      </c>
      <c r="B1908" s="1">
        <v>1795</v>
      </c>
      <c r="C1908" s="1" t="s">
        <v>43</v>
      </c>
      <c r="D1908" s="43">
        <v>105</v>
      </c>
      <c r="F1908">
        <v>1907</v>
      </c>
      <c r="G1908" s="115">
        <v>-3.9729228807552901E-13</v>
      </c>
      <c r="H1908" s="115">
        <v>1.5911541576977699E-13</v>
      </c>
      <c r="I1908" s="115">
        <v>2.2221807095221899E-11</v>
      </c>
      <c r="J1908" s="115">
        <v>-6.74342053279825E-11</v>
      </c>
      <c r="K1908" s="115">
        <v>7.2105208833609005E-11</v>
      </c>
      <c r="L1908" s="115">
        <v>-5.0996306088790599E-11</v>
      </c>
      <c r="M1908" s="115">
        <v>4.6368618324448103E-11</v>
      </c>
    </row>
    <row r="1909" spans="1:13" x14ac:dyDescent="0.35">
      <c r="A1909" s="1" t="s">
        <v>36</v>
      </c>
      <c r="B1909" s="1">
        <v>1796</v>
      </c>
      <c r="C1909" s="1" t="s">
        <v>43</v>
      </c>
      <c r="D1909" s="43">
        <v>106</v>
      </c>
      <c r="F1909">
        <v>1908</v>
      </c>
      <c r="G1909" s="115">
        <v>1.44576016531841E-13</v>
      </c>
      <c r="H1909" s="115">
        <v>-3.3422764760521902E-13</v>
      </c>
      <c r="I1909" s="115">
        <v>2.3764003563348701E-11</v>
      </c>
      <c r="J1909" s="115">
        <v>-7.5970226082932506E-11</v>
      </c>
      <c r="K1909" s="115">
        <v>7.2646852992543395E-11</v>
      </c>
      <c r="L1909" s="115">
        <v>-5.0815974798994098E-11</v>
      </c>
      <c r="M1909" s="115">
        <v>4.7230027424506503E-11</v>
      </c>
    </row>
    <row r="1910" spans="1:13" x14ac:dyDescent="0.35">
      <c r="A1910" s="1" t="s">
        <v>36</v>
      </c>
      <c r="B1910" s="1">
        <v>1797</v>
      </c>
      <c r="C1910" s="1" t="s">
        <v>43</v>
      </c>
      <c r="D1910" s="43">
        <v>107</v>
      </c>
      <c r="F1910">
        <v>1909</v>
      </c>
      <c r="G1910" s="115">
        <v>3.4374696299216099E-13</v>
      </c>
      <c r="H1910" s="115">
        <v>1.1541767332920801E-12</v>
      </c>
      <c r="I1910" s="115">
        <v>2.29578597637027E-11</v>
      </c>
      <c r="J1910" s="115">
        <v>-7.7262442034989702E-11</v>
      </c>
      <c r="K1910" s="115">
        <v>8.0203222037317805E-11</v>
      </c>
      <c r="L1910" s="115">
        <v>-4.52884068299655E-11</v>
      </c>
      <c r="M1910" s="115">
        <v>4.9129495900014598E-11</v>
      </c>
    </row>
    <row r="1911" spans="1:13" x14ac:dyDescent="0.35">
      <c r="A1911" s="1" t="s">
        <v>36</v>
      </c>
      <c r="B1911" s="1">
        <v>1798</v>
      </c>
      <c r="C1911" s="1" t="s">
        <v>43</v>
      </c>
      <c r="D1911" s="43">
        <v>108</v>
      </c>
      <c r="F1911">
        <v>1910</v>
      </c>
      <c r="G1911" s="115">
        <v>3.16259153086969E-13</v>
      </c>
      <c r="H1911" s="115">
        <v>5.8567775249701997E-13</v>
      </c>
      <c r="I1911" s="115">
        <v>2.3174697654211501E-11</v>
      </c>
      <c r="J1911" s="115">
        <v>-8.0705773879309297E-11</v>
      </c>
      <c r="K1911" s="115">
        <v>7.2325814274279402E-11</v>
      </c>
      <c r="L1911" s="115">
        <v>-4.5555233691006098E-11</v>
      </c>
      <c r="M1911" s="115">
        <v>4.9397430005080797E-11</v>
      </c>
    </row>
    <row r="1912" spans="1:13" x14ac:dyDescent="0.35">
      <c r="A1912" s="1" t="s">
        <v>36</v>
      </c>
      <c r="B1912" s="1">
        <v>1799</v>
      </c>
      <c r="C1912" s="1" t="s">
        <v>43</v>
      </c>
      <c r="D1912" s="43">
        <v>109</v>
      </c>
      <c r="F1912">
        <v>1911</v>
      </c>
      <c r="G1912" s="115">
        <v>2.4838807436875801E-13</v>
      </c>
      <c r="H1912" s="115">
        <v>7.3404106258217702E-13</v>
      </c>
      <c r="I1912" s="115">
        <v>2.3913481811777099E-11</v>
      </c>
      <c r="J1912" s="115">
        <v>-7.3563798931418395E-11</v>
      </c>
      <c r="K1912" s="115">
        <v>8.1438376268779698E-11</v>
      </c>
      <c r="L1912" s="115">
        <v>-5.0580162179108899E-11</v>
      </c>
      <c r="M1912" s="115">
        <v>4.8010250891417397E-11</v>
      </c>
    </row>
    <row r="1913" spans="1:13" x14ac:dyDescent="0.35">
      <c r="A1913" s="1" t="s">
        <v>36</v>
      </c>
      <c r="B1913" s="1">
        <v>1800</v>
      </c>
      <c r="C1913" s="1" t="s">
        <v>43</v>
      </c>
      <c r="D1913" s="43">
        <v>110</v>
      </c>
      <c r="F1913">
        <v>1912</v>
      </c>
      <c r="G1913" s="115">
        <v>-8.5163765062403997E-13</v>
      </c>
      <c r="H1913" s="115">
        <v>-1.11028264155044E-12</v>
      </c>
      <c r="I1913" s="115">
        <v>2.3395010430276701E-11</v>
      </c>
      <c r="J1913" s="115">
        <v>-7.0649742057553394E-11</v>
      </c>
      <c r="K1913" s="115">
        <v>7.7071121146968197E-11</v>
      </c>
      <c r="L1913" s="115">
        <v>-5.0115538527220301E-11</v>
      </c>
      <c r="M1913" s="115">
        <v>4.7225371848090903E-11</v>
      </c>
    </row>
    <row r="1914" spans="1:13" x14ac:dyDescent="0.35">
      <c r="A1914" s="1" t="s">
        <v>36</v>
      </c>
      <c r="B1914" s="1">
        <v>1801</v>
      </c>
      <c r="C1914" s="1" t="s">
        <v>43</v>
      </c>
      <c r="D1914" s="43">
        <v>111</v>
      </c>
      <c r="F1914">
        <v>1913</v>
      </c>
      <c r="G1914" s="115">
        <v>-3.5673384471860998E-14</v>
      </c>
      <c r="H1914" s="115">
        <v>-8.0198148371842797E-14</v>
      </c>
      <c r="I1914" s="115">
        <v>2.3774359401999902E-11</v>
      </c>
      <c r="J1914" s="115">
        <v>-7.8691146057427794E-11</v>
      </c>
      <c r="K1914" s="115">
        <v>8.6540665641844704E-11</v>
      </c>
      <c r="L1914" s="115">
        <v>-4.8039829403985002E-11</v>
      </c>
      <c r="M1914" s="115">
        <v>5.0403466793857899E-11</v>
      </c>
    </row>
    <row r="1915" spans="1:13" x14ac:dyDescent="0.35">
      <c r="A1915" s="1" t="s">
        <v>36</v>
      </c>
      <c r="B1915" s="1">
        <v>1802</v>
      </c>
      <c r="C1915" s="1" t="s">
        <v>43</v>
      </c>
      <c r="D1915" s="43">
        <v>112</v>
      </c>
      <c r="F1915">
        <v>1914</v>
      </c>
      <c r="G1915" s="115">
        <v>1.4726248456265099E-13</v>
      </c>
      <c r="H1915" s="115">
        <v>7.37880709153317E-13</v>
      </c>
      <c r="I1915" s="115">
        <v>2.2972984256683301E-11</v>
      </c>
      <c r="J1915" s="115">
        <v>-8.4480762139606105E-11</v>
      </c>
      <c r="K1915" s="115">
        <v>7.7300765351138199E-11</v>
      </c>
      <c r="L1915" s="115">
        <v>-4.9415923873531201E-11</v>
      </c>
      <c r="M1915" s="115">
        <v>5.0282900752650502E-11</v>
      </c>
    </row>
    <row r="1916" spans="1:13" x14ac:dyDescent="0.35">
      <c r="A1916" s="1" t="s">
        <v>36</v>
      </c>
      <c r="B1916" s="1">
        <v>1803</v>
      </c>
      <c r="C1916" s="1" t="s">
        <v>43</v>
      </c>
      <c r="D1916" s="43">
        <v>113</v>
      </c>
      <c r="F1916">
        <v>1915</v>
      </c>
      <c r="G1916" s="115">
        <v>-5.1495362826880201E-13</v>
      </c>
      <c r="H1916" s="115">
        <v>2.8300877417080402E-13</v>
      </c>
      <c r="I1916" s="115">
        <v>2.23579000869474E-11</v>
      </c>
      <c r="J1916" s="115">
        <v>-7.6734751667829501E-11</v>
      </c>
      <c r="K1916" s="115">
        <v>8.6046465887777303E-11</v>
      </c>
      <c r="L1916" s="115">
        <v>-4.49270632902168E-11</v>
      </c>
      <c r="M1916" s="115">
        <v>4.8147183628862399E-11</v>
      </c>
    </row>
    <row r="1917" spans="1:13" x14ac:dyDescent="0.35">
      <c r="A1917" s="1" t="s">
        <v>36</v>
      </c>
      <c r="B1917" s="1">
        <v>1804</v>
      </c>
      <c r="C1917" s="1" t="s">
        <v>43</v>
      </c>
      <c r="D1917" s="43">
        <v>114</v>
      </c>
      <c r="F1917">
        <v>1916</v>
      </c>
      <c r="G1917" s="115">
        <v>-4.6900928609737E-13</v>
      </c>
      <c r="H1917" s="115">
        <v>-8.2873384263044804E-13</v>
      </c>
      <c r="I1917" s="115">
        <v>2.2758808095379599E-11</v>
      </c>
      <c r="J1917" s="115">
        <v>-7.5314405282715702E-11</v>
      </c>
      <c r="K1917" s="115">
        <v>7.6644975892077199E-11</v>
      </c>
      <c r="L1917" s="115">
        <v>-5.0100099412580299E-11</v>
      </c>
      <c r="M1917" s="115">
        <v>4.3676844214791397E-11</v>
      </c>
    </row>
    <row r="1918" spans="1:13" x14ac:dyDescent="0.35">
      <c r="A1918" s="1" t="s">
        <v>36</v>
      </c>
      <c r="B1918" s="1">
        <v>1805</v>
      </c>
      <c r="C1918" s="1" t="s">
        <v>43</v>
      </c>
      <c r="D1918" s="43">
        <v>115</v>
      </c>
      <c r="F1918">
        <v>1917</v>
      </c>
      <c r="G1918" s="115">
        <v>7.2161987713638804E-13</v>
      </c>
      <c r="H1918" s="115">
        <v>4.4060443305274598E-14</v>
      </c>
      <c r="I1918" s="115">
        <v>2.2919272195214201E-11</v>
      </c>
      <c r="J1918" s="115">
        <v>-8.3661286105257794E-11</v>
      </c>
      <c r="K1918" s="115">
        <v>8.3026756081171697E-11</v>
      </c>
      <c r="L1918" s="115">
        <v>-4.9454370207494699E-11</v>
      </c>
      <c r="M1918" s="115">
        <v>4.7990749501613697E-11</v>
      </c>
    </row>
    <row r="1919" spans="1:13" x14ac:dyDescent="0.35">
      <c r="A1919" s="1" t="s">
        <v>36</v>
      </c>
      <c r="B1919" s="1">
        <v>1806</v>
      </c>
      <c r="C1919" s="1" t="s">
        <v>43</v>
      </c>
      <c r="D1919" s="43">
        <v>116</v>
      </c>
      <c r="F1919">
        <v>1918</v>
      </c>
      <c r="G1919" s="115">
        <v>4.8010892457061404E-13</v>
      </c>
      <c r="H1919" s="115">
        <v>2.9108855186622498E-13</v>
      </c>
      <c r="I1919" s="115">
        <v>2.3135059163921E-11</v>
      </c>
      <c r="J1919" s="115">
        <v>-7.1157944963452303E-11</v>
      </c>
      <c r="K1919" s="115">
        <v>7.5499801338136796E-11</v>
      </c>
      <c r="L1919" s="115">
        <v>-4.6169486296295702E-11</v>
      </c>
      <c r="M1919" s="115">
        <v>4.9586394249097201E-11</v>
      </c>
    </row>
    <row r="1920" spans="1:13" x14ac:dyDescent="0.35">
      <c r="A1920" s="1" t="s">
        <v>36</v>
      </c>
      <c r="B1920" s="1">
        <v>1807</v>
      </c>
      <c r="C1920" s="1" t="s">
        <v>43</v>
      </c>
      <c r="D1920" s="43">
        <v>117</v>
      </c>
      <c r="F1920">
        <v>1919</v>
      </c>
      <c r="G1920" s="115">
        <v>-8.0184374975549198E-13</v>
      </c>
      <c r="H1920" s="115">
        <v>-9.1804987919011595E-13</v>
      </c>
      <c r="I1920" s="115">
        <v>2.3939881078902199E-11</v>
      </c>
      <c r="J1920" s="115">
        <v>-7.9394471366098403E-11</v>
      </c>
      <c r="K1920" s="115">
        <v>7.6838430166958304E-11</v>
      </c>
      <c r="L1920" s="115">
        <v>-5.2910766130147503E-11</v>
      </c>
      <c r="M1920" s="115">
        <v>4.9292142312439398E-11</v>
      </c>
    </row>
    <row r="1921" spans="1:13" x14ac:dyDescent="0.35">
      <c r="A1921" s="1" t="s">
        <v>36</v>
      </c>
      <c r="B1921" s="1">
        <v>1808</v>
      </c>
      <c r="C1921" s="1" t="s">
        <v>44</v>
      </c>
      <c r="D1921" s="43">
        <v>17</v>
      </c>
      <c r="F1921">
        <v>1920</v>
      </c>
      <c r="G1921" s="115">
        <v>-6.2773440388648297E-13</v>
      </c>
      <c r="H1921" s="115">
        <v>-5.05277568730933E-13</v>
      </c>
      <c r="I1921" s="115">
        <v>1.49665627970633E-11</v>
      </c>
      <c r="J1921" s="115">
        <v>-5.2161960143249702E-11</v>
      </c>
      <c r="K1921" s="115">
        <v>5.1467123520673203E-11</v>
      </c>
      <c r="L1921" s="115">
        <v>-3.1424329693351298E-11</v>
      </c>
      <c r="M1921" s="115">
        <v>2.8768470135306599E-11</v>
      </c>
    </row>
    <row r="1922" spans="1:13" x14ac:dyDescent="0.35">
      <c r="A1922" s="1" t="s">
        <v>36</v>
      </c>
      <c r="B1922" s="1">
        <v>1809</v>
      </c>
      <c r="C1922" s="1" t="s">
        <v>44</v>
      </c>
      <c r="D1922" s="43">
        <v>18</v>
      </c>
      <c r="F1922">
        <v>1921</v>
      </c>
      <c r="G1922" s="115">
        <v>-5.15106245786142E-13</v>
      </c>
      <c r="H1922" s="115">
        <v>-4.17925703017308E-13</v>
      </c>
      <c r="I1922" s="115">
        <v>1.5068730714863201E-11</v>
      </c>
      <c r="J1922" s="115">
        <v>-5.60178811105754E-11</v>
      </c>
      <c r="K1922" s="115">
        <v>5.6566358811912903E-11</v>
      </c>
      <c r="L1922" s="115">
        <v>-3.0106368520995299E-11</v>
      </c>
      <c r="M1922" s="115">
        <v>3.1236245862848599E-11</v>
      </c>
    </row>
    <row r="1923" spans="1:13" x14ac:dyDescent="0.35">
      <c r="A1923" s="1" t="s">
        <v>36</v>
      </c>
      <c r="B1923" s="1">
        <v>1810</v>
      </c>
      <c r="C1923" s="1" t="s">
        <v>44</v>
      </c>
      <c r="D1923" s="43">
        <v>19</v>
      </c>
      <c r="F1923">
        <v>1922</v>
      </c>
      <c r="G1923" s="115">
        <v>-5.1073764269440804E-13</v>
      </c>
      <c r="H1923" s="115">
        <v>4.0002129193106399E-14</v>
      </c>
      <c r="I1923" s="115">
        <v>1.5652653643714701E-11</v>
      </c>
      <c r="J1923" s="115">
        <v>-5.0702716077102998E-11</v>
      </c>
      <c r="K1923" s="115">
        <v>4.9790317484456103E-11</v>
      </c>
      <c r="L1923" s="115">
        <v>-3.1850362150017903E-11</v>
      </c>
      <c r="M1923" s="115">
        <v>3.3932315827871998E-11</v>
      </c>
    </row>
    <row r="1924" spans="1:13" x14ac:dyDescent="0.35">
      <c r="A1924" s="1" t="s">
        <v>36</v>
      </c>
      <c r="B1924" s="1">
        <v>1811</v>
      </c>
      <c r="C1924" s="1" t="s">
        <v>44</v>
      </c>
      <c r="D1924" s="43">
        <v>20</v>
      </c>
      <c r="F1924">
        <v>1923</v>
      </c>
      <c r="G1924" s="115">
        <v>-5.0627559744080802E-13</v>
      </c>
      <c r="H1924" s="115">
        <v>-5.3552081084374499E-13</v>
      </c>
      <c r="I1924" s="115">
        <v>1.5384473058741E-11</v>
      </c>
      <c r="J1924" s="115">
        <v>-4.4692991887483201E-11</v>
      </c>
      <c r="K1924" s="115">
        <v>5.0016788158162199E-11</v>
      </c>
      <c r="L1924" s="115">
        <v>-3.11028452604835E-11</v>
      </c>
      <c r="M1924" s="115">
        <v>3.0425457887566303E-11</v>
      </c>
    </row>
    <row r="1925" spans="1:13" x14ac:dyDescent="0.35">
      <c r="A1925" s="1" t="s">
        <v>36</v>
      </c>
      <c r="B1925" s="1">
        <v>1812</v>
      </c>
      <c r="C1925" s="1" t="s">
        <v>44</v>
      </c>
      <c r="D1925" s="43">
        <v>21</v>
      </c>
      <c r="F1925">
        <v>1924</v>
      </c>
      <c r="G1925" s="115">
        <v>-2.3725388714752299E-14</v>
      </c>
      <c r="H1925" s="115">
        <v>-8.1871309876795098E-14</v>
      </c>
      <c r="I1925" s="115">
        <v>1.5010327744791401E-11</v>
      </c>
      <c r="J1925" s="115">
        <v>-4.8896444205209502E-11</v>
      </c>
      <c r="K1925" s="115">
        <v>5.1316955740070697E-11</v>
      </c>
      <c r="L1925" s="115">
        <v>-3.1101535330688303E-11</v>
      </c>
      <c r="M1925" s="115">
        <v>2.8942538935816799E-11</v>
      </c>
    </row>
    <row r="1926" spans="1:13" x14ac:dyDescent="0.35">
      <c r="A1926" s="1" t="s">
        <v>36</v>
      </c>
      <c r="B1926" s="1">
        <v>1813</v>
      </c>
      <c r="C1926" s="1" t="s">
        <v>44</v>
      </c>
      <c r="D1926" s="43">
        <v>22</v>
      </c>
      <c r="F1926">
        <v>1925</v>
      </c>
      <c r="G1926" s="115">
        <v>-7.6840361317259401E-15</v>
      </c>
      <c r="H1926" s="115">
        <v>-1.8394473653356901E-13</v>
      </c>
      <c r="I1926" s="115">
        <v>1.5330454322317001E-11</v>
      </c>
      <c r="J1926" s="115">
        <v>-4.8299394551865898E-11</v>
      </c>
      <c r="K1926" s="115">
        <v>5.43694960449611E-11</v>
      </c>
      <c r="L1926" s="115">
        <v>-3.15835203664837E-11</v>
      </c>
      <c r="M1926" s="115">
        <v>2.9533939289394798E-11</v>
      </c>
    </row>
    <row r="1927" spans="1:13" x14ac:dyDescent="0.35">
      <c r="A1927" s="1" t="s">
        <v>36</v>
      </c>
      <c r="B1927" s="1">
        <v>1814</v>
      </c>
      <c r="C1927" s="1" t="s">
        <v>44</v>
      </c>
      <c r="D1927" s="43">
        <v>23</v>
      </c>
      <c r="F1927">
        <v>1926</v>
      </c>
      <c r="G1927" s="115">
        <v>-1.52082985343289E-13</v>
      </c>
      <c r="H1927" s="115">
        <v>2.5061535566608702E-13</v>
      </c>
      <c r="I1927" s="115">
        <v>1.4838516919031998E-11</v>
      </c>
      <c r="J1927" s="115">
        <v>-5.0038516289994199E-11</v>
      </c>
      <c r="K1927" s="115">
        <v>5.0794198976860702E-11</v>
      </c>
      <c r="L1927" s="115">
        <v>-2.84381858349539E-11</v>
      </c>
      <c r="M1927" s="115">
        <v>2.8881550305848401E-11</v>
      </c>
    </row>
    <row r="1928" spans="1:13" x14ac:dyDescent="0.35">
      <c r="A1928" s="1" t="s">
        <v>36</v>
      </c>
      <c r="B1928" s="1">
        <v>1815</v>
      </c>
      <c r="C1928" s="1" t="s">
        <v>44</v>
      </c>
      <c r="D1928" s="43">
        <v>24</v>
      </c>
      <c r="F1928">
        <v>1927</v>
      </c>
      <c r="G1928" s="115">
        <v>1.3482315026963201E-12</v>
      </c>
      <c r="H1928" s="115">
        <v>7.6166068507169802E-13</v>
      </c>
      <c r="I1928" s="115">
        <v>1.4578188821043001E-11</v>
      </c>
      <c r="J1928" s="115">
        <v>-4.4713700735411202E-11</v>
      </c>
      <c r="K1928" s="115">
        <v>4.8099851216009802E-11</v>
      </c>
      <c r="L1928" s="115">
        <v>-2.7777572986799902E-11</v>
      </c>
      <c r="M1928" s="115">
        <v>2.9337696222436098E-11</v>
      </c>
    </row>
    <row r="1929" spans="1:13" x14ac:dyDescent="0.35">
      <c r="A1929" s="1" t="s">
        <v>36</v>
      </c>
      <c r="B1929" s="1">
        <v>1816</v>
      </c>
      <c r="C1929" s="1" t="s">
        <v>44</v>
      </c>
      <c r="D1929" s="43">
        <v>25</v>
      </c>
      <c r="F1929">
        <v>1928</v>
      </c>
      <c r="G1929" s="115">
        <v>-1.2731672190959899E-13</v>
      </c>
      <c r="H1929" s="115">
        <v>-8.5764935267041502E-14</v>
      </c>
      <c r="I1929" s="115">
        <v>1.67257250829253E-11</v>
      </c>
      <c r="J1929" s="115">
        <v>-5.2271472896234601E-11</v>
      </c>
      <c r="K1929" s="115">
        <v>5.2127577284207997E-11</v>
      </c>
      <c r="L1929" s="115">
        <v>-3.5198108399142801E-11</v>
      </c>
      <c r="M1929" s="115">
        <v>3.2385233271329502E-11</v>
      </c>
    </row>
    <row r="1930" spans="1:13" x14ac:dyDescent="0.35">
      <c r="A1930" s="1" t="s">
        <v>36</v>
      </c>
      <c r="B1930" s="1">
        <v>1817</v>
      </c>
      <c r="C1930" s="1" t="s">
        <v>44</v>
      </c>
      <c r="D1930" s="43">
        <v>26</v>
      </c>
      <c r="F1930">
        <v>1929</v>
      </c>
      <c r="G1930" s="115">
        <v>-3.10528153192622E-15</v>
      </c>
      <c r="H1930" s="115">
        <v>9.4414326274716799E-14</v>
      </c>
      <c r="I1930" s="115">
        <v>1.5834744186944699E-11</v>
      </c>
      <c r="J1930" s="115">
        <v>-5.47741232167103E-11</v>
      </c>
      <c r="K1930" s="115">
        <v>4.4088675413195603E-11</v>
      </c>
      <c r="L1930" s="115">
        <v>-3.1215884045597102E-11</v>
      </c>
      <c r="M1930" s="115">
        <v>3.1344239325847597E-11</v>
      </c>
    </row>
    <row r="1931" spans="1:13" x14ac:dyDescent="0.35">
      <c r="A1931" s="1" t="s">
        <v>36</v>
      </c>
      <c r="B1931" s="1">
        <v>1818</v>
      </c>
      <c r="C1931" s="1" t="s">
        <v>44</v>
      </c>
      <c r="D1931" s="43">
        <v>27</v>
      </c>
      <c r="F1931">
        <v>1930</v>
      </c>
      <c r="G1931" s="115">
        <v>4.6050741262323299E-13</v>
      </c>
      <c r="H1931" s="115">
        <v>1.72789717480587E-13</v>
      </c>
      <c r="I1931" s="115">
        <v>1.5915453613400899E-11</v>
      </c>
      <c r="J1931" s="115">
        <v>-4.8456408710458999E-11</v>
      </c>
      <c r="K1931" s="115">
        <v>4.8263194550717703E-11</v>
      </c>
      <c r="L1931" s="115">
        <v>-3.25348183637379E-11</v>
      </c>
      <c r="M1931" s="115">
        <v>3.1166465523291299E-11</v>
      </c>
    </row>
    <row r="1932" spans="1:13" x14ac:dyDescent="0.35">
      <c r="A1932" s="1" t="s">
        <v>36</v>
      </c>
      <c r="B1932" s="1">
        <v>1819</v>
      </c>
      <c r="C1932" s="1" t="s">
        <v>44</v>
      </c>
      <c r="D1932" s="43">
        <v>28</v>
      </c>
      <c r="F1932">
        <v>1931</v>
      </c>
      <c r="G1932" s="115">
        <v>-1.30786136618183E-12</v>
      </c>
      <c r="H1932" s="115">
        <v>-7.5059018199522E-13</v>
      </c>
      <c r="I1932" s="115">
        <v>1.5860550444260601E-11</v>
      </c>
      <c r="J1932" s="115">
        <v>-4.4673772078918102E-11</v>
      </c>
      <c r="K1932" s="115">
        <v>4.3306057022306401E-11</v>
      </c>
      <c r="L1932" s="115">
        <v>-3.1749988289206698E-11</v>
      </c>
      <c r="M1932" s="115">
        <v>3.0550898475257599E-11</v>
      </c>
    </row>
    <row r="1933" spans="1:13" x14ac:dyDescent="0.35">
      <c r="A1933" s="1" t="s">
        <v>36</v>
      </c>
      <c r="B1933" s="1">
        <v>1820</v>
      </c>
      <c r="C1933" s="1" t="s">
        <v>44</v>
      </c>
      <c r="D1933" s="43">
        <v>29</v>
      </c>
      <c r="F1933">
        <v>1932</v>
      </c>
      <c r="G1933" s="115">
        <v>-6.3066265621627997E-14</v>
      </c>
      <c r="H1933" s="115">
        <v>1.8524840180213301E-14</v>
      </c>
      <c r="I1933" s="115">
        <v>1.62293816681044E-11</v>
      </c>
      <c r="J1933" s="115">
        <v>-5.8715097736028797E-11</v>
      </c>
      <c r="K1933" s="115">
        <v>5.8510092105429896E-11</v>
      </c>
      <c r="L1933" s="115">
        <v>-3.3499642469178098E-11</v>
      </c>
      <c r="M1933" s="115">
        <v>3.3057975098719302E-11</v>
      </c>
    </row>
    <row r="1934" spans="1:13" x14ac:dyDescent="0.35">
      <c r="A1934" s="1" t="s">
        <v>36</v>
      </c>
      <c r="B1934" s="1">
        <v>1821</v>
      </c>
      <c r="C1934" s="1" t="s">
        <v>44</v>
      </c>
      <c r="D1934" s="43">
        <v>30</v>
      </c>
      <c r="F1934">
        <v>1933</v>
      </c>
      <c r="G1934" s="115">
        <v>1.9644367825324899E-13</v>
      </c>
      <c r="H1934" s="115">
        <v>-1.9521470267185901E-13</v>
      </c>
      <c r="I1934" s="115">
        <v>1.7881676602786499E-11</v>
      </c>
      <c r="J1934" s="115">
        <v>-5.6458862865058402E-11</v>
      </c>
      <c r="K1934" s="115">
        <v>5.5570683927318098E-11</v>
      </c>
      <c r="L1934" s="115">
        <v>-3.5305991911072002E-11</v>
      </c>
      <c r="M1934" s="115">
        <v>3.63934868463369E-11</v>
      </c>
    </row>
    <row r="1935" spans="1:13" x14ac:dyDescent="0.35">
      <c r="A1935" s="1" t="s">
        <v>36</v>
      </c>
      <c r="B1935" s="1">
        <v>1822</v>
      </c>
      <c r="C1935" s="1" t="s">
        <v>44</v>
      </c>
      <c r="D1935" s="43">
        <v>31</v>
      </c>
      <c r="F1935">
        <v>1934</v>
      </c>
      <c r="G1935" s="115">
        <v>2.8646267343284398E-13</v>
      </c>
      <c r="H1935" s="115">
        <v>4.5610664431272803E-13</v>
      </c>
      <c r="I1935" s="115">
        <v>1.7662014044431499E-11</v>
      </c>
      <c r="J1935" s="115">
        <v>-5.25115303993617E-11</v>
      </c>
      <c r="K1935" s="115">
        <v>5.4642667730415202E-11</v>
      </c>
      <c r="L1935" s="115">
        <v>-3.1480972998896499E-11</v>
      </c>
      <c r="M1935" s="115">
        <v>3.7839463674497698E-11</v>
      </c>
    </row>
    <row r="1936" spans="1:13" x14ac:dyDescent="0.35">
      <c r="A1936" s="1" t="s">
        <v>36</v>
      </c>
      <c r="B1936" s="1">
        <v>1823</v>
      </c>
      <c r="C1936" s="1" t="s">
        <v>44</v>
      </c>
      <c r="D1936" s="43">
        <v>32</v>
      </c>
      <c r="F1936">
        <v>1935</v>
      </c>
      <c r="G1936" s="115">
        <v>1.19703539750507E-13</v>
      </c>
      <c r="H1936" s="115">
        <v>2.3292591756870802E-14</v>
      </c>
      <c r="I1936" s="115">
        <v>1.7898796122053699E-11</v>
      </c>
      <c r="J1936" s="115">
        <v>-5.6960817281279203E-11</v>
      </c>
      <c r="K1936" s="115">
        <v>6.30154194854706E-11</v>
      </c>
      <c r="L1936" s="115">
        <v>-3.3522471070410902E-11</v>
      </c>
      <c r="M1936" s="115">
        <v>3.5118046610886001E-11</v>
      </c>
    </row>
    <row r="1937" spans="1:13" x14ac:dyDescent="0.35">
      <c r="A1937" s="1" t="s">
        <v>36</v>
      </c>
      <c r="B1937" s="1">
        <v>1824</v>
      </c>
      <c r="C1937" s="1" t="s">
        <v>44</v>
      </c>
      <c r="D1937" s="43">
        <v>33</v>
      </c>
      <c r="F1937">
        <v>1936</v>
      </c>
      <c r="G1937" s="115">
        <v>-7.7405629765154795E-14</v>
      </c>
      <c r="H1937" s="115">
        <v>1.8511265834282501E-13</v>
      </c>
      <c r="I1937" s="115">
        <v>1.7698504220189799E-11</v>
      </c>
      <c r="J1937" s="115">
        <v>-5.9088182551114004E-11</v>
      </c>
      <c r="K1937" s="115">
        <v>5.2919823714788201E-11</v>
      </c>
      <c r="L1937" s="115">
        <v>-3.4023412778714299E-11</v>
      </c>
      <c r="M1937" s="115">
        <v>3.5173913841131598E-11</v>
      </c>
    </row>
    <row r="1938" spans="1:13" x14ac:dyDescent="0.35">
      <c r="A1938" s="1" t="s">
        <v>36</v>
      </c>
      <c r="B1938" s="1">
        <v>1825</v>
      </c>
      <c r="C1938" s="1" t="s">
        <v>44</v>
      </c>
      <c r="D1938" s="43">
        <v>34</v>
      </c>
      <c r="F1938">
        <v>1937</v>
      </c>
      <c r="G1938" s="115">
        <v>-5.8286580561033301E-14</v>
      </c>
      <c r="H1938" s="115">
        <v>-7.2230920073083694E-14</v>
      </c>
      <c r="I1938" s="115">
        <v>1.7583429795378101E-11</v>
      </c>
      <c r="J1938" s="115">
        <v>-5.4464523544183499E-11</v>
      </c>
      <c r="K1938" s="115">
        <v>5.3651305164368201E-11</v>
      </c>
      <c r="L1938" s="115">
        <v>-3.5098683774255202E-11</v>
      </c>
      <c r="M1938" s="115">
        <v>3.4205181406934101E-11</v>
      </c>
    </row>
    <row r="1939" spans="1:13" x14ac:dyDescent="0.35">
      <c r="A1939" s="1" t="s">
        <v>36</v>
      </c>
      <c r="B1939" s="1">
        <v>1826</v>
      </c>
      <c r="C1939" s="1" t="s">
        <v>44</v>
      </c>
      <c r="D1939" s="43">
        <v>35</v>
      </c>
      <c r="F1939">
        <v>1938</v>
      </c>
      <c r="G1939" s="115">
        <v>-3.2636627287486802E-13</v>
      </c>
      <c r="H1939" s="115">
        <v>-4.4237007761699302E-13</v>
      </c>
      <c r="I1939" s="115">
        <v>1.8472109605014199E-11</v>
      </c>
      <c r="J1939" s="115">
        <v>-5.6542415690190098E-11</v>
      </c>
      <c r="K1939" s="115">
        <v>5.8992143840715495E-11</v>
      </c>
      <c r="L1939" s="115">
        <v>-3.6299520383679799E-11</v>
      </c>
      <c r="M1939" s="115">
        <v>3.7041938692998698E-11</v>
      </c>
    </row>
    <row r="1940" spans="1:13" x14ac:dyDescent="0.35">
      <c r="A1940" s="1" t="s">
        <v>36</v>
      </c>
      <c r="B1940" s="1">
        <v>1827</v>
      </c>
      <c r="C1940" s="1" t="s">
        <v>44</v>
      </c>
      <c r="D1940" s="43">
        <v>36</v>
      </c>
      <c r="F1940">
        <v>1939</v>
      </c>
      <c r="G1940" s="115">
        <v>7.9107197091269796E-15</v>
      </c>
      <c r="H1940" s="115">
        <v>3.2988662062111999E-13</v>
      </c>
      <c r="I1940" s="115">
        <v>1.77574944045849E-11</v>
      </c>
      <c r="J1940" s="115">
        <v>-6.0455410498122805E-11</v>
      </c>
      <c r="K1940" s="115">
        <v>6.6884378190090098E-11</v>
      </c>
      <c r="L1940" s="115">
        <v>-3.3283558202419703E-11</v>
      </c>
      <c r="M1940" s="115">
        <v>3.6066271417445398E-11</v>
      </c>
    </row>
    <row r="1941" spans="1:13" x14ac:dyDescent="0.35">
      <c r="A1941" s="1" t="s">
        <v>36</v>
      </c>
      <c r="B1941" s="1">
        <v>1828</v>
      </c>
      <c r="C1941" s="1" t="s">
        <v>44</v>
      </c>
      <c r="D1941" s="43">
        <v>37</v>
      </c>
      <c r="F1941">
        <v>1940</v>
      </c>
      <c r="G1941" s="115">
        <v>6.6853420979641902E-13</v>
      </c>
      <c r="H1941" s="115">
        <v>3.4008259175291699E-13</v>
      </c>
      <c r="I1941" s="115">
        <v>1.7979534194621699E-11</v>
      </c>
      <c r="J1941" s="115">
        <v>-6.2478864601017094E-11</v>
      </c>
      <c r="K1941" s="115">
        <v>7.0427021043193202E-11</v>
      </c>
      <c r="L1941" s="115">
        <v>-3.6105759680612699E-11</v>
      </c>
      <c r="M1941" s="115">
        <v>3.6168546748766602E-11</v>
      </c>
    </row>
    <row r="1942" spans="1:13" x14ac:dyDescent="0.35">
      <c r="A1942" s="1" t="s">
        <v>36</v>
      </c>
      <c r="B1942" s="1">
        <v>1829</v>
      </c>
      <c r="C1942" s="1" t="s">
        <v>44</v>
      </c>
      <c r="D1942" s="43">
        <v>38</v>
      </c>
      <c r="F1942">
        <v>1941</v>
      </c>
      <c r="G1942" s="115">
        <v>-9.0043530665127601E-14</v>
      </c>
      <c r="H1942" s="115">
        <v>-3.8804931234389001E-13</v>
      </c>
      <c r="I1942" s="115">
        <v>1.7977824364520799E-11</v>
      </c>
      <c r="J1942" s="115">
        <v>-5.9363979047399199E-11</v>
      </c>
      <c r="K1942" s="115">
        <v>5.8364447286712595E-11</v>
      </c>
      <c r="L1942" s="115">
        <v>-3.5437100223050799E-11</v>
      </c>
      <c r="M1942" s="115">
        <v>3.5268738527960802E-11</v>
      </c>
    </row>
    <row r="1943" spans="1:13" x14ac:dyDescent="0.35">
      <c r="A1943" s="1" t="s">
        <v>36</v>
      </c>
      <c r="B1943" s="1">
        <v>1830</v>
      </c>
      <c r="C1943" s="1" t="s">
        <v>44</v>
      </c>
      <c r="D1943" s="43">
        <v>39</v>
      </c>
      <c r="F1943">
        <v>1942</v>
      </c>
      <c r="G1943" s="115">
        <v>-2.10810395764174E-13</v>
      </c>
      <c r="H1943" s="115">
        <v>-2.9338295087583098E-13</v>
      </c>
      <c r="I1943" s="115">
        <v>1.82173534336259E-11</v>
      </c>
      <c r="J1943" s="115">
        <v>-5.1610123012123602E-11</v>
      </c>
      <c r="K1943" s="115">
        <v>5.7781373603252401E-11</v>
      </c>
      <c r="L1943" s="115">
        <v>-3.62175137527034E-11</v>
      </c>
      <c r="M1943" s="115">
        <v>3.5134792779153898E-11</v>
      </c>
    </row>
    <row r="1944" spans="1:13" x14ac:dyDescent="0.35">
      <c r="A1944" s="1" t="s">
        <v>36</v>
      </c>
      <c r="B1944" s="1">
        <v>1831</v>
      </c>
      <c r="C1944" s="1" t="s">
        <v>44</v>
      </c>
      <c r="D1944" s="43">
        <v>40</v>
      </c>
      <c r="F1944">
        <v>1943</v>
      </c>
      <c r="G1944" s="115">
        <v>1.4594453477420299E-12</v>
      </c>
      <c r="H1944" s="115">
        <v>4.7507772032515901E-13</v>
      </c>
      <c r="I1944" s="115">
        <v>1.8389140658334E-11</v>
      </c>
      <c r="J1944" s="115">
        <v>-5.4546245655942198E-11</v>
      </c>
      <c r="K1944" s="115">
        <v>6.6107175197124503E-11</v>
      </c>
      <c r="L1944" s="115">
        <v>-3.7362684573713802E-11</v>
      </c>
      <c r="M1944" s="115">
        <v>3.4888141927130398E-11</v>
      </c>
    </row>
    <row r="1945" spans="1:13" x14ac:dyDescent="0.35">
      <c r="A1945" s="1" t="s">
        <v>36</v>
      </c>
      <c r="B1945" s="1">
        <v>1832</v>
      </c>
      <c r="C1945" s="1" t="s">
        <v>44</v>
      </c>
      <c r="D1945" s="43">
        <v>41</v>
      </c>
      <c r="F1945">
        <v>1944</v>
      </c>
      <c r="G1945" s="115">
        <v>-1.5951417892443899E-13</v>
      </c>
      <c r="H1945" s="115">
        <v>-1.4550658405318299E-13</v>
      </c>
      <c r="I1945" s="115">
        <v>1.85953798920772E-11</v>
      </c>
      <c r="J1945" s="115">
        <v>-5.2384957405004698E-11</v>
      </c>
      <c r="K1945" s="115">
        <v>5.6747311306353303E-11</v>
      </c>
      <c r="L1945" s="115">
        <v>-3.7348931237547798E-11</v>
      </c>
      <c r="M1945" s="115">
        <v>3.6179337925795001E-11</v>
      </c>
    </row>
    <row r="1946" spans="1:13" x14ac:dyDescent="0.35">
      <c r="A1946" s="1" t="s">
        <v>36</v>
      </c>
      <c r="B1946" s="1">
        <v>1833</v>
      </c>
      <c r="C1946" s="1" t="s">
        <v>44</v>
      </c>
      <c r="D1946" s="43">
        <v>42</v>
      </c>
      <c r="F1946">
        <v>1945</v>
      </c>
      <c r="G1946" s="115">
        <v>9.8762542721053304E-13</v>
      </c>
      <c r="H1946" s="115">
        <v>1.14115005321934E-12</v>
      </c>
      <c r="I1946" s="115">
        <v>1.7983535837121499E-11</v>
      </c>
      <c r="J1946" s="115">
        <v>-5.5895648222766903E-11</v>
      </c>
      <c r="K1946" s="115">
        <v>5.3478552342417001E-11</v>
      </c>
      <c r="L1946" s="115">
        <v>-3.2778017710464298E-11</v>
      </c>
      <c r="M1946" s="115">
        <v>3.7412740079141399E-11</v>
      </c>
    </row>
    <row r="1947" spans="1:13" x14ac:dyDescent="0.35">
      <c r="A1947" s="1" t="s">
        <v>36</v>
      </c>
      <c r="B1947" s="1">
        <v>1834</v>
      </c>
      <c r="C1947" s="1" t="s">
        <v>44</v>
      </c>
      <c r="D1947" s="43">
        <v>43</v>
      </c>
      <c r="F1947">
        <v>1946</v>
      </c>
      <c r="G1947" s="115">
        <v>-2.6486443772403299E-13</v>
      </c>
      <c r="H1947" s="115">
        <v>-8.1709374912104098E-13</v>
      </c>
      <c r="I1947" s="115">
        <v>1.8569615248529999E-11</v>
      </c>
      <c r="J1947" s="115">
        <v>-5.4242960877842802E-11</v>
      </c>
      <c r="K1947" s="115">
        <v>5.00592753318639E-11</v>
      </c>
      <c r="L1947" s="115">
        <v>-3.7662005206092498E-11</v>
      </c>
      <c r="M1947" s="115">
        <v>3.6232553224017998E-11</v>
      </c>
    </row>
    <row r="1948" spans="1:13" x14ac:dyDescent="0.35">
      <c r="A1948" s="1" t="s">
        <v>36</v>
      </c>
      <c r="B1948" s="1">
        <v>1835</v>
      </c>
      <c r="C1948" s="1" t="s">
        <v>44</v>
      </c>
      <c r="D1948" s="43">
        <v>44</v>
      </c>
      <c r="F1948">
        <v>1947</v>
      </c>
      <c r="G1948" s="115">
        <v>-4.1208543844612197E-15</v>
      </c>
      <c r="H1948" s="115">
        <v>-2.4161610216398799E-13</v>
      </c>
      <c r="I1948" s="115">
        <v>1.8268244021906899E-11</v>
      </c>
      <c r="J1948" s="115">
        <v>-6.0180264702887203E-11</v>
      </c>
      <c r="K1948" s="115">
        <v>6.32645360937331E-11</v>
      </c>
      <c r="L1948" s="115">
        <v>-3.6548082242195902E-11</v>
      </c>
      <c r="M1948" s="115">
        <v>3.5922117663575601E-11</v>
      </c>
    </row>
    <row r="1949" spans="1:13" x14ac:dyDescent="0.35">
      <c r="A1949" s="1" t="s">
        <v>36</v>
      </c>
      <c r="B1949" s="1">
        <v>1836</v>
      </c>
      <c r="C1949" s="1" t="s">
        <v>44</v>
      </c>
      <c r="D1949" s="43">
        <v>45</v>
      </c>
      <c r="F1949">
        <v>1948</v>
      </c>
      <c r="G1949" s="115">
        <v>1.1340210250458801E-12</v>
      </c>
      <c r="H1949" s="115">
        <v>-5.1300534436217801E-14</v>
      </c>
      <c r="I1949" s="115">
        <v>2.0504515837230501E-11</v>
      </c>
      <c r="J1949" s="115">
        <v>-6.4447184010052194E-11</v>
      </c>
      <c r="K1949" s="115">
        <v>6.0261778134101099E-11</v>
      </c>
      <c r="L1949" s="115">
        <v>-4.4127162126474E-11</v>
      </c>
      <c r="M1949" s="115">
        <v>3.9962447027033601E-11</v>
      </c>
    </row>
    <row r="1950" spans="1:13" x14ac:dyDescent="0.35">
      <c r="A1950" s="1" t="s">
        <v>36</v>
      </c>
      <c r="B1950" s="1">
        <v>1837</v>
      </c>
      <c r="C1950" s="1" t="s">
        <v>44</v>
      </c>
      <c r="D1950" s="43">
        <v>46</v>
      </c>
      <c r="F1950">
        <v>1949</v>
      </c>
      <c r="G1950" s="115">
        <v>6.7562376133931601E-13</v>
      </c>
      <c r="H1950" s="115">
        <v>6.6566221964461096E-13</v>
      </c>
      <c r="I1950" s="115">
        <v>2.0178324947834001E-11</v>
      </c>
      <c r="J1950" s="115">
        <v>-5.8369739801732697E-11</v>
      </c>
      <c r="K1950" s="115">
        <v>6.2593072816619199E-11</v>
      </c>
      <c r="L1950" s="115">
        <v>-3.9108823724815901E-11</v>
      </c>
      <c r="M1950" s="115">
        <v>4.3177676912735499E-11</v>
      </c>
    </row>
    <row r="1951" spans="1:13" x14ac:dyDescent="0.35">
      <c r="A1951" s="1" t="s">
        <v>36</v>
      </c>
      <c r="B1951" s="1">
        <v>1838</v>
      </c>
      <c r="C1951" s="1" t="s">
        <v>44</v>
      </c>
      <c r="D1951" s="43">
        <v>47</v>
      </c>
      <c r="F1951">
        <v>1950</v>
      </c>
      <c r="G1951" s="115">
        <v>1.2869185855367899E-12</v>
      </c>
      <c r="H1951" s="115">
        <v>3.7981241734999702E-13</v>
      </c>
      <c r="I1951" s="115">
        <v>2.0161858258991401E-11</v>
      </c>
      <c r="J1951" s="115">
        <v>-6.3432794089413602E-11</v>
      </c>
      <c r="K1951" s="115">
        <v>6.3258657171978401E-11</v>
      </c>
      <c r="L1951" s="115">
        <v>-4.13402179959652E-11</v>
      </c>
      <c r="M1951" s="115">
        <v>3.9196624616801002E-11</v>
      </c>
    </row>
    <row r="1952" spans="1:13" x14ac:dyDescent="0.35">
      <c r="A1952" s="1" t="s">
        <v>36</v>
      </c>
      <c r="B1952" s="1">
        <v>1839</v>
      </c>
      <c r="C1952" s="1" t="s">
        <v>44</v>
      </c>
      <c r="D1952" s="43">
        <v>48</v>
      </c>
      <c r="F1952">
        <v>1951</v>
      </c>
      <c r="G1952" s="115">
        <v>3.1821240348881501E-13</v>
      </c>
      <c r="H1952" s="115">
        <v>2.8336059630967002E-13</v>
      </c>
      <c r="I1952" s="115">
        <v>2.0378268525115601E-11</v>
      </c>
      <c r="J1952" s="115">
        <v>-6.0472682701082805E-11</v>
      </c>
      <c r="K1952" s="115">
        <v>6.5758095343093302E-11</v>
      </c>
      <c r="L1952" s="115">
        <v>-4.0704440775820202E-11</v>
      </c>
      <c r="M1952" s="115">
        <v>4.1712460744827999E-11</v>
      </c>
    </row>
    <row r="1953" spans="1:13" x14ac:dyDescent="0.35">
      <c r="A1953" s="1" t="s">
        <v>36</v>
      </c>
      <c r="B1953" s="1">
        <v>1840</v>
      </c>
      <c r="C1953" s="1" t="s">
        <v>44</v>
      </c>
      <c r="D1953" s="43">
        <v>49</v>
      </c>
      <c r="F1953">
        <v>1952</v>
      </c>
      <c r="G1953" s="115">
        <v>4.1711145818794802E-13</v>
      </c>
      <c r="H1953" s="115">
        <v>-3.4922067178113898E-14</v>
      </c>
      <c r="I1953" s="115">
        <v>2.10192442581065E-11</v>
      </c>
      <c r="J1953" s="115">
        <v>-7.9334966598190106E-11</v>
      </c>
      <c r="K1953" s="115">
        <v>6.5583897759284699E-11</v>
      </c>
      <c r="L1953" s="115">
        <v>-4.1129143957971497E-11</v>
      </c>
      <c r="M1953" s="115">
        <v>4.1906083581329301E-11</v>
      </c>
    </row>
    <row r="1954" spans="1:13" x14ac:dyDescent="0.35">
      <c r="A1954" s="1" t="s">
        <v>36</v>
      </c>
      <c r="B1954" s="1">
        <v>1841</v>
      </c>
      <c r="C1954" s="1" t="s">
        <v>44</v>
      </c>
      <c r="D1954" s="43">
        <v>50</v>
      </c>
      <c r="F1954">
        <v>1953</v>
      </c>
      <c r="G1954" s="115">
        <v>1.7096220560485599E-13</v>
      </c>
      <c r="H1954" s="115">
        <v>2.7455369315086899E-13</v>
      </c>
      <c r="I1954" s="115">
        <v>2.4702567958569801E-11</v>
      </c>
      <c r="J1954" s="115">
        <v>-7.0860610131972199E-11</v>
      </c>
      <c r="K1954" s="115">
        <v>7.7252159267510304E-11</v>
      </c>
      <c r="L1954" s="115">
        <v>-5.3075409879770499E-11</v>
      </c>
      <c r="M1954" s="115">
        <v>5.2476891979979701E-11</v>
      </c>
    </row>
    <row r="1955" spans="1:13" x14ac:dyDescent="0.35">
      <c r="A1955" s="1" t="s">
        <v>36</v>
      </c>
      <c r="B1955" s="1">
        <v>1842</v>
      </c>
      <c r="C1955" s="1" t="s">
        <v>44</v>
      </c>
      <c r="D1955" s="43">
        <v>51</v>
      </c>
      <c r="F1955">
        <v>1954</v>
      </c>
      <c r="G1955" s="115">
        <v>7.0190772685432697E-13</v>
      </c>
      <c r="H1955" s="115">
        <v>-2.62125404404276E-13</v>
      </c>
      <c r="I1955" s="115">
        <v>2.44394774617271E-11</v>
      </c>
      <c r="J1955" s="115">
        <v>-7.6843513113429696E-11</v>
      </c>
      <c r="K1955" s="115">
        <v>8.243741375954E-11</v>
      </c>
      <c r="L1955" s="115">
        <v>-5.21887067913961E-11</v>
      </c>
      <c r="M1955" s="115">
        <v>4.7797258260806098E-11</v>
      </c>
    </row>
    <row r="1956" spans="1:13" x14ac:dyDescent="0.35">
      <c r="A1956" s="1" t="s">
        <v>36</v>
      </c>
      <c r="B1956" s="1">
        <v>1843</v>
      </c>
      <c r="C1956" s="1" t="s">
        <v>44</v>
      </c>
      <c r="D1956" s="43">
        <v>52</v>
      </c>
      <c r="F1956">
        <v>1955</v>
      </c>
      <c r="G1956" s="115">
        <v>-3.0926365684679401E-14</v>
      </c>
      <c r="H1956" s="115">
        <v>-4.5850517369469098E-14</v>
      </c>
      <c r="I1956" s="115">
        <v>2.3969642875099899E-11</v>
      </c>
      <c r="J1956" s="115">
        <v>-7.0605581178963399E-11</v>
      </c>
      <c r="K1956" s="115">
        <v>8.1077405492722101E-11</v>
      </c>
      <c r="L1956" s="115">
        <v>-4.9736550185090399E-11</v>
      </c>
      <c r="M1956" s="115">
        <v>5.0494806255039797E-11</v>
      </c>
    </row>
    <row r="1957" spans="1:13" x14ac:dyDescent="0.35">
      <c r="A1957" s="1" t="s">
        <v>36</v>
      </c>
      <c r="B1957" s="1">
        <v>1844</v>
      </c>
      <c r="C1957" s="1" t="s">
        <v>44</v>
      </c>
      <c r="D1957" s="43">
        <v>53</v>
      </c>
      <c r="F1957">
        <v>1956</v>
      </c>
      <c r="G1957" s="115">
        <v>3.93229244895873E-13</v>
      </c>
      <c r="H1957" s="115">
        <v>1.31259545240539E-12</v>
      </c>
      <c r="I1957" s="115">
        <v>2.41031049820896E-11</v>
      </c>
      <c r="J1957" s="115">
        <v>-7.8918044988977702E-11</v>
      </c>
      <c r="K1957" s="115">
        <v>8.0095459853432801E-11</v>
      </c>
      <c r="L1957" s="115">
        <v>-4.5067730081823498E-11</v>
      </c>
      <c r="M1957" s="115">
        <v>5.1023580781522699E-11</v>
      </c>
    </row>
    <row r="1958" spans="1:13" x14ac:dyDescent="0.35">
      <c r="A1958" s="1" t="s">
        <v>36</v>
      </c>
      <c r="B1958" s="1">
        <v>1845</v>
      </c>
      <c r="C1958" s="1" t="s">
        <v>44</v>
      </c>
      <c r="D1958" s="43">
        <v>54</v>
      </c>
      <c r="F1958">
        <v>1957</v>
      </c>
      <c r="G1958" s="115">
        <v>-4.0302547790215799E-13</v>
      </c>
      <c r="H1958" s="115">
        <v>6.8372513907618095E-14</v>
      </c>
      <c r="I1958" s="115">
        <v>2.4278604117443101E-11</v>
      </c>
      <c r="J1958" s="115">
        <v>-8.0730590561249006E-11</v>
      </c>
      <c r="K1958" s="115">
        <v>7.6071493454606501E-11</v>
      </c>
      <c r="L1958" s="115">
        <v>-5.1755746880273999E-11</v>
      </c>
      <c r="M1958" s="115">
        <v>4.9803990244146301E-11</v>
      </c>
    </row>
    <row r="1959" spans="1:13" x14ac:dyDescent="0.35">
      <c r="A1959" s="1" t="s">
        <v>36</v>
      </c>
      <c r="B1959" s="1">
        <v>1846</v>
      </c>
      <c r="C1959" s="1" t="s">
        <v>44</v>
      </c>
      <c r="D1959" s="43">
        <v>55</v>
      </c>
      <c r="F1959">
        <v>1958</v>
      </c>
      <c r="G1959" s="115">
        <v>-5.79711777774032E-14</v>
      </c>
      <c r="H1959" s="115">
        <v>4.46653320160357E-13</v>
      </c>
      <c r="I1959" s="115">
        <v>2.7377795332843501E-11</v>
      </c>
      <c r="J1959" s="115">
        <v>-7.8393464369520705E-11</v>
      </c>
      <c r="K1959" s="115">
        <v>8.1348811710119499E-11</v>
      </c>
      <c r="L1959" s="115">
        <v>-5.6230733829152798E-11</v>
      </c>
      <c r="M1959" s="115">
        <v>5.8973206362130102E-11</v>
      </c>
    </row>
    <row r="1960" spans="1:13" x14ac:dyDescent="0.35">
      <c r="A1960" s="1" t="s">
        <v>36</v>
      </c>
      <c r="B1960" s="1">
        <v>1847</v>
      </c>
      <c r="C1960" s="1" t="s">
        <v>44</v>
      </c>
      <c r="D1960" s="43">
        <v>56</v>
      </c>
      <c r="F1960">
        <v>1959</v>
      </c>
      <c r="G1960" s="115">
        <v>-8.0513994801529696E-13</v>
      </c>
      <c r="H1960" s="115">
        <v>-4.9994054234729595E-13</v>
      </c>
      <c r="I1960" s="115">
        <v>2.7848966528851101E-11</v>
      </c>
      <c r="J1960" s="115">
        <v>-7.93736402206328E-11</v>
      </c>
      <c r="K1960" s="115">
        <v>7.5997039136409501E-11</v>
      </c>
      <c r="L1960" s="115">
        <v>-6.0893322312729603E-11</v>
      </c>
      <c r="M1960" s="115">
        <v>5.8010251811518902E-11</v>
      </c>
    </row>
    <row r="1961" spans="1:13" x14ac:dyDescent="0.35">
      <c r="A1961" s="1" t="s">
        <v>36</v>
      </c>
      <c r="B1961" s="1">
        <v>1848</v>
      </c>
      <c r="C1961" s="1" t="s">
        <v>44</v>
      </c>
      <c r="D1961" s="43">
        <v>57</v>
      </c>
      <c r="F1961">
        <v>1960</v>
      </c>
      <c r="G1961" s="115">
        <v>-5.1003614717747801E-13</v>
      </c>
      <c r="H1961" s="115">
        <v>-6.0960176619585E-13</v>
      </c>
      <c r="I1961" s="115">
        <v>2.7426396349102401E-11</v>
      </c>
      <c r="J1961" s="115">
        <v>-8.28324225205113E-11</v>
      </c>
      <c r="K1961" s="115">
        <v>7.7244717847761304E-11</v>
      </c>
      <c r="L1961" s="115">
        <v>-5.8887527574509199E-11</v>
      </c>
      <c r="M1961" s="115">
        <v>5.58272779096033E-11</v>
      </c>
    </row>
    <row r="1962" spans="1:13" x14ac:dyDescent="0.35">
      <c r="A1962" s="1" t="s">
        <v>36</v>
      </c>
      <c r="B1962" s="1">
        <v>1849</v>
      </c>
      <c r="C1962" s="1" t="s">
        <v>44</v>
      </c>
      <c r="D1962" s="43">
        <v>58</v>
      </c>
      <c r="F1962">
        <v>1961</v>
      </c>
      <c r="G1962" s="115">
        <v>6.6932700361118502E-13</v>
      </c>
      <c r="H1962" s="115">
        <v>1.38717383911996E-13</v>
      </c>
      <c r="I1962" s="115">
        <v>2.6478898764648801E-11</v>
      </c>
      <c r="J1962" s="115">
        <v>-8.1676872007595806E-11</v>
      </c>
      <c r="K1962" s="115">
        <v>8.9401264394557102E-11</v>
      </c>
      <c r="L1962" s="115">
        <v>-5.2638760889614997E-11</v>
      </c>
      <c r="M1962" s="115">
        <v>5.5314661383665403E-11</v>
      </c>
    </row>
    <row r="1963" spans="1:13" x14ac:dyDescent="0.35">
      <c r="A1963" s="1" t="s">
        <v>36</v>
      </c>
      <c r="B1963" s="1">
        <v>1850</v>
      </c>
      <c r="C1963" s="1" t="s">
        <v>44</v>
      </c>
      <c r="D1963" s="43">
        <v>59</v>
      </c>
      <c r="F1963">
        <v>1962</v>
      </c>
      <c r="G1963" s="115">
        <v>-5.63426656903397E-13</v>
      </c>
      <c r="H1963" s="115">
        <v>-1.1061792920292701E-12</v>
      </c>
      <c r="I1963" s="115">
        <v>2.5591896289349001E-11</v>
      </c>
      <c r="J1963" s="115">
        <v>-8.61386489594647E-11</v>
      </c>
      <c r="K1963" s="115">
        <v>8.3040268976630905E-11</v>
      </c>
      <c r="L1963" s="115">
        <v>-5.3906070264733601E-11</v>
      </c>
      <c r="M1963" s="115">
        <v>5.1999766385291303E-11</v>
      </c>
    </row>
    <row r="1964" spans="1:13" x14ac:dyDescent="0.35">
      <c r="A1964" s="1" t="s">
        <v>36</v>
      </c>
      <c r="B1964" s="1">
        <v>1851</v>
      </c>
      <c r="C1964" s="1" t="s">
        <v>44</v>
      </c>
      <c r="D1964" s="43">
        <v>60</v>
      </c>
      <c r="F1964">
        <v>1963</v>
      </c>
      <c r="G1964">
        <v>6.89333212663817E-2</v>
      </c>
      <c r="H1964">
        <v>6.8038725705964906E-2</v>
      </c>
      <c r="I1964">
        <v>2.5085148542823898E-2</v>
      </c>
      <c r="J1964">
        <v>1.68839589426335E-2</v>
      </c>
      <c r="K1964">
        <v>0.125528808520042</v>
      </c>
      <c r="L1964">
        <v>2.36572614101094E-2</v>
      </c>
      <c r="M1964">
        <v>0.113070770781745</v>
      </c>
    </row>
    <row r="1965" spans="1:13" x14ac:dyDescent="0.35">
      <c r="A1965" s="1" t="s">
        <v>36</v>
      </c>
      <c r="B1965" s="1">
        <v>1852</v>
      </c>
      <c r="C1965" s="1" t="s">
        <v>44</v>
      </c>
      <c r="D1965" s="43">
        <v>61</v>
      </c>
      <c r="F1965">
        <v>1964</v>
      </c>
      <c r="G1965">
        <v>6.9514247763482501E-2</v>
      </c>
      <c r="H1965">
        <v>6.8360009817195103E-2</v>
      </c>
      <c r="I1965">
        <v>2.4320524052503002E-2</v>
      </c>
      <c r="J1965">
        <v>1.7512661649057699E-2</v>
      </c>
      <c r="K1965">
        <v>0.12270449072286201</v>
      </c>
      <c r="L1965">
        <v>2.3582334804322699E-2</v>
      </c>
      <c r="M1965">
        <v>0.11398813660977999</v>
      </c>
    </row>
    <row r="1966" spans="1:13" x14ac:dyDescent="0.35">
      <c r="A1966" s="1" t="s">
        <v>36</v>
      </c>
      <c r="B1966" s="1">
        <v>1853</v>
      </c>
      <c r="C1966" s="1" t="s">
        <v>44</v>
      </c>
      <c r="D1966" s="43">
        <v>62</v>
      </c>
      <c r="F1966">
        <v>1965</v>
      </c>
      <c r="G1966">
        <v>6.8118708623064905E-2</v>
      </c>
      <c r="H1966">
        <v>6.7964055534929305E-2</v>
      </c>
      <c r="I1966">
        <v>2.4084454919289799E-2</v>
      </c>
      <c r="J1966">
        <v>1.51110433608189E-2</v>
      </c>
      <c r="K1966">
        <v>0.12610340461844199</v>
      </c>
      <c r="L1966">
        <v>2.4954193134773799E-2</v>
      </c>
      <c r="M1966">
        <v>0.113343896077035</v>
      </c>
    </row>
    <row r="1967" spans="1:13" x14ac:dyDescent="0.35">
      <c r="A1967" s="1" t="s">
        <v>36</v>
      </c>
      <c r="B1967" s="1">
        <v>1854</v>
      </c>
      <c r="C1967" s="1" t="s">
        <v>44</v>
      </c>
      <c r="D1967" s="43">
        <v>63</v>
      </c>
      <c r="F1967">
        <v>1966</v>
      </c>
      <c r="G1967">
        <v>6.66493373551829E-2</v>
      </c>
      <c r="H1967">
        <v>6.7161540265194997E-2</v>
      </c>
      <c r="I1967">
        <v>2.4691536672876799E-2</v>
      </c>
      <c r="J1967">
        <v>1.61787551211546E-2</v>
      </c>
      <c r="K1967">
        <v>0.12779048155828299</v>
      </c>
      <c r="L1967">
        <v>2.4234960313820299E-2</v>
      </c>
      <c r="M1967">
        <v>0.113623529509695</v>
      </c>
    </row>
    <row r="1968" spans="1:13" x14ac:dyDescent="0.35">
      <c r="A1968" s="1" t="s">
        <v>36</v>
      </c>
      <c r="B1968" s="1">
        <v>1855</v>
      </c>
      <c r="C1968" s="1" t="s">
        <v>44</v>
      </c>
      <c r="D1968" s="43">
        <v>64</v>
      </c>
      <c r="F1968">
        <v>1967</v>
      </c>
      <c r="G1968">
        <v>7.0552911428684598E-2</v>
      </c>
      <c r="H1968">
        <v>6.9315255683897001E-2</v>
      </c>
      <c r="I1968">
        <v>2.3303093336822199E-2</v>
      </c>
      <c r="J1968">
        <v>1.51176166815733E-2</v>
      </c>
      <c r="K1968">
        <v>0.131625775373193</v>
      </c>
      <c r="L1968">
        <v>2.5272004175537401E-2</v>
      </c>
      <c r="M1968">
        <v>0.109985337728954</v>
      </c>
    </row>
    <row r="1969" spans="1:13" x14ac:dyDescent="0.35">
      <c r="A1969" s="1" t="s">
        <v>36</v>
      </c>
      <c r="B1969" s="1">
        <v>1856</v>
      </c>
      <c r="C1969" s="1" t="s">
        <v>44</v>
      </c>
      <c r="D1969" s="43">
        <v>65</v>
      </c>
      <c r="F1969">
        <v>1968</v>
      </c>
      <c r="G1969">
        <v>8.0715125031963195E-2</v>
      </c>
      <c r="H1969">
        <v>7.4225300482100798E-2</v>
      </c>
      <c r="I1969">
        <v>3.0795863888098601E-2</v>
      </c>
      <c r="J1969">
        <v>5.5309737727002898E-3</v>
      </c>
      <c r="K1969">
        <v>0.131809592158321</v>
      </c>
      <c r="L1969">
        <v>1.51916228885569E-2</v>
      </c>
      <c r="M1969">
        <v>0.120364438711277</v>
      </c>
    </row>
    <row r="1970" spans="1:13" x14ac:dyDescent="0.35">
      <c r="A1970" s="1" t="s">
        <v>36</v>
      </c>
      <c r="B1970" s="1">
        <v>1857</v>
      </c>
      <c r="C1970" s="1" t="s">
        <v>44</v>
      </c>
      <c r="D1970" s="43">
        <v>66</v>
      </c>
      <c r="F1970">
        <v>1969</v>
      </c>
      <c r="G1970">
        <v>7.9869088510186703E-2</v>
      </c>
      <c r="H1970">
        <v>7.4006833834534796E-2</v>
      </c>
      <c r="I1970">
        <v>3.0878979818631198E-2</v>
      </c>
      <c r="J1970">
        <v>5.8715165923288104E-3</v>
      </c>
      <c r="K1970">
        <v>0.13215212426204301</v>
      </c>
      <c r="L1970">
        <v>1.4301185610956601E-2</v>
      </c>
      <c r="M1970">
        <v>0.120631115695647</v>
      </c>
    </row>
    <row r="1971" spans="1:13" x14ac:dyDescent="0.35">
      <c r="A1971" s="1" t="s">
        <v>36</v>
      </c>
      <c r="B1971" s="1">
        <v>1858</v>
      </c>
      <c r="C1971" s="1" t="s">
        <v>44</v>
      </c>
      <c r="D1971" s="43">
        <v>67</v>
      </c>
      <c r="F1971">
        <v>1970</v>
      </c>
      <c r="G1971">
        <v>7.8019634630884502E-2</v>
      </c>
      <c r="H1971">
        <v>7.2385997633091101E-2</v>
      </c>
      <c r="I1971">
        <v>3.1378260921783301E-2</v>
      </c>
      <c r="J1971">
        <v>6.1807819580983903E-3</v>
      </c>
      <c r="K1971">
        <v>0.13049123791550499</v>
      </c>
      <c r="L1971">
        <v>1.39720165761065E-2</v>
      </c>
      <c r="M1971">
        <v>0.120297648579339</v>
      </c>
    </row>
    <row r="1972" spans="1:13" x14ac:dyDescent="0.35">
      <c r="A1972" s="1" t="s">
        <v>36</v>
      </c>
      <c r="B1972" s="1">
        <v>1859</v>
      </c>
      <c r="C1972" s="1" t="s">
        <v>44</v>
      </c>
      <c r="D1972" s="43">
        <v>68</v>
      </c>
      <c r="F1972">
        <v>1971</v>
      </c>
      <c r="G1972">
        <v>7.7417394823116298E-2</v>
      </c>
      <c r="H1972">
        <v>7.2636058049981703E-2</v>
      </c>
      <c r="I1972">
        <v>3.1234070475197901E-2</v>
      </c>
      <c r="J1972">
        <v>4.91142842394518E-3</v>
      </c>
      <c r="K1972">
        <v>0.131604281564417</v>
      </c>
      <c r="L1972">
        <v>1.2974608832509499E-2</v>
      </c>
      <c r="M1972">
        <v>0.120225934411962</v>
      </c>
    </row>
    <row r="1973" spans="1:13" x14ac:dyDescent="0.35">
      <c r="A1973" s="1" t="s">
        <v>36</v>
      </c>
      <c r="B1973" s="1">
        <v>1860</v>
      </c>
      <c r="C1973" s="1" t="s">
        <v>44</v>
      </c>
      <c r="D1973" s="43">
        <v>69</v>
      </c>
      <c r="F1973">
        <v>1972</v>
      </c>
      <c r="G1973">
        <v>7.80611733097204E-2</v>
      </c>
      <c r="H1973">
        <v>7.3655818558696295E-2</v>
      </c>
      <c r="I1973">
        <v>3.0448587616168699E-2</v>
      </c>
      <c r="J1973">
        <v>6.7830175432523699E-3</v>
      </c>
      <c r="K1973">
        <v>0.12998948469152899</v>
      </c>
      <c r="L1973">
        <v>1.34141670293391E-2</v>
      </c>
      <c r="M1973">
        <v>0.120461869448238</v>
      </c>
    </row>
    <row r="1974" spans="1:13" x14ac:dyDescent="0.35">
      <c r="A1974" s="1" t="s">
        <v>36</v>
      </c>
      <c r="B1974" s="1">
        <v>1861</v>
      </c>
      <c r="C1974" s="1" t="s">
        <v>44</v>
      </c>
      <c r="D1974" s="43">
        <v>70</v>
      </c>
      <c r="F1974">
        <v>1973</v>
      </c>
      <c r="G1974">
        <v>6.0142080874277498E-2</v>
      </c>
      <c r="H1974">
        <v>6.0651335680917302E-2</v>
      </c>
      <c r="I1974">
        <v>1.98872031671339E-2</v>
      </c>
      <c r="J1974">
        <v>1.79746575398054E-2</v>
      </c>
      <c r="K1974">
        <v>0.11362803262910399</v>
      </c>
      <c r="L1974">
        <v>2.6383147968148501E-2</v>
      </c>
      <c r="M1974">
        <v>0.10127697003887901</v>
      </c>
    </row>
    <row r="1975" spans="1:13" x14ac:dyDescent="0.35">
      <c r="A1975" s="1" t="s">
        <v>36</v>
      </c>
      <c r="B1975" s="1">
        <v>1862</v>
      </c>
      <c r="C1975" s="1" t="s">
        <v>44</v>
      </c>
      <c r="D1975" s="43">
        <v>71</v>
      </c>
      <c r="F1975">
        <v>1974</v>
      </c>
      <c r="G1975">
        <v>5.9262805714799999E-2</v>
      </c>
      <c r="H1975">
        <v>5.9093961321567599E-2</v>
      </c>
      <c r="I1975">
        <v>1.9103401808711899E-2</v>
      </c>
      <c r="J1975">
        <v>1.8975185865574101E-2</v>
      </c>
      <c r="K1975">
        <v>0.121766801725991</v>
      </c>
      <c r="L1975">
        <v>2.6077757371862E-2</v>
      </c>
      <c r="M1975">
        <v>9.7278454189771504E-2</v>
      </c>
    </row>
    <row r="1976" spans="1:13" x14ac:dyDescent="0.35">
      <c r="A1976" s="1" t="s">
        <v>36</v>
      </c>
      <c r="B1976" s="1">
        <v>1863</v>
      </c>
      <c r="C1976" s="1" t="s">
        <v>44</v>
      </c>
      <c r="D1976" s="43">
        <v>72</v>
      </c>
      <c r="F1976">
        <v>1975</v>
      </c>
      <c r="G1976">
        <v>5.81540778344957E-2</v>
      </c>
      <c r="H1976">
        <v>5.8838082427196597E-2</v>
      </c>
      <c r="I1976">
        <v>1.9056997642404101E-2</v>
      </c>
      <c r="J1976">
        <v>1.8111545419903698E-2</v>
      </c>
      <c r="K1976">
        <v>0.110541006607037</v>
      </c>
      <c r="L1976">
        <v>2.6262596958443799E-2</v>
      </c>
      <c r="M1976">
        <v>9.7625826224213397E-2</v>
      </c>
    </row>
    <row r="1977" spans="1:13" x14ac:dyDescent="0.35">
      <c r="A1977" s="1" t="s">
        <v>36</v>
      </c>
      <c r="B1977" s="1">
        <v>1864</v>
      </c>
      <c r="C1977" s="1" t="s">
        <v>44</v>
      </c>
      <c r="D1977" s="43">
        <v>73</v>
      </c>
      <c r="F1977">
        <v>1976</v>
      </c>
      <c r="G1977">
        <v>5.7102399439271999E-2</v>
      </c>
      <c r="H1977">
        <v>5.8321564618068103E-2</v>
      </c>
      <c r="I1977">
        <v>1.86926032564598E-2</v>
      </c>
      <c r="J1977">
        <v>1.9362613404741099E-2</v>
      </c>
      <c r="K1977">
        <v>0.112880088272632</v>
      </c>
      <c r="L1977">
        <v>2.6768325110847101E-2</v>
      </c>
      <c r="M1977">
        <v>9.5712331481953003E-2</v>
      </c>
    </row>
    <row r="1978" spans="1:13" x14ac:dyDescent="0.35">
      <c r="A1978" s="1" t="s">
        <v>36</v>
      </c>
      <c r="B1978" s="1">
        <v>1865</v>
      </c>
      <c r="C1978" s="1" t="s">
        <v>44</v>
      </c>
      <c r="D1978" s="43">
        <v>74</v>
      </c>
      <c r="F1978">
        <v>1977</v>
      </c>
      <c r="G1978">
        <v>6.0691892617204597E-2</v>
      </c>
      <c r="H1978">
        <v>6.0448952086343898E-2</v>
      </c>
      <c r="I1978">
        <v>2.0007565388009001E-2</v>
      </c>
      <c r="J1978">
        <v>1.91872367573999E-2</v>
      </c>
      <c r="K1978">
        <v>0.113892554269117</v>
      </c>
      <c r="L1978">
        <v>2.5544423801924801E-2</v>
      </c>
      <c r="M1978">
        <v>9.9624435643818704E-2</v>
      </c>
    </row>
    <row r="1979" spans="1:13" x14ac:dyDescent="0.35">
      <c r="A1979" s="1" t="s">
        <v>36</v>
      </c>
      <c r="B1979" s="1">
        <v>1866</v>
      </c>
      <c r="C1979" s="1" t="s">
        <v>44</v>
      </c>
      <c r="D1979" s="43">
        <v>75</v>
      </c>
      <c r="F1979">
        <v>1978</v>
      </c>
      <c r="G1979">
        <v>6.0692023421198303E-2</v>
      </c>
      <c r="H1979">
        <v>6.1618406371172697E-2</v>
      </c>
      <c r="I1979">
        <v>2.1517537698874999E-2</v>
      </c>
      <c r="J1979">
        <v>1.7143674321708501E-2</v>
      </c>
      <c r="K1979">
        <v>0.11135478233629099</v>
      </c>
      <c r="L1979">
        <v>2.29538002700591E-2</v>
      </c>
      <c r="M1979">
        <v>0.102814642174896</v>
      </c>
    </row>
    <row r="1980" spans="1:13" x14ac:dyDescent="0.35">
      <c r="A1980" s="1" t="s">
        <v>36</v>
      </c>
      <c r="B1980" s="1">
        <v>1867</v>
      </c>
      <c r="C1980" s="1" t="s">
        <v>44</v>
      </c>
      <c r="D1980" s="43">
        <v>76</v>
      </c>
      <c r="F1980">
        <v>1979</v>
      </c>
      <c r="G1980">
        <v>6.0004665164554501E-2</v>
      </c>
      <c r="H1980">
        <v>6.1399800271244899E-2</v>
      </c>
      <c r="I1980">
        <v>2.1016314685244099E-2</v>
      </c>
      <c r="J1980">
        <v>1.74418017751551E-2</v>
      </c>
      <c r="K1980">
        <v>0.12125607142284001</v>
      </c>
      <c r="L1980">
        <v>2.4668149157434201E-2</v>
      </c>
      <c r="M1980">
        <v>0.103035561589605</v>
      </c>
    </row>
    <row r="1981" spans="1:13" x14ac:dyDescent="0.35">
      <c r="A1981" s="1" t="s">
        <v>36</v>
      </c>
      <c r="B1981" s="1">
        <v>1868</v>
      </c>
      <c r="C1981" s="1" t="s">
        <v>44</v>
      </c>
      <c r="D1981" s="43">
        <v>77</v>
      </c>
      <c r="F1981">
        <v>1980</v>
      </c>
      <c r="G1981">
        <v>6.0435755572236897E-2</v>
      </c>
      <c r="H1981">
        <v>6.1491700168209699E-2</v>
      </c>
      <c r="I1981">
        <v>2.14421047104866E-2</v>
      </c>
      <c r="J1981">
        <v>1.6067631781303E-2</v>
      </c>
      <c r="K1981">
        <v>0.120364721110228</v>
      </c>
      <c r="L1981">
        <v>2.5402072135201001E-2</v>
      </c>
      <c r="M1981">
        <v>0.102637979966843</v>
      </c>
    </row>
    <row r="1982" spans="1:13" x14ac:dyDescent="0.35">
      <c r="A1982" s="1" t="s">
        <v>36</v>
      </c>
      <c r="B1982" s="1">
        <v>1869</v>
      </c>
      <c r="C1982" s="1" t="s">
        <v>44</v>
      </c>
      <c r="D1982" s="43">
        <v>78</v>
      </c>
      <c r="F1982">
        <v>1981</v>
      </c>
      <c r="G1982">
        <v>6.2277750849814698E-2</v>
      </c>
      <c r="H1982">
        <v>6.1990162312561901E-2</v>
      </c>
      <c r="I1982">
        <v>2.1377492340636E-2</v>
      </c>
      <c r="J1982">
        <v>1.8180616832514498E-2</v>
      </c>
      <c r="K1982">
        <v>0.120160414976639</v>
      </c>
      <c r="L1982">
        <v>2.5643855988896999E-2</v>
      </c>
      <c r="M1982">
        <v>0.103100183720466</v>
      </c>
    </row>
    <row r="1983" spans="1:13" x14ac:dyDescent="0.35">
      <c r="A1983" s="1" t="s">
        <v>36</v>
      </c>
      <c r="B1983" s="1">
        <v>1870</v>
      </c>
      <c r="C1983" s="1" t="s">
        <v>44</v>
      </c>
      <c r="D1983" s="43">
        <v>79</v>
      </c>
      <c r="F1983">
        <v>1982</v>
      </c>
      <c r="G1983">
        <v>6.2764646655733503E-2</v>
      </c>
      <c r="H1983">
        <v>6.22371556799029E-2</v>
      </c>
      <c r="I1983">
        <v>2.13977888087836E-2</v>
      </c>
      <c r="J1983">
        <v>1.67204287427784E-2</v>
      </c>
      <c r="K1983">
        <v>0.124119794940672</v>
      </c>
      <c r="L1983">
        <v>2.57232183361242E-2</v>
      </c>
      <c r="M1983">
        <v>0.102500211123894</v>
      </c>
    </row>
    <row r="1984" spans="1:13" x14ac:dyDescent="0.35">
      <c r="A1984" s="1" t="s">
        <v>36</v>
      </c>
      <c r="B1984" s="1">
        <v>1871</v>
      </c>
      <c r="C1984" s="1" t="s">
        <v>44</v>
      </c>
      <c r="D1984" s="43">
        <v>80</v>
      </c>
      <c r="F1984">
        <v>1983</v>
      </c>
      <c r="G1984">
        <v>6.3549385442599596E-2</v>
      </c>
      <c r="H1984">
        <v>6.2691554783159201E-2</v>
      </c>
      <c r="I1984">
        <v>2.7751501025743999E-2</v>
      </c>
      <c r="J1984">
        <v>9.3227445127060608E-3</v>
      </c>
      <c r="K1984">
        <v>0.129241919312957</v>
      </c>
      <c r="L1984">
        <v>1.49016096134448E-2</v>
      </c>
      <c r="M1984">
        <v>0.11179812016806601</v>
      </c>
    </row>
    <row r="1985" spans="1:13" x14ac:dyDescent="0.35">
      <c r="A1985" s="1" t="s">
        <v>36</v>
      </c>
      <c r="B1985" s="1">
        <v>1872</v>
      </c>
      <c r="C1985" s="1" t="s">
        <v>44</v>
      </c>
      <c r="D1985" s="43">
        <v>81</v>
      </c>
      <c r="F1985">
        <v>1984</v>
      </c>
      <c r="G1985">
        <v>6.2156654387266801E-2</v>
      </c>
      <c r="H1985">
        <v>6.3286875899297004E-2</v>
      </c>
      <c r="I1985">
        <v>2.7424821044597699E-2</v>
      </c>
      <c r="J1985">
        <v>9.0994147981816806E-3</v>
      </c>
      <c r="K1985">
        <v>0.12635299109390799</v>
      </c>
      <c r="L1985">
        <v>1.539689736286E-2</v>
      </c>
      <c r="M1985">
        <v>0.113667669498908</v>
      </c>
    </row>
    <row r="1986" spans="1:13" x14ac:dyDescent="0.35">
      <c r="A1986" s="1" t="s">
        <v>36</v>
      </c>
      <c r="B1986" s="1">
        <v>1873</v>
      </c>
      <c r="C1986" s="1" t="s">
        <v>44</v>
      </c>
      <c r="D1986" s="43">
        <v>82</v>
      </c>
      <c r="F1986">
        <v>1985</v>
      </c>
      <c r="G1986">
        <v>6.4415504241746496E-2</v>
      </c>
      <c r="H1986">
        <v>6.2834687012381596E-2</v>
      </c>
      <c r="I1986">
        <v>2.7937104927745898E-2</v>
      </c>
      <c r="J1986">
        <v>9.9849851048902198E-3</v>
      </c>
      <c r="K1986">
        <v>0.13022128539147501</v>
      </c>
      <c r="L1986">
        <v>1.5250604524139099E-2</v>
      </c>
      <c r="M1986">
        <v>0.112145297552167</v>
      </c>
    </row>
    <row r="1987" spans="1:13" x14ac:dyDescent="0.35">
      <c r="A1987" s="1" t="s">
        <v>36</v>
      </c>
      <c r="B1987" s="1">
        <v>1874</v>
      </c>
      <c r="C1987" s="1" t="s">
        <v>44</v>
      </c>
      <c r="D1987" s="43">
        <v>83</v>
      </c>
      <c r="F1987">
        <v>1986</v>
      </c>
      <c r="G1987">
        <v>5.9423615761597999E-2</v>
      </c>
      <c r="H1987">
        <v>6.0502062938888698E-2</v>
      </c>
      <c r="I1987">
        <v>2.75538766934318E-2</v>
      </c>
      <c r="J1987">
        <v>9.2615634466028905E-3</v>
      </c>
      <c r="K1987">
        <v>0.12877374221733201</v>
      </c>
      <c r="L1987">
        <v>1.45331389840055E-2</v>
      </c>
      <c r="M1987">
        <v>0.11127021685489499</v>
      </c>
    </row>
    <row r="1988" spans="1:13" x14ac:dyDescent="0.35">
      <c r="A1988" s="1" t="s">
        <v>36</v>
      </c>
      <c r="B1988" s="1">
        <v>1875</v>
      </c>
      <c r="C1988" s="1" t="s">
        <v>44</v>
      </c>
      <c r="D1988" s="43">
        <v>84</v>
      </c>
      <c r="F1988">
        <v>1987</v>
      </c>
      <c r="G1988">
        <v>6.2152284258524898E-2</v>
      </c>
      <c r="H1988">
        <v>6.2373902504598101E-2</v>
      </c>
      <c r="I1988">
        <v>2.77124582385435E-2</v>
      </c>
      <c r="J1988">
        <v>9.1810771693342907E-3</v>
      </c>
      <c r="K1988">
        <v>0.127655913094812</v>
      </c>
      <c r="L1988">
        <v>1.48550209954771E-2</v>
      </c>
      <c r="M1988">
        <v>0.11389514733851901</v>
      </c>
    </row>
    <row r="1989" spans="1:13" x14ac:dyDescent="0.35">
      <c r="A1989" s="1" t="s">
        <v>36</v>
      </c>
      <c r="B1989" s="1">
        <v>1876</v>
      </c>
      <c r="C1989" s="1" t="s">
        <v>44</v>
      </c>
      <c r="D1989" s="43">
        <v>85</v>
      </c>
      <c r="F1989">
        <v>1988</v>
      </c>
      <c r="G1989">
        <v>6.1659289778179298E-2</v>
      </c>
      <c r="H1989">
        <v>6.0794637271335897E-2</v>
      </c>
      <c r="I1989">
        <v>2.69023611962819E-2</v>
      </c>
      <c r="J1989">
        <v>7.7438784653981003E-3</v>
      </c>
      <c r="K1989">
        <v>0.12588922537699199</v>
      </c>
      <c r="L1989">
        <v>1.4139290376407499E-2</v>
      </c>
      <c r="M1989">
        <v>0.111321374132753</v>
      </c>
    </row>
    <row r="1990" spans="1:13" x14ac:dyDescent="0.35">
      <c r="A1990" s="1" t="s">
        <v>36</v>
      </c>
      <c r="B1990" s="1">
        <v>1877</v>
      </c>
      <c r="C1990" s="1" t="s">
        <v>44</v>
      </c>
      <c r="D1990" s="43">
        <v>86</v>
      </c>
      <c r="F1990">
        <v>1989</v>
      </c>
      <c r="G1990">
        <v>6.19322138751916E-2</v>
      </c>
      <c r="H1990">
        <v>6.18339640918492E-2</v>
      </c>
      <c r="I1990">
        <v>2.7440617084735601E-2</v>
      </c>
      <c r="J1990">
        <v>9.7619264458010998E-3</v>
      </c>
      <c r="K1990">
        <v>0.12856487264125099</v>
      </c>
      <c r="L1990">
        <v>1.45956093474904E-2</v>
      </c>
      <c r="M1990">
        <v>0.110168922649058</v>
      </c>
    </row>
    <row r="1991" spans="1:13" x14ac:dyDescent="0.35">
      <c r="A1991" s="1" t="s">
        <v>36</v>
      </c>
      <c r="B1991" s="1">
        <v>1878</v>
      </c>
      <c r="C1991" s="1" t="s">
        <v>44</v>
      </c>
      <c r="D1991" s="43">
        <v>87</v>
      </c>
      <c r="F1991">
        <v>1990</v>
      </c>
      <c r="G1991">
        <v>6.2026326153032899E-2</v>
      </c>
      <c r="H1991">
        <v>6.1470156060089702E-2</v>
      </c>
      <c r="I1991">
        <v>2.68878087939011E-2</v>
      </c>
      <c r="J1991">
        <v>7.7663348371338203E-3</v>
      </c>
      <c r="K1991">
        <v>0.12960917689968801</v>
      </c>
      <c r="L1991">
        <v>1.5139267191207799E-2</v>
      </c>
      <c r="M1991">
        <v>0.111418522418889</v>
      </c>
    </row>
    <row r="1992" spans="1:13" x14ac:dyDescent="0.35">
      <c r="A1992" s="1" t="s">
        <v>36</v>
      </c>
      <c r="B1992" s="1">
        <v>1879</v>
      </c>
      <c r="C1992" s="1" t="s">
        <v>44</v>
      </c>
      <c r="D1992" s="43">
        <v>88</v>
      </c>
      <c r="F1992">
        <v>1991</v>
      </c>
      <c r="G1992">
        <v>6.1074690315601199E-2</v>
      </c>
      <c r="H1992">
        <v>6.1812689624003499E-2</v>
      </c>
      <c r="I1992">
        <v>2.76669176267899E-2</v>
      </c>
      <c r="J1992">
        <v>9.9866714393628698E-3</v>
      </c>
      <c r="K1992">
        <v>0.123642114287895</v>
      </c>
      <c r="L1992">
        <v>1.6459264205536499E-2</v>
      </c>
      <c r="M1992">
        <v>0.111693714393412</v>
      </c>
    </row>
    <row r="1993" spans="1:13" x14ac:dyDescent="0.35">
      <c r="A1993" s="1" t="s">
        <v>36</v>
      </c>
      <c r="B1993" s="1">
        <v>1880</v>
      </c>
      <c r="C1993" s="1" t="s">
        <v>44</v>
      </c>
      <c r="D1993" s="43">
        <v>89</v>
      </c>
      <c r="F1993">
        <v>1992</v>
      </c>
      <c r="G1993">
        <v>6.0966206277576297E-2</v>
      </c>
      <c r="H1993">
        <v>6.1737314822237099E-2</v>
      </c>
      <c r="I1993">
        <v>2.69840475512571E-2</v>
      </c>
      <c r="J1993">
        <v>9.3624143880620507E-3</v>
      </c>
      <c r="K1993">
        <v>0.123452132252557</v>
      </c>
      <c r="L1993">
        <v>1.5988811289908599E-2</v>
      </c>
      <c r="M1993">
        <v>0.11283280161775</v>
      </c>
    </row>
    <row r="1994" spans="1:13" x14ac:dyDescent="0.35">
      <c r="A1994" s="1" t="s">
        <v>36</v>
      </c>
      <c r="B1994" s="1">
        <v>1881</v>
      </c>
      <c r="C1994" s="1" t="s">
        <v>44</v>
      </c>
      <c r="D1994" s="43">
        <v>90</v>
      </c>
      <c r="F1994">
        <v>1993</v>
      </c>
      <c r="G1994">
        <v>6.2847387652403802E-2</v>
      </c>
      <c r="H1994">
        <v>6.2181372313723303E-2</v>
      </c>
      <c r="I1994">
        <v>2.8001069538928398E-2</v>
      </c>
      <c r="J1994">
        <v>9.1131662987593808E-3</v>
      </c>
      <c r="K1994">
        <v>0.123882437359917</v>
      </c>
      <c r="L1994">
        <v>1.48253768030662E-2</v>
      </c>
      <c r="M1994">
        <v>0.111630857039653</v>
      </c>
    </row>
    <row r="1995" spans="1:13" x14ac:dyDescent="0.35">
      <c r="A1995" s="1" t="s">
        <v>36</v>
      </c>
      <c r="B1995" s="1">
        <v>1882</v>
      </c>
      <c r="C1995" s="1" t="s">
        <v>44</v>
      </c>
      <c r="D1995" s="43">
        <v>91</v>
      </c>
      <c r="F1995">
        <v>1994</v>
      </c>
      <c r="G1995">
        <v>6.1257398142792602E-2</v>
      </c>
      <c r="H1995">
        <v>6.0882780331415899E-2</v>
      </c>
      <c r="I1995">
        <v>2.74347381806513E-2</v>
      </c>
      <c r="J1995">
        <v>9.1532860553960507E-3</v>
      </c>
      <c r="K1995">
        <v>0.125733690856865</v>
      </c>
      <c r="L1995">
        <v>1.52048739596668E-2</v>
      </c>
      <c r="M1995">
        <v>0.110766076769866</v>
      </c>
    </row>
    <row r="1996" spans="1:13" x14ac:dyDescent="0.35">
      <c r="A1996" s="1" t="s">
        <v>36</v>
      </c>
      <c r="B1996" s="1">
        <v>1883</v>
      </c>
      <c r="C1996" s="1" t="s">
        <v>44</v>
      </c>
      <c r="D1996" s="43">
        <v>92</v>
      </c>
      <c r="F1996">
        <v>1995</v>
      </c>
      <c r="G1996">
        <v>5.9156276616041503E-2</v>
      </c>
      <c r="H1996">
        <v>5.9936668481897902E-2</v>
      </c>
      <c r="I1996">
        <v>2.7306632537082699E-2</v>
      </c>
      <c r="J1996">
        <v>7.7747584180511004E-3</v>
      </c>
      <c r="K1996">
        <v>0.12368899039230299</v>
      </c>
      <c r="L1996">
        <v>1.5135208369233599E-2</v>
      </c>
      <c r="M1996">
        <v>0.112491193799346</v>
      </c>
    </row>
    <row r="1997" spans="1:13" x14ac:dyDescent="0.35">
      <c r="A1997" s="1" t="s">
        <v>36</v>
      </c>
      <c r="B1997" s="1">
        <v>1884</v>
      </c>
      <c r="C1997" s="1" t="s">
        <v>44</v>
      </c>
      <c r="D1997" s="43">
        <v>93</v>
      </c>
      <c r="F1997">
        <v>1996</v>
      </c>
      <c r="G1997">
        <v>6.24549771547094E-2</v>
      </c>
      <c r="H1997">
        <v>6.20059254669377E-2</v>
      </c>
      <c r="I1997">
        <v>2.6675490074982201E-2</v>
      </c>
      <c r="J1997">
        <v>9.4866423266728207E-3</v>
      </c>
      <c r="K1997">
        <v>0.12829301934421</v>
      </c>
      <c r="L1997">
        <v>1.4365031583657E-2</v>
      </c>
      <c r="M1997">
        <v>0.11062233721111001</v>
      </c>
    </row>
    <row r="1998" spans="1:13" x14ac:dyDescent="0.35">
      <c r="A1998" s="1" t="s">
        <v>36</v>
      </c>
      <c r="B1998" s="1">
        <v>1885</v>
      </c>
      <c r="C1998" s="1" t="s">
        <v>44</v>
      </c>
      <c r="D1998" s="43">
        <v>94</v>
      </c>
      <c r="F1998">
        <v>1997</v>
      </c>
      <c r="G1998">
        <v>6.1386295299654801E-2</v>
      </c>
      <c r="H1998">
        <v>6.1997772592393599E-2</v>
      </c>
      <c r="I1998">
        <v>2.7699722497067002E-2</v>
      </c>
      <c r="J1998">
        <v>8.5810748713739705E-3</v>
      </c>
      <c r="K1998">
        <v>0.132979980255229</v>
      </c>
      <c r="L1998">
        <v>1.53057192246208E-2</v>
      </c>
      <c r="M1998">
        <v>0.111986187787341</v>
      </c>
    </row>
    <row r="1999" spans="1:13" x14ac:dyDescent="0.35">
      <c r="A1999" s="1" t="s">
        <v>36</v>
      </c>
      <c r="B1999" s="1">
        <v>1886</v>
      </c>
      <c r="C1999" s="1" t="s">
        <v>44</v>
      </c>
      <c r="D1999" s="43">
        <v>95</v>
      </c>
      <c r="F1999">
        <v>1998</v>
      </c>
      <c r="G1999">
        <v>6.4792010316665399E-2</v>
      </c>
      <c r="H1999">
        <v>6.3474051382805305E-2</v>
      </c>
      <c r="I1999">
        <v>2.7130353177768098E-2</v>
      </c>
      <c r="J1999">
        <v>7.4552263798270298E-3</v>
      </c>
      <c r="K1999">
        <v>0.127895676899135</v>
      </c>
      <c r="L1999">
        <v>1.6195673478322001E-2</v>
      </c>
      <c r="M1999">
        <v>0.112113516718402</v>
      </c>
    </row>
    <row r="2000" spans="1:13" x14ac:dyDescent="0.35">
      <c r="A2000" s="1" t="s">
        <v>36</v>
      </c>
      <c r="B2000" s="1">
        <v>1887</v>
      </c>
      <c r="C2000" s="1" t="s">
        <v>44</v>
      </c>
      <c r="D2000" s="43">
        <v>96</v>
      </c>
      <c r="F2000">
        <v>1999</v>
      </c>
      <c r="G2000">
        <v>5.94021020394312E-2</v>
      </c>
      <c r="H2000">
        <v>5.9956428227910002E-2</v>
      </c>
      <c r="I2000">
        <v>2.6945147075509001E-2</v>
      </c>
      <c r="J2000">
        <v>9.3562292455940804E-3</v>
      </c>
      <c r="K2000">
        <v>0.12709334727143101</v>
      </c>
      <c r="L2000">
        <v>1.40543282407258E-2</v>
      </c>
      <c r="M2000">
        <v>0.108531393740218</v>
      </c>
    </row>
    <row r="2001" spans="1:13" x14ac:dyDescent="0.35">
      <c r="A2001" s="1" t="s">
        <v>36</v>
      </c>
      <c r="B2001" s="1">
        <v>1888</v>
      </c>
      <c r="C2001" s="1" t="s">
        <v>44</v>
      </c>
      <c r="D2001" s="43">
        <v>97</v>
      </c>
      <c r="F2001">
        <v>2000</v>
      </c>
      <c r="G2001">
        <v>6.2809158596787096E-2</v>
      </c>
      <c r="H2001">
        <v>6.20111660388383E-2</v>
      </c>
      <c r="I2001">
        <v>2.7698670583465E-2</v>
      </c>
      <c r="J2001">
        <v>8.2168594566854498E-3</v>
      </c>
      <c r="K2001">
        <v>0.12739962908486499</v>
      </c>
      <c r="L2001">
        <v>1.5071112307704301E-2</v>
      </c>
      <c r="M2001">
        <v>0.11385577279291501</v>
      </c>
    </row>
    <row r="2002" spans="1:13" x14ac:dyDescent="0.35">
      <c r="A2002" s="1" t="s">
        <v>36</v>
      </c>
      <c r="B2002" s="1">
        <v>1889</v>
      </c>
      <c r="C2002" s="1" t="s">
        <v>44</v>
      </c>
      <c r="D2002" s="43">
        <v>98</v>
      </c>
      <c r="F2002">
        <v>2001</v>
      </c>
      <c r="G2002">
        <v>6.2348528698084597E-2</v>
      </c>
      <c r="H2002">
        <v>6.23286262830458E-2</v>
      </c>
      <c r="I2002">
        <v>2.69896841160303E-2</v>
      </c>
      <c r="J2002">
        <v>7.9874964941545508E-3</v>
      </c>
      <c r="K2002">
        <v>0.12834281833553801</v>
      </c>
      <c r="L2002">
        <v>1.5664799419495602E-2</v>
      </c>
      <c r="M2002">
        <v>0.111065425351818</v>
      </c>
    </row>
    <row r="2003" spans="1:13" x14ac:dyDescent="0.35">
      <c r="A2003" s="1" t="s">
        <v>36</v>
      </c>
      <c r="B2003" s="1">
        <v>1890</v>
      </c>
      <c r="C2003" s="1" t="s">
        <v>44</v>
      </c>
      <c r="D2003" s="43">
        <v>99</v>
      </c>
      <c r="F2003">
        <v>2002</v>
      </c>
      <c r="G2003">
        <v>6.17927923854324E-2</v>
      </c>
      <c r="H2003">
        <v>6.1527869120914999E-2</v>
      </c>
      <c r="I2003">
        <v>2.7922616889032501E-2</v>
      </c>
      <c r="J2003">
        <v>9.8865985585208701E-3</v>
      </c>
      <c r="K2003">
        <v>0.126094124896629</v>
      </c>
      <c r="L2003">
        <v>1.5988079526780899E-2</v>
      </c>
      <c r="M2003">
        <v>0.11242732354666</v>
      </c>
    </row>
    <row r="2004" spans="1:13" x14ac:dyDescent="0.35">
      <c r="A2004" s="1" t="s">
        <v>36</v>
      </c>
      <c r="B2004" s="1">
        <v>1891</v>
      </c>
      <c r="C2004" s="1" t="s">
        <v>44</v>
      </c>
      <c r="D2004" s="43">
        <v>100</v>
      </c>
      <c r="F2004">
        <v>2003</v>
      </c>
      <c r="G2004">
        <v>6.2181986881456E-2</v>
      </c>
      <c r="H2004">
        <v>6.1839271960823797E-2</v>
      </c>
      <c r="I2004">
        <v>2.7712434821410999E-2</v>
      </c>
      <c r="J2004">
        <v>9.2100870263115905E-3</v>
      </c>
      <c r="K2004">
        <v>0.12585610058232</v>
      </c>
      <c r="L2004">
        <v>1.50433314506238E-2</v>
      </c>
      <c r="M2004">
        <v>0.113880690699562</v>
      </c>
    </row>
    <row r="2005" spans="1:13" x14ac:dyDescent="0.35">
      <c r="A2005" s="1" t="s">
        <v>36</v>
      </c>
      <c r="B2005" s="1">
        <v>1892</v>
      </c>
      <c r="C2005" s="1" t="s">
        <v>44</v>
      </c>
      <c r="D2005" s="43">
        <v>101</v>
      </c>
      <c r="F2005">
        <v>2004</v>
      </c>
      <c r="G2005">
        <v>5.95291806914474E-2</v>
      </c>
      <c r="H2005">
        <v>6.0163559506527103E-2</v>
      </c>
      <c r="I2005">
        <v>2.7734952605465098E-2</v>
      </c>
      <c r="J2005">
        <v>8.4268397354021404E-3</v>
      </c>
      <c r="K2005">
        <v>0.12383773070125199</v>
      </c>
      <c r="L2005">
        <v>1.5961077032575099E-2</v>
      </c>
      <c r="M2005">
        <v>0.111322700098391</v>
      </c>
    </row>
    <row r="2006" spans="1:13" x14ac:dyDescent="0.35">
      <c r="A2006" s="1" t="s">
        <v>36</v>
      </c>
      <c r="B2006" s="1">
        <v>1893</v>
      </c>
      <c r="C2006" s="1" t="s">
        <v>44</v>
      </c>
      <c r="D2006" s="43">
        <v>102</v>
      </c>
      <c r="F2006">
        <v>2005</v>
      </c>
      <c r="G2006">
        <v>6.3590475085297193E-2</v>
      </c>
      <c r="H2006">
        <v>6.2635155083777497E-2</v>
      </c>
      <c r="I2006">
        <v>2.8336447257007898E-2</v>
      </c>
      <c r="J2006">
        <v>7.5822674330198103E-3</v>
      </c>
      <c r="K2006">
        <v>0.124492037364026</v>
      </c>
      <c r="L2006">
        <v>1.4459381866002499E-2</v>
      </c>
      <c r="M2006">
        <v>0.112187446528082</v>
      </c>
    </row>
    <row r="2007" spans="1:13" x14ac:dyDescent="0.35">
      <c r="A2007" s="1" t="s">
        <v>36</v>
      </c>
      <c r="B2007" s="1">
        <v>1894</v>
      </c>
      <c r="C2007" s="1" t="s">
        <v>44</v>
      </c>
      <c r="D2007" s="43">
        <v>103</v>
      </c>
      <c r="F2007">
        <v>2006</v>
      </c>
      <c r="G2007">
        <v>6.2705758551692206E-2</v>
      </c>
      <c r="H2007">
        <v>6.2477469110550403E-2</v>
      </c>
      <c r="I2007">
        <v>2.7251408752921501E-2</v>
      </c>
      <c r="J2007">
        <v>9.9358157116447698E-3</v>
      </c>
      <c r="K2007">
        <v>0.125959299083374</v>
      </c>
      <c r="L2007">
        <v>1.5964933984956201E-2</v>
      </c>
      <c r="M2007">
        <v>0.11166526784867201</v>
      </c>
    </row>
    <row r="2008" spans="1:13" x14ac:dyDescent="0.35">
      <c r="A2008" s="1" t="s">
        <v>36</v>
      </c>
      <c r="B2008" s="1">
        <v>1895</v>
      </c>
      <c r="C2008" s="1" t="s">
        <v>44</v>
      </c>
      <c r="D2008" s="43">
        <v>104</v>
      </c>
      <c r="F2008">
        <v>2007</v>
      </c>
      <c r="G2008">
        <v>6.0639765127734099E-2</v>
      </c>
      <c r="H2008">
        <v>6.1717586482273198E-2</v>
      </c>
      <c r="I2008">
        <v>2.6981028318906398E-2</v>
      </c>
      <c r="J2008">
        <v>7.6323729638242801E-3</v>
      </c>
      <c r="K2008">
        <v>0.12754801589827</v>
      </c>
      <c r="L2008">
        <v>1.5786047692410401E-2</v>
      </c>
      <c r="M2008">
        <v>0.11149991856754</v>
      </c>
    </row>
    <row r="2009" spans="1:13" x14ac:dyDescent="0.35">
      <c r="A2009" s="1" t="s">
        <v>36</v>
      </c>
      <c r="B2009" s="1">
        <v>1896</v>
      </c>
      <c r="C2009" s="1" t="s">
        <v>44</v>
      </c>
      <c r="D2009" s="43">
        <v>105</v>
      </c>
      <c r="F2009">
        <v>2008</v>
      </c>
      <c r="G2009">
        <v>6.1266971795069597E-2</v>
      </c>
      <c r="H2009">
        <v>6.1174434795359202E-2</v>
      </c>
      <c r="I2009">
        <v>2.7403171256950899E-2</v>
      </c>
      <c r="J2009">
        <v>9.3047920765899801E-3</v>
      </c>
      <c r="K2009">
        <v>0.12599426017811299</v>
      </c>
      <c r="L2009">
        <v>1.4643307773355501E-2</v>
      </c>
      <c r="M2009">
        <v>0.111284300009206</v>
      </c>
    </row>
    <row r="2010" spans="1:13" x14ac:dyDescent="0.35">
      <c r="A2010" s="1" t="s">
        <v>36</v>
      </c>
      <c r="B2010" s="1">
        <v>1897</v>
      </c>
      <c r="C2010" s="1" t="s">
        <v>44</v>
      </c>
      <c r="D2010" s="43">
        <v>106</v>
      </c>
      <c r="F2010">
        <v>2009</v>
      </c>
      <c r="G2010">
        <v>6.1840461731461301E-2</v>
      </c>
      <c r="H2010">
        <v>6.1555393329853797E-2</v>
      </c>
      <c r="I2010">
        <v>2.7366216812127801E-2</v>
      </c>
      <c r="J2010">
        <v>8.6557402513253306E-3</v>
      </c>
      <c r="K2010">
        <v>0.12950927727830699</v>
      </c>
      <c r="L2010">
        <v>1.6333699965252298E-2</v>
      </c>
      <c r="M2010">
        <v>0.112367532740078</v>
      </c>
    </row>
    <row r="2011" spans="1:13" x14ac:dyDescent="0.35">
      <c r="A2011" s="1" t="s">
        <v>36</v>
      </c>
      <c r="B2011" s="1">
        <v>1898</v>
      </c>
      <c r="C2011" s="1" t="s">
        <v>44</v>
      </c>
      <c r="D2011" s="43">
        <v>107</v>
      </c>
      <c r="F2011">
        <v>2010</v>
      </c>
      <c r="G2011">
        <v>6.2585323589825395E-2</v>
      </c>
      <c r="H2011">
        <v>6.1696531423599599E-2</v>
      </c>
      <c r="I2011">
        <v>2.7699698524786501E-2</v>
      </c>
      <c r="J2011">
        <v>7.7736661784943298E-3</v>
      </c>
      <c r="K2011">
        <v>0.12704988221812699</v>
      </c>
      <c r="L2011">
        <v>1.49570444508559E-2</v>
      </c>
      <c r="M2011">
        <v>0.110024885237768</v>
      </c>
    </row>
    <row r="2012" spans="1:13" x14ac:dyDescent="0.35">
      <c r="A2012" s="1" t="s">
        <v>36</v>
      </c>
      <c r="B2012" s="1">
        <v>1899</v>
      </c>
      <c r="C2012" s="1" t="s">
        <v>44</v>
      </c>
      <c r="D2012" s="43">
        <v>108</v>
      </c>
      <c r="F2012">
        <v>2011</v>
      </c>
      <c r="G2012">
        <v>5.8205767930196099E-2</v>
      </c>
      <c r="H2012">
        <v>6.0264149953584201E-2</v>
      </c>
      <c r="I2012">
        <v>2.73041380064807E-2</v>
      </c>
      <c r="J2012">
        <v>8.1758261394180506E-3</v>
      </c>
      <c r="K2012">
        <v>0.122675260984451</v>
      </c>
      <c r="L2012">
        <v>1.5650752926080001E-2</v>
      </c>
      <c r="M2012">
        <v>0.110210520193984</v>
      </c>
    </row>
    <row r="2013" spans="1:13" x14ac:dyDescent="0.35">
      <c r="A2013" s="1" t="s">
        <v>36</v>
      </c>
      <c r="B2013" s="1">
        <v>1900</v>
      </c>
      <c r="C2013" s="1" t="s">
        <v>44</v>
      </c>
      <c r="D2013" s="43">
        <v>109</v>
      </c>
      <c r="F2013">
        <v>2012</v>
      </c>
      <c r="G2013">
        <v>6.0303793937587197E-2</v>
      </c>
      <c r="H2013">
        <v>6.1465575768457202E-2</v>
      </c>
      <c r="I2013">
        <v>2.7592969652229599E-2</v>
      </c>
      <c r="J2013">
        <v>9.4627454743828904E-3</v>
      </c>
      <c r="K2013">
        <v>0.12739390948217899</v>
      </c>
      <c r="L2013">
        <v>1.6070748514622899E-2</v>
      </c>
      <c r="M2013">
        <v>0.111921241499377</v>
      </c>
    </row>
    <row r="2014" spans="1:13" x14ac:dyDescent="0.35">
      <c r="A2014" s="1" t="s">
        <v>36</v>
      </c>
      <c r="B2014" s="1">
        <v>1901</v>
      </c>
      <c r="C2014" s="1" t="s">
        <v>44</v>
      </c>
      <c r="D2014" s="43">
        <v>110</v>
      </c>
      <c r="F2014">
        <v>2013</v>
      </c>
      <c r="G2014">
        <v>6.2321550315712002E-2</v>
      </c>
      <c r="H2014">
        <v>6.1130505542925297E-2</v>
      </c>
      <c r="I2014">
        <v>2.6888124170809699E-2</v>
      </c>
      <c r="J2014">
        <v>8.6930204934181007E-3</v>
      </c>
      <c r="K2014">
        <v>0.123404843929396</v>
      </c>
      <c r="L2014">
        <v>1.53636580522215E-2</v>
      </c>
      <c r="M2014">
        <v>0.10951258264413299</v>
      </c>
    </row>
    <row r="2015" spans="1:13" x14ac:dyDescent="0.35">
      <c r="A2015" s="1" t="s">
        <v>36</v>
      </c>
      <c r="B2015" s="1">
        <v>1902</v>
      </c>
      <c r="C2015" s="1" t="s">
        <v>44</v>
      </c>
      <c r="D2015" s="43">
        <v>111</v>
      </c>
      <c r="F2015">
        <v>2014</v>
      </c>
      <c r="G2015">
        <v>6.2175888663547299E-2</v>
      </c>
      <c r="H2015">
        <v>6.1328054029691097E-2</v>
      </c>
      <c r="I2015">
        <v>2.7577622240219798E-2</v>
      </c>
      <c r="J2015">
        <v>8.2757516558463196E-3</v>
      </c>
      <c r="K2015">
        <v>0.127086188462739</v>
      </c>
      <c r="L2015">
        <v>1.4117464052623801E-2</v>
      </c>
      <c r="M2015">
        <v>0.113422701341012</v>
      </c>
    </row>
    <row r="2016" spans="1:13" x14ac:dyDescent="0.35">
      <c r="A2016" s="1" t="s">
        <v>36</v>
      </c>
      <c r="B2016" s="1">
        <v>1903</v>
      </c>
      <c r="C2016" s="1" t="s">
        <v>44</v>
      </c>
      <c r="D2016" s="43">
        <v>112</v>
      </c>
      <c r="F2016">
        <v>2015</v>
      </c>
      <c r="G2016">
        <v>6.0554470684369102E-2</v>
      </c>
      <c r="H2016">
        <v>6.0995159430494501E-2</v>
      </c>
      <c r="I2016">
        <v>2.70331073481925E-2</v>
      </c>
      <c r="J2016">
        <v>8.6198622071794601E-3</v>
      </c>
      <c r="K2016">
        <v>0.127668450422457</v>
      </c>
      <c r="L2016">
        <v>1.5804486069524101E-2</v>
      </c>
      <c r="M2016">
        <v>0.110966215385673</v>
      </c>
    </row>
    <row r="2017" spans="1:13" x14ac:dyDescent="0.35">
      <c r="A2017" s="1" t="s">
        <v>36</v>
      </c>
      <c r="B2017" s="1">
        <v>1904</v>
      </c>
      <c r="C2017" s="1" t="s">
        <v>44</v>
      </c>
      <c r="D2017" s="43">
        <v>113</v>
      </c>
      <c r="F2017">
        <v>2016</v>
      </c>
      <c r="G2017">
        <v>6.3171452086128094E-2</v>
      </c>
      <c r="H2017">
        <v>6.2775176792254903E-2</v>
      </c>
      <c r="I2017">
        <v>2.7925763955172999E-2</v>
      </c>
      <c r="J2017">
        <v>8.7331538700464208E-3</v>
      </c>
      <c r="K2017">
        <v>0.12853750835945499</v>
      </c>
      <c r="L2017">
        <v>1.5654978019493001E-2</v>
      </c>
      <c r="M2017">
        <v>0.113901452387682</v>
      </c>
    </row>
    <row r="2018" spans="1:13" x14ac:dyDescent="0.35">
      <c r="A2018" s="1" t="s">
        <v>36</v>
      </c>
      <c r="B2018" s="1">
        <v>1905</v>
      </c>
      <c r="C2018" s="1" t="s">
        <v>44</v>
      </c>
      <c r="D2018" s="43">
        <v>114</v>
      </c>
      <c r="F2018">
        <v>2017</v>
      </c>
      <c r="G2018">
        <v>6.13672978193604E-2</v>
      </c>
      <c r="H2018">
        <v>6.1698570641587201E-2</v>
      </c>
      <c r="I2018">
        <v>2.70970706700919E-2</v>
      </c>
      <c r="J2018">
        <v>8.6885789637562699E-3</v>
      </c>
      <c r="K2018">
        <v>0.12693423327406</v>
      </c>
      <c r="L2018">
        <v>1.4684119382089701E-2</v>
      </c>
      <c r="M2018">
        <v>0.113048219602825</v>
      </c>
    </row>
    <row r="2019" spans="1:13" x14ac:dyDescent="0.35">
      <c r="A2019" s="1" t="s">
        <v>36</v>
      </c>
      <c r="B2019" s="1">
        <v>1906</v>
      </c>
      <c r="C2019" s="1" t="s">
        <v>44</v>
      </c>
      <c r="D2019" s="43">
        <v>115</v>
      </c>
      <c r="F2019">
        <v>2018</v>
      </c>
      <c r="G2019">
        <v>6.0232998787721301E-2</v>
      </c>
      <c r="H2019">
        <v>6.0320857858506501E-2</v>
      </c>
      <c r="I2019">
        <v>2.7786543626590599E-2</v>
      </c>
      <c r="J2019">
        <v>8.75298016303264E-3</v>
      </c>
      <c r="K2019">
        <v>0.126981077347118</v>
      </c>
      <c r="L2019">
        <v>1.4986492956317699E-2</v>
      </c>
      <c r="M2019">
        <v>0.11153052217946</v>
      </c>
    </row>
    <row r="2020" spans="1:13" x14ac:dyDescent="0.35">
      <c r="A2020" s="1" t="s">
        <v>36</v>
      </c>
      <c r="B2020" s="1">
        <v>1907</v>
      </c>
      <c r="C2020" s="1" t="s">
        <v>44</v>
      </c>
      <c r="D2020" s="43">
        <v>116</v>
      </c>
      <c r="F2020">
        <v>2019</v>
      </c>
      <c r="G2020">
        <v>6.3153889680072503E-2</v>
      </c>
      <c r="H2020">
        <v>6.3500400593933304E-2</v>
      </c>
      <c r="I2020">
        <v>2.7031856222196098E-2</v>
      </c>
      <c r="J2020">
        <v>7.9132633064334292E-3</v>
      </c>
      <c r="K2020">
        <v>0.12983054304338101</v>
      </c>
      <c r="L2020">
        <v>1.6541226738190098E-2</v>
      </c>
      <c r="M2020">
        <v>0.114008032991187</v>
      </c>
    </row>
    <row r="2021" spans="1:13" x14ac:dyDescent="0.35">
      <c r="A2021" s="1" t="s">
        <v>36</v>
      </c>
      <c r="B2021" s="1">
        <v>1908</v>
      </c>
      <c r="C2021" s="1" t="s">
        <v>44</v>
      </c>
      <c r="D2021" s="43">
        <v>117</v>
      </c>
      <c r="F2021">
        <v>2020</v>
      </c>
      <c r="G2021">
        <v>6.0326925192483602E-2</v>
      </c>
      <c r="H2021">
        <v>6.08993006895047E-2</v>
      </c>
      <c r="I2021">
        <v>2.6987087331298499E-2</v>
      </c>
      <c r="J2021">
        <v>9.1239263773325099E-3</v>
      </c>
      <c r="K2021">
        <v>0.119506921896086</v>
      </c>
      <c r="L2021">
        <v>1.47089131611952E-2</v>
      </c>
      <c r="M2021">
        <v>0.109581783458962</v>
      </c>
    </row>
    <row r="2022" spans="1:13" x14ac:dyDescent="0.35">
      <c r="A2022" s="1" t="s">
        <v>37</v>
      </c>
      <c r="B2022" s="1">
        <v>1909</v>
      </c>
      <c r="C2022" s="1" t="s">
        <v>43</v>
      </c>
      <c r="D2022" s="43">
        <v>17</v>
      </c>
      <c r="F2022">
        <v>2021</v>
      </c>
      <c r="G2022" s="115">
        <v>-7.2642439212838204E-13</v>
      </c>
      <c r="H2022" s="115">
        <v>-6.5612885604015502E-13</v>
      </c>
      <c r="I2022" s="115">
        <v>1.8757495043545999E-11</v>
      </c>
      <c r="J2022" s="115">
        <v>-6.1975099102552298E-11</v>
      </c>
      <c r="K2022" s="115">
        <v>6.5811257864660902E-11</v>
      </c>
      <c r="L2022" s="115">
        <v>-4.0438851667157502E-11</v>
      </c>
      <c r="M2022" s="115">
        <v>3.9903796040658803E-11</v>
      </c>
    </row>
    <row r="2023" spans="1:13" x14ac:dyDescent="0.35">
      <c r="A2023" s="1" t="s">
        <v>37</v>
      </c>
      <c r="B2023" s="1">
        <v>1910</v>
      </c>
      <c r="C2023" s="1" t="s">
        <v>43</v>
      </c>
      <c r="D2023" s="43">
        <v>18</v>
      </c>
      <c r="F2023">
        <v>2022</v>
      </c>
      <c r="G2023" s="115">
        <v>-1.9961893678399501E-13</v>
      </c>
      <c r="H2023" s="115">
        <v>3.7723837464471799E-13</v>
      </c>
      <c r="I2023" s="115">
        <v>1.7821409194744701E-11</v>
      </c>
      <c r="J2023" s="115">
        <v>-6.1495830711808399E-11</v>
      </c>
      <c r="K2023" s="115">
        <v>6.1755274458567206E-11</v>
      </c>
      <c r="L2023" s="115">
        <v>-3.8459480255891598E-11</v>
      </c>
      <c r="M2023" s="115">
        <v>3.8901015133527398E-11</v>
      </c>
    </row>
    <row r="2024" spans="1:13" x14ac:dyDescent="0.35">
      <c r="A2024" s="1" t="s">
        <v>37</v>
      </c>
      <c r="B2024" s="1">
        <v>1911</v>
      </c>
      <c r="C2024" s="1" t="s">
        <v>43</v>
      </c>
      <c r="D2024" s="43">
        <v>19</v>
      </c>
      <c r="F2024">
        <v>2023</v>
      </c>
      <c r="G2024" s="115">
        <v>3.6448995826399902E-13</v>
      </c>
      <c r="H2024" s="115">
        <v>6.4589692170820299E-13</v>
      </c>
      <c r="I2024" s="115">
        <v>1.8726186278785701E-11</v>
      </c>
      <c r="J2024" s="115">
        <v>-6.5105064871994404E-11</v>
      </c>
      <c r="K2024" s="115">
        <v>7.4445513964069E-11</v>
      </c>
      <c r="L2024" s="115">
        <v>-4.1285308235135498E-11</v>
      </c>
      <c r="M2024" s="115">
        <v>4.0992290937130399E-11</v>
      </c>
    </row>
    <row r="2025" spans="1:13" x14ac:dyDescent="0.35">
      <c r="A2025" s="1" t="s">
        <v>37</v>
      </c>
      <c r="B2025" s="1">
        <v>1912</v>
      </c>
      <c r="C2025" s="1" t="s">
        <v>43</v>
      </c>
      <c r="D2025" s="43">
        <v>20</v>
      </c>
      <c r="F2025">
        <v>2024</v>
      </c>
      <c r="G2025" s="115">
        <v>1.55405113559143E-13</v>
      </c>
      <c r="H2025" s="115">
        <v>-3.2042694342867702E-13</v>
      </c>
      <c r="I2025" s="115">
        <v>1.8247852116834301E-11</v>
      </c>
      <c r="J2025" s="115">
        <v>-5.68922783719874E-11</v>
      </c>
      <c r="K2025" s="115">
        <v>6.8778256006595598E-11</v>
      </c>
      <c r="L2025" s="115">
        <v>-4.0454377921741199E-11</v>
      </c>
      <c r="M2025" s="115">
        <v>3.6639016709354398E-11</v>
      </c>
    </row>
    <row r="2026" spans="1:13" x14ac:dyDescent="0.35">
      <c r="A2026" s="1" t="s">
        <v>37</v>
      </c>
      <c r="B2026" s="1">
        <v>1913</v>
      </c>
      <c r="C2026" s="1" t="s">
        <v>43</v>
      </c>
      <c r="D2026" s="43">
        <v>21</v>
      </c>
      <c r="F2026">
        <v>2025</v>
      </c>
      <c r="G2026" s="115">
        <v>5.7807167020403497E-14</v>
      </c>
      <c r="H2026" s="115">
        <v>-7.4164973401758397E-16</v>
      </c>
      <c r="I2026" s="115">
        <v>1.8454294169659101E-11</v>
      </c>
      <c r="J2026" s="115">
        <v>-8.6682941529515795E-11</v>
      </c>
      <c r="K2026" s="115">
        <v>7.8769667686593705E-11</v>
      </c>
      <c r="L2026" s="115">
        <v>-3.9355436701565303E-11</v>
      </c>
      <c r="M2026" s="115">
        <v>3.8571264587949402E-11</v>
      </c>
    </row>
    <row r="2027" spans="1:13" x14ac:dyDescent="0.35">
      <c r="A2027" s="1" t="s">
        <v>37</v>
      </c>
      <c r="B2027" s="1">
        <v>1914</v>
      </c>
      <c r="C2027" s="1" t="s">
        <v>43</v>
      </c>
      <c r="D2027" s="43">
        <v>22</v>
      </c>
      <c r="F2027">
        <v>2026</v>
      </c>
      <c r="G2027" s="115">
        <v>1.06704501974021E-13</v>
      </c>
      <c r="H2027" s="115">
        <v>4.37102323662822E-13</v>
      </c>
      <c r="I2027" s="115">
        <v>1.8390938118009599E-11</v>
      </c>
      <c r="J2027" s="115">
        <v>-6.5770860054389104E-11</v>
      </c>
      <c r="K2027" s="115">
        <v>6.9950749849660604E-11</v>
      </c>
      <c r="L2027" s="115">
        <v>-3.7246287368668702E-11</v>
      </c>
      <c r="M2027" s="115">
        <v>4.26813547324887E-11</v>
      </c>
    </row>
    <row r="2028" spans="1:13" x14ac:dyDescent="0.35">
      <c r="A2028" s="1" t="s">
        <v>37</v>
      </c>
      <c r="B2028" s="1">
        <v>1915</v>
      </c>
      <c r="C2028" s="1" t="s">
        <v>43</v>
      </c>
      <c r="D2028" s="43">
        <v>23</v>
      </c>
      <c r="F2028">
        <v>2027</v>
      </c>
      <c r="G2028" s="115">
        <v>-6.8935104364037099E-14</v>
      </c>
      <c r="H2028" s="115">
        <v>3.26938495969456E-13</v>
      </c>
      <c r="I2028" s="115">
        <v>1.8406614524540999E-11</v>
      </c>
      <c r="J2028" s="115">
        <v>-6.64338596731903E-11</v>
      </c>
      <c r="K2028" s="115">
        <v>6.9822683022085505E-11</v>
      </c>
      <c r="L2028" s="115">
        <v>-3.8939170747129597E-11</v>
      </c>
      <c r="M2028" s="115">
        <v>3.8252882445387297E-11</v>
      </c>
    </row>
    <row r="2029" spans="1:13" x14ac:dyDescent="0.35">
      <c r="A2029" s="1" t="s">
        <v>37</v>
      </c>
      <c r="B2029" s="1">
        <v>1916</v>
      </c>
      <c r="C2029" s="1" t="s">
        <v>43</v>
      </c>
      <c r="D2029" s="43">
        <v>24</v>
      </c>
      <c r="F2029">
        <v>2028</v>
      </c>
      <c r="G2029" s="115">
        <v>-5.6942997098253302E-13</v>
      </c>
      <c r="H2029" s="115">
        <v>-5.37964801003796E-13</v>
      </c>
      <c r="I2029" s="115">
        <v>1.8721040398720998E-11</v>
      </c>
      <c r="J2029" s="115">
        <v>-8.1931259721946997E-11</v>
      </c>
      <c r="K2029" s="115">
        <v>7.4556824766122406E-11</v>
      </c>
      <c r="L2029" s="115">
        <v>-3.9664855807559501E-11</v>
      </c>
      <c r="M2029" s="115">
        <v>4.0474468241985702E-11</v>
      </c>
    </row>
    <row r="2030" spans="1:13" x14ac:dyDescent="0.35">
      <c r="A2030" s="1" t="s">
        <v>37</v>
      </c>
      <c r="B2030" s="1">
        <v>1917</v>
      </c>
      <c r="C2030" s="1" t="s">
        <v>43</v>
      </c>
      <c r="D2030" s="43">
        <v>25</v>
      </c>
      <c r="F2030">
        <v>2029</v>
      </c>
      <c r="G2030" s="115">
        <v>9.3727044628484708E-13</v>
      </c>
      <c r="H2030" s="115">
        <v>8.9769545086493396E-13</v>
      </c>
      <c r="I2030" s="115">
        <v>2.2816071255307201E-11</v>
      </c>
      <c r="J2030" s="115">
        <v>-7.5148747708857105E-11</v>
      </c>
      <c r="K2030" s="115">
        <v>7.7919297541387503E-11</v>
      </c>
      <c r="L2030" s="115">
        <v>-4.4491332919794002E-11</v>
      </c>
      <c r="M2030" s="115">
        <v>4.9216766805767601E-11</v>
      </c>
    </row>
    <row r="2031" spans="1:13" x14ac:dyDescent="0.35">
      <c r="A2031" s="1" t="s">
        <v>37</v>
      </c>
      <c r="B2031" s="1">
        <v>1918</v>
      </c>
      <c r="C2031" s="1" t="s">
        <v>43</v>
      </c>
      <c r="D2031" s="43">
        <v>26</v>
      </c>
      <c r="F2031">
        <v>2030</v>
      </c>
      <c r="G2031" s="115">
        <v>3.3507763119628998E-13</v>
      </c>
      <c r="H2031" s="115">
        <v>-1.7509765352670899E-13</v>
      </c>
      <c r="I2031" s="115">
        <v>2.2313671989872199E-11</v>
      </c>
      <c r="J2031" s="115">
        <v>-7.7072865594529401E-11</v>
      </c>
      <c r="K2031" s="115">
        <v>9.2051770400999695E-11</v>
      </c>
      <c r="L2031" s="115">
        <v>-4.9302332619833997E-11</v>
      </c>
      <c r="M2031" s="115">
        <v>4.22531196761509E-11</v>
      </c>
    </row>
    <row r="2032" spans="1:13" x14ac:dyDescent="0.35">
      <c r="A2032" s="1" t="s">
        <v>37</v>
      </c>
      <c r="B2032" s="1">
        <v>1919</v>
      </c>
      <c r="C2032" s="1" t="s">
        <v>43</v>
      </c>
      <c r="D2032" s="43">
        <v>27</v>
      </c>
      <c r="F2032">
        <v>2031</v>
      </c>
      <c r="G2032" s="115">
        <v>2.6949390485438301E-13</v>
      </c>
      <c r="H2032" s="115">
        <v>5.8019276581089103E-13</v>
      </c>
      <c r="I2032" s="115">
        <v>2.2062029374255801E-11</v>
      </c>
      <c r="J2032" s="115">
        <v>-6.6603027326921906E-11</v>
      </c>
      <c r="K2032" s="115">
        <v>6.8370113652298294E-11</v>
      </c>
      <c r="L2032" s="115">
        <v>-4.7405885427773E-11</v>
      </c>
      <c r="M2032" s="115">
        <v>4.5235363651479401E-11</v>
      </c>
    </row>
    <row r="2033" spans="1:13" x14ac:dyDescent="0.35">
      <c r="A2033" s="1" t="s">
        <v>37</v>
      </c>
      <c r="B2033" s="1">
        <v>1920</v>
      </c>
      <c r="C2033" s="1" t="s">
        <v>43</v>
      </c>
      <c r="D2033" s="43">
        <v>28</v>
      </c>
      <c r="F2033">
        <v>2032</v>
      </c>
      <c r="G2033" s="115">
        <v>-1.35926907030104E-12</v>
      </c>
      <c r="H2033" s="115">
        <v>-8.4772697410116601E-13</v>
      </c>
      <c r="I2033" s="115">
        <v>2.1824706159080701E-11</v>
      </c>
      <c r="J2033" s="115">
        <v>-8.2149753081588703E-11</v>
      </c>
      <c r="K2033" s="115">
        <v>7.8064539864424397E-11</v>
      </c>
      <c r="L2033" s="115">
        <v>-4.5572145496666002E-11</v>
      </c>
      <c r="M2033" s="115">
        <v>4.5078132697376803E-11</v>
      </c>
    </row>
    <row r="2034" spans="1:13" x14ac:dyDescent="0.35">
      <c r="A2034" s="1" t="s">
        <v>37</v>
      </c>
      <c r="B2034" s="1">
        <v>1921</v>
      </c>
      <c r="C2034" s="1" t="s">
        <v>43</v>
      </c>
      <c r="D2034" s="43">
        <v>29</v>
      </c>
      <c r="F2034">
        <v>2033</v>
      </c>
      <c r="G2034" s="115">
        <v>-9.07131572114119E-13</v>
      </c>
      <c r="H2034" s="115">
        <v>-9.3251302394321998E-13</v>
      </c>
      <c r="I2034" s="115">
        <v>2.2151604745121301E-11</v>
      </c>
      <c r="J2034" s="115">
        <v>-7.5503652473814896E-11</v>
      </c>
      <c r="K2034" s="115">
        <v>7.1209082312313794E-11</v>
      </c>
      <c r="L2034" s="115">
        <v>-4.7892136522109301E-11</v>
      </c>
      <c r="M2034" s="115">
        <v>4.2166411274394903E-11</v>
      </c>
    </row>
    <row r="2035" spans="1:13" x14ac:dyDescent="0.35">
      <c r="A2035" s="1" t="s">
        <v>37</v>
      </c>
      <c r="B2035" s="1">
        <v>1922</v>
      </c>
      <c r="C2035" s="1" t="s">
        <v>43</v>
      </c>
      <c r="D2035" s="43">
        <v>30</v>
      </c>
      <c r="F2035">
        <v>2034</v>
      </c>
      <c r="G2035">
        <v>5.0193518192445601E-2</v>
      </c>
      <c r="H2035">
        <v>5.0926887661706E-2</v>
      </c>
      <c r="I2035">
        <v>1.5284850044009399E-2</v>
      </c>
      <c r="J2035">
        <v>1.8861673979484499E-2</v>
      </c>
      <c r="K2035">
        <v>0.101199110483276</v>
      </c>
      <c r="L2035">
        <v>2.4055705507896801E-2</v>
      </c>
      <c r="M2035">
        <v>8.2444889329135795E-2</v>
      </c>
    </row>
    <row r="2036" spans="1:13" x14ac:dyDescent="0.35">
      <c r="A2036" s="1" t="s">
        <v>37</v>
      </c>
      <c r="B2036" s="1">
        <v>1923</v>
      </c>
      <c r="C2036" s="1" t="s">
        <v>43</v>
      </c>
      <c r="D2036" s="43">
        <v>31</v>
      </c>
      <c r="F2036">
        <v>2035</v>
      </c>
      <c r="G2036">
        <v>5.1090928886499999E-2</v>
      </c>
      <c r="H2036">
        <v>5.1685344595254597E-2</v>
      </c>
      <c r="I2036">
        <v>1.46654843485789E-2</v>
      </c>
      <c r="J2036">
        <v>1.9592459232789801E-2</v>
      </c>
      <c r="K2036">
        <v>0.10360541015766001</v>
      </c>
      <c r="L2036">
        <v>2.6674210059673201E-2</v>
      </c>
      <c r="M2036">
        <v>8.0877380870215496E-2</v>
      </c>
    </row>
    <row r="2037" spans="1:13" x14ac:dyDescent="0.35">
      <c r="A2037" s="1" t="s">
        <v>37</v>
      </c>
      <c r="B2037" s="1">
        <v>1924</v>
      </c>
      <c r="C2037" s="1" t="s">
        <v>43</v>
      </c>
      <c r="D2037" s="43">
        <v>32</v>
      </c>
      <c r="F2037">
        <v>2036</v>
      </c>
      <c r="G2037">
        <v>5.0046259234660502E-2</v>
      </c>
      <c r="H2037">
        <v>5.1216734095617403E-2</v>
      </c>
      <c r="I2037">
        <v>1.5262679760271999E-2</v>
      </c>
      <c r="J2037">
        <v>2.0247447461413999E-2</v>
      </c>
      <c r="K2037">
        <v>9.7636493228433693E-2</v>
      </c>
      <c r="L2037">
        <v>2.4521052226098398E-2</v>
      </c>
      <c r="M2037">
        <v>8.2621731345909499E-2</v>
      </c>
    </row>
    <row r="2038" spans="1:13" x14ac:dyDescent="0.35">
      <c r="A2038" s="1" t="s">
        <v>37</v>
      </c>
      <c r="B2038" s="1">
        <v>1925</v>
      </c>
      <c r="C2038" s="1" t="s">
        <v>43</v>
      </c>
      <c r="D2038" s="43">
        <v>33</v>
      </c>
      <c r="F2038">
        <v>2037</v>
      </c>
      <c r="G2038">
        <v>5.0912418715287303E-2</v>
      </c>
      <c r="H2038">
        <v>5.2111011815298397E-2</v>
      </c>
      <c r="I2038">
        <v>1.5027185765838001E-2</v>
      </c>
      <c r="J2038">
        <v>1.8913063450242899E-2</v>
      </c>
      <c r="K2038">
        <v>0.10150313844216199</v>
      </c>
      <c r="L2038">
        <v>2.6435982593834499E-2</v>
      </c>
      <c r="M2038">
        <v>8.3794273768053498E-2</v>
      </c>
    </row>
    <row r="2039" spans="1:13" x14ac:dyDescent="0.35">
      <c r="A2039" s="1" t="s">
        <v>37</v>
      </c>
      <c r="B2039" s="1">
        <v>1926</v>
      </c>
      <c r="C2039" s="1" t="s">
        <v>43</v>
      </c>
      <c r="D2039" s="43">
        <v>34</v>
      </c>
      <c r="F2039">
        <v>2038</v>
      </c>
      <c r="G2039">
        <v>5.07960115514976E-2</v>
      </c>
      <c r="H2039">
        <v>5.1270859846875801E-2</v>
      </c>
      <c r="I2039">
        <v>1.4861533523755001E-2</v>
      </c>
      <c r="J2039">
        <v>1.7949951101569401E-2</v>
      </c>
      <c r="K2039">
        <v>9.2703132455195E-2</v>
      </c>
      <c r="L2039">
        <v>2.5997427742417201E-2</v>
      </c>
      <c r="M2039">
        <v>7.9507321277413695E-2</v>
      </c>
    </row>
    <row r="2040" spans="1:13" x14ac:dyDescent="0.35">
      <c r="A2040" s="1" t="s">
        <v>37</v>
      </c>
      <c r="B2040" s="1">
        <v>1927</v>
      </c>
      <c r="C2040" s="1" t="s">
        <v>43</v>
      </c>
      <c r="D2040" s="43">
        <v>35</v>
      </c>
      <c r="F2040">
        <v>2039</v>
      </c>
      <c r="G2040">
        <v>4.8893489833341401E-2</v>
      </c>
      <c r="H2040">
        <v>4.9546521842666898E-2</v>
      </c>
      <c r="I2040">
        <v>1.37117090714755E-2</v>
      </c>
      <c r="J2040">
        <v>1.8972190675587201E-2</v>
      </c>
      <c r="K2040">
        <v>8.5290938179138798E-2</v>
      </c>
      <c r="L2040">
        <v>2.53010317363127E-2</v>
      </c>
      <c r="M2040">
        <v>7.7671942237041505E-2</v>
      </c>
    </row>
    <row r="2041" spans="1:13" x14ac:dyDescent="0.35">
      <c r="A2041" s="1" t="s">
        <v>37</v>
      </c>
      <c r="B2041" s="1">
        <v>1928</v>
      </c>
      <c r="C2041" s="1" t="s">
        <v>43</v>
      </c>
      <c r="D2041" s="43">
        <v>36</v>
      </c>
      <c r="F2041">
        <v>2040</v>
      </c>
      <c r="G2041">
        <v>4.9529155338780897E-2</v>
      </c>
      <c r="H2041">
        <v>5.00013515359648E-2</v>
      </c>
      <c r="I2041">
        <v>1.4241713245975699E-2</v>
      </c>
      <c r="J2041">
        <v>2.1288719127947001E-2</v>
      </c>
      <c r="K2041">
        <v>9.1779690073722803E-2</v>
      </c>
      <c r="L2041">
        <v>2.6042509776226099E-2</v>
      </c>
      <c r="M2041">
        <v>7.94410278427988E-2</v>
      </c>
    </row>
    <row r="2042" spans="1:13" x14ac:dyDescent="0.35">
      <c r="A2042" s="1" t="s">
        <v>37</v>
      </c>
      <c r="B2042" s="1">
        <v>1929</v>
      </c>
      <c r="C2042" s="1" t="s">
        <v>43</v>
      </c>
      <c r="D2042" s="43">
        <v>37</v>
      </c>
      <c r="F2042">
        <v>2041</v>
      </c>
      <c r="G2042">
        <v>4.8271709181066498E-2</v>
      </c>
      <c r="H2042">
        <v>4.9576272569649499E-2</v>
      </c>
      <c r="I2042">
        <v>1.3884369188614401E-2</v>
      </c>
      <c r="J2042">
        <v>1.7871529948097001E-2</v>
      </c>
      <c r="K2042">
        <v>8.8923790128617203E-2</v>
      </c>
      <c r="L2042">
        <v>2.5018315131765601E-2</v>
      </c>
      <c r="M2042">
        <v>7.8833469626552202E-2</v>
      </c>
    </row>
    <row r="2043" spans="1:13" x14ac:dyDescent="0.35">
      <c r="A2043" s="1" t="s">
        <v>37</v>
      </c>
      <c r="B2043" s="1">
        <v>1930</v>
      </c>
      <c r="C2043" s="1" t="s">
        <v>43</v>
      </c>
      <c r="D2043" s="43">
        <v>38</v>
      </c>
      <c r="F2043">
        <v>2042</v>
      </c>
      <c r="G2043">
        <v>4.9318459956471702E-2</v>
      </c>
      <c r="H2043">
        <v>4.96603096457887E-2</v>
      </c>
      <c r="I2043">
        <v>1.38723795679768E-2</v>
      </c>
      <c r="J2043">
        <v>1.9094958618676602E-2</v>
      </c>
      <c r="K2043">
        <v>9.0609610039981997E-2</v>
      </c>
      <c r="L2043">
        <v>2.6547403583753501E-2</v>
      </c>
      <c r="M2043">
        <v>7.9477268806436505E-2</v>
      </c>
    </row>
    <row r="2044" spans="1:13" x14ac:dyDescent="0.35">
      <c r="A2044" s="1" t="s">
        <v>37</v>
      </c>
      <c r="B2044" s="1">
        <v>1931</v>
      </c>
      <c r="C2044" s="1" t="s">
        <v>43</v>
      </c>
      <c r="D2044" s="43">
        <v>39</v>
      </c>
      <c r="F2044">
        <v>2043</v>
      </c>
      <c r="G2044">
        <v>4.9293953521881803E-2</v>
      </c>
      <c r="H2044">
        <v>5.0155667518866902E-2</v>
      </c>
      <c r="I2044">
        <v>1.3848276075889799E-2</v>
      </c>
      <c r="J2044">
        <v>1.75179934622537E-2</v>
      </c>
      <c r="K2044">
        <v>9.2858705880984299E-2</v>
      </c>
      <c r="L2044">
        <v>2.5912271182187599E-2</v>
      </c>
      <c r="M2044">
        <v>7.9044966301661898E-2</v>
      </c>
    </row>
    <row r="2045" spans="1:13" x14ac:dyDescent="0.35">
      <c r="A2045" s="1" t="s">
        <v>37</v>
      </c>
      <c r="B2045" s="1">
        <v>1932</v>
      </c>
      <c r="C2045" s="1" t="s">
        <v>43</v>
      </c>
      <c r="D2045" s="43">
        <v>40</v>
      </c>
      <c r="F2045">
        <v>2044</v>
      </c>
      <c r="G2045">
        <v>4.9899111407876097E-2</v>
      </c>
      <c r="H2045">
        <v>5.0685442064886899E-2</v>
      </c>
      <c r="I2045">
        <v>1.44791473488575E-2</v>
      </c>
      <c r="J2045">
        <v>1.90449492260901E-2</v>
      </c>
      <c r="K2045">
        <v>0.100093750934988</v>
      </c>
      <c r="L2045">
        <v>2.48328613350829E-2</v>
      </c>
      <c r="M2045">
        <v>8.0012029898184206E-2</v>
      </c>
    </row>
    <row r="2046" spans="1:13" x14ac:dyDescent="0.35">
      <c r="A2046" s="1" t="s">
        <v>37</v>
      </c>
      <c r="B2046" s="1">
        <v>1933</v>
      </c>
      <c r="C2046" s="1" t="s">
        <v>43</v>
      </c>
      <c r="D2046" s="43">
        <v>41</v>
      </c>
      <c r="F2046">
        <v>2045</v>
      </c>
      <c r="G2046">
        <v>5.0505437781199397E-2</v>
      </c>
      <c r="H2046">
        <v>5.1024228542493701E-2</v>
      </c>
      <c r="I2046">
        <v>1.42278452214785E-2</v>
      </c>
      <c r="J2046">
        <v>2.1261552799253101E-2</v>
      </c>
      <c r="K2046">
        <v>9.2574590524942102E-2</v>
      </c>
      <c r="L2046">
        <v>2.62212984526266E-2</v>
      </c>
      <c r="M2046">
        <v>8.0585378107831396E-2</v>
      </c>
    </row>
    <row r="2047" spans="1:13" x14ac:dyDescent="0.35">
      <c r="A2047" s="1" t="s">
        <v>37</v>
      </c>
      <c r="B2047" s="1">
        <v>1934</v>
      </c>
      <c r="C2047" s="1" t="s">
        <v>43</v>
      </c>
      <c r="D2047" s="43">
        <v>42</v>
      </c>
      <c r="F2047">
        <v>2046</v>
      </c>
      <c r="G2047">
        <v>5.0105608682809902E-2</v>
      </c>
      <c r="H2047">
        <v>5.08862880751762E-2</v>
      </c>
      <c r="I2047">
        <v>1.4572342758389799E-2</v>
      </c>
      <c r="J2047">
        <v>1.8064450695351002E-2</v>
      </c>
      <c r="K2047">
        <v>9.8354407838383104E-2</v>
      </c>
      <c r="L2047">
        <v>2.55541491205841E-2</v>
      </c>
      <c r="M2047">
        <v>8.1561205027252101E-2</v>
      </c>
    </row>
    <row r="2048" spans="1:13" x14ac:dyDescent="0.35">
      <c r="A2048" s="1" t="s">
        <v>37</v>
      </c>
      <c r="B2048" s="1">
        <v>1935</v>
      </c>
      <c r="C2048" s="1" t="s">
        <v>43</v>
      </c>
      <c r="D2048" s="43">
        <v>43</v>
      </c>
      <c r="F2048">
        <v>2047</v>
      </c>
      <c r="G2048">
        <v>4.94120871662833E-2</v>
      </c>
      <c r="H2048">
        <v>5.0263755486603397E-2</v>
      </c>
      <c r="I2048">
        <v>1.4408856088077701E-2</v>
      </c>
      <c r="J2048">
        <v>1.9449194344546901E-2</v>
      </c>
      <c r="K2048">
        <v>8.9884006039101794E-2</v>
      </c>
      <c r="L2048">
        <v>2.60013999913946E-2</v>
      </c>
      <c r="M2048">
        <v>7.9246036418611096E-2</v>
      </c>
    </row>
    <row r="2049" spans="1:13" x14ac:dyDescent="0.35">
      <c r="A2049" s="1" t="s">
        <v>37</v>
      </c>
      <c r="B2049" s="1">
        <v>1936</v>
      </c>
      <c r="C2049" s="1" t="s">
        <v>43</v>
      </c>
      <c r="D2049" s="43">
        <v>44</v>
      </c>
      <c r="F2049">
        <v>2048</v>
      </c>
      <c r="G2049">
        <v>5.0443000281117201E-2</v>
      </c>
      <c r="H2049">
        <v>5.1260558034794998E-2</v>
      </c>
      <c r="I2049">
        <v>1.4082785468095001E-2</v>
      </c>
      <c r="J2049">
        <v>1.5998970173958502E-2</v>
      </c>
      <c r="K2049">
        <v>0.102372842936724</v>
      </c>
      <c r="L2049">
        <v>2.6891616863468502E-2</v>
      </c>
      <c r="M2049">
        <v>8.0493676744553905E-2</v>
      </c>
    </row>
    <row r="2050" spans="1:13" x14ac:dyDescent="0.35">
      <c r="A2050" s="1" t="s">
        <v>37</v>
      </c>
      <c r="B2050" s="1">
        <v>1937</v>
      </c>
      <c r="C2050" s="1" t="s">
        <v>43</v>
      </c>
      <c r="D2050" s="43">
        <v>45</v>
      </c>
      <c r="F2050">
        <v>2049</v>
      </c>
      <c r="G2050">
        <v>5.6542053894880297E-2</v>
      </c>
      <c r="H2050">
        <v>5.5857804109563598E-2</v>
      </c>
      <c r="I2050">
        <v>1.7610588655083099E-2</v>
      </c>
      <c r="J2050">
        <v>1.7350488400871101E-2</v>
      </c>
      <c r="K2050">
        <v>0.10261950665017899</v>
      </c>
      <c r="L2050">
        <v>2.5272559901376401E-2</v>
      </c>
      <c r="M2050">
        <v>9.0938130907213394E-2</v>
      </c>
    </row>
    <row r="2051" spans="1:13" x14ac:dyDescent="0.35">
      <c r="A2051" s="1" t="s">
        <v>37</v>
      </c>
      <c r="B2051" s="1">
        <v>1938</v>
      </c>
      <c r="C2051" s="1" t="s">
        <v>43</v>
      </c>
      <c r="D2051" s="43">
        <v>46</v>
      </c>
      <c r="F2051">
        <v>2050</v>
      </c>
      <c r="G2051">
        <v>5.5557389875492399E-2</v>
      </c>
      <c r="H2051">
        <v>5.5775807419462503E-2</v>
      </c>
      <c r="I2051">
        <v>1.7564493969371799E-2</v>
      </c>
      <c r="J2051">
        <v>1.83910493816688E-2</v>
      </c>
      <c r="K2051">
        <v>0.103032012142747</v>
      </c>
      <c r="L2051">
        <v>2.57497077179803E-2</v>
      </c>
      <c r="M2051">
        <v>9.2106032569433297E-2</v>
      </c>
    </row>
    <row r="2052" spans="1:13" x14ac:dyDescent="0.35">
      <c r="A2052" s="1" t="s">
        <v>37</v>
      </c>
      <c r="B2052" s="1">
        <v>1939</v>
      </c>
      <c r="C2052" s="1" t="s">
        <v>43</v>
      </c>
      <c r="D2052" s="43">
        <v>47</v>
      </c>
      <c r="F2052">
        <v>2051</v>
      </c>
      <c r="G2052">
        <v>5.5723661389324497E-2</v>
      </c>
      <c r="H2052">
        <v>5.5741183957049197E-2</v>
      </c>
      <c r="I2052">
        <v>1.70363382102263E-2</v>
      </c>
      <c r="J2052">
        <v>1.7195204997988999E-2</v>
      </c>
      <c r="K2052">
        <v>0.10542505712721401</v>
      </c>
      <c r="L2052">
        <v>2.49267989114739E-2</v>
      </c>
      <c r="M2052">
        <v>9.0726384087151696E-2</v>
      </c>
    </row>
    <row r="2053" spans="1:13" x14ac:dyDescent="0.35">
      <c r="A2053" s="1" t="s">
        <v>37</v>
      </c>
      <c r="B2053" s="1">
        <v>1940</v>
      </c>
      <c r="C2053" s="1" t="s">
        <v>43</v>
      </c>
      <c r="D2053" s="43">
        <v>48</v>
      </c>
      <c r="F2053">
        <v>2052</v>
      </c>
      <c r="G2053">
        <v>5.58036808416323E-2</v>
      </c>
      <c r="H2053">
        <v>5.59239306490261E-2</v>
      </c>
      <c r="I2053">
        <v>1.7438456341821E-2</v>
      </c>
      <c r="J2053">
        <v>1.655075772201E-2</v>
      </c>
      <c r="K2053">
        <v>0.105493774535346</v>
      </c>
      <c r="L2053">
        <v>2.4441772312029798E-2</v>
      </c>
      <c r="M2053">
        <v>8.8941916886913303E-2</v>
      </c>
    </row>
    <row r="2054" spans="1:13" x14ac:dyDescent="0.35">
      <c r="A2054" s="1" t="s">
        <v>37</v>
      </c>
      <c r="B2054" s="1">
        <v>1941</v>
      </c>
      <c r="C2054" s="1" t="s">
        <v>43</v>
      </c>
      <c r="D2054" s="43">
        <v>49</v>
      </c>
      <c r="F2054">
        <v>2053</v>
      </c>
      <c r="G2054">
        <v>5.5474962750333499E-2</v>
      </c>
      <c r="H2054">
        <v>5.6043710248642901E-2</v>
      </c>
      <c r="I2054">
        <v>1.73648994982528E-2</v>
      </c>
      <c r="J2054">
        <v>1.7537873821331599E-2</v>
      </c>
      <c r="K2054">
        <v>0.10556822068506699</v>
      </c>
      <c r="L2054">
        <v>2.3750448885987201E-2</v>
      </c>
      <c r="M2054">
        <v>8.8005706357328198E-2</v>
      </c>
    </row>
    <row r="2055" spans="1:13" x14ac:dyDescent="0.35">
      <c r="A2055" s="1" t="s">
        <v>37</v>
      </c>
      <c r="B2055" s="1">
        <v>1942</v>
      </c>
      <c r="C2055" s="1" t="s">
        <v>43</v>
      </c>
      <c r="D2055" s="43">
        <v>50</v>
      </c>
      <c r="F2055">
        <v>2054</v>
      </c>
      <c r="G2055">
        <v>5.6919290624546703E-2</v>
      </c>
      <c r="H2055">
        <v>5.7749753360576701E-2</v>
      </c>
      <c r="I2055">
        <v>1.8691408070827201E-2</v>
      </c>
      <c r="J2055">
        <v>1.6446673081443802E-2</v>
      </c>
      <c r="K2055">
        <v>0.102803289346761</v>
      </c>
      <c r="L2055">
        <v>2.3743768263110102E-2</v>
      </c>
      <c r="M2055">
        <v>9.1962917981305597E-2</v>
      </c>
    </row>
    <row r="2056" spans="1:13" x14ac:dyDescent="0.35">
      <c r="A2056" s="1" t="s">
        <v>37</v>
      </c>
      <c r="B2056" s="1">
        <v>1943</v>
      </c>
      <c r="C2056" s="1" t="s">
        <v>43</v>
      </c>
      <c r="D2056" s="43">
        <v>51</v>
      </c>
      <c r="F2056">
        <v>2055</v>
      </c>
      <c r="G2056">
        <v>5.8505759189850799E-2</v>
      </c>
      <c r="H2056">
        <v>5.81859789386781E-2</v>
      </c>
      <c r="I2056">
        <v>1.8912576165908999E-2</v>
      </c>
      <c r="J2056">
        <v>1.8664585915639801E-2</v>
      </c>
      <c r="K2056">
        <v>0.10878300365974</v>
      </c>
      <c r="L2056">
        <v>2.2348957093731501E-2</v>
      </c>
      <c r="M2056">
        <v>9.41471444564492E-2</v>
      </c>
    </row>
    <row r="2057" spans="1:13" x14ac:dyDescent="0.35">
      <c r="A2057" s="1" t="s">
        <v>37</v>
      </c>
      <c r="B2057" s="1">
        <v>1944</v>
      </c>
      <c r="C2057" s="1" t="s">
        <v>43</v>
      </c>
      <c r="D2057" s="43">
        <v>52</v>
      </c>
      <c r="F2057">
        <v>2056</v>
      </c>
      <c r="G2057">
        <v>5.9202693286645999E-2</v>
      </c>
      <c r="H2057">
        <v>5.9388095772963598E-2</v>
      </c>
      <c r="I2057">
        <v>1.9112559794919499E-2</v>
      </c>
      <c r="J2057">
        <v>1.8541822575813199E-2</v>
      </c>
      <c r="K2057">
        <v>0.109785490734658</v>
      </c>
      <c r="L2057">
        <v>2.47136511866527E-2</v>
      </c>
      <c r="M2057">
        <v>9.6222917017215998E-2</v>
      </c>
    </row>
    <row r="2058" spans="1:13" x14ac:dyDescent="0.35">
      <c r="A2058" s="1" t="s">
        <v>37</v>
      </c>
      <c r="B2058" s="1">
        <v>1945</v>
      </c>
      <c r="C2058" s="1" t="s">
        <v>43</v>
      </c>
      <c r="D2058" s="43">
        <v>53</v>
      </c>
      <c r="F2058">
        <v>2057</v>
      </c>
      <c r="G2058">
        <v>5.8655691846822199E-2</v>
      </c>
      <c r="H2058">
        <v>5.75417073494617E-2</v>
      </c>
      <c r="I2058">
        <v>1.85927372231026E-2</v>
      </c>
      <c r="J2058">
        <v>1.18563400884162E-2</v>
      </c>
      <c r="K2058">
        <v>0.10785392508338899</v>
      </c>
      <c r="L2058">
        <v>2.27043639528525E-2</v>
      </c>
      <c r="M2058">
        <v>9.2075278628538607E-2</v>
      </c>
    </row>
    <row r="2059" spans="1:13" x14ac:dyDescent="0.35">
      <c r="A2059" s="1" t="s">
        <v>37</v>
      </c>
      <c r="B2059" s="1">
        <v>1946</v>
      </c>
      <c r="C2059" s="1" t="s">
        <v>43</v>
      </c>
      <c r="D2059" s="43">
        <v>54</v>
      </c>
      <c r="F2059">
        <v>2058</v>
      </c>
      <c r="G2059">
        <v>5.7486366797154603E-2</v>
      </c>
      <c r="H2059">
        <v>5.80215326426404E-2</v>
      </c>
      <c r="I2059">
        <v>1.90698619006811E-2</v>
      </c>
      <c r="J2059">
        <v>1.7705418260745499E-2</v>
      </c>
      <c r="K2059">
        <v>0.10808239291874</v>
      </c>
      <c r="L2059">
        <v>2.3815964373028398E-2</v>
      </c>
      <c r="M2059">
        <v>9.5253526836586597E-2</v>
      </c>
    </row>
    <row r="2060" spans="1:13" x14ac:dyDescent="0.35">
      <c r="A2060" s="1" t="s">
        <v>37</v>
      </c>
      <c r="B2060" s="1">
        <v>1947</v>
      </c>
      <c r="C2060" s="1" t="s">
        <v>43</v>
      </c>
      <c r="D2060" s="43">
        <v>55</v>
      </c>
      <c r="F2060">
        <v>2059</v>
      </c>
      <c r="G2060">
        <v>6.3596031259813099E-2</v>
      </c>
      <c r="H2060">
        <v>6.1925205490711302E-2</v>
      </c>
      <c r="I2060">
        <v>2.15532894771902E-2</v>
      </c>
      <c r="J2060">
        <v>1.14784906691714E-2</v>
      </c>
      <c r="K2060">
        <v>0.11446492338402001</v>
      </c>
      <c r="L2060">
        <v>1.9963291874517002E-2</v>
      </c>
      <c r="M2060">
        <v>9.9712696911551907E-2</v>
      </c>
    </row>
    <row r="2061" spans="1:13" x14ac:dyDescent="0.35">
      <c r="A2061" s="1" t="s">
        <v>37</v>
      </c>
      <c r="B2061" s="1">
        <v>1948</v>
      </c>
      <c r="C2061" s="1" t="s">
        <v>43</v>
      </c>
      <c r="D2061" s="43">
        <v>56</v>
      </c>
      <c r="F2061">
        <v>2060</v>
      </c>
      <c r="G2061">
        <v>6.13974064603326E-2</v>
      </c>
      <c r="H2061">
        <v>5.9323586942319199E-2</v>
      </c>
      <c r="I2061">
        <v>2.2137884144529298E-2</v>
      </c>
      <c r="J2061">
        <v>1.03100100042037E-2</v>
      </c>
      <c r="K2061">
        <v>0.114106494716221</v>
      </c>
      <c r="L2061">
        <v>1.84994023094565E-2</v>
      </c>
      <c r="M2061">
        <v>9.8719958763520299E-2</v>
      </c>
    </row>
    <row r="2062" spans="1:13" x14ac:dyDescent="0.35">
      <c r="A2062" s="1" t="s">
        <v>37</v>
      </c>
      <c r="B2062" s="1">
        <v>1949</v>
      </c>
      <c r="C2062" s="1" t="s">
        <v>43</v>
      </c>
      <c r="D2062" s="43">
        <v>57</v>
      </c>
      <c r="F2062">
        <v>2061</v>
      </c>
      <c r="G2062">
        <v>6.0916169972892703E-2</v>
      </c>
      <c r="H2062">
        <v>6.03393759816271E-2</v>
      </c>
      <c r="I2062">
        <v>2.1352136865279901E-2</v>
      </c>
      <c r="J2062">
        <v>1.39126886103606E-2</v>
      </c>
      <c r="K2062">
        <v>0.11107978753367601</v>
      </c>
      <c r="L2062">
        <v>2.1357661288487002E-2</v>
      </c>
      <c r="M2062">
        <v>9.8596580122339697E-2</v>
      </c>
    </row>
    <row r="2063" spans="1:13" x14ac:dyDescent="0.35">
      <c r="A2063" s="1" t="s">
        <v>37</v>
      </c>
      <c r="B2063" s="1">
        <v>1950</v>
      </c>
      <c r="C2063" s="1" t="s">
        <v>43</v>
      </c>
      <c r="D2063" s="43">
        <v>58</v>
      </c>
      <c r="F2063">
        <v>2062</v>
      </c>
      <c r="G2063">
        <v>6.1111657287716302E-2</v>
      </c>
      <c r="H2063">
        <v>5.9804114126589203E-2</v>
      </c>
      <c r="I2063">
        <v>2.14985138970307E-2</v>
      </c>
      <c r="J2063">
        <v>1.14122745194553E-2</v>
      </c>
      <c r="K2063">
        <v>0.112920220055803</v>
      </c>
      <c r="L2063">
        <v>2.02987470160511E-2</v>
      </c>
      <c r="M2063">
        <v>9.9742210913410706E-2</v>
      </c>
    </row>
    <row r="2064" spans="1:13" x14ac:dyDescent="0.35">
      <c r="A2064" s="1" t="s">
        <v>37</v>
      </c>
      <c r="B2064" s="1">
        <v>1951</v>
      </c>
      <c r="C2064" s="1" t="s">
        <v>43</v>
      </c>
      <c r="D2064" s="43">
        <v>59</v>
      </c>
      <c r="F2064">
        <v>2063</v>
      </c>
      <c r="G2064">
        <v>6.2519422417711801E-2</v>
      </c>
      <c r="H2064">
        <v>6.0485201449361599E-2</v>
      </c>
      <c r="I2064">
        <v>2.21057017030338E-2</v>
      </c>
      <c r="J2064">
        <v>1.17867014872312E-2</v>
      </c>
      <c r="K2064">
        <v>0.11438153085406901</v>
      </c>
      <c r="L2064">
        <v>2.0387633296474299E-2</v>
      </c>
      <c r="M2064">
        <v>9.8299991909281903E-2</v>
      </c>
    </row>
    <row r="2065" spans="1:13" x14ac:dyDescent="0.35">
      <c r="A2065" s="1" t="s">
        <v>37</v>
      </c>
      <c r="B2065" s="1">
        <v>1952</v>
      </c>
      <c r="C2065" s="1" t="s">
        <v>43</v>
      </c>
      <c r="D2065" s="43">
        <v>60</v>
      </c>
      <c r="F2065">
        <v>2064</v>
      </c>
      <c r="G2065">
        <v>5.4074994967184702E-2</v>
      </c>
      <c r="H2065">
        <v>5.4322720653013197E-2</v>
      </c>
      <c r="I2065">
        <v>1.82198588206419E-2</v>
      </c>
      <c r="J2065">
        <v>1.5954101807774401E-2</v>
      </c>
      <c r="K2065">
        <v>0.107723808855021</v>
      </c>
      <c r="L2065">
        <v>2.3746411668770399E-2</v>
      </c>
      <c r="M2065">
        <v>8.9464885903768498E-2</v>
      </c>
    </row>
    <row r="2066" spans="1:13" x14ac:dyDescent="0.35">
      <c r="A2066" s="1" t="s">
        <v>37</v>
      </c>
      <c r="B2066" s="1">
        <v>1953</v>
      </c>
      <c r="C2066" s="1" t="s">
        <v>43</v>
      </c>
      <c r="D2066" s="43">
        <v>61</v>
      </c>
      <c r="F2066">
        <v>2065</v>
      </c>
      <c r="G2066">
        <v>5.3735278166778401E-2</v>
      </c>
      <c r="H2066">
        <v>5.4362001944495197E-2</v>
      </c>
      <c r="I2066">
        <v>1.82289061492419E-2</v>
      </c>
      <c r="J2066">
        <v>1.69670127635803E-2</v>
      </c>
      <c r="K2066">
        <v>0.104748215206657</v>
      </c>
      <c r="L2066">
        <v>2.2611937174656899E-2</v>
      </c>
      <c r="M2066">
        <v>9.0892424334639094E-2</v>
      </c>
    </row>
    <row r="2067" spans="1:13" x14ac:dyDescent="0.35">
      <c r="A2067" s="1" t="s">
        <v>37</v>
      </c>
      <c r="B2067" s="1">
        <v>1954</v>
      </c>
      <c r="C2067" s="1" t="s">
        <v>43</v>
      </c>
      <c r="D2067" s="43">
        <v>62</v>
      </c>
      <c r="F2067">
        <v>2066</v>
      </c>
      <c r="G2067">
        <v>5.2738641722973503E-2</v>
      </c>
      <c r="H2067">
        <v>5.4089922496252198E-2</v>
      </c>
      <c r="I2067">
        <v>1.79510084205779E-2</v>
      </c>
      <c r="J2067">
        <v>1.6533176613861202E-2</v>
      </c>
      <c r="K2067">
        <v>9.8125261311820103E-2</v>
      </c>
      <c r="L2067">
        <v>2.3432453112971801E-2</v>
      </c>
      <c r="M2067">
        <v>8.8975427475386198E-2</v>
      </c>
    </row>
    <row r="2068" spans="1:13" x14ac:dyDescent="0.35">
      <c r="A2068" s="1" t="s">
        <v>37</v>
      </c>
      <c r="B2068" s="1">
        <v>1955</v>
      </c>
      <c r="C2068" s="1" t="s">
        <v>43</v>
      </c>
      <c r="D2068" s="43">
        <v>63</v>
      </c>
      <c r="F2068">
        <v>2067</v>
      </c>
      <c r="G2068">
        <v>5.4575027237669597E-2</v>
      </c>
      <c r="H2068">
        <v>5.4649910680308798E-2</v>
      </c>
      <c r="I2068">
        <v>1.8268070414890598E-2</v>
      </c>
      <c r="J2068">
        <v>1.6724444586920999E-2</v>
      </c>
      <c r="K2068">
        <v>0.104674725136002</v>
      </c>
      <c r="L2068">
        <v>2.24354675379758E-2</v>
      </c>
      <c r="M2068">
        <v>8.9987190739130196E-2</v>
      </c>
    </row>
    <row r="2069" spans="1:13" x14ac:dyDescent="0.35">
      <c r="A2069" s="1" t="s">
        <v>37</v>
      </c>
      <c r="B2069" s="1">
        <v>1956</v>
      </c>
      <c r="C2069" s="1" t="s">
        <v>43</v>
      </c>
      <c r="D2069" s="43">
        <v>64</v>
      </c>
      <c r="F2069">
        <v>2068</v>
      </c>
      <c r="G2069">
        <v>5.3467609221775098E-2</v>
      </c>
      <c r="H2069">
        <v>5.4224455994597298E-2</v>
      </c>
      <c r="I2069">
        <v>1.8162326620652099E-2</v>
      </c>
      <c r="J2069">
        <v>1.50398362349408E-2</v>
      </c>
      <c r="K2069">
        <v>0.10482472595414701</v>
      </c>
      <c r="L2069">
        <v>2.2266448529875901E-2</v>
      </c>
      <c r="M2069">
        <v>9.1156266624044704E-2</v>
      </c>
    </row>
    <row r="2070" spans="1:13" x14ac:dyDescent="0.35">
      <c r="A2070" s="1" t="s">
        <v>37</v>
      </c>
      <c r="B2070" s="1">
        <v>1957</v>
      </c>
      <c r="C2070" s="1" t="s">
        <v>43</v>
      </c>
      <c r="D2070" s="43">
        <v>65</v>
      </c>
      <c r="F2070">
        <v>2069</v>
      </c>
      <c r="G2070">
        <v>4.9815935023173802E-2</v>
      </c>
      <c r="H2070">
        <v>5.0588456438677702E-2</v>
      </c>
      <c r="I2070">
        <v>1.5769144148776199E-2</v>
      </c>
      <c r="J2070">
        <v>1.7616775037954599E-2</v>
      </c>
      <c r="K2070">
        <v>0.10102464109409499</v>
      </c>
      <c r="L2070">
        <v>2.4385451186634498E-2</v>
      </c>
      <c r="M2070">
        <v>8.3413329200454106E-2</v>
      </c>
    </row>
    <row r="2071" spans="1:13" x14ac:dyDescent="0.35">
      <c r="A2071" s="1" t="s">
        <v>37</v>
      </c>
      <c r="B2071" s="1">
        <v>1958</v>
      </c>
      <c r="C2071" s="1" t="s">
        <v>43</v>
      </c>
      <c r="D2071" s="43">
        <v>66</v>
      </c>
      <c r="F2071">
        <v>2070</v>
      </c>
      <c r="G2071">
        <v>4.8794674315168797E-2</v>
      </c>
      <c r="H2071">
        <v>4.9880425944239699E-2</v>
      </c>
      <c r="I2071">
        <v>1.5591372897349E-2</v>
      </c>
      <c r="J2071">
        <v>1.5766556116272801E-2</v>
      </c>
      <c r="K2071">
        <v>0.100487627585936</v>
      </c>
      <c r="L2071">
        <v>2.3452023969840301E-2</v>
      </c>
      <c r="M2071">
        <v>8.1770553277467406E-2</v>
      </c>
    </row>
    <row r="2072" spans="1:13" x14ac:dyDescent="0.35">
      <c r="A2072" s="1" t="s">
        <v>37</v>
      </c>
      <c r="B2072" s="1">
        <v>1959</v>
      </c>
      <c r="C2072" s="1" t="s">
        <v>43</v>
      </c>
      <c r="D2072" s="43">
        <v>67</v>
      </c>
      <c r="F2072">
        <v>2071</v>
      </c>
      <c r="G2072">
        <v>4.9844476071736199E-2</v>
      </c>
      <c r="H2072">
        <v>5.0365650723925598E-2</v>
      </c>
      <c r="I2072">
        <v>1.5128935753743E-2</v>
      </c>
      <c r="J2072">
        <v>1.59128789859251E-2</v>
      </c>
      <c r="K2072">
        <v>9.6485040614277401E-2</v>
      </c>
      <c r="L2072">
        <v>2.5000644401210501E-2</v>
      </c>
      <c r="M2072">
        <v>8.0712341157191198E-2</v>
      </c>
    </row>
    <row r="2073" spans="1:13" x14ac:dyDescent="0.35">
      <c r="A2073" s="1" t="s">
        <v>37</v>
      </c>
      <c r="B2073" s="1">
        <v>1960</v>
      </c>
      <c r="C2073" s="1" t="s">
        <v>43</v>
      </c>
      <c r="D2073" s="43">
        <v>68</v>
      </c>
      <c r="F2073">
        <v>2072</v>
      </c>
      <c r="G2073">
        <v>4.9440029239204299E-2</v>
      </c>
      <c r="H2073">
        <v>5.0204075138965902E-2</v>
      </c>
      <c r="I2073">
        <v>1.5462884036399701E-2</v>
      </c>
      <c r="J2073">
        <v>1.8173243654332202E-2</v>
      </c>
      <c r="K2073">
        <v>0.100126876319669</v>
      </c>
      <c r="L2073">
        <v>2.4048140098650101E-2</v>
      </c>
      <c r="M2073">
        <v>8.3121166447908498E-2</v>
      </c>
    </row>
    <row r="2074" spans="1:13" x14ac:dyDescent="0.35">
      <c r="A2074" s="1" t="s">
        <v>37</v>
      </c>
      <c r="B2074" s="1">
        <v>1961</v>
      </c>
      <c r="C2074" s="1" t="s">
        <v>43</v>
      </c>
      <c r="D2074" s="43">
        <v>69</v>
      </c>
      <c r="F2074">
        <v>2073</v>
      </c>
      <c r="G2074">
        <v>4.91011712793398E-2</v>
      </c>
      <c r="H2074">
        <v>4.9809732288204601E-2</v>
      </c>
      <c r="I2074">
        <v>1.53308960650008E-2</v>
      </c>
      <c r="J2074">
        <v>1.77317961282988E-2</v>
      </c>
      <c r="K2074">
        <v>9.7172044174248004E-2</v>
      </c>
      <c r="L2074">
        <v>2.45288915488905E-2</v>
      </c>
      <c r="M2074">
        <v>8.0357109395171003E-2</v>
      </c>
    </row>
    <row r="2075" spans="1:13" x14ac:dyDescent="0.35">
      <c r="A2075" s="1" t="s">
        <v>37</v>
      </c>
      <c r="B2075" s="1">
        <v>1962</v>
      </c>
      <c r="C2075" s="1" t="s">
        <v>43</v>
      </c>
      <c r="D2075" s="43">
        <v>70</v>
      </c>
      <c r="F2075">
        <v>2074</v>
      </c>
      <c r="G2075">
        <v>5.1215619670318603E-2</v>
      </c>
      <c r="H2075">
        <v>5.2252140690077199E-2</v>
      </c>
      <c r="I2075">
        <v>1.54911254404849E-2</v>
      </c>
      <c r="J2075">
        <v>1.9569775901368301E-2</v>
      </c>
      <c r="K2075">
        <v>9.5266456817494793E-2</v>
      </c>
      <c r="L2075">
        <v>2.55604093750549E-2</v>
      </c>
      <c r="M2075">
        <v>8.35682076951344E-2</v>
      </c>
    </row>
    <row r="2076" spans="1:13" x14ac:dyDescent="0.35">
      <c r="A2076" s="1" t="s">
        <v>37</v>
      </c>
      <c r="B2076" s="1">
        <v>1963</v>
      </c>
      <c r="C2076" s="1" t="s">
        <v>43</v>
      </c>
      <c r="D2076" s="43">
        <v>71</v>
      </c>
      <c r="F2076">
        <v>2075</v>
      </c>
      <c r="G2076">
        <v>5.1174977421594499E-2</v>
      </c>
      <c r="H2076">
        <v>5.2009756213107598E-2</v>
      </c>
      <c r="I2076">
        <v>1.6148217996569899E-2</v>
      </c>
      <c r="J2076">
        <v>1.78797865110512E-2</v>
      </c>
      <c r="K2076">
        <v>9.8863051867805696E-2</v>
      </c>
      <c r="L2076">
        <v>2.4596800324188199E-2</v>
      </c>
      <c r="M2076">
        <v>8.4010532690786704E-2</v>
      </c>
    </row>
    <row r="2077" spans="1:13" x14ac:dyDescent="0.35">
      <c r="A2077" s="1" t="s">
        <v>37</v>
      </c>
      <c r="B2077" s="1">
        <v>1964</v>
      </c>
      <c r="C2077" s="1" t="s">
        <v>43</v>
      </c>
      <c r="D2077" s="43">
        <v>72</v>
      </c>
      <c r="F2077">
        <v>2076</v>
      </c>
      <c r="G2077">
        <v>5.14729737296356E-2</v>
      </c>
      <c r="H2077">
        <v>5.2268136444767799E-2</v>
      </c>
      <c r="I2077">
        <v>1.53316737884082E-2</v>
      </c>
      <c r="J2077">
        <v>1.8584512785063199E-2</v>
      </c>
      <c r="K2077">
        <v>9.8182459875691797E-2</v>
      </c>
      <c r="L2077">
        <v>2.4620638364136999E-2</v>
      </c>
      <c r="M2077">
        <v>8.3584154335888602E-2</v>
      </c>
    </row>
    <row r="2078" spans="1:13" x14ac:dyDescent="0.35">
      <c r="A2078" s="1" t="s">
        <v>37</v>
      </c>
      <c r="B2078" s="1">
        <v>1965</v>
      </c>
      <c r="C2078" s="1" t="s">
        <v>43</v>
      </c>
      <c r="D2078" s="43">
        <v>73</v>
      </c>
      <c r="F2078">
        <v>2077</v>
      </c>
      <c r="G2078">
        <v>5.2182214940130499E-2</v>
      </c>
      <c r="H2078">
        <v>5.26918120744818E-2</v>
      </c>
      <c r="I2078">
        <v>1.59243810121543E-2</v>
      </c>
      <c r="J2078">
        <v>1.78879774235449E-2</v>
      </c>
      <c r="K2078">
        <v>9.5498700284600196E-2</v>
      </c>
      <c r="L2078">
        <v>2.4420800288432298E-2</v>
      </c>
      <c r="M2078">
        <v>8.5118668314083101E-2</v>
      </c>
    </row>
    <row r="2079" spans="1:13" x14ac:dyDescent="0.35">
      <c r="A2079" s="1" t="s">
        <v>37</v>
      </c>
      <c r="B2079" s="1">
        <v>1966</v>
      </c>
      <c r="C2079" s="1" t="s">
        <v>43</v>
      </c>
      <c r="D2079" s="43">
        <v>74</v>
      </c>
      <c r="F2079">
        <v>2078</v>
      </c>
      <c r="G2079">
        <v>5.12234867837826E-2</v>
      </c>
      <c r="H2079">
        <v>5.2212516956009598E-2</v>
      </c>
      <c r="I2079">
        <v>1.5769946591836101E-2</v>
      </c>
      <c r="J2079">
        <v>1.9892306654575798E-2</v>
      </c>
      <c r="K2079">
        <v>9.9728836419233802E-2</v>
      </c>
      <c r="L2079">
        <v>2.5663994264439501E-2</v>
      </c>
      <c r="M2079">
        <v>8.4846412449701994E-2</v>
      </c>
    </row>
    <row r="2080" spans="1:13" x14ac:dyDescent="0.35">
      <c r="A2080" s="1" t="s">
        <v>37</v>
      </c>
      <c r="B2080" s="1">
        <v>1967</v>
      </c>
      <c r="C2080" s="1" t="s">
        <v>43</v>
      </c>
      <c r="D2080" s="43">
        <v>75</v>
      </c>
      <c r="F2080">
        <v>2079</v>
      </c>
      <c r="G2080">
        <v>5.01698138246469E-2</v>
      </c>
      <c r="H2080">
        <v>5.1326128001757898E-2</v>
      </c>
      <c r="I2080">
        <v>1.9587141421648E-2</v>
      </c>
      <c r="J2080">
        <v>1.3762265444108499E-2</v>
      </c>
      <c r="K2080">
        <v>0.10011921107487</v>
      </c>
      <c r="L2080">
        <v>1.8636518118901001E-2</v>
      </c>
      <c r="M2080">
        <v>9.0237407967413003E-2</v>
      </c>
    </row>
    <row r="2081" spans="1:13" x14ac:dyDescent="0.35">
      <c r="A2081" s="1" t="s">
        <v>37</v>
      </c>
      <c r="B2081" s="1">
        <v>1968</v>
      </c>
      <c r="C2081" s="1" t="s">
        <v>43</v>
      </c>
      <c r="D2081" s="43">
        <v>76</v>
      </c>
      <c r="F2081">
        <v>2080</v>
      </c>
      <c r="G2081">
        <v>5.0947460858170202E-2</v>
      </c>
      <c r="H2081">
        <v>5.1073179676298402E-2</v>
      </c>
      <c r="I2081">
        <v>1.937492452441E-2</v>
      </c>
      <c r="J2081">
        <v>1.2971660107494299E-2</v>
      </c>
      <c r="K2081">
        <v>0.105365212679231</v>
      </c>
      <c r="L2081">
        <v>1.76643385581663E-2</v>
      </c>
      <c r="M2081">
        <v>9.0355660058977397E-2</v>
      </c>
    </row>
    <row r="2082" spans="1:13" x14ac:dyDescent="0.35">
      <c r="A2082" s="1" t="s">
        <v>37</v>
      </c>
      <c r="B2082" s="1">
        <v>1969</v>
      </c>
      <c r="C2082" s="1" t="s">
        <v>43</v>
      </c>
      <c r="D2082" s="43">
        <v>77</v>
      </c>
      <c r="F2082">
        <v>2081</v>
      </c>
      <c r="G2082">
        <v>5.0067216927040498E-2</v>
      </c>
      <c r="H2082">
        <v>5.1361301153470797E-2</v>
      </c>
      <c r="I2082">
        <v>1.9788557721745498E-2</v>
      </c>
      <c r="J2082">
        <v>1.3146542752394E-2</v>
      </c>
      <c r="K2082">
        <v>0.10488616632475101</v>
      </c>
      <c r="L2082">
        <v>1.87728702264734E-2</v>
      </c>
      <c r="M2082">
        <v>8.9656630959660005E-2</v>
      </c>
    </row>
    <row r="2083" spans="1:13" x14ac:dyDescent="0.35">
      <c r="A2083" s="1" t="s">
        <v>37</v>
      </c>
      <c r="B2083" s="1">
        <v>1970</v>
      </c>
      <c r="C2083" s="1" t="s">
        <v>43</v>
      </c>
      <c r="D2083" s="43">
        <v>78</v>
      </c>
      <c r="F2083">
        <v>2082</v>
      </c>
      <c r="G2083">
        <v>5.1594112935093799E-2</v>
      </c>
      <c r="H2083">
        <v>5.2009511347352502E-2</v>
      </c>
      <c r="I2083">
        <v>1.92384880084163E-2</v>
      </c>
      <c r="J2083">
        <v>1.1963220522528101E-2</v>
      </c>
      <c r="K2083">
        <v>0.10215188476299</v>
      </c>
      <c r="L2083">
        <v>1.8789198469974899E-2</v>
      </c>
      <c r="M2083">
        <v>9.0300807615560905E-2</v>
      </c>
    </row>
    <row r="2084" spans="1:13" x14ac:dyDescent="0.35">
      <c r="A2084" s="1" t="s">
        <v>37</v>
      </c>
      <c r="B2084" s="1">
        <v>1971</v>
      </c>
      <c r="C2084" s="1" t="s">
        <v>43</v>
      </c>
      <c r="D2084" s="43">
        <v>79</v>
      </c>
      <c r="F2084">
        <v>2083</v>
      </c>
      <c r="G2084">
        <v>5.0851184843130802E-2</v>
      </c>
      <c r="H2084">
        <v>5.1719119187851798E-2</v>
      </c>
      <c r="I2084">
        <v>1.9303452418828099E-2</v>
      </c>
      <c r="J2084">
        <v>1.25104883560873E-2</v>
      </c>
      <c r="K2084">
        <v>0.102732536948496</v>
      </c>
      <c r="L2084">
        <v>1.77764827631667E-2</v>
      </c>
      <c r="M2084">
        <v>8.9221825207433603E-2</v>
      </c>
    </row>
    <row r="2085" spans="1:13" x14ac:dyDescent="0.35">
      <c r="A2085" s="1" t="s">
        <v>37</v>
      </c>
      <c r="B2085" s="1">
        <v>1972</v>
      </c>
      <c r="C2085" s="1" t="s">
        <v>43</v>
      </c>
      <c r="D2085" s="43">
        <v>80</v>
      </c>
      <c r="F2085">
        <v>2084</v>
      </c>
      <c r="G2085">
        <v>5.2098386955162702E-2</v>
      </c>
      <c r="H2085">
        <v>5.2887865687401898E-2</v>
      </c>
      <c r="I2085">
        <v>2.1715362044913599E-2</v>
      </c>
      <c r="J2085">
        <v>9.4200866491331199E-3</v>
      </c>
      <c r="K2085">
        <v>0.11278360783171799</v>
      </c>
      <c r="L2085">
        <v>1.5413254912727201E-2</v>
      </c>
      <c r="M2085">
        <v>9.3231722456258603E-2</v>
      </c>
    </row>
    <row r="2086" spans="1:13" x14ac:dyDescent="0.35">
      <c r="A2086" s="1" t="s">
        <v>37</v>
      </c>
      <c r="B2086" s="1">
        <v>1973</v>
      </c>
      <c r="C2086" s="1" t="s">
        <v>43</v>
      </c>
      <c r="D2086" s="43">
        <v>81</v>
      </c>
      <c r="F2086">
        <v>2085</v>
      </c>
      <c r="G2086">
        <v>5.4416343955150097E-2</v>
      </c>
      <c r="H2086">
        <v>5.4798829227177798E-2</v>
      </c>
      <c r="I2086">
        <v>2.1292003534352299E-2</v>
      </c>
      <c r="J2086">
        <v>1.0141525178797101E-2</v>
      </c>
      <c r="K2086">
        <v>0.113983392148316</v>
      </c>
      <c r="L2086">
        <v>1.65352933717333E-2</v>
      </c>
      <c r="M2086">
        <v>9.3896322266749405E-2</v>
      </c>
    </row>
    <row r="2087" spans="1:13" x14ac:dyDescent="0.35">
      <c r="A2087" s="1" t="s">
        <v>37</v>
      </c>
      <c r="B2087" s="1">
        <v>1974</v>
      </c>
      <c r="C2087" s="1" t="s">
        <v>43</v>
      </c>
      <c r="D2087" s="43">
        <v>82</v>
      </c>
      <c r="F2087">
        <v>2086</v>
      </c>
      <c r="G2087">
        <v>5.3621106773505602E-2</v>
      </c>
      <c r="H2087">
        <v>5.3993967779569801E-2</v>
      </c>
      <c r="I2087">
        <v>2.2210094730417601E-2</v>
      </c>
      <c r="J2087">
        <v>9.6597275803248193E-3</v>
      </c>
      <c r="K2087">
        <v>0.11770575784033099</v>
      </c>
      <c r="L2087">
        <v>1.55795870358174E-2</v>
      </c>
      <c r="M2087">
        <v>9.6156265983054906E-2</v>
      </c>
    </row>
    <row r="2088" spans="1:13" x14ac:dyDescent="0.35">
      <c r="A2088" s="1" t="s">
        <v>37</v>
      </c>
      <c r="B2088" s="1">
        <v>1975</v>
      </c>
      <c r="C2088" s="1" t="s">
        <v>43</v>
      </c>
      <c r="D2088" s="43">
        <v>83</v>
      </c>
      <c r="F2088">
        <v>2087</v>
      </c>
      <c r="G2088">
        <v>5.2530376456122803E-2</v>
      </c>
      <c r="H2088">
        <v>5.3199822250530403E-2</v>
      </c>
      <c r="I2088">
        <v>2.1537716717932701E-2</v>
      </c>
      <c r="J2088">
        <v>9.3936436227667307E-3</v>
      </c>
      <c r="K2088">
        <v>0.10823895898304001</v>
      </c>
      <c r="L2088">
        <v>1.56174397882691E-2</v>
      </c>
      <c r="M2088">
        <v>9.4028597106729103E-2</v>
      </c>
    </row>
    <row r="2089" spans="1:13" x14ac:dyDescent="0.35">
      <c r="A2089" s="1" t="s">
        <v>37</v>
      </c>
      <c r="B2089" s="1">
        <v>1976</v>
      </c>
      <c r="C2089" s="1" t="s">
        <v>43</v>
      </c>
      <c r="D2089" s="43">
        <v>84</v>
      </c>
      <c r="F2089">
        <v>2088</v>
      </c>
      <c r="G2089">
        <v>5.3728852893516303E-2</v>
      </c>
      <c r="H2089">
        <v>5.3603836336680498E-2</v>
      </c>
      <c r="I2089">
        <v>2.2139428618720002E-2</v>
      </c>
      <c r="J2089">
        <v>9.0294564151973504E-3</v>
      </c>
      <c r="K2089">
        <v>0.10940094154831199</v>
      </c>
      <c r="L2089">
        <v>1.6288544291591499E-2</v>
      </c>
      <c r="M2089">
        <v>9.4127614003664206E-2</v>
      </c>
    </row>
    <row r="2090" spans="1:13" x14ac:dyDescent="0.35">
      <c r="A2090" s="1" t="s">
        <v>37</v>
      </c>
      <c r="B2090" s="1">
        <v>1977</v>
      </c>
      <c r="C2090" s="1" t="s">
        <v>43</v>
      </c>
      <c r="D2090" s="43">
        <v>85</v>
      </c>
      <c r="F2090">
        <v>2089</v>
      </c>
      <c r="G2090">
        <v>5.4894349586973902E-2</v>
      </c>
      <c r="H2090">
        <v>5.4390393613156597E-2</v>
      </c>
      <c r="I2090">
        <v>2.1685694404768401E-2</v>
      </c>
      <c r="J2090">
        <v>1.12122901109394E-2</v>
      </c>
      <c r="K2090">
        <v>0.10724336280996501</v>
      </c>
      <c r="L2090">
        <v>1.6472016192596601E-2</v>
      </c>
      <c r="M2090">
        <v>9.3505092461126399E-2</v>
      </c>
    </row>
    <row r="2091" spans="1:13" x14ac:dyDescent="0.35">
      <c r="A2091" s="1" t="s">
        <v>37</v>
      </c>
      <c r="B2091" s="1">
        <v>1978</v>
      </c>
      <c r="C2091" s="1" t="s">
        <v>43</v>
      </c>
      <c r="D2091" s="43">
        <v>86</v>
      </c>
      <c r="F2091">
        <v>2090</v>
      </c>
      <c r="G2091">
        <v>5.4980484912067001E-2</v>
      </c>
      <c r="H2091">
        <v>5.4646794937657603E-2</v>
      </c>
      <c r="I2091">
        <v>2.22364513475223E-2</v>
      </c>
      <c r="J2091">
        <v>1.12567958560769E-2</v>
      </c>
      <c r="K2091">
        <v>0.1094174809182</v>
      </c>
      <c r="L2091">
        <v>1.6244833464180999E-2</v>
      </c>
      <c r="M2091">
        <v>9.6209974244137603E-2</v>
      </c>
    </row>
    <row r="2092" spans="1:13" x14ac:dyDescent="0.35">
      <c r="A2092" s="1" t="s">
        <v>37</v>
      </c>
      <c r="B2092" s="1">
        <v>1979</v>
      </c>
      <c r="C2092" s="1" t="s">
        <v>43</v>
      </c>
      <c r="D2092" s="43">
        <v>87</v>
      </c>
      <c r="F2092">
        <v>2091</v>
      </c>
      <c r="G2092">
        <v>5.2788480102904399E-2</v>
      </c>
      <c r="H2092">
        <v>5.3668243201892098E-2</v>
      </c>
      <c r="I2092">
        <v>2.2209702132001401E-2</v>
      </c>
      <c r="J2092">
        <v>1.0193066200854301E-2</v>
      </c>
      <c r="K2092">
        <v>0.108276996488302</v>
      </c>
      <c r="L2092">
        <v>1.6374168174910098E-2</v>
      </c>
      <c r="M2092">
        <v>9.6738195883461497E-2</v>
      </c>
    </row>
    <row r="2093" spans="1:13" x14ac:dyDescent="0.35">
      <c r="A2093" s="1" t="s">
        <v>37</v>
      </c>
      <c r="B2093" s="1">
        <v>1980</v>
      </c>
      <c r="C2093" s="1" t="s">
        <v>43</v>
      </c>
      <c r="D2093" s="43">
        <v>88</v>
      </c>
      <c r="F2093">
        <v>2092</v>
      </c>
      <c r="G2093">
        <v>5.3854899410041401E-2</v>
      </c>
      <c r="H2093">
        <v>5.3517621902821597E-2</v>
      </c>
      <c r="I2093">
        <v>2.2263927701807799E-2</v>
      </c>
      <c r="J2093">
        <v>9.7099665881427294E-3</v>
      </c>
      <c r="K2093">
        <v>0.11084313916845701</v>
      </c>
      <c r="L2093">
        <v>1.5863478211123699E-2</v>
      </c>
      <c r="M2093">
        <v>9.5389150427768798E-2</v>
      </c>
    </row>
    <row r="2094" spans="1:13" x14ac:dyDescent="0.35">
      <c r="A2094" s="1" t="s">
        <v>37</v>
      </c>
      <c r="B2094" s="1">
        <v>1981</v>
      </c>
      <c r="C2094" s="1" t="s">
        <v>43</v>
      </c>
      <c r="D2094" s="43">
        <v>89</v>
      </c>
      <c r="F2094">
        <v>2093</v>
      </c>
      <c r="G2094">
        <v>5.3582773113219101E-2</v>
      </c>
      <c r="H2094">
        <v>5.39482925021363E-2</v>
      </c>
      <c r="I2094">
        <v>2.21853773811048E-2</v>
      </c>
      <c r="J2094">
        <v>8.7767431192015202E-3</v>
      </c>
      <c r="K2094">
        <v>0.111131103829749</v>
      </c>
      <c r="L2094">
        <v>1.5851686776613399E-2</v>
      </c>
      <c r="M2094">
        <v>9.3713625282540999E-2</v>
      </c>
    </row>
    <row r="2095" spans="1:13" x14ac:dyDescent="0.35">
      <c r="A2095" s="1" t="s">
        <v>37</v>
      </c>
      <c r="B2095" s="1">
        <v>1982</v>
      </c>
      <c r="C2095" s="1" t="s">
        <v>43</v>
      </c>
      <c r="D2095" s="43">
        <v>90</v>
      </c>
      <c r="F2095">
        <v>2094</v>
      </c>
      <c r="G2095">
        <v>5.38397786385073E-2</v>
      </c>
      <c r="H2095">
        <v>5.3962425181678798E-2</v>
      </c>
      <c r="I2095">
        <v>2.14270478788543E-2</v>
      </c>
      <c r="J2095">
        <v>1.02824177218116E-2</v>
      </c>
      <c r="K2095">
        <v>0.105814298418271</v>
      </c>
      <c r="L2095">
        <v>1.63140809587543E-2</v>
      </c>
      <c r="M2095">
        <v>9.7113836693501099E-2</v>
      </c>
    </row>
    <row r="2096" spans="1:13" x14ac:dyDescent="0.35">
      <c r="A2096" s="1" t="s">
        <v>37</v>
      </c>
      <c r="B2096" s="1">
        <v>1983</v>
      </c>
      <c r="C2096" s="1" t="s">
        <v>43</v>
      </c>
      <c r="D2096" s="43">
        <v>91</v>
      </c>
      <c r="F2096">
        <v>2095</v>
      </c>
      <c r="G2096">
        <v>5.36988188750466E-2</v>
      </c>
      <c r="H2096">
        <v>5.4046491480534899E-2</v>
      </c>
      <c r="I2096">
        <v>2.2154851719308699E-2</v>
      </c>
      <c r="J2096">
        <v>1.07095335339409E-2</v>
      </c>
      <c r="K2096">
        <v>0.10957925989473501</v>
      </c>
      <c r="L2096">
        <v>1.5295431663585801E-2</v>
      </c>
      <c r="M2096">
        <v>9.5631673643013004E-2</v>
      </c>
    </row>
    <row r="2097" spans="1:13" x14ac:dyDescent="0.35">
      <c r="A2097" s="1" t="s">
        <v>37</v>
      </c>
      <c r="B2097" s="1">
        <v>1984</v>
      </c>
      <c r="C2097" s="1" t="s">
        <v>43</v>
      </c>
      <c r="D2097" s="43">
        <v>92</v>
      </c>
      <c r="F2097">
        <v>2096</v>
      </c>
      <c r="G2097">
        <v>5.47650170014937E-2</v>
      </c>
      <c r="H2097">
        <v>5.4850566504613701E-2</v>
      </c>
      <c r="I2097">
        <v>2.19770879608925E-2</v>
      </c>
      <c r="J2097">
        <v>9.6804226916174796E-3</v>
      </c>
      <c r="K2097">
        <v>0.108978910255634</v>
      </c>
      <c r="L2097">
        <v>1.67121735217859E-2</v>
      </c>
      <c r="M2097">
        <v>9.5664549589029702E-2</v>
      </c>
    </row>
    <row r="2098" spans="1:13" x14ac:dyDescent="0.35">
      <c r="A2098" s="1" t="s">
        <v>37</v>
      </c>
      <c r="B2098" s="1">
        <v>1985</v>
      </c>
      <c r="C2098" s="1" t="s">
        <v>43</v>
      </c>
      <c r="D2098" s="43">
        <v>93</v>
      </c>
      <c r="F2098">
        <v>2097</v>
      </c>
      <c r="G2098">
        <v>5.43047528556031E-2</v>
      </c>
      <c r="H2098">
        <v>5.4101792325184903E-2</v>
      </c>
      <c r="I2098">
        <v>2.1503019643915999E-2</v>
      </c>
      <c r="J2098">
        <v>9.4847683937718408E-3</v>
      </c>
      <c r="K2098">
        <v>0.108987372124839</v>
      </c>
      <c r="L2098">
        <v>1.58230137315385E-2</v>
      </c>
      <c r="M2098">
        <v>9.56425359846029E-2</v>
      </c>
    </row>
    <row r="2099" spans="1:13" x14ac:dyDescent="0.35">
      <c r="A2099" s="1" t="s">
        <v>37</v>
      </c>
      <c r="B2099" s="1">
        <v>1986</v>
      </c>
      <c r="C2099" s="1" t="s">
        <v>43</v>
      </c>
      <c r="D2099" s="43">
        <v>94</v>
      </c>
      <c r="F2099">
        <v>2098</v>
      </c>
      <c r="G2099">
        <v>5.3043710450986999E-2</v>
      </c>
      <c r="H2099">
        <v>5.3271271802811701E-2</v>
      </c>
      <c r="I2099">
        <v>2.1343967633393399E-2</v>
      </c>
      <c r="J2099">
        <v>1.0735677215920199E-2</v>
      </c>
      <c r="K2099">
        <v>0.107174994948323</v>
      </c>
      <c r="L2099">
        <v>1.5872684558214702E-2</v>
      </c>
      <c r="M2099">
        <v>9.14755386705077E-2</v>
      </c>
    </row>
    <row r="2100" spans="1:13" x14ac:dyDescent="0.35">
      <c r="A2100" s="1" t="s">
        <v>37</v>
      </c>
      <c r="B2100" s="1">
        <v>1987</v>
      </c>
      <c r="C2100" s="1" t="s">
        <v>43</v>
      </c>
      <c r="D2100" s="43">
        <v>95</v>
      </c>
      <c r="F2100">
        <v>2099</v>
      </c>
      <c r="G2100">
        <v>5.4964075629902298E-2</v>
      </c>
      <c r="H2100">
        <v>5.4672686355460999E-2</v>
      </c>
      <c r="I2100">
        <v>2.1244802081731198E-2</v>
      </c>
      <c r="J2100">
        <v>7.9991789144598802E-3</v>
      </c>
      <c r="K2100">
        <v>0.11155083149362401</v>
      </c>
      <c r="L2100">
        <v>1.6508416215756001E-2</v>
      </c>
      <c r="M2100">
        <v>9.3510190137252897E-2</v>
      </c>
    </row>
    <row r="2101" spans="1:13" x14ac:dyDescent="0.35">
      <c r="A2101" s="1" t="s">
        <v>37</v>
      </c>
      <c r="B2101" s="1">
        <v>1988</v>
      </c>
      <c r="C2101" s="1" t="s">
        <v>43</v>
      </c>
      <c r="D2101" s="43">
        <v>96</v>
      </c>
      <c r="F2101">
        <v>2100</v>
      </c>
      <c r="G2101">
        <v>5.3415583327077902E-2</v>
      </c>
      <c r="H2101">
        <v>5.33716825243611E-2</v>
      </c>
      <c r="I2101">
        <v>2.1002185616404299E-2</v>
      </c>
      <c r="J2101">
        <v>9.2892883861671102E-3</v>
      </c>
      <c r="K2101">
        <v>0.105180624545095</v>
      </c>
      <c r="L2101">
        <v>1.6076593749230698E-2</v>
      </c>
      <c r="M2101">
        <v>9.2012572099947704E-2</v>
      </c>
    </row>
    <row r="2102" spans="1:13" x14ac:dyDescent="0.35">
      <c r="A2102" s="1" t="s">
        <v>37</v>
      </c>
      <c r="B2102" s="1">
        <v>1989</v>
      </c>
      <c r="C2102" s="1" t="s">
        <v>43</v>
      </c>
      <c r="D2102" s="43">
        <v>97</v>
      </c>
      <c r="F2102">
        <v>2101</v>
      </c>
      <c r="G2102">
        <v>5.4131472660427997E-2</v>
      </c>
      <c r="H2102">
        <v>5.3622082207606801E-2</v>
      </c>
      <c r="I2102">
        <v>2.15512142452952E-2</v>
      </c>
      <c r="J2102">
        <v>1.11086614088199E-2</v>
      </c>
      <c r="K2102">
        <v>0.109246783509824</v>
      </c>
      <c r="L2102">
        <v>1.5500507154095299E-2</v>
      </c>
      <c r="M2102">
        <v>9.3550862859466996E-2</v>
      </c>
    </row>
    <row r="2103" spans="1:13" x14ac:dyDescent="0.35">
      <c r="A2103" s="1" t="s">
        <v>37</v>
      </c>
      <c r="B2103" s="1">
        <v>1990</v>
      </c>
      <c r="C2103" s="1" t="s">
        <v>43</v>
      </c>
      <c r="D2103" s="43">
        <v>98</v>
      </c>
      <c r="F2103">
        <v>2102</v>
      </c>
      <c r="G2103">
        <v>5.4671324139169399E-2</v>
      </c>
      <c r="H2103">
        <v>5.4225541213297403E-2</v>
      </c>
      <c r="I2103">
        <v>2.1782450963986701E-2</v>
      </c>
      <c r="J2103">
        <v>1.1240298896299499E-2</v>
      </c>
      <c r="K2103">
        <v>0.11225341569788801</v>
      </c>
      <c r="L2103">
        <v>1.6841058436096901E-2</v>
      </c>
      <c r="M2103">
        <v>9.5090703345598507E-2</v>
      </c>
    </row>
    <row r="2104" spans="1:13" x14ac:dyDescent="0.35">
      <c r="A2104" s="1" t="s">
        <v>37</v>
      </c>
      <c r="B2104" s="1">
        <v>1991</v>
      </c>
      <c r="C2104" s="1" t="s">
        <v>43</v>
      </c>
      <c r="D2104" s="43">
        <v>99</v>
      </c>
      <c r="F2104">
        <v>2103</v>
      </c>
      <c r="G2104">
        <v>5.50802735892457E-2</v>
      </c>
      <c r="H2104">
        <v>5.4851367089620302E-2</v>
      </c>
      <c r="I2104">
        <v>2.17410795326437E-2</v>
      </c>
      <c r="J2104">
        <v>1.17036839856726E-2</v>
      </c>
      <c r="K2104">
        <v>0.108727736713915</v>
      </c>
      <c r="L2104">
        <v>1.62704039421297E-2</v>
      </c>
      <c r="M2104">
        <v>9.3733359054761003E-2</v>
      </c>
    </row>
    <row r="2105" spans="1:13" x14ac:dyDescent="0.35">
      <c r="A2105" s="1" t="s">
        <v>37</v>
      </c>
      <c r="B2105" s="1">
        <v>1992</v>
      </c>
      <c r="C2105" s="1" t="s">
        <v>43</v>
      </c>
      <c r="D2105" s="43">
        <v>100</v>
      </c>
      <c r="F2105">
        <v>2104</v>
      </c>
      <c r="G2105">
        <v>5.3340408687861503E-2</v>
      </c>
      <c r="H2105">
        <v>5.3812137078519097E-2</v>
      </c>
      <c r="I2105">
        <v>2.1384446520717401E-2</v>
      </c>
      <c r="J2105">
        <v>8.2113196438742802E-3</v>
      </c>
      <c r="K2105">
        <v>0.10762155949984099</v>
      </c>
      <c r="L2105">
        <v>1.57151762704347E-2</v>
      </c>
      <c r="M2105">
        <v>9.4048959222989503E-2</v>
      </c>
    </row>
    <row r="2106" spans="1:13" x14ac:dyDescent="0.35">
      <c r="A2106" s="1" t="s">
        <v>37</v>
      </c>
      <c r="B2106" s="1">
        <v>1993</v>
      </c>
      <c r="C2106" s="1" t="s">
        <v>43</v>
      </c>
      <c r="D2106" s="43">
        <v>101</v>
      </c>
      <c r="F2106">
        <v>2105</v>
      </c>
      <c r="G2106">
        <v>5.3928624807720198E-2</v>
      </c>
      <c r="H2106">
        <v>5.3908734536566499E-2</v>
      </c>
      <c r="I2106">
        <v>2.2271859848950901E-2</v>
      </c>
      <c r="J2106">
        <v>1.0577539792546199E-2</v>
      </c>
      <c r="K2106">
        <v>0.111266801445563</v>
      </c>
      <c r="L2106">
        <v>1.57855585453117E-2</v>
      </c>
      <c r="M2106">
        <v>9.3991318150193501E-2</v>
      </c>
    </row>
    <row r="2107" spans="1:13" x14ac:dyDescent="0.35">
      <c r="A2107" s="1" t="s">
        <v>37</v>
      </c>
      <c r="B2107" s="1">
        <v>1994</v>
      </c>
      <c r="C2107" s="1" t="s">
        <v>43</v>
      </c>
      <c r="D2107" s="43">
        <v>102</v>
      </c>
      <c r="F2107">
        <v>2106</v>
      </c>
      <c r="G2107">
        <v>5.3908879440792201E-2</v>
      </c>
      <c r="H2107">
        <v>5.32166758135676E-2</v>
      </c>
      <c r="I2107">
        <v>2.1523819697603599E-2</v>
      </c>
      <c r="J2107">
        <v>1.1309254380879499E-2</v>
      </c>
      <c r="K2107">
        <v>0.110525545729956</v>
      </c>
      <c r="L2107">
        <v>1.58207538065844E-2</v>
      </c>
      <c r="M2107">
        <v>9.4810776156790996E-2</v>
      </c>
    </row>
    <row r="2108" spans="1:13" x14ac:dyDescent="0.35">
      <c r="A2108" s="1" t="s">
        <v>37</v>
      </c>
      <c r="B2108" s="1">
        <v>1995</v>
      </c>
      <c r="C2108" s="1" t="s">
        <v>43</v>
      </c>
      <c r="D2108" s="43">
        <v>103</v>
      </c>
      <c r="F2108">
        <v>2107</v>
      </c>
      <c r="G2108">
        <v>5.30726117111157E-2</v>
      </c>
      <c r="H2108">
        <v>5.3425100012537502E-2</v>
      </c>
      <c r="I2108">
        <v>2.1849468260898699E-2</v>
      </c>
      <c r="J2108">
        <v>1.0580019367485399E-2</v>
      </c>
      <c r="K2108">
        <v>0.10845094408917</v>
      </c>
      <c r="L2108">
        <v>1.6756135195281199E-2</v>
      </c>
      <c r="M2108">
        <v>9.5038708024212604E-2</v>
      </c>
    </row>
    <row r="2109" spans="1:13" x14ac:dyDescent="0.35">
      <c r="A2109" s="1" t="s">
        <v>37</v>
      </c>
      <c r="B2109" s="1">
        <v>1996</v>
      </c>
      <c r="C2109" s="1" t="s">
        <v>43</v>
      </c>
      <c r="D2109" s="43">
        <v>104</v>
      </c>
      <c r="F2109">
        <v>2108</v>
      </c>
      <c r="G2109">
        <v>5.2505102544903898E-2</v>
      </c>
      <c r="H2109">
        <v>5.3493520099571701E-2</v>
      </c>
      <c r="I2109">
        <v>2.1892167949786601E-2</v>
      </c>
      <c r="J2109">
        <v>8.2416811796739899E-3</v>
      </c>
      <c r="K2109">
        <v>0.10972148440340899</v>
      </c>
      <c r="L2109">
        <v>1.5488697884069201E-2</v>
      </c>
      <c r="M2109">
        <v>9.50754677691691E-2</v>
      </c>
    </row>
    <row r="2110" spans="1:13" x14ac:dyDescent="0.35">
      <c r="A2110" s="1" t="s">
        <v>37</v>
      </c>
      <c r="B2110" s="1">
        <v>1997</v>
      </c>
      <c r="C2110" s="1" t="s">
        <v>43</v>
      </c>
      <c r="D2110" s="43">
        <v>105</v>
      </c>
      <c r="F2110">
        <v>2109</v>
      </c>
      <c r="G2110">
        <v>5.3983007036400098E-2</v>
      </c>
      <c r="H2110">
        <v>5.3940109535175702E-2</v>
      </c>
      <c r="I2110">
        <v>2.1756173151147098E-2</v>
      </c>
      <c r="J2110">
        <v>1.0159303459775899E-2</v>
      </c>
      <c r="K2110">
        <v>0.1130772961007</v>
      </c>
      <c r="L2110">
        <v>1.7008384804705099E-2</v>
      </c>
      <c r="M2110">
        <v>9.4282227598093807E-2</v>
      </c>
    </row>
    <row r="2111" spans="1:13" x14ac:dyDescent="0.35">
      <c r="A2111" s="1" t="s">
        <v>37</v>
      </c>
      <c r="B2111" s="1">
        <v>1998</v>
      </c>
      <c r="C2111" s="1" t="s">
        <v>43</v>
      </c>
      <c r="D2111" s="43">
        <v>106</v>
      </c>
      <c r="F2111">
        <v>2110</v>
      </c>
      <c r="G2111">
        <v>5.3060909624897401E-2</v>
      </c>
      <c r="H2111">
        <v>5.3506492605825802E-2</v>
      </c>
      <c r="I2111">
        <v>2.14309663088448E-2</v>
      </c>
      <c r="J2111">
        <v>9.3295410852095098E-3</v>
      </c>
      <c r="K2111">
        <v>0.110485719976959</v>
      </c>
      <c r="L2111">
        <v>1.6723887738916501E-2</v>
      </c>
      <c r="M2111">
        <v>9.4132274065772806E-2</v>
      </c>
    </row>
    <row r="2112" spans="1:13" x14ac:dyDescent="0.35">
      <c r="A2112" s="1" t="s">
        <v>37</v>
      </c>
      <c r="B2112" s="1">
        <v>1999</v>
      </c>
      <c r="C2112" s="1" t="s">
        <v>43</v>
      </c>
      <c r="D2112" s="43">
        <v>107</v>
      </c>
      <c r="F2112">
        <v>2111</v>
      </c>
      <c r="G2112">
        <v>5.4324150697036201E-2</v>
      </c>
      <c r="H2112">
        <v>5.44662407204081E-2</v>
      </c>
      <c r="I2112">
        <v>2.1964019583819099E-2</v>
      </c>
      <c r="J2112">
        <v>1.0526207509336499E-2</v>
      </c>
      <c r="K2112">
        <v>0.107038069822242</v>
      </c>
      <c r="L2112">
        <v>1.51980161592694E-2</v>
      </c>
      <c r="M2112">
        <v>9.3607253025960901E-2</v>
      </c>
    </row>
    <row r="2113" spans="1:13" x14ac:dyDescent="0.35">
      <c r="A2113" s="1" t="s">
        <v>37</v>
      </c>
      <c r="B2113" s="1">
        <v>2000</v>
      </c>
      <c r="C2113" s="1" t="s">
        <v>43</v>
      </c>
      <c r="D2113" s="43">
        <v>108</v>
      </c>
      <c r="F2113">
        <v>2112</v>
      </c>
      <c r="G2113">
        <v>5.3207899635897803E-2</v>
      </c>
      <c r="H2113">
        <v>5.3288881083391901E-2</v>
      </c>
      <c r="I2113">
        <v>2.13004481981914E-2</v>
      </c>
      <c r="J2113">
        <v>1.04286503335202E-2</v>
      </c>
      <c r="K2113">
        <v>0.108123557812262</v>
      </c>
      <c r="L2113">
        <v>1.58943914409891E-2</v>
      </c>
      <c r="M2113">
        <v>9.4919943390125994E-2</v>
      </c>
    </row>
    <row r="2114" spans="1:13" x14ac:dyDescent="0.35">
      <c r="A2114" s="1" t="s">
        <v>37</v>
      </c>
      <c r="B2114" s="1">
        <v>2001</v>
      </c>
      <c r="C2114" s="1" t="s">
        <v>43</v>
      </c>
      <c r="D2114" s="43">
        <v>109</v>
      </c>
      <c r="F2114">
        <v>2113</v>
      </c>
      <c r="G2114">
        <v>5.3910353397441699E-2</v>
      </c>
      <c r="H2114">
        <v>5.4053581006585499E-2</v>
      </c>
      <c r="I2114">
        <v>2.1276161949259902E-2</v>
      </c>
      <c r="J2114">
        <v>1.03246342404715E-2</v>
      </c>
      <c r="K2114">
        <v>0.109033357070747</v>
      </c>
      <c r="L2114">
        <v>1.6407256496558501E-2</v>
      </c>
      <c r="M2114">
        <v>9.4227515442887905E-2</v>
      </c>
    </row>
    <row r="2115" spans="1:13" x14ac:dyDescent="0.35">
      <c r="A2115" s="1" t="s">
        <v>37</v>
      </c>
      <c r="B2115" s="1">
        <v>2002</v>
      </c>
      <c r="C2115" s="1" t="s">
        <v>43</v>
      </c>
      <c r="D2115" s="43">
        <v>110</v>
      </c>
      <c r="F2115">
        <v>2114</v>
      </c>
      <c r="G2115">
        <v>5.3536163080465E-2</v>
      </c>
      <c r="H2115">
        <v>5.3523984170669003E-2</v>
      </c>
      <c r="I2115">
        <v>2.1548980394698401E-2</v>
      </c>
      <c r="J2115">
        <v>1.14815104978147E-2</v>
      </c>
      <c r="K2115">
        <v>0.109198433842652</v>
      </c>
      <c r="L2115">
        <v>1.6621318264789801E-2</v>
      </c>
      <c r="M2115">
        <v>9.5174091396451402E-2</v>
      </c>
    </row>
    <row r="2116" spans="1:13" x14ac:dyDescent="0.35">
      <c r="A2116" s="1" t="s">
        <v>37</v>
      </c>
      <c r="B2116" s="1">
        <v>2003</v>
      </c>
      <c r="C2116" s="1" t="s">
        <v>43</v>
      </c>
      <c r="D2116" s="43">
        <v>111</v>
      </c>
      <c r="F2116">
        <v>2115</v>
      </c>
      <c r="G2116">
        <v>5.4998890284384698E-2</v>
      </c>
      <c r="H2116">
        <v>5.4528277756232903E-2</v>
      </c>
      <c r="I2116">
        <v>2.2819508556813799E-2</v>
      </c>
      <c r="J2116">
        <v>8.7888743427113301E-3</v>
      </c>
      <c r="K2116">
        <v>0.111466640763113</v>
      </c>
      <c r="L2116">
        <v>1.55814676979613E-2</v>
      </c>
      <c r="M2116">
        <v>9.6026666088081594E-2</v>
      </c>
    </row>
    <row r="2117" spans="1:13" x14ac:dyDescent="0.35">
      <c r="A2117" s="1" t="s">
        <v>37</v>
      </c>
      <c r="B2117" s="1">
        <v>2004</v>
      </c>
      <c r="C2117" s="1" t="s">
        <v>43</v>
      </c>
      <c r="D2117" s="43">
        <v>112</v>
      </c>
      <c r="F2117">
        <v>2116</v>
      </c>
      <c r="G2117">
        <v>5.4904005055986499E-2</v>
      </c>
      <c r="H2117">
        <v>5.43994663342975E-2</v>
      </c>
      <c r="I2117">
        <v>2.2142219330448298E-2</v>
      </c>
      <c r="J2117">
        <v>9.8446597822819393E-3</v>
      </c>
      <c r="K2117">
        <v>0.10805188035515199</v>
      </c>
      <c r="L2117">
        <v>1.6843863877211498E-2</v>
      </c>
      <c r="M2117">
        <v>9.4728328522048502E-2</v>
      </c>
    </row>
    <row r="2118" spans="1:13" x14ac:dyDescent="0.35">
      <c r="A2118" s="1" t="s">
        <v>37</v>
      </c>
      <c r="B2118" s="1">
        <v>2005</v>
      </c>
      <c r="C2118" s="1" t="s">
        <v>43</v>
      </c>
      <c r="D2118" s="43">
        <v>113</v>
      </c>
      <c r="F2118">
        <v>2117</v>
      </c>
      <c r="G2118">
        <v>5.2926952880333701E-2</v>
      </c>
      <c r="H2118">
        <v>5.2604956563726102E-2</v>
      </c>
      <c r="I2118">
        <v>2.15131564014861E-2</v>
      </c>
      <c r="J2118">
        <v>1.10839602896369E-2</v>
      </c>
      <c r="K2118">
        <v>0.114794517696701</v>
      </c>
      <c r="L2118">
        <v>1.5978962478542701E-2</v>
      </c>
      <c r="M2118">
        <v>9.2567141180738999E-2</v>
      </c>
    </row>
    <row r="2119" spans="1:13" x14ac:dyDescent="0.35">
      <c r="A2119" s="1" t="s">
        <v>37</v>
      </c>
      <c r="B2119" s="1">
        <v>2006</v>
      </c>
      <c r="C2119" s="1" t="s">
        <v>43</v>
      </c>
      <c r="D2119" s="43">
        <v>114</v>
      </c>
      <c r="F2119">
        <v>2118</v>
      </c>
      <c r="G2119">
        <v>5.2777692957909003E-2</v>
      </c>
      <c r="H2119">
        <v>5.3461877040382397E-2</v>
      </c>
      <c r="I2119">
        <v>2.1230526049141999E-2</v>
      </c>
      <c r="J2119">
        <v>9.9676729992529498E-3</v>
      </c>
      <c r="K2119">
        <v>0.108675313318656</v>
      </c>
      <c r="L2119">
        <v>1.57526781949229E-2</v>
      </c>
      <c r="M2119">
        <v>9.2749817063752196E-2</v>
      </c>
    </row>
    <row r="2120" spans="1:13" x14ac:dyDescent="0.35">
      <c r="A2120" s="1" t="s">
        <v>37</v>
      </c>
      <c r="B2120" s="1">
        <v>2007</v>
      </c>
      <c r="C2120" s="1" t="s">
        <v>43</v>
      </c>
      <c r="D2120" s="43">
        <v>115</v>
      </c>
      <c r="F2120">
        <v>2119</v>
      </c>
      <c r="G2120">
        <v>5.1128485243600301E-2</v>
      </c>
      <c r="H2120">
        <v>5.2713821341185699E-2</v>
      </c>
      <c r="I2120">
        <v>2.1616502524758802E-2</v>
      </c>
      <c r="J2120">
        <v>7.3931908902211598E-3</v>
      </c>
      <c r="K2120">
        <v>0.11419822113347999</v>
      </c>
      <c r="L2120">
        <v>1.5975978696102601E-2</v>
      </c>
      <c r="M2120">
        <v>9.4325050387692497E-2</v>
      </c>
    </row>
    <row r="2121" spans="1:13" x14ac:dyDescent="0.35">
      <c r="A2121" s="1" t="s">
        <v>37</v>
      </c>
      <c r="B2121" s="1">
        <v>2008</v>
      </c>
      <c r="C2121" s="1" t="s">
        <v>43</v>
      </c>
      <c r="D2121" s="43">
        <v>116</v>
      </c>
      <c r="F2121">
        <v>2120</v>
      </c>
      <c r="G2121">
        <v>5.2801801744955697E-2</v>
      </c>
      <c r="H2121">
        <v>5.3091232432661797E-2</v>
      </c>
      <c r="I2121">
        <v>2.1602531887431001E-2</v>
      </c>
      <c r="J2121">
        <v>8.6865944790941105E-3</v>
      </c>
      <c r="K2121">
        <v>0.106354551895813</v>
      </c>
      <c r="L2121">
        <v>1.6303877419835602E-2</v>
      </c>
      <c r="M2121">
        <v>9.51541077194865E-2</v>
      </c>
    </row>
    <row r="2122" spans="1:13" x14ac:dyDescent="0.35">
      <c r="A2122" s="1" t="s">
        <v>37</v>
      </c>
      <c r="B2122" s="1">
        <v>2009</v>
      </c>
      <c r="C2122" s="1" t="s">
        <v>43</v>
      </c>
      <c r="D2122" s="43">
        <v>117</v>
      </c>
      <c r="F2122">
        <v>2121</v>
      </c>
      <c r="G2122">
        <v>5.5180235597116101E-2</v>
      </c>
      <c r="H2122">
        <v>5.4481455178923201E-2</v>
      </c>
      <c r="I2122">
        <v>2.1743806309906799E-2</v>
      </c>
      <c r="J2122">
        <v>9.5874258809193705E-3</v>
      </c>
      <c r="K2122">
        <v>0.107444633353555</v>
      </c>
      <c r="L2122">
        <v>1.60798601333327E-2</v>
      </c>
      <c r="M2122">
        <v>9.4506117821237995E-2</v>
      </c>
    </row>
    <row r="2123" spans="1:13" x14ac:dyDescent="0.35">
      <c r="A2123" s="1" t="s">
        <v>37</v>
      </c>
      <c r="B2123" s="1">
        <v>2010</v>
      </c>
      <c r="C2123" s="1" t="s">
        <v>44</v>
      </c>
      <c r="D2123" s="43">
        <v>17</v>
      </c>
      <c r="F2123">
        <v>2122</v>
      </c>
      <c r="G2123" s="115">
        <v>5.2862227739697304E-13</v>
      </c>
      <c r="H2123" s="115">
        <v>4.50674029530986E-13</v>
      </c>
      <c r="I2123" s="115">
        <v>1.48619868597328E-11</v>
      </c>
      <c r="J2123" s="115">
        <v>-4.5479432088745897E-11</v>
      </c>
      <c r="K2123" s="115">
        <v>4.8596605481479097E-11</v>
      </c>
      <c r="L2123" s="115">
        <v>-2.9944911021395401E-11</v>
      </c>
      <c r="M2123" s="115">
        <v>3.0410539040582E-11</v>
      </c>
    </row>
    <row r="2124" spans="1:13" x14ac:dyDescent="0.35">
      <c r="A2124" s="1" t="s">
        <v>37</v>
      </c>
      <c r="B2124" s="1">
        <v>2011</v>
      </c>
      <c r="C2124" s="1" t="s">
        <v>44</v>
      </c>
      <c r="D2124" s="43">
        <v>18</v>
      </c>
      <c r="F2124">
        <v>2123</v>
      </c>
      <c r="G2124" s="115">
        <v>6.6223833462822101E-15</v>
      </c>
      <c r="H2124" s="115">
        <v>-6.8186049316543801E-14</v>
      </c>
      <c r="I2124" s="115">
        <v>1.5097062069004E-11</v>
      </c>
      <c r="J2124" s="115">
        <v>-4.8537320067694398E-11</v>
      </c>
      <c r="K2124" s="115">
        <v>4.7065727235328898E-11</v>
      </c>
      <c r="L2124" s="115">
        <v>-2.9282122392250699E-11</v>
      </c>
      <c r="M2124" s="115">
        <v>3.1275544266102899E-11</v>
      </c>
    </row>
    <row r="2125" spans="1:13" x14ac:dyDescent="0.35">
      <c r="A2125" s="1" t="s">
        <v>37</v>
      </c>
      <c r="B2125" s="1">
        <v>2012</v>
      </c>
      <c r="C2125" s="1" t="s">
        <v>44</v>
      </c>
      <c r="D2125" s="43">
        <v>19</v>
      </c>
      <c r="F2125">
        <v>2124</v>
      </c>
      <c r="G2125" s="115">
        <v>-3.1744535274625298E-13</v>
      </c>
      <c r="H2125" s="115">
        <v>-9.0740857044415399E-13</v>
      </c>
      <c r="I2125" s="115">
        <v>1.4887107350232301E-11</v>
      </c>
      <c r="J2125" s="115">
        <v>-5.5919767475889298E-11</v>
      </c>
      <c r="K2125" s="115">
        <v>4.9151627905468503E-11</v>
      </c>
      <c r="L2125" s="115">
        <v>-3.1901750819840299E-11</v>
      </c>
      <c r="M2125" s="115">
        <v>2.84148595821537E-11</v>
      </c>
    </row>
    <row r="2126" spans="1:13" x14ac:dyDescent="0.35">
      <c r="A2126" s="1" t="s">
        <v>37</v>
      </c>
      <c r="B2126" s="1">
        <v>2013</v>
      </c>
      <c r="C2126" s="1" t="s">
        <v>44</v>
      </c>
      <c r="D2126" s="43">
        <v>20</v>
      </c>
      <c r="F2126">
        <v>2125</v>
      </c>
      <c r="G2126" s="115">
        <v>7.2292223451150799E-14</v>
      </c>
      <c r="H2126" s="115">
        <v>1.6459499040415301E-13</v>
      </c>
      <c r="I2126" s="115">
        <v>1.5579774712585199E-11</v>
      </c>
      <c r="J2126" s="115">
        <v>-5.6583974772953999E-11</v>
      </c>
      <c r="K2126" s="115">
        <v>5.2656920658838599E-11</v>
      </c>
      <c r="L2126" s="115">
        <v>-2.9576066518931098E-11</v>
      </c>
      <c r="M2126" s="115">
        <v>3.14779494720053E-11</v>
      </c>
    </row>
    <row r="2127" spans="1:13" x14ac:dyDescent="0.35">
      <c r="A2127" s="1" t="s">
        <v>37</v>
      </c>
      <c r="B2127" s="1">
        <v>2014</v>
      </c>
      <c r="C2127" s="1" t="s">
        <v>44</v>
      </c>
      <c r="D2127" s="43">
        <v>21</v>
      </c>
      <c r="F2127">
        <v>2126</v>
      </c>
      <c r="G2127" s="115">
        <v>-6.0536376153552801E-13</v>
      </c>
      <c r="H2127" s="115">
        <v>-3.9532154436227098E-13</v>
      </c>
      <c r="I2127" s="115">
        <v>1.51594354316279E-11</v>
      </c>
      <c r="J2127" s="115">
        <v>-5.4238374125871398E-11</v>
      </c>
      <c r="K2127" s="115">
        <v>4.7225686846499699E-11</v>
      </c>
      <c r="L2127" s="115">
        <v>-3.2408729945368202E-11</v>
      </c>
      <c r="M2127" s="115">
        <v>3.0776325330522303E-11</v>
      </c>
    </row>
    <row r="2128" spans="1:13" x14ac:dyDescent="0.35">
      <c r="A2128" s="1" t="s">
        <v>37</v>
      </c>
      <c r="B2128" s="1">
        <v>2015</v>
      </c>
      <c r="C2128" s="1" t="s">
        <v>44</v>
      </c>
      <c r="D2128" s="43">
        <v>22</v>
      </c>
      <c r="F2128">
        <v>2127</v>
      </c>
      <c r="G2128" s="115">
        <v>1.29431117341996E-13</v>
      </c>
      <c r="H2128" s="115">
        <v>3.2854951197241E-13</v>
      </c>
      <c r="I2128" s="115">
        <v>1.4794758043745099E-11</v>
      </c>
      <c r="J2128" s="115">
        <v>-4.1201731528367001E-11</v>
      </c>
      <c r="K2128" s="115">
        <v>4.6729619303371297E-11</v>
      </c>
      <c r="L2128" s="115">
        <v>-3.0118921531810299E-11</v>
      </c>
      <c r="M2128" s="115">
        <v>2.9225117063500598E-11</v>
      </c>
    </row>
    <row r="2129" spans="1:13" x14ac:dyDescent="0.35">
      <c r="A2129" s="1" t="s">
        <v>37</v>
      </c>
      <c r="B2129" s="1">
        <v>2016</v>
      </c>
      <c r="C2129" s="1" t="s">
        <v>44</v>
      </c>
      <c r="D2129" s="43">
        <v>23</v>
      </c>
      <c r="F2129">
        <v>2128</v>
      </c>
      <c r="G2129" s="115">
        <v>3.0213979155095301E-13</v>
      </c>
      <c r="H2129" s="115">
        <v>-1.7750570737539299E-13</v>
      </c>
      <c r="I2129" s="115">
        <v>1.49411598485408E-11</v>
      </c>
      <c r="J2129" s="115">
        <v>-5.58648279938814E-11</v>
      </c>
      <c r="K2129" s="115">
        <v>4.47886808078824E-11</v>
      </c>
      <c r="L2129" s="115">
        <v>-2.89940092001442E-11</v>
      </c>
      <c r="M2129" s="115">
        <v>2.7503184731666201E-11</v>
      </c>
    </row>
    <row r="2130" spans="1:13" x14ac:dyDescent="0.35">
      <c r="A2130" s="1" t="s">
        <v>37</v>
      </c>
      <c r="B2130" s="1">
        <v>2017</v>
      </c>
      <c r="C2130" s="1" t="s">
        <v>44</v>
      </c>
      <c r="D2130" s="43">
        <v>24</v>
      </c>
      <c r="F2130">
        <v>2129</v>
      </c>
      <c r="G2130" s="115">
        <v>-1.8821745405829399E-13</v>
      </c>
      <c r="H2130" s="115">
        <v>-2.4610463728450201E-13</v>
      </c>
      <c r="I2130" s="115">
        <v>1.5284479263068E-11</v>
      </c>
      <c r="J2130" s="115">
        <v>-5.2156414710367997E-11</v>
      </c>
      <c r="K2130" s="115">
        <v>4.4433970710052102E-11</v>
      </c>
      <c r="L2130" s="115">
        <v>-3.1770897356989198E-11</v>
      </c>
      <c r="M2130" s="115">
        <v>2.8486701306132399E-11</v>
      </c>
    </row>
    <row r="2131" spans="1:13" x14ac:dyDescent="0.35">
      <c r="A2131" s="1" t="s">
        <v>37</v>
      </c>
      <c r="B2131" s="1">
        <v>2018</v>
      </c>
      <c r="C2131" s="1" t="s">
        <v>44</v>
      </c>
      <c r="D2131" s="43">
        <v>25</v>
      </c>
      <c r="F2131">
        <v>2130</v>
      </c>
      <c r="G2131" s="115">
        <v>1.8631633884247101E-13</v>
      </c>
      <c r="H2131" s="115">
        <v>2.4005517930806602E-13</v>
      </c>
      <c r="I2131" s="115">
        <v>1.6279145376820799E-11</v>
      </c>
      <c r="J2131" s="115">
        <v>-5.8420361655831595E-11</v>
      </c>
      <c r="K2131" s="115">
        <v>5.1271592849326902E-11</v>
      </c>
      <c r="L2131" s="115">
        <v>-3.1310106147058699E-11</v>
      </c>
      <c r="M2131" s="115">
        <v>3.2078683102978703E-11</v>
      </c>
    </row>
    <row r="2132" spans="1:13" x14ac:dyDescent="0.35">
      <c r="A2132" s="1" t="s">
        <v>37</v>
      </c>
      <c r="B2132" s="1">
        <v>2019</v>
      </c>
      <c r="C2132" s="1" t="s">
        <v>44</v>
      </c>
      <c r="D2132" s="43">
        <v>26</v>
      </c>
      <c r="F2132">
        <v>2131</v>
      </c>
      <c r="G2132" s="115">
        <v>7.8696721927587105E-14</v>
      </c>
      <c r="H2132" s="115">
        <v>9.6185611960886004E-14</v>
      </c>
      <c r="I2132" s="115">
        <v>1.6434695214850501E-11</v>
      </c>
      <c r="J2132" s="115">
        <v>-5.4485261633089501E-11</v>
      </c>
      <c r="K2132" s="115">
        <v>4.9127539354364398E-11</v>
      </c>
      <c r="L2132" s="115">
        <v>-3.3652691342311401E-11</v>
      </c>
      <c r="M2132" s="115">
        <v>3.22596804975711E-11</v>
      </c>
    </row>
    <row r="2133" spans="1:13" x14ac:dyDescent="0.35">
      <c r="A2133" s="1" t="s">
        <v>37</v>
      </c>
      <c r="B2133" s="1">
        <v>2020</v>
      </c>
      <c r="C2133" s="1" t="s">
        <v>44</v>
      </c>
      <c r="D2133" s="43">
        <v>27</v>
      </c>
      <c r="F2133">
        <v>2132</v>
      </c>
      <c r="G2133" s="115">
        <v>6.0316321658465499E-13</v>
      </c>
      <c r="H2133" s="115">
        <v>1.8953207227951299E-13</v>
      </c>
      <c r="I2133" s="115">
        <v>1.6231510026338201E-11</v>
      </c>
      <c r="J2133" s="115">
        <v>-5.7794903546725602E-11</v>
      </c>
      <c r="K2133" s="115">
        <v>5.3557993512040301E-11</v>
      </c>
      <c r="L2133" s="115">
        <v>-3.0521456911194803E-11</v>
      </c>
      <c r="M2133" s="115">
        <v>3.3043732208397201E-11</v>
      </c>
    </row>
    <row r="2134" spans="1:13" x14ac:dyDescent="0.35">
      <c r="A2134" s="1" t="s">
        <v>37</v>
      </c>
      <c r="B2134" s="1">
        <v>2021</v>
      </c>
      <c r="C2134" s="1" t="s">
        <v>44</v>
      </c>
      <c r="D2134" s="43">
        <v>28</v>
      </c>
      <c r="F2134">
        <v>2133</v>
      </c>
      <c r="G2134" s="115">
        <v>3.9835555539896099E-13</v>
      </c>
      <c r="H2134" s="115">
        <v>4.3234941694626602E-13</v>
      </c>
      <c r="I2134" s="115">
        <v>1.5934617473252898E-11</v>
      </c>
      <c r="J2134" s="115">
        <v>-4.2441512307076803E-11</v>
      </c>
      <c r="K2134" s="115">
        <v>5.58499358655846E-11</v>
      </c>
      <c r="L2134" s="115">
        <v>-3.0325696097133303E-11</v>
      </c>
      <c r="M2134" s="115">
        <v>3.3408861040037499E-11</v>
      </c>
    </row>
    <row r="2135" spans="1:13" x14ac:dyDescent="0.35">
      <c r="A2135" s="1" t="s">
        <v>37</v>
      </c>
      <c r="B2135" s="1">
        <v>2022</v>
      </c>
      <c r="C2135" s="1" t="s">
        <v>44</v>
      </c>
      <c r="D2135" s="43">
        <v>29</v>
      </c>
      <c r="F2135">
        <v>2134</v>
      </c>
      <c r="G2135" s="115">
        <v>9.4267310907103893E-13</v>
      </c>
      <c r="H2135" s="115">
        <v>3.5201932707827701E-13</v>
      </c>
      <c r="I2135" s="115">
        <v>1.6504735194854899E-11</v>
      </c>
      <c r="J2135" s="115">
        <v>-5.19261133721856E-11</v>
      </c>
      <c r="K2135" s="115">
        <v>4.8470119283120103E-11</v>
      </c>
      <c r="L2135" s="115">
        <v>-3.4765962135512601E-11</v>
      </c>
      <c r="M2135" s="115">
        <v>3.1306866703755197E-11</v>
      </c>
    </row>
    <row r="2136" spans="1:13" x14ac:dyDescent="0.35">
      <c r="A2136" s="1" t="s">
        <v>37</v>
      </c>
      <c r="B2136" s="1">
        <v>2023</v>
      </c>
      <c r="C2136" s="1" t="s">
        <v>44</v>
      </c>
      <c r="D2136" s="43">
        <v>30</v>
      </c>
      <c r="F2136">
        <v>2135</v>
      </c>
      <c r="G2136">
        <v>4.3265538314699502E-2</v>
      </c>
      <c r="H2136">
        <v>4.35940144841723E-2</v>
      </c>
      <c r="I2136">
        <v>1.21017521283623E-2</v>
      </c>
      <c r="J2136">
        <v>1.93922597768088E-2</v>
      </c>
      <c r="K2136">
        <v>8.1987449616809899E-2</v>
      </c>
      <c r="L2136">
        <v>2.3084961338313101E-2</v>
      </c>
      <c r="M2136">
        <v>6.9028300695540001E-2</v>
      </c>
    </row>
    <row r="2137" spans="1:13" x14ac:dyDescent="0.35">
      <c r="A2137" s="1" t="s">
        <v>37</v>
      </c>
      <c r="B2137" s="1">
        <v>2024</v>
      </c>
      <c r="C2137" s="1" t="s">
        <v>44</v>
      </c>
      <c r="D2137" s="43">
        <v>31</v>
      </c>
      <c r="F2137">
        <v>2136</v>
      </c>
      <c r="G2137">
        <v>4.3586065179425398E-2</v>
      </c>
      <c r="H2137">
        <v>4.4347182107090398E-2</v>
      </c>
      <c r="I2137">
        <v>1.26379097561653E-2</v>
      </c>
      <c r="J2137">
        <v>1.7138966855886902E-2</v>
      </c>
      <c r="K2137">
        <v>8.8126720184988405E-2</v>
      </c>
      <c r="L2137">
        <v>2.2419621395481801E-2</v>
      </c>
      <c r="M2137">
        <v>7.0014061455459103E-2</v>
      </c>
    </row>
    <row r="2138" spans="1:13" x14ac:dyDescent="0.35">
      <c r="A2138" s="1" t="s">
        <v>37</v>
      </c>
      <c r="B2138" s="1">
        <v>2025</v>
      </c>
      <c r="C2138" s="1" t="s">
        <v>44</v>
      </c>
      <c r="D2138" s="43">
        <v>32</v>
      </c>
      <c r="F2138">
        <v>2137</v>
      </c>
      <c r="G2138">
        <v>4.2411760161147401E-2</v>
      </c>
      <c r="H2138">
        <v>4.3479373860456902E-2</v>
      </c>
      <c r="I2138">
        <v>1.2520411115266999E-2</v>
      </c>
      <c r="J2138">
        <v>1.7638281723301098E-2</v>
      </c>
      <c r="K2138">
        <v>8.3871410290373094E-2</v>
      </c>
      <c r="L2138">
        <v>2.1925842828655801E-2</v>
      </c>
      <c r="M2138">
        <v>7.0668445992494403E-2</v>
      </c>
    </row>
    <row r="2139" spans="1:13" x14ac:dyDescent="0.35">
      <c r="A2139" s="1" t="s">
        <v>37</v>
      </c>
      <c r="B2139" s="1">
        <v>2026</v>
      </c>
      <c r="C2139" s="1" t="s">
        <v>44</v>
      </c>
      <c r="D2139" s="43">
        <v>33</v>
      </c>
      <c r="F2139">
        <v>2138</v>
      </c>
      <c r="G2139">
        <v>4.2652790582988799E-2</v>
      </c>
      <c r="H2139">
        <v>4.3525199935117401E-2</v>
      </c>
      <c r="I2139">
        <v>1.22429085779386E-2</v>
      </c>
      <c r="J2139">
        <v>1.7504962245550398E-2</v>
      </c>
      <c r="K2139">
        <v>8.1672440318326905E-2</v>
      </c>
      <c r="L2139">
        <v>2.2179795130064E-2</v>
      </c>
      <c r="M2139">
        <v>6.8911644341361794E-2</v>
      </c>
    </row>
    <row r="2140" spans="1:13" x14ac:dyDescent="0.35">
      <c r="A2140" s="1" t="s">
        <v>37</v>
      </c>
      <c r="B2140" s="1">
        <v>2027</v>
      </c>
      <c r="C2140" s="1" t="s">
        <v>44</v>
      </c>
      <c r="D2140" s="43">
        <v>34</v>
      </c>
      <c r="F2140">
        <v>2139</v>
      </c>
      <c r="G2140">
        <v>4.2319716552379601E-2</v>
      </c>
      <c r="H2140">
        <v>4.3455637772593203E-2</v>
      </c>
      <c r="I2140">
        <v>1.2770370565615301E-2</v>
      </c>
      <c r="J2140">
        <v>1.4881514229811E-2</v>
      </c>
      <c r="K2140">
        <v>8.3871332294819106E-2</v>
      </c>
      <c r="L2140">
        <v>2.26304572406795E-2</v>
      </c>
      <c r="M2140">
        <v>7.0322528158322906E-2</v>
      </c>
    </row>
    <row r="2141" spans="1:13" x14ac:dyDescent="0.35">
      <c r="A2141" s="1" t="s">
        <v>37</v>
      </c>
      <c r="B2141" s="1">
        <v>2028</v>
      </c>
      <c r="C2141" s="1" t="s">
        <v>44</v>
      </c>
      <c r="D2141" s="43">
        <v>35</v>
      </c>
      <c r="F2141">
        <v>2140</v>
      </c>
      <c r="G2141">
        <v>4.4399992027181798E-2</v>
      </c>
      <c r="H2141">
        <v>4.4971407544710303E-2</v>
      </c>
      <c r="I2141">
        <v>1.35286550361903E-2</v>
      </c>
      <c r="J2141">
        <v>1.6105932453275101E-2</v>
      </c>
      <c r="K2141">
        <v>8.3972957432804099E-2</v>
      </c>
      <c r="L2141">
        <v>2.2221658207741499E-2</v>
      </c>
      <c r="M2141">
        <v>7.2590719577150506E-2</v>
      </c>
    </row>
    <row r="2142" spans="1:13" x14ac:dyDescent="0.35">
      <c r="A2142" s="1" t="s">
        <v>37</v>
      </c>
      <c r="B2142" s="1">
        <v>2029</v>
      </c>
      <c r="C2142" s="1" t="s">
        <v>44</v>
      </c>
      <c r="D2142" s="43">
        <v>36</v>
      </c>
      <c r="F2142">
        <v>2141</v>
      </c>
      <c r="G2142">
        <v>4.3994219867053999E-2</v>
      </c>
      <c r="H2142">
        <v>4.4743282143834197E-2</v>
      </c>
      <c r="I2142">
        <v>1.37693809200584E-2</v>
      </c>
      <c r="J2142">
        <v>1.43574522443215E-2</v>
      </c>
      <c r="K2142">
        <v>8.8171289337644093E-2</v>
      </c>
      <c r="L2142">
        <v>2.20548183582987E-2</v>
      </c>
      <c r="M2142">
        <v>7.3913838079598296E-2</v>
      </c>
    </row>
    <row r="2143" spans="1:13" x14ac:dyDescent="0.35">
      <c r="A2143" s="1" t="s">
        <v>37</v>
      </c>
      <c r="B2143" s="1">
        <v>2030</v>
      </c>
      <c r="C2143" s="1" t="s">
        <v>44</v>
      </c>
      <c r="D2143" s="43">
        <v>37</v>
      </c>
      <c r="F2143">
        <v>2142</v>
      </c>
      <c r="G2143">
        <v>4.2616752338809301E-2</v>
      </c>
      <c r="H2143">
        <v>4.3832488250475601E-2</v>
      </c>
      <c r="I2143">
        <v>1.32207506705813E-2</v>
      </c>
      <c r="J2143">
        <v>1.6694332989636101E-2</v>
      </c>
      <c r="K2143">
        <v>8.8829275238143005E-2</v>
      </c>
      <c r="L2143">
        <v>2.2611774524597401E-2</v>
      </c>
      <c r="M2143">
        <v>7.2720177393013799E-2</v>
      </c>
    </row>
    <row r="2144" spans="1:13" x14ac:dyDescent="0.35">
      <c r="A2144" s="1" t="s">
        <v>37</v>
      </c>
      <c r="B2144" s="1">
        <v>2031</v>
      </c>
      <c r="C2144" s="1" t="s">
        <v>44</v>
      </c>
      <c r="D2144" s="43">
        <v>38</v>
      </c>
      <c r="F2144">
        <v>2143</v>
      </c>
      <c r="G2144">
        <v>4.3188781604846099E-2</v>
      </c>
      <c r="H2144">
        <v>4.4453010959018997E-2</v>
      </c>
      <c r="I2144">
        <v>1.30451876264724E-2</v>
      </c>
      <c r="J2144">
        <v>1.71177082053303E-2</v>
      </c>
      <c r="K2144">
        <v>8.4764175015786397E-2</v>
      </c>
      <c r="L2144">
        <v>2.2754461898811501E-2</v>
      </c>
      <c r="M2144">
        <v>7.1571835402571393E-2</v>
      </c>
    </row>
    <row r="2145" spans="1:13" x14ac:dyDescent="0.35">
      <c r="A2145" s="1" t="s">
        <v>37</v>
      </c>
      <c r="B2145" s="1">
        <v>2032</v>
      </c>
      <c r="C2145" s="1" t="s">
        <v>44</v>
      </c>
      <c r="D2145" s="43">
        <v>39</v>
      </c>
      <c r="F2145">
        <v>2144</v>
      </c>
      <c r="G2145">
        <v>4.4019336019694301E-2</v>
      </c>
      <c r="H2145">
        <v>4.5191646591528203E-2</v>
      </c>
      <c r="I2145">
        <v>1.38155393866189E-2</v>
      </c>
      <c r="J2145">
        <v>1.6348678181978299E-2</v>
      </c>
      <c r="K2145">
        <v>8.8166307310480502E-2</v>
      </c>
      <c r="L2145">
        <v>2.2713844813649801E-2</v>
      </c>
      <c r="M2145">
        <v>7.3522975776336499E-2</v>
      </c>
    </row>
    <row r="2146" spans="1:13" x14ac:dyDescent="0.35">
      <c r="A2146" s="1" t="s">
        <v>37</v>
      </c>
      <c r="B2146" s="1">
        <v>2033</v>
      </c>
      <c r="C2146" s="1" t="s">
        <v>44</v>
      </c>
      <c r="D2146" s="43">
        <v>40</v>
      </c>
      <c r="F2146">
        <v>2145</v>
      </c>
      <c r="G2146">
        <v>4.3902632192888598E-2</v>
      </c>
      <c r="H2146">
        <v>4.5274559898422301E-2</v>
      </c>
      <c r="I2146">
        <v>1.30901805808492E-2</v>
      </c>
      <c r="J2146">
        <v>1.6456414603028199E-2</v>
      </c>
      <c r="K2146">
        <v>8.4533551970562504E-2</v>
      </c>
      <c r="L2146">
        <v>2.28649433841835E-2</v>
      </c>
      <c r="M2146">
        <v>7.2065319961701998E-2</v>
      </c>
    </row>
    <row r="2147" spans="1:13" x14ac:dyDescent="0.35">
      <c r="A2147" s="1" t="s">
        <v>37</v>
      </c>
      <c r="B2147" s="1">
        <v>2034</v>
      </c>
      <c r="C2147" s="1" t="s">
        <v>44</v>
      </c>
      <c r="D2147" s="43">
        <v>41</v>
      </c>
      <c r="F2147">
        <v>2146</v>
      </c>
      <c r="G2147">
        <v>4.4501612535940503E-2</v>
      </c>
      <c r="H2147">
        <v>4.5390669288184297E-2</v>
      </c>
      <c r="I2147">
        <v>1.2956175776515E-2</v>
      </c>
      <c r="J2147">
        <v>1.9203771254246198E-2</v>
      </c>
      <c r="K2147">
        <v>8.7530032064444305E-2</v>
      </c>
      <c r="L2147">
        <v>2.3348122063739901E-2</v>
      </c>
      <c r="M2147">
        <v>7.3454285916587106E-2</v>
      </c>
    </row>
    <row r="2148" spans="1:13" x14ac:dyDescent="0.35">
      <c r="A2148" s="1" t="s">
        <v>37</v>
      </c>
      <c r="B2148" s="1">
        <v>2035</v>
      </c>
      <c r="C2148" s="1" t="s">
        <v>44</v>
      </c>
      <c r="D2148" s="43">
        <v>42</v>
      </c>
      <c r="F2148">
        <v>2147</v>
      </c>
      <c r="G2148">
        <v>4.3529907138981701E-2</v>
      </c>
      <c r="H2148">
        <v>4.4810686908913898E-2</v>
      </c>
      <c r="I2148">
        <v>1.32531791912377E-2</v>
      </c>
      <c r="J2148">
        <v>1.65091499436128E-2</v>
      </c>
      <c r="K2148">
        <v>8.5553739558282396E-2</v>
      </c>
      <c r="L2148">
        <v>2.3462398794325399E-2</v>
      </c>
      <c r="M2148">
        <v>7.2901990770020894E-2</v>
      </c>
    </row>
    <row r="2149" spans="1:13" x14ac:dyDescent="0.35">
      <c r="A2149" s="1" t="s">
        <v>37</v>
      </c>
      <c r="B2149" s="1">
        <v>2036</v>
      </c>
      <c r="C2149" s="1" t="s">
        <v>44</v>
      </c>
      <c r="D2149" s="43">
        <v>43</v>
      </c>
      <c r="F2149">
        <v>2148</v>
      </c>
      <c r="G2149">
        <v>4.4079886076833101E-2</v>
      </c>
      <c r="H2149">
        <v>4.5190242654452997E-2</v>
      </c>
      <c r="I2149">
        <v>1.3321954468519101E-2</v>
      </c>
      <c r="J2149">
        <v>1.5710546422851801E-2</v>
      </c>
      <c r="K2149">
        <v>8.9688898287876295E-2</v>
      </c>
      <c r="L2149">
        <v>2.29406605624922E-2</v>
      </c>
      <c r="M2149">
        <v>7.2397985262055695E-2</v>
      </c>
    </row>
    <row r="2150" spans="1:13" x14ac:dyDescent="0.35">
      <c r="A2150" s="1" t="s">
        <v>37</v>
      </c>
      <c r="B2150" s="1">
        <v>2037</v>
      </c>
      <c r="C2150" s="1" t="s">
        <v>44</v>
      </c>
      <c r="D2150" s="43">
        <v>44</v>
      </c>
      <c r="F2150">
        <v>2149</v>
      </c>
      <c r="G2150">
        <v>4.3891634552193103E-2</v>
      </c>
      <c r="H2150">
        <v>4.4638211173752697E-2</v>
      </c>
      <c r="I2150">
        <v>1.2942802816501099E-2</v>
      </c>
      <c r="J2150">
        <v>1.66788201120577E-2</v>
      </c>
      <c r="K2150">
        <v>8.6370322957428594E-2</v>
      </c>
      <c r="L2150">
        <v>2.3148695109225799E-2</v>
      </c>
      <c r="M2150">
        <v>7.1116268068185801E-2</v>
      </c>
    </row>
    <row r="2151" spans="1:13" x14ac:dyDescent="0.35">
      <c r="A2151" s="1" t="s">
        <v>37</v>
      </c>
      <c r="B2151" s="1">
        <v>2038</v>
      </c>
      <c r="C2151" s="1" t="s">
        <v>44</v>
      </c>
      <c r="D2151" s="43">
        <v>45</v>
      </c>
      <c r="F2151">
        <v>2150</v>
      </c>
      <c r="G2151">
        <v>4.8117491290715603E-2</v>
      </c>
      <c r="H2151">
        <v>4.9192049992368099E-2</v>
      </c>
      <c r="I2151">
        <v>1.56236839757679E-2</v>
      </c>
      <c r="J2151">
        <v>1.6652390084648899E-2</v>
      </c>
      <c r="K2151">
        <v>9.4351954841615293E-2</v>
      </c>
      <c r="L2151">
        <v>2.34457843167208E-2</v>
      </c>
      <c r="M2151">
        <v>8.2148541810373996E-2</v>
      </c>
    </row>
    <row r="2152" spans="1:13" x14ac:dyDescent="0.35">
      <c r="A2152" s="1" t="s">
        <v>37</v>
      </c>
      <c r="B2152" s="1">
        <v>2039</v>
      </c>
      <c r="C2152" s="1" t="s">
        <v>44</v>
      </c>
      <c r="D2152" s="43">
        <v>46</v>
      </c>
      <c r="F2152">
        <v>2151</v>
      </c>
      <c r="G2152">
        <v>4.8464539829938702E-2</v>
      </c>
      <c r="H2152">
        <v>4.9731533981197298E-2</v>
      </c>
      <c r="I2152">
        <v>1.6189018965333399E-2</v>
      </c>
      <c r="J2152">
        <v>1.65342026279236E-2</v>
      </c>
      <c r="K2152">
        <v>9.5754487140602404E-2</v>
      </c>
      <c r="L2152">
        <v>2.2514195807215601E-2</v>
      </c>
      <c r="M2152">
        <v>8.2868765469651107E-2</v>
      </c>
    </row>
    <row r="2153" spans="1:13" x14ac:dyDescent="0.35">
      <c r="A2153" s="1" t="s">
        <v>37</v>
      </c>
      <c r="B2153" s="1">
        <v>2040</v>
      </c>
      <c r="C2153" s="1" t="s">
        <v>44</v>
      </c>
      <c r="D2153" s="43">
        <v>47</v>
      </c>
      <c r="F2153">
        <v>2152</v>
      </c>
      <c r="G2153">
        <v>4.9852600705890301E-2</v>
      </c>
      <c r="H2153">
        <v>5.0245157024994803E-2</v>
      </c>
      <c r="I2153">
        <v>1.5425937386358999E-2</v>
      </c>
      <c r="J2153">
        <v>1.7317005556318901E-2</v>
      </c>
      <c r="K2153">
        <v>9.8991322431819698E-2</v>
      </c>
      <c r="L2153">
        <v>2.3940412436474701E-2</v>
      </c>
      <c r="M2153">
        <v>8.0672169328955295E-2</v>
      </c>
    </row>
    <row r="2154" spans="1:13" x14ac:dyDescent="0.35">
      <c r="A2154" s="1" t="s">
        <v>37</v>
      </c>
      <c r="B2154" s="1">
        <v>2041</v>
      </c>
      <c r="C2154" s="1" t="s">
        <v>44</v>
      </c>
      <c r="D2154" s="43">
        <v>48</v>
      </c>
      <c r="F2154">
        <v>2153</v>
      </c>
      <c r="G2154">
        <v>4.8636838670049302E-2</v>
      </c>
      <c r="H2154">
        <v>4.8768237019431997E-2</v>
      </c>
      <c r="I2154">
        <v>1.5505385620330801E-2</v>
      </c>
      <c r="J2154">
        <v>1.49402155344922E-2</v>
      </c>
      <c r="K2154">
        <v>9.5842358916001999E-2</v>
      </c>
      <c r="L2154">
        <v>2.3050460859940801E-2</v>
      </c>
      <c r="M2154">
        <v>7.8934282350594798E-2</v>
      </c>
    </row>
    <row r="2155" spans="1:13" x14ac:dyDescent="0.35">
      <c r="A2155" s="1" t="s">
        <v>37</v>
      </c>
      <c r="B2155" s="1">
        <v>2042</v>
      </c>
      <c r="C2155" s="1" t="s">
        <v>44</v>
      </c>
      <c r="D2155" s="43">
        <v>49</v>
      </c>
      <c r="F2155">
        <v>2154</v>
      </c>
      <c r="G2155">
        <v>4.9143723505442598E-2</v>
      </c>
      <c r="H2155">
        <v>4.9385585803757799E-2</v>
      </c>
      <c r="I2155">
        <v>1.6018659853835299E-2</v>
      </c>
      <c r="J2155">
        <v>1.7212942228846999E-2</v>
      </c>
      <c r="K2155">
        <v>0.102261241030063</v>
      </c>
      <c r="L2155">
        <v>2.1512064812198899E-2</v>
      </c>
      <c r="M2155">
        <v>8.1614009689087594E-2</v>
      </c>
    </row>
    <row r="2156" spans="1:13" x14ac:dyDescent="0.35">
      <c r="A2156" s="1" t="s">
        <v>37</v>
      </c>
      <c r="B2156" s="1">
        <v>2043</v>
      </c>
      <c r="C2156" s="1" t="s">
        <v>44</v>
      </c>
      <c r="D2156" s="43">
        <v>50</v>
      </c>
      <c r="F2156">
        <v>2155</v>
      </c>
      <c r="G2156">
        <v>5.85024376933393E-2</v>
      </c>
      <c r="H2156">
        <v>5.7579245110970699E-2</v>
      </c>
      <c r="I2156">
        <v>2.2194112539019401E-2</v>
      </c>
      <c r="J2156">
        <v>1.16437779036021E-2</v>
      </c>
      <c r="K2156">
        <v>0.116626221425118</v>
      </c>
      <c r="L2156">
        <v>1.79286116842108E-2</v>
      </c>
      <c r="M2156">
        <v>9.8516074526627598E-2</v>
      </c>
    </row>
    <row r="2157" spans="1:13" x14ac:dyDescent="0.35">
      <c r="A2157" s="1" t="s">
        <v>37</v>
      </c>
      <c r="B2157" s="1">
        <v>2044</v>
      </c>
      <c r="C2157" s="1" t="s">
        <v>44</v>
      </c>
      <c r="D2157" s="43">
        <v>51</v>
      </c>
      <c r="F2157">
        <v>2156</v>
      </c>
      <c r="G2157">
        <v>5.8381921368636999E-2</v>
      </c>
      <c r="H2157">
        <v>5.7880505151700498E-2</v>
      </c>
      <c r="I2157">
        <v>2.2574305603435499E-2</v>
      </c>
      <c r="J2157">
        <v>1.12216080931764E-2</v>
      </c>
      <c r="K2157">
        <v>0.11099474837180601</v>
      </c>
      <c r="L2157">
        <v>1.8006098488464701E-2</v>
      </c>
      <c r="M2157">
        <v>9.8788447257383102E-2</v>
      </c>
    </row>
    <row r="2158" spans="1:13" x14ac:dyDescent="0.35">
      <c r="A2158" s="1" t="s">
        <v>37</v>
      </c>
      <c r="B2158" s="1">
        <v>2045</v>
      </c>
      <c r="C2158" s="1" t="s">
        <v>44</v>
      </c>
      <c r="D2158" s="43">
        <v>52</v>
      </c>
      <c r="F2158">
        <v>2157</v>
      </c>
      <c r="G2158">
        <v>5.9279259258159897E-2</v>
      </c>
      <c r="H2158">
        <v>5.8315504219605997E-2</v>
      </c>
      <c r="I2158">
        <v>2.2357074581883601E-2</v>
      </c>
      <c r="J2158">
        <v>1.07709361880444E-2</v>
      </c>
      <c r="K2158">
        <v>0.113900316289012</v>
      </c>
      <c r="L2158">
        <v>1.7747526874062398E-2</v>
      </c>
      <c r="M2158">
        <v>9.8358244458350605E-2</v>
      </c>
    </row>
    <row r="2159" spans="1:13" x14ac:dyDescent="0.35">
      <c r="A2159" s="1" t="s">
        <v>37</v>
      </c>
      <c r="B2159" s="1">
        <v>2046</v>
      </c>
      <c r="C2159" s="1" t="s">
        <v>44</v>
      </c>
      <c r="D2159" s="43">
        <v>53</v>
      </c>
      <c r="F2159">
        <v>2158</v>
      </c>
      <c r="G2159">
        <v>5.86604934271059E-2</v>
      </c>
      <c r="H2159">
        <v>5.7512015536261403E-2</v>
      </c>
      <c r="I2159">
        <v>2.2278853625784099E-2</v>
      </c>
      <c r="J2159">
        <v>1.11920147897771E-2</v>
      </c>
      <c r="K2159">
        <v>0.116855872198731</v>
      </c>
      <c r="L2159">
        <v>1.80775894856493E-2</v>
      </c>
      <c r="M2159">
        <v>9.6489542704138495E-2</v>
      </c>
    </row>
    <row r="2160" spans="1:13" x14ac:dyDescent="0.35">
      <c r="A2160" s="1" t="s">
        <v>37</v>
      </c>
      <c r="B2160" s="1">
        <v>2047</v>
      </c>
      <c r="C2160" s="1" t="s">
        <v>44</v>
      </c>
      <c r="D2160" s="43">
        <v>54</v>
      </c>
      <c r="F2160">
        <v>2159</v>
      </c>
      <c r="G2160">
        <v>5.6580078486588102E-2</v>
      </c>
      <c r="H2160">
        <v>5.72109503488549E-2</v>
      </c>
      <c r="I2160">
        <v>2.2687335708775399E-2</v>
      </c>
      <c r="J2160">
        <v>9.8773474037871008E-3</v>
      </c>
      <c r="K2160">
        <v>0.11035302696095101</v>
      </c>
      <c r="L2160">
        <v>1.7793454126813001E-2</v>
      </c>
      <c r="M2160">
        <v>9.8670008602279702E-2</v>
      </c>
    </row>
    <row r="2161" spans="1:13" x14ac:dyDescent="0.35">
      <c r="A2161" s="1" t="s">
        <v>37</v>
      </c>
      <c r="B2161" s="1">
        <v>2048</v>
      </c>
      <c r="C2161" s="1" t="s">
        <v>44</v>
      </c>
      <c r="D2161" s="43">
        <v>55</v>
      </c>
      <c r="F2161">
        <v>2160</v>
      </c>
      <c r="G2161">
        <v>6.82502533231443E-2</v>
      </c>
      <c r="H2161">
        <v>6.3455039933430199E-2</v>
      </c>
      <c r="I2161">
        <v>2.6243781006933701E-2</v>
      </c>
      <c r="J2161">
        <v>5.94135517958457E-3</v>
      </c>
      <c r="K2161">
        <v>0.119682198546018</v>
      </c>
      <c r="L2161">
        <v>1.29060431493488E-2</v>
      </c>
      <c r="M2161">
        <v>0.10541330351955799</v>
      </c>
    </row>
    <row r="2162" spans="1:13" x14ac:dyDescent="0.35">
      <c r="A2162" s="1" t="s">
        <v>37</v>
      </c>
      <c r="B2162" s="1">
        <v>2049</v>
      </c>
      <c r="C2162" s="1" t="s">
        <v>44</v>
      </c>
      <c r="D2162" s="43">
        <v>56</v>
      </c>
      <c r="F2162">
        <v>2161</v>
      </c>
      <c r="G2162">
        <v>6.6870777735537706E-2</v>
      </c>
      <c r="H2162">
        <v>6.26119522833848E-2</v>
      </c>
      <c r="I2162">
        <v>2.6152552091378699E-2</v>
      </c>
      <c r="J2162">
        <v>4.8883342683684796E-3</v>
      </c>
      <c r="K2162">
        <v>0.111933268479148</v>
      </c>
      <c r="L2162">
        <v>1.24784138047878E-2</v>
      </c>
      <c r="M2162">
        <v>0.103766614613477</v>
      </c>
    </row>
    <row r="2163" spans="1:13" x14ac:dyDescent="0.35">
      <c r="A2163" s="1" t="s">
        <v>37</v>
      </c>
      <c r="B2163" s="1">
        <v>2050</v>
      </c>
      <c r="C2163" s="1" t="s">
        <v>44</v>
      </c>
      <c r="D2163" s="43">
        <v>57</v>
      </c>
      <c r="F2163">
        <v>2162</v>
      </c>
      <c r="G2163">
        <v>6.5363481849919303E-2</v>
      </c>
      <c r="H2163">
        <v>6.0834088128770898E-2</v>
      </c>
      <c r="I2163">
        <v>2.7092804479398699E-2</v>
      </c>
      <c r="J2163">
        <v>3.50322789645939E-3</v>
      </c>
      <c r="K2163">
        <v>0.11505398974961301</v>
      </c>
      <c r="L2163">
        <v>1.1156511863123501E-2</v>
      </c>
      <c r="M2163">
        <v>0.10450528183473499</v>
      </c>
    </row>
    <row r="2164" spans="1:13" x14ac:dyDescent="0.35">
      <c r="A2164" s="1" t="s">
        <v>37</v>
      </c>
      <c r="B2164" s="1">
        <v>2051</v>
      </c>
      <c r="C2164" s="1" t="s">
        <v>44</v>
      </c>
      <c r="D2164" s="43">
        <v>58</v>
      </c>
      <c r="F2164">
        <v>2163</v>
      </c>
      <c r="G2164">
        <v>6.47409566590543E-2</v>
      </c>
      <c r="H2164">
        <v>6.13440320891291E-2</v>
      </c>
      <c r="I2164">
        <v>2.6531353478128E-2</v>
      </c>
      <c r="J2164">
        <v>6.9256631274900397E-3</v>
      </c>
      <c r="K2164">
        <v>0.115551685759753</v>
      </c>
      <c r="L2164">
        <v>1.1459833453119701E-2</v>
      </c>
      <c r="M2164">
        <v>0.103724095931902</v>
      </c>
    </row>
    <row r="2165" spans="1:13" x14ac:dyDescent="0.35">
      <c r="A2165" s="1" t="s">
        <v>37</v>
      </c>
      <c r="B2165" s="1">
        <v>2052</v>
      </c>
      <c r="C2165" s="1" t="s">
        <v>44</v>
      </c>
      <c r="D2165" s="43">
        <v>59</v>
      </c>
      <c r="F2165">
        <v>2164</v>
      </c>
      <c r="G2165">
        <v>6.6141602265480604E-2</v>
      </c>
      <c r="H2165">
        <v>6.2101402156273001E-2</v>
      </c>
      <c r="I2165">
        <v>2.6366835078707698E-2</v>
      </c>
      <c r="J2165">
        <v>5.7909099517009103E-3</v>
      </c>
      <c r="K2165">
        <v>0.115749381968165</v>
      </c>
      <c r="L2165">
        <v>1.10548063541619E-2</v>
      </c>
      <c r="M2165">
        <v>0.10462843601282</v>
      </c>
    </row>
    <row r="2166" spans="1:13" x14ac:dyDescent="0.35">
      <c r="A2166" s="1" t="s">
        <v>37</v>
      </c>
      <c r="B2166" s="1">
        <v>2053</v>
      </c>
      <c r="C2166" s="1" t="s">
        <v>44</v>
      </c>
      <c r="D2166" s="43">
        <v>60</v>
      </c>
      <c r="F2166">
        <v>2165</v>
      </c>
      <c r="G2166">
        <v>5.8463039791927497E-2</v>
      </c>
      <c r="H2166">
        <v>5.79422712738221E-2</v>
      </c>
      <c r="I2166">
        <v>2.1545786865801501E-2</v>
      </c>
      <c r="J2166">
        <v>1.36565294212759E-2</v>
      </c>
      <c r="K2166">
        <v>0.110036400271735</v>
      </c>
      <c r="L2166">
        <v>2.0177205310753399E-2</v>
      </c>
      <c r="M2166">
        <v>9.5330010889513303E-2</v>
      </c>
    </row>
    <row r="2167" spans="1:13" x14ac:dyDescent="0.35">
      <c r="A2167" s="1" t="s">
        <v>37</v>
      </c>
      <c r="B2167" s="1">
        <v>2054</v>
      </c>
      <c r="C2167" s="1" t="s">
        <v>44</v>
      </c>
      <c r="D2167" s="43">
        <v>61</v>
      </c>
      <c r="F2167">
        <v>2166</v>
      </c>
      <c r="G2167">
        <v>5.9853036598411402E-2</v>
      </c>
      <c r="H2167">
        <v>5.9094748138851898E-2</v>
      </c>
      <c r="I2167">
        <v>2.09577903009249E-2</v>
      </c>
      <c r="J2167">
        <v>1.33742050271823E-2</v>
      </c>
      <c r="K2167">
        <v>0.116287195423367</v>
      </c>
      <c r="L2167">
        <v>2.0355392218478E-2</v>
      </c>
      <c r="M2167">
        <v>9.8550692998259595E-2</v>
      </c>
    </row>
    <row r="2168" spans="1:13" x14ac:dyDescent="0.35">
      <c r="A2168" s="1" t="s">
        <v>37</v>
      </c>
      <c r="B2168" s="1">
        <v>2055</v>
      </c>
      <c r="C2168" s="1" t="s">
        <v>44</v>
      </c>
      <c r="D2168" s="43">
        <v>62</v>
      </c>
      <c r="F2168">
        <v>2167</v>
      </c>
      <c r="G2168">
        <v>5.8920765534523203E-2</v>
      </c>
      <c r="H2168">
        <v>5.8538838712968402E-2</v>
      </c>
      <c r="I2168">
        <v>2.12594811098589E-2</v>
      </c>
      <c r="J2168">
        <v>1.21171628566011E-2</v>
      </c>
      <c r="K2168">
        <v>0.11510655272577899</v>
      </c>
      <c r="L2168">
        <v>2.0866631406726201E-2</v>
      </c>
      <c r="M2168">
        <v>9.8195360384975505E-2</v>
      </c>
    </row>
    <row r="2169" spans="1:13" x14ac:dyDescent="0.35">
      <c r="A2169" s="1" t="s">
        <v>37</v>
      </c>
      <c r="B2169" s="1">
        <v>2056</v>
      </c>
      <c r="C2169" s="1" t="s">
        <v>44</v>
      </c>
      <c r="D2169" s="43">
        <v>63</v>
      </c>
      <c r="F2169">
        <v>2168</v>
      </c>
      <c r="G2169">
        <v>5.7125624965135499E-2</v>
      </c>
      <c r="H2169">
        <v>5.73972573805498E-2</v>
      </c>
      <c r="I2169">
        <v>2.1161007259536201E-2</v>
      </c>
      <c r="J2169">
        <v>1.32176643001386E-2</v>
      </c>
      <c r="K2169">
        <v>0.10888190409790301</v>
      </c>
      <c r="L2169">
        <v>2.0142952237730299E-2</v>
      </c>
      <c r="M2169">
        <v>9.8474507390082594E-2</v>
      </c>
    </row>
    <row r="2170" spans="1:13" x14ac:dyDescent="0.35">
      <c r="A2170" s="1" t="s">
        <v>37</v>
      </c>
      <c r="B2170" s="1">
        <v>2057</v>
      </c>
      <c r="C2170" s="1" t="s">
        <v>44</v>
      </c>
      <c r="D2170" s="43">
        <v>64</v>
      </c>
      <c r="F2170">
        <v>2169</v>
      </c>
      <c r="G2170">
        <v>6.0060091383043399E-2</v>
      </c>
      <c r="H2170">
        <v>5.9224572492542003E-2</v>
      </c>
      <c r="I2170">
        <v>2.0573491606165801E-2</v>
      </c>
      <c r="J2170">
        <v>1.44215181210885E-2</v>
      </c>
      <c r="K2170">
        <v>0.11020251405689301</v>
      </c>
      <c r="L2170">
        <v>2.17437874284672E-2</v>
      </c>
      <c r="M2170">
        <v>9.7397998925745993E-2</v>
      </c>
    </row>
    <row r="2171" spans="1:13" x14ac:dyDescent="0.35">
      <c r="A2171" s="1" t="s">
        <v>37</v>
      </c>
      <c r="B2171" s="1">
        <v>2058</v>
      </c>
      <c r="C2171" s="1" t="s">
        <v>44</v>
      </c>
      <c r="D2171" s="43">
        <v>65</v>
      </c>
      <c r="F2171">
        <v>2170</v>
      </c>
      <c r="G2171">
        <v>6.7817355033653798E-2</v>
      </c>
      <c r="H2171">
        <v>6.3258305094859399E-2</v>
      </c>
      <c r="I2171">
        <v>2.6534920208575102E-2</v>
      </c>
      <c r="J2171">
        <v>5.2468977566923801E-3</v>
      </c>
      <c r="K2171">
        <v>0.116391367327063</v>
      </c>
      <c r="L2171">
        <v>1.1791983598860901E-2</v>
      </c>
      <c r="M2171">
        <v>0.10494254250655601</v>
      </c>
    </row>
    <row r="2172" spans="1:13" x14ac:dyDescent="0.35">
      <c r="A2172" s="1" t="s">
        <v>37</v>
      </c>
      <c r="B2172" s="1">
        <v>2059</v>
      </c>
      <c r="C2172" s="1" t="s">
        <v>44</v>
      </c>
      <c r="D2172" s="43">
        <v>66</v>
      </c>
      <c r="F2172">
        <v>2171</v>
      </c>
      <c r="G2172">
        <v>6.9589788503178901E-2</v>
      </c>
      <c r="H2172">
        <v>6.3629666889004705E-2</v>
      </c>
      <c r="I2172">
        <v>2.66735265663091E-2</v>
      </c>
      <c r="J2172">
        <v>4.3909845370669297E-3</v>
      </c>
      <c r="K2172">
        <v>0.11502479804915799</v>
      </c>
      <c r="L2172">
        <v>1.1421496126301899E-2</v>
      </c>
      <c r="M2172">
        <v>0.10643215520948</v>
      </c>
    </row>
    <row r="2173" spans="1:13" x14ac:dyDescent="0.35">
      <c r="A2173" s="1" t="s">
        <v>37</v>
      </c>
      <c r="B2173" s="1">
        <v>2060</v>
      </c>
      <c r="C2173" s="1" t="s">
        <v>44</v>
      </c>
      <c r="D2173" s="43">
        <v>67</v>
      </c>
      <c r="F2173">
        <v>2172</v>
      </c>
      <c r="G2173">
        <v>6.6440920159577699E-2</v>
      </c>
      <c r="H2173">
        <v>6.2366280683106401E-2</v>
      </c>
      <c r="I2173">
        <v>2.7515235286565701E-2</v>
      </c>
      <c r="J2173">
        <v>5.6280596809487196E-3</v>
      </c>
      <c r="K2173">
        <v>0.118325931211838</v>
      </c>
      <c r="L2173">
        <v>1.10239629285683E-2</v>
      </c>
      <c r="M2173">
        <v>0.10577832588976301</v>
      </c>
    </row>
    <row r="2174" spans="1:13" x14ac:dyDescent="0.35">
      <c r="A2174" s="1" t="s">
        <v>37</v>
      </c>
      <c r="B2174" s="1">
        <v>2061</v>
      </c>
      <c r="C2174" s="1" t="s">
        <v>44</v>
      </c>
      <c r="D2174" s="43">
        <v>68</v>
      </c>
      <c r="F2174">
        <v>2173</v>
      </c>
      <c r="G2174">
        <v>6.7102610939999599E-2</v>
      </c>
      <c r="H2174">
        <v>6.22946618748286E-2</v>
      </c>
      <c r="I2174">
        <v>2.7141687711920999E-2</v>
      </c>
      <c r="J2174">
        <v>5.5133575687513698E-3</v>
      </c>
      <c r="K2174">
        <v>0.11641694364708501</v>
      </c>
      <c r="L2174">
        <v>1.13077538842433E-2</v>
      </c>
      <c r="M2174">
        <v>0.10492084597710501</v>
      </c>
    </row>
    <row r="2175" spans="1:13" x14ac:dyDescent="0.35">
      <c r="A2175" s="1" t="s">
        <v>37</v>
      </c>
      <c r="B2175" s="1">
        <v>2062</v>
      </c>
      <c r="C2175" s="1" t="s">
        <v>44</v>
      </c>
      <c r="D2175" s="43">
        <v>69</v>
      </c>
      <c r="F2175">
        <v>2174</v>
      </c>
      <c r="G2175">
        <v>6.6926989903485001E-2</v>
      </c>
      <c r="H2175">
        <v>6.2985158539799704E-2</v>
      </c>
      <c r="I2175">
        <v>2.63020759643878E-2</v>
      </c>
      <c r="J2175">
        <v>5.3590310339855299E-3</v>
      </c>
      <c r="K2175">
        <v>0.118687403512046</v>
      </c>
      <c r="L2175">
        <v>1.09309316086679E-2</v>
      </c>
      <c r="M2175">
        <v>0.105902526831521</v>
      </c>
    </row>
    <row r="2176" spans="1:13" x14ac:dyDescent="0.35">
      <c r="A2176" s="1" t="s">
        <v>37</v>
      </c>
      <c r="B2176" s="1">
        <v>2063</v>
      </c>
      <c r="C2176" s="1" t="s">
        <v>44</v>
      </c>
      <c r="D2176" s="43">
        <v>70</v>
      </c>
      <c r="F2176">
        <v>2175</v>
      </c>
      <c r="G2176">
        <v>5.09393850553473E-2</v>
      </c>
      <c r="H2176">
        <v>5.14453599172114E-2</v>
      </c>
      <c r="I2176">
        <v>1.7116344782837498E-2</v>
      </c>
      <c r="J2176">
        <v>1.36853823250161E-2</v>
      </c>
      <c r="K2176">
        <v>9.9344307061072196E-2</v>
      </c>
      <c r="L2176">
        <v>2.2633569437722101E-2</v>
      </c>
      <c r="M2176">
        <v>8.5006777074894596E-2</v>
      </c>
    </row>
    <row r="2177" spans="1:13" x14ac:dyDescent="0.35">
      <c r="A2177" s="1" t="s">
        <v>37</v>
      </c>
      <c r="B2177" s="1">
        <v>2064</v>
      </c>
      <c r="C2177" s="1" t="s">
        <v>44</v>
      </c>
      <c r="D2177" s="43">
        <v>71</v>
      </c>
      <c r="F2177">
        <v>2176</v>
      </c>
      <c r="G2177">
        <v>5.1037634394099099E-2</v>
      </c>
      <c r="H2177">
        <v>5.1292493248325799E-2</v>
      </c>
      <c r="I2177">
        <v>1.6920865930505399E-2</v>
      </c>
      <c r="J2177">
        <v>1.42776508818302E-2</v>
      </c>
      <c r="K2177">
        <v>9.9880514846273402E-2</v>
      </c>
      <c r="L2177">
        <v>2.1569180024145498E-2</v>
      </c>
      <c r="M2177">
        <v>8.5476781485232994E-2</v>
      </c>
    </row>
    <row r="2178" spans="1:13" x14ac:dyDescent="0.35">
      <c r="A2178" s="1" t="s">
        <v>37</v>
      </c>
      <c r="B2178" s="1">
        <v>2065</v>
      </c>
      <c r="C2178" s="1" t="s">
        <v>44</v>
      </c>
      <c r="D2178" s="43">
        <v>72</v>
      </c>
      <c r="F2178">
        <v>2177</v>
      </c>
      <c r="G2178">
        <v>4.9076214410250597E-2</v>
      </c>
      <c r="H2178">
        <v>5.0300640342832097E-2</v>
      </c>
      <c r="I2178">
        <v>1.6651719356731199E-2</v>
      </c>
      <c r="J2178">
        <v>1.6136292357688899E-2</v>
      </c>
      <c r="K2178">
        <v>9.5517819116696503E-2</v>
      </c>
      <c r="L2178">
        <v>2.2167167921392599E-2</v>
      </c>
      <c r="M2178">
        <v>8.3385709613703896E-2</v>
      </c>
    </row>
    <row r="2179" spans="1:13" x14ac:dyDescent="0.35">
      <c r="A2179" s="1" t="s">
        <v>37</v>
      </c>
      <c r="B2179" s="1">
        <v>2066</v>
      </c>
      <c r="C2179" s="1" t="s">
        <v>44</v>
      </c>
      <c r="D2179" s="43">
        <v>73</v>
      </c>
      <c r="F2179">
        <v>2178</v>
      </c>
      <c r="G2179">
        <v>4.87045059572443E-2</v>
      </c>
      <c r="H2179">
        <v>4.9929432540393302E-2</v>
      </c>
      <c r="I2179">
        <v>1.6642708361016799E-2</v>
      </c>
      <c r="J2179">
        <v>1.3569283036104E-2</v>
      </c>
      <c r="K2179">
        <v>0.10115318965905799</v>
      </c>
      <c r="L2179">
        <v>2.17891504466243E-2</v>
      </c>
      <c r="M2179">
        <v>8.5243444279705496E-2</v>
      </c>
    </row>
    <row r="2180" spans="1:13" x14ac:dyDescent="0.35">
      <c r="A2180" s="1" t="s">
        <v>37</v>
      </c>
      <c r="B2180" s="1">
        <v>2067</v>
      </c>
      <c r="C2180" s="1" t="s">
        <v>44</v>
      </c>
      <c r="D2180" s="43">
        <v>74</v>
      </c>
      <c r="F2180">
        <v>2179</v>
      </c>
      <c r="G2180">
        <v>5.2114955472866001E-2</v>
      </c>
      <c r="H2180">
        <v>5.1861156041209E-2</v>
      </c>
      <c r="I2180">
        <v>1.72344955057313E-2</v>
      </c>
      <c r="J2180">
        <v>1.61457035376293E-2</v>
      </c>
      <c r="K2180">
        <v>9.9307539772066605E-2</v>
      </c>
      <c r="L2180">
        <v>2.1828117808006899E-2</v>
      </c>
      <c r="M2180">
        <v>8.4312432068835499E-2</v>
      </c>
    </row>
    <row r="2181" spans="1:13" x14ac:dyDescent="0.35">
      <c r="A2181" s="1" t="s">
        <v>37</v>
      </c>
      <c r="B2181" s="1">
        <v>2068</v>
      </c>
      <c r="C2181" s="1" t="s">
        <v>44</v>
      </c>
      <c r="D2181" s="43">
        <v>75</v>
      </c>
      <c r="F2181">
        <v>2180</v>
      </c>
      <c r="G2181">
        <v>5.2419071898027102E-2</v>
      </c>
      <c r="H2181">
        <v>5.2877687822309602E-2</v>
      </c>
      <c r="I2181">
        <v>1.8434783090840502E-2</v>
      </c>
      <c r="J2181">
        <v>1.43865879862631E-2</v>
      </c>
      <c r="K2181">
        <v>0.10850014865952</v>
      </c>
      <c r="L2181">
        <v>2.0165333081458101E-2</v>
      </c>
      <c r="M2181">
        <v>8.6139998872698201E-2</v>
      </c>
    </row>
    <row r="2182" spans="1:13" x14ac:dyDescent="0.35">
      <c r="A2182" s="1" t="s">
        <v>37</v>
      </c>
      <c r="B2182" s="1">
        <v>2069</v>
      </c>
      <c r="C2182" s="1" t="s">
        <v>44</v>
      </c>
      <c r="D2182" s="43">
        <v>76</v>
      </c>
      <c r="F2182">
        <v>2181</v>
      </c>
      <c r="G2182">
        <v>5.1660462488681801E-2</v>
      </c>
      <c r="H2182">
        <v>5.2732714418442503E-2</v>
      </c>
      <c r="I2182">
        <v>1.8462631006577801E-2</v>
      </c>
      <c r="J2182">
        <v>1.52330832613212E-2</v>
      </c>
      <c r="K2182">
        <v>0.108475580396574</v>
      </c>
      <c r="L2182">
        <v>2.1332927914591699E-2</v>
      </c>
      <c r="M2182">
        <v>8.9181554850691999E-2</v>
      </c>
    </row>
    <row r="2183" spans="1:13" x14ac:dyDescent="0.35">
      <c r="A2183" s="1" t="s">
        <v>37</v>
      </c>
      <c r="B2183" s="1">
        <v>2070</v>
      </c>
      <c r="C2183" s="1" t="s">
        <v>44</v>
      </c>
      <c r="D2183" s="43">
        <v>77</v>
      </c>
      <c r="F2183">
        <v>2182</v>
      </c>
      <c r="G2183">
        <v>5.2519194076086802E-2</v>
      </c>
      <c r="H2183">
        <v>5.30769257104175E-2</v>
      </c>
      <c r="I2183">
        <v>1.8529654909142799E-2</v>
      </c>
      <c r="J2183">
        <v>1.38431264860905E-2</v>
      </c>
      <c r="K2183">
        <v>0.10462159990770301</v>
      </c>
      <c r="L2183">
        <v>2.17408978915649E-2</v>
      </c>
      <c r="M2183">
        <v>9.0904104740051603E-2</v>
      </c>
    </row>
    <row r="2184" spans="1:13" x14ac:dyDescent="0.35">
      <c r="A2184" s="1" t="s">
        <v>37</v>
      </c>
      <c r="B2184" s="1">
        <v>2071</v>
      </c>
      <c r="C2184" s="1" t="s">
        <v>44</v>
      </c>
      <c r="D2184" s="43">
        <v>78</v>
      </c>
      <c r="F2184">
        <v>2183</v>
      </c>
      <c r="G2184">
        <v>5.2408066599140199E-2</v>
      </c>
      <c r="H2184">
        <v>5.3159462591686399E-2</v>
      </c>
      <c r="I2184">
        <v>1.8699189905976799E-2</v>
      </c>
      <c r="J2184">
        <v>1.31198504956846E-2</v>
      </c>
      <c r="K2184">
        <v>0.102129554357884</v>
      </c>
      <c r="L2184">
        <v>2.1491429227989901E-2</v>
      </c>
      <c r="M2184">
        <v>9.0194133217035899E-2</v>
      </c>
    </row>
    <row r="2185" spans="1:13" x14ac:dyDescent="0.35">
      <c r="A2185" s="1" t="s">
        <v>37</v>
      </c>
      <c r="B2185" s="1">
        <v>2072</v>
      </c>
      <c r="C2185" s="1" t="s">
        <v>44</v>
      </c>
      <c r="D2185" s="43">
        <v>79</v>
      </c>
      <c r="F2185">
        <v>2184</v>
      </c>
      <c r="G2185">
        <v>5.3951997362138598E-2</v>
      </c>
      <c r="H2185">
        <v>5.3485823618147299E-2</v>
      </c>
      <c r="I2185">
        <v>1.8354507082729302E-2</v>
      </c>
      <c r="J2185">
        <v>1.6229173206896898E-2</v>
      </c>
      <c r="K2185">
        <v>0.10483034558433001</v>
      </c>
      <c r="L2185">
        <v>2.1587536123245599E-2</v>
      </c>
      <c r="M2185">
        <v>8.9038736238042995E-2</v>
      </c>
    </row>
    <row r="2186" spans="1:13" x14ac:dyDescent="0.35">
      <c r="A2186" s="1" t="s">
        <v>37</v>
      </c>
      <c r="B2186" s="1">
        <v>2073</v>
      </c>
      <c r="C2186" s="1" t="s">
        <v>44</v>
      </c>
      <c r="D2186" s="43">
        <v>80</v>
      </c>
      <c r="F2186">
        <v>2185</v>
      </c>
      <c r="G2186">
        <v>5.3417035515825599E-2</v>
      </c>
      <c r="H2186">
        <v>5.3694613245110399E-2</v>
      </c>
      <c r="I2186">
        <v>2.42106077062345E-2</v>
      </c>
      <c r="J2186">
        <v>8.6463029763590403E-3</v>
      </c>
      <c r="K2186">
        <v>0.107906481710873</v>
      </c>
      <c r="L2186">
        <v>1.2591469369977199E-2</v>
      </c>
      <c r="M2186">
        <v>9.7134029582680304E-2</v>
      </c>
    </row>
    <row r="2187" spans="1:13" x14ac:dyDescent="0.35">
      <c r="A2187" s="1" t="s">
        <v>37</v>
      </c>
      <c r="B2187" s="1">
        <v>2074</v>
      </c>
      <c r="C2187" s="1" t="s">
        <v>44</v>
      </c>
      <c r="D2187" s="43">
        <v>81</v>
      </c>
      <c r="F2187">
        <v>2186</v>
      </c>
      <c r="G2187">
        <v>5.3606165280333899E-2</v>
      </c>
      <c r="H2187">
        <v>5.3823479727654201E-2</v>
      </c>
      <c r="I2187">
        <v>2.32817150603216E-2</v>
      </c>
      <c r="J2187">
        <v>8.4240110365161897E-3</v>
      </c>
      <c r="K2187">
        <v>0.11278027382823599</v>
      </c>
      <c r="L2187">
        <v>1.28882888036232E-2</v>
      </c>
      <c r="M2187">
        <v>9.4782210813076806E-2</v>
      </c>
    </row>
    <row r="2188" spans="1:13" x14ac:dyDescent="0.35">
      <c r="A2188" s="1" t="s">
        <v>37</v>
      </c>
      <c r="B2188" s="1">
        <v>2075</v>
      </c>
      <c r="C2188" s="1" t="s">
        <v>44</v>
      </c>
      <c r="D2188" s="43">
        <v>82</v>
      </c>
      <c r="F2188">
        <v>2187</v>
      </c>
      <c r="G2188">
        <v>5.4402035906212898E-2</v>
      </c>
      <c r="H2188">
        <v>5.39070969751781E-2</v>
      </c>
      <c r="I2188">
        <v>2.4176491784717299E-2</v>
      </c>
      <c r="J2188">
        <v>6.3557128084764198E-3</v>
      </c>
      <c r="K2188">
        <v>0.10716363618729</v>
      </c>
      <c r="L2188">
        <v>1.33519462700054E-2</v>
      </c>
      <c r="M2188">
        <v>9.7514817117551195E-2</v>
      </c>
    </row>
    <row r="2189" spans="1:13" x14ac:dyDescent="0.35">
      <c r="A2189" s="1" t="s">
        <v>37</v>
      </c>
      <c r="B2189" s="1">
        <v>2076</v>
      </c>
      <c r="C2189" s="1" t="s">
        <v>44</v>
      </c>
      <c r="D2189" s="43">
        <v>83</v>
      </c>
      <c r="F2189">
        <v>2188</v>
      </c>
      <c r="G2189">
        <v>5.0794116635110097E-2</v>
      </c>
      <c r="H2189">
        <v>5.1884295838132297E-2</v>
      </c>
      <c r="I2189">
        <v>2.3588230634730499E-2</v>
      </c>
      <c r="J2189">
        <v>7.3027350536090004E-3</v>
      </c>
      <c r="K2189">
        <v>0.109253390953809</v>
      </c>
      <c r="L2189">
        <v>1.35341604969531E-2</v>
      </c>
      <c r="M2189">
        <v>9.7342304378019703E-2</v>
      </c>
    </row>
    <row r="2190" spans="1:13" x14ac:dyDescent="0.35">
      <c r="A2190" s="1" t="s">
        <v>37</v>
      </c>
      <c r="B2190" s="1">
        <v>2077</v>
      </c>
      <c r="C2190" s="1" t="s">
        <v>44</v>
      </c>
      <c r="D2190" s="43">
        <v>84</v>
      </c>
      <c r="F2190">
        <v>2189</v>
      </c>
      <c r="G2190">
        <v>5.4632571786644497E-2</v>
      </c>
      <c r="H2190">
        <v>5.3830982217830399E-2</v>
      </c>
      <c r="I2190">
        <v>2.4128421312070599E-2</v>
      </c>
      <c r="J2190">
        <v>7.9168154103766795E-3</v>
      </c>
      <c r="K2190">
        <v>0.11327126276386899</v>
      </c>
      <c r="L2190">
        <v>1.25311939984526E-2</v>
      </c>
      <c r="M2190">
        <v>9.6146941520222198E-2</v>
      </c>
    </row>
    <row r="2191" spans="1:13" x14ac:dyDescent="0.35">
      <c r="A2191" s="1" t="s">
        <v>37</v>
      </c>
      <c r="B2191" s="1">
        <v>2078</v>
      </c>
      <c r="C2191" s="1" t="s">
        <v>44</v>
      </c>
      <c r="D2191" s="43">
        <v>85</v>
      </c>
      <c r="F2191">
        <v>2190</v>
      </c>
      <c r="G2191">
        <v>5.1237143719219301E-2</v>
      </c>
      <c r="H2191">
        <v>5.2016331330367302E-2</v>
      </c>
      <c r="I2191">
        <v>2.3558560040877301E-2</v>
      </c>
      <c r="J2191">
        <v>8.0253997104380893E-3</v>
      </c>
      <c r="K2191">
        <v>0.109265777911125</v>
      </c>
      <c r="L2191">
        <v>1.1833839346305599E-2</v>
      </c>
      <c r="M2191">
        <v>9.5664134867888898E-2</v>
      </c>
    </row>
    <row r="2192" spans="1:13" x14ac:dyDescent="0.35">
      <c r="A2192" s="1" t="s">
        <v>37</v>
      </c>
      <c r="B2192" s="1">
        <v>2079</v>
      </c>
      <c r="C2192" s="1" t="s">
        <v>44</v>
      </c>
      <c r="D2192" s="43">
        <v>86</v>
      </c>
      <c r="F2192">
        <v>2191</v>
      </c>
      <c r="G2192">
        <v>5.38214491298563E-2</v>
      </c>
      <c r="H2192">
        <v>5.3016958977507897E-2</v>
      </c>
      <c r="I2192">
        <v>2.3787127999710798E-2</v>
      </c>
      <c r="J2192">
        <v>6.8915565240957001E-3</v>
      </c>
      <c r="K2192">
        <v>0.110848237640689</v>
      </c>
      <c r="L2192">
        <v>1.23361309994507E-2</v>
      </c>
      <c r="M2192">
        <v>9.6165893733048402E-2</v>
      </c>
    </row>
    <row r="2193" spans="1:13" x14ac:dyDescent="0.35">
      <c r="A2193" s="1" t="s">
        <v>37</v>
      </c>
      <c r="B2193" s="1">
        <v>2080</v>
      </c>
      <c r="C2193" s="1" t="s">
        <v>44</v>
      </c>
      <c r="D2193" s="43">
        <v>87</v>
      </c>
      <c r="F2193">
        <v>2192</v>
      </c>
      <c r="G2193">
        <v>5.1973536477355198E-2</v>
      </c>
      <c r="H2193">
        <v>5.2899078071461401E-2</v>
      </c>
      <c r="I2193">
        <v>2.32757791523335E-2</v>
      </c>
      <c r="J2193">
        <v>8.0789250895105403E-3</v>
      </c>
      <c r="K2193">
        <v>0.11179966626176401</v>
      </c>
      <c r="L2193">
        <v>1.3226517977562999E-2</v>
      </c>
      <c r="M2193">
        <v>9.5609277308342802E-2</v>
      </c>
    </row>
    <row r="2194" spans="1:13" x14ac:dyDescent="0.35">
      <c r="A2194" s="1" t="s">
        <v>37</v>
      </c>
      <c r="B2194" s="1">
        <v>2081</v>
      </c>
      <c r="C2194" s="1" t="s">
        <v>44</v>
      </c>
      <c r="D2194" s="43">
        <v>88</v>
      </c>
      <c r="F2194">
        <v>2193</v>
      </c>
      <c r="G2194">
        <v>5.2974428738777099E-2</v>
      </c>
      <c r="H2194">
        <v>5.3216886855762202E-2</v>
      </c>
      <c r="I2194">
        <v>2.4236513272807299E-2</v>
      </c>
      <c r="J2194">
        <v>6.7377430173360302E-3</v>
      </c>
      <c r="K2194">
        <v>0.110173100043424</v>
      </c>
      <c r="L2194">
        <v>1.2843596581846301E-2</v>
      </c>
      <c r="M2194">
        <v>9.8567919246126304E-2</v>
      </c>
    </row>
    <row r="2195" spans="1:13" x14ac:dyDescent="0.35">
      <c r="A2195" s="1" t="s">
        <v>37</v>
      </c>
      <c r="B2195" s="1">
        <v>2082</v>
      </c>
      <c r="C2195" s="1" t="s">
        <v>44</v>
      </c>
      <c r="D2195" s="43">
        <v>89</v>
      </c>
      <c r="F2195">
        <v>2194</v>
      </c>
      <c r="G2195">
        <v>5.2633244394244098E-2</v>
      </c>
      <c r="H2195">
        <v>5.3201285392875899E-2</v>
      </c>
      <c r="I2195">
        <v>2.3629015906011502E-2</v>
      </c>
      <c r="J2195">
        <v>8.2781084754037799E-3</v>
      </c>
      <c r="K2195">
        <v>0.107923409464762</v>
      </c>
      <c r="L2195">
        <v>1.4043143035549901E-2</v>
      </c>
      <c r="M2195">
        <v>9.7009578081153805E-2</v>
      </c>
    </row>
    <row r="2196" spans="1:13" x14ac:dyDescent="0.35">
      <c r="A2196" s="1" t="s">
        <v>37</v>
      </c>
      <c r="B2196" s="1">
        <v>2083</v>
      </c>
      <c r="C2196" s="1" t="s">
        <v>44</v>
      </c>
      <c r="D2196" s="43">
        <v>90</v>
      </c>
      <c r="F2196">
        <v>2195</v>
      </c>
      <c r="G2196">
        <v>5.37254955341065E-2</v>
      </c>
      <c r="H2196">
        <v>5.3526823319081401E-2</v>
      </c>
      <c r="I2196">
        <v>2.436950453496E-2</v>
      </c>
      <c r="J2196">
        <v>7.8433587002731207E-3</v>
      </c>
      <c r="K2196">
        <v>0.11027162331370199</v>
      </c>
      <c r="L2196">
        <v>1.26436363071141E-2</v>
      </c>
      <c r="M2196">
        <v>9.6592106618185999E-2</v>
      </c>
    </row>
    <row r="2197" spans="1:13" x14ac:dyDescent="0.35">
      <c r="A2197" s="1" t="s">
        <v>37</v>
      </c>
      <c r="B2197" s="1">
        <v>2084</v>
      </c>
      <c r="C2197" s="1" t="s">
        <v>44</v>
      </c>
      <c r="D2197" s="43">
        <v>91</v>
      </c>
      <c r="F2197">
        <v>2196</v>
      </c>
      <c r="G2197">
        <v>5.2564977987226903E-2</v>
      </c>
      <c r="H2197">
        <v>5.2528953072977697E-2</v>
      </c>
      <c r="I2197">
        <v>2.3987960662071602E-2</v>
      </c>
      <c r="J2197">
        <v>8.4522774516868106E-3</v>
      </c>
      <c r="K2197">
        <v>0.11085230327894401</v>
      </c>
      <c r="L2197">
        <v>1.2142968803449001E-2</v>
      </c>
      <c r="M2197">
        <v>9.4627287390379095E-2</v>
      </c>
    </row>
    <row r="2198" spans="1:13" x14ac:dyDescent="0.35">
      <c r="A2198" s="1" t="s">
        <v>37</v>
      </c>
      <c r="B2198" s="1">
        <v>2085</v>
      </c>
      <c r="C2198" s="1" t="s">
        <v>44</v>
      </c>
      <c r="D2198" s="43">
        <v>92</v>
      </c>
      <c r="F2198">
        <v>2197</v>
      </c>
      <c r="G2198">
        <v>4.9971887675650098E-2</v>
      </c>
      <c r="H2198">
        <v>5.1563474913308503E-2</v>
      </c>
      <c r="I2198">
        <v>2.3594223041932399E-2</v>
      </c>
      <c r="J2198">
        <v>7.1507191116173003E-3</v>
      </c>
      <c r="K2198">
        <v>0.116926426173963</v>
      </c>
      <c r="L2198">
        <v>1.19638032354136E-2</v>
      </c>
      <c r="M2198">
        <v>9.6275250073891303E-2</v>
      </c>
    </row>
    <row r="2199" spans="1:13" x14ac:dyDescent="0.35">
      <c r="A2199" s="1" t="s">
        <v>37</v>
      </c>
      <c r="B2199" s="1">
        <v>2086</v>
      </c>
      <c r="C2199" s="1" t="s">
        <v>44</v>
      </c>
      <c r="D2199" s="43">
        <v>93</v>
      </c>
      <c r="F2199">
        <v>2198</v>
      </c>
      <c r="G2199">
        <v>5.3453069429994803E-2</v>
      </c>
      <c r="H2199">
        <v>5.3196003149443297E-2</v>
      </c>
      <c r="I2199">
        <v>2.2997433075707899E-2</v>
      </c>
      <c r="J2199">
        <v>7.1422320501782696E-3</v>
      </c>
      <c r="K2199">
        <v>0.111076316078088</v>
      </c>
      <c r="L2199">
        <v>1.25273202584176E-2</v>
      </c>
      <c r="M2199">
        <v>9.5792288798907499E-2</v>
      </c>
    </row>
    <row r="2200" spans="1:13" x14ac:dyDescent="0.35">
      <c r="A2200" s="1" t="s">
        <v>37</v>
      </c>
      <c r="B2200" s="1">
        <v>2087</v>
      </c>
      <c r="C2200" s="1" t="s">
        <v>44</v>
      </c>
      <c r="D2200" s="43">
        <v>94</v>
      </c>
      <c r="F2200">
        <v>2199</v>
      </c>
      <c r="G2200">
        <v>5.3243622048668698E-2</v>
      </c>
      <c r="H2200">
        <v>5.2981824654970998E-2</v>
      </c>
      <c r="I2200">
        <v>2.3900486985052701E-2</v>
      </c>
      <c r="J2200">
        <v>7.2996481435841903E-3</v>
      </c>
      <c r="K2200">
        <v>0.110817106045591</v>
      </c>
      <c r="L2200">
        <v>1.27146559003617E-2</v>
      </c>
      <c r="M2200">
        <v>9.5051142546747694E-2</v>
      </c>
    </row>
    <row r="2201" spans="1:13" x14ac:dyDescent="0.35">
      <c r="A2201" s="1" t="s">
        <v>37</v>
      </c>
      <c r="B2201" s="1">
        <v>2088</v>
      </c>
      <c r="C2201" s="1" t="s">
        <v>44</v>
      </c>
      <c r="D2201" s="43">
        <v>95</v>
      </c>
      <c r="F2201">
        <v>2200</v>
      </c>
      <c r="G2201">
        <v>5.4550108837442997E-2</v>
      </c>
      <c r="H2201">
        <v>5.4391364040036701E-2</v>
      </c>
      <c r="I2201">
        <v>2.3585041791505501E-2</v>
      </c>
      <c r="J2201">
        <v>7.38539540883041E-3</v>
      </c>
      <c r="K2201">
        <v>0.111981731373925</v>
      </c>
      <c r="L2201">
        <v>1.3819232053827899E-2</v>
      </c>
      <c r="M2201">
        <v>9.6356562466007503E-2</v>
      </c>
    </row>
    <row r="2202" spans="1:13" x14ac:dyDescent="0.35">
      <c r="A2202" s="1" t="s">
        <v>37</v>
      </c>
      <c r="B2202" s="1">
        <v>2089</v>
      </c>
      <c r="C2202" s="1" t="s">
        <v>44</v>
      </c>
      <c r="D2202" s="43">
        <v>96</v>
      </c>
      <c r="F2202">
        <v>2201</v>
      </c>
      <c r="G2202">
        <v>5.0815842795318401E-2</v>
      </c>
      <c r="H2202">
        <v>5.1564221593205901E-2</v>
      </c>
      <c r="I2202">
        <v>2.36472792053165E-2</v>
      </c>
      <c r="J2202">
        <v>7.1499015101725103E-3</v>
      </c>
      <c r="K2202">
        <v>0.11097152923325999</v>
      </c>
      <c r="L2202">
        <v>1.23374241957597E-2</v>
      </c>
      <c r="M2202">
        <v>9.5906119640870105E-2</v>
      </c>
    </row>
    <row r="2203" spans="1:13" x14ac:dyDescent="0.35">
      <c r="A2203" s="1" t="s">
        <v>37</v>
      </c>
      <c r="B2203" s="1">
        <v>2090</v>
      </c>
      <c r="C2203" s="1" t="s">
        <v>44</v>
      </c>
      <c r="D2203" s="43">
        <v>97</v>
      </c>
      <c r="F2203">
        <v>2202</v>
      </c>
      <c r="G2203">
        <v>5.3866626485895401E-2</v>
      </c>
      <c r="H2203">
        <v>5.3367623049982903E-2</v>
      </c>
      <c r="I2203">
        <v>2.37671223407462E-2</v>
      </c>
      <c r="J2203">
        <v>7.7150586903300799E-3</v>
      </c>
      <c r="K2203">
        <v>0.111232254275269</v>
      </c>
      <c r="L2203">
        <v>1.27409824267843E-2</v>
      </c>
      <c r="M2203">
        <v>9.6418903358449798E-2</v>
      </c>
    </row>
    <row r="2204" spans="1:13" x14ac:dyDescent="0.35">
      <c r="A2204" s="1" t="s">
        <v>37</v>
      </c>
      <c r="B2204" s="1">
        <v>2091</v>
      </c>
      <c r="C2204" s="1" t="s">
        <v>44</v>
      </c>
      <c r="D2204" s="43">
        <v>98</v>
      </c>
      <c r="F2204">
        <v>2203</v>
      </c>
      <c r="G2204">
        <v>5.3498768402475999E-2</v>
      </c>
      <c r="H2204">
        <v>5.3257872238532997E-2</v>
      </c>
      <c r="I2204">
        <v>2.31795785394837E-2</v>
      </c>
      <c r="J2204">
        <v>8.5552539793878404E-3</v>
      </c>
      <c r="K2204">
        <v>0.113227582527392</v>
      </c>
      <c r="L2204">
        <v>1.2775098985824599E-2</v>
      </c>
      <c r="M2204">
        <v>9.5104768250663899E-2</v>
      </c>
    </row>
    <row r="2205" spans="1:13" x14ac:dyDescent="0.35">
      <c r="A2205" s="1" t="s">
        <v>37</v>
      </c>
      <c r="B2205" s="1">
        <v>2092</v>
      </c>
      <c r="C2205" s="1" t="s">
        <v>44</v>
      </c>
      <c r="D2205" s="43">
        <v>99</v>
      </c>
      <c r="F2205">
        <v>2204</v>
      </c>
      <c r="G2205">
        <v>5.2171594849560202E-2</v>
      </c>
      <c r="H2205">
        <v>5.2529439819155997E-2</v>
      </c>
      <c r="I2205">
        <v>2.38647481723471E-2</v>
      </c>
      <c r="J2205">
        <v>6.8206179509202698E-3</v>
      </c>
      <c r="K2205">
        <v>0.11090230032131</v>
      </c>
      <c r="L2205">
        <v>1.3089864415722E-2</v>
      </c>
      <c r="M2205">
        <v>9.7260196324034501E-2</v>
      </c>
    </row>
    <row r="2206" spans="1:13" x14ac:dyDescent="0.35">
      <c r="A2206" s="1" t="s">
        <v>37</v>
      </c>
      <c r="B2206" s="1">
        <v>2093</v>
      </c>
      <c r="C2206" s="1" t="s">
        <v>44</v>
      </c>
      <c r="D2206" s="43">
        <v>100</v>
      </c>
      <c r="F2206">
        <v>2205</v>
      </c>
      <c r="G2206">
        <v>5.2648288380715801E-2</v>
      </c>
      <c r="H2206">
        <v>5.3104584218547003E-2</v>
      </c>
      <c r="I2206">
        <v>2.4100902344297698E-2</v>
      </c>
      <c r="J2206">
        <v>7.13904735732971E-3</v>
      </c>
      <c r="K2206">
        <v>0.110227856640709</v>
      </c>
      <c r="L2206">
        <v>1.30763938113162E-2</v>
      </c>
      <c r="M2206">
        <v>9.9692801258175603E-2</v>
      </c>
    </row>
    <row r="2207" spans="1:13" x14ac:dyDescent="0.35">
      <c r="A2207" s="1" t="s">
        <v>37</v>
      </c>
      <c r="B2207" s="1">
        <v>2094</v>
      </c>
      <c r="C2207" s="1" t="s">
        <v>44</v>
      </c>
      <c r="D2207" s="43">
        <v>101</v>
      </c>
      <c r="F2207">
        <v>2206</v>
      </c>
      <c r="G2207">
        <v>5.0581093322805103E-2</v>
      </c>
      <c r="H2207">
        <v>5.1555498486243002E-2</v>
      </c>
      <c r="I2207">
        <v>2.41220890438117E-2</v>
      </c>
      <c r="J2207">
        <v>5.4757473083836801E-3</v>
      </c>
      <c r="K2207">
        <v>0.111540572542616</v>
      </c>
      <c r="L2207">
        <v>1.28108804315242E-2</v>
      </c>
      <c r="M2207">
        <v>9.6441847838181105E-2</v>
      </c>
    </row>
    <row r="2208" spans="1:13" x14ac:dyDescent="0.35">
      <c r="A2208" s="1" t="s">
        <v>37</v>
      </c>
      <c r="B2208" s="1">
        <v>2095</v>
      </c>
      <c r="C2208" s="1" t="s">
        <v>44</v>
      </c>
      <c r="D2208" s="43">
        <v>102</v>
      </c>
      <c r="F2208">
        <v>2207</v>
      </c>
      <c r="G2208">
        <v>5.3468019885452502E-2</v>
      </c>
      <c r="H2208">
        <v>5.3232045410957697E-2</v>
      </c>
      <c r="I2208">
        <v>2.4698359646008299E-2</v>
      </c>
      <c r="J2208">
        <v>6.5521389993700397E-3</v>
      </c>
      <c r="K2208">
        <v>0.10541212843898499</v>
      </c>
      <c r="L2208">
        <v>1.2691155426317101E-2</v>
      </c>
      <c r="M2208">
        <v>9.7259049369773407E-2</v>
      </c>
    </row>
    <row r="2209" spans="1:13" x14ac:dyDescent="0.35">
      <c r="A2209" s="1" t="s">
        <v>37</v>
      </c>
      <c r="B2209" s="1">
        <v>2096</v>
      </c>
      <c r="C2209" s="1" t="s">
        <v>44</v>
      </c>
      <c r="D2209" s="43">
        <v>103</v>
      </c>
      <c r="F2209">
        <v>2208</v>
      </c>
      <c r="G2209">
        <v>5.4832629352906698E-2</v>
      </c>
      <c r="H2209">
        <v>5.3581573349133597E-2</v>
      </c>
      <c r="I2209">
        <v>2.37054040551745E-2</v>
      </c>
      <c r="J2209">
        <v>6.7884652408202097E-3</v>
      </c>
      <c r="K2209">
        <v>0.11111293457669499</v>
      </c>
      <c r="L2209">
        <v>1.2799979852930601E-2</v>
      </c>
      <c r="M2209">
        <v>9.7921743490499105E-2</v>
      </c>
    </row>
    <row r="2210" spans="1:13" x14ac:dyDescent="0.35">
      <c r="A2210" s="1" t="s">
        <v>37</v>
      </c>
      <c r="B2210" s="1">
        <v>2097</v>
      </c>
      <c r="C2210" s="1" t="s">
        <v>44</v>
      </c>
      <c r="D2210" s="43">
        <v>104</v>
      </c>
      <c r="F2210">
        <v>2209</v>
      </c>
      <c r="G2210">
        <v>5.2185114098750797E-2</v>
      </c>
      <c r="H2210">
        <v>5.3007905165408299E-2</v>
      </c>
      <c r="I2210">
        <v>2.3009641420697901E-2</v>
      </c>
      <c r="J2210">
        <v>7.5326410903666903E-3</v>
      </c>
      <c r="K2210">
        <v>0.109216051302155</v>
      </c>
      <c r="L2210">
        <v>1.34250716650362E-2</v>
      </c>
      <c r="M2210">
        <v>9.3996460464771503E-2</v>
      </c>
    </row>
    <row r="2211" spans="1:13" x14ac:dyDescent="0.35">
      <c r="A2211" s="1" t="s">
        <v>37</v>
      </c>
      <c r="B2211" s="1">
        <v>2098</v>
      </c>
      <c r="C2211" s="1" t="s">
        <v>44</v>
      </c>
      <c r="D2211" s="43">
        <v>105</v>
      </c>
      <c r="F2211">
        <v>2210</v>
      </c>
      <c r="G2211">
        <v>5.1504380188795801E-2</v>
      </c>
      <c r="H2211">
        <v>5.2401759508028098E-2</v>
      </c>
      <c r="I2211">
        <v>2.3905369054067399E-2</v>
      </c>
      <c r="J2211">
        <v>8.4040362187075002E-3</v>
      </c>
      <c r="K2211">
        <v>0.109301678555339</v>
      </c>
      <c r="L2211">
        <v>1.16883489709912E-2</v>
      </c>
      <c r="M2211">
        <v>9.74571426481953E-2</v>
      </c>
    </row>
    <row r="2212" spans="1:13" x14ac:dyDescent="0.35">
      <c r="A2212" s="1" t="s">
        <v>37</v>
      </c>
      <c r="B2212" s="1">
        <v>2099</v>
      </c>
      <c r="C2212" s="1" t="s">
        <v>44</v>
      </c>
      <c r="D2212" s="43">
        <v>106</v>
      </c>
      <c r="F2212">
        <v>2211</v>
      </c>
      <c r="G2212">
        <v>5.2729811846784401E-2</v>
      </c>
      <c r="H2212">
        <v>5.3337316047824303E-2</v>
      </c>
      <c r="I2212">
        <v>2.39804536375719E-2</v>
      </c>
      <c r="J2212">
        <v>8.6808265023578107E-3</v>
      </c>
      <c r="K2212">
        <v>0.111605095568226</v>
      </c>
      <c r="L2212">
        <v>1.2674854451952201E-2</v>
      </c>
      <c r="M2212">
        <v>9.6223856941610897E-2</v>
      </c>
    </row>
    <row r="2213" spans="1:13" x14ac:dyDescent="0.35">
      <c r="A2213" s="1" t="s">
        <v>37</v>
      </c>
      <c r="B2213" s="1">
        <v>2100</v>
      </c>
      <c r="C2213" s="1" t="s">
        <v>44</v>
      </c>
      <c r="D2213" s="43">
        <v>107</v>
      </c>
      <c r="F2213">
        <v>2212</v>
      </c>
      <c r="G2213">
        <v>5.2394592781491701E-2</v>
      </c>
      <c r="H2213">
        <v>5.2390948652216197E-2</v>
      </c>
      <c r="I2213">
        <v>2.3741465319669398E-2</v>
      </c>
      <c r="J2213">
        <v>6.4055480308975203E-3</v>
      </c>
      <c r="K2213">
        <v>0.11588360191670501</v>
      </c>
      <c r="L2213">
        <v>1.2621914839850401E-2</v>
      </c>
      <c r="M2213">
        <v>9.7184200951000999E-2</v>
      </c>
    </row>
    <row r="2214" spans="1:13" x14ac:dyDescent="0.35">
      <c r="A2214" s="1" t="s">
        <v>37</v>
      </c>
      <c r="B2214" s="1">
        <v>2101</v>
      </c>
      <c r="C2214" s="1" t="s">
        <v>44</v>
      </c>
      <c r="D2214" s="43">
        <v>108</v>
      </c>
      <c r="F2214">
        <v>2213</v>
      </c>
      <c r="G2214">
        <v>5.0842719021908803E-2</v>
      </c>
      <c r="H2214">
        <v>5.1580780641198101E-2</v>
      </c>
      <c r="I2214">
        <v>2.3487065402096999E-2</v>
      </c>
      <c r="J2214">
        <v>7.8532606306482306E-3</v>
      </c>
      <c r="K2214">
        <v>0.111245971692523</v>
      </c>
      <c r="L2214">
        <v>1.29569911044378E-2</v>
      </c>
      <c r="M2214">
        <v>9.50658971312804E-2</v>
      </c>
    </row>
    <row r="2215" spans="1:13" x14ac:dyDescent="0.35">
      <c r="A2215" s="1" t="s">
        <v>37</v>
      </c>
      <c r="B2215" s="1">
        <v>2102</v>
      </c>
      <c r="C2215" s="1" t="s">
        <v>44</v>
      </c>
      <c r="D2215" s="43">
        <v>109</v>
      </c>
      <c r="F2215">
        <v>2214</v>
      </c>
      <c r="G2215">
        <v>5.1999121000098798E-2</v>
      </c>
      <c r="H2215">
        <v>5.2637654140982003E-2</v>
      </c>
      <c r="I2215">
        <v>2.3430344747796601E-2</v>
      </c>
      <c r="J2215">
        <v>7.3744166759740701E-3</v>
      </c>
      <c r="K2215">
        <v>0.106671795544721</v>
      </c>
      <c r="L2215">
        <v>1.38356081898979E-2</v>
      </c>
      <c r="M2215">
        <v>9.6650541001695206E-2</v>
      </c>
    </row>
    <row r="2216" spans="1:13" x14ac:dyDescent="0.35">
      <c r="A2216" s="1" t="s">
        <v>37</v>
      </c>
      <c r="B2216" s="1">
        <v>2103</v>
      </c>
      <c r="C2216" s="1" t="s">
        <v>44</v>
      </c>
      <c r="D2216" s="43">
        <v>110</v>
      </c>
      <c r="F2216">
        <v>2215</v>
      </c>
      <c r="G2216">
        <v>5.1060742345771501E-2</v>
      </c>
      <c r="H2216">
        <v>5.2338997654669199E-2</v>
      </c>
      <c r="I2216">
        <v>2.3754572042491599E-2</v>
      </c>
      <c r="J2216">
        <v>8.2659631166300297E-3</v>
      </c>
      <c r="K2216">
        <v>0.11012794991611299</v>
      </c>
      <c r="L2216">
        <v>1.3219959815841601E-2</v>
      </c>
      <c r="M2216">
        <v>9.8419254997265407E-2</v>
      </c>
    </row>
    <row r="2217" spans="1:13" x14ac:dyDescent="0.35">
      <c r="A2217" s="1" t="s">
        <v>37</v>
      </c>
      <c r="B2217" s="1">
        <v>2104</v>
      </c>
      <c r="C2217" s="1" t="s">
        <v>44</v>
      </c>
      <c r="D2217" s="43">
        <v>111</v>
      </c>
      <c r="F2217">
        <v>2216</v>
      </c>
      <c r="G2217">
        <v>5.2690089798045903E-2</v>
      </c>
      <c r="H2217">
        <v>5.2756752784908302E-2</v>
      </c>
      <c r="I2217">
        <v>2.3497004059004501E-2</v>
      </c>
      <c r="J2217">
        <v>7.4829099493446396E-3</v>
      </c>
      <c r="K2217">
        <v>0.107325853192547</v>
      </c>
      <c r="L2217">
        <v>1.27300406523726E-2</v>
      </c>
      <c r="M2217">
        <v>9.6388041779298606E-2</v>
      </c>
    </row>
    <row r="2218" spans="1:13" x14ac:dyDescent="0.35">
      <c r="A2218" s="1" t="s">
        <v>37</v>
      </c>
      <c r="B2218" s="1">
        <v>2105</v>
      </c>
      <c r="C2218" s="1" t="s">
        <v>44</v>
      </c>
      <c r="D2218" s="43">
        <v>112</v>
      </c>
      <c r="F2218">
        <v>2217</v>
      </c>
      <c r="G2218">
        <v>5.21551276615305E-2</v>
      </c>
      <c r="H2218">
        <v>5.1987686969640901E-2</v>
      </c>
      <c r="I2218">
        <v>2.31559198207206E-2</v>
      </c>
      <c r="J2218">
        <v>8.5399911888639195E-3</v>
      </c>
      <c r="K2218">
        <v>0.113757302503724</v>
      </c>
      <c r="L2218">
        <v>1.37432429294135E-2</v>
      </c>
      <c r="M2218">
        <v>9.5750509957275201E-2</v>
      </c>
    </row>
    <row r="2219" spans="1:13" x14ac:dyDescent="0.35">
      <c r="A2219" s="1" t="s">
        <v>37</v>
      </c>
      <c r="B2219" s="1">
        <v>2106</v>
      </c>
      <c r="C2219" s="1" t="s">
        <v>44</v>
      </c>
      <c r="D2219" s="43">
        <v>113</v>
      </c>
      <c r="F2219">
        <v>2218</v>
      </c>
      <c r="G2219">
        <v>5.36023318904311E-2</v>
      </c>
      <c r="H2219">
        <v>5.3448043113424701E-2</v>
      </c>
      <c r="I2219">
        <v>2.41147212662269E-2</v>
      </c>
      <c r="J2219">
        <v>7.4368899937011798E-3</v>
      </c>
      <c r="K2219">
        <v>0.11462519410283301</v>
      </c>
      <c r="L2219">
        <v>1.23265572742122E-2</v>
      </c>
      <c r="M2219">
        <v>9.8775857830546598E-2</v>
      </c>
    </row>
    <row r="2220" spans="1:13" x14ac:dyDescent="0.35">
      <c r="A2220" s="1" t="s">
        <v>37</v>
      </c>
      <c r="B2220" s="1">
        <v>2107</v>
      </c>
      <c r="C2220" s="1" t="s">
        <v>44</v>
      </c>
      <c r="D2220" s="43">
        <v>114</v>
      </c>
      <c r="F2220">
        <v>2219</v>
      </c>
      <c r="G2220">
        <v>5.2226283700902799E-2</v>
      </c>
      <c r="H2220">
        <v>5.2749080112971698E-2</v>
      </c>
      <c r="I2220">
        <v>2.34366401281536E-2</v>
      </c>
      <c r="J2220">
        <v>7.9677792260802599E-3</v>
      </c>
      <c r="K2220">
        <v>0.110979492959807</v>
      </c>
      <c r="L2220">
        <v>1.21857703702255E-2</v>
      </c>
      <c r="M2220">
        <v>9.6580794447990295E-2</v>
      </c>
    </row>
    <row r="2221" spans="1:13" x14ac:dyDescent="0.35">
      <c r="A2221" s="1" t="s">
        <v>37</v>
      </c>
      <c r="B2221" s="1">
        <v>2108</v>
      </c>
      <c r="C2221" s="1" t="s">
        <v>44</v>
      </c>
      <c r="D2221" s="43">
        <v>115</v>
      </c>
      <c r="F2221">
        <v>2220</v>
      </c>
      <c r="G2221">
        <v>5.1331295163452702E-2</v>
      </c>
      <c r="H2221">
        <v>5.2219359403121203E-2</v>
      </c>
      <c r="I2221">
        <v>2.44416240880054E-2</v>
      </c>
      <c r="J2221">
        <v>8.9612972041789394E-3</v>
      </c>
      <c r="K2221">
        <v>0.109331851194424</v>
      </c>
      <c r="L2221">
        <v>1.2001057368270901E-2</v>
      </c>
      <c r="M2221">
        <v>9.6854660153215394E-2</v>
      </c>
    </row>
    <row r="2222" spans="1:13" x14ac:dyDescent="0.35">
      <c r="A2222" s="1" t="s">
        <v>37</v>
      </c>
      <c r="B2222" s="1">
        <v>2109</v>
      </c>
      <c r="C2222" s="1" t="s">
        <v>44</v>
      </c>
      <c r="D2222" s="43">
        <v>116</v>
      </c>
      <c r="F2222">
        <v>2221</v>
      </c>
      <c r="G2222">
        <v>5.39728543333187E-2</v>
      </c>
      <c r="H2222">
        <v>5.3820164325268302E-2</v>
      </c>
      <c r="I2222">
        <v>2.31160301239299E-2</v>
      </c>
      <c r="J2222">
        <v>7.8456182934005404E-3</v>
      </c>
      <c r="K2222">
        <v>0.11127992214957901</v>
      </c>
      <c r="L2222">
        <v>1.4330725787077401E-2</v>
      </c>
      <c r="M2222">
        <v>9.5510260523389207E-2</v>
      </c>
    </row>
    <row r="2223" spans="1:13" x14ac:dyDescent="0.35">
      <c r="A2223" s="1" t="s">
        <v>37</v>
      </c>
      <c r="B2223" s="1">
        <v>2110</v>
      </c>
      <c r="C2223" s="1" t="s">
        <v>44</v>
      </c>
      <c r="D2223" s="43">
        <v>117</v>
      </c>
      <c r="F2223">
        <v>2222</v>
      </c>
      <c r="G2223">
        <v>5.1427497701682298E-2</v>
      </c>
      <c r="H2223">
        <v>5.2301244905548799E-2</v>
      </c>
      <c r="I2223">
        <v>2.33448015244219E-2</v>
      </c>
      <c r="J2223">
        <v>6.7729310023755002E-3</v>
      </c>
      <c r="K2223">
        <v>0.109298685338937</v>
      </c>
      <c r="L2223">
        <v>1.2941326728322201E-2</v>
      </c>
      <c r="M2223">
        <v>9.4119756504828206E-2</v>
      </c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9D4B-7BD6-45FC-A74D-1CB22B9F1A7C}">
  <dimension ref="A1:M2223"/>
  <sheetViews>
    <sheetView workbookViewId="0">
      <selection activeCell="K5" sqref="K5"/>
    </sheetView>
  </sheetViews>
  <sheetFormatPr defaultRowHeight="14.5" x14ac:dyDescent="0.35"/>
  <cols>
    <col min="1" max="1" width="11.7265625" customWidth="1"/>
    <col min="5" max="5" width="2.453125" customWidth="1"/>
  </cols>
  <sheetData>
    <row r="1" spans="1:13" x14ac:dyDescent="0.35">
      <c r="A1" s="41" t="s">
        <v>53</v>
      </c>
      <c r="B1" s="41" t="s">
        <v>38</v>
      </c>
      <c r="C1" s="41" t="s">
        <v>39</v>
      </c>
      <c r="D1" s="41" t="s">
        <v>40</v>
      </c>
      <c r="E1" s="41"/>
      <c r="F1" t="s">
        <v>46</v>
      </c>
      <c r="G1" t="s">
        <v>47</v>
      </c>
      <c r="H1" t="s">
        <v>41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</row>
    <row r="2" spans="1:13" x14ac:dyDescent="0.35">
      <c r="A2" s="1" t="s">
        <v>4</v>
      </c>
      <c r="B2" s="1">
        <v>1</v>
      </c>
      <c r="C2" s="1" t="s">
        <v>43</v>
      </c>
      <c r="D2" s="43">
        <v>17</v>
      </c>
      <c r="E2" s="59"/>
      <c r="F2">
        <v>1</v>
      </c>
      <c r="G2" s="115">
        <v>1.7302630534448899E-14</v>
      </c>
      <c r="H2" s="115">
        <v>3.15760352090123E-13</v>
      </c>
      <c r="I2" s="115">
        <v>1.8775374458710599E-11</v>
      </c>
      <c r="J2" s="115">
        <v>-6.8947500320375798E-11</v>
      </c>
      <c r="K2" s="115">
        <v>6.0041847805282499E-11</v>
      </c>
      <c r="L2" s="115">
        <v>-4.1378918406149499E-11</v>
      </c>
      <c r="M2" s="115">
        <v>4.00451873072174E-11</v>
      </c>
    </row>
    <row r="3" spans="1:13" x14ac:dyDescent="0.35">
      <c r="A3" s="1" t="s">
        <v>4</v>
      </c>
      <c r="B3" s="1">
        <v>2</v>
      </c>
      <c r="C3" s="1" t="s">
        <v>43</v>
      </c>
      <c r="D3" s="43">
        <v>18</v>
      </c>
      <c r="E3" s="59"/>
      <c r="F3">
        <v>2</v>
      </c>
      <c r="G3" s="115">
        <v>-9.6583864159014304E-13</v>
      </c>
      <c r="H3" s="115">
        <v>-1.13381919403105E-12</v>
      </c>
      <c r="I3" s="115">
        <v>1.88809145860143E-11</v>
      </c>
      <c r="J3" s="115">
        <v>-6.8929219342135197E-11</v>
      </c>
      <c r="K3" s="115">
        <v>6.7118245854228603E-11</v>
      </c>
      <c r="L3" s="115">
        <v>-4.4993865350162E-11</v>
      </c>
      <c r="M3" s="115">
        <v>3.8287542642728998E-11</v>
      </c>
    </row>
    <row r="4" spans="1:13" x14ac:dyDescent="0.35">
      <c r="A4" s="1" t="s">
        <v>4</v>
      </c>
      <c r="B4" s="1">
        <v>3</v>
      </c>
      <c r="C4" s="1" t="s">
        <v>43</v>
      </c>
      <c r="D4" s="43">
        <v>19</v>
      </c>
      <c r="E4" s="59"/>
      <c r="F4">
        <v>3</v>
      </c>
      <c r="G4" s="115">
        <v>5.8460625457617896E-13</v>
      </c>
      <c r="H4" s="115">
        <v>8.3398532996516202E-13</v>
      </c>
      <c r="I4" s="115">
        <v>1.81796179236911E-11</v>
      </c>
      <c r="J4" s="115">
        <v>-6.7313831257356303E-11</v>
      </c>
      <c r="K4" s="115">
        <v>6.9015333360710005E-11</v>
      </c>
      <c r="L4" s="115">
        <v>-3.6986119814864102E-11</v>
      </c>
      <c r="M4" s="115">
        <v>4.1389755886236403E-11</v>
      </c>
    </row>
    <row r="5" spans="1:13" x14ac:dyDescent="0.35">
      <c r="A5" s="1" t="s">
        <v>4</v>
      </c>
      <c r="B5" s="1">
        <v>4</v>
      </c>
      <c r="C5" s="1" t="s">
        <v>43</v>
      </c>
      <c r="D5" s="43">
        <v>20</v>
      </c>
      <c r="E5" s="59"/>
      <c r="F5">
        <v>4</v>
      </c>
      <c r="G5" s="115">
        <v>-1.335320278219E-13</v>
      </c>
      <c r="H5" s="115">
        <v>-4.7713656350086598E-13</v>
      </c>
      <c r="I5" s="115">
        <v>1.9107415877796101E-11</v>
      </c>
      <c r="J5" s="115">
        <v>-6.3379376793173195E-11</v>
      </c>
      <c r="K5" s="115">
        <v>6.1916063525087597E-11</v>
      </c>
      <c r="L5" s="115">
        <v>-4.4158156552161103E-11</v>
      </c>
      <c r="M5" s="115">
        <v>4.1583782961567398E-11</v>
      </c>
    </row>
    <row r="6" spans="1:13" x14ac:dyDescent="0.35">
      <c r="A6" s="1" t="s">
        <v>4</v>
      </c>
      <c r="B6" s="1">
        <v>5</v>
      </c>
      <c r="C6" s="1" t="s">
        <v>43</v>
      </c>
      <c r="D6" s="43">
        <v>21</v>
      </c>
      <c r="E6" s="59"/>
      <c r="F6">
        <v>5</v>
      </c>
      <c r="G6" s="115">
        <v>-8.45597236460362E-14</v>
      </c>
      <c r="H6" s="115">
        <v>3.8543837140413298E-13</v>
      </c>
      <c r="I6" s="115">
        <v>1.9596849170057101E-11</v>
      </c>
      <c r="J6" s="115">
        <v>-7.0585194980614102E-11</v>
      </c>
      <c r="K6" s="115">
        <v>6.89329707708824E-11</v>
      </c>
      <c r="L6" s="115">
        <v>-3.6996759693545402E-11</v>
      </c>
      <c r="M6" s="115">
        <v>4.5564491327687403E-11</v>
      </c>
    </row>
    <row r="7" spans="1:13" x14ac:dyDescent="0.35">
      <c r="A7" s="1" t="s">
        <v>4</v>
      </c>
      <c r="B7" s="1">
        <v>6</v>
      </c>
      <c r="C7" s="1" t="s">
        <v>43</v>
      </c>
      <c r="D7" s="43">
        <v>22</v>
      </c>
      <c r="E7" s="59"/>
      <c r="F7">
        <v>6</v>
      </c>
      <c r="G7" s="115">
        <v>1.70587179352487E-13</v>
      </c>
      <c r="H7" s="115">
        <v>3.7133391271409598E-14</v>
      </c>
      <c r="I7" s="115">
        <v>1.8615260038184899E-11</v>
      </c>
      <c r="J7" s="115">
        <v>-7.16041462337252E-11</v>
      </c>
      <c r="K7" s="115">
        <v>7.3488476554934905E-11</v>
      </c>
      <c r="L7" s="115">
        <v>-3.8598162203141199E-11</v>
      </c>
      <c r="M7" s="115">
        <v>4.0916757199492998E-11</v>
      </c>
    </row>
    <row r="8" spans="1:13" x14ac:dyDescent="0.35">
      <c r="A8" s="1" t="s">
        <v>4</v>
      </c>
      <c r="B8" s="1">
        <v>7</v>
      </c>
      <c r="C8" s="1" t="s">
        <v>43</v>
      </c>
      <c r="D8" s="43">
        <v>23</v>
      </c>
      <c r="E8" s="59"/>
      <c r="F8">
        <v>7</v>
      </c>
      <c r="G8" s="115">
        <v>2.7948878015354999E-13</v>
      </c>
      <c r="H8" s="115">
        <v>-7.5500694730924497E-13</v>
      </c>
      <c r="I8" s="115">
        <v>1.9571884539945801E-11</v>
      </c>
      <c r="J8" s="115">
        <v>-7.1074891538209595E-11</v>
      </c>
      <c r="K8" s="115">
        <v>7.4129297500412199E-11</v>
      </c>
      <c r="L8" s="115">
        <v>-4.5863835043693497E-11</v>
      </c>
      <c r="M8" s="115">
        <v>4.0997500291558999E-11</v>
      </c>
    </row>
    <row r="9" spans="1:13" x14ac:dyDescent="0.35">
      <c r="A9" s="1" t="s">
        <v>4</v>
      </c>
      <c r="B9" s="1">
        <v>8</v>
      </c>
      <c r="C9" s="1" t="s">
        <v>43</v>
      </c>
      <c r="D9" s="43">
        <v>24</v>
      </c>
      <c r="E9" s="59"/>
      <c r="F9">
        <v>8</v>
      </c>
      <c r="G9" s="115">
        <v>-8.4560669748180199E-13</v>
      </c>
      <c r="H9" s="115">
        <v>-9.7469163054181797E-13</v>
      </c>
      <c r="I9" s="115">
        <v>1.8793608328470099E-11</v>
      </c>
      <c r="J9" s="115">
        <v>-7.6987089084027505E-11</v>
      </c>
      <c r="K9" s="115">
        <v>7.6082810329406097E-11</v>
      </c>
      <c r="L9" s="115">
        <v>-4.0517979249241399E-11</v>
      </c>
      <c r="M9" s="115">
        <v>3.8233559046377703E-11</v>
      </c>
    </row>
    <row r="10" spans="1:13" x14ac:dyDescent="0.35">
      <c r="A10" s="1" t="s">
        <v>4</v>
      </c>
      <c r="B10" s="1">
        <v>9</v>
      </c>
      <c r="C10" s="1" t="s">
        <v>43</v>
      </c>
      <c r="D10" s="43">
        <v>25</v>
      </c>
      <c r="E10" s="59"/>
      <c r="F10">
        <v>9</v>
      </c>
      <c r="G10" s="115">
        <v>-2.4844647499620499E-13</v>
      </c>
      <c r="H10" s="115">
        <v>-4.5257212792428599E-13</v>
      </c>
      <c r="I10" s="115">
        <v>2.2530554862489801E-11</v>
      </c>
      <c r="J10" s="115">
        <v>-7.4625100534591495E-11</v>
      </c>
      <c r="K10" s="115">
        <v>8.4453571599927502E-11</v>
      </c>
      <c r="L10" s="115">
        <v>-4.6634540995545299E-11</v>
      </c>
      <c r="M10" s="115">
        <v>4.5662375630971699E-11</v>
      </c>
    </row>
    <row r="11" spans="1:13" x14ac:dyDescent="0.35">
      <c r="A11" s="1" t="s">
        <v>4</v>
      </c>
      <c r="B11" s="1">
        <v>10</v>
      </c>
      <c r="C11" s="1" t="s">
        <v>43</v>
      </c>
      <c r="D11" s="43">
        <v>26</v>
      </c>
      <c r="E11" s="59"/>
      <c r="F11">
        <v>10</v>
      </c>
      <c r="G11" s="115">
        <v>1.6058555259668701E-13</v>
      </c>
      <c r="H11" s="115">
        <v>-9.6569363523432199E-13</v>
      </c>
      <c r="I11" s="115">
        <v>2.3238494289106699E-11</v>
      </c>
      <c r="J11" s="115">
        <v>-8.2654330844207905E-11</v>
      </c>
      <c r="K11" s="115">
        <v>7.5780153279737103E-11</v>
      </c>
      <c r="L11" s="115">
        <v>-5.1069409111530997E-11</v>
      </c>
      <c r="M11" s="115">
        <v>4.7165709842044397E-11</v>
      </c>
    </row>
    <row r="12" spans="1:13" x14ac:dyDescent="0.35">
      <c r="A12" s="1" t="s">
        <v>4</v>
      </c>
      <c r="B12" s="1">
        <v>11</v>
      </c>
      <c r="C12" s="1" t="s">
        <v>43</v>
      </c>
      <c r="D12" s="43">
        <v>27</v>
      </c>
      <c r="E12" s="59"/>
      <c r="F12">
        <v>11</v>
      </c>
      <c r="G12" s="115">
        <v>8.6415982191050398E-15</v>
      </c>
      <c r="H12" s="115">
        <v>-5.55921198764413E-14</v>
      </c>
      <c r="I12" s="115">
        <v>2.2001057481538199E-11</v>
      </c>
      <c r="J12" s="115">
        <v>-6.8968836816356394E-11</v>
      </c>
      <c r="K12" s="115">
        <v>7.3490487142560197E-11</v>
      </c>
      <c r="L12" s="115">
        <v>-4.4899187135406801E-11</v>
      </c>
      <c r="M12" s="115">
        <v>4.5826793833230103E-11</v>
      </c>
    </row>
    <row r="13" spans="1:13" x14ac:dyDescent="0.35">
      <c r="A13" s="1" t="s">
        <v>4</v>
      </c>
      <c r="B13" s="1">
        <v>12</v>
      </c>
      <c r="C13" s="1" t="s">
        <v>43</v>
      </c>
      <c r="D13" s="43">
        <v>28</v>
      </c>
      <c r="E13" s="59"/>
      <c r="F13">
        <v>12</v>
      </c>
      <c r="G13" s="115">
        <v>-5.7495212201269099E-14</v>
      </c>
      <c r="H13" s="115">
        <v>6.6938793410924395E-13</v>
      </c>
      <c r="I13" s="115">
        <v>2.2188701246213401E-11</v>
      </c>
      <c r="J13" s="115">
        <v>-7.3423950838220898E-11</v>
      </c>
      <c r="K13" s="115">
        <v>8.0316746775474401E-11</v>
      </c>
      <c r="L13" s="115">
        <v>-4.5654736716976999E-11</v>
      </c>
      <c r="M13" s="115">
        <v>4.6019334105216698E-11</v>
      </c>
    </row>
    <row r="14" spans="1:13" x14ac:dyDescent="0.35">
      <c r="A14" s="1" t="s">
        <v>4</v>
      </c>
      <c r="B14" s="1">
        <v>13</v>
      </c>
      <c r="C14" s="1" t="s">
        <v>43</v>
      </c>
      <c r="D14" s="43">
        <v>29</v>
      </c>
      <c r="E14" s="59"/>
      <c r="F14">
        <v>13</v>
      </c>
      <c r="G14" s="115">
        <v>-9.5525346276196601E-14</v>
      </c>
      <c r="H14" s="115">
        <v>-2.9216329685308201E-13</v>
      </c>
      <c r="I14" s="115">
        <v>2.30856474424944E-11</v>
      </c>
      <c r="J14" s="115">
        <v>-7.4908012980245104E-11</v>
      </c>
      <c r="K14" s="115">
        <v>8.99074203846657E-11</v>
      </c>
      <c r="L14" s="115">
        <v>-4.7102585832254503E-11</v>
      </c>
      <c r="M14" s="115">
        <v>4.9718587733226397E-11</v>
      </c>
    </row>
    <row r="15" spans="1:13" x14ac:dyDescent="0.35">
      <c r="A15" s="1" t="s">
        <v>4</v>
      </c>
      <c r="B15" s="1">
        <v>14</v>
      </c>
      <c r="C15" s="1" t="s">
        <v>43</v>
      </c>
      <c r="D15" s="43">
        <v>30</v>
      </c>
      <c r="E15" s="59"/>
      <c r="F15">
        <v>14</v>
      </c>
      <c r="G15" s="115">
        <v>-5.8614314459599005E-13</v>
      </c>
      <c r="H15" s="115">
        <v>-4.4733261514648199E-13</v>
      </c>
      <c r="I15" s="115">
        <v>2.0792344576948101E-11</v>
      </c>
      <c r="J15" s="115">
        <v>-6.6119639234866902E-11</v>
      </c>
      <c r="K15" s="115">
        <v>6.0683942522098494E-11</v>
      </c>
      <c r="L15" s="115">
        <v>-4.0347291714538202E-11</v>
      </c>
      <c r="M15" s="115">
        <v>4.4683110734609602E-11</v>
      </c>
    </row>
    <row r="16" spans="1:13" x14ac:dyDescent="0.35">
      <c r="A16" s="1" t="s">
        <v>4</v>
      </c>
      <c r="B16" s="1">
        <v>15</v>
      </c>
      <c r="C16" s="1" t="s">
        <v>43</v>
      </c>
      <c r="D16" s="43">
        <v>31</v>
      </c>
      <c r="E16" s="59"/>
      <c r="F16">
        <v>15</v>
      </c>
      <c r="G16" s="115">
        <v>4.5580108530482902E-13</v>
      </c>
      <c r="H16" s="115">
        <v>6.5832444519315502E-13</v>
      </c>
      <c r="I16" s="115">
        <v>2.09915588223352E-11</v>
      </c>
      <c r="J16" s="115">
        <v>-5.8124145541547997E-11</v>
      </c>
      <c r="K16" s="115">
        <v>6.9665200660572206E-11</v>
      </c>
      <c r="L16" s="115">
        <v>-4.1481084124624098E-11</v>
      </c>
      <c r="M16" s="115">
        <v>4.5358648601771298E-11</v>
      </c>
    </row>
    <row r="17" spans="1:13" x14ac:dyDescent="0.35">
      <c r="A17" s="1" t="s">
        <v>4</v>
      </c>
      <c r="B17" s="1">
        <v>16</v>
      </c>
      <c r="C17" s="1" t="s">
        <v>43</v>
      </c>
      <c r="D17" s="43">
        <v>32</v>
      </c>
      <c r="E17" s="59"/>
      <c r="F17">
        <v>16</v>
      </c>
      <c r="G17" s="115">
        <v>1.6231826572588199E-12</v>
      </c>
      <c r="H17" s="115">
        <v>9.2165779424295993E-13</v>
      </c>
      <c r="I17" s="115">
        <v>2.09553552260519E-11</v>
      </c>
      <c r="J17" s="115">
        <v>-6.5646108223505096E-11</v>
      </c>
      <c r="K17" s="115">
        <v>5.8240925148130995E-11</v>
      </c>
      <c r="L17" s="115">
        <v>-3.9299525984087197E-11</v>
      </c>
      <c r="M17" s="115">
        <v>3.9264540137145E-11</v>
      </c>
    </row>
    <row r="18" spans="1:13" x14ac:dyDescent="0.35">
      <c r="A18" s="1" t="s">
        <v>4</v>
      </c>
      <c r="B18" s="1">
        <v>17</v>
      </c>
      <c r="C18" s="1" t="s">
        <v>43</v>
      </c>
      <c r="D18" s="43">
        <v>33</v>
      </c>
      <c r="E18" s="59"/>
      <c r="F18">
        <v>17</v>
      </c>
      <c r="G18" s="115">
        <v>-1.2332635696511499E-13</v>
      </c>
      <c r="H18" s="115">
        <v>7.6299816263450306E-14</v>
      </c>
      <c r="I18" s="115">
        <v>2.1148058442664199E-11</v>
      </c>
      <c r="J18" s="115">
        <v>-6.6474772856543798E-11</v>
      </c>
      <c r="K18" s="115">
        <v>6.4767325850381594E-11</v>
      </c>
      <c r="L18" s="115">
        <v>-4.3295111368490697E-11</v>
      </c>
      <c r="M18" s="115">
        <v>4.20786828119186E-11</v>
      </c>
    </row>
    <row r="19" spans="1:13" x14ac:dyDescent="0.35">
      <c r="A19" s="1" t="s">
        <v>4</v>
      </c>
      <c r="B19" s="1">
        <v>18</v>
      </c>
      <c r="C19" s="1" t="s">
        <v>43</v>
      </c>
      <c r="D19" s="43">
        <v>34</v>
      </c>
      <c r="E19" s="59"/>
      <c r="F19">
        <v>18</v>
      </c>
      <c r="G19" s="115">
        <v>1.3459651576183801E-12</v>
      </c>
      <c r="H19" s="115">
        <v>1.4906315153686401E-12</v>
      </c>
      <c r="I19" s="115">
        <v>2.1392604412981298E-11</v>
      </c>
      <c r="J19" s="115">
        <v>-6.9514784556314902E-11</v>
      </c>
      <c r="K19" s="115">
        <v>6.4173549370424296E-11</v>
      </c>
      <c r="L19" s="115">
        <v>-3.8680625070205799E-11</v>
      </c>
      <c r="M19" s="115">
        <v>4.71773269333576E-11</v>
      </c>
    </row>
    <row r="20" spans="1:13" x14ac:dyDescent="0.35">
      <c r="A20" s="1" t="s">
        <v>4</v>
      </c>
      <c r="B20" s="1">
        <v>19</v>
      </c>
      <c r="C20" s="1" t="s">
        <v>43</v>
      </c>
      <c r="D20" s="43">
        <v>35</v>
      </c>
      <c r="E20" s="59"/>
      <c r="F20">
        <v>19</v>
      </c>
      <c r="G20">
        <v>0.20267531840837399</v>
      </c>
      <c r="H20">
        <v>0.201934716042663</v>
      </c>
      <c r="I20">
        <v>4.5864580215326398E-2</v>
      </c>
      <c r="J20">
        <v>9.6911461886144204E-2</v>
      </c>
      <c r="K20">
        <v>0.31664571516914303</v>
      </c>
      <c r="L20">
        <v>0.119359233541943</v>
      </c>
      <c r="M20">
        <v>0.287641668957479</v>
      </c>
    </row>
    <row r="21" spans="1:13" x14ac:dyDescent="0.35">
      <c r="A21" s="1" t="s">
        <v>4</v>
      </c>
      <c r="B21" s="1">
        <v>20</v>
      </c>
      <c r="C21" s="1" t="s">
        <v>43</v>
      </c>
      <c r="D21" s="43">
        <v>36</v>
      </c>
      <c r="E21" s="59"/>
      <c r="F21">
        <v>20</v>
      </c>
      <c r="G21">
        <v>0.20381674580114401</v>
      </c>
      <c r="H21">
        <v>0.20293801707415801</v>
      </c>
      <c r="I21">
        <v>4.5849601844672003E-2</v>
      </c>
      <c r="J21">
        <v>8.5407757191875794E-2</v>
      </c>
      <c r="K21">
        <v>0.32106412745634999</v>
      </c>
      <c r="L21">
        <v>0.119612787175206</v>
      </c>
      <c r="M21">
        <v>0.28865383929757499</v>
      </c>
    </row>
    <row r="22" spans="1:13" x14ac:dyDescent="0.35">
      <c r="A22" s="1" t="s">
        <v>4</v>
      </c>
      <c r="B22" s="1">
        <v>21</v>
      </c>
      <c r="C22" s="1" t="s">
        <v>43</v>
      </c>
      <c r="D22" s="43">
        <v>37</v>
      </c>
      <c r="E22" s="59"/>
      <c r="F22">
        <v>21</v>
      </c>
      <c r="G22">
        <v>0.20222622202905699</v>
      </c>
      <c r="H22">
        <v>0.20316927208423399</v>
      </c>
      <c r="I22">
        <v>4.4510057618871002E-2</v>
      </c>
      <c r="J22">
        <v>9.9231062495805197E-2</v>
      </c>
      <c r="K22">
        <v>0.333659321504087</v>
      </c>
      <c r="L22">
        <v>0.118847201165642</v>
      </c>
      <c r="M22">
        <v>0.28940946557027802</v>
      </c>
    </row>
    <row r="23" spans="1:13" x14ac:dyDescent="0.35">
      <c r="A23" s="1" t="s">
        <v>4</v>
      </c>
      <c r="B23" s="1">
        <v>22</v>
      </c>
      <c r="C23" s="1" t="s">
        <v>43</v>
      </c>
      <c r="D23" s="43">
        <v>38</v>
      </c>
      <c r="E23" s="59"/>
      <c r="F23">
        <v>22</v>
      </c>
      <c r="G23">
        <v>0.205433217494596</v>
      </c>
      <c r="H23">
        <v>0.204306695307339</v>
      </c>
      <c r="I23">
        <v>4.50893102084945E-2</v>
      </c>
      <c r="J23">
        <v>9.7441343764464006E-2</v>
      </c>
      <c r="K23">
        <v>0.31278943974644302</v>
      </c>
      <c r="L23">
        <v>0.12133353813301399</v>
      </c>
      <c r="M23">
        <v>0.28764841809005398</v>
      </c>
    </row>
    <row r="24" spans="1:13" x14ac:dyDescent="0.35">
      <c r="A24" s="1" t="s">
        <v>4</v>
      </c>
      <c r="B24" s="1">
        <v>23</v>
      </c>
      <c r="C24" s="1" t="s">
        <v>43</v>
      </c>
      <c r="D24" s="43">
        <v>39</v>
      </c>
      <c r="E24" s="59"/>
      <c r="F24">
        <v>23</v>
      </c>
      <c r="G24">
        <v>0.20483990702173799</v>
      </c>
      <c r="H24">
        <v>0.20463995966272699</v>
      </c>
      <c r="I24">
        <v>4.4468267368942403E-2</v>
      </c>
      <c r="J24">
        <v>9.6492382571180493E-2</v>
      </c>
      <c r="K24">
        <v>0.31895792845389997</v>
      </c>
      <c r="L24">
        <v>0.11998608252981501</v>
      </c>
      <c r="M24">
        <v>0.28997746451789602</v>
      </c>
    </row>
    <row r="25" spans="1:13" x14ac:dyDescent="0.35">
      <c r="A25" s="1" t="s">
        <v>4</v>
      </c>
      <c r="B25" s="1">
        <v>24</v>
      </c>
      <c r="C25" s="1" t="s">
        <v>43</v>
      </c>
      <c r="D25" s="43">
        <v>40</v>
      </c>
      <c r="E25" s="59"/>
      <c r="F25">
        <v>24</v>
      </c>
      <c r="G25">
        <v>0.20588442812810601</v>
      </c>
      <c r="H25">
        <v>0.20711016832597801</v>
      </c>
      <c r="I25">
        <v>4.7352537773460698E-2</v>
      </c>
      <c r="J25">
        <v>9.2422729730155403E-2</v>
      </c>
      <c r="K25">
        <v>0.31940366249184798</v>
      </c>
      <c r="L25">
        <v>0.11842787282561799</v>
      </c>
      <c r="M25">
        <v>0.29574967156066601</v>
      </c>
    </row>
    <row r="26" spans="1:13" x14ac:dyDescent="0.35">
      <c r="A26" s="1" t="s">
        <v>4</v>
      </c>
      <c r="B26" s="1">
        <v>25</v>
      </c>
      <c r="C26" s="1" t="s">
        <v>43</v>
      </c>
      <c r="D26" s="43">
        <v>41</v>
      </c>
      <c r="E26" s="59"/>
      <c r="F26">
        <v>25</v>
      </c>
      <c r="G26">
        <v>0.208235416594933</v>
      </c>
      <c r="H26">
        <v>0.208636407726592</v>
      </c>
      <c r="I26">
        <v>4.6665646966838101E-2</v>
      </c>
      <c r="J26">
        <v>9.9984773101562202E-2</v>
      </c>
      <c r="K26">
        <v>0.32649125327626299</v>
      </c>
      <c r="L26">
        <v>0.12140534617744</v>
      </c>
      <c r="M26">
        <v>0.29280463421126501</v>
      </c>
    </row>
    <row r="27" spans="1:13" x14ac:dyDescent="0.35">
      <c r="A27" s="1" t="s">
        <v>4</v>
      </c>
      <c r="B27" s="1">
        <v>26</v>
      </c>
      <c r="C27" s="1" t="s">
        <v>43</v>
      </c>
      <c r="D27" s="43">
        <v>42</v>
      </c>
      <c r="E27" s="59"/>
      <c r="F27">
        <v>26</v>
      </c>
      <c r="G27">
        <v>0.208072109445958</v>
      </c>
      <c r="H27">
        <v>0.206291901134463</v>
      </c>
      <c r="I27">
        <v>4.6175706999062899E-2</v>
      </c>
      <c r="J27">
        <v>9.0458901205080502E-2</v>
      </c>
      <c r="K27">
        <v>0.32350371468585698</v>
      </c>
      <c r="L27">
        <v>0.120520455672476</v>
      </c>
      <c r="M27">
        <v>0.29097195192759401</v>
      </c>
    </row>
    <row r="28" spans="1:13" x14ac:dyDescent="0.35">
      <c r="A28" s="1" t="s">
        <v>4</v>
      </c>
      <c r="B28" s="1">
        <v>27</v>
      </c>
      <c r="C28" s="1" t="s">
        <v>43</v>
      </c>
      <c r="D28" s="43">
        <v>43</v>
      </c>
      <c r="E28" s="59"/>
      <c r="F28">
        <v>27</v>
      </c>
      <c r="G28">
        <v>0.204970036303671</v>
      </c>
      <c r="H28">
        <v>0.204812160875945</v>
      </c>
      <c r="I28">
        <v>4.62002130277714E-2</v>
      </c>
      <c r="J28">
        <v>0.101919383153565</v>
      </c>
      <c r="K28">
        <v>0.32270349133466197</v>
      </c>
      <c r="L28">
        <v>0.11961055091968401</v>
      </c>
      <c r="M28">
        <v>0.29005406177299298</v>
      </c>
    </row>
    <row r="29" spans="1:13" x14ac:dyDescent="0.35">
      <c r="A29" s="1" t="s">
        <v>4</v>
      </c>
      <c r="B29" s="1">
        <v>28</v>
      </c>
      <c r="C29" s="1" t="s">
        <v>43</v>
      </c>
      <c r="D29" s="43">
        <v>44</v>
      </c>
      <c r="E29" s="59"/>
      <c r="F29">
        <v>28</v>
      </c>
      <c r="G29">
        <v>0.20584494049614799</v>
      </c>
      <c r="H29">
        <v>0.20755251316901999</v>
      </c>
      <c r="I29">
        <v>4.6340963864132702E-2</v>
      </c>
      <c r="J29">
        <v>8.6049005052929603E-2</v>
      </c>
      <c r="K29">
        <v>0.32007972203964902</v>
      </c>
      <c r="L29">
        <v>0.12291513081474501</v>
      </c>
      <c r="M29">
        <v>0.29320977247012298</v>
      </c>
    </row>
    <row r="30" spans="1:13" x14ac:dyDescent="0.35">
      <c r="A30" s="1" t="s">
        <v>4</v>
      </c>
      <c r="B30" s="1">
        <v>29</v>
      </c>
      <c r="C30" s="1" t="s">
        <v>43</v>
      </c>
      <c r="D30" s="43">
        <v>45</v>
      </c>
      <c r="E30" s="59"/>
      <c r="F30">
        <v>29</v>
      </c>
      <c r="G30">
        <v>0.22811444452244101</v>
      </c>
      <c r="H30">
        <v>0.22232089394454299</v>
      </c>
      <c r="I30">
        <v>5.5364615725763497E-2</v>
      </c>
      <c r="J30">
        <v>8.6815118390756105E-2</v>
      </c>
      <c r="K30">
        <v>0.35188592986287198</v>
      </c>
      <c r="L30">
        <v>0.11404665050174501</v>
      </c>
      <c r="M30">
        <v>0.31491787685849199</v>
      </c>
    </row>
    <row r="31" spans="1:13" x14ac:dyDescent="0.35">
      <c r="A31" s="1" t="s">
        <v>4</v>
      </c>
      <c r="B31" s="1">
        <v>30</v>
      </c>
      <c r="C31" s="1" t="s">
        <v>43</v>
      </c>
      <c r="D31" s="43">
        <v>46</v>
      </c>
      <c r="E31" s="59"/>
      <c r="F31">
        <v>30</v>
      </c>
      <c r="G31">
        <v>0.22500119625673501</v>
      </c>
      <c r="H31">
        <v>0.222424678598133</v>
      </c>
      <c r="I31">
        <v>5.4955342740959097E-2</v>
      </c>
      <c r="J31">
        <v>9.7784298577420006E-2</v>
      </c>
      <c r="K31">
        <v>0.35431696783074101</v>
      </c>
      <c r="L31">
        <v>0.116722639944195</v>
      </c>
      <c r="M31">
        <v>0.320811662918011</v>
      </c>
    </row>
    <row r="32" spans="1:13" x14ac:dyDescent="0.35">
      <c r="A32" s="1" t="s">
        <v>4</v>
      </c>
      <c r="B32" s="1">
        <v>31</v>
      </c>
      <c r="C32" s="1" t="s">
        <v>43</v>
      </c>
      <c r="D32" s="43">
        <v>47</v>
      </c>
      <c r="E32" s="59"/>
      <c r="F32">
        <v>31</v>
      </c>
      <c r="G32">
        <v>0.22612575699315501</v>
      </c>
      <c r="H32">
        <v>0.22198327292707401</v>
      </c>
      <c r="I32">
        <v>5.5024733854383501E-2</v>
      </c>
      <c r="J32">
        <v>8.9087520756597399E-2</v>
      </c>
      <c r="K32">
        <v>0.33971964103061397</v>
      </c>
      <c r="L32">
        <v>0.11196959301948101</v>
      </c>
      <c r="M32">
        <v>0.31465840790212701</v>
      </c>
    </row>
    <row r="33" spans="1:13" x14ac:dyDescent="0.35">
      <c r="A33" s="1" t="s">
        <v>4</v>
      </c>
      <c r="B33" s="1">
        <v>32</v>
      </c>
      <c r="C33" s="1" t="s">
        <v>43</v>
      </c>
      <c r="D33" s="43">
        <v>48</v>
      </c>
      <c r="E33" s="59"/>
      <c r="F33">
        <v>32</v>
      </c>
      <c r="G33">
        <v>0.22716800644948601</v>
      </c>
      <c r="H33">
        <v>0.22379378458641599</v>
      </c>
      <c r="I33">
        <v>5.6214443540173603E-2</v>
      </c>
      <c r="J33">
        <v>8.4661231239318097E-2</v>
      </c>
      <c r="K33">
        <v>0.34187521990638298</v>
      </c>
      <c r="L33">
        <v>0.111379373283073</v>
      </c>
      <c r="M33">
        <v>0.31979654729415102</v>
      </c>
    </row>
    <row r="34" spans="1:13" x14ac:dyDescent="0.35">
      <c r="A34" s="1" t="s">
        <v>4</v>
      </c>
      <c r="B34" s="1">
        <v>33</v>
      </c>
      <c r="C34" s="1" t="s">
        <v>43</v>
      </c>
      <c r="D34" s="43">
        <v>49</v>
      </c>
      <c r="E34" s="59"/>
      <c r="F34">
        <v>33</v>
      </c>
      <c r="G34">
        <v>0.227441140799547</v>
      </c>
      <c r="H34">
        <v>0.22448498854115201</v>
      </c>
      <c r="I34">
        <v>5.5927415504941597E-2</v>
      </c>
      <c r="J34">
        <v>8.5504972842282104E-2</v>
      </c>
      <c r="K34">
        <v>0.34593595422738799</v>
      </c>
      <c r="L34">
        <v>0.11500005083345401</v>
      </c>
      <c r="M34">
        <v>0.32299478211858301</v>
      </c>
    </row>
    <row r="35" spans="1:13" x14ac:dyDescent="0.35">
      <c r="A35" s="1" t="s">
        <v>4</v>
      </c>
      <c r="B35" s="1">
        <v>34</v>
      </c>
      <c r="C35" s="1" t="s">
        <v>43</v>
      </c>
      <c r="D35" s="43">
        <v>50</v>
      </c>
      <c r="E35" s="59"/>
      <c r="F35">
        <v>34</v>
      </c>
      <c r="G35">
        <v>0.235192923250682</v>
      </c>
      <c r="H35">
        <v>0.23012307500085999</v>
      </c>
      <c r="I35">
        <v>5.9497651263922799E-2</v>
      </c>
      <c r="J35">
        <v>7.6504394629531597E-2</v>
      </c>
      <c r="K35">
        <v>0.358217559973874</v>
      </c>
      <c r="L35">
        <v>0.108356852021153</v>
      </c>
      <c r="M35">
        <v>0.33093284786681498</v>
      </c>
    </row>
    <row r="36" spans="1:13" x14ac:dyDescent="0.35">
      <c r="A36" s="1" t="s">
        <v>4</v>
      </c>
      <c r="B36" s="1">
        <v>35</v>
      </c>
      <c r="C36" s="1" t="s">
        <v>43</v>
      </c>
      <c r="D36" s="43">
        <v>51</v>
      </c>
      <c r="E36" s="59"/>
      <c r="F36">
        <v>35</v>
      </c>
      <c r="G36">
        <v>0.23555762056901899</v>
      </c>
      <c r="H36">
        <v>0.229995984807467</v>
      </c>
      <c r="I36">
        <v>6.0219033379122003E-2</v>
      </c>
      <c r="J36">
        <v>8.0010608167210701E-2</v>
      </c>
      <c r="K36">
        <v>0.35863645621909901</v>
      </c>
      <c r="L36">
        <v>0.107927452424744</v>
      </c>
      <c r="M36">
        <v>0.32820263190921001</v>
      </c>
    </row>
    <row r="37" spans="1:13" x14ac:dyDescent="0.35">
      <c r="A37" s="1" t="s">
        <v>4</v>
      </c>
      <c r="B37" s="1">
        <v>36</v>
      </c>
      <c r="C37" s="1" t="s">
        <v>43</v>
      </c>
      <c r="D37" s="43">
        <v>52</v>
      </c>
      <c r="E37" s="59"/>
      <c r="F37">
        <v>36</v>
      </c>
      <c r="G37">
        <v>0.24049123784503099</v>
      </c>
      <c r="H37">
        <v>0.23382508628357401</v>
      </c>
      <c r="I37">
        <v>5.9356229926442301E-2</v>
      </c>
      <c r="J37">
        <v>8.1773671499428602E-2</v>
      </c>
      <c r="K37">
        <v>0.35708881065926001</v>
      </c>
      <c r="L37">
        <v>0.111671410220216</v>
      </c>
      <c r="M37">
        <v>0.32945944323819099</v>
      </c>
    </row>
    <row r="38" spans="1:13" x14ac:dyDescent="0.35">
      <c r="A38" s="1" t="s">
        <v>4</v>
      </c>
      <c r="B38" s="1">
        <v>37</v>
      </c>
      <c r="C38" s="1" t="s">
        <v>43</v>
      </c>
      <c r="D38" s="43">
        <v>53</v>
      </c>
      <c r="E38" s="59"/>
      <c r="F38">
        <v>37</v>
      </c>
      <c r="G38">
        <v>0.233006530143756</v>
      </c>
      <c r="H38">
        <v>0.228678003205455</v>
      </c>
      <c r="I38">
        <v>6.0632044983128998E-2</v>
      </c>
      <c r="J38">
        <v>7.6346652268337201E-2</v>
      </c>
      <c r="K38">
        <v>0.35931452716982698</v>
      </c>
      <c r="L38">
        <v>0.10777980329964799</v>
      </c>
      <c r="M38">
        <v>0.32859133698312598</v>
      </c>
    </row>
    <row r="39" spans="1:13" x14ac:dyDescent="0.35">
      <c r="A39" s="1" t="s">
        <v>4</v>
      </c>
      <c r="B39" s="1">
        <v>38</v>
      </c>
      <c r="C39" s="1" t="s">
        <v>43</v>
      </c>
      <c r="D39" s="43">
        <v>54</v>
      </c>
      <c r="E39" s="59"/>
      <c r="F39">
        <v>38</v>
      </c>
      <c r="G39">
        <v>0.231093008953906</v>
      </c>
      <c r="H39">
        <v>0.228369366607684</v>
      </c>
      <c r="I39">
        <v>6.0421996552856398E-2</v>
      </c>
      <c r="J39">
        <v>8.5404756920040695E-2</v>
      </c>
      <c r="K39">
        <v>0.35836035180867898</v>
      </c>
      <c r="L39">
        <v>0.108352222735623</v>
      </c>
      <c r="M39">
        <v>0.32886249568556802</v>
      </c>
    </row>
    <row r="40" spans="1:13" x14ac:dyDescent="0.35">
      <c r="A40" s="1" t="s">
        <v>4</v>
      </c>
      <c r="B40" s="1">
        <v>39</v>
      </c>
      <c r="C40" s="1" t="s">
        <v>43</v>
      </c>
      <c r="D40" s="43">
        <v>55</v>
      </c>
      <c r="E40" s="59"/>
      <c r="F40">
        <v>39</v>
      </c>
      <c r="G40">
        <v>0.25382109985082402</v>
      </c>
      <c r="H40">
        <v>0.240957808473096</v>
      </c>
      <c r="I40">
        <v>6.7799322714886201E-2</v>
      </c>
      <c r="J40">
        <v>6.5390753873568103E-2</v>
      </c>
      <c r="K40">
        <v>0.364204791237067</v>
      </c>
      <c r="L40">
        <v>9.3363602564700804E-2</v>
      </c>
      <c r="M40">
        <v>0.34464656934503801</v>
      </c>
    </row>
    <row r="41" spans="1:13" x14ac:dyDescent="0.35">
      <c r="A41" s="1" t="s">
        <v>4</v>
      </c>
      <c r="B41" s="1">
        <v>40</v>
      </c>
      <c r="C41" s="1" t="s">
        <v>43</v>
      </c>
      <c r="D41" s="43">
        <v>56</v>
      </c>
      <c r="E41" s="59"/>
      <c r="F41">
        <v>40</v>
      </c>
      <c r="G41">
        <v>0.24495216707575199</v>
      </c>
      <c r="H41">
        <v>0.233418516225089</v>
      </c>
      <c r="I41">
        <v>7.1292309771863793E-2</v>
      </c>
      <c r="J41">
        <v>5.6195183501266802E-2</v>
      </c>
      <c r="K41">
        <v>0.36512984115671199</v>
      </c>
      <c r="L41">
        <v>8.9769510797138893E-2</v>
      </c>
      <c r="M41">
        <v>0.339761292066806</v>
      </c>
    </row>
    <row r="42" spans="1:13" x14ac:dyDescent="0.35">
      <c r="A42" s="1" t="s">
        <v>4</v>
      </c>
      <c r="B42" s="1">
        <v>41</v>
      </c>
      <c r="C42" s="1" t="s">
        <v>43</v>
      </c>
      <c r="D42" s="43">
        <v>57</v>
      </c>
      <c r="E42" s="59"/>
      <c r="F42">
        <v>41</v>
      </c>
      <c r="G42">
        <v>0.24549125477209999</v>
      </c>
      <c r="H42">
        <v>0.23621793945174399</v>
      </c>
      <c r="I42">
        <v>6.8265041121453401E-2</v>
      </c>
      <c r="J42">
        <v>6.2724194758740207E-2</v>
      </c>
      <c r="K42">
        <v>0.37326588014053402</v>
      </c>
      <c r="L42">
        <v>9.6932144184566693E-2</v>
      </c>
      <c r="M42">
        <v>0.34169862047203398</v>
      </c>
    </row>
    <row r="43" spans="1:13" x14ac:dyDescent="0.35">
      <c r="A43" s="1" t="s">
        <v>4</v>
      </c>
      <c r="B43" s="1">
        <v>42</v>
      </c>
      <c r="C43" s="1" t="s">
        <v>43</v>
      </c>
      <c r="D43" s="43">
        <v>58</v>
      </c>
      <c r="E43" s="59"/>
      <c r="F43">
        <v>42</v>
      </c>
      <c r="G43">
        <v>0.24388470689605299</v>
      </c>
      <c r="H43">
        <v>0.234434072618073</v>
      </c>
      <c r="I43">
        <v>6.8673377118334503E-2</v>
      </c>
      <c r="J43">
        <v>5.4519042513064303E-2</v>
      </c>
      <c r="K43">
        <v>0.36049930131031699</v>
      </c>
      <c r="L43">
        <v>9.4026454588191602E-2</v>
      </c>
      <c r="M43">
        <v>0.33886696419137602</v>
      </c>
    </row>
    <row r="44" spans="1:13" x14ac:dyDescent="0.35">
      <c r="A44" s="1" t="s">
        <v>4</v>
      </c>
      <c r="B44" s="1">
        <v>43</v>
      </c>
      <c r="C44" s="1" t="s">
        <v>43</v>
      </c>
      <c r="D44" s="43">
        <v>59</v>
      </c>
      <c r="E44" s="59"/>
      <c r="F44">
        <v>43</v>
      </c>
      <c r="G44">
        <v>0.24680625608861501</v>
      </c>
      <c r="H44">
        <v>0.234417259564764</v>
      </c>
      <c r="I44">
        <v>7.0189465587607802E-2</v>
      </c>
      <c r="J44">
        <v>5.8481066230124203E-2</v>
      </c>
      <c r="K44">
        <v>0.36405167267926403</v>
      </c>
      <c r="L44">
        <v>9.0370883747045896E-2</v>
      </c>
      <c r="M44">
        <v>0.34178491449036202</v>
      </c>
    </row>
    <row r="45" spans="1:13" x14ac:dyDescent="0.35">
      <c r="A45" s="1" t="s">
        <v>4</v>
      </c>
      <c r="B45" s="1">
        <v>44</v>
      </c>
      <c r="C45" s="1" t="s">
        <v>43</v>
      </c>
      <c r="D45" s="43">
        <v>60</v>
      </c>
      <c r="E45" s="59"/>
      <c r="F45">
        <v>44</v>
      </c>
      <c r="G45">
        <v>0.18596017572609899</v>
      </c>
      <c r="H45">
        <v>0.18382842626251999</v>
      </c>
      <c r="I45">
        <v>5.10413715453788E-2</v>
      </c>
      <c r="J45">
        <v>6.6722012903004294E-2</v>
      </c>
      <c r="K45">
        <v>0.29959930104582</v>
      </c>
      <c r="L45">
        <v>8.6578154588888206E-2</v>
      </c>
      <c r="M45">
        <v>0.27009286557210399</v>
      </c>
    </row>
    <row r="46" spans="1:13" x14ac:dyDescent="0.35">
      <c r="A46" s="1" t="s">
        <v>4</v>
      </c>
      <c r="B46" s="1">
        <v>45</v>
      </c>
      <c r="C46" s="1" t="s">
        <v>43</v>
      </c>
      <c r="D46" s="43">
        <v>61</v>
      </c>
      <c r="E46" s="59"/>
      <c r="F46">
        <v>45</v>
      </c>
      <c r="G46">
        <v>0.18552308648212101</v>
      </c>
      <c r="H46">
        <v>0.18257175861295599</v>
      </c>
      <c r="I46">
        <v>5.0386568719987E-2</v>
      </c>
      <c r="J46">
        <v>6.5498102852670798E-2</v>
      </c>
      <c r="K46">
        <v>0.29977467707849398</v>
      </c>
      <c r="L46">
        <v>8.6554016391919994E-2</v>
      </c>
      <c r="M46">
        <v>0.27260743568755702</v>
      </c>
    </row>
    <row r="47" spans="1:13" x14ac:dyDescent="0.35">
      <c r="A47" s="1" t="s">
        <v>4</v>
      </c>
      <c r="B47" s="1">
        <v>46</v>
      </c>
      <c r="C47" s="1" t="s">
        <v>43</v>
      </c>
      <c r="D47" s="43">
        <v>62</v>
      </c>
      <c r="E47" s="59"/>
      <c r="F47">
        <v>46</v>
      </c>
      <c r="G47">
        <v>0.18337006597234101</v>
      </c>
      <c r="H47">
        <v>0.18251157983431299</v>
      </c>
      <c r="I47">
        <v>5.1649756089219498E-2</v>
      </c>
      <c r="J47">
        <v>6.6555695480379803E-2</v>
      </c>
      <c r="K47">
        <v>0.29769254207726098</v>
      </c>
      <c r="L47">
        <v>8.5550768649736902E-2</v>
      </c>
      <c r="M47">
        <v>0.27217291939485599</v>
      </c>
    </row>
    <row r="48" spans="1:13" x14ac:dyDescent="0.35">
      <c r="A48" s="1" t="s">
        <v>4</v>
      </c>
      <c r="B48" s="1">
        <v>47</v>
      </c>
      <c r="C48" s="1" t="s">
        <v>43</v>
      </c>
      <c r="D48" s="43">
        <v>63</v>
      </c>
      <c r="E48" s="59"/>
      <c r="F48">
        <v>47</v>
      </c>
      <c r="G48">
        <v>0.18541459643974501</v>
      </c>
      <c r="H48">
        <v>0.18379358495200601</v>
      </c>
      <c r="I48">
        <v>5.0936660618199701E-2</v>
      </c>
      <c r="J48">
        <v>6.9116757216692498E-2</v>
      </c>
      <c r="K48">
        <v>0.29657077488308398</v>
      </c>
      <c r="L48">
        <v>8.4510919431506196E-2</v>
      </c>
      <c r="M48">
        <v>0.27067813773599497</v>
      </c>
    </row>
    <row r="49" spans="1:13" x14ac:dyDescent="0.35">
      <c r="A49" s="1" t="s">
        <v>4</v>
      </c>
      <c r="B49" s="1">
        <v>48</v>
      </c>
      <c r="C49" s="1" t="s">
        <v>43</v>
      </c>
      <c r="D49" s="43">
        <v>64</v>
      </c>
      <c r="E49" s="59"/>
      <c r="F49">
        <v>48</v>
      </c>
      <c r="G49">
        <v>0.18610671554144001</v>
      </c>
      <c r="H49">
        <v>0.18322856180712399</v>
      </c>
      <c r="I49">
        <v>5.1615561935510201E-2</v>
      </c>
      <c r="J49">
        <v>6.9914625007761994E-2</v>
      </c>
      <c r="K49">
        <v>0.294027177440566</v>
      </c>
      <c r="L49">
        <v>8.5244726989969502E-2</v>
      </c>
      <c r="M49">
        <v>0.26821893980612499</v>
      </c>
    </row>
    <row r="50" spans="1:13" x14ac:dyDescent="0.35">
      <c r="A50" s="1" t="s">
        <v>4</v>
      </c>
      <c r="B50" s="1">
        <v>49</v>
      </c>
      <c r="C50" s="1" t="s">
        <v>43</v>
      </c>
      <c r="D50" s="43">
        <v>65</v>
      </c>
      <c r="E50" s="59"/>
      <c r="F50">
        <v>49</v>
      </c>
      <c r="G50">
        <v>0.172056819956106</v>
      </c>
      <c r="H50">
        <v>0.17225314285261101</v>
      </c>
      <c r="I50">
        <v>4.5601529427024202E-2</v>
      </c>
      <c r="J50">
        <v>6.5432150680918899E-2</v>
      </c>
      <c r="K50">
        <v>0.30029539972025798</v>
      </c>
      <c r="L50">
        <v>8.8704731412209803E-2</v>
      </c>
      <c r="M50">
        <v>0.26027696501415498</v>
      </c>
    </row>
    <row r="51" spans="1:13" x14ac:dyDescent="0.35">
      <c r="A51" s="1" t="s">
        <v>4</v>
      </c>
      <c r="B51" s="1">
        <v>50</v>
      </c>
      <c r="C51" s="1" t="s">
        <v>43</v>
      </c>
      <c r="D51" s="43">
        <v>66</v>
      </c>
      <c r="E51" s="59"/>
      <c r="F51">
        <v>50</v>
      </c>
      <c r="G51">
        <v>0.16758102676499301</v>
      </c>
      <c r="H51">
        <v>0.169687997838776</v>
      </c>
      <c r="I51">
        <v>4.4311746315300701E-2</v>
      </c>
      <c r="J51">
        <v>6.4863202435682193E-2</v>
      </c>
      <c r="K51">
        <v>0.282971317930654</v>
      </c>
      <c r="L51">
        <v>9.1936335190371504E-2</v>
      </c>
      <c r="M51">
        <v>0.24945199772087001</v>
      </c>
    </row>
    <row r="52" spans="1:13" x14ac:dyDescent="0.35">
      <c r="A52" s="1" t="s">
        <v>4</v>
      </c>
      <c r="B52" s="1">
        <v>51</v>
      </c>
      <c r="C52" s="1" t="s">
        <v>43</v>
      </c>
      <c r="D52" s="43">
        <v>67</v>
      </c>
      <c r="E52" s="59"/>
      <c r="F52">
        <v>51</v>
      </c>
      <c r="G52">
        <v>0.171755726904257</v>
      </c>
      <c r="H52">
        <v>0.17104090980966999</v>
      </c>
      <c r="I52">
        <v>4.29163798110535E-2</v>
      </c>
      <c r="J52">
        <v>7.4539595696688499E-2</v>
      </c>
      <c r="K52">
        <v>0.288875006676792</v>
      </c>
      <c r="L52">
        <v>9.4160155189941294E-2</v>
      </c>
      <c r="M52">
        <v>0.25222610093784997</v>
      </c>
    </row>
    <row r="53" spans="1:13" x14ac:dyDescent="0.35">
      <c r="A53" s="1" t="s">
        <v>4</v>
      </c>
      <c r="B53" s="1">
        <v>52</v>
      </c>
      <c r="C53" s="1" t="s">
        <v>43</v>
      </c>
      <c r="D53" s="43">
        <v>68</v>
      </c>
      <c r="E53" s="59"/>
      <c r="F53">
        <v>52</v>
      </c>
      <c r="G53">
        <v>0.17251911450059701</v>
      </c>
      <c r="H53">
        <v>0.171890021899261</v>
      </c>
      <c r="I53">
        <v>4.3449972423985503E-2</v>
      </c>
      <c r="J53">
        <v>6.7150161898483607E-2</v>
      </c>
      <c r="K53">
        <v>0.285942744390351</v>
      </c>
      <c r="L53">
        <v>9.0109439924001694E-2</v>
      </c>
      <c r="M53">
        <v>0.253012278509745</v>
      </c>
    </row>
    <row r="54" spans="1:13" x14ac:dyDescent="0.35">
      <c r="A54" s="1" t="s">
        <v>4</v>
      </c>
      <c r="B54" s="1">
        <v>53</v>
      </c>
      <c r="C54" s="1" t="s">
        <v>43</v>
      </c>
      <c r="D54" s="43">
        <v>69</v>
      </c>
      <c r="E54" s="59"/>
      <c r="F54">
        <v>53</v>
      </c>
      <c r="G54">
        <v>0.17017324413828799</v>
      </c>
      <c r="H54">
        <v>0.17025023854225599</v>
      </c>
      <c r="I54">
        <v>4.3333584632193001E-2</v>
      </c>
      <c r="J54">
        <v>6.9756490927721501E-2</v>
      </c>
      <c r="K54">
        <v>0.28716838038071502</v>
      </c>
      <c r="L54">
        <v>9.0843972431240302E-2</v>
      </c>
      <c r="M54">
        <v>0.25332781871799798</v>
      </c>
    </row>
    <row r="55" spans="1:13" x14ac:dyDescent="0.35">
      <c r="A55" s="1" t="s">
        <v>4</v>
      </c>
      <c r="B55" s="1">
        <v>54</v>
      </c>
      <c r="C55" s="1" t="s">
        <v>43</v>
      </c>
      <c r="D55" s="43">
        <v>70</v>
      </c>
      <c r="E55" s="59"/>
      <c r="F55">
        <v>54</v>
      </c>
      <c r="G55">
        <v>0.144395007606758</v>
      </c>
      <c r="H55">
        <v>0.14512755004824901</v>
      </c>
      <c r="I55">
        <v>3.8224171339181198E-2</v>
      </c>
      <c r="J55">
        <v>5.72039510784619E-2</v>
      </c>
      <c r="K55">
        <v>0.25232668271722902</v>
      </c>
      <c r="L55">
        <v>7.59970358376406E-2</v>
      </c>
      <c r="M55">
        <v>0.21600563107658299</v>
      </c>
    </row>
    <row r="56" spans="1:13" x14ac:dyDescent="0.35">
      <c r="A56" s="1" t="s">
        <v>4</v>
      </c>
      <c r="B56" s="1">
        <v>55</v>
      </c>
      <c r="C56" s="1" t="s">
        <v>43</v>
      </c>
      <c r="D56" s="43">
        <v>71</v>
      </c>
      <c r="E56" s="59"/>
      <c r="F56">
        <v>55</v>
      </c>
      <c r="G56">
        <v>0.14172163238361499</v>
      </c>
      <c r="H56">
        <v>0.143212401226292</v>
      </c>
      <c r="I56">
        <v>3.8787878988050799E-2</v>
      </c>
      <c r="J56">
        <v>5.5985440351395001E-2</v>
      </c>
      <c r="K56">
        <v>0.23822908058276401</v>
      </c>
      <c r="L56">
        <v>7.2203242392776298E-2</v>
      </c>
      <c r="M56">
        <v>0.21720205302118301</v>
      </c>
    </row>
    <row r="57" spans="1:13" x14ac:dyDescent="0.35">
      <c r="A57" s="1" t="s">
        <v>4</v>
      </c>
      <c r="B57" s="1">
        <v>56</v>
      </c>
      <c r="C57" s="1" t="s">
        <v>43</v>
      </c>
      <c r="D57" s="43">
        <v>72</v>
      </c>
      <c r="E57" s="59"/>
      <c r="F57">
        <v>56</v>
      </c>
      <c r="G57">
        <v>0.14326236049600599</v>
      </c>
      <c r="H57">
        <v>0.14402693670980499</v>
      </c>
      <c r="I57">
        <v>3.7701319658964901E-2</v>
      </c>
      <c r="J57">
        <v>5.2310989893223497E-2</v>
      </c>
      <c r="K57">
        <v>0.239029922716504</v>
      </c>
      <c r="L57">
        <v>7.2782382145953201E-2</v>
      </c>
      <c r="M57">
        <v>0.215524462261517</v>
      </c>
    </row>
    <row r="58" spans="1:13" x14ac:dyDescent="0.35">
      <c r="A58" s="1" t="s">
        <v>4</v>
      </c>
      <c r="B58" s="1">
        <v>57</v>
      </c>
      <c r="C58" s="1" t="s">
        <v>43</v>
      </c>
      <c r="D58" s="43">
        <v>73</v>
      </c>
      <c r="F58">
        <v>57</v>
      </c>
      <c r="G58">
        <v>0.14351420691213099</v>
      </c>
      <c r="H58">
        <v>0.14377477069116501</v>
      </c>
      <c r="I58">
        <v>3.8544682862782502E-2</v>
      </c>
      <c r="J58">
        <v>5.3070972288020997E-2</v>
      </c>
      <c r="K58">
        <v>0.24880322767565999</v>
      </c>
      <c r="L58">
        <v>7.5014530340690305E-2</v>
      </c>
      <c r="M58">
        <v>0.215510558565675</v>
      </c>
    </row>
    <row r="59" spans="1:13" x14ac:dyDescent="0.35">
      <c r="A59" s="1" t="s">
        <v>4</v>
      </c>
      <c r="B59" s="1">
        <v>58</v>
      </c>
      <c r="C59" s="1" t="s">
        <v>43</v>
      </c>
      <c r="D59" s="43">
        <v>74</v>
      </c>
      <c r="F59">
        <v>58</v>
      </c>
      <c r="G59">
        <v>0.14484880851248499</v>
      </c>
      <c r="H59">
        <v>0.144604523177806</v>
      </c>
      <c r="I59">
        <v>3.8186362210636801E-2</v>
      </c>
      <c r="J59">
        <v>5.9319559220101903E-2</v>
      </c>
      <c r="K59">
        <v>0.23509692860138401</v>
      </c>
      <c r="L59">
        <v>7.4512217958729393E-2</v>
      </c>
      <c r="M59">
        <v>0.219326398487522</v>
      </c>
    </row>
    <row r="60" spans="1:13" x14ac:dyDescent="0.35">
      <c r="A60" s="1" t="s">
        <v>4</v>
      </c>
      <c r="B60" s="1">
        <v>59</v>
      </c>
      <c r="C60" s="1" t="s">
        <v>43</v>
      </c>
      <c r="D60" s="43">
        <v>75</v>
      </c>
      <c r="F60">
        <v>59</v>
      </c>
      <c r="G60">
        <v>0.14090706947040199</v>
      </c>
      <c r="H60">
        <v>0.14106055903824499</v>
      </c>
      <c r="I60">
        <v>4.85763917799341E-2</v>
      </c>
      <c r="J60">
        <v>3.7657503622081298E-2</v>
      </c>
      <c r="K60">
        <v>0.262235258399655</v>
      </c>
      <c r="L60">
        <v>5.3682449689896099E-2</v>
      </c>
      <c r="M60">
        <v>0.234444095572309</v>
      </c>
    </row>
    <row r="61" spans="1:13" x14ac:dyDescent="0.35">
      <c r="A61" s="1" t="s">
        <v>4</v>
      </c>
      <c r="B61" s="1">
        <v>60</v>
      </c>
      <c r="C61" s="1" t="s">
        <v>43</v>
      </c>
      <c r="D61" s="43">
        <v>76</v>
      </c>
      <c r="F61">
        <v>60</v>
      </c>
      <c r="G61">
        <v>0.14025931012114401</v>
      </c>
      <c r="H61">
        <v>0.14097779538684099</v>
      </c>
      <c r="I61">
        <v>4.91645638357672E-2</v>
      </c>
      <c r="J61">
        <v>3.8000498315574303E-2</v>
      </c>
      <c r="K61">
        <v>0.25737440379411097</v>
      </c>
      <c r="L61">
        <v>5.5576947981503803E-2</v>
      </c>
      <c r="M61">
        <v>0.23056632241438699</v>
      </c>
    </row>
    <row r="62" spans="1:13" x14ac:dyDescent="0.35">
      <c r="A62" s="1" t="s">
        <v>4</v>
      </c>
      <c r="B62" s="1">
        <v>61</v>
      </c>
      <c r="C62" s="1" t="s">
        <v>43</v>
      </c>
      <c r="D62" s="43">
        <v>77</v>
      </c>
      <c r="F62">
        <v>61</v>
      </c>
      <c r="G62">
        <v>0.14084813268931301</v>
      </c>
      <c r="H62">
        <v>0.14144469561381401</v>
      </c>
      <c r="I62">
        <v>4.92311408209124E-2</v>
      </c>
      <c r="J62">
        <v>3.7407625067280702E-2</v>
      </c>
      <c r="K62">
        <v>0.25544796118853402</v>
      </c>
      <c r="L62">
        <v>5.5275125080733699E-2</v>
      </c>
      <c r="M62">
        <v>0.231806300871926</v>
      </c>
    </row>
    <row r="63" spans="1:13" x14ac:dyDescent="0.35">
      <c r="A63" s="1" t="s">
        <v>4</v>
      </c>
      <c r="B63" s="1">
        <v>62</v>
      </c>
      <c r="C63" s="1" t="s">
        <v>43</v>
      </c>
      <c r="D63" s="43">
        <v>78</v>
      </c>
      <c r="F63">
        <v>62</v>
      </c>
      <c r="G63">
        <v>0.142642747040408</v>
      </c>
      <c r="H63">
        <v>0.14339654469503901</v>
      </c>
      <c r="I63">
        <v>4.7740272444772497E-2</v>
      </c>
      <c r="J63">
        <v>3.7634506623235302E-2</v>
      </c>
      <c r="K63">
        <v>0.25728793944688499</v>
      </c>
      <c r="L63">
        <v>5.5705356051755597E-2</v>
      </c>
      <c r="M63">
        <v>0.22818988068301499</v>
      </c>
    </row>
    <row r="64" spans="1:13" x14ac:dyDescent="0.35">
      <c r="A64" s="1" t="s">
        <v>4</v>
      </c>
      <c r="B64" s="1">
        <v>63</v>
      </c>
      <c r="C64" s="1" t="s">
        <v>43</v>
      </c>
      <c r="D64" s="43">
        <v>79</v>
      </c>
      <c r="F64">
        <v>63</v>
      </c>
      <c r="G64">
        <v>0.14033301370831699</v>
      </c>
      <c r="H64">
        <v>0.141176875921774</v>
      </c>
      <c r="I64">
        <v>4.6470712260167503E-2</v>
      </c>
      <c r="J64">
        <v>3.5751680803194998E-2</v>
      </c>
      <c r="K64">
        <v>0.25985290814045803</v>
      </c>
      <c r="L64">
        <v>5.6650007436042399E-2</v>
      </c>
      <c r="M64">
        <v>0.22247691763023</v>
      </c>
    </row>
    <row r="65" spans="1:13" x14ac:dyDescent="0.35">
      <c r="A65" s="1" t="s">
        <v>4</v>
      </c>
      <c r="B65" s="1">
        <v>64</v>
      </c>
      <c r="C65" s="1" t="s">
        <v>43</v>
      </c>
      <c r="D65" s="43">
        <v>80</v>
      </c>
      <c r="F65">
        <v>64</v>
      </c>
      <c r="G65">
        <v>0.139603968772539</v>
      </c>
      <c r="H65">
        <v>0.14022261272646599</v>
      </c>
      <c r="I65">
        <v>5.5925268917192003E-2</v>
      </c>
      <c r="J65">
        <v>2.9194021931599499E-2</v>
      </c>
      <c r="K65">
        <v>0.27004825523891601</v>
      </c>
      <c r="L65">
        <v>4.2035020684581099E-2</v>
      </c>
      <c r="M65">
        <v>0.247423135904351</v>
      </c>
    </row>
    <row r="66" spans="1:13" x14ac:dyDescent="0.35">
      <c r="A66" s="1" t="s">
        <v>4</v>
      </c>
      <c r="B66" s="1">
        <v>65</v>
      </c>
      <c r="C66" s="1" t="s">
        <v>43</v>
      </c>
      <c r="D66" s="43">
        <v>81</v>
      </c>
      <c r="F66">
        <v>65</v>
      </c>
      <c r="G66">
        <v>0.144532848820902</v>
      </c>
      <c r="H66">
        <v>0.144364833455986</v>
      </c>
      <c r="I66">
        <v>5.3270432618942598E-2</v>
      </c>
      <c r="J66">
        <v>2.6118908703641201E-2</v>
      </c>
      <c r="K66">
        <v>0.28434002740051101</v>
      </c>
      <c r="L66">
        <v>4.7129351517589797E-2</v>
      </c>
      <c r="M66">
        <v>0.24133995234057701</v>
      </c>
    </row>
    <row r="67" spans="1:13" x14ac:dyDescent="0.35">
      <c r="A67" s="1" t="s">
        <v>4</v>
      </c>
      <c r="B67" s="1">
        <v>66</v>
      </c>
      <c r="C67" s="1" t="s">
        <v>43</v>
      </c>
      <c r="D67" s="43">
        <v>82</v>
      </c>
      <c r="F67">
        <v>66</v>
      </c>
      <c r="G67">
        <v>0.14208141438444999</v>
      </c>
      <c r="H67">
        <v>0.14283838605921301</v>
      </c>
      <c r="I67">
        <v>5.5569966814708202E-2</v>
      </c>
      <c r="J67">
        <v>2.63730312246792E-2</v>
      </c>
      <c r="K67">
        <v>0.27658093581623</v>
      </c>
      <c r="L67">
        <v>4.2584638654757798E-2</v>
      </c>
      <c r="M67">
        <v>0.24703733890538601</v>
      </c>
    </row>
    <row r="68" spans="1:13" x14ac:dyDescent="0.35">
      <c r="A68" s="1" t="s">
        <v>4</v>
      </c>
      <c r="B68" s="1">
        <v>67</v>
      </c>
      <c r="C68" s="1" t="s">
        <v>43</v>
      </c>
      <c r="D68" s="43">
        <v>83</v>
      </c>
      <c r="F68">
        <v>67</v>
      </c>
      <c r="G68">
        <v>0.14012594726716199</v>
      </c>
      <c r="H68">
        <v>0.141147689057572</v>
      </c>
      <c r="I68">
        <v>5.5439054479002901E-2</v>
      </c>
      <c r="J68">
        <v>2.0767366080557601E-2</v>
      </c>
      <c r="K68">
        <v>0.28075154252822099</v>
      </c>
      <c r="L68">
        <v>4.4113403950415103E-2</v>
      </c>
      <c r="M68">
        <v>0.24980769161003499</v>
      </c>
    </row>
    <row r="69" spans="1:13" x14ac:dyDescent="0.35">
      <c r="A69" s="1" t="s">
        <v>4</v>
      </c>
      <c r="B69" s="1">
        <v>68</v>
      </c>
      <c r="C69" s="1" t="s">
        <v>43</v>
      </c>
      <c r="D69" s="43">
        <v>84</v>
      </c>
      <c r="F69">
        <v>68</v>
      </c>
      <c r="G69">
        <v>0.142129676338135</v>
      </c>
      <c r="H69">
        <v>0.14306755257706799</v>
      </c>
      <c r="I69">
        <v>5.6938027950479399E-2</v>
      </c>
      <c r="J69">
        <v>2.2816372727598799E-2</v>
      </c>
      <c r="K69">
        <v>0.290826141165896</v>
      </c>
      <c r="L69">
        <v>4.3063757866373502E-2</v>
      </c>
      <c r="M69">
        <v>0.251438345778151</v>
      </c>
    </row>
    <row r="70" spans="1:13" x14ac:dyDescent="0.35">
      <c r="A70" s="1" t="s">
        <v>4</v>
      </c>
      <c r="B70" s="1">
        <v>69</v>
      </c>
      <c r="C70" s="1" t="s">
        <v>43</v>
      </c>
      <c r="D70" s="43">
        <v>85</v>
      </c>
      <c r="F70">
        <v>69</v>
      </c>
      <c r="G70">
        <v>0.14430206251629701</v>
      </c>
      <c r="H70">
        <v>0.14440626771802201</v>
      </c>
      <c r="I70">
        <v>5.5558730397682998E-2</v>
      </c>
      <c r="J70">
        <v>2.79253540218239E-2</v>
      </c>
      <c r="K70">
        <v>0.28867858765559001</v>
      </c>
      <c r="L70">
        <v>4.6189797523535997E-2</v>
      </c>
      <c r="M70">
        <v>0.24622198889049601</v>
      </c>
    </row>
    <row r="71" spans="1:13" x14ac:dyDescent="0.35">
      <c r="A71" s="1" t="s">
        <v>4</v>
      </c>
      <c r="B71" s="1">
        <v>70</v>
      </c>
      <c r="C71" s="1" t="s">
        <v>43</v>
      </c>
      <c r="D71" s="43">
        <v>86</v>
      </c>
      <c r="F71">
        <v>70</v>
      </c>
      <c r="G71">
        <v>0.14554455531981</v>
      </c>
      <c r="H71">
        <v>0.14395468194824801</v>
      </c>
      <c r="I71">
        <v>5.44301938339126E-2</v>
      </c>
      <c r="J71">
        <v>2.73631219208516E-2</v>
      </c>
      <c r="K71">
        <v>0.28413506824064999</v>
      </c>
      <c r="L71">
        <v>4.7438566947417403E-2</v>
      </c>
      <c r="M71">
        <v>0.24320554115014201</v>
      </c>
    </row>
    <row r="72" spans="1:13" x14ac:dyDescent="0.35">
      <c r="A72" s="1" t="s">
        <v>4</v>
      </c>
      <c r="B72" s="1">
        <v>71</v>
      </c>
      <c r="C72" s="1" t="s">
        <v>43</v>
      </c>
      <c r="D72" s="43">
        <v>87</v>
      </c>
      <c r="F72">
        <v>71</v>
      </c>
      <c r="G72">
        <v>0.14037886014293199</v>
      </c>
      <c r="H72">
        <v>0.14174119394824</v>
      </c>
      <c r="I72">
        <v>5.5763748123082997E-2</v>
      </c>
      <c r="J72">
        <v>2.4453122251615202E-2</v>
      </c>
      <c r="K72">
        <v>0.27567034569354598</v>
      </c>
      <c r="L72">
        <v>4.3962271280766699E-2</v>
      </c>
      <c r="M72">
        <v>0.24817285643763401</v>
      </c>
    </row>
    <row r="73" spans="1:13" x14ac:dyDescent="0.35">
      <c r="A73" s="1" t="s">
        <v>4</v>
      </c>
      <c r="B73" s="1">
        <v>72</v>
      </c>
      <c r="C73" s="1" t="s">
        <v>43</v>
      </c>
      <c r="D73" s="43">
        <v>88</v>
      </c>
      <c r="F73">
        <v>72</v>
      </c>
      <c r="G73">
        <v>0.14278834271858401</v>
      </c>
      <c r="H73">
        <v>0.140980077069006</v>
      </c>
      <c r="I73">
        <v>5.4910477877654303E-2</v>
      </c>
      <c r="J73">
        <v>2.66171391642963E-2</v>
      </c>
      <c r="K73">
        <v>0.28622868564202197</v>
      </c>
      <c r="L73">
        <v>4.6605421255322702E-2</v>
      </c>
      <c r="M73">
        <v>0.24423891998213501</v>
      </c>
    </row>
    <row r="74" spans="1:13" x14ac:dyDescent="0.35">
      <c r="A74" s="1" t="s">
        <v>4</v>
      </c>
      <c r="B74" s="1">
        <v>73</v>
      </c>
      <c r="C74" s="1" t="s">
        <v>43</v>
      </c>
      <c r="D74" s="43">
        <v>89</v>
      </c>
      <c r="F74">
        <v>73</v>
      </c>
      <c r="G74">
        <v>0.14351246032763201</v>
      </c>
      <c r="H74">
        <v>0.14244303446073001</v>
      </c>
      <c r="I74">
        <v>5.45687538355751E-2</v>
      </c>
      <c r="J74">
        <v>3.3197497857968501E-2</v>
      </c>
      <c r="K74">
        <v>0.28320673860842299</v>
      </c>
      <c r="L74">
        <v>4.4608591439435297E-2</v>
      </c>
      <c r="M74">
        <v>0.24057948948517699</v>
      </c>
    </row>
    <row r="75" spans="1:13" x14ac:dyDescent="0.35">
      <c r="A75" s="1" t="s">
        <v>4</v>
      </c>
      <c r="B75" s="1">
        <v>74</v>
      </c>
      <c r="C75" s="1" t="s">
        <v>43</v>
      </c>
      <c r="D75" s="43">
        <v>90</v>
      </c>
      <c r="F75">
        <v>74</v>
      </c>
      <c r="G75" s="115">
        <v>-1.29713199780228E-12</v>
      </c>
      <c r="H75" s="115">
        <v>-1.5387329347131301E-12</v>
      </c>
      <c r="I75" s="115">
        <v>2.31778851275397E-11</v>
      </c>
      <c r="J75" s="115">
        <v>-7.4154317625374497E-11</v>
      </c>
      <c r="K75" s="115">
        <v>7.6857007628689995E-11</v>
      </c>
      <c r="L75" s="115">
        <v>-4.8355848561681701E-11</v>
      </c>
      <c r="M75" s="115">
        <v>4.8403907006821903E-11</v>
      </c>
    </row>
    <row r="76" spans="1:13" x14ac:dyDescent="0.35">
      <c r="A76" s="1" t="s">
        <v>4</v>
      </c>
      <c r="B76" s="1">
        <v>75</v>
      </c>
      <c r="C76" s="1" t="s">
        <v>43</v>
      </c>
      <c r="D76" s="43">
        <v>91</v>
      </c>
      <c r="F76">
        <v>75</v>
      </c>
      <c r="G76" s="115">
        <v>3.6870069479836699E-13</v>
      </c>
      <c r="H76" s="115">
        <v>4.0210316864163998E-13</v>
      </c>
      <c r="I76" s="115">
        <v>2.28117493683733E-11</v>
      </c>
      <c r="J76" s="115">
        <v>-7.4524638509288195E-11</v>
      </c>
      <c r="K76" s="115">
        <v>7.9191438054466305E-11</v>
      </c>
      <c r="L76" s="115">
        <v>-4.6287041696744402E-11</v>
      </c>
      <c r="M76" s="115">
        <v>4.6262447251325201E-11</v>
      </c>
    </row>
    <row r="77" spans="1:13" x14ac:dyDescent="0.35">
      <c r="A77" s="1" t="s">
        <v>4</v>
      </c>
      <c r="B77" s="1">
        <v>76</v>
      </c>
      <c r="C77" s="1" t="s">
        <v>43</v>
      </c>
      <c r="D77" s="43">
        <v>92</v>
      </c>
      <c r="F77">
        <v>76</v>
      </c>
      <c r="G77" s="115">
        <v>-3.42647380927744E-13</v>
      </c>
      <c r="H77" s="115">
        <v>2.17629704076034E-13</v>
      </c>
      <c r="I77" s="115">
        <v>2.2964340866853599E-11</v>
      </c>
      <c r="J77" s="115">
        <v>-7.5218429503149E-11</v>
      </c>
      <c r="K77" s="115">
        <v>7.6944502491308897E-11</v>
      </c>
      <c r="L77" s="115">
        <v>-4.5846140852277902E-11</v>
      </c>
      <c r="M77" s="115">
        <v>4.88550548549244E-11</v>
      </c>
    </row>
    <row r="78" spans="1:13" x14ac:dyDescent="0.35">
      <c r="A78" s="1" t="s">
        <v>4</v>
      </c>
      <c r="B78" s="1">
        <v>77</v>
      </c>
      <c r="C78" s="1" t="s">
        <v>43</v>
      </c>
      <c r="D78" s="43">
        <v>93</v>
      </c>
      <c r="F78">
        <v>77</v>
      </c>
      <c r="G78" s="115">
        <v>-5.0469790916737803E-13</v>
      </c>
      <c r="H78" s="115">
        <v>-6.4759944853497203E-13</v>
      </c>
      <c r="I78" s="115">
        <v>2.3485172357499301E-11</v>
      </c>
      <c r="J78" s="115">
        <v>-7.3617731739251005E-11</v>
      </c>
      <c r="K78" s="115">
        <v>7.5114193974461694E-11</v>
      </c>
      <c r="L78" s="115">
        <v>-4.9852076649324099E-11</v>
      </c>
      <c r="M78" s="115">
        <v>4.8045875164925301E-11</v>
      </c>
    </row>
    <row r="79" spans="1:13" x14ac:dyDescent="0.35">
      <c r="A79" s="1" t="s">
        <v>4</v>
      </c>
      <c r="B79" s="1">
        <v>78</v>
      </c>
      <c r="C79" s="1" t="s">
        <v>43</v>
      </c>
      <c r="D79" s="43">
        <v>94</v>
      </c>
      <c r="F79">
        <v>78</v>
      </c>
      <c r="G79" s="115">
        <v>-2.4814068751500202E-13</v>
      </c>
      <c r="H79" s="115">
        <v>3.2233312366007599E-13</v>
      </c>
      <c r="I79" s="115">
        <v>2.3122351597943701E-11</v>
      </c>
      <c r="J79" s="115">
        <v>-7.2520183874446095E-11</v>
      </c>
      <c r="K79" s="115">
        <v>7.8564343519608899E-11</v>
      </c>
      <c r="L79" s="115">
        <v>-4.6730993030618201E-11</v>
      </c>
      <c r="M79" s="115">
        <v>4.8561315988292598E-11</v>
      </c>
    </row>
    <row r="80" spans="1:13" x14ac:dyDescent="0.35">
      <c r="A80" s="1" t="s">
        <v>4</v>
      </c>
      <c r="B80" s="1">
        <v>79</v>
      </c>
      <c r="C80" s="1" t="s">
        <v>43</v>
      </c>
      <c r="D80" s="43">
        <v>95</v>
      </c>
      <c r="F80">
        <v>79</v>
      </c>
      <c r="G80" s="115">
        <v>3.9065527412233201E-13</v>
      </c>
      <c r="H80" s="115">
        <v>1.8593455158088601E-13</v>
      </c>
      <c r="I80" s="115">
        <v>2.34016890053727E-11</v>
      </c>
      <c r="J80" s="115">
        <v>-7.0907973215011697E-11</v>
      </c>
      <c r="K80" s="115">
        <v>8.2211074421811505E-11</v>
      </c>
      <c r="L80" s="115">
        <v>-5.0060109484575099E-11</v>
      </c>
      <c r="M80" s="115">
        <v>5.0955464270754202E-11</v>
      </c>
    </row>
    <row r="81" spans="1:13" x14ac:dyDescent="0.35">
      <c r="A81" s="1" t="s">
        <v>4</v>
      </c>
      <c r="B81" s="1">
        <v>80</v>
      </c>
      <c r="C81" s="1" t="s">
        <v>43</v>
      </c>
      <c r="D81" s="43">
        <v>96</v>
      </c>
      <c r="F81">
        <v>80</v>
      </c>
      <c r="G81" s="115">
        <v>-8.7188339904569697E-13</v>
      </c>
      <c r="H81" s="115">
        <v>-1.2618617439489099E-12</v>
      </c>
      <c r="I81" s="115">
        <v>2.32236151751738E-11</v>
      </c>
      <c r="J81" s="115">
        <v>-8.74225777456501E-11</v>
      </c>
      <c r="K81" s="115">
        <v>8.0917250537812096E-11</v>
      </c>
      <c r="L81" s="115">
        <v>-4.8160196992543402E-11</v>
      </c>
      <c r="M81" s="115">
        <v>4.6822893920382499E-11</v>
      </c>
    </row>
    <row r="82" spans="1:13" x14ac:dyDescent="0.35">
      <c r="A82" s="1" t="s">
        <v>4</v>
      </c>
      <c r="B82" s="1">
        <v>81</v>
      </c>
      <c r="C82" s="1" t="s">
        <v>43</v>
      </c>
      <c r="D82" s="43">
        <v>97</v>
      </c>
      <c r="F82">
        <v>81</v>
      </c>
      <c r="G82" s="115">
        <v>-5.7601616706015996E-14</v>
      </c>
      <c r="H82" s="115">
        <v>-2.83423469260797E-13</v>
      </c>
      <c r="I82" s="115">
        <v>2.38809038135049E-11</v>
      </c>
      <c r="J82" s="115">
        <v>-7.5360241584514904E-11</v>
      </c>
      <c r="K82" s="115">
        <v>8.4200683304830497E-11</v>
      </c>
      <c r="L82" s="115">
        <v>-4.9890638248667503E-11</v>
      </c>
      <c r="M82" s="115">
        <v>5.1909761538032898E-11</v>
      </c>
    </row>
    <row r="83" spans="1:13" x14ac:dyDescent="0.35">
      <c r="A83" s="1" t="s">
        <v>4</v>
      </c>
      <c r="B83" s="1">
        <v>82</v>
      </c>
      <c r="C83" s="1" t="s">
        <v>43</v>
      </c>
      <c r="D83" s="43">
        <v>98</v>
      </c>
      <c r="F83">
        <v>82</v>
      </c>
      <c r="G83" s="115">
        <v>4.0101379413781598E-13</v>
      </c>
      <c r="H83" s="115">
        <v>-1.00972916476588E-13</v>
      </c>
      <c r="I83" s="115">
        <v>2.24589867732642E-11</v>
      </c>
      <c r="J83" s="115">
        <v>-8.0145585839109197E-11</v>
      </c>
      <c r="K83" s="115">
        <v>6.36178454979071E-11</v>
      </c>
      <c r="L83" s="115">
        <v>-4.57535416854485E-11</v>
      </c>
      <c r="M83" s="115">
        <v>4.42307785785671E-11</v>
      </c>
    </row>
    <row r="84" spans="1:13" x14ac:dyDescent="0.35">
      <c r="A84" s="1" t="s">
        <v>4</v>
      </c>
      <c r="B84" s="1">
        <v>83</v>
      </c>
      <c r="C84" s="1" t="s">
        <v>43</v>
      </c>
      <c r="D84" s="43">
        <v>99</v>
      </c>
      <c r="F84">
        <v>83</v>
      </c>
      <c r="G84" s="115">
        <v>-1.2942231511791099E-12</v>
      </c>
      <c r="H84" s="115">
        <v>-1.6127669472416201E-12</v>
      </c>
      <c r="I84" s="115">
        <v>2.3303254140428599E-11</v>
      </c>
      <c r="J84" s="115">
        <v>-7.9205602266515498E-11</v>
      </c>
      <c r="K84" s="115">
        <v>7.6425612129217297E-11</v>
      </c>
      <c r="L84" s="115">
        <v>-4.75332631095944E-11</v>
      </c>
      <c r="M84" s="115">
        <v>4.8715766345217501E-11</v>
      </c>
    </row>
    <row r="85" spans="1:13" x14ac:dyDescent="0.35">
      <c r="A85" s="1" t="s">
        <v>4</v>
      </c>
      <c r="B85" s="1">
        <v>84</v>
      </c>
      <c r="C85" s="1" t="s">
        <v>43</v>
      </c>
      <c r="D85" s="43">
        <v>100</v>
      </c>
      <c r="F85">
        <v>84</v>
      </c>
      <c r="G85" s="115">
        <v>2.9890625608061099E-13</v>
      </c>
      <c r="H85" s="115">
        <v>4.7864859048939497E-13</v>
      </c>
      <c r="I85" s="115">
        <v>2.2988267444548899E-11</v>
      </c>
      <c r="J85" s="115">
        <v>-6.4976144310704601E-11</v>
      </c>
      <c r="K85" s="115">
        <v>7.1807586235659606E-11</v>
      </c>
      <c r="L85" s="115">
        <v>-4.6116884978116203E-11</v>
      </c>
      <c r="M85" s="115">
        <v>5.0181710767874399E-11</v>
      </c>
    </row>
    <row r="86" spans="1:13" x14ac:dyDescent="0.35">
      <c r="A86" s="1" t="s">
        <v>4</v>
      </c>
      <c r="B86" s="1">
        <v>85</v>
      </c>
      <c r="C86" s="1" t="s">
        <v>43</v>
      </c>
      <c r="D86" s="43">
        <v>101</v>
      </c>
      <c r="F86">
        <v>85</v>
      </c>
      <c r="G86" s="115">
        <v>-1.0914180438865499E-12</v>
      </c>
      <c r="H86" s="115">
        <v>-1.12394994503576E-12</v>
      </c>
      <c r="I86" s="115">
        <v>2.3318397186254199E-11</v>
      </c>
      <c r="J86" s="115">
        <v>-7.8936899474886795E-11</v>
      </c>
      <c r="K86" s="115">
        <v>7.7552522989544898E-11</v>
      </c>
      <c r="L86" s="115">
        <v>-5.01762004608851E-11</v>
      </c>
      <c r="M86" s="115">
        <v>4.5400344772708298E-11</v>
      </c>
    </row>
    <row r="87" spans="1:13" x14ac:dyDescent="0.35">
      <c r="A87" s="1" t="s">
        <v>4</v>
      </c>
      <c r="B87" s="1">
        <v>86</v>
      </c>
      <c r="C87" s="1" t="s">
        <v>43</v>
      </c>
      <c r="D87" s="43">
        <v>102</v>
      </c>
      <c r="F87">
        <v>86</v>
      </c>
      <c r="G87" s="115">
        <v>5.3322654616100497E-13</v>
      </c>
      <c r="H87" s="115">
        <v>9.8902800249987505E-13</v>
      </c>
      <c r="I87" s="115">
        <v>2.2552711179821701E-11</v>
      </c>
      <c r="J87" s="115">
        <v>-7.7510002277331597E-11</v>
      </c>
      <c r="K87" s="115">
        <v>7.0410847697105605E-11</v>
      </c>
      <c r="L87" s="115">
        <v>-4.6732662667988697E-11</v>
      </c>
      <c r="M87" s="115">
        <v>4.6755105944041898E-11</v>
      </c>
    </row>
    <row r="88" spans="1:13" x14ac:dyDescent="0.35">
      <c r="A88" s="1" t="s">
        <v>4</v>
      </c>
      <c r="B88" s="1">
        <v>87</v>
      </c>
      <c r="C88" s="1" t="s">
        <v>43</v>
      </c>
      <c r="D88" s="43">
        <v>103</v>
      </c>
      <c r="F88">
        <v>87</v>
      </c>
      <c r="G88" s="115">
        <v>-3.2221386512891098E-14</v>
      </c>
      <c r="H88" s="115">
        <v>-3.21133382155403E-13</v>
      </c>
      <c r="I88" s="115">
        <v>2.23145635206784E-11</v>
      </c>
      <c r="J88" s="115">
        <v>-7.3019271255108598E-11</v>
      </c>
      <c r="K88" s="115">
        <v>7.4254118872326697E-11</v>
      </c>
      <c r="L88" s="115">
        <v>-4.8069898958947997E-11</v>
      </c>
      <c r="M88" s="115">
        <v>4.71658138915294E-11</v>
      </c>
    </row>
    <row r="89" spans="1:13" x14ac:dyDescent="0.35">
      <c r="A89" s="1" t="s">
        <v>4</v>
      </c>
      <c r="B89" s="1">
        <v>88</v>
      </c>
      <c r="C89" s="1" t="s">
        <v>43</v>
      </c>
      <c r="D89" s="43">
        <v>104</v>
      </c>
      <c r="F89">
        <v>88</v>
      </c>
      <c r="G89" s="115">
        <v>1.7507895322524001E-13</v>
      </c>
      <c r="H89" s="115">
        <v>6.2936919379639299E-14</v>
      </c>
      <c r="I89" s="115">
        <v>2.2630549679263501E-11</v>
      </c>
      <c r="J89" s="115">
        <v>-6.8461406627324199E-11</v>
      </c>
      <c r="K89" s="115">
        <v>8.1608816665605696E-11</v>
      </c>
      <c r="L89" s="115">
        <v>-4.53823150003199E-11</v>
      </c>
      <c r="M89" s="115">
        <v>4.8081877848460197E-11</v>
      </c>
    </row>
    <row r="90" spans="1:13" x14ac:dyDescent="0.35">
      <c r="A90" s="1" t="s">
        <v>4</v>
      </c>
      <c r="B90" s="1">
        <v>89</v>
      </c>
      <c r="C90" s="1" t="s">
        <v>43</v>
      </c>
      <c r="D90" s="43">
        <v>105</v>
      </c>
      <c r="F90">
        <v>89</v>
      </c>
      <c r="G90" s="115">
        <v>6.1232289273284897E-13</v>
      </c>
      <c r="H90" s="115">
        <v>-2.2886380528459497E-13</v>
      </c>
      <c r="I90" s="115">
        <v>2.3854081208815901E-11</v>
      </c>
      <c r="J90" s="115">
        <v>-7.8221256571223095E-11</v>
      </c>
      <c r="K90" s="115">
        <v>7.1158621692878097E-11</v>
      </c>
      <c r="L90" s="115">
        <v>-5.1463726204321303E-11</v>
      </c>
      <c r="M90" s="115">
        <v>4.8558882421316599E-11</v>
      </c>
    </row>
    <row r="91" spans="1:13" x14ac:dyDescent="0.35">
      <c r="A91" s="1" t="s">
        <v>4</v>
      </c>
      <c r="B91" s="1">
        <v>90</v>
      </c>
      <c r="C91" s="1" t="s">
        <v>43</v>
      </c>
      <c r="D91" s="43">
        <v>106</v>
      </c>
      <c r="F91">
        <v>90</v>
      </c>
      <c r="G91" s="115">
        <v>-2.13298386680443E-13</v>
      </c>
      <c r="H91" s="115">
        <v>4.6313833530286797E-13</v>
      </c>
      <c r="I91" s="115">
        <v>2.3539526765542601E-11</v>
      </c>
      <c r="J91" s="115">
        <v>-7.7560233169603394E-11</v>
      </c>
      <c r="K91" s="115">
        <v>7.8868516168338406E-11</v>
      </c>
      <c r="L91" s="115">
        <v>-4.8173379246270098E-11</v>
      </c>
      <c r="M91" s="115">
        <v>4.8426903369705199E-11</v>
      </c>
    </row>
    <row r="92" spans="1:13" x14ac:dyDescent="0.35">
      <c r="A92" s="1" t="s">
        <v>4</v>
      </c>
      <c r="B92" s="1">
        <v>91</v>
      </c>
      <c r="C92" s="1" t="s">
        <v>43</v>
      </c>
      <c r="D92" s="43">
        <v>107</v>
      </c>
      <c r="F92">
        <v>91</v>
      </c>
      <c r="G92" s="115">
        <v>1.31035393350567E-12</v>
      </c>
      <c r="H92" s="115">
        <v>1.0692076159221101E-12</v>
      </c>
      <c r="I92" s="115">
        <v>2.34075829057551E-11</v>
      </c>
      <c r="J92" s="115">
        <v>-6.9339794845475496E-11</v>
      </c>
      <c r="K92" s="115">
        <v>7.1318111414177702E-11</v>
      </c>
      <c r="L92" s="115">
        <v>-4.8859562770374403E-11</v>
      </c>
      <c r="M92" s="115">
        <v>4.9330368360731803E-11</v>
      </c>
    </row>
    <row r="93" spans="1:13" x14ac:dyDescent="0.35">
      <c r="A93" s="1" t="s">
        <v>4</v>
      </c>
      <c r="B93" s="1">
        <v>92</v>
      </c>
      <c r="C93" s="1" t="s">
        <v>43</v>
      </c>
      <c r="D93" s="43">
        <v>108</v>
      </c>
      <c r="F93">
        <v>92</v>
      </c>
      <c r="G93" s="115">
        <v>-5.2023472371863705E-13</v>
      </c>
      <c r="H93" s="115">
        <v>-3.6026120306353599E-14</v>
      </c>
      <c r="I93" s="115">
        <v>2.25556890886304E-11</v>
      </c>
      <c r="J93" s="115">
        <v>-7.3181353192084804E-11</v>
      </c>
      <c r="K93" s="115">
        <v>7.3378555310183006E-11</v>
      </c>
      <c r="L93" s="115">
        <v>-4.6797660465967501E-11</v>
      </c>
      <c r="M93" s="115">
        <v>4.7779677493230599E-11</v>
      </c>
    </row>
    <row r="94" spans="1:13" x14ac:dyDescent="0.35">
      <c r="A94" s="1" t="s">
        <v>4</v>
      </c>
      <c r="B94" s="1">
        <v>93</v>
      </c>
      <c r="C94" s="1" t="s">
        <v>43</v>
      </c>
      <c r="D94" s="43">
        <v>109</v>
      </c>
      <c r="F94">
        <v>93</v>
      </c>
      <c r="G94" s="115">
        <v>-2.6418907611249202E-13</v>
      </c>
      <c r="H94" s="115">
        <v>7.0540664375609602E-13</v>
      </c>
      <c r="I94" s="115">
        <v>2.2809818238777799E-11</v>
      </c>
      <c r="J94" s="115">
        <v>-7.7933788626216202E-11</v>
      </c>
      <c r="K94" s="115">
        <v>8.40685894349503E-11</v>
      </c>
      <c r="L94" s="115">
        <v>-4.5719620991952598E-11</v>
      </c>
      <c r="M94" s="115">
        <v>5.0571382307173103E-11</v>
      </c>
    </row>
    <row r="95" spans="1:13" x14ac:dyDescent="0.35">
      <c r="A95" s="1" t="s">
        <v>4</v>
      </c>
      <c r="B95" s="1">
        <v>94</v>
      </c>
      <c r="C95" s="1" t="s">
        <v>43</v>
      </c>
      <c r="D95" s="43">
        <v>110</v>
      </c>
      <c r="F95">
        <v>94</v>
      </c>
      <c r="G95" s="115">
        <v>-1.48871866370792E-12</v>
      </c>
      <c r="H95" s="115">
        <v>-1.06321752838515E-12</v>
      </c>
      <c r="I95" s="115">
        <v>2.34354725334964E-11</v>
      </c>
      <c r="J95" s="115">
        <v>-7.5761789915258802E-11</v>
      </c>
      <c r="K95" s="115">
        <v>7.8077701674130706E-11</v>
      </c>
      <c r="L95" s="115">
        <v>-5.1394373732973201E-11</v>
      </c>
      <c r="M95" s="115">
        <v>4.7431597454144098E-11</v>
      </c>
    </row>
    <row r="96" spans="1:13" x14ac:dyDescent="0.35">
      <c r="A96" s="1" t="s">
        <v>4</v>
      </c>
      <c r="B96" s="1">
        <v>95</v>
      </c>
      <c r="C96" s="1" t="s">
        <v>43</v>
      </c>
      <c r="D96" s="43">
        <v>111</v>
      </c>
      <c r="F96">
        <v>95</v>
      </c>
      <c r="G96" s="115">
        <v>1.2922442605546301E-13</v>
      </c>
      <c r="H96" s="115">
        <v>-4.17539535480301E-13</v>
      </c>
      <c r="I96" s="115">
        <v>2.3650791237127499E-11</v>
      </c>
      <c r="J96" s="115">
        <v>-7.3534317039171598E-11</v>
      </c>
      <c r="K96" s="115">
        <v>6.9785276628515403E-11</v>
      </c>
      <c r="L96" s="115">
        <v>-5.04399088628662E-11</v>
      </c>
      <c r="M96" s="115">
        <v>4.9772182199659602E-11</v>
      </c>
    </row>
    <row r="97" spans="1:13" x14ac:dyDescent="0.35">
      <c r="A97" s="1" t="s">
        <v>4</v>
      </c>
      <c r="B97" s="1">
        <v>96</v>
      </c>
      <c r="C97" s="1" t="s">
        <v>43</v>
      </c>
      <c r="D97" s="43">
        <v>112</v>
      </c>
      <c r="F97">
        <v>96</v>
      </c>
      <c r="G97" s="115">
        <v>-1.9099183025614901E-13</v>
      </c>
      <c r="H97" s="115">
        <v>-7.5451420635459896E-13</v>
      </c>
      <c r="I97" s="115">
        <v>2.4148017807272002E-11</v>
      </c>
      <c r="J97" s="115">
        <v>-7.8779696660865395E-11</v>
      </c>
      <c r="K97" s="115">
        <v>6.7556994667888394E-11</v>
      </c>
      <c r="L97" s="115">
        <v>-5.0730906421157401E-11</v>
      </c>
      <c r="M97" s="115">
        <v>4.8114485007434001E-11</v>
      </c>
    </row>
    <row r="98" spans="1:13" x14ac:dyDescent="0.35">
      <c r="A98" s="1" t="s">
        <v>4</v>
      </c>
      <c r="B98" s="1">
        <v>97</v>
      </c>
      <c r="C98" s="1" t="s">
        <v>43</v>
      </c>
      <c r="D98" s="43">
        <v>113</v>
      </c>
      <c r="F98">
        <v>97</v>
      </c>
      <c r="G98" s="115">
        <v>-5.8899529713027097E-13</v>
      </c>
      <c r="H98" s="115">
        <v>-6.2756883154255602E-13</v>
      </c>
      <c r="I98" s="115">
        <v>2.36226686021183E-11</v>
      </c>
      <c r="J98" s="115">
        <v>-7.4659378033878003E-11</v>
      </c>
      <c r="K98" s="115">
        <v>7.2839798288194498E-11</v>
      </c>
      <c r="L98" s="115">
        <v>-5.1993934683889798E-11</v>
      </c>
      <c r="M98" s="115">
        <v>4.8267400835646803E-11</v>
      </c>
    </row>
    <row r="99" spans="1:13" x14ac:dyDescent="0.35">
      <c r="A99" s="1" t="s">
        <v>4</v>
      </c>
      <c r="B99" s="1">
        <v>98</v>
      </c>
      <c r="C99" s="1" t="s">
        <v>43</v>
      </c>
      <c r="D99" s="43">
        <v>114</v>
      </c>
      <c r="F99">
        <v>98</v>
      </c>
      <c r="G99" s="115">
        <v>-4.4550007767096E-13</v>
      </c>
      <c r="H99" s="115">
        <v>-9.4815422968243495E-13</v>
      </c>
      <c r="I99" s="115">
        <v>2.2790043724666199E-11</v>
      </c>
      <c r="J99" s="115">
        <v>-7.6686298720899204E-11</v>
      </c>
      <c r="K99" s="115">
        <v>8.3595099031560994E-11</v>
      </c>
      <c r="L99" s="115">
        <v>-4.6840280995448197E-11</v>
      </c>
      <c r="M99" s="115">
        <v>4.39253696300069E-11</v>
      </c>
    </row>
    <row r="100" spans="1:13" x14ac:dyDescent="0.35">
      <c r="A100" s="1" t="s">
        <v>4</v>
      </c>
      <c r="B100" s="1">
        <v>99</v>
      </c>
      <c r="C100" s="1" t="s">
        <v>43</v>
      </c>
      <c r="D100" s="43">
        <v>115</v>
      </c>
      <c r="F100">
        <v>99</v>
      </c>
      <c r="G100" s="115">
        <v>1.7120996251698299E-13</v>
      </c>
      <c r="H100" s="115">
        <v>6.4398865138855301E-13</v>
      </c>
      <c r="I100" s="115">
        <v>2.30003621269944E-11</v>
      </c>
      <c r="J100" s="115">
        <v>-7.6142652991469902E-11</v>
      </c>
      <c r="K100" s="115">
        <v>7.8868566034610498E-11</v>
      </c>
      <c r="L100" s="115">
        <v>-4.7649611058379797E-11</v>
      </c>
      <c r="M100" s="115">
        <v>5.0154216338931298E-11</v>
      </c>
    </row>
    <row r="101" spans="1:13" x14ac:dyDescent="0.35">
      <c r="A101" s="1" t="s">
        <v>4</v>
      </c>
      <c r="B101" s="1">
        <v>100</v>
      </c>
      <c r="C101" s="1" t="s">
        <v>43</v>
      </c>
      <c r="D101" s="43">
        <v>116</v>
      </c>
      <c r="F101">
        <v>100</v>
      </c>
      <c r="G101" s="115">
        <v>1.17271842034292E-12</v>
      </c>
      <c r="H101" s="115">
        <v>9.6862935926015399E-13</v>
      </c>
      <c r="I101" s="115">
        <v>2.2769332261742601E-11</v>
      </c>
      <c r="J101" s="115">
        <v>-7.1269391730581498E-11</v>
      </c>
      <c r="K101" s="115">
        <v>8.4299460341737903E-11</v>
      </c>
      <c r="L101" s="115">
        <v>-4.8705638426680098E-11</v>
      </c>
      <c r="M101" s="115">
        <v>5.0388407313133103E-11</v>
      </c>
    </row>
    <row r="102" spans="1:13" x14ac:dyDescent="0.35">
      <c r="A102" s="1" t="s">
        <v>4</v>
      </c>
      <c r="B102" s="1">
        <v>101</v>
      </c>
      <c r="C102" s="1" t="s">
        <v>43</v>
      </c>
      <c r="D102" s="43">
        <v>117</v>
      </c>
      <c r="F102">
        <v>101</v>
      </c>
      <c r="G102" s="115">
        <v>-8.5895614593142602E-15</v>
      </c>
      <c r="H102" s="115">
        <v>2.9985503987628498E-13</v>
      </c>
      <c r="I102" s="115">
        <v>2.2815517944577002E-11</v>
      </c>
      <c r="J102" s="115">
        <v>-6.6491346963725006E-11</v>
      </c>
      <c r="K102" s="115">
        <v>7.5790549204703605E-11</v>
      </c>
      <c r="L102" s="115">
        <v>-4.5967992065841E-11</v>
      </c>
      <c r="M102" s="115">
        <v>5.2076562436763198E-11</v>
      </c>
    </row>
    <row r="103" spans="1:13" x14ac:dyDescent="0.35">
      <c r="A103" s="1" t="s">
        <v>4</v>
      </c>
      <c r="B103" s="1">
        <v>102</v>
      </c>
      <c r="C103" s="1" t="s">
        <v>44</v>
      </c>
      <c r="D103" s="43">
        <v>17</v>
      </c>
      <c r="F103">
        <v>102</v>
      </c>
      <c r="G103" s="115">
        <v>9.2891512065751003E-14</v>
      </c>
      <c r="H103" s="115">
        <v>-1.50859359527464E-13</v>
      </c>
      <c r="I103" s="115">
        <v>1.5182770780242099E-11</v>
      </c>
      <c r="J103" s="115">
        <v>-5.6671842061204903E-11</v>
      </c>
      <c r="K103" s="115">
        <v>4.7495419472725302E-11</v>
      </c>
      <c r="L103" s="115">
        <v>-2.9161544016633903E-11</v>
      </c>
      <c r="M103" s="115">
        <v>2.87542322166789E-11</v>
      </c>
    </row>
    <row r="104" spans="1:13" x14ac:dyDescent="0.35">
      <c r="A104" s="1" t="s">
        <v>4</v>
      </c>
      <c r="B104" s="1">
        <v>103</v>
      </c>
      <c r="C104" s="1" t="s">
        <v>44</v>
      </c>
      <c r="D104" s="43">
        <v>18</v>
      </c>
      <c r="F104">
        <v>103</v>
      </c>
      <c r="G104" s="115">
        <v>4.4536648769579098E-13</v>
      </c>
      <c r="H104" s="115">
        <v>4.2307438491125602E-13</v>
      </c>
      <c r="I104" s="115">
        <v>1.48630577221486E-11</v>
      </c>
      <c r="J104" s="115">
        <v>-4.3294917111301101E-11</v>
      </c>
      <c r="K104" s="115">
        <v>4.8839458808123903E-11</v>
      </c>
      <c r="L104" s="115">
        <v>-2.8875274130103701E-11</v>
      </c>
      <c r="M104" s="115">
        <v>2.9484348173871801E-11</v>
      </c>
    </row>
    <row r="105" spans="1:13" x14ac:dyDescent="0.35">
      <c r="A105" s="1" t="s">
        <v>4</v>
      </c>
      <c r="B105" s="1">
        <v>104</v>
      </c>
      <c r="C105" s="1" t="s">
        <v>44</v>
      </c>
      <c r="D105" s="43">
        <v>19</v>
      </c>
      <c r="F105">
        <v>104</v>
      </c>
      <c r="G105" s="115">
        <v>4.4105401314882501E-13</v>
      </c>
      <c r="H105" s="115">
        <v>6.8362472772214605E-13</v>
      </c>
      <c r="I105" s="115">
        <v>1.5397355635374099E-11</v>
      </c>
      <c r="J105" s="115">
        <v>-5.7126143002992601E-11</v>
      </c>
      <c r="K105" s="115">
        <v>6.1785794227063704E-11</v>
      </c>
      <c r="L105" s="115">
        <v>-2.9352891109901002E-11</v>
      </c>
      <c r="M105" s="115">
        <v>3.1728405675067701E-11</v>
      </c>
    </row>
    <row r="106" spans="1:13" x14ac:dyDescent="0.35">
      <c r="A106" s="1" t="s">
        <v>4</v>
      </c>
      <c r="B106" s="1">
        <v>105</v>
      </c>
      <c r="C106" s="1" t="s">
        <v>44</v>
      </c>
      <c r="D106" s="43">
        <v>20</v>
      </c>
      <c r="F106">
        <v>105</v>
      </c>
      <c r="G106" s="115">
        <v>1.9027369163070099E-13</v>
      </c>
      <c r="H106" s="115">
        <v>3.1561695055341198E-13</v>
      </c>
      <c r="I106" s="115">
        <v>1.5410928114842801E-11</v>
      </c>
      <c r="J106" s="115">
        <v>-4.31875317897539E-11</v>
      </c>
      <c r="K106" s="115">
        <v>4.6056468078810502E-11</v>
      </c>
      <c r="L106" s="115">
        <v>-2.99252946403162E-11</v>
      </c>
      <c r="M106" s="115">
        <v>3.32571896956196E-11</v>
      </c>
    </row>
    <row r="107" spans="1:13" x14ac:dyDescent="0.35">
      <c r="A107" s="1" t="s">
        <v>4</v>
      </c>
      <c r="B107" s="1">
        <v>106</v>
      </c>
      <c r="C107" s="1" t="s">
        <v>44</v>
      </c>
      <c r="D107" s="43">
        <v>21</v>
      </c>
      <c r="F107">
        <v>106</v>
      </c>
      <c r="G107" s="115">
        <v>-4.9995193356873095E-13</v>
      </c>
      <c r="H107" s="115">
        <v>-4.7546169803109996E-13</v>
      </c>
      <c r="I107" s="115">
        <v>1.4980254369871001E-11</v>
      </c>
      <c r="J107" s="115">
        <v>-5.0785626074738801E-11</v>
      </c>
      <c r="K107" s="115">
        <v>4.7018391701250098E-11</v>
      </c>
      <c r="L107" s="115">
        <v>-2.9650109132621901E-11</v>
      </c>
      <c r="M107" s="115">
        <v>2.90137442418309E-11</v>
      </c>
    </row>
    <row r="108" spans="1:13" x14ac:dyDescent="0.35">
      <c r="A108" s="1" t="s">
        <v>4</v>
      </c>
      <c r="B108" s="1">
        <v>107</v>
      </c>
      <c r="C108" s="1" t="s">
        <v>44</v>
      </c>
      <c r="D108" s="43">
        <v>22</v>
      </c>
      <c r="F108">
        <v>107</v>
      </c>
      <c r="G108" s="115">
        <v>-4.1397584572779202E-13</v>
      </c>
      <c r="H108" s="115">
        <v>-4.5109669932439098E-13</v>
      </c>
      <c r="I108" s="115">
        <v>1.4790542378267501E-11</v>
      </c>
      <c r="J108" s="115">
        <v>-4.9904542354053001E-11</v>
      </c>
      <c r="K108" s="115">
        <v>5.0428499152091198E-11</v>
      </c>
      <c r="L108" s="115">
        <v>-2.9627717701758899E-11</v>
      </c>
      <c r="M108" s="115">
        <v>2.9448921520091099E-11</v>
      </c>
    </row>
    <row r="109" spans="1:13" x14ac:dyDescent="0.35">
      <c r="A109" s="1" t="s">
        <v>4</v>
      </c>
      <c r="B109" s="1">
        <v>108</v>
      </c>
      <c r="C109" s="1" t="s">
        <v>44</v>
      </c>
      <c r="D109" s="43">
        <v>23</v>
      </c>
      <c r="F109">
        <v>108</v>
      </c>
      <c r="G109" s="115">
        <v>-7.2344403033597902E-15</v>
      </c>
      <c r="H109" s="115">
        <v>-1.7604603637086401E-13</v>
      </c>
      <c r="I109" s="115">
        <v>1.5175030277334001E-11</v>
      </c>
      <c r="J109" s="115">
        <v>-5.0502385192928097E-11</v>
      </c>
      <c r="K109" s="115">
        <v>5.00006055275466E-11</v>
      </c>
      <c r="L109" s="115">
        <v>-3.0359467210064799E-11</v>
      </c>
      <c r="M109" s="115">
        <v>3.2835013304029701E-11</v>
      </c>
    </row>
    <row r="110" spans="1:13" x14ac:dyDescent="0.35">
      <c r="A110" s="1" t="s">
        <v>4</v>
      </c>
      <c r="B110" s="1">
        <v>109</v>
      </c>
      <c r="C110" s="1" t="s">
        <v>44</v>
      </c>
      <c r="D110" s="43">
        <v>24</v>
      </c>
      <c r="F110">
        <v>109</v>
      </c>
      <c r="G110" s="115">
        <v>-4.0074657564809402E-14</v>
      </c>
      <c r="H110" s="115">
        <v>-4.0771553563523799E-13</v>
      </c>
      <c r="I110" s="115">
        <v>1.5501494331812301E-11</v>
      </c>
      <c r="J110" s="115">
        <v>-6.0760227433860006E-11</v>
      </c>
      <c r="K110" s="115">
        <v>4.5243893837496797E-11</v>
      </c>
      <c r="L110" s="115">
        <v>-3.2754103189266298E-11</v>
      </c>
      <c r="M110" s="115">
        <v>2.8997287831837201E-11</v>
      </c>
    </row>
    <row r="111" spans="1:13" x14ac:dyDescent="0.35">
      <c r="A111" s="1" t="s">
        <v>4</v>
      </c>
      <c r="B111" s="1">
        <v>110</v>
      </c>
      <c r="C111" s="1" t="s">
        <v>44</v>
      </c>
      <c r="D111" s="43">
        <v>25</v>
      </c>
      <c r="F111">
        <v>110</v>
      </c>
      <c r="G111" s="115">
        <v>-7.0506986802600802E-13</v>
      </c>
      <c r="H111" s="115">
        <v>1.2334097297856101E-13</v>
      </c>
      <c r="I111" s="115">
        <v>1.6569628621255601E-11</v>
      </c>
      <c r="J111" s="115">
        <v>-5.0886392370961802E-11</v>
      </c>
      <c r="K111" s="115">
        <v>4.8514204095694301E-11</v>
      </c>
      <c r="L111" s="115">
        <v>-3.2494117162165399E-11</v>
      </c>
      <c r="M111" s="115">
        <v>3.2818617885523903E-11</v>
      </c>
    </row>
    <row r="112" spans="1:13" x14ac:dyDescent="0.35">
      <c r="A112" s="1" t="s">
        <v>4</v>
      </c>
      <c r="B112" s="1">
        <v>111</v>
      </c>
      <c r="C112" s="1" t="s">
        <v>44</v>
      </c>
      <c r="D112" s="43">
        <v>26</v>
      </c>
      <c r="F112">
        <v>111</v>
      </c>
      <c r="G112" s="115">
        <v>-1.1097187987031401E-12</v>
      </c>
      <c r="H112" s="115">
        <v>-8.2718396508188402E-13</v>
      </c>
      <c r="I112" s="115">
        <v>1.5287162935634001E-11</v>
      </c>
      <c r="J112" s="115">
        <v>-4.7355114119663698E-11</v>
      </c>
      <c r="K112" s="115">
        <v>5.0043560595794701E-11</v>
      </c>
      <c r="L112" s="115">
        <v>-3.0779942876750097E-11</v>
      </c>
      <c r="M112" s="115">
        <v>2.9422453414070699E-11</v>
      </c>
    </row>
    <row r="113" spans="1:13" x14ac:dyDescent="0.35">
      <c r="A113" s="1" t="s">
        <v>4</v>
      </c>
      <c r="B113" s="1">
        <v>112</v>
      </c>
      <c r="C113" s="1" t="s">
        <v>44</v>
      </c>
      <c r="D113" s="43">
        <v>27</v>
      </c>
      <c r="F113">
        <v>112</v>
      </c>
      <c r="G113" s="115">
        <v>5.2514423709601097E-13</v>
      </c>
      <c r="H113" s="115">
        <v>5.3775142848398005E-13</v>
      </c>
      <c r="I113" s="115">
        <v>1.5903985685724199E-11</v>
      </c>
      <c r="J113" s="115">
        <v>-5.0746818289993701E-11</v>
      </c>
      <c r="K113" s="115">
        <v>4.2791634471718099E-11</v>
      </c>
      <c r="L113" s="115">
        <v>-3.24492264348196E-11</v>
      </c>
      <c r="M113" s="115">
        <v>3.25815032609326E-11</v>
      </c>
    </row>
    <row r="114" spans="1:13" x14ac:dyDescent="0.35">
      <c r="A114" s="1" t="s">
        <v>4</v>
      </c>
      <c r="B114" s="1">
        <v>113</v>
      </c>
      <c r="C114" s="1" t="s">
        <v>44</v>
      </c>
      <c r="D114" s="43">
        <v>28</v>
      </c>
      <c r="F114">
        <v>113</v>
      </c>
      <c r="G114" s="115">
        <v>-4.0205515470220799E-13</v>
      </c>
      <c r="H114" s="115">
        <v>-9.9190433717016892E-13</v>
      </c>
      <c r="I114" s="115">
        <v>1.60323352253735E-11</v>
      </c>
      <c r="J114" s="115">
        <v>-5.2247489127060602E-11</v>
      </c>
      <c r="K114" s="115">
        <v>4.5753118879417198E-11</v>
      </c>
      <c r="L114" s="115">
        <v>-3.3853523555639302E-11</v>
      </c>
      <c r="M114" s="115">
        <v>3.21476242499746E-11</v>
      </c>
    </row>
    <row r="115" spans="1:13" x14ac:dyDescent="0.35">
      <c r="A115" s="1" t="s">
        <v>4</v>
      </c>
      <c r="B115" s="1">
        <v>114</v>
      </c>
      <c r="C115" s="1" t="s">
        <v>44</v>
      </c>
      <c r="D115" s="43">
        <v>29</v>
      </c>
      <c r="F115">
        <v>114</v>
      </c>
      <c r="G115" s="115">
        <v>4.6265879104499801E-13</v>
      </c>
      <c r="H115" s="115">
        <v>2.3884678870711102E-13</v>
      </c>
      <c r="I115" s="115">
        <v>1.6868695356567501E-11</v>
      </c>
      <c r="J115" s="115">
        <v>-5.40721287302171E-11</v>
      </c>
      <c r="K115" s="115">
        <v>5.1750952196450099E-11</v>
      </c>
      <c r="L115" s="115">
        <v>-3.3616394873283597E-11</v>
      </c>
      <c r="M115" s="115">
        <v>3.26613557726769E-11</v>
      </c>
    </row>
    <row r="116" spans="1:13" x14ac:dyDescent="0.35">
      <c r="A116" s="1" t="s">
        <v>4</v>
      </c>
      <c r="B116" s="1">
        <v>115</v>
      </c>
      <c r="C116" s="1" t="s">
        <v>44</v>
      </c>
      <c r="D116" s="43">
        <v>30</v>
      </c>
      <c r="F116">
        <v>115</v>
      </c>
      <c r="G116" s="115">
        <v>-1.2852300203985201E-13</v>
      </c>
      <c r="H116" s="115">
        <v>-7.7387893017992598E-13</v>
      </c>
      <c r="I116" s="115">
        <v>1.7558799781863801E-11</v>
      </c>
      <c r="J116" s="115">
        <v>-5.2217529284777803E-11</v>
      </c>
      <c r="K116" s="115">
        <v>5.55970240338539E-11</v>
      </c>
      <c r="L116" s="115">
        <v>-3.6315686411974501E-11</v>
      </c>
      <c r="M116" s="115">
        <v>3.3883715329782398E-11</v>
      </c>
    </row>
    <row r="117" spans="1:13" x14ac:dyDescent="0.35">
      <c r="A117" s="1" t="s">
        <v>4</v>
      </c>
      <c r="B117" s="1">
        <v>116</v>
      </c>
      <c r="C117" s="1" t="s">
        <v>44</v>
      </c>
      <c r="D117" s="43">
        <v>31</v>
      </c>
      <c r="F117">
        <v>116</v>
      </c>
      <c r="G117" s="115">
        <v>9.65819315120197E-13</v>
      </c>
      <c r="H117" s="115">
        <v>5.0001372503566604E-13</v>
      </c>
      <c r="I117" s="115">
        <v>1.8080130849197099E-11</v>
      </c>
      <c r="J117" s="115">
        <v>-5.1048347993504897E-11</v>
      </c>
      <c r="K117" s="115">
        <v>5.3824215106565502E-11</v>
      </c>
      <c r="L117" s="115">
        <v>-3.68185579113712E-11</v>
      </c>
      <c r="M117" s="115">
        <v>3.4656478304912198E-11</v>
      </c>
    </row>
    <row r="118" spans="1:13" x14ac:dyDescent="0.35">
      <c r="A118" s="1" t="s">
        <v>4</v>
      </c>
      <c r="B118" s="1">
        <v>117</v>
      </c>
      <c r="C118" s="1" t="s">
        <v>44</v>
      </c>
      <c r="D118" s="43">
        <v>32</v>
      </c>
      <c r="F118">
        <v>117</v>
      </c>
      <c r="G118" s="115">
        <v>-8.1547564478925498E-13</v>
      </c>
      <c r="H118" s="115">
        <v>7.3934348205058605E-14</v>
      </c>
      <c r="I118" s="115">
        <v>1.72085009189778E-11</v>
      </c>
      <c r="J118" s="115">
        <v>-5.6891816029353498E-11</v>
      </c>
      <c r="K118" s="115">
        <v>5.7393557148092297E-11</v>
      </c>
      <c r="L118" s="115">
        <v>-3.2179611603137697E-11</v>
      </c>
      <c r="M118" s="115">
        <v>3.5108035003954497E-11</v>
      </c>
    </row>
    <row r="119" spans="1:13" x14ac:dyDescent="0.35">
      <c r="A119" s="1" t="s">
        <v>4</v>
      </c>
      <c r="B119" s="1">
        <v>118</v>
      </c>
      <c r="C119" s="1" t="s">
        <v>44</v>
      </c>
      <c r="D119" s="43">
        <v>33</v>
      </c>
      <c r="F119">
        <v>118</v>
      </c>
      <c r="G119" s="115">
        <v>-3.88349340733025E-13</v>
      </c>
      <c r="H119" s="115">
        <v>-2.6945299577112802E-13</v>
      </c>
      <c r="I119" s="115">
        <v>1.7562250628382101E-11</v>
      </c>
      <c r="J119" s="115">
        <v>-5.3314693566100901E-11</v>
      </c>
      <c r="K119" s="115">
        <v>5.6064417652534398E-11</v>
      </c>
      <c r="L119" s="115">
        <v>-3.5651423947309599E-11</v>
      </c>
      <c r="M119" s="115">
        <v>3.4575785723683E-11</v>
      </c>
    </row>
    <row r="120" spans="1:13" x14ac:dyDescent="0.35">
      <c r="A120" s="1" t="s">
        <v>4</v>
      </c>
      <c r="B120" s="1">
        <v>119</v>
      </c>
      <c r="C120" s="1" t="s">
        <v>44</v>
      </c>
      <c r="D120" s="43">
        <v>34</v>
      </c>
      <c r="F120">
        <v>119</v>
      </c>
      <c r="G120" s="115">
        <v>1.19087211224468E-12</v>
      </c>
      <c r="H120" s="115">
        <v>7.7104404885834498E-13</v>
      </c>
      <c r="I120" s="115">
        <v>1.7621774333482801E-11</v>
      </c>
      <c r="J120" s="115">
        <v>-5.5998709444342398E-11</v>
      </c>
      <c r="K120" s="115">
        <v>5.72985027929143E-11</v>
      </c>
      <c r="L120" s="115">
        <v>-3.4382031056225002E-11</v>
      </c>
      <c r="M120" s="115">
        <v>3.4811420643649597E-11</v>
      </c>
    </row>
    <row r="121" spans="1:13" x14ac:dyDescent="0.35">
      <c r="A121" s="1" t="s">
        <v>4</v>
      </c>
      <c r="B121" s="1">
        <v>120</v>
      </c>
      <c r="C121" s="1" t="s">
        <v>44</v>
      </c>
      <c r="D121" s="43">
        <v>35</v>
      </c>
      <c r="F121">
        <v>120</v>
      </c>
      <c r="G121">
        <v>0.186281522124009</v>
      </c>
      <c r="H121">
        <v>0.186412072431516</v>
      </c>
      <c r="I121">
        <v>4.62396842402392E-2</v>
      </c>
      <c r="J121">
        <v>7.8101778696533203E-2</v>
      </c>
      <c r="K121">
        <v>0.30563394942993699</v>
      </c>
      <c r="L121">
        <v>0.104711927312184</v>
      </c>
      <c r="M121">
        <v>0.276527041223254</v>
      </c>
    </row>
    <row r="122" spans="1:13" x14ac:dyDescent="0.35">
      <c r="A122" s="1" t="s">
        <v>4</v>
      </c>
      <c r="B122" s="1">
        <v>121</v>
      </c>
      <c r="C122" s="1" t="s">
        <v>44</v>
      </c>
      <c r="D122" s="43">
        <v>36</v>
      </c>
      <c r="F122">
        <v>121</v>
      </c>
      <c r="G122">
        <v>0.18452290511691</v>
      </c>
      <c r="H122">
        <v>0.18591892677987901</v>
      </c>
      <c r="I122">
        <v>4.6730200328594297E-2</v>
      </c>
      <c r="J122">
        <v>7.8164612120389096E-2</v>
      </c>
      <c r="K122">
        <v>0.30604702334682399</v>
      </c>
      <c r="L122">
        <v>0.103606546685585</v>
      </c>
      <c r="M122">
        <v>0.27732637675130001</v>
      </c>
    </row>
    <row r="123" spans="1:13" x14ac:dyDescent="0.35">
      <c r="A123" s="1" t="s">
        <v>4</v>
      </c>
      <c r="B123" s="1">
        <v>122</v>
      </c>
      <c r="C123" s="1" t="s">
        <v>44</v>
      </c>
      <c r="D123" s="43">
        <v>37</v>
      </c>
      <c r="F123">
        <v>122</v>
      </c>
      <c r="G123">
        <v>0.182226344220666</v>
      </c>
      <c r="H123">
        <v>0.18436070819234299</v>
      </c>
      <c r="I123">
        <v>4.5622273387940303E-2</v>
      </c>
      <c r="J123">
        <v>8.0086527611284097E-2</v>
      </c>
      <c r="K123">
        <v>0.30702580653324701</v>
      </c>
      <c r="L123">
        <v>0.10205452919464</v>
      </c>
      <c r="M123">
        <v>0.27547332155642601</v>
      </c>
    </row>
    <row r="124" spans="1:13" x14ac:dyDescent="0.35">
      <c r="A124" s="1" t="s">
        <v>4</v>
      </c>
      <c r="B124" s="1">
        <v>123</v>
      </c>
      <c r="C124" s="1" t="s">
        <v>44</v>
      </c>
      <c r="D124" s="43">
        <v>38</v>
      </c>
      <c r="F124">
        <v>123</v>
      </c>
      <c r="G124">
        <v>0.183122555013113</v>
      </c>
      <c r="H124">
        <v>0.18413637154936799</v>
      </c>
      <c r="I124">
        <v>4.4425463502751901E-2</v>
      </c>
      <c r="J124">
        <v>7.1709637012920296E-2</v>
      </c>
      <c r="K124">
        <v>0.30559143130632099</v>
      </c>
      <c r="L124">
        <v>0.107196258630135</v>
      </c>
      <c r="M124">
        <v>0.27160302490668797</v>
      </c>
    </row>
    <row r="125" spans="1:13" x14ac:dyDescent="0.35">
      <c r="A125" s="1" t="s">
        <v>4</v>
      </c>
      <c r="B125" s="1">
        <v>124</v>
      </c>
      <c r="C125" s="1" t="s">
        <v>44</v>
      </c>
      <c r="D125" s="43">
        <v>39</v>
      </c>
      <c r="F125">
        <v>124</v>
      </c>
      <c r="G125">
        <v>0.18580658337141701</v>
      </c>
      <c r="H125">
        <v>0.18656703299972999</v>
      </c>
      <c r="I125">
        <v>4.4924194144714102E-2</v>
      </c>
      <c r="J125">
        <v>7.5458966636228197E-2</v>
      </c>
      <c r="K125">
        <v>0.309082118707246</v>
      </c>
      <c r="L125">
        <v>0.10404769047505499</v>
      </c>
      <c r="M125">
        <v>0.26951739221806098</v>
      </c>
    </row>
    <row r="126" spans="1:13" x14ac:dyDescent="0.35">
      <c r="A126" s="1" t="s">
        <v>4</v>
      </c>
      <c r="B126" s="1">
        <v>125</v>
      </c>
      <c r="C126" s="1" t="s">
        <v>44</v>
      </c>
      <c r="D126" s="43">
        <v>40</v>
      </c>
      <c r="F126">
        <v>125</v>
      </c>
      <c r="G126">
        <v>0.18640906358948101</v>
      </c>
      <c r="H126">
        <v>0.188261733782288</v>
      </c>
      <c r="I126">
        <v>4.4452754934738797E-2</v>
      </c>
      <c r="J126">
        <v>7.7887762120654902E-2</v>
      </c>
      <c r="K126">
        <v>0.30516220621874601</v>
      </c>
      <c r="L126">
        <v>0.10890830349210801</v>
      </c>
      <c r="M126">
        <v>0.272178679754219</v>
      </c>
    </row>
    <row r="127" spans="1:13" x14ac:dyDescent="0.35">
      <c r="A127" s="1" t="s">
        <v>4</v>
      </c>
      <c r="B127" s="1">
        <v>126</v>
      </c>
      <c r="C127" s="1" t="s">
        <v>44</v>
      </c>
      <c r="D127" s="43">
        <v>41</v>
      </c>
      <c r="F127">
        <v>126</v>
      </c>
      <c r="G127">
        <v>0.185463275320182</v>
      </c>
      <c r="H127">
        <v>0.18617823586163401</v>
      </c>
      <c r="I127">
        <v>4.28315783097818E-2</v>
      </c>
      <c r="J127">
        <v>7.8521994159140004E-2</v>
      </c>
      <c r="K127">
        <v>0.301390200587971</v>
      </c>
      <c r="L127">
        <v>0.10456711077080399</v>
      </c>
      <c r="M127">
        <v>0.260832005251038</v>
      </c>
    </row>
    <row r="128" spans="1:13" x14ac:dyDescent="0.35">
      <c r="A128" s="1" t="s">
        <v>4</v>
      </c>
      <c r="B128" s="1">
        <v>127</v>
      </c>
      <c r="C128" s="1" t="s">
        <v>44</v>
      </c>
      <c r="D128" s="43">
        <v>42</v>
      </c>
      <c r="F128">
        <v>127</v>
      </c>
      <c r="G128">
        <v>0.18462600797272499</v>
      </c>
      <c r="H128">
        <v>0.18638273117423099</v>
      </c>
      <c r="I128">
        <v>4.4006191425608902E-2</v>
      </c>
      <c r="J128">
        <v>8.3409890357269298E-2</v>
      </c>
      <c r="K128">
        <v>0.29650713849477101</v>
      </c>
      <c r="L128">
        <v>0.106653151705874</v>
      </c>
      <c r="M128">
        <v>0.26825904004492301</v>
      </c>
    </row>
    <row r="129" spans="1:13" x14ac:dyDescent="0.35">
      <c r="A129" s="1" t="s">
        <v>4</v>
      </c>
      <c r="B129" s="1">
        <v>128</v>
      </c>
      <c r="C129" s="1" t="s">
        <v>44</v>
      </c>
      <c r="D129" s="43">
        <v>43</v>
      </c>
      <c r="F129">
        <v>128</v>
      </c>
      <c r="G129">
        <v>0.18713875765215601</v>
      </c>
      <c r="H129">
        <v>0.18863760396166901</v>
      </c>
      <c r="I129">
        <v>4.5753521362636697E-2</v>
      </c>
      <c r="J129">
        <v>8.1603840597418098E-2</v>
      </c>
      <c r="K129">
        <v>0.308939673891791</v>
      </c>
      <c r="L129">
        <v>0.108903821421847</v>
      </c>
      <c r="M129">
        <v>0.27397193623418498</v>
      </c>
    </row>
    <row r="130" spans="1:13" x14ac:dyDescent="0.35">
      <c r="A130" s="1" t="s">
        <v>4</v>
      </c>
      <c r="B130" s="1">
        <v>129</v>
      </c>
      <c r="C130" s="1" t="s">
        <v>44</v>
      </c>
      <c r="D130" s="43">
        <v>44</v>
      </c>
      <c r="F130">
        <v>129</v>
      </c>
      <c r="G130">
        <v>0.18420724280171</v>
      </c>
      <c r="H130">
        <v>0.18587728390802899</v>
      </c>
      <c r="I130">
        <v>4.3024770275898197E-2</v>
      </c>
      <c r="J130">
        <v>8.3718311167651493E-2</v>
      </c>
      <c r="K130">
        <v>0.29862334442949601</v>
      </c>
      <c r="L130">
        <v>0.105962274928064</v>
      </c>
      <c r="M130">
        <v>0.270969746388875</v>
      </c>
    </row>
    <row r="131" spans="1:13" x14ac:dyDescent="0.35">
      <c r="A131" s="1" t="s">
        <v>4</v>
      </c>
      <c r="B131" s="1">
        <v>130</v>
      </c>
      <c r="C131" s="1" t="s">
        <v>44</v>
      </c>
      <c r="D131" s="43">
        <v>45</v>
      </c>
      <c r="F131">
        <v>130</v>
      </c>
      <c r="G131">
        <v>0.203286263523769</v>
      </c>
      <c r="H131">
        <v>0.201322422211209</v>
      </c>
      <c r="I131">
        <v>5.1891325354302902E-2</v>
      </c>
      <c r="J131">
        <v>7.7150961081422401E-2</v>
      </c>
      <c r="K131">
        <v>0.327040423843247</v>
      </c>
      <c r="L131">
        <v>0.104408121710535</v>
      </c>
      <c r="M131">
        <v>0.29805389752507</v>
      </c>
    </row>
    <row r="132" spans="1:13" x14ac:dyDescent="0.35">
      <c r="A132" s="1" t="s">
        <v>4</v>
      </c>
      <c r="B132" s="1">
        <v>131</v>
      </c>
      <c r="C132" s="1" t="s">
        <v>44</v>
      </c>
      <c r="D132" s="43">
        <v>46</v>
      </c>
      <c r="F132">
        <v>131</v>
      </c>
      <c r="G132">
        <v>0.20099159562982699</v>
      </c>
      <c r="H132">
        <v>0.20188735218579601</v>
      </c>
      <c r="I132">
        <v>5.3035553037853199E-2</v>
      </c>
      <c r="J132">
        <v>7.6556445744217799E-2</v>
      </c>
      <c r="K132">
        <v>0.33245078794258898</v>
      </c>
      <c r="L132">
        <v>0.105035750976133</v>
      </c>
      <c r="M132">
        <v>0.29918939151160201</v>
      </c>
    </row>
    <row r="133" spans="1:13" x14ac:dyDescent="0.35">
      <c r="A133" s="1" t="s">
        <v>4</v>
      </c>
      <c r="B133" s="1">
        <v>132</v>
      </c>
      <c r="C133" s="1" t="s">
        <v>44</v>
      </c>
      <c r="D133" s="43">
        <v>47</v>
      </c>
      <c r="F133">
        <v>132</v>
      </c>
      <c r="G133">
        <v>0.20622378635286501</v>
      </c>
      <c r="H133">
        <v>0.20524213748671399</v>
      </c>
      <c r="I133">
        <v>5.2215829505191602E-2</v>
      </c>
      <c r="J133">
        <v>8.0781286463365298E-2</v>
      </c>
      <c r="K133">
        <v>0.33640545802418198</v>
      </c>
      <c r="L133">
        <v>0.109139178401904</v>
      </c>
      <c r="M133">
        <v>0.299016216784254</v>
      </c>
    </row>
    <row r="134" spans="1:13" x14ac:dyDescent="0.35">
      <c r="A134" s="1" t="s">
        <v>4</v>
      </c>
      <c r="B134" s="1">
        <v>133</v>
      </c>
      <c r="C134" s="1" t="s">
        <v>44</v>
      </c>
      <c r="D134" s="43">
        <v>48</v>
      </c>
      <c r="F134">
        <v>133</v>
      </c>
      <c r="G134">
        <v>0.20033561844695599</v>
      </c>
      <c r="H134">
        <v>0.19948041494306501</v>
      </c>
      <c r="I134">
        <v>5.2125751049858803E-2</v>
      </c>
      <c r="J134">
        <v>7.3183069886229593E-2</v>
      </c>
      <c r="K134">
        <v>0.32965649088771698</v>
      </c>
      <c r="L134">
        <v>0.106907472379922</v>
      </c>
      <c r="M134">
        <v>0.29528370583039798</v>
      </c>
    </row>
    <row r="135" spans="1:13" x14ac:dyDescent="0.35">
      <c r="A135" s="1" t="s">
        <v>4</v>
      </c>
      <c r="B135" s="1">
        <v>134</v>
      </c>
      <c r="C135" s="1" t="s">
        <v>44</v>
      </c>
      <c r="D135" s="43">
        <v>49</v>
      </c>
      <c r="F135">
        <v>134</v>
      </c>
      <c r="G135">
        <v>0.20327381697306099</v>
      </c>
      <c r="H135">
        <v>0.201494400381624</v>
      </c>
      <c r="I135">
        <v>5.3998803274320002E-2</v>
      </c>
      <c r="J135">
        <v>7.5624621726370203E-2</v>
      </c>
      <c r="K135">
        <v>0.33488423597004102</v>
      </c>
      <c r="L135">
        <v>0.101281158692934</v>
      </c>
      <c r="M135">
        <v>0.30086933629666701</v>
      </c>
    </row>
    <row r="136" spans="1:13" x14ac:dyDescent="0.35">
      <c r="A136" s="1" t="s">
        <v>4</v>
      </c>
      <c r="B136" s="1">
        <v>135</v>
      </c>
      <c r="C136" s="1" t="s">
        <v>44</v>
      </c>
      <c r="D136" s="43">
        <v>50</v>
      </c>
      <c r="F136">
        <v>135</v>
      </c>
      <c r="G136">
        <v>0.23627239475488901</v>
      </c>
      <c r="H136">
        <v>0.226909716665424</v>
      </c>
      <c r="I136">
        <v>7.1879131637129903E-2</v>
      </c>
      <c r="J136">
        <v>6.01831616357121E-2</v>
      </c>
      <c r="K136">
        <v>0.36189596173338301</v>
      </c>
      <c r="L136">
        <v>8.2012378378165995E-2</v>
      </c>
      <c r="M136">
        <v>0.33782044905554898</v>
      </c>
    </row>
    <row r="137" spans="1:13" x14ac:dyDescent="0.35">
      <c r="A137" s="1" t="s">
        <v>4</v>
      </c>
      <c r="B137" s="1">
        <v>136</v>
      </c>
      <c r="C137" s="1" t="s">
        <v>44</v>
      </c>
      <c r="D137" s="43">
        <v>51</v>
      </c>
      <c r="F137">
        <v>136</v>
      </c>
      <c r="G137">
        <v>0.23368282490568801</v>
      </c>
      <c r="H137">
        <v>0.22750710093777601</v>
      </c>
      <c r="I137">
        <v>7.2936870310650201E-2</v>
      </c>
      <c r="J137">
        <v>6.0590884164019997E-2</v>
      </c>
      <c r="K137">
        <v>0.36758450903407702</v>
      </c>
      <c r="L137">
        <v>8.9398825727283901E-2</v>
      </c>
      <c r="M137">
        <v>0.34294040030885597</v>
      </c>
    </row>
    <row r="138" spans="1:13" x14ac:dyDescent="0.35">
      <c r="A138" s="1" t="s">
        <v>4</v>
      </c>
      <c r="B138" s="1">
        <v>137</v>
      </c>
      <c r="C138" s="1" t="s">
        <v>44</v>
      </c>
      <c r="D138" s="43">
        <v>52</v>
      </c>
      <c r="F138">
        <v>137</v>
      </c>
      <c r="G138">
        <v>0.23783442620004999</v>
      </c>
      <c r="H138">
        <v>0.22947096209800499</v>
      </c>
      <c r="I138">
        <v>7.1104945949237802E-2</v>
      </c>
      <c r="J138">
        <v>5.4184893259486902E-2</v>
      </c>
      <c r="K138">
        <v>0.37075579562892902</v>
      </c>
      <c r="L138">
        <v>8.8743498391736203E-2</v>
      </c>
      <c r="M138">
        <v>0.33897641905873399</v>
      </c>
    </row>
    <row r="139" spans="1:13" x14ac:dyDescent="0.35">
      <c r="A139" s="1" t="s">
        <v>4</v>
      </c>
      <c r="B139" s="1">
        <v>138</v>
      </c>
      <c r="C139" s="1" t="s">
        <v>44</v>
      </c>
      <c r="D139" s="43">
        <v>53</v>
      </c>
      <c r="F139">
        <v>138</v>
      </c>
      <c r="G139">
        <v>0.23738375932188199</v>
      </c>
      <c r="H139">
        <v>0.227728310151909</v>
      </c>
      <c r="I139">
        <v>7.3143373597804803E-2</v>
      </c>
      <c r="J139">
        <v>5.9165418516969201E-2</v>
      </c>
      <c r="K139">
        <v>0.36479201280666201</v>
      </c>
      <c r="L139">
        <v>8.5278960441410395E-2</v>
      </c>
      <c r="M139">
        <v>0.34146001634149498</v>
      </c>
    </row>
    <row r="140" spans="1:13" x14ac:dyDescent="0.35">
      <c r="A140" s="1" t="s">
        <v>4</v>
      </c>
      <c r="B140" s="1">
        <v>139</v>
      </c>
      <c r="C140" s="1" t="s">
        <v>44</v>
      </c>
      <c r="D140" s="43">
        <v>54</v>
      </c>
      <c r="F140">
        <v>139</v>
      </c>
      <c r="G140">
        <v>0.22780737822150901</v>
      </c>
      <c r="H140">
        <v>0.223967285869589</v>
      </c>
      <c r="I140">
        <v>7.3805781815322394E-2</v>
      </c>
      <c r="J140">
        <v>5.8058973942777502E-2</v>
      </c>
      <c r="K140">
        <v>0.37086332653472298</v>
      </c>
      <c r="L140">
        <v>8.4067509876540103E-2</v>
      </c>
      <c r="M140">
        <v>0.339389029700709</v>
      </c>
    </row>
    <row r="141" spans="1:13" x14ac:dyDescent="0.35">
      <c r="A141" s="1" t="s">
        <v>4</v>
      </c>
      <c r="B141" s="1">
        <v>140</v>
      </c>
      <c r="C141" s="1" t="s">
        <v>44</v>
      </c>
      <c r="D141" s="43">
        <v>55</v>
      </c>
      <c r="F141">
        <v>140</v>
      </c>
      <c r="G141">
        <v>0.267718163645913</v>
      </c>
      <c r="H141">
        <v>0.24385680932012199</v>
      </c>
      <c r="I141">
        <v>8.6040276728882301E-2</v>
      </c>
      <c r="J141">
        <v>2.48643828572074E-2</v>
      </c>
      <c r="K141">
        <v>0.36796598809333098</v>
      </c>
      <c r="L141">
        <v>5.9561708677539897E-2</v>
      </c>
      <c r="M141">
        <v>0.35652872205238001</v>
      </c>
    </row>
    <row r="142" spans="1:13" x14ac:dyDescent="0.35">
      <c r="A142" s="1" t="s">
        <v>4</v>
      </c>
      <c r="B142" s="1">
        <v>141</v>
      </c>
      <c r="C142" s="1" t="s">
        <v>44</v>
      </c>
      <c r="D142" s="43">
        <v>56</v>
      </c>
      <c r="F142">
        <v>141</v>
      </c>
      <c r="G142">
        <v>0.26643497337942601</v>
      </c>
      <c r="H142">
        <v>0.24289488075620699</v>
      </c>
      <c r="I142">
        <v>8.6622158209484004E-2</v>
      </c>
      <c r="J142">
        <v>2.3369074453513002E-2</v>
      </c>
      <c r="K142">
        <v>0.37528198250205502</v>
      </c>
      <c r="L142">
        <v>5.60235554283674E-2</v>
      </c>
      <c r="M142">
        <v>0.35830040492663001</v>
      </c>
    </row>
    <row r="143" spans="1:13" x14ac:dyDescent="0.35">
      <c r="A143" s="1" t="s">
        <v>4</v>
      </c>
      <c r="B143" s="1">
        <v>142</v>
      </c>
      <c r="C143" s="1" t="s">
        <v>44</v>
      </c>
      <c r="D143" s="43">
        <v>57</v>
      </c>
      <c r="F143">
        <v>142</v>
      </c>
      <c r="G143">
        <v>0.25710611507495901</v>
      </c>
      <c r="H143">
        <v>0.23475424541609199</v>
      </c>
      <c r="I143">
        <v>8.9572968615642706E-2</v>
      </c>
      <c r="J143">
        <v>2.3847000122890701E-2</v>
      </c>
      <c r="K143">
        <v>0.370306731847583</v>
      </c>
      <c r="L143">
        <v>5.3970613878467001E-2</v>
      </c>
      <c r="M143">
        <v>0.35421418822904699</v>
      </c>
    </row>
    <row r="144" spans="1:13" x14ac:dyDescent="0.35">
      <c r="A144" s="1" t="s">
        <v>4</v>
      </c>
      <c r="B144" s="1">
        <v>143</v>
      </c>
      <c r="C144" s="1" t="s">
        <v>44</v>
      </c>
      <c r="D144" s="43">
        <v>58</v>
      </c>
      <c r="F144">
        <v>143</v>
      </c>
      <c r="G144">
        <v>0.25835681834524599</v>
      </c>
      <c r="H144">
        <v>0.23548373846388199</v>
      </c>
      <c r="I144">
        <v>8.80654300470156E-2</v>
      </c>
      <c r="J144">
        <v>3.0573584745575599E-2</v>
      </c>
      <c r="K144">
        <v>0.37029354979187001</v>
      </c>
      <c r="L144">
        <v>5.67188909261616E-2</v>
      </c>
      <c r="M144">
        <v>0.35284866309535001</v>
      </c>
    </row>
    <row r="145" spans="1:13" x14ac:dyDescent="0.35">
      <c r="A145" s="1" t="s">
        <v>4</v>
      </c>
      <c r="B145" s="1">
        <v>144</v>
      </c>
      <c r="C145" s="1" t="s">
        <v>44</v>
      </c>
      <c r="D145" s="43">
        <v>59</v>
      </c>
      <c r="F145">
        <v>144</v>
      </c>
      <c r="G145">
        <v>0.26069111741364398</v>
      </c>
      <c r="H145">
        <v>0.238152932820686</v>
      </c>
      <c r="I145">
        <v>8.5658733987409405E-2</v>
      </c>
      <c r="J145">
        <v>2.7612536863427E-2</v>
      </c>
      <c r="K145">
        <v>0.37622231434939701</v>
      </c>
      <c r="L145">
        <v>5.0184342244072998E-2</v>
      </c>
      <c r="M145">
        <v>0.35267948261772603</v>
      </c>
    </row>
    <row r="146" spans="1:13" x14ac:dyDescent="0.35">
      <c r="A146" s="1" t="s">
        <v>4</v>
      </c>
      <c r="B146" s="1">
        <v>145</v>
      </c>
      <c r="C146" s="1" t="s">
        <v>44</v>
      </c>
      <c r="D146" s="43">
        <v>60</v>
      </c>
      <c r="F146">
        <v>145</v>
      </c>
      <c r="G146">
        <v>0.20000849945353499</v>
      </c>
      <c r="H146">
        <v>0.193455738462081</v>
      </c>
      <c r="I146">
        <v>6.1326088538222703E-2</v>
      </c>
      <c r="J146">
        <v>5.1726673107877499E-2</v>
      </c>
      <c r="K146">
        <v>0.30968409969240701</v>
      </c>
      <c r="L146">
        <v>7.78819608138797E-2</v>
      </c>
      <c r="M146">
        <v>0.28990276372532597</v>
      </c>
    </row>
    <row r="147" spans="1:13" x14ac:dyDescent="0.35">
      <c r="A147" s="1" t="s">
        <v>4</v>
      </c>
      <c r="B147" s="1">
        <v>146</v>
      </c>
      <c r="C147" s="1" t="s">
        <v>44</v>
      </c>
      <c r="D147" s="43">
        <v>61</v>
      </c>
      <c r="F147">
        <v>146</v>
      </c>
      <c r="G147">
        <v>0.20120258921758999</v>
      </c>
      <c r="H147">
        <v>0.195606748592698</v>
      </c>
      <c r="I147">
        <v>5.9643411082645703E-2</v>
      </c>
      <c r="J147">
        <v>5.5958882916989097E-2</v>
      </c>
      <c r="K147">
        <v>0.31156617640577</v>
      </c>
      <c r="L147">
        <v>7.9175973046291995E-2</v>
      </c>
      <c r="M147">
        <v>0.289004145413846</v>
      </c>
    </row>
    <row r="148" spans="1:13" x14ac:dyDescent="0.35">
      <c r="A148" s="1" t="s">
        <v>4</v>
      </c>
      <c r="B148" s="1">
        <v>147</v>
      </c>
      <c r="C148" s="1" t="s">
        <v>44</v>
      </c>
      <c r="D148" s="43">
        <v>62</v>
      </c>
      <c r="F148">
        <v>147</v>
      </c>
      <c r="G148">
        <v>0.199365508104137</v>
      </c>
      <c r="H148">
        <v>0.19301305249738701</v>
      </c>
      <c r="I148">
        <v>5.8856667712547203E-2</v>
      </c>
      <c r="J148">
        <v>5.5553152407551501E-2</v>
      </c>
      <c r="K148">
        <v>0.30401788218293901</v>
      </c>
      <c r="L148">
        <v>7.9560722045470406E-2</v>
      </c>
      <c r="M148">
        <v>0.28602340523813002</v>
      </c>
    </row>
    <row r="149" spans="1:13" x14ac:dyDescent="0.35">
      <c r="A149" s="1" t="s">
        <v>4</v>
      </c>
      <c r="B149" s="1">
        <v>148</v>
      </c>
      <c r="C149" s="1" t="s">
        <v>44</v>
      </c>
      <c r="D149" s="43">
        <v>63</v>
      </c>
      <c r="F149">
        <v>148</v>
      </c>
      <c r="G149">
        <v>0.194511427452221</v>
      </c>
      <c r="H149">
        <v>0.19153477103407601</v>
      </c>
      <c r="I149">
        <v>5.8696458040647298E-2</v>
      </c>
      <c r="J149">
        <v>5.4194781919255197E-2</v>
      </c>
      <c r="K149">
        <v>0.315599705130715</v>
      </c>
      <c r="L149">
        <v>7.6681056678445297E-2</v>
      </c>
      <c r="M149">
        <v>0.28759872154411797</v>
      </c>
    </row>
    <row r="150" spans="1:13" x14ac:dyDescent="0.35">
      <c r="A150" s="1" t="s">
        <v>4</v>
      </c>
      <c r="B150" s="1">
        <v>149</v>
      </c>
      <c r="C150" s="1" t="s">
        <v>44</v>
      </c>
      <c r="D150" s="43">
        <v>64</v>
      </c>
      <c r="F150">
        <v>149</v>
      </c>
      <c r="G150">
        <v>0.20271046527319</v>
      </c>
      <c r="H150">
        <v>0.19662882109161001</v>
      </c>
      <c r="I150">
        <v>5.7125761926762997E-2</v>
      </c>
      <c r="J150">
        <v>5.6183692018302797E-2</v>
      </c>
      <c r="K150">
        <v>0.308277861479057</v>
      </c>
      <c r="L150">
        <v>8.1375828301431197E-2</v>
      </c>
      <c r="M150">
        <v>0.28709592585993399</v>
      </c>
    </row>
    <row r="151" spans="1:13" x14ac:dyDescent="0.35">
      <c r="A151" s="1" t="s">
        <v>4</v>
      </c>
      <c r="B151" s="1">
        <v>150</v>
      </c>
      <c r="C151" s="1" t="s">
        <v>44</v>
      </c>
      <c r="D151" s="43">
        <v>65</v>
      </c>
      <c r="F151">
        <v>150</v>
      </c>
      <c r="G151">
        <v>0.228717941541762</v>
      </c>
      <c r="H151">
        <v>0.20789521664095101</v>
      </c>
      <c r="I151">
        <v>7.5698882705358503E-2</v>
      </c>
      <c r="J151">
        <v>2.0284140794250199E-2</v>
      </c>
      <c r="K151">
        <v>0.31864741509066602</v>
      </c>
      <c r="L151">
        <v>4.7796910794694399E-2</v>
      </c>
      <c r="M151">
        <v>0.30327350974921102</v>
      </c>
    </row>
    <row r="152" spans="1:13" x14ac:dyDescent="0.35">
      <c r="A152" s="1" t="s">
        <v>4</v>
      </c>
      <c r="B152" s="1">
        <v>151</v>
      </c>
      <c r="C152" s="1" t="s">
        <v>44</v>
      </c>
      <c r="D152" s="43">
        <v>66</v>
      </c>
      <c r="F152">
        <v>151</v>
      </c>
      <c r="G152">
        <v>0.22539102378553</v>
      </c>
      <c r="H152">
        <v>0.20642842195997901</v>
      </c>
      <c r="I152">
        <v>7.6530548272669197E-2</v>
      </c>
      <c r="J152">
        <v>2.2452808837974399E-2</v>
      </c>
      <c r="K152">
        <v>0.32165575768412102</v>
      </c>
      <c r="L152">
        <v>4.4489280363466097E-2</v>
      </c>
      <c r="M152">
        <v>0.304209832471527</v>
      </c>
    </row>
    <row r="153" spans="1:13" x14ac:dyDescent="0.35">
      <c r="A153" s="1" t="s">
        <v>4</v>
      </c>
      <c r="B153" s="1">
        <v>152</v>
      </c>
      <c r="C153" s="1" t="s">
        <v>44</v>
      </c>
      <c r="D153" s="43">
        <v>67</v>
      </c>
      <c r="F153">
        <v>152</v>
      </c>
      <c r="G153">
        <v>0.22474996774811301</v>
      </c>
      <c r="H153">
        <v>0.20323373585026699</v>
      </c>
      <c r="I153">
        <v>7.8415913966775996E-2</v>
      </c>
      <c r="J153">
        <v>2.1110754634661499E-2</v>
      </c>
      <c r="K153">
        <v>0.31957500301363201</v>
      </c>
      <c r="L153">
        <v>4.40821937807582E-2</v>
      </c>
      <c r="M153">
        <v>0.30320973561780801</v>
      </c>
    </row>
    <row r="154" spans="1:13" x14ac:dyDescent="0.35">
      <c r="A154" s="1" t="s">
        <v>4</v>
      </c>
      <c r="B154" s="1">
        <v>153</v>
      </c>
      <c r="C154" s="1" t="s">
        <v>44</v>
      </c>
      <c r="D154" s="43">
        <v>68</v>
      </c>
      <c r="F154">
        <v>153</v>
      </c>
      <c r="G154">
        <v>0.22239281923398499</v>
      </c>
      <c r="H154">
        <v>0.20171959895689301</v>
      </c>
      <c r="I154">
        <v>7.6841779561453494E-2</v>
      </c>
      <c r="J154">
        <v>1.6916645366692601E-2</v>
      </c>
      <c r="K154">
        <v>0.32052728429347499</v>
      </c>
      <c r="L154">
        <v>4.3789710753778799E-2</v>
      </c>
      <c r="M154">
        <v>0.30373317986576398</v>
      </c>
    </row>
    <row r="155" spans="1:13" x14ac:dyDescent="0.35">
      <c r="A155" s="1" t="s">
        <v>4</v>
      </c>
      <c r="B155" s="1">
        <v>154</v>
      </c>
      <c r="C155" s="1" t="s">
        <v>44</v>
      </c>
      <c r="D155" s="43">
        <v>69</v>
      </c>
      <c r="F155">
        <v>154</v>
      </c>
      <c r="G155">
        <v>0.224516148714138</v>
      </c>
      <c r="H155">
        <v>0.20530778649186501</v>
      </c>
      <c r="I155">
        <v>7.4804462766973195E-2</v>
      </c>
      <c r="J155">
        <v>1.9203523414600701E-2</v>
      </c>
      <c r="K155">
        <v>0.31773820203900399</v>
      </c>
      <c r="L155">
        <v>4.3976974224835701E-2</v>
      </c>
      <c r="M155">
        <v>0.30211075784674601</v>
      </c>
    </row>
    <row r="156" spans="1:13" x14ac:dyDescent="0.35">
      <c r="A156" s="1" t="s">
        <v>4</v>
      </c>
      <c r="B156" s="1">
        <v>155</v>
      </c>
      <c r="C156" s="1" t="s">
        <v>44</v>
      </c>
      <c r="D156" s="43">
        <v>70</v>
      </c>
      <c r="F156">
        <v>155</v>
      </c>
      <c r="G156">
        <v>0.141196331372692</v>
      </c>
      <c r="H156">
        <v>0.14158402299898701</v>
      </c>
      <c r="I156">
        <v>4.1399192819036E-2</v>
      </c>
      <c r="J156">
        <v>4.4365121148929897E-2</v>
      </c>
      <c r="K156">
        <v>0.244129594492624</v>
      </c>
      <c r="L156">
        <v>6.6934471687398897E-2</v>
      </c>
      <c r="M156">
        <v>0.217743403390352</v>
      </c>
    </row>
    <row r="157" spans="1:13" x14ac:dyDescent="0.35">
      <c r="A157" s="1" t="s">
        <v>4</v>
      </c>
      <c r="B157" s="1">
        <v>156</v>
      </c>
      <c r="C157" s="1" t="s">
        <v>44</v>
      </c>
      <c r="D157" s="43">
        <v>71</v>
      </c>
      <c r="F157">
        <v>156</v>
      </c>
      <c r="G157">
        <v>0.14066789791588299</v>
      </c>
      <c r="H157">
        <v>0.14062503850093699</v>
      </c>
      <c r="I157">
        <v>4.1623905398730801E-2</v>
      </c>
      <c r="J157">
        <v>4.4843485126221203E-2</v>
      </c>
      <c r="K157">
        <v>0.24606090288652999</v>
      </c>
      <c r="L157">
        <v>6.4945497678338598E-2</v>
      </c>
      <c r="M157">
        <v>0.22019872470142299</v>
      </c>
    </row>
    <row r="158" spans="1:13" x14ac:dyDescent="0.35">
      <c r="A158" s="1" t="s">
        <v>4</v>
      </c>
      <c r="B158" s="1">
        <v>157</v>
      </c>
      <c r="C158" s="1" t="s">
        <v>44</v>
      </c>
      <c r="D158" s="43">
        <v>72</v>
      </c>
      <c r="F158">
        <v>157</v>
      </c>
      <c r="G158">
        <v>0.138442732663939</v>
      </c>
      <c r="H158">
        <v>0.13873293762476599</v>
      </c>
      <c r="I158">
        <v>4.06643895611827E-2</v>
      </c>
      <c r="J158">
        <v>5.4029105967993797E-2</v>
      </c>
      <c r="K158">
        <v>0.24085713228153099</v>
      </c>
      <c r="L158">
        <v>6.7752449379953505E-2</v>
      </c>
      <c r="M158">
        <v>0.217009616322933</v>
      </c>
    </row>
    <row r="159" spans="1:13" x14ac:dyDescent="0.35">
      <c r="A159" s="1" t="s">
        <v>4</v>
      </c>
      <c r="B159" s="1">
        <v>158</v>
      </c>
      <c r="C159" s="1" t="s">
        <v>44</v>
      </c>
      <c r="D159" s="43">
        <v>73</v>
      </c>
      <c r="F159">
        <v>158</v>
      </c>
      <c r="G159">
        <v>0.13676790914782</v>
      </c>
      <c r="H159">
        <v>0.138189909229785</v>
      </c>
      <c r="I159">
        <v>4.18692688114468E-2</v>
      </c>
      <c r="J159">
        <v>4.5784375606990897E-2</v>
      </c>
      <c r="K159">
        <v>0.24443884780639899</v>
      </c>
      <c r="L159">
        <v>6.5679786548188901E-2</v>
      </c>
      <c r="M159">
        <v>0.21690446905112201</v>
      </c>
    </row>
    <row r="160" spans="1:13" x14ac:dyDescent="0.35">
      <c r="A160" s="1" t="s">
        <v>4</v>
      </c>
      <c r="B160" s="1">
        <v>159</v>
      </c>
      <c r="C160" s="1" t="s">
        <v>44</v>
      </c>
      <c r="D160" s="43">
        <v>74</v>
      </c>
      <c r="F160">
        <v>159</v>
      </c>
      <c r="G160">
        <v>0.14173253431206001</v>
      </c>
      <c r="H160">
        <v>0.14078522733957599</v>
      </c>
      <c r="I160">
        <v>4.1469319279860098E-2</v>
      </c>
      <c r="J160">
        <v>5.0477097431249299E-2</v>
      </c>
      <c r="K160">
        <v>0.25329877141956603</v>
      </c>
      <c r="L160">
        <v>6.4334185210283099E-2</v>
      </c>
      <c r="M160">
        <v>0.217579836423717</v>
      </c>
    </row>
    <row r="161" spans="1:13" x14ac:dyDescent="0.35">
      <c r="A161" s="1" t="s">
        <v>4</v>
      </c>
      <c r="B161" s="1">
        <v>160</v>
      </c>
      <c r="C161" s="1" t="s">
        <v>44</v>
      </c>
      <c r="D161" s="43">
        <v>75</v>
      </c>
      <c r="F161">
        <v>160</v>
      </c>
      <c r="G161">
        <v>0.14676741961775999</v>
      </c>
      <c r="H161">
        <v>0.1446263141512</v>
      </c>
      <c r="I161">
        <v>4.5884454830485401E-2</v>
      </c>
      <c r="J161">
        <v>4.2376725598097499E-2</v>
      </c>
      <c r="K161">
        <v>0.25160107875772503</v>
      </c>
      <c r="L161">
        <v>5.9270769697738597E-2</v>
      </c>
      <c r="M161">
        <v>0.22504055723111699</v>
      </c>
    </row>
    <row r="162" spans="1:13" x14ac:dyDescent="0.35">
      <c r="A162" s="1" t="s">
        <v>4</v>
      </c>
      <c r="B162" s="1">
        <v>161</v>
      </c>
      <c r="C162" s="1" t="s">
        <v>44</v>
      </c>
      <c r="D162" s="43">
        <v>76</v>
      </c>
      <c r="F162">
        <v>161</v>
      </c>
      <c r="G162">
        <v>0.14548816134071399</v>
      </c>
      <c r="H162">
        <v>0.144190341739033</v>
      </c>
      <c r="I162">
        <v>4.4086364892565198E-2</v>
      </c>
      <c r="J162">
        <v>4.4285161064071502E-2</v>
      </c>
      <c r="K162">
        <v>0.249353059525248</v>
      </c>
      <c r="L162">
        <v>6.4307326905203993E-2</v>
      </c>
      <c r="M162">
        <v>0.224362906832869</v>
      </c>
    </row>
    <row r="163" spans="1:13" x14ac:dyDescent="0.35">
      <c r="A163" s="1" t="s">
        <v>4</v>
      </c>
      <c r="B163" s="1">
        <v>162</v>
      </c>
      <c r="C163" s="1" t="s">
        <v>44</v>
      </c>
      <c r="D163" s="43">
        <v>77</v>
      </c>
      <c r="F163">
        <v>162</v>
      </c>
      <c r="G163">
        <v>0.14431964957222901</v>
      </c>
      <c r="H163">
        <v>0.144799739264386</v>
      </c>
      <c r="I163">
        <v>4.5039097386285698E-2</v>
      </c>
      <c r="J163">
        <v>4.0354280937402301E-2</v>
      </c>
      <c r="K163">
        <v>0.256255740243088</v>
      </c>
      <c r="L163">
        <v>6.2073527089750301E-2</v>
      </c>
      <c r="M163">
        <v>0.22817421337881399</v>
      </c>
    </row>
    <row r="164" spans="1:13" x14ac:dyDescent="0.35">
      <c r="A164" s="1" t="s">
        <v>4</v>
      </c>
      <c r="B164" s="1">
        <v>163</v>
      </c>
      <c r="C164" s="1" t="s">
        <v>44</v>
      </c>
      <c r="D164" s="43">
        <v>78</v>
      </c>
      <c r="F164">
        <v>163</v>
      </c>
      <c r="G164">
        <v>0.14672936769401199</v>
      </c>
      <c r="H164">
        <v>0.14544282094970601</v>
      </c>
      <c r="I164">
        <v>4.55247802011279E-2</v>
      </c>
      <c r="J164">
        <v>4.4563464026351203E-2</v>
      </c>
      <c r="K164">
        <v>0.24560589595072499</v>
      </c>
      <c r="L164">
        <v>6.2603617046589205E-2</v>
      </c>
      <c r="M164">
        <v>0.224788880055346</v>
      </c>
    </row>
    <row r="165" spans="1:13" x14ac:dyDescent="0.35">
      <c r="A165" s="1" t="s">
        <v>4</v>
      </c>
      <c r="B165" s="1">
        <v>164</v>
      </c>
      <c r="C165" s="1" t="s">
        <v>44</v>
      </c>
      <c r="D165" s="43">
        <v>79</v>
      </c>
      <c r="F165">
        <v>164</v>
      </c>
      <c r="G165">
        <v>0.145487669583513</v>
      </c>
      <c r="H165">
        <v>0.14475399761105801</v>
      </c>
      <c r="I165">
        <v>4.5507452526973503E-2</v>
      </c>
      <c r="J165">
        <v>4.6759895110326903E-2</v>
      </c>
      <c r="K165">
        <v>0.26168558450099899</v>
      </c>
      <c r="L165">
        <v>6.3855388796240406E-2</v>
      </c>
      <c r="M165">
        <v>0.22777653966299899</v>
      </c>
    </row>
    <row r="166" spans="1:13" x14ac:dyDescent="0.35">
      <c r="A166" s="1" t="s">
        <v>4</v>
      </c>
      <c r="B166" s="1">
        <v>165</v>
      </c>
      <c r="C166" s="1" t="s">
        <v>44</v>
      </c>
      <c r="D166" s="43">
        <v>80</v>
      </c>
      <c r="F166">
        <v>165</v>
      </c>
      <c r="G166">
        <v>0.14324406387834099</v>
      </c>
      <c r="H166">
        <v>0.14135678721408801</v>
      </c>
      <c r="I166">
        <v>5.9652555747864502E-2</v>
      </c>
      <c r="J166">
        <v>2.09433209083516E-2</v>
      </c>
      <c r="K166">
        <v>0.27670130973380502</v>
      </c>
      <c r="L166">
        <v>3.7006943458542101E-2</v>
      </c>
      <c r="M166">
        <v>0.24857033900105699</v>
      </c>
    </row>
    <row r="167" spans="1:13" x14ac:dyDescent="0.35">
      <c r="A167" s="1" t="s">
        <v>4</v>
      </c>
      <c r="B167" s="1">
        <v>166</v>
      </c>
      <c r="C167" s="1" t="s">
        <v>44</v>
      </c>
      <c r="D167" s="43">
        <v>81</v>
      </c>
      <c r="F167">
        <v>166</v>
      </c>
      <c r="G167">
        <v>0.143112767393446</v>
      </c>
      <c r="H167">
        <v>0.143161728575564</v>
      </c>
      <c r="I167">
        <v>5.9448458141341101E-2</v>
      </c>
      <c r="J167">
        <v>1.9643974675156699E-2</v>
      </c>
      <c r="K167">
        <v>0.28450277770696297</v>
      </c>
      <c r="L167">
        <v>3.9220335575177699E-2</v>
      </c>
      <c r="M167">
        <v>0.25497923744578699</v>
      </c>
    </row>
    <row r="168" spans="1:13" x14ac:dyDescent="0.35">
      <c r="A168" s="1" t="s">
        <v>4</v>
      </c>
      <c r="B168" s="1">
        <v>167</v>
      </c>
      <c r="C168" s="1" t="s">
        <v>44</v>
      </c>
      <c r="D168" s="43">
        <v>82</v>
      </c>
      <c r="F168">
        <v>167</v>
      </c>
      <c r="G168">
        <v>0.142078660825873</v>
      </c>
      <c r="H168">
        <v>0.141430110885119</v>
      </c>
      <c r="I168">
        <v>6.0373122043052202E-2</v>
      </c>
      <c r="J168">
        <v>2.41506473278565E-2</v>
      </c>
      <c r="K168">
        <v>0.291299524247563</v>
      </c>
      <c r="L168">
        <v>3.6059092815170397E-2</v>
      </c>
      <c r="M168">
        <v>0.24933528790322501</v>
      </c>
    </row>
    <row r="169" spans="1:13" x14ac:dyDescent="0.35">
      <c r="A169" s="1" t="s">
        <v>4</v>
      </c>
      <c r="B169" s="1">
        <v>168</v>
      </c>
      <c r="C169" s="1" t="s">
        <v>44</v>
      </c>
      <c r="D169" s="43">
        <v>83</v>
      </c>
      <c r="F169">
        <v>168</v>
      </c>
      <c r="G169">
        <v>0.13689648642604499</v>
      </c>
      <c r="H169">
        <v>0.13851262114287199</v>
      </c>
      <c r="I169">
        <v>6.0247254937566802E-2</v>
      </c>
      <c r="J169">
        <v>2.2183984505278E-2</v>
      </c>
      <c r="K169">
        <v>0.27720994380752101</v>
      </c>
      <c r="L169">
        <v>3.4512554249065602E-2</v>
      </c>
      <c r="M169">
        <v>0.24850989211494101</v>
      </c>
    </row>
    <row r="170" spans="1:13" x14ac:dyDescent="0.35">
      <c r="A170" s="1" t="s">
        <v>4</v>
      </c>
      <c r="B170" s="1">
        <v>169</v>
      </c>
      <c r="C170" s="1" t="s">
        <v>44</v>
      </c>
      <c r="D170" s="43">
        <v>84</v>
      </c>
      <c r="F170">
        <v>169</v>
      </c>
      <c r="G170">
        <v>0.14268367113951499</v>
      </c>
      <c r="H170">
        <v>0.14081689554774801</v>
      </c>
      <c r="I170">
        <v>5.9808308840872397E-2</v>
      </c>
      <c r="J170">
        <v>1.97483506622711E-2</v>
      </c>
      <c r="K170">
        <v>0.28493671905029899</v>
      </c>
      <c r="L170">
        <v>3.65346149685115E-2</v>
      </c>
      <c r="M170">
        <v>0.25159933205795498</v>
      </c>
    </row>
    <row r="171" spans="1:13" x14ac:dyDescent="0.35">
      <c r="A171" s="1" t="s">
        <v>4</v>
      </c>
      <c r="B171" s="1">
        <v>170</v>
      </c>
      <c r="C171" s="1" t="s">
        <v>44</v>
      </c>
      <c r="D171" s="43">
        <v>85</v>
      </c>
      <c r="F171">
        <v>170</v>
      </c>
      <c r="G171">
        <v>0.14050075330686501</v>
      </c>
      <c r="H171">
        <v>0.13752230937820001</v>
      </c>
      <c r="I171">
        <v>5.8327003862991E-2</v>
      </c>
      <c r="J171">
        <v>1.8179025363860801E-2</v>
      </c>
      <c r="K171">
        <v>0.28461656016070203</v>
      </c>
      <c r="L171">
        <v>3.3493125794131197E-2</v>
      </c>
      <c r="M171">
        <v>0.245338028656642</v>
      </c>
    </row>
    <row r="172" spans="1:13" x14ac:dyDescent="0.35">
      <c r="A172" s="1" t="s">
        <v>4</v>
      </c>
      <c r="B172" s="1">
        <v>171</v>
      </c>
      <c r="C172" s="1" t="s">
        <v>44</v>
      </c>
      <c r="D172" s="43">
        <v>86</v>
      </c>
      <c r="F172">
        <v>171</v>
      </c>
      <c r="G172">
        <v>0.14199623432054601</v>
      </c>
      <c r="H172">
        <v>0.14103153893640599</v>
      </c>
      <c r="I172">
        <v>6.0596712456065599E-2</v>
      </c>
      <c r="J172">
        <v>1.89458687369751E-2</v>
      </c>
      <c r="K172">
        <v>0.281872639243262</v>
      </c>
      <c r="L172">
        <v>3.2571170400279702E-2</v>
      </c>
      <c r="M172">
        <v>0.247534787503359</v>
      </c>
    </row>
    <row r="173" spans="1:13" x14ac:dyDescent="0.35">
      <c r="A173" s="1" t="s">
        <v>4</v>
      </c>
      <c r="B173" s="1">
        <v>172</v>
      </c>
      <c r="C173" s="1" t="s">
        <v>44</v>
      </c>
      <c r="D173" s="43">
        <v>87</v>
      </c>
      <c r="F173">
        <v>172</v>
      </c>
      <c r="G173">
        <v>0.14009094229899199</v>
      </c>
      <c r="H173">
        <v>0.139178876556079</v>
      </c>
      <c r="I173">
        <v>5.81500919390779E-2</v>
      </c>
      <c r="J173">
        <v>2.22627022962005E-2</v>
      </c>
      <c r="K173">
        <v>0.291118843004954</v>
      </c>
      <c r="L173">
        <v>3.8321689355709697E-2</v>
      </c>
      <c r="M173">
        <v>0.24942567019230699</v>
      </c>
    </row>
    <row r="174" spans="1:13" x14ac:dyDescent="0.35">
      <c r="A174" s="1" t="s">
        <v>4</v>
      </c>
      <c r="B174" s="1">
        <v>173</v>
      </c>
      <c r="C174" s="1" t="s">
        <v>44</v>
      </c>
      <c r="D174" s="43">
        <v>88</v>
      </c>
      <c r="F174">
        <v>173</v>
      </c>
      <c r="G174">
        <v>0.139777490762407</v>
      </c>
      <c r="H174">
        <v>0.14021589883902599</v>
      </c>
      <c r="I174">
        <v>5.99158277728064E-2</v>
      </c>
      <c r="J174">
        <v>2.2212205927793899E-2</v>
      </c>
      <c r="K174">
        <v>0.28986227250172603</v>
      </c>
      <c r="L174">
        <v>3.6919248126719199E-2</v>
      </c>
      <c r="M174">
        <v>0.25096169002987201</v>
      </c>
    </row>
    <row r="175" spans="1:13" x14ac:dyDescent="0.35">
      <c r="A175" s="1" t="s">
        <v>4</v>
      </c>
      <c r="B175" s="1">
        <v>174</v>
      </c>
      <c r="C175" s="1" t="s">
        <v>44</v>
      </c>
      <c r="D175" s="43">
        <v>89</v>
      </c>
      <c r="F175">
        <v>174</v>
      </c>
      <c r="G175">
        <v>0.14279508881800601</v>
      </c>
      <c r="H175">
        <v>0.14233299187942799</v>
      </c>
      <c r="I175">
        <v>5.9538823030697997E-2</v>
      </c>
      <c r="J175">
        <v>2.5655797076311201E-2</v>
      </c>
      <c r="K175">
        <v>0.29256168945886901</v>
      </c>
      <c r="L175">
        <v>3.6204590178609199E-2</v>
      </c>
      <c r="M175">
        <v>0.25931717291856199</v>
      </c>
    </row>
    <row r="176" spans="1:13" x14ac:dyDescent="0.35">
      <c r="A176" s="1" t="s">
        <v>4</v>
      </c>
      <c r="B176" s="1">
        <v>175</v>
      </c>
      <c r="C176" s="1" t="s">
        <v>44</v>
      </c>
      <c r="D176" s="43">
        <v>90</v>
      </c>
      <c r="F176">
        <v>175</v>
      </c>
      <c r="G176" s="115">
        <v>1.23324884943647E-12</v>
      </c>
      <c r="H176" s="115">
        <v>4.2338606084283298E-13</v>
      </c>
      <c r="I176" s="115">
        <v>2.3108151526037E-11</v>
      </c>
      <c r="J176" s="115">
        <v>-7.7655962939331106E-11</v>
      </c>
      <c r="K176" s="115">
        <v>6.8996811892776095E-11</v>
      </c>
      <c r="L176" s="115">
        <v>-4.8343358875055401E-11</v>
      </c>
      <c r="M176" s="115">
        <v>4.91614151076928E-11</v>
      </c>
    </row>
    <row r="177" spans="1:13" x14ac:dyDescent="0.35">
      <c r="A177" s="1" t="s">
        <v>4</v>
      </c>
      <c r="B177" s="1">
        <v>176</v>
      </c>
      <c r="C177" s="1" t="s">
        <v>44</v>
      </c>
      <c r="D177" s="43">
        <v>91</v>
      </c>
      <c r="F177">
        <v>176</v>
      </c>
      <c r="G177" s="115">
        <v>7.1791302264096303E-13</v>
      </c>
      <c r="H177" s="115">
        <v>1.87782403440809E-13</v>
      </c>
      <c r="I177" s="115">
        <v>2.1854167266513499E-11</v>
      </c>
      <c r="J177" s="115">
        <v>-8.1140545375291096E-11</v>
      </c>
      <c r="K177" s="115">
        <v>7.4914174891097397E-11</v>
      </c>
      <c r="L177" s="115">
        <v>-4.6716645311003202E-11</v>
      </c>
      <c r="M177" s="115">
        <v>4.7298742276661598E-11</v>
      </c>
    </row>
    <row r="178" spans="1:13" x14ac:dyDescent="0.35">
      <c r="A178" s="1" t="s">
        <v>4</v>
      </c>
      <c r="B178" s="1">
        <v>177</v>
      </c>
      <c r="C178" s="1" t="s">
        <v>44</v>
      </c>
      <c r="D178" s="43">
        <v>92</v>
      </c>
      <c r="F178">
        <v>177</v>
      </c>
      <c r="G178" s="115">
        <v>-3.4782401233485698E-13</v>
      </c>
      <c r="H178" s="115">
        <v>-4.19303301946656E-13</v>
      </c>
      <c r="I178" s="115">
        <v>2.2162665605910899E-11</v>
      </c>
      <c r="J178" s="115">
        <v>-7.8679473921279005E-11</v>
      </c>
      <c r="K178" s="115">
        <v>6.9754590320671394E-11</v>
      </c>
      <c r="L178" s="115">
        <v>-4.8514575855345602E-11</v>
      </c>
      <c r="M178" s="115">
        <v>4.4515983259312501E-11</v>
      </c>
    </row>
    <row r="179" spans="1:13" x14ac:dyDescent="0.35">
      <c r="A179" s="1" t="s">
        <v>4</v>
      </c>
      <c r="B179" s="1">
        <v>178</v>
      </c>
      <c r="C179" s="1" t="s">
        <v>44</v>
      </c>
      <c r="D179" s="43">
        <v>93</v>
      </c>
      <c r="F179">
        <v>178</v>
      </c>
      <c r="G179" s="115">
        <v>1.0101170065566601E-12</v>
      </c>
      <c r="H179" s="115">
        <v>8.2089398443737997E-13</v>
      </c>
      <c r="I179" s="115">
        <v>2.36496576255191E-11</v>
      </c>
      <c r="J179" s="115">
        <v>-8.3494156681057395E-11</v>
      </c>
      <c r="K179" s="115">
        <v>8.0773801862097896E-11</v>
      </c>
      <c r="L179" s="115">
        <v>-5.1574017041751898E-11</v>
      </c>
      <c r="M179" s="115">
        <v>5.0507500624989398E-11</v>
      </c>
    </row>
    <row r="180" spans="1:13" x14ac:dyDescent="0.35">
      <c r="A180" s="1" t="s">
        <v>4</v>
      </c>
      <c r="B180" s="1">
        <v>179</v>
      </c>
      <c r="C180" s="1" t="s">
        <v>44</v>
      </c>
      <c r="D180" s="43">
        <v>94</v>
      </c>
      <c r="F180">
        <v>179</v>
      </c>
      <c r="G180" s="115">
        <v>-7.3222421447146502E-13</v>
      </c>
      <c r="H180" s="115">
        <v>3.9067554229467099E-13</v>
      </c>
      <c r="I180" s="115">
        <v>2.2858385941488899E-11</v>
      </c>
      <c r="J180" s="115">
        <v>-6.8700599731673702E-11</v>
      </c>
      <c r="K180" s="115">
        <v>7.74541125293826E-11</v>
      </c>
      <c r="L180" s="115">
        <v>-4.4646436577441699E-11</v>
      </c>
      <c r="M180" s="115">
        <v>5.2479194560091097E-11</v>
      </c>
    </row>
    <row r="181" spans="1:13" x14ac:dyDescent="0.35">
      <c r="A181" s="1" t="s">
        <v>4</v>
      </c>
      <c r="B181" s="1">
        <v>180</v>
      </c>
      <c r="C181" s="1" t="s">
        <v>44</v>
      </c>
      <c r="D181" s="43">
        <v>95</v>
      </c>
      <c r="F181">
        <v>180</v>
      </c>
      <c r="G181" s="115">
        <v>-4.6364163632722497E-13</v>
      </c>
      <c r="H181" s="115">
        <v>-1.2793536281333599E-13</v>
      </c>
      <c r="I181" s="115">
        <v>2.33458556917277E-11</v>
      </c>
      <c r="J181" s="115">
        <v>-8.4867726197137101E-11</v>
      </c>
      <c r="K181" s="115">
        <v>7.5650409764125903E-11</v>
      </c>
      <c r="L181" s="115">
        <v>-4.7768457044633898E-11</v>
      </c>
      <c r="M181" s="115">
        <v>4.6741394693617098E-11</v>
      </c>
    </row>
    <row r="182" spans="1:13" x14ac:dyDescent="0.35">
      <c r="A182" s="1" t="s">
        <v>4</v>
      </c>
      <c r="B182" s="1">
        <v>181</v>
      </c>
      <c r="C182" s="1" t="s">
        <v>44</v>
      </c>
      <c r="D182" s="43">
        <v>96</v>
      </c>
      <c r="F182">
        <v>181</v>
      </c>
      <c r="G182" s="115">
        <v>-3.6784387909444901E-13</v>
      </c>
      <c r="H182" s="115">
        <v>-4.5866380814451502E-14</v>
      </c>
      <c r="I182" s="115">
        <v>2.2663157268662501E-11</v>
      </c>
      <c r="J182" s="115">
        <v>-7.5604017056594096E-11</v>
      </c>
      <c r="K182" s="115">
        <v>7.7110209074693896E-11</v>
      </c>
      <c r="L182" s="115">
        <v>-4.7573418709630298E-11</v>
      </c>
      <c r="M182" s="115">
        <v>4.82922856960156E-11</v>
      </c>
    </row>
    <row r="183" spans="1:13" x14ac:dyDescent="0.35">
      <c r="A183" s="1" t="s">
        <v>4</v>
      </c>
      <c r="B183" s="1">
        <v>182</v>
      </c>
      <c r="C183" s="1" t="s">
        <v>44</v>
      </c>
      <c r="D183" s="43">
        <v>97</v>
      </c>
      <c r="F183">
        <v>182</v>
      </c>
      <c r="G183" s="115">
        <v>1.01833974694106E-13</v>
      </c>
      <c r="H183" s="115">
        <v>3.46700311975215E-13</v>
      </c>
      <c r="I183" s="115">
        <v>2.2494513774385399E-11</v>
      </c>
      <c r="J183" s="115">
        <v>-8.5960335958609194E-11</v>
      </c>
      <c r="K183" s="115">
        <v>7.2077081309789996E-11</v>
      </c>
      <c r="L183" s="115">
        <v>-4.67035117299974E-11</v>
      </c>
      <c r="M183" s="115">
        <v>5.00457792646651E-11</v>
      </c>
    </row>
    <row r="184" spans="1:13" x14ac:dyDescent="0.35">
      <c r="A184" s="1" t="s">
        <v>4</v>
      </c>
      <c r="B184" s="1">
        <v>183</v>
      </c>
      <c r="C184" s="1" t="s">
        <v>44</v>
      </c>
      <c r="D184" s="43">
        <v>98</v>
      </c>
      <c r="F184">
        <v>183</v>
      </c>
      <c r="G184" s="115">
        <v>1.5842413825512299E-12</v>
      </c>
      <c r="H184" s="115">
        <v>1.51665300385008E-12</v>
      </c>
      <c r="I184" s="115">
        <v>2.3032823060617499E-11</v>
      </c>
      <c r="J184" s="115">
        <v>-7.7681658547619606E-11</v>
      </c>
      <c r="K184" s="115">
        <v>7.9953935607123295E-11</v>
      </c>
      <c r="L184" s="115">
        <v>-4.9895389099162002E-11</v>
      </c>
      <c r="M184" s="115">
        <v>5.0327666504071302E-11</v>
      </c>
    </row>
    <row r="185" spans="1:13" x14ac:dyDescent="0.35">
      <c r="A185" s="1" t="s">
        <v>4</v>
      </c>
      <c r="B185" s="1">
        <v>184</v>
      </c>
      <c r="C185" s="1" t="s">
        <v>44</v>
      </c>
      <c r="D185" s="43">
        <v>99</v>
      </c>
      <c r="F185">
        <v>184</v>
      </c>
      <c r="G185" s="115">
        <v>9.1244109436767604E-13</v>
      </c>
      <c r="H185" s="115">
        <v>1.02595056771768E-12</v>
      </c>
      <c r="I185" s="115">
        <v>2.2313863650169899E-11</v>
      </c>
      <c r="J185" s="115">
        <v>-8.4191082495978297E-11</v>
      </c>
      <c r="K185" s="115">
        <v>8.2650581632308195E-11</v>
      </c>
      <c r="L185" s="115">
        <v>-4.4904744182470802E-11</v>
      </c>
      <c r="M185" s="115">
        <v>5.43743894351039E-11</v>
      </c>
    </row>
    <row r="186" spans="1:13" x14ac:dyDescent="0.35">
      <c r="A186" s="1" t="s">
        <v>4</v>
      </c>
      <c r="B186" s="1">
        <v>185</v>
      </c>
      <c r="C186" s="1" t="s">
        <v>44</v>
      </c>
      <c r="D186" s="43">
        <v>100</v>
      </c>
      <c r="F186">
        <v>185</v>
      </c>
      <c r="G186" s="115">
        <v>-9.7292499312678596E-13</v>
      </c>
      <c r="H186" s="115">
        <v>-2.2321197496642701E-13</v>
      </c>
      <c r="I186" s="115">
        <v>2.2879585558187399E-11</v>
      </c>
      <c r="J186" s="115">
        <v>-8.7213389432613199E-11</v>
      </c>
      <c r="K186" s="115">
        <v>7.7479418773663203E-11</v>
      </c>
      <c r="L186" s="115">
        <v>-4.5654881906859798E-11</v>
      </c>
      <c r="M186" s="115">
        <v>4.9641056885558702E-11</v>
      </c>
    </row>
    <row r="187" spans="1:13" x14ac:dyDescent="0.35">
      <c r="A187" s="1" t="s">
        <v>4</v>
      </c>
      <c r="B187" s="1">
        <v>186</v>
      </c>
      <c r="C187" s="1" t="s">
        <v>44</v>
      </c>
      <c r="D187" s="43">
        <v>101</v>
      </c>
      <c r="F187">
        <v>186</v>
      </c>
      <c r="G187" s="115">
        <v>1.9923548193633E-13</v>
      </c>
      <c r="H187" s="115">
        <v>4.50006403175679E-14</v>
      </c>
      <c r="I187" s="115">
        <v>2.2718575822879601E-11</v>
      </c>
      <c r="J187" s="115">
        <v>-8.9319893095972601E-11</v>
      </c>
      <c r="K187" s="115">
        <v>8.0631092814052397E-11</v>
      </c>
      <c r="L187" s="115">
        <v>-5.1761210709182198E-11</v>
      </c>
      <c r="M187" s="115">
        <v>4.5426671789672201E-11</v>
      </c>
    </row>
    <row r="188" spans="1:13" x14ac:dyDescent="0.35">
      <c r="A188" s="1" t="s">
        <v>4</v>
      </c>
      <c r="B188" s="1">
        <v>187</v>
      </c>
      <c r="C188" s="1" t="s">
        <v>44</v>
      </c>
      <c r="D188" s="43">
        <v>102</v>
      </c>
      <c r="F188">
        <v>187</v>
      </c>
      <c r="G188" s="115">
        <v>-7.9053464088606305E-13</v>
      </c>
      <c r="H188" s="115">
        <v>-3.6649057874686202E-13</v>
      </c>
      <c r="I188" s="115">
        <v>2.2152090439316199E-11</v>
      </c>
      <c r="J188" s="115">
        <v>-7.8369321467674501E-11</v>
      </c>
      <c r="K188" s="115">
        <v>7.6134902668879904E-11</v>
      </c>
      <c r="L188" s="115">
        <v>-4.9002721771710998E-11</v>
      </c>
      <c r="M188" s="115">
        <v>4.6562344252234803E-11</v>
      </c>
    </row>
    <row r="189" spans="1:13" x14ac:dyDescent="0.35">
      <c r="A189" s="1" t="s">
        <v>4</v>
      </c>
      <c r="B189" s="1">
        <v>188</v>
      </c>
      <c r="C189" s="1" t="s">
        <v>44</v>
      </c>
      <c r="D189" s="43">
        <v>103</v>
      </c>
      <c r="F189">
        <v>188</v>
      </c>
      <c r="G189" s="115">
        <v>-8.4755880036709501E-13</v>
      </c>
      <c r="H189" s="115">
        <v>-7.5519287454942798E-13</v>
      </c>
      <c r="I189" s="115">
        <v>2.3471206410308101E-11</v>
      </c>
      <c r="J189" s="115">
        <v>-7.5743253996944103E-11</v>
      </c>
      <c r="K189" s="115">
        <v>7.7022084937050396E-11</v>
      </c>
      <c r="L189" s="115">
        <v>-4.9498354984255997E-11</v>
      </c>
      <c r="M189" s="115">
        <v>5.17069343061539E-11</v>
      </c>
    </row>
    <row r="190" spans="1:13" x14ac:dyDescent="0.35">
      <c r="A190" s="1" t="s">
        <v>4</v>
      </c>
      <c r="B190" s="1">
        <v>189</v>
      </c>
      <c r="C190" s="1" t="s">
        <v>44</v>
      </c>
      <c r="D190" s="43">
        <v>104</v>
      </c>
      <c r="F190">
        <v>189</v>
      </c>
      <c r="G190" s="115">
        <v>7.2973154958169405E-13</v>
      </c>
      <c r="H190" s="115">
        <v>4.2467676839827998E-13</v>
      </c>
      <c r="I190" s="115">
        <v>2.2437096487243101E-11</v>
      </c>
      <c r="J190" s="115">
        <v>-7.7703417643384598E-11</v>
      </c>
      <c r="K190" s="115">
        <v>7.45242268540036E-11</v>
      </c>
      <c r="L190" s="115">
        <v>-4.8783734406638502E-11</v>
      </c>
      <c r="M190" s="115">
        <v>4.6741091767993398E-11</v>
      </c>
    </row>
    <row r="191" spans="1:13" x14ac:dyDescent="0.35">
      <c r="A191" s="1" t="s">
        <v>4</v>
      </c>
      <c r="B191" s="1">
        <v>190</v>
      </c>
      <c r="C191" s="1" t="s">
        <v>44</v>
      </c>
      <c r="D191" s="43">
        <v>105</v>
      </c>
      <c r="F191">
        <v>190</v>
      </c>
      <c r="G191" s="115">
        <v>-1.6124751760901201E-13</v>
      </c>
      <c r="H191" s="115">
        <v>-3.4985480165146999E-13</v>
      </c>
      <c r="I191" s="115">
        <v>2.29367824600646E-11</v>
      </c>
      <c r="J191" s="115">
        <v>-7.3982775248732996E-11</v>
      </c>
      <c r="K191" s="115">
        <v>7.9357810470030598E-11</v>
      </c>
      <c r="L191" s="115">
        <v>-5.1679367379647001E-11</v>
      </c>
      <c r="M191" s="115">
        <v>4.8064079761086402E-11</v>
      </c>
    </row>
    <row r="192" spans="1:13" x14ac:dyDescent="0.35">
      <c r="A192" s="1" t="s">
        <v>4</v>
      </c>
      <c r="B192" s="1">
        <v>191</v>
      </c>
      <c r="C192" s="1" t="s">
        <v>44</v>
      </c>
      <c r="D192" s="43">
        <v>106</v>
      </c>
      <c r="F192">
        <v>191</v>
      </c>
      <c r="G192" s="115">
        <v>-4.7511143403180497E-13</v>
      </c>
      <c r="H192" s="115">
        <v>-1.8167731788420299E-12</v>
      </c>
      <c r="I192" s="115">
        <v>2.28237720824143E-11</v>
      </c>
      <c r="J192" s="115">
        <v>-8.4756132884636995E-11</v>
      </c>
      <c r="K192" s="115">
        <v>7.6088004472438898E-11</v>
      </c>
      <c r="L192" s="115">
        <v>-5.3276566575196703E-11</v>
      </c>
      <c r="M192" s="115">
        <v>4.6277311556705302E-11</v>
      </c>
    </row>
    <row r="193" spans="1:13" x14ac:dyDescent="0.35">
      <c r="A193" s="1" t="s">
        <v>4</v>
      </c>
      <c r="B193" s="1">
        <v>192</v>
      </c>
      <c r="C193" s="1" t="s">
        <v>44</v>
      </c>
      <c r="D193" s="43">
        <v>107</v>
      </c>
      <c r="F193">
        <v>192</v>
      </c>
      <c r="G193" s="115">
        <v>6.8132309654197795E-13</v>
      </c>
      <c r="H193" s="115">
        <v>1.04681889022097E-12</v>
      </c>
      <c r="I193" s="115">
        <v>2.3272603892970898E-11</v>
      </c>
      <c r="J193" s="115">
        <v>-7.4531213791428906E-11</v>
      </c>
      <c r="K193" s="115">
        <v>8.4711952900519803E-11</v>
      </c>
      <c r="L193" s="115">
        <v>-4.7875542327176097E-11</v>
      </c>
      <c r="M193" s="115">
        <v>5.0401753978844998E-11</v>
      </c>
    </row>
    <row r="194" spans="1:13" x14ac:dyDescent="0.35">
      <c r="A194" s="1" t="s">
        <v>4</v>
      </c>
      <c r="B194" s="1">
        <v>193</v>
      </c>
      <c r="C194" s="1" t="s">
        <v>44</v>
      </c>
      <c r="D194" s="43">
        <v>108</v>
      </c>
      <c r="F194">
        <v>193</v>
      </c>
      <c r="G194" s="115">
        <v>-3.8127356697613E-13</v>
      </c>
      <c r="H194" s="115">
        <v>-4.9029232922370705E-13</v>
      </c>
      <c r="I194" s="115">
        <v>2.2459686496065301E-11</v>
      </c>
      <c r="J194" s="115">
        <v>-7.8907696980550603E-11</v>
      </c>
      <c r="K194" s="115">
        <v>6.9984434779926499E-11</v>
      </c>
      <c r="L194" s="115">
        <v>-4.7218286756058298E-11</v>
      </c>
      <c r="M194" s="115">
        <v>4.6078848098188101E-11</v>
      </c>
    </row>
    <row r="195" spans="1:13" x14ac:dyDescent="0.35">
      <c r="A195" s="1" t="s">
        <v>4</v>
      </c>
      <c r="B195" s="1">
        <v>194</v>
      </c>
      <c r="C195" s="1" t="s">
        <v>44</v>
      </c>
      <c r="D195" s="43">
        <v>109</v>
      </c>
      <c r="F195">
        <v>194</v>
      </c>
      <c r="G195" s="115">
        <v>8.4137837541823004E-13</v>
      </c>
      <c r="H195" s="115">
        <v>1.2220221704579801E-13</v>
      </c>
      <c r="I195" s="115">
        <v>2.3227623539427501E-11</v>
      </c>
      <c r="J195" s="115">
        <v>-8.1719493325622803E-11</v>
      </c>
      <c r="K195" s="115">
        <v>7.9576287163747104E-11</v>
      </c>
      <c r="L195" s="115">
        <v>-5.1229582227906003E-11</v>
      </c>
      <c r="M195" s="115">
        <v>4.6731147802425798E-11</v>
      </c>
    </row>
    <row r="196" spans="1:13" x14ac:dyDescent="0.35">
      <c r="A196" s="1" t="s">
        <v>4</v>
      </c>
      <c r="B196" s="1">
        <v>195</v>
      </c>
      <c r="C196" s="1" t="s">
        <v>44</v>
      </c>
      <c r="D196" s="43">
        <v>110</v>
      </c>
      <c r="F196">
        <v>195</v>
      </c>
      <c r="G196" s="115">
        <v>-7.0235927561614104E-13</v>
      </c>
      <c r="H196" s="115">
        <v>-1.41861003100297E-12</v>
      </c>
      <c r="I196" s="115">
        <v>2.2796444328962001E-11</v>
      </c>
      <c r="J196" s="115">
        <v>-8.1651836662211495E-11</v>
      </c>
      <c r="K196" s="115">
        <v>8.0900669200662402E-11</v>
      </c>
      <c r="L196" s="115">
        <v>-5.0798835051470501E-11</v>
      </c>
      <c r="M196" s="115">
        <v>4.5259804360255901E-11</v>
      </c>
    </row>
    <row r="197" spans="1:13" x14ac:dyDescent="0.35">
      <c r="A197" s="1" t="s">
        <v>4</v>
      </c>
      <c r="B197" s="1">
        <v>196</v>
      </c>
      <c r="C197" s="1" t="s">
        <v>44</v>
      </c>
      <c r="D197" s="43">
        <v>111</v>
      </c>
      <c r="F197">
        <v>196</v>
      </c>
      <c r="G197" s="115">
        <v>3.6494614503198002E-13</v>
      </c>
      <c r="H197" s="115">
        <v>3.3704004142597403E-14</v>
      </c>
      <c r="I197" s="115">
        <v>2.3650411137379299E-11</v>
      </c>
      <c r="J197" s="115">
        <v>-7.93047950318883E-11</v>
      </c>
      <c r="K197" s="115">
        <v>8.10694730265382E-11</v>
      </c>
      <c r="L197" s="115">
        <v>-5.3482253884408199E-11</v>
      </c>
      <c r="M197" s="115">
        <v>4.5696220537271298E-11</v>
      </c>
    </row>
    <row r="198" spans="1:13" x14ac:dyDescent="0.35">
      <c r="A198" s="1" t="s">
        <v>4</v>
      </c>
      <c r="B198" s="1">
        <v>169</v>
      </c>
      <c r="C198" s="1" t="s">
        <v>44</v>
      </c>
      <c r="D198" s="43">
        <v>112</v>
      </c>
      <c r="F198">
        <v>197</v>
      </c>
      <c r="G198" s="115">
        <v>5.2693607545335105E-13</v>
      </c>
      <c r="H198" s="115">
        <v>4.3737098589124498E-13</v>
      </c>
      <c r="I198" s="115">
        <v>2.2459293100495699E-11</v>
      </c>
      <c r="J198" s="115">
        <v>-8.3586427051083603E-11</v>
      </c>
      <c r="K198" s="115">
        <v>7.8856440741109794E-11</v>
      </c>
      <c r="L198" s="115">
        <v>-5.0713218685448903E-11</v>
      </c>
      <c r="M198" s="115">
        <v>4.7820833839751999E-11</v>
      </c>
    </row>
    <row r="199" spans="1:13" x14ac:dyDescent="0.35">
      <c r="A199" s="1" t="s">
        <v>4</v>
      </c>
      <c r="B199" s="1">
        <v>170</v>
      </c>
      <c r="C199" s="1" t="s">
        <v>44</v>
      </c>
      <c r="D199" s="43">
        <v>113</v>
      </c>
      <c r="F199">
        <v>198</v>
      </c>
      <c r="G199" s="115">
        <v>-4.47171339466154E-14</v>
      </c>
      <c r="H199" s="115">
        <v>-5.3293111164607896E-13</v>
      </c>
      <c r="I199" s="115">
        <v>2.3123872396729499E-11</v>
      </c>
      <c r="J199" s="115">
        <v>-7.0670308463817705E-11</v>
      </c>
      <c r="K199" s="115">
        <v>7.5086378494322306E-11</v>
      </c>
      <c r="L199" s="115">
        <v>-4.9407567042082398E-11</v>
      </c>
      <c r="M199" s="115">
        <v>4.7892692313232301E-11</v>
      </c>
    </row>
    <row r="200" spans="1:13" x14ac:dyDescent="0.35">
      <c r="A200" s="1" t="s">
        <v>4</v>
      </c>
      <c r="B200" s="1">
        <v>171</v>
      </c>
      <c r="C200" s="1" t="s">
        <v>44</v>
      </c>
      <c r="D200" s="43">
        <v>114</v>
      </c>
      <c r="F200">
        <v>199</v>
      </c>
      <c r="G200" s="115">
        <v>-9.0157509409116696E-15</v>
      </c>
      <c r="H200" s="115">
        <v>-9.3281092061244003E-13</v>
      </c>
      <c r="I200" s="115">
        <v>2.2822498290556001E-11</v>
      </c>
      <c r="J200" s="115">
        <v>-7.8711117608748396E-11</v>
      </c>
      <c r="K200" s="115">
        <v>8.2029947097882597E-11</v>
      </c>
      <c r="L200" s="115">
        <v>-5.1376679897783699E-11</v>
      </c>
      <c r="M200" s="115">
        <v>4.6239332197679703E-11</v>
      </c>
    </row>
    <row r="201" spans="1:13" x14ac:dyDescent="0.35">
      <c r="A201" s="1" t="s">
        <v>4</v>
      </c>
      <c r="B201" s="1">
        <v>172</v>
      </c>
      <c r="C201" s="1" t="s">
        <v>44</v>
      </c>
      <c r="D201" s="43">
        <v>115</v>
      </c>
      <c r="F201">
        <v>200</v>
      </c>
      <c r="G201" s="115">
        <v>-1.1059184688604699E-12</v>
      </c>
      <c r="H201" s="115">
        <v>-1.11263348226766E-12</v>
      </c>
      <c r="I201" s="115">
        <v>2.2621436595338499E-11</v>
      </c>
      <c r="J201" s="115">
        <v>-8.3345117786984605E-11</v>
      </c>
      <c r="K201" s="115">
        <v>7.9629770402270104E-11</v>
      </c>
      <c r="L201" s="115">
        <v>-4.8784802685650699E-11</v>
      </c>
      <c r="M201" s="115">
        <v>4.5650902043976297E-11</v>
      </c>
    </row>
    <row r="202" spans="1:13" x14ac:dyDescent="0.35">
      <c r="A202" s="1" t="s">
        <v>4</v>
      </c>
      <c r="B202" s="1">
        <v>173</v>
      </c>
      <c r="C202" s="1" t="s">
        <v>44</v>
      </c>
      <c r="D202" s="43">
        <v>116</v>
      </c>
      <c r="F202">
        <v>201</v>
      </c>
      <c r="G202" s="115">
        <v>-1.0766375825853801E-12</v>
      </c>
      <c r="H202" s="115">
        <v>-8.6220812428869399E-13</v>
      </c>
      <c r="I202" s="115">
        <v>2.31983708448041E-11</v>
      </c>
      <c r="J202" s="115">
        <v>-7.3511788615161205E-11</v>
      </c>
      <c r="K202" s="115">
        <v>7.66385960280975E-11</v>
      </c>
      <c r="L202" s="115">
        <v>-4.8506831570583301E-11</v>
      </c>
      <c r="M202" s="115">
        <v>4.7230071885708097E-11</v>
      </c>
    </row>
    <row r="203" spans="1:13" x14ac:dyDescent="0.35">
      <c r="A203" s="1" t="s">
        <v>4</v>
      </c>
      <c r="B203" s="1">
        <v>174</v>
      </c>
      <c r="C203" s="1" t="s">
        <v>44</v>
      </c>
      <c r="D203" s="43">
        <v>117</v>
      </c>
      <c r="F203">
        <v>202</v>
      </c>
      <c r="G203" s="115">
        <v>-6.2336404488883696E-13</v>
      </c>
      <c r="H203" s="115">
        <v>-1.22021113768417E-12</v>
      </c>
      <c r="I203" s="115">
        <v>2.1986121363835599E-11</v>
      </c>
      <c r="J203" s="115">
        <v>-7.5748798602477297E-11</v>
      </c>
      <c r="K203" s="115">
        <v>7.62936432518156E-11</v>
      </c>
      <c r="L203" s="115">
        <v>-4.48687557439322E-11</v>
      </c>
      <c r="M203" s="115">
        <v>4.73679523050635E-11</v>
      </c>
    </row>
    <row r="204" spans="1:13" x14ac:dyDescent="0.35">
      <c r="A204" s="1" t="s">
        <v>28</v>
      </c>
      <c r="B204" s="1">
        <v>175</v>
      </c>
      <c r="C204" s="1" t="s">
        <v>43</v>
      </c>
      <c r="D204" s="43">
        <v>17</v>
      </c>
      <c r="F204">
        <v>203</v>
      </c>
      <c r="G204" s="115">
        <v>-1.04645328971092E-13</v>
      </c>
      <c r="H204" s="115">
        <v>-5.9051560045234105E-13</v>
      </c>
      <c r="I204" s="115">
        <v>1.8508306078285301E-11</v>
      </c>
      <c r="J204" s="115">
        <v>-6.8228278146945503E-11</v>
      </c>
      <c r="K204" s="115">
        <v>6.2937081568607203E-11</v>
      </c>
      <c r="L204" s="115">
        <v>-4.0947233731583902E-11</v>
      </c>
      <c r="M204" s="115">
        <v>3.7813720960881497E-11</v>
      </c>
    </row>
    <row r="205" spans="1:13" x14ac:dyDescent="0.35">
      <c r="A205" s="1" t="s">
        <v>28</v>
      </c>
      <c r="B205" s="1">
        <v>176</v>
      </c>
      <c r="C205" s="1" t="s">
        <v>43</v>
      </c>
      <c r="D205" s="43">
        <v>18</v>
      </c>
      <c r="F205">
        <v>204</v>
      </c>
      <c r="G205" s="115">
        <v>-5.7474268681320903E-13</v>
      </c>
      <c r="H205" s="115">
        <v>2.8149561559939901E-13</v>
      </c>
      <c r="I205" s="115">
        <v>1.89203059017941E-11</v>
      </c>
      <c r="J205" s="115">
        <v>-7.8417440301726505E-11</v>
      </c>
      <c r="K205" s="115">
        <v>7.3034698032812797E-11</v>
      </c>
      <c r="L205" s="115">
        <v>-4.2177842149671603E-11</v>
      </c>
      <c r="M205" s="115">
        <v>4.2216072397852502E-11</v>
      </c>
    </row>
    <row r="206" spans="1:13" x14ac:dyDescent="0.35">
      <c r="A206" s="1" t="s">
        <v>28</v>
      </c>
      <c r="B206" s="1">
        <v>177</v>
      </c>
      <c r="C206" s="1" t="s">
        <v>43</v>
      </c>
      <c r="D206" s="43">
        <v>19</v>
      </c>
      <c r="F206">
        <v>205</v>
      </c>
      <c r="G206" s="115">
        <v>2.2195343625190799E-13</v>
      </c>
      <c r="H206" s="115">
        <v>1.09589625895253E-12</v>
      </c>
      <c r="I206" s="115">
        <v>1.83766650107479E-11</v>
      </c>
      <c r="J206" s="115">
        <v>-5.6944194061541601E-11</v>
      </c>
      <c r="K206" s="115">
        <v>7.2023296314638699E-11</v>
      </c>
      <c r="L206" s="115">
        <v>-3.66896758402774E-11</v>
      </c>
      <c r="M206" s="115">
        <v>4.3476803214616402E-11</v>
      </c>
    </row>
    <row r="207" spans="1:13" x14ac:dyDescent="0.35">
      <c r="A207" s="1" t="s">
        <v>28</v>
      </c>
      <c r="B207" s="1">
        <v>178</v>
      </c>
      <c r="C207" s="1" t="s">
        <v>43</v>
      </c>
      <c r="D207" s="43">
        <v>20</v>
      </c>
      <c r="F207">
        <v>206</v>
      </c>
      <c r="G207" s="115">
        <v>5.0496532890078298E-13</v>
      </c>
      <c r="H207" s="115">
        <v>1.0322477097337801E-12</v>
      </c>
      <c r="I207" s="115">
        <v>1.9507263876656901E-11</v>
      </c>
      <c r="J207" s="115">
        <v>-6.3931994874878903E-11</v>
      </c>
      <c r="K207" s="115">
        <v>6.6344326192767298E-11</v>
      </c>
      <c r="L207" s="115">
        <v>-3.88102844031033E-11</v>
      </c>
      <c r="M207" s="115">
        <v>4.5571988831097902E-11</v>
      </c>
    </row>
    <row r="208" spans="1:13" x14ac:dyDescent="0.35">
      <c r="A208" s="1" t="s">
        <v>28</v>
      </c>
      <c r="B208" s="1">
        <v>179</v>
      </c>
      <c r="C208" s="1" t="s">
        <v>43</v>
      </c>
      <c r="D208" s="43">
        <v>21</v>
      </c>
      <c r="F208">
        <v>207</v>
      </c>
      <c r="G208" s="115">
        <v>3.3468222327817601E-13</v>
      </c>
      <c r="H208" s="115">
        <v>1.23597019471186E-13</v>
      </c>
      <c r="I208" s="115">
        <v>1.89684706752735E-11</v>
      </c>
      <c r="J208" s="115">
        <v>-6.2480945926302903E-11</v>
      </c>
      <c r="K208" s="115">
        <v>7.3808081010274797E-11</v>
      </c>
      <c r="L208" s="115">
        <v>-4.0636287452940203E-11</v>
      </c>
      <c r="M208" s="115">
        <v>4.1364850337233698E-11</v>
      </c>
    </row>
    <row r="209" spans="1:13" x14ac:dyDescent="0.35">
      <c r="A209" s="1" t="s">
        <v>28</v>
      </c>
      <c r="B209" s="1">
        <v>180</v>
      </c>
      <c r="C209" s="1" t="s">
        <v>43</v>
      </c>
      <c r="D209" s="43">
        <v>22</v>
      </c>
      <c r="F209">
        <v>208</v>
      </c>
      <c r="G209" s="115">
        <v>-1.01305998193424E-13</v>
      </c>
      <c r="H209" s="115">
        <v>-4.9257501259896305E-13</v>
      </c>
      <c r="I209" s="115">
        <v>1.8786250021103701E-11</v>
      </c>
      <c r="J209" s="115">
        <v>-6.5518595604221801E-11</v>
      </c>
      <c r="K209" s="115">
        <v>7.3214561072175503E-11</v>
      </c>
      <c r="L209" s="115">
        <v>-4.13535493643654E-11</v>
      </c>
      <c r="M209" s="115">
        <v>3.6669695010415302E-11</v>
      </c>
    </row>
    <row r="210" spans="1:13" x14ac:dyDescent="0.35">
      <c r="A210" s="1" t="s">
        <v>28</v>
      </c>
      <c r="B210" s="1">
        <v>181</v>
      </c>
      <c r="C210" s="1" t="s">
        <v>43</v>
      </c>
      <c r="D210" s="43">
        <v>23</v>
      </c>
      <c r="F210">
        <v>209</v>
      </c>
      <c r="G210" s="115">
        <v>6.0332821791577997E-13</v>
      </c>
      <c r="H210" s="115">
        <v>3.9434414515690102E-13</v>
      </c>
      <c r="I210" s="115">
        <v>1.9710546830112099E-11</v>
      </c>
      <c r="J210" s="115">
        <v>-6.8824857553410797E-11</v>
      </c>
      <c r="K210" s="115">
        <v>6.3522072353019397E-11</v>
      </c>
      <c r="L210" s="115">
        <v>-4.36831209891394E-11</v>
      </c>
      <c r="M210" s="115">
        <v>4.1134868922476902E-11</v>
      </c>
    </row>
    <row r="211" spans="1:13" x14ac:dyDescent="0.35">
      <c r="A211" s="1" t="s">
        <v>28</v>
      </c>
      <c r="B211" s="1">
        <v>182</v>
      </c>
      <c r="C211" s="1" t="s">
        <v>43</v>
      </c>
      <c r="D211" s="43">
        <v>24</v>
      </c>
      <c r="F211">
        <v>210</v>
      </c>
      <c r="G211" s="115">
        <v>-4.15867018524184E-13</v>
      </c>
      <c r="H211" s="115">
        <v>-4.0084693911720001E-14</v>
      </c>
      <c r="I211" s="115">
        <v>1.8566608514422499E-11</v>
      </c>
      <c r="J211" s="115">
        <v>-6.6203311815726106E-11</v>
      </c>
      <c r="K211" s="115">
        <v>8.4754173189306296E-11</v>
      </c>
      <c r="L211" s="115">
        <v>-3.7332480550401203E-11</v>
      </c>
      <c r="M211" s="115">
        <v>4.06500216321196E-11</v>
      </c>
    </row>
    <row r="212" spans="1:13" x14ac:dyDescent="0.35">
      <c r="A212" s="1" t="s">
        <v>28</v>
      </c>
      <c r="B212" s="1">
        <v>183</v>
      </c>
      <c r="C212" s="1" t="s">
        <v>43</v>
      </c>
      <c r="D212" s="43">
        <v>25</v>
      </c>
      <c r="F212">
        <v>211</v>
      </c>
      <c r="G212" s="115">
        <v>-4.6281786628547395E-13</v>
      </c>
      <c r="H212" s="115">
        <v>3.9447572666464798E-13</v>
      </c>
      <c r="I212" s="115">
        <v>2.3613722803703E-11</v>
      </c>
      <c r="J212" s="115">
        <v>-7.4455680620251102E-11</v>
      </c>
      <c r="K212" s="115">
        <v>6.8692777740753995E-11</v>
      </c>
      <c r="L212" s="115">
        <v>-4.8468802962043799E-11</v>
      </c>
      <c r="M212" s="115">
        <v>4.98028680644343E-11</v>
      </c>
    </row>
    <row r="213" spans="1:13" x14ac:dyDescent="0.35">
      <c r="A213" s="1" t="s">
        <v>28</v>
      </c>
      <c r="B213" s="1">
        <v>184</v>
      </c>
      <c r="C213" s="1" t="s">
        <v>43</v>
      </c>
      <c r="D213" s="43">
        <v>26</v>
      </c>
      <c r="F213">
        <v>212</v>
      </c>
      <c r="G213" s="115">
        <v>-1.26514834076705E-12</v>
      </c>
      <c r="H213" s="115">
        <v>-7.1041266434895801E-13</v>
      </c>
      <c r="I213" s="115">
        <v>2.21440430850083E-11</v>
      </c>
      <c r="J213" s="115">
        <v>-7.3836822953578102E-11</v>
      </c>
      <c r="K213" s="115">
        <v>7.3102317859003903E-11</v>
      </c>
      <c r="L213" s="115">
        <v>-4.5748590675267598E-11</v>
      </c>
      <c r="M213" s="115">
        <v>4.6538538722001597E-11</v>
      </c>
    </row>
    <row r="214" spans="1:13" x14ac:dyDescent="0.35">
      <c r="A214" s="1" t="s">
        <v>28</v>
      </c>
      <c r="B214" s="1">
        <v>185</v>
      </c>
      <c r="C214" s="1" t="s">
        <v>43</v>
      </c>
      <c r="D214" s="43">
        <v>27</v>
      </c>
      <c r="F214">
        <v>213</v>
      </c>
      <c r="G214" s="115">
        <v>3.0108062164989401E-13</v>
      </c>
      <c r="H214" s="115">
        <v>3.8137448261335398E-13</v>
      </c>
      <c r="I214" s="115">
        <v>2.2574469634532801E-11</v>
      </c>
      <c r="J214" s="115">
        <v>-7.7281087700461096E-11</v>
      </c>
      <c r="K214" s="115">
        <v>7.4237852905730996E-11</v>
      </c>
      <c r="L214" s="115">
        <v>-4.73538585888884E-11</v>
      </c>
      <c r="M214" s="115">
        <v>4.7641187700086402E-11</v>
      </c>
    </row>
    <row r="215" spans="1:13" x14ac:dyDescent="0.35">
      <c r="A215" s="1" t="s">
        <v>28</v>
      </c>
      <c r="B215" s="1">
        <v>186</v>
      </c>
      <c r="C215" s="1" t="s">
        <v>43</v>
      </c>
      <c r="D215" s="43">
        <v>28</v>
      </c>
      <c r="F215">
        <v>214</v>
      </c>
      <c r="G215" s="115">
        <v>-5.0479009980846202E-13</v>
      </c>
      <c r="H215" s="115">
        <v>-7.5755373625821204E-13</v>
      </c>
      <c r="I215" s="115">
        <v>2.1909191956577801E-11</v>
      </c>
      <c r="J215" s="115">
        <v>-7.2032857333936804E-11</v>
      </c>
      <c r="K215" s="115">
        <v>7.8192870307552298E-11</v>
      </c>
      <c r="L215" s="115">
        <v>-4.8208157816615897E-11</v>
      </c>
      <c r="M215" s="115">
        <v>4.6229186403601202E-11</v>
      </c>
    </row>
    <row r="216" spans="1:13" x14ac:dyDescent="0.35">
      <c r="A216" s="1" t="s">
        <v>28</v>
      </c>
      <c r="B216" s="1">
        <v>187</v>
      </c>
      <c r="C216" s="1" t="s">
        <v>43</v>
      </c>
      <c r="D216" s="43">
        <v>29</v>
      </c>
      <c r="F216">
        <v>215</v>
      </c>
      <c r="G216" s="115">
        <v>1.1188333653465899E-12</v>
      </c>
      <c r="H216" s="115">
        <v>9.8475565569862702E-13</v>
      </c>
      <c r="I216" s="115">
        <v>2.1264259051530899E-11</v>
      </c>
      <c r="J216" s="115">
        <v>-6.6476690861868394E-11</v>
      </c>
      <c r="K216" s="115">
        <v>8.0184706050028197E-11</v>
      </c>
      <c r="L216" s="115">
        <v>-4.1992538616596597E-11</v>
      </c>
      <c r="M216" s="115">
        <v>4.4620872343253998E-11</v>
      </c>
    </row>
    <row r="217" spans="1:13" x14ac:dyDescent="0.35">
      <c r="A217" s="1" t="s">
        <v>28</v>
      </c>
      <c r="B217" s="1">
        <v>188</v>
      </c>
      <c r="C217" s="1" t="s">
        <v>43</v>
      </c>
      <c r="D217" s="43">
        <v>30</v>
      </c>
      <c r="F217">
        <v>216</v>
      </c>
      <c r="G217" s="115">
        <v>-1.1500302265773301E-12</v>
      </c>
      <c r="H217" s="115">
        <v>-8.5182757623860202E-13</v>
      </c>
      <c r="I217" s="115">
        <v>2.0936906504044401E-11</v>
      </c>
      <c r="J217" s="115">
        <v>-6.3972531702009594E-11</v>
      </c>
      <c r="K217" s="115">
        <v>6.0743062642875E-11</v>
      </c>
      <c r="L217" s="115">
        <v>-4.3018126555249802E-11</v>
      </c>
      <c r="M217" s="115">
        <v>4.3283395206126003E-11</v>
      </c>
    </row>
    <row r="218" spans="1:13" x14ac:dyDescent="0.35">
      <c r="A218" s="1" t="s">
        <v>28</v>
      </c>
      <c r="B218" s="1">
        <v>189</v>
      </c>
      <c r="C218" s="1" t="s">
        <v>43</v>
      </c>
      <c r="D218" s="43">
        <v>31</v>
      </c>
      <c r="F218">
        <v>217</v>
      </c>
      <c r="G218" s="115">
        <v>-5.2442515946124605E-13</v>
      </c>
      <c r="H218" s="115">
        <v>9.4627622970085803E-14</v>
      </c>
      <c r="I218" s="115">
        <v>2.1111749379315499E-11</v>
      </c>
      <c r="J218" s="115">
        <v>-5.8019188300519402E-11</v>
      </c>
      <c r="K218" s="115">
        <v>6.5508961619866898E-11</v>
      </c>
      <c r="L218" s="115">
        <v>-4.0613654389202403E-11</v>
      </c>
      <c r="M218" s="115">
        <v>4.3318483446189399E-11</v>
      </c>
    </row>
    <row r="219" spans="1:13" x14ac:dyDescent="0.35">
      <c r="A219" s="1" t="s">
        <v>28</v>
      </c>
      <c r="B219" s="1">
        <v>190</v>
      </c>
      <c r="C219" s="1" t="s">
        <v>43</v>
      </c>
      <c r="D219" s="43">
        <v>32</v>
      </c>
      <c r="F219">
        <v>218</v>
      </c>
      <c r="G219" s="115">
        <v>-3.33513631311797E-13</v>
      </c>
      <c r="H219" s="115">
        <v>-7.19147722938217E-13</v>
      </c>
      <c r="I219" s="115">
        <v>2.1204883764339E-11</v>
      </c>
      <c r="J219" s="115">
        <v>-5.8301314487972394E-11</v>
      </c>
      <c r="K219" s="115">
        <v>7.2666973434132804E-11</v>
      </c>
      <c r="L219" s="115">
        <v>-4.3078375918650601E-11</v>
      </c>
      <c r="M219" s="115">
        <v>4.3037222558466202E-11</v>
      </c>
    </row>
    <row r="220" spans="1:13" x14ac:dyDescent="0.35">
      <c r="A220" s="1" t="s">
        <v>28</v>
      </c>
      <c r="B220" s="1">
        <v>191</v>
      </c>
      <c r="C220" s="1" t="s">
        <v>43</v>
      </c>
      <c r="D220" s="43">
        <v>33</v>
      </c>
      <c r="F220">
        <v>219</v>
      </c>
      <c r="G220" s="115">
        <v>2.8284631239069401E-13</v>
      </c>
      <c r="H220" s="115">
        <v>-3.3359680287001598E-14</v>
      </c>
      <c r="I220" s="115">
        <v>2.2008674119849899E-11</v>
      </c>
      <c r="J220" s="115">
        <v>-6.7860851712792603E-11</v>
      </c>
      <c r="K220" s="115">
        <v>6.8613049583108596E-11</v>
      </c>
      <c r="L220" s="115">
        <v>-4.3364350148850599E-11</v>
      </c>
      <c r="M220" s="115">
        <v>4.27255859447976E-11</v>
      </c>
    </row>
    <row r="221" spans="1:13" x14ac:dyDescent="0.35">
      <c r="A221" s="1" t="s">
        <v>28</v>
      </c>
      <c r="B221" s="1">
        <v>192</v>
      </c>
      <c r="C221" s="1" t="s">
        <v>43</v>
      </c>
      <c r="D221" s="43">
        <v>34</v>
      </c>
      <c r="F221">
        <v>220</v>
      </c>
      <c r="G221" s="115">
        <v>-1.05677407400102E-12</v>
      </c>
      <c r="H221" s="115">
        <v>-3.1613762153259801E-13</v>
      </c>
      <c r="I221" s="115">
        <v>2.12621411933601E-11</v>
      </c>
      <c r="J221" s="115">
        <v>-6.9879090506660494E-11</v>
      </c>
      <c r="K221" s="115">
        <v>6.2374010499975506E-11</v>
      </c>
      <c r="L221" s="115">
        <v>-4.1778855063064898E-11</v>
      </c>
      <c r="M221" s="115">
        <v>4.3149336607854499E-11</v>
      </c>
    </row>
    <row r="222" spans="1:13" x14ac:dyDescent="0.35">
      <c r="A222" s="1" t="s">
        <v>28</v>
      </c>
      <c r="B222" s="1">
        <v>193</v>
      </c>
      <c r="C222" s="1" t="s">
        <v>43</v>
      </c>
      <c r="D222" s="43">
        <v>35</v>
      </c>
      <c r="F222">
        <v>221</v>
      </c>
      <c r="G222">
        <v>0.278290089188929</v>
      </c>
      <c r="H222">
        <v>0.276756260555098</v>
      </c>
      <c r="I222">
        <v>5.9143511933312E-2</v>
      </c>
      <c r="J222">
        <v>0.130504197069617</v>
      </c>
      <c r="K222">
        <v>0.44188661823451802</v>
      </c>
      <c r="L222">
        <v>0.167623641651165</v>
      </c>
      <c r="M222">
        <v>0.38555151243728097</v>
      </c>
    </row>
    <row r="223" spans="1:13" x14ac:dyDescent="0.35">
      <c r="A223" s="1" t="s">
        <v>28</v>
      </c>
      <c r="B223" s="1">
        <v>194</v>
      </c>
      <c r="C223" s="1" t="s">
        <v>43</v>
      </c>
      <c r="D223" s="43">
        <v>36</v>
      </c>
      <c r="F223">
        <v>222</v>
      </c>
      <c r="G223">
        <v>0.27654774612994998</v>
      </c>
      <c r="H223">
        <v>0.27776866425737101</v>
      </c>
      <c r="I223">
        <v>6.1762639140667298E-2</v>
      </c>
      <c r="J223">
        <v>0.12280839977765</v>
      </c>
      <c r="K223">
        <v>0.44458263130967102</v>
      </c>
      <c r="L223">
        <v>0.16156755744113799</v>
      </c>
      <c r="M223">
        <v>0.39095025861543597</v>
      </c>
    </row>
    <row r="224" spans="1:13" x14ac:dyDescent="0.35">
      <c r="A224" s="1" t="s">
        <v>28</v>
      </c>
      <c r="B224" s="1">
        <v>195</v>
      </c>
      <c r="C224" s="1" t="s">
        <v>43</v>
      </c>
      <c r="D224" s="43">
        <v>37</v>
      </c>
      <c r="F224">
        <v>223</v>
      </c>
      <c r="G224">
        <v>0.27757125208199102</v>
      </c>
      <c r="H224">
        <v>0.27955061489788302</v>
      </c>
      <c r="I224">
        <v>5.9635763272875703E-2</v>
      </c>
      <c r="J224">
        <v>0.115241223603505</v>
      </c>
      <c r="K224">
        <v>0.43136409045493102</v>
      </c>
      <c r="L224">
        <v>0.16672761769133601</v>
      </c>
      <c r="M224">
        <v>0.40225510106370399</v>
      </c>
    </row>
    <row r="225" spans="1:13" x14ac:dyDescent="0.35">
      <c r="A225" s="1" t="s">
        <v>28</v>
      </c>
      <c r="B225" s="1">
        <v>196</v>
      </c>
      <c r="C225" s="1" t="s">
        <v>43</v>
      </c>
      <c r="D225" s="43">
        <v>38</v>
      </c>
      <c r="F225">
        <v>224</v>
      </c>
      <c r="G225">
        <v>0.27994896937326602</v>
      </c>
      <c r="H225">
        <v>0.27928766189886201</v>
      </c>
      <c r="I225">
        <v>5.9378263527317197E-2</v>
      </c>
      <c r="J225">
        <v>0.12097324467114499</v>
      </c>
      <c r="K225">
        <v>0.43864919697884203</v>
      </c>
      <c r="L225">
        <v>0.16639350504803599</v>
      </c>
      <c r="M225">
        <v>0.38904731924930702</v>
      </c>
    </row>
    <row r="226" spans="1:13" x14ac:dyDescent="0.35">
      <c r="A226" s="1" t="s">
        <v>28</v>
      </c>
      <c r="B226" s="1">
        <v>169</v>
      </c>
      <c r="C226" s="1" t="s">
        <v>43</v>
      </c>
      <c r="D226" s="43">
        <v>39</v>
      </c>
      <c r="F226">
        <v>225</v>
      </c>
      <c r="G226">
        <v>0.279441464750464</v>
      </c>
      <c r="H226">
        <v>0.27957759160476298</v>
      </c>
      <c r="I226">
        <v>5.9484522511581601E-2</v>
      </c>
      <c r="J226">
        <v>0.13374766467751201</v>
      </c>
      <c r="K226">
        <v>0.43036473493482202</v>
      </c>
      <c r="L226">
        <v>0.168116055954732</v>
      </c>
      <c r="M226">
        <v>0.400176069513281</v>
      </c>
    </row>
    <row r="227" spans="1:13" x14ac:dyDescent="0.35">
      <c r="A227" s="1" t="s">
        <v>28</v>
      </c>
      <c r="B227" s="1">
        <v>170</v>
      </c>
      <c r="C227" s="1" t="s">
        <v>43</v>
      </c>
      <c r="D227" s="43">
        <v>40</v>
      </c>
      <c r="F227">
        <v>226</v>
      </c>
      <c r="G227">
        <v>0.28367836150382902</v>
      </c>
      <c r="H227">
        <v>0.28349481731987902</v>
      </c>
      <c r="I227">
        <v>6.1672917821116099E-2</v>
      </c>
      <c r="J227">
        <v>0.12583802019654999</v>
      </c>
      <c r="K227">
        <v>0.45586173139066</v>
      </c>
      <c r="L227">
        <v>0.17048908190672399</v>
      </c>
      <c r="M227">
        <v>0.39788195641574597</v>
      </c>
    </row>
    <row r="228" spans="1:13" x14ac:dyDescent="0.35">
      <c r="A228" s="1" t="s">
        <v>28</v>
      </c>
      <c r="B228" s="1">
        <v>171</v>
      </c>
      <c r="C228" s="1" t="s">
        <v>43</v>
      </c>
      <c r="D228" s="43">
        <v>41</v>
      </c>
      <c r="F228">
        <v>227</v>
      </c>
      <c r="G228">
        <v>0.286917065692332</v>
      </c>
      <c r="H228">
        <v>0.28339286649921103</v>
      </c>
      <c r="I228">
        <v>6.09411591683491E-2</v>
      </c>
      <c r="J228">
        <v>0.13456732054082099</v>
      </c>
      <c r="K228">
        <v>0.44260504643235499</v>
      </c>
      <c r="L228">
        <v>0.16900290140069699</v>
      </c>
      <c r="M228">
        <v>0.39895683295496898</v>
      </c>
    </row>
    <row r="229" spans="1:13" x14ac:dyDescent="0.35">
      <c r="A229" s="1" t="s">
        <v>28</v>
      </c>
      <c r="B229" s="1">
        <v>172</v>
      </c>
      <c r="C229" s="1" t="s">
        <v>43</v>
      </c>
      <c r="D229" s="43">
        <v>42</v>
      </c>
      <c r="F229">
        <v>228</v>
      </c>
      <c r="G229">
        <v>0.28564608673217601</v>
      </c>
      <c r="H229">
        <v>0.28332986364004398</v>
      </c>
      <c r="I229">
        <v>6.0045100779110898E-2</v>
      </c>
      <c r="J229">
        <v>0.13525635468931699</v>
      </c>
      <c r="K229">
        <v>0.43970328479958698</v>
      </c>
      <c r="L229">
        <v>0.16502019481319199</v>
      </c>
      <c r="M229">
        <v>0.40011316873840802</v>
      </c>
    </row>
    <row r="230" spans="1:13" x14ac:dyDescent="0.35">
      <c r="A230" s="1" t="s">
        <v>28</v>
      </c>
      <c r="B230" s="1">
        <v>173</v>
      </c>
      <c r="C230" s="1" t="s">
        <v>43</v>
      </c>
      <c r="D230" s="43">
        <v>43</v>
      </c>
      <c r="F230">
        <v>229</v>
      </c>
      <c r="G230">
        <v>0.28210321894207702</v>
      </c>
      <c r="H230">
        <v>0.27942334909843602</v>
      </c>
      <c r="I230">
        <v>6.02936054617529E-2</v>
      </c>
      <c r="J230">
        <v>0.116727340491214</v>
      </c>
      <c r="K230">
        <v>0.421661601703755</v>
      </c>
      <c r="L230">
        <v>0.166341541841033</v>
      </c>
      <c r="M230">
        <v>0.39185171243702899</v>
      </c>
    </row>
    <row r="231" spans="1:13" x14ac:dyDescent="0.35">
      <c r="A231" s="1" t="s">
        <v>28</v>
      </c>
      <c r="B231" s="1">
        <v>174</v>
      </c>
      <c r="C231" s="1" t="s">
        <v>43</v>
      </c>
      <c r="D231" s="43">
        <v>44</v>
      </c>
      <c r="F231">
        <v>230</v>
      </c>
      <c r="G231">
        <v>0.28137715204420799</v>
      </c>
      <c r="H231">
        <v>0.28383491896020702</v>
      </c>
      <c r="I231">
        <v>6.0790054613834799E-2</v>
      </c>
      <c r="J231">
        <v>0.116937601260407</v>
      </c>
      <c r="K231">
        <v>0.44869783067306301</v>
      </c>
      <c r="L231">
        <v>0.16703573027873</v>
      </c>
      <c r="M231">
        <v>0.40174123878502399</v>
      </c>
    </row>
    <row r="232" spans="1:13" x14ac:dyDescent="0.35">
      <c r="A232" s="1" t="s">
        <v>28</v>
      </c>
      <c r="B232" s="1">
        <v>175</v>
      </c>
      <c r="C232" s="1" t="s">
        <v>43</v>
      </c>
      <c r="D232" s="43">
        <v>45</v>
      </c>
      <c r="F232">
        <v>231</v>
      </c>
      <c r="G232">
        <v>0.30843917060064802</v>
      </c>
      <c r="H232">
        <v>0.30271531654079797</v>
      </c>
      <c r="I232">
        <v>7.0140582254570302E-2</v>
      </c>
      <c r="J232">
        <v>0.115409466283852</v>
      </c>
      <c r="K232">
        <v>0.48017552751439502</v>
      </c>
      <c r="L232">
        <v>0.166070585988148</v>
      </c>
      <c r="M232">
        <v>0.42208206991214298</v>
      </c>
    </row>
    <row r="233" spans="1:13" x14ac:dyDescent="0.35">
      <c r="A233" s="1" t="s">
        <v>28</v>
      </c>
      <c r="B233" s="1">
        <v>176</v>
      </c>
      <c r="C233" s="1" t="s">
        <v>43</v>
      </c>
      <c r="D233" s="43">
        <v>46</v>
      </c>
      <c r="F233">
        <v>232</v>
      </c>
      <c r="G233">
        <v>0.30364546070382098</v>
      </c>
      <c r="H233">
        <v>0.29947300751868899</v>
      </c>
      <c r="I233">
        <v>7.1061611292953394E-2</v>
      </c>
      <c r="J233">
        <v>0.116648015107834</v>
      </c>
      <c r="K233">
        <v>0.46458373226314797</v>
      </c>
      <c r="L233">
        <v>0.16377074395657201</v>
      </c>
      <c r="M233">
        <v>0.434254164939397</v>
      </c>
    </row>
    <row r="234" spans="1:13" x14ac:dyDescent="0.35">
      <c r="A234" s="1" t="s">
        <v>28</v>
      </c>
      <c r="B234" s="1">
        <v>177</v>
      </c>
      <c r="C234" s="1" t="s">
        <v>43</v>
      </c>
      <c r="D234" s="43">
        <v>47</v>
      </c>
      <c r="F234">
        <v>233</v>
      </c>
      <c r="G234">
        <v>0.30858921631012198</v>
      </c>
      <c r="H234">
        <v>0.301506607082909</v>
      </c>
      <c r="I234">
        <v>6.9738748130651604E-2</v>
      </c>
      <c r="J234">
        <v>0.124051670490796</v>
      </c>
      <c r="K234">
        <v>0.46419849834200599</v>
      </c>
      <c r="L234">
        <v>0.15839034369369001</v>
      </c>
      <c r="M234">
        <v>0.42169157881663899</v>
      </c>
    </row>
    <row r="235" spans="1:13" x14ac:dyDescent="0.35">
      <c r="A235" s="1" t="s">
        <v>28</v>
      </c>
      <c r="B235" s="1">
        <v>178</v>
      </c>
      <c r="C235" s="1" t="s">
        <v>43</v>
      </c>
      <c r="D235" s="43">
        <v>48</v>
      </c>
      <c r="F235">
        <v>234</v>
      </c>
      <c r="G235">
        <v>0.31019641848606599</v>
      </c>
      <c r="H235">
        <v>0.30326740498426003</v>
      </c>
      <c r="I235">
        <v>7.0326700108196902E-2</v>
      </c>
      <c r="J235">
        <v>0.12597626961960801</v>
      </c>
      <c r="K235">
        <v>0.458276937434342</v>
      </c>
      <c r="L235">
        <v>0.155749926283516</v>
      </c>
      <c r="M235">
        <v>0.418665596318677</v>
      </c>
    </row>
    <row r="236" spans="1:13" x14ac:dyDescent="0.35">
      <c r="A236" s="1" t="s">
        <v>28</v>
      </c>
      <c r="B236" s="1">
        <v>179</v>
      </c>
      <c r="C236" s="1" t="s">
        <v>43</v>
      </c>
      <c r="D236" s="43">
        <v>49</v>
      </c>
      <c r="F236">
        <v>235</v>
      </c>
      <c r="G236">
        <v>0.308242159164898</v>
      </c>
      <c r="H236">
        <v>0.30292358203912001</v>
      </c>
      <c r="I236">
        <v>7.0843891565493505E-2</v>
      </c>
      <c r="J236">
        <v>0.119375284814474</v>
      </c>
      <c r="K236">
        <v>0.44934931808431</v>
      </c>
      <c r="L236">
        <v>0.16082024158584099</v>
      </c>
      <c r="M236">
        <v>0.42020782167508097</v>
      </c>
    </row>
    <row r="237" spans="1:13" x14ac:dyDescent="0.35">
      <c r="A237" s="1" t="s">
        <v>28</v>
      </c>
      <c r="B237" s="1">
        <v>180</v>
      </c>
      <c r="C237" s="1" t="s">
        <v>43</v>
      </c>
      <c r="D237" s="43">
        <v>50</v>
      </c>
      <c r="F237">
        <v>236</v>
      </c>
      <c r="G237">
        <v>0.31638687129668802</v>
      </c>
      <c r="H237">
        <v>0.30983163055500401</v>
      </c>
      <c r="I237">
        <v>7.5179814281867194E-2</v>
      </c>
      <c r="J237">
        <v>0.110473889878503</v>
      </c>
      <c r="K237">
        <v>0.49118669336762499</v>
      </c>
      <c r="L237">
        <v>0.160536833199418</v>
      </c>
      <c r="M237">
        <v>0.43966323111210598</v>
      </c>
    </row>
    <row r="238" spans="1:13" x14ac:dyDescent="0.35">
      <c r="A238" s="1" t="s">
        <v>28</v>
      </c>
      <c r="B238" s="1">
        <v>181</v>
      </c>
      <c r="C238" s="1" t="s">
        <v>43</v>
      </c>
      <c r="D238" s="43">
        <v>51</v>
      </c>
      <c r="F238">
        <v>237</v>
      </c>
      <c r="G238">
        <v>0.31680090670846101</v>
      </c>
      <c r="H238">
        <v>0.31075174341616202</v>
      </c>
      <c r="I238">
        <v>7.6306635880335594E-2</v>
      </c>
      <c r="J238">
        <v>0.110086261515768</v>
      </c>
      <c r="K238">
        <v>0.47927817470339201</v>
      </c>
      <c r="L238">
        <v>0.15755206548499101</v>
      </c>
      <c r="M238">
        <v>0.440879958289354</v>
      </c>
    </row>
    <row r="239" spans="1:13" x14ac:dyDescent="0.35">
      <c r="A239" s="1" t="s">
        <v>28</v>
      </c>
      <c r="B239" s="1">
        <v>182</v>
      </c>
      <c r="C239" s="1" t="s">
        <v>43</v>
      </c>
      <c r="D239" s="43">
        <v>52</v>
      </c>
      <c r="F239">
        <v>238</v>
      </c>
      <c r="G239">
        <v>0.325838243797618</v>
      </c>
      <c r="H239">
        <v>0.31583704754617498</v>
      </c>
      <c r="I239">
        <v>7.5301243226121806E-2</v>
      </c>
      <c r="J239">
        <v>0.10363999083245599</v>
      </c>
      <c r="K239">
        <v>0.47661656096598698</v>
      </c>
      <c r="L239">
        <v>0.15759844605925999</v>
      </c>
      <c r="M239">
        <v>0.44038393907065698</v>
      </c>
    </row>
    <row r="240" spans="1:13" x14ac:dyDescent="0.35">
      <c r="A240" s="1" t="s">
        <v>28</v>
      </c>
      <c r="B240" s="1">
        <v>183</v>
      </c>
      <c r="C240" s="1" t="s">
        <v>43</v>
      </c>
      <c r="D240" s="43">
        <v>53</v>
      </c>
      <c r="F240">
        <v>239</v>
      </c>
      <c r="G240">
        <v>0.314788062277301</v>
      </c>
      <c r="H240">
        <v>0.30814720362828601</v>
      </c>
      <c r="I240">
        <v>7.8403690648407798E-2</v>
      </c>
      <c r="J240">
        <v>9.5677031497890599E-2</v>
      </c>
      <c r="K240">
        <v>0.48307805403117099</v>
      </c>
      <c r="L240">
        <v>0.14975273370773101</v>
      </c>
      <c r="M240">
        <v>0.43847618317660397</v>
      </c>
    </row>
    <row r="241" spans="1:13" x14ac:dyDescent="0.35">
      <c r="A241" s="1" t="s">
        <v>28</v>
      </c>
      <c r="B241" s="1">
        <v>184</v>
      </c>
      <c r="C241" s="1" t="s">
        <v>43</v>
      </c>
      <c r="D241" s="43">
        <v>54</v>
      </c>
      <c r="F241">
        <v>240</v>
      </c>
      <c r="G241">
        <v>0.313278874033038</v>
      </c>
      <c r="H241">
        <v>0.30936241258265001</v>
      </c>
      <c r="I241">
        <v>7.4561552240314202E-2</v>
      </c>
      <c r="J241">
        <v>0.120400642275326</v>
      </c>
      <c r="K241">
        <v>0.467902536944101</v>
      </c>
      <c r="L241">
        <v>0.16180768034201601</v>
      </c>
      <c r="M241">
        <v>0.43141700967381902</v>
      </c>
    </row>
    <row r="242" spans="1:13" x14ac:dyDescent="0.35">
      <c r="A242" s="1" t="s">
        <v>28</v>
      </c>
      <c r="B242" s="1">
        <v>185</v>
      </c>
      <c r="C242" s="1" t="s">
        <v>43</v>
      </c>
      <c r="D242" s="43">
        <v>55</v>
      </c>
      <c r="F242">
        <v>241</v>
      </c>
      <c r="G242">
        <v>0.337275873612771</v>
      </c>
      <c r="H242">
        <v>0.32350486127641598</v>
      </c>
      <c r="I242">
        <v>8.4708354847200698E-2</v>
      </c>
      <c r="J242">
        <v>9.1810252948380799E-2</v>
      </c>
      <c r="K242">
        <v>0.48636911138955802</v>
      </c>
      <c r="L242">
        <v>0.14199114079918099</v>
      </c>
      <c r="M242">
        <v>0.453549164584097</v>
      </c>
    </row>
    <row r="243" spans="1:13" x14ac:dyDescent="0.35">
      <c r="A243" s="1" t="s">
        <v>28</v>
      </c>
      <c r="B243" s="1">
        <v>186</v>
      </c>
      <c r="C243" s="1" t="s">
        <v>43</v>
      </c>
      <c r="D243" s="43">
        <v>56</v>
      </c>
      <c r="F243">
        <v>242</v>
      </c>
      <c r="G243">
        <v>0.33064254102785301</v>
      </c>
      <c r="H243">
        <v>0.31370652487262601</v>
      </c>
      <c r="I243">
        <v>8.9565140715501299E-2</v>
      </c>
      <c r="J243">
        <v>7.4902935444925697E-2</v>
      </c>
      <c r="K243">
        <v>0.48762407383421402</v>
      </c>
      <c r="L243">
        <v>0.12901910897250099</v>
      </c>
      <c r="M243">
        <v>0.45432688874850302</v>
      </c>
    </row>
    <row r="244" spans="1:13" x14ac:dyDescent="0.35">
      <c r="A244" s="1" t="s">
        <v>28</v>
      </c>
      <c r="B244" s="1">
        <v>187</v>
      </c>
      <c r="C244" s="1" t="s">
        <v>43</v>
      </c>
      <c r="D244" s="43">
        <v>57</v>
      </c>
      <c r="F244">
        <v>243</v>
      </c>
      <c r="G244">
        <v>0.32508832023067102</v>
      </c>
      <c r="H244">
        <v>0.31718374915516201</v>
      </c>
      <c r="I244">
        <v>8.7287007046424198E-2</v>
      </c>
      <c r="J244">
        <v>9.2653542523675594E-2</v>
      </c>
      <c r="K244">
        <v>0.48275606248872299</v>
      </c>
      <c r="L244">
        <v>0.139404179682527</v>
      </c>
      <c r="M244">
        <v>0.45433873111321099</v>
      </c>
    </row>
    <row r="245" spans="1:13" x14ac:dyDescent="0.35">
      <c r="A245" s="1" t="s">
        <v>28</v>
      </c>
      <c r="B245" s="1">
        <v>188</v>
      </c>
      <c r="C245" s="1" t="s">
        <v>43</v>
      </c>
      <c r="D245" s="43">
        <v>58</v>
      </c>
      <c r="F245">
        <v>244</v>
      </c>
      <c r="G245">
        <v>0.32842640255099398</v>
      </c>
      <c r="H245">
        <v>0.316197377816473</v>
      </c>
      <c r="I245">
        <v>8.57354878839309E-2</v>
      </c>
      <c r="J245">
        <v>8.3397078125600405E-2</v>
      </c>
      <c r="K245">
        <v>0.48973293039341098</v>
      </c>
      <c r="L245">
        <v>0.129815360091489</v>
      </c>
      <c r="M245">
        <v>0.44542474142990102</v>
      </c>
    </row>
    <row r="246" spans="1:13" x14ac:dyDescent="0.35">
      <c r="A246" s="1" t="s">
        <v>28</v>
      </c>
      <c r="B246" s="1">
        <v>189</v>
      </c>
      <c r="C246" s="1" t="s">
        <v>43</v>
      </c>
      <c r="D246" s="43">
        <v>59</v>
      </c>
      <c r="F246">
        <v>245</v>
      </c>
      <c r="G246">
        <v>0.332551736212784</v>
      </c>
      <c r="H246">
        <v>0.31629945017705402</v>
      </c>
      <c r="I246">
        <v>8.8724172372398505E-2</v>
      </c>
      <c r="J246">
        <v>9.1788472432051502E-2</v>
      </c>
      <c r="K246">
        <v>0.48791296177036902</v>
      </c>
      <c r="L246">
        <v>0.129898375139333</v>
      </c>
      <c r="M246">
        <v>0.455205117275511</v>
      </c>
    </row>
    <row r="247" spans="1:13" x14ac:dyDescent="0.35">
      <c r="A247" s="1" t="s">
        <v>28</v>
      </c>
      <c r="B247" s="1">
        <v>190</v>
      </c>
      <c r="C247" s="1" t="s">
        <v>43</v>
      </c>
      <c r="D247" s="43">
        <v>60</v>
      </c>
      <c r="F247">
        <v>246</v>
      </c>
      <c r="G247">
        <v>0.216955933908759</v>
      </c>
      <c r="H247">
        <v>0.21559931023309301</v>
      </c>
      <c r="I247">
        <v>5.9693807594878301E-2</v>
      </c>
      <c r="J247">
        <v>6.7420769272941106E-2</v>
      </c>
      <c r="K247">
        <v>0.353007307970302</v>
      </c>
      <c r="L247">
        <v>0.10372919619285</v>
      </c>
      <c r="M247">
        <v>0.320280616920809</v>
      </c>
    </row>
    <row r="248" spans="1:13" x14ac:dyDescent="0.35">
      <c r="A248" s="1" t="s">
        <v>28</v>
      </c>
      <c r="B248" s="1">
        <v>191</v>
      </c>
      <c r="C248" s="1" t="s">
        <v>43</v>
      </c>
      <c r="D248" s="43">
        <v>61</v>
      </c>
      <c r="F248">
        <v>247</v>
      </c>
      <c r="G248">
        <v>0.22051621980098701</v>
      </c>
      <c r="H248">
        <v>0.215092696428935</v>
      </c>
      <c r="I248">
        <v>5.9882971788943702E-2</v>
      </c>
      <c r="J248">
        <v>7.6896774430375806E-2</v>
      </c>
      <c r="K248">
        <v>0.365619959153546</v>
      </c>
      <c r="L248">
        <v>0.10563786521204201</v>
      </c>
      <c r="M248">
        <v>0.32694014198365401</v>
      </c>
    </row>
    <row r="249" spans="1:13" x14ac:dyDescent="0.35">
      <c r="A249" s="1" t="s">
        <v>28</v>
      </c>
      <c r="B249" s="1">
        <v>192</v>
      </c>
      <c r="C249" s="1" t="s">
        <v>43</v>
      </c>
      <c r="D249" s="43">
        <v>62</v>
      </c>
      <c r="F249">
        <v>248</v>
      </c>
      <c r="G249">
        <v>0.21488461260085301</v>
      </c>
      <c r="H249">
        <v>0.214360955946543</v>
      </c>
      <c r="I249">
        <v>6.0277264449331298E-2</v>
      </c>
      <c r="J249">
        <v>7.6375965282652405E-2</v>
      </c>
      <c r="K249">
        <v>0.35985753094546402</v>
      </c>
      <c r="L249">
        <v>0.10288721414859001</v>
      </c>
      <c r="M249">
        <v>0.32698794898033001</v>
      </c>
    </row>
    <row r="250" spans="1:13" x14ac:dyDescent="0.35">
      <c r="A250" s="1" t="s">
        <v>28</v>
      </c>
      <c r="B250" s="1">
        <v>193</v>
      </c>
      <c r="C250" s="1" t="s">
        <v>43</v>
      </c>
      <c r="D250" s="43">
        <v>63</v>
      </c>
      <c r="F250">
        <v>249</v>
      </c>
      <c r="G250">
        <v>0.217206270791103</v>
      </c>
      <c r="H250">
        <v>0.21666266245014901</v>
      </c>
      <c r="I250">
        <v>6.05259130588435E-2</v>
      </c>
      <c r="J250">
        <v>7.4202573101094502E-2</v>
      </c>
      <c r="K250">
        <v>0.36218454490234803</v>
      </c>
      <c r="L250">
        <v>0.103190885064197</v>
      </c>
      <c r="M250">
        <v>0.324171893336197</v>
      </c>
    </row>
    <row r="251" spans="1:13" x14ac:dyDescent="0.35">
      <c r="A251" s="1" t="s">
        <v>28</v>
      </c>
      <c r="B251" s="1">
        <v>194</v>
      </c>
      <c r="C251" s="1" t="s">
        <v>43</v>
      </c>
      <c r="D251" s="43">
        <v>64</v>
      </c>
      <c r="F251">
        <v>250</v>
      </c>
      <c r="G251">
        <v>0.22055523731836099</v>
      </c>
      <c r="H251">
        <v>0.215774431411664</v>
      </c>
      <c r="I251">
        <v>6.0634627854490697E-2</v>
      </c>
      <c r="J251">
        <v>6.9994865968537795E-2</v>
      </c>
      <c r="K251">
        <v>0.349195671000187</v>
      </c>
      <c r="L251">
        <v>0.102029734864837</v>
      </c>
      <c r="M251">
        <v>0.32611252322855</v>
      </c>
    </row>
    <row r="252" spans="1:13" x14ac:dyDescent="0.35">
      <c r="A252" s="1" t="s">
        <v>28</v>
      </c>
      <c r="B252" s="1">
        <v>195</v>
      </c>
      <c r="C252" s="1" t="s">
        <v>43</v>
      </c>
      <c r="D252" s="43">
        <v>65</v>
      </c>
      <c r="F252">
        <v>251</v>
      </c>
      <c r="G252">
        <v>0.20261795538945801</v>
      </c>
      <c r="H252">
        <v>0.20331186386816899</v>
      </c>
      <c r="I252">
        <v>5.32172868296482E-2</v>
      </c>
      <c r="J252">
        <v>7.6354276652735295E-2</v>
      </c>
      <c r="K252">
        <v>0.34724706241257203</v>
      </c>
      <c r="L252">
        <v>0.10819873854958501</v>
      </c>
      <c r="M252">
        <v>0.30636390854162499</v>
      </c>
    </row>
    <row r="253" spans="1:13" x14ac:dyDescent="0.35">
      <c r="A253" s="1" t="s">
        <v>28</v>
      </c>
      <c r="B253" s="1">
        <v>196</v>
      </c>
      <c r="C253" s="1" t="s">
        <v>43</v>
      </c>
      <c r="D253" s="43">
        <v>66</v>
      </c>
      <c r="F253">
        <v>252</v>
      </c>
      <c r="G253">
        <v>0.19710650099000901</v>
      </c>
      <c r="H253">
        <v>0.199926055448305</v>
      </c>
      <c r="I253">
        <v>5.3638976132360697E-2</v>
      </c>
      <c r="J253">
        <v>7.3675208107995105E-2</v>
      </c>
      <c r="K253">
        <v>0.32784457447826099</v>
      </c>
      <c r="L253">
        <v>0.105790203871182</v>
      </c>
      <c r="M253">
        <v>0.30350188721494997</v>
      </c>
    </row>
    <row r="254" spans="1:13" x14ac:dyDescent="0.35">
      <c r="A254" s="1" t="s">
        <v>28</v>
      </c>
      <c r="B254" s="1">
        <v>169</v>
      </c>
      <c r="C254" s="1" t="s">
        <v>43</v>
      </c>
      <c r="D254" s="43">
        <v>67</v>
      </c>
      <c r="F254">
        <v>253</v>
      </c>
      <c r="G254">
        <v>0.201113561280193</v>
      </c>
      <c r="H254">
        <v>0.20257487205719299</v>
      </c>
      <c r="I254">
        <v>5.0596579192558402E-2</v>
      </c>
      <c r="J254">
        <v>8.1850705994668593E-2</v>
      </c>
      <c r="K254">
        <v>0.34427247641074998</v>
      </c>
      <c r="L254">
        <v>0.111588321709959</v>
      </c>
      <c r="M254">
        <v>0.297973767414008</v>
      </c>
    </row>
    <row r="255" spans="1:13" x14ac:dyDescent="0.35">
      <c r="A255" s="1" t="s">
        <v>28</v>
      </c>
      <c r="B255" s="1">
        <v>170</v>
      </c>
      <c r="C255" s="1" t="s">
        <v>43</v>
      </c>
      <c r="D255" s="43">
        <v>68</v>
      </c>
      <c r="F255">
        <v>254</v>
      </c>
      <c r="G255">
        <v>0.204053294606761</v>
      </c>
      <c r="H255">
        <v>0.20290480077787099</v>
      </c>
      <c r="I255">
        <v>5.16009653643099E-2</v>
      </c>
      <c r="J255">
        <v>8.0248425439680096E-2</v>
      </c>
      <c r="K255">
        <v>0.34205619486635402</v>
      </c>
      <c r="L255">
        <v>0.108496878932547</v>
      </c>
      <c r="M255">
        <v>0.30291670354538403</v>
      </c>
    </row>
    <row r="256" spans="1:13" x14ac:dyDescent="0.35">
      <c r="A256" s="1" t="s">
        <v>28</v>
      </c>
      <c r="B256" s="1">
        <v>171</v>
      </c>
      <c r="C256" s="1" t="s">
        <v>43</v>
      </c>
      <c r="D256" s="43">
        <v>69</v>
      </c>
      <c r="F256">
        <v>255</v>
      </c>
      <c r="G256">
        <v>0.19773339923187799</v>
      </c>
      <c r="H256">
        <v>0.20025883012538701</v>
      </c>
      <c r="I256">
        <v>5.3223251818742497E-2</v>
      </c>
      <c r="J256">
        <v>8.0861150381372704E-2</v>
      </c>
      <c r="K256">
        <v>0.33830758822489698</v>
      </c>
      <c r="L256">
        <v>0.10753795677103301</v>
      </c>
      <c r="M256">
        <v>0.30584663081107599</v>
      </c>
    </row>
    <row r="257" spans="1:13" x14ac:dyDescent="0.35">
      <c r="A257" s="1" t="s">
        <v>28</v>
      </c>
      <c r="B257" s="1">
        <v>172</v>
      </c>
      <c r="C257" s="1" t="s">
        <v>43</v>
      </c>
      <c r="D257" s="43">
        <v>70</v>
      </c>
      <c r="F257">
        <v>256</v>
      </c>
      <c r="G257">
        <v>0.15069476877461099</v>
      </c>
      <c r="H257">
        <v>0.150820142101417</v>
      </c>
      <c r="I257">
        <v>4.3389865161618302E-2</v>
      </c>
      <c r="J257">
        <v>5.5424088080740203E-2</v>
      </c>
      <c r="K257">
        <v>0.26302407840608999</v>
      </c>
      <c r="L257">
        <v>7.4303379488362506E-2</v>
      </c>
      <c r="M257">
        <v>0.23450594860503601</v>
      </c>
    </row>
    <row r="258" spans="1:13" x14ac:dyDescent="0.35">
      <c r="A258" s="1" t="s">
        <v>28</v>
      </c>
      <c r="B258" s="1">
        <v>173</v>
      </c>
      <c r="C258" s="1" t="s">
        <v>43</v>
      </c>
      <c r="D258" s="43">
        <v>71</v>
      </c>
      <c r="F258">
        <v>257</v>
      </c>
      <c r="G258">
        <v>0.14967330651395</v>
      </c>
      <c r="H258">
        <v>0.150135481762359</v>
      </c>
      <c r="I258">
        <v>4.4059711125222702E-2</v>
      </c>
      <c r="J258">
        <v>5.2269427435595699E-2</v>
      </c>
      <c r="K258">
        <v>0.277009421997371</v>
      </c>
      <c r="L258">
        <v>7.0229699654800998E-2</v>
      </c>
      <c r="M258">
        <v>0.23533657433566699</v>
      </c>
    </row>
    <row r="259" spans="1:13" x14ac:dyDescent="0.35">
      <c r="A259" s="1" t="s">
        <v>28</v>
      </c>
      <c r="B259" s="1">
        <v>174</v>
      </c>
      <c r="C259" s="1" t="s">
        <v>43</v>
      </c>
      <c r="D259" s="43">
        <v>72</v>
      </c>
      <c r="F259">
        <v>258</v>
      </c>
      <c r="G259">
        <v>0.14913176303327499</v>
      </c>
      <c r="H259">
        <v>0.15104376923683799</v>
      </c>
      <c r="I259">
        <v>4.2648687683966999E-2</v>
      </c>
      <c r="J259">
        <v>4.8872066120694301E-2</v>
      </c>
      <c r="K259">
        <v>0.271835253092369</v>
      </c>
      <c r="L259">
        <v>7.6457852069658994E-2</v>
      </c>
      <c r="M259">
        <v>0.23892129450737401</v>
      </c>
    </row>
    <row r="260" spans="1:13" x14ac:dyDescent="0.35">
      <c r="A260" s="1" t="s">
        <v>28</v>
      </c>
      <c r="B260" s="1">
        <v>175</v>
      </c>
      <c r="C260" s="1" t="s">
        <v>43</v>
      </c>
      <c r="D260" s="43">
        <v>73</v>
      </c>
      <c r="F260">
        <v>259</v>
      </c>
      <c r="G260">
        <v>0.15054321897499801</v>
      </c>
      <c r="H260">
        <v>0.15239407450578099</v>
      </c>
      <c r="I260">
        <v>4.2758671393460401E-2</v>
      </c>
      <c r="J260">
        <v>5.3704732333387302E-2</v>
      </c>
      <c r="K260">
        <v>0.266216167930725</v>
      </c>
      <c r="L260">
        <v>7.8978829733975603E-2</v>
      </c>
      <c r="M260">
        <v>0.23808283221670001</v>
      </c>
    </row>
    <row r="261" spans="1:13" x14ac:dyDescent="0.35">
      <c r="A261" s="1" t="s">
        <v>28</v>
      </c>
      <c r="B261" s="1">
        <v>176</v>
      </c>
      <c r="C261" s="1" t="s">
        <v>43</v>
      </c>
      <c r="D261" s="43">
        <v>74</v>
      </c>
      <c r="F261">
        <v>260</v>
      </c>
      <c r="G261">
        <v>0.15092423532662499</v>
      </c>
      <c r="H261">
        <v>0.15286120344656001</v>
      </c>
      <c r="I261">
        <v>4.3765676853992699E-2</v>
      </c>
      <c r="J261">
        <v>5.20928329342219E-2</v>
      </c>
      <c r="K261">
        <v>0.274478475101813</v>
      </c>
      <c r="L261">
        <v>7.6544587876332698E-2</v>
      </c>
      <c r="M261">
        <v>0.24086191695860501</v>
      </c>
    </row>
    <row r="262" spans="1:13" x14ac:dyDescent="0.35">
      <c r="A262" s="1" t="s">
        <v>28</v>
      </c>
      <c r="B262" s="1">
        <v>177</v>
      </c>
      <c r="C262" s="1" t="s">
        <v>43</v>
      </c>
      <c r="D262" s="43">
        <v>75</v>
      </c>
      <c r="F262">
        <v>261</v>
      </c>
      <c r="G262">
        <v>0.146249320904976</v>
      </c>
      <c r="H262">
        <v>0.14669044751955901</v>
      </c>
      <c r="I262">
        <v>5.15343074081758E-2</v>
      </c>
      <c r="J262">
        <v>3.6726264632628902E-2</v>
      </c>
      <c r="K262">
        <v>0.27973274837845202</v>
      </c>
      <c r="L262">
        <v>5.4891728944831297E-2</v>
      </c>
      <c r="M262">
        <v>0.246007187015781</v>
      </c>
    </row>
    <row r="263" spans="1:13" x14ac:dyDescent="0.35">
      <c r="A263" s="1" t="s">
        <v>28</v>
      </c>
      <c r="B263" s="1">
        <v>178</v>
      </c>
      <c r="C263" s="1" t="s">
        <v>43</v>
      </c>
      <c r="D263" s="43">
        <v>76</v>
      </c>
      <c r="F263">
        <v>262</v>
      </c>
      <c r="G263">
        <v>0.149215662905955</v>
      </c>
      <c r="H263">
        <v>0.14918363668343301</v>
      </c>
      <c r="I263">
        <v>5.3195367896107501E-2</v>
      </c>
      <c r="J263">
        <v>3.45413266846663E-2</v>
      </c>
      <c r="K263">
        <v>0.29234394229286598</v>
      </c>
      <c r="L263">
        <v>5.8344635568201901E-2</v>
      </c>
      <c r="M263">
        <v>0.25410276453353697</v>
      </c>
    </row>
    <row r="264" spans="1:13" x14ac:dyDescent="0.35">
      <c r="A264" s="1" t="s">
        <v>28</v>
      </c>
      <c r="B264" s="1">
        <v>179</v>
      </c>
      <c r="C264" s="1" t="s">
        <v>43</v>
      </c>
      <c r="D264" s="43">
        <v>77</v>
      </c>
      <c r="F264">
        <v>263</v>
      </c>
      <c r="G264">
        <v>0.14773608862857299</v>
      </c>
      <c r="H264">
        <v>0.14658878751243601</v>
      </c>
      <c r="I264">
        <v>5.1673197957365698E-2</v>
      </c>
      <c r="J264">
        <v>3.3272124180886001E-2</v>
      </c>
      <c r="K264">
        <v>0.26865539636594199</v>
      </c>
      <c r="L264">
        <v>5.6220108372120901E-2</v>
      </c>
      <c r="M264">
        <v>0.24627887258275899</v>
      </c>
    </row>
    <row r="265" spans="1:13" x14ac:dyDescent="0.35">
      <c r="A265" s="1" t="s">
        <v>28</v>
      </c>
      <c r="B265" s="1">
        <v>180</v>
      </c>
      <c r="C265" s="1" t="s">
        <v>43</v>
      </c>
      <c r="D265" s="43">
        <v>78</v>
      </c>
      <c r="F265">
        <v>264</v>
      </c>
      <c r="G265">
        <v>0.14848111476199399</v>
      </c>
      <c r="H265">
        <v>0.14956638683565601</v>
      </c>
      <c r="I265">
        <v>5.19655061768746E-2</v>
      </c>
      <c r="J265">
        <v>3.9538691574369102E-2</v>
      </c>
      <c r="K265">
        <v>0.28021596976364599</v>
      </c>
      <c r="L265">
        <v>5.7996297733077899E-2</v>
      </c>
      <c r="M265">
        <v>0.25367325743777902</v>
      </c>
    </row>
    <row r="266" spans="1:13" x14ac:dyDescent="0.35">
      <c r="A266" s="1" t="s">
        <v>28</v>
      </c>
      <c r="B266" s="1">
        <v>181</v>
      </c>
      <c r="C266" s="1" t="s">
        <v>43</v>
      </c>
      <c r="D266" s="43">
        <v>79</v>
      </c>
      <c r="F266">
        <v>265</v>
      </c>
      <c r="G266">
        <v>0.14547588791452201</v>
      </c>
      <c r="H266">
        <v>0.14732195550484001</v>
      </c>
      <c r="I266">
        <v>5.0963708286446398E-2</v>
      </c>
      <c r="J266">
        <v>3.6633473746902602E-2</v>
      </c>
      <c r="K266">
        <v>0.28080121365265798</v>
      </c>
      <c r="L266">
        <v>5.4643262628684401E-2</v>
      </c>
      <c r="M266">
        <v>0.24693467008842099</v>
      </c>
    </row>
    <row r="267" spans="1:13" x14ac:dyDescent="0.35">
      <c r="A267" s="1" t="s">
        <v>28</v>
      </c>
      <c r="B267" s="1">
        <v>182</v>
      </c>
      <c r="C267" s="1" t="s">
        <v>43</v>
      </c>
      <c r="D267" s="43">
        <v>80</v>
      </c>
      <c r="F267">
        <v>266</v>
      </c>
      <c r="G267">
        <v>5.02259577423552E-2</v>
      </c>
      <c r="H267">
        <v>5.6326785072762002E-2</v>
      </c>
      <c r="I267">
        <v>4.16841285896032E-2</v>
      </c>
      <c r="J267">
        <v>-4.3260308974765002E-2</v>
      </c>
      <c r="K267">
        <v>0.212694505940276</v>
      </c>
      <c r="L267">
        <v>-1.02862783634044E-2</v>
      </c>
      <c r="M267">
        <v>0.147446615708859</v>
      </c>
    </row>
    <row r="268" spans="1:13" x14ac:dyDescent="0.35">
      <c r="A268" s="1" t="s">
        <v>28</v>
      </c>
      <c r="B268" s="1">
        <v>183</v>
      </c>
      <c r="C268" s="1" t="s">
        <v>43</v>
      </c>
      <c r="D268" s="43">
        <v>81</v>
      </c>
      <c r="F268">
        <v>267</v>
      </c>
      <c r="G268">
        <v>4.9893753410144202E-2</v>
      </c>
      <c r="H268">
        <v>5.4672985780216801E-2</v>
      </c>
      <c r="I268">
        <v>3.9916727906498299E-2</v>
      </c>
      <c r="J268">
        <v>-3.9229616354251998E-2</v>
      </c>
      <c r="K268">
        <v>0.18032240038130901</v>
      </c>
      <c r="L268">
        <v>-7.07411337395265E-3</v>
      </c>
      <c r="M268">
        <v>0.14562765837160499</v>
      </c>
    </row>
    <row r="269" spans="1:13" x14ac:dyDescent="0.35">
      <c r="A269" s="1" t="s">
        <v>28</v>
      </c>
      <c r="B269" s="1">
        <v>184</v>
      </c>
      <c r="C269" s="1" t="s">
        <v>43</v>
      </c>
      <c r="D269" s="43">
        <v>82</v>
      </c>
      <c r="F269">
        <v>268</v>
      </c>
      <c r="G269">
        <v>4.4634356531372897E-2</v>
      </c>
      <c r="H269">
        <v>5.3242060365013298E-2</v>
      </c>
      <c r="I269">
        <v>4.2684568151549501E-2</v>
      </c>
      <c r="J269">
        <v>-3.5866150137925601E-2</v>
      </c>
      <c r="K269">
        <v>0.190252495237277</v>
      </c>
      <c r="L269">
        <v>-8.2348943573187592E-3</v>
      </c>
      <c r="M269">
        <v>0.15056053723774299</v>
      </c>
    </row>
    <row r="270" spans="1:13" x14ac:dyDescent="0.35">
      <c r="A270" s="1" t="s">
        <v>28</v>
      </c>
      <c r="B270" s="1">
        <v>185</v>
      </c>
      <c r="C270" s="1" t="s">
        <v>43</v>
      </c>
      <c r="D270" s="43">
        <v>83</v>
      </c>
      <c r="F270">
        <v>269</v>
      </c>
      <c r="G270">
        <v>4.5769647209033502E-2</v>
      </c>
      <c r="H270">
        <v>5.2867281832863697E-2</v>
      </c>
      <c r="I270">
        <v>4.0638809959259899E-2</v>
      </c>
      <c r="J270">
        <v>-2.8781243537540899E-2</v>
      </c>
      <c r="K270">
        <v>0.19169545712931699</v>
      </c>
      <c r="L270">
        <v>-8.6657568338682506E-3</v>
      </c>
      <c r="M270">
        <v>0.14578353770184499</v>
      </c>
    </row>
    <row r="271" spans="1:13" x14ac:dyDescent="0.35">
      <c r="A271" s="1" t="s">
        <v>28</v>
      </c>
      <c r="B271" s="1">
        <v>186</v>
      </c>
      <c r="C271" s="1" t="s">
        <v>43</v>
      </c>
      <c r="D271" s="43">
        <v>84</v>
      </c>
      <c r="F271">
        <v>270</v>
      </c>
      <c r="G271">
        <v>4.8349460660459698E-2</v>
      </c>
      <c r="H271">
        <v>5.5196412994785199E-2</v>
      </c>
      <c r="I271">
        <v>4.1669116378466001E-2</v>
      </c>
      <c r="J271">
        <v>-4.3679565468094497E-2</v>
      </c>
      <c r="K271">
        <v>0.19759390542066099</v>
      </c>
      <c r="L271">
        <v>-1.37064866717622E-2</v>
      </c>
      <c r="M271">
        <v>0.14866492525059199</v>
      </c>
    </row>
    <row r="272" spans="1:13" x14ac:dyDescent="0.35">
      <c r="A272" s="1" t="s">
        <v>28</v>
      </c>
      <c r="B272" s="1">
        <v>187</v>
      </c>
      <c r="C272" s="1" t="s">
        <v>43</v>
      </c>
      <c r="D272" s="43">
        <v>85</v>
      </c>
      <c r="F272">
        <v>271</v>
      </c>
      <c r="G272">
        <v>5.0024923414571397E-2</v>
      </c>
      <c r="H272">
        <v>5.5183334854254001E-2</v>
      </c>
      <c r="I272">
        <v>4.2528763510470899E-2</v>
      </c>
      <c r="J272">
        <v>-4.1923892325005097E-2</v>
      </c>
      <c r="K272">
        <v>0.194957121945317</v>
      </c>
      <c r="L272">
        <v>-1.38617619617961E-2</v>
      </c>
      <c r="M272">
        <v>0.14969649927513201</v>
      </c>
    </row>
    <row r="273" spans="1:13" x14ac:dyDescent="0.35">
      <c r="A273" s="1" t="s">
        <v>28</v>
      </c>
      <c r="B273" s="1">
        <v>188</v>
      </c>
      <c r="C273" s="1" t="s">
        <v>43</v>
      </c>
      <c r="D273" s="43">
        <v>86</v>
      </c>
      <c r="F273">
        <v>272</v>
      </c>
      <c r="G273">
        <v>4.6939295355721798E-2</v>
      </c>
      <c r="H273">
        <v>5.4516524555921299E-2</v>
      </c>
      <c r="I273">
        <v>4.2253023040118902E-2</v>
      </c>
      <c r="J273">
        <v>-3.7051193380767997E-2</v>
      </c>
      <c r="K273">
        <v>0.199542762362279</v>
      </c>
      <c r="L273">
        <v>-8.6710520279108597E-3</v>
      </c>
      <c r="M273">
        <v>0.15463164812937299</v>
      </c>
    </row>
    <row r="274" spans="1:13" x14ac:dyDescent="0.35">
      <c r="A274" s="1" t="s">
        <v>28</v>
      </c>
      <c r="B274" s="1">
        <v>189</v>
      </c>
      <c r="C274" s="1" t="s">
        <v>43</v>
      </c>
      <c r="D274" s="43">
        <v>87</v>
      </c>
      <c r="F274">
        <v>273</v>
      </c>
      <c r="G274">
        <v>4.7767087314158303E-2</v>
      </c>
      <c r="H274">
        <v>5.44161426926889E-2</v>
      </c>
      <c r="I274">
        <v>4.0434496802424398E-2</v>
      </c>
      <c r="J274">
        <v>-3.3630777630712601E-2</v>
      </c>
      <c r="K274">
        <v>0.19329945836871801</v>
      </c>
      <c r="L274">
        <v>-7.2853340347776496E-3</v>
      </c>
      <c r="M274">
        <v>0.145240487178532</v>
      </c>
    </row>
    <row r="275" spans="1:13" x14ac:dyDescent="0.35">
      <c r="A275" s="1" t="s">
        <v>28</v>
      </c>
      <c r="B275" s="1">
        <v>190</v>
      </c>
      <c r="C275" s="1" t="s">
        <v>43</v>
      </c>
      <c r="D275" s="43">
        <v>88</v>
      </c>
      <c r="F275">
        <v>274</v>
      </c>
      <c r="G275">
        <v>4.92591896472344E-2</v>
      </c>
      <c r="H275">
        <v>5.4990634119389002E-2</v>
      </c>
      <c r="I275">
        <v>3.9821568776642703E-2</v>
      </c>
      <c r="J275">
        <v>-4.2886519779697201E-2</v>
      </c>
      <c r="K275">
        <v>0.17288963152859901</v>
      </c>
      <c r="L275">
        <v>-4.6097087502806602E-3</v>
      </c>
      <c r="M275">
        <v>0.14047445640742101</v>
      </c>
    </row>
    <row r="276" spans="1:13" x14ac:dyDescent="0.35">
      <c r="A276" s="1" t="s">
        <v>28</v>
      </c>
      <c r="B276" s="1">
        <v>191</v>
      </c>
      <c r="C276" s="1" t="s">
        <v>43</v>
      </c>
      <c r="D276" s="43">
        <v>89</v>
      </c>
      <c r="F276">
        <v>275</v>
      </c>
      <c r="G276">
        <v>4.89011248499873E-2</v>
      </c>
      <c r="H276">
        <v>5.5230191729706599E-2</v>
      </c>
      <c r="I276">
        <v>4.0593610812034997E-2</v>
      </c>
      <c r="J276">
        <v>-3.1775038448920802E-2</v>
      </c>
      <c r="K276">
        <v>0.190681461993987</v>
      </c>
      <c r="L276">
        <v>-5.4444423755887596E-3</v>
      </c>
      <c r="M276">
        <v>0.14900484907370501</v>
      </c>
    </row>
    <row r="277" spans="1:13" x14ac:dyDescent="0.35">
      <c r="A277" s="1" t="s">
        <v>28</v>
      </c>
      <c r="B277" s="1">
        <v>192</v>
      </c>
      <c r="C277" s="1" t="s">
        <v>43</v>
      </c>
      <c r="D277" s="43">
        <v>90</v>
      </c>
      <c r="F277">
        <v>276</v>
      </c>
      <c r="G277" s="115">
        <v>-5.7796233941601104E-13</v>
      </c>
      <c r="H277" s="115">
        <v>-9.2173489333498793E-13</v>
      </c>
      <c r="I277" s="115">
        <v>2.3070211117247801E-11</v>
      </c>
      <c r="J277" s="115">
        <v>-7.9137496060595994E-11</v>
      </c>
      <c r="K277" s="115">
        <v>7.3078732588798197E-11</v>
      </c>
      <c r="L277" s="115">
        <v>-4.6638241525661698E-11</v>
      </c>
      <c r="M277" s="115">
        <v>4.59957603867135E-11</v>
      </c>
    </row>
    <row r="278" spans="1:13" x14ac:dyDescent="0.35">
      <c r="A278" s="1" t="s">
        <v>28</v>
      </c>
      <c r="B278" s="1">
        <v>193</v>
      </c>
      <c r="C278" s="1" t="s">
        <v>43</v>
      </c>
      <c r="D278" s="43">
        <v>91</v>
      </c>
      <c r="F278">
        <v>277</v>
      </c>
      <c r="G278" s="115">
        <v>-1.95621143151669E-13</v>
      </c>
      <c r="H278" s="115">
        <v>2.0182087168091799E-13</v>
      </c>
      <c r="I278" s="115">
        <v>2.3464493981722199E-11</v>
      </c>
      <c r="J278" s="115">
        <v>-6.9356836717158899E-11</v>
      </c>
      <c r="K278" s="115">
        <v>7.0229858810381396E-11</v>
      </c>
      <c r="L278" s="115">
        <v>-5.0132193393420003E-11</v>
      </c>
      <c r="M278" s="115">
        <v>5.1332427018309298E-11</v>
      </c>
    </row>
    <row r="279" spans="1:13" x14ac:dyDescent="0.35">
      <c r="A279" s="1" t="s">
        <v>28</v>
      </c>
      <c r="B279" s="1">
        <v>194</v>
      </c>
      <c r="C279" s="1" t="s">
        <v>43</v>
      </c>
      <c r="D279" s="43">
        <v>92</v>
      </c>
      <c r="F279">
        <v>278</v>
      </c>
      <c r="G279" s="115">
        <v>-3.8130440760321399E-13</v>
      </c>
      <c r="H279" s="115">
        <v>7.9075357030214795E-16</v>
      </c>
      <c r="I279" s="115">
        <v>2.3368095265760501E-11</v>
      </c>
      <c r="J279" s="115">
        <v>-7.3670447773533603E-11</v>
      </c>
      <c r="K279" s="115">
        <v>7.9792507609400303E-11</v>
      </c>
      <c r="L279" s="115">
        <v>-4.7220363010936797E-11</v>
      </c>
      <c r="M279" s="115">
        <v>4.88970652214005E-11</v>
      </c>
    </row>
    <row r="280" spans="1:13" x14ac:dyDescent="0.35">
      <c r="A280" s="1" t="s">
        <v>28</v>
      </c>
      <c r="B280" s="1">
        <v>195</v>
      </c>
      <c r="C280" s="1" t="s">
        <v>43</v>
      </c>
      <c r="D280" s="43">
        <v>93</v>
      </c>
      <c r="F280">
        <v>279</v>
      </c>
      <c r="G280" s="115">
        <v>-4.8576844732946796E-13</v>
      </c>
      <c r="H280" s="115">
        <v>-2.9480759275692E-13</v>
      </c>
      <c r="I280" s="115">
        <v>2.3139823305269E-11</v>
      </c>
      <c r="J280" s="115">
        <v>-7.5167866485248103E-11</v>
      </c>
      <c r="K280" s="115">
        <v>7.3993416097461304E-11</v>
      </c>
      <c r="L280" s="115">
        <v>-4.9204077457112501E-11</v>
      </c>
      <c r="M280" s="115">
        <v>4.7068009722478798E-11</v>
      </c>
    </row>
    <row r="281" spans="1:13" x14ac:dyDescent="0.35">
      <c r="A281" s="1" t="s">
        <v>28</v>
      </c>
      <c r="B281" s="1">
        <v>196</v>
      </c>
      <c r="C281" s="1" t="s">
        <v>43</v>
      </c>
      <c r="D281" s="43">
        <v>94</v>
      </c>
      <c r="F281">
        <v>280</v>
      </c>
      <c r="G281" s="115">
        <v>-3.0382499447862098E-13</v>
      </c>
      <c r="H281" s="115">
        <v>-6.2212345241534896E-13</v>
      </c>
      <c r="I281" s="115">
        <v>2.3200217476347699E-11</v>
      </c>
      <c r="J281" s="115">
        <v>-7.7417702600484703E-11</v>
      </c>
      <c r="K281" s="115">
        <v>7.5077160603565494E-11</v>
      </c>
      <c r="L281" s="115">
        <v>-4.8966503662058403E-11</v>
      </c>
      <c r="M281" s="115">
        <v>4.7559021679088502E-11</v>
      </c>
    </row>
    <row r="282" spans="1:13" x14ac:dyDescent="0.35">
      <c r="A282" s="1" t="s">
        <v>28</v>
      </c>
      <c r="B282" s="1">
        <v>169</v>
      </c>
      <c r="C282" s="1" t="s">
        <v>43</v>
      </c>
      <c r="D282" s="43">
        <v>95</v>
      </c>
      <c r="F282">
        <v>281</v>
      </c>
      <c r="G282" s="115">
        <v>3.4377705559298801E-13</v>
      </c>
      <c r="H282" s="115">
        <v>1.0254391182724E-13</v>
      </c>
      <c r="I282" s="115">
        <v>2.31745293769219E-11</v>
      </c>
      <c r="J282" s="115">
        <v>-6.3783582130186905E-11</v>
      </c>
      <c r="K282" s="115">
        <v>7.3492072621240496E-11</v>
      </c>
      <c r="L282" s="115">
        <v>-4.9858994633485503E-11</v>
      </c>
      <c r="M282" s="115">
        <v>4.8956332365600002E-11</v>
      </c>
    </row>
    <row r="283" spans="1:13" x14ac:dyDescent="0.35">
      <c r="A283" s="1" t="s">
        <v>28</v>
      </c>
      <c r="B283" s="1">
        <v>170</v>
      </c>
      <c r="C283" s="1" t="s">
        <v>43</v>
      </c>
      <c r="D283" s="43">
        <v>96</v>
      </c>
      <c r="F283">
        <v>282</v>
      </c>
      <c r="G283" s="115">
        <v>-5.9634540597734599E-13</v>
      </c>
      <c r="H283" s="115">
        <v>-5.0427289652661104E-13</v>
      </c>
      <c r="I283" s="115">
        <v>2.2546414766523901E-11</v>
      </c>
      <c r="J283" s="115">
        <v>-8.0965568909886906E-11</v>
      </c>
      <c r="K283" s="115">
        <v>6.8004175121166603E-11</v>
      </c>
      <c r="L283" s="115">
        <v>-4.69511941537053E-11</v>
      </c>
      <c r="M283" s="115">
        <v>4.5873922102566798E-11</v>
      </c>
    </row>
    <row r="284" spans="1:13" x14ac:dyDescent="0.35">
      <c r="A284" s="1" t="s">
        <v>28</v>
      </c>
      <c r="B284" s="1">
        <v>171</v>
      </c>
      <c r="C284" s="1" t="s">
        <v>43</v>
      </c>
      <c r="D284" s="43">
        <v>97</v>
      </c>
      <c r="F284">
        <v>283</v>
      </c>
      <c r="G284" s="115">
        <v>-3.17949672225998E-13</v>
      </c>
      <c r="H284" s="115">
        <v>-4.6650813859512799E-13</v>
      </c>
      <c r="I284" s="115">
        <v>2.28688632224002E-11</v>
      </c>
      <c r="J284" s="115">
        <v>-8.12547228206063E-11</v>
      </c>
      <c r="K284" s="115">
        <v>6.9927979626702199E-11</v>
      </c>
      <c r="L284" s="115">
        <v>-4.9991283328904102E-11</v>
      </c>
      <c r="M284" s="115">
        <v>4.8645150817525502E-11</v>
      </c>
    </row>
    <row r="285" spans="1:13" x14ac:dyDescent="0.35">
      <c r="A285" s="1" t="s">
        <v>28</v>
      </c>
      <c r="B285" s="1">
        <v>172</v>
      </c>
      <c r="C285" s="1" t="s">
        <v>43</v>
      </c>
      <c r="D285" s="43">
        <v>98</v>
      </c>
      <c r="F285">
        <v>284</v>
      </c>
      <c r="G285" s="115">
        <v>-3.1596527956145201E-13</v>
      </c>
      <c r="H285" s="115">
        <v>-2.7704680746681301E-13</v>
      </c>
      <c r="I285" s="115">
        <v>2.3151572933102601E-11</v>
      </c>
      <c r="J285" s="115">
        <v>-8.2538280170242206E-11</v>
      </c>
      <c r="K285" s="115">
        <v>7.67246863539435E-11</v>
      </c>
      <c r="L285" s="115">
        <v>-4.7416813159498101E-11</v>
      </c>
      <c r="M285" s="115">
        <v>4.7447479183681898E-11</v>
      </c>
    </row>
    <row r="286" spans="1:13" x14ac:dyDescent="0.35">
      <c r="A286" s="1" t="s">
        <v>28</v>
      </c>
      <c r="B286" s="1">
        <v>173</v>
      </c>
      <c r="C286" s="1" t="s">
        <v>43</v>
      </c>
      <c r="D286" s="43">
        <v>99</v>
      </c>
      <c r="F286">
        <v>285</v>
      </c>
      <c r="G286" s="115">
        <v>9.274766304461029E-13</v>
      </c>
      <c r="H286" s="115">
        <v>7.5303885322396303E-13</v>
      </c>
      <c r="I286" s="115">
        <v>2.44441545757089E-11</v>
      </c>
      <c r="J286" s="115">
        <v>-7.8603933294281104E-11</v>
      </c>
      <c r="K286" s="115">
        <v>7.3624676780739706E-11</v>
      </c>
      <c r="L286" s="115">
        <v>-5.17199792231649E-11</v>
      </c>
      <c r="M286" s="115">
        <v>5.0794040667795503E-11</v>
      </c>
    </row>
    <row r="287" spans="1:13" x14ac:dyDescent="0.35">
      <c r="A287" s="1" t="s">
        <v>28</v>
      </c>
      <c r="B287" s="1">
        <v>174</v>
      </c>
      <c r="C287" s="1" t="s">
        <v>43</v>
      </c>
      <c r="D287" s="43">
        <v>100</v>
      </c>
      <c r="F287">
        <v>286</v>
      </c>
      <c r="G287" s="115">
        <v>-5.5004659651161903E-13</v>
      </c>
      <c r="H287" s="115">
        <v>-9.1189720195901308E-13</v>
      </c>
      <c r="I287" s="115">
        <v>2.2232797369200598E-11</v>
      </c>
      <c r="J287" s="115">
        <v>-7.5585996640665598E-11</v>
      </c>
      <c r="K287" s="115">
        <v>6.7540855985744301E-11</v>
      </c>
      <c r="L287" s="115">
        <v>-4.7977644808757797E-11</v>
      </c>
      <c r="M287" s="115">
        <v>4.2110800721120497E-11</v>
      </c>
    </row>
    <row r="288" spans="1:13" x14ac:dyDescent="0.35">
      <c r="A288" s="1" t="s">
        <v>28</v>
      </c>
      <c r="B288" s="1">
        <v>175</v>
      </c>
      <c r="C288" s="1" t="s">
        <v>43</v>
      </c>
      <c r="D288" s="43">
        <v>101</v>
      </c>
      <c r="F288">
        <v>287</v>
      </c>
      <c r="G288" s="115">
        <v>-2.3487362854077999E-13</v>
      </c>
      <c r="H288" s="115">
        <v>-6.73176424211251E-13</v>
      </c>
      <c r="I288" s="115">
        <v>2.3069353999271799E-11</v>
      </c>
      <c r="J288" s="115">
        <v>-8.4559837192846503E-11</v>
      </c>
      <c r="K288" s="115">
        <v>7.2023441828737499E-11</v>
      </c>
      <c r="L288" s="115">
        <v>-5.0919081020717698E-11</v>
      </c>
      <c r="M288" s="115">
        <v>4.6359080783769897E-11</v>
      </c>
    </row>
    <row r="289" spans="1:13" x14ac:dyDescent="0.35">
      <c r="A289" s="1" t="s">
        <v>28</v>
      </c>
      <c r="B289" s="1">
        <v>176</v>
      </c>
      <c r="C289" s="1" t="s">
        <v>43</v>
      </c>
      <c r="D289" s="43">
        <v>102</v>
      </c>
      <c r="F289">
        <v>288</v>
      </c>
      <c r="G289" s="115">
        <v>4.6804921376913503E-13</v>
      </c>
      <c r="H289" s="115">
        <v>3.2152489199721501E-13</v>
      </c>
      <c r="I289" s="115">
        <v>2.2785988447603001E-11</v>
      </c>
      <c r="J289" s="115">
        <v>-7.9321597771918603E-11</v>
      </c>
      <c r="K289" s="115">
        <v>6.9867318030740206E-11</v>
      </c>
      <c r="L289" s="115">
        <v>-4.5907949816974902E-11</v>
      </c>
      <c r="M289" s="115">
        <v>4.8701192777509897E-11</v>
      </c>
    </row>
    <row r="290" spans="1:13" x14ac:dyDescent="0.35">
      <c r="A290" s="1" t="s">
        <v>28</v>
      </c>
      <c r="B290" s="1">
        <v>177</v>
      </c>
      <c r="C290" s="1" t="s">
        <v>43</v>
      </c>
      <c r="D290" s="43">
        <v>103</v>
      </c>
      <c r="F290">
        <v>289</v>
      </c>
      <c r="G290" s="115">
        <v>1.23458969744428E-12</v>
      </c>
      <c r="H290" s="115">
        <v>1.9513773615999502E-12</v>
      </c>
      <c r="I290" s="115">
        <v>2.28834867035425E-11</v>
      </c>
      <c r="J290" s="115">
        <v>-6.5492674744948795E-11</v>
      </c>
      <c r="K290" s="115">
        <v>8.8728750745187901E-11</v>
      </c>
      <c r="L290" s="115">
        <v>-4.42668734712454E-11</v>
      </c>
      <c r="M290" s="115">
        <v>4.9144706698408799E-11</v>
      </c>
    </row>
    <row r="291" spans="1:13" x14ac:dyDescent="0.35">
      <c r="A291" s="1" t="s">
        <v>28</v>
      </c>
      <c r="B291" s="1">
        <v>178</v>
      </c>
      <c r="C291" s="1" t="s">
        <v>43</v>
      </c>
      <c r="D291" s="43">
        <v>104</v>
      </c>
      <c r="F291">
        <v>290</v>
      </c>
      <c r="G291" s="115">
        <v>4.0209406250168499E-13</v>
      </c>
      <c r="H291" s="115">
        <v>-1.24500478422306E-13</v>
      </c>
      <c r="I291" s="115">
        <v>2.28255818777027E-11</v>
      </c>
      <c r="J291" s="115">
        <v>-7.6380145299275495E-11</v>
      </c>
      <c r="K291" s="115">
        <v>7.6440886064337698E-11</v>
      </c>
      <c r="L291" s="115">
        <v>-4.9960751224013999E-11</v>
      </c>
      <c r="M291" s="115">
        <v>4.7810867980555702E-11</v>
      </c>
    </row>
    <row r="292" spans="1:13" x14ac:dyDescent="0.35">
      <c r="A292" s="1" t="s">
        <v>28</v>
      </c>
      <c r="B292" s="1">
        <v>179</v>
      </c>
      <c r="C292" s="1" t="s">
        <v>43</v>
      </c>
      <c r="D292" s="43">
        <v>105</v>
      </c>
      <c r="F292">
        <v>291</v>
      </c>
      <c r="G292" s="115">
        <v>-8.1028746681437397E-13</v>
      </c>
      <c r="H292" s="115">
        <v>-2.25497995494701E-13</v>
      </c>
      <c r="I292" s="115">
        <v>2.2896403780401001E-11</v>
      </c>
      <c r="J292" s="115">
        <v>-6.8798220849178399E-11</v>
      </c>
      <c r="K292" s="115">
        <v>8.2407945074357294E-11</v>
      </c>
      <c r="L292" s="115">
        <v>-4.7336009428238801E-11</v>
      </c>
      <c r="M292" s="115">
        <v>4.8999599711532801E-11</v>
      </c>
    </row>
    <row r="293" spans="1:13" x14ac:dyDescent="0.35">
      <c r="A293" s="1" t="s">
        <v>28</v>
      </c>
      <c r="B293" s="1">
        <v>180</v>
      </c>
      <c r="C293" s="1" t="s">
        <v>43</v>
      </c>
      <c r="D293" s="43">
        <v>106</v>
      </c>
      <c r="F293">
        <v>292</v>
      </c>
      <c r="G293" s="115">
        <v>7.7215257044767003E-13</v>
      </c>
      <c r="H293" s="115">
        <v>8.6476320019867397E-13</v>
      </c>
      <c r="I293" s="115">
        <v>2.27789384896395E-11</v>
      </c>
      <c r="J293" s="115">
        <v>-7.8619532212768906E-11</v>
      </c>
      <c r="K293" s="115">
        <v>7.6146762290463705E-11</v>
      </c>
      <c r="L293" s="115">
        <v>-4.4557482974244297E-11</v>
      </c>
      <c r="M293" s="115">
        <v>4.4937411842233303E-11</v>
      </c>
    </row>
    <row r="294" spans="1:13" x14ac:dyDescent="0.35">
      <c r="A294" s="1" t="s">
        <v>28</v>
      </c>
      <c r="B294" s="1">
        <v>181</v>
      </c>
      <c r="C294" s="1" t="s">
        <v>43</v>
      </c>
      <c r="D294" s="43">
        <v>107</v>
      </c>
      <c r="F294">
        <v>293</v>
      </c>
      <c r="G294" s="115">
        <v>-4.4028999806234601E-13</v>
      </c>
      <c r="H294" s="115">
        <v>3.61709503447623E-13</v>
      </c>
      <c r="I294" s="115">
        <v>2.2940471846061699E-11</v>
      </c>
      <c r="J294" s="115">
        <v>-6.9405632132280896E-11</v>
      </c>
      <c r="K294" s="115">
        <v>7.5656697419812501E-11</v>
      </c>
      <c r="L294" s="115">
        <v>-4.5008905034071701E-11</v>
      </c>
      <c r="M294" s="115">
        <v>4.7501064171068199E-11</v>
      </c>
    </row>
    <row r="295" spans="1:13" x14ac:dyDescent="0.35">
      <c r="A295" s="1" t="s">
        <v>28</v>
      </c>
      <c r="B295" s="1">
        <v>182</v>
      </c>
      <c r="C295" s="1" t="s">
        <v>43</v>
      </c>
      <c r="D295" s="43">
        <v>108</v>
      </c>
      <c r="F295">
        <v>294</v>
      </c>
      <c r="G295" s="115">
        <v>-6.3336531701496502E-13</v>
      </c>
      <c r="H295" s="115">
        <v>-5.8423436447621902E-13</v>
      </c>
      <c r="I295" s="115">
        <v>2.3111706352627099E-11</v>
      </c>
      <c r="J295" s="115">
        <v>-7.5465288189983902E-11</v>
      </c>
      <c r="K295" s="115">
        <v>6.8845852389230997E-11</v>
      </c>
      <c r="L295" s="115">
        <v>-4.7602326541237097E-11</v>
      </c>
      <c r="M295" s="115">
        <v>5.15389413158605E-11</v>
      </c>
    </row>
    <row r="296" spans="1:13" x14ac:dyDescent="0.35">
      <c r="A296" s="1" t="s">
        <v>28</v>
      </c>
      <c r="B296" s="1">
        <v>183</v>
      </c>
      <c r="C296" s="1" t="s">
        <v>43</v>
      </c>
      <c r="D296" s="43">
        <v>109</v>
      </c>
      <c r="F296">
        <v>295</v>
      </c>
      <c r="G296" s="115">
        <v>4.2390204294423799E-13</v>
      </c>
      <c r="H296" s="115">
        <v>7.12326384845157E-14</v>
      </c>
      <c r="I296" s="115">
        <v>2.2408335065183799E-11</v>
      </c>
      <c r="J296" s="115">
        <v>-8.6955975533085605E-11</v>
      </c>
      <c r="K296" s="115">
        <v>6.8260292973348602E-11</v>
      </c>
      <c r="L296" s="115">
        <v>-4.7777590961691502E-11</v>
      </c>
      <c r="M296" s="115">
        <v>4.5234805125368699E-11</v>
      </c>
    </row>
    <row r="297" spans="1:13" x14ac:dyDescent="0.35">
      <c r="A297" s="1" t="s">
        <v>28</v>
      </c>
      <c r="B297" s="1">
        <v>184</v>
      </c>
      <c r="C297" s="1" t="s">
        <v>43</v>
      </c>
      <c r="D297" s="43">
        <v>110</v>
      </c>
      <c r="F297">
        <v>296</v>
      </c>
      <c r="G297" s="115">
        <v>5.8453752591325095E-13</v>
      </c>
      <c r="H297" s="115">
        <v>5.4635249265447896E-13</v>
      </c>
      <c r="I297" s="115">
        <v>2.2548738695945899E-11</v>
      </c>
      <c r="J297" s="115">
        <v>-7.1111859558763794E-11</v>
      </c>
      <c r="K297" s="115">
        <v>7.3765711383875206E-11</v>
      </c>
      <c r="L297" s="115">
        <v>-4.6766998431823599E-11</v>
      </c>
      <c r="M297" s="115">
        <v>4.9899311532867702E-11</v>
      </c>
    </row>
    <row r="298" spans="1:13" x14ac:dyDescent="0.35">
      <c r="A298" s="1" t="s">
        <v>28</v>
      </c>
      <c r="B298" s="1">
        <v>185</v>
      </c>
      <c r="C298" s="1" t="s">
        <v>43</v>
      </c>
      <c r="D298" s="43">
        <v>111</v>
      </c>
      <c r="F298">
        <v>297</v>
      </c>
      <c r="G298" s="115">
        <v>1.8731814430336201E-13</v>
      </c>
      <c r="H298" s="115">
        <v>-4.2584739023025002E-13</v>
      </c>
      <c r="I298" s="115">
        <v>2.2937412517054399E-11</v>
      </c>
      <c r="J298" s="115">
        <v>-8.5480959412787595E-11</v>
      </c>
      <c r="K298" s="115">
        <v>7.3563427501537503E-11</v>
      </c>
      <c r="L298" s="115">
        <v>-4.7391095102736597E-11</v>
      </c>
      <c r="M298" s="115">
        <v>4.8932791571409499E-11</v>
      </c>
    </row>
    <row r="299" spans="1:13" x14ac:dyDescent="0.35">
      <c r="A299" s="1" t="s">
        <v>28</v>
      </c>
      <c r="B299" s="1">
        <v>186</v>
      </c>
      <c r="C299" s="1" t="s">
        <v>43</v>
      </c>
      <c r="D299" s="43">
        <v>112</v>
      </c>
      <c r="F299">
        <v>298</v>
      </c>
      <c r="G299" s="115">
        <v>3.5282462445135201E-13</v>
      </c>
      <c r="H299" s="115">
        <v>9.6968746721372591E-13</v>
      </c>
      <c r="I299" s="115">
        <v>2.3045468066818301E-11</v>
      </c>
      <c r="J299" s="115">
        <v>-7.2384054371083899E-11</v>
      </c>
      <c r="K299" s="115">
        <v>7.0674737324322203E-11</v>
      </c>
      <c r="L299" s="115">
        <v>-4.9866494149118599E-11</v>
      </c>
      <c r="M299" s="115">
        <v>4.7363657071490302E-11</v>
      </c>
    </row>
    <row r="300" spans="1:13" x14ac:dyDescent="0.35">
      <c r="A300" s="1" t="s">
        <v>28</v>
      </c>
      <c r="B300" s="1">
        <v>187</v>
      </c>
      <c r="C300" s="1" t="s">
        <v>43</v>
      </c>
      <c r="D300" s="43">
        <v>113</v>
      </c>
      <c r="F300">
        <v>299</v>
      </c>
      <c r="G300" s="115">
        <v>3.6049383849292002E-13</v>
      </c>
      <c r="H300" s="115">
        <v>2.8241484196741601E-13</v>
      </c>
      <c r="I300" s="115">
        <v>2.3292960625905501E-11</v>
      </c>
      <c r="J300" s="115">
        <v>-7.3121022214509501E-11</v>
      </c>
      <c r="K300" s="115">
        <v>7.8741744611898796E-11</v>
      </c>
      <c r="L300" s="115">
        <v>-4.7507840542249397E-11</v>
      </c>
      <c r="M300" s="115">
        <v>4.85041124899593E-11</v>
      </c>
    </row>
    <row r="301" spans="1:13" x14ac:dyDescent="0.35">
      <c r="A301" s="1" t="s">
        <v>28</v>
      </c>
      <c r="B301" s="1">
        <v>188</v>
      </c>
      <c r="C301" s="1" t="s">
        <v>43</v>
      </c>
      <c r="D301" s="43">
        <v>114</v>
      </c>
      <c r="F301">
        <v>300</v>
      </c>
      <c r="G301" s="115">
        <v>8.2285679537577902E-13</v>
      </c>
      <c r="H301" s="115">
        <v>1.76385088989956E-12</v>
      </c>
      <c r="I301" s="115">
        <v>2.3030331004651699E-11</v>
      </c>
      <c r="J301" s="115">
        <v>-6.7137920743399303E-11</v>
      </c>
      <c r="K301" s="115">
        <v>7.8537157430941998E-11</v>
      </c>
      <c r="L301" s="115">
        <v>-4.4509024896789601E-11</v>
      </c>
      <c r="M301" s="115">
        <v>5.2308161852073601E-11</v>
      </c>
    </row>
    <row r="302" spans="1:13" x14ac:dyDescent="0.35">
      <c r="A302" s="1" t="s">
        <v>28</v>
      </c>
      <c r="B302" s="1">
        <v>189</v>
      </c>
      <c r="C302" s="1" t="s">
        <v>43</v>
      </c>
      <c r="D302" s="43">
        <v>115</v>
      </c>
      <c r="F302">
        <v>301</v>
      </c>
      <c r="G302" s="115">
        <v>3.1846984167363598E-14</v>
      </c>
      <c r="H302" s="115">
        <v>7.4856912395796196E-13</v>
      </c>
      <c r="I302" s="115">
        <v>2.2257003263993401E-11</v>
      </c>
      <c r="J302" s="115">
        <v>-7.5119305970529398E-11</v>
      </c>
      <c r="K302" s="115">
        <v>7.8725323744980499E-11</v>
      </c>
      <c r="L302" s="115">
        <v>-4.4339684918476502E-11</v>
      </c>
      <c r="M302" s="115">
        <v>4.8883848670960201E-11</v>
      </c>
    </row>
    <row r="303" spans="1:13" x14ac:dyDescent="0.35">
      <c r="A303" s="1" t="s">
        <v>28</v>
      </c>
      <c r="B303" s="1">
        <v>190</v>
      </c>
      <c r="C303" s="1" t="s">
        <v>43</v>
      </c>
      <c r="D303" s="43">
        <v>116</v>
      </c>
      <c r="F303">
        <v>302</v>
      </c>
      <c r="G303" s="115">
        <v>8.1090507992879598E-13</v>
      </c>
      <c r="H303" s="115">
        <v>8.0715261610091203E-13</v>
      </c>
      <c r="I303" s="115">
        <v>2.2812828650317802E-11</v>
      </c>
      <c r="J303" s="115">
        <v>-7.0974839755516499E-11</v>
      </c>
      <c r="K303" s="115">
        <v>8.1539251059826701E-11</v>
      </c>
      <c r="L303" s="115">
        <v>-4.8944206706150401E-11</v>
      </c>
      <c r="M303" s="115">
        <v>4.7805535030134902E-11</v>
      </c>
    </row>
    <row r="304" spans="1:13" x14ac:dyDescent="0.35">
      <c r="A304" s="1" t="s">
        <v>28</v>
      </c>
      <c r="B304" s="1">
        <v>191</v>
      </c>
      <c r="C304" s="1" t="s">
        <v>43</v>
      </c>
      <c r="D304" s="43">
        <v>117</v>
      </c>
      <c r="F304">
        <v>303</v>
      </c>
      <c r="G304" s="115">
        <v>-1.7300768161669199E-13</v>
      </c>
      <c r="H304" s="115">
        <v>-2.2810785038826602E-13</v>
      </c>
      <c r="I304" s="115">
        <v>2.36209150337347E-11</v>
      </c>
      <c r="J304" s="115">
        <v>-7.7719936134278199E-11</v>
      </c>
      <c r="K304" s="115">
        <v>8.5821107422564499E-11</v>
      </c>
      <c r="L304" s="115">
        <v>-4.78173377144717E-11</v>
      </c>
      <c r="M304" s="115">
        <v>5.10039741618781E-11</v>
      </c>
    </row>
    <row r="305" spans="1:13" x14ac:dyDescent="0.35">
      <c r="A305" s="1" t="s">
        <v>28</v>
      </c>
      <c r="B305" s="1">
        <v>192</v>
      </c>
      <c r="C305" s="1" t="s">
        <v>44</v>
      </c>
      <c r="D305" s="43">
        <v>17</v>
      </c>
      <c r="F305">
        <v>304</v>
      </c>
      <c r="G305" s="115">
        <v>-1.7949099837221599E-13</v>
      </c>
      <c r="H305" s="115">
        <v>-3.44018136710884E-13</v>
      </c>
      <c r="I305" s="115">
        <v>1.5151984547581399E-11</v>
      </c>
      <c r="J305" s="115">
        <v>-5.5580683247705002E-11</v>
      </c>
      <c r="K305" s="115">
        <v>5.5955435877001502E-11</v>
      </c>
      <c r="L305" s="115">
        <v>-3.06531237007172E-11</v>
      </c>
      <c r="M305" s="115">
        <v>3.1090198459117297E-11</v>
      </c>
    </row>
    <row r="306" spans="1:13" x14ac:dyDescent="0.35">
      <c r="A306" s="1" t="s">
        <v>28</v>
      </c>
      <c r="B306" s="1">
        <v>193</v>
      </c>
      <c r="C306" s="1" t="s">
        <v>44</v>
      </c>
      <c r="D306" s="43">
        <v>18</v>
      </c>
      <c r="F306">
        <v>305</v>
      </c>
      <c r="G306" s="115">
        <v>-2.53211501419676E-14</v>
      </c>
      <c r="H306" s="115">
        <v>5.4258205221302103E-13</v>
      </c>
      <c r="I306" s="115">
        <v>1.5192614097232601E-11</v>
      </c>
      <c r="J306" s="115">
        <v>-5.1809732748797799E-11</v>
      </c>
      <c r="K306" s="115">
        <v>5.1819612829928801E-11</v>
      </c>
      <c r="L306" s="115">
        <v>-2.7576892970392701E-11</v>
      </c>
      <c r="M306" s="115">
        <v>3.3246848883195601E-11</v>
      </c>
    </row>
    <row r="307" spans="1:13" x14ac:dyDescent="0.35">
      <c r="A307" s="1" t="s">
        <v>28</v>
      </c>
      <c r="B307" s="1">
        <v>194</v>
      </c>
      <c r="C307" s="1" t="s">
        <v>44</v>
      </c>
      <c r="D307" s="43">
        <v>19</v>
      </c>
      <c r="F307">
        <v>306</v>
      </c>
      <c r="G307" s="115">
        <v>-9.3845640152868608E-13</v>
      </c>
      <c r="H307" s="115">
        <v>-7.0682789816409699E-13</v>
      </c>
      <c r="I307" s="115">
        <v>1.5640188979127599E-11</v>
      </c>
      <c r="J307" s="115">
        <v>-5.12164243149094E-11</v>
      </c>
      <c r="K307" s="115">
        <v>4.9482125880572199E-11</v>
      </c>
      <c r="L307" s="115">
        <v>-3.1692101815626102E-11</v>
      </c>
      <c r="M307" s="115">
        <v>3.04950427242067E-11</v>
      </c>
    </row>
    <row r="308" spans="1:13" x14ac:dyDescent="0.35">
      <c r="A308" s="1" t="s">
        <v>28</v>
      </c>
      <c r="B308" s="1">
        <v>195</v>
      </c>
      <c r="C308" s="1" t="s">
        <v>44</v>
      </c>
      <c r="D308" s="43">
        <v>20</v>
      </c>
      <c r="F308">
        <v>307</v>
      </c>
      <c r="G308" s="115">
        <v>-1.64092657679036E-13</v>
      </c>
      <c r="H308" s="115">
        <v>1.49915092298979E-13</v>
      </c>
      <c r="I308" s="115">
        <v>1.5193979622872502E-11</v>
      </c>
      <c r="J308" s="115">
        <v>-4.8374270960323397E-11</v>
      </c>
      <c r="K308" s="115">
        <v>4.8019537466922198E-11</v>
      </c>
      <c r="L308" s="115">
        <v>-2.9732138384625301E-11</v>
      </c>
      <c r="M308" s="115">
        <v>3.0162887165533202E-11</v>
      </c>
    </row>
    <row r="309" spans="1:13" x14ac:dyDescent="0.35">
      <c r="A309" s="1" t="s">
        <v>28</v>
      </c>
      <c r="B309" s="1">
        <v>196</v>
      </c>
      <c r="C309" s="1" t="s">
        <v>44</v>
      </c>
      <c r="D309" s="43">
        <v>21</v>
      </c>
      <c r="F309">
        <v>308</v>
      </c>
      <c r="G309" s="115">
        <v>-1.0010443858064699E-12</v>
      </c>
      <c r="H309" s="115">
        <v>-4.1038952441230298E-13</v>
      </c>
      <c r="I309" s="115">
        <v>1.4963249698186101E-11</v>
      </c>
      <c r="J309" s="115">
        <v>-4.1452125357779502E-11</v>
      </c>
      <c r="K309" s="115">
        <v>4.5325935842410002E-11</v>
      </c>
      <c r="L309" s="115">
        <v>-3.0265008425428201E-11</v>
      </c>
      <c r="M309" s="115">
        <v>3.0112857371630201E-11</v>
      </c>
    </row>
    <row r="310" spans="1:13" x14ac:dyDescent="0.35">
      <c r="A310" s="1" t="s">
        <v>28</v>
      </c>
      <c r="B310" s="1">
        <v>197</v>
      </c>
      <c r="C310" s="1" t="s">
        <v>44</v>
      </c>
      <c r="D310" s="43">
        <v>22</v>
      </c>
      <c r="F310">
        <v>309</v>
      </c>
      <c r="G310" s="115">
        <v>7.7250688424882E-14</v>
      </c>
      <c r="H310" s="115">
        <v>5.2440082620188398E-13</v>
      </c>
      <c r="I310" s="115">
        <v>1.4893726623396399E-11</v>
      </c>
      <c r="J310" s="115">
        <v>-4.9787825093442602E-11</v>
      </c>
      <c r="K310" s="115">
        <v>4.1339143148859299E-11</v>
      </c>
      <c r="L310" s="115">
        <v>-2.9628630589609199E-11</v>
      </c>
      <c r="M310" s="115">
        <v>2.9763684282419698E-11</v>
      </c>
    </row>
    <row r="311" spans="1:13" x14ac:dyDescent="0.35">
      <c r="A311" s="1" t="s">
        <v>28</v>
      </c>
      <c r="B311" s="1">
        <v>198</v>
      </c>
      <c r="C311" s="1" t="s">
        <v>44</v>
      </c>
      <c r="D311" s="43">
        <v>23</v>
      </c>
      <c r="F311">
        <v>310</v>
      </c>
      <c r="G311" s="115">
        <v>1.9162264158757101E-13</v>
      </c>
      <c r="H311" s="115">
        <v>3.34086766582617E-13</v>
      </c>
      <c r="I311" s="115">
        <v>1.52154783883817E-11</v>
      </c>
      <c r="J311" s="115">
        <v>-5.2239199388937502E-11</v>
      </c>
      <c r="K311" s="115">
        <v>4.97939565699125E-11</v>
      </c>
      <c r="L311" s="115">
        <v>-3.0368156125288501E-11</v>
      </c>
      <c r="M311" s="115">
        <v>3.1313350993087699E-11</v>
      </c>
    </row>
    <row r="312" spans="1:13" x14ac:dyDescent="0.35">
      <c r="A312" s="1" t="s">
        <v>28</v>
      </c>
      <c r="B312" s="1">
        <v>199</v>
      </c>
      <c r="C312" s="1" t="s">
        <v>44</v>
      </c>
      <c r="D312" s="43">
        <v>24</v>
      </c>
      <c r="F312">
        <v>311</v>
      </c>
      <c r="G312" s="115">
        <v>-6.2984203379983304E-13</v>
      </c>
      <c r="H312" s="115">
        <v>-4.8700301518462202E-13</v>
      </c>
      <c r="I312" s="115">
        <v>1.5804455117496501E-11</v>
      </c>
      <c r="J312" s="115">
        <v>-5.39877142402428E-11</v>
      </c>
      <c r="K312" s="115">
        <v>4.9200653589718699E-11</v>
      </c>
      <c r="L312" s="115">
        <v>-3.2845166447618497E-11</v>
      </c>
      <c r="M312" s="115">
        <v>3.2204569136350297E-11</v>
      </c>
    </row>
    <row r="313" spans="1:13" x14ac:dyDescent="0.35">
      <c r="A313" s="1" t="s">
        <v>28</v>
      </c>
      <c r="B313" s="1">
        <v>200</v>
      </c>
      <c r="C313" s="1" t="s">
        <v>44</v>
      </c>
      <c r="D313" s="43">
        <v>25</v>
      </c>
      <c r="F313">
        <v>312</v>
      </c>
      <c r="G313" s="115">
        <v>-1.8210834974743299E-13</v>
      </c>
      <c r="H313" s="115">
        <v>2.1352692470383501E-14</v>
      </c>
      <c r="I313" s="115">
        <v>1.6425067542459001E-11</v>
      </c>
      <c r="J313" s="115">
        <v>-5.7617917080523703E-11</v>
      </c>
      <c r="K313" s="115">
        <v>5.3496929945867803E-11</v>
      </c>
      <c r="L313" s="115">
        <v>-3.2866427057581597E-11</v>
      </c>
      <c r="M313" s="115">
        <v>3.43360015982836E-11</v>
      </c>
    </row>
    <row r="314" spans="1:13" x14ac:dyDescent="0.35">
      <c r="A314" s="1" t="s">
        <v>28</v>
      </c>
      <c r="B314" s="1">
        <v>201</v>
      </c>
      <c r="C314" s="1" t="s">
        <v>44</v>
      </c>
      <c r="D314" s="43">
        <v>26</v>
      </c>
      <c r="F314">
        <v>313</v>
      </c>
      <c r="G314" s="115">
        <v>-5.08162985102352E-13</v>
      </c>
      <c r="H314" s="115">
        <v>-1.12981473451361E-13</v>
      </c>
      <c r="I314" s="115">
        <v>1.55275775624878E-11</v>
      </c>
      <c r="J314" s="115">
        <v>-4.5279664814099098E-11</v>
      </c>
      <c r="K314" s="115">
        <v>4.5216842568373298E-11</v>
      </c>
      <c r="L314" s="115">
        <v>-2.86566185229613E-11</v>
      </c>
      <c r="M314" s="115">
        <v>3.1386132414321803E-11</v>
      </c>
    </row>
    <row r="315" spans="1:13" x14ac:dyDescent="0.35">
      <c r="A315" s="1" t="s">
        <v>28</v>
      </c>
      <c r="B315" s="1">
        <v>202</v>
      </c>
      <c r="C315" s="1" t="s">
        <v>44</v>
      </c>
      <c r="D315" s="43">
        <v>27</v>
      </c>
      <c r="F315">
        <v>314</v>
      </c>
      <c r="G315" s="115">
        <v>2.01185760862025E-13</v>
      </c>
      <c r="H315" s="115">
        <v>1.02974402923842E-13</v>
      </c>
      <c r="I315" s="115">
        <v>1.56338870292512E-11</v>
      </c>
      <c r="J315" s="115">
        <v>-4.8709270214212098E-11</v>
      </c>
      <c r="K315" s="115">
        <v>5.3241163258007799E-11</v>
      </c>
      <c r="L315" s="115">
        <v>-3.0279270278230997E-11</v>
      </c>
      <c r="M315" s="115">
        <v>3.2433383496399098E-11</v>
      </c>
    </row>
    <row r="316" spans="1:13" x14ac:dyDescent="0.35">
      <c r="A316" s="1" t="s">
        <v>28</v>
      </c>
      <c r="B316" s="1">
        <v>203</v>
      </c>
      <c r="C316" s="1" t="s">
        <v>44</v>
      </c>
      <c r="D316" s="43">
        <v>28</v>
      </c>
      <c r="F316">
        <v>315</v>
      </c>
      <c r="G316" s="115">
        <v>-2.77042974163995E-13</v>
      </c>
      <c r="H316" s="115">
        <v>-4.6082372935982604E-13</v>
      </c>
      <c r="I316" s="115">
        <v>1.65922164695737E-11</v>
      </c>
      <c r="J316" s="115">
        <v>-5.9334954602198595E-11</v>
      </c>
      <c r="K316" s="115">
        <v>5.6378459591315501E-11</v>
      </c>
      <c r="L316" s="115">
        <v>-3.2957789843348502E-11</v>
      </c>
      <c r="M316" s="115">
        <v>3.2931682797439997E-11</v>
      </c>
    </row>
    <row r="317" spans="1:13" x14ac:dyDescent="0.35">
      <c r="A317" s="1" t="s">
        <v>28</v>
      </c>
      <c r="B317" s="1">
        <v>204</v>
      </c>
      <c r="C317" s="1" t="s">
        <v>44</v>
      </c>
      <c r="D317" s="43">
        <v>29</v>
      </c>
      <c r="F317">
        <v>316</v>
      </c>
      <c r="G317" s="115">
        <v>-1.1014873364350301E-12</v>
      </c>
      <c r="H317" s="115">
        <v>-2.89196053172568E-13</v>
      </c>
      <c r="I317" s="115">
        <v>1.6216440210065001E-11</v>
      </c>
      <c r="J317" s="115">
        <v>-5.8787374828889097E-11</v>
      </c>
      <c r="K317" s="115">
        <v>5.5150801908851698E-11</v>
      </c>
      <c r="L317" s="115">
        <v>-3.0725152275794902E-11</v>
      </c>
      <c r="M317" s="115">
        <v>3.4280778802724701E-11</v>
      </c>
    </row>
    <row r="318" spans="1:13" x14ac:dyDescent="0.35">
      <c r="A318" s="1" t="s">
        <v>28</v>
      </c>
      <c r="B318" s="1">
        <v>205</v>
      </c>
      <c r="C318" s="1" t="s">
        <v>44</v>
      </c>
      <c r="D318" s="43">
        <v>30</v>
      </c>
      <c r="F318">
        <v>317</v>
      </c>
      <c r="G318" s="115">
        <v>-5.8641149324678396E-13</v>
      </c>
      <c r="H318" s="115">
        <v>-7.4947590747842199E-13</v>
      </c>
      <c r="I318" s="115">
        <v>1.78446032511478E-11</v>
      </c>
      <c r="J318" s="115">
        <v>-6.0992096944726799E-11</v>
      </c>
      <c r="K318" s="115">
        <v>5.2997621769564498E-11</v>
      </c>
      <c r="L318" s="115">
        <v>-3.57664067431896E-11</v>
      </c>
      <c r="M318" s="115">
        <v>3.42345493452122E-11</v>
      </c>
    </row>
    <row r="319" spans="1:13" x14ac:dyDescent="0.35">
      <c r="A319" s="1" t="s">
        <v>28</v>
      </c>
      <c r="B319" s="1">
        <v>206</v>
      </c>
      <c r="C319" s="1" t="s">
        <v>44</v>
      </c>
      <c r="D319" s="43">
        <v>31</v>
      </c>
      <c r="F319">
        <v>318</v>
      </c>
      <c r="G319" s="115">
        <v>5.4951671095628901E-13</v>
      </c>
      <c r="H319" s="115">
        <v>9.7801080131334301E-14</v>
      </c>
      <c r="I319" s="115">
        <v>1.79555749340883E-11</v>
      </c>
      <c r="J319" s="115">
        <v>-5.6173180001063398E-11</v>
      </c>
      <c r="K319" s="115">
        <v>5.1537802288820898E-11</v>
      </c>
      <c r="L319" s="115">
        <v>-3.4925035963001898E-11</v>
      </c>
      <c r="M319" s="115">
        <v>3.5857070646790397E-11</v>
      </c>
    </row>
    <row r="320" spans="1:13" x14ac:dyDescent="0.35">
      <c r="A320" s="1" t="s">
        <v>28</v>
      </c>
      <c r="B320" s="1">
        <v>207</v>
      </c>
      <c r="C320" s="1" t="s">
        <v>44</v>
      </c>
      <c r="D320" s="43">
        <v>32</v>
      </c>
      <c r="F320">
        <v>319</v>
      </c>
      <c r="G320" s="115">
        <v>-1.6364713033056699E-12</v>
      </c>
      <c r="H320" s="115">
        <v>-1.17737532373829E-12</v>
      </c>
      <c r="I320" s="115">
        <v>1.68465320136607E-11</v>
      </c>
      <c r="J320" s="115">
        <v>-5.0129984632762999E-11</v>
      </c>
      <c r="K320" s="115">
        <v>5.1138431939937301E-11</v>
      </c>
      <c r="L320" s="115">
        <v>-3.3749424950067098E-11</v>
      </c>
      <c r="M320" s="115">
        <v>3.22354872505607E-11</v>
      </c>
    </row>
    <row r="321" spans="1:13" x14ac:dyDescent="0.35">
      <c r="A321" s="1" t="s">
        <v>28</v>
      </c>
      <c r="B321" s="1">
        <v>208</v>
      </c>
      <c r="C321" s="1" t="s">
        <v>44</v>
      </c>
      <c r="D321" s="43">
        <v>33</v>
      </c>
      <c r="F321">
        <v>320</v>
      </c>
      <c r="G321" s="115">
        <v>2.43874492922953E-13</v>
      </c>
      <c r="H321" s="115">
        <v>5.1643501511858201E-13</v>
      </c>
      <c r="I321" s="115">
        <v>1.82867617755659E-11</v>
      </c>
      <c r="J321" s="115">
        <v>-5.7231807989793498E-11</v>
      </c>
      <c r="K321" s="115">
        <v>5.2666460585227501E-11</v>
      </c>
      <c r="L321" s="115">
        <v>-3.5679353889919698E-11</v>
      </c>
      <c r="M321" s="115">
        <v>3.5321682498663799E-11</v>
      </c>
    </row>
    <row r="322" spans="1:13" x14ac:dyDescent="0.35">
      <c r="A322" s="1" t="s">
        <v>28</v>
      </c>
      <c r="B322" s="1">
        <v>209</v>
      </c>
      <c r="C322" s="1" t="s">
        <v>44</v>
      </c>
      <c r="D322" s="43">
        <v>34</v>
      </c>
      <c r="F322">
        <v>321</v>
      </c>
      <c r="G322" s="115">
        <v>-7.8170466445020305E-14</v>
      </c>
      <c r="H322" s="115">
        <v>-8.8968242769050399E-13</v>
      </c>
      <c r="I322" s="115">
        <v>1.7484805723920799E-11</v>
      </c>
      <c r="J322" s="115">
        <v>-5.8649766474679294E-11</v>
      </c>
      <c r="K322" s="115">
        <v>5.5325713298231903E-11</v>
      </c>
      <c r="L322" s="115">
        <v>-3.6570698832616202E-11</v>
      </c>
      <c r="M322" s="115">
        <v>3.27223873990349E-11</v>
      </c>
    </row>
    <row r="323" spans="1:13" x14ac:dyDescent="0.35">
      <c r="A323" s="1" t="s">
        <v>28</v>
      </c>
      <c r="B323" s="1">
        <v>210</v>
      </c>
      <c r="C323" s="1" t="s">
        <v>44</v>
      </c>
      <c r="D323" s="43">
        <v>35</v>
      </c>
      <c r="F323">
        <v>322</v>
      </c>
      <c r="G323">
        <v>0.25689060142196002</v>
      </c>
      <c r="H323">
        <v>0.25794710586291503</v>
      </c>
      <c r="I323">
        <v>6.1809600067726497E-2</v>
      </c>
      <c r="J323">
        <v>0.111624889022913</v>
      </c>
      <c r="K323">
        <v>0.40894519554855602</v>
      </c>
      <c r="L323">
        <v>0.14682932987484201</v>
      </c>
      <c r="M323">
        <v>0.37539637969640399</v>
      </c>
    </row>
    <row r="324" spans="1:13" x14ac:dyDescent="0.35">
      <c r="A324" s="1" t="s">
        <v>28</v>
      </c>
      <c r="B324" s="1">
        <v>211</v>
      </c>
      <c r="C324" s="1" t="s">
        <v>44</v>
      </c>
      <c r="D324" s="43">
        <v>36</v>
      </c>
      <c r="F324">
        <v>323</v>
      </c>
      <c r="G324">
        <v>0.25589415888215</v>
      </c>
      <c r="H324">
        <v>0.25634478896248902</v>
      </c>
      <c r="I324">
        <v>6.1388247659815598E-2</v>
      </c>
      <c r="J324">
        <v>0.111605979284472</v>
      </c>
      <c r="K324">
        <v>0.41802177965366399</v>
      </c>
      <c r="L324">
        <v>0.144628144873924</v>
      </c>
      <c r="M324">
        <v>0.38260015828630201</v>
      </c>
    </row>
    <row r="325" spans="1:13" x14ac:dyDescent="0.35">
      <c r="A325" s="1" t="s">
        <v>28</v>
      </c>
      <c r="B325" s="1">
        <v>212</v>
      </c>
      <c r="C325" s="1" t="s">
        <v>44</v>
      </c>
      <c r="D325" s="43">
        <v>37</v>
      </c>
      <c r="F325">
        <v>324</v>
      </c>
      <c r="G325">
        <v>0.25074324777548901</v>
      </c>
      <c r="H325">
        <v>0.25381048458418398</v>
      </c>
      <c r="I325">
        <v>6.04796944758682E-2</v>
      </c>
      <c r="J325">
        <v>0.10241943760504001</v>
      </c>
      <c r="K325">
        <v>0.427649387697213</v>
      </c>
      <c r="L325">
        <v>0.143270189181229</v>
      </c>
      <c r="M325">
        <v>0.37206663081594998</v>
      </c>
    </row>
    <row r="326" spans="1:13" x14ac:dyDescent="0.35">
      <c r="A326" s="1" t="s">
        <v>28</v>
      </c>
      <c r="B326" s="1">
        <v>213</v>
      </c>
      <c r="C326" s="1" t="s">
        <v>44</v>
      </c>
      <c r="D326" s="43">
        <v>38</v>
      </c>
      <c r="F326">
        <v>325</v>
      </c>
      <c r="G326">
        <v>0.253215295608682</v>
      </c>
      <c r="H326">
        <v>0.25515073413814399</v>
      </c>
      <c r="I326">
        <v>5.97280151641724E-2</v>
      </c>
      <c r="J326">
        <v>0.11312091203525999</v>
      </c>
      <c r="K326">
        <v>0.41503640068502401</v>
      </c>
      <c r="L326">
        <v>0.14596124181863801</v>
      </c>
      <c r="M326">
        <v>0.367018952385671</v>
      </c>
    </row>
    <row r="327" spans="1:13" x14ac:dyDescent="0.35">
      <c r="A327" s="1" t="s">
        <v>28</v>
      </c>
      <c r="B327" s="1">
        <v>214</v>
      </c>
      <c r="C327" s="1" t="s">
        <v>44</v>
      </c>
      <c r="D327" s="43">
        <v>39</v>
      </c>
      <c r="F327">
        <v>326</v>
      </c>
      <c r="G327">
        <v>0.25644231424696601</v>
      </c>
      <c r="H327">
        <v>0.25720766008641699</v>
      </c>
      <c r="I327">
        <v>6.0120284483428002E-2</v>
      </c>
      <c r="J327">
        <v>0.103731339374502</v>
      </c>
      <c r="K327">
        <v>0.41389591167293799</v>
      </c>
      <c r="L327">
        <v>0.14702646299608901</v>
      </c>
      <c r="M327">
        <v>0.371077250291941</v>
      </c>
    </row>
    <row r="328" spans="1:13" x14ac:dyDescent="0.35">
      <c r="A328" s="1" t="s">
        <v>28</v>
      </c>
      <c r="B328" s="1">
        <v>215</v>
      </c>
      <c r="C328" s="1" t="s">
        <v>44</v>
      </c>
      <c r="D328" s="43">
        <v>40</v>
      </c>
      <c r="F328">
        <v>327</v>
      </c>
      <c r="G328">
        <v>0.25716980903386399</v>
      </c>
      <c r="H328">
        <v>0.25997741118946499</v>
      </c>
      <c r="I328">
        <v>5.9074598454365898E-2</v>
      </c>
      <c r="J328">
        <v>0.106042013732285</v>
      </c>
      <c r="K328">
        <v>0.40259092237840999</v>
      </c>
      <c r="L328">
        <v>0.15410896401476301</v>
      </c>
      <c r="M328">
        <v>0.36898384159289499</v>
      </c>
    </row>
    <row r="329" spans="1:13" x14ac:dyDescent="0.35">
      <c r="A329" s="1" t="s">
        <v>28</v>
      </c>
      <c r="B329" s="1">
        <v>216</v>
      </c>
      <c r="C329" s="1" t="s">
        <v>44</v>
      </c>
      <c r="D329" s="43">
        <v>41</v>
      </c>
      <c r="F329">
        <v>328</v>
      </c>
      <c r="G329">
        <v>0.25766494028702702</v>
      </c>
      <c r="H329">
        <v>0.25818244445088301</v>
      </c>
      <c r="I329">
        <v>5.8275040101468702E-2</v>
      </c>
      <c r="J329">
        <v>0.111983038792689</v>
      </c>
      <c r="K329">
        <v>0.40690092357195401</v>
      </c>
      <c r="L329">
        <v>0.148321282179323</v>
      </c>
      <c r="M329">
        <v>0.36577530682263398</v>
      </c>
    </row>
    <row r="330" spans="1:13" x14ac:dyDescent="0.35">
      <c r="A330" s="1" t="s">
        <v>28</v>
      </c>
      <c r="B330" s="1">
        <v>217</v>
      </c>
      <c r="C330" s="1" t="s">
        <v>44</v>
      </c>
      <c r="D330" s="43">
        <v>42</v>
      </c>
      <c r="F330">
        <v>329</v>
      </c>
      <c r="G330">
        <v>0.25654811549856599</v>
      </c>
      <c r="H330">
        <v>0.25745657401615502</v>
      </c>
      <c r="I330">
        <v>5.9318385726384697E-2</v>
      </c>
      <c r="J330">
        <v>0.114125151508917</v>
      </c>
      <c r="K330">
        <v>0.409967196163735</v>
      </c>
      <c r="L330">
        <v>0.14676113606292701</v>
      </c>
      <c r="M330">
        <v>0.36821709579161799</v>
      </c>
    </row>
    <row r="331" spans="1:13" x14ac:dyDescent="0.35">
      <c r="A331" s="1" t="s">
        <v>28</v>
      </c>
      <c r="B331" s="1">
        <v>218</v>
      </c>
      <c r="C331" s="1" t="s">
        <v>44</v>
      </c>
      <c r="D331" s="43">
        <v>43</v>
      </c>
      <c r="F331">
        <v>330</v>
      </c>
      <c r="G331">
        <v>0.25939576642897499</v>
      </c>
      <c r="H331">
        <v>0.25989859987456398</v>
      </c>
      <c r="I331">
        <v>5.8522852696963702E-2</v>
      </c>
      <c r="J331">
        <v>0.12905752480516999</v>
      </c>
      <c r="K331">
        <v>0.41886089141809602</v>
      </c>
      <c r="L331">
        <v>0.154181663322638</v>
      </c>
      <c r="M331">
        <v>0.37001992073561601</v>
      </c>
    </row>
    <row r="332" spans="1:13" x14ac:dyDescent="0.35">
      <c r="A332" s="1" t="s">
        <v>28</v>
      </c>
      <c r="B332" s="1">
        <v>219</v>
      </c>
      <c r="C332" s="1" t="s">
        <v>44</v>
      </c>
      <c r="D332" s="43">
        <v>44</v>
      </c>
      <c r="F332">
        <v>331</v>
      </c>
      <c r="G332">
        <v>0.25818580095675497</v>
      </c>
      <c r="H332">
        <v>0.25762349023020198</v>
      </c>
      <c r="I332">
        <v>5.7596302930640497E-2</v>
      </c>
      <c r="J332">
        <v>0.107034215864046</v>
      </c>
      <c r="K332">
        <v>0.41892762049868498</v>
      </c>
      <c r="L332">
        <v>0.151179072999065</v>
      </c>
      <c r="M332">
        <v>0.37040759119051597</v>
      </c>
    </row>
    <row r="333" spans="1:13" x14ac:dyDescent="0.35">
      <c r="A333" s="1" t="s">
        <v>28</v>
      </c>
      <c r="B333" s="1">
        <v>220</v>
      </c>
      <c r="C333" s="1" t="s">
        <v>44</v>
      </c>
      <c r="D333" s="43">
        <v>45</v>
      </c>
      <c r="F333">
        <v>332</v>
      </c>
      <c r="G333">
        <v>0.27599652318527401</v>
      </c>
      <c r="H333">
        <v>0.276122599495982</v>
      </c>
      <c r="I333">
        <v>6.7163786127340599E-2</v>
      </c>
      <c r="J333">
        <v>0.120777762208452</v>
      </c>
      <c r="K333">
        <v>0.44607801883307802</v>
      </c>
      <c r="L333">
        <v>0.15226356485032499</v>
      </c>
      <c r="M333">
        <v>0.40401254179516699</v>
      </c>
    </row>
    <row r="334" spans="1:13" x14ac:dyDescent="0.35">
      <c r="A334" s="1" t="s">
        <v>28</v>
      </c>
      <c r="B334" s="1">
        <v>221</v>
      </c>
      <c r="C334" s="1" t="s">
        <v>44</v>
      </c>
      <c r="D334" s="43">
        <v>46</v>
      </c>
      <c r="F334">
        <v>333</v>
      </c>
      <c r="G334">
        <v>0.27890703093359498</v>
      </c>
      <c r="H334">
        <v>0.27761120721977001</v>
      </c>
      <c r="I334">
        <v>6.84900514540773E-2</v>
      </c>
      <c r="J334">
        <v>0.115018823165525</v>
      </c>
      <c r="K334">
        <v>0.44184580404242002</v>
      </c>
      <c r="L334">
        <v>0.14573761792086901</v>
      </c>
      <c r="M334">
        <v>0.40500790647416102</v>
      </c>
    </row>
    <row r="335" spans="1:13" x14ac:dyDescent="0.35">
      <c r="A335" s="1" t="s">
        <v>28</v>
      </c>
      <c r="B335" s="1">
        <v>222</v>
      </c>
      <c r="C335" s="1" t="s">
        <v>44</v>
      </c>
      <c r="D335" s="43">
        <v>47</v>
      </c>
      <c r="F335">
        <v>334</v>
      </c>
      <c r="G335">
        <v>0.281136383532964</v>
      </c>
      <c r="H335">
        <v>0.28075140003381699</v>
      </c>
      <c r="I335">
        <v>6.7416255649709295E-2</v>
      </c>
      <c r="J335">
        <v>0.107353393797867</v>
      </c>
      <c r="K335">
        <v>0.45297727153581202</v>
      </c>
      <c r="L335">
        <v>0.15532210033257901</v>
      </c>
      <c r="M335">
        <v>0.40420411104972698</v>
      </c>
    </row>
    <row r="336" spans="1:13" x14ac:dyDescent="0.35">
      <c r="A336" s="1" t="s">
        <v>28</v>
      </c>
      <c r="B336" s="1">
        <v>223</v>
      </c>
      <c r="C336" s="1" t="s">
        <v>44</v>
      </c>
      <c r="D336" s="43">
        <v>48</v>
      </c>
      <c r="F336">
        <v>335</v>
      </c>
      <c r="G336">
        <v>0.27329546012036798</v>
      </c>
      <c r="H336">
        <v>0.273728206825614</v>
      </c>
      <c r="I336">
        <v>6.8076310673207505E-2</v>
      </c>
      <c r="J336">
        <v>0.115532100719888</v>
      </c>
      <c r="K336">
        <v>0.44787589933481903</v>
      </c>
      <c r="L336">
        <v>0.14541195061968901</v>
      </c>
      <c r="M336">
        <v>0.40467103276138</v>
      </c>
    </row>
    <row r="337" spans="1:13" x14ac:dyDescent="0.35">
      <c r="A337" s="1" t="s">
        <v>28</v>
      </c>
      <c r="B337" s="1">
        <v>224</v>
      </c>
      <c r="C337" s="1" t="s">
        <v>44</v>
      </c>
      <c r="D337" s="43">
        <v>49</v>
      </c>
      <c r="F337">
        <v>336</v>
      </c>
      <c r="G337">
        <v>0.27770985127349401</v>
      </c>
      <c r="H337">
        <v>0.27652565496252701</v>
      </c>
      <c r="I337">
        <v>6.88436909528332E-2</v>
      </c>
      <c r="J337">
        <v>9.9344321593886495E-2</v>
      </c>
      <c r="K337">
        <v>0.45621160708481101</v>
      </c>
      <c r="L337">
        <v>0.14437261277497501</v>
      </c>
      <c r="M337">
        <v>0.40206389632153799</v>
      </c>
    </row>
    <row r="338" spans="1:13" x14ac:dyDescent="0.35">
      <c r="A338" s="1" t="s">
        <v>28</v>
      </c>
      <c r="B338" s="1">
        <v>225</v>
      </c>
      <c r="C338" s="1" t="s">
        <v>44</v>
      </c>
      <c r="D338" s="43">
        <v>50</v>
      </c>
      <c r="F338">
        <v>337</v>
      </c>
      <c r="G338">
        <v>0.31678126310689197</v>
      </c>
      <c r="H338">
        <v>0.30579596505624002</v>
      </c>
      <c r="I338">
        <v>9.2097755144005297E-2</v>
      </c>
      <c r="J338">
        <v>8.2720583173353304E-2</v>
      </c>
      <c r="K338">
        <v>0.485441488197701</v>
      </c>
      <c r="L338">
        <v>0.115949117671642</v>
      </c>
      <c r="M338">
        <v>0.45004608835982901</v>
      </c>
    </row>
    <row r="339" spans="1:13" x14ac:dyDescent="0.35">
      <c r="A339" s="1" t="s">
        <v>28</v>
      </c>
      <c r="B339" s="1">
        <v>226</v>
      </c>
      <c r="C339" s="1" t="s">
        <v>44</v>
      </c>
      <c r="D339" s="43">
        <v>51</v>
      </c>
      <c r="F339">
        <v>338</v>
      </c>
      <c r="G339">
        <v>0.31955766014702303</v>
      </c>
      <c r="H339">
        <v>0.306480036451657</v>
      </c>
      <c r="I339">
        <v>9.3157855722007105E-2</v>
      </c>
      <c r="J339">
        <v>7.42252522260268E-2</v>
      </c>
      <c r="K339">
        <v>0.49471443062450399</v>
      </c>
      <c r="L339">
        <v>0.12076615871739201</v>
      </c>
      <c r="M339">
        <v>0.45219720074825898</v>
      </c>
    </row>
    <row r="340" spans="1:13" x14ac:dyDescent="0.35">
      <c r="A340" s="1" t="s">
        <v>28</v>
      </c>
      <c r="B340" s="1">
        <v>227</v>
      </c>
      <c r="C340" s="1" t="s">
        <v>44</v>
      </c>
      <c r="D340" s="43">
        <v>52</v>
      </c>
      <c r="F340">
        <v>339</v>
      </c>
      <c r="G340">
        <v>0.31926473732361499</v>
      </c>
      <c r="H340">
        <v>0.30809979453011099</v>
      </c>
      <c r="I340">
        <v>9.0788204194071603E-2</v>
      </c>
      <c r="J340">
        <v>7.7659107176862197E-2</v>
      </c>
      <c r="K340">
        <v>0.48603789946984499</v>
      </c>
      <c r="L340">
        <v>0.121202367871957</v>
      </c>
      <c r="M340">
        <v>0.45268417837018798</v>
      </c>
    </row>
    <row r="341" spans="1:13" x14ac:dyDescent="0.35">
      <c r="A341" s="1" t="s">
        <v>28</v>
      </c>
      <c r="B341" s="1">
        <v>228</v>
      </c>
      <c r="C341" s="1" t="s">
        <v>44</v>
      </c>
      <c r="D341" s="43">
        <v>53</v>
      </c>
      <c r="F341">
        <v>340</v>
      </c>
      <c r="G341">
        <v>0.32336614015153597</v>
      </c>
      <c r="H341">
        <v>0.30761673496255998</v>
      </c>
      <c r="I341">
        <v>9.29682828789994E-2</v>
      </c>
      <c r="J341">
        <v>7.3984183980627893E-2</v>
      </c>
      <c r="K341">
        <v>0.48932753163912401</v>
      </c>
      <c r="L341">
        <v>0.122445792789278</v>
      </c>
      <c r="M341">
        <v>0.452911865171711</v>
      </c>
    </row>
    <row r="342" spans="1:13" x14ac:dyDescent="0.35">
      <c r="A342" s="1" t="s">
        <v>28</v>
      </c>
      <c r="B342" s="1">
        <v>229</v>
      </c>
      <c r="C342" s="1" t="s">
        <v>44</v>
      </c>
      <c r="D342" s="43">
        <v>54</v>
      </c>
      <c r="F342">
        <v>341</v>
      </c>
      <c r="G342">
        <v>0.31074239874840298</v>
      </c>
      <c r="H342">
        <v>0.30189933724297702</v>
      </c>
      <c r="I342">
        <v>9.2999211481403402E-2</v>
      </c>
      <c r="J342">
        <v>7.9518995479844895E-2</v>
      </c>
      <c r="K342">
        <v>0.48332753924768501</v>
      </c>
      <c r="L342">
        <v>0.117053383893352</v>
      </c>
      <c r="M342">
        <v>0.44952735387164999</v>
      </c>
    </row>
    <row r="343" spans="1:13" x14ac:dyDescent="0.35">
      <c r="A343" s="1" t="s">
        <v>28</v>
      </c>
      <c r="B343" s="1">
        <v>230</v>
      </c>
      <c r="C343" s="1" t="s">
        <v>44</v>
      </c>
      <c r="D343" s="43">
        <v>55</v>
      </c>
      <c r="F343">
        <v>342</v>
      </c>
      <c r="G343">
        <v>0.35351851178325999</v>
      </c>
      <c r="H343">
        <v>0.32365598273464102</v>
      </c>
      <c r="I343">
        <v>0.107717925460142</v>
      </c>
      <c r="J343">
        <v>4.1181401101035603E-2</v>
      </c>
      <c r="K343">
        <v>0.49088074403003501</v>
      </c>
      <c r="L343">
        <v>8.9913369885493602E-2</v>
      </c>
      <c r="M343">
        <v>0.46757562204157299</v>
      </c>
    </row>
    <row r="344" spans="1:13" x14ac:dyDescent="0.35">
      <c r="A344" s="1" t="s">
        <v>28</v>
      </c>
      <c r="B344" s="1">
        <v>231</v>
      </c>
      <c r="C344" s="1" t="s">
        <v>44</v>
      </c>
      <c r="D344" s="43">
        <v>56</v>
      </c>
      <c r="F344">
        <v>343</v>
      </c>
      <c r="G344">
        <v>0.35629492144901098</v>
      </c>
      <c r="H344">
        <v>0.32202804745095498</v>
      </c>
      <c r="I344">
        <v>0.108668038684927</v>
      </c>
      <c r="J344">
        <v>3.9206870373703497E-2</v>
      </c>
      <c r="K344">
        <v>0.48658012481178398</v>
      </c>
      <c r="L344">
        <v>8.6968449142421203E-2</v>
      </c>
      <c r="M344">
        <v>0.462662279717518</v>
      </c>
    </row>
    <row r="345" spans="1:13" x14ac:dyDescent="0.35">
      <c r="A345" s="1" t="s">
        <v>28</v>
      </c>
      <c r="B345" s="1">
        <v>232</v>
      </c>
      <c r="C345" s="1" t="s">
        <v>44</v>
      </c>
      <c r="D345" s="43">
        <v>57</v>
      </c>
      <c r="F345">
        <v>344</v>
      </c>
      <c r="G345">
        <v>0.34456551558058102</v>
      </c>
      <c r="H345">
        <v>0.31322009318953697</v>
      </c>
      <c r="I345">
        <v>0.111708300645284</v>
      </c>
      <c r="J345">
        <v>3.6037160525551601E-2</v>
      </c>
      <c r="K345">
        <v>0.49036856160319098</v>
      </c>
      <c r="L345">
        <v>7.7459074046008797E-2</v>
      </c>
      <c r="M345">
        <v>0.46553317121016802</v>
      </c>
    </row>
    <row r="346" spans="1:13" x14ac:dyDescent="0.35">
      <c r="A346" s="1" t="s">
        <v>28</v>
      </c>
      <c r="B346" s="1">
        <v>233</v>
      </c>
      <c r="C346" s="1" t="s">
        <v>44</v>
      </c>
      <c r="D346" s="43">
        <v>58</v>
      </c>
      <c r="F346">
        <v>345</v>
      </c>
      <c r="G346">
        <v>0.34546865159986501</v>
      </c>
      <c r="H346">
        <v>0.31601410511716099</v>
      </c>
      <c r="I346">
        <v>0.111698368516257</v>
      </c>
      <c r="J346">
        <v>4.4248802778098201E-2</v>
      </c>
      <c r="K346">
        <v>0.49658708668181401</v>
      </c>
      <c r="L346">
        <v>8.4837498463408503E-2</v>
      </c>
      <c r="M346">
        <v>0.46676813989396099</v>
      </c>
    </row>
    <row r="347" spans="1:13" x14ac:dyDescent="0.35">
      <c r="A347" s="1" t="s">
        <v>28</v>
      </c>
      <c r="B347" s="1">
        <v>234</v>
      </c>
      <c r="C347" s="1" t="s">
        <v>44</v>
      </c>
      <c r="D347" s="43">
        <v>59</v>
      </c>
      <c r="F347">
        <v>346</v>
      </c>
      <c r="G347">
        <v>0.34695945054746502</v>
      </c>
      <c r="H347">
        <v>0.31933178524632899</v>
      </c>
      <c r="I347">
        <v>0.10840466524407801</v>
      </c>
      <c r="J347">
        <v>3.7230892669248603E-2</v>
      </c>
      <c r="K347">
        <v>0.496019742969873</v>
      </c>
      <c r="L347">
        <v>7.9381893836613898E-2</v>
      </c>
      <c r="M347">
        <v>0.46528463477788001</v>
      </c>
    </row>
    <row r="348" spans="1:13" x14ac:dyDescent="0.35">
      <c r="A348" s="1" t="s">
        <v>28</v>
      </c>
      <c r="B348" s="1">
        <v>235</v>
      </c>
      <c r="C348" s="1" t="s">
        <v>44</v>
      </c>
      <c r="D348" s="43">
        <v>60</v>
      </c>
      <c r="F348">
        <v>347</v>
      </c>
      <c r="G348">
        <v>0.23169025152496101</v>
      </c>
      <c r="H348">
        <v>0.225774225449553</v>
      </c>
      <c r="I348">
        <v>7.03482909472469E-2</v>
      </c>
      <c r="J348">
        <v>5.8526881774006903E-2</v>
      </c>
      <c r="K348">
        <v>0.36832149178268703</v>
      </c>
      <c r="L348">
        <v>9.3190836131918295E-2</v>
      </c>
      <c r="M348">
        <v>0.33982612070150803</v>
      </c>
    </row>
    <row r="349" spans="1:13" x14ac:dyDescent="0.35">
      <c r="A349" s="1" t="s">
        <v>28</v>
      </c>
      <c r="B349" s="1">
        <v>236</v>
      </c>
      <c r="C349" s="1" t="s">
        <v>44</v>
      </c>
      <c r="D349" s="43">
        <v>61</v>
      </c>
      <c r="F349">
        <v>348</v>
      </c>
      <c r="G349">
        <v>0.23579200214263399</v>
      </c>
      <c r="H349">
        <v>0.22896592620634501</v>
      </c>
      <c r="I349">
        <v>7.0190862756822903E-2</v>
      </c>
      <c r="J349">
        <v>6.3665920914176902E-2</v>
      </c>
      <c r="K349">
        <v>0.383693262982299</v>
      </c>
      <c r="L349">
        <v>9.2920680361219102E-2</v>
      </c>
      <c r="M349">
        <v>0.346255764054125</v>
      </c>
    </row>
    <row r="350" spans="1:13" x14ac:dyDescent="0.35">
      <c r="A350" s="1" t="s">
        <v>28</v>
      </c>
      <c r="B350" s="1">
        <v>237</v>
      </c>
      <c r="C350" s="1" t="s">
        <v>44</v>
      </c>
      <c r="D350" s="43">
        <v>62</v>
      </c>
      <c r="F350">
        <v>349</v>
      </c>
      <c r="G350">
        <v>0.23275202836957401</v>
      </c>
      <c r="H350">
        <v>0.226805813943527</v>
      </c>
      <c r="I350">
        <v>6.7771012710033898E-2</v>
      </c>
      <c r="J350">
        <v>6.2685585924019599E-2</v>
      </c>
      <c r="K350">
        <v>0.37136617747579298</v>
      </c>
      <c r="L350">
        <v>9.3515264747678906E-2</v>
      </c>
      <c r="M350">
        <v>0.34149497677014501</v>
      </c>
    </row>
    <row r="351" spans="1:13" x14ac:dyDescent="0.35">
      <c r="A351" s="1" t="s">
        <v>28</v>
      </c>
      <c r="B351" s="1">
        <v>238</v>
      </c>
      <c r="C351" s="1" t="s">
        <v>44</v>
      </c>
      <c r="D351" s="43">
        <v>63</v>
      </c>
      <c r="F351">
        <v>350</v>
      </c>
      <c r="G351">
        <v>0.228981366897062</v>
      </c>
      <c r="H351">
        <v>0.22385540448956401</v>
      </c>
      <c r="I351">
        <v>6.8800637956959801E-2</v>
      </c>
      <c r="J351">
        <v>5.9330891375645199E-2</v>
      </c>
      <c r="K351">
        <v>0.378004834561535</v>
      </c>
      <c r="L351">
        <v>9.0153791267170005E-2</v>
      </c>
      <c r="M351">
        <v>0.34107867020954102</v>
      </c>
    </row>
    <row r="352" spans="1:13" x14ac:dyDescent="0.35">
      <c r="A352" s="1" t="s">
        <v>28</v>
      </c>
      <c r="B352" s="1">
        <v>239</v>
      </c>
      <c r="C352" s="1" t="s">
        <v>44</v>
      </c>
      <c r="D352" s="43">
        <v>64</v>
      </c>
      <c r="F352">
        <v>351</v>
      </c>
      <c r="G352">
        <v>0.23791951642756001</v>
      </c>
      <c r="H352">
        <v>0.23101227791178799</v>
      </c>
      <c r="I352">
        <v>6.7035540500767099E-2</v>
      </c>
      <c r="J352">
        <v>6.74146358906028E-2</v>
      </c>
      <c r="K352">
        <v>0.37980074180918599</v>
      </c>
      <c r="L352">
        <v>9.5669047577275707E-2</v>
      </c>
      <c r="M352">
        <v>0.346220441530316</v>
      </c>
    </row>
    <row r="353" spans="1:13" x14ac:dyDescent="0.35">
      <c r="A353" s="1" t="s">
        <v>28</v>
      </c>
      <c r="B353" s="1">
        <v>240</v>
      </c>
      <c r="C353" s="1" t="s">
        <v>44</v>
      </c>
      <c r="D353" s="43">
        <v>65</v>
      </c>
      <c r="F353">
        <v>352</v>
      </c>
      <c r="G353">
        <v>0.26508202036269901</v>
      </c>
      <c r="H353">
        <v>0.241585609957638</v>
      </c>
      <c r="I353">
        <v>8.7230966894524198E-2</v>
      </c>
      <c r="J353">
        <v>2.4017269571810999E-2</v>
      </c>
      <c r="K353">
        <v>0.386078254719875</v>
      </c>
      <c r="L353">
        <v>5.8191589590923701E-2</v>
      </c>
      <c r="M353">
        <v>0.36261560730585102</v>
      </c>
    </row>
    <row r="354" spans="1:13" x14ac:dyDescent="0.35">
      <c r="A354" s="1" t="s">
        <v>28</v>
      </c>
      <c r="B354" s="1">
        <v>241</v>
      </c>
      <c r="C354" s="1" t="s">
        <v>44</v>
      </c>
      <c r="D354" s="43">
        <v>66</v>
      </c>
      <c r="F354">
        <v>353</v>
      </c>
      <c r="G354">
        <v>0.26256120874046401</v>
      </c>
      <c r="H354">
        <v>0.24037020924750899</v>
      </c>
      <c r="I354">
        <v>8.7687134172302506E-2</v>
      </c>
      <c r="J354">
        <v>2.0297971846924698E-2</v>
      </c>
      <c r="K354">
        <v>0.38310052209044299</v>
      </c>
      <c r="L354">
        <v>5.6307561235492999E-2</v>
      </c>
      <c r="M354">
        <v>0.36192379018982901</v>
      </c>
    </row>
    <row r="355" spans="1:13" x14ac:dyDescent="0.35">
      <c r="A355" s="1" t="s">
        <v>28</v>
      </c>
      <c r="B355" s="1">
        <v>242</v>
      </c>
      <c r="C355" s="1" t="s">
        <v>44</v>
      </c>
      <c r="D355" s="43">
        <v>67</v>
      </c>
      <c r="F355">
        <v>354</v>
      </c>
      <c r="G355">
        <v>0.25964896342237198</v>
      </c>
      <c r="H355">
        <v>0.23666539805964401</v>
      </c>
      <c r="I355">
        <v>8.9501384079732196E-2</v>
      </c>
      <c r="J355">
        <v>2.7843740442985598E-2</v>
      </c>
      <c r="K355">
        <v>0.39234742244665399</v>
      </c>
      <c r="L355">
        <v>5.4172214032003903E-2</v>
      </c>
      <c r="M355">
        <v>0.36523842519184002</v>
      </c>
    </row>
    <row r="356" spans="1:13" x14ac:dyDescent="0.35">
      <c r="A356" s="1" t="s">
        <v>28</v>
      </c>
      <c r="B356" s="1">
        <v>243</v>
      </c>
      <c r="C356" s="1" t="s">
        <v>44</v>
      </c>
      <c r="D356" s="43">
        <v>68</v>
      </c>
      <c r="F356">
        <v>355</v>
      </c>
      <c r="G356">
        <v>0.25934650087378303</v>
      </c>
      <c r="H356">
        <v>0.23585120460237599</v>
      </c>
      <c r="I356">
        <v>8.7842343727693603E-2</v>
      </c>
      <c r="J356">
        <v>1.9735979462561101E-2</v>
      </c>
      <c r="K356">
        <v>0.39230977279643697</v>
      </c>
      <c r="L356">
        <v>5.37638703961697E-2</v>
      </c>
      <c r="M356">
        <v>0.36261008082363599</v>
      </c>
    </row>
    <row r="357" spans="1:13" x14ac:dyDescent="0.35">
      <c r="A357" s="1" t="s">
        <v>28</v>
      </c>
      <c r="B357" s="1">
        <v>244</v>
      </c>
      <c r="C357" s="1" t="s">
        <v>44</v>
      </c>
      <c r="D357" s="43">
        <v>69</v>
      </c>
      <c r="F357">
        <v>356</v>
      </c>
      <c r="G357">
        <v>0.26119128409304998</v>
      </c>
      <c r="H357">
        <v>0.23996340852509801</v>
      </c>
      <c r="I357">
        <v>8.7836652937796397E-2</v>
      </c>
      <c r="J357">
        <v>2.0651167684602002E-2</v>
      </c>
      <c r="K357">
        <v>0.38755541220003098</v>
      </c>
      <c r="L357">
        <v>5.4780912968238997E-2</v>
      </c>
      <c r="M357">
        <v>0.36412109746915</v>
      </c>
    </row>
    <row r="358" spans="1:13" x14ac:dyDescent="0.35">
      <c r="A358" s="1" t="s">
        <v>28</v>
      </c>
      <c r="B358" s="1">
        <v>245</v>
      </c>
      <c r="C358" s="1" t="s">
        <v>44</v>
      </c>
      <c r="D358" s="43">
        <v>70</v>
      </c>
      <c r="F358">
        <v>357</v>
      </c>
      <c r="G358">
        <v>0.144872998132274</v>
      </c>
      <c r="H358">
        <v>0.148190721349824</v>
      </c>
      <c r="I358">
        <v>4.6638775701413698E-2</v>
      </c>
      <c r="J358">
        <v>5.1136623628105699E-2</v>
      </c>
      <c r="K358">
        <v>0.28305499013834401</v>
      </c>
      <c r="L358">
        <v>6.9209648472167304E-2</v>
      </c>
      <c r="M358">
        <v>0.24313049641746301</v>
      </c>
    </row>
    <row r="359" spans="1:13" x14ac:dyDescent="0.35">
      <c r="A359" s="1" t="s">
        <v>28</v>
      </c>
      <c r="B359" s="1">
        <v>246</v>
      </c>
      <c r="C359" s="1" t="s">
        <v>44</v>
      </c>
      <c r="D359" s="43">
        <v>71</v>
      </c>
      <c r="F359">
        <v>358</v>
      </c>
      <c r="G359">
        <v>0.14624304327496501</v>
      </c>
      <c r="H359">
        <v>0.14765216090193101</v>
      </c>
      <c r="I359">
        <v>4.5730156543067203E-2</v>
      </c>
      <c r="J359">
        <v>4.5798884281062997E-2</v>
      </c>
      <c r="K359">
        <v>0.27437184100013701</v>
      </c>
      <c r="L359">
        <v>6.3232770158403895E-2</v>
      </c>
      <c r="M359">
        <v>0.23474429279488601</v>
      </c>
    </row>
    <row r="360" spans="1:13" x14ac:dyDescent="0.35">
      <c r="A360" s="1" t="s">
        <v>28</v>
      </c>
      <c r="B360" s="1">
        <v>247</v>
      </c>
      <c r="C360" s="1" t="s">
        <v>44</v>
      </c>
      <c r="D360" s="43">
        <v>72</v>
      </c>
      <c r="F360">
        <v>359</v>
      </c>
      <c r="G360">
        <v>0.142491877309849</v>
      </c>
      <c r="H360">
        <v>0.14483247044735201</v>
      </c>
      <c r="I360">
        <v>4.5819596360099801E-2</v>
      </c>
      <c r="J360">
        <v>4.6378440378514102E-2</v>
      </c>
      <c r="K360">
        <v>0.27916457927687399</v>
      </c>
      <c r="L360">
        <v>6.68507605046961E-2</v>
      </c>
      <c r="M360">
        <v>0.23471496892957899</v>
      </c>
    </row>
    <row r="361" spans="1:13" x14ac:dyDescent="0.35">
      <c r="A361" s="1" t="s">
        <v>28</v>
      </c>
      <c r="B361" s="1">
        <v>248</v>
      </c>
      <c r="C361" s="1" t="s">
        <v>44</v>
      </c>
      <c r="D361" s="43">
        <v>73</v>
      </c>
      <c r="F361">
        <v>360</v>
      </c>
      <c r="G361">
        <v>0.14308123257782601</v>
      </c>
      <c r="H361">
        <v>0.146007060303219</v>
      </c>
      <c r="I361">
        <v>4.55569982421902E-2</v>
      </c>
      <c r="J361">
        <v>4.4790223898873001E-2</v>
      </c>
      <c r="K361">
        <v>0.27468861831180202</v>
      </c>
      <c r="L361">
        <v>6.5644826486918398E-2</v>
      </c>
      <c r="M361">
        <v>0.235255364736391</v>
      </c>
    </row>
    <row r="362" spans="1:13" x14ac:dyDescent="0.35">
      <c r="A362" s="1" t="s">
        <v>28</v>
      </c>
      <c r="B362" s="1">
        <v>249</v>
      </c>
      <c r="C362" s="1" t="s">
        <v>44</v>
      </c>
      <c r="D362" s="43">
        <v>74</v>
      </c>
      <c r="F362">
        <v>361</v>
      </c>
      <c r="G362">
        <v>0.14794193019364699</v>
      </c>
      <c r="H362">
        <v>0.148706823544804</v>
      </c>
      <c r="I362">
        <v>4.6459564972124001E-2</v>
      </c>
      <c r="J362">
        <v>4.7111554815600303E-2</v>
      </c>
      <c r="K362">
        <v>0.293821063393718</v>
      </c>
      <c r="L362">
        <v>6.5817753888240904E-2</v>
      </c>
      <c r="M362">
        <v>0.23264294265741101</v>
      </c>
    </row>
    <row r="363" spans="1:13" x14ac:dyDescent="0.35">
      <c r="A363" s="1" t="s">
        <v>28</v>
      </c>
      <c r="B363" s="1">
        <v>250</v>
      </c>
      <c r="C363" s="1" t="s">
        <v>44</v>
      </c>
      <c r="D363" s="43">
        <v>75</v>
      </c>
      <c r="F363">
        <v>362</v>
      </c>
      <c r="G363">
        <v>0.151881014493325</v>
      </c>
      <c r="H363">
        <v>0.152114867599944</v>
      </c>
      <c r="I363">
        <v>4.98309694535682E-2</v>
      </c>
      <c r="J363">
        <v>4.3678529185726803E-2</v>
      </c>
      <c r="K363">
        <v>0.27934576820519003</v>
      </c>
      <c r="L363">
        <v>6.2747710748911806E-2</v>
      </c>
      <c r="M363">
        <v>0.245635268478504</v>
      </c>
    </row>
    <row r="364" spans="1:13" x14ac:dyDescent="0.35">
      <c r="A364" s="1" t="s">
        <v>28</v>
      </c>
      <c r="B364" s="1">
        <v>251</v>
      </c>
      <c r="C364" s="1" t="s">
        <v>44</v>
      </c>
      <c r="D364" s="43">
        <v>76</v>
      </c>
      <c r="F364">
        <v>363</v>
      </c>
      <c r="G364">
        <v>0.150725336203437</v>
      </c>
      <c r="H364">
        <v>0.15176763792961501</v>
      </c>
      <c r="I364">
        <v>4.9023324822404998E-2</v>
      </c>
      <c r="J364">
        <v>4.6562760061676103E-2</v>
      </c>
      <c r="K364">
        <v>0.28860758182087898</v>
      </c>
      <c r="L364">
        <v>6.4963238579440793E-2</v>
      </c>
      <c r="M364">
        <v>0.247689209833482</v>
      </c>
    </row>
    <row r="365" spans="1:13" x14ac:dyDescent="0.35">
      <c r="A365" s="1" t="s">
        <v>28</v>
      </c>
      <c r="B365" s="1">
        <v>252</v>
      </c>
      <c r="C365" s="1" t="s">
        <v>44</v>
      </c>
      <c r="D365" s="43">
        <v>77</v>
      </c>
      <c r="F365">
        <v>364</v>
      </c>
      <c r="G365">
        <v>0.149911764452309</v>
      </c>
      <c r="H365">
        <v>0.151750321859699</v>
      </c>
      <c r="I365">
        <v>4.9010163122733701E-2</v>
      </c>
      <c r="J365">
        <v>3.8847831932796797E-2</v>
      </c>
      <c r="K365">
        <v>0.279955576860757</v>
      </c>
      <c r="L365">
        <v>6.3949795333997403E-2</v>
      </c>
      <c r="M365">
        <v>0.24699413487576799</v>
      </c>
    </row>
    <row r="366" spans="1:13" x14ac:dyDescent="0.35">
      <c r="A366" s="1" t="s">
        <v>28</v>
      </c>
      <c r="B366" s="1">
        <v>253</v>
      </c>
      <c r="C366" s="1" t="s">
        <v>44</v>
      </c>
      <c r="D366" s="43">
        <v>78</v>
      </c>
      <c r="F366">
        <v>365</v>
      </c>
      <c r="G366">
        <v>0.15245410854392599</v>
      </c>
      <c r="H366">
        <v>0.15313541688782301</v>
      </c>
      <c r="I366">
        <v>5.1088565430326298E-2</v>
      </c>
      <c r="J366">
        <v>3.99692886883617E-2</v>
      </c>
      <c r="K366">
        <v>0.29010973024185299</v>
      </c>
      <c r="L366">
        <v>6.0990558288015001E-2</v>
      </c>
      <c r="M366">
        <v>0.24986358647791199</v>
      </c>
    </row>
    <row r="367" spans="1:13" x14ac:dyDescent="0.35">
      <c r="A367" s="1" t="s">
        <v>28</v>
      </c>
      <c r="B367" s="1">
        <v>254</v>
      </c>
      <c r="C367" s="1" t="s">
        <v>44</v>
      </c>
      <c r="D367" s="43">
        <v>79</v>
      </c>
      <c r="F367">
        <v>366</v>
      </c>
      <c r="G367">
        <v>0.15239155686029701</v>
      </c>
      <c r="H367">
        <v>0.152862471567316</v>
      </c>
      <c r="I367">
        <v>5.02549309745585E-2</v>
      </c>
      <c r="J367">
        <v>4.6850662978489999E-2</v>
      </c>
      <c r="K367">
        <v>0.27787618220868199</v>
      </c>
      <c r="L367">
        <v>6.2763134183912203E-2</v>
      </c>
      <c r="M367">
        <v>0.25014387649666298</v>
      </c>
    </row>
    <row r="368" spans="1:13" x14ac:dyDescent="0.35">
      <c r="A368" s="1" t="s">
        <v>28</v>
      </c>
      <c r="B368" s="1">
        <v>255</v>
      </c>
      <c r="C368" s="1" t="s">
        <v>44</v>
      </c>
      <c r="D368" s="43">
        <v>80</v>
      </c>
      <c r="F368">
        <v>367</v>
      </c>
      <c r="G368">
        <v>4.9566983514190303E-2</v>
      </c>
      <c r="H368">
        <v>5.6772957962006501E-2</v>
      </c>
      <c r="I368">
        <v>4.2525762168628897E-2</v>
      </c>
      <c r="J368">
        <v>-2.6361858739557899E-2</v>
      </c>
      <c r="K368">
        <v>0.20019551639458699</v>
      </c>
      <c r="L368">
        <v>-6.2638972975672599E-3</v>
      </c>
      <c r="M368">
        <v>0.15920196432632</v>
      </c>
    </row>
    <row r="369" spans="1:13" x14ac:dyDescent="0.35">
      <c r="A369" s="1" t="s">
        <v>28</v>
      </c>
      <c r="B369" s="1">
        <v>256</v>
      </c>
      <c r="C369" s="1" t="s">
        <v>44</v>
      </c>
      <c r="D369" s="43">
        <v>81</v>
      </c>
      <c r="F369">
        <v>368</v>
      </c>
      <c r="G369">
        <v>4.7329583282190203E-2</v>
      </c>
      <c r="H369">
        <v>5.55578756711292E-2</v>
      </c>
      <c r="I369">
        <v>4.4601851550565001E-2</v>
      </c>
      <c r="J369">
        <v>-2.8007139777304998E-2</v>
      </c>
      <c r="K369">
        <v>0.19989290693683801</v>
      </c>
      <c r="L369">
        <v>-8.1721450633726097E-3</v>
      </c>
      <c r="M369">
        <v>0.15784885307684399</v>
      </c>
    </row>
    <row r="370" spans="1:13" x14ac:dyDescent="0.35">
      <c r="A370" s="1" t="s">
        <v>28</v>
      </c>
      <c r="B370" s="1">
        <v>257</v>
      </c>
      <c r="C370" s="1" t="s">
        <v>44</v>
      </c>
      <c r="D370" s="43">
        <v>82</v>
      </c>
      <c r="F370">
        <v>369</v>
      </c>
      <c r="G370">
        <v>4.7696097053340901E-2</v>
      </c>
      <c r="H370">
        <v>5.55065115130653E-2</v>
      </c>
      <c r="I370">
        <v>4.3383176568160702E-2</v>
      </c>
      <c r="J370">
        <v>-3.8822156088378801E-2</v>
      </c>
      <c r="K370">
        <v>0.18673984632877699</v>
      </c>
      <c r="L370">
        <v>-9.7141984129497094E-3</v>
      </c>
      <c r="M370">
        <v>0.148999089210298</v>
      </c>
    </row>
    <row r="371" spans="1:13" x14ac:dyDescent="0.35">
      <c r="A371" s="1" t="s">
        <v>28</v>
      </c>
      <c r="B371" s="1">
        <v>258</v>
      </c>
      <c r="C371" s="1" t="s">
        <v>44</v>
      </c>
      <c r="D371" s="43">
        <v>83</v>
      </c>
      <c r="F371">
        <v>370</v>
      </c>
      <c r="G371">
        <v>4.4145927047787102E-2</v>
      </c>
      <c r="H371">
        <v>5.2019555195340801E-2</v>
      </c>
      <c r="I371">
        <v>4.13470102846277E-2</v>
      </c>
      <c r="J371">
        <v>-4.6291947266205898E-2</v>
      </c>
      <c r="K371">
        <v>0.18513763869626901</v>
      </c>
      <c r="L371">
        <v>-8.4759380840167004E-3</v>
      </c>
      <c r="M371">
        <v>0.14881702261637</v>
      </c>
    </row>
    <row r="372" spans="1:13" x14ac:dyDescent="0.35">
      <c r="A372" s="1" t="s">
        <v>28</v>
      </c>
      <c r="B372" s="1">
        <v>259</v>
      </c>
      <c r="C372" s="1" t="s">
        <v>44</v>
      </c>
      <c r="D372" s="43">
        <v>84</v>
      </c>
      <c r="F372">
        <v>371</v>
      </c>
      <c r="G372">
        <v>4.5788428553010699E-2</v>
      </c>
      <c r="H372">
        <v>5.3986005679396702E-2</v>
      </c>
      <c r="I372">
        <v>4.1571738632095602E-2</v>
      </c>
      <c r="J372">
        <v>-2.7468434121881002E-2</v>
      </c>
      <c r="K372">
        <v>0.199699057066863</v>
      </c>
      <c r="L372">
        <v>-8.2438110766357708E-3</v>
      </c>
      <c r="M372">
        <v>0.14421467736914201</v>
      </c>
    </row>
    <row r="373" spans="1:13" x14ac:dyDescent="0.35">
      <c r="A373" s="1" t="s">
        <v>28</v>
      </c>
      <c r="B373" s="1">
        <v>260</v>
      </c>
      <c r="C373" s="1" t="s">
        <v>44</v>
      </c>
      <c r="D373" s="43">
        <v>85</v>
      </c>
      <c r="F373">
        <v>372</v>
      </c>
      <c r="G373">
        <v>4.4271609013416001E-2</v>
      </c>
      <c r="H373">
        <v>5.21004793623593E-2</v>
      </c>
      <c r="I373">
        <v>4.2637048472304498E-2</v>
      </c>
      <c r="J373">
        <v>-3.9795336486926798E-2</v>
      </c>
      <c r="K373">
        <v>0.19237601303288501</v>
      </c>
      <c r="L373">
        <v>-1.1853911229095199E-2</v>
      </c>
      <c r="M373">
        <v>0.14792436240576701</v>
      </c>
    </row>
    <row r="374" spans="1:13" x14ac:dyDescent="0.35">
      <c r="A374" s="1" t="s">
        <v>28</v>
      </c>
      <c r="B374" s="1">
        <v>261</v>
      </c>
      <c r="C374" s="1" t="s">
        <v>44</v>
      </c>
      <c r="D374" s="43">
        <v>86</v>
      </c>
      <c r="F374">
        <v>373</v>
      </c>
      <c r="G374">
        <v>4.5320295818428502E-2</v>
      </c>
      <c r="H374">
        <v>5.4407898872718498E-2</v>
      </c>
      <c r="I374">
        <v>4.4222987598054098E-2</v>
      </c>
      <c r="J374">
        <v>-3.1858526605502001E-2</v>
      </c>
      <c r="K374">
        <v>0.21847016993872301</v>
      </c>
      <c r="L374">
        <v>-9.3440971743561901E-3</v>
      </c>
      <c r="M374">
        <v>0.15661737094360001</v>
      </c>
    </row>
    <row r="375" spans="1:13" x14ac:dyDescent="0.35">
      <c r="A375" s="1" t="s">
        <v>28</v>
      </c>
      <c r="B375" s="1">
        <v>262</v>
      </c>
      <c r="C375" s="1" t="s">
        <v>44</v>
      </c>
      <c r="D375" s="43">
        <v>87</v>
      </c>
      <c r="F375">
        <v>374</v>
      </c>
      <c r="G375">
        <v>4.7787302672649003E-2</v>
      </c>
      <c r="H375">
        <v>5.50035505568972E-2</v>
      </c>
      <c r="I375">
        <v>4.29749294182558E-2</v>
      </c>
      <c r="J375">
        <v>-4.2869271599901497E-2</v>
      </c>
      <c r="K375">
        <v>0.19934226306441399</v>
      </c>
      <c r="L375">
        <v>-9.7078292825659804E-3</v>
      </c>
      <c r="M375">
        <v>0.14969991577581199</v>
      </c>
    </row>
    <row r="376" spans="1:13" x14ac:dyDescent="0.35">
      <c r="A376" s="1" t="s">
        <v>28</v>
      </c>
      <c r="B376" s="1">
        <v>263</v>
      </c>
      <c r="C376" s="1" t="s">
        <v>44</v>
      </c>
      <c r="D376" s="43">
        <v>88</v>
      </c>
      <c r="F376">
        <v>375</v>
      </c>
      <c r="G376">
        <v>4.1539702998871997E-2</v>
      </c>
      <c r="H376">
        <v>5.1783966325498199E-2</v>
      </c>
      <c r="I376">
        <v>4.2058801129375101E-2</v>
      </c>
      <c r="J376">
        <v>-3.7080003596982498E-2</v>
      </c>
      <c r="K376">
        <v>0.192120310231326</v>
      </c>
      <c r="L376">
        <v>-6.6971537972127602E-3</v>
      </c>
      <c r="M376">
        <v>0.15236386723157</v>
      </c>
    </row>
    <row r="377" spans="1:13" x14ac:dyDescent="0.35">
      <c r="A377" s="1" t="s">
        <v>28</v>
      </c>
      <c r="B377" s="1">
        <v>264</v>
      </c>
      <c r="C377" s="1" t="s">
        <v>44</v>
      </c>
      <c r="D377" s="43">
        <v>89</v>
      </c>
      <c r="F377">
        <v>376</v>
      </c>
      <c r="G377">
        <v>4.6415552594713701E-2</v>
      </c>
      <c r="H377">
        <v>5.3938219189387099E-2</v>
      </c>
      <c r="I377">
        <v>4.2585074480704803E-2</v>
      </c>
      <c r="J377">
        <v>-5.0385624624070598E-2</v>
      </c>
      <c r="K377">
        <v>0.192751760402573</v>
      </c>
      <c r="L377">
        <v>-6.5770240838727602E-3</v>
      </c>
      <c r="M377">
        <v>0.15757452455272</v>
      </c>
    </row>
    <row r="378" spans="1:13" x14ac:dyDescent="0.35">
      <c r="A378" s="1" t="s">
        <v>28</v>
      </c>
      <c r="B378" s="1">
        <v>265</v>
      </c>
      <c r="C378" s="1" t="s">
        <v>44</v>
      </c>
      <c r="D378" s="43">
        <v>90</v>
      </c>
      <c r="F378">
        <v>377</v>
      </c>
      <c r="G378" s="115">
        <v>4.2478178453439302E-13</v>
      </c>
      <c r="H378" s="115">
        <v>1.1959464556209701E-12</v>
      </c>
      <c r="I378" s="115">
        <v>2.2452300025091901E-11</v>
      </c>
      <c r="J378" s="115">
        <v>-7.3366869074333406E-11</v>
      </c>
      <c r="K378" s="115">
        <v>8.1409168063967897E-11</v>
      </c>
      <c r="L378" s="115">
        <v>-4.4792373968973E-11</v>
      </c>
      <c r="M378" s="115">
        <v>4.7936238746074802E-11</v>
      </c>
    </row>
    <row r="379" spans="1:13" x14ac:dyDescent="0.35">
      <c r="A379" s="1" t="s">
        <v>28</v>
      </c>
      <c r="B379" s="1">
        <v>266</v>
      </c>
      <c r="C379" s="1" t="s">
        <v>44</v>
      </c>
      <c r="D379" s="43">
        <v>91</v>
      </c>
      <c r="F379">
        <v>378</v>
      </c>
      <c r="G379" s="115">
        <v>1.44126336499236E-13</v>
      </c>
      <c r="H379" s="115">
        <v>1.78606999189384E-13</v>
      </c>
      <c r="I379" s="115">
        <v>2.2246684128596002E-11</v>
      </c>
      <c r="J379" s="115">
        <v>-6.6568344883613598E-11</v>
      </c>
      <c r="K379" s="115">
        <v>8.0414357867768102E-11</v>
      </c>
      <c r="L379" s="115">
        <v>-4.5723823240454698E-11</v>
      </c>
      <c r="M379" s="115">
        <v>4.7707263829056199E-11</v>
      </c>
    </row>
    <row r="380" spans="1:13" x14ac:dyDescent="0.35">
      <c r="A380" s="1" t="s">
        <v>28</v>
      </c>
      <c r="B380" s="1">
        <v>267</v>
      </c>
      <c r="C380" s="1" t="s">
        <v>44</v>
      </c>
      <c r="D380" s="43">
        <v>92</v>
      </c>
      <c r="F380">
        <v>379</v>
      </c>
      <c r="G380" s="115">
        <v>-1.3625404830098901E-13</v>
      </c>
      <c r="H380" s="115">
        <v>-3.2771115658886999E-13</v>
      </c>
      <c r="I380" s="115">
        <v>2.27428243733168E-11</v>
      </c>
      <c r="J380" s="115">
        <v>-7.8706925460994406E-11</v>
      </c>
      <c r="K380" s="115">
        <v>7.6258089826424497E-11</v>
      </c>
      <c r="L380" s="115">
        <v>-4.7258867763189202E-11</v>
      </c>
      <c r="M380" s="115">
        <v>4.8774457618629501E-11</v>
      </c>
    </row>
    <row r="381" spans="1:13" x14ac:dyDescent="0.35">
      <c r="A381" s="1" t="s">
        <v>28</v>
      </c>
      <c r="B381" s="1">
        <v>268</v>
      </c>
      <c r="C381" s="1" t="s">
        <v>44</v>
      </c>
      <c r="D381" s="43">
        <v>93</v>
      </c>
      <c r="F381">
        <v>380</v>
      </c>
      <c r="G381" s="115">
        <v>-1.0922205744433099E-13</v>
      </c>
      <c r="H381" s="115">
        <v>-5.6038894427162401E-13</v>
      </c>
      <c r="I381" s="115">
        <v>2.2746917785054E-11</v>
      </c>
      <c r="J381" s="115">
        <v>-7.9953122509866994E-11</v>
      </c>
      <c r="K381" s="115">
        <v>8.7240626573515894E-11</v>
      </c>
      <c r="L381" s="115">
        <v>-4.9083645475435703E-11</v>
      </c>
      <c r="M381" s="115">
        <v>4.5281405751150999E-11</v>
      </c>
    </row>
    <row r="382" spans="1:13" x14ac:dyDescent="0.35">
      <c r="A382" s="1" t="s">
        <v>28</v>
      </c>
      <c r="B382" s="1">
        <v>269</v>
      </c>
      <c r="C382" s="1" t="s">
        <v>44</v>
      </c>
      <c r="D382" s="43">
        <v>94</v>
      </c>
      <c r="F382">
        <v>381</v>
      </c>
      <c r="G382" s="115">
        <v>6.3902882334998196E-13</v>
      </c>
      <c r="H382" s="115">
        <v>3.97935116176409E-13</v>
      </c>
      <c r="I382" s="115">
        <v>2.3250574428726799E-11</v>
      </c>
      <c r="J382" s="115">
        <v>-8.1759555870549801E-11</v>
      </c>
      <c r="K382" s="115">
        <v>7.87947901623258E-11</v>
      </c>
      <c r="L382" s="115">
        <v>-4.70500515602853E-11</v>
      </c>
      <c r="M382" s="115">
        <v>5.4292923969716099E-11</v>
      </c>
    </row>
    <row r="383" spans="1:13" x14ac:dyDescent="0.35">
      <c r="A383" s="1" t="s">
        <v>28</v>
      </c>
      <c r="B383" s="1">
        <v>270</v>
      </c>
      <c r="C383" s="1" t="s">
        <v>44</v>
      </c>
      <c r="D383" s="43">
        <v>95</v>
      </c>
      <c r="F383">
        <v>382</v>
      </c>
      <c r="G383" s="115">
        <v>-1.2296810337223799E-13</v>
      </c>
      <c r="H383" s="115">
        <v>1.45657508665342E-13</v>
      </c>
      <c r="I383" s="115">
        <v>2.3812449509132499E-11</v>
      </c>
      <c r="J383" s="115">
        <v>-7.9057263120204503E-11</v>
      </c>
      <c r="K383" s="115">
        <v>7.5851698298670504E-11</v>
      </c>
      <c r="L383" s="115">
        <v>-4.8163063293214999E-11</v>
      </c>
      <c r="M383" s="115">
        <v>5.2077350014497598E-11</v>
      </c>
    </row>
    <row r="384" spans="1:13" x14ac:dyDescent="0.35">
      <c r="A384" s="1" t="s">
        <v>28</v>
      </c>
      <c r="B384" s="1">
        <v>271</v>
      </c>
      <c r="C384" s="1" t="s">
        <v>44</v>
      </c>
      <c r="D384" s="43">
        <v>96</v>
      </c>
      <c r="F384">
        <v>383</v>
      </c>
      <c r="G384" s="115">
        <v>-6.8793125275040703E-13</v>
      </c>
      <c r="H384" s="115">
        <v>-5.0131599438719003E-13</v>
      </c>
      <c r="I384" s="115">
        <v>2.29132014470214E-11</v>
      </c>
      <c r="J384" s="115">
        <v>-9.2052086044236505E-11</v>
      </c>
      <c r="K384" s="115">
        <v>7.6433122697160002E-11</v>
      </c>
      <c r="L384" s="115">
        <v>-4.9106498266555502E-11</v>
      </c>
      <c r="M384" s="115">
        <v>4.9448858541793299E-11</v>
      </c>
    </row>
    <row r="385" spans="1:13" x14ac:dyDescent="0.35">
      <c r="A385" s="1" t="s">
        <v>28</v>
      </c>
      <c r="B385" s="1">
        <v>272</v>
      </c>
      <c r="C385" s="1" t="s">
        <v>44</v>
      </c>
      <c r="D385" s="43">
        <v>97</v>
      </c>
      <c r="F385">
        <v>384</v>
      </c>
      <c r="G385" s="115">
        <v>-7.0211849449329598E-13</v>
      </c>
      <c r="H385" s="115">
        <v>-1.0741324711794501E-12</v>
      </c>
      <c r="I385" s="115">
        <v>2.29413495134854E-11</v>
      </c>
      <c r="J385" s="115">
        <v>-7.5762623430971401E-11</v>
      </c>
      <c r="K385" s="115">
        <v>7.27475252328875E-11</v>
      </c>
      <c r="L385" s="115">
        <v>-4.7963671258427503E-11</v>
      </c>
      <c r="M385" s="115">
        <v>4.7005072022570301E-11</v>
      </c>
    </row>
    <row r="386" spans="1:13" x14ac:dyDescent="0.35">
      <c r="A386" s="1" t="s">
        <v>28</v>
      </c>
      <c r="B386" s="1">
        <v>273</v>
      </c>
      <c r="C386" s="1" t="s">
        <v>44</v>
      </c>
      <c r="D386" s="43">
        <v>98</v>
      </c>
      <c r="F386">
        <v>385</v>
      </c>
      <c r="G386" s="115">
        <v>-1.1472279783117799E-12</v>
      </c>
      <c r="H386" s="115">
        <v>-5.7913368014501401E-13</v>
      </c>
      <c r="I386" s="115">
        <v>2.20848039542705E-11</v>
      </c>
      <c r="J386" s="115">
        <v>-7.5980964242644495E-11</v>
      </c>
      <c r="K386" s="115">
        <v>8.3766859440628994E-11</v>
      </c>
      <c r="L386" s="115">
        <v>-4.3311378976768702E-11</v>
      </c>
      <c r="M386" s="115">
        <v>4.6485345618819697E-11</v>
      </c>
    </row>
    <row r="387" spans="1:13" x14ac:dyDescent="0.35">
      <c r="A387" s="1" t="s">
        <v>28</v>
      </c>
      <c r="B387" s="1">
        <v>274</v>
      </c>
      <c r="C387" s="1" t="s">
        <v>44</v>
      </c>
      <c r="D387" s="43">
        <v>99</v>
      </c>
      <c r="F387">
        <v>386</v>
      </c>
      <c r="G387" s="115">
        <v>-1.91674181636999E-13</v>
      </c>
      <c r="H387" s="115">
        <v>-5.6130612451092597E-13</v>
      </c>
      <c r="I387" s="115">
        <v>2.23660099956929E-11</v>
      </c>
      <c r="J387" s="115">
        <v>-7.6731900631556897E-11</v>
      </c>
      <c r="K387" s="115">
        <v>8.2563812657317304E-11</v>
      </c>
      <c r="L387" s="115">
        <v>-4.8398900694967599E-11</v>
      </c>
      <c r="M387" s="115">
        <v>4.4039439795072999E-11</v>
      </c>
    </row>
    <row r="388" spans="1:13" x14ac:dyDescent="0.35">
      <c r="A388" s="1" t="s">
        <v>28</v>
      </c>
      <c r="B388" s="1">
        <v>275</v>
      </c>
      <c r="C388" s="1" t="s">
        <v>44</v>
      </c>
      <c r="D388" s="43">
        <v>100</v>
      </c>
      <c r="F388">
        <v>387</v>
      </c>
      <c r="G388" s="115">
        <v>-2.5769153088018298E-13</v>
      </c>
      <c r="H388" s="115">
        <v>-3.6270492567826198E-13</v>
      </c>
      <c r="I388" s="115">
        <v>2.42246335185535E-11</v>
      </c>
      <c r="J388" s="115">
        <v>-9.2318785229312406E-11</v>
      </c>
      <c r="K388" s="115">
        <v>8.5957784737363797E-11</v>
      </c>
      <c r="L388" s="115">
        <v>-5.1079078507723599E-11</v>
      </c>
      <c r="M388" s="115">
        <v>5.2797452326961701E-11</v>
      </c>
    </row>
    <row r="389" spans="1:13" x14ac:dyDescent="0.35">
      <c r="A389" s="1" t="s">
        <v>28</v>
      </c>
      <c r="B389" s="1">
        <v>276</v>
      </c>
      <c r="C389" s="1" t="s">
        <v>44</v>
      </c>
      <c r="D389" s="43">
        <v>101</v>
      </c>
      <c r="F389">
        <v>388</v>
      </c>
      <c r="G389" s="115">
        <v>1.8012361782215901E-13</v>
      </c>
      <c r="H389" s="115">
        <v>-4.1677688502471199E-13</v>
      </c>
      <c r="I389" s="115">
        <v>2.2696924598174201E-11</v>
      </c>
      <c r="J389" s="115">
        <v>-7.4939136729677002E-11</v>
      </c>
      <c r="K389" s="115">
        <v>6.75749441006079E-11</v>
      </c>
      <c r="L389" s="115">
        <v>-5.1044557291206898E-11</v>
      </c>
      <c r="M389" s="115">
        <v>4.73389222377193E-11</v>
      </c>
    </row>
    <row r="390" spans="1:13" x14ac:dyDescent="0.35">
      <c r="A390" s="1" t="s">
        <v>28</v>
      </c>
      <c r="B390" s="1">
        <v>277</v>
      </c>
      <c r="C390" s="1" t="s">
        <v>44</v>
      </c>
      <c r="D390" s="43">
        <v>102</v>
      </c>
      <c r="F390">
        <v>389</v>
      </c>
      <c r="G390" s="115">
        <v>-9.43847747127981E-14</v>
      </c>
      <c r="H390" s="115">
        <v>1.1626588236248499E-12</v>
      </c>
      <c r="I390" s="115">
        <v>2.2978152021887901E-11</v>
      </c>
      <c r="J390" s="115">
        <v>-7.1957760047503098E-11</v>
      </c>
      <c r="K390" s="115">
        <v>7.8659232553923797E-11</v>
      </c>
      <c r="L390" s="115">
        <v>-4.6604602998777499E-11</v>
      </c>
      <c r="M390" s="115">
        <v>4.6412744337339297E-11</v>
      </c>
    </row>
    <row r="391" spans="1:13" x14ac:dyDescent="0.35">
      <c r="A391" s="1" t="s">
        <v>28</v>
      </c>
      <c r="B391" s="1">
        <v>278</v>
      </c>
      <c r="C391" s="1" t="s">
        <v>44</v>
      </c>
      <c r="D391" s="43">
        <v>103</v>
      </c>
      <c r="F391">
        <v>390</v>
      </c>
      <c r="G391" s="115">
        <v>-5.82842946488447E-13</v>
      </c>
      <c r="H391" s="115">
        <v>-4.39813306415661E-13</v>
      </c>
      <c r="I391" s="115">
        <v>2.2942583672527399E-11</v>
      </c>
      <c r="J391" s="115">
        <v>-7.2392500936973397E-11</v>
      </c>
      <c r="K391" s="115">
        <v>7.7614379969115401E-11</v>
      </c>
      <c r="L391" s="115">
        <v>-5.0509139029657801E-11</v>
      </c>
      <c r="M391" s="115">
        <v>5.15865873203649E-11</v>
      </c>
    </row>
    <row r="392" spans="1:13" x14ac:dyDescent="0.35">
      <c r="A392" s="1" t="s">
        <v>28</v>
      </c>
      <c r="B392" s="1">
        <v>279</v>
      </c>
      <c r="C392" s="1" t="s">
        <v>44</v>
      </c>
      <c r="D392" s="43">
        <v>104</v>
      </c>
      <c r="F392">
        <v>391</v>
      </c>
      <c r="G392" s="115">
        <v>9.02531926728468E-13</v>
      </c>
      <c r="H392" s="115">
        <v>-3.02217120381229E-14</v>
      </c>
      <c r="I392" s="115">
        <v>2.2381856423422301E-11</v>
      </c>
      <c r="J392" s="115">
        <v>-8.7287555866112198E-11</v>
      </c>
      <c r="K392" s="115">
        <v>7.5188183542965198E-11</v>
      </c>
      <c r="L392" s="115">
        <v>-5.03429527403896E-11</v>
      </c>
      <c r="M392" s="115">
        <v>4.4588825419738299E-11</v>
      </c>
    </row>
    <row r="393" spans="1:13" x14ac:dyDescent="0.35">
      <c r="A393" s="1" t="s">
        <v>28</v>
      </c>
      <c r="B393" s="1">
        <v>280</v>
      </c>
      <c r="C393" s="1" t="s">
        <v>44</v>
      </c>
      <c r="D393" s="43">
        <v>105</v>
      </c>
      <c r="F393">
        <v>392</v>
      </c>
      <c r="G393" s="115">
        <v>-7.2668114552310299E-13</v>
      </c>
      <c r="H393" s="115">
        <v>-1.16579060799509E-13</v>
      </c>
      <c r="I393" s="115">
        <v>2.23538847683142E-11</v>
      </c>
      <c r="J393" s="115">
        <v>-6.9194949887500396E-11</v>
      </c>
      <c r="K393" s="115">
        <v>7.5901959066395995E-11</v>
      </c>
      <c r="L393" s="115">
        <v>-4.5415162185580299E-11</v>
      </c>
      <c r="M393" s="115">
        <v>4.8748180836778902E-11</v>
      </c>
    </row>
    <row r="394" spans="1:13" x14ac:dyDescent="0.35">
      <c r="A394" s="1" t="s">
        <v>28</v>
      </c>
      <c r="B394" s="1">
        <v>281</v>
      </c>
      <c r="C394" s="1" t="s">
        <v>44</v>
      </c>
      <c r="D394" s="43">
        <v>106</v>
      </c>
      <c r="F394">
        <v>393</v>
      </c>
      <c r="G394" s="115">
        <v>-2.8294312540817202E-13</v>
      </c>
      <c r="H394" s="115">
        <v>9.0740124935829805E-13</v>
      </c>
      <c r="I394" s="115">
        <v>2.3163042852141901E-11</v>
      </c>
      <c r="J394" s="115">
        <v>-6.75611847529043E-11</v>
      </c>
      <c r="K394" s="115">
        <v>7.7229360162046601E-11</v>
      </c>
      <c r="L394" s="115">
        <v>-4.6928799543133703E-11</v>
      </c>
      <c r="M394" s="115">
        <v>5.1614828192891803E-11</v>
      </c>
    </row>
    <row r="395" spans="1:13" x14ac:dyDescent="0.35">
      <c r="A395" s="1" t="s">
        <v>28</v>
      </c>
      <c r="B395" s="1">
        <v>282</v>
      </c>
      <c r="C395" s="1" t="s">
        <v>44</v>
      </c>
      <c r="D395" s="43">
        <v>107</v>
      </c>
      <c r="F395">
        <v>394</v>
      </c>
      <c r="G395" s="115">
        <v>-6.0391787738544702E-13</v>
      </c>
      <c r="H395" s="115">
        <v>-1.5474177635634999E-13</v>
      </c>
      <c r="I395" s="115">
        <v>2.3140201304301401E-11</v>
      </c>
      <c r="J395" s="115">
        <v>-6.8321186741602797E-11</v>
      </c>
      <c r="K395" s="115">
        <v>8.0792054586440497E-11</v>
      </c>
      <c r="L395" s="115">
        <v>-5.0110718769526999E-11</v>
      </c>
      <c r="M395" s="115">
        <v>5.0309146134278397E-11</v>
      </c>
    </row>
    <row r="396" spans="1:13" x14ac:dyDescent="0.35">
      <c r="A396" s="1" t="s">
        <v>28</v>
      </c>
      <c r="B396" s="1">
        <v>283</v>
      </c>
      <c r="C396" s="1" t="s">
        <v>44</v>
      </c>
      <c r="D396" s="43">
        <v>108</v>
      </c>
      <c r="F396">
        <v>395</v>
      </c>
      <c r="G396" s="115">
        <v>-8.97664404771476E-13</v>
      </c>
      <c r="H396" s="115">
        <v>-1.14276521379446E-12</v>
      </c>
      <c r="I396" s="115">
        <v>2.2672790714448102E-11</v>
      </c>
      <c r="J396" s="115">
        <v>-6.5997729975656397E-11</v>
      </c>
      <c r="K396" s="115">
        <v>7.3324202629993299E-11</v>
      </c>
      <c r="L396" s="115">
        <v>-4.9825171481343302E-11</v>
      </c>
      <c r="M396" s="115">
        <v>4.8361532953535101E-11</v>
      </c>
    </row>
    <row r="397" spans="1:13" x14ac:dyDescent="0.35">
      <c r="A397" s="1" t="s">
        <v>28</v>
      </c>
      <c r="B397" s="1">
        <v>284</v>
      </c>
      <c r="C397" s="1" t="s">
        <v>44</v>
      </c>
      <c r="D397" s="43">
        <v>109</v>
      </c>
      <c r="F397">
        <v>396</v>
      </c>
      <c r="G397" s="115">
        <v>7.69892306803113E-13</v>
      </c>
      <c r="H397" s="115">
        <v>1.04673958525128E-12</v>
      </c>
      <c r="I397" s="115">
        <v>2.1525994499619801E-11</v>
      </c>
      <c r="J397" s="115">
        <v>-7.7279339238653798E-11</v>
      </c>
      <c r="K397" s="115">
        <v>6.4279358428116103E-11</v>
      </c>
      <c r="L397" s="115">
        <v>-4.7239869906308799E-11</v>
      </c>
      <c r="M397" s="115">
        <v>4.5119807931856797E-11</v>
      </c>
    </row>
    <row r="398" spans="1:13" x14ac:dyDescent="0.35">
      <c r="A398" s="1" t="s">
        <v>28</v>
      </c>
      <c r="B398" s="1">
        <v>285</v>
      </c>
      <c r="C398" s="1" t="s">
        <v>44</v>
      </c>
      <c r="D398" s="43">
        <v>110</v>
      </c>
      <c r="F398">
        <v>397</v>
      </c>
      <c r="G398" s="115">
        <v>4.4975721967546799E-13</v>
      </c>
      <c r="H398" s="115">
        <v>-7.0810779647402995E-17</v>
      </c>
      <c r="I398" s="115">
        <v>2.3645647933699799E-11</v>
      </c>
      <c r="J398" s="115">
        <v>-8.7683357105358997E-11</v>
      </c>
      <c r="K398" s="115">
        <v>8.5568807356675302E-11</v>
      </c>
      <c r="L398" s="115">
        <v>-5.0943875348772299E-11</v>
      </c>
      <c r="M398" s="115">
        <v>4.80515847296482E-11</v>
      </c>
    </row>
    <row r="399" spans="1:13" x14ac:dyDescent="0.35">
      <c r="A399" s="1" t="s">
        <v>28</v>
      </c>
      <c r="B399" s="1">
        <v>286</v>
      </c>
      <c r="C399" s="1" t="s">
        <v>44</v>
      </c>
      <c r="D399" s="43">
        <v>111</v>
      </c>
      <c r="F399">
        <v>398</v>
      </c>
      <c r="G399" s="115">
        <v>1.1896092633204E-12</v>
      </c>
      <c r="H399" s="115">
        <v>6.96922760229688E-13</v>
      </c>
      <c r="I399" s="115">
        <v>2.15635535509754E-11</v>
      </c>
      <c r="J399" s="115">
        <v>-7.7495012074767699E-11</v>
      </c>
      <c r="K399" s="115">
        <v>7.6902353741514397E-11</v>
      </c>
      <c r="L399" s="115">
        <v>-4.2737555222587902E-11</v>
      </c>
      <c r="M399" s="115">
        <v>4.4384611368071299E-11</v>
      </c>
    </row>
    <row r="400" spans="1:13" x14ac:dyDescent="0.35">
      <c r="A400" s="1" t="s">
        <v>28</v>
      </c>
      <c r="B400" s="1">
        <v>287</v>
      </c>
      <c r="C400" s="1" t="s">
        <v>44</v>
      </c>
      <c r="D400" s="43">
        <v>112</v>
      </c>
      <c r="F400">
        <v>399</v>
      </c>
      <c r="G400" s="115">
        <v>3.9185790847999203E-14</v>
      </c>
      <c r="H400" s="115">
        <v>-6.2276589210854701E-16</v>
      </c>
      <c r="I400" s="115">
        <v>2.22462321583173E-11</v>
      </c>
      <c r="J400" s="115">
        <v>-7.9226123206413796E-11</v>
      </c>
      <c r="K400" s="115">
        <v>6.5735701724418599E-11</v>
      </c>
      <c r="L400" s="115">
        <v>-4.7313868454757702E-11</v>
      </c>
      <c r="M400" s="115">
        <v>4.5729672648992698E-11</v>
      </c>
    </row>
    <row r="401" spans="1:13" x14ac:dyDescent="0.35">
      <c r="A401" s="1" t="s">
        <v>28</v>
      </c>
      <c r="B401" s="1">
        <v>288</v>
      </c>
      <c r="C401" s="1" t="s">
        <v>44</v>
      </c>
      <c r="D401" s="43">
        <v>113</v>
      </c>
      <c r="F401">
        <v>400</v>
      </c>
      <c r="G401" s="115">
        <v>-6.9315513880816995E-13</v>
      </c>
      <c r="H401" s="115">
        <v>-1.1996322132962599E-13</v>
      </c>
      <c r="I401" s="115">
        <v>2.31685871923527E-11</v>
      </c>
      <c r="J401" s="115">
        <v>-8.7001773568118804E-11</v>
      </c>
      <c r="K401" s="115">
        <v>7.4399682561777406E-11</v>
      </c>
      <c r="L401" s="115">
        <v>-4.52667461579534E-11</v>
      </c>
      <c r="M401" s="115">
        <v>5.1016926804991103E-11</v>
      </c>
    </row>
    <row r="402" spans="1:13" x14ac:dyDescent="0.35">
      <c r="A402" s="1" t="s">
        <v>28</v>
      </c>
      <c r="B402" s="1">
        <v>289</v>
      </c>
      <c r="C402" s="1" t="s">
        <v>44</v>
      </c>
      <c r="D402" s="43">
        <v>114</v>
      </c>
      <c r="F402">
        <v>401</v>
      </c>
      <c r="G402" s="115">
        <v>-1.3187165206164301E-13</v>
      </c>
      <c r="H402" s="115">
        <v>2.6762942173617501E-14</v>
      </c>
      <c r="I402" s="115">
        <v>2.3400776892629799E-11</v>
      </c>
      <c r="J402" s="115">
        <v>-7.6313701574569195E-11</v>
      </c>
      <c r="K402" s="115">
        <v>7.75812727907457E-11</v>
      </c>
      <c r="L402" s="115">
        <v>-4.6496744788194099E-11</v>
      </c>
      <c r="M402" s="115">
        <v>5.34367933558658E-11</v>
      </c>
    </row>
    <row r="403" spans="1:13" x14ac:dyDescent="0.35">
      <c r="A403" s="1" t="s">
        <v>28</v>
      </c>
      <c r="B403" s="1">
        <v>290</v>
      </c>
      <c r="C403" s="1" t="s">
        <v>44</v>
      </c>
      <c r="D403" s="43">
        <v>115</v>
      </c>
      <c r="F403">
        <v>402</v>
      </c>
      <c r="G403" s="115">
        <v>-6.1655511372983698E-13</v>
      </c>
      <c r="H403" s="115">
        <v>3.7683893418239402E-13</v>
      </c>
      <c r="I403" s="115">
        <v>2.24290412919343E-11</v>
      </c>
      <c r="J403" s="115">
        <v>-8.0855735717024201E-11</v>
      </c>
      <c r="K403" s="115">
        <v>8.58233747784733E-11</v>
      </c>
      <c r="L403" s="115">
        <v>-4.4980834381590701E-11</v>
      </c>
      <c r="M403" s="115">
        <v>4.7418693424053603E-11</v>
      </c>
    </row>
    <row r="404" spans="1:13" x14ac:dyDescent="0.35">
      <c r="A404" s="1" t="s">
        <v>28</v>
      </c>
      <c r="B404" s="1">
        <v>291</v>
      </c>
      <c r="C404" s="1" t="s">
        <v>44</v>
      </c>
      <c r="D404" s="43">
        <v>116</v>
      </c>
      <c r="F404">
        <v>403</v>
      </c>
      <c r="G404" s="115">
        <v>4.4177302192083499E-13</v>
      </c>
      <c r="H404" s="115">
        <v>3.7933620185156802E-13</v>
      </c>
      <c r="I404" s="115">
        <v>2.1566979150901299E-11</v>
      </c>
      <c r="J404" s="115">
        <v>-6.5176049581603395E-11</v>
      </c>
      <c r="K404" s="115">
        <v>7.5520015727742404E-11</v>
      </c>
      <c r="L404" s="115">
        <v>-4.30046716413179E-11</v>
      </c>
      <c r="M404" s="115">
        <v>4.6980177961572098E-11</v>
      </c>
    </row>
    <row r="405" spans="1:13" x14ac:dyDescent="0.35">
      <c r="A405" s="1" t="s">
        <v>28</v>
      </c>
      <c r="B405" s="1">
        <v>292</v>
      </c>
      <c r="C405" s="1" t="s">
        <v>44</v>
      </c>
      <c r="D405" s="43">
        <v>117</v>
      </c>
      <c r="F405">
        <v>404</v>
      </c>
      <c r="G405" s="115">
        <v>-8.8167800308299503E-13</v>
      </c>
      <c r="H405" s="115">
        <v>-1.43152400269679E-12</v>
      </c>
      <c r="I405" s="115">
        <v>2.25042606938558E-11</v>
      </c>
      <c r="J405" s="115">
        <v>-7.3410329099260805E-11</v>
      </c>
      <c r="K405" s="115">
        <v>6.9844472144127896E-11</v>
      </c>
      <c r="L405" s="115">
        <v>-4.9101593922581801E-11</v>
      </c>
      <c r="M405" s="115">
        <v>4.4702935617540998E-11</v>
      </c>
    </row>
    <row r="406" spans="1:13" x14ac:dyDescent="0.35">
      <c r="A406" s="1" t="s">
        <v>29</v>
      </c>
      <c r="B406" s="1">
        <v>293</v>
      </c>
      <c r="C406" s="1" t="s">
        <v>43</v>
      </c>
      <c r="D406" s="43">
        <v>17</v>
      </c>
      <c r="F406">
        <v>405</v>
      </c>
      <c r="G406" s="115">
        <v>3.22318272729704E-13</v>
      </c>
      <c r="H406" s="115">
        <v>6.1197485877910396E-13</v>
      </c>
      <c r="I406" s="115">
        <v>1.8262079158102699E-11</v>
      </c>
      <c r="J406" s="115">
        <v>-6.3477493696085905E-11</v>
      </c>
      <c r="K406" s="115">
        <v>6.9050869571358103E-11</v>
      </c>
      <c r="L406" s="115">
        <v>-3.9073843121528803E-11</v>
      </c>
      <c r="M406" s="115">
        <v>3.6593942038048099E-11</v>
      </c>
    </row>
    <row r="407" spans="1:13" x14ac:dyDescent="0.35">
      <c r="A407" s="1" t="s">
        <v>29</v>
      </c>
      <c r="B407" s="1">
        <v>294</v>
      </c>
      <c r="C407" s="1" t="s">
        <v>43</v>
      </c>
      <c r="D407" s="43">
        <v>18</v>
      </c>
      <c r="F407">
        <v>406</v>
      </c>
      <c r="G407" s="115">
        <v>1.9390270227650899E-13</v>
      </c>
      <c r="H407" s="115">
        <v>3.2290600096626102E-15</v>
      </c>
      <c r="I407" s="115">
        <v>1.8646694341234801E-11</v>
      </c>
      <c r="J407" s="115">
        <v>-7.6219731458577806E-11</v>
      </c>
      <c r="K407" s="115">
        <v>6.6748318041776305E-11</v>
      </c>
      <c r="L407" s="115">
        <v>-3.7578750164958002E-11</v>
      </c>
      <c r="M407" s="115">
        <v>3.9687613636290003E-11</v>
      </c>
    </row>
    <row r="408" spans="1:13" x14ac:dyDescent="0.35">
      <c r="A408" s="1" t="s">
        <v>29</v>
      </c>
      <c r="B408" s="1">
        <v>295</v>
      </c>
      <c r="C408" s="1" t="s">
        <v>43</v>
      </c>
      <c r="D408" s="43">
        <v>19</v>
      </c>
      <c r="F408">
        <v>407</v>
      </c>
      <c r="G408" s="115">
        <v>-1.1054324713313501E-12</v>
      </c>
      <c r="H408" s="115">
        <v>-1.19447372565052E-12</v>
      </c>
      <c r="I408" s="115">
        <v>1.87569022976888E-11</v>
      </c>
      <c r="J408" s="115">
        <v>-7.7262293029306504E-11</v>
      </c>
      <c r="K408" s="115">
        <v>6.7003107327180194E-11</v>
      </c>
      <c r="L408" s="115">
        <v>-4.0595024385253901E-11</v>
      </c>
      <c r="M408" s="115">
        <v>3.8461329600674198E-11</v>
      </c>
    </row>
    <row r="409" spans="1:13" x14ac:dyDescent="0.35">
      <c r="A409" s="1" t="s">
        <v>29</v>
      </c>
      <c r="B409" s="1">
        <v>296</v>
      </c>
      <c r="C409" s="1" t="s">
        <v>43</v>
      </c>
      <c r="D409" s="43">
        <v>20</v>
      </c>
      <c r="F409">
        <v>408</v>
      </c>
      <c r="G409" s="115">
        <v>-2.2547040572831301E-13</v>
      </c>
      <c r="H409" s="115">
        <v>3.5268165284665298E-13</v>
      </c>
      <c r="I409" s="115">
        <v>1.7891710671173901E-11</v>
      </c>
      <c r="J409" s="115">
        <v>-5.9153852413188101E-11</v>
      </c>
      <c r="K409" s="115">
        <v>6.0991050152424196E-11</v>
      </c>
      <c r="L409" s="115">
        <v>-3.7135040663664499E-11</v>
      </c>
      <c r="M409" s="115">
        <v>3.89655238388418E-11</v>
      </c>
    </row>
    <row r="410" spans="1:13" x14ac:dyDescent="0.35">
      <c r="A410" s="1" t="s">
        <v>29</v>
      </c>
      <c r="B410" s="1">
        <v>297</v>
      </c>
      <c r="C410" s="1" t="s">
        <v>43</v>
      </c>
      <c r="D410" s="43">
        <v>21</v>
      </c>
      <c r="F410">
        <v>409</v>
      </c>
      <c r="G410" s="115">
        <v>-6.5647105536769397E-13</v>
      </c>
      <c r="H410" s="115">
        <v>-3.7033999636486601E-13</v>
      </c>
      <c r="I410" s="115">
        <v>1.9387004064137099E-11</v>
      </c>
      <c r="J410" s="115">
        <v>-7.10964717816284E-11</v>
      </c>
      <c r="K410" s="115">
        <v>7.4405321132718401E-11</v>
      </c>
      <c r="L410" s="115">
        <v>-4.2790064998400601E-11</v>
      </c>
      <c r="M410" s="115">
        <v>4.2055601869098302E-11</v>
      </c>
    </row>
    <row r="411" spans="1:13" x14ac:dyDescent="0.35">
      <c r="A411" s="1" t="s">
        <v>29</v>
      </c>
      <c r="B411" s="1">
        <v>298</v>
      </c>
      <c r="C411" s="1" t="s">
        <v>43</v>
      </c>
      <c r="D411" s="43">
        <v>22</v>
      </c>
      <c r="F411">
        <v>410</v>
      </c>
      <c r="G411" s="115">
        <v>7.72908443205886E-13</v>
      </c>
      <c r="H411" s="115">
        <v>2.9135505967274201E-13</v>
      </c>
      <c r="I411" s="115">
        <v>1.8038422943537399E-11</v>
      </c>
      <c r="J411" s="115">
        <v>-6.8407987727619895E-11</v>
      </c>
      <c r="K411" s="115">
        <v>6.9541858918868504E-11</v>
      </c>
      <c r="L411" s="115">
        <v>-3.9193657851603799E-11</v>
      </c>
      <c r="M411" s="115">
        <v>3.7475045278507E-11</v>
      </c>
    </row>
    <row r="412" spans="1:13" x14ac:dyDescent="0.35">
      <c r="A412" s="1" t="s">
        <v>29</v>
      </c>
      <c r="B412" s="1">
        <v>299</v>
      </c>
      <c r="C412" s="1" t="s">
        <v>43</v>
      </c>
      <c r="D412" s="43">
        <v>23</v>
      </c>
      <c r="F412">
        <v>411</v>
      </c>
      <c r="G412" s="115">
        <v>3.29554311048315E-13</v>
      </c>
      <c r="H412" s="115">
        <v>4.5572244297574703E-13</v>
      </c>
      <c r="I412" s="115">
        <v>1.9202773424321799E-11</v>
      </c>
      <c r="J412" s="115">
        <v>-7.0274395548117201E-11</v>
      </c>
      <c r="K412" s="115">
        <v>6.5766065745535604E-11</v>
      </c>
      <c r="L412" s="115">
        <v>-4.2405234180979202E-11</v>
      </c>
      <c r="M412" s="115">
        <v>4.0516945465469E-11</v>
      </c>
    </row>
    <row r="413" spans="1:13" x14ac:dyDescent="0.35">
      <c r="A413" s="1" t="s">
        <v>29</v>
      </c>
      <c r="B413" s="1">
        <v>300</v>
      </c>
      <c r="C413" s="1" t="s">
        <v>43</v>
      </c>
      <c r="D413" s="43">
        <v>24</v>
      </c>
      <c r="F413">
        <v>412</v>
      </c>
      <c r="G413" s="115">
        <v>-8.2474298668884499E-13</v>
      </c>
      <c r="H413" s="115">
        <v>-3.9778736747894198E-13</v>
      </c>
      <c r="I413" s="115">
        <v>1.8921353801193299E-11</v>
      </c>
      <c r="J413" s="115">
        <v>-6.2658132619274298E-11</v>
      </c>
      <c r="K413" s="115">
        <v>7.3247806095068403E-11</v>
      </c>
      <c r="L413" s="115">
        <v>-4.3402939416443198E-11</v>
      </c>
      <c r="M413" s="115">
        <v>3.8439677025031603E-11</v>
      </c>
    </row>
    <row r="414" spans="1:13" x14ac:dyDescent="0.35">
      <c r="A414" s="1" t="s">
        <v>29</v>
      </c>
      <c r="B414" s="1">
        <v>301</v>
      </c>
      <c r="C414" s="1" t="s">
        <v>43</v>
      </c>
      <c r="D414" s="43">
        <v>25</v>
      </c>
      <c r="F414">
        <v>413</v>
      </c>
      <c r="G414" s="115">
        <v>8.9373439300691401E-13</v>
      </c>
      <c r="H414" s="115">
        <v>8.8090505919025701E-13</v>
      </c>
      <c r="I414" s="115">
        <v>2.2026186723654098E-11</v>
      </c>
      <c r="J414" s="115">
        <v>-6.7264965418846405E-11</v>
      </c>
      <c r="K414" s="115">
        <v>6.6868105088131205E-11</v>
      </c>
      <c r="L414" s="115">
        <v>-4.5126020533537201E-11</v>
      </c>
      <c r="M414" s="115">
        <v>4.7512080898405301E-11</v>
      </c>
    </row>
    <row r="415" spans="1:13" x14ac:dyDescent="0.35">
      <c r="A415" s="1" t="s">
        <v>29</v>
      </c>
      <c r="B415" s="1">
        <v>302</v>
      </c>
      <c r="C415" s="1" t="s">
        <v>43</v>
      </c>
      <c r="D415" s="43">
        <v>26</v>
      </c>
      <c r="F415">
        <v>414</v>
      </c>
      <c r="G415" s="115">
        <v>-1.14945106804665E-13</v>
      </c>
      <c r="H415" s="115">
        <v>3.8576895447691598E-13</v>
      </c>
      <c r="I415" s="115">
        <v>2.28863851503068E-11</v>
      </c>
      <c r="J415" s="115">
        <v>-7.0854295185069795E-11</v>
      </c>
      <c r="K415" s="115">
        <v>8.1346265321569104E-11</v>
      </c>
      <c r="L415" s="115">
        <v>-4.6942388232326203E-11</v>
      </c>
      <c r="M415" s="115">
        <v>4.8387548804946502E-11</v>
      </c>
    </row>
    <row r="416" spans="1:13" x14ac:dyDescent="0.35">
      <c r="A416" s="1" t="s">
        <v>29</v>
      </c>
      <c r="B416" s="1">
        <v>303</v>
      </c>
      <c r="C416" s="1" t="s">
        <v>43</v>
      </c>
      <c r="D416" s="43">
        <v>27</v>
      </c>
      <c r="F416">
        <v>415</v>
      </c>
      <c r="G416" s="115">
        <v>-1.01052623728315E-12</v>
      </c>
      <c r="H416" s="115">
        <v>5.8959190294484606E-14</v>
      </c>
      <c r="I416" s="115">
        <v>2.2555155609879899E-11</v>
      </c>
      <c r="J416" s="115">
        <v>-6.8569157547503894E-11</v>
      </c>
      <c r="K416" s="115">
        <v>8.67020190277941E-11</v>
      </c>
      <c r="L416" s="115">
        <v>-4.6631734525705097E-11</v>
      </c>
      <c r="M416" s="115">
        <v>4.9342230409589798E-11</v>
      </c>
    </row>
    <row r="417" spans="1:13" x14ac:dyDescent="0.35">
      <c r="A417" s="1" t="s">
        <v>29</v>
      </c>
      <c r="B417" s="1">
        <v>304</v>
      </c>
      <c r="C417" s="1" t="s">
        <v>43</v>
      </c>
      <c r="D417" s="43">
        <v>28</v>
      </c>
      <c r="F417">
        <v>416</v>
      </c>
      <c r="G417" s="115">
        <v>7.9951927856275999E-13</v>
      </c>
      <c r="H417" s="115">
        <v>5.3272932963359701E-13</v>
      </c>
      <c r="I417" s="115">
        <v>2.1774335595398001E-11</v>
      </c>
      <c r="J417" s="115">
        <v>-7.5919496223372306E-11</v>
      </c>
      <c r="K417" s="115">
        <v>7.8502254756122304E-11</v>
      </c>
      <c r="L417" s="115">
        <v>-4.6539062762565001E-11</v>
      </c>
      <c r="M417" s="115">
        <v>4.4393190154864897E-11</v>
      </c>
    </row>
    <row r="418" spans="1:13" x14ac:dyDescent="0.35">
      <c r="A418" s="1" t="s">
        <v>29</v>
      </c>
      <c r="B418" s="1">
        <v>305</v>
      </c>
      <c r="C418" s="1" t="s">
        <v>43</v>
      </c>
      <c r="D418" s="43">
        <v>29</v>
      </c>
      <c r="F418">
        <v>417</v>
      </c>
      <c r="G418" s="115">
        <v>1.36525480037233E-12</v>
      </c>
      <c r="H418" s="115">
        <v>-4.5211418252972402E-14</v>
      </c>
      <c r="I418" s="115">
        <v>2.22885181143484E-11</v>
      </c>
      <c r="J418" s="115">
        <v>-7.9897956238733695E-11</v>
      </c>
      <c r="K418" s="115">
        <v>7.33214993570003E-11</v>
      </c>
      <c r="L418" s="115">
        <v>-5.1726312260811103E-11</v>
      </c>
      <c r="M418" s="115">
        <v>4.49596552775723E-11</v>
      </c>
    </row>
    <row r="419" spans="1:13" x14ac:dyDescent="0.35">
      <c r="A419" s="1" t="s">
        <v>29</v>
      </c>
      <c r="B419" s="1">
        <v>306</v>
      </c>
      <c r="C419" s="1" t="s">
        <v>43</v>
      </c>
      <c r="D419" s="43">
        <v>30</v>
      </c>
      <c r="F419">
        <v>418</v>
      </c>
      <c r="G419" s="115">
        <v>4.4438275230895098E-13</v>
      </c>
      <c r="H419" s="115">
        <v>4.69538182279233E-13</v>
      </c>
      <c r="I419" s="115">
        <v>2.1383757063937099E-11</v>
      </c>
      <c r="J419" s="115">
        <v>-6.9883447980019706E-11</v>
      </c>
      <c r="K419" s="115">
        <v>6.6099277658740803E-11</v>
      </c>
      <c r="L419" s="115">
        <v>-4.0913229162977503E-11</v>
      </c>
      <c r="M419" s="115">
        <v>4.2630200562428201E-11</v>
      </c>
    </row>
    <row r="420" spans="1:13" x14ac:dyDescent="0.35">
      <c r="A420" s="1" t="s">
        <v>29</v>
      </c>
      <c r="B420" s="1">
        <v>307</v>
      </c>
      <c r="C420" s="1" t="s">
        <v>43</v>
      </c>
      <c r="D420" s="43">
        <v>31</v>
      </c>
      <c r="F420">
        <v>419</v>
      </c>
      <c r="G420" s="115">
        <v>1.28938993515397E-12</v>
      </c>
      <c r="H420" s="115">
        <v>8.1872997556877701E-13</v>
      </c>
      <c r="I420" s="115">
        <v>2.1536732548257599E-11</v>
      </c>
      <c r="J420" s="115">
        <v>-6.2994177203933297E-11</v>
      </c>
      <c r="K420" s="115">
        <v>6.0873920756642004E-11</v>
      </c>
      <c r="L420" s="115">
        <v>-4.2018743859391102E-11</v>
      </c>
      <c r="M420" s="115">
        <v>4.0025753870666603E-11</v>
      </c>
    </row>
    <row r="421" spans="1:13" x14ac:dyDescent="0.35">
      <c r="A421" s="1" t="s">
        <v>29</v>
      </c>
      <c r="B421" s="1">
        <v>308</v>
      </c>
      <c r="C421" s="1" t="s">
        <v>43</v>
      </c>
      <c r="D421" s="43">
        <v>32</v>
      </c>
      <c r="F421">
        <v>420</v>
      </c>
      <c r="G421" s="115">
        <v>7.0513530470741002E-13</v>
      </c>
      <c r="H421" s="115">
        <v>5.4873985441518704E-13</v>
      </c>
      <c r="I421" s="115">
        <v>2.0980222655595999E-11</v>
      </c>
      <c r="J421" s="115">
        <v>-6.7030740553277603E-11</v>
      </c>
      <c r="K421" s="115">
        <v>6.8088511626858504E-11</v>
      </c>
      <c r="L421" s="115">
        <v>-4.1435573675498899E-11</v>
      </c>
      <c r="M421" s="115">
        <v>4.1908997591295498E-11</v>
      </c>
    </row>
    <row r="422" spans="1:13" x14ac:dyDescent="0.35">
      <c r="A422" s="1" t="s">
        <v>29</v>
      </c>
      <c r="B422" s="1">
        <v>309</v>
      </c>
      <c r="C422" s="1" t="s">
        <v>43</v>
      </c>
      <c r="D422" s="43">
        <v>33</v>
      </c>
      <c r="F422">
        <v>421</v>
      </c>
      <c r="G422" s="115">
        <v>-4.9534344294710495E-13</v>
      </c>
      <c r="H422" s="115">
        <v>-4.4430026945564402E-13</v>
      </c>
      <c r="I422" s="115">
        <v>2.1790171319648802E-11</v>
      </c>
      <c r="J422" s="115">
        <v>-6.8794127425653999E-11</v>
      </c>
      <c r="K422" s="115">
        <v>7.5834054806619202E-11</v>
      </c>
      <c r="L422" s="115">
        <v>-4.1716330606684298E-11</v>
      </c>
      <c r="M422" s="115">
        <v>4.2230586965398998E-11</v>
      </c>
    </row>
    <row r="423" spans="1:13" x14ac:dyDescent="0.35">
      <c r="A423" s="1" t="s">
        <v>29</v>
      </c>
      <c r="B423" s="1">
        <v>310</v>
      </c>
      <c r="C423" s="1" t="s">
        <v>43</v>
      </c>
      <c r="D423" s="43">
        <v>34</v>
      </c>
      <c r="F423">
        <v>422</v>
      </c>
      <c r="G423" s="115">
        <v>4.1554536790022801E-13</v>
      </c>
      <c r="H423" s="115">
        <v>6.8139279388945999E-13</v>
      </c>
      <c r="I423" s="115">
        <v>2.1671220367595101E-11</v>
      </c>
      <c r="J423" s="115">
        <v>-7.2316492115032796E-11</v>
      </c>
      <c r="K423" s="115">
        <v>7.5698913004920103E-11</v>
      </c>
      <c r="L423" s="115">
        <v>-4.1295176684959801E-11</v>
      </c>
      <c r="M423" s="115">
        <v>4.4764067825949701E-11</v>
      </c>
    </row>
    <row r="424" spans="1:13" x14ac:dyDescent="0.35">
      <c r="A424" s="1" t="s">
        <v>29</v>
      </c>
      <c r="B424" s="1">
        <v>311</v>
      </c>
      <c r="C424" s="1" t="s">
        <v>43</v>
      </c>
      <c r="D424" s="43">
        <v>35</v>
      </c>
      <c r="F424">
        <v>423</v>
      </c>
      <c r="G424">
        <v>0.34315860128296599</v>
      </c>
      <c r="H424">
        <v>0.34209740329260602</v>
      </c>
      <c r="I424">
        <v>6.6132678630400205E-2</v>
      </c>
      <c r="J424">
        <v>0.17391299794406501</v>
      </c>
      <c r="K424">
        <v>0.49612226270441301</v>
      </c>
      <c r="L424">
        <v>0.21355878381056201</v>
      </c>
      <c r="M424">
        <v>0.45955744695096101</v>
      </c>
    </row>
    <row r="425" spans="1:13" x14ac:dyDescent="0.35">
      <c r="A425" s="1" t="s">
        <v>29</v>
      </c>
      <c r="B425" s="1">
        <v>312</v>
      </c>
      <c r="C425" s="1" t="s">
        <v>43</v>
      </c>
      <c r="D425" s="43">
        <v>36</v>
      </c>
      <c r="F425">
        <v>424</v>
      </c>
      <c r="G425">
        <v>0.343745265552378</v>
      </c>
      <c r="H425">
        <v>0.34226297777776798</v>
      </c>
      <c r="I425">
        <v>6.5522267252900293E-2</v>
      </c>
      <c r="J425">
        <v>0.17174117631667901</v>
      </c>
      <c r="K425">
        <v>0.51513158229979905</v>
      </c>
      <c r="L425">
        <v>0.213295680828857</v>
      </c>
      <c r="M425">
        <v>0.46058389878723099</v>
      </c>
    </row>
    <row r="426" spans="1:13" x14ac:dyDescent="0.35">
      <c r="A426" s="1" t="s">
        <v>29</v>
      </c>
      <c r="B426" s="1">
        <v>313</v>
      </c>
      <c r="C426" s="1" t="s">
        <v>43</v>
      </c>
      <c r="D426" s="43">
        <v>37</v>
      </c>
      <c r="F426">
        <v>425</v>
      </c>
      <c r="G426">
        <v>0.34419698322370101</v>
      </c>
      <c r="H426">
        <v>0.34298076979882303</v>
      </c>
      <c r="I426">
        <v>6.4703691823091505E-2</v>
      </c>
      <c r="J426">
        <v>0.15311668472434301</v>
      </c>
      <c r="K426">
        <v>0.50481655044197804</v>
      </c>
      <c r="L426">
        <v>0.210578075241833</v>
      </c>
      <c r="M426">
        <v>0.460287023883371</v>
      </c>
    </row>
    <row r="427" spans="1:13" x14ac:dyDescent="0.35">
      <c r="A427" s="1" t="s">
        <v>29</v>
      </c>
      <c r="B427" s="1">
        <v>314</v>
      </c>
      <c r="C427" s="1" t="s">
        <v>43</v>
      </c>
      <c r="D427" s="43">
        <v>38</v>
      </c>
      <c r="F427">
        <v>426</v>
      </c>
      <c r="G427">
        <v>0.34962214745681602</v>
      </c>
      <c r="H427">
        <v>0.34543436129449001</v>
      </c>
      <c r="I427">
        <v>6.5159385024958397E-2</v>
      </c>
      <c r="J427">
        <v>0.18627267775322601</v>
      </c>
      <c r="K427">
        <v>0.511010495319561</v>
      </c>
      <c r="L427">
        <v>0.216182841993596</v>
      </c>
      <c r="M427">
        <v>0.45678483126961</v>
      </c>
    </row>
    <row r="428" spans="1:13" x14ac:dyDescent="0.35">
      <c r="A428" s="1" t="s">
        <v>29</v>
      </c>
      <c r="B428" s="1">
        <v>315</v>
      </c>
      <c r="C428" s="1" t="s">
        <v>43</v>
      </c>
      <c r="D428" s="43">
        <v>39</v>
      </c>
      <c r="F428">
        <v>427</v>
      </c>
      <c r="G428">
        <v>0.34937302959155297</v>
      </c>
      <c r="H428">
        <v>0.34374379364744201</v>
      </c>
      <c r="I428">
        <v>6.3591743100107803E-2</v>
      </c>
      <c r="J428">
        <v>0.16911123650895099</v>
      </c>
      <c r="K428">
        <v>0.504406338933164</v>
      </c>
      <c r="L428">
        <v>0.21124208866073901</v>
      </c>
      <c r="M428">
        <v>0.457716943745891</v>
      </c>
    </row>
    <row r="429" spans="1:13" x14ac:dyDescent="0.35">
      <c r="A429" s="1" t="s">
        <v>29</v>
      </c>
      <c r="B429" s="1">
        <v>316</v>
      </c>
      <c r="C429" s="1" t="s">
        <v>43</v>
      </c>
      <c r="D429" s="43">
        <v>40</v>
      </c>
      <c r="F429">
        <v>428</v>
      </c>
      <c r="G429">
        <v>0.35158551222149997</v>
      </c>
      <c r="H429">
        <v>0.34804066250002302</v>
      </c>
      <c r="I429">
        <v>6.5950229711927003E-2</v>
      </c>
      <c r="J429">
        <v>0.179149940702516</v>
      </c>
      <c r="K429">
        <v>0.51437563279515897</v>
      </c>
      <c r="L429">
        <v>0.219602906885316</v>
      </c>
      <c r="M429">
        <v>0.468364775725511</v>
      </c>
    </row>
    <row r="430" spans="1:13" x14ac:dyDescent="0.35">
      <c r="A430" s="1" t="s">
        <v>29</v>
      </c>
      <c r="B430" s="1">
        <v>317</v>
      </c>
      <c r="C430" s="1" t="s">
        <v>43</v>
      </c>
      <c r="D430" s="43">
        <v>41</v>
      </c>
      <c r="F430">
        <v>429</v>
      </c>
      <c r="G430">
        <v>0.35074953871766001</v>
      </c>
      <c r="H430">
        <v>0.34859930007288598</v>
      </c>
      <c r="I430">
        <v>6.6929577970894494E-2</v>
      </c>
      <c r="J430">
        <v>0.16951181423309999</v>
      </c>
      <c r="K430">
        <v>0.50330537095892303</v>
      </c>
      <c r="L430">
        <v>0.21876722792679801</v>
      </c>
      <c r="M430">
        <v>0.46634476927394702</v>
      </c>
    </row>
    <row r="431" spans="1:13" x14ac:dyDescent="0.35">
      <c r="A431" s="1" t="s">
        <v>29</v>
      </c>
      <c r="B431" s="1">
        <v>318</v>
      </c>
      <c r="C431" s="1" t="s">
        <v>43</v>
      </c>
      <c r="D431" s="43">
        <v>42</v>
      </c>
      <c r="F431">
        <v>430</v>
      </c>
      <c r="G431">
        <v>0.35196923628972299</v>
      </c>
      <c r="H431">
        <v>0.34690850992288103</v>
      </c>
      <c r="I431">
        <v>6.6006412955774807E-2</v>
      </c>
      <c r="J431">
        <v>0.18052534550732799</v>
      </c>
      <c r="K431">
        <v>0.50402888972951998</v>
      </c>
      <c r="L431">
        <v>0.215266634905943</v>
      </c>
      <c r="M431">
        <v>0.46444062146451998</v>
      </c>
    </row>
    <row r="432" spans="1:13" x14ac:dyDescent="0.35">
      <c r="A432" s="1" t="s">
        <v>29</v>
      </c>
      <c r="B432" s="1">
        <v>319</v>
      </c>
      <c r="C432" s="1" t="s">
        <v>43</v>
      </c>
      <c r="D432" s="43">
        <v>43</v>
      </c>
      <c r="F432">
        <v>431</v>
      </c>
      <c r="G432">
        <v>0.345495181899861</v>
      </c>
      <c r="H432">
        <v>0.34432172671814398</v>
      </c>
      <c r="I432">
        <v>6.7822550719718003E-2</v>
      </c>
      <c r="J432">
        <v>0.17295618865772899</v>
      </c>
      <c r="K432">
        <v>0.51043389402241601</v>
      </c>
      <c r="L432">
        <v>0.21459992008992501</v>
      </c>
      <c r="M432">
        <v>0.46717202214128201</v>
      </c>
    </row>
    <row r="433" spans="1:13" x14ac:dyDescent="0.35">
      <c r="A433" s="1" t="s">
        <v>29</v>
      </c>
      <c r="B433" s="1">
        <v>320</v>
      </c>
      <c r="C433" s="1" t="s">
        <v>43</v>
      </c>
      <c r="D433" s="43">
        <v>44</v>
      </c>
      <c r="F433">
        <v>432</v>
      </c>
      <c r="G433">
        <v>0.35162196713763899</v>
      </c>
      <c r="H433">
        <v>0.34877601635711097</v>
      </c>
      <c r="I433">
        <v>6.57167352269801E-2</v>
      </c>
      <c r="J433">
        <v>0.165586388208489</v>
      </c>
      <c r="K433">
        <v>0.50087538053844405</v>
      </c>
      <c r="L433">
        <v>0.21762281443843201</v>
      </c>
      <c r="M433">
        <v>0.46273564819212698</v>
      </c>
    </row>
    <row r="434" spans="1:13" x14ac:dyDescent="0.35">
      <c r="A434" s="1" t="s">
        <v>29</v>
      </c>
      <c r="B434" s="1">
        <v>321</v>
      </c>
      <c r="C434" s="1" t="s">
        <v>43</v>
      </c>
      <c r="D434" s="43">
        <v>45</v>
      </c>
      <c r="F434">
        <v>433</v>
      </c>
      <c r="G434">
        <v>0.37655662030131198</v>
      </c>
      <c r="H434">
        <v>0.36805275031707102</v>
      </c>
      <c r="I434">
        <v>7.7596145652298304E-2</v>
      </c>
      <c r="J434">
        <v>0.16634952935113401</v>
      </c>
      <c r="K434">
        <v>0.53350018023283696</v>
      </c>
      <c r="L434">
        <v>0.213403092456281</v>
      </c>
      <c r="M434">
        <v>0.49038537130707599</v>
      </c>
    </row>
    <row r="435" spans="1:13" x14ac:dyDescent="0.35">
      <c r="A435" s="1" t="s">
        <v>29</v>
      </c>
      <c r="B435" s="1">
        <v>322</v>
      </c>
      <c r="C435" s="1" t="s">
        <v>43</v>
      </c>
      <c r="D435" s="43">
        <v>46</v>
      </c>
      <c r="F435">
        <v>434</v>
      </c>
      <c r="G435">
        <v>0.37576789766260699</v>
      </c>
      <c r="H435">
        <v>0.367878533901139</v>
      </c>
      <c r="I435">
        <v>7.7676636561464105E-2</v>
      </c>
      <c r="J435">
        <v>0.15552568931770699</v>
      </c>
      <c r="K435">
        <v>0.55200895509217096</v>
      </c>
      <c r="L435">
        <v>0.201387630165828</v>
      </c>
      <c r="M435">
        <v>0.49755761384741398</v>
      </c>
    </row>
    <row r="436" spans="1:13" x14ac:dyDescent="0.35">
      <c r="A436" s="1" t="s">
        <v>29</v>
      </c>
      <c r="B436" s="1">
        <v>323</v>
      </c>
      <c r="C436" s="1" t="s">
        <v>43</v>
      </c>
      <c r="D436" s="43">
        <v>47</v>
      </c>
      <c r="F436">
        <v>435</v>
      </c>
      <c r="G436">
        <v>0.37768734696311401</v>
      </c>
      <c r="H436">
        <v>0.368653498737472</v>
      </c>
      <c r="I436">
        <v>7.84168484508877E-2</v>
      </c>
      <c r="J436">
        <v>0.155968087632951</v>
      </c>
      <c r="K436">
        <v>0.53482619880510895</v>
      </c>
      <c r="L436">
        <v>0.210727198531381</v>
      </c>
      <c r="M436">
        <v>0.49996107592823102</v>
      </c>
    </row>
    <row r="437" spans="1:13" x14ac:dyDescent="0.35">
      <c r="A437" s="1" t="s">
        <v>29</v>
      </c>
      <c r="B437" s="1">
        <v>324</v>
      </c>
      <c r="C437" s="1" t="s">
        <v>43</v>
      </c>
      <c r="D437" s="43">
        <v>48</v>
      </c>
      <c r="F437">
        <v>436</v>
      </c>
      <c r="G437">
        <v>0.37831097598138702</v>
      </c>
      <c r="H437">
        <v>0.36903286206702601</v>
      </c>
      <c r="I437">
        <v>7.72812027982792E-2</v>
      </c>
      <c r="J437">
        <v>0.16424072726159999</v>
      </c>
      <c r="K437">
        <v>0.53693841216527605</v>
      </c>
      <c r="L437">
        <v>0.20448289270929201</v>
      </c>
      <c r="M437">
        <v>0.49502456633584002</v>
      </c>
    </row>
    <row r="438" spans="1:13" x14ac:dyDescent="0.35">
      <c r="A438" s="1" t="s">
        <v>29</v>
      </c>
      <c r="B438" s="1">
        <v>325</v>
      </c>
      <c r="C438" s="1" t="s">
        <v>43</v>
      </c>
      <c r="D438" s="43">
        <v>49</v>
      </c>
      <c r="F438">
        <v>437</v>
      </c>
      <c r="G438">
        <v>0.37583945506963001</v>
      </c>
      <c r="H438">
        <v>0.37013702388631298</v>
      </c>
      <c r="I438">
        <v>7.7957679118070999E-2</v>
      </c>
      <c r="J438">
        <v>0.15313594279977</v>
      </c>
      <c r="K438">
        <v>0.53142288549924599</v>
      </c>
      <c r="L438">
        <v>0.208894902014294</v>
      </c>
      <c r="M438">
        <v>0.498776539657872</v>
      </c>
    </row>
    <row r="439" spans="1:13" x14ac:dyDescent="0.35">
      <c r="A439" s="1" t="s">
        <v>29</v>
      </c>
      <c r="B439" s="1">
        <v>326</v>
      </c>
      <c r="C439" s="1" t="s">
        <v>43</v>
      </c>
      <c r="D439" s="43">
        <v>50</v>
      </c>
      <c r="F439">
        <v>438</v>
      </c>
      <c r="G439">
        <v>0.38444065011454698</v>
      </c>
      <c r="H439">
        <v>0.37599647837181199</v>
      </c>
      <c r="I439">
        <v>8.1220206699121195E-2</v>
      </c>
      <c r="J439">
        <v>0.14805572809662401</v>
      </c>
      <c r="K439">
        <v>0.53735889923962099</v>
      </c>
      <c r="L439">
        <v>0.20144660273579701</v>
      </c>
      <c r="M439">
        <v>0.50876322833507703</v>
      </c>
    </row>
    <row r="440" spans="1:13" x14ac:dyDescent="0.35">
      <c r="A440" s="1" t="s">
        <v>29</v>
      </c>
      <c r="B440" s="1">
        <v>327</v>
      </c>
      <c r="C440" s="1" t="s">
        <v>43</v>
      </c>
      <c r="D440" s="43">
        <v>51</v>
      </c>
      <c r="F440">
        <v>439</v>
      </c>
      <c r="G440">
        <v>0.38995980214251302</v>
      </c>
      <c r="H440">
        <v>0.377915949247844</v>
      </c>
      <c r="I440">
        <v>8.4537187680133102E-2</v>
      </c>
      <c r="J440">
        <v>0.13831612454911699</v>
      </c>
      <c r="K440">
        <v>0.55002657665571997</v>
      </c>
      <c r="L440">
        <v>0.20102065425735899</v>
      </c>
      <c r="M440">
        <v>0.51017601945890101</v>
      </c>
    </row>
    <row r="441" spans="1:13" x14ac:dyDescent="0.35">
      <c r="A441" s="1" t="s">
        <v>29</v>
      </c>
      <c r="B441" s="1">
        <v>328</v>
      </c>
      <c r="C441" s="1" t="s">
        <v>43</v>
      </c>
      <c r="D441" s="43">
        <v>52</v>
      </c>
      <c r="F441">
        <v>440</v>
      </c>
      <c r="G441">
        <v>0.39295407005201699</v>
      </c>
      <c r="H441">
        <v>0.38065067502383398</v>
      </c>
      <c r="I441">
        <v>8.2608384992385805E-2</v>
      </c>
      <c r="J441">
        <v>0.14558374537197699</v>
      </c>
      <c r="K441">
        <v>0.54129287398199599</v>
      </c>
      <c r="L441">
        <v>0.214100500348996</v>
      </c>
      <c r="M441">
        <v>0.51426309829342698</v>
      </c>
    </row>
    <row r="442" spans="1:13" x14ac:dyDescent="0.35">
      <c r="A442" s="1" t="s">
        <v>29</v>
      </c>
      <c r="B442" s="1">
        <v>329</v>
      </c>
      <c r="C442" s="1" t="s">
        <v>43</v>
      </c>
      <c r="D442" s="43">
        <v>53</v>
      </c>
      <c r="F442">
        <v>441</v>
      </c>
      <c r="G442">
        <v>0.38562775920881298</v>
      </c>
      <c r="H442">
        <v>0.37550944233757899</v>
      </c>
      <c r="I442">
        <v>8.3265741973902005E-2</v>
      </c>
      <c r="J442">
        <v>0.15537539541574699</v>
      </c>
      <c r="K442">
        <v>0.54720641949172899</v>
      </c>
      <c r="L442">
        <v>0.20020124311405799</v>
      </c>
      <c r="M442">
        <v>0.50693498333212605</v>
      </c>
    </row>
    <row r="443" spans="1:13" x14ac:dyDescent="0.35">
      <c r="A443" s="1" t="s">
        <v>29</v>
      </c>
      <c r="B443" s="1">
        <v>330</v>
      </c>
      <c r="C443" s="1" t="s">
        <v>43</v>
      </c>
      <c r="D443" s="43">
        <v>54</v>
      </c>
      <c r="F443">
        <v>442</v>
      </c>
      <c r="G443">
        <v>0.38023501272619598</v>
      </c>
      <c r="H443">
        <v>0.37490194281357198</v>
      </c>
      <c r="I443">
        <v>8.2440224533685297E-2</v>
      </c>
      <c r="J443">
        <v>0.15015606127969999</v>
      </c>
      <c r="K443">
        <v>0.55272074697102203</v>
      </c>
      <c r="L443">
        <v>0.209444531679432</v>
      </c>
      <c r="M443">
        <v>0.50566787304273997</v>
      </c>
    </row>
    <row r="444" spans="1:13" x14ac:dyDescent="0.35">
      <c r="A444" s="1" t="s">
        <v>29</v>
      </c>
      <c r="B444" s="1">
        <v>331</v>
      </c>
      <c r="C444" s="1" t="s">
        <v>43</v>
      </c>
      <c r="D444" s="43">
        <v>55</v>
      </c>
      <c r="F444">
        <v>443</v>
      </c>
      <c r="G444">
        <v>0.40508045850317798</v>
      </c>
      <c r="H444">
        <v>0.39113631994461001</v>
      </c>
      <c r="I444">
        <v>9.4243557254896707E-2</v>
      </c>
      <c r="J444">
        <v>0.122375216181902</v>
      </c>
      <c r="K444">
        <v>0.55638584672412805</v>
      </c>
      <c r="L444">
        <v>0.17652178382692801</v>
      </c>
      <c r="M444">
        <v>0.52806871469366901</v>
      </c>
    </row>
    <row r="445" spans="1:13" x14ac:dyDescent="0.35">
      <c r="A445" s="1" t="s">
        <v>29</v>
      </c>
      <c r="B445" s="1">
        <v>332</v>
      </c>
      <c r="C445" s="1" t="s">
        <v>43</v>
      </c>
      <c r="D445" s="43">
        <v>56</v>
      </c>
      <c r="F445">
        <v>444</v>
      </c>
      <c r="G445">
        <v>0.39641691946257501</v>
      </c>
      <c r="H445">
        <v>0.37829316743456098</v>
      </c>
      <c r="I445">
        <v>9.8598131162394104E-2</v>
      </c>
      <c r="J445">
        <v>0.10665090385411601</v>
      </c>
      <c r="K445">
        <v>0.55735217619559696</v>
      </c>
      <c r="L445">
        <v>0.16773935458387901</v>
      </c>
      <c r="M445">
        <v>0.52529345700124197</v>
      </c>
    </row>
    <row r="446" spans="1:13" x14ac:dyDescent="0.35">
      <c r="A446" s="1" t="s">
        <v>29</v>
      </c>
      <c r="B446" s="1">
        <v>333</v>
      </c>
      <c r="C446" s="1" t="s">
        <v>43</v>
      </c>
      <c r="D446" s="43">
        <v>57</v>
      </c>
      <c r="F446">
        <v>445</v>
      </c>
      <c r="G446">
        <v>0.39856400692357902</v>
      </c>
      <c r="H446">
        <v>0.38459653407377897</v>
      </c>
      <c r="I446">
        <v>9.4945606273457495E-2</v>
      </c>
      <c r="J446">
        <v>0.12698401515211899</v>
      </c>
      <c r="K446">
        <v>0.54911544493314701</v>
      </c>
      <c r="L446">
        <v>0.180290986325995</v>
      </c>
      <c r="M446">
        <v>0.52347530432497702</v>
      </c>
    </row>
    <row r="447" spans="1:13" x14ac:dyDescent="0.35">
      <c r="A447" s="1" t="s">
        <v>29</v>
      </c>
      <c r="B447" s="1">
        <v>334</v>
      </c>
      <c r="C447" s="1" t="s">
        <v>43</v>
      </c>
      <c r="D447" s="43">
        <v>58</v>
      </c>
      <c r="F447">
        <v>446</v>
      </c>
      <c r="G447">
        <v>0.40017163379614301</v>
      </c>
      <c r="H447">
        <v>0.38367404287260398</v>
      </c>
      <c r="I447">
        <v>9.53461826047136E-2</v>
      </c>
      <c r="J447">
        <v>0.104145026280072</v>
      </c>
      <c r="K447">
        <v>0.55407275127458</v>
      </c>
      <c r="L447">
        <v>0.16890129771812001</v>
      </c>
      <c r="M447">
        <v>0.521226852317763</v>
      </c>
    </row>
    <row r="448" spans="1:13" x14ac:dyDescent="0.35">
      <c r="A448" s="1" t="s">
        <v>29</v>
      </c>
      <c r="B448" s="1">
        <v>335</v>
      </c>
      <c r="C448" s="1" t="s">
        <v>43</v>
      </c>
      <c r="D448" s="43">
        <v>59</v>
      </c>
      <c r="F448">
        <v>447</v>
      </c>
      <c r="G448">
        <v>0.40613469582754202</v>
      </c>
      <c r="H448">
        <v>0.38304996736771002</v>
      </c>
      <c r="I448">
        <v>9.8456138549405006E-2</v>
      </c>
      <c r="J448">
        <v>0.12070940168984901</v>
      </c>
      <c r="K448">
        <v>0.54935216057703395</v>
      </c>
      <c r="L448">
        <v>0.17396691809821199</v>
      </c>
      <c r="M448">
        <v>0.52683028155901701</v>
      </c>
    </row>
    <row r="449" spans="1:13" x14ac:dyDescent="0.35">
      <c r="A449" s="1" t="s">
        <v>29</v>
      </c>
      <c r="B449" s="1">
        <v>336</v>
      </c>
      <c r="C449" s="1" t="s">
        <v>43</v>
      </c>
      <c r="D449" s="43">
        <v>60</v>
      </c>
      <c r="F449">
        <v>448</v>
      </c>
      <c r="G449">
        <v>0.37113809455097002</v>
      </c>
      <c r="H449">
        <v>0.36162075490948398</v>
      </c>
      <c r="I449">
        <v>8.2790147731370403E-2</v>
      </c>
      <c r="J449">
        <v>0.145456065960962</v>
      </c>
      <c r="K449">
        <v>0.53612877001402004</v>
      </c>
      <c r="L449">
        <v>0.19661078913392699</v>
      </c>
      <c r="M449">
        <v>0.498827463676217</v>
      </c>
    </row>
    <row r="450" spans="1:13" x14ac:dyDescent="0.35">
      <c r="A450" s="1" t="s">
        <v>29</v>
      </c>
      <c r="B450" s="1">
        <v>337</v>
      </c>
      <c r="C450" s="1" t="s">
        <v>43</v>
      </c>
      <c r="D450" s="43">
        <v>61</v>
      </c>
      <c r="F450">
        <v>449</v>
      </c>
      <c r="G450">
        <v>0.36721681821247798</v>
      </c>
      <c r="H450">
        <v>0.36021300065203099</v>
      </c>
      <c r="I450">
        <v>8.1533587610962605E-2</v>
      </c>
      <c r="J450">
        <v>0.15481835425037499</v>
      </c>
      <c r="K450">
        <v>0.54076754880411204</v>
      </c>
      <c r="L450">
        <v>0.196763907131764</v>
      </c>
      <c r="M450">
        <v>0.49180616151290102</v>
      </c>
    </row>
    <row r="451" spans="1:13" x14ac:dyDescent="0.35">
      <c r="A451" s="1" t="s">
        <v>29</v>
      </c>
      <c r="B451" s="1">
        <v>338</v>
      </c>
      <c r="C451" s="1" t="s">
        <v>43</v>
      </c>
      <c r="D451" s="43">
        <v>62</v>
      </c>
      <c r="F451">
        <v>450</v>
      </c>
      <c r="G451">
        <v>0.37097078878289602</v>
      </c>
      <c r="H451">
        <v>0.36166437216103198</v>
      </c>
      <c r="I451">
        <v>8.1916471600794002E-2</v>
      </c>
      <c r="J451">
        <v>0.14114866918878699</v>
      </c>
      <c r="K451">
        <v>0.53768227862021301</v>
      </c>
      <c r="L451">
        <v>0.20039414602998501</v>
      </c>
      <c r="M451">
        <v>0.49926179085494199</v>
      </c>
    </row>
    <row r="452" spans="1:13" x14ac:dyDescent="0.35">
      <c r="A452" s="1" t="s">
        <v>29</v>
      </c>
      <c r="B452" s="1">
        <v>339</v>
      </c>
      <c r="C452" s="1" t="s">
        <v>43</v>
      </c>
      <c r="D452" s="43">
        <v>63</v>
      </c>
      <c r="F452">
        <v>451</v>
      </c>
      <c r="G452">
        <v>0.37100353845948802</v>
      </c>
      <c r="H452">
        <v>0.36228905633256803</v>
      </c>
      <c r="I452">
        <v>8.1946814355570302E-2</v>
      </c>
      <c r="J452">
        <v>0.12898694800278701</v>
      </c>
      <c r="K452">
        <v>0.53981125000397501</v>
      </c>
      <c r="L452">
        <v>0.19820358576025501</v>
      </c>
      <c r="M452">
        <v>0.494554612064382</v>
      </c>
    </row>
    <row r="453" spans="1:13" x14ac:dyDescent="0.35">
      <c r="A453" s="1" t="s">
        <v>29</v>
      </c>
      <c r="B453" s="1">
        <v>340</v>
      </c>
      <c r="C453" s="1" t="s">
        <v>43</v>
      </c>
      <c r="D453" s="43">
        <v>64</v>
      </c>
      <c r="F453">
        <v>452</v>
      </c>
      <c r="G453">
        <v>0.36882701053641298</v>
      </c>
      <c r="H453">
        <v>0.36116641603006999</v>
      </c>
      <c r="I453">
        <v>8.4534312734442896E-2</v>
      </c>
      <c r="J453">
        <v>0.141738985589584</v>
      </c>
      <c r="K453">
        <v>0.53804318426369602</v>
      </c>
      <c r="L453">
        <v>0.18741589344205001</v>
      </c>
      <c r="M453">
        <v>0.497094255938346</v>
      </c>
    </row>
    <row r="454" spans="1:13" x14ac:dyDescent="0.35">
      <c r="A454" s="1" t="s">
        <v>29</v>
      </c>
      <c r="B454" s="1">
        <v>341</v>
      </c>
      <c r="C454" s="1" t="s">
        <v>43</v>
      </c>
      <c r="D454" s="43">
        <v>65</v>
      </c>
      <c r="F454">
        <v>453</v>
      </c>
      <c r="G454">
        <v>0.35254441460538199</v>
      </c>
      <c r="H454">
        <v>0.34507768992482601</v>
      </c>
      <c r="I454">
        <v>7.3883062070167593E-2</v>
      </c>
      <c r="J454">
        <v>0.15074515037547701</v>
      </c>
      <c r="K454">
        <v>0.53819243640519998</v>
      </c>
      <c r="L454">
        <v>0.201585468036693</v>
      </c>
      <c r="M454">
        <v>0.47500154168528802</v>
      </c>
    </row>
    <row r="455" spans="1:13" x14ac:dyDescent="0.35">
      <c r="A455" s="1" t="s">
        <v>29</v>
      </c>
      <c r="B455" s="1">
        <v>342</v>
      </c>
      <c r="C455" s="1" t="s">
        <v>43</v>
      </c>
      <c r="D455" s="43">
        <v>66</v>
      </c>
      <c r="F455">
        <v>454</v>
      </c>
      <c r="G455">
        <v>0.34132992730413497</v>
      </c>
      <c r="H455">
        <v>0.34072511449746501</v>
      </c>
      <c r="I455">
        <v>7.3115915424257702E-2</v>
      </c>
      <c r="J455">
        <v>0.15585520657160201</v>
      </c>
      <c r="K455">
        <v>0.50560053374381497</v>
      </c>
      <c r="L455">
        <v>0.20074084257390601</v>
      </c>
      <c r="M455">
        <v>0.46749773799632599</v>
      </c>
    </row>
    <row r="456" spans="1:13" x14ac:dyDescent="0.35">
      <c r="A456" s="1" t="s">
        <v>29</v>
      </c>
      <c r="B456" s="1">
        <v>343</v>
      </c>
      <c r="C456" s="1" t="s">
        <v>43</v>
      </c>
      <c r="D456" s="43">
        <v>67</v>
      </c>
      <c r="F456">
        <v>455</v>
      </c>
      <c r="G456">
        <v>0.34849498005822999</v>
      </c>
      <c r="H456">
        <v>0.344168435439896</v>
      </c>
      <c r="I456">
        <v>7.0697573359965904E-2</v>
      </c>
      <c r="J456">
        <v>0.168702438778639</v>
      </c>
      <c r="K456">
        <v>0.50563737341132597</v>
      </c>
      <c r="L456">
        <v>0.20336745947757101</v>
      </c>
      <c r="M456">
        <v>0.466594164499325</v>
      </c>
    </row>
    <row r="457" spans="1:13" x14ac:dyDescent="0.35">
      <c r="A457" s="1" t="s">
        <v>29</v>
      </c>
      <c r="B457" s="1">
        <v>344</v>
      </c>
      <c r="C457" s="1" t="s">
        <v>43</v>
      </c>
      <c r="D457" s="43">
        <v>68</v>
      </c>
      <c r="F457">
        <v>456</v>
      </c>
      <c r="G457">
        <v>0.35027948268929798</v>
      </c>
      <c r="H457">
        <v>0.346561434504989</v>
      </c>
      <c r="I457">
        <v>7.1581352301707896E-2</v>
      </c>
      <c r="J457">
        <v>0.14696342583473401</v>
      </c>
      <c r="K457">
        <v>0.51043475592791498</v>
      </c>
      <c r="L457">
        <v>0.20792585352290299</v>
      </c>
      <c r="M457">
        <v>0.47116971937608598</v>
      </c>
    </row>
    <row r="458" spans="1:13" x14ac:dyDescent="0.35">
      <c r="A458" s="1" t="s">
        <v>29</v>
      </c>
      <c r="B458" s="1">
        <v>345</v>
      </c>
      <c r="C458" s="1" t="s">
        <v>43</v>
      </c>
      <c r="D458" s="43">
        <v>69</v>
      </c>
      <c r="F458">
        <v>457</v>
      </c>
      <c r="G458">
        <v>0.34466691720177201</v>
      </c>
      <c r="H458">
        <v>0.34132127907800802</v>
      </c>
      <c r="I458">
        <v>7.0932295764247602E-2</v>
      </c>
      <c r="J458">
        <v>0.14424216069410301</v>
      </c>
      <c r="K458">
        <v>0.50523637407847</v>
      </c>
      <c r="L458">
        <v>0.200645111791276</v>
      </c>
      <c r="M458">
        <v>0.47301841924697702</v>
      </c>
    </row>
    <row r="459" spans="1:13" x14ac:dyDescent="0.35">
      <c r="A459" s="1" t="s">
        <v>29</v>
      </c>
      <c r="B459" s="1">
        <v>346</v>
      </c>
      <c r="C459" s="1" t="s">
        <v>43</v>
      </c>
      <c r="D459" s="43">
        <v>70</v>
      </c>
      <c r="F459">
        <v>458</v>
      </c>
      <c r="G459">
        <v>0.35955375711438198</v>
      </c>
      <c r="H459">
        <v>0.35512651496959002</v>
      </c>
      <c r="I459">
        <v>7.10126134749621E-2</v>
      </c>
      <c r="J459">
        <v>0.17264081786534699</v>
      </c>
      <c r="K459">
        <v>0.52251255003056296</v>
      </c>
      <c r="L459">
        <v>0.21670360000470201</v>
      </c>
      <c r="M459">
        <v>0.48230117236230902</v>
      </c>
    </row>
    <row r="460" spans="1:13" x14ac:dyDescent="0.35">
      <c r="A460" s="1" t="s">
        <v>29</v>
      </c>
      <c r="B460" s="1">
        <v>347</v>
      </c>
      <c r="C460" s="1" t="s">
        <v>43</v>
      </c>
      <c r="D460" s="43">
        <v>71</v>
      </c>
      <c r="F460">
        <v>459</v>
      </c>
      <c r="G460">
        <v>0.35403935083788601</v>
      </c>
      <c r="H460">
        <v>0.35202715496152398</v>
      </c>
      <c r="I460">
        <v>7.52154697200072E-2</v>
      </c>
      <c r="J460">
        <v>0.171807457324019</v>
      </c>
      <c r="K460">
        <v>0.52814936041766403</v>
      </c>
      <c r="L460">
        <v>0.206330692031758</v>
      </c>
      <c r="M460">
        <v>0.48169463910664301</v>
      </c>
    </row>
    <row r="461" spans="1:13" x14ac:dyDescent="0.35">
      <c r="A461" s="1" t="s">
        <v>29</v>
      </c>
      <c r="B461" s="1">
        <v>348</v>
      </c>
      <c r="C461" s="1" t="s">
        <v>43</v>
      </c>
      <c r="D461" s="43">
        <v>72</v>
      </c>
      <c r="F461">
        <v>460</v>
      </c>
      <c r="G461">
        <v>0.35945871613251601</v>
      </c>
      <c r="H461">
        <v>0.35485113041863398</v>
      </c>
      <c r="I461">
        <v>7.2795111779172597E-2</v>
      </c>
      <c r="J461">
        <v>0.165621387340567</v>
      </c>
      <c r="K461">
        <v>0.52347853508752196</v>
      </c>
      <c r="L461">
        <v>0.20420893923579</v>
      </c>
      <c r="M461">
        <v>0.47764962466447602</v>
      </c>
    </row>
    <row r="462" spans="1:13" x14ac:dyDescent="0.35">
      <c r="A462" s="1" t="s">
        <v>29</v>
      </c>
      <c r="B462" s="1">
        <v>349</v>
      </c>
      <c r="C462" s="1" t="s">
        <v>43</v>
      </c>
      <c r="D462" s="43">
        <v>73</v>
      </c>
      <c r="F462">
        <v>461</v>
      </c>
      <c r="G462">
        <v>0.35564747901396998</v>
      </c>
      <c r="H462">
        <v>0.35278079122629702</v>
      </c>
      <c r="I462">
        <v>7.1524343536528895E-2</v>
      </c>
      <c r="J462">
        <v>0.156627365353805</v>
      </c>
      <c r="K462">
        <v>0.51455222780524601</v>
      </c>
      <c r="L462">
        <v>0.21161282442124099</v>
      </c>
      <c r="M462">
        <v>0.47534150665017999</v>
      </c>
    </row>
    <row r="463" spans="1:13" x14ac:dyDescent="0.35">
      <c r="A463" s="1" t="s">
        <v>29</v>
      </c>
      <c r="B463" s="1">
        <v>350</v>
      </c>
      <c r="C463" s="1" t="s">
        <v>43</v>
      </c>
      <c r="D463" s="43">
        <v>74</v>
      </c>
      <c r="F463">
        <v>462</v>
      </c>
      <c r="G463">
        <v>0.35827624182154399</v>
      </c>
      <c r="H463">
        <v>0.353071854675651</v>
      </c>
      <c r="I463">
        <v>7.1834602260148595E-2</v>
      </c>
      <c r="J463">
        <v>0.17302551756946299</v>
      </c>
      <c r="K463">
        <v>0.51172836429770396</v>
      </c>
      <c r="L463">
        <v>0.21225419507219201</v>
      </c>
      <c r="M463">
        <v>0.476810880143269</v>
      </c>
    </row>
    <row r="464" spans="1:13" x14ac:dyDescent="0.35">
      <c r="A464" s="1" t="s">
        <v>29</v>
      </c>
      <c r="B464" s="1">
        <v>351</v>
      </c>
      <c r="C464" s="1" t="s">
        <v>43</v>
      </c>
      <c r="D464" s="43">
        <v>75</v>
      </c>
      <c r="F464">
        <v>463</v>
      </c>
      <c r="G464">
        <v>0.35226475818256803</v>
      </c>
      <c r="H464">
        <v>0.34486418784371098</v>
      </c>
      <c r="I464">
        <v>9.1549677484899894E-2</v>
      </c>
      <c r="J464">
        <v>0.12803612835302999</v>
      </c>
      <c r="K464">
        <v>0.53950267999458501</v>
      </c>
      <c r="L464">
        <v>0.161808166062307</v>
      </c>
      <c r="M464">
        <v>0.49581044184545497</v>
      </c>
    </row>
    <row r="465" spans="1:13" x14ac:dyDescent="0.35">
      <c r="A465" s="1" t="s">
        <v>29</v>
      </c>
      <c r="B465" s="1">
        <v>352</v>
      </c>
      <c r="C465" s="1" t="s">
        <v>43</v>
      </c>
      <c r="D465" s="43">
        <v>76</v>
      </c>
      <c r="F465">
        <v>464</v>
      </c>
      <c r="G465">
        <v>0.354140348868627</v>
      </c>
      <c r="H465">
        <v>0.34473100334076001</v>
      </c>
      <c r="I465">
        <v>9.3879387040506093E-2</v>
      </c>
      <c r="J465">
        <v>0.114422792062346</v>
      </c>
      <c r="K465">
        <v>0.53329657835843602</v>
      </c>
      <c r="L465">
        <v>0.15587050432979699</v>
      </c>
      <c r="M465">
        <v>0.49856996301821899</v>
      </c>
    </row>
    <row r="466" spans="1:13" x14ac:dyDescent="0.35">
      <c r="A466" s="1" t="s">
        <v>29</v>
      </c>
      <c r="B466" s="1">
        <v>353</v>
      </c>
      <c r="C466" s="1" t="s">
        <v>43</v>
      </c>
      <c r="D466" s="43">
        <v>77</v>
      </c>
      <c r="F466">
        <v>465</v>
      </c>
      <c r="G466">
        <v>0.35450634176825901</v>
      </c>
      <c r="H466">
        <v>0.34466933705505898</v>
      </c>
      <c r="I466">
        <v>9.2917702057870102E-2</v>
      </c>
      <c r="J466">
        <v>0.109657692137968</v>
      </c>
      <c r="K466">
        <v>0.53590990098259506</v>
      </c>
      <c r="L466">
        <v>0.169508671658509</v>
      </c>
      <c r="M466">
        <v>0.49335808474280901</v>
      </c>
    </row>
    <row r="467" spans="1:13" x14ac:dyDescent="0.35">
      <c r="A467" s="1" t="s">
        <v>29</v>
      </c>
      <c r="B467" s="1">
        <v>354</v>
      </c>
      <c r="C467" s="1" t="s">
        <v>43</v>
      </c>
      <c r="D467" s="43">
        <v>78</v>
      </c>
      <c r="F467">
        <v>466</v>
      </c>
      <c r="G467">
        <v>0.360859099047878</v>
      </c>
      <c r="H467">
        <v>0.35003607571388801</v>
      </c>
      <c r="I467">
        <v>9.1465300025228097E-2</v>
      </c>
      <c r="J467">
        <v>0.132567233700955</v>
      </c>
      <c r="K467">
        <v>0.54550951609393195</v>
      </c>
      <c r="L467">
        <v>0.163510390673266</v>
      </c>
      <c r="M467">
        <v>0.49634934308652501</v>
      </c>
    </row>
    <row r="468" spans="1:13" x14ac:dyDescent="0.35">
      <c r="A468" s="1" t="s">
        <v>29</v>
      </c>
      <c r="B468" s="1">
        <v>355</v>
      </c>
      <c r="C468" s="1" t="s">
        <v>43</v>
      </c>
      <c r="D468" s="43">
        <v>79</v>
      </c>
      <c r="F468">
        <v>467</v>
      </c>
      <c r="G468">
        <v>0.35087148623276998</v>
      </c>
      <c r="H468">
        <v>0.34647056999094</v>
      </c>
      <c r="I468">
        <v>9.0804022711703097E-2</v>
      </c>
      <c r="J468">
        <v>0.104135781931552</v>
      </c>
      <c r="K468">
        <v>0.53547448041658297</v>
      </c>
      <c r="L468">
        <v>0.155550622826781</v>
      </c>
      <c r="M468">
        <v>0.49912551136758398</v>
      </c>
    </row>
    <row r="469" spans="1:13" x14ac:dyDescent="0.35">
      <c r="A469" s="1" t="s">
        <v>29</v>
      </c>
      <c r="B469" s="1">
        <v>356</v>
      </c>
      <c r="C469" s="1" t="s">
        <v>43</v>
      </c>
      <c r="D469" s="43">
        <v>80</v>
      </c>
      <c r="F469">
        <v>468</v>
      </c>
      <c r="G469" s="115">
        <v>-5.0444421099544101E-14</v>
      </c>
      <c r="H469" s="115">
        <v>-2.7826483370839702E-13</v>
      </c>
      <c r="I469" s="115">
        <v>2.39023124415522E-11</v>
      </c>
      <c r="J469" s="115">
        <v>-8.21322037823116E-11</v>
      </c>
      <c r="K469" s="115">
        <v>7.4436541237564996E-11</v>
      </c>
      <c r="L469" s="115">
        <v>-5.0010241702961298E-11</v>
      </c>
      <c r="M469" s="115">
        <v>4.9792950645593097E-11</v>
      </c>
    </row>
    <row r="470" spans="1:13" x14ac:dyDescent="0.35">
      <c r="A470" s="1" t="s">
        <v>29</v>
      </c>
      <c r="B470" s="1">
        <v>357</v>
      </c>
      <c r="C470" s="1" t="s">
        <v>43</v>
      </c>
      <c r="D470" s="43">
        <v>81</v>
      </c>
      <c r="F470">
        <v>469</v>
      </c>
      <c r="G470" s="115">
        <v>7.4959596052500001E-13</v>
      </c>
      <c r="H470" s="115">
        <v>5.0643702993353197E-13</v>
      </c>
      <c r="I470" s="115">
        <v>2.3811690501537002E-11</v>
      </c>
      <c r="J470" s="115">
        <v>-7.1600201604474999E-11</v>
      </c>
      <c r="K470" s="115">
        <v>7.8420319409921601E-11</v>
      </c>
      <c r="L470" s="115">
        <v>-5.0284438930890401E-11</v>
      </c>
      <c r="M470" s="115">
        <v>4.8947831218575903E-11</v>
      </c>
    </row>
    <row r="471" spans="1:13" x14ac:dyDescent="0.35">
      <c r="A471" s="1" t="s">
        <v>29</v>
      </c>
      <c r="B471" s="1">
        <v>358</v>
      </c>
      <c r="C471" s="1" t="s">
        <v>43</v>
      </c>
      <c r="D471" s="43">
        <v>82</v>
      </c>
      <c r="F471">
        <v>470</v>
      </c>
      <c r="G471" s="115">
        <v>-1.4265079563068701E-12</v>
      </c>
      <c r="H471" s="115">
        <v>-1.09017489081655E-12</v>
      </c>
      <c r="I471" s="115">
        <v>2.3151305599179899E-11</v>
      </c>
      <c r="J471" s="115">
        <v>-7.7606452773854306E-11</v>
      </c>
      <c r="K471" s="115">
        <v>7.1385115699600594E-11</v>
      </c>
      <c r="L471" s="115">
        <v>-4.9094304431529403E-11</v>
      </c>
      <c r="M471" s="115">
        <v>4.69316085770319E-11</v>
      </c>
    </row>
    <row r="472" spans="1:13" x14ac:dyDescent="0.35">
      <c r="A472" s="1" t="s">
        <v>29</v>
      </c>
      <c r="B472" s="1">
        <v>359</v>
      </c>
      <c r="C472" s="1" t="s">
        <v>43</v>
      </c>
      <c r="D472" s="43">
        <v>83</v>
      </c>
      <c r="F472">
        <v>471</v>
      </c>
      <c r="G472" s="115">
        <v>2.7526145449877702E-13</v>
      </c>
      <c r="H472" s="115">
        <v>2.6451640044603201E-13</v>
      </c>
      <c r="I472" s="115">
        <v>2.2931555677646699E-11</v>
      </c>
      <c r="J472" s="115">
        <v>-8.13316566617226E-11</v>
      </c>
      <c r="K472" s="115">
        <v>7.3575271083597105E-11</v>
      </c>
      <c r="L472" s="115">
        <v>-4.7097553435391298E-11</v>
      </c>
      <c r="M472" s="115">
        <v>4.7245207923120798E-11</v>
      </c>
    </row>
    <row r="473" spans="1:13" x14ac:dyDescent="0.35">
      <c r="A473" s="1" t="s">
        <v>29</v>
      </c>
      <c r="B473" s="1">
        <v>360</v>
      </c>
      <c r="C473" s="1" t="s">
        <v>43</v>
      </c>
      <c r="D473" s="43">
        <v>84</v>
      </c>
      <c r="F473">
        <v>472</v>
      </c>
      <c r="G473" s="115">
        <v>-7.8535845681520701E-13</v>
      </c>
      <c r="H473" s="115">
        <v>-1.1232129132615E-12</v>
      </c>
      <c r="I473" s="115">
        <v>2.2734937930192499E-11</v>
      </c>
      <c r="J473" s="115">
        <v>-6.9140081389462296E-11</v>
      </c>
      <c r="K473" s="115">
        <v>8.0118254967049194E-11</v>
      </c>
      <c r="L473" s="115">
        <v>-4.8648923338284397E-11</v>
      </c>
      <c r="M473" s="115">
        <v>4.6292793941080099E-11</v>
      </c>
    </row>
    <row r="474" spans="1:13" x14ac:dyDescent="0.35">
      <c r="A474" s="1" t="s">
        <v>29</v>
      </c>
      <c r="B474" s="1">
        <v>361</v>
      </c>
      <c r="C474" s="1" t="s">
        <v>43</v>
      </c>
      <c r="D474" s="43">
        <v>85</v>
      </c>
      <c r="F474">
        <v>473</v>
      </c>
      <c r="G474" s="115">
        <v>-1.3263037299805999E-12</v>
      </c>
      <c r="H474" s="115">
        <v>-2.0538927003644799E-13</v>
      </c>
      <c r="I474" s="115">
        <v>2.31294953218346E-11</v>
      </c>
      <c r="J474" s="115">
        <v>-9.0850044987953105E-11</v>
      </c>
      <c r="K474" s="115">
        <v>7.4243332602753502E-11</v>
      </c>
      <c r="L474" s="115">
        <v>-4.7717597414011102E-11</v>
      </c>
      <c r="M474" s="115">
        <v>4.8900689569670199E-11</v>
      </c>
    </row>
    <row r="475" spans="1:13" x14ac:dyDescent="0.35">
      <c r="A475" s="1" t="s">
        <v>29</v>
      </c>
      <c r="B475" s="1">
        <v>362</v>
      </c>
      <c r="C475" s="1" t="s">
        <v>43</v>
      </c>
      <c r="D475" s="43">
        <v>86</v>
      </c>
      <c r="F475">
        <v>474</v>
      </c>
      <c r="G475" s="115">
        <v>1.2141946010682201E-12</v>
      </c>
      <c r="H475" s="115">
        <v>1.7102349264866101E-12</v>
      </c>
      <c r="I475" s="115">
        <v>2.3049585941133699E-11</v>
      </c>
      <c r="J475" s="115">
        <v>-7.2414610520000898E-11</v>
      </c>
      <c r="K475" s="115">
        <v>8.8648747763867103E-11</v>
      </c>
      <c r="L475" s="115">
        <v>-4.62594486075292E-11</v>
      </c>
      <c r="M475" s="115">
        <v>5.3094483807806799E-11</v>
      </c>
    </row>
    <row r="476" spans="1:13" x14ac:dyDescent="0.35">
      <c r="A476" s="1" t="s">
        <v>29</v>
      </c>
      <c r="B476" s="1">
        <v>363</v>
      </c>
      <c r="C476" s="1" t="s">
        <v>43</v>
      </c>
      <c r="D476" s="43">
        <v>87</v>
      </c>
      <c r="F476">
        <v>475</v>
      </c>
      <c r="G476" s="115">
        <v>4.4267914801645502E-13</v>
      </c>
      <c r="H476" s="115">
        <v>4.0240482336782401E-13</v>
      </c>
      <c r="I476" s="115">
        <v>2.29978193670577E-11</v>
      </c>
      <c r="J476" s="115">
        <v>-7.5547370558375394E-11</v>
      </c>
      <c r="K476" s="115">
        <v>8.4450550619327803E-11</v>
      </c>
      <c r="L476" s="115">
        <v>-4.6252874490175702E-11</v>
      </c>
      <c r="M476" s="115">
        <v>4.9671445667734301E-11</v>
      </c>
    </row>
    <row r="477" spans="1:13" x14ac:dyDescent="0.35">
      <c r="A477" s="1" t="s">
        <v>29</v>
      </c>
      <c r="B477" s="1">
        <v>364</v>
      </c>
      <c r="C477" s="1" t="s">
        <v>43</v>
      </c>
      <c r="D477" s="43">
        <v>88</v>
      </c>
      <c r="F477">
        <v>476</v>
      </c>
      <c r="G477" s="115">
        <v>-5.5456713784580804E-13</v>
      </c>
      <c r="H477" s="115">
        <v>-1.08830842591618E-12</v>
      </c>
      <c r="I477" s="115">
        <v>2.2366054610793999E-11</v>
      </c>
      <c r="J477" s="115">
        <v>-7.5362189390842997E-11</v>
      </c>
      <c r="K477" s="115">
        <v>7.2306389794199303E-11</v>
      </c>
      <c r="L477" s="115">
        <v>-4.8558633701396502E-11</v>
      </c>
      <c r="M477" s="115">
        <v>4.5808235480659199E-11</v>
      </c>
    </row>
    <row r="478" spans="1:13" x14ac:dyDescent="0.35">
      <c r="A478" s="1" t="s">
        <v>29</v>
      </c>
      <c r="B478" s="1">
        <v>365</v>
      </c>
      <c r="C478" s="1" t="s">
        <v>43</v>
      </c>
      <c r="D478" s="43">
        <v>89</v>
      </c>
      <c r="F478">
        <v>477</v>
      </c>
      <c r="G478" s="115">
        <v>-4.8039172877157001E-13</v>
      </c>
      <c r="H478" s="115">
        <v>-1.5400843925875101E-12</v>
      </c>
      <c r="I478" s="115">
        <v>2.3364745674678001E-11</v>
      </c>
      <c r="J478" s="115">
        <v>-8.5019673020843704E-11</v>
      </c>
      <c r="K478" s="115">
        <v>7.2553656559049295E-11</v>
      </c>
      <c r="L478" s="115">
        <v>-4.8965588874306597E-11</v>
      </c>
      <c r="M478" s="115">
        <v>4.8929501014501499E-11</v>
      </c>
    </row>
    <row r="479" spans="1:13" x14ac:dyDescent="0.35">
      <c r="A479" s="1" t="s">
        <v>29</v>
      </c>
      <c r="B479" s="1">
        <v>366</v>
      </c>
      <c r="C479" s="1" t="s">
        <v>43</v>
      </c>
      <c r="D479" s="43">
        <v>90</v>
      </c>
      <c r="F479">
        <v>478</v>
      </c>
      <c r="G479" s="115">
        <v>3.78472974069353E-13</v>
      </c>
      <c r="H479" s="115">
        <v>4.3551022830427E-13</v>
      </c>
      <c r="I479" s="115">
        <v>2.2329261448163999E-11</v>
      </c>
      <c r="J479" s="115">
        <v>-7.8868876177155106E-11</v>
      </c>
      <c r="K479" s="115">
        <v>7.2490192327925305E-11</v>
      </c>
      <c r="L479" s="115">
        <v>-4.7858786293960099E-11</v>
      </c>
      <c r="M479" s="115">
        <v>4.7990550753541797E-11</v>
      </c>
    </row>
    <row r="480" spans="1:13" x14ac:dyDescent="0.35">
      <c r="A480" s="1" t="s">
        <v>29</v>
      </c>
      <c r="B480" s="1">
        <v>367</v>
      </c>
      <c r="C480" s="1" t="s">
        <v>43</v>
      </c>
      <c r="D480" s="43">
        <v>91</v>
      </c>
      <c r="F480">
        <v>479</v>
      </c>
      <c r="G480" s="115">
        <v>-1.0182311876075901E-12</v>
      </c>
      <c r="H480" s="115">
        <v>-7.6841379854505496E-13</v>
      </c>
      <c r="I480" s="115">
        <v>2.2207208104373899E-11</v>
      </c>
      <c r="J480" s="115">
        <v>-7.4288740766762196E-11</v>
      </c>
      <c r="K480" s="115">
        <v>7.6885086420807702E-11</v>
      </c>
      <c r="L480" s="115">
        <v>-4.4088848733937098E-11</v>
      </c>
      <c r="M480" s="115">
        <v>4.4449282352592397E-11</v>
      </c>
    </row>
    <row r="481" spans="1:13" x14ac:dyDescent="0.35">
      <c r="A481" s="1" t="s">
        <v>29</v>
      </c>
      <c r="B481" s="1">
        <v>368</v>
      </c>
      <c r="C481" s="1" t="s">
        <v>43</v>
      </c>
      <c r="D481" s="43">
        <v>92</v>
      </c>
      <c r="F481">
        <v>480</v>
      </c>
      <c r="G481" s="115">
        <v>1.4435359929551699E-12</v>
      </c>
      <c r="H481" s="115">
        <v>9.0131435489207803E-13</v>
      </c>
      <c r="I481" s="115">
        <v>2.32662694224455E-11</v>
      </c>
      <c r="J481" s="115">
        <v>-7.8712371939948101E-11</v>
      </c>
      <c r="K481" s="115">
        <v>7.5005724531605297E-11</v>
      </c>
      <c r="L481" s="115">
        <v>-4.7096425317513797E-11</v>
      </c>
      <c r="M481" s="115">
        <v>4.7916740603861298E-11</v>
      </c>
    </row>
    <row r="482" spans="1:13" x14ac:dyDescent="0.35">
      <c r="A482" s="1" t="s">
        <v>29</v>
      </c>
      <c r="B482" s="1">
        <v>369</v>
      </c>
      <c r="C482" s="1" t="s">
        <v>43</v>
      </c>
      <c r="D482" s="43">
        <v>93</v>
      </c>
      <c r="F482">
        <v>481</v>
      </c>
      <c r="G482" s="115">
        <v>-7.8488858193861402E-13</v>
      </c>
      <c r="H482" s="115">
        <v>-8.7871298541146701E-13</v>
      </c>
      <c r="I482" s="115">
        <v>2.3356267573886801E-11</v>
      </c>
      <c r="J482" s="115">
        <v>-7.26367887114205E-11</v>
      </c>
      <c r="K482" s="115">
        <v>8.0269071533689601E-11</v>
      </c>
      <c r="L482" s="115">
        <v>-4.92136750657049E-11</v>
      </c>
      <c r="M482" s="115">
        <v>4.8843030277242701E-11</v>
      </c>
    </row>
    <row r="483" spans="1:13" x14ac:dyDescent="0.35">
      <c r="A483" s="1" t="s">
        <v>29</v>
      </c>
      <c r="B483" s="1">
        <v>370</v>
      </c>
      <c r="C483" s="1" t="s">
        <v>43</v>
      </c>
      <c r="D483" s="43">
        <v>94</v>
      </c>
      <c r="F483">
        <v>482</v>
      </c>
      <c r="G483" s="115">
        <v>2.4103818126912498E-13</v>
      </c>
      <c r="H483" s="115">
        <v>-1.8058747071090401E-13</v>
      </c>
      <c r="I483" s="115">
        <v>2.08620716772595E-11</v>
      </c>
      <c r="J483" s="115">
        <v>-6.9698337065842496E-11</v>
      </c>
      <c r="K483" s="115">
        <v>6.6393530678214701E-11</v>
      </c>
      <c r="L483" s="115">
        <v>-4.5926828232959898E-11</v>
      </c>
      <c r="M483" s="115">
        <v>4.41888048670152E-11</v>
      </c>
    </row>
    <row r="484" spans="1:13" x14ac:dyDescent="0.35">
      <c r="A484" s="1" t="s">
        <v>29</v>
      </c>
      <c r="B484" s="1">
        <v>371</v>
      </c>
      <c r="C484" s="1" t="s">
        <v>43</v>
      </c>
      <c r="D484" s="43">
        <v>95</v>
      </c>
      <c r="F484">
        <v>483</v>
      </c>
      <c r="G484" s="115">
        <v>-8.3167093179403701E-13</v>
      </c>
      <c r="H484" s="115">
        <v>-8.77384366684908E-13</v>
      </c>
      <c r="I484" s="115">
        <v>2.28836821906356E-11</v>
      </c>
      <c r="J484" s="115">
        <v>-7.1519191168512802E-11</v>
      </c>
      <c r="K484" s="115">
        <v>6.9465405241242803E-11</v>
      </c>
      <c r="L484" s="115">
        <v>-4.7975307776922298E-11</v>
      </c>
      <c r="M484" s="115">
        <v>4.6756257537854502E-11</v>
      </c>
    </row>
    <row r="485" spans="1:13" x14ac:dyDescent="0.35">
      <c r="A485" s="1" t="s">
        <v>29</v>
      </c>
      <c r="B485" s="1">
        <v>372</v>
      </c>
      <c r="C485" s="1" t="s">
        <v>43</v>
      </c>
      <c r="D485" s="43">
        <v>96</v>
      </c>
      <c r="F485">
        <v>484</v>
      </c>
      <c r="G485" s="115">
        <v>1.39769142949998E-12</v>
      </c>
      <c r="H485" s="115">
        <v>5.7974102194353997E-13</v>
      </c>
      <c r="I485" s="115">
        <v>2.2357101479803401E-11</v>
      </c>
      <c r="J485" s="115">
        <v>-6.9233756129584396E-11</v>
      </c>
      <c r="K485" s="115">
        <v>8.0641387894733996E-11</v>
      </c>
      <c r="L485" s="115">
        <v>-4.6124321898873899E-11</v>
      </c>
      <c r="M485" s="115">
        <v>4.5867265254012403E-11</v>
      </c>
    </row>
    <row r="486" spans="1:13" x14ac:dyDescent="0.35">
      <c r="A486" s="1" t="s">
        <v>29</v>
      </c>
      <c r="B486" s="1">
        <v>373</v>
      </c>
      <c r="C486" s="1" t="s">
        <v>43</v>
      </c>
      <c r="D486" s="43">
        <v>97</v>
      </c>
      <c r="F486">
        <v>485</v>
      </c>
      <c r="G486" s="115">
        <v>1.3379348620615001E-12</v>
      </c>
      <c r="H486" s="115">
        <v>1.3341306710803399E-12</v>
      </c>
      <c r="I486" s="115">
        <v>2.2579296145979302E-11</v>
      </c>
      <c r="J486" s="115">
        <v>-7.5640132134685097E-11</v>
      </c>
      <c r="K486" s="115">
        <v>6.8670884447515995E-11</v>
      </c>
      <c r="L486" s="115">
        <v>-4.44286204046311E-11</v>
      </c>
      <c r="M486" s="115">
        <v>4.6445227610114503E-11</v>
      </c>
    </row>
    <row r="487" spans="1:13" x14ac:dyDescent="0.35">
      <c r="A487" s="1" t="s">
        <v>29</v>
      </c>
      <c r="B487" s="1">
        <v>374</v>
      </c>
      <c r="C487" s="1" t="s">
        <v>43</v>
      </c>
      <c r="D487" s="43">
        <v>98</v>
      </c>
      <c r="F487">
        <v>486</v>
      </c>
      <c r="G487" s="115">
        <v>-6.5416191302125405E-13</v>
      </c>
      <c r="H487" s="115">
        <v>1.8158044759853401E-13</v>
      </c>
      <c r="I487" s="115">
        <v>2.23645597261287E-11</v>
      </c>
      <c r="J487" s="115">
        <v>-8.7229862507364506E-11</v>
      </c>
      <c r="K487" s="115">
        <v>7.0410570731980394E-11</v>
      </c>
      <c r="L487" s="115">
        <v>-4.3542124263939799E-11</v>
      </c>
      <c r="M487" s="115">
        <v>4.4611599728333099E-11</v>
      </c>
    </row>
    <row r="488" spans="1:13" x14ac:dyDescent="0.35">
      <c r="A488" s="1" t="s">
        <v>29</v>
      </c>
      <c r="B488" s="1">
        <v>375</v>
      </c>
      <c r="C488" s="1" t="s">
        <v>43</v>
      </c>
      <c r="D488" s="43">
        <v>99</v>
      </c>
      <c r="F488">
        <v>487</v>
      </c>
      <c r="G488" s="115">
        <v>3.5615368805129702E-14</v>
      </c>
      <c r="H488" s="115">
        <v>9.3797571010444694E-13</v>
      </c>
      <c r="I488" s="115">
        <v>2.3297254863966398E-11</v>
      </c>
      <c r="J488" s="115">
        <v>-7.6045027358019605E-11</v>
      </c>
      <c r="K488" s="115">
        <v>7.8391054579519598E-11</v>
      </c>
      <c r="L488" s="115">
        <v>-4.6665895457617299E-11</v>
      </c>
      <c r="M488" s="115">
        <v>4.9920130423875798E-11</v>
      </c>
    </row>
    <row r="489" spans="1:13" x14ac:dyDescent="0.35">
      <c r="A489" s="1" t="s">
        <v>29</v>
      </c>
      <c r="B489" s="1">
        <v>376</v>
      </c>
      <c r="C489" s="1" t="s">
        <v>43</v>
      </c>
      <c r="D489" s="43">
        <v>100</v>
      </c>
      <c r="F489">
        <v>488</v>
      </c>
      <c r="G489" s="115">
        <v>8.4304098217186903E-13</v>
      </c>
      <c r="H489" s="115">
        <v>3.7358450106161602E-13</v>
      </c>
      <c r="I489" s="115">
        <v>2.2465781626444898E-11</v>
      </c>
      <c r="J489" s="115">
        <v>-6.8347714008924194E-11</v>
      </c>
      <c r="K489" s="115">
        <v>7.1577242841080605E-11</v>
      </c>
      <c r="L489" s="115">
        <v>-4.5957734815668397E-11</v>
      </c>
      <c r="M489" s="115">
        <v>4.6270870956399799E-11</v>
      </c>
    </row>
    <row r="490" spans="1:13" x14ac:dyDescent="0.35">
      <c r="A490" s="1" t="s">
        <v>29</v>
      </c>
      <c r="B490" s="1">
        <v>377</v>
      </c>
      <c r="C490" s="1" t="s">
        <v>43</v>
      </c>
      <c r="D490" s="43">
        <v>101</v>
      </c>
      <c r="F490">
        <v>489</v>
      </c>
      <c r="G490" s="115">
        <v>3.5895118956781398E-13</v>
      </c>
      <c r="H490" s="115">
        <v>-2.6474044837210901E-13</v>
      </c>
      <c r="I490" s="115">
        <v>2.2963319215158399E-11</v>
      </c>
      <c r="J490" s="115">
        <v>-7.9341222465668604E-11</v>
      </c>
      <c r="K490" s="115">
        <v>6.9415949041113395E-11</v>
      </c>
      <c r="L490" s="115">
        <v>-4.5710746389578398E-11</v>
      </c>
      <c r="M490" s="115">
        <v>4.7642149494022903E-11</v>
      </c>
    </row>
    <row r="491" spans="1:13" x14ac:dyDescent="0.35">
      <c r="A491" s="1" t="s">
        <v>29</v>
      </c>
      <c r="B491" s="1">
        <v>378</v>
      </c>
      <c r="C491" s="1" t="s">
        <v>43</v>
      </c>
      <c r="D491" s="43">
        <v>102</v>
      </c>
      <c r="F491">
        <v>490</v>
      </c>
      <c r="G491" s="115">
        <v>1.0098704326552901E-12</v>
      </c>
      <c r="H491" s="115">
        <v>4.6539774170740897E-13</v>
      </c>
      <c r="I491" s="115">
        <v>2.2928769111483499E-11</v>
      </c>
      <c r="J491" s="115">
        <v>-7.0880839038347103E-11</v>
      </c>
      <c r="K491" s="115">
        <v>7.6795877278673401E-11</v>
      </c>
      <c r="L491" s="115">
        <v>-4.8056993668437198E-11</v>
      </c>
      <c r="M491" s="115">
        <v>4.8617581709582602E-11</v>
      </c>
    </row>
    <row r="492" spans="1:13" x14ac:dyDescent="0.35">
      <c r="A492" s="1" t="s">
        <v>29</v>
      </c>
      <c r="B492" s="1">
        <v>379</v>
      </c>
      <c r="C492" s="1" t="s">
        <v>43</v>
      </c>
      <c r="D492" s="43">
        <v>103</v>
      </c>
      <c r="F492">
        <v>491</v>
      </c>
      <c r="G492" s="115">
        <v>2.4710324699708697E-13</v>
      </c>
      <c r="H492" s="115">
        <v>-4.1754723992171502E-13</v>
      </c>
      <c r="I492" s="115">
        <v>2.38882646948282E-11</v>
      </c>
      <c r="J492" s="115">
        <v>-8.6243639624694106E-11</v>
      </c>
      <c r="K492" s="115">
        <v>8.4307616020244804E-11</v>
      </c>
      <c r="L492" s="115">
        <v>-4.7787583717269898E-11</v>
      </c>
      <c r="M492" s="115">
        <v>5.2615616121069099E-11</v>
      </c>
    </row>
    <row r="493" spans="1:13" x14ac:dyDescent="0.35">
      <c r="A493" s="1" t="s">
        <v>29</v>
      </c>
      <c r="B493" s="1">
        <v>380</v>
      </c>
      <c r="C493" s="1" t="s">
        <v>43</v>
      </c>
      <c r="D493" s="43">
        <v>104</v>
      </c>
      <c r="F493">
        <v>492</v>
      </c>
      <c r="G493" s="115">
        <v>-5.5920183227248002E-14</v>
      </c>
      <c r="H493" s="115">
        <v>-2.6048069997596801E-13</v>
      </c>
      <c r="I493" s="115">
        <v>2.2680362604023198E-11</v>
      </c>
      <c r="J493" s="115">
        <v>-6.7686324611642805E-11</v>
      </c>
      <c r="K493" s="115">
        <v>7.0975737160295594E-11</v>
      </c>
      <c r="L493" s="115">
        <v>-5.0186335076920702E-11</v>
      </c>
      <c r="M493" s="115">
        <v>4.6296971819855703E-11</v>
      </c>
    </row>
    <row r="494" spans="1:13" x14ac:dyDescent="0.35">
      <c r="A494" s="1" t="s">
        <v>29</v>
      </c>
      <c r="B494" s="1">
        <v>381</v>
      </c>
      <c r="C494" s="1" t="s">
        <v>43</v>
      </c>
      <c r="D494" s="43">
        <v>105</v>
      </c>
      <c r="F494">
        <v>493</v>
      </c>
      <c r="G494" s="115">
        <v>6.7098029289817603E-13</v>
      </c>
      <c r="H494" s="115">
        <v>6.7071247877813098E-13</v>
      </c>
      <c r="I494" s="115">
        <v>2.2813847564872801E-11</v>
      </c>
      <c r="J494" s="115">
        <v>-8.4925101320145503E-11</v>
      </c>
      <c r="K494" s="115">
        <v>7.7534273282297996E-11</v>
      </c>
      <c r="L494" s="115">
        <v>-4.5547551059159798E-11</v>
      </c>
      <c r="M494" s="115">
        <v>4.7689763440955998E-11</v>
      </c>
    </row>
    <row r="495" spans="1:13" x14ac:dyDescent="0.35">
      <c r="A495" s="1" t="s">
        <v>29</v>
      </c>
      <c r="B495" s="1">
        <v>382</v>
      </c>
      <c r="C495" s="1" t="s">
        <v>43</v>
      </c>
      <c r="D495" s="43">
        <v>106</v>
      </c>
      <c r="F495">
        <v>494</v>
      </c>
      <c r="G495" s="115">
        <v>4.2422125949565099E-13</v>
      </c>
      <c r="H495" s="115">
        <v>5.9858424849871201E-13</v>
      </c>
      <c r="I495" s="115">
        <v>2.33418497445107E-11</v>
      </c>
      <c r="J495" s="115">
        <v>-7.6438122224746599E-11</v>
      </c>
      <c r="K495" s="115">
        <v>7.7533329462268701E-11</v>
      </c>
      <c r="L495" s="115">
        <v>-4.9354489428041303E-11</v>
      </c>
      <c r="M495" s="115">
        <v>4.8882716247531098E-11</v>
      </c>
    </row>
    <row r="496" spans="1:13" x14ac:dyDescent="0.35">
      <c r="A496" s="1" t="s">
        <v>29</v>
      </c>
      <c r="B496" s="1">
        <v>383</v>
      </c>
      <c r="C496" s="1" t="s">
        <v>43</v>
      </c>
      <c r="D496" s="43">
        <v>107</v>
      </c>
      <c r="F496">
        <v>495</v>
      </c>
      <c r="G496" s="115">
        <v>6.1160502007435797E-13</v>
      </c>
      <c r="H496" s="115">
        <v>8.7357743322527098E-13</v>
      </c>
      <c r="I496" s="115">
        <v>2.3273928809311001E-11</v>
      </c>
      <c r="J496" s="115">
        <v>-7.6388282765123698E-11</v>
      </c>
      <c r="K496" s="115">
        <v>8.40382613050103E-11</v>
      </c>
      <c r="L496" s="115">
        <v>-4.6858196621629002E-11</v>
      </c>
      <c r="M496" s="115">
        <v>5.0507279116787002E-11</v>
      </c>
    </row>
    <row r="497" spans="1:13" x14ac:dyDescent="0.35">
      <c r="A497" s="1" t="s">
        <v>29</v>
      </c>
      <c r="B497" s="1">
        <v>384</v>
      </c>
      <c r="C497" s="1" t="s">
        <v>43</v>
      </c>
      <c r="D497" s="43">
        <v>108</v>
      </c>
      <c r="F497">
        <v>496</v>
      </c>
      <c r="G497" s="115">
        <v>5.6704900369711598E-13</v>
      </c>
      <c r="H497" s="115">
        <v>9.4661233274855004E-13</v>
      </c>
      <c r="I497" s="115">
        <v>2.2417400649206099E-11</v>
      </c>
      <c r="J497" s="115">
        <v>-6.8471071326940502E-11</v>
      </c>
      <c r="K497" s="115">
        <v>7.2554107333671705E-11</v>
      </c>
      <c r="L497" s="115">
        <v>-4.8576367820598198E-11</v>
      </c>
      <c r="M497" s="115">
        <v>4.72879215692062E-11</v>
      </c>
    </row>
    <row r="498" spans="1:13" x14ac:dyDescent="0.35">
      <c r="A498" s="1" t="s">
        <v>29</v>
      </c>
      <c r="B498" s="1">
        <v>385</v>
      </c>
      <c r="C498" s="1" t="s">
        <v>43</v>
      </c>
      <c r="D498" s="43">
        <v>109</v>
      </c>
      <c r="F498">
        <v>497</v>
      </c>
      <c r="G498" s="115">
        <v>-1.4703122296327299E-12</v>
      </c>
      <c r="H498" s="115">
        <v>-1.1450263871618099E-12</v>
      </c>
      <c r="I498" s="115">
        <v>2.26572266147418E-11</v>
      </c>
      <c r="J498" s="115">
        <v>-7.2442846403576004E-11</v>
      </c>
      <c r="K498" s="115">
        <v>7.2855360278985497E-11</v>
      </c>
      <c r="L498" s="115">
        <v>-5.13062099018364E-11</v>
      </c>
      <c r="M498" s="115">
        <v>4.7031359702176497E-11</v>
      </c>
    </row>
    <row r="499" spans="1:13" x14ac:dyDescent="0.35">
      <c r="A499" s="1" t="s">
        <v>29</v>
      </c>
      <c r="B499" s="1">
        <v>386</v>
      </c>
      <c r="C499" s="1" t="s">
        <v>43</v>
      </c>
      <c r="D499" s="43">
        <v>110</v>
      </c>
      <c r="F499">
        <v>498</v>
      </c>
      <c r="G499" s="115">
        <v>4.4636201069763598E-13</v>
      </c>
      <c r="H499" s="115">
        <v>3.01349755508419E-14</v>
      </c>
      <c r="I499" s="115">
        <v>2.25755476212999E-11</v>
      </c>
      <c r="J499" s="115">
        <v>-7.6915411422077604E-11</v>
      </c>
      <c r="K499" s="115">
        <v>7.8724147942606801E-11</v>
      </c>
      <c r="L499" s="115">
        <v>-4.7629996492208601E-11</v>
      </c>
      <c r="M499" s="115">
        <v>4.4875861894476001E-11</v>
      </c>
    </row>
    <row r="500" spans="1:13" x14ac:dyDescent="0.35">
      <c r="A500" s="1" t="s">
        <v>29</v>
      </c>
      <c r="B500" s="1">
        <v>387</v>
      </c>
      <c r="C500" s="1" t="s">
        <v>43</v>
      </c>
      <c r="D500" s="43">
        <v>111</v>
      </c>
      <c r="F500">
        <v>499</v>
      </c>
      <c r="G500" s="115">
        <v>-4.7520278244994001E-13</v>
      </c>
      <c r="H500" s="115">
        <v>1.62777403165627E-13</v>
      </c>
      <c r="I500" s="115">
        <v>2.3980421775193101E-11</v>
      </c>
      <c r="J500" s="115">
        <v>-8.2890364322822796E-11</v>
      </c>
      <c r="K500" s="115">
        <v>7.8171333491544195E-11</v>
      </c>
      <c r="L500" s="115">
        <v>-5.080244484067E-11</v>
      </c>
      <c r="M500" s="115">
        <v>4.8256986906570101E-11</v>
      </c>
    </row>
    <row r="501" spans="1:13" x14ac:dyDescent="0.35">
      <c r="A501" s="1" t="s">
        <v>29</v>
      </c>
      <c r="B501" s="1">
        <v>388</v>
      </c>
      <c r="C501" s="1" t="s">
        <v>43</v>
      </c>
      <c r="D501" s="43">
        <v>112</v>
      </c>
      <c r="F501">
        <v>500</v>
      </c>
      <c r="G501" s="115">
        <v>4.15532186572121E-13</v>
      </c>
      <c r="H501" s="115">
        <v>6.6517935241939598E-13</v>
      </c>
      <c r="I501" s="115">
        <v>2.4160492792594501E-11</v>
      </c>
      <c r="J501" s="115">
        <v>-7.7359934917465094E-11</v>
      </c>
      <c r="K501" s="115">
        <v>7.9741814827393199E-11</v>
      </c>
      <c r="L501" s="115">
        <v>-4.8948989021308897E-11</v>
      </c>
      <c r="M501" s="115">
        <v>5.3249451523129599E-11</v>
      </c>
    </row>
    <row r="502" spans="1:13" x14ac:dyDescent="0.35">
      <c r="A502" s="1" t="s">
        <v>29</v>
      </c>
      <c r="B502" s="1">
        <v>389</v>
      </c>
      <c r="C502" s="1" t="s">
        <v>43</v>
      </c>
      <c r="D502" s="43">
        <v>113</v>
      </c>
      <c r="F502">
        <v>501</v>
      </c>
      <c r="G502" s="115">
        <v>6.5634591239049701E-14</v>
      </c>
      <c r="H502" s="115">
        <v>3.7477078228102598E-13</v>
      </c>
      <c r="I502" s="115">
        <v>2.2831695035850599E-11</v>
      </c>
      <c r="J502" s="115">
        <v>-7.7917404285383995E-11</v>
      </c>
      <c r="K502" s="115">
        <v>8.3775555729265906E-11</v>
      </c>
      <c r="L502" s="115">
        <v>-4.7912182583271602E-11</v>
      </c>
      <c r="M502" s="115">
        <v>4.93427478479227E-11</v>
      </c>
    </row>
    <row r="503" spans="1:13" x14ac:dyDescent="0.35">
      <c r="A503" s="1" t="s">
        <v>29</v>
      </c>
      <c r="B503" s="1">
        <v>390</v>
      </c>
      <c r="C503" s="1" t="s">
        <v>43</v>
      </c>
      <c r="D503" s="43">
        <v>114</v>
      </c>
      <c r="F503">
        <v>502</v>
      </c>
      <c r="G503" s="115">
        <v>-9.3324906587525006E-13</v>
      </c>
      <c r="H503" s="115">
        <v>-1.36971979919476E-13</v>
      </c>
      <c r="I503" s="115">
        <v>2.2792958653607499E-11</v>
      </c>
      <c r="J503" s="115">
        <v>-6.6900071817964895E-11</v>
      </c>
      <c r="K503" s="115">
        <v>8.3904272630715704E-11</v>
      </c>
      <c r="L503" s="115">
        <v>-4.4244443489259703E-11</v>
      </c>
      <c r="M503" s="115">
        <v>4.9112666529416898E-11</v>
      </c>
    </row>
    <row r="504" spans="1:13" x14ac:dyDescent="0.35">
      <c r="A504" s="1" t="s">
        <v>29</v>
      </c>
      <c r="B504" s="1">
        <v>391</v>
      </c>
      <c r="C504" s="1" t="s">
        <v>43</v>
      </c>
      <c r="D504" s="43">
        <v>115</v>
      </c>
      <c r="F504">
        <v>503</v>
      </c>
      <c r="G504" s="115">
        <v>-1.24704978297031E-12</v>
      </c>
      <c r="H504" s="115">
        <v>-8.28437536378319E-13</v>
      </c>
      <c r="I504" s="115">
        <v>2.27138163055041E-11</v>
      </c>
      <c r="J504" s="115">
        <v>-7.6010296946373805E-11</v>
      </c>
      <c r="K504" s="115">
        <v>7.6490322443537803E-11</v>
      </c>
      <c r="L504" s="115">
        <v>-4.74416280286008E-11</v>
      </c>
      <c r="M504" s="115">
        <v>4.3956698647547101E-11</v>
      </c>
    </row>
    <row r="505" spans="1:13" x14ac:dyDescent="0.35">
      <c r="A505" s="1" t="s">
        <v>29</v>
      </c>
      <c r="B505" s="1">
        <v>392</v>
      </c>
      <c r="C505" s="1" t="s">
        <v>43</v>
      </c>
      <c r="D505" s="43">
        <v>116</v>
      </c>
      <c r="F505">
        <v>504</v>
      </c>
      <c r="G505" s="115">
        <v>-7.4368975438294501E-13</v>
      </c>
      <c r="H505" s="115">
        <v>-5.0584764942784897E-13</v>
      </c>
      <c r="I505" s="115">
        <v>2.2940396780148001E-11</v>
      </c>
      <c r="J505" s="115">
        <v>-7.3009435975048096E-11</v>
      </c>
      <c r="K505" s="115">
        <v>8.0942775520296101E-11</v>
      </c>
      <c r="L505" s="115">
        <v>-4.89023536450735E-11</v>
      </c>
      <c r="M505" s="115">
        <v>4.9167382694472599E-11</v>
      </c>
    </row>
    <row r="506" spans="1:13" x14ac:dyDescent="0.35">
      <c r="A506" s="1" t="s">
        <v>29</v>
      </c>
      <c r="B506" s="1">
        <v>393</v>
      </c>
      <c r="C506" s="1" t="s">
        <v>43</v>
      </c>
      <c r="D506" s="43">
        <v>117</v>
      </c>
      <c r="F506">
        <v>505</v>
      </c>
      <c r="G506" s="115">
        <v>4.2275375185720398E-13</v>
      </c>
      <c r="H506" s="115">
        <v>4.6454093570088302E-14</v>
      </c>
      <c r="I506" s="115">
        <v>2.3216913008733101E-11</v>
      </c>
      <c r="J506" s="115">
        <v>-7.7236442246371801E-11</v>
      </c>
      <c r="K506" s="115">
        <v>7.5001446091648297E-11</v>
      </c>
      <c r="L506" s="115">
        <v>-5.0347045846023399E-11</v>
      </c>
      <c r="M506" s="115">
        <v>4.6893695609290699E-11</v>
      </c>
    </row>
    <row r="507" spans="1:13" x14ac:dyDescent="0.35">
      <c r="A507" s="1" t="s">
        <v>29</v>
      </c>
      <c r="B507" s="1">
        <v>394</v>
      </c>
      <c r="C507" s="1" t="s">
        <v>44</v>
      </c>
      <c r="D507" s="43">
        <v>17</v>
      </c>
      <c r="F507">
        <v>506</v>
      </c>
      <c r="G507" s="115">
        <v>3.83094491291254E-13</v>
      </c>
      <c r="H507" s="115">
        <v>3.4193931355289602E-13</v>
      </c>
      <c r="I507" s="115">
        <v>1.49227128296583E-11</v>
      </c>
      <c r="J507" s="115">
        <v>-4.9043931655450001E-11</v>
      </c>
      <c r="K507" s="115">
        <v>4.7285595805138998E-11</v>
      </c>
      <c r="L507" s="115">
        <v>-2.9364289182639298E-11</v>
      </c>
      <c r="M507" s="115">
        <v>3.0664596620699598E-11</v>
      </c>
    </row>
    <row r="508" spans="1:13" x14ac:dyDescent="0.35">
      <c r="A508" s="1" t="s">
        <v>29</v>
      </c>
      <c r="B508" s="1">
        <v>395</v>
      </c>
      <c r="C508" s="1" t="s">
        <v>44</v>
      </c>
      <c r="D508" s="43">
        <v>18</v>
      </c>
      <c r="F508">
        <v>507</v>
      </c>
      <c r="G508" s="115">
        <v>-2.9623185529028298E-13</v>
      </c>
      <c r="H508" s="115">
        <v>-4.4069220852987398E-13</v>
      </c>
      <c r="I508" s="115">
        <v>1.5472801340236299E-11</v>
      </c>
      <c r="J508" s="115">
        <v>-4.40213559958244E-11</v>
      </c>
      <c r="K508" s="115">
        <v>5.0789080852344699E-11</v>
      </c>
      <c r="L508" s="115">
        <v>-3.1264885616358401E-11</v>
      </c>
      <c r="M508" s="115">
        <v>3.1728406540341997E-11</v>
      </c>
    </row>
    <row r="509" spans="1:13" x14ac:dyDescent="0.35">
      <c r="A509" s="1" t="s">
        <v>29</v>
      </c>
      <c r="B509" s="1">
        <v>396</v>
      </c>
      <c r="C509" s="1" t="s">
        <v>44</v>
      </c>
      <c r="D509" s="43">
        <v>19</v>
      </c>
      <c r="F509">
        <v>508</v>
      </c>
      <c r="G509" s="115">
        <v>-9.9573184056798592E-13</v>
      </c>
      <c r="H509" s="115">
        <v>-4.9596391465830302E-13</v>
      </c>
      <c r="I509" s="115">
        <v>1.5902734188134601E-11</v>
      </c>
      <c r="J509" s="115">
        <v>-4.86224378182853E-11</v>
      </c>
      <c r="K509" s="115">
        <v>5.3192795185297198E-11</v>
      </c>
      <c r="L509" s="115">
        <v>-3.1575135071719498E-11</v>
      </c>
      <c r="M509" s="115">
        <v>3.2109250802739499E-11</v>
      </c>
    </row>
    <row r="510" spans="1:13" x14ac:dyDescent="0.35">
      <c r="A510" s="1" t="s">
        <v>29</v>
      </c>
      <c r="B510" s="1">
        <v>397</v>
      </c>
      <c r="C510" s="1" t="s">
        <v>44</v>
      </c>
      <c r="D510" s="43">
        <v>20</v>
      </c>
      <c r="F510">
        <v>509</v>
      </c>
      <c r="G510" s="115">
        <v>-3.7275211399817899E-13</v>
      </c>
      <c r="H510" s="115">
        <v>8.34100841666835E-14</v>
      </c>
      <c r="I510" s="115">
        <v>1.5838494423191201E-11</v>
      </c>
      <c r="J510" s="115">
        <v>-5.5596862890589201E-11</v>
      </c>
      <c r="K510" s="115">
        <v>5.0927599782234399E-11</v>
      </c>
      <c r="L510" s="115">
        <v>-3.2531072678373898E-11</v>
      </c>
      <c r="M510" s="115">
        <v>3.1966455393411199E-11</v>
      </c>
    </row>
    <row r="511" spans="1:13" x14ac:dyDescent="0.35">
      <c r="A511" s="1" t="s">
        <v>29</v>
      </c>
      <c r="B511" s="1">
        <v>398</v>
      </c>
      <c r="C511" s="1" t="s">
        <v>44</v>
      </c>
      <c r="D511" s="43">
        <v>21</v>
      </c>
      <c r="F511">
        <v>510</v>
      </c>
      <c r="G511" s="115">
        <v>1.9444161672324799E-13</v>
      </c>
      <c r="H511" s="115">
        <v>3.2047531633925898E-13</v>
      </c>
      <c r="I511" s="115">
        <v>1.4856937161631102E-11</v>
      </c>
      <c r="J511" s="115">
        <v>-5.0134259206235503E-11</v>
      </c>
      <c r="K511" s="115">
        <v>5.2136276520226097E-11</v>
      </c>
      <c r="L511" s="115">
        <v>-2.9105368494842499E-11</v>
      </c>
      <c r="M511" s="115">
        <v>3.02094557277264E-11</v>
      </c>
    </row>
    <row r="512" spans="1:13" x14ac:dyDescent="0.35">
      <c r="A512" s="1" t="s">
        <v>29</v>
      </c>
      <c r="B512" s="1">
        <v>399</v>
      </c>
      <c r="C512" s="1" t="s">
        <v>44</v>
      </c>
      <c r="D512" s="43">
        <v>22</v>
      </c>
      <c r="F512">
        <v>511</v>
      </c>
      <c r="G512" s="115">
        <v>5.6358159603497801E-13</v>
      </c>
      <c r="H512" s="115">
        <v>8.0933090893172001E-13</v>
      </c>
      <c r="I512" s="115">
        <v>1.4615722904272601E-11</v>
      </c>
      <c r="J512" s="115">
        <v>-4.6304953886188802E-11</v>
      </c>
      <c r="K512" s="115">
        <v>5.1440592276233597E-11</v>
      </c>
      <c r="L512" s="115">
        <v>-2.8506168313397901E-11</v>
      </c>
      <c r="M512" s="115">
        <v>2.9315220936185203E-11</v>
      </c>
    </row>
    <row r="513" spans="1:13" x14ac:dyDescent="0.35">
      <c r="A513" s="1" t="s">
        <v>29</v>
      </c>
      <c r="B513" s="1">
        <v>400</v>
      </c>
      <c r="C513" s="1" t="s">
        <v>44</v>
      </c>
      <c r="D513" s="43">
        <v>23</v>
      </c>
      <c r="F513">
        <v>512</v>
      </c>
      <c r="G513" s="115">
        <v>3.8210159040740401E-13</v>
      </c>
      <c r="H513" s="115">
        <v>6.5551037697160902E-15</v>
      </c>
      <c r="I513" s="115">
        <v>1.4719363126879201E-11</v>
      </c>
      <c r="J513" s="115">
        <v>-4.6810216547896998E-11</v>
      </c>
      <c r="K513" s="115">
        <v>4.5484324118395501E-11</v>
      </c>
      <c r="L513" s="115">
        <v>-2.9280621164705203E-11</v>
      </c>
      <c r="M513" s="115">
        <v>2.9794426800872298E-11</v>
      </c>
    </row>
    <row r="514" spans="1:13" x14ac:dyDescent="0.35">
      <c r="A514" s="1" t="s">
        <v>29</v>
      </c>
      <c r="B514" s="1">
        <v>401</v>
      </c>
      <c r="C514" s="1" t="s">
        <v>44</v>
      </c>
      <c r="D514" s="43">
        <v>24</v>
      </c>
      <c r="F514">
        <v>513</v>
      </c>
      <c r="G514" s="115">
        <v>4.1242049870270298E-13</v>
      </c>
      <c r="H514" s="115">
        <v>5.6937534341316602E-13</v>
      </c>
      <c r="I514" s="115">
        <v>1.56540867596853E-11</v>
      </c>
      <c r="J514" s="115">
        <v>-4.96203389840844E-11</v>
      </c>
      <c r="K514" s="115">
        <v>5.3216452812027502E-11</v>
      </c>
      <c r="L514" s="115">
        <v>-3.1888571717275801E-11</v>
      </c>
      <c r="M514" s="115">
        <v>3.2044160767358301E-11</v>
      </c>
    </row>
    <row r="515" spans="1:13" x14ac:dyDescent="0.35">
      <c r="A515" s="1" t="s">
        <v>29</v>
      </c>
      <c r="B515" s="1">
        <v>402</v>
      </c>
      <c r="C515" s="1" t="s">
        <v>44</v>
      </c>
      <c r="D515" s="43">
        <v>25</v>
      </c>
      <c r="F515">
        <v>514</v>
      </c>
      <c r="G515" s="115">
        <v>1.1819184511573301E-12</v>
      </c>
      <c r="H515" s="115">
        <v>1.2937239774837501E-12</v>
      </c>
      <c r="I515" s="115">
        <v>1.6000983846051499E-11</v>
      </c>
      <c r="J515" s="115">
        <v>-5.0187813340550699E-11</v>
      </c>
      <c r="K515" s="115">
        <v>5.1599922965908503E-11</v>
      </c>
      <c r="L515" s="115">
        <v>-3.11906783211936E-11</v>
      </c>
      <c r="M515" s="115">
        <v>3.15194188213625E-11</v>
      </c>
    </row>
    <row r="516" spans="1:13" x14ac:dyDescent="0.35">
      <c r="A516" s="1" t="s">
        <v>29</v>
      </c>
      <c r="B516" s="1">
        <v>403</v>
      </c>
      <c r="C516" s="1" t="s">
        <v>44</v>
      </c>
      <c r="D516" s="43">
        <v>26</v>
      </c>
      <c r="F516">
        <v>515</v>
      </c>
      <c r="G516" s="115">
        <v>-3.9595573440969102E-13</v>
      </c>
      <c r="H516" s="115">
        <v>-1.5234419603145701E-13</v>
      </c>
      <c r="I516" s="115">
        <v>1.5904454785139301E-11</v>
      </c>
      <c r="J516" s="115">
        <v>-5.0819834003265702E-11</v>
      </c>
      <c r="K516" s="115">
        <v>5.4694163850991297E-11</v>
      </c>
      <c r="L516" s="115">
        <v>-3.0909981060855001E-11</v>
      </c>
      <c r="M516" s="115">
        <v>3.0884061477949798E-11</v>
      </c>
    </row>
    <row r="517" spans="1:13" x14ac:dyDescent="0.35">
      <c r="A517" s="1" t="s">
        <v>29</v>
      </c>
      <c r="B517" s="1">
        <v>404</v>
      </c>
      <c r="C517" s="1" t="s">
        <v>44</v>
      </c>
      <c r="D517" s="43">
        <v>27</v>
      </c>
      <c r="F517">
        <v>516</v>
      </c>
      <c r="G517" s="115">
        <v>2.24101084502986E-13</v>
      </c>
      <c r="H517" s="115">
        <v>1.9640235422092E-13</v>
      </c>
      <c r="I517" s="115">
        <v>1.56486646530067E-11</v>
      </c>
      <c r="J517" s="115">
        <v>-4.6739858307873897E-11</v>
      </c>
      <c r="K517" s="115">
        <v>4.8489992688990398E-11</v>
      </c>
      <c r="L517" s="115">
        <v>-3.0997461273886103E-11</v>
      </c>
      <c r="M517" s="115">
        <v>3.2128785331666202E-11</v>
      </c>
    </row>
    <row r="518" spans="1:13" x14ac:dyDescent="0.35">
      <c r="A518" s="1" t="s">
        <v>29</v>
      </c>
      <c r="B518" s="1">
        <v>405</v>
      </c>
      <c r="C518" s="1" t="s">
        <v>44</v>
      </c>
      <c r="D518" s="43">
        <v>28</v>
      </c>
      <c r="F518">
        <v>517</v>
      </c>
      <c r="G518" s="115">
        <v>-7.3753045333768995E-14</v>
      </c>
      <c r="H518" s="115">
        <v>-3.7465197752722701E-13</v>
      </c>
      <c r="I518" s="115">
        <v>1.62583386161197E-11</v>
      </c>
      <c r="J518" s="115">
        <v>-5.5510442851892699E-11</v>
      </c>
      <c r="K518" s="115">
        <v>4.6396286581378902E-11</v>
      </c>
      <c r="L518" s="115">
        <v>-3.1574550982428303E-11</v>
      </c>
      <c r="M518" s="115">
        <v>3.38400170715221E-11</v>
      </c>
    </row>
    <row r="519" spans="1:13" x14ac:dyDescent="0.35">
      <c r="A519" s="1" t="s">
        <v>29</v>
      </c>
      <c r="B519" s="1">
        <v>406</v>
      </c>
      <c r="C519" s="1" t="s">
        <v>44</v>
      </c>
      <c r="D519" s="43">
        <v>29</v>
      </c>
      <c r="F519">
        <v>518</v>
      </c>
      <c r="G519" s="115">
        <v>-6.0168821383440703E-13</v>
      </c>
      <c r="H519" s="115">
        <v>-6.1147215737140503E-13</v>
      </c>
      <c r="I519" s="115">
        <v>1.6939451685569099E-11</v>
      </c>
      <c r="J519" s="115">
        <v>-4.7507213416443898E-11</v>
      </c>
      <c r="K519" s="115">
        <v>6.0829310338012301E-11</v>
      </c>
      <c r="L519" s="115">
        <v>-3.3744502988394203E-11</v>
      </c>
      <c r="M519" s="115">
        <v>3.4222042115978E-11</v>
      </c>
    </row>
    <row r="520" spans="1:13" x14ac:dyDescent="0.35">
      <c r="A520" s="1" t="s">
        <v>29</v>
      </c>
      <c r="B520" s="1">
        <v>407</v>
      </c>
      <c r="C520" s="1" t="s">
        <v>44</v>
      </c>
      <c r="D520" s="43">
        <v>30</v>
      </c>
      <c r="F520">
        <v>519</v>
      </c>
      <c r="G520" s="115">
        <v>-8.1956047610462899E-14</v>
      </c>
      <c r="H520" s="115">
        <v>-1.1539534068549599E-13</v>
      </c>
      <c r="I520" s="115">
        <v>1.7309605745208301E-11</v>
      </c>
      <c r="J520" s="115">
        <v>-5.18029490982228E-11</v>
      </c>
      <c r="K520" s="115">
        <v>5.67101964511053E-11</v>
      </c>
      <c r="L520" s="115">
        <v>-3.4120793933572298E-11</v>
      </c>
      <c r="M520" s="115">
        <v>3.5459037654959198E-11</v>
      </c>
    </row>
    <row r="521" spans="1:13" x14ac:dyDescent="0.35">
      <c r="A521" s="1" t="s">
        <v>29</v>
      </c>
      <c r="B521" s="1">
        <v>408</v>
      </c>
      <c r="C521" s="1" t="s">
        <v>44</v>
      </c>
      <c r="D521" s="43">
        <v>31</v>
      </c>
      <c r="F521">
        <v>520</v>
      </c>
      <c r="G521" s="115">
        <v>-6.6796782111272498E-13</v>
      </c>
      <c r="H521" s="115">
        <v>-1.503826129271E-13</v>
      </c>
      <c r="I521" s="115">
        <v>1.8010146782297299E-11</v>
      </c>
      <c r="J521" s="115">
        <v>-5.6144930830087101E-11</v>
      </c>
      <c r="K521" s="115">
        <v>5.58845875425773E-11</v>
      </c>
      <c r="L521" s="115">
        <v>-3.68306991762054E-11</v>
      </c>
      <c r="M521" s="115">
        <v>3.6112145650980501E-11</v>
      </c>
    </row>
    <row r="522" spans="1:13" x14ac:dyDescent="0.35">
      <c r="A522" s="1" t="s">
        <v>29</v>
      </c>
      <c r="B522" s="1">
        <v>409</v>
      </c>
      <c r="C522" s="1" t="s">
        <v>44</v>
      </c>
      <c r="D522" s="43">
        <v>32</v>
      </c>
      <c r="F522">
        <v>521</v>
      </c>
      <c r="G522" s="115">
        <v>-1.29138426742227E-12</v>
      </c>
      <c r="H522" s="115">
        <v>-1.0620984302639399E-12</v>
      </c>
      <c r="I522" s="115">
        <v>1.7495825577726399E-11</v>
      </c>
      <c r="J522" s="115">
        <v>-5.5630402384785601E-11</v>
      </c>
      <c r="K522" s="115">
        <v>5.76330628023811E-11</v>
      </c>
      <c r="L522" s="115">
        <v>-3.3780185769905899E-11</v>
      </c>
      <c r="M522" s="115">
        <v>3.3876966132283199E-11</v>
      </c>
    </row>
    <row r="523" spans="1:13" x14ac:dyDescent="0.35">
      <c r="A523" s="1" t="s">
        <v>29</v>
      </c>
      <c r="B523" s="1">
        <v>410</v>
      </c>
      <c r="C523" s="1" t="s">
        <v>44</v>
      </c>
      <c r="D523" s="43">
        <v>33</v>
      </c>
      <c r="F523">
        <v>522</v>
      </c>
      <c r="G523" s="115">
        <v>2.5274679181799202E-13</v>
      </c>
      <c r="H523" s="115">
        <v>-9.66413756401966E-14</v>
      </c>
      <c r="I523" s="115">
        <v>1.73367117707505E-11</v>
      </c>
      <c r="J523" s="115">
        <v>-5.7945221349958202E-11</v>
      </c>
      <c r="K523" s="115">
        <v>4.81455070705874E-11</v>
      </c>
      <c r="L523" s="115">
        <v>-3.5468061336916499E-11</v>
      </c>
      <c r="M523" s="115">
        <v>3.2141510276378101E-11</v>
      </c>
    </row>
    <row r="524" spans="1:13" x14ac:dyDescent="0.35">
      <c r="A524" s="1" t="s">
        <v>29</v>
      </c>
      <c r="B524" s="1">
        <v>411</v>
      </c>
      <c r="C524" s="1" t="s">
        <v>44</v>
      </c>
      <c r="D524" s="43">
        <v>34</v>
      </c>
      <c r="F524">
        <v>523</v>
      </c>
      <c r="G524" s="115">
        <v>7.1651448623066601E-13</v>
      </c>
      <c r="H524" s="115">
        <v>-1.7899100815104601E-13</v>
      </c>
      <c r="I524" s="115">
        <v>1.7702338687984901E-11</v>
      </c>
      <c r="J524" s="115">
        <v>-5.4790082506142002E-11</v>
      </c>
      <c r="K524" s="115">
        <v>5.1334601733721998E-11</v>
      </c>
      <c r="L524" s="115">
        <v>-3.6905228540729902E-11</v>
      </c>
      <c r="M524" s="115">
        <v>3.3941653445132298E-11</v>
      </c>
    </row>
    <row r="525" spans="1:13" x14ac:dyDescent="0.35">
      <c r="A525" s="1" t="s">
        <v>29</v>
      </c>
      <c r="B525" s="1">
        <v>412</v>
      </c>
      <c r="C525" s="1" t="s">
        <v>44</v>
      </c>
      <c r="D525" s="43">
        <v>35</v>
      </c>
      <c r="F525">
        <v>524</v>
      </c>
      <c r="G525">
        <v>0.31984974211022998</v>
      </c>
      <c r="H525">
        <v>0.31721420274036299</v>
      </c>
      <c r="I525">
        <v>6.7670858603648507E-2</v>
      </c>
      <c r="J525">
        <v>0.13980515420373801</v>
      </c>
      <c r="K525">
        <v>0.48404314619480698</v>
      </c>
      <c r="L525">
        <v>0.19054910699951799</v>
      </c>
      <c r="M525">
        <v>0.44259177677009398</v>
      </c>
    </row>
    <row r="526" spans="1:13" x14ac:dyDescent="0.35">
      <c r="A526" s="1" t="s">
        <v>29</v>
      </c>
      <c r="B526" s="1">
        <v>413</v>
      </c>
      <c r="C526" s="1" t="s">
        <v>44</v>
      </c>
      <c r="D526" s="43">
        <v>36</v>
      </c>
      <c r="F526">
        <v>525</v>
      </c>
      <c r="G526">
        <v>0.31932722647920903</v>
      </c>
      <c r="H526">
        <v>0.31768326035855299</v>
      </c>
      <c r="I526">
        <v>6.8547644756479398E-2</v>
      </c>
      <c r="J526">
        <v>0.147001884286656</v>
      </c>
      <c r="K526">
        <v>0.48225841158541999</v>
      </c>
      <c r="L526">
        <v>0.19029486828186301</v>
      </c>
      <c r="M526">
        <v>0.44177415130719699</v>
      </c>
    </row>
    <row r="527" spans="1:13" x14ac:dyDescent="0.35">
      <c r="A527" s="1" t="s">
        <v>29</v>
      </c>
      <c r="B527" s="1">
        <v>414</v>
      </c>
      <c r="C527" s="1" t="s">
        <v>44</v>
      </c>
      <c r="D527" s="43">
        <v>37</v>
      </c>
      <c r="F527">
        <v>526</v>
      </c>
      <c r="G527">
        <v>0.31571638045890399</v>
      </c>
      <c r="H527">
        <v>0.31535391003808</v>
      </c>
      <c r="I527">
        <v>6.6735297341082703E-2</v>
      </c>
      <c r="J527">
        <v>0.148303824683924</v>
      </c>
      <c r="K527">
        <v>0.49314135808120901</v>
      </c>
      <c r="L527">
        <v>0.18808759875865899</v>
      </c>
      <c r="M527">
        <v>0.438004168883042</v>
      </c>
    </row>
    <row r="528" spans="1:13" x14ac:dyDescent="0.35">
      <c r="A528" s="1" t="s">
        <v>29</v>
      </c>
      <c r="B528" s="1">
        <v>415</v>
      </c>
      <c r="C528" s="1" t="s">
        <v>44</v>
      </c>
      <c r="D528" s="43">
        <v>38</v>
      </c>
      <c r="F528">
        <v>527</v>
      </c>
      <c r="G528">
        <v>0.31608817701754099</v>
      </c>
      <c r="H528">
        <v>0.31754156082881702</v>
      </c>
      <c r="I528">
        <v>6.6690845662456297E-2</v>
      </c>
      <c r="J528">
        <v>0.144570587763967</v>
      </c>
      <c r="K528">
        <v>0.49718611922838302</v>
      </c>
      <c r="L528">
        <v>0.19031824496197</v>
      </c>
      <c r="M528">
        <v>0.439267624954637</v>
      </c>
    </row>
    <row r="529" spans="1:13" x14ac:dyDescent="0.35">
      <c r="A529" s="1" t="s">
        <v>29</v>
      </c>
      <c r="B529" s="1">
        <v>416</v>
      </c>
      <c r="C529" s="1" t="s">
        <v>44</v>
      </c>
      <c r="D529" s="43">
        <v>39</v>
      </c>
      <c r="F529">
        <v>528</v>
      </c>
      <c r="G529">
        <v>0.32011472784061401</v>
      </c>
      <c r="H529">
        <v>0.31928217984908402</v>
      </c>
      <c r="I529">
        <v>6.66393678058496E-2</v>
      </c>
      <c r="J529">
        <v>0.13394790677118701</v>
      </c>
      <c r="K529">
        <v>0.49132563449083499</v>
      </c>
      <c r="L529">
        <v>0.19365863861788599</v>
      </c>
      <c r="M529">
        <v>0.44532048667737201</v>
      </c>
    </row>
    <row r="530" spans="1:13" x14ac:dyDescent="0.35">
      <c r="A530" s="1" t="s">
        <v>29</v>
      </c>
      <c r="B530" s="1">
        <v>417</v>
      </c>
      <c r="C530" s="1" t="s">
        <v>44</v>
      </c>
      <c r="D530" s="43">
        <v>40</v>
      </c>
      <c r="F530">
        <v>529</v>
      </c>
      <c r="G530">
        <v>0.32324701549568602</v>
      </c>
      <c r="H530">
        <v>0.32255935459387503</v>
      </c>
      <c r="I530">
        <v>6.4331261153487806E-2</v>
      </c>
      <c r="J530">
        <v>0.15233026936465199</v>
      </c>
      <c r="K530">
        <v>0.47100564413191898</v>
      </c>
      <c r="L530">
        <v>0.19904963703859599</v>
      </c>
      <c r="M530">
        <v>0.440098546278963</v>
      </c>
    </row>
    <row r="531" spans="1:13" x14ac:dyDescent="0.35">
      <c r="A531" s="1" t="s">
        <v>29</v>
      </c>
      <c r="B531" s="1">
        <v>418</v>
      </c>
      <c r="C531" s="1" t="s">
        <v>44</v>
      </c>
      <c r="D531" s="43">
        <v>41</v>
      </c>
      <c r="F531">
        <v>530</v>
      </c>
      <c r="G531">
        <v>0.32311091079947202</v>
      </c>
      <c r="H531">
        <v>0.31911690118488001</v>
      </c>
      <c r="I531">
        <v>6.4989971797786997E-2</v>
      </c>
      <c r="J531">
        <v>0.15877217960155399</v>
      </c>
      <c r="K531">
        <v>0.48354939177365502</v>
      </c>
      <c r="L531">
        <v>0.19342395967062401</v>
      </c>
      <c r="M531">
        <v>0.44106548743429502</v>
      </c>
    </row>
    <row r="532" spans="1:13" x14ac:dyDescent="0.35">
      <c r="A532" s="1" t="s">
        <v>29</v>
      </c>
      <c r="B532" s="1">
        <v>419</v>
      </c>
      <c r="C532" s="1" t="s">
        <v>44</v>
      </c>
      <c r="D532" s="43">
        <v>42</v>
      </c>
      <c r="F532">
        <v>531</v>
      </c>
      <c r="G532">
        <v>0.31937005329742602</v>
      </c>
      <c r="H532">
        <v>0.31809017523190503</v>
      </c>
      <c r="I532">
        <v>6.5818801022859502E-2</v>
      </c>
      <c r="J532">
        <v>0.16252130906140699</v>
      </c>
      <c r="K532">
        <v>0.481665084617031</v>
      </c>
      <c r="L532">
        <v>0.19134123489539401</v>
      </c>
      <c r="M532">
        <v>0.440297124370995</v>
      </c>
    </row>
    <row r="533" spans="1:13" x14ac:dyDescent="0.35">
      <c r="A533" s="1" t="s">
        <v>29</v>
      </c>
      <c r="B533" s="1">
        <v>420</v>
      </c>
      <c r="C533" s="1" t="s">
        <v>44</v>
      </c>
      <c r="D533" s="43">
        <v>43</v>
      </c>
      <c r="F533">
        <v>532</v>
      </c>
      <c r="G533">
        <v>0.32361617185212399</v>
      </c>
      <c r="H533">
        <v>0.32237543125115198</v>
      </c>
      <c r="I533">
        <v>6.4784763205724502E-2</v>
      </c>
      <c r="J533">
        <v>0.162082370809943</v>
      </c>
      <c r="K533">
        <v>0.49154033665444002</v>
      </c>
      <c r="L533">
        <v>0.19669178296636899</v>
      </c>
      <c r="M533">
        <v>0.44093868077179599</v>
      </c>
    </row>
    <row r="534" spans="1:13" x14ac:dyDescent="0.35">
      <c r="A534" s="1" t="s">
        <v>29</v>
      </c>
      <c r="B534" s="1">
        <v>421</v>
      </c>
      <c r="C534" s="1" t="s">
        <v>44</v>
      </c>
      <c r="D534" s="43">
        <v>44</v>
      </c>
      <c r="F534">
        <v>533</v>
      </c>
      <c r="G534">
        <v>0.32009054709000301</v>
      </c>
      <c r="H534">
        <v>0.31835973084646702</v>
      </c>
      <c r="I534">
        <v>6.3543905248972299E-2</v>
      </c>
      <c r="J534">
        <v>0.156767153237756</v>
      </c>
      <c r="K534">
        <v>0.47983917826119798</v>
      </c>
      <c r="L534">
        <v>0.19671269661969801</v>
      </c>
      <c r="M534">
        <v>0.43684600350166702</v>
      </c>
    </row>
    <row r="535" spans="1:13" x14ac:dyDescent="0.35">
      <c r="A535" s="1" t="s">
        <v>29</v>
      </c>
      <c r="B535" s="1">
        <v>422</v>
      </c>
      <c r="C535" s="1" t="s">
        <v>44</v>
      </c>
      <c r="D535" s="43">
        <v>45</v>
      </c>
      <c r="F535">
        <v>534</v>
      </c>
      <c r="G535">
        <v>0.34037038810393899</v>
      </c>
      <c r="H535">
        <v>0.33827265457840899</v>
      </c>
      <c r="I535">
        <v>7.4343293827436999E-2</v>
      </c>
      <c r="J535">
        <v>0.15133953761983901</v>
      </c>
      <c r="K535">
        <v>0.51096017239642499</v>
      </c>
      <c r="L535">
        <v>0.20157221048143301</v>
      </c>
      <c r="M535">
        <v>0.47093533127888798</v>
      </c>
    </row>
    <row r="536" spans="1:13" x14ac:dyDescent="0.35">
      <c r="A536" s="1" t="s">
        <v>29</v>
      </c>
      <c r="B536" s="1">
        <v>423</v>
      </c>
      <c r="C536" s="1" t="s">
        <v>44</v>
      </c>
      <c r="D536" s="43">
        <v>46</v>
      </c>
      <c r="F536">
        <v>535</v>
      </c>
      <c r="G536">
        <v>0.34607121137604802</v>
      </c>
      <c r="H536">
        <v>0.34039168069360598</v>
      </c>
      <c r="I536">
        <v>7.6381884776659095E-2</v>
      </c>
      <c r="J536">
        <v>0.14558528368447099</v>
      </c>
      <c r="K536">
        <v>0.51350937866332202</v>
      </c>
      <c r="L536">
        <v>0.193781531578988</v>
      </c>
      <c r="M536">
        <v>0.479217536999545</v>
      </c>
    </row>
    <row r="537" spans="1:13" x14ac:dyDescent="0.35">
      <c r="A537" s="1" t="s">
        <v>29</v>
      </c>
      <c r="B537" s="1">
        <v>424</v>
      </c>
      <c r="C537" s="1" t="s">
        <v>44</v>
      </c>
      <c r="D537" s="43">
        <v>47</v>
      </c>
      <c r="F537">
        <v>536</v>
      </c>
      <c r="G537">
        <v>0.34820408621221499</v>
      </c>
      <c r="H537">
        <v>0.345611313976045</v>
      </c>
      <c r="I537">
        <v>7.3835404389862594E-2</v>
      </c>
      <c r="J537">
        <v>0.16194600410335599</v>
      </c>
      <c r="K537">
        <v>0.50689517108202198</v>
      </c>
      <c r="L537">
        <v>0.19600991874708301</v>
      </c>
      <c r="M537">
        <v>0.47075264254938998</v>
      </c>
    </row>
    <row r="538" spans="1:13" x14ac:dyDescent="0.35">
      <c r="A538" s="1" t="s">
        <v>29</v>
      </c>
      <c r="B538" s="1">
        <v>425</v>
      </c>
      <c r="C538" s="1" t="s">
        <v>44</v>
      </c>
      <c r="D538" s="43">
        <v>48</v>
      </c>
      <c r="F538">
        <v>537</v>
      </c>
      <c r="G538">
        <v>0.34159878425150297</v>
      </c>
      <c r="H538">
        <v>0.33773934225119401</v>
      </c>
      <c r="I538">
        <v>7.5444698405435703E-2</v>
      </c>
      <c r="J538">
        <v>0.14640404545525601</v>
      </c>
      <c r="K538">
        <v>0.49037750067948099</v>
      </c>
      <c r="L538">
        <v>0.198727802750784</v>
      </c>
      <c r="M538">
        <v>0.47353918854086702</v>
      </c>
    </row>
    <row r="539" spans="1:13" x14ac:dyDescent="0.35">
      <c r="A539" s="1" t="s">
        <v>29</v>
      </c>
      <c r="B539" s="1">
        <v>426</v>
      </c>
      <c r="C539" s="1" t="s">
        <v>44</v>
      </c>
      <c r="D539" s="43">
        <v>49</v>
      </c>
      <c r="F539">
        <v>538</v>
      </c>
      <c r="G539">
        <v>0.34551168356791101</v>
      </c>
      <c r="H539">
        <v>0.33927403070628798</v>
      </c>
      <c r="I539">
        <v>7.7455711104869998E-2</v>
      </c>
      <c r="J539">
        <v>0.13417806681932301</v>
      </c>
      <c r="K539">
        <v>0.51091500896382802</v>
      </c>
      <c r="L539">
        <v>0.186552853063151</v>
      </c>
      <c r="M539">
        <v>0.47426508887818802</v>
      </c>
    </row>
    <row r="540" spans="1:13" x14ac:dyDescent="0.35">
      <c r="A540" s="1" t="s">
        <v>29</v>
      </c>
      <c r="B540" s="1">
        <v>427</v>
      </c>
      <c r="C540" s="1" t="s">
        <v>44</v>
      </c>
      <c r="D540" s="43">
        <v>50</v>
      </c>
      <c r="F540">
        <v>539</v>
      </c>
      <c r="G540">
        <v>0.386388298352972</v>
      </c>
      <c r="H540">
        <v>0.36945297447233999</v>
      </c>
      <c r="I540">
        <v>0.10162690394400101</v>
      </c>
      <c r="J540">
        <v>9.8810141394127596E-2</v>
      </c>
      <c r="K540">
        <v>0.55166657288647003</v>
      </c>
      <c r="L540">
        <v>0.160736045491428</v>
      </c>
      <c r="M540">
        <v>0.51992756905008297</v>
      </c>
    </row>
    <row r="541" spans="1:13" x14ac:dyDescent="0.35">
      <c r="A541" s="1" t="s">
        <v>29</v>
      </c>
      <c r="B541" s="1">
        <v>428</v>
      </c>
      <c r="C541" s="1" t="s">
        <v>44</v>
      </c>
      <c r="D541" s="43">
        <v>51</v>
      </c>
      <c r="F541">
        <v>540</v>
      </c>
      <c r="G541">
        <v>0.38456600899348198</v>
      </c>
      <c r="H541">
        <v>0.37193052594405601</v>
      </c>
      <c r="I541">
        <v>9.9889991573193504E-2</v>
      </c>
      <c r="J541">
        <v>0.107053968337953</v>
      </c>
      <c r="K541">
        <v>0.55373447606533799</v>
      </c>
      <c r="L541">
        <v>0.16592600709378399</v>
      </c>
      <c r="M541">
        <v>0.516008922069503</v>
      </c>
    </row>
    <row r="542" spans="1:13" x14ac:dyDescent="0.35">
      <c r="A542" s="1" t="s">
        <v>29</v>
      </c>
      <c r="B542" s="1">
        <v>429</v>
      </c>
      <c r="C542" s="1" t="s">
        <v>44</v>
      </c>
      <c r="D542" s="43">
        <v>52</v>
      </c>
      <c r="F542">
        <v>541</v>
      </c>
      <c r="G542">
        <v>0.38854221331039102</v>
      </c>
      <c r="H542">
        <v>0.37293469613197</v>
      </c>
      <c r="I542">
        <v>9.9193886093759995E-2</v>
      </c>
      <c r="J542">
        <v>0.103978044376332</v>
      </c>
      <c r="K542">
        <v>0.55812561796101301</v>
      </c>
      <c r="L542">
        <v>0.17151077044103</v>
      </c>
      <c r="M542">
        <v>0.522064103631524</v>
      </c>
    </row>
    <row r="543" spans="1:13" x14ac:dyDescent="0.35">
      <c r="A543" s="1" t="s">
        <v>29</v>
      </c>
      <c r="B543" s="1">
        <v>430</v>
      </c>
      <c r="C543" s="1" t="s">
        <v>44</v>
      </c>
      <c r="D543" s="43">
        <v>53</v>
      </c>
      <c r="F543">
        <v>542</v>
      </c>
      <c r="G543">
        <v>0.38694713267633501</v>
      </c>
      <c r="H543">
        <v>0.370810942448353</v>
      </c>
      <c r="I543">
        <v>0.100976382425219</v>
      </c>
      <c r="J543">
        <v>9.5957029149916898E-2</v>
      </c>
      <c r="K543">
        <v>0.55513616921159104</v>
      </c>
      <c r="L543">
        <v>0.16119855712793399</v>
      </c>
      <c r="M543">
        <v>0.52644648756833601</v>
      </c>
    </row>
    <row r="544" spans="1:13" x14ac:dyDescent="0.35">
      <c r="A544" s="1" t="s">
        <v>29</v>
      </c>
      <c r="B544" s="1">
        <v>431</v>
      </c>
      <c r="C544" s="1" t="s">
        <v>44</v>
      </c>
      <c r="D544" s="43">
        <v>54</v>
      </c>
      <c r="F544">
        <v>543</v>
      </c>
      <c r="G544">
        <v>0.37639626732140702</v>
      </c>
      <c r="H544">
        <v>0.36638257337389302</v>
      </c>
      <c r="I544">
        <v>0.102825986686718</v>
      </c>
      <c r="J544">
        <v>0.11043313315309899</v>
      </c>
      <c r="K544">
        <v>0.548735641757225</v>
      </c>
      <c r="L544">
        <v>0.16185322991182499</v>
      </c>
      <c r="M544">
        <v>0.51811299285420997</v>
      </c>
    </row>
    <row r="545" spans="1:13" x14ac:dyDescent="0.35">
      <c r="A545" s="1" t="s">
        <v>29</v>
      </c>
      <c r="B545" s="1">
        <v>432</v>
      </c>
      <c r="C545" s="1" t="s">
        <v>44</v>
      </c>
      <c r="D545" s="43">
        <v>55</v>
      </c>
      <c r="F545">
        <v>544</v>
      </c>
      <c r="G545">
        <v>0.42770910244869997</v>
      </c>
      <c r="H545">
        <v>0.39108085414583099</v>
      </c>
      <c r="I545">
        <v>0.12107190300647699</v>
      </c>
      <c r="J545">
        <v>6.1242560464491301E-2</v>
      </c>
      <c r="K545">
        <v>0.56162860722094199</v>
      </c>
      <c r="L545">
        <v>0.119029279003454</v>
      </c>
      <c r="M545">
        <v>0.53991300075970605</v>
      </c>
    </row>
    <row r="546" spans="1:13" x14ac:dyDescent="0.35">
      <c r="A546" s="1" t="s">
        <v>29</v>
      </c>
      <c r="B546" s="1">
        <v>433</v>
      </c>
      <c r="C546" s="1" t="s">
        <v>44</v>
      </c>
      <c r="D546" s="43">
        <v>56</v>
      </c>
      <c r="F546">
        <v>545</v>
      </c>
      <c r="G546">
        <v>0.426296427510095</v>
      </c>
      <c r="H546">
        <v>0.38836114486408801</v>
      </c>
      <c r="I546">
        <v>0.119879650757324</v>
      </c>
      <c r="J546">
        <v>4.9611211230570003E-2</v>
      </c>
      <c r="K546">
        <v>0.56561544649902695</v>
      </c>
      <c r="L546">
        <v>0.11430066368877401</v>
      </c>
      <c r="M546">
        <v>0.53639390553213595</v>
      </c>
    </row>
    <row r="547" spans="1:13" x14ac:dyDescent="0.35">
      <c r="A547" s="1" t="s">
        <v>29</v>
      </c>
      <c r="B547" s="1">
        <v>434</v>
      </c>
      <c r="C547" s="1" t="s">
        <v>44</v>
      </c>
      <c r="D547" s="43">
        <v>57</v>
      </c>
      <c r="F547">
        <v>546</v>
      </c>
      <c r="G547">
        <v>0.41878868864416002</v>
      </c>
      <c r="H547">
        <v>0.379273440263034</v>
      </c>
      <c r="I547">
        <v>0.12654318245594101</v>
      </c>
      <c r="J547">
        <v>3.6720062629903003E-2</v>
      </c>
      <c r="K547">
        <v>0.56009042232299</v>
      </c>
      <c r="L547">
        <v>0.103629252778598</v>
      </c>
      <c r="M547">
        <v>0.53876627386032505</v>
      </c>
    </row>
    <row r="548" spans="1:13" x14ac:dyDescent="0.35">
      <c r="A548" s="1" t="s">
        <v>29</v>
      </c>
      <c r="B548" s="1">
        <v>435</v>
      </c>
      <c r="C548" s="1" t="s">
        <v>44</v>
      </c>
      <c r="D548" s="43">
        <v>58</v>
      </c>
      <c r="F548">
        <v>547</v>
      </c>
      <c r="G548">
        <v>0.418452217578687</v>
      </c>
      <c r="H548">
        <v>0.38056949818886798</v>
      </c>
      <c r="I548">
        <v>0.124063137319692</v>
      </c>
      <c r="J548">
        <v>6.58237267722038E-2</v>
      </c>
      <c r="K548">
        <v>0.56015351221771403</v>
      </c>
      <c r="L548">
        <v>0.10773520130365399</v>
      </c>
      <c r="M548">
        <v>0.53971428671207999</v>
      </c>
    </row>
    <row r="549" spans="1:13" x14ac:dyDescent="0.35">
      <c r="A549" s="1" t="s">
        <v>29</v>
      </c>
      <c r="B549" s="1">
        <v>436</v>
      </c>
      <c r="C549" s="1" t="s">
        <v>44</v>
      </c>
      <c r="D549" s="43">
        <v>59</v>
      </c>
      <c r="F549">
        <v>548</v>
      </c>
      <c r="G549">
        <v>0.41826437690167501</v>
      </c>
      <c r="H549">
        <v>0.38535716810472198</v>
      </c>
      <c r="I549">
        <v>0.121340869146026</v>
      </c>
      <c r="J549">
        <v>4.8380484030732099E-2</v>
      </c>
      <c r="K549">
        <v>0.56355558971149999</v>
      </c>
      <c r="L549">
        <v>0.10048774052317801</v>
      </c>
      <c r="M549">
        <v>0.53753799594472995</v>
      </c>
    </row>
    <row r="550" spans="1:13" x14ac:dyDescent="0.35">
      <c r="A550" s="1" t="s">
        <v>29</v>
      </c>
      <c r="B550" s="1">
        <v>437</v>
      </c>
      <c r="C550" s="1" t="s">
        <v>44</v>
      </c>
      <c r="D550" s="43">
        <v>60</v>
      </c>
      <c r="F550">
        <v>549</v>
      </c>
      <c r="G550">
        <v>0.38609522363577797</v>
      </c>
      <c r="H550">
        <v>0.374670178140947</v>
      </c>
      <c r="I550">
        <v>9.6954587999702094E-2</v>
      </c>
      <c r="J550">
        <v>0.111853938732281</v>
      </c>
      <c r="K550">
        <v>0.55339416604769098</v>
      </c>
      <c r="L550">
        <v>0.17221675109675399</v>
      </c>
      <c r="M550">
        <v>0.52072200794051504</v>
      </c>
    </row>
    <row r="551" spans="1:13" x14ac:dyDescent="0.35">
      <c r="A551" s="1" t="s">
        <v>29</v>
      </c>
      <c r="B551" s="1">
        <v>438</v>
      </c>
      <c r="C551" s="1" t="s">
        <v>44</v>
      </c>
      <c r="D551" s="43">
        <v>61</v>
      </c>
      <c r="F551">
        <v>550</v>
      </c>
      <c r="G551">
        <v>0.39427165148399801</v>
      </c>
      <c r="H551">
        <v>0.37842039466173399</v>
      </c>
      <c r="I551">
        <v>9.3558997172782293E-2</v>
      </c>
      <c r="J551">
        <v>0.11970677072529</v>
      </c>
      <c r="K551">
        <v>0.536761536937581</v>
      </c>
      <c r="L551">
        <v>0.17615565606434899</v>
      </c>
      <c r="M551">
        <v>0.51930814421087201</v>
      </c>
    </row>
    <row r="552" spans="1:13" x14ac:dyDescent="0.35">
      <c r="A552" s="1" t="s">
        <v>29</v>
      </c>
      <c r="B552" s="1">
        <v>439</v>
      </c>
      <c r="C552" s="1" t="s">
        <v>44</v>
      </c>
      <c r="D552" s="43">
        <v>62</v>
      </c>
      <c r="F552">
        <v>551</v>
      </c>
      <c r="G552">
        <v>0.38771979796832201</v>
      </c>
      <c r="H552">
        <v>0.37477696172571501</v>
      </c>
      <c r="I552">
        <v>9.3235860251452404E-2</v>
      </c>
      <c r="J552">
        <v>0.121677161138317</v>
      </c>
      <c r="K552">
        <v>0.55343801368782697</v>
      </c>
      <c r="L552">
        <v>0.17691389249412801</v>
      </c>
      <c r="M552">
        <v>0.515152549879065</v>
      </c>
    </row>
    <row r="553" spans="1:13" x14ac:dyDescent="0.35">
      <c r="A553" s="1" t="s">
        <v>29</v>
      </c>
      <c r="B553" s="1">
        <v>440</v>
      </c>
      <c r="C553" s="1" t="s">
        <v>44</v>
      </c>
      <c r="D553" s="43">
        <v>63</v>
      </c>
      <c r="F553">
        <v>552</v>
      </c>
      <c r="G553">
        <v>0.38437733567140703</v>
      </c>
      <c r="H553">
        <v>0.37246428305721202</v>
      </c>
      <c r="I553">
        <v>9.3755243769499202E-2</v>
      </c>
      <c r="J553">
        <v>0.125843685288615</v>
      </c>
      <c r="K553">
        <v>0.55242154405174404</v>
      </c>
      <c r="L553">
        <v>0.18137422996986199</v>
      </c>
      <c r="M553">
        <v>0.517437672212824</v>
      </c>
    </row>
    <row r="554" spans="1:13" x14ac:dyDescent="0.35">
      <c r="A554" s="1" t="s">
        <v>29</v>
      </c>
      <c r="B554" s="1">
        <v>441</v>
      </c>
      <c r="C554" s="1" t="s">
        <v>44</v>
      </c>
      <c r="D554" s="43">
        <v>64</v>
      </c>
      <c r="F554">
        <v>553</v>
      </c>
      <c r="G554">
        <v>0.39672282464326403</v>
      </c>
      <c r="H554">
        <v>0.38167072218445602</v>
      </c>
      <c r="I554">
        <v>9.0257644612792398E-2</v>
      </c>
      <c r="J554">
        <v>0.13192354647746199</v>
      </c>
      <c r="K554">
        <v>0.55582270730054395</v>
      </c>
      <c r="L554">
        <v>0.187494157988807</v>
      </c>
      <c r="M554">
        <v>0.51934220061384495</v>
      </c>
    </row>
    <row r="555" spans="1:13" x14ac:dyDescent="0.35">
      <c r="A555" s="1" t="s">
        <v>29</v>
      </c>
      <c r="B555" s="1">
        <v>442</v>
      </c>
      <c r="C555" s="1" t="s">
        <v>44</v>
      </c>
      <c r="D555" s="43">
        <v>65</v>
      </c>
      <c r="F555">
        <v>554</v>
      </c>
      <c r="G555">
        <v>0.43414095038716</v>
      </c>
      <c r="H555">
        <v>0.39135657486105901</v>
      </c>
      <c r="I555">
        <v>0.120864108042368</v>
      </c>
      <c r="J555">
        <v>4.46431761271876E-2</v>
      </c>
      <c r="K555">
        <v>0.55350412493315904</v>
      </c>
      <c r="L555">
        <v>0.109455125525055</v>
      </c>
      <c r="M555">
        <v>0.53461726306695101</v>
      </c>
    </row>
    <row r="556" spans="1:13" x14ac:dyDescent="0.35">
      <c r="A556" s="1" t="s">
        <v>29</v>
      </c>
      <c r="B556" s="1">
        <v>443</v>
      </c>
      <c r="C556" s="1" t="s">
        <v>44</v>
      </c>
      <c r="D556" s="43">
        <v>66</v>
      </c>
      <c r="F556">
        <v>555</v>
      </c>
      <c r="G556">
        <v>0.429639338183255</v>
      </c>
      <c r="H556">
        <v>0.38941661417460399</v>
      </c>
      <c r="I556">
        <v>0.12235059943898099</v>
      </c>
      <c r="J556">
        <v>4.8445214138600298E-2</v>
      </c>
      <c r="K556">
        <v>0.56796691595094195</v>
      </c>
      <c r="L556">
        <v>0.106827312689406</v>
      </c>
      <c r="M556">
        <v>0.53860577004768395</v>
      </c>
    </row>
    <row r="557" spans="1:13" x14ac:dyDescent="0.35">
      <c r="A557" s="1" t="s">
        <v>29</v>
      </c>
      <c r="B557" s="1">
        <v>444</v>
      </c>
      <c r="C557" s="1" t="s">
        <v>44</v>
      </c>
      <c r="D557" s="43">
        <v>67</v>
      </c>
      <c r="F557">
        <v>556</v>
      </c>
      <c r="G557">
        <v>0.43118577718928403</v>
      </c>
      <c r="H557">
        <v>0.38508580162058698</v>
      </c>
      <c r="I557">
        <v>0.12588829429465101</v>
      </c>
      <c r="J557">
        <v>5.0733545989371999E-2</v>
      </c>
      <c r="K557">
        <v>0.57046614119524797</v>
      </c>
      <c r="L557">
        <v>0.111833786837694</v>
      </c>
      <c r="M557">
        <v>0.53969216109556595</v>
      </c>
    </row>
    <row r="558" spans="1:13" x14ac:dyDescent="0.35">
      <c r="A558" s="1" t="s">
        <v>29</v>
      </c>
      <c r="B558" s="1">
        <v>445</v>
      </c>
      <c r="C558" s="1" t="s">
        <v>44</v>
      </c>
      <c r="D558" s="43">
        <v>68</v>
      </c>
      <c r="F558">
        <v>557</v>
      </c>
      <c r="G558">
        <v>0.42296387312013201</v>
      </c>
      <c r="H558">
        <v>0.38496894551995098</v>
      </c>
      <c r="I558">
        <v>0.12451001453449601</v>
      </c>
      <c r="J558">
        <v>4.0671615541782703E-2</v>
      </c>
      <c r="K558">
        <v>0.55450584777890399</v>
      </c>
      <c r="L558">
        <v>0.107319234085354</v>
      </c>
      <c r="M558">
        <v>0.53877913365438002</v>
      </c>
    </row>
    <row r="559" spans="1:13" x14ac:dyDescent="0.35">
      <c r="A559" s="1" t="s">
        <v>29</v>
      </c>
      <c r="B559" s="1">
        <v>446</v>
      </c>
      <c r="C559" s="1" t="s">
        <v>44</v>
      </c>
      <c r="D559" s="43">
        <v>69</v>
      </c>
      <c r="F559">
        <v>558</v>
      </c>
      <c r="G559">
        <v>0.42543202495053201</v>
      </c>
      <c r="H559">
        <v>0.389059530781313</v>
      </c>
      <c r="I559">
        <v>0.12094861673865399</v>
      </c>
      <c r="J559">
        <v>4.97692844686674E-2</v>
      </c>
      <c r="K559">
        <v>0.56881919796835501</v>
      </c>
      <c r="L559">
        <v>0.10039597856195701</v>
      </c>
      <c r="M559">
        <v>0.53891991902110103</v>
      </c>
    </row>
    <row r="560" spans="1:13" x14ac:dyDescent="0.35">
      <c r="A560" s="1" t="s">
        <v>29</v>
      </c>
      <c r="B560" s="1">
        <v>447</v>
      </c>
      <c r="C560" s="1" t="s">
        <v>44</v>
      </c>
      <c r="D560" s="43">
        <v>70</v>
      </c>
      <c r="F560">
        <v>559</v>
      </c>
      <c r="G560">
        <v>0.35563608370114203</v>
      </c>
      <c r="H560">
        <v>0.34858328356134299</v>
      </c>
      <c r="I560">
        <v>7.9563508910491701E-2</v>
      </c>
      <c r="J560">
        <v>0.15621850832855799</v>
      </c>
      <c r="K560">
        <v>0.52125032249360903</v>
      </c>
      <c r="L560">
        <v>0.19961550853565099</v>
      </c>
      <c r="M560">
        <v>0.48530756663002</v>
      </c>
    </row>
    <row r="561" spans="1:13" x14ac:dyDescent="0.35">
      <c r="A561" s="1" t="s">
        <v>29</v>
      </c>
      <c r="B561" s="1">
        <v>448</v>
      </c>
      <c r="C561" s="1" t="s">
        <v>44</v>
      </c>
      <c r="D561" s="43">
        <v>71</v>
      </c>
      <c r="F561">
        <v>560</v>
      </c>
      <c r="G561">
        <v>0.35364365171255702</v>
      </c>
      <c r="H561">
        <v>0.34679212379237201</v>
      </c>
      <c r="I561">
        <v>7.9609373698151506E-2</v>
      </c>
      <c r="J561">
        <v>0.13821036996762001</v>
      </c>
      <c r="K561">
        <v>0.53263927477748596</v>
      </c>
      <c r="L561">
        <v>0.18745997550423699</v>
      </c>
      <c r="M561">
        <v>0.48081249648603902</v>
      </c>
    </row>
    <row r="562" spans="1:13" x14ac:dyDescent="0.35">
      <c r="A562" s="1" t="s">
        <v>29</v>
      </c>
      <c r="B562" s="1">
        <v>449</v>
      </c>
      <c r="C562" s="1" t="s">
        <v>44</v>
      </c>
      <c r="D562" s="43">
        <v>72</v>
      </c>
      <c r="F562">
        <v>561</v>
      </c>
      <c r="G562">
        <v>0.34595200560629102</v>
      </c>
      <c r="H562">
        <v>0.34289607638264302</v>
      </c>
      <c r="I562">
        <v>7.8503020990577294E-2</v>
      </c>
      <c r="J562">
        <v>0.13393901288336299</v>
      </c>
      <c r="K562">
        <v>0.52041311719980299</v>
      </c>
      <c r="L562">
        <v>0.19114500590816899</v>
      </c>
      <c r="M562">
        <v>0.47825820420109</v>
      </c>
    </row>
    <row r="563" spans="1:13" x14ac:dyDescent="0.35">
      <c r="A563" s="1" t="s">
        <v>29</v>
      </c>
      <c r="B563" s="1">
        <v>450</v>
      </c>
      <c r="C563" s="1" t="s">
        <v>44</v>
      </c>
      <c r="D563" s="43">
        <v>73</v>
      </c>
      <c r="F563">
        <v>562</v>
      </c>
      <c r="G563">
        <v>0.34501718330555098</v>
      </c>
      <c r="H563">
        <v>0.34286679139279502</v>
      </c>
      <c r="I563">
        <v>7.9360800108367005E-2</v>
      </c>
      <c r="J563">
        <v>0.14653770532565599</v>
      </c>
      <c r="K563">
        <v>0.51582714230105098</v>
      </c>
      <c r="L563">
        <v>0.18525883462072601</v>
      </c>
      <c r="M563">
        <v>0.48102243227265901</v>
      </c>
    </row>
    <row r="564" spans="1:13" x14ac:dyDescent="0.35">
      <c r="A564" s="1" t="s">
        <v>29</v>
      </c>
      <c r="B564" s="1">
        <v>451</v>
      </c>
      <c r="C564" s="1" t="s">
        <v>44</v>
      </c>
      <c r="D564" s="43">
        <v>74</v>
      </c>
      <c r="F564">
        <v>563</v>
      </c>
      <c r="G564">
        <v>0.35864934386890401</v>
      </c>
      <c r="H564">
        <v>0.34780579928161398</v>
      </c>
      <c r="I564">
        <v>8.0299452977279001E-2</v>
      </c>
      <c r="J564">
        <v>0.139326450325159</v>
      </c>
      <c r="K564">
        <v>0.52407162638289095</v>
      </c>
      <c r="L564">
        <v>0.187224698342565</v>
      </c>
      <c r="M564">
        <v>0.48230871908566503</v>
      </c>
    </row>
    <row r="565" spans="1:13" x14ac:dyDescent="0.35">
      <c r="A565" s="1" t="s">
        <v>29</v>
      </c>
      <c r="B565" s="1">
        <v>452</v>
      </c>
      <c r="C565" s="1" t="s">
        <v>44</v>
      </c>
      <c r="D565" s="43">
        <v>75</v>
      </c>
      <c r="F565">
        <v>564</v>
      </c>
      <c r="G565">
        <v>0.362734880296398</v>
      </c>
      <c r="H565">
        <v>0.35407148317352899</v>
      </c>
      <c r="I565">
        <v>8.8164689645987199E-2</v>
      </c>
      <c r="J565">
        <v>0.135494255955106</v>
      </c>
      <c r="K565">
        <v>0.53818535592552097</v>
      </c>
      <c r="L565">
        <v>0.17504918898818</v>
      </c>
      <c r="M565">
        <v>0.494277616121164</v>
      </c>
    </row>
    <row r="566" spans="1:13" x14ac:dyDescent="0.35">
      <c r="A566" s="1" t="s">
        <v>29</v>
      </c>
      <c r="B566" s="1">
        <v>453</v>
      </c>
      <c r="C566" s="1" t="s">
        <v>44</v>
      </c>
      <c r="D566" s="43">
        <v>76</v>
      </c>
      <c r="F566">
        <v>565</v>
      </c>
      <c r="G566">
        <v>0.35832201130424202</v>
      </c>
      <c r="H566">
        <v>0.35310679379070897</v>
      </c>
      <c r="I566">
        <v>8.5024264951331793E-2</v>
      </c>
      <c r="J566">
        <v>0.13513329675996599</v>
      </c>
      <c r="K566">
        <v>0.54318475306805003</v>
      </c>
      <c r="L566">
        <v>0.18303101268171601</v>
      </c>
      <c r="M566">
        <v>0.49739603186575898</v>
      </c>
    </row>
    <row r="567" spans="1:13" x14ac:dyDescent="0.35">
      <c r="A567" s="1" t="s">
        <v>29</v>
      </c>
      <c r="B567" s="1">
        <v>454</v>
      </c>
      <c r="C567" s="1" t="s">
        <v>44</v>
      </c>
      <c r="D567" s="43">
        <v>77</v>
      </c>
      <c r="F567">
        <v>566</v>
      </c>
      <c r="G567">
        <v>0.35790266826538403</v>
      </c>
      <c r="H567">
        <v>0.35332049483940398</v>
      </c>
      <c r="I567">
        <v>8.4832324420556507E-2</v>
      </c>
      <c r="J567">
        <v>0.12933314226609499</v>
      </c>
      <c r="K567">
        <v>0.52503090650294004</v>
      </c>
      <c r="L567">
        <v>0.18994112626846801</v>
      </c>
      <c r="M567">
        <v>0.49067472348576502</v>
      </c>
    </row>
    <row r="568" spans="1:13" x14ac:dyDescent="0.35">
      <c r="A568" s="1" t="s">
        <v>29</v>
      </c>
      <c r="B568" s="1">
        <v>455</v>
      </c>
      <c r="C568" s="1" t="s">
        <v>44</v>
      </c>
      <c r="D568" s="43">
        <v>78</v>
      </c>
      <c r="F568">
        <v>567</v>
      </c>
      <c r="G568">
        <v>0.36335919342964601</v>
      </c>
      <c r="H568">
        <v>0.35543667268648299</v>
      </c>
      <c r="I568">
        <v>8.6467153690400297E-2</v>
      </c>
      <c r="J568">
        <v>0.13886962082595899</v>
      </c>
      <c r="K568">
        <v>0.53825259707506701</v>
      </c>
      <c r="L568">
        <v>0.184181029611236</v>
      </c>
      <c r="M568">
        <v>0.49704172117822998</v>
      </c>
    </row>
    <row r="569" spans="1:13" x14ac:dyDescent="0.35">
      <c r="A569" s="1" t="s">
        <v>29</v>
      </c>
      <c r="B569" s="1">
        <v>456</v>
      </c>
      <c r="C569" s="1" t="s">
        <v>44</v>
      </c>
      <c r="D569" s="43">
        <v>79</v>
      </c>
      <c r="F569">
        <v>568</v>
      </c>
      <c r="G569">
        <v>0.366195455862108</v>
      </c>
      <c r="H569">
        <v>0.35625565577122997</v>
      </c>
      <c r="I569">
        <v>8.7337437479395902E-2</v>
      </c>
      <c r="J569">
        <v>0.13820657743630599</v>
      </c>
      <c r="K569">
        <v>0.52412779448026303</v>
      </c>
      <c r="L569">
        <v>0.186047466184044</v>
      </c>
      <c r="M569">
        <v>0.49955715912373</v>
      </c>
    </row>
    <row r="570" spans="1:13" x14ac:dyDescent="0.35">
      <c r="A570" s="1" t="s">
        <v>29</v>
      </c>
      <c r="B570" s="1">
        <v>457</v>
      </c>
      <c r="C570" s="1" t="s">
        <v>44</v>
      </c>
      <c r="D570" s="43">
        <v>80</v>
      </c>
      <c r="F570">
        <v>569</v>
      </c>
      <c r="G570" s="115">
        <v>-5.4447155962232003E-13</v>
      </c>
      <c r="H570" s="115">
        <v>-1.72736487621272E-13</v>
      </c>
      <c r="I570" s="115">
        <v>2.37075678023811E-11</v>
      </c>
      <c r="J570" s="115">
        <v>-6.8166768489936897E-11</v>
      </c>
      <c r="K570" s="115">
        <v>7.9433635410229797E-11</v>
      </c>
      <c r="L570" s="115">
        <v>-5.2619285183298102E-11</v>
      </c>
      <c r="M570" s="115">
        <v>5.2393499355189898E-11</v>
      </c>
    </row>
    <row r="571" spans="1:13" x14ac:dyDescent="0.35">
      <c r="A571" s="1" t="s">
        <v>29</v>
      </c>
      <c r="B571" s="1">
        <v>458</v>
      </c>
      <c r="C571" s="1" t="s">
        <v>44</v>
      </c>
      <c r="D571" s="43">
        <v>81</v>
      </c>
      <c r="F571">
        <v>570</v>
      </c>
      <c r="G571" s="115">
        <v>6.3287523651019701E-13</v>
      </c>
      <c r="H571" s="115">
        <v>6.7212128842614603E-13</v>
      </c>
      <c r="I571" s="115">
        <v>2.3040718544562601E-11</v>
      </c>
      <c r="J571" s="115">
        <v>-7.8152505685188806E-11</v>
      </c>
      <c r="K571" s="115">
        <v>8.8874746545471096E-11</v>
      </c>
      <c r="L571" s="115">
        <v>-4.6471819716337698E-11</v>
      </c>
      <c r="M571" s="115">
        <v>5.0148585183847799E-11</v>
      </c>
    </row>
    <row r="572" spans="1:13" x14ac:dyDescent="0.35">
      <c r="A572" s="1" t="s">
        <v>29</v>
      </c>
      <c r="B572" s="1">
        <v>459</v>
      </c>
      <c r="C572" s="1" t="s">
        <v>44</v>
      </c>
      <c r="D572" s="43">
        <v>82</v>
      </c>
      <c r="F572">
        <v>571</v>
      </c>
      <c r="G572" s="115">
        <v>-6.3160268756718802E-13</v>
      </c>
      <c r="H572" s="115">
        <v>-7.0927263796440696E-13</v>
      </c>
      <c r="I572" s="115">
        <v>2.33254420529445E-11</v>
      </c>
      <c r="J572" s="115">
        <v>-7.8195581049164902E-11</v>
      </c>
      <c r="K572" s="115">
        <v>7.5774425973806198E-11</v>
      </c>
      <c r="L572" s="115">
        <v>-5.0549793312735101E-11</v>
      </c>
      <c r="M572" s="115">
        <v>4.8125197387643401E-11</v>
      </c>
    </row>
    <row r="573" spans="1:13" x14ac:dyDescent="0.35">
      <c r="A573" s="1" t="s">
        <v>29</v>
      </c>
      <c r="B573" s="1">
        <v>460</v>
      </c>
      <c r="C573" s="1" t="s">
        <v>44</v>
      </c>
      <c r="D573" s="43">
        <v>83</v>
      </c>
      <c r="F573">
        <v>572</v>
      </c>
      <c r="G573" s="115">
        <v>-1.7584585377845E-13</v>
      </c>
      <c r="H573" s="115">
        <v>-2.17855645122646E-13</v>
      </c>
      <c r="I573" s="115">
        <v>2.3527092268478399E-11</v>
      </c>
      <c r="J573" s="115">
        <v>-7.5805767780108801E-11</v>
      </c>
      <c r="K573" s="115">
        <v>8.7608767079038698E-11</v>
      </c>
      <c r="L573" s="115">
        <v>-4.6532288281874701E-11</v>
      </c>
      <c r="M573" s="115">
        <v>5.1591025994933801E-11</v>
      </c>
    </row>
    <row r="574" spans="1:13" x14ac:dyDescent="0.35">
      <c r="A574" s="1" t="s">
        <v>29</v>
      </c>
      <c r="B574" s="1">
        <v>461</v>
      </c>
      <c r="C574" s="1" t="s">
        <v>44</v>
      </c>
      <c r="D574" s="43">
        <v>84</v>
      </c>
      <c r="F574">
        <v>573</v>
      </c>
      <c r="G574" s="115">
        <v>9.1679148296461295E-13</v>
      </c>
      <c r="H574" s="115">
        <v>9.2851750453521499E-15</v>
      </c>
      <c r="I574" s="115">
        <v>2.3343840098694099E-11</v>
      </c>
      <c r="J574" s="115">
        <v>-7.8353524922261003E-11</v>
      </c>
      <c r="K574" s="115">
        <v>8.2183347018323906E-11</v>
      </c>
      <c r="L574" s="115">
        <v>-5.0604708480545803E-11</v>
      </c>
      <c r="M574" s="115">
        <v>4.7618974471007402E-11</v>
      </c>
    </row>
    <row r="575" spans="1:13" x14ac:dyDescent="0.35">
      <c r="A575" s="1" t="s">
        <v>29</v>
      </c>
      <c r="B575" s="1">
        <v>462</v>
      </c>
      <c r="C575" s="1" t="s">
        <v>44</v>
      </c>
      <c r="D575" s="43">
        <v>85</v>
      </c>
      <c r="F575">
        <v>574</v>
      </c>
      <c r="G575" s="115">
        <v>-2.0690132468457699E-14</v>
      </c>
      <c r="H575" s="115">
        <v>-9.6076684529014704E-13</v>
      </c>
      <c r="I575" s="115">
        <v>2.26135803929989E-11</v>
      </c>
      <c r="J575" s="115">
        <v>-6.95454436490545E-11</v>
      </c>
      <c r="K575" s="115">
        <v>7.4763968807741595E-11</v>
      </c>
      <c r="L575" s="115">
        <v>-4.9104830548196102E-11</v>
      </c>
      <c r="M575" s="115">
        <v>4.4660453472906899E-11</v>
      </c>
    </row>
    <row r="576" spans="1:13" x14ac:dyDescent="0.35">
      <c r="A576" s="1" t="s">
        <v>29</v>
      </c>
      <c r="B576" s="1">
        <v>463</v>
      </c>
      <c r="C576" s="1" t="s">
        <v>44</v>
      </c>
      <c r="D576" s="43">
        <v>86</v>
      </c>
      <c r="F576">
        <v>575</v>
      </c>
      <c r="G576" s="115">
        <v>-1.08372140960398E-13</v>
      </c>
      <c r="H576" s="115">
        <v>-4.0136324682128599E-13</v>
      </c>
      <c r="I576" s="115">
        <v>2.29107410164512E-11</v>
      </c>
      <c r="J576" s="115">
        <v>-7.7119915479198004E-11</v>
      </c>
      <c r="K576" s="115">
        <v>7.0229502334898401E-11</v>
      </c>
      <c r="L576" s="115">
        <v>-4.7928598661122697E-11</v>
      </c>
      <c r="M576" s="115">
        <v>5.2482250873033802E-11</v>
      </c>
    </row>
    <row r="577" spans="1:13" x14ac:dyDescent="0.35">
      <c r="A577" s="1" t="s">
        <v>29</v>
      </c>
      <c r="B577" s="1">
        <v>464</v>
      </c>
      <c r="C577" s="1" t="s">
        <v>44</v>
      </c>
      <c r="D577" s="43">
        <v>87</v>
      </c>
      <c r="F577">
        <v>576</v>
      </c>
      <c r="G577" s="115">
        <v>8.7190992873630296E-13</v>
      </c>
      <c r="H577" s="115">
        <v>1.2330112221834699E-12</v>
      </c>
      <c r="I577" s="115">
        <v>2.24298373847935E-11</v>
      </c>
      <c r="J577" s="115">
        <v>-8.4980367319902097E-11</v>
      </c>
      <c r="K577" s="115">
        <v>7.8240143293668806E-11</v>
      </c>
      <c r="L577" s="115">
        <v>-4.4257376229972697E-11</v>
      </c>
      <c r="M577" s="115">
        <v>4.7791352314745101E-11</v>
      </c>
    </row>
    <row r="578" spans="1:13" x14ac:dyDescent="0.35">
      <c r="A578" s="1" t="s">
        <v>29</v>
      </c>
      <c r="B578" s="1">
        <v>465</v>
      </c>
      <c r="C578" s="1" t="s">
        <v>44</v>
      </c>
      <c r="D578" s="43">
        <v>88</v>
      </c>
      <c r="F578">
        <v>577</v>
      </c>
      <c r="G578" s="115">
        <v>4.9336067018668995E-13</v>
      </c>
      <c r="H578" s="115">
        <v>6.6445869007413803E-13</v>
      </c>
      <c r="I578" s="115">
        <v>2.2427613459458E-11</v>
      </c>
      <c r="J578" s="115">
        <v>-8.2056233142804502E-11</v>
      </c>
      <c r="K578" s="115">
        <v>7.8263961052202194E-11</v>
      </c>
      <c r="L578" s="115">
        <v>-4.8553451881436802E-11</v>
      </c>
      <c r="M578" s="115">
        <v>4.8032724309992497E-11</v>
      </c>
    </row>
    <row r="579" spans="1:13" x14ac:dyDescent="0.35">
      <c r="A579" s="1" t="s">
        <v>29</v>
      </c>
      <c r="B579" s="1">
        <v>466</v>
      </c>
      <c r="C579" s="1" t="s">
        <v>44</v>
      </c>
      <c r="D579" s="43">
        <v>89</v>
      </c>
      <c r="F579">
        <v>578</v>
      </c>
      <c r="G579" s="115">
        <v>3.77739159566824E-13</v>
      </c>
      <c r="H579" s="115">
        <v>6.2388819334379903E-13</v>
      </c>
      <c r="I579" s="115">
        <v>2.31872427377418E-11</v>
      </c>
      <c r="J579" s="115">
        <v>-7.0513385299334401E-11</v>
      </c>
      <c r="K579" s="115">
        <v>6.9992630775042296E-11</v>
      </c>
      <c r="L579" s="115">
        <v>-4.8013406636438902E-11</v>
      </c>
      <c r="M579" s="115">
        <v>5.0197702150246602E-11</v>
      </c>
    </row>
    <row r="580" spans="1:13" x14ac:dyDescent="0.35">
      <c r="A580" s="1" t="s">
        <v>29</v>
      </c>
      <c r="B580" s="1">
        <v>467</v>
      </c>
      <c r="C580" s="1" t="s">
        <v>44</v>
      </c>
      <c r="D580" s="43">
        <v>90</v>
      </c>
      <c r="F580">
        <v>579</v>
      </c>
      <c r="G580" s="115">
        <v>2.0302611228287301E-13</v>
      </c>
      <c r="H580" s="115">
        <v>5.2806400719087096E-13</v>
      </c>
      <c r="I580" s="115">
        <v>2.3515280192455602E-11</v>
      </c>
      <c r="J580" s="115">
        <v>-8.5751076562894405E-11</v>
      </c>
      <c r="K580" s="115">
        <v>7.4438247078237902E-11</v>
      </c>
      <c r="L580" s="115">
        <v>-4.78083967533936E-11</v>
      </c>
      <c r="M580" s="115">
        <v>4.8746857940858598E-11</v>
      </c>
    </row>
    <row r="581" spans="1:13" x14ac:dyDescent="0.35">
      <c r="A581" s="1" t="s">
        <v>29</v>
      </c>
      <c r="B581" s="1">
        <v>468</v>
      </c>
      <c r="C581" s="1" t="s">
        <v>44</v>
      </c>
      <c r="D581" s="43">
        <v>91</v>
      </c>
      <c r="F581">
        <v>580</v>
      </c>
      <c r="G581" s="115">
        <v>-9.0798108868146398E-13</v>
      </c>
      <c r="H581" s="115">
        <v>-3.6374141082270398E-13</v>
      </c>
      <c r="I581" s="115">
        <v>2.3266644737149799E-11</v>
      </c>
      <c r="J581" s="115">
        <v>-7.4210288723706101E-11</v>
      </c>
      <c r="K581" s="115">
        <v>8.6128351623330703E-11</v>
      </c>
      <c r="L581" s="115">
        <v>-4.8586594088882401E-11</v>
      </c>
      <c r="M581" s="115">
        <v>4.8952626485539497E-11</v>
      </c>
    </row>
    <row r="582" spans="1:13" x14ac:dyDescent="0.35">
      <c r="A582" s="1" t="s">
        <v>29</v>
      </c>
      <c r="B582" s="1">
        <v>469</v>
      </c>
      <c r="C582" s="1" t="s">
        <v>44</v>
      </c>
      <c r="D582" s="43">
        <v>92</v>
      </c>
      <c r="F582">
        <v>581</v>
      </c>
      <c r="G582" s="115">
        <v>-1.03602127654472E-13</v>
      </c>
      <c r="H582" s="115">
        <v>3.1682552727203802E-13</v>
      </c>
      <c r="I582" s="115">
        <v>2.23630502719871E-11</v>
      </c>
      <c r="J582" s="115">
        <v>-7.5016160453560497E-11</v>
      </c>
      <c r="K582" s="115">
        <v>8.2521283102830105E-11</v>
      </c>
      <c r="L582" s="115">
        <v>-4.5696157074628499E-11</v>
      </c>
      <c r="M582" s="115">
        <v>4.5685018899309301E-11</v>
      </c>
    </row>
    <row r="583" spans="1:13" x14ac:dyDescent="0.35">
      <c r="A583" s="1" t="s">
        <v>29</v>
      </c>
      <c r="B583" s="1">
        <v>470</v>
      </c>
      <c r="C583" s="1" t="s">
        <v>44</v>
      </c>
      <c r="D583" s="43">
        <v>93</v>
      </c>
      <c r="F583">
        <v>582</v>
      </c>
      <c r="G583" s="115">
        <v>-2.5972929033956699E-13</v>
      </c>
      <c r="H583" s="115">
        <v>3.1199407362812E-14</v>
      </c>
      <c r="I583" s="115">
        <v>2.3055165422843801E-11</v>
      </c>
      <c r="J583" s="115">
        <v>-7.61681834454947E-11</v>
      </c>
      <c r="K583" s="115">
        <v>7.5879418543212701E-11</v>
      </c>
      <c r="L583" s="115">
        <v>-4.72260821668258E-11</v>
      </c>
      <c r="M583" s="115">
        <v>5.00999915521496E-11</v>
      </c>
    </row>
    <row r="584" spans="1:13" x14ac:dyDescent="0.35">
      <c r="A584" s="1" t="s">
        <v>29</v>
      </c>
      <c r="B584" s="1">
        <v>471</v>
      </c>
      <c r="C584" s="1" t="s">
        <v>44</v>
      </c>
      <c r="D584" s="43">
        <v>94</v>
      </c>
      <c r="F584">
        <v>583</v>
      </c>
      <c r="G584" s="115">
        <v>1.36682018039913E-12</v>
      </c>
      <c r="H584" s="115">
        <v>7.0438461518430096E-13</v>
      </c>
      <c r="I584" s="115">
        <v>2.4453703298869301E-11</v>
      </c>
      <c r="J584" s="115">
        <v>-7.8638489739541899E-11</v>
      </c>
      <c r="K584" s="115">
        <v>8.4509572616337004E-11</v>
      </c>
      <c r="L584" s="115">
        <v>-4.8107529807237202E-11</v>
      </c>
      <c r="M584" s="115">
        <v>5.1387818785551298E-11</v>
      </c>
    </row>
    <row r="585" spans="1:13" x14ac:dyDescent="0.35">
      <c r="A585" s="1" t="s">
        <v>29</v>
      </c>
      <c r="B585" s="1">
        <v>472</v>
      </c>
      <c r="C585" s="1" t="s">
        <v>44</v>
      </c>
      <c r="D585" s="43">
        <v>95</v>
      </c>
      <c r="F585">
        <v>584</v>
      </c>
      <c r="G585" s="115">
        <v>1.8138044827708501E-13</v>
      </c>
      <c r="H585" s="115">
        <v>3.7970966270611601E-13</v>
      </c>
      <c r="I585" s="115">
        <v>2.4242231475408099E-11</v>
      </c>
      <c r="J585" s="115">
        <v>-8.0833522761443494E-11</v>
      </c>
      <c r="K585" s="115">
        <v>6.88949379115411E-11</v>
      </c>
      <c r="L585" s="115">
        <v>-5.1013239251880499E-11</v>
      </c>
      <c r="M585" s="115">
        <v>5.3582584891922601E-11</v>
      </c>
    </row>
    <row r="586" spans="1:13" x14ac:dyDescent="0.35">
      <c r="A586" s="1" t="s">
        <v>29</v>
      </c>
      <c r="B586" s="1">
        <v>473</v>
      </c>
      <c r="C586" s="1" t="s">
        <v>44</v>
      </c>
      <c r="D586" s="43">
        <v>96</v>
      </c>
      <c r="F586">
        <v>585</v>
      </c>
      <c r="G586" s="115">
        <v>4.9022570373751297E-13</v>
      </c>
      <c r="H586" s="115">
        <v>3.1457477083076901E-13</v>
      </c>
      <c r="I586" s="115">
        <v>2.3388394149786101E-11</v>
      </c>
      <c r="J586" s="115">
        <v>-6.8910415945290499E-11</v>
      </c>
      <c r="K586" s="115">
        <v>9.5502716293977402E-11</v>
      </c>
      <c r="L586" s="115">
        <v>-4.84699850655276E-11</v>
      </c>
      <c r="M586" s="115">
        <v>5.0666923186102802E-11</v>
      </c>
    </row>
    <row r="587" spans="1:13" x14ac:dyDescent="0.35">
      <c r="A587" s="1" t="s">
        <v>29</v>
      </c>
      <c r="B587" s="1">
        <v>474</v>
      </c>
      <c r="C587" s="1" t="s">
        <v>44</v>
      </c>
      <c r="D587" s="43">
        <v>97</v>
      </c>
      <c r="F587">
        <v>586</v>
      </c>
      <c r="G587" s="115">
        <v>-7.07394912958243E-13</v>
      </c>
      <c r="H587" s="115">
        <v>-4.8789525002040799E-14</v>
      </c>
      <c r="I587" s="115">
        <v>2.3350635868306401E-11</v>
      </c>
      <c r="J587" s="115">
        <v>-7.83077581153653E-11</v>
      </c>
      <c r="K587" s="115">
        <v>8.4055660767056997E-11</v>
      </c>
      <c r="L587" s="115">
        <v>-4.9875741100483998E-11</v>
      </c>
      <c r="M587" s="115">
        <v>4.8764848155202E-11</v>
      </c>
    </row>
    <row r="588" spans="1:13" x14ac:dyDescent="0.35">
      <c r="A588" s="1" t="s">
        <v>29</v>
      </c>
      <c r="B588" s="1">
        <v>475</v>
      </c>
      <c r="C588" s="1" t="s">
        <v>44</v>
      </c>
      <c r="D588" s="43">
        <v>98</v>
      </c>
      <c r="F588">
        <v>587</v>
      </c>
      <c r="G588" s="115">
        <v>-4.8159899238407501E-13</v>
      </c>
      <c r="H588" s="115">
        <v>-9.5748742367599294E-14</v>
      </c>
      <c r="I588" s="115">
        <v>2.24434362650179E-11</v>
      </c>
      <c r="J588" s="115">
        <v>-7.7964157525668197E-11</v>
      </c>
      <c r="K588" s="115">
        <v>7.3384146231149404E-11</v>
      </c>
      <c r="L588" s="115">
        <v>-4.5536939769253098E-11</v>
      </c>
      <c r="M588" s="115">
        <v>4.4651768003321701E-11</v>
      </c>
    </row>
    <row r="589" spans="1:13" x14ac:dyDescent="0.35">
      <c r="A589" s="1" t="s">
        <v>29</v>
      </c>
      <c r="B589" s="1">
        <v>476</v>
      </c>
      <c r="C589" s="1" t="s">
        <v>44</v>
      </c>
      <c r="D589" s="43">
        <v>99</v>
      </c>
      <c r="F589">
        <v>588</v>
      </c>
      <c r="G589" s="115">
        <v>-2.5977582508702001E-13</v>
      </c>
      <c r="H589" s="115">
        <v>-1.3451085075727899E-15</v>
      </c>
      <c r="I589" s="115">
        <v>2.36973638046157E-11</v>
      </c>
      <c r="J589" s="115">
        <v>-7.69577322444329E-11</v>
      </c>
      <c r="K589" s="115">
        <v>8.6332862603205602E-11</v>
      </c>
      <c r="L589" s="115">
        <v>-5.05276686180566E-11</v>
      </c>
      <c r="M589" s="115">
        <v>5.1137151973279903E-11</v>
      </c>
    </row>
    <row r="590" spans="1:13" x14ac:dyDescent="0.35">
      <c r="A590" s="1" t="s">
        <v>29</v>
      </c>
      <c r="B590" s="1">
        <v>477</v>
      </c>
      <c r="C590" s="1" t="s">
        <v>44</v>
      </c>
      <c r="D590" s="43">
        <v>100</v>
      </c>
      <c r="F590">
        <v>589</v>
      </c>
      <c r="G590" s="115">
        <v>-4.2292622758766399E-13</v>
      </c>
      <c r="H590" s="115">
        <v>-8.1697943045405898E-13</v>
      </c>
      <c r="I590" s="115">
        <v>2.30361169374745E-11</v>
      </c>
      <c r="J590" s="115">
        <v>-8.2646887685633699E-11</v>
      </c>
      <c r="K590" s="115">
        <v>7.4606047985432504E-11</v>
      </c>
      <c r="L590" s="115">
        <v>-5.0854037744062902E-11</v>
      </c>
      <c r="M590" s="115">
        <v>4.5566515881422802E-11</v>
      </c>
    </row>
    <row r="591" spans="1:13" x14ac:dyDescent="0.35">
      <c r="A591" s="1" t="s">
        <v>29</v>
      </c>
      <c r="B591" s="1">
        <v>478</v>
      </c>
      <c r="C591" s="1" t="s">
        <v>44</v>
      </c>
      <c r="D591" s="43">
        <v>101</v>
      </c>
      <c r="F591">
        <v>590</v>
      </c>
      <c r="G591" s="115">
        <v>-1.09551341219446E-12</v>
      </c>
      <c r="H591" s="115">
        <v>-6.9552513753297796E-13</v>
      </c>
      <c r="I591" s="115">
        <v>2.2006045277339499E-11</v>
      </c>
      <c r="J591" s="115">
        <v>-8.4634513128099306E-11</v>
      </c>
      <c r="K591" s="115">
        <v>7.0191861088354095E-11</v>
      </c>
      <c r="L591" s="115">
        <v>-4.6675676587749002E-11</v>
      </c>
      <c r="M591" s="115">
        <v>4.7796061982275898E-11</v>
      </c>
    </row>
    <row r="592" spans="1:13" x14ac:dyDescent="0.35">
      <c r="A592" s="1" t="s">
        <v>29</v>
      </c>
      <c r="B592" s="1">
        <v>479</v>
      </c>
      <c r="C592" s="1" t="s">
        <v>44</v>
      </c>
      <c r="D592" s="43">
        <v>102</v>
      </c>
      <c r="F592">
        <v>591</v>
      </c>
      <c r="G592" s="115">
        <v>4.4618200781644301E-13</v>
      </c>
      <c r="H592" s="115">
        <v>7.7560652586324797E-13</v>
      </c>
      <c r="I592" s="115">
        <v>2.3755471422717698E-11</v>
      </c>
      <c r="J592" s="115">
        <v>-7.71281864505953E-11</v>
      </c>
      <c r="K592" s="115">
        <v>8.4150272436808003E-11</v>
      </c>
      <c r="L592" s="115">
        <v>-4.7812708963586302E-11</v>
      </c>
      <c r="M592" s="115">
        <v>5.16096959271601E-11</v>
      </c>
    </row>
    <row r="593" spans="1:13" x14ac:dyDescent="0.35">
      <c r="A593" s="1" t="s">
        <v>29</v>
      </c>
      <c r="B593" s="1">
        <v>480</v>
      </c>
      <c r="C593" s="1" t="s">
        <v>44</v>
      </c>
      <c r="D593" s="43">
        <v>103</v>
      </c>
      <c r="F593">
        <v>592</v>
      </c>
      <c r="G593" s="115">
        <v>-5.9743826882471902E-13</v>
      </c>
      <c r="H593" s="115">
        <v>4.7528187664914397E-14</v>
      </c>
      <c r="I593" s="115">
        <v>2.37718029469838E-11</v>
      </c>
      <c r="J593" s="115">
        <v>-8.6280938133904705E-11</v>
      </c>
      <c r="K593" s="115">
        <v>7.6587237385872704E-11</v>
      </c>
      <c r="L593" s="115">
        <v>-4.9450102976621597E-11</v>
      </c>
      <c r="M593" s="115">
        <v>5.1079211921776202E-11</v>
      </c>
    </row>
    <row r="594" spans="1:13" x14ac:dyDescent="0.35">
      <c r="A594" s="1" t="s">
        <v>29</v>
      </c>
      <c r="B594" s="1">
        <v>481</v>
      </c>
      <c r="C594" s="1" t="s">
        <v>44</v>
      </c>
      <c r="D594" s="43">
        <v>104</v>
      </c>
      <c r="F594">
        <v>593</v>
      </c>
      <c r="G594" s="115">
        <v>7.71333811528491E-13</v>
      </c>
      <c r="H594" s="115">
        <v>7.3186746500626904E-13</v>
      </c>
      <c r="I594" s="115">
        <v>2.2686067368561701E-11</v>
      </c>
      <c r="J594" s="115">
        <v>-7.7869876050673399E-11</v>
      </c>
      <c r="K594" s="115">
        <v>8.0262969600825304E-11</v>
      </c>
      <c r="L594" s="115">
        <v>-4.6678073138702097E-11</v>
      </c>
      <c r="M594" s="115">
        <v>4.9146962409394798E-11</v>
      </c>
    </row>
    <row r="595" spans="1:13" x14ac:dyDescent="0.35">
      <c r="A595" s="1" t="s">
        <v>29</v>
      </c>
      <c r="B595" s="1">
        <v>482</v>
      </c>
      <c r="C595" s="1" t="s">
        <v>44</v>
      </c>
      <c r="D595" s="43">
        <v>105</v>
      </c>
      <c r="F595">
        <v>594</v>
      </c>
      <c r="G595" s="115">
        <v>8.4433285172068999E-13</v>
      </c>
      <c r="H595" s="115">
        <v>1.09640757050987E-12</v>
      </c>
      <c r="I595" s="115">
        <v>2.2324025246169901E-11</v>
      </c>
      <c r="J595" s="115">
        <v>-7.8979714564277396E-11</v>
      </c>
      <c r="K595" s="115">
        <v>8.3416110709921697E-11</v>
      </c>
      <c r="L595" s="115">
        <v>-4.8055774091316801E-11</v>
      </c>
      <c r="M595" s="115">
        <v>4.76924242401976E-11</v>
      </c>
    </row>
    <row r="596" spans="1:13" x14ac:dyDescent="0.35">
      <c r="A596" s="1" t="s">
        <v>29</v>
      </c>
      <c r="B596" s="1">
        <v>483</v>
      </c>
      <c r="C596" s="1" t="s">
        <v>44</v>
      </c>
      <c r="D596" s="43">
        <v>106</v>
      </c>
      <c r="F596">
        <v>595</v>
      </c>
      <c r="G596" s="115">
        <v>7.5049243338469301E-13</v>
      </c>
      <c r="H596" s="115">
        <v>1.5739606389422399E-12</v>
      </c>
      <c r="I596" s="115">
        <v>2.35356463721618E-11</v>
      </c>
      <c r="J596" s="115">
        <v>-7.2082948189813194E-11</v>
      </c>
      <c r="K596" s="115">
        <v>8.02246317498533E-11</v>
      </c>
      <c r="L596" s="115">
        <v>-4.5377197164490099E-11</v>
      </c>
      <c r="M596" s="115">
        <v>5.1214110482069E-11</v>
      </c>
    </row>
    <row r="597" spans="1:13" x14ac:dyDescent="0.35">
      <c r="A597" s="1" t="s">
        <v>29</v>
      </c>
      <c r="B597" s="1">
        <v>484</v>
      </c>
      <c r="C597" s="1" t="s">
        <v>44</v>
      </c>
      <c r="D597" s="43">
        <v>107</v>
      </c>
      <c r="F597">
        <v>596</v>
      </c>
      <c r="G597" s="115">
        <v>4.8036413760745699E-13</v>
      </c>
      <c r="H597" s="115">
        <v>7.4475235811774301E-13</v>
      </c>
      <c r="I597" s="115">
        <v>2.25928724931685E-11</v>
      </c>
      <c r="J597" s="115">
        <v>-7.0764192053803497E-11</v>
      </c>
      <c r="K597" s="115">
        <v>7.4179921456350706E-11</v>
      </c>
      <c r="L597" s="115">
        <v>-4.4737527534474997E-11</v>
      </c>
      <c r="M597" s="115">
        <v>4.7859939520050002E-11</v>
      </c>
    </row>
    <row r="598" spans="1:13" x14ac:dyDescent="0.35">
      <c r="A598" s="1" t="s">
        <v>29</v>
      </c>
      <c r="B598" s="1">
        <v>485</v>
      </c>
      <c r="C598" s="1" t="s">
        <v>44</v>
      </c>
      <c r="D598" s="43">
        <v>108</v>
      </c>
      <c r="F598">
        <v>597</v>
      </c>
      <c r="G598" s="115">
        <v>9.3464056173036404E-13</v>
      </c>
      <c r="H598" s="115">
        <v>1.00357761100592E-12</v>
      </c>
      <c r="I598" s="115">
        <v>2.2960336942020899E-11</v>
      </c>
      <c r="J598" s="115">
        <v>-6.7445631307264603E-11</v>
      </c>
      <c r="K598" s="115">
        <v>7.9748787293514197E-11</v>
      </c>
      <c r="L598" s="115">
        <v>-4.6658896594595202E-11</v>
      </c>
      <c r="M598" s="115">
        <v>5.2383272803767898E-11</v>
      </c>
    </row>
    <row r="599" spans="1:13" x14ac:dyDescent="0.35">
      <c r="A599" s="1" t="s">
        <v>29</v>
      </c>
      <c r="B599" s="1">
        <v>486</v>
      </c>
      <c r="C599" s="1" t="s">
        <v>44</v>
      </c>
      <c r="D599" s="43">
        <v>109</v>
      </c>
      <c r="F599">
        <v>598</v>
      </c>
      <c r="G599" s="115">
        <v>3.1477606518014202E-13</v>
      </c>
      <c r="H599" s="115">
        <v>2.6195877236322899E-13</v>
      </c>
      <c r="I599" s="115">
        <v>2.3055725555635199E-11</v>
      </c>
      <c r="J599" s="115">
        <v>-8.1279456629765803E-11</v>
      </c>
      <c r="K599" s="115">
        <v>7.9159549910593899E-11</v>
      </c>
      <c r="L599" s="115">
        <v>-4.9703628412631902E-11</v>
      </c>
      <c r="M599" s="115">
        <v>5.0125757623472503E-11</v>
      </c>
    </row>
    <row r="600" spans="1:13" x14ac:dyDescent="0.35">
      <c r="A600" s="1" t="s">
        <v>29</v>
      </c>
      <c r="B600" s="1">
        <v>487</v>
      </c>
      <c r="C600" s="1" t="s">
        <v>44</v>
      </c>
      <c r="D600" s="43">
        <v>110</v>
      </c>
      <c r="F600">
        <v>599</v>
      </c>
      <c r="G600" s="115">
        <v>5.1799618704288197E-13</v>
      </c>
      <c r="H600" s="115">
        <v>6.2551752287094601E-14</v>
      </c>
      <c r="I600" s="115">
        <v>2.25943416866394E-11</v>
      </c>
      <c r="J600" s="115">
        <v>-7.6260472219377105E-11</v>
      </c>
      <c r="K600" s="115">
        <v>8.3572181604985606E-11</v>
      </c>
      <c r="L600" s="115">
        <v>-4.76706144946051E-11</v>
      </c>
      <c r="M600" s="115">
        <v>4.6512296461058198E-11</v>
      </c>
    </row>
    <row r="601" spans="1:13" x14ac:dyDescent="0.35">
      <c r="A601" s="1" t="s">
        <v>29</v>
      </c>
      <c r="B601" s="1">
        <v>488</v>
      </c>
      <c r="C601" s="1" t="s">
        <v>44</v>
      </c>
      <c r="D601" s="43">
        <v>111</v>
      </c>
      <c r="F601">
        <v>600</v>
      </c>
      <c r="G601" s="115">
        <v>1.21003962655335E-12</v>
      </c>
      <c r="H601" s="115">
        <v>7.5337744523597696E-13</v>
      </c>
      <c r="I601" s="115">
        <v>2.2879856890551702E-11</v>
      </c>
      <c r="J601" s="115">
        <v>-7.0630678313446299E-11</v>
      </c>
      <c r="K601" s="115">
        <v>7.6559545512536999E-11</v>
      </c>
      <c r="L601" s="115">
        <v>-5.0182062352938202E-11</v>
      </c>
      <c r="M601" s="115">
        <v>4.6981243672570199E-11</v>
      </c>
    </row>
    <row r="602" spans="1:13" x14ac:dyDescent="0.35">
      <c r="A602" s="1" t="s">
        <v>29</v>
      </c>
      <c r="B602" s="1">
        <v>489</v>
      </c>
      <c r="C602" s="1" t="s">
        <v>44</v>
      </c>
      <c r="D602" s="43">
        <v>112</v>
      </c>
      <c r="F602">
        <v>601</v>
      </c>
      <c r="G602" s="115">
        <v>-5.3316912384550996E-13</v>
      </c>
      <c r="H602" s="115">
        <v>-4.2632458420330198E-13</v>
      </c>
      <c r="I602" s="115">
        <v>2.3173286124081999E-11</v>
      </c>
      <c r="J602" s="115">
        <v>-6.7632960758307699E-11</v>
      </c>
      <c r="K602" s="115">
        <v>7.5086947891716104E-11</v>
      </c>
      <c r="L602" s="115">
        <v>-5.1652141088380997E-11</v>
      </c>
      <c r="M602" s="115">
        <v>4.87435316814028E-11</v>
      </c>
    </row>
    <row r="603" spans="1:13" x14ac:dyDescent="0.35">
      <c r="A603" s="1" t="s">
        <v>29</v>
      </c>
      <c r="B603" s="1">
        <v>490</v>
      </c>
      <c r="C603" s="1" t="s">
        <v>44</v>
      </c>
      <c r="D603" s="43">
        <v>113</v>
      </c>
      <c r="F603">
        <v>602</v>
      </c>
      <c r="G603" s="115">
        <v>-1.80139871447851E-14</v>
      </c>
      <c r="H603" s="115">
        <v>-4.9425451815733097E-13</v>
      </c>
      <c r="I603" s="115">
        <v>2.33405265767214E-11</v>
      </c>
      <c r="J603" s="115">
        <v>-8.0138722403790704E-11</v>
      </c>
      <c r="K603" s="115">
        <v>8.1218608304141402E-11</v>
      </c>
      <c r="L603" s="115">
        <v>-4.9980157418084403E-11</v>
      </c>
      <c r="M603" s="115">
        <v>4.9510523642256603E-11</v>
      </c>
    </row>
    <row r="604" spans="1:13" x14ac:dyDescent="0.35">
      <c r="A604" s="1" t="s">
        <v>29</v>
      </c>
      <c r="B604" s="1">
        <v>491</v>
      </c>
      <c r="C604" s="1" t="s">
        <v>44</v>
      </c>
      <c r="D604" s="43">
        <v>114</v>
      </c>
      <c r="F604">
        <v>603</v>
      </c>
      <c r="G604" s="115">
        <v>-1.6326790484062401E-13</v>
      </c>
      <c r="H604" s="115">
        <v>-2.5318831157002598E-13</v>
      </c>
      <c r="I604" s="115">
        <v>2.2435448202516101E-11</v>
      </c>
      <c r="J604" s="115">
        <v>-8.2895604622224206E-11</v>
      </c>
      <c r="K604" s="115">
        <v>7.6341470817119305E-11</v>
      </c>
      <c r="L604" s="115">
        <v>-4.7940627042686602E-11</v>
      </c>
      <c r="M604" s="115">
        <v>4.4931885936669201E-11</v>
      </c>
    </row>
    <row r="605" spans="1:13" x14ac:dyDescent="0.35">
      <c r="A605" s="1" t="s">
        <v>29</v>
      </c>
      <c r="B605" s="1">
        <v>492</v>
      </c>
      <c r="C605" s="1" t="s">
        <v>44</v>
      </c>
      <c r="D605" s="43">
        <v>115</v>
      </c>
      <c r="F605">
        <v>604</v>
      </c>
      <c r="G605" s="115">
        <v>-3.2827535303227801E-13</v>
      </c>
      <c r="H605" s="115">
        <v>5.16260863002825E-13</v>
      </c>
      <c r="I605" s="115">
        <v>2.2777750412404499E-11</v>
      </c>
      <c r="J605" s="115">
        <v>-8.1437191131574301E-11</v>
      </c>
      <c r="K605" s="115">
        <v>7.2783805094420404E-11</v>
      </c>
      <c r="L605" s="115">
        <v>-4.56872554478076E-11</v>
      </c>
      <c r="M605" s="115">
        <v>5.0501489789107699E-11</v>
      </c>
    </row>
    <row r="606" spans="1:13" x14ac:dyDescent="0.35">
      <c r="A606" s="1" t="s">
        <v>29</v>
      </c>
      <c r="B606" s="1">
        <v>493</v>
      </c>
      <c r="C606" s="1" t="s">
        <v>44</v>
      </c>
      <c r="D606" s="43">
        <v>116</v>
      </c>
      <c r="F606">
        <v>605</v>
      </c>
      <c r="G606" s="115">
        <v>-1.3594339550490501E-13</v>
      </c>
      <c r="H606" s="115">
        <v>-3.3419460501132702E-13</v>
      </c>
      <c r="I606" s="115">
        <v>2.36183566123286E-11</v>
      </c>
      <c r="J606" s="115">
        <v>-7.0252263466995695E-11</v>
      </c>
      <c r="K606" s="115">
        <v>7.8727352401978195E-11</v>
      </c>
      <c r="L606" s="115">
        <v>-4.7445395614087499E-11</v>
      </c>
      <c r="M606" s="115">
        <v>5.0037299999549498E-11</v>
      </c>
    </row>
    <row r="607" spans="1:13" x14ac:dyDescent="0.35">
      <c r="A607" s="1" t="s">
        <v>29</v>
      </c>
      <c r="B607" s="1">
        <v>494</v>
      </c>
      <c r="C607" s="1" t="s">
        <v>44</v>
      </c>
      <c r="D607" s="43">
        <v>117</v>
      </c>
      <c r="F607">
        <v>606</v>
      </c>
      <c r="G607" s="115">
        <v>-8.420006643916E-14</v>
      </c>
      <c r="H607" s="115">
        <v>-2.5729934729868E-13</v>
      </c>
      <c r="I607" s="115">
        <v>2.2732634961149699E-11</v>
      </c>
      <c r="J607" s="115">
        <v>-8.2357509959949399E-11</v>
      </c>
      <c r="K607" s="115">
        <v>7.7896921525569995E-11</v>
      </c>
      <c r="L607" s="115">
        <v>-5.12024555055475E-11</v>
      </c>
      <c r="M607" s="115">
        <v>4.55231173925659E-11</v>
      </c>
    </row>
    <row r="608" spans="1:13" x14ac:dyDescent="0.35">
      <c r="A608" s="1" t="s">
        <v>30</v>
      </c>
      <c r="B608" s="1">
        <v>495</v>
      </c>
      <c r="C608" s="1" t="s">
        <v>43</v>
      </c>
      <c r="D608" s="43">
        <v>17</v>
      </c>
      <c r="F608">
        <v>607</v>
      </c>
      <c r="G608" s="115">
        <v>7.07470054178461E-13</v>
      </c>
      <c r="H608" s="115">
        <v>5.9927839867024399E-13</v>
      </c>
      <c r="I608" s="115">
        <v>1.81640240108285E-11</v>
      </c>
      <c r="J608" s="115">
        <v>-7.5027727902199197E-11</v>
      </c>
      <c r="K608" s="115">
        <v>7.3304807370778796E-11</v>
      </c>
      <c r="L608" s="115">
        <v>-3.8007550128959203E-11</v>
      </c>
      <c r="M608" s="115">
        <v>3.8901145925611297E-11</v>
      </c>
    </row>
    <row r="609" spans="1:13" x14ac:dyDescent="0.35">
      <c r="A609" s="1" t="s">
        <v>30</v>
      </c>
      <c r="B609" s="1">
        <v>496</v>
      </c>
      <c r="C609" s="1" t="s">
        <v>43</v>
      </c>
      <c r="D609" s="43">
        <v>18</v>
      </c>
      <c r="F609">
        <v>608</v>
      </c>
      <c r="G609" s="115">
        <v>-1.6267869670414999E-13</v>
      </c>
      <c r="H609" s="115">
        <v>-6.6169108168389802E-15</v>
      </c>
      <c r="I609" s="115">
        <v>1.93307120309073E-11</v>
      </c>
      <c r="J609" s="115">
        <v>-6.3466792433814896E-11</v>
      </c>
      <c r="K609" s="115">
        <v>6.3762294938421697E-11</v>
      </c>
      <c r="L609" s="115">
        <v>-4.0475120020147999E-11</v>
      </c>
      <c r="M609" s="115">
        <v>4.1966273803959202E-11</v>
      </c>
    </row>
    <row r="610" spans="1:13" x14ac:dyDescent="0.35">
      <c r="A610" s="1" t="s">
        <v>30</v>
      </c>
      <c r="B610" s="1">
        <v>497</v>
      </c>
      <c r="C610" s="1" t="s">
        <v>43</v>
      </c>
      <c r="D610" s="43">
        <v>19</v>
      </c>
      <c r="F610">
        <v>609</v>
      </c>
      <c r="G610" s="115">
        <v>5.6140479667122398E-14</v>
      </c>
      <c r="H610" s="115">
        <v>-9.1409362855055794E-13</v>
      </c>
      <c r="I610" s="115">
        <v>1.8859801502423899E-11</v>
      </c>
      <c r="J610" s="115">
        <v>-6.7517058201768297E-11</v>
      </c>
      <c r="K610" s="115">
        <v>5.7948118306014599E-11</v>
      </c>
      <c r="L610" s="115">
        <v>-4.0727447666387698E-11</v>
      </c>
      <c r="M610" s="115">
        <v>3.9121402999111303E-11</v>
      </c>
    </row>
    <row r="611" spans="1:13" x14ac:dyDescent="0.35">
      <c r="A611" s="1" t="s">
        <v>30</v>
      </c>
      <c r="B611" s="1">
        <v>498</v>
      </c>
      <c r="C611" s="1" t="s">
        <v>43</v>
      </c>
      <c r="D611" s="43">
        <v>20</v>
      </c>
      <c r="F611">
        <v>610</v>
      </c>
      <c r="G611" s="115">
        <v>-7.9127792466973905E-14</v>
      </c>
      <c r="H611" s="115">
        <v>-7.21500446980249E-13</v>
      </c>
      <c r="I611" s="115">
        <v>1.8928627765713999E-11</v>
      </c>
      <c r="J611" s="115">
        <v>-6.0238777528290894E-11</v>
      </c>
      <c r="K611" s="115">
        <v>7.9753740260975506E-11</v>
      </c>
      <c r="L611" s="115">
        <v>-4.32045403573947E-11</v>
      </c>
      <c r="M611" s="115">
        <v>3.9663692255430298E-11</v>
      </c>
    </row>
    <row r="612" spans="1:13" x14ac:dyDescent="0.35">
      <c r="A612" s="1" t="s">
        <v>30</v>
      </c>
      <c r="B612" s="1">
        <v>499</v>
      </c>
      <c r="C612" s="1" t="s">
        <v>43</v>
      </c>
      <c r="D612" s="43">
        <v>21</v>
      </c>
      <c r="F612">
        <v>611</v>
      </c>
      <c r="G612" s="115">
        <v>-2.9816242104849298E-13</v>
      </c>
      <c r="H612" s="115">
        <v>5.2717214645489303E-14</v>
      </c>
      <c r="I612" s="115">
        <v>1.8185493703333099E-11</v>
      </c>
      <c r="J612" s="115">
        <v>-7.1981585363048405E-11</v>
      </c>
      <c r="K612" s="115">
        <v>6.2191994784836198E-11</v>
      </c>
      <c r="L612" s="115">
        <v>-3.7774454024075597E-11</v>
      </c>
      <c r="M612" s="115">
        <v>3.9596749015799203E-11</v>
      </c>
    </row>
    <row r="613" spans="1:13" x14ac:dyDescent="0.35">
      <c r="A613" s="1" t="s">
        <v>30</v>
      </c>
      <c r="B613" s="1">
        <v>500</v>
      </c>
      <c r="C613" s="1" t="s">
        <v>43</v>
      </c>
      <c r="D613" s="43">
        <v>22</v>
      </c>
      <c r="F613">
        <v>612</v>
      </c>
      <c r="G613" s="115">
        <v>4.6493245107721102E-13</v>
      </c>
      <c r="H613" s="115">
        <v>8.407824246596E-13</v>
      </c>
      <c r="I613" s="115">
        <v>1.8270119280161998E-11</v>
      </c>
      <c r="J613" s="115">
        <v>-6.3378088863688397E-11</v>
      </c>
      <c r="K613" s="115">
        <v>5.9619833544207396E-11</v>
      </c>
      <c r="L613" s="115">
        <v>-3.7974600815165599E-11</v>
      </c>
      <c r="M613" s="115">
        <v>3.8839132150896202E-11</v>
      </c>
    </row>
    <row r="614" spans="1:13" x14ac:dyDescent="0.35">
      <c r="A614" s="1" t="s">
        <v>30</v>
      </c>
      <c r="B614" s="1">
        <v>501</v>
      </c>
      <c r="C614" s="1" t="s">
        <v>43</v>
      </c>
      <c r="D614" s="43">
        <v>23</v>
      </c>
      <c r="F614">
        <v>613</v>
      </c>
      <c r="G614" s="115">
        <v>-6.8686749655219696E-13</v>
      </c>
      <c r="H614" s="115">
        <v>-6.1120018726148599E-13</v>
      </c>
      <c r="I614" s="115">
        <v>1.90359504213024E-11</v>
      </c>
      <c r="J614" s="115">
        <v>-7.7961235161264396E-11</v>
      </c>
      <c r="K614" s="115">
        <v>7.2883667818632995E-11</v>
      </c>
      <c r="L614" s="115">
        <v>-4.1752512930600898E-11</v>
      </c>
      <c r="M614" s="115">
        <v>3.9887388440781098E-11</v>
      </c>
    </row>
    <row r="615" spans="1:13" x14ac:dyDescent="0.35">
      <c r="A615" s="1" t="s">
        <v>30</v>
      </c>
      <c r="B615" s="1">
        <v>502</v>
      </c>
      <c r="C615" s="1" t="s">
        <v>43</v>
      </c>
      <c r="D615" s="43">
        <v>24</v>
      </c>
      <c r="F615">
        <v>614</v>
      </c>
      <c r="G615" s="115">
        <v>-7.5887427600427302E-13</v>
      </c>
      <c r="H615" s="115">
        <v>-3.9038930065439702E-13</v>
      </c>
      <c r="I615" s="115">
        <v>1.8433631245824301E-11</v>
      </c>
      <c r="J615" s="115">
        <v>-8.1871471799967198E-11</v>
      </c>
      <c r="K615" s="115">
        <v>7.2367214663384995E-11</v>
      </c>
      <c r="L615" s="115">
        <v>-4.18715855947449E-11</v>
      </c>
      <c r="M615" s="115">
        <v>3.70685036789278E-11</v>
      </c>
    </row>
    <row r="616" spans="1:13" x14ac:dyDescent="0.35">
      <c r="A616" s="1" t="s">
        <v>30</v>
      </c>
      <c r="B616" s="1">
        <v>503</v>
      </c>
      <c r="C616" s="1" t="s">
        <v>43</v>
      </c>
      <c r="D616" s="43">
        <v>25</v>
      </c>
      <c r="F616">
        <v>615</v>
      </c>
      <c r="G616" s="115">
        <v>6.9501720388382401E-13</v>
      </c>
      <c r="H616" s="115">
        <v>5.9743922755226203E-13</v>
      </c>
      <c r="I616" s="115">
        <v>2.2534338956717002E-11</v>
      </c>
      <c r="J616" s="115">
        <v>-7.9490737719985095E-11</v>
      </c>
      <c r="K616" s="115">
        <v>6.8525850515348194E-11</v>
      </c>
      <c r="L616" s="115">
        <v>-4.5889921633592602E-11</v>
      </c>
      <c r="M616" s="115">
        <v>4.7380189447967197E-11</v>
      </c>
    </row>
    <row r="617" spans="1:13" x14ac:dyDescent="0.35">
      <c r="A617" s="1" t="s">
        <v>30</v>
      </c>
      <c r="B617" s="1">
        <v>504</v>
      </c>
      <c r="C617" s="1" t="s">
        <v>43</v>
      </c>
      <c r="D617" s="43">
        <v>26</v>
      </c>
      <c r="F617">
        <v>616</v>
      </c>
      <c r="G617" s="115">
        <v>9.7156182776553103E-14</v>
      </c>
      <c r="H617" s="115">
        <v>-1.64935181183191E-13</v>
      </c>
      <c r="I617" s="115">
        <v>2.2046343014879299E-11</v>
      </c>
      <c r="J617" s="115">
        <v>-7.9791342857311897E-11</v>
      </c>
      <c r="K617" s="115">
        <v>6.6118825495776103E-11</v>
      </c>
      <c r="L617" s="115">
        <v>-4.8648103387817199E-11</v>
      </c>
      <c r="M617" s="115">
        <v>4.2184189726370797E-11</v>
      </c>
    </row>
    <row r="618" spans="1:13" x14ac:dyDescent="0.35">
      <c r="A618" s="1" t="s">
        <v>30</v>
      </c>
      <c r="B618" s="1">
        <v>505</v>
      </c>
      <c r="C618" s="1" t="s">
        <v>43</v>
      </c>
      <c r="D618" s="43">
        <v>27</v>
      </c>
      <c r="F618">
        <v>617</v>
      </c>
      <c r="G618" s="115">
        <v>1.4737731546179099E-12</v>
      </c>
      <c r="H618" s="115">
        <v>7.7828896520321E-13</v>
      </c>
      <c r="I618" s="115">
        <v>2.26577940580543E-11</v>
      </c>
      <c r="J618" s="115">
        <v>-7.5783888758422896E-11</v>
      </c>
      <c r="K618" s="115">
        <v>7.8580569792825605E-11</v>
      </c>
      <c r="L618" s="115">
        <v>-5.0008243760471499E-11</v>
      </c>
      <c r="M618" s="115">
        <v>4.7175082401135703E-11</v>
      </c>
    </row>
    <row r="619" spans="1:13" x14ac:dyDescent="0.35">
      <c r="A619" s="1" t="s">
        <v>30</v>
      </c>
      <c r="B619" s="1">
        <v>506</v>
      </c>
      <c r="C619" s="1" t="s">
        <v>43</v>
      </c>
      <c r="D619" s="43">
        <v>28</v>
      </c>
      <c r="F619">
        <v>618</v>
      </c>
      <c r="G619" s="115">
        <v>8.7096678205203504E-13</v>
      </c>
      <c r="H619" s="115">
        <v>2.3149054251122102E-13</v>
      </c>
      <c r="I619" s="115">
        <v>2.27829977313171E-11</v>
      </c>
      <c r="J619" s="115">
        <v>-8.4299885995538299E-11</v>
      </c>
      <c r="K619" s="115">
        <v>7.5990426129831194E-11</v>
      </c>
      <c r="L619" s="115">
        <v>-4.8560462160843202E-11</v>
      </c>
      <c r="M619" s="115">
        <v>4.7051978038954798E-11</v>
      </c>
    </row>
    <row r="620" spans="1:13" x14ac:dyDescent="0.35">
      <c r="A620" s="1" t="s">
        <v>30</v>
      </c>
      <c r="B620" s="1">
        <v>507</v>
      </c>
      <c r="C620" s="1" t="s">
        <v>43</v>
      </c>
      <c r="D620" s="43">
        <v>29</v>
      </c>
      <c r="F620">
        <v>619</v>
      </c>
      <c r="G620" s="115">
        <v>-2.5272850631183702E-13</v>
      </c>
      <c r="H620" s="115">
        <v>-1.9271549060806101E-13</v>
      </c>
      <c r="I620" s="115">
        <v>2.1951070095305401E-11</v>
      </c>
      <c r="J620" s="115">
        <v>-7.9743624859125797E-11</v>
      </c>
      <c r="K620" s="115">
        <v>7.2772697037502298E-11</v>
      </c>
      <c r="L620" s="115">
        <v>-4.7951627021890497E-11</v>
      </c>
      <c r="M620" s="115">
        <v>4.46777813735994E-11</v>
      </c>
    </row>
    <row r="621" spans="1:13" x14ac:dyDescent="0.35">
      <c r="A621" s="1" t="s">
        <v>30</v>
      </c>
      <c r="B621" s="1">
        <v>508</v>
      </c>
      <c r="C621" s="1" t="s">
        <v>43</v>
      </c>
      <c r="D621" s="43">
        <v>30</v>
      </c>
      <c r="F621">
        <v>620</v>
      </c>
      <c r="G621" s="115">
        <v>-9.4755316659973102E-13</v>
      </c>
      <c r="H621" s="115">
        <v>1.39621398366354E-13</v>
      </c>
      <c r="I621" s="115">
        <v>2.0685389525250799E-11</v>
      </c>
      <c r="J621" s="115">
        <v>-6.5599284984204695E-11</v>
      </c>
      <c r="K621" s="115">
        <v>6.4556378499127099E-11</v>
      </c>
      <c r="L621" s="115">
        <v>-3.9447510845532597E-11</v>
      </c>
      <c r="M621" s="115">
        <v>4.2801376713797101E-11</v>
      </c>
    </row>
    <row r="622" spans="1:13" x14ac:dyDescent="0.35">
      <c r="A622" s="1" t="s">
        <v>30</v>
      </c>
      <c r="B622" s="1">
        <v>509</v>
      </c>
      <c r="C622" s="1" t="s">
        <v>43</v>
      </c>
      <c r="D622" s="43">
        <v>31</v>
      </c>
      <c r="F622">
        <v>621</v>
      </c>
      <c r="G622" s="115">
        <v>-8.4388741635299202E-13</v>
      </c>
      <c r="H622" s="115">
        <v>-4.74910983004079E-13</v>
      </c>
      <c r="I622" s="115">
        <v>2.0899747188507401E-11</v>
      </c>
      <c r="J622" s="115">
        <v>-6.63261426589187E-11</v>
      </c>
      <c r="K622" s="115">
        <v>6.1230064500764198E-11</v>
      </c>
      <c r="L622" s="115">
        <v>-4.1960719624253903E-11</v>
      </c>
      <c r="M622" s="115">
        <v>4.22472760529577E-11</v>
      </c>
    </row>
    <row r="623" spans="1:13" x14ac:dyDescent="0.35">
      <c r="A623" s="1" t="s">
        <v>30</v>
      </c>
      <c r="B623" s="1">
        <v>510</v>
      </c>
      <c r="C623" s="1" t="s">
        <v>43</v>
      </c>
      <c r="D623" s="43">
        <v>32</v>
      </c>
      <c r="F623">
        <v>622</v>
      </c>
      <c r="G623" s="115">
        <v>-4.7347047984142297E-13</v>
      </c>
      <c r="H623" s="115">
        <v>-1.0037594195688999E-12</v>
      </c>
      <c r="I623" s="115">
        <v>2.0711219707038999E-11</v>
      </c>
      <c r="J623" s="115">
        <v>-6.6092876024412705E-11</v>
      </c>
      <c r="K623" s="115">
        <v>6.3795153333315803E-11</v>
      </c>
      <c r="L623" s="115">
        <v>-4.2394629304638702E-11</v>
      </c>
      <c r="M623" s="115">
        <v>3.8901675676553001E-11</v>
      </c>
    </row>
    <row r="624" spans="1:13" x14ac:dyDescent="0.35">
      <c r="A624" s="1" t="s">
        <v>30</v>
      </c>
      <c r="B624" s="1">
        <v>511</v>
      </c>
      <c r="C624" s="1" t="s">
        <v>43</v>
      </c>
      <c r="D624" s="43">
        <v>33</v>
      </c>
      <c r="F624">
        <v>623</v>
      </c>
      <c r="G624" s="115">
        <v>6.3992459044403901E-14</v>
      </c>
      <c r="H624" s="115">
        <v>2.1780918662943599E-13</v>
      </c>
      <c r="I624" s="115">
        <v>2.1156176318404999E-11</v>
      </c>
      <c r="J624" s="115">
        <v>-5.53255024307483E-11</v>
      </c>
      <c r="K624" s="115">
        <v>7.5884493151194699E-11</v>
      </c>
      <c r="L624" s="115">
        <v>-4.1646290567762901E-11</v>
      </c>
      <c r="M624" s="115">
        <v>4.1273519419814497E-11</v>
      </c>
    </row>
    <row r="625" spans="1:13" x14ac:dyDescent="0.35">
      <c r="A625" s="1" t="s">
        <v>30</v>
      </c>
      <c r="B625" s="1">
        <v>512</v>
      </c>
      <c r="C625" s="1" t="s">
        <v>43</v>
      </c>
      <c r="D625" s="43">
        <v>34</v>
      </c>
      <c r="F625">
        <v>624</v>
      </c>
      <c r="G625" s="115">
        <v>9.6865480281472908E-13</v>
      </c>
      <c r="H625" s="115">
        <v>1.0119189092653201E-12</v>
      </c>
      <c r="I625" s="115">
        <v>2.1691806952219099E-11</v>
      </c>
      <c r="J625" s="115">
        <v>-5.8072401487666801E-11</v>
      </c>
      <c r="K625" s="115">
        <v>7.2542640075830194E-11</v>
      </c>
      <c r="L625" s="115">
        <v>-4.1513477556575698E-11</v>
      </c>
      <c r="M625" s="115">
        <v>4.6104373059686101E-11</v>
      </c>
    </row>
    <row r="626" spans="1:13" x14ac:dyDescent="0.35">
      <c r="A626" s="1" t="s">
        <v>30</v>
      </c>
      <c r="B626" s="1">
        <v>513</v>
      </c>
      <c r="C626" s="1" t="s">
        <v>43</v>
      </c>
      <c r="D626" s="43">
        <v>35</v>
      </c>
      <c r="F626">
        <v>625</v>
      </c>
      <c r="G626">
        <v>0.37294405296796701</v>
      </c>
      <c r="H626">
        <v>0.366811925669565</v>
      </c>
      <c r="I626">
        <v>6.7224082016230299E-2</v>
      </c>
      <c r="J626">
        <v>0.20494414348315601</v>
      </c>
      <c r="K626">
        <v>0.52109396965504395</v>
      </c>
      <c r="L626">
        <v>0.23558094388571399</v>
      </c>
      <c r="M626">
        <v>0.48227985138974799</v>
      </c>
    </row>
    <row r="627" spans="1:13" x14ac:dyDescent="0.35">
      <c r="A627" s="1" t="s">
        <v>30</v>
      </c>
      <c r="B627" s="1">
        <v>514</v>
      </c>
      <c r="C627" s="1" t="s">
        <v>43</v>
      </c>
      <c r="D627" s="43">
        <v>36</v>
      </c>
      <c r="F627">
        <v>626</v>
      </c>
      <c r="G627">
        <v>0.37104091404490203</v>
      </c>
      <c r="H627">
        <v>0.369116954804389</v>
      </c>
      <c r="I627">
        <v>6.7552953012249103E-2</v>
      </c>
      <c r="J627">
        <v>0.20054832225531499</v>
      </c>
      <c r="K627">
        <v>0.52424950080819699</v>
      </c>
      <c r="L627">
        <v>0.23319692822067301</v>
      </c>
      <c r="M627">
        <v>0.49122478468658798</v>
      </c>
    </row>
    <row r="628" spans="1:13" x14ac:dyDescent="0.35">
      <c r="A628" s="1" t="s">
        <v>30</v>
      </c>
      <c r="B628" s="1">
        <v>515</v>
      </c>
      <c r="C628" s="1" t="s">
        <v>43</v>
      </c>
      <c r="D628" s="43">
        <v>37</v>
      </c>
      <c r="F628">
        <v>627</v>
      </c>
      <c r="G628">
        <v>0.37054657843437</v>
      </c>
      <c r="H628">
        <v>0.36841670526702103</v>
      </c>
      <c r="I628">
        <v>6.5466110242883901E-2</v>
      </c>
      <c r="J628">
        <v>0.207607063493608</v>
      </c>
      <c r="K628">
        <v>0.52070023519405595</v>
      </c>
      <c r="L628">
        <v>0.238029891254919</v>
      </c>
      <c r="M628">
        <v>0.48973566581525702</v>
      </c>
    </row>
    <row r="629" spans="1:13" x14ac:dyDescent="0.35">
      <c r="A629" s="1" t="s">
        <v>30</v>
      </c>
      <c r="B629" s="1">
        <v>516</v>
      </c>
      <c r="C629" s="1" t="s">
        <v>43</v>
      </c>
      <c r="D629" s="43">
        <v>38</v>
      </c>
      <c r="F629">
        <v>628</v>
      </c>
      <c r="G629">
        <v>0.37870414034926198</v>
      </c>
      <c r="H629">
        <v>0.37071360133112402</v>
      </c>
      <c r="I629">
        <v>6.5687088856533002E-2</v>
      </c>
      <c r="J629">
        <v>0.21203365360349399</v>
      </c>
      <c r="K629">
        <v>0.521305113428286</v>
      </c>
      <c r="L629">
        <v>0.23359105834632601</v>
      </c>
      <c r="M629">
        <v>0.48215349623731601</v>
      </c>
    </row>
    <row r="630" spans="1:13" x14ac:dyDescent="0.35">
      <c r="A630" s="1" t="s">
        <v>30</v>
      </c>
      <c r="B630" s="1">
        <v>517</v>
      </c>
      <c r="C630" s="1" t="s">
        <v>43</v>
      </c>
      <c r="D630" s="43">
        <v>39</v>
      </c>
      <c r="F630">
        <v>629</v>
      </c>
      <c r="G630">
        <v>0.37411121583875601</v>
      </c>
      <c r="H630">
        <v>0.36991743498891499</v>
      </c>
      <c r="I630">
        <v>6.5685205863810894E-2</v>
      </c>
      <c r="J630">
        <v>0.201311645681018</v>
      </c>
      <c r="K630">
        <v>0.52783585467035299</v>
      </c>
      <c r="L630">
        <v>0.24014273179915399</v>
      </c>
      <c r="M630">
        <v>0.48269041377879701</v>
      </c>
    </row>
    <row r="631" spans="1:13" x14ac:dyDescent="0.35">
      <c r="A631" s="1" t="s">
        <v>30</v>
      </c>
      <c r="B631" s="1">
        <v>518</v>
      </c>
      <c r="C631" s="1" t="s">
        <v>43</v>
      </c>
      <c r="D631" s="43">
        <v>40</v>
      </c>
      <c r="F631">
        <v>630</v>
      </c>
      <c r="G631">
        <v>0.37977120302353501</v>
      </c>
      <c r="H631">
        <v>0.37375586965679802</v>
      </c>
      <c r="I631">
        <v>6.7892469355156401E-2</v>
      </c>
      <c r="J631">
        <v>0.19870553426777099</v>
      </c>
      <c r="K631">
        <v>0.52151571241616801</v>
      </c>
      <c r="L631">
        <v>0.24100071111756699</v>
      </c>
      <c r="M631">
        <v>0.49131077888820801</v>
      </c>
    </row>
    <row r="632" spans="1:13" x14ac:dyDescent="0.35">
      <c r="A632" s="1" t="s">
        <v>30</v>
      </c>
      <c r="B632" s="1">
        <v>519</v>
      </c>
      <c r="C632" s="1" t="s">
        <v>43</v>
      </c>
      <c r="D632" s="43">
        <v>41</v>
      </c>
      <c r="F632">
        <v>631</v>
      </c>
      <c r="G632">
        <v>0.38115014571400502</v>
      </c>
      <c r="H632">
        <v>0.37603703900118102</v>
      </c>
      <c r="I632">
        <v>6.6935872687481496E-2</v>
      </c>
      <c r="J632">
        <v>0.21174293016642801</v>
      </c>
      <c r="K632">
        <v>0.52587305829875797</v>
      </c>
      <c r="L632">
        <v>0.24321614260859001</v>
      </c>
      <c r="M632">
        <v>0.49310984485308101</v>
      </c>
    </row>
    <row r="633" spans="1:13" x14ac:dyDescent="0.35">
      <c r="A633" s="1" t="s">
        <v>30</v>
      </c>
      <c r="B633" s="1">
        <v>520</v>
      </c>
      <c r="C633" s="1" t="s">
        <v>43</v>
      </c>
      <c r="D633" s="43">
        <v>42</v>
      </c>
      <c r="F633">
        <v>632</v>
      </c>
      <c r="G633">
        <v>0.37511516653729998</v>
      </c>
      <c r="H633">
        <v>0.372841189475625</v>
      </c>
      <c r="I633">
        <v>6.7707055800392602E-2</v>
      </c>
      <c r="J633">
        <v>0.19757953808117501</v>
      </c>
      <c r="K633">
        <v>0.526792712855357</v>
      </c>
      <c r="L633">
        <v>0.23926870031022801</v>
      </c>
      <c r="M633">
        <v>0.492065560178026</v>
      </c>
    </row>
    <row r="634" spans="1:13" x14ac:dyDescent="0.35">
      <c r="A634" s="1" t="s">
        <v>30</v>
      </c>
      <c r="B634" s="1">
        <v>521</v>
      </c>
      <c r="C634" s="1" t="s">
        <v>43</v>
      </c>
      <c r="D634" s="43">
        <v>43</v>
      </c>
      <c r="F634">
        <v>633</v>
      </c>
      <c r="G634">
        <v>0.37328777193374602</v>
      </c>
      <c r="H634">
        <v>0.37153356267360499</v>
      </c>
      <c r="I634">
        <v>6.7784807321757998E-2</v>
      </c>
      <c r="J634">
        <v>0.187873770409545</v>
      </c>
      <c r="K634">
        <v>0.52663397908709197</v>
      </c>
      <c r="L634">
        <v>0.236108794544969</v>
      </c>
      <c r="M634">
        <v>0.49087596652675197</v>
      </c>
    </row>
    <row r="635" spans="1:13" x14ac:dyDescent="0.35">
      <c r="A635" s="1" t="s">
        <v>30</v>
      </c>
      <c r="B635" s="1">
        <v>522</v>
      </c>
      <c r="C635" s="1" t="s">
        <v>43</v>
      </c>
      <c r="D635" s="43">
        <v>44</v>
      </c>
      <c r="F635">
        <v>634</v>
      </c>
      <c r="G635">
        <v>0.38054961839361501</v>
      </c>
      <c r="H635">
        <v>0.37693097262818798</v>
      </c>
      <c r="I635">
        <v>6.6213385384118598E-2</v>
      </c>
      <c r="J635">
        <v>0.179085656979946</v>
      </c>
      <c r="K635">
        <v>0.53820312673206205</v>
      </c>
      <c r="L635">
        <v>0.244132236392617</v>
      </c>
      <c r="M635">
        <v>0.49479634111459297</v>
      </c>
    </row>
    <row r="636" spans="1:13" x14ac:dyDescent="0.35">
      <c r="A636" s="1" t="s">
        <v>30</v>
      </c>
      <c r="B636" s="1">
        <v>523</v>
      </c>
      <c r="C636" s="1" t="s">
        <v>43</v>
      </c>
      <c r="D636" s="43">
        <v>45</v>
      </c>
      <c r="F636">
        <v>635</v>
      </c>
      <c r="G636">
        <v>0.40494904083275202</v>
      </c>
      <c r="H636">
        <v>0.39502766188526001</v>
      </c>
      <c r="I636">
        <v>7.8649968004590801E-2</v>
      </c>
      <c r="J636">
        <v>0.17758516495071899</v>
      </c>
      <c r="K636">
        <v>0.56332048818034297</v>
      </c>
      <c r="L636">
        <v>0.23026706128086399</v>
      </c>
      <c r="M636">
        <v>0.517015548098404</v>
      </c>
    </row>
    <row r="637" spans="1:13" x14ac:dyDescent="0.35">
      <c r="A637" s="1" t="s">
        <v>30</v>
      </c>
      <c r="B637" s="1">
        <v>524</v>
      </c>
      <c r="C637" s="1" t="s">
        <v>43</v>
      </c>
      <c r="D637" s="43">
        <v>46</v>
      </c>
      <c r="F637">
        <v>636</v>
      </c>
      <c r="G637">
        <v>0.40593843663727902</v>
      </c>
      <c r="H637">
        <v>0.39577193776601399</v>
      </c>
      <c r="I637">
        <v>7.9895426386088306E-2</v>
      </c>
      <c r="J637">
        <v>0.18849810920433299</v>
      </c>
      <c r="K637">
        <v>0.55821882873442596</v>
      </c>
      <c r="L637">
        <v>0.23241955734553901</v>
      </c>
      <c r="M637">
        <v>0.52421285023430597</v>
      </c>
    </row>
    <row r="638" spans="1:13" x14ac:dyDescent="0.35">
      <c r="A638" s="1" t="s">
        <v>30</v>
      </c>
      <c r="B638" s="1">
        <v>525</v>
      </c>
      <c r="C638" s="1" t="s">
        <v>43</v>
      </c>
      <c r="D638" s="43">
        <v>47</v>
      </c>
      <c r="F638">
        <v>637</v>
      </c>
      <c r="G638">
        <v>0.40290831511996</v>
      </c>
      <c r="H638">
        <v>0.39386287408152698</v>
      </c>
      <c r="I638">
        <v>7.7741764005899494E-2</v>
      </c>
      <c r="J638">
        <v>0.18250496414768</v>
      </c>
      <c r="K638">
        <v>0.55023334983840799</v>
      </c>
      <c r="L638">
        <v>0.22970583026308899</v>
      </c>
      <c r="M638">
        <v>0.51687102942222996</v>
      </c>
    </row>
    <row r="639" spans="1:13" x14ac:dyDescent="0.35">
      <c r="A639" s="1" t="s">
        <v>30</v>
      </c>
      <c r="B639" s="1">
        <v>526</v>
      </c>
      <c r="C639" s="1" t="s">
        <v>43</v>
      </c>
      <c r="D639" s="43">
        <v>48</v>
      </c>
      <c r="F639">
        <v>638</v>
      </c>
      <c r="G639">
        <v>0.40580994265613102</v>
      </c>
      <c r="H639">
        <v>0.39623913832476598</v>
      </c>
      <c r="I639">
        <v>7.8984019278989598E-2</v>
      </c>
      <c r="J639">
        <v>0.17779943541108001</v>
      </c>
      <c r="K639">
        <v>0.56028768954344899</v>
      </c>
      <c r="L639">
        <v>0.225472703309197</v>
      </c>
      <c r="M639">
        <v>0.52027498583772003</v>
      </c>
    </row>
    <row r="640" spans="1:13" x14ac:dyDescent="0.35">
      <c r="A640" s="1" t="s">
        <v>30</v>
      </c>
      <c r="B640" s="1">
        <v>527</v>
      </c>
      <c r="C640" s="1" t="s">
        <v>43</v>
      </c>
      <c r="D640" s="43">
        <v>49</v>
      </c>
      <c r="F640">
        <v>639</v>
      </c>
      <c r="G640">
        <v>0.406562340243455</v>
      </c>
      <c r="H640">
        <v>0.397057148624189</v>
      </c>
      <c r="I640">
        <v>7.9363618193299304E-2</v>
      </c>
      <c r="J640">
        <v>0.184160791760205</v>
      </c>
      <c r="K640">
        <v>0.55041119156695795</v>
      </c>
      <c r="L640">
        <v>0.22776242960291401</v>
      </c>
      <c r="M640">
        <v>0.523126695285421</v>
      </c>
    </row>
    <row r="641" spans="1:13" x14ac:dyDescent="0.35">
      <c r="A641" s="1" t="s">
        <v>30</v>
      </c>
      <c r="B641" s="1">
        <v>528</v>
      </c>
      <c r="C641" s="1" t="s">
        <v>43</v>
      </c>
      <c r="D641" s="43">
        <v>50</v>
      </c>
      <c r="F641">
        <v>640</v>
      </c>
      <c r="G641">
        <v>0.41728921738126001</v>
      </c>
      <c r="H641">
        <v>0.40371981341089902</v>
      </c>
      <c r="I641">
        <v>8.3938410244837294E-2</v>
      </c>
      <c r="J641">
        <v>0.14970089372001599</v>
      </c>
      <c r="K641">
        <v>0.56044255906231699</v>
      </c>
      <c r="L641">
        <v>0.22472047860397501</v>
      </c>
      <c r="M641">
        <v>0.53900792431407396</v>
      </c>
    </row>
    <row r="642" spans="1:13" x14ac:dyDescent="0.35">
      <c r="A642" s="1" t="s">
        <v>30</v>
      </c>
      <c r="B642" s="1">
        <v>529</v>
      </c>
      <c r="C642" s="1" t="s">
        <v>43</v>
      </c>
      <c r="D642" s="43">
        <v>51</v>
      </c>
      <c r="F642">
        <v>641</v>
      </c>
      <c r="G642">
        <v>0.41377487004832197</v>
      </c>
      <c r="H642">
        <v>0.40446660306354298</v>
      </c>
      <c r="I642">
        <v>8.4032316157481704E-2</v>
      </c>
      <c r="J642">
        <v>0.163034741068074</v>
      </c>
      <c r="K642">
        <v>0.56898861304248405</v>
      </c>
      <c r="L642">
        <v>0.22223567105356301</v>
      </c>
      <c r="M642">
        <v>0.53208470233723404</v>
      </c>
    </row>
    <row r="643" spans="1:13" x14ac:dyDescent="0.35">
      <c r="A643" s="1" t="s">
        <v>30</v>
      </c>
      <c r="B643" s="1">
        <v>530</v>
      </c>
      <c r="C643" s="1" t="s">
        <v>43</v>
      </c>
      <c r="D643" s="43">
        <v>52</v>
      </c>
      <c r="F643">
        <v>642</v>
      </c>
      <c r="G643">
        <v>0.41926976050141601</v>
      </c>
      <c r="H643">
        <v>0.407684839986658</v>
      </c>
      <c r="I643">
        <v>8.4072289724344398E-2</v>
      </c>
      <c r="J643">
        <v>0.171485553198965</v>
      </c>
      <c r="K643">
        <v>0.57312889415946799</v>
      </c>
      <c r="L643">
        <v>0.22771724243500699</v>
      </c>
      <c r="M643">
        <v>0.53540077650015405</v>
      </c>
    </row>
    <row r="644" spans="1:13" x14ac:dyDescent="0.35">
      <c r="A644" s="1" t="s">
        <v>30</v>
      </c>
      <c r="B644" s="1">
        <v>531</v>
      </c>
      <c r="C644" s="1" t="s">
        <v>43</v>
      </c>
      <c r="D644" s="43">
        <v>53</v>
      </c>
      <c r="F644">
        <v>643</v>
      </c>
      <c r="G644">
        <v>0.415581385179497</v>
      </c>
      <c r="H644">
        <v>0.40231625523269499</v>
      </c>
      <c r="I644">
        <v>8.7375605881748794E-2</v>
      </c>
      <c r="J644">
        <v>0.15459762012892</v>
      </c>
      <c r="K644">
        <v>0.56380853108625895</v>
      </c>
      <c r="L644">
        <v>0.21402504818388099</v>
      </c>
      <c r="M644">
        <v>0.53786102994385698</v>
      </c>
    </row>
    <row r="645" spans="1:13" x14ac:dyDescent="0.35">
      <c r="A645" s="1" t="s">
        <v>30</v>
      </c>
      <c r="B645" s="1">
        <v>532</v>
      </c>
      <c r="C645" s="1" t="s">
        <v>43</v>
      </c>
      <c r="D645" s="43">
        <v>54</v>
      </c>
      <c r="F645">
        <v>644</v>
      </c>
      <c r="G645">
        <v>0.41444189020217798</v>
      </c>
      <c r="H645">
        <v>0.402789638203288</v>
      </c>
      <c r="I645">
        <v>8.4493750542138799E-2</v>
      </c>
      <c r="J645">
        <v>0.16948151914856699</v>
      </c>
      <c r="K645">
        <v>0.57083621625035397</v>
      </c>
      <c r="L645">
        <v>0.22524823897044999</v>
      </c>
      <c r="M645">
        <v>0.53545330873261798</v>
      </c>
    </row>
    <row r="646" spans="1:13" x14ac:dyDescent="0.35">
      <c r="A646" s="1" t="s">
        <v>30</v>
      </c>
      <c r="B646" s="1">
        <v>533</v>
      </c>
      <c r="C646" s="1" t="s">
        <v>43</v>
      </c>
      <c r="D646" s="43">
        <v>55</v>
      </c>
      <c r="F646">
        <v>645</v>
      </c>
      <c r="G646">
        <v>0.43962655703577203</v>
      </c>
      <c r="H646">
        <v>0.41742636516783199</v>
      </c>
      <c r="I646">
        <v>9.4709314724617299E-2</v>
      </c>
      <c r="J646">
        <v>0.115668702749132</v>
      </c>
      <c r="K646">
        <v>0.57784924235811996</v>
      </c>
      <c r="L646">
        <v>0.19927610152036199</v>
      </c>
      <c r="M646">
        <v>0.54555145157473794</v>
      </c>
    </row>
    <row r="647" spans="1:13" x14ac:dyDescent="0.35">
      <c r="A647" s="1" t="s">
        <v>30</v>
      </c>
      <c r="B647" s="1">
        <v>534</v>
      </c>
      <c r="C647" s="1" t="s">
        <v>43</v>
      </c>
      <c r="D647" s="43">
        <v>56</v>
      </c>
      <c r="F647">
        <v>646</v>
      </c>
      <c r="G647">
        <v>0.43055507320757402</v>
      </c>
      <c r="H647">
        <v>0.40634390457541403</v>
      </c>
      <c r="I647">
        <v>0.10087727387242799</v>
      </c>
      <c r="J647">
        <v>0.115501558468788</v>
      </c>
      <c r="K647">
        <v>0.57307572813033203</v>
      </c>
      <c r="L647">
        <v>0.18537517835037501</v>
      </c>
      <c r="M647">
        <v>0.54387820681027699</v>
      </c>
    </row>
    <row r="648" spans="1:13" x14ac:dyDescent="0.35">
      <c r="A648" s="1" t="s">
        <v>30</v>
      </c>
      <c r="B648" s="1">
        <v>535</v>
      </c>
      <c r="C648" s="1" t="s">
        <v>43</v>
      </c>
      <c r="D648" s="43">
        <v>57</v>
      </c>
      <c r="F648">
        <v>647</v>
      </c>
      <c r="G648">
        <v>0.436538383939435</v>
      </c>
      <c r="H648">
        <v>0.41242051002204899</v>
      </c>
      <c r="I648">
        <v>9.6557464092158096E-2</v>
      </c>
      <c r="J648">
        <v>0.14570083814013701</v>
      </c>
      <c r="K648">
        <v>0.57709397460128598</v>
      </c>
      <c r="L648">
        <v>0.19781383050631099</v>
      </c>
      <c r="M648">
        <v>0.54673822475572198</v>
      </c>
    </row>
    <row r="649" spans="1:13" x14ac:dyDescent="0.35">
      <c r="A649" s="1" t="s">
        <v>30</v>
      </c>
      <c r="B649" s="1">
        <v>536</v>
      </c>
      <c r="C649" s="1" t="s">
        <v>43</v>
      </c>
      <c r="D649" s="43">
        <v>58</v>
      </c>
      <c r="F649">
        <v>648</v>
      </c>
      <c r="G649">
        <v>0.430261027023144</v>
      </c>
      <c r="H649">
        <v>0.40864649605188502</v>
      </c>
      <c r="I649">
        <v>9.7438451644004095E-2</v>
      </c>
      <c r="J649">
        <v>0.115226020539483</v>
      </c>
      <c r="K649">
        <v>0.58315670432234601</v>
      </c>
      <c r="L649">
        <v>0.19337883001634201</v>
      </c>
      <c r="M649">
        <v>0.54818457334380299</v>
      </c>
    </row>
    <row r="650" spans="1:13" x14ac:dyDescent="0.35">
      <c r="A650" s="1" t="s">
        <v>30</v>
      </c>
      <c r="B650" s="1">
        <v>537</v>
      </c>
      <c r="C650" s="1" t="s">
        <v>43</v>
      </c>
      <c r="D650" s="43">
        <v>59</v>
      </c>
      <c r="F650">
        <v>649</v>
      </c>
      <c r="G650">
        <v>0.43446234861219801</v>
      </c>
      <c r="H650">
        <v>0.40901089506231603</v>
      </c>
      <c r="I650">
        <v>9.9563045679831E-2</v>
      </c>
      <c r="J650">
        <v>0.12293967549832201</v>
      </c>
      <c r="K650">
        <v>0.56750116038384502</v>
      </c>
      <c r="L650">
        <v>0.184306339325395</v>
      </c>
      <c r="M650">
        <v>0.54498976075666095</v>
      </c>
    </row>
    <row r="651" spans="1:13" x14ac:dyDescent="0.35">
      <c r="A651" s="1" t="s">
        <v>30</v>
      </c>
      <c r="B651" s="1">
        <v>538</v>
      </c>
      <c r="C651" s="1" t="s">
        <v>43</v>
      </c>
      <c r="D651" s="43">
        <v>60</v>
      </c>
      <c r="F651">
        <v>650</v>
      </c>
      <c r="G651">
        <v>0.401330853054226</v>
      </c>
      <c r="H651">
        <v>0.38906967709388901</v>
      </c>
      <c r="I651">
        <v>8.5935543149614699E-2</v>
      </c>
      <c r="J651">
        <v>0.17665362119047101</v>
      </c>
      <c r="K651">
        <v>0.55338106945737597</v>
      </c>
      <c r="L651">
        <v>0.219047278489891</v>
      </c>
      <c r="M651">
        <v>0.52417132098996699</v>
      </c>
    </row>
    <row r="652" spans="1:13" x14ac:dyDescent="0.35">
      <c r="A652" s="1" t="s">
        <v>30</v>
      </c>
      <c r="B652" s="1">
        <v>539</v>
      </c>
      <c r="C652" s="1" t="s">
        <v>43</v>
      </c>
      <c r="D652" s="43">
        <v>61</v>
      </c>
      <c r="F652">
        <v>651</v>
      </c>
      <c r="G652">
        <v>0.39691673413069301</v>
      </c>
      <c r="H652">
        <v>0.38638723670751401</v>
      </c>
      <c r="I652">
        <v>8.4793679810178699E-2</v>
      </c>
      <c r="J652">
        <v>0.15909696555122199</v>
      </c>
      <c r="K652">
        <v>0.548350818146079</v>
      </c>
      <c r="L652">
        <v>0.21506139669739899</v>
      </c>
      <c r="M652">
        <v>0.52438454581095395</v>
      </c>
    </row>
    <row r="653" spans="1:13" x14ac:dyDescent="0.35">
      <c r="A653" s="1" t="s">
        <v>30</v>
      </c>
      <c r="B653" s="1">
        <v>540</v>
      </c>
      <c r="C653" s="1" t="s">
        <v>43</v>
      </c>
      <c r="D653" s="43">
        <v>62</v>
      </c>
      <c r="F653">
        <v>652</v>
      </c>
      <c r="G653">
        <v>0.39622579670006902</v>
      </c>
      <c r="H653">
        <v>0.387528946759441</v>
      </c>
      <c r="I653">
        <v>8.2283481619342E-2</v>
      </c>
      <c r="J653">
        <v>0.16586991847448701</v>
      </c>
      <c r="K653">
        <v>0.55303993627219905</v>
      </c>
      <c r="L653">
        <v>0.21883600434300499</v>
      </c>
      <c r="M653">
        <v>0.52097212205163601</v>
      </c>
    </row>
    <row r="654" spans="1:13" x14ac:dyDescent="0.35">
      <c r="A654" s="1" t="s">
        <v>30</v>
      </c>
      <c r="B654" s="1">
        <v>541</v>
      </c>
      <c r="C654" s="1" t="s">
        <v>43</v>
      </c>
      <c r="D654" s="43">
        <v>63</v>
      </c>
      <c r="F654">
        <v>653</v>
      </c>
      <c r="G654">
        <v>0.40070643071302098</v>
      </c>
      <c r="H654">
        <v>0.38943203894628903</v>
      </c>
      <c r="I654">
        <v>8.4071400113920405E-2</v>
      </c>
      <c r="J654">
        <v>0.151799431055371</v>
      </c>
      <c r="K654">
        <v>0.56681547852502001</v>
      </c>
      <c r="L654">
        <v>0.21640816616310701</v>
      </c>
      <c r="M654">
        <v>0.52407998019364999</v>
      </c>
    </row>
    <row r="655" spans="1:13" x14ac:dyDescent="0.35">
      <c r="A655" s="1" t="s">
        <v>30</v>
      </c>
      <c r="B655" s="1">
        <v>542</v>
      </c>
      <c r="C655" s="1" t="s">
        <v>43</v>
      </c>
      <c r="D655" s="43">
        <v>64</v>
      </c>
      <c r="F655">
        <v>654</v>
      </c>
      <c r="G655">
        <v>0.40121325745681002</v>
      </c>
      <c r="H655">
        <v>0.389770201471143</v>
      </c>
      <c r="I655">
        <v>8.6841141824585494E-2</v>
      </c>
      <c r="J655">
        <v>0.161034900923375</v>
      </c>
      <c r="K655">
        <v>0.56065520950638204</v>
      </c>
      <c r="L655">
        <v>0.21484760630035901</v>
      </c>
      <c r="M655">
        <v>0.52386385814144099</v>
      </c>
    </row>
    <row r="656" spans="1:13" x14ac:dyDescent="0.35">
      <c r="A656" s="1" t="s">
        <v>30</v>
      </c>
      <c r="B656" s="1">
        <v>543</v>
      </c>
      <c r="C656" s="1" t="s">
        <v>43</v>
      </c>
      <c r="D656" s="43">
        <v>65</v>
      </c>
      <c r="F656">
        <v>655</v>
      </c>
      <c r="G656">
        <v>0.37742597118263799</v>
      </c>
      <c r="H656">
        <v>0.37043130252291201</v>
      </c>
      <c r="I656">
        <v>7.5189641356419396E-2</v>
      </c>
      <c r="J656">
        <v>0.17819461313944099</v>
      </c>
      <c r="K656">
        <v>0.55317977339267799</v>
      </c>
      <c r="L656">
        <v>0.22306711014654701</v>
      </c>
      <c r="M656">
        <v>0.50305497033424795</v>
      </c>
    </row>
    <row r="657" spans="1:13" x14ac:dyDescent="0.35">
      <c r="A657" s="1" t="s">
        <v>30</v>
      </c>
      <c r="B657" s="1">
        <v>544</v>
      </c>
      <c r="C657" s="1" t="s">
        <v>43</v>
      </c>
      <c r="D657" s="43">
        <v>66</v>
      </c>
      <c r="F657">
        <v>656</v>
      </c>
      <c r="G657">
        <v>0.36866055847427298</v>
      </c>
      <c r="H657">
        <v>0.36591473983897299</v>
      </c>
      <c r="I657">
        <v>7.4625788010085403E-2</v>
      </c>
      <c r="J657">
        <v>0.187701223828873</v>
      </c>
      <c r="K657">
        <v>0.53644223951563896</v>
      </c>
      <c r="L657">
        <v>0.21977133056356499</v>
      </c>
      <c r="M657">
        <v>0.49787927736278498</v>
      </c>
    </row>
    <row r="658" spans="1:13" x14ac:dyDescent="0.35">
      <c r="A658" s="1" t="s">
        <v>30</v>
      </c>
      <c r="B658" s="1">
        <v>545</v>
      </c>
      <c r="C658" s="1" t="s">
        <v>43</v>
      </c>
      <c r="D658" s="43">
        <v>67</v>
      </c>
      <c r="F658">
        <v>657</v>
      </c>
      <c r="G658">
        <v>0.37823152116574399</v>
      </c>
      <c r="H658">
        <v>0.37138787465232398</v>
      </c>
      <c r="I658">
        <v>7.1602506308484998E-2</v>
      </c>
      <c r="J658">
        <v>0.18022119226226599</v>
      </c>
      <c r="K658">
        <v>0.53599420912803997</v>
      </c>
      <c r="L658">
        <v>0.231415376633753</v>
      </c>
      <c r="M658">
        <v>0.49601216885001498</v>
      </c>
    </row>
    <row r="659" spans="1:13" x14ac:dyDescent="0.35">
      <c r="A659" s="1" t="s">
        <v>30</v>
      </c>
      <c r="B659" s="1">
        <v>546</v>
      </c>
      <c r="C659" s="1" t="s">
        <v>43</v>
      </c>
      <c r="D659" s="43">
        <v>68</v>
      </c>
      <c r="F659">
        <v>658</v>
      </c>
      <c r="G659">
        <v>0.37708686156747701</v>
      </c>
      <c r="H659">
        <v>0.37160051588435</v>
      </c>
      <c r="I659">
        <v>7.4000336599410396E-2</v>
      </c>
      <c r="J659">
        <v>0.18290392642947001</v>
      </c>
      <c r="K659">
        <v>0.538128767784675</v>
      </c>
      <c r="L659">
        <v>0.22320779927279599</v>
      </c>
      <c r="M659">
        <v>0.50275957660639803</v>
      </c>
    </row>
    <row r="660" spans="1:13" x14ac:dyDescent="0.35">
      <c r="A660" s="1" t="s">
        <v>30</v>
      </c>
      <c r="B660" s="1">
        <v>547</v>
      </c>
      <c r="C660" s="1" t="s">
        <v>43</v>
      </c>
      <c r="D660" s="43">
        <v>69</v>
      </c>
      <c r="F660">
        <v>659</v>
      </c>
      <c r="G660">
        <v>0.37473265834335301</v>
      </c>
      <c r="H660">
        <v>0.36859015286292601</v>
      </c>
      <c r="I660">
        <v>7.3186061553120393E-2</v>
      </c>
      <c r="J660">
        <v>0.15923890906645899</v>
      </c>
      <c r="K660">
        <v>0.53982624863746498</v>
      </c>
      <c r="L660">
        <v>0.22296554703736199</v>
      </c>
      <c r="M660">
        <v>0.49821974947405201</v>
      </c>
    </row>
    <row r="661" spans="1:13" x14ac:dyDescent="0.35">
      <c r="A661" s="1" t="s">
        <v>30</v>
      </c>
      <c r="B661" s="1">
        <v>548</v>
      </c>
      <c r="C661" s="1" t="s">
        <v>43</v>
      </c>
      <c r="D661" s="43">
        <v>70</v>
      </c>
      <c r="F661">
        <v>660</v>
      </c>
      <c r="G661">
        <v>0.38855254034286002</v>
      </c>
      <c r="H661">
        <v>0.38137532330870999</v>
      </c>
      <c r="I661">
        <v>7.2280719404015606E-2</v>
      </c>
      <c r="J661">
        <v>0.189312536354309</v>
      </c>
      <c r="K661">
        <v>0.54394718740964099</v>
      </c>
      <c r="L661">
        <v>0.22919978274038</v>
      </c>
      <c r="M661">
        <v>0.49751074009568702</v>
      </c>
    </row>
    <row r="662" spans="1:13" x14ac:dyDescent="0.35">
      <c r="A662" s="1" t="s">
        <v>30</v>
      </c>
      <c r="B662" s="1">
        <v>549</v>
      </c>
      <c r="C662" s="1" t="s">
        <v>43</v>
      </c>
      <c r="D662" s="43">
        <v>71</v>
      </c>
      <c r="F662">
        <v>661</v>
      </c>
      <c r="G662">
        <v>0.38121636802381798</v>
      </c>
      <c r="H662">
        <v>0.37833894679788699</v>
      </c>
      <c r="I662">
        <v>7.4116881955556796E-2</v>
      </c>
      <c r="J662">
        <v>0.18079582626190799</v>
      </c>
      <c r="K662">
        <v>0.53668227293169801</v>
      </c>
      <c r="L662">
        <v>0.227785515083612</v>
      </c>
      <c r="M662">
        <v>0.50335506155832599</v>
      </c>
    </row>
    <row r="663" spans="1:13" x14ac:dyDescent="0.35">
      <c r="A663" s="1" t="s">
        <v>30</v>
      </c>
      <c r="B663" s="1">
        <v>550</v>
      </c>
      <c r="C663" s="1" t="s">
        <v>43</v>
      </c>
      <c r="D663" s="43">
        <v>72</v>
      </c>
      <c r="F663">
        <v>662</v>
      </c>
      <c r="G663">
        <v>0.38681323871290302</v>
      </c>
      <c r="H663">
        <v>0.38091240701088203</v>
      </c>
      <c r="I663">
        <v>7.3248933730688096E-2</v>
      </c>
      <c r="J663">
        <v>0.184770233690154</v>
      </c>
      <c r="K663">
        <v>0.53548762934536798</v>
      </c>
      <c r="L663">
        <v>0.23085500125510999</v>
      </c>
      <c r="M663">
        <v>0.50013074892748199</v>
      </c>
    </row>
    <row r="664" spans="1:13" x14ac:dyDescent="0.35">
      <c r="A664" s="1" t="s">
        <v>30</v>
      </c>
      <c r="B664" s="1">
        <v>551</v>
      </c>
      <c r="C664" s="1" t="s">
        <v>43</v>
      </c>
      <c r="D664" s="43">
        <v>73</v>
      </c>
      <c r="F664">
        <v>663</v>
      </c>
      <c r="G664">
        <v>0.38920989734656403</v>
      </c>
      <c r="H664">
        <v>0.38188904326262002</v>
      </c>
      <c r="I664">
        <v>7.3728062391873794E-2</v>
      </c>
      <c r="J664">
        <v>0.178048724914561</v>
      </c>
      <c r="K664">
        <v>0.53972649134370598</v>
      </c>
      <c r="L664">
        <v>0.23428497815136901</v>
      </c>
      <c r="M664">
        <v>0.50836308312633005</v>
      </c>
    </row>
    <row r="665" spans="1:13" x14ac:dyDescent="0.35">
      <c r="A665" s="1" t="s">
        <v>30</v>
      </c>
      <c r="B665" s="1">
        <v>552</v>
      </c>
      <c r="C665" s="1" t="s">
        <v>43</v>
      </c>
      <c r="D665" s="43">
        <v>74</v>
      </c>
      <c r="F665">
        <v>664</v>
      </c>
      <c r="G665">
        <v>0.38572749377158599</v>
      </c>
      <c r="H665">
        <v>0.38120049374900999</v>
      </c>
      <c r="I665">
        <v>7.3670174740073396E-2</v>
      </c>
      <c r="J665">
        <v>0.178357152270644</v>
      </c>
      <c r="K665">
        <v>0.54713240394860196</v>
      </c>
      <c r="L665">
        <v>0.23474021907637799</v>
      </c>
      <c r="M665">
        <v>0.505800673738107</v>
      </c>
    </row>
    <row r="666" spans="1:13" x14ac:dyDescent="0.35">
      <c r="A666" s="1" t="s">
        <v>30</v>
      </c>
      <c r="B666" s="1">
        <v>553</v>
      </c>
      <c r="C666" s="1" t="s">
        <v>43</v>
      </c>
      <c r="D666" s="43">
        <v>75</v>
      </c>
      <c r="F666">
        <v>665</v>
      </c>
      <c r="G666">
        <v>0.37911091764784399</v>
      </c>
      <c r="H666">
        <v>0.370215337878678</v>
      </c>
      <c r="I666">
        <v>9.4439781454492805E-2</v>
      </c>
      <c r="J666">
        <v>0.13057853331020799</v>
      </c>
      <c r="K666">
        <v>0.56344577376019001</v>
      </c>
      <c r="L666">
        <v>0.18207803577161699</v>
      </c>
      <c r="M666">
        <v>0.521940028669862</v>
      </c>
    </row>
    <row r="667" spans="1:13" x14ac:dyDescent="0.35">
      <c r="A667" s="1" t="s">
        <v>30</v>
      </c>
      <c r="B667" s="1">
        <v>554</v>
      </c>
      <c r="C667" s="1" t="s">
        <v>43</v>
      </c>
      <c r="D667" s="43">
        <v>76</v>
      </c>
      <c r="F667">
        <v>666</v>
      </c>
      <c r="G667">
        <v>0.38241370158416399</v>
      </c>
      <c r="H667">
        <v>0.37132962455796997</v>
      </c>
      <c r="I667">
        <v>9.6736153621488602E-2</v>
      </c>
      <c r="J667">
        <v>0.11803320334826101</v>
      </c>
      <c r="K667">
        <v>0.55011150768964001</v>
      </c>
      <c r="L667">
        <v>0.17745938391158</v>
      </c>
      <c r="M667">
        <v>0.52567757643864899</v>
      </c>
    </row>
    <row r="668" spans="1:13" x14ac:dyDescent="0.35">
      <c r="A668" s="1" t="s">
        <v>30</v>
      </c>
      <c r="B668" s="1">
        <v>555</v>
      </c>
      <c r="C668" s="1" t="s">
        <v>43</v>
      </c>
      <c r="D668" s="43">
        <v>77</v>
      </c>
      <c r="F668">
        <v>667</v>
      </c>
      <c r="G668">
        <v>0.38288165662222501</v>
      </c>
      <c r="H668">
        <v>0.37051291194811697</v>
      </c>
      <c r="I668">
        <v>9.5203005945777505E-2</v>
      </c>
      <c r="J668">
        <v>0.11481070750854</v>
      </c>
      <c r="K668">
        <v>0.55777885771582003</v>
      </c>
      <c r="L668">
        <v>0.18003673833877301</v>
      </c>
      <c r="M668">
        <v>0.52450927522582202</v>
      </c>
    </row>
    <row r="669" spans="1:13" x14ac:dyDescent="0.35">
      <c r="A669" s="1" t="s">
        <v>30</v>
      </c>
      <c r="B669" s="1">
        <v>556</v>
      </c>
      <c r="C669" s="1" t="s">
        <v>43</v>
      </c>
      <c r="D669" s="43">
        <v>78</v>
      </c>
      <c r="F669">
        <v>668</v>
      </c>
      <c r="G669">
        <v>0.385766651833999</v>
      </c>
      <c r="H669">
        <v>0.37662102934311298</v>
      </c>
      <c r="I669">
        <v>9.2375536507229503E-2</v>
      </c>
      <c r="J669">
        <v>0.132952349343744</v>
      </c>
      <c r="K669">
        <v>0.55997434528204304</v>
      </c>
      <c r="L669">
        <v>0.19088451351993599</v>
      </c>
      <c r="M669">
        <v>0.52307611381647401</v>
      </c>
    </row>
    <row r="670" spans="1:13" x14ac:dyDescent="0.35">
      <c r="A670" s="1" t="s">
        <v>30</v>
      </c>
      <c r="B670" s="1">
        <v>557</v>
      </c>
      <c r="C670" s="1" t="s">
        <v>43</v>
      </c>
      <c r="D670" s="43">
        <v>79</v>
      </c>
      <c r="F670">
        <v>669</v>
      </c>
      <c r="G670">
        <v>0.38212974546756701</v>
      </c>
      <c r="H670">
        <v>0.37242659294203001</v>
      </c>
      <c r="I670">
        <v>9.2123945027970999E-2</v>
      </c>
      <c r="J670">
        <v>0.13759355971831499</v>
      </c>
      <c r="K670">
        <v>0.57320683107303705</v>
      </c>
      <c r="L670">
        <v>0.17855587792418701</v>
      </c>
      <c r="M670">
        <v>0.52307252329660903</v>
      </c>
    </row>
    <row r="671" spans="1:13" x14ac:dyDescent="0.35">
      <c r="A671" s="1" t="s">
        <v>30</v>
      </c>
      <c r="B671" s="1">
        <v>558</v>
      </c>
      <c r="C671" s="1" t="s">
        <v>43</v>
      </c>
      <c r="D671" s="43">
        <v>80</v>
      </c>
      <c r="F671">
        <v>670</v>
      </c>
      <c r="G671" s="115">
        <v>-4.1431433848779202E-14</v>
      </c>
      <c r="H671" s="115">
        <v>6.8073192712157304E-13</v>
      </c>
      <c r="I671" s="115">
        <v>2.3063330537533801E-11</v>
      </c>
      <c r="J671" s="115">
        <v>-8.3502174016406698E-11</v>
      </c>
      <c r="K671" s="115">
        <v>8.3158923918030795E-11</v>
      </c>
      <c r="L671" s="115">
        <v>-4.8826629870298598E-11</v>
      </c>
      <c r="M671" s="115">
        <v>5.1103401914337598E-11</v>
      </c>
    </row>
    <row r="672" spans="1:13" x14ac:dyDescent="0.35">
      <c r="A672" s="1" t="s">
        <v>30</v>
      </c>
      <c r="B672" s="1">
        <v>559</v>
      </c>
      <c r="C672" s="1" t="s">
        <v>43</v>
      </c>
      <c r="D672" s="43">
        <v>81</v>
      </c>
      <c r="F672">
        <v>671</v>
      </c>
      <c r="G672" s="115">
        <v>-6.3053577768488705E-13</v>
      </c>
      <c r="H672" s="115">
        <v>-2.1165576014161001E-13</v>
      </c>
      <c r="I672" s="115">
        <v>2.2627910210444301E-11</v>
      </c>
      <c r="J672" s="115">
        <v>-7.0500328664139796E-11</v>
      </c>
      <c r="K672" s="115">
        <v>9.1236054724747706E-11</v>
      </c>
      <c r="L672" s="115">
        <v>-4.4717905680225199E-11</v>
      </c>
      <c r="M672" s="115">
        <v>4.8735471279506197E-11</v>
      </c>
    </row>
    <row r="673" spans="1:13" x14ac:dyDescent="0.35">
      <c r="A673" s="1" t="s">
        <v>30</v>
      </c>
      <c r="B673" s="1">
        <v>560</v>
      </c>
      <c r="C673" s="1" t="s">
        <v>43</v>
      </c>
      <c r="D673" s="43">
        <v>82</v>
      </c>
      <c r="F673">
        <v>672</v>
      </c>
      <c r="G673" s="115">
        <v>-1.4769364717059E-12</v>
      </c>
      <c r="H673" s="115">
        <v>-1.23020102848389E-12</v>
      </c>
      <c r="I673" s="115">
        <v>2.3601797099833399E-11</v>
      </c>
      <c r="J673" s="115">
        <v>-8.0627593924725806E-11</v>
      </c>
      <c r="K673" s="115">
        <v>7.8433353689457403E-11</v>
      </c>
      <c r="L673" s="115">
        <v>-5.4533704749274297E-11</v>
      </c>
      <c r="M673" s="115">
        <v>4.7600745383037201E-11</v>
      </c>
    </row>
    <row r="674" spans="1:13" x14ac:dyDescent="0.35">
      <c r="A674" s="1" t="s">
        <v>30</v>
      </c>
      <c r="B674" s="1">
        <v>561</v>
      </c>
      <c r="C674" s="1" t="s">
        <v>43</v>
      </c>
      <c r="D674" s="43">
        <v>83</v>
      </c>
      <c r="F674">
        <v>673</v>
      </c>
      <c r="G674" s="115">
        <v>3.3318871611456898E-13</v>
      </c>
      <c r="H674" s="115">
        <v>3.2983083763573898E-15</v>
      </c>
      <c r="I674" s="115">
        <v>2.29538305958175E-11</v>
      </c>
      <c r="J674" s="115">
        <v>-8.0092224341081201E-11</v>
      </c>
      <c r="K674" s="115">
        <v>7.9454062465835499E-11</v>
      </c>
      <c r="L674" s="115">
        <v>-4.9268442538702499E-11</v>
      </c>
      <c r="M674" s="115">
        <v>4.6563242361512898E-11</v>
      </c>
    </row>
    <row r="675" spans="1:13" x14ac:dyDescent="0.35">
      <c r="A675" s="1" t="s">
        <v>30</v>
      </c>
      <c r="B675" s="1">
        <v>562</v>
      </c>
      <c r="C675" s="1" t="s">
        <v>43</v>
      </c>
      <c r="D675" s="43">
        <v>84</v>
      </c>
      <c r="F675">
        <v>674</v>
      </c>
      <c r="G675" s="115">
        <v>-2.05332357840885E-13</v>
      </c>
      <c r="H675" s="115">
        <v>6.9335694413283502E-13</v>
      </c>
      <c r="I675" s="115">
        <v>2.3188831434004801E-11</v>
      </c>
      <c r="J675" s="115">
        <v>-7.6190976781235905E-11</v>
      </c>
      <c r="K675" s="115">
        <v>6.72705751688772E-11</v>
      </c>
      <c r="L675" s="115">
        <v>-4.7305020891630697E-11</v>
      </c>
      <c r="M675" s="115">
        <v>4.84270237816859E-11</v>
      </c>
    </row>
    <row r="676" spans="1:13" x14ac:dyDescent="0.35">
      <c r="A676" s="1" t="s">
        <v>30</v>
      </c>
      <c r="B676" s="1">
        <v>563</v>
      </c>
      <c r="C676" s="1" t="s">
        <v>43</v>
      </c>
      <c r="D676" s="43">
        <v>85</v>
      </c>
      <c r="F676">
        <v>675</v>
      </c>
      <c r="G676" s="115">
        <v>9.2656877652393393E-13</v>
      </c>
      <c r="H676" s="115">
        <v>1.48426230023032E-12</v>
      </c>
      <c r="I676" s="115">
        <v>2.3612997523462301E-11</v>
      </c>
      <c r="J676" s="115">
        <v>-7.8077624254845999E-11</v>
      </c>
      <c r="K676" s="115">
        <v>6.6116549707021505E-11</v>
      </c>
      <c r="L676" s="115">
        <v>-5.0577522926570097E-11</v>
      </c>
      <c r="M676" s="115">
        <v>4.8793213623043198E-11</v>
      </c>
    </row>
    <row r="677" spans="1:13" x14ac:dyDescent="0.35">
      <c r="A677" s="1" t="s">
        <v>30</v>
      </c>
      <c r="B677" s="1">
        <v>564</v>
      </c>
      <c r="C677" s="1" t="s">
        <v>43</v>
      </c>
      <c r="D677" s="43">
        <v>86</v>
      </c>
      <c r="F677">
        <v>676</v>
      </c>
      <c r="G677" s="115">
        <v>-2.5615056119373199E-14</v>
      </c>
      <c r="H677" s="115">
        <v>3.9879769946559201E-13</v>
      </c>
      <c r="I677" s="115">
        <v>2.4071579958296302E-11</v>
      </c>
      <c r="J677" s="115">
        <v>-7.8472974256718294E-11</v>
      </c>
      <c r="K677" s="115">
        <v>8.2708213014679199E-11</v>
      </c>
      <c r="L677" s="115">
        <v>-5.0523941601391503E-11</v>
      </c>
      <c r="M677" s="115">
        <v>4.8950572057776398E-11</v>
      </c>
    </row>
    <row r="678" spans="1:13" x14ac:dyDescent="0.35">
      <c r="A678" s="1" t="s">
        <v>30</v>
      </c>
      <c r="B678" s="1">
        <v>565</v>
      </c>
      <c r="C678" s="1" t="s">
        <v>43</v>
      </c>
      <c r="D678" s="43">
        <v>87</v>
      </c>
      <c r="F678">
        <v>677</v>
      </c>
      <c r="G678" s="115">
        <v>7.4021797564421405E-13</v>
      </c>
      <c r="H678" s="115">
        <v>1.006832021769E-12</v>
      </c>
      <c r="I678" s="115">
        <v>2.2368407106346499E-11</v>
      </c>
      <c r="J678" s="115">
        <v>-8.6284018082746694E-11</v>
      </c>
      <c r="K678" s="115">
        <v>6.7446997918887402E-11</v>
      </c>
      <c r="L678" s="115">
        <v>-4.95250648561799E-11</v>
      </c>
      <c r="M678" s="115">
        <v>4.73371996492179E-11</v>
      </c>
    </row>
    <row r="679" spans="1:13" x14ac:dyDescent="0.35">
      <c r="A679" s="1" t="s">
        <v>30</v>
      </c>
      <c r="B679" s="1">
        <v>566</v>
      </c>
      <c r="C679" s="1" t="s">
        <v>43</v>
      </c>
      <c r="D679" s="43">
        <v>88</v>
      </c>
      <c r="F679">
        <v>678</v>
      </c>
      <c r="G679" s="115">
        <v>-7.8410349273456005E-14</v>
      </c>
      <c r="H679" s="115">
        <v>8.2308043344580398E-14</v>
      </c>
      <c r="I679" s="115">
        <v>2.2720430813119501E-11</v>
      </c>
      <c r="J679" s="115">
        <v>-7.2997096711196601E-11</v>
      </c>
      <c r="K679" s="115">
        <v>7.6714850527205496E-11</v>
      </c>
      <c r="L679" s="115">
        <v>-4.52495215654961E-11</v>
      </c>
      <c r="M679" s="115">
        <v>4.8100014949919303E-11</v>
      </c>
    </row>
    <row r="680" spans="1:13" x14ac:dyDescent="0.35">
      <c r="A680" s="1" t="s">
        <v>30</v>
      </c>
      <c r="B680" s="1">
        <v>567</v>
      </c>
      <c r="C680" s="1" t="s">
        <v>43</v>
      </c>
      <c r="D680" s="43">
        <v>89</v>
      </c>
      <c r="F680">
        <v>679</v>
      </c>
      <c r="G680" s="115">
        <v>4.2565628963815299E-13</v>
      </c>
      <c r="H680" s="115">
        <v>4.2294372402234197E-15</v>
      </c>
      <c r="I680" s="115">
        <v>2.26656847600181E-11</v>
      </c>
      <c r="J680" s="115">
        <v>-7.8871102831284305E-11</v>
      </c>
      <c r="K680" s="115">
        <v>7.8411848083736396E-11</v>
      </c>
      <c r="L680" s="115">
        <v>-4.7344094756721303E-11</v>
      </c>
      <c r="M680" s="115">
        <v>4.7066130725932802E-11</v>
      </c>
    </row>
    <row r="681" spans="1:13" x14ac:dyDescent="0.35">
      <c r="A681" s="1" t="s">
        <v>30</v>
      </c>
      <c r="B681" s="1">
        <v>568</v>
      </c>
      <c r="C681" s="1" t="s">
        <v>43</v>
      </c>
      <c r="D681" s="43">
        <v>90</v>
      </c>
      <c r="F681">
        <v>680</v>
      </c>
      <c r="G681" s="115">
        <v>8.9020560650657401E-13</v>
      </c>
      <c r="H681" s="115">
        <v>7.5575795461094498E-13</v>
      </c>
      <c r="I681" s="115">
        <v>2.2684179305306902E-11</v>
      </c>
      <c r="J681" s="115">
        <v>-7.1177438919435305E-11</v>
      </c>
      <c r="K681" s="115">
        <v>7.7825047552974306E-11</v>
      </c>
      <c r="L681" s="115">
        <v>-4.5841154941984797E-11</v>
      </c>
      <c r="M681" s="115">
        <v>4.5391716237963499E-11</v>
      </c>
    </row>
    <row r="682" spans="1:13" x14ac:dyDescent="0.35">
      <c r="A682" s="1" t="s">
        <v>30</v>
      </c>
      <c r="B682" s="1">
        <v>569</v>
      </c>
      <c r="C682" s="1" t="s">
        <v>43</v>
      </c>
      <c r="D682" s="43">
        <v>91</v>
      </c>
      <c r="F682">
        <v>681</v>
      </c>
      <c r="G682" s="115">
        <v>1.2675716833704399E-12</v>
      </c>
      <c r="H682" s="115">
        <v>8.8619133240514303E-13</v>
      </c>
      <c r="I682" s="115">
        <v>2.3223991206832701E-11</v>
      </c>
      <c r="J682" s="115">
        <v>-7.8260067717496996E-11</v>
      </c>
      <c r="K682" s="115">
        <v>7.0979883674633502E-11</v>
      </c>
      <c r="L682" s="115">
        <v>-4.8030831001140297E-11</v>
      </c>
      <c r="M682" s="115">
        <v>4.6788186871081098E-11</v>
      </c>
    </row>
    <row r="683" spans="1:13" x14ac:dyDescent="0.35">
      <c r="A683" s="1" t="s">
        <v>30</v>
      </c>
      <c r="B683" s="1">
        <v>570</v>
      </c>
      <c r="C683" s="1" t="s">
        <v>43</v>
      </c>
      <c r="D683" s="43">
        <v>92</v>
      </c>
      <c r="F683">
        <v>682</v>
      </c>
      <c r="G683" s="115">
        <v>-6.8364687889478803E-13</v>
      </c>
      <c r="H683" s="115">
        <v>-1.93466256409532E-13</v>
      </c>
      <c r="I683" s="115">
        <v>2.35567510614057E-11</v>
      </c>
      <c r="J683" s="115">
        <v>-8.4014411742351505E-11</v>
      </c>
      <c r="K683" s="115">
        <v>7.4131221534291306E-11</v>
      </c>
      <c r="L683" s="115">
        <v>-4.9496661062938301E-11</v>
      </c>
      <c r="M683" s="115">
        <v>4.9201819949585803E-11</v>
      </c>
    </row>
    <row r="684" spans="1:13" x14ac:dyDescent="0.35">
      <c r="A684" s="1" t="s">
        <v>30</v>
      </c>
      <c r="B684" s="1">
        <v>571</v>
      </c>
      <c r="C684" s="1" t="s">
        <v>43</v>
      </c>
      <c r="D684" s="43">
        <v>93</v>
      </c>
      <c r="F684">
        <v>683</v>
      </c>
      <c r="G684" s="115">
        <v>4.5920037426340901E-13</v>
      </c>
      <c r="H684" s="115">
        <v>3.39103822556105E-13</v>
      </c>
      <c r="I684" s="115">
        <v>2.2995981395854302E-11</v>
      </c>
      <c r="J684" s="115">
        <v>-7.9261515074864804E-11</v>
      </c>
      <c r="K684" s="115">
        <v>6.4345139108029098E-11</v>
      </c>
      <c r="L684" s="115">
        <v>-4.4571560426625099E-11</v>
      </c>
      <c r="M684" s="115">
        <v>4.79815173308904E-11</v>
      </c>
    </row>
    <row r="685" spans="1:13" x14ac:dyDescent="0.35">
      <c r="A685" s="1" t="s">
        <v>30</v>
      </c>
      <c r="B685" s="1">
        <v>572</v>
      </c>
      <c r="C685" s="1" t="s">
        <v>43</v>
      </c>
      <c r="D685" s="43">
        <v>94</v>
      </c>
      <c r="F685">
        <v>684</v>
      </c>
      <c r="G685" s="115">
        <v>-2.1469534735506101E-13</v>
      </c>
      <c r="H685" s="115">
        <v>-4.0785086401655201E-13</v>
      </c>
      <c r="I685" s="115">
        <v>2.2640638091145299E-11</v>
      </c>
      <c r="J685" s="115">
        <v>-7.1754878458175001E-11</v>
      </c>
      <c r="K685" s="115">
        <v>8.0711564219663896E-11</v>
      </c>
      <c r="L685" s="115">
        <v>-4.57432949330334E-11</v>
      </c>
      <c r="M685" s="115">
        <v>4.6264258345680897E-11</v>
      </c>
    </row>
    <row r="686" spans="1:13" x14ac:dyDescent="0.35">
      <c r="A686" s="1" t="s">
        <v>30</v>
      </c>
      <c r="B686" s="1">
        <v>573</v>
      </c>
      <c r="C686" s="1" t="s">
        <v>43</v>
      </c>
      <c r="D686" s="43">
        <v>95</v>
      </c>
      <c r="F686">
        <v>685</v>
      </c>
      <c r="G686" s="115">
        <v>-5.6678413196886801E-13</v>
      </c>
      <c r="H686" s="115">
        <v>-1.77807485039118E-13</v>
      </c>
      <c r="I686" s="115">
        <v>2.3344986016991E-11</v>
      </c>
      <c r="J686" s="115">
        <v>-8.0130643018419698E-11</v>
      </c>
      <c r="K686" s="115">
        <v>7.9675803414745506E-11</v>
      </c>
      <c r="L686" s="115">
        <v>-5.12732928179254E-11</v>
      </c>
      <c r="M686" s="115">
        <v>4.93366723633067E-11</v>
      </c>
    </row>
    <row r="687" spans="1:13" x14ac:dyDescent="0.35">
      <c r="A687" s="1" t="s">
        <v>30</v>
      </c>
      <c r="B687" s="1">
        <v>574</v>
      </c>
      <c r="C687" s="1" t="s">
        <v>43</v>
      </c>
      <c r="D687" s="43">
        <v>96</v>
      </c>
      <c r="F687">
        <v>686</v>
      </c>
      <c r="G687" s="115">
        <v>9.0028387700156604E-13</v>
      </c>
      <c r="H687" s="115">
        <v>1.1415232143389299E-12</v>
      </c>
      <c r="I687" s="115">
        <v>2.21545785318107E-11</v>
      </c>
      <c r="J687" s="115">
        <v>-8.2252345365164404E-11</v>
      </c>
      <c r="K687" s="115">
        <v>7.2671863263177505E-11</v>
      </c>
      <c r="L687" s="115">
        <v>-4.3507241544403198E-11</v>
      </c>
      <c r="M687" s="115">
        <v>4.6085768999336898E-11</v>
      </c>
    </row>
    <row r="688" spans="1:13" x14ac:dyDescent="0.35">
      <c r="A688" s="1" t="s">
        <v>30</v>
      </c>
      <c r="B688" s="1">
        <v>575</v>
      </c>
      <c r="C688" s="1" t="s">
        <v>43</v>
      </c>
      <c r="D688" s="43">
        <v>97</v>
      </c>
      <c r="F688">
        <v>687</v>
      </c>
      <c r="G688" s="115">
        <v>-1.4186622137747201E-12</v>
      </c>
      <c r="H688" s="115">
        <v>-1.5923376489941099E-12</v>
      </c>
      <c r="I688" s="115">
        <v>2.3432333192666801E-11</v>
      </c>
      <c r="J688" s="115">
        <v>-6.8629893274463202E-11</v>
      </c>
      <c r="K688" s="115">
        <v>7.8639892239646594E-11</v>
      </c>
      <c r="L688" s="115">
        <v>-5.3092523684995797E-11</v>
      </c>
      <c r="M688" s="115">
        <v>4.53308894373814E-11</v>
      </c>
    </row>
    <row r="689" spans="1:13" x14ac:dyDescent="0.35">
      <c r="A689" s="1" t="s">
        <v>30</v>
      </c>
      <c r="B689" s="1">
        <v>576</v>
      </c>
      <c r="C689" s="1" t="s">
        <v>43</v>
      </c>
      <c r="D689" s="43">
        <v>98</v>
      </c>
      <c r="F689">
        <v>688</v>
      </c>
      <c r="G689" s="115">
        <v>-7.0020717306718404E-13</v>
      </c>
      <c r="H689" s="115">
        <v>-2.00642771809971E-13</v>
      </c>
      <c r="I689" s="115">
        <v>2.3367999350113801E-11</v>
      </c>
      <c r="J689" s="115">
        <v>-9.0126087499328597E-11</v>
      </c>
      <c r="K689" s="115">
        <v>7.5812433770536005E-11</v>
      </c>
      <c r="L689" s="115">
        <v>-4.6571436064250003E-11</v>
      </c>
      <c r="M689" s="115">
        <v>4.7944204204565302E-11</v>
      </c>
    </row>
    <row r="690" spans="1:13" x14ac:dyDescent="0.35">
      <c r="A690" s="1" t="s">
        <v>30</v>
      </c>
      <c r="B690" s="1">
        <v>577</v>
      </c>
      <c r="C690" s="1" t="s">
        <v>43</v>
      </c>
      <c r="D690" s="43">
        <v>99</v>
      </c>
      <c r="F690">
        <v>689</v>
      </c>
      <c r="G690" s="115">
        <v>-3.8834040997298097E-13</v>
      </c>
      <c r="H690" s="115">
        <v>-2.3730441412910599E-13</v>
      </c>
      <c r="I690" s="115">
        <v>2.3514293539253001E-11</v>
      </c>
      <c r="J690" s="115">
        <v>-7.3507669759874598E-11</v>
      </c>
      <c r="K690" s="115">
        <v>7.7705203417808099E-11</v>
      </c>
      <c r="L690" s="115">
        <v>-4.88814631364891E-11</v>
      </c>
      <c r="M690" s="115">
        <v>4.6819745411725797E-11</v>
      </c>
    </row>
    <row r="691" spans="1:13" x14ac:dyDescent="0.35">
      <c r="A691" s="1" t="s">
        <v>30</v>
      </c>
      <c r="B691" s="1">
        <v>578</v>
      </c>
      <c r="C691" s="1" t="s">
        <v>43</v>
      </c>
      <c r="D691" s="43">
        <v>100</v>
      </c>
      <c r="F691">
        <v>690</v>
      </c>
      <c r="G691" s="115">
        <v>-9.9987617364240798E-13</v>
      </c>
      <c r="H691" s="115">
        <v>-5.8289703346089805E-13</v>
      </c>
      <c r="I691" s="115">
        <v>2.28719835304477E-11</v>
      </c>
      <c r="J691" s="115">
        <v>-7.2352492946028403E-11</v>
      </c>
      <c r="K691" s="115">
        <v>7.0407614052700903E-11</v>
      </c>
      <c r="L691" s="115">
        <v>-4.9565231901839902E-11</v>
      </c>
      <c r="M691" s="115">
        <v>4.5357838904398703E-11</v>
      </c>
    </row>
    <row r="692" spans="1:13" x14ac:dyDescent="0.35">
      <c r="A692" s="1" t="s">
        <v>30</v>
      </c>
      <c r="B692" s="1">
        <v>579</v>
      </c>
      <c r="C692" s="1" t="s">
        <v>43</v>
      </c>
      <c r="D692" s="43">
        <v>101</v>
      </c>
      <c r="F692">
        <v>691</v>
      </c>
      <c r="G692" s="115">
        <v>-9.5202705365592207E-13</v>
      </c>
      <c r="H692" s="115">
        <v>-6.2780855336727597E-13</v>
      </c>
      <c r="I692" s="115">
        <v>2.32947456182584E-11</v>
      </c>
      <c r="J692" s="115">
        <v>-7.3933583968776799E-11</v>
      </c>
      <c r="K692" s="115">
        <v>8.1876987429476095E-11</v>
      </c>
      <c r="L692" s="115">
        <v>-4.7106617969401502E-11</v>
      </c>
      <c r="M692" s="115">
        <v>4.9054967463114598E-11</v>
      </c>
    </row>
    <row r="693" spans="1:13" x14ac:dyDescent="0.35">
      <c r="A693" s="1" t="s">
        <v>30</v>
      </c>
      <c r="B693" s="1">
        <v>580</v>
      </c>
      <c r="C693" s="1" t="s">
        <v>43</v>
      </c>
      <c r="D693" s="43">
        <v>102</v>
      </c>
      <c r="F693">
        <v>692</v>
      </c>
      <c r="G693" s="115">
        <v>1.5075416810945399E-12</v>
      </c>
      <c r="H693" s="115">
        <v>1.87430098272337E-12</v>
      </c>
      <c r="I693" s="115">
        <v>2.30170053073759E-11</v>
      </c>
      <c r="J693" s="115">
        <v>-7.7826411345343105E-11</v>
      </c>
      <c r="K693" s="115">
        <v>7.9127816304200499E-11</v>
      </c>
      <c r="L693" s="115">
        <v>-4.5753315457358098E-11</v>
      </c>
      <c r="M693" s="115">
        <v>5.1823861489399498E-11</v>
      </c>
    </row>
    <row r="694" spans="1:13" x14ac:dyDescent="0.35">
      <c r="A694" s="1" t="s">
        <v>30</v>
      </c>
      <c r="B694" s="1">
        <v>581</v>
      </c>
      <c r="C694" s="1" t="s">
        <v>43</v>
      </c>
      <c r="D694" s="43">
        <v>103</v>
      </c>
      <c r="F694">
        <v>693</v>
      </c>
      <c r="G694" s="115">
        <v>-1.0339341396657301E-12</v>
      </c>
      <c r="H694" s="115">
        <v>-5.8837410404116394E-14</v>
      </c>
      <c r="I694" s="115">
        <v>2.2776354987697401E-11</v>
      </c>
      <c r="J694" s="115">
        <v>-8.4990444262727303E-11</v>
      </c>
      <c r="K694" s="115">
        <v>7.3373230756130597E-11</v>
      </c>
      <c r="L694" s="115">
        <v>-4.8357363366509801E-11</v>
      </c>
      <c r="M694" s="115">
        <v>4.7531652120663899E-11</v>
      </c>
    </row>
    <row r="695" spans="1:13" x14ac:dyDescent="0.35">
      <c r="A695" s="1" t="s">
        <v>30</v>
      </c>
      <c r="B695" s="1">
        <v>582</v>
      </c>
      <c r="C695" s="1" t="s">
        <v>43</v>
      </c>
      <c r="D695" s="43">
        <v>104</v>
      </c>
      <c r="F695">
        <v>694</v>
      </c>
      <c r="G695" s="115">
        <v>-2.9020494324191798E-13</v>
      </c>
      <c r="H695" s="115">
        <v>-5.4837093242878198E-15</v>
      </c>
      <c r="I695" s="115">
        <v>2.3531071293400901E-11</v>
      </c>
      <c r="J695" s="115">
        <v>-7.9251639151998903E-11</v>
      </c>
      <c r="K695" s="115">
        <v>8.5501930512691305E-11</v>
      </c>
      <c r="L695" s="115">
        <v>-4.6967578472991902E-11</v>
      </c>
      <c r="M695" s="115">
        <v>4.7193394199305797E-11</v>
      </c>
    </row>
    <row r="696" spans="1:13" x14ac:dyDescent="0.35">
      <c r="A696" s="1" t="s">
        <v>30</v>
      </c>
      <c r="B696" s="1">
        <v>583</v>
      </c>
      <c r="C696" s="1" t="s">
        <v>43</v>
      </c>
      <c r="D696" s="43">
        <v>105</v>
      </c>
      <c r="F696">
        <v>695</v>
      </c>
      <c r="G696" s="115">
        <v>2.0131948697274799E-13</v>
      </c>
      <c r="H696" s="115">
        <v>-1.12328704043471E-13</v>
      </c>
      <c r="I696" s="115">
        <v>2.3059787274043601E-11</v>
      </c>
      <c r="J696" s="115">
        <v>-7.8639144095803499E-11</v>
      </c>
      <c r="K696" s="115">
        <v>7.6363434395811701E-11</v>
      </c>
      <c r="L696" s="115">
        <v>-5.0291728069592299E-11</v>
      </c>
      <c r="M696" s="115">
        <v>4.9299065011720002E-11</v>
      </c>
    </row>
    <row r="697" spans="1:13" x14ac:dyDescent="0.35">
      <c r="A697" s="1" t="s">
        <v>30</v>
      </c>
      <c r="B697" s="1">
        <v>584</v>
      </c>
      <c r="C697" s="1" t="s">
        <v>43</v>
      </c>
      <c r="D697" s="43">
        <v>106</v>
      </c>
      <c r="F697">
        <v>696</v>
      </c>
      <c r="G697" s="115">
        <v>-3.0391938406810098E-13</v>
      </c>
      <c r="H697" s="115">
        <v>-4.7561131021062799E-13</v>
      </c>
      <c r="I697" s="115">
        <v>2.2621367066932999E-11</v>
      </c>
      <c r="J697" s="115">
        <v>-7.3653120100930204E-11</v>
      </c>
      <c r="K697" s="115">
        <v>7.4415249317193305E-11</v>
      </c>
      <c r="L697" s="115">
        <v>-4.8555554300951898E-11</v>
      </c>
      <c r="M697" s="115">
        <v>4.4151867055924197E-11</v>
      </c>
    </row>
    <row r="698" spans="1:13" x14ac:dyDescent="0.35">
      <c r="A698" s="1" t="s">
        <v>30</v>
      </c>
      <c r="B698" s="1">
        <v>585</v>
      </c>
      <c r="C698" s="1" t="s">
        <v>43</v>
      </c>
      <c r="D698" s="43">
        <v>107</v>
      </c>
      <c r="F698">
        <v>697</v>
      </c>
      <c r="G698" s="115">
        <v>6.4796346355478996E-13</v>
      </c>
      <c r="H698" s="115">
        <v>4.3973085805159501E-13</v>
      </c>
      <c r="I698" s="115">
        <v>2.2706142274479201E-11</v>
      </c>
      <c r="J698" s="115">
        <v>-7.40762444120386E-11</v>
      </c>
      <c r="K698" s="115">
        <v>8.5189585681268994E-11</v>
      </c>
      <c r="L698" s="115">
        <v>-4.7798378421171003E-11</v>
      </c>
      <c r="M698" s="115">
        <v>4.65085650755928E-11</v>
      </c>
    </row>
    <row r="699" spans="1:13" x14ac:dyDescent="0.35">
      <c r="A699" s="1" t="s">
        <v>30</v>
      </c>
      <c r="B699" s="1">
        <v>586</v>
      </c>
      <c r="C699" s="1" t="s">
        <v>43</v>
      </c>
      <c r="D699" s="43">
        <v>108</v>
      </c>
      <c r="F699">
        <v>698</v>
      </c>
      <c r="G699" s="115">
        <v>2.3495467767325801E-13</v>
      </c>
      <c r="H699" s="115">
        <v>-2.96950617955878E-13</v>
      </c>
      <c r="I699" s="115">
        <v>2.2965748052211899E-11</v>
      </c>
      <c r="J699" s="115">
        <v>-8.3806881995378906E-11</v>
      </c>
      <c r="K699" s="115">
        <v>7.3154176832050297E-11</v>
      </c>
      <c r="L699" s="115">
        <v>-4.9078647625466702E-11</v>
      </c>
      <c r="M699" s="115">
        <v>4.6232775176712098E-11</v>
      </c>
    </row>
    <row r="700" spans="1:13" x14ac:dyDescent="0.35">
      <c r="A700" s="1" t="s">
        <v>30</v>
      </c>
      <c r="B700" s="1">
        <v>587</v>
      </c>
      <c r="C700" s="1" t="s">
        <v>43</v>
      </c>
      <c r="D700" s="43">
        <v>109</v>
      </c>
      <c r="F700">
        <v>699</v>
      </c>
      <c r="G700" s="115">
        <v>6.70665123288902E-13</v>
      </c>
      <c r="H700" s="115">
        <v>8.0227986996510905E-13</v>
      </c>
      <c r="I700" s="115">
        <v>2.2468002599068299E-11</v>
      </c>
      <c r="J700" s="115">
        <v>-7.5382015103691105E-11</v>
      </c>
      <c r="K700" s="115">
        <v>6.7282774867549803E-11</v>
      </c>
      <c r="L700" s="115">
        <v>-4.73802723347285E-11</v>
      </c>
      <c r="M700" s="115">
        <v>4.7511635227565897E-11</v>
      </c>
    </row>
    <row r="701" spans="1:13" x14ac:dyDescent="0.35">
      <c r="A701" s="1" t="s">
        <v>30</v>
      </c>
      <c r="B701" s="1">
        <v>588</v>
      </c>
      <c r="C701" s="1" t="s">
        <v>43</v>
      </c>
      <c r="D701" s="43">
        <v>110</v>
      </c>
      <c r="F701">
        <v>700</v>
      </c>
      <c r="G701" s="115">
        <v>-6.6574001677432602E-13</v>
      </c>
      <c r="H701" s="115">
        <v>-3.0191391124792801E-13</v>
      </c>
      <c r="I701" s="115">
        <v>2.2755987293304701E-11</v>
      </c>
      <c r="J701" s="115">
        <v>-7.4586643520679698E-11</v>
      </c>
      <c r="K701" s="115">
        <v>7.4221992459180201E-11</v>
      </c>
      <c r="L701" s="115">
        <v>-5.01986877068972E-11</v>
      </c>
      <c r="M701" s="115">
        <v>4.6016541555721397E-11</v>
      </c>
    </row>
    <row r="702" spans="1:13" x14ac:dyDescent="0.35">
      <c r="A702" s="1" t="s">
        <v>30</v>
      </c>
      <c r="B702" s="1">
        <v>589</v>
      </c>
      <c r="C702" s="1" t="s">
        <v>43</v>
      </c>
      <c r="D702" s="43">
        <v>111</v>
      </c>
      <c r="F702">
        <v>701</v>
      </c>
      <c r="G702" s="115">
        <v>1.1733147084013599E-12</v>
      </c>
      <c r="H702" s="115">
        <v>9.7145256258962604E-13</v>
      </c>
      <c r="I702" s="115">
        <v>2.1958133661128201E-11</v>
      </c>
      <c r="J702" s="115">
        <v>-7.6577278874062703E-11</v>
      </c>
      <c r="K702" s="115">
        <v>8.1888137588120897E-11</v>
      </c>
      <c r="L702" s="115">
        <v>-4.2829200036896901E-11</v>
      </c>
      <c r="M702" s="115">
        <v>4.7182381845052202E-11</v>
      </c>
    </row>
    <row r="703" spans="1:13" x14ac:dyDescent="0.35">
      <c r="A703" s="1" t="s">
        <v>30</v>
      </c>
      <c r="B703" s="1">
        <v>590</v>
      </c>
      <c r="C703" s="1" t="s">
        <v>43</v>
      </c>
      <c r="D703" s="43">
        <v>112</v>
      </c>
      <c r="F703">
        <v>702</v>
      </c>
      <c r="G703" s="115">
        <v>6.3358735708606E-13</v>
      </c>
      <c r="H703" s="115">
        <v>6.4115058933571904E-13</v>
      </c>
      <c r="I703" s="115">
        <v>2.3190263454332699E-11</v>
      </c>
      <c r="J703" s="115">
        <v>-7.9158764494957696E-11</v>
      </c>
      <c r="K703" s="115">
        <v>8.6473921820564597E-11</v>
      </c>
      <c r="L703" s="115">
        <v>-4.6947499942313401E-11</v>
      </c>
      <c r="M703" s="115">
        <v>4.5449312338761699E-11</v>
      </c>
    </row>
    <row r="704" spans="1:13" x14ac:dyDescent="0.35">
      <c r="A704" s="1" t="s">
        <v>30</v>
      </c>
      <c r="B704" s="1">
        <v>591</v>
      </c>
      <c r="C704" s="1" t="s">
        <v>43</v>
      </c>
      <c r="D704" s="43">
        <v>113</v>
      </c>
      <c r="F704">
        <v>703</v>
      </c>
      <c r="G704" s="115">
        <v>-9.8941054132111399E-14</v>
      </c>
      <c r="H704" s="115">
        <v>-4.7293904136221599E-13</v>
      </c>
      <c r="I704" s="115">
        <v>2.2557478184144902E-11</v>
      </c>
      <c r="J704" s="115">
        <v>-7.0693895563501796E-11</v>
      </c>
      <c r="K704" s="115">
        <v>7.7634763401177502E-11</v>
      </c>
      <c r="L704" s="115">
        <v>-4.62228150085031E-11</v>
      </c>
      <c r="M704" s="115">
        <v>4.8141556672665001E-11</v>
      </c>
    </row>
    <row r="705" spans="1:13" x14ac:dyDescent="0.35">
      <c r="A705" s="1" t="s">
        <v>30</v>
      </c>
      <c r="B705" s="1">
        <v>592</v>
      </c>
      <c r="C705" s="1" t="s">
        <v>43</v>
      </c>
      <c r="D705" s="43">
        <v>114</v>
      </c>
      <c r="F705">
        <v>704</v>
      </c>
      <c r="G705" s="115">
        <v>-1.28593324749565E-13</v>
      </c>
      <c r="H705" s="115">
        <v>2.5549658968691001E-13</v>
      </c>
      <c r="I705" s="115">
        <v>2.2872672192605201E-11</v>
      </c>
      <c r="J705" s="115">
        <v>-8.2684102032169295E-11</v>
      </c>
      <c r="K705" s="115">
        <v>7.5973022721272204E-11</v>
      </c>
      <c r="L705" s="115">
        <v>-4.7158352003648597E-11</v>
      </c>
      <c r="M705" s="115">
        <v>4.7425117451233102E-11</v>
      </c>
    </row>
    <row r="706" spans="1:13" x14ac:dyDescent="0.35">
      <c r="A706" s="1" t="s">
        <v>30</v>
      </c>
      <c r="B706" s="1">
        <v>593</v>
      </c>
      <c r="C706" s="1" t="s">
        <v>43</v>
      </c>
      <c r="D706" s="43">
        <v>115</v>
      </c>
      <c r="F706">
        <v>705</v>
      </c>
      <c r="G706" s="115">
        <v>5.3877475055893403E-13</v>
      </c>
      <c r="H706" s="115">
        <v>1.14171860040134E-12</v>
      </c>
      <c r="I706" s="115">
        <v>2.2304283997388999E-11</v>
      </c>
      <c r="J706" s="115">
        <v>-7.7056775834319501E-11</v>
      </c>
      <c r="K706" s="115">
        <v>7.1149121325580898E-11</v>
      </c>
      <c r="L706" s="115">
        <v>-4.2925707603364697E-11</v>
      </c>
      <c r="M706" s="115">
        <v>4.9389622892958802E-11</v>
      </c>
    </row>
    <row r="707" spans="1:13" x14ac:dyDescent="0.35">
      <c r="A707" s="1" t="s">
        <v>30</v>
      </c>
      <c r="B707" s="1">
        <v>594</v>
      </c>
      <c r="C707" s="1" t="s">
        <v>43</v>
      </c>
      <c r="D707" s="43">
        <v>116</v>
      </c>
      <c r="F707">
        <v>706</v>
      </c>
      <c r="G707" s="115">
        <v>-8.5280115675096996E-13</v>
      </c>
      <c r="H707" s="115">
        <v>-8.4042578824265701E-13</v>
      </c>
      <c r="I707" s="115">
        <v>2.3248392460876499E-11</v>
      </c>
      <c r="J707" s="115">
        <v>-6.94619213580929E-11</v>
      </c>
      <c r="K707" s="115">
        <v>7.5355954744208803E-11</v>
      </c>
      <c r="L707" s="115">
        <v>-5.1450256749696498E-11</v>
      </c>
      <c r="M707" s="115">
        <v>4.8782550952535398E-11</v>
      </c>
    </row>
    <row r="708" spans="1:13" x14ac:dyDescent="0.35">
      <c r="A708" s="1" t="s">
        <v>30</v>
      </c>
      <c r="B708" s="1">
        <v>595</v>
      </c>
      <c r="C708" s="1" t="s">
        <v>43</v>
      </c>
      <c r="D708" s="43">
        <v>117</v>
      </c>
      <c r="F708">
        <v>707</v>
      </c>
      <c r="G708" s="115">
        <v>1.1500257088669501E-12</v>
      </c>
      <c r="H708" s="115">
        <v>4.1851456532986799E-13</v>
      </c>
      <c r="I708" s="115">
        <v>2.33545598160483E-11</v>
      </c>
      <c r="J708" s="115">
        <v>-7.3395394326916503E-11</v>
      </c>
      <c r="K708" s="115">
        <v>7.7179599874237102E-11</v>
      </c>
      <c r="L708" s="115">
        <v>-4.9877301060138602E-11</v>
      </c>
      <c r="M708" s="115">
        <v>4.73318959477728E-11</v>
      </c>
    </row>
    <row r="709" spans="1:13" x14ac:dyDescent="0.35">
      <c r="A709" s="1" t="s">
        <v>30</v>
      </c>
      <c r="B709" s="1">
        <v>596</v>
      </c>
      <c r="C709" s="1" t="s">
        <v>44</v>
      </c>
      <c r="D709" s="43">
        <v>17</v>
      </c>
      <c r="F709">
        <v>708</v>
      </c>
      <c r="G709" s="115">
        <v>3.9216556709350198E-14</v>
      </c>
      <c r="H709" s="115">
        <v>-4.37258774027184E-13</v>
      </c>
      <c r="I709" s="115">
        <v>1.45588000368852E-11</v>
      </c>
      <c r="J709" s="115">
        <v>-5.6032427472303397E-11</v>
      </c>
      <c r="K709" s="115">
        <v>4.7109472309714702E-11</v>
      </c>
      <c r="L709" s="115">
        <v>-2.8635592603628401E-11</v>
      </c>
      <c r="M709" s="115">
        <v>3.1544899942100297E-11</v>
      </c>
    </row>
    <row r="710" spans="1:13" x14ac:dyDescent="0.35">
      <c r="A710" s="1" t="s">
        <v>30</v>
      </c>
      <c r="B710" s="1">
        <v>597</v>
      </c>
      <c r="C710" s="1" t="s">
        <v>44</v>
      </c>
      <c r="D710" s="43">
        <v>18</v>
      </c>
      <c r="F710">
        <v>709</v>
      </c>
      <c r="G710" s="115">
        <v>3.7515696281353599E-13</v>
      </c>
      <c r="H710" s="115">
        <v>1.9449342130724201E-13</v>
      </c>
      <c r="I710" s="115">
        <v>1.4591244203821299E-11</v>
      </c>
      <c r="J710" s="115">
        <v>-4.4809905259061803E-11</v>
      </c>
      <c r="K710" s="115">
        <v>4.4961888362833699E-11</v>
      </c>
      <c r="L710" s="115">
        <v>-2.9375930488770803E-11</v>
      </c>
      <c r="M710" s="115">
        <v>2.99158323066296E-11</v>
      </c>
    </row>
    <row r="711" spans="1:13" x14ac:dyDescent="0.35">
      <c r="A711" s="1" t="s">
        <v>30</v>
      </c>
      <c r="B711" s="1">
        <v>598</v>
      </c>
      <c r="C711" s="1" t="s">
        <v>44</v>
      </c>
      <c r="D711" s="43">
        <v>19</v>
      </c>
      <c r="F711">
        <v>710</v>
      </c>
      <c r="G711" s="115">
        <v>6.6701771966210397E-13</v>
      </c>
      <c r="H711" s="115">
        <v>7.1213308878707797E-13</v>
      </c>
      <c r="I711" s="115">
        <v>1.5431713045338498E-11</v>
      </c>
      <c r="J711" s="115">
        <v>-5.2032833772569102E-11</v>
      </c>
      <c r="K711" s="115">
        <v>5.19426424110428E-11</v>
      </c>
      <c r="L711" s="115">
        <v>-2.9585508425929201E-11</v>
      </c>
      <c r="M711" s="115">
        <v>3.3259859999550098E-11</v>
      </c>
    </row>
    <row r="712" spans="1:13" x14ac:dyDescent="0.35">
      <c r="A712" s="1" t="s">
        <v>30</v>
      </c>
      <c r="B712" s="1">
        <v>599</v>
      </c>
      <c r="C712" s="1" t="s">
        <v>44</v>
      </c>
      <c r="D712" s="43">
        <v>20</v>
      </c>
      <c r="F712">
        <v>711</v>
      </c>
      <c r="G712" s="115">
        <v>-5.2902718895673202E-13</v>
      </c>
      <c r="H712" s="115">
        <v>-4.7746233041238401E-13</v>
      </c>
      <c r="I712" s="115">
        <v>1.5191963054433299E-11</v>
      </c>
      <c r="J712" s="115">
        <v>-5.55543593032581E-11</v>
      </c>
      <c r="K712" s="115">
        <v>4.8546409442092098E-11</v>
      </c>
      <c r="L712" s="115">
        <v>-3.0533448019193101E-11</v>
      </c>
      <c r="M712" s="115">
        <v>2.8805290108606201E-11</v>
      </c>
    </row>
    <row r="713" spans="1:13" x14ac:dyDescent="0.35">
      <c r="A713" s="1" t="s">
        <v>30</v>
      </c>
      <c r="B713" s="1">
        <v>600</v>
      </c>
      <c r="C713" s="1" t="s">
        <v>44</v>
      </c>
      <c r="D713" s="43">
        <v>21</v>
      </c>
      <c r="F713">
        <v>712</v>
      </c>
      <c r="G713" s="115">
        <v>8.1704901589605601E-13</v>
      </c>
      <c r="H713" s="115">
        <v>6.6036264701081003E-13</v>
      </c>
      <c r="I713" s="115">
        <v>1.4892945706769301E-11</v>
      </c>
      <c r="J713" s="115">
        <v>-4.3156301377529897E-11</v>
      </c>
      <c r="K713" s="115">
        <v>5.1672733746550002E-11</v>
      </c>
      <c r="L713" s="115">
        <v>-2.8286243285468E-11</v>
      </c>
      <c r="M713" s="115">
        <v>3.14109645682564E-11</v>
      </c>
    </row>
    <row r="714" spans="1:13" x14ac:dyDescent="0.35">
      <c r="A714" s="1" t="s">
        <v>30</v>
      </c>
      <c r="B714" s="1">
        <v>601</v>
      </c>
      <c r="C714" s="1" t="s">
        <v>44</v>
      </c>
      <c r="D714" s="43">
        <v>22</v>
      </c>
      <c r="F714">
        <v>713</v>
      </c>
      <c r="G714" s="115">
        <v>-1.7724952946097301E-13</v>
      </c>
      <c r="H714" s="115">
        <v>-6.3481129280149095E-13</v>
      </c>
      <c r="I714" s="115">
        <v>1.51623375182674E-11</v>
      </c>
      <c r="J714" s="115">
        <v>-4.6594692912640802E-11</v>
      </c>
      <c r="K714" s="115">
        <v>6.6333027390887495E-11</v>
      </c>
      <c r="L714" s="115">
        <v>-2.9169044781654303E-11</v>
      </c>
      <c r="M714" s="115">
        <v>2.9259913600692098E-11</v>
      </c>
    </row>
    <row r="715" spans="1:13" x14ac:dyDescent="0.35">
      <c r="A715" s="1" t="s">
        <v>30</v>
      </c>
      <c r="B715" s="1">
        <v>602</v>
      </c>
      <c r="C715" s="1" t="s">
        <v>44</v>
      </c>
      <c r="D715" s="43">
        <v>23</v>
      </c>
      <c r="F715">
        <v>714</v>
      </c>
      <c r="G715" s="115">
        <v>3.8465843721496702E-13</v>
      </c>
      <c r="H715" s="115">
        <v>5.3241969234113501E-13</v>
      </c>
      <c r="I715" s="115">
        <v>1.5345542413215001E-11</v>
      </c>
      <c r="J715" s="115">
        <v>-4.4162814031990598E-11</v>
      </c>
      <c r="K715" s="115">
        <v>5.9141826269554596E-11</v>
      </c>
      <c r="L715" s="115">
        <v>-2.9127421594362097E-11</v>
      </c>
      <c r="M715" s="115">
        <v>3.1403201319749001E-11</v>
      </c>
    </row>
    <row r="716" spans="1:13" x14ac:dyDescent="0.35">
      <c r="A716" s="1" t="s">
        <v>30</v>
      </c>
      <c r="B716" s="1">
        <v>603</v>
      </c>
      <c r="C716" s="1" t="s">
        <v>44</v>
      </c>
      <c r="D716" s="43">
        <v>24</v>
      </c>
      <c r="F716">
        <v>715</v>
      </c>
      <c r="G716" s="115">
        <v>-5.3881438811164E-13</v>
      </c>
      <c r="H716" s="115">
        <v>-8.8492225550178103E-13</v>
      </c>
      <c r="I716" s="115">
        <v>1.5154516150851701E-11</v>
      </c>
      <c r="J716" s="115">
        <v>-5.0418844773873E-11</v>
      </c>
      <c r="K716" s="115">
        <v>4.8541483126196197E-11</v>
      </c>
      <c r="L716" s="115">
        <v>-3.1792259589850998E-11</v>
      </c>
      <c r="M716" s="115">
        <v>3.0609287268076202E-11</v>
      </c>
    </row>
    <row r="717" spans="1:13" x14ac:dyDescent="0.35">
      <c r="A717" s="1" t="s">
        <v>30</v>
      </c>
      <c r="B717" s="1">
        <v>604</v>
      </c>
      <c r="C717" s="1" t="s">
        <v>44</v>
      </c>
      <c r="D717" s="43">
        <v>25</v>
      </c>
      <c r="F717">
        <v>716</v>
      </c>
      <c r="G717" s="115">
        <v>-1.65890640378611E-13</v>
      </c>
      <c r="H717" s="115">
        <v>-4.7217731859111302E-14</v>
      </c>
      <c r="I717" s="115">
        <v>1.6781016000221999E-11</v>
      </c>
      <c r="J717" s="115">
        <v>-4.7610229148490197E-11</v>
      </c>
      <c r="K717" s="115">
        <v>5.24422213988963E-11</v>
      </c>
      <c r="L717" s="115">
        <v>-3.4297833229419703E-11</v>
      </c>
      <c r="M717" s="115">
        <v>3.2869029108370102E-11</v>
      </c>
    </row>
    <row r="718" spans="1:13" x14ac:dyDescent="0.35">
      <c r="A718" s="1" t="s">
        <v>30</v>
      </c>
      <c r="B718" s="1">
        <v>605</v>
      </c>
      <c r="C718" s="1" t="s">
        <v>44</v>
      </c>
      <c r="D718" s="43">
        <v>26</v>
      </c>
      <c r="F718">
        <v>717</v>
      </c>
      <c r="G718" s="115">
        <v>-3.70086437235322E-13</v>
      </c>
      <c r="H718" s="115">
        <v>-5.6066536217632401E-13</v>
      </c>
      <c r="I718" s="115">
        <v>1.4883325986500301E-11</v>
      </c>
      <c r="J718" s="115">
        <v>-5.22054452429889E-11</v>
      </c>
      <c r="K718" s="115">
        <v>5.0216764855185001E-11</v>
      </c>
      <c r="L718" s="115">
        <v>-3.1473144060865799E-11</v>
      </c>
      <c r="M718" s="115">
        <v>2.8159280089002799E-11</v>
      </c>
    </row>
    <row r="719" spans="1:13" x14ac:dyDescent="0.35">
      <c r="A719" s="1" t="s">
        <v>30</v>
      </c>
      <c r="B719" s="1">
        <v>606</v>
      </c>
      <c r="C719" s="1" t="s">
        <v>44</v>
      </c>
      <c r="D719" s="43">
        <v>27</v>
      </c>
      <c r="F719">
        <v>718</v>
      </c>
      <c r="G719" s="115">
        <v>5.8346661982093495E-13</v>
      </c>
      <c r="H719" s="115">
        <v>7.9912949700350104E-13</v>
      </c>
      <c r="I719" s="115">
        <v>1.6460719310341999E-11</v>
      </c>
      <c r="J719" s="115">
        <v>-5.1588481458754402E-11</v>
      </c>
      <c r="K719" s="115">
        <v>5.7037650090789998E-11</v>
      </c>
      <c r="L719" s="115">
        <v>-2.9825674076603102E-11</v>
      </c>
      <c r="M719" s="115">
        <v>3.4125878099508601E-11</v>
      </c>
    </row>
    <row r="720" spans="1:13" x14ac:dyDescent="0.35">
      <c r="A720" s="1" t="s">
        <v>30</v>
      </c>
      <c r="B720" s="1">
        <v>607</v>
      </c>
      <c r="C720" s="1" t="s">
        <v>44</v>
      </c>
      <c r="D720" s="43">
        <v>28</v>
      </c>
      <c r="F720">
        <v>719</v>
      </c>
      <c r="G720" s="115">
        <v>-9.1065954329960606E-14</v>
      </c>
      <c r="H720" s="115">
        <v>-6.43704091484104E-14</v>
      </c>
      <c r="I720" s="115">
        <v>1.6601745074633E-11</v>
      </c>
      <c r="J720" s="115">
        <v>-5.3004945897392003E-11</v>
      </c>
      <c r="K720" s="115">
        <v>6.17188522574415E-11</v>
      </c>
      <c r="L720" s="115">
        <v>-3.2418923827841402E-11</v>
      </c>
      <c r="M720" s="115">
        <v>3.35445332118771E-11</v>
      </c>
    </row>
    <row r="721" spans="1:13" x14ac:dyDescent="0.35">
      <c r="A721" s="1" t="s">
        <v>30</v>
      </c>
      <c r="B721" s="1">
        <v>608</v>
      </c>
      <c r="C721" s="1" t="s">
        <v>44</v>
      </c>
      <c r="D721" s="43">
        <v>29</v>
      </c>
      <c r="F721">
        <v>720</v>
      </c>
      <c r="G721" s="115">
        <v>6.5997496428652302E-13</v>
      </c>
      <c r="H721" s="115">
        <v>2.8228471216422099E-13</v>
      </c>
      <c r="I721" s="115">
        <v>1.67048132139376E-11</v>
      </c>
      <c r="J721" s="115">
        <v>-5.4281397490370901E-11</v>
      </c>
      <c r="K721" s="115">
        <v>5.14882922049528E-11</v>
      </c>
      <c r="L721" s="115">
        <v>-3.3140973293115102E-11</v>
      </c>
      <c r="M721" s="115">
        <v>3.4490950849222101E-11</v>
      </c>
    </row>
    <row r="722" spans="1:13" x14ac:dyDescent="0.35">
      <c r="A722" s="1" t="s">
        <v>30</v>
      </c>
      <c r="B722" s="1">
        <v>609</v>
      </c>
      <c r="C722" s="1" t="s">
        <v>44</v>
      </c>
      <c r="D722" s="43">
        <v>30</v>
      </c>
      <c r="F722">
        <v>721</v>
      </c>
      <c r="G722" s="115">
        <v>-1.12248568274185E-13</v>
      </c>
      <c r="H722" s="115">
        <v>-6.9341406056411201E-13</v>
      </c>
      <c r="I722" s="115">
        <v>1.7818244650946901E-11</v>
      </c>
      <c r="J722" s="115">
        <v>-5.0987060491092702E-11</v>
      </c>
      <c r="K722" s="115">
        <v>5.55215048346695E-11</v>
      </c>
      <c r="L722" s="115">
        <v>-3.7225694818110202E-11</v>
      </c>
      <c r="M722" s="115">
        <v>3.3318569920684E-11</v>
      </c>
    </row>
    <row r="723" spans="1:13" x14ac:dyDescent="0.35">
      <c r="A723" s="1" t="s">
        <v>30</v>
      </c>
      <c r="B723" s="1">
        <v>610</v>
      </c>
      <c r="C723" s="1" t="s">
        <v>44</v>
      </c>
      <c r="D723" s="43">
        <v>31</v>
      </c>
      <c r="F723">
        <v>722</v>
      </c>
      <c r="G723" s="115">
        <v>-1.6155020516426599E-13</v>
      </c>
      <c r="H723" s="115">
        <v>3.4214780106450199E-13</v>
      </c>
      <c r="I723" s="115">
        <v>1.8316111705356701E-11</v>
      </c>
      <c r="J723" s="115">
        <v>-6.3393004030594803E-11</v>
      </c>
      <c r="K723" s="115">
        <v>5.2791713045835001E-11</v>
      </c>
      <c r="L723" s="115">
        <v>-3.4581899293388998E-11</v>
      </c>
      <c r="M723" s="115">
        <v>3.6833052567359002E-11</v>
      </c>
    </row>
    <row r="724" spans="1:13" x14ac:dyDescent="0.35">
      <c r="A724" s="1" t="s">
        <v>30</v>
      </c>
      <c r="B724" s="1">
        <v>611</v>
      </c>
      <c r="C724" s="1" t="s">
        <v>44</v>
      </c>
      <c r="D724" s="43">
        <v>32</v>
      </c>
      <c r="F724">
        <v>723</v>
      </c>
      <c r="G724" s="115">
        <v>-4.6597522332664398E-13</v>
      </c>
      <c r="H724" s="115">
        <v>-5.1419186254385998E-13</v>
      </c>
      <c r="I724" s="115">
        <v>1.7605516231789398E-11</v>
      </c>
      <c r="J724" s="115">
        <v>-5.7450122535182197E-11</v>
      </c>
      <c r="K724" s="115">
        <v>5.2970261926321002E-11</v>
      </c>
      <c r="L724" s="115">
        <v>-3.5281466709003703E-11</v>
      </c>
      <c r="M724" s="115">
        <v>3.3996433893782799E-11</v>
      </c>
    </row>
    <row r="725" spans="1:13" x14ac:dyDescent="0.35">
      <c r="A725" s="1" t="s">
        <v>30</v>
      </c>
      <c r="B725" s="1">
        <v>612</v>
      </c>
      <c r="C725" s="1" t="s">
        <v>44</v>
      </c>
      <c r="D725" s="43">
        <v>33</v>
      </c>
      <c r="F725">
        <v>724</v>
      </c>
      <c r="G725" s="115">
        <v>4.9745263166584099E-13</v>
      </c>
      <c r="H725" s="115">
        <v>5.6031059104179997E-13</v>
      </c>
      <c r="I725" s="115">
        <v>1.7455991916197499E-11</v>
      </c>
      <c r="J725" s="115">
        <v>-5.4467655408441298E-11</v>
      </c>
      <c r="K725" s="115">
        <v>5.3027521047654703E-11</v>
      </c>
      <c r="L725" s="115">
        <v>-3.46450128671401E-11</v>
      </c>
      <c r="M725" s="115">
        <v>3.5192380725928898E-11</v>
      </c>
    </row>
    <row r="726" spans="1:13" x14ac:dyDescent="0.35">
      <c r="A726" s="1" t="s">
        <v>30</v>
      </c>
      <c r="B726" s="1">
        <v>613</v>
      </c>
      <c r="C726" s="1" t="s">
        <v>44</v>
      </c>
      <c r="D726" s="43">
        <v>34</v>
      </c>
      <c r="F726">
        <v>725</v>
      </c>
      <c r="G726" s="115">
        <v>-8.85270254779994E-13</v>
      </c>
      <c r="H726" s="115">
        <v>-1.78770433279437E-13</v>
      </c>
      <c r="I726" s="115">
        <v>1.83362312966463E-11</v>
      </c>
      <c r="J726" s="115">
        <v>-5.7433117023940402E-11</v>
      </c>
      <c r="K726" s="115">
        <v>6.1036737808504904E-11</v>
      </c>
      <c r="L726" s="115">
        <v>-3.6389425317598298E-11</v>
      </c>
      <c r="M726" s="115">
        <v>3.5025586800097103E-11</v>
      </c>
    </row>
    <row r="727" spans="1:13" x14ac:dyDescent="0.35">
      <c r="A727" s="1" t="s">
        <v>30</v>
      </c>
      <c r="B727" s="1">
        <v>614</v>
      </c>
      <c r="C727" s="1" t="s">
        <v>44</v>
      </c>
      <c r="D727" s="43">
        <v>35</v>
      </c>
      <c r="F727">
        <v>726</v>
      </c>
      <c r="G727">
        <v>0.34615019056169499</v>
      </c>
      <c r="H727">
        <v>0.34436684133268403</v>
      </c>
      <c r="I727">
        <v>6.8980755690195697E-2</v>
      </c>
      <c r="J727">
        <v>0.18118772400314001</v>
      </c>
      <c r="K727">
        <v>0.49839182553682998</v>
      </c>
      <c r="L727">
        <v>0.21149259579139501</v>
      </c>
      <c r="M727">
        <v>0.46938785185799498</v>
      </c>
    </row>
    <row r="728" spans="1:13" x14ac:dyDescent="0.35">
      <c r="A728" s="1" t="s">
        <v>30</v>
      </c>
      <c r="B728" s="1">
        <v>615</v>
      </c>
      <c r="C728" s="1" t="s">
        <v>44</v>
      </c>
      <c r="D728" s="43">
        <v>36</v>
      </c>
      <c r="F728">
        <v>727</v>
      </c>
      <c r="G728">
        <v>0.34483845354067899</v>
      </c>
      <c r="H728">
        <v>0.34237647809129701</v>
      </c>
      <c r="I728">
        <v>7.1743192036390693E-2</v>
      </c>
      <c r="J728">
        <v>0.16540767640736201</v>
      </c>
      <c r="K728">
        <v>0.49570013099351001</v>
      </c>
      <c r="L728">
        <v>0.206175684171157</v>
      </c>
      <c r="M728">
        <v>0.47261456955661502</v>
      </c>
    </row>
    <row r="729" spans="1:13" x14ac:dyDescent="0.35">
      <c r="A729" s="1" t="s">
        <v>30</v>
      </c>
      <c r="B729" s="1">
        <v>616</v>
      </c>
      <c r="C729" s="1" t="s">
        <v>44</v>
      </c>
      <c r="D729" s="43">
        <v>37</v>
      </c>
      <c r="F729">
        <v>728</v>
      </c>
      <c r="G729">
        <v>0.33926776973313599</v>
      </c>
      <c r="H729">
        <v>0.33986043036847002</v>
      </c>
      <c r="I729">
        <v>6.8967011064047706E-2</v>
      </c>
      <c r="J729">
        <v>0.16068437715236999</v>
      </c>
      <c r="K729">
        <v>0.52176107482631395</v>
      </c>
      <c r="L729">
        <v>0.20678098743377099</v>
      </c>
      <c r="M729">
        <v>0.46520256317319397</v>
      </c>
    </row>
    <row r="730" spans="1:13" x14ac:dyDescent="0.35">
      <c r="A730" s="1" t="s">
        <v>30</v>
      </c>
      <c r="B730" s="1">
        <v>617</v>
      </c>
      <c r="C730" s="1" t="s">
        <v>44</v>
      </c>
      <c r="D730" s="43">
        <v>38</v>
      </c>
      <c r="F730">
        <v>729</v>
      </c>
      <c r="G730">
        <v>0.340480442132928</v>
      </c>
      <c r="H730">
        <v>0.34133869324305399</v>
      </c>
      <c r="I730">
        <v>6.8944633652077605E-2</v>
      </c>
      <c r="J730">
        <v>0.175916481180728</v>
      </c>
      <c r="K730">
        <v>0.509115505049753</v>
      </c>
      <c r="L730">
        <v>0.21422988531277001</v>
      </c>
      <c r="M730">
        <v>0.46905177622177502</v>
      </c>
    </row>
    <row r="731" spans="1:13" x14ac:dyDescent="0.35">
      <c r="A731" s="1" t="s">
        <v>30</v>
      </c>
      <c r="B731" s="1">
        <v>618</v>
      </c>
      <c r="C731" s="1" t="s">
        <v>44</v>
      </c>
      <c r="D731" s="43">
        <v>39</v>
      </c>
      <c r="F731">
        <v>730</v>
      </c>
      <c r="G731">
        <v>0.347486845477532</v>
      </c>
      <c r="H731">
        <v>0.344987853550973</v>
      </c>
      <c r="I731">
        <v>6.8956070171273504E-2</v>
      </c>
      <c r="J731">
        <v>0.16740365674014299</v>
      </c>
      <c r="K731">
        <v>0.51406965099263802</v>
      </c>
      <c r="L731">
        <v>0.21619352661622601</v>
      </c>
      <c r="M731">
        <v>0.46867752829267201</v>
      </c>
    </row>
    <row r="732" spans="1:13" x14ac:dyDescent="0.35">
      <c r="A732" s="1" t="s">
        <v>30</v>
      </c>
      <c r="B732" s="1">
        <v>619</v>
      </c>
      <c r="C732" s="1" t="s">
        <v>44</v>
      </c>
      <c r="D732" s="43">
        <v>40</v>
      </c>
      <c r="F732">
        <v>731</v>
      </c>
      <c r="G732">
        <v>0.35062685120137899</v>
      </c>
      <c r="H732">
        <v>0.348428837652621</v>
      </c>
      <c r="I732">
        <v>6.6271638019757897E-2</v>
      </c>
      <c r="J732">
        <v>0.16964152252414699</v>
      </c>
      <c r="K732">
        <v>0.50933589013170999</v>
      </c>
      <c r="L732">
        <v>0.219022027237992</v>
      </c>
      <c r="M732">
        <v>0.46654314874214797</v>
      </c>
    </row>
    <row r="733" spans="1:13" x14ac:dyDescent="0.35">
      <c r="A733" s="1" t="s">
        <v>30</v>
      </c>
      <c r="B733" s="1">
        <v>620</v>
      </c>
      <c r="C733" s="1" t="s">
        <v>44</v>
      </c>
      <c r="D733" s="43">
        <v>41</v>
      </c>
      <c r="F733">
        <v>732</v>
      </c>
      <c r="G733">
        <v>0.34789512991189497</v>
      </c>
      <c r="H733">
        <v>0.34436665305737002</v>
      </c>
      <c r="I733">
        <v>6.6995850727392697E-2</v>
      </c>
      <c r="J733">
        <v>0.17221854588198099</v>
      </c>
      <c r="K733">
        <v>0.501963580186497</v>
      </c>
      <c r="L733">
        <v>0.21400793954779301</v>
      </c>
      <c r="M733">
        <v>0.46338545485909</v>
      </c>
    </row>
    <row r="734" spans="1:13" x14ac:dyDescent="0.35">
      <c r="A734" s="1" t="s">
        <v>30</v>
      </c>
      <c r="B734" s="1">
        <v>621</v>
      </c>
      <c r="C734" s="1" t="s">
        <v>44</v>
      </c>
      <c r="D734" s="43">
        <v>42</v>
      </c>
      <c r="F734">
        <v>733</v>
      </c>
      <c r="G734">
        <v>0.34579611058620502</v>
      </c>
      <c r="H734">
        <v>0.34430542130962</v>
      </c>
      <c r="I734">
        <v>6.7228395486147605E-2</v>
      </c>
      <c r="J734">
        <v>0.16943336038062301</v>
      </c>
      <c r="K734">
        <v>0.493215017462386</v>
      </c>
      <c r="L734">
        <v>0.21508950335184901</v>
      </c>
      <c r="M734">
        <v>0.46570226793411001</v>
      </c>
    </row>
    <row r="735" spans="1:13" x14ac:dyDescent="0.35">
      <c r="A735" s="1" t="s">
        <v>30</v>
      </c>
      <c r="B735" s="1">
        <v>622</v>
      </c>
      <c r="C735" s="1" t="s">
        <v>44</v>
      </c>
      <c r="D735" s="43">
        <v>43</v>
      </c>
      <c r="F735">
        <v>734</v>
      </c>
      <c r="G735">
        <v>0.35003130592706899</v>
      </c>
      <c r="H735">
        <v>0.34657656598812903</v>
      </c>
      <c r="I735">
        <v>6.6208001007193706E-2</v>
      </c>
      <c r="J735">
        <v>0.183590802646485</v>
      </c>
      <c r="K735">
        <v>0.51849252564929704</v>
      </c>
      <c r="L735">
        <v>0.222370211400608</v>
      </c>
      <c r="M735">
        <v>0.468750858646793</v>
      </c>
    </row>
    <row r="736" spans="1:13" x14ac:dyDescent="0.35">
      <c r="A736" s="1" t="s">
        <v>30</v>
      </c>
      <c r="B736" s="1">
        <v>623</v>
      </c>
      <c r="C736" s="1" t="s">
        <v>44</v>
      </c>
      <c r="D736" s="43">
        <v>44</v>
      </c>
      <c r="F736">
        <v>735</v>
      </c>
      <c r="G736">
        <v>0.344846815541549</v>
      </c>
      <c r="H736">
        <v>0.34373964976083898</v>
      </c>
      <c r="I736">
        <v>6.5318613477236803E-2</v>
      </c>
      <c r="J736">
        <v>0.16931392540819401</v>
      </c>
      <c r="K736">
        <v>0.50868872721482405</v>
      </c>
      <c r="L736">
        <v>0.21836286652409101</v>
      </c>
      <c r="M736">
        <v>0.46156650922395998</v>
      </c>
    </row>
    <row r="737" spans="1:13" x14ac:dyDescent="0.35">
      <c r="A737" s="1" t="s">
        <v>30</v>
      </c>
      <c r="B737" s="1">
        <v>624</v>
      </c>
      <c r="C737" s="1" t="s">
        <v>44</v>
      </c>
      <c r="D737" s="43">
        <v>45</v>
      </c>
      <c r="F737">
        <v>736</v>
      </c>
      <c r="G737">
        <v>0.36797916163220801</v>
      </c>
      <c r="H737">
        <v>0.36517421182246301</v>
      </c>
      <c r="I737">
        <v>7.5456629072878104E-2</v>
      </c>
      <c r="J737">
        <v>0.170684738837941</v>
      </c>
      <c r="K737">
        <v>0.52934553710619203</v>
      </c>
      <c r="L737">
        <v>0.21707277482977</v>
      </c>
      <c r="M737">
        <v>0.496503889302433</v>
      </c>
    </row>
    <row r="738" spans="1:13" x14ac:dyDescent="0.35">
      <c r="A738" s="1" t="s">
        <v>30</v>
      </c>
      <c r="B738" s="1">
        <v>625</v>
      </c>
      <c r="C738" s="1" t="s">
        <v>44</v>
      </c>
      <c r="D738" s="43">
        <v>46</v>
      </c>
      <c r="F738">
        <v>737</v>
      </c>
      <c r="G738">
        <v>0.37084687084196999</v>
      </c>
      <c r="H738">
        <v>0.36610602694684202</v>
      </c>
      <c r="I738">
        <v>7.7726102288807206E-2</v>
      </c>
      <c r="J738">
        <v>0.15932476985263</v>
      </c>
      <c r="K738">
        <v>0.52810025044861097</v>
      </c>
      <c r="L738">
        <v>0.21255088572661901</v>
      </c>
      <c r="M738">
        <v>0.50127384238745598</v>
      </c>
    </row>
    <row r="739" spans="1:13" x14ac:dyDescent="0.35">
      <c r="A739" s="1" t="s">
        <v>30</v>
      </c>
      <c r="B739" s="1">
        <v>626</v>
      </c>
      <c r="C739" s="1" t="s">
        <v>44</v>
      </c>
      <c r="D739" s="43">
        <v>47</v>
      </c>
      <c r="F739">
        <v>738</v>
      </c>
      <c r="G739">
        <v>0.37374034611194401</v>
      </c>
      <c r="H739">
        <v>0.37071018722675803</v>
      </c>
      <c r="I739">
        <v>7.6262205684006906E-2</v>
      </c>
      <c r="J739">
        <v>0.17329904515557501</v>
      </c>
      <c r="K739">
        <v>0.54699725933746002</v>
      </c>
      <c r="L739">
        <v>0.214782194702239</v>
      </c>
      <c r="M739">
        <v>0.50032281037163495</v>
      </c>
    </row>
    <row r="740" spans="1:13" x14ac:dyDescent="0.35">
      <c r="A740" s="1" t="s">
        <v>30</v>
      </c>
      <c r="B740" s="1">
        <v>627</v>
      </c>
      <c r="C740" s="1" t="s">
        <v>44</v>
      </c>
      <c r="D740" s="43">
        <v>48</v>
      </c>
      <c r="F740">
        <v>739</v>
      </c>
      <c r="G740">
        <v>0.36739423955997802</v>
      </c>
      <c r="H740">
        <v>0.36250366938566198</v>
      </c>
      <c r="I740">
        <v>7.7072486354196501E-2</v>
      </c>
      <c r="J740">
        <v>0.154571003127915</v>
      </c>
      <c r="K740">
        <v>0.54948236523673399</v>
      </c>
      <c r="L740">
        <v>0.21910720157184299</v>
      </c>
      <c r="M740">
        <v>0.49811019056438199</v>
      </c>
    </row>
    <row r="741" spans="1:13" x14ac:dyDescent="0.35">
      <c r="A741" s="1" t="s">
        <v>30</v>
      </c>
      <c r="B741" s="1">
        <v>628</v>
      </c>
      <c r="C741" s="1" t="s">
        <v>44</v>
      </c>
      <c r="D741" s="43">
        <v>49</v>
      </c>
      <c r="F741">
        <v>740</v>
      </c>
      <c r="G741">
        <v>0.37627678514826501</v>
      </c>
      <c r="H741">
        <v>0.36613300944934402</v>
      </c>
      <c r="I741">
        <v>7.8360672194205894E-2</v>
      </c>
      <c r="J741">
        <v>0.17082825191547299</v>
      </c>
      <c r="K741">
        <v>0.53872396764935004</v>
      </c>
      <c r="L741">
        <v>0.213442034480369</v>
      </c>
      <c r="M741">
        <v>0.497212671143484</v>
      </c>
    </row>
    <row r="742" spans="1:13" x14ac:dyDescent="0.35">
      <c r="A742" s="1" t="s">
        <v>30</v>
      </c>
      <c r="B742" s="1">
        <v>629</v>
      </c>
      <c r="C742" s="1" t="s">
        <v>44</v>
      </c>
      <c r="D742" s="43">
        <v>50</v>
      </c>
      <c r="F742">
        <v>741</v>
      </c>
      <c r="G742">
        <v>0.413865902136761</v>
      </c>
      <c r="H742">
        <v>0.39811853895986898</v>
      </c>
      <c r="I742">
        <v>0.103914900856657</v>
      </c>
      <c r="J742">
        <v>0.12817771689228899</v>
      </c>
      <c r="K742">
        <v>0.57559873929106997</v>
      </c>
      <c r="L742">
        <v>0.17168180806026501</v>
      </c>
      <c r="M742">
        <v>0.54566541486625797</v>
      </c>
    </row>
    <row r="743" spans="1:13" x14ac:dyDescent="0.35">
      <c r="A743" s="1" t="s">
        <v>30</v>
      </c>
      <c r="B743" s="1">
        <v>630</v>
      </c>
      <c r="C743" s="1" t="s">
        <v>44</v>
      </c>
      <c r="D743" s="43">
        <v>51</v>
      </c>
      <c r="F743">
        <v>742</v>
      </c>
      <c r="G743">
        <v>0.416963697706073</v>
      </c>
      <c r="H743">
        <v>0.39874563901619098</v>
      </c>
      <c r="I743">
        <v>0.103650384439942</v>
      </c>
      <c r="J743">
        <v>0.119162636188907</v>
      </c>
      <c r="K743">
        <v>0.580767441902725</v>
      </c>
      <c r="L743">
        <v>0.18624199696895699</v>
      </c>
      <c r="M743">
        <v>0.55103349758096198</v>
      </c>
    </row>
    <row r="744" spans="1:13" x14ac:dyDescent="0.35">
      <c r="A744" s="1" t="s">
        <v>30</v>
      </c>
      <c r="B744" s="1">
        <v>631</v>
      </c>
      <c r="C744" s="1" t="s">
        <v>44</v>
      </c>
      <c r="D744" s="43">
        <v>52</v>
      </c>
      <c r="F744">
        <v>743</v>
      </c>
      <c r="G744">
        <v>0.41642850971191903</v>
      </c>
      <c r="H744">
        <v>0.39951705713255597</v>
      </c>
      <c r="I744">
        <v>0.102201175427207</v>
      </c>
      <c r="J744">
        <v>0.114004848496881</v>
      </c>
      <c r="K744">
        <v>0.57724348998525898</v>
      </c>
      <c r="L744">
        <v>0.18367205785115101</v>
      </c>
      <c r="M744">
        <v>0.54618456300779095</v>
      </c>
    </row>
    <row r="745" spans="1:13" x14ac:dyDescent="0.35">
      <c r="A745" s="1" t="s">
        <v>30</v>
      </c>
      <c r="B745" s="1">
        <v>632</v>
      </c>
      <c r="C745" s="1" t="s">
        <v>44</v>
      </c>
      <c r="D745" s="43">
        <v>53</v>
      </c>
      <c r="F745">
        <v>744</v>
      </c>
      <c r="G745">
        <v>0.41500864198965398</v>
      </c>
      <c r="H745">
        <v>0.39667460724528197</v>
      </c>
      <c r="I745">
        <v>0.103838537718349</v>
      </c>
      <c r="J745">
        <v>9.9754090003915094E-2</v>
      </c>
      <c r="K745">
        <v>0.58116608756892396</v>
      </c>
      <c r="L745">
        <v>0.177969413192895</v>
      </c>
      <c r="M745">
        <v>0.54705995505457305</v>
      </c>
    </row>
    <row r="746" spans="1:13" x14ac:dyDescent="0.35">
      <c r="A746" s="1" t="s">
        <v>30</v>
      </c>
      <c r="B746" s="1">
        <v>633</v>
      </c>
      <c r="C746" s="1" t="s">
        <v>44</v>
      </c>
      <c r="D746" s="43">
        <v>54</v>
      </c>
      <c r="F746">
        <v>745</v>
      </c>
      <c r="G746">
        <v>0.41172626824457498</v>
      </c>
      <c r="H746">
        <v>0.39386361441916701</v>
      </c>
      <c r="I746">
        <v>0.106037621846741</v>
      </c>
      <c r="J746">
        <v>0.11456057532936199</v>
      </c>
      <c r="K746">
        <v>0.57512278626150803</v>
      </c>
      <c r="L746">
        <v>0.17125032619285699</v>
      </c>
      <c r="M746">
        <v>0.54757162961425898</v>
      </c>
    </row>
    <row r="747" spans="1:13" x14ac:dyDescent="0.35">
      <c r="A747" s="1" t="s">
        <v>30</v>
      </c>
      <c r="B747" s="1">
        <v>634</v>
      </c>
      <c r="C747" s="1" t="s">
        <v>44</v>
      </c>
      <c r="D747" s="43">
        <v>55</v>
      </c>
      <c r="F747">
        <v>746</v>
      </c>
      <c r="G747">
        <v>0.45767761622205699</v>
      </c>
      <c r="H747">
        <v>0.41623338002503002</v>
      </c>
      <c r="I747">
        <v>0.12288382801841601</v>
      </c>
      <c r="J747">
        <v>6.2911228939690006E-2</v>
      </c>
      <c r="K747">
        <v>0.58148694400394996</v>
      </c>
      <c r="L747">
        <v>0.13120235258011101</v>
      </c>
      <c r="M747">
        <v>0.56227538214246198</v>
      </c>
    </row>
    <row r="748" spans="1:13" x14ac:dyDescent="0.35">
      <c r="A748" s="1" t="s">
        <v>30</v>
      </c>
      <c r="B748" s="1">
        <v>635</v>
      </c>
      <c r="C748" s="1" t="s">
        <v>44</v>
      </c>
      <c r="D748" s="43">
        <v>56</v>
      </c>
      <c r="F748">
        <v>747</v>
      </c>
      <c r="G748">
        <v>0.45390282000243398</v>
      </c>
      <c r="H748">
        <v>0.415399049858451</v>
      </c>
      <c r="I748">
        <v>0.124778954379545</v>
      </c>
      <c r="J748">
        <v>5.3720220929984103E-2</v>
      </c>
      <c r="K748">
        <v>0.58692213823553796</v>
      </c>
      <c r="L748">
        <v>0.124495788956497</v>
      </c>
      <c r="M748">
        <v>0.561371457738571</v>
      </c>
    </row>
    <row r="749" spans="1:13" x14ac:dyDescent="0.35">
      <c r="A749" s="1" t="s">
        <v>30</v>
      </c>
      <c r="B749" s="1">
        <v>636</v>
      </c>
      <c r="C749" s="1" t="s">
        <v>44</v>
      </c>
      <c r="D749" s="43">
        <v>57</v>
      </c>
      <c r="F749">
        <v>748</v>
      </c>
      <c r="G749">
        <v>0.44820320134126101</v>
      </c>
      <c r="H749">
        <v>0.40552771218075001</v>
      </c>
      <c r="I749">
        <v>0.13062723358497799</v>
      </c>
      <c r="J749">
        <v>5.8298261227330603E-2</v>
      </c>
      <c r="K749">
        <v>0.58821486454904004</v>
      </c>
      <c r="L749">
        <v>0.115950106371663</v>
      </c>
      <c r="M749">
        <v>0.56344738844347897</v>
      </c>
    </row>
    <row r="750" spans="1:13" x14ac:dyDescent="0.35">
      <c r="A750" s="1" t="s">
        <v>30</v>
      </c>
      <c r="B750" s="1">
        <v>637</v>
      </c>
      <c r="C750" s="1" t="s">
        <v>44</v>
      </c>
      <c r="D750" s="43">
        <v>58</v>
      </c>
      <c r="F750">
        <v>749</v>
      </c>
      <c r="G750">
        <v>0.44595440429692901</v>
      </c>
      <c r="H750">
        <v>0.40713327362528701</v>
      </c>
      <c r="I750">
        <v>0.12759972923392501</v>
      </c>
      <c r="J750">
        <v>7.5635821701020706E-2</v>
      </c>
      <c r="K750">
        <v>0.58532445087097196</v>
      </c>
      <c r="L750">
        <v>0.121948301881791</v>
      </c>
      <c r="M750">
        <v>0.56665542270295199</v>
      </c>
    </row>
    <row r="751" spans="1:13" x14ac:dyDescent="0.35">
      <c r="A751" s="1" t="s">
        <v>30</v>
      </c>
      <c r="B751" s="1">
        <v>638</v>
      </c>
      <c r="C751" s="1" t="s">
        <v>44</v>
      </c>
      <c r="D751" s="43">
        <v>59</v>
      </c>
      <c r="F751">
        <v>750</v>
      </c>
      <c r="G751">
        <v>0.45457530413529601</v>
      </c>
      <c r="H751">
        <v>0.411501546863979</v>
      </c>
      <c r="I751">
        <v>0.12537905129406701</v>
      </c>
      <c r="J751">
        <v>5.3911801984386498E-2</v>
      </c>
      <c r="K751">
        <v>0.58897994702949796</v>
      </c>
      <c r="L751">
        <v>0.115293687909845</v>
      </c>
      <c r="M751">
        <v>0.558766973381981</v>
      </c>
    </row>
    <row r="752" spans="1:13" x14ac:dyDescent="0.35">
      <c r="A752" s="1" t="s">
        <v>30</v>
      </c>
      <c r="B752" s="1">
        <v>639</v>
      </c>
      <c r="C752" s="1" t="s">
        <v>44</v>
      </c>
      <c r="D752" s="43">
        <v>60</v>
      </c>
      <c r="F752">
        <v>751</v>
      </c>
      <c r="G752">
        <v>0.42057769635543202</v>
      </c>
      <c r="H752">
        <v>0.40090478568877702</v>
      </c>
      <c r="I752">
        <v>9.9048243680647297E-2</v>
      </c>
      <c r="J752">
        <v>0.137580705751812</v>
      </c>
      <c r="K752">
        <v>0.566060511535462</v>
      </c>
      <c r="L752">
        <v>0.193610981602097</v>
      </c>
      <c r="M752">
        <v>0.54242754980313301</v>
      </c>
    </row>
    <row r="753" spans="1:13" x14ac:dyDescent="0.35">
      <c r="A753" s="1" t="s">
        <v>30</v>
      </c>
      <c r="B753" s="1">
        <v>640</v>
      </c>
      <c r="C753" s="1" t="s">
        <v>44</v>
      </c>
      <c r="D753" s="43">
        <v>61</v>
      </c>
      <c r="F753">
        <v>752</v>
      </c>
      <c r="G753">
        <v>0.421705750631656</v>
      </c>
      <c r="H753">
        <v>0.40489228983749298</v>
      </c>
      <c r="I753">
        <v>9.6357324848609302E-2</v>
      </c>
      <c r="J753">
        <v>0.15173078247996</v>
      </c>
      <c r="K753">
        <v>0.57215019128803701</v>
      </c>
      <c r="L753">
        <v>0.187323971340638</v>
      </c>
      <c r="M753">
        <v>0.54360151047165595</v>
      </c>
    </row>
    <row r="754" spans="1:13" x14ac:dyDescent="0.35">
      <c r="A754" s="1" t="s">
        <v>30</v>
      </c>
      <c r="B754" s="1">
        <v>641</v>
      </c>
      <c r="C754" s="1" t="s">
        <v>44</v>
      </c>
      <c r="D754" s="43">
        <v>62</v>
      </c>
      <c r="F754">
        <v>753</v>
      </c>
      <c r="G754">
        <v>0.41735096780995301</v>
      </c>
      <c r="H754">
        <v>0.40195363456390398</v>
      </c>
      <c r="I754">
        <v>9.4802458004215898E-2</v>
      </c>
      <c r="J754">
        <v>0.133922768889114</v>
      </c>
      <c r="K754">
        <v>0.57260226670631698</v>
      </c>
      <c r="L754">
        <v>0.194749767899566</v>
      </c>
      <c r="M754">
        <v>0.54129417784356104</v>
      </c>
    </row>
    <row r="755" spans="1:13" x14ac:dyDescent="0.35">
      <c r="A755" s="1" t="s">
        <v>30</v>
      </c>
      <c r="B755" s="1">
        <v>642</v>
      </c>
      <c r="C755" s="1" t="s">
        <v>44</v>
      </c>
      <c r="D755" s="43">
        <v>63</v>
      </c>
      <c r="F755">
        <v>754</v>
      </c>
      <c r="G755">
        <v>0.41256094087411199</v>
      </c>
      <c r="H755">
        <v>0.39932832833982002</v>
      </c>
      <c r="I755">
        <v>9.7239098421094294E-2</v>
      </c>
      <c r="J755">
        <v>0.13628684453647799</v>
      </c>
      <c r="K755">
        <v>0.57729185634415203</v>
      </c>
      <c r="L755">
        <v>0.19967545628771799</v>
      </c>
      <c r="M755">
        <v>0.54501192715150604</v>
      </c>
    </row>
    <row r="756" spans="1:13" x14ac:dyDescent="0.35">
      <c r="A756" s="1" t="s">
        <v>30</v>
      </c>
      <c r="B756" s="1">
        <v>643</v>
      </c>
      <c r="C756" s="1" t="s">
        <v>44</v>
      </c>
      <c r="D756" s="43">
        <v>64</v>
      </c>
      <c r="F756">
        <v>755</v>
      </c>
      <c r="G756">
        <v>0.425599236360934</v>
      </c>
      <c r="H756">
        <v>0.40927792130031598</v>
      </c>
      <c r="I756">
        <v>9.2566580123235001E-2</v>
      </c>
      <c r="J756">
        <v>0.153921475578048</v>
      </c>
      <c r="K756">
        <v>0.57533161427647905</v>
      </c>
      <c r="L756">
        <v>0.21028028418813699</v>
      </c>
      <c r="M756">
        <v>0.54685557165107601</v>
      </c>
    </row>
    <row r="757" spans="1:13" x14ac:dyDescent="0.35">
      <c r="A757" s="1" t="s">
        <v>30</v>
      </c>
      <c r="B757" s="1">
        <v>644</v>
      </c>
      <c r="C757" s="1" t="s">
        <v>44</v>
      </c>
      <c r="D757" s="43">
        <v>65</v>
      </c>
      <c r="F757">
        <v>756</v>
      </c>
      <c r="G757">
        <v>0.46609762398849103</v>
      </c>
      <c r="H757">
        <v>0.41899410124790998</v>
      </c>
      <c r="I757">
        <v>0.124362228877165</v>
      </c>
      <c r="J757">
        <v>6.2133887458852399E-2</v>
      </c>
      <c r="K757">
        <v>0.57743257800262404</v>
      </c>
      <c r="L757">
        <v>0.122468998613183</v>
      </c>
      <c r="M757">
        <v>0.56163548587786705</v>
      </c>
    </row>
    <row r="758" spans="1:13" x14ac:dyDescent="0.35">
      <c r="A758" s="1" t="s">
        <v>30</v>
      </c>
      <c r="B758" s="1">
        <v>645</v>
      </c>
      <c r="C758" s="1" t="s">
        <v>44</v>
      </c>
      <c r="D758" s="43">
        <v>66</v>
      </c>
      <c r="F758">
        <v>757</v>
      </c>
      <c r="G758">
        <v>0.45957600003003801</v>
      </c>
      <c r="H758">
        <v>0.41532471696460599</v>
      </c>
      <c r="I758">
        <v>0.12628530093818499</v>
      </c>
      <c r="J758">
        <v>5.6318990515790701E-2</v>
      </c>
      <c r="K758">
        <v>0.58265340985130998</v>
      </c>
      <c r="L758">
        <v>0.114592679084542</v>
      </c>
      <c r="M758">
        <v>0.56393243872154797</v>
      </c>
    </row>
    <row r="759" spans="1:13" x14ac:dyDescent="0.35">
      <c r="A759" s="1" t="s">
        <v>30</v>
      </c>
      <c r="B759" s="1">
        <v>646</v>
      </c>
      <c r="C759" s="1" t="s">
        <v>44</v>
      </c>
      <c r="D759" s="43">
        <v>67</v>
      </c>
      <c r="F759">
        <v>758</v>
      </c>
      <c r="G759">
        <v>0.45353068152996501</v>
      </c>
      <c r="H759">
        <v>0.41183572821158998</v>
      </c>
      <c r="I759">
        <v>0.12935756857330399</v>
      </c>
      <c r="J759">
        <v>5.0281833900657803E-2</v>
      </c>
      <c r="K759">
        <v>0.58953353991506996</v>
      </c>
      <c r="L759">
        <v>0.121189569572221</v>
      </c>
      <c r="M759">
        <v>0.56744006751429499</v>
      </c>
    </row>
    <row r="760" spans="1:13" x14ac:dyDescent="0.35">
      <c r="A760" s="1" t="s">
        <v>30</v>
      </c>
      <c r="B760" s="1">
        <v>647</v>
      </c>
      <c r="C760" s="1" t="s">
        <v>44</v>
      </c>
      <c r="D760" s="43">
        <v>68</v>
      </c>
      <c r="F760">
        <v>759</v>
      </c>
      <c r="G760">
        <v>0.45491392679125697</v>
      </c>
      <c r="H760">
        <v>0.40990019709032999</v>
      </c>
      <c r="I760">
        <v>0.129694436183274</v>
      </c>
      <c r="J760">
        <v>5.9481963906933603E-2</v>
      </c>
      <c r="K760">
        <v>0.58281165507552102</v>
      </c>
      <c r="L760">
        <v>0.11491796188985</v>
      </c>
      <c r="M760">
        <v>0.561557329267378</v>
      </c>
    </row>
    <row r="761" spans="1:13" x14ac:dyDescent="0.35">
      <c r="A761" s="1" t="s">
        <v>30</v>
      </c>
      <c r="B761" s="1">
        <v>648</v>
      </c>
      <c r="C761" s="1" t="s">
        <v>44</v>
      </c>
      <c r="D761" s="43">
        <v>69</v>
      </c>
      <c r="F761">
        <v>760</v>
      </c>
      <c r="G761">
        <v>0.45414942173433498</v>
      </c>
      <c r="H761">
        <v>0.41554283653276602</v>
      </c>
      <c r="I761">
        <v>0.12417125029879</v>
      </c>
      <c r="J761">
        <v>6.1351980662716001E-2</v>
      </c>
      <c r="K761">
        <v>0.58008052786033404</v>
      </c>
      <c r="L761">
        <v>0.115822982996373</v>
      </c>
      <c r="M761">
        <v>0.56541288442336401</v>
      </c>
    </row>
    <row r="762" spans="1:13" x14ac:dyDescent="0.35">
      <c r="A762" s="1" t="s">
        <v>30</v>
      </c>
      <c r="B762" s="1">
        <v>649</v>
      </c>
      <c r="C762" s="1" t="s">
        <v>44</v>
      </c>
      <c r="D762" s="43">
        <v>70</v>
      </c>
      <c r="F762">
        <v>761</v>
      </c>
      <c r="G762">
        <v>0.377918653365936</v>
      </c>
      <c r="H762">
        <v>0.37333630202499901</v>
      </c>
      <c r="I762">
        <v>8.0837499254077794E-2</v>
      </c>
      <c r="J762">
        <v>0.17701909742351099</v>
      </c>
      <c r="K762">
        <v>0.54561028424057101</v>
      </c>
      <c r="L762">
        <v>0.211301838132957</v>
      </c>
      <c r="M762">
        <v>0.50913991176669204</v>
      </c>
    </row>
    <row r="763" spans="1:13" x14ac:dyDescent="0.35">
      <c r="A763" s="1" t="s">
        <v>30</v>
      </c>
      <c r="B763" s="1">
        <v>650</v>
      </c>
      <c r="C763" s="1" t="s">
        <v>44</v>
      </c>
      <c r="D763" s="43">
        <v>71</v>
      </c>
      <c r="F763">
        <v>762</v>
      </c>
      <c r="G763">
        <v>0.37969976350328899</v>
      </c>
      <c r="H763">
        <v>0.37159033974095101</v>
      </c>
      <c r="I763">
        <v>8.0325984707080703E-2</v>
      </c>
      <c r="J763">
        <v>0.148922861348251</v>
      </c>
      <c r="K763">
        <v>0.54010547584672697</v>
      </c>
      <c r="L763">
        <v>0.20353887828529801</v>
      </c>
      <c r="M763">
        <v>0.50620814729585395</v>
      </c>
    </row>
    <row r="764" spans="1:13" x14ac:dyDescent="0.35">
      <c r="A764" s="1" t="s">
        <v>30</v>
      </c>
      <c r="B764" s="1">
        <v>651</v>
      </c>
      <c r="C764" s="1" t="s">
        <v>44</v>
      </c>
      <c r="D764" s="43">
        <v>72</v>
      </c>
      <c r="F764">
        <v>763</v>
      </c>
      <c r="G764">
        <v>0.37568283265169</v>
      </c>
      <c r="H764">
        <v>0.36874078759718698</v>
      </c>
      <c r="I764">
        <v>7.9129085982528297E-2</v>
      </c>
      <c r="J764">
        <v>0.177097772383776</v>
      </c>
      <c r="K764">
        <v>0.53399958173637596</v>
      </c>
      <c r="L764">
        <v>0.21131906673204101</v>
      </c>
      <c r="M764">
        <v>0.50291156445558705</v>
      </c>
    </row>
    <row r="765" spans="1:13" x14ac:dyDescent="0.35">
      <c r="A765" s="1" t="s">
        <v>30</v>
      </c>
      <c r="B765" s="1">
        <v>652</v>
      </c>
      <c r="C765" s="1" t="s">
        <v>44</v>
      </c>
      <c r="D765" s="43">
        <v>73</v>
      </c>
      <c r="F765">
        <v>764</v>
      </c>
      <c r="G765">
        <v>0.36933084290320101</v>
      </c>
      <c r="H765">
        <v>0.36834786194441599</v>
      </c>
      <c r="I765">
        <v>8.0460172810848898E-2</v>
      </c>
      <c r="J765">
        <v>0.150120528484259</v>
      </c>
      <c r="K765">
        <v>0.54441131086925398</v>
      </c>
      <c r="L765">
        <v>0.20462156750155899</v>
      </c>
      <c r="M765">
        <v>0.50388476555190798</v>
      </c>
    </row>
    <row r="766" spans="1:13" x14ac:dyDescent="0.35">
      <c r="A766" s="1" t="s">
        <v>30</v>
      </c>
      <c r="B766" s="1">
        <v>653</v>
      </c>
      <c r="C766" s="1" t="s">
        <v>44</v>
      </c>
      <c r="D766" s="43">
        <v>74</v>
      </c>
      <c r="F766">
        <v>765</v>
      </c>
      <c r="G766">
        <v>0.38301494631400201</v>
      </c>
      <c r="H766">
        <v>0.37590358427460102</v>
      </c>
      <c r="I766">
        <v>8.3147630692823896E-2</v>
      </c>
      <c r="J766">
        <v>0.15549021953839301</v>
      </c>
      <c r="K766">
        <v>0.55358256976015496</v>
      </c>
      <c r="L766">
        <v>0.20562871119447501</v>
      </c>
      <c r="M766">
        <v>0.50821029821311203</v>
      </c>
    </row>
    <row r="767" spans="1:13" x14ac:dyDescent="0.35">
      <c r="A767" s="1" t="s">
        <v>30</v>
      </c>
      <c r="B767" s="1">
        <v>654</v>
      </c>
      <c r="C767" s="1" t="s">
        <v>44</v>
      </c>
      <c r="D767" s="43">
        <v>75</v>
      </c>
      <c r="F767">
        <v>766</v>
      </c>
      <c r="G767">
        <v>0.390643090756222</v>
      </c>
      <c r="H767">
        <v>0.37987358974869601</v>
      </c>
      <c r="I767">
        <v>9.0362112877012096E-2</v>
      </c>
      <c r="J767">
        <v>0.14854937980352401</v>
      </c>
      <c r="K767">
        <v>0.549493737280495</v>
      </c>
      <c r="L767">
        <v>0.19300014757513001</v>
      </c>
      <c r="M767">
        <v>0.51603793787729202</v>
      </c>
    </row>
    <row r="768" spans="1:13" x14ac:dyDescent="0.35">
      <c r="A768" s="1" t="s">
        <v>30</v>
      </c>
      <c r="B768" s="1">
        <v>655</v>
      </c>
      <c r="C768" s="1" t="s">
        <v>44</v>
      </c>
      <c r="D768" s="43">
        <v>76</v>
      </c>
      <c r="F768">
        <v>767</v>
      </c>
      <c r="G768">
        <v>0.38697746529242799</v>
      </c>
      <c r="H768">
        <v>0.37956304213495001</v>
      </c>
      <c r="I768">
        <v>8.6032281995396101E-2</v>
      </c>
      <c r="J768">
        <v>0.14924770909338</v>
      </c>
      <c r="K768">
        <v>0.55972412264006499</v>
      </c>
      <c r="L768">
        <v>0.205240670720927</v>
      </c>
      <c r="M768">
        <v>0.52070731524099201</v>
      </c>
    </row>
    <row r="769" spans="1:13" x14ac:dyDescent="0.35">
      <c r="A769" s="1" t="s">
        <v>30</v>
      </c>
      <c r="B769" s="1">
        <v>656</v>
      </c>
      <c r="C769" s="1" t="s">
        <v>44</v>
      </c>
      <c r="D769" s="43">
        <v>77</v>
      </c>
      <c r="F769">
        <v>768</v>
      </c>
      <c r="G769">
        <v>0.38510053951753098</v>
      </c>
      <c r="H769">
        <v>0.37952471591803</v>
      </c>
      <c r="I769">
        <v>8.7270401647040002E-2</v>
      </c>
      <c r="J769">
        <v>0.13668375145689199</v>
      </c>
      <c r="K769">
        <v>0.55977002617461702</v>
      </c>
      <c r="L769">
        <v>0.20385281667729499</v>
      </c>
      <c r="M769">
        <v>0.517518689222637</v>
      </c>
    </row>
    <row r="770" spans="1:13" x14ac:dyDescent="0.35">
      <c r="A770" s="1" t="s">
        <v>30</v>
      </c>
      <c r="B770" s="1">
        <v>657</v>
      </c>
      <c r="C770" s="1" t="s">
        <v>44</v>
      </c>
      <c r="D770" s="43">
        <v>78</v>
      </c>
      <c r="F770">
        <v>769</v>
      </c>
      <c r="G770">
        <v>0.390715925239977</v>
      </c>
      <c r="H770">
        <v>0.38172315702448001</v>
      </c>
      <c r="I770">
        <v>8.9005055816392398E-2</v>
      </c>
      <c r="J770">
        <v>0.155975581588989</v>
      </c>
      <c r="K770">
        <v>0.55257763679730099</v>
      </c>
      <c r="L770">
        <v>0.200832922058055</v>
      </c>
      <c r="M770">
        <v>0.51964330508774204</v>
      </c>
    </row>
    <row r="771" spans="1:13" x14ac:dyDescent="0.35">
      <c r="A771" s="1" t="s">
        <v>30</v>
      </c>
      <c r="B771" s="1">
        <v>658</v>
      </c>
      <c r="C771" s="1" t="s">
        <v>44</v>
      </c>
      <c r="D771" s="43">
        <v>79</v>
      </c>
      <c r="F771">
        <v>770</v>
      </c>
      <c r="G771">
        <v>0.39039793740914902</v>
      </c>
      <c r="H771">
        <v>0.38206966607466702</v>
      </c>
      <c r="I771">
        <v>8.82475781785267E-2</v>
      </c>
      <c r="J771">
        <v>0.152731739091611</v>
      </c>
      <c r="K771">
        <v>0.55262673024050701</v>
      </c>
      <c r="L771">
        <v>0.20515918064357999</v>
      </c>
      <c r="M771">
        <v>0.51745497369299098</v>
      </c>
    </row>
    <row r="772" spans="1:13" x14ac:dyDescent="0.35">
      <c r="A772" s="1" t="s">
        <v>30</v>
      </c>
      <c r="B772" s="1">
        <v>659</v>
      </c>
      <c r="C772" s="1" t="s">
        <v>44</v>
      </c>
      <c r="D772" s="43">
        <v>80</v>
      </c>
      <c r="F772">
        <v>771</v>
      </c>
      <c r="G772" s="115">
        <v>-6.9333572241334898E-13</v>
      </c>
      <c r="H772" s="115">
        <v>-1.2086783320426001E-12</v>
      </c>
      <c r="I772" s="115">
        <v>2.3068189527533501E-11</v>
      </c>
      <c r="J772" s="115">
        <v>-8.29924683156901E-11</v>
      </c>
      <c r="K772" s="115">
        <v>7.84746117980243E-11</v>
      </c>
      <c r="L772" s="115">
        <v>-5.0320827813697103E-11</v>
      </c>
      <c r="M772" s="115">
        <v>4.7095785218824499E-11</v>
      </c>
    </row>
    <row r="773" spans="1:13" x14ac:dyDescent="0.35">
      <c r="A773" s="1" t="s">
        <v>30</v>
      </c>
      <c r="B773" s="1">
        <v>660</v>
      </c>
      <c r="C773" s="1" t="s">
        <v>44</v>
      </c>
      <c r="D773" s="43">
        <v>81</v>
      </c>
      <c r="F773">
        <v>772</v>
      </c>
      <c r="G773" s="115">
        <v>9.3838023545342602E-14</v>
      </c>
      <c r="H773" s="115">
        <v>3.0352942524087702E-13</v>
      </c>
      <c r="I773" s="115">
        <v>2.39417715809305E-11</v>
      </c>
      <c r="J773" s="115">
        <v>-7.6089666487181405E-11</v>
      </c>
      <c r="K773" s="115">
        <v>8.3871807680227395E-11</v>
      </c>
      <c r="L773" s="115">
        <v>-5.0158457864999897E-11</v>
      </c>
      <c r="M773" s="115">
        <v>5.2539706640573202E-11</v>
      </c>
    </row>
    <row r="774" spans="1:13" x14ac:dyDescent="0.35">
      <c r="A774" s="1" t="s">
        <v>30</v>
      </c>
      <c r="B774" s="1">
        <v>661</v>
      </c>
      <c r="C774" s="1" t="s">
        <v>44</v>
      </c>
      <c r="D774" s="43">
        <v>82</v>
      </c>
      <c r="F774">
        <v>773</v>
      </c>
      <c r="G774" s="115">
        <v>7.7198762664913901E-13</v>
      </c>
      <c r="H774" s="115">
        <v>5.1884077214661703E-13</v>
      </c>
      <c r="I774" s="115">
        <v>2.3719348522983399E-11</v>
      </c>
      <c r="J774" s="115">
        <v>-8.1519473216522894E-11</v>
      </c>
      <c r="K774" s="115">
        <v>8.3069861622402094E-11</v>
      </c>
      <c r="L774" s="115">
        <v>-5.1856283813576402E-11</v>
      </c>
      <c r="M774" s="115">
        <v>4.7744371086712198E-11</v>
      </c>
    </row>
    <row r="775" spans="1:13" x14ac:dyDescent="0.35">
      <c r="A775" s="1" t="s">
        <v>30</v>
      </c>
      <c r="B775" s="1">
        <v>662</v>
      </c>
      <c r="C775" s="1" t="s">
        <v>44</v>
      </c>
      <c r="D775" s="43">
        <v>83</v>
      </c>
      <c r="F775">
        <v>774</v>
      </c>
      <c r="G775" s="115">
        <v>5.25656962391207E-14</v>
      </c>
      <c r="H775" s="115">
        <v>-2.3045679012694602E-13</v>
      </c>
      <c r="I775" s="115">
        <v>2.3236812497280699E-11</v>
      </c>
      <c r="J775" s="115">
        <v>-7.5514584301594603E-11</v>
      </c>
      <c r="K775" s="115">
        <v>8.1273298330711098E-11</v>
      </c>
      <c r="L775" s="115">
        <v>-5.19915552480988E-11</v>
      </c>
      <c r="M775" s="115">
        <v>4.9658726044250099E-11</v>
      </c>
    </row>
    <row r="776" spans="1:13" x14ac:dyDescent="0.35">
      <c r="A776" s="1" t="s">
        <v>30</v>
      </c>
      <c r="B776" s="1">
        <v>663</v>
      </c>
      <c r="C776" s="1" t="s">
        <v>44</v>
      </c>
      <c r="D776" s="43">
        <v>84</v>
      </c>
      <c r="F776">
        <v>775</v>
      </c>
      <c r="G776" s="115">
        <v>7.2660318697834002E-14</v>
      </c>
      <c r="H776" s="115">
        <v>-5.5163333401564904E-13</v>
      </c>
      <c r="I776" s="115">
        <v>2.3137028820047398E-11</v>
      </c>
      <c r="J776" s="115">
        <v>-8.0943283795778997E-11</v>
      </c>
      <c r="K776" s="115">
        <v>7.6545914652753299E-11</v>
      </c>
      <c r="L776" s="115">
        <v>-5.1030942942709398E-11</v>
      </c>
      <c r="M776" s="115">
        <v>4.7588119658781601E-11</v>
      </c>
    </row>
    <row r="777" spans="1:13" x14ac:dyDescent="0.35">
      <c r="A777" s="1" t="s">
        <v>30</v>
      </c>
      <c r="B777" s="1">
        <v>664</v>
      </c>
      <c r="C777" s="1" t="s">
        <v>44</v>
      </c>
      <c r="D777" s="43">
        <v>85</v>
      </c>
      <c r="F777">
        <v>776</v>
      </c>
      <c r="G777" s="115">
        <v>-8.97902461419944E-13</v>
      </c>
      <c r="H777" s="115">
        <v>-1.6251399669068399E-12</v>
      </c>
      <c r="I777" s="115">
        <v>2.25523833277199E-11</v>
      </c>
      <c r="J777" s="115">
        <v>-7.8854052673845797E-11</v>
      </c>
      <c r="K777" s="115">
        <v>7.1923872580687002E-11</v>
      </c>
      <c r="L777" s="115">
        <v>-5.12820573234829E-11</v>
      </c>
      <c r="M777" s="115">
        <v>4.4432982153743502E-11</v>
      </c>
    </row>
    <row r="778" spans="1:13" x14ac:dyDescent="0.35">
      <c r="A778" s="1" t="s">
        <v>30</v>
      </c>
      <c r="B778" s="1">
        <v>665</v>
      </c>
      <c r="C778" s="1" t="s">
        <v>44</v>
      </c>
      <c r="D778" s="43">
        <v>86</v>
      </c>
      <c r="F778">
        <v>777</v>
      </c>
      <c r="G778" s="115">
        <v>-3.8514099602930499E-13</v>
      </c>
      <c r="H778" s="115">
        <v>-5.5414980557244104E-13</v>
      </c>
      <c r="I778" s="115">
        <v>2.2943875477498799E-11</v>
      </c>
      <c r="J778" s="115">
        <v>-8.54860135447952E-11</v>
      </c>
      <c r="K778" s="115">
        <v>7.0901694899613902E-11</v>
      </c>
      <c r="L778" s="115">
        <v>-4.8242935371039897E-11</v>
      </c>
      <c r="M778" s="115">
        <v>4.8136420855196899E-11</v>
      </c>
    </row>
    <row r="779" spans="1:13" x14ac:dyDescent="0.35">
      <c r="A779" s="1" t="s">
        <v>30</v>
      </c>
      <c r="B779" s="1">
        <v>666</v>
      </c>
      <c r="C779" s="1" t="s">
        <v>44</v>
      </c>
      <c r="D779" s="43">
        <v>87</v>
      </c>
      <c r="F779">
        <v>778</v>
      </c>
      <c r="G779" s="115">
        <v>-1.8694838589839E-13</v>
      </c>
      <c r="H779" s="115">
        <v>-4.1815607443987101E-13</v>
      </c>
      <c r="I779" s="115">
        <v>2.33926103889006E-11</v>
      </c>
      <c r="J779" s="115">
        <v>-8.3877698460519702E-11</v>
      </c>
      <c r="K779" s="115">
        <v>8.3856024290466205E-11</v>
      </c>
      <c r="L779" s="115">
        <v>-5.1085260661479797E-11</v>
      </c>
      <c r="M779" s="115">
        <v>4.8396991315225397E-11</v>
      </c>
    </row>
    <row r="780" spans="1:13" x14ac:dyDescent="0.35">
      <c r="A780" s="1" t="s">
        <v>30</v>
      </c>
      <c r="B780" s="1">
        <v>667</v>
      </c>
      <c r="C780" s="1" t="s">
        <v>44</v>
      </c>
      <c r="D780" s="43">
        <v>88</v>
      </c>
      <c r="F780">
        <v>779</v>
      </c>
      <c r="G780" s="115">
        <v>-7.1366379892586304E-13</v>
      </c>
      <c r="H780" s="115">
        <v>-1.3315770407605E-12</v>
      </c>
      <c r="I780" s="115">
        <v>2.25420965962023E-11</v>
      </c>
      <c r="J780" s="115">
        <v>-7.5437069457484899E-11</v>
      </c>
      <c r="K780" s="115">
        <v>6.3391931806499298E-11</v>
      </c>
      <c r="L780" s="115">
        <v>-5.3263921538400798E-11</v>
      </c>
      <c r="M780" s="115">
        <v>4.3688372186949E-11</v>
      </c>
    </row>
    <row r="781" spans="1:13" x14ac:dyDescent="0.35">
      <c r="A781" s="1" t="s">
        <v>30</v>
      </c>
      <c r="B781" s="1">
        <v>668</v>
      </c>
      <c r="C781" s="1" t="s">
        <v>44</v>
      </c>
      <c r="D781" s="43">
        <v>89</v>
      </c>
      <c r="F781">
        <v>780</v>
      </c>
      <c r="G781" s="115">
        <v>-1.4748107799013801E-12</v>
      </c>
      <c r="H781" s="115">
        <v>-1.80711496493743E-12</v>
      </c>
      <c r="I781" s="115">
        <v>2.2225686677804901E-11</v>
      </c>
      <c r="J781" s="115">
        <v>-7.76673095905963E-11</v>
      </c>
      <c r="K781" s="115">
        <v>7.3729097726867504E-11</v>
      </c>
      <c r="L781" s="115">
        <v>-5.0752985482687E-11</v>
      </c>
      <c r="M781" s="115">
        <v>4.4481280530021102E-11</v>
      </c>
    </row>
    <row r="782" spans="1:13" x14ac:dyDescent="0.35">
      <c r="A782" s="1" t="s">
        <v>30</v>
      </c>
      <c r="B782" s="1">
        <v>669</v>
      </c>
      <c r="C782" s="1" t="s">
        <v>44</v>
      </c>
      <c r="D782" s="43">
        <v>90</v>
      </c>
      <c r="F782">
        <v>781</v>
      </c>
      <c r="G782" s="115">
        <v>-1.1836684571605599E-12</v>
      </c>
      <c r="H782" s="115">
        <v>-1.1081919248093301E-12</v>
      </c>
      <c r="I782" s="115">
        <v>2.3782168277351099E-11</v>
      </c>
      <c r="J782" s="115">
        <v>-8.1093752635528302E-11</v>
      </c>
      <c r="K782" s="115">
        <v>7.9911729441389903E-11</v>
      </c>
      <c r="L782" s="115">
        <v>-5.2627118336771898E-11</v>
      </c>
      <c r="M782" s="115">
        <v>4.9153252647639803E-11</v>
      </c>
    </row>
    <row r="783" spans="1:13" x14ac:dyDescent="0.35">
      <c r="A783" s="1" t="s">
        <v>30</v>
      </c>
      <c r="B783" s="1">
        <v>670</v>
      </c>
      <c r="C783" s="1" t="s">
        <v>44</v>
      </c>
      <c r="D783" s="43">
        <v>91</v>
      </c>
      <c r="F783">
        <v>782</v>
      </c>
      <c r="G783" s="115">
        <v>-1.0947435424153399E-12</v>
      </c>
      <c r="H783" s="115">
        <v>-1.9981548871751001E-12</v>
      </c>
      <c r="I783" s="115">
        <v>2.3214579642537001E-11</v>
      </c>
      <c r="J783" s="115">
        <v>-7.3282431940374495E-11</v>
      </c>
      <c r="K783" s="115">
        <v>7.3247885781709906E-11</v>
      </c>
      <c r="L783" s="115">
        <v>-5.47766654207434E-11</v>
      </c>
      <c r="M783" s="115">
        <v>4.5336357605852302E-11</v>
      </c>
    </row>
    <row r="784" spans="1:13" x14ac:dyDescent="0.35">
      <c r="A784" s="1" t="s">
        <v>30</v>
      </c>
      <c r="B784" s="1">
        <v>671</v>
      </c>
      <c r="C784" s="1" t="s">
        <v>44</v>
      </c>
      <c r="D784" s="43">
        <v>92</v>
      </c>
      <c r="F784">
        <v>783</v>
      </c>
      <c r="G784" s="115">
        <v>1.27176801953066E-12</v>
      </c>
      <c r="H784" s="115">
        <v>6.572487701821E-13</v>
      </c>
      <c r="I784" s="115">
        <v>2.22769716627298E-11</v>
      </c>
      <c r="J784" s="115">
        <v>-7.3360214500966506E-11</v>
      </c>
      <c r="K784" s="115">
        <v>7.2095110896656698E-11</v>
      </c>
      <c r="L784" s="115">
        <v>-4.6518050201377001E-11</v>
      </c>
      <c r="M784" s="115">
        <v>4.6574378263899199E-11</v>
      </c>
    </row>
    <row r="785" spans="1:13" x14ac:dyDescent="0.35">
      <c r="A785" s="1" t="s">
        <v>30</v>
      </c>
      <c r="B785" s="1">
        <v>672</v>
      </c>
      <c r="C785" s="1" t="s">
        <v>44</v>
      </c>
      <c r="D785" s="43">
        <v>93</v>
      </c>
      <c r="F785">
        <v>784</v>
      </c>
      <c r="G785" s="115">
        <v>1.5622329211010499E-13</v>
      </c>
      <c r="H785" s="115">
        <v>6.9108274550026196E-13</v>
      </c>
      <c r="I785" s="115">
        <v>2.2899679973375899E-11</v>
      </c>
      <c r="J785" s="115">
        <v>-7.5319324590601803E-11</v>
      </c>
      <c r="K785" s="115">
        <v>7.0723928142479206E-11</v>
      </c>
      <c r="L785" s="115">
        <v>-4.5984183088944098E-11</v>
      </c>
      <c r="M785" s="115">
        <v>5.0143656633986297E-11</v>
      </c>
    </row>
    <row r="786" spans="1:13" x14ac:dyDescent="0.35">
      <c r="A786" s="1" t="s">
        <v>30</v>
      </c>
      <c r="B786" s="1">
        <v>673</v>
      </c>
      <c r="C786" s="1" t="s">
        <v>44</v>
      </c>
      <c r="D786" s="43">
        <v>94</v>
      </c>
      <c r="F786">
        <v>785</v>
      </c>
      <c r="G786" s="115">
        <v>4.1206671770784599E-13</v>
      </c>
      <c r="H786" s="115">
        <v>2.2883887721990302E-13</v>
      </c>
      <c r="I786" s="115">
        <v>2.33023375503631E-11</v>
      </c>
      <c r="J786" s="115">
        <v>-8.7249842162199205E-11</v>
      </c>
      <c r="K786" s="115">
        <v>8.5059031817623799E-11</v>
      </c>
      <c r="L786" s="115">
        <v>-4.6555664518277803E-11</v>
      </c>
      <c r="M786" s="115">
        <v>4.8146101107783703E-11</v>
      </c>
    </row>
    <row r="787" spans="1:13" x14ac:dyDescent="0.35">
      <c r="A787" s="1" t="s">
        <v>30</v>
      </c>
      <c r="B787" s="1">
        <v>674</v>
      </c>
      <c r="C787" s="1" t="s">
        <v>44</v>
      </c>
      <c r="D787" s="43">
        <v>95</v>
      </c>
      <c r="F787">
        <v>786</v>
      </c>
      <c r="G787" s="115">
        <v>-1.16523998660433E-13</v>
      </c>
      <c r="H787" s="115">
        <v>-3.5985209375481599E-13</v>
      </c>
      <c r="I787" s="115">
        <v>2.4432381708278299E-11</v>
      </c>
      <c r="J787" s="115">
        <v>-8.0480172500384402E-11</v>
      </c>
      <c r="K787" s="115">
        <v>7.0573718149227902E-11</v>
      </c>
      <c r="L787" s="115">
        <v>-5.1697727165182701E-11</v>
      </c>
      <c r="M787" s="115">
        <v>5.3082991568706298E-11</v>
      </c>
    </row>
    <row r="788" spans="1:13" x14ac:dyDescent="0.35">
      <c r="A788" s="1" t="s">
        <v>30</v>
      </c>
      <c r="B788" s="1">
        <v>675</v>
      </c>
      <c r="C788" s="1" t="s">
        <v>44</v>
      </c>
      <c r="D788" s="43">
        <v>96</v>
      </c>
      <c r="F788">
        <v>787</v>
      </c>
      <c r="G788" s="115">
        <v>7.0337143862519705E-13</v>
      </c>
      <c r="H788" s="115">
        <v>-1.41651900033189E-13</v>
      </c>
      <c r="I788" s="115">
        <v>2.3600779927671301E-11</v>
      </c>
      <c r="J788" s="115">
        <v>-7.82371183333151E-11</v>
      </c>
      <c r="K788" s="115">
        <v>6.9746865935720006E-11</v>
      </c>
      <c r="L788" s="115">
        <v>-5.3333685230235797E-11</v>
      </c>
      <c r="M788" s="115">
        <v>5.00760943872986E-11</v>
      </c>
    </row>
    <row r="789" spans="1:13" x14ac:dyDescent="0.35">
      <c r="A789" s="1" t="s">
        <v>30</v>
      </c>
      <c r="B789" s="1">
        <v>676</v>
      </c>
      <c r="C789" s="1" t="s">
        <v>44</v>
      </c>
      <c r="D789" s="43">
        <v>97</v>
      </c>
      <c r="F789">
        <v>788</v>
      </c>
      <c r="G789" s="115">
        <v>-2.5736436174545499E-13</v>
      </c>
      <c r="H789" s="115">
        <v>-4.3316407814517901E-13</v>
      </c>
      <c r="I789" s="115">
        <v>2.3074359268149501E-11</v>
      </c>
      <c r="J789" s="115">
        <v>-7.95416304526216E-11</v>
      </c>
      <c r="K789" s="115">
        <v>7.5053593946580904E-11</v>
      </c>
      <c r="L789" s="115">
        <v>-5.2263600693451699E-11</v>
      </c>
      <c r="M789" s="115">
        <v>4.7776526697400899E-11</v>
      </c>
    </row>
    <row r="790" spans="1:13" x14ac:dyDescent="0.35">
      <c r="A790" s="1" t="s">
        <v>30</v>
      </c>
      <c r="B790" s="1">
        <v>677</v>
      </c>
      <c r="C790" s="1" t="s">
        <v>44</v>
      </c>
      <c r="D790" s="43">
        <v>98</v>
      </c>
      <c r="F790">
        <v>789</v>
      </c>
      <c r="G790" s="115">
        <v>1.21526499796325E-12</v>
      </c>
      <c r="H790" s="115">
        <v>1.6011875601591499E-12</v>
      </c>
      <c r="I790" s="115">
        <v>2.3082900218411699E-11</v>
      </c>
      <c r="J790" s="115">
        <v>-7.6535536809086498E-11</v>
      </c>
      <c r="K790" s="115">
        <v>7.5184277675950696E-11</v>
      </c>
      <c r="L790" s="115">
        <v>-4.7962099642659002E-11</v>
      </c>
      <c r="M790" s="115">
        <v>5.12356251570395E-11</v>
      </c>
    </row>
    <row r="791" spans="1:13" x14ac:dyDescent="0.35">
      <c r="A791" s="1" t="s">
        <v>30</v>
      </c>
      <c r="B791" s="1">
        <v>678</v>
      </c>
      <c r="C791" s="1" t="s">
        <v>44</v>
      </c>
      <c r="D791" s="43">
        <v>99</v>
      </c>
      <c r="F791">
        <v>790</v>
      </c>
      <c r="G791" s="115">
        <v>-8.0926584766396599E-13</v>
      </c>
      <c r="H791" s="115">
        <v>-1.4925972092841599E-13</v>
      </c>
      <c r="I791" s="115">
        <v>2.2489594842511099E-11</v>
      </c>
      <c r="J791" s="115">
        <v>-7.2355101520589898E-11</v>
      </c>
      <c r="K791" s="115">
        <v>7.8516229892267505E-11</v>
      </c>
      <c r="L791" s="115">
        <v>-4.9500211379631701E-11</v>
      </c>
      <c r="M791" s="115">
        <v>4.7472023304475099E-11</v>
      </c>
    </row>
    <row r="792" spans="1:13" x14ac:dyDescent="0.35">
      <c r="A792" s="1" t="s">
        <v>30</v>
      </c>
      <c r="B792" s="1">
        <v>679</v>
      </c>
      <c r="C792" s="1" t="s">
        <v>44</v>
      </c>
      <c r="D792" s="43">
        <v>100</v>
      </c>
      <c r="F792">
        <v>791</v>
      </c>
      <c r="G792" s="115">
        <v>-1.1538440112038299E-13</v>
      </c>
      <c r="H792" s="115">
        <v>-4.6431908264781998E-13</v>
      </c>
      <c r="I792" s="115">
        <v>2.3316164609488601E-11</v>
      </c>
      <c r="J792" s="115">
        <v>-7.7811752755174803E-11</v>
      </c>
      <c r="K792" s="115">
        <v>7.3919947863750594E-11</v>
      </c>
      <c r="L792" s="115">
        <v>-5.1557909983820499E-11</v>
      </c>
      <c r="M792" s="115">
        <v>4.8010767727775398E-11</v>
      </c>
    </row>
    <row r="793" spans="1:13" x14ac:dyDescent="0.35">
      <c r="A793" s="1" t="s">
        <v>30</v>
      </c>
      <c r="B793" s="1">
        <v>680</v>
      </c>
      <c r="C793" s="1" t="s">
        <v>44</v>
      </c>
      <c r="D793" s="43">
        <v>101</v>
      </c>
      <c r="F793">
        <v>792</v>
      </c>
      <c r="G793" s="115">
        <v>1.2680762159726399E-13</v>
      </c>
      <c r="H793" s="115">
        <v>3.6076313602326598E-13</v>
      </c>
      <c r="I793" s="115">
        <v>2.3384480328730299E-11</v>
      </c>
      <c r="J793" s="115">
        <v>-8.0208104188921801E-11</v>
      </c>
      <c r="K793" s="115">
        <v>7.7958171152239702E-11</v>
      </c>
      <c r="L793" s="115">
        <v>-4.8268081691194003E-11</v>
      </c>
      <c r="M793" s="115">
        <v>4.9285813219648201E-11</v>
      </c>
    </row>
    <row r="794" spans="1:13" x14ac:dyDescent="0.35">
      <c r="A794" s="1" t="s">
        <v>30</v>
      </c>
      <c r="B794" s="1">
        <v>681</v>
      </c>
      <c r="C794" s="1" t="s">
        <v>44</v>
      </c>
      <c r="D794" s="43">
        <v>102</v>
      </c>
      <c r="F794">
        <v>793</v>
      </c>
      <c r="G794" s="115">
        <v>-5.8462154409922195E-13</v>
      </c>
      <c r="H794" s="115">
        <v>-8.2038147251637802E-13</v>
      </c>
      <c r="I794" s="115">
        <v>2.28326633852739E-11</v>
      </c>
      <c r="J794" s="115">
        <v>-7.7074735552526404E-11</v>
      </c>
      <c r="K794" s="115">
        <v>7.4260013467836796E-11</v>
      </c>
      <c r="L794" s="115">
        <v>-5.12246672055468E-11</v>
      </c>
      <c r="M794" s="115">
        <v>4.3968541767423097E-11</v>
      </c>
    </row>
    <row r="795" spans="1:13" x14ac:dyDescent="0.35">
      <c r="A795" s="1" t="s">
        <v>30</v>
      </c>
      <c r="B795" s="1">
        <v>682</v>
      </c>
      <c r="C795" s="1" t="s">
        <v>44</v>
      </c>
      <c r="D795" s="43">
        <v>103</v>
      </c>
      <c r="F795">
        <v>794</v>
      </c>
      <c r="G795" s="115">
        <v>1.8203471280056E-13</v>
      </c>
      <c r="H795" s="115">
        <v>1.2840497106337E-13</v>
      </c>
      <c r="I795" s="115">
        <v>2.2986517870942101E-11</v>
      </c>
      <c r="J795" s="115">
        <v>-6.8128238310851597E-11</v>
      </c>
      <c r="K795" s="115">
        <v>7.2241919829610705E-11</v>
      </c>
      <c r="L795" s="115">
        <v>-4.80836339114015E-11</v>
      </c>
      <c r="M795" s="115">
        <v>4.8010944939872203E-11</v>
      </c>
    </row>
    <row r="796" spans="1:13" x14ac:dyDescent="0.35">
      <c r="A796" s="1" t="s">
        <v>30</v>
      </c>
      <c r="B796" s="1">
        <v>683</v>
      </c>
      <c r="C796" s="1" t="s">
        <v>44</v>
      </c>
      <c r="D796" s="43">
        <v>104</v>
      </c>
      <c r="F796">
        <v>795</v>
      </c>
      <c r="G796" s="115">
        <v>3.3451817772554101E-13</v>
      </c>
      <c r="H796" s="115">
        <v>1.0471509635941901E-12</v>
      </c>
      <c r="I796" s="115">
        <v>2.3262756002241799E-11</v>
      </c>
      <c r="J796" s="115">
        <v>-6.8891532262421395E-11</v>
      </c>
      <c r="K796" s="115">
        <v>9.3824277344843997E-11</v>
      </c>
      <c r="L796" s="115">
        <v>-4.3848022324608702E-11</v>
      </c>
      <c r="M796" s="115">
        <v>4.9660524373921398E-11</v>
      </c>
    </row>
    <row r="797" spans="1:13" x14ac:dyDescent="0.35">
      <c r="A797" s="1" t="s">
        <v>30</v>
      </c>
      <c r="B797" s="1">
        <v>684</v>
      </c>
      <c r="C797" s="1" t="s">
        <v>44</v>
      </c>
      <c r="D797" s="43">
        <v>105</v>
      </c>
      <c r="F797">
        <v>796</v>
      </c>
      <c r="G797" s="115">
        <v>6.8392432984126704E-13</v>
      </c>
      <c r="H797" s="115">
        <v>2.2056368501488999E-13</v>
      </c>
      <c r="I797" s="115">
        <v>2.17282768641278E-11</v>
      </c>
      <c r="J797" s="115">
        <v>-7.2659788015952803E-11</v>
      </c>
      <c r="K797" s="115">
        <v>6.7760614586324203E-11</v>
      </c>
      <c r="L797" s="115">
        <v>-4.9186830153764299E-11</v>
      </c>
      <c r="M797" s="115">
        <v>4.4216028886213299E-11</v>
      </c>
    </row>
    <row r="798" spans="1:13" x14ac:dyDescent="0.35">
      <c r="A798" s="1" t="s">
        <v>30</v>
      </c>
      <c r="B798" s="1">
        <v>685</v>
      </c>
      <c r="C798" s="1" t="s">
        <v>44</v>
      </c>
      <c r="D798" s="43">
        <v>106</v>
      </c>
      <c r="F798">
        <v>797</v>
      </c>
      <c r="G798" s="115">
        <v>-2.19019290653241E-13</v>
      </c>
      <c r="H798" s="115">
        <v>-6.3607578206438803E-13</v>
      </c>
      <c r="I798" s="115">
        <v>2.2870584269666701E-11</v>
      </c>
      <c r="J798" s="115">
        <v>-8.5128950866099198E-11</v>
      </c>
      <c r="K798" s="115">
        <v>7.4677823713342102E-11</v>
      </c>
      <c r="L798" s="115">
        <v>-5.2554669796797302E-11</v>
      </c>
      <c r="M798" s="115">
        <v>4.5405327670187101E-11</v>
      </c>
    </row>
    <row r="799" spans="1:13" x14ac:dyDescent="0.35">
      <c r="A799" s="1" t="s">
        <v>30</v>
      </c>
      <c r="B799" s="1">
        <v>686</v>
      </c>
      <c r="C799" s="1" t="s">
        <v>44</v>
      </c>
      <c r="D799" s="43">
        <v>107</v>
      </c>
      <c r="F799">
        <v>798</v>
      </c>
      <c r="G799" s="115">
        <v>9.0488665112182299E-13</v>
      </c>
      <c r="H799" s="115">
        <v>1.3099840940141501E-12</v>
      </c>
      <c r="I799" s="115">
        <v>2.28465771184165E-11</v>
      </c>
      <c r="J799" s="115">
        <v>-7.5792059129309497E-11</v>
      </c>
      <c r="K799" s="115">
        <v>8.1427951790378504E-11</v>
      </c>
      <c r="L799" s="115">
        <v>-4.4757531225879999E-11</v>
      </c>
      <c r="M799" s="115">
        <v>4.9739738326561101E-11</v>
      </c>
    </row>
    <row r="800" spans="1:13" x14ac:dyDescent="0.35">
      <c r="A800" s="1" t="s">
        <v>30</v>
      </c>
      <c r="B800" s="1">
        <v>687</v>
      </c>
      <c r="C800" s="1" t="s">
        <v>44</v>
      </c>
      <c r="D800" s="43">
        <v>108</v>
      </c>
      <c r="F800">
        <v>799</v>
      </c>
      <c r="G800" s="115">
        <v>-7.3465841572505999E-13</v>
      </c>
      <c r="H800" s="115">
        <v>-3.9461213692519398E-13</v>
      </c>
      <c r="I800" s="115">
        <v>2.2981585030031698E-11</v>
      </c>
      <c r="J800" s="115">
        <v>-8.3774740692621703E-11</v>
      </c>
      <c r="K800" s="115">
        <v>7.92464514870765E-11</v>
      </c>
      <c r="L800" s="115">
        <v>-4.8462097062853301E-11</v>
      </c>
      <c r="M800" s="115">
        <v>4.8155903372002798E-11</v>
      </c>
    </row>
    <row r="801" spans="1:13" x14ac:dyDescent="0.35">
      <c r="A801" s="1" t="s">
        <v>30</v>
      </c>
      <c r="B801" s="1">
        <v>688</v>
      </c>
      <c r="C801" s="1" t="s">
        <v>44</v>
      </c>
      <c r="D801" s="43">
        <v>109</v>
      </c>
      <c r="F801">
        <v>800</v>
      </c>
      <c r="G801" s="115">
        <v>-5.98334603184508E-13</v>
      </c>
      <c r="H801" s="115">
        <v>-6.8908339729325498E-13</v>
      </c>
      <c r="I801" s="115">
        <v>2.2969037036567101E-11</v>
      </c>
      <c r="J801" s="115">
        <v>-7.9885570685729804E-11</v>
      </c>
      <c r="K801" s="115">
        <v>7.9642642539354403E-11</v>
      </c>
      <c r="L801" s="115">
        <v>-4.8493548777958699E-11</v>
      </c>
      <c r="M801" s="115">
        <v>4.9930045257671403E-11</v>
      </c>
    </row>
    <row r="802" spans="1:13" x14ac:dyDescent="0.35">
      <c r="A802" s="1" t="s">
        <v>30</v>
      </c>
      <c r="B802" s="1">
        <v>689</v>
      </c>
      <c r="C802" s="1" t="s">
        <v>44</v>
      </c>
      <c r="D802" s="43">
        <v>110</v>
      </c>
      <c r="F802">
        <v>801</v>
      </c>
      <c r="G802" s="115">
        <v>1.13384778707774E-13</v>
      </c>
      <c r="H802" s="115">
        <v>6.2691345748035995E-13</v>
      </c>
      <c r="I802" s="115">
        <v>2.2127670208169201E-11</v>
      </c>
      <c r="J802" s="115">
        <v>-7.5501640759177501E-11</v>
      </c>
      <c r="K802" s="115">
        <v>8.6747202410850695E-11</v>
      </c>
      <c r="L802" s="115">
        <v>-4.4066432455820802E-11</v>
      </c>
      <c r="M802" s="115">
        <v>4.7236580905986E-11</v>
      </c>
    </row>
    <row r="803" spans="1:13" x14ac:dyDescent="0.35">
      <c r="A803" s="1" t="s">
        <v>30</v>
      </c>
      <c r="B803" s="1">
        <v>690</v>
      </c>
      <c r="C803" s="1" t="s">
        <v>44</v>
      </c>
      <c r="D803" s="43">
        <v>111</v>
      </c>
      <c r="F803">
        <v>802</v>
      </c>
      <c r="G803" s="115">
        <v>-2.1698522189393699E-13</v>
      </c>
      <c r="H803" s="115">
        <v>6.0692707838541402E-13</v>
      </c>
      <c r="I803" s="115">
        <v>2.3111471795605501E-11</v>
      </c>
      <c r="J803" s="115">
        <v>-7.0368398878792706E-11</v>
      </c>
      <c r="K803" s="115">
        <v>7.7829656445591403E-11</v>
      </c>
      <c r="L803" s="115">
        <v>-4.8767440972435E-11</v>
      </c>
      <c r="M803" s="115">
        <v>4.7641174504957402E-11</v>
      </c>
    </row>
    <row r="804" spans="1:13" x14ac:dyDescent="0.35">
      <c r="A804" s="1" t="s">
        <v>30</v>
      </c>
      <c r="B804" s="1">
        <v>691</v>
      </c>
      <c r="C804" s="1" t="s">
        <v>44</v>
      </c>
      <c r="D804" s="43">
        <v>112</v>
      </c>
      <c r="F804">
        <v>803</v>
      </c>
      <c r="G804" s="115">
        <v>1.07738728956409E-13</v>
      </c>
      <c r="H804" s="115">
        <v>-3.6461041409239598E-14</v>
      </c>
      <c r="I804" s="115">
        <v>2.1438571256513301E-11</v>
      </c>
      <c r="J804" s="115">
        <v>-7.1865648486032795E-11</v>
      </c>
      <c r="K804" s="115">
        <v>8.5202774085396704E-11</v>
      </c>
      <c r="L804" s="115">
        <v>-4.6518778844108202E-11</v>
      </c>
      <c r="M804" s="115">
        <v>4.51556309007626E-11</v>
      </c>
    </row>
    <row r="805" spans="1:13" x14ac:dyDescent="0.35">
      <c r="A805" s="1" t="s">
        <v>30</v>
      </c>
      <c r="B805" s="1">
        <v>692</v>
      </c>
      <c r="C805" s="1" t="s">
        <v>44</v>
      </c>
      <c r="D805" s="43">
        <v>113</v>
      </c>
      <c r="F805">
        <v>804</v>
      </c>
      <c r="G805" s="115">
        <v>8.28937525021778E-13</v>
      </c>
      <c r="H805" s="115">
        <v>1.2340108173354799E-12</v>
      </c>
      <c r="I805" s="115">
        <v>2.3060358933244001E-11</v>
      </c>
      <c r="J805" s="115">
        <v>-7.2168228602345406E-11</v>
      </c>
      <c r="K805" s="115">
        <v>7.5578100735590006E-11</v>
      </c>
      <c r="L805" s="115">
        <v>-4.78734217172162E-11</v>
      </c>
      <c r="M805" s="115">
        <v>5.07746336133114E-11</v>
      </c>
    </row>
    <row r="806" spans="1:13" x14ac:dyDescent="0.35">
      <c r="A806" s="1" t="s">
        <v>30</v>
      </c>
      <c r="B806" s="1">
        <v>693</v>
      </c>
      <c r="C806" s="1" t="s">
        <v>44</v>
      </c>
      <c r="D806" s="43">
        <v>114</v>
      </c>
      <c r="F806">
        <v>805</v>
      </c>
      <c r="G806" s="115">
        <v>5.8648533000950099E-13</v>
      </c>
      <c r="H806" s="115">
        <v>8.8297761934061996E-13</v>
      </c>
      <c r="I806" s="115">
        <v>2.2148676001048801E-11</v>
      </c>
      <c r="J806" s="115">
        <v>-8.2329111417655497E-11</v>
      </c>
      <c r="K806" s="115">
        <v>7.6818782758309704E-11</v>
      </c>
      <c r="L806" s="115">
        <v>-4.70101257496539E-11</v>
      </c>
      <c r="M806" s="115">
        <v>4.6723596315018698E-11</v>
      </c>
    </row>
    <row r="807" spans="1:13" x14ac:dyDescent="0.35">
      <c r="A807" s="1" t="s">
        <v>30</v>
      </c>
      <c r="B807" s="1">
        <v>694</v>
      </c>
      <c r="C807" s="1" t="s">
        <v>44</v>
      </c>
      <c r="D807" s="43">
        <v>115</v>
      </c>
      <c r="F807">
        <v>806</v>
      </c>
      <c r="G807" s="115">
        <v>-1.31398990421358E-12</v>
      </c>
      <c r="H807" s="115">
        <v>-5.2572949257694201E-13</v>
      </c>
      <c r="I807" s="115">
        <v>2.29305954110977E-11</v>
      </c>
      <c r="J807" s="115">
        <v>-9.1110196132982304E-11</v>
      </c>
      <c r="K807" s="115">
        <v>7.3736858391149702E-11</v>
      </c>
      <c r="L807" s="115">
        <v>-5.13772652872975E-11</v>
      </c>
      <c r="M807" s="115">
        <v>4.6900935430934201E-11</v>
      </c>
    </row>
    <row r="808" spans="1:13" x14ac:dyDescent="0.35">
      <c r="A808" s="1" t="s">
        <v>30</v>
      </c>
      <c r="B808" s="1">
        <v>695</v>
      </c>
      <c r="C808" s="1" t="s">
        <v>44</v>
      </c>
      <c r="D808" s="43">
        <v>116</v>
      </c>
      <c r="F808">
        <v>807</v>
      </c>
      <c r="G808" s="115">
        <v>-2.0491975960357199E-13</v>
      </c>
      <c r="H808" s="115">
        <v>-6.6192808168768698E-13</v>
      </c>
      <c r="I808" s="115">
        <v>2.3338115719782901E-11</v>
      </c>
      <c r="J808" s="115">
        <v>-7.8288566084412704E-11</v>
      </c>
      <c r="K808" s="115">
        <v>7.9495393126487296E-11</v>
      </c>
      <c r="L808" s="115">
        <v>-5.0081997904161103E-11</v>
      </c>
      <c r="M808" s="115">
        <v>4.6992946189167099E-11</v>
      </c>
    </row>
    <row r="809" spans="1:13" x14ac:dyDescent="0.35">
      <c r="A809" s="1" t="s">
        <v>30</v>
      </c>
      <c r="B809" s="1">
        <v>696</v>
      </c>
      <c r="C809" s="1" t="s">
        <v>44</v>
      </c>
      <c r="D809" s="43">
        <v>117</v>
      </c>
      <c r="F809">
        <v>808</v>
      </c>
      <c r="G809" s="115">
        <v>1.03879692418412E-12</v>
      </c>
      <c r="H809" s="115">
        <v>1.1060011860565301E-12</v>
      </c>
      <c r="I809" s="115">
        <v>2.2821754135895002E-11</v>
      </c>
      <c r="J809" s="115">
        <v>-7.1852587651457895E-11</v>
      </c>
      <c r="K809" s="115">
        <v>8.1190120408104804E-11</v>
      </c>
      <c r="L809" s="115">
        <v>-4.5797946782072201E-11</v>
      </c>
      <c r="M809" s="115">
        <v>5.1743273164963398E-11</v>
      </c>
    </row>
    <row r="810" spans="1:13" x14ac:dyDescent="0.35">
      <c r="A810" s="1" t="s">
        <v>31</v>
      </c>
      <c r="B810" s="1">
        <v>697</v>
      </c>
      <c r="C810" s="1" t="s">
        <v>43</v>
      </c>
      <c r="D810" s="43">
        <v>17</v>
      </c>
      <c r="F810">
        <v>809</v>
      </c>
      <c r="G810" s="115">
        <v>-1.45529575826185E-13</v>
      </c>
      <c r="H810" s="115">
        <v>2.9532204855022499E-13</v>
      </c>
      <c r="I810" s="115">
        <v>1.7995316130939001E-11</v>
      </c>
      <c r="J810" s="115">
        <v>-6.8293649553614804E-11</v>
      </c>
      <c r="K810" s="115">
        <v>7.2399705877191495E-11</v>
      </c>
      <c r="L810" s="115">
        <v>-3.8046165954477301E-11</v>
      </c>
      <c r="M810" s="115">
        <v>4.0971828629373097E-11</v>
      </c>
    </row>
    <row r="811" spans="1:13" x14ac:dyDescent="0.35">
      <c r="A811" s="1" t="s">
        <v>31</v>
      </c>
      <c r="B811" s="1">
        <v>698</v>
      </c>
      <c r="C811" s="1" t="s">
        <v>43</v>
      </c>
      <c r="D811" s="43">
        <v>18</v>
      </c>
      <c r="F811">
        <v>810</v>
      </c>
      <c r="G811" s="115">
        <v>2.0650831503106901E-13</v>
      </c>
      <c r="H811" s="115">
        <v>3.5271780108672098E-13</v>
      </c>
      <c r="I811" s="115">
        <v>1.8212176708612402E-11</v>
      </c>
      <c r="J811" s="115">
        <v>-7.5034025267794E-11</v>
      </c>
      <c r="K811" s="115">
        <v>6.5209212671797795E-11</v>
      </c>
      <c r="L811" s="115">
        <v>-3.8020071559283699E-11</v>
      </c>
      <c r="M811" s="115">
        <v>4.0840385428523799E-11</v>
      </c>
    </row>
    <row r="812" spans="1:13" x14ac:dyDescent="0.35">
      <c r="A812" s="1" t="s">
        <v>31</v>
      </c>
      <c r="B812" s="1">
        <v>699</v>
      </c>
      <c r="C812" s="1" t="s">
        <v>43</v>
      </c>
      <c r="D812" s="43">
        <v>19</v>
      </c>
      <c r="F812">
        <v>811</v>
      </c>
      <c r="G812" s="115">
        <v>7.9972526098744901E-13</v>
      </c>
      <c r="H812" s="115">
        <v>2.9622777921944701E-13</v>
      </c>
      <c r="I812" s="115">
        <v>1.7932396232904799E-11</v>
      </c>
      <c r="J812" s="115">
        <v>-8.0309849801522196E-11</v>
      </c>
      <c r="K812" s="115">
        <v>6.8828209876805597E-11</v>
      </c>
      <c r="L812" s="115">
        <v>-3.5028789536560701E-11</v>
      </c>
      <c r="M812" s="115">
        <v>3.7774320579188603E-11</v>
      </c>
    </row>
    <row r="813" spans="1:13" x14ac:dyDescent="0.35">
      <c r="A813" s="1" t="s">
        <v>31</v>
      </c>
      <c r="B813" s="1">
        <v>700</v>
      </c>
      <c r="C813" s="1" t="s">
        <v>43</v>
      </c>
      <c r="D813" s="43">
        <v>20</v>
      </c>
      <c r="F813">
        <v>812</v>
      </c>
      <c r="G813" s="115">
        <v>-5.8249951947475897E-13</v>
      </c>
      <c r="H813" s="115">
        <v>-9.94605663313616E-13</v>
      </c>
      <c r="I813" s="115">
        <v>1.8966107872863001E-11</v>
      </c>
      <c r="J813" s="115">
        <v>-7.07044181922253E-11</v>
      </c>
      <c r="K813" s="115">
        <v>6.9551579809997197E-11</v>
      </c>
      <c r="L813" s="115">
        <v>-4.3052459729637401E-11</v>
      </c>
      <c r="M813" s="115">
        <v>3.9055360239823902E-11</v>
      </c>
    </row>
    <row r="814" spans="1:13" x14ac:dyDescent="0.35">
      <c r="A814" s="1" t="s">
        <v>31</v>
      </c>
      <c r="B814" s="1">
        <v>701</v>
      </c>
      <c r="C814" s="1" t="s">
        <v>43</v>
      </c>
      <c r="D814" s="43">
        <v>21</v>
      </c>
      <c r="F814">
        <v>813</v>
      </c>
      <c r="G814" s="115">
        <v>1.7078027379956301E-13</v>
      </c>
      <c r="H814" s="115">
        <v>-2.4794568546105801E-14</v>
      </c>
      <c r="I814" s="115">
        <v>1.8530678563108301E-11</v>
      </c>
      <c r="J814" s="115">
        <v>-6.1492801226261395E-11</v>
      </c>
      <c r="K814" s="115">
        <v>6.5384373714722703E-11</v>
      </c>
      <c r="L814" s="115">
        <v>-4.1794651636501001E-11</v>
      </c>
      <c r="M814" s="115">
        <v>4.0955806728078503E-11</v>
      </c>
    </row>
    <row r="815" spans="1:13" x14ac:dyDescent="0.35">
      <c r="A815" s="1" t="s">
        <v>31</v>
      </c>
      <c r="B815" s="1">
        <v>702</v>
      </c>
      <c r="C815" s="1" t="s">
        <v>43</v>
      </c>
      <c r="D815" s="43">
        <v>22</v>
      </c>
      <c r="F815">
        <v>814</v>
      </c>
      <c r="G815" s="115">
        <v>2.3831855506283599E-13</v>
      </c>
      <c r="H815" s="115">
        <v>2.9542212914302602E-13</v>
      </c>
      <c r="I815" s="115">
        <v>1.8801600363461001E-11</v>
      </c>
      <c r="J815" s="115">
        <v>-6.7122306062855306E-11</v>
      </c>
      <c r="K815" s="115">
        <v>6.5942529416488695E-11</v>
      </c>
      <c r="L815" s="115">
        <v>-3.71195856354162E-11</v>
      </c>
      <c r="M815" s="115">
        <v>4.3122270061112201E-11</v>
      </c>
    </row>
    <row r="816" spans="1:13" x14ac:dyDescent="0.35">
      <c r="A816" s="1" t="s">
        <v>31</v>
      </c>
      <c r="B816" s="1">
        <v>703</v>
      </c>
      <c r="C816" s="1" t="s">
        <v>43</v>
      </c>
      <c r="D816" s="43">
        <v>23</v>
      </c>
      <c r="F816">
        <v>815</v>
      </c>
      <c r="G816" s="115">
        <v>8.3903304386517697E-14</v>
      </c>
      <c r="H816" s="115">
        <v>7.9692514332342405E-13</v>
      </c>
      <c r="I816" s="115">
        <v>1.9070960596461199E-11</v>
      </c>
      <c r="J816" s="115">
        <v>-8.2627906809690198E-11</v>
      </c>
      <c r="K816" s="115">
        <v>6.6115578364250605E-11</v>
      </c>
      <c r="L816" s="115">
        <v>-3.97003960094829E-11</v>
      </c>
      <c r="M816" s="115">
        <v>4.1391155617867198E-11</v>
      </c>
    </row>
    <row r="817" spans="1:13" x14ac:dyDescent="0.35">
      <c r="A817" s="1" t="s">
        <v>31</v>
      </c>
      <c r="B817" s="1">
        <v>704</v>
      </c>
      <c r="C817" s="1" t="s">
        <v>43</v>
      </c>
      <c r="D817" s="43">
        <v>24</v>
      </c>
      <c r="F817">
        <v>816</v>
      </c>
      <c r="G817" s="115">
        <v>9.5284937170463398E-13</v>
      </c>
      <c r="H817" s="115">
        <v>4.2848857017448701E-13</v>
      </c>
      <c r="I817" s="115">
        <v>1.8683415181242401E-11</v>
      </c>
      <c r="J817" s="115">
        <v>-6.6787558030048701E-11</v>
      </c>
      <c r="K817" s="115">
        <v>7.3439895314360303E-11</v>
      </c>
      <c r="L817" s="115">
        <v>-3.8821978592306703E-11</v>
      </c>
      <c r="M817" s="115">
        <v>3.8342152599132503E-11</v>
      </c>
    </row>
    <row r="818" spans="1:13" x14ac:dyDescent="0.35">
      <c r="A818" s="1" t="s">
        <v>31</v>
      </c>
      <c r="B818" s="1">
        <v>705</v>
      </c>
      <c r="C818" s="1" t="s">
        <v>43</v>
      </c>
      <c r="D818" s="43">
        <v>25</v>
      </c>
      <c r="F818">
        <v>817</v>
      </c>
      <c r="G818" s="115">
        <v>-6.6110004665198496E-13</v>
      </c>
      <c r="H818" s="115">
        <v>2.9155210159633999E-13</v>
      </c>
      <c r="I818" s="115">
        <v>2.2389024610386599E-11</v>
      </c>
      <c r="J818" s="115">
        <v>-6.9305074511902303E-11</v>
      </c>
      <c r="K818" s="115">
        <v>7.6801865511851498E-11</v>
      </c>
      <c r="L818" s="115">
        <v>-4.6787770248642498E-11</v>
      </c>
      <c r="M818" s="115">
        <v>4.6076019637987798E-11</v>
      </c>
    </row>
    <row r="819" spans="1:13" x14ac:dyDescent="0.35">
      <c r="A819" s="1" t="s">
        <v>31</v>
      </c>
      <c r="B819" s="1">
        <v>706</v>
      </c>
      <c r="C819" s="1" t="s">
        <v>43</v>
      </c>
      <c r="D819" s="43">
        <v>26</v>
      </c>
      <c r="F819">
        <v>818</v>
      </c>
      <c r="G819" s="115">
        <v>9.8192797922042198E-13</v>
      </c>
      <c r="H819" s="115">
        <v>-6.3519365181998804E-14</v>
      </c>
      <c r="I819" s="115">
        <v>2.2388724299849301E-11</v>
      </c>
      <c r="J819" s="115">
        <v>-7.4834543847922703E-11</v>
      </c>
      <c r="K819" s="115">
        <v>8.22361836084048E-11</v>
      </c>
      <c r="L819" s="115">
        <v>-4.8816813611109703E-11</v>
      </c>
      <c r="M819" s="115">
        <v>4.3667226466727902E-11</v>
      </c>
    </row>
    <row r="820" spans="1:13" x14ac:dyDescent="0.35">
      <c r="A820" s="1" t="s">
        <v>31</v>
      </c>
      <c r="B820" s="1">
        <v>707</v>
      </c>
      <c r="C820" s="1" t="s">
        <v>43</v>
      </c>
      <c r="D820" s="43">
        <v>27</v>
      </c>
      <c r="F820">
        <v>819</v>
      </c>
      <c r="G820" s="115">
        <v>1.6430649679617899E-13</v>
      </c>
      <c r="H820" s="115">
        <v>9.5549771475505996E-13</v>
      </c>
      <c r="I820" s="115">
        <v>2.2726731402801301E-11</v>
      </c>
      <c r="J820" s="115">
        <v>-7.2052585568863402E-11</v>
      </c>
      <c r="K820" s="115">
        <v>7.2486148685173501E-11</v>
      </c>
      <c r="L820" s="115">
        <v>-4.5510351746229101E-11</v>
      </c>
      <c r="M820" s="115">
        <v>4.7052691217884799E-11</v>
      </c>
    </row>
    <row r="821" spans="1:13" x14ac:dyDescent="0.35">
      <c r="A821" s="1" t="s">
        <v>31</v>
      </c>
      <c r="B821" s="1">
        <v>708</v>
      </c>
      <c r="C821" s="1" t="s">
        <v>43</v>
      </c>
      <c r="D821" s="43">
        <v>28</v>
      </c>
      <c r="F821">
        <v>820</v>
      </c>
      <c r="G821" s="115">
        <v>-1.4648951695753699E-12</v>
      </c>
      <c r="H821" s="115">
        <v>-1.4074127109089299E-12</v>
      </c>
      <c r="I821" s="115">
        <v>2.18977477908299E-11</v>
      </c>
      <c r="J821" s="115">
        <v>-8.1932919048904294E-11</v>
      </c>
      <c r="K821" s="115">
        <v>8.5601241370073995E-11</v>
      </c>
      <c r="L821" s="115">
        <v>-4.7489532978768397E-11</v>
      </c>
      <c r="M821" s="115">
        <v>4.5104230766794402E-11</v>
      </c>
    </row>
    <row r="822" spans="1:13" x14ac:dyDescent="0.35">
      <c r="A822" s="1" t="s">
        <v>31</v>
      </c>
      <c r="B822" s="1">
        <v>709</v>
      </c>
      <c r="C822" s="1" t="s">
        <v>43</v>
      </c>
      <c r="D822" s="43">
        <v>29</v>
      </c>
      <c r="F822">
        <v>821</v>
      </c>
      <c r="G822" s="115">
        <v>-1.35632042033872E-12</v>
      </c>
      <c r="H822" s="115">
        <v>-9.5370128473025196E-13</v>
      </c>
      <c r="I822" s="115">
        <v>2.1817508698197801E-11</v>
      </c>
      <c r="J822" s="115">
        <v>-6.53352158137742E-11</v>
      </c>
      <c r="K822" s="115">
        <v>6.9954428730103702E-11</v>
      </c>
      <c r="L822" s="115">
        <v>-4.6321466782826498E-11</v>
      </c>
      <c r="M822" s="115">
        <v>4.2913784328433003E-11</v>
      </c>
    </row>
    <row r="823" spans="1:13" x14ac:dyDescent="0.35">
      <c r="A823" s="1" t="s">
        <v>31</v>
      </c>
      <c r="B823" s="1">
        <v>710</v>
      </c>
      <c r="C823" s="1" t="s">
        <v>43</v>
      </c>
      <c r="D823" s="43">
        <v>30</v>
      </c>
      <c r="F823">
        <v>822</v>
      </c>
      <c r="G823" s="115">
        <v>-1.40117548445388E-12</v>
      </c>
      <c r="H823" s="115">
        <v>-1.60072279902076E-12</v>
      </c>
      <c r="I823" s="115">
        <v>2.0827273604204799E-11</v>
      </c>
      <c r="J823" s="115">
        <v>-7.5048356548496804E-11</v>
      </c>
      <c r="K823" s="115">
        <v>6.8140401254810599E-11</v>
      </c>
      <c r="L823" s="115">
        <v>-4.3663504900417098E-11</v>
      </c>
      <c r="M823" s="115">
        <v>3.9498181043644398E-11</v>
      </c>
    </row>
    <row r="824" spans="1:13" x14ac:dyDescent="0.35">
      <c r="A824" s="1" t="s">
        <v>31</v>
      </c>
      <c r="B824" s="1">
        <v>711</v>
      </c>
      <c r="C824" s="1" t="s">
        <v>43</v>
      </c>
      <c r="D824" s="43">
        <v>31</v>
      </c>
      <c r="F824">
        <v>823</v>
      </c>
      <c r="G824" s="115">
        <v>2.7753587916782599E-13</v>
      </c>
      <c r="H824" s="115">
        <v>2.3296764831399199E-14</v>
      </c>
      <c r="I824" s="115">
        <v>2.0589142526228401E-11</v>
      </c>
      <c r="J824" s="115">
        <v>-6.4352546768760994E-11</v>
      </c>
      <c r="K824" s="115">
        <v>6.4569090366614404E-11</v>
      </c>
      <c r="L824" s="115">
        <v>-4.0625806580732898E-11</v>
      </c>
      <c r="M824" s="115">
        <v>4.0692952144746398E-11</v>
      </c>
    </row>
    <row r="825" spans="1:13" x14ac:dyDescent="0.35">
      <c r="A825" s="1" t="s">
        <v>31</v>
      </c>
      <c r="B825" s="1">
        <v>712</v>
      </c>
      <c r="C825" s="1" t="s">
        <v>43</v>
      </c>
      <c r="D825" s="43">
        <v>32</v>
      </c>
      <c r="F825">
        <v>824</v>
      </c>
      <c r="G825" s="115">
        <v>7.8474906233573197E-13</v>
      </c>
      <c r="H825" s="115">
        <v>1.0232144372884899E-12</v>
      </c>
      <c r="I825" s="115">
        <v>2.0008534615522898E-11</v>
      </c>
      <c r="J825" s="115">
        <v>-6.5697351753547094E-11</v>
      </c>
      <c r="K825" s="115">
        <v>5.5125812218573798E-11</v>
      </c>
      <c r="L825" s="115">
        <v>-3.7147873672682101E-11</v>
      </c>
      <c r="M825" s="115">
        <v>3.9132557230511598E-11</v>
      </c>
    </row>
    <row r="826" spans="1:13" x14ac:dyDescent="0.35">
      <c r="A826" s="1" t="s">
        <v>31</v>
      </c>
      <c r="B826" s="1">
        <v>713</v>
      </c>
      <c r="C826" s="1" t="s">
        <v>43</v>
      </c>
      <c r="D826" s="43">
        <v>33</v>
      </c>
      <c r="F826">
        <v>825</v>
      </c>
      <c r="G826" s="115">
        <v>-2.1253002456351699E-13</v>
      </c>
      <c r="H826" s="115">
        <v>5.71886124034773E-13</v>
      </c>
      <c r="I826" s="115">
        <v>2.11520459697424E-11</v>
      </c>
      <c r="J826" s="115">
        <v>-6.3893393151211601E-11</v>
      </c>
      <c r="K826" s="115">
        <v>6.1780985335560497E-11</v>
      </c>
      <c r="L826" s="115">
        <v>-3.9387074259214503E-11</v>
      </c>
      <c r="M826" s="115">
        <v>4.2287303582839897E-11</v>
      </c>
    </row>
    <row r="827" spans="1:13" x14ac:dyDescent="0.35">
      <c r="A827" s="1" t="s">
        <v>31</v>
      </c>
      <c r="B827" s="1">
        <v>714</v>
      </c>
      <c r="C827" s="1" t="s">
        <v>43</v>
      </c>
      <c r="D827" s="43">
        <v>34</v>
      </c>
      <c r="F827">
        <v>826</v>
      </c>
      <c r="G827" s="115">
        <v>7.2734307654237404E-13</v>
      </c>
      <c r="H827" s="115">
        <v>7.3617732395057495E-13</v>
      </c>
      <c r="I827" s="115">
        <v>2.1667003550935801E-11</v>
      </c>
      <c r="J827" s="115">
        <v>-5.9845030795753894E-11</v>
      </c>
      <c r="K827" s="115">
        <v>7.1478024775694401E-11</v>
      </c>
      <c r="L827" s="115">
        <v>-4.1326103135530901E-11</v>
      </c>
      <c r="M827" s="115">
        <v>4.3853263256249599E-11</v>
      </c>
    </row>
    <row r="828" spans="1:13" x14ac:dyDescent="0.35">
      <c r="A828" s="1" t="s">
        <v>31</v>
      </c>
      <c r="B828" s="1">
        <v>715</v>
      </c>
      <c r="C828" s="1" t="s">
        <v>43</v>
      </c>
      <c r="D828" s="43">
        <v>35</v>
      </c>
      <c r="F828">
        <v>827</v>
      </c>
      <c r="G828">
        <v>0.22920437229343099</v>
      </c>
      <c r="H828">
        <v>0.231800607911131</v>
      </c>
      <c r="I828">
        <v>6.2628844629920799E-2</v>
      </c>
      <c r="J828">
        <v>7.5617717070455406E-2</v>
      </c>
      <c r="K828">
        <v>0.41428016343864899</v>
      </c>
      <c r="L828">
        <v>0.12194267714200301</v>
      </c>
      <c r="M828">
        <v>0.35998843350037002</v>
      </c>
    </row>
    <row r="829" spans="1:13" x14ac:dyDescent="0.35">
      <c r="A829" s="1" t="s">
        <v>31</v>
      </c>
      <c r="B829" s="1">
        <v>716</v>
      </c>
      <c r="C829" s="1" t="s">
        <v>43</v>
      </c>
      <c r="D829" s="43">
        <v>36</v>
      </c>
      <c r="F829">
        <v>828</v>
      </c>
      <c r="G829">
        <v>0.22967973586220999</v>
      </c>
      <c r="H829">
        <v>0.23412784605789499</v>
      </c>
      <c r="I829">
        <v>6.3494219437841795E-2</v>
      </c>
      <c r="J829">
        <v>8.3913135886485704E-2</v>
      </c>
      <c r="K829">
        <v>0.40920761334834699</v>
      </c>
      <c r="L829">
        <v>0.12781871918562701</v>
      </c>
      <c r="M829">
        <v>0.36420065432668303</v>
      </c>
    </row>
    <row r="830" spans="1:13" x14ac:dyDescent="0.35">
      <c r="A830" s="1" t="s">
        <v>31</v>
      </c>
      <c r="B830" s="1">
        <v>717</v>
      </c>
      <c r="C830" s="1" t="s">
        <v>43</v>
      </c>
      <c r="D830" s="43">
        <v>37</v>
      </c>
      <c r="F830">
        <v>829</v>
      </c>
      <c r="G830">
        <v>0.230257618123032</v>
      </c>
      <c r="H830">
        <v>0.231559309906264</v>
      </c>
      <c r="I830">
        <v>6.2366651562585203E-2</v>
      </c>
      <c r="J830">
        <v>7.1520652337388302E-2</v>
      </c>
      <c r="K830">
        <v>0.43230561552920299</v>
      </c>
      <c r="L830">
        <v>0.118949244041582</v>
      </c>
      <c r="M830">
        <v>0.35172567182626202</v>
      </c>
    </row>
    <row r="831" spans="1:13" x14ac:dyDescent="0.35">
      <c r="A831" s="1" t="s">
        <v>31</v>
      </c>
      <c r="B831" s="1">
        <v>718</v>
      </c>
      <c r="C831" s="1" t="s">
        <v>43</v>
      </c>
      <c r="D831" s="43">
        <v>38</v>
      </c>
      <c r="F831">
        <v>830</v>
      </c>
      <c r="G831">
        <v>0.23262470152385401</v>
      </c>
      <c r="H831">
        <v>0.23311333178912</v>
      </c>
      <c r="I831">
        <v>6.2515231023427695E-2</v>
      </c>
      <c r="J831">
        <v>7.6781980659267599E-2</v>
      </c>
      <c r="K831">
        <v>0.40982409456906799</v>
      </c>
      <c r="L831">
        <v>0.121021669687014</v>
      </c>
      <c r="M831">
        <v>0.354830338952077</v>
      </c>
    </row>
    <row r="832" spans="1:13" x14ac:dyDescent="0.35">
      <c r="A832" s="1" t="s">
        <v>31</v>
      </c>
      <c r="B832" s="1">
        <v>719</v>
      </c>
      <c r="C832" s="1" t="s">
        <v>43</v>
      </c>
      <c r="D832" s="43">
        <v>39</v>
      </c>
      <c r="F832">
        <v>831</v>
      </c>
      <c r="G832">
        <v>0.23289853287114601</v>
      </c>
      <c r="H832">
        <v>0.233803765913004</v>
      </c>
      <c r="I832">
        <v>6.0068280587871198E-2</v>
      </c>
      <c r="J832">
        <v>7.6961507340383997E-2</v>
      </c>
      <c r="K832">
        <v>0.42118103648219501</v>
      </c>
      <c r="L832">
        <v>0.126018895158449</v>
      </c>
      <c r="M832">
        <v>0.35186775293884298</v>
      </c>
    </row>
    <row r="833" spans="1:13" x14ac:dyDescent="0.35">
      <c r="A833" s="1" t="s">
        <v>31</v>
      </c>
      <c r="B833" s="1">
        <v>720</v>
      </c>
      <c r="C833" s="1" t="s">
        <v>43</v>
      </c>
      <c r="D833" s="43">
        <v>40</v>
      </c>
      <c r="F833">
        <v>832</v>
      </c>
      <c r="G833">
        <v>0.23398573365622799</v>
      </c>
      <c r="H833">
        <v>0.23640375567941899</v>
      </c>
      <c r="I833">
        <v>6.5924620575836895E-2</v>
      </c>
      <c r="J833">
        <v>7.5831480588808703E-2</v>
      </c>
      <c r="K833">
        <v>0.41442526719454398</v>
      </c>
      <c r="L833">
        <v>0.12058383224221</v>
      </c>
      <c r="M833">
        <v>0.36910715536088101</v>
      </c>
    </row>
    <row r="834" spans="1:13" x14ac:dyDescent="0.35">
      <c r="A834" s="1" t="s">
        <v>31</v>
      </c>
      <c r="B834" s="1">
        <v>721</v>
      </c>
      <c r="C834" s="1" t="s">
        <v>43</v>
      </c>
      <c r="D834" s="43">
        <v>41</v>
      </c>
      <c r="F834">
        <v>833</v>
      </c>
      <c r="G834">
        <v>0.235141799383628</v>
      </c>
      <c r="H834">
        <v>0.23874953002728799</v>
      </c>
      <c r="I834">
        <v>6.4925622178834894E-2</v>
      </c>
      <c r="J834">
        <v>7.0080974125940096E-2</v>
      </c>
      <c r="K834">
        <v>0.42820826364272102</v>
      </c>
      <c r="L834">
        <v>0.122896280816431</v>
      </c>
      <c r="M834">
        <v>0.37258136459616997</v>
      </c>
    </row>
    <row r="835" spans="1:13" x14ac:dyDescent="0.35">
      <c r="A835" s="1" t="s">
        <v>31</v>
      </c>
      <c r="B835" s="1">
        <v>722</v>
      </c>
      <c r="C835" s="1" t="s">
        <v>43</v>
      </c>
      <c r="D835" s="43">
        <v>42</v>
      </c>
      <c r="F835">
        <v>834</v>
      </c>
      <c r="G835">
        <v>0.231411437669482</v>
      </c>
      <c r="H835">
        <v>0.23592867868240799</v>
      </c>
      <c r="I835">
        <v>6.2782378201585803E-2</v>
      </c>
      <c r="J835">
        <v>8.1959147549872602E-2</v>
      </c>
      <c r="K835">
        <v>0.421281443857836</v>
      </c>
      <c r="L835">
        <v>0.117127140799927</v>
      </c>
      <c r="M835">
        <v>0.362801122022676</v>
      </c>
    </row>
    <row r="836" spans="1:13" x14ac:dyDescent="0.35">
      <c r="A836" s="1" t="s">
        <v>31</v>
      </c>
      <c r="B836" s="1">
        <v>723</v>
      </c>
      <c r="C836" s="1" t="s">
        <v>43</v>
      </c>
      <c r="D836" s="43">
        <v>43</v>
      </c>
      <c r="F836">
        <v>835</v>
      </c>
      <c r="G836">
        <v>0.23095300937128799</v>
      </c>
      <c r="H836">
        <v>0.23347249868050199</v>
      </c>
      <c r="I836">
        <v>6.3427310652914806E-2</v>
      </c>
      <c r="J836">
        <v>8.59815916995397E-2</v>
      </c>
      <c r="K836">
        <v>0.41375061565832</v>
      </c>
      <c r="L836">
        <v>0.118488891376058</v>
      </c>
      <c r="M836">
        <v>0.35611662650026099</v>
      </c>
    </row>
    <row r="837" spans="1:13" x14ac:dyDescent="0.35">
      <c r="A837" s="1" t="s">
        <v>31</v>
      </c>
      <c r="B837" s="1">
        <v>724</v>
      </c>
      <c r="C837" s="1" t="s">
        <v>43</v>
      </c>
      <c r="D837" s="43">
        <v>44</v>
      </c>
      <c r="F837">
        <v>836</v>
      </c>
      <c r="G837">
        <v>0.233688684811105</v>
      </c>
      <c r="H837">
        <v>0.237599536638675</v>
      </c>
      <c r="I837">
        <v>6.1631837370924702E-2</v>
      </c>
      <c r="J837">
        <v>8.8257905310603804E-2</v>
      </c>
      <c r="K837">
        <v>0.40704997931752102</v>
      </c>
      <c r="L837">
        <v>0.12767402132353001</v>
      </c>
      <c r="M837">
        <v>0.363616114850776</v>
      </c>
    </row>
    <row r="838" spans="1:13" x14ac:dyDescent="0.35">
      <c r="A838" s="1" t="s">
        <v>31</v>
      </c>
      <c r="B838" s="1">
        <v>725</v>
      </c>
      <c r="C838" s="1" t="s">
        <v>43</v>
      </c>
      <c r="D838" s="43">
        <v>45</v>
      </c>
      <c r="F838">
        <v>837</v>
      </c>
      <c r="G838">
        <v>0.24948763198957899</v>
      </c>
      <c r="H838">
        <v>0.25201959210653802</v>
      </c>
      <c r="I838">
        <v>7.3692684992044996E-2</v>
      </c>
      <c r="J838">
        <v>7.0731880858994206E-2</v>
      </c>
      <c r="K838">
        <v>0.43544694031091402</v>
      </c>
      <c r="L838">
        <v>0.118372684614376</v>
      </c>
      <c r="M838">
        <v>0.39275454616588501</v>
      </c>
    </row>
    <row r="839" spans="1:13" x14ac:dyDescent="0.35">
      <c r="A839" s="1" t="s">
        <v>31</v>
      </c>
      <c r="B839" s="1">
        <v>726</v>
      </c>
      <c r="C839" s="1" t="s">
        <v>43</v>
      </c>
      <c r="D839" s="43">
        <v>46</v>
      </c>
      <c r="F839">
        <v>838</v>
      </c>
      <c r="G839">
        <v>0.25327835928626502</v>
      </c>
      <c r="H839">
        <v>0.25344296339161299</v>
      </c>
      <c r="I839">
        <v>7.1653556287396405E-2</v>
      </c>
      <c r="J839">
        <v>8.3758182603527007E-2</v>
      </c>
      <c r="K839">
        <v>0.43119799503337602</v>
      </c>
      <c r="L839">
        <v>0.12046428374743499</v>
      </c>
      <c r="M839">
        <v>0.38987532296558902</v>
      </c>
    </row>
    <row r="840" spans="1:13" x14ac:dyDescent="0.35">
      <c r="A840" s="1" t="s">
        <v>31</v>
      </c>
      <c r="B840" s="1">
        <v>727</v>
      </c>
      <c r="C840" s="1" t="s">
        <v>43</v>
      </c>
      <c r="D840" s="43">
        <v>47</v>
      </c>
      <c r="F840">
        <v>839</v>
      </c>
      <c r="G840">
        <v>0.25055023071647398</v>
      </c>
      <c r="H840">
        <v>0.25259104249666797</v>
      </c>
      <c r="I840">
        <v>7.2254127170918406E-2</v>
      </c>
      <c r="J840">
        <v>7.0960924949005993E-2</v>
      </c>
      <c r="K840">
        <v>0.45993898699295599</v>
      </c>
      <c r="L840">
        <v>0.11928612848507</v>
      </c>
      <c r="M840">
        <v>0.39411734967692902</v>
      </c>
    </row>
    <row r="841" spans="1:13" x14ac:dyDescent="0.35">
      <c r="A841" s="1" t="s">
        <v>31</v>
      </c>
      <c r="B841" s="1">
        <v>728</v>
      </c>
      <c r="C841" s="1" t="s">
        <v>43</v>
      </c>
      <c r="D841" s="43">
        <v>48</v>
      </c>
      <c r="F841">
        <v>840</v>
      </c>
      <c r="G841">
        <v>0.25058840467855698</v>
      </c>
      <c r="H841">
        <v>0.25302253883602699</v>
      </c>
      <c r="I841">
        <v>7.3271313376831598E-2</v>
      </c>
      <c r="J841">
        <v>8.1926551824158894E-2</v>
      </c>
      <c r="K841">
        <v>0.45757755952628498</v>
      </c>
      <c r="L841">
        <v>0.114307659375406</v>
      </c>
      <c r="M841">
        <v>0.385192255875551</v>
      </c>
    </row>
    <row r="842" spans="1:13" x14ac:dyDescent="0.35">
      <c r="A842" s="1" t="s">
        <v>31</v>
      </c>
      <c r="B842" s="1">
        <v>729</v>
      </c>
      <c r="C842" s="1" t="s">
        <v>43</v>
      </c>
      <c r="D842" s="43">
        <v>49</v>
      </c>
      <c r="F842">
        <v>841</v>
      </c>
      <c r="G842">
        <v>0.252528502100553</v>
      </c>
      <c r="H842">
        <v>0.25500725232375498</v>
      </c>
      <c r="I842">
        <v>7.2927518342852896E-2</v>
      </c>
      <c r="J842">
        <v>7.6082231506074696E-2</v>
      </c>
      <c r="K842">
        <v>0.43182008575745801</v>
      </c>
      <c r="L842">
        <v>0.12097651678723501</v>
      </c>
      <c r="M842">
        <v>0.394818733369043</v>
      </c>
    </row>
    <row r="843" spans="1:13" x14ac:dyDescent="0.35">
      <c r="A843" s="1" t="s">
        <v>31</v>
      </c>
      <c r="B843" s="1">
        <v>730</v>
      </c>
      <c r="C843" s="1" t="s">
        <v>43</v>
      </c>
      <c r="D843" s="43">
        <v>50</v>
      </c>
      <c r="F843">
        <v>842</v>
      </c>
      <c r="G843">
        <v>0.26293837041609702</v>
      </c>
      <c r="H843">
        <v>0.26175363491196801</v>
      </c>
      <c r="I843">
        <v>7.6422499375774805E-2</v>
      </c>
      <c r="J843">
        <v>7.2473139989367802E-2</v>
      </c>
      <c r="K843">
        <v>0.45725757525382499</v>
      </c>
      <c r="L843">
        <v>0.116978008659545</v>
      </c>
      <c r="M843">
        <v>0.402303170506219</v>
      </c>
    </row>
    <row r="844" spans="1:13" x14ac:dyDescent="0.35">
      <c r="A844" s="1" t="s">
        <v>31</v>
      </c>
      <c r="B844" s="1">
        <v>731</v>
      </c>
      <c r="C844" s="1" t="s">
        <v>43</v>
      </c>
      <c r="D844" s="43">
        <v>51</v>
      </c>
      <c r="F844">
        <v>843</v>
      </c>
      <c r="G844">
        <v>0.26457239822126499</v>
      </c>
      <c r="H844">
        <v>0.261836599654998</v>
      </c>
      <c r="I844">
        <v>7.5754408356517006E-2</v>
      </c>
      <c r="J844">
        <v>6.5926206742011398E-2</v>
      </c>
      <c r="K844">
        <v>0.45456157741569198</v>
      </c>
      <c r="L844">
        <v>0.122093314683184</v>
      </c>
      <c r="M844">
        <v>0.40136030839557302</v>
      </c>
    </row>
    <row r="845" spans="1:13" x14ac:dyDescent="0.35">
      <c r="A845" s="1" t="s">
        <v>31</v>
      </c>
      <c r="B845" s="1">
        <v>732</v>
      </c>
      <c r="C845" s="1" t="s">
        <v>43</v>
      </c>
      <c r="D845" s="43">
        <v>52</v>
      </c>
      <c r="F845">
        <v>844</v>
      </c>
      <c r="G845">
        <v>0.26919111369530702</v>
      </c>
      <c r="H845">
        <v>0.26360054241151998</v>
      </c>
      <c r="I845">
        <v>7.6204366125743606E-2</v>
      </c>
      <c r="J845">
        <v>6.8072576113715394E-2</v>
      </c>
      <c r="K845">
        <v>0.45598458252046398</v>
      </c>
      <c r="L845">
        <v>0.117484063347606</v>
      </c>
      <c r="M845">
        <v>0.40766174825772999</v>
      </c>
    </row>
    <row r="846" spans="1:13" x14ac:dyDescent="0.35">
      <c r="A846" s="1" t="s">
        <v>31</v>
      </c>
      <c r="B846" s="1">
        <v>733</v>
      </c>
      <c r="C846" s="1" t="s">
        <v>43</v>
      </c>
      <c r="D846" s="43">
        <v>53</v>
      </c>
      <c r="F846">
        <v>845</v>
      </c>
      <c r="G846">
        <v>0.25643126123209298</v>
      </c>
      <c r="H846">
        <v>0.25680874396560299</v>
      </c>
      <c r="I846">
        <v>7.6279082227231204E-2</v>
      </c>
      <c r="J846">
        <v>6.3213049708066807E-2</v>
      </c>
      <c r="K846">
        <v>0.46321376196140901</v>
      </c>
      <c r="L846">
        <v>0.110184820085652</v>
      </c>
      <c r="M846">
        <v>0.40336059066008001</v>
      </c>
    </row>
    <row r="847" spans="1:13" x14ac:dyDescent="0.35">
      <c r="A847" s="1" t="s">
        <v>31</v>
      </c>
      <c r="B847" s="1">
        <v>734</v>
      </c>
      <c r="C847" s="1" t="s">
        <v>43</v>
      </c>
      <c r="D847" s="43">
        <v>54</v>
      </c>
      <c r="F847">
        <v>846</v>
      </c>
      <c r="G847">
        <v>0.26229188911207502</v>
      </c>
      <c r="H847">
        <v>0.26032675627825902</v>
      </c>
      <c r="I847">
        <v>7.48368914935406E-2</v>
      </c>
      <c r="J847">
        <v>7.8107536961424806E-2</v>
      </c>
      <c r="K847">
        <v>0.44479118113513</v>
      </c>
      <c r="L847">
        <v>0.12216899334242801</v>
      </c>
      <c r="M847">
        <v>0.404493491368494</v>
      </c>
    </row>
    <row r="848" spans="1:13" x14ac:dyDescent="0.35">
      <c r="A848" s="1" t="s">
        <v>31</v>
      </c>
      <c r="B848" s="1">
        <v>735</v>
      </c>
      <c r="C848" s="1" t="s">
        <v>43</v>
      </c>
      <c r="D848" s="43">
        <v>55</v>
      </c>
      <c r="F848">
        <v>847</v>
      </c>
      <c r="G848">
        <v>0.274870839574895</v>
      </c>
      <c r="H848">
        <v>0.27164333022569898</v>
      </c>
      <c r="I848">
        <v>8.5036003754085598E-2</v>
      </c>
      <c r="J848">
        <v>6.3468813799775606E-2</v>
      </c>
      <c r="K848">
        <v>0.45725075623543499</v>
      </c>
      <c r="L848">
        <v>0.101656448850761</v>
      </c>
      <c r="M848">
        <v>0.42353209838976802</v>
      </c>
    </row>
    <row r="849" spans="1:13" x14ac:dyDescent="0.35">
      <c r="A849" s="1" t="s">
        <v>31</v>
      </c>
      <c r="B849" s="1">
        <v>736</v>
      </c>
      <c r="C849" s="1" t="s">
        <v>43</v>
      </c>
      <c r="D849" s="43">
        <v>56</v>
      </c>
      <c r="F849">
        <v>848</v>
      </c>
      <c r="G849">
        <v>0.26952605514447697</v>
      </c>
      <c r="H849">
        <v>0.26429098929625999</v>
      </c>
      <c r="I849">
        <v>8.5376412023150994E-2</v>
      </c>
      <c r="J849">
        <v>5.17598537310619E-2</v>
      </c>
      <c r="K849">
        <v>0.46525043174109798</v>
      </c>
      <c r="L849">
        <v>0.102425991092781</v>
      </c>
      <c r="M849">
        <v>0.41152226397958103</v>
      </c>
    </row>
    <row r="850" spans="1:13" x14ac:dyDescent="0.35">
      <c r="A850" s="1" t="s">
        <v>31</v>
      </c>
      <c r="B850" s="1">
        <v>737</v>
      </c>
      <c r="C850" s="1" t="s">
        <v>43</v>
      </c>
      <c r="D850" s="43">
        <v>57</v>
      </c>
      <c r="F850">
        <v>849</v>
      </c>
      <c r="G850">
        <v>0.26947024824788302</v>
      </c>
      <c r="H850">
        <v>0.26691497487271398</v>
      </c>
      <c r="I850">
        <v>8.5892931335321096E-2</v>
      </c>
      <c r="J850">
        <v>5.7744528730505097E-2</v>
      </c>
      <c r="K850">
        <v>0.46745120650558297</v>
      </c>
      <c r="L850">
        <v>0.100575334269524</v>
      </c>
      <c r="M850">
        <v>0.426204731817382</v>
      </c>
    </row>
    <row r="851" spans="1:13" x14ac:dyDescent="0.35">
      <c r="A851" s="1" t="s">
        <v>31</v>
      </c>
      <c r="B851" s="1">
        <v>738</v>
      </c>
      <c r="C851" s="1" t="s">
        <v>43</v>
      </c>
      <c r="D851" s="43">
        <v>58</v>
      </c>
      <c r="F851">
        <v>850</v>
      </c>
      <c r="G851">
        <v>0.267964750970479</v>
      </c>
      <c r="H851">
        <v>0.26604733790985902</v>
      </c>
      <c r="I851">
        <v>8.41105582283833E-2</v>
      </c>
      <c r="J851">
        <v>4.8836921207466799E-2</v>
      </c>
      <c r="K851">
        <v>0.45795677215972203</v>
      </c>
      <c r="L851">
        <v>0.104608678859282</v>
      </c>
      <c r="M851">
        <v>0.41653549715447402</v>
      </c>
    </row>
    <row r="852" spans="1:13" x14ac:dyDescent="0.35">
      <c r="A852" s="1" t="s">
        <v>31</v>
      </c>
      <c r="B852" s="1">
        <v>739</v>
      </c>
      <c r="C852" s="1" t="s">
        <v>43</v>
      </c>
      <c r="D852" s="43">
        <v>59</v>
      </c>
      <c r="F852">
        <v>851</v>
      </c>
      <c r="G852">
        <v>0.26946330046293498</v>
      </c>
      <c r="H852">
        <v>0.26658679810073199</v>
      </c>
      <c r="I852">
        <v>8.7010929610796706E-2</v>
      </c>
      <c r="J852">
        <v>5.89584264614363E-2</v>
      </c>
      <c r="K852">
        <v>0.47907656203385501</v>
      </c>
      <c r="L852">
        <v>9.2599296522205998E-2</v>
      </c>
      <c r="M852">
        <v>0.41114656809446598</v>
      </c>
    </row>
    <row r="853" spans="1:13" x14ac:dyDescent="0.35">
      <c r="A853" s="1" t="s">
        <v>31</v>
      </c>
      <c r="B853" s="1">
        <v>740</v>
      </c>
      <c r="C853" s="1" t="s">
        <v>43</v>
      </c>
      <c r="D853" s="43">
        <v>60</v>
      </c>
      <c r="F853">
        <v>852</v>
      </c>
      <c r="G853">
        <v>0.24486635756146499</v>
      </c>
      <c r="H853">
        <v>0.24808477210730401</v>
      </c>
      <c r="I853">
        <v>7.6482248656717003E-2</v>
      </c>
      <c r="J853">
        <v>7.8315455497181802E-2</v>
      </c>
      <c r="K853">
        <v>0.43740861952108201</v>
      </c>
      <c r="L853">
        <v>0.110261131511921</v>
      </c>
      <c r="M853">
        <v>0.39515485793759902</v>
      </c>
    </row>
    <row r="854" spans="1:13" x14ac:dyDescent="0.35">
      <c r="A854" s="1" t="s">
        <v>31</v>
      </c>
      <c r="B854" s="1">
        <v>741</v>
      </c>
      <c r="C854" s="1" t="s">
        <v>43</v>
      </c>
      <c r="D854" s="43">
        <v>61</v>
      </c>
      <c r="F854">
        <v>853</v>
      </c>
      <c r="G854">
        <v>0.24462793769031799</v>
      </c>
      <c r="H854">
        <v>0.24706854229766101</v>
      </c>
      <c r="I854">
        <v>7.6084005032699895E-2</v>
      </c>
      <c r="J854">
        <v>6.5953947450005199E-2</v>
      </c>
      <c r="K854">
        <v>0.443087848185658</v>
      </c>
      <c r="L854">
        <v>0.108548665820783</v>
      </c>
      <c r="M854">
        <v>0.39582987880371401</v>
      </c>
    </row>
    <row r="855" spans="1:13" x14ac:dyDescent="0.35">
      <c r="A855" s="1" t="s">
        <v>31</v>
      </c>
      <c r="B855" s="1">
        <v>742</v>
      </c>
      <c r="C855" s="1" t="s">
        <v>43</v>
      </c>
      <c r="D855" s="43">
        <v>62</v>
      </c>
      <c r="F855">
        <v>854</v>
      </c>
      <c r="G855">
        <v>0.24916409088408001</v>
      </c>
      <c r="H855">
        <v>0.24954053225285999</v>
      </c>
      <c r="I855">
        <v>7.4733760463310303E-2</v>
      </c>
      <c r="J855">
        <v>6.2596472283891702E-2</v>
      </c>
      <c r="K855">
        <v>0.440859479115421</v>
      </c>
      <c r="L855">
        <v>0.109689163534304</v>
      </c>
      <c r="M855">
        <v>0.38335946869985899</v>
      </c>
    </row>
    <row r="856" spans="1:13" x14ac:dyDescent="0.35">
      <c r="A856" s="1" t="s">
        <v>31</v>
      </c>
      <c r="B856" s="1">
        <v>743</v>
      </c>
      <c r="C856" s="1" t="s">
        <v>43</v>
      </c>
      <c r="D856" s="43">
        <v>63</v>
      </c>
      <c r="F856">
        <v>855</v>
      </c>
      <c r="G856">
        <v>0.25232045860824898</v>
      </c>
      <c r="H856">
        <v>0.25255998221571802</v>
      </c>
      <c r="I856">
        <v>7.7083381384922503E-2</v>
      </c>
      <c r="J856">
        <v>6.9719916413609903E-2</v>
      </c>
      <c r="K856">
        <v>0.43642612004147202</v>
      </c>
      <c r="L856">
        <v>0.11560179260172</v>
      </c>
      <c r="M856">
        <v>0.39777669966821499</v>
      </c>
    </row>
    <row r="857" spans="1:13" x14ac:dyDescent="0.35">
      <c r="A857" s="1" t="s">
        <v>31</v>
      </c>
      <c r="B857" s="1">
        <v>744</v>
      </c>
      <c r="C857" s="1" t="s">
        <v>43</v>
      </c>
      <c r="D857" s="43">
        <v>64</v>
      </c>
      <c r="F857">
        <v>856</v>
      </c>
      <c r="G857">
        <v>0.24807316852495401</v>
      </c>
      <c r="H857">
        <v>0.248586789257524</v>
      </c>
      <c r="I857">
        <v>7.7372933791410997E-2</v>
      </c>
      <c r="J857">
        <v>7.2600696651523897E-2</v>
      </c>
      <c r="K857">
        <v>0.44521868884204102</v>
      </c>
      <c r="L857">
        <v>0.104559746532066</v>
      </c>
      <c r="M857">
        <v>0.39469880299731502</v>
      </c>
    </row>
    <row r="858" spans="1:13" x14ac:dyDescent="0.35">
      <c r="A858" s="1" t="s">
        <v>31</v>
      </c>
      <c r="B858" s="1">
        <v>745</v>
      </c>
      <c r="C858" s="1" t="s">
        <v>43</v>
      </c>
      <c r="D858" s="43">
        <v>65</v>
      </c>
      <c r="F858">
        <v>857</v>
      </c>
      <c r="G858">
        <v>0.23160349792748799</v>
      </c>
      <c r="H858">
        <v>0.23531054851828501</v>
      </c>
      <c r="I858">
        <v>6.7867787407462493E-2</v>
      </c>
      <c r="J858">
        <v>7.3870264184818304E-2</v>
      </c>
      <c r="K858">
        <v>0.43111219527038103</v>
      </c>
      <c r="L858">
        <v>0.11347383762552</v>
      </c>
      <c r="M858">
        <v>0.37247584439978798</v>
      </c>
    </row>
    <row r="859" spans="1:13" x14ac:dyDescent="0.35">
      <c r="A859" s="1" t="s">
        <v>31</v>
      </c>
      <c r="B859" s="1">
        <v>746</v>
      </c>
      <c r="C859" s="1" t="s">
        <v>43</v>
      </c>
      <c r="D859" s="43">
        <v>66</v>
      </c>
      <c r="F859">
        <v>858</v>
      </c>
      <c r="G859">
        <v>0.23014248256335099</v>
      </c>
      <c r="H859">
        <v>0.23183646957927501</v>
      </c>
      <c r="I859">
        <v>6.4668358965308606E-2</v>
      </c>
      <c r="J859">
        <v>7.9111998823213694E-2</v>
      </c>
      <c r="K859">
        <v>0.410900828478374</v>
      </c>
      <c r="L859">
        <v>0.116767121371067</v>
      </c>
      <c r="M859">
        <v>0.35703451238357098</v>
      </c>
    </row>
    <row r="860" spans="1:13" x14ac:dyDescent="0.35">
      <c r="A860" s="1" t="s">
        <v>31</v>
      </c>
      <c r="B860" s="1">
        <v>747</v>
      </c>
      <c r="C860" s="1" t="s">
        <v>43</v>
      </c>
      <c r="D860" s="43">
        <v>67</v>
      </c>
      <c r="F860">
        <v>859</v>
      </c>
      <c r="G860">
        <v>0.227745640923804</v>
      </c>
      <c r="H860">
        <v>0.23199812310335</v>
      </c>
      <c r="I860">
        <v>6.6190823776538399E-2</v>
      </c>
      <c r="J860">
        <v>8.0591570813563898E-2</v>
      </c>
      <c r="K860">
        <v>0.402778379660856</v>
      </c>
      <c r="L860">
        <v>0.11851957004409799</v>
      </c>
      <c r="M860">
        <v>0.36421614084689302</v>
      </c>
    </row>
    <row r="861" spans="1:13" x14ac:dyDescent="0.35">
      <c r="A861" s="1" t="s">
        <v>31</v>
      </c>
      <c r="B861" s="1">
        <v>748</v>
      </c>
      <c r="C861" s="1" t="s">
        <v>43</v>
      </c>
      <c r="D861" s="43">
        <v>68</v>
      </c>
      <c r="F861">
        <v>860</v>
      </c>
      <c r="G861">
        <v>0.23340629610458599</v>
      </c>
      <c r="H861">
        <v>0.2338836292515</v>
      </c>
      <c r="I861">
        <v>6.7055332431174702E-2</v>
      </c>
      <c r="J861">
        <v>8.5442966958728897E-2</v>
      </c>
      <c r="K861">
        <v>0.423334694066131</v>
      </c>
      <c r="L861">
        <v>0.113749405151869</v>
      </c>
      <c r="M861">
        <v>0.36217643554048401</v>
      </c>
    </row>
    <row r="862" spans="1:13" x14ac:dyDescent="0.35">
      <c r="A862" s="1" t="s">
        <v>31</v>
      </c>
      <c r="B862" s="1">
        <v>749</v>
      </c>
      <c r="C862" s="1" t="s">
        <v>43</v>
      </c>
      <c r="D862" s="43">
        <v>69</v>
      </c>
      <c r="F862">
        <v>861</v>
      </c>
      <c r="G862">
        <v>0.23318486401392499</v>
      </c>
      <c r="H862">
        <v>0.23346297597386101</v>
      </c>
      <c r="I862">
        <v>6.55740678956062E-2</v>
      </c>
      <c r="J862">
        <v>6.9921956210041297E-2</v>
      </c>
      <c r="K862">
        <v>0.408867060246352</v>
      </c>
      <c r="L862">
        <v>0.11650494421174799</v>
      </c>
      <c r="M862">
        <v>0.35773465187034398</v>
      </c>
    </row>
    <row r="863" spans="1:13" x14ac:dyDescent="0.35">
      <c r="A863" s="1" t="s">
        <v>31</v>
      </c>
      <c r="B863" s="1">
        <v>750</v>
      </c>
      <c r="C863" s="1" t="s">
        <v>43</v>
      </c>
      <c r="D863" s="43">
        <v>70</v>
      </c>
      <c r="F863">
        <v>862</v>
      </c>
      <c r="G863">
        <v>0.24343020271976201</v>
      </c>
      <c r="H863">
        <v>0.243857351322782</v>
      </c>
      <c r="I863">
        <v>6.7018151997586803E-2</v>
      </c>
      <c r="J863">
        <v>7.7970042770504899E-2</v>
      </c>
      <c r="K863">
        <v>0.42204994922699401</v>
      </c>
      <c r="L863">
        <v>0.113185443171735</v>
      </c>
      <c r="M863">
        <v>0.377635335800313</v>
      </c>
    </row>
    <row r="864" spans="1:13" x14ac:dyDescent="0.35">
      <c r="A864" s="1" t="s">
        <v>31</v>
      </c>
      <c r="B864" s="1">
        <v>751</v>
      </c>
      <c r="C864" s="1" t="s">
        <v>43</v>
      </c>
      <c r="D864" s="43">
        <v>71</v>
      </c>
      <c r="F864">
        <v>863</v>
      </c>
      <c r="G864">
        <v>0.239346532329693</v>
      </c>
      <c r="H864">
        <v>0.239838130459885</v>
      </c>
      <c r="I864">
        <v>6.8742743303084802E-2</v>
      </c>
      <c r="J864">
        <v>6.5713085016987194E-2</v>
      </c>
      <c r="K864">
        <v>0.42776106132580799</v>
      </c>
      <c r="L864">
        <v>0.114686071541288</v>
      </c>
      <c r="M864">
        <v>0.382889490098762</v>
      </c>
    </row>
    <row r="865" spans="1:13" x14ac:dyDescent="0.35">
      <c r="A865" s="1" t="s">
        <v>31</v>
      </c>
      <c r="B865" s="1">
        <v>752</v>
      </c>
      <c r="C865" s="1" t="s">
        <v>43</v>
      </c>
      <c r="D865" s="43">
        <v>72</v>
      </c>
      <c r="F865">
        <v>864</v>
      </c>
      <c r="G865">
        <v>0.24034654495584101</v>
      </c>
      <c r="H865">
        <v>0.24282081329946001</v>
      </c>
      <c r="I865">
        <v>6.6190007956727095E-2</v>
      </c>
      <c r="J865">
        <v>9.0149401701801801E-2</v>
      </c>
      <c r="K865">
        <v>0.435865403724984</v>
      </c>
      <c r="L865">
        <v>0.119024113013669</v>
      </c>
      <c r="M865">
        <v>0.372588377314854</v>
      </c>
    </row>
    <row r="866" spans="1:13" x14ac:dyDescent="0.35">
      <c r="A866" s="1" t="s">
        <v>31</v>
      </c>
      <c r="B866" s="1">
        <v>753</v>
      </c>
      <c r="C866" s="1" t="s">
        <v>43</v>
      </c>
      <c r="D866" s="43">
        <v>73</v>
      </c>
      <c r="F866">
        <v>865</v>
      </c>
      <c r="G866">
        <v>0.240797608234045</v>
      </c>
      <c r="H866">
        <v>0.24267653292549399</v>
      </c>
      <c r="I866">
        <v>6.8509878359389001E-2</v>
      </c>
      <c r="J866">
        <v>8.9105756712623996E-2</v>
      </c>
      <c r="K866">
        <v>0.43080088644203901</v>
      </c>
      <c r="L866">
        <v>0.118588093305799</v>
      </c>
      <c r="M866">
        <v>0.37116602239850999</v>
      </c>
    </row>
    <row r="867" spans="1:13" x14ac:dyDescent="0.35">
      <c r="A867" s="1" t="s">
        <v>31</v>
      </c>
      <c r="B867" s="1">
        <v>754</v>
      </c>
      <c r="C867" s="1" t="s">
        <v>43</v>
      </c>
      <c r="D867" s="43">
        <v>74</v>
      </c>
      <c r="F867">
        <v>866</v>
      </c>
      <c r="G867">
        <v>0.238580255028053</v>
      </c>
      <c r="H867">
        <v>0.241823664895082</v>
      </c>
      <c r="I867">
        <v>6.9379369819635106E-2</v>
      </c>
      <c r="J867">
        <v>7.3518994389381601E-2</v>
      </c>
      <c r="K867">
        <v>0.40989240301407698</v>
      </c>
      <c r="L867">
        <v>0.119055404579474</v>
      </c>
      <c r="M867">
        <v>0.37861036941568399</v>
      </c>
    </row>
    <row r="868" spans="1:13" x14ac:dyDescent="0.35">
      <c r="A868" s="1" t="s">
        <v>31</v>
      </c>
      <c r="B868" s="1">
        <v>755</v>
      </c>
      <c r="C868" s="1" t="s">
        <v>43</v>
      </c>
      <c r="D868" s="43">
        <v>75</v>
      </c>
      <c r="F868">
        <v>867</v>
      </c>
      <c r="G868">
        <v>0.23463978052627299</v>
      </c>
      <c r="H868">
        <v>0.23755220073121999</v>
      </c>
      <c r="I868">
        <v>8.1862496816164199E-2</v>
      </c>
      <c r="J868">
        <v>4.8602756910134097E-2</v>
      </c>
      <c r="K868">
        <v>0.44293231030429803</v>
      </c>
      <c r="L868">
        <v>9.4005334613437505E-2</v>
      </c>
      <c r="M868">
        <v>0.39531197777099297</v>
      </c>
    </row>
    <row r="869" spans="1:13" x14ac:dyDescent="0.35">
      <c r="A869" s="1" t="s">
        <v>31</v>
      </c>
      <c r="B869" s="1">
        <v>756</v>
      </c>
      <c r="C869" s="1" t="s">
        <v>43</v>
      </c>
      <c r="D869" s="43">
        <v>76</v>
      </c>
      <c r="F869">
        <v>868</v>
      </c>
      <c r="G869">
        <v>0.23639855746772001</v>
      </c>
      <c r="H869">
        <v>0.23516487234493</v>
      </c>
      <c r="I869">
        <v>8.1229585394858098E-2</v>
      </c>
      <c r="J869">
        <v>6.2900371873256394E-2</v>
      </c>
      <c r="K869">
        <v>0.44465982336434301</v>
      </c>
      <c r="L869">
        <v>9.7314853987428299E-2</v>
      </c>
      <c r="M869">
        <v>0.39378892587717401</v>
      </c>
    </row>
    <row r="870" spans="1:13" x14ac:dyDescent="0.35">
      <c r="A870" s="1" t="s">
        <v>31</v>
      </c>
      <c r="B870" s="1">
        <v>757</v>
      </c>
      <c r="C870" s="1" t="s">
        <v>43</v>
      </c>
      <c r="D870" s="43">
        <v>77</v>
      </c>
      <c r="F870">
        <v>869</v>
      </c>
      <c r="G870">
        <v>0.231682770504017</v>
      </c>
      <c r="H870">
        <v>0.23516946645904099</v>
      </c>
      <c r="I870">
        <v>8.1562791878335095E-2</v>
      </c>
      <c r="J870">
        <v>5.5779693449063202E-2</v>
      </c>
      <c r="K870">
        <v>0.44248516708435398</v>
      </c>
      <c r="L870">
        <v>9.1681289142804101E-2</v>
      </c>
      <c r="M870">
        <v>0.38824841535614102</v>
      </c>
    </row>
    <row r="871" spans="1:13" x14ac:dyDescent="0.35">
      <c r="A871" s="1" t="s">
        <v>31</v>
      </c>
      <c r="B871" s="1">
        <v>758</v>
      </c>
      <c r="C871" s="1" t="s">
        <v>43</v>
      </c>
      <c r="D871" s="43">
        <v>78</v>
      </c>
      <c r="F871">
        <v>870</v>
      </c>
      <c r="G871">
        <v>0.23861938240435801</v>
      </c>
      <c r="H871">
        <v>0.24121822314920799</v>
      </c>
      <c r="I871">
        <v>8.0249192805662797E-2</v>
      </c>
      <c r="J871">
        <v>5.4057907241125601E-2</v>
      </c>
      <c r="K871">
        <v>0.46397449894950599</v>
      </c>
      <c r="L871">
        <v>9.6848440234479E-2</v>
      </c>
      <c r="M871">
        <v>0.39398853633680397</v>
      </c>
    </row>
    <row r="872" spans="1:13" x14ac:dyDescent="0.35">
      <c r="A872" s="1" t="s">
        <v>31</v>
      </c>
      <c r="B872" s="1">
        <v>759</v>
      </c>
      <c r="C872" s="1" t="s">
        <v>43</v>
      </c>
      <c r="D872" s="43">
        <v>79</v>
      </c>
      <c r="F872">
        <v>871</v>
      </c>
      <c r="G872">
        <v>0.239203290721238</v>
      </c>
      <c r="H872">
        <v>0.23796892493618901</v>
      </c>
      <c r="I872">
        <v>7.8328235820587205E-2</v>
      </c>
      <c r="J872">
        <v>4.4839691266411998E-2</v>
      </c>
      <c r="K872">
        <v>0.44643177757250802</v>
      </c>
      <c r="L872">
        <v>9.6746991721421496E-2</v>
      </c>
      <c r="M872">
        <v>0.393822035165179</v>
      </c>
    </row>
    <row r="873" spans="1:13" x14ac:dyDescent="0.35">
      <c r="A873" s="1" t="s">
        <v>31</v>
      </c>
      <c r="B873" s="1">
        <v>760</v>
      </c>
      <c r="C873" s="1" t="s">
        <v>43</v>
      </c>
      <c r="D873" s="43">
        <v>80</v>
      </c>
      <c r="F873">
        <v>872</v>
      </c>
      <c r="G873" s="115">
        <v>9.3393559668323197E-13</v>
      </c>
      <c r="H873" s="115">
        <v>4.1067496004101801E-13</v>
      </c>
      <c r="I873" s="115">
        <v>2.2624655227214001E-11</v>
      </c>
      <c r="J873" s="115">
        <v>-7.3948167717497596E-11</v>
      </c>
      <c r="K873" s="115">
        <v>8.4306884807649704E-11</v>
      </c>
      <c r="L873" s="115">
        <v>-4.80546350117758E-11</v>
      </c>
      <c r="M873" s="115">
        <v>4.5808082849835499E-11</v>
      </c>
    </row>
    <row r="874" spans="1:13" x14ac:dyDescent="0.35">
      <c r="A874" s="1" t="s">
        <v>31</v>
      </c>
      <c r="B874" s="1">
        <v>761</v>
      </c>
      <c r="C874" s="1" t="s">
        <v>43</v>
      </c>
      <c r="D874" s="43">
        <v>81</v>
      </c>
      <c r="F874">
        <v>873</v>
      </c>
      <c r="G874" s="115">
        <v>6.2918726029894398E-13</v>
      </c>
      <c r="H874" s="115">
        <v>-6.2117867400199703E-13</v>
      </c>
      <c r="I874" s="115">
        <v>2.2355533199608399E-11</v>
      </c>
      <c r="J874" s="115">
        <v>-7.53722049908091E-11</v>
      </c>
      <c r="K874" s="115">
        <v>7.7041629683174003E-11</v>
      </c>
      <c r="L874" s="115">
        <v>-4.8882335267463301E-11</v>
      </c>
      <c r="M874" s="115">
        <v>4.3378663878387998E-11</v>
      </c>
    </row>
    <row r="875" spans="1:13" x14ac:dyDescent="0.35">
      <c r="A875" s="1" t="s">
        <v>31</v>
      </c>
      <c r="B875" s="1">
        <v>762</v>
      </c>
      <c r="C875" s="1" t="s">
        <v>43</v>
      </c>
      <c r="D875" s="43">
        <v>82</v>
      </c>
      <c r="F875">
        <v>874</v>
      </c>
      <c r="G875" s="115">
        <v>-5.9037926096430298E-13</v>
      </c>
      <c r="H875" s="115">
        <v>-3.5341750842190598E-13</v>
      </c>
      <c r="I875" s="115">
        <v>2.2668420213424301E-11</v>
      </c>
      <c r="J875" s="115">
        <v>-7.3320241591331996E-11</v>
      </c>
      <c r="K875" s="115">
        <v>6.7959735919417506E-11</v>
      </c>
      <c r="L875" s="115">
        <v>-4.8401639183199999E-11</v>
      </c>
      <c r="M875" s="115">
        <v>4.6138415884137599E-11</v>
      </c>
    </row>
    <row r="876" spans="1:13" x14ac:dyDescent="0.35">
      <c r="A876" s="1" t="s">
        <v>31</v>
      </c>
      <c r="B876" s="1">
        <v>763</v>
      </c>
      <c r="C876" s="1" t="s">
        <v>43</v>
      </c>
      <c r="D876" s="43">
        <v>83</v>
      </c>
      <c r="F876">
        <v>875</v>
      </c>
      <c r="G876" s="115">
        <v>-8.8636749254822204E-13</v>
      </c>
      <c r="H876" s="115">
        <v>-1.4472946094874199E-12</v>
      </c>
      <c r="I876" s="115">
        <v>2.27437775490319E-11</v>
      </c>
      <c r="J876" s="115">
        <v>-7.5250314865437004E-11</v>
      </c>
      <c r="K876" s="115">
        <v>7.1731596898433703E-11</v>
      </c>
      <c r="L876" s="115">
        <v>-4.9776239513123E-11</v>
      </c>
      <c r="M876" s="115">
        <v>4.3304208077834898E-11</v>
      </c>
    </row>
    <row r="877" spans="1:13" x14ac:dyDescent="0.35">
      <c r="A877" s="1" t="s">
        <v>31</v>
      </c>
      <c r="B877" s="1">
        <v>764</v>
      </c>
      <c r="C877" s="1" t="s">
        <v>43</v>
      </c>
      <c r="D877" s="43">
        <v>84</v>
      </c>
      <c r="F877">
        <v>876</v>
      </c>
      <c r="G877" s="115">
        <v>-2.1320201108744399E-13</v>
      </c>
      <c r="H877" s="115">
        <v>6.1415665641101095E-14</v>
      </c>
      <c r="I877" s="115">
        <v>2.32997268749684E-11</v>
      </c>
      <c r="J877" s="115">
        <v>-7.6606883546803994E-11</v>
      </c>
      <c r="K877" s="115">
        <v>8.1132685517903598E-11</v>
      </c>
      <c r="L877" s="115">
        <v>-4.8600815550925899E-11</v>
      </c>
      <c r="M877" s="115">
        <v>4.7823376663986802E-11</v>
      </c>
    </row>
    <row r="878" spans="1:13" x14ac:dyDescent="0.35">
      <c r="A878" s="1" t="s">
        <v>31</v>
      </c>
      <c r="B878" s="1">
        <v>765</v>
      </c>
      <c r="C878" s="1" t="s">
        <v>43</v>
      </c>
      <c r="D878" s="43">
        <v>85</v>
      </c>
      <c r="F878">
        <v>877</v>
      </c>
      <c r="G878" s="115">
        <v>-5.1192455973591804E-13</v>
      </c>
      <c r="H878" s="115">
        <v>-7.2417928244960095E-13</v>
      </c>
      <c r="I878" s="115">
        <v>2.39536656788082E-11</v>
      </c>
      <c r="J878" s="115">
        <v>-8.5484734533060704E-11</v>
      </c>
      <c r="K878" s="115">
        <v>7.2108036541768896E-11</v>
      </c>
      <c r="L878" s="115">
        <v>-4.8830662915440198E-11</v>
      </c>
      <c r="M878" s="115">
        <v>5.0998494201419301E-11</v>
      </c>
    </row>
    <row r="879" spans="1:13" x14ac:dyDescent="0.35">
      <c r="A879" s="1" t="s">
        <v>31</v>
      </c>
      <c r="B879" s="1">
        <v>766</v>
      </c>
      <c r="C879" s="1" t="s">
        <v>43</v>
      </c>
      <c r="D879" s="43">
        <v>86</v>
      </c>
      <c r="F879">
        <v>878</v>
      </c>
      <c r="G879" s="115">
        <v>-3.7854863441934999E-13</v>
      </c>
      <c r="H879" s="115">
        <v>-6.9370895192378803E-13</v>
      </c>
      <c r="I879" s="115">
        <v>2.3634790739984799E-11</v>
      </c>
      <c r="J879" s="115">
        <v>-7.7849850297521601E-11</v>
      </c>
      <c r="K879" s="115">
        <v>7.0103896569194801E-11</v>
      </c>
      <c r="L879" s="115">
        <v>-5.01863510956582E-11</v>
      </c>
      <c r="M879" s="115">
        <v>4.9036960482577301E-11</v>
      </c>
    </row>
    <row r="880" spans="1:13" x14ac:dyDescent="0.35">
      <c r="A880" s="1" t="s">
        <v>31</v>
      </c>
      <c r="B880" s="1">
        <v>767</v>
      </c>
      <c r="C880" s="1" t="s">
        <v>43</v>
      </c>
      <c r="D880" s="43">
        <v>87</v>
      </c>
      <c r="F880">
        <v>879</v>
      </c>
      <c r="G880" s="115">
        <v>5.3120838919909097E-13</v>
      </c>
      <c r="H880" s="115">
        <v>5.5085344505977496E-13</v>
      </c>
      <c r="I880" s="115">
        <v>2.33253557186959E-11</v>
      </c>
      <c r="J880" s="115">
        <v>-8.0298046161224306E-11</v>
      </c>
      <c r="K880" s="115">
        <v>7.4050003195100397E-11</v>
      </c>
      <c r="L880" s="115">
        <v>-4.8397398032413899E-11</v>
      </c>
      <c r="M880" s="115">
        <v>4.71337140845174E-11</v>
      </c>
    </row>
    <row r="881" spans="1:13" x14ac:dyDescent="0.35">
      <c r="A881" s="1" t="s">
        <v>31</v>
      </c>
      <c r="B881" s="1">
        <v>768</v>
      </c>
      <c r="C881" s="1" t="s">
        <v>43</v>
      </c>
      <c r="D881" s="43">
        <v>88</v>
      </c>
      <c r="F881">
        <v>880</v>
      </c>
      <c r="G881" s="115">
        <v>2.5405193747994998E-13</v>
      </c>
      <c r="H881" s="115">
        <v>1.8451490390597499E-13</v>
      </c>
      <c r="I881" s="115">
        <v>2.3653025269311501E-11</v>
      </c>
      <c r="J881" s="115">
        <v>-7.9049121761746197E-11</v>
      </c>
      <c r="K881" s="115">
        <v>7.8888001941057095E-11</v>
      </c>
      <c r="L881" s="115">
        <v>-5.2375135736498903E-11</v>
      </c>
      <c r="M881" s="115">
        <v>4.9232969332105903E-11</v>
      </c>
    </row>
    <row r="882" spans="1:13" x14ac:dyDescent="0.35">
      <c r="A882" s="1" t="s">
        <v>31</v>
      </c>
      <c r="B882" s="1">
        <v>769</v>
      </c>
      <c r="C882" s="1" t="s">
        <v>43</v>
      </c>
      <c r="D882" s="43">
        <v>89</v>
      </c>
      <c r="F882">
        <v>881</v>
      </c>
      <c r="G882" s="115">
        <v>-2.3720030567893702E-13</v>
      </c>
      <c r="H882" s="115">
        <v>8.3478420656926204E-13</v>
      </c>
      <c r="I882" s="115">
        <v>2.3105743034943301E-11</v>
      </c>
      <c r="J882" s="115">
        <v>-6.7808911952336704E-11</v>
      </c>
      <c r="K882" s="115">
        <v>7.9929346946617104E-11</v>
      </c>
      <c r="L882" s="115">
        <v>-4.45167963261552E-11</v>
      </c>
      <c r="M882" s="115">
        <v>4.9404543475122699E-11</v>
      </c>
    </row>
    <row r="883" spans="1:13" x14ac:dyDescent="0.35">
      <c r="A883" s="1" t="s">
        <v>31</v>
      </c>
      <c r="B883" s="1">
        <v>770</v>
      </c>
      <c r="C883" s="1" t="s">
        <v>43</v>
      </c>
      <c r="D883" s="43">
        <v>90</v>
      </c>
      <c r="F883">
        <v>882</v>
      </c>
      <c r="G883" s="115">
        <v>2.6937068640554501E-14</v>
      </c>
      <c r="H883" s="115">
        <v>-5.5126406936413601E-13</v>
      </c>
      <c r="I883" s="115">
        <v>2.2202356690182302E-11</v>
      </c>
      <c r="J883" s="115">
        <v>-8.4986299963497197E-11</v>
      </c>
      <c r="K883" s="115">
        <v>6.6364100079105394E-11</v>
      </c>
      <c r="L883" s="115">
        <v>-4.7717380559544998E-11</v>
      </c>
      <c r="M883" s="115">
        <v>4.4207378710907001E-11</v>
      </c>
    </row>
    <row r="884" spans="1:13" x14ac:dyDescent="0.35">
      <c r="A884" s="1" t="s">
        <v>31</v>
      </c>
      <c r="B884" s="1">
        <v>771</v>
      </c>
      <c r="C884" s="1" t="s">
        <v>43</v>
      </c>
      <c r="D884" s="43">
        <v>91</v>
      </c>
      <c r="F884">
        <v>883</v>
      </c>
      <c r="G884" s="115">
        <v>-1.08341687516436E-13</v>
      </c>
      <c r="H884" s="115">
        <v>1.4302017519997001E-13</v>
      </c>
      <c r="I884" s="115">
        <v>2.3345005164040699E-11</v>
      </c>
      <c r="J884" s="115">
        <v>-7.6736339320840106E-11</v>
      </c>
      <c r="K884" s="115">
        <v>7.7399024258361106E-11</v>
      </c>
      <c r="L884" s="115">
        <v>-4.7457946418461399E-11</v>
      </c>
      <c r="M884" s="115">
        <v>4.7436942594566599E-11</v>
      </c>
    </row>
    <row r="885" spans="1:13" x14ac:dyDescent="0.35">
      <c r="A885" s="1" t="s">
        <v>31</v>
      </c>
      <c r="B885" s="1">
        <v>772</v>
      </c>
      <c r="C885" s="1" t="s">
        <v>43</v>
      </c>
      <c r="D885" s="43">
        <v>92</v>
      </c>
      <c r="F885">
        <v>884</v>
      </c>
      <c r="G885" s="115">
        <v>-2.2501189802584199E-13</v>
      </c>
      <c r="H885" s="115">
        <v>-2.1410494069598801E-13</v>
      </c>
      <c r="I885" s="115">
        <v>2.3883276172653399E-11</v>
      </c>
      <c r="J885" s="115">
        <v>-8.2352467858394894E-11</v>
      </c>
      <c r="K885" s="115">
        <v>7.6646700455966003E-11</v>
      </c>
      <c r="L885" s="115">
        <v>-5.17465486423365E-11</v>
      </c>
      <c r="M885" s="115">
        <v>4.9560004858391297E-11</v>
      </c>
    </row>
    <row r="886" spans="1:13" x14ac:dyDescent="0.35">
      <c r="A886" s="1" t="s">
        <v>31</v>
      </c>
      <c r="B886" s="1">
        <v>773</v>
      </c>
      <c r="C886" s="1" t="s">
        <v>43</v>
      </c>
      <c r="D886" s="43">
        <v>93</v>
      </c>
      <c r="F886">
        <v>885</v>
      </c>
      <c r="G886" s="115">
        <v>-2.78876068156982E-13</v>
      </c>
      <c r="H886" s="115">
        <v>-3.7273648780418801E-14</v>
      </c>
      <c r="I886" s="115">
        <v>2.22284534242961E-11</v>
      </c>
      <c r="J886" s="115">
        <v>-6.4411440807035499E-11</v>
      </c>
      <c r="K886" s="115">
        <v>6.8538656456422897E-11</v>
      </c>
      <c r="L886" s="115">
        <v>-4.5503852568043E-11</v>
      </c>
      <c r="M886" s="115">
        <v>4.4669904399640902E-11</v>
      </c>
    </row>
    <row r="887" spans="1:13" x14ac:dyDescent="0.35">
      <c r="A887" s="1" t="s">
        <v>31</v>
      </c>
      <c r="B887" s="1">
        <v>774</v>
      </c>
      <c r="C887" s="1" t="s">
        <v>43</v>
      </c>
      <c r="D887" s="43">
        <v>94</v>
      </c>
      <c r="F887">
        <v>886</v>
      </c>
      <c r="G887" s="115">
        <v>-6.4697858240243397E-14</v>
      </c>
      <c r="H887" s="115">
        <v>-5.7467669601605103E-13</v>
      </c>
      <c r="I887" s="115">
        <v>2.1901273819746499E-11</v>
      </c>
      <c r="J887" s="115">
        <v>-6.9317463773886906E-11</v>
      </c>
      <c r="K887" s="115">
        <v>7.2263662684930297E-11</v>
      </c>
      <c r="L887" s="115">
        <v>-4.5858418279765203E-11</v>
      </c>
      <c r="M887" s="115">
        <v>4.4849250912366101E-11</v>
      </c>
    </row>
    <row r="888" spans="1:13" x14ac:dyDescent="0.35">
      <c r="A888" s="1" t="s">
        <v>31</v>
      </c>
      <c r="B888" s="1">
        <v>775</v>
      </c>
      <c r="C888" s="1" t="s">
        <v>43</v>
      </c>
      <c r="D888" s="43">
        <v>95</v>
      </c>
      <c r="F888">
        <v>887</v>
      </c>
      <c r="G888" s="115">
        <v>3.9963526955333202E-13</v>
      </c>
      <c r="H888" s="115">
        <v>5.0760851766606902E-13</v>
      </c>
      <c r="I888" s="115">
        <v>2.38100969303866E-11</v>
      </c>
      <c r="J888" s="115">
        <v>-7.8175239644301894E-11</v>
      </c>
      <c r="K888" s="115">
        <v>7.3904005535812604E-11</v>
      </c>
      <c r="L888" s="115">
        <v>-4.7452977995115597E-11</v>
      </c>
      <c r="M888" s="115">
        <v>5.29160600495735E-11</v>
      </c>
    </row>
    <row r="889" spans="1:13" x14ac:dyDescent="0.35">
      <c r="A889" s="1" t="s">
        <v>31</v>
      </c>
      <c r="B889" s="1">
        <v>776</v>
      </c>
      <c r="C889" s="1" t="s">
        <v>43</v>
      </c>
      <c r="D889" s="43">
        <v>96</v>
      </c>
      <c r="F889">
        <v>888</v>
      </c>
      <c r="G889" s="115">
        <v>1.2980213472541599E-12</v>
      </c>
      <c r="H889" s="115">
        <v>1.4762580612316E-12</v>
      </c>
      <c r="I889" s="115">
        <v>2.3429006492205401E-11</v>
      </c>
      <c r="J889" s="115">
        <v>-7.6094439719638799E-11</v>
      </c>
      <c r="K889" s="115">
        <v>8.1838817731400601E-11</v>
      </c>
      <c r="L889" s="115">
        <v>-4.5779032033035002E-11</v>
      </c>
      <c r="M889" s="115">
        <v>4.9616799676676101E-11</v>
      </c>
    </row>
    <row r="890" spans="1:13" x14ac:dyDescent="0.35">
      <c r="A890" s="1" t="s">
        <v>31</v>
      </c>
      <c r="B890" s="1">
        <v>777</v>
      </c>
      <c r="C890" s="1" t="s">
        <v>43</v>
      </c>
      <c r="D890" s="43">
        <v>97</v>
      </c>
      <c r="F890">
        <v>889</v>
      </c>
      <c r="G890" s="115">
        <v>-2.4771498187935602E-13</v>
      </c>
      <c r="H890" s="115">
        <v>-3.0927129896468799E-13</v>
      </c>
      <c r="I890" s="115">
        <v>2.2796385037989399E-11</v>
      </c>
      <c r="J890" s="115">
        <v>-7.4209770581397702E-11</v>
      </c>
      <c r="K890" s="115">
        <v>7.8028048449641705E-11</v>
      </c>
      <c r="L890" s="115">
        <v>-4.76752982494164E-11</v>
      </c>
      <c r="M890" s="115">
        <v>4.5911772236607099E-11</v>
      </c>
    </row>
    <row r="891" spans="1:13" x14ac:dyDescent="0.35">
      <c r="A891" s="1" t="s">
        <v>31</v>
      </c>
      <c r="B891" s="1">
        <v>778</v>
      </c>
      <c r="C891" s="1" t="s">
        <v>43</v>
      </c>
      <c r="D891" s="43">
        <v>98</v>
      </c>
      <c r="F891">
        <v>890</v>
      </c>
      <c r="G891" s="115">
        <v>-9.6270785730328306E-13</v>
      </c>
      <c r="H891" s="115">
        <v>-1.54385213180112E-13</v>
      </c>
      <c r="I891" s="115">
        <v>2.2454835760706101E-11</v>
      </c>
      <c r="J891" s="115">
        <v>-8.4055520181263503E-11</v>
      </c>
      <c r="K891" s="115">
        <v>7.6650343484317505E-11</v>
      </c>
      <c r="L891" s="115">
        <v>-4.65146336872725E-11</v>
      </c>
      <c r="M891" s="115">
        <v>4.73879637502682E-11</v>
      </c>
    </row>
    <row r="892" spans="1:13" x14ac:dyDescent="0.35">
      <c r="A892" s="1" t="s">
        <v>31</v>
      </c>
      <c r="B892" s="1">
        <v>779</v>
      </c>
      <c r="C892" s="1" t="s">
        <v>43</v>
      </c>
      <c r="D892" s="43">
        <v>99</v>
      </c>
      <c r="F892">
        <v>891</v>
      </c>
      <c r="G892" s="115">
        <v>-7.5806681310897497E-13</v>
      </c>
      <c r="H892" s="115">
        <v>-5.8823164568121303E-13</v>
      </c>
      <c r="I892" s="115">
        <v>2.3252698317560299E-11</v>
      </c>
      <c r="J892" s="115">
        <v>-7.9993028100881606E-11</v>
      </c>
      <c r="K892" s="115">
        <v>7.3460658725174602E-11</v>
      </c>
      <c r="L892" s="115">
        <v>-4.8365916006348202E-11</v>
      </c>
      <c r="M892" s="115">
        <v>4.7085537138362402E-11</v>
      </c>
    </row>
    <row r="893" spans="1:13" x14ac:dyDescent="0.35">
      <c r="A893" s="1" t="s">
        <v>31</v>
      </c>
      <c r="B893" s="1">
        <v>780</v>
      </c>
      <c r="C893" s="1" t="s">
        <v>43</v>
      </c>
      <c r="D893" s="43">
        <v>100</v>
      </c>
      <c r="F893">
        <v>892</v>
      </c>
      <c r="G893" s="115">
        <v>-3.7725355766832199E-13</v>
      </c>
      <c r="H893" s="115">
        <v>1.7804763733289799E-13</v>
      </c>
      <c r="I893" s="115">
        <v>2.4275584650229699E-11</v>
      </c>
      <c r="J893" s="115">
        <v>-7.9818333419637594E-11</v>
      </c>
      <c r="K893" s="115">
        <v>8.0409173072546006E-11</v>
      </c>
      <c r="L893" s="115">
        <v>-5.35653971081279E-11</v>
      </c>
      <c r="M893" s="115">
        <v>4.9606854912452798E-11</v>
      </c>
    </row>
    <row r="894" spans="1:13" x14ac:dyDescent="0.35">
      <c r="A894" s="1" t="s">
        <v>31</v>
      </c>
      <c r="B894" s="1">
        <v>781</v>
      </c>
      <c r="C894" s="1" t="s">
        <v>43</v>
      </c>
      <c r="D894" s="43">
        <v>101</v>
      </c>
      <c r="F894">
        <v>893</v>
      </c>
      <c r="G894" s="115">
        <v>4.27053011653474E-13</v>
      </c>
      <c r="H894" s="115">
        <v>-4.1471807277344201E-13</v>
      </c>
      <c r="I894" s="115">
        <v>2.3161700777198101E-11</v>
      </c>
      <c r="J894" s="115">
        <v>-8.9510949335055796E-11</v>
      </c>
      <c r="K894" s="115">
        <v>7.6042398075511203E-11</v>
      </c>
      <c r="L894" s="115">
        <v>-5.0097805518056697E-11</v>
      </c>
      <c r="M894" s="115">
        <v>4.6176153752302703E-11</v>
      </c>
    </row>
    <row r="895" spans="1:13" x14ac:dyDescent="0.35">
      <c r="A895" s="1" t="s">
        <v>31</v>
      </c>
      <c r="B895" s="1">
        <v>782</v>
      </c>
      <c r="C895" s="1" t="s">
        <v>43</v>
      </c>
      <c r="D895" s="43">
        <v>102</v>
      </c>
      <c r="F895">
        <v>894</v>
      </c>
      <c r="G895" s="115">
        <v>4.0670298045244499E-13</v>
      </c>
      <c r="H895" s="115">
        <v>-1.3178541725454499E-13</v>
      </c>
      <c r="I895" s="115">
        <v>2.2561678878450501E-11</v>
      </c>
      <c r="J895" s="115">
        <v>-8.0871451880488298E-11</v>
      </c>
      <c r="K895" s="115">
        <v>7.3081114003428099E-11</v>
      </c>
      <c r="L895" s="115">
        <v>-4.6116384663927999E-11</v>
      </c>
      <c r="M895" s="115">
        <v>4.5316584682545702E-11</v>
      </c>
    </row>
    <row r="896" spans="1:13" x14ac:dyDescent="0.35">
      <c r="A896" s="1" t="s">
        <v>31</v>
      </c>
      <c r="B896" s="1">
        <v>783</v>
      </c>
      <c r="C896" s="1" t="s">
        <v>43</v>
      </c>
      <c r="D896" s="43">
        <v>103</v>
      </c>
      <c r="F896">
        <v>895</v>
      </c>
      <c r="G896" s="115">
        <v>-2.0757481398162798E-12</v>
      </c>
      <c r="H896" s="115">
        <v>-1.7873227034614801E-12</v>
      </c>
      <c r="I896" s="115">
        <v>2.3256370371980401E-11</v>
      </c>
      <c r="J896" s="115">
        <v>-8.5082435964602799E-11</v>
      </c>
      <c r="K896" s="115">
        <v>7.1584857322394205E-11</v>
      </c>
      <c r="L896" s="115">
        <v>-4.99756111623869E-11</v>
      </c>
      <c r="M896" s="115">
        <v>4.63915110177651E-11</v>
      </c>
    </row>
    <row r="897" spans="1:13" x14ac:dyDescent="0.35">
      <c r="A897" s="1" t="s">
        <v>31</v>
      </c>
      <c r="B897" s="1">
        <v>784</v>
      </c>
      <c r="C897" s="1" t="s">
        <v>43</v>
      </c>
      <c r="D897" s="43">
        <v>104</v>
      </c>
      <c r="F897">
        <v>896</v>
      </c>
      <c r="G897" s="115">
        <v>-2.2747099154316301E-13</v>
      </c>
      <c r="H897" s="115">
        <v>1.3293896534660399E-13</v>
      </c>
      <c r="I897" s="115">
        <v>2.19647450631858E-11</v>
      </c>
      <c r="J897" s="115">
        <v>-7.2754561735235297E-11</v>
      </c>
      <c r="K897" s="115">
        <v>6.5091003127282206E-11</v>
      </c>
      <c r="L897" s="115">
        <v>-4.6895487218616501E-11</v>
      </c>
      <c r="M897" s="115">
        <v>4.6939814865078898E-11</v>
      </c>
    </row>
    <row r="898" spans="1:13" x14ac:dyDescent="0.35">
      <c r="A898" s="1" t="s">
        <v>31</v>
      </c>
      <c r="B898" s="1">
        <v>785</v>
      </c>
      <c r="C898" s="1" t="s">
        <v>43</v>
      </c>
      <c r="D898" s="43">
        <v>105</v>
      </c>
      <c r="F898">
        <v>897</v>
      </c>
      <c r="G898" s="115">
        <v>-6.9929099791880703E-13</v>
      </c>
      <c r="H898" s="115">
        <v>-7.6467293095316301E-13</v>
      </c>
      <c r="I898" s="115">
        <v>2.4244462466729499E-11</v>
      </c>
      <c r="J898" s="115">
        <v>-8.1453727560853697E-11</v>
      </c>
      <c r="K898" s="115">
        <v>7.7322948882235796E-11</v>
      </c>
      <c r="L898" s="115">
        <v>-5.03977662684899E-11</v>
      </c>
      <c r="M898" s="115">
        <v>4.8967643021378499E-11</v>
      </c>
    </row>
    <row r="899" spans="1:13" x14ac:dyDescent="0.35">
      <c r="A899" s="1" t="s">
        <v>31</v>
      </c>
      <c r="B899" s="1">
        <v>786</v>
      </c>
      <c r="C899" s="1" t="s">
        <v>43</v>
      </c>
      <c r="D899" s="43">
        <v>106</v>
      </c>
      <c r="F899">
        <v>898</v>
      </c>
      <c r="G899" s="115">
        <v>-9.2941826983130995E-13</v>
      </c>
      <c r="H899" s="115">
        <v>-1.2653030707304699E-12</v>
      </c>
      <c r="I899" s="115">
        <v>2.22617494929544E-11</v>
      </c>
      <c r="J899" s="115">
        <v>-7.9979183079799398E-11</v>
      </c>
      <c r="K899" s="115">
        <v>7.2401184934166397E-11</v>
      </c>
      <c r="L899" s="115">
        <v>-4.63713164102657E-11</v>
      </c>
      <c r="M899" s="115">
        <v>4.15370876488269E-11</v>
      </c>
    </row>
    <row r="900" spans="1:13" x14ac:dyDescent="0.35">
      <c r="A900" s="1" t="s">
        <v>31</v>
      </c>
      <c r="B900" s="1">
        <v>787</v>
      </c>
      <c r="C900" s="1" t="s">
        <v>43</v>
      </c>
      <c r="D900" s="43">
        <v>107</v>
      </c>
      <c r="F900">
        <v>899</v>
      </c>
      <c r="G900" s="115">
        <v>1.5480688057751501E-12</v>
      </c>
      <c r="H900" s="115">
        <v>8.68912415881182E-13</v>
      </c>
      <c r="I900" s="115">
        <v>2.3061307074987801E-11</v>
      </c>
      <c r="J900" s="115">
        <v>-7.8678714112285297E-11</v>
      </c>
      <c r="K900" s="115">
        <v>7.6521531954870399E-11</v>
      </c>
      <c r="L900" s="115">
        <v>-4.6529136699146397E-11</v>
      </c>
      <c r="M900" s="115">
        <v>4.8552955935889098E-11</v>
      </c>
    </row>
    <row r="901" spans="1:13" x14ac:dyDescent="0.35">
      <c r="A901" s="1" t="s">
        <v>31</v>
      </c>
      <c r="B901" s="1">
        <v>788</v>
      </c>
      <c r="C901" s="1" t="s">
        <v>43</v>
      </c>
      <c r="D901" s="43">
        <v>108</v>
      </c>
      <c r="F901">
        <v>900</v>
      </c>
      <c r="G901" s="115">
        <v>-4.5362074933665802E-13</v>
      </c>
      <c r="H901" s="115">
        <v>-1.2401082225132001E-12</v>
      </c>
      <c r="I901" s="115">
        <v>2.28494534262499E-11</v>
      </c>
      <c r="J901" s="115">
        <v>-7.7089574065131906E-11</v>
      </c>
      <c r="K901" s="115">
        <v>7.1824632318147198E-11</v>
      </c>
      <c r="L901" s="115">
        <v>-5.0930515696533702E-11</v>
      </c>
      <c r="M901" s="115">
        <v>4.7037434002097102E-11</v>
      </c>
    </row>
    <row r="902" spans="1:13" x14ac:dyDescent="0.35">
      <c r="A902" s="1" t="s">
        <v>31</v>
      </c>
      <c r="B902" s="1">
        <v>789</v>
      </c>
      <c r="C902" s="1" t="s">
        <v>43</v>
      </c>
      <c r="D902" s="43">
        <v>109</v>
      </c>
      <c r="F902">
        <v>901</v>
      </c>
      <c r="G902" s="115">
        <v>8.1399269288256995E-13</v>
      </c>
      <c r="H902" s="115">
        <v>7.8971882310706896E-14</v>
      </c>
      <c r="I902" s="115">
        <v>2.2595980976243801E-11</v>
      </c>
      <c r="J902" s="115">
        <v>-7.2920371625486404E-11</v>
      </c>
      <c r="K902" s="115">
        <v>7.4939552049551403E-11</v>
      </c>
      <c r="L902" s="115">
        <v>-4.6625540979063699E-11</v>
      </c>
      <c r="M902" s="115">
        <v>4.3539767922893501E-11</v>
      </c>
    </row>
    <row r="903" spans="1:13" x14ac:dyDescent="0.35">
      <c r="A903" s="1" t="s">
        <v>31</v>
      </c>
      <c r="B903" s="1">
        <v>790</v>
      </c>
      <c r="C903" s="1" t="s">
        <v>43</v>
      </c>
      <c r="D903" s="43">
        <v>110</v>
      </c>
      <c r="F903">
        <v>902</v>
      </c>
      <c r="G903" s="115">
        <v>7.2512728995225903E-13</v>
      </c>
      <c r="H903" s="115">
        <v>4.5948715398531102E-13</v>
      </c>
      <c r="I903" s="115">
        <v>2.3142603785996101E-11</v>
      </c>
      <c r="J903" s="115">
        <v>-7.9628856227753596E-11</v>
      </c>
      <c r="K903" s="115">
        <v>8.0784127597011599E-11</v>
      </c>
      <c r="L903" s="115">
        <v>-4.8117817103050398E-11</v>
      </c>
      <c r="M903" s="115">
        <v>4.69867931683853E-11</v>
      </c>
    </row>
    <row r="904" spans="1:13" x14ac:dyDescent="0.35">
      <c r="A904" s="1" t="s">
        <v>31</v>
      </c>
      <c r="B904" s="1">
        <v>791</v>
      </c>
      <c r="C904" s="1" t="s">
        <v>43</v>
      </c>
      <c r="D904" s="43">
        <v>111</v>
      </c>
      <c r="F904">
        <v>903</v>
      </c>
      <c r="G904" s="115">
        <v>-4.4683363564706798E-13</v>
      </c>
      <c r="H904" s="115">
        <v>7.5689242438692397E-13</v>
      </c>
      <c r="I904" s="115">
        <v>2.2752723144341001E-11</v>
      </c>
      <c r="J904" s="115">
        <v>-7.8593613182521895E-11</v>
      </c>
      <c r="K904" s="115">
        <v>6.8796964665648695E-11</v>
      </c>
      <c r="L904" s="115">
        <v>-4.4161819347451403E-11</v>
      </c>
      <c r="M904" s="115">
        <v>4.9518488704000101E-11</v>
      </c>
    </row>
    <row r="905" spans="1:13" x14ac:dyDescent="0.35">
      <c r="A905" s="1" t="s">
        <v>31</v>
      </c>
      <c r="B905" s="1">
        <v>792</v>
      </c>
      <c r="C905" s="1" t="s">
        <v>43</v>
      </c>
      <c r="D905" s="43">
        <v>112</v>
      </c>
      <c r="F905">
        <v>904</v>
      </c>
      <c r="G905" s="115">
        <v>1.2433666393765699E-12</v>
      </c>
      <c r="H905" s="115">
        <v>1.04379200819359E-12</v>
      </c>
      <c r="I905" s="115">
        <v>2.31159527989493E-11</v>
      </c>
      <c r="J905" s="115">
        <v>-6.6196866347629297E-11</v>
      </c>
      <c r="K905" s="115">
        <v>8.2932907236950303E-11</v>
      </c>
      <c r="L905" s="115">
        <v>-4.9580698892370801E-11</v>
      </c>
      <c r="M905" s="115">
        <v>4.5118709758834898E-11</v>
      </c>
    </row>
    <row r="906" spans="1:13" x14ac:dyDescent="0.35">
      <c r="A906" s="1" t="s">
        <v>31</v>
      </c>
      <c r="B906" s="1">
        <v>793</v>
      </c>
      <c r="C906" s="1" t="s">
        <v>43</v>
      </c>
      <c r="D906" s="43">
        <v>113</v>
      </c>
      <c r="F906">
        <v>905</v>
      </c>
      <c r="G906" s="115">
        <v>1.07321505263364E-14</v>
      </c>
      <c r="H906" s="115">
        <v>1.8411031290067701E-13</v>
      </c>
      <c r="I906" s="115">
        <v>2.2560231846067099E-11</v>
      </c>
      <c r="J906" s="115">
        <v>-6.7320847623789099E-11</v>
      </c>
      <c r="K906" s="115">
        <v>7.8092759139221006E-11</v>
      </c>
      <c r="L906" s="115">
        <v>-4.7075254508943901E-11</v>
      </c>
      <c r="M906" s="115">
        <v>4.8034103063064901E-11</v>
      </c>
    </row>
    <row r="907" spans="1:13" x14ac:dyDescent="0.35">
      <c r="A907" s="1" t="s">
        <v>31</v>
      </c>
      <c r="B907" s="1">
        <v>794</v>
      </c>
      <c r="C907" s="1" t="s">
        <v>43</v>
      </c>
      <c r="D907" s="43">
        <v>114</v>
      </c>
      <c r="F907">
        <v>906</v>
      </c>
      <c r="G907" s="115">
        <v>2.8401045149169702E-13</v>
      </c>
      <c r="H907" s="115">
        <v>1.7948979842111301E-13</v>
      </c>
      <c r="I907" s="115">
        <v>2.36623547954224E-11</v>
      </c>
      <c r="J907" s="115">
        <v>-8.3329626290377904E-11</v>
      </c>
      <c r="K907" s="115">
        <v>6.6852248889981495E-11</v>
      </c>
      <c r="L907" s="115">
        <v>-5.0066894823116401E-11</v>
      </c>
      <c r="M907" s="115">
        <v>5.1403560233018599E-11</v>
      </c>
    </row>
    <row r="908" spans="1:13" x14ac:dyDescent="0.35">
      <c r="A908" s="1" t="s">
        <v>31</v>
      </c>
      <c r="B908" s="1">
        <v>795</v>
      </c>
      <c r="C908" s="1" t="s">
        <v>43</v>
      </c>
      <c r="D908" s="43">
        <v>115</v>
      </c>
      <c r="F908">
        <v>907</v>
      </c>
      <c r="G908" s="115">
        <v>-4.7143280311265504E-13</v>
      </c>
      <c r="H908" s="115">
        <v>-9.347036581906329E-13</v>
      </c>
      <c r="I908" s="115">
        <v>2.35451060871796E-11</v>
      </c>
      <c r="J908" s="115">
        <v>-7.1915483655530896E-11</v>
      </c>
      <c r="K908" s="115">
        <v>7.6071030985756605E-11</v>
      </c>
      <c r="L908" s="115">
        <v>-5.1097850277427197E-11</v>
      </c>
      <c r="M908" s="115">
        <v>4.8153435018091902E-11</v>
      </c>
    </row>
    <row r="909" spans="1:13" x14ac:dyDescent="0.35">
      <c r="A909" s="1" t="s">
        <v>31</v>
      </c>
      <c r="B909" s="1">
        <v>796</v>
      </c>
      <c r="C909" s="1" t="s">
        <v>43</v>
      </c>
      <c r="D909" s="43">
        <v>116</v>
      </c>
      <c r="F909">
        <v>908</v>
      </c>
      <c r="G909" s="115">
        <v>-1.2391531777688799E-12</v>
      </c>
      <c r="H909" s="115">
        <v>-1.02385558037061E-12</v>
      </c>
      <c r="I909" s="115">
        <v>2.2710593812050401E-11</v>
      </c>
      <c r="J909" s="115">
        <v>-7.7654248052502402E-11</v>
      </c>
      <c r="K909" s="115">
        <v>6.9562574678400796E-11</v>
      </c>
      <c r="L909" s="115">
        <v>-4.3873366002011701E-11</v>
      </c>
      <c r="M909" s="115">
        <v>4.91338851866386E-11</v>
      </c>
    </row>
    <row r="910" spans="1:13" x14ac:dyDescent="0.35">
      <c r="A910" s="1" t="s">
        <v>31</v>
      </c>
      <c r="B910" s="1">
        <v>797</v>
      </c>
      <c r="C910" s="1" t="s">
        <v>43</v>
      </c>
      <c r="D910" s="43">
        <v>117</v>
      </c>
      <c r="F910">
        <v>909</v>
      </c>
      <c r="G910" s="115">
        <v>1.3773462931422201E-13</v>
      </c>
      <c r="H910" s="115">
        <v>-3.8589790150725298E-13</v>
      </c>
      <c r="I910" s="115">
        <v>2.3521033128068799E-11</v>
      </c>
      <c r="J910" s="115">
        <v>-7.2723473063093605E-11</v>
      </c>
      <c r="K910" s="115">
        <v>7.0273753052706496E-11</v>
      </c>
      <c r="L910" s="115">
        <v>-4.8936144770164098E-11</v>
      </c>
      <c r="M910" s="115">
        <v>4.6926873301959398E-11</v>
      </c>
    </row>
    <row r="911" spans="1:13" x14ac:dyDescent="0.35">
      <c r="A911" s="1" t="s">
        <v>31</v>
      </c>
      <c r="B911" s="1">
        <v>798</v>
      </c>
      <c r="C911" s="1" t="s">
        <v>44</v>
      </c>
      <c r="D911" s="43">
        <v>17</v>
      </c>
      <c r="F911">
        <v>910</v>
      </c>
      <c r="G911" s="115">
        <v>2.32080305795575E-13</v>
      </c>
      <c r="H911" s="115">
        <v>3.4174677479526001E-13</v>
      </c>
      <c r="I911" s="115">
        <v>1.5000265892178999E-11</v>
      </c>
      <c r="J911" s="115">
        <v>-5.3771872663750798E-11</v>
      </c>
      <c r="K911" s="115">
        <v>5.0654578390752302E-11</v>
      </c>
      <c r="L911" s="115">
        <v>-3.0533893088163503E-11</v>
      </c>
      <c r="M911" s="115">
        <v>3.1499038876146902E-11</v>
      </c>
    </row>
    <row r="912" spans="1:13" x14ac:dyDescent="0.35">
      <c r="A912" s="1" t="s">
        <v>31</v>
      </c>
      <c r="B912" s="1">
        <v>799</v>
      </c>
      <c r="C912" s="1" t="s">
        <v>44</v>
      </c>
      <c r="D912" s="43">
        <v>18</v>
      </c>
      <c r="F912">
        <v>911</v>
      </c>
      <c r="G912" s="115">
        <v>1.0545485119411801E-12</v>
      </c>
      <c r="H912" s="115">
        <v>1.0397093912886301E-12</v>
      </c>
      <c r="I912" s="115">
        <v>1.4906908206057701E-11</v>
      </c>
      <c r="J912" s="115">
        <v>-5.1921475940946302E-11</v>
      </c>
      <c r="K912" s="115">
        <v>4.5322445198345801E-11</v>
      </c>
      <c r="L912" s="115">
        <v>-2.85125053117758E-11</v>
      </c>
      <c r="M912" s="115">
        <v>3.0555166042589097E-11</v>
      </c>
    </row>
    <row r="913" spans="1:13" x14ac:dyDescent="0.35">
      <c r="A913" s="1" t="s">
        <v>31</v>
      </c>
      <c r="B913" s="1">
        <v>800</v>
      </c>
      <c r="C913" s="1" t="s">
        <v>44</v>
      </c>
      <c r="D913" s="43">
        <v>19</v>
      </c>
      <c r="F913">
        <v>912</v>
      </c>
      <c r="G913" s="115">
        <v>-1.6079384108135799E-13</v>
      </c>
      <c r="H913" s="115">
        <v>4.38414779246832E-14</v>
      </c>
      <c r="I913" s="115">
        <v>1.6288769960927E-11</v>
      </c>
      <c r="J913" s="115">
        <v>-4.6518490418437603E-11</v>
      </c>
      <c r="K913" s="115">
        <v>4.7676066571558902E-11</v>
      </c>
      <c r="L913" s="115">
        <v>-3.1927199345721202E-11</v>
      </c>
      <c r="M913" s="115">
        <v>3.4125916502590401E-11</v>
      </c>
    </row>
    <row r="914" spans="1:13" x14ac:dyDescent="0.35">
      <c r="A914" s="1" t="s">
        <v>31</v>
      </c>
      <c r="B914" s="1">
        <v>801</v>
      </c>
      <c r="C914" s="1" t="s">
        <v>44</v>
      </c>
      <c r="D914" s="43">
        <v>20</v>
      </c>
      <c r="F914">
        <v>913</v>
      </c>
      <c r="G914" s="115">
        <v>-5.3862243792402405E-13</v>
      </c>
      <c r="H914" s="115">
        <v>3.8750654135371098E-13</v>
      </c>
      <c r="I914" s="115">
        <v>1.4964412858221499E-11</v>
      </c>
      <c r="J914" s="115">
        <v>-5.0068226969171398E-11</v>
      </c>
      <c r="K914" s="115">
        <v>4.9016833123250102E-11</v>
      </c>
      <c r="L914" s="115">
        <v>-2.91516593987519E-11</v>
      </c>
      <c r="M914" s="115">
        <v>3.0065592568942103E-11</v>
      </c>
    </row>
    <row r="915" spans="1:13" x14ac:dyDescent="0.35">
      <c r="A915" s="1" t="s">
        <v>31</v>
      </c>
      <c r="B915" s="1">
        <v>802</v>
      </c>
      <c r="C915" s="1" t="s">
        <v>44</v>
      </c>
      <c r="D915" s="43">
        <v>21</v>
      </c>
      <c r="F915">
        <v>914</v>
      </c>
      <c r="G915" s="115">
        <v>6.3332202859174598E-13</v>
      </c>
      <c r="H915" s="115">
        <v>3.4151489157741999E-13</v>
      </c>
      <c r="I915" s="115">
        <v>1.5840841863686602E-11</v>
      </c>
      <c r="J915" s="115">
        <v>-5.8827092726415299E-11</v>
      </c>
      <c r="K915" s="115">
        <v>4.6882260057279701E-11</v>
      </c>
      <c r="L915" s="115">
        <v>-3.2704570842276499E-11</v>
      </c>
      <c r="M915" s="115">
        <v>3.2858490419101698E-11</v>
      </c>
    </row>
    <row r="916" spans="1:13" x14ac:dyDescent="0.35">
      <c r="A916" s="1" t="s">
        <v>31</v>
      </c>
      <c r="B916" s="1">
        <v>803</v>
      </c>
      <c r="C916" s="1" t="s">
        <v>44</v>
      </c>
      <c r="D916" s="43">
        <v>22</v>
      </c>
      <c r="F916">
        <v>915</v>
      </c>
      <c r="G916" s="115">
        <v>-8.9632707883368498E-13</v>
      </c>
      <c r="H916" s="115">
        <v>-8.4809800039968197E-13</v>
      </c>
      <c r="I916" s="115">
        <v>1.49545018620567E-11</v>
      </c>
      <c r="J916" s="115">
        <v>-5.0025441269911599E-11</v>
      </c>
      <c r="K916" s="115">
        <v>4.3950337561716997E-11</v>
      </c>
      <c r="L916" s="115">
        <v>-3.0471133572382398E-11</v>
      </c>
      <c r="M916" s="115">
        <v>2.9051950918991002E-11</v>
      </c>
    </row>
    <row r="917" spans="1:13" x14ac:dyDescent="0.35">
      <c r="A917" s="1" t="s">
        <v>31</v>
      </c>
      <c r="B917" s="1">
        <v>804</v>
      </c>
      <c r="C917" s="1" t="s">
        <v>44</v>
      </c>
      <c r="D917" s="43">
        <v>23</v>
      </c>
      <c r="F917">
        <v>916</v>
      </c>
      <c r="G917" s="115">
        <v>-1.31589166923289E-12</v>
      </c>
      <c r="H917" s="115">
        <v>-1.0030513361898E-12</v>
      </c>
      <c r="I917" s="115">
        <v>1.4820152209586401E-11</v>
      </c>
      <c r="J917" s="115">
        <v>-4.55815787494733E-11</v>
      </c>
      <c r="K917" s="115">
        <v>5.0335139126533698E-11</v>
      </c>
      <c r="L917" s="115">
        <v>-3.0547004919267602E-11</v>
      </c>
      <c r="M917" s="115">
        <v>2.8857043891548499E-11</v>
      </c>
    </row>
    <row r="918" spans="1:13" x14ac:dyDescent="0.35">
      <c r="A918" s="1" t="s">
        <v>31</v>
      </c>
      <c r="B918" s="1">
        <v>805</v>
      </c>
      <c r="C918" s="1" t="s">
        <v>44</v>
      </c>
      <c r="D918" s="43">
        <v>24</v>
      </c>
      <c r="F918">
        <v>917</v>
      </c>
      <c r="G918" s="115">
        <v>-2.8728569913614902E-13</v>
      </c>
      <c r="H918" s="115">
        <v>3.11754053227726E-14</v>
      </c>
      <c r="I918" s="115">
        <v>1.5368450073731101E-11</v>
      </c>
      <c r="J918" s="115">
        <v>-5.6788377072444199E-11</v>
      </c>
      <c r="K918" s="115">
        <v>5.4449788975800603E-11</v>
      </c>
      <c r="L918" s="115">
        <v>-3.0384154181145901E-11</v>
      </c>
      <c r="M918" s="115">
        <v>3.1783648371050299E-11</v>
      </c>
    </row>
    <row r="919" spans="1:13" x14ac:dyDescent="0.35">
      <c r="A919" s="1" t="s">
        <v>31</v>
      </c>
      <c r="B919" s="1">
        <v>806</v>
      </c>
      <c r="C919" s="1" t="s">
        <v>44</v>
      </c>
      <c r="D919" s="43">
        <v>25</v>
      </c>
      <c r="F919">
        <v>918</v>
      </c>
      <c r="G919" s="115">
        <v>-3.0567441718707598E-13</v>
      </c>
      <c r="H919" s="115">
        <v>-5.4474800325763196E-13</v>
      </c>
      <c r="I919" s="115">
        <v>1.6380071417265901E-11</v>
      </c>
      <c r="J919" s="115">
        <v>-5.0638315171163497E-11</v>
      </c>
      <c r="K919" s="115">
        <v>5.1913746963787399E-11</v>
      </c>
      <c r="L919" s="115">
        <v>-3.3731298436012299E-11</v>
      </c>
      <c r="M919" s="115">
        <v>3.1694212047238499E-11</v>
      </c>
    </row>
    <row r="920" spans="1:13" x14ac:dyDescent="0.35">
      <c r="A920" s="1" t="s">
        <v>31</v>
      </c>
      <c r="B920" s="1">
        <v>807</v>
      </c>
      <c r="C920" s="1" t="s">
        <v>44</v>
      </c>
      <c r="D920" s="43">
        <v>26</v>
      </c>
      <c r="F920">
        <v>919</v>
      </c>
      <c r="G920" s="115">
        <v>3.4127865969954901E-13</v>
      </c>
      <c r="H920" s="115">
        <v>5.2627157258448795E-13</v>
      </c>
      <c r="I920" s="115">
        <v>1.57084749380696E-11</v>
      </c>
      <c r="J920" s="115">
        <v>-4.5054433937226003E-11</v>
      </c>
      <c r="K920" s="115">
        <v>4.8138695967772802E-11</v>
      </c>
      <c r="L920" s="115">
        <v>-2.9853067293010197E-11</v>
      </c>
      <c r="M920" s="115">
        <v>3.05254504549324E-11</v>
      </c>
    </row>
    <row r="921" spans="1:13" x14ac:dyDescent="0.35">
      <c r="A921" s="1" t="s">
        <v>31</v>
      </c>
      <c r="B921" s="1">
        <v>808</v>
      </c>
      <c r="C921" s="1" t="s">
        <v>44</v>
      </c>
      <c r="D921" s="43">
        <v>27</v>
      </c>
      <c r="F921">
        <v>920</v>
      </c>
      <c r="G921" s="115">
        <v>6.7059479736639498E-13</v>
      </c>
      <c r="H921" s="115">
        <v>2.1043218569588101E-13</v>
      </c>
      <c r="I921" s="115">
        <v>1.54592847998942E-11</v>
      </c>
      <c r="J921" s="115">
        <v>-4.9049237683198802E-11</v>
      </c>
      <c r="K921" s="115">
        <v>4.7030438258784397E-11</v>
      </c>
      <c r="L921" s="115">
        <v>-3.1959697488411499E-11</v>
      </c>
      <c r="M921" s="115">
        <v>2.9453287877188802E-11</v>
      </c>
    </row>
    <row r="922" spans="1:13" x14ac:dyDescent="0.35">
      <c r="A922" s="1" t="s">
        <v>31</v>
      </c>
      <c r="B922" s="1">
        <v>809</v>
      </c>
      <c r="C922" s="1" t="s">
        <v>44</v>
      </c>
      <c r="D922" s="43">
        <v>28</v>
      </c>
      <c r="F922">
        <v>921</v>
      </c>
      <c r="G922" s="115">
        <v>-4.4614700204910001E-13</v>
      </c>
      <c r="H922" s="115">
        <v>4.30621635793872E-14</v>
      </c>
      <c r="I922" s="115">
        <v>1.6362679369508899E-11</v>
      </c>
      <c r="J922" s="115">
        <v>-5.2439556752983201E-11</v>
      </c>
      <c r="K922" s="115">
        <v>4.6311795196559603E-11</v>
      </c>
      <c r="L922" s="115">
        <v>-3.1896318723706401E-11</v>
      </c>
      <c r="M922" s="115">
        <v>3.33110684707266E-11</v>
      </c>
    </row>
    <row r="923" spans="1:13" x14ac:dyDescent="0.35">
      <c r="A923" s="1" t="s">
        <v>31</v>
      </c>
      <c r="B923" s="1">
        <v>810</v>
      </c>
      <c r="C923" s="1" t="s">
        <v>44</v>
      </c>
      <c r="D923" s="43">
        <v>29</v>
      </c>
      <c r="F923">
        <v>922</v>
      </c>
      <c r="G923" s="115">
        <v>-5.0014999401264695E-13</v>
      </c>
      <c r="H923" s="115">
        <v>-5.0854447487004604E-13</v>
      </c>
      <c r="I923" s="115">
        <v>1.6607053031543201E-11</v>
      </c>
      <c r="J923" s="115">
        <v>-6.4243984296168505E-11</v>
      </c>
      <c r="K923" s="115">
        <v>5.4136433495252603E-11</v>
      </c>
      <c r="L923" s="115">
        <v>-3.2623175652464703E-11</v>
      </c>
      <c r="M923" s="115">
        <v>3.3814658195080503E-11</v>
      </c>
    </row>
    <row r="924" spans="1:13" x14ac:dyDescent="0.35">
      <c r="A924" s="1" t="s">
        <v>31</v>
      </c>
      <c r="B924" s="1">
        <v>811</v>
      </c>
      <c r="C924" s="1" t="s">
        <v>44</v>
      </c>
      <c r="D924" s="43">
        <v>30</v>
      </c>
      <c r="F924">
        <v>923</v>
      </c>
      <c r="G924" s="115">
        <v>-1.2620945396941799E-12</v>
      </c>
      <c r="H924" s="115">
        <v>-9.0934527200219503E-13</v>
      </c>
      <c r="I924" s="115">
        <v>1.6788050893162499E-11</v>
      </c>
      <c r="J924" s="115">
        <v>-6.1911826321337001E-11</v>
      </c>
      <c r="K924" s="115">
        <v>5.3853028582353798E-11</v>
      </c>
      <c r="L924" s="115">
        <v>-3.2329879247888899E-11</v>
      </c>
      <c r="M924" s="115">
        <v>3.3306461133489398E-11</v>
      </c>
    </row>
    <row r="925" spans="1:13" x14ac:dyDescent="0.35">
      <c r="A925" s="1" t="s">
        <v>31</v>
      </c>
      <c r="B925" s="1">
        <v>812</v>
      </c>
      <c r="C925" s="1" t="s">
        <v>44</v>
      </c>
      <c r="D925" s="43">
        <v>31</v>
      </c>
      <c r="F925">
        <v>924</v>
      </c>
      <c r="G925" s="115">
        <v>-3.5988068743993003E-14</v>
      </c>
      <c r="H925" s="115">
        <v>-2.9124785121856101E-13</v>
      </c>
      <c r="I925" s="115">
        <v>1.7580071642417801E-11</v>
      </c>
      <c r="J925" s="115">
        <v>-5.3093813266443598E-11</v>
      </c>
      <c r="K925" s="115">
        <v>5.5807130168411501E-11</v>
      </c>
      <c r="L925" s="115">
        <v>-3.6355104786547603E-11</v>
      </c>
      <c r="M925" s="115">
        <v>3.4379068734536003E-11</v>
      </c>
    </row>
    <row r="926" spans="1:13" x14ac:dyDescent="0.35">
      <c r="A926" s="1" t="s">
        <v>31</v>
      </c>
      <c r="B926" s="1">
        <v>813</v>
      </c>
      <c r="C926" s="1" t="s">
        <v>44</v>
      </c>
      <c r="D926" s="43">
        <v>32</v>
      </c>
      <c r="F926">
        <v>925</v>
      </c>
      <c r="G926" s="115">
        <v>-1.5658218287221601E-13</v>
      </c>
      <c r="H926" s="115">
        <v>3.8087813793503402E-13</v>
      </c>
      <c r="I926" s="115">
        <v>1.7370825577290401E-11</v>
      </c>
      <c r="J926" s="115">
        <v>-5.2843190797691102E-11</v>
      </c>
      <c r="K926" s="115">
        <v>6.3362323895682494E-11</v>
      </c>
      <c r="L926" s="115">
        <v>-3.3083176388879399E-11</v>
      </c>
      <c r="M926" s="115">
        <v>3.59547637576755E-11</v>
      </c>
    </row>
    <row r="927" spans="1:13" x14ac:dyDescent="0.35">
      <c r="A927" s="1" t="s">
        <v>31</v>
      </c>
      <c r="B927" s="1">
        <v>814</v>
      </c>
      <c r="C927" s="1" t="s">
        <v>44</v>
      </c>
      <c r="D927" s="43">
        <v>33</v>
      </c>
      <c r="F927">
        <v>926</v>
      </c>
      <c r="G927" s="115">
        <v>-1.11198722392638E-12</v>
      </c>
      <c r="H927" s="115">
        <v>-1.1921028438605699E-13</v>
      </c>
      <c r="I927" s="115">
        <v>1.8384031195489199E-11</v>
      </c>
      <c r="J927" s="115">
        <v>-6.7608456760897506E-11</v>
      </c>
      <c r="K927" s="115">
        <v>6.0330199626675604E-11</v>
      </c>
      <c r="L927" s="115">
        <v>-3.5088250534134099E-11</v>
      </c>
      <c r="M927" s="115">
        <v>3.7585060055382903E-11</v>
      </c>
    </row>
    <row r="928" spans="1:13" x14ac:dyDescent="0.35">
      <c r="A928" s="1" t="s">
        <v>31</v>
      </c>
      <c r="B928" s="1">
        <v>815</v>
      </c>
      <c r="C928" s="1" t="s">
        <v>44</v>
      </c>
      <c r="D928" s="43">
        <v>34</v>
      </c>
      <c r="F928">
        <v>927</v>
      </c>
      <c r="G928" s="115">
        <v>-4.28506423567091E-13</v>
      </c>
      <c r="H928" s="115">
        <v>1.16495893368004E-13</v>
      </c>
      <c r="I928" s="115">
        <v>1.7608945481102199E-11</v>
      </c>
      <c r="J928" s="115">
        <v>-6.7061140888154394E-11</v>
      </c>
      <c r="K928" s="115">
        <v>6.61355922031171E-11</v>
      </c>
      <c r="L928" s="115">
        <v>-3.5036210840042598E-11</v>
      </c>
      <c r="M928" s="115">
        <v>3.6884208175996297E-11</v>
      </c>
    </row>
    <row r="929" spans="1:13" x14ac:dyDescent="0.35">
      <c r="A929" s="1" t="s">
        <v>31</v>
      </c>
      <c r="B929" s="1">
        <v>816</v>
      </c>
      <c r="C929" s="1" t="s">
        <v>44</v>
      </c>
      <c r="D929" s="43">
        <v>35</v>
      </c>
      <c r="F929">
        <v>928</v>
      </c>
      <c r="G929">
        <v>0.20694223044766699</v>
      </c>
      <c r="H929">
        <v>0.212659818131925</v>
      </c>
      <c r="I929">
        <v>6.3637357254811205E-2</v>
      </c>
      <c r="J929">
        <v>7.3565857634643905E-2</v>
      </c>
      <c r="K929">
        <v>0.39607811619225203</v>
      </c>
      <c r="L929">
        <v>0.101770192320648</v>
      </c>
      <c r="M929">
        <v>0.34284610727057802</v>
      </c>
    </row>
    <row r="930" spans="1:13" x14ac:dyDescent="0.35">
      <c r="A930" s="1" t="s">
        <v>31</v>
      </c>
      <c r="B930" s="1">
        <v>817</v>
      </c>
      <c r="C930" s="1" t="s">
        <v>44</v>
      </c>
      <c r="D930" s="43">
        <v>36</v>
      </c>
      <c r="F930">
        <v>929</v>
      </c>
      <c r="G930">
        <v>0.20934002243115099</v>
      </c>
      <c r="H930">
        <v>0.21267024903788401</v>
      </c>
      <c r="I930">
        <v>6.0093024600242198E-2</v>
      </c>
      <c r="J930">
        <v>7.29680397395817E-2</v>
      </c>
      <c r="K930">
        <v>0.381820742171807</v>
      </c>
      <c r="L930">
        <v>0.11140569902962399</v>
      </c>
      <c r="M930">
        <v>0.33968295407476201</v>
      </c>
    </row>
    <row r="931" spans="1:13" x14ac:dyDescent="0.35">
      <c r="A931" s="1" t="s">
        <v>31</v>
      </c>
      <c r="B931" s="1">
        <v>818</v>
      </c>
      <c r="C931" s="1" t="s">
        <v>44</v>
      </c>
      <c r="D931" s="43">
        <v>37</v>
      </c>
      <c r="F931">
        <v>930</v>
      </c>
      <c r="G931">
        <v>0.20772224087524099</v>
      </c>
      <c r="H931">
        <v>0.211950142355598</v>
      </c>
      <c r="I931">
        <v>6.0090155924521202E-2</v>
      </c>
      <c r="J931">
        <v>7.1548421696833495E-2</v>
      </c>
      <c r="K931">
        <v>0.38432663331925199</v>
      </c>
      <c r="L931">
        <v>0.10487177279976299</v>
      </c>
      <c r="M931">
        <v>0.33565054548184597</v>
      </c>
    </row>
    <row r="932" spans="1:13" x14ac:dyDescent="0.35">
      <c r="A932" s="1" t="s">
        <v>31</v>
      </c>
      <c r="B932" s="1">
        <v>819</v>
      </c>
      <c r="C932" s="1" t="s">
        <v>44</v>
      </c>
      <c r="D932" s="43">
        <v>38</v>
      </c>
      <c r="F932">
        <v>931</v>
      </c>
      <c r="G932">
        <v>0.205683830134472</v>
      </c>
      <c r="H932">
        <v>0.21137758916906299</v>
      </c>
      <c r="I932">
        <v>6.0589838416408998E-2</v>
      </c>
      <c r="J932">
        <v>7.1708714231201398E-2</v>
      </c>
      <c r="K932">
        <v>0.40953089412046001</v>
      </c>
      <c r="L932">
        <v>0.109650971124925</v>
      </c>
      <c r="M932">
        <v>0.33829390970993301</v>
      </c>
    </row>
    <row r="933" spans="1:13" x14ac:dyDescent="0.35">
      <c r="A933" s="1" t="s">
        <v>31</v>
      </c>
      <c r="B933" s="1">
        <v>820</v>
      </c>
      <c r="C933" s="1" t="s">
        <v>44</v>
      </c>
      <c r="D933" s="43">
        <v>39</v>
      </c>
      <c r="F933">
        <v>932</v>
      </c>
      <c r="G933">
        <v>0.21348151538083401</v>
      </c>
      <c r="H933">
        <v>0.21570276029146301</v>
      </c>
      <c r="I933">
        <v>6.2267455052984103E-2</v>
      </c>
      <c r="J933">
        <v>8.0806105802691305E-2</v>
      </c>
      <c r="K933">
        <v>0.38546633087951299</v>
      </c>
      <c r="L933">
        <v>0.11131059738388301</v>
      </c>
      <c r="M933">
        <v>0.34284452205390398</v>
      </c>
    </row>
    <row r="934" spans="1:13" x14ac:dyDescent="0.35">
      <c r="A934" s="1" t="s">
        <v>31</v>
      </c>
      <c r="B934" s="1">
        <v>821</v>
      </c>
      <c r="C934" s="1" t="s">
        <v>44</v>
      </c>
      <c r="D934" s="43">
        <v>40</v>
      </c>
      <c r="F934">
        <v>933</v>
      </c>
      <c r="G934">
        <v>0.21555908221720901</v>
      </c>
      <c r="H934">
        <v>0.218125588693517</v>
      </c>
      <c r="I934">
        <v>6.0893665163795699E-2</v>
      </c>
      <c r="J934">
        <v>7.0886512333936003E-2</v>
      </c>
      <c r="K934">
        <v>0.40350636779552401</v>
      </c>
      <c r="L934">
        <v>0.11021662274383801</v>
      </c>
      <c r="M934">
        <v>0.34012570234863498</v>
      </c>
    </row>
    <row r="935" spans="1:13" x14ac:dyDescent="0.35">
      <c r="A935" s="1" t="s">
        <v>31</v>
      </c>
      <c r="B935" s="1">
        <v>822</v>
      </c>
      <c r="C935" s="1" t="s">
        <v>44</v>
      </c>
      <c r="D935" s="43">
        <v>41</v>
      </c>
      <c r="F935">
        <v>934</v>
      </c>
      <c r="G935">
        <v>0.21221678125672999</v>
      </c>
      <c r="H935">
        <v>0.21451962888252399</v>
      </c>
      <c r="I935">
        <v>6.15067565840395E-2</v>
      </c>
      <c r="J935">
        <v>6.5474420859502405E-2</v>
      </c>
      <c r="K935">
        <v>0.385678597524161</v>
      </c>
      <c r="L935">
        <v>0.107748401373936</v>
      </c>
      <c r="M935">
        <v>0.34187234394824301</v>
      </c>
    </row>
    <row r="936" spans="1:13" x14ac:dyDescent="0.35">
      <c r="A936" s="1" t="s">
        <v>31</v>
      </c>
      <c r="B936" s="1">
        <v>823</v>
      </c>
      <c r="C936" s="1" t="s">
        <v>44</v>
      </c>
      <c r="D936" s="43">
        <v>42</v>
      </c>
      <c r="F936">
        <v>935</v>
      </c>
      <c r="G936">
        <v>0.21254029340977401</v>
      </c>
      <c r="H936">
        <v>0.21493767443314599</v>
      </c>
      <c r="I936">
        <v>5.8743831198459301E-2</v>
      </c>
      <c r="J936">
        <v>7.0904056874834101E-2</v>
      </c>
      <c r="K936">
        <v>0.37162454180086701</v>
      </c>
      <c r="L936">
        <v>0.10861119216215</v>
      </c>
      <c r="M936">
        <v>0.329699675816849</v>
      </c>
    </row>
    <row r="937" spans="1:13" x14ac:dyDescent="0.35">
      <c r="A937" s="1" t="s">
        <v>31</v>
      </c>
      <c r="B937" s="1">
        <v>824</v>
      </c>
      <c r="C937" s="1" t="s">
        <v>44</v>
      </c>
      <c r="D937" s="43">
        <v>43</v>
      </c>
      <c r="F937">
        <v>936</v>
      </c>
      <c r="G937">
        <v>0.211351750174709</v>
      </c>
      <c r="H937">
        <v>0.21547594974366899</v>
      </c>
      <c r="I937">
        <v>6.0116249983512497E-2</v>
      </c>
      <c r="J937">
        <v>6.7719013950222701E-2</v>
      </c>
      <c r="K937">
        <v>0.380311120221004</v>
      </c>
      <c r="L937">
        <v>0.103601454699129</v>
      </c>
      <c r="M937">
        <v>0.33864106548877798</v>
      </c>
    </row>
    <row r="938" spans="1:13" x14ac:dyDescent="0.35">
      <c r="A938" s="1" t="s">
        <v>31</v>
      </c>
      <c r="B938" s="1">
        <v>825</v>
      </c>
      <c r="C938" s="1" t="s">
        <v>44</v>
      </c>
      <c r="D938" s="43">
        <v>44</v>
      </c>
      <c r="F938">
        <v>937</v>
      </c>
      <c r="G938">
        <v>0.20779963073664301</v>
      </c>
      <c r="H938">
        <v>0.21147948107161299</v>
      </c>
      <c r="I938">
        <v>5.6919321212353699E-2</v>
      </c>
      <c r="J938">
        <v>8.8567859026611698E-2</v>
      </c>
      <c r="K938">
        <v>0.37548808540784501</v>
      </c>
      <c r="L938">
        <v>0.110197215613367</v>
      </c>
      <c r="M938">
        <v>0.33128237498408403</v>
      </c>
    </row>
    <row r="939" spans="1:13" x14ac:dyDescent="0.35">
      <c r="A939" s="1" t="s">
        <v>31</v>
      </c>
      <c r="B939" s="1">
        <v>826</v>
      </c>
      <c r="C939" s="1" t="s">
        <v>44</v>
      </c>
      <c r="D939" s="43">
        <v>45</v>
      </c>
      <c r="F939">
        <v>938</v>
      </c>
      <c r="G939">
        <v>0.225361164390288</v>
      </c>
      <c r="H939">
        <v>0.22972574579654501</v>
      </c>
      <c r="I939">
        <v>6.8502635075592802E-2</v>
      </c>
      <c r="J939">
        <v>6.9858232923844202E-2</v>
      </c>
      <c r="K939">
        <v>0.41844539296591798</v>
      </c>
      <c r="L939">
        <v>0.108505952628293</v>
      </c>
      <c r="M939">
        <v>0.36770413502683902</v>
      </c>
    </row>
    <row r="940" spans="1:13" x14ac:dyDescent="0.35">
      <c r="A940" s="1" t="s">
        <v>31</v>
      </c>
      <c r="B940" s="1">
        <v>827</v>
      </c>
      <c r="C940" s="1" t="s">
        <v>44</v>
      </c>
      <c r="D940" s="43">
        <v>46</v>
      </c>
      <c r="F940">
        <v>939</v>
      </c>
      <c r="G940">
        <v>0.227339027034138</v>
      </c>
      <c r="H940">
        <v>0.23132434437233601</v>
      </c>
      <c r="I940">
        <v>7.0140654654455001E-2</v>
      </c>
      <c r="J940">
        <v>6.9918516246180895E-2</v>
      </c>
      <c r="K940">
        <v>0.40916356954886601</v>
      </c>
      <c r="L940">
        <v>0.107171739065293</v>
      </c>
      <c r="M940">
        <v>0.37305607848167699</v>
      </c>
    </row>
    <row r="941" spans="1:13" x14ac:dyDescent="0.35">
      <c r="A941" s="1" t="s">
        <v>31</v>
      </c>
      <c r="B941" s="1">
        <v>828</v>
      </c>
      <c r="C941" s="1" t="s">
        <v>44</v>
      </c>
      <c r="D941" s="43">
        <v>47</v>
      </c>
      <c r="F941">
        <v>940</v>
      </c>
      <c r="G941">
        <v>0.23150965073298699</v>
      </c>
      <c r="H941">
        <v>0.23426741845131699</v>
      </c>
      <c r="I941">
        <v>6.6847900655973999E-2</v>
      </c>
      <c r="J941">
        <v>6.3421394725348898E-2</v>
      </c>
      <c r="K941">
        <v>0.42865955115979698</v>
      </c>
      <c r="L941">
        <v>0.113073317262153</v>
      </c>
      <c r="M941">
        <v>0.36340492614565501</v>
      </c>
    </row>
    <row r="942" spans="1:13" x14ac:dyDescent="0.35">
      <c r="A942" s="1" t="s">
        <v>31</v>
      </c>
      <c r="B942" s="1">
        <v>829</v>
      </c>
      <c r="C942" s="1" t="s">
        <v>44</v>
      </c>
      <c r="D942" s="43">
        <v>48</v>
      </c>
      <c r="F942">
        <v>941</v>
      </c>
      <c r="G942">
        <v>0.22463502972921501</v>
      </c>
      <c r="H942">
        <v>0.228465226612169</v>
      </c>
      <c r="I942">
        <v>6.9321966660263301E-2</v>
      </c>
      <c r="J942">
        <v>6.6475551305532704E-2</v>
      </c>
      <c r="K942">
        <v>0.42742943850931697</v>
      </c>
      <c r="L942">
        <v>0.105186156525076</v>
      </c>
      <c r="M942">
        <v>0.36457838418042599</v>
      </c>
    </row>
    <row r="943" spans="1:13" x14ac:dyDescent="0.35">
      <c r="A943" s="1" t="s">
        <v>31</v>
      </c>
      <c r="B943" s="1">
        <v>830</v>
      </c>
      <c r="C943" s="1" t="s">
        <v>44</v>
      </c>
      <c r="D943" s="43">
        <v>49</v>
      </c>
      <c r="F943">
        <v>942</v>
      </c>
      <c r="G943">
        <v>0.229056699743696</v>
      </c>
      <c r="H943">
        <v>0.230476156129579</v>
      </c>
      <c r="I943">
        <v>7.0416766679916407E-2</v>
      </c>
      <c r="J943">
        <v>6.6093426688258794E-2</v>
      </c>
      <c r="K943">
        <v>0.42129335077586</v>
      </c>
      <c r="L943">
        <v>0.104235748794293</v>
      </c>
      <c r="M943">
        <v>0.36543891842484999</v>
      </c>
    </row>
    <row r="944" spans="1:13" x14ac:dyDescent="0.35">
      <c r="A944" s="1" t="s">
        <v>31</v>
      </c>
      <c r="B944" s="1">
        <v>831</v>
      </c>
      <c r="C944" s="1" t="s">
        <v>44</v>
      </c>
      <c r="D944" s="43">
        <v>50</v>
      </c>
      <c r="F944">
        <v>943</v>
      </c>
      <c r="G944">
        <v>0.25856507630258002</v>
      </c>
      <c r="H944">
        <v>0.25549273178114101</v>
      </c>
      <c r="I944">
        <v>8.7415180588035601E-2</v>
      </c>
      <c r="J944">
        <v>5.0149578489090997E-2</v>
      </c>
      <c r="K944">
        <v>0.45571264552477903</v>
      </c>
      <c r="L944">
        <v>9.0018247337409901E-2</v>
      </c>
      <c r="M944">
        <v>0.41700732795696599</v>
      </c>
    </row>
    <row r="945" spans="1:13" x14ac:dyDescent="0.35">
      <c r="A945" s="1" t="s">
        <v>31</v>
      </c>
      <c r="B945" s="1">
        <v>832</v>
      </c>
      <c r="C945" s="1" t="s">
        <v>44</v>
      </c>
      <c r="D945" s="43">
        <v>51</v>
      </c>
      <c r="F945">
        <v>944</v>
      </c>
      <c r="G945">
        <v>0.25249261226854502</v>
      </c>
      <c r="H945">
        <v>0.25728832570450699</v>
      </c>
      <c r="I945">
        <v>9.1107026080140194E-2</v>
      </c>
      <c r="J945">
        <v>4.86351678226358E-2</v>
      </c>
      <c r="K945">
        <v>0.46905629297867701</v>
      </c>
      <c r="L945">
        <v>9.7719225200374599E-2</v>
      </c>
      <c r="M945">
        <v>0.42441606319738001</v>
      </c>
    </row>
    <row r="946" spans="1:13" x14ac:dyDescent="0.35">
      <c r="A946" s="1" t="s">
        <v>31</v>
      </c>
      <c r="B946" s="1">
        <v>833</v>
      </c>
      <c r="C946" s="1" t="s">
        <v>44</v>
      </c>
      <c r="D946" s="43">
        <v>52</v>
      </c>
      <c r="F946">
        <v>945</v>
      </c>
      <c r="G946">
        <v>0.26446836158713699</v>
      </c>
      <c r="H946">
        <v>0.259663898282883</v>
      </c>
      <c r="I946">
        <v>8.5666309558022097E-2</v>
      </c>
      <c r="J946">
        <v>6.7104882725882095E-2</v>
      </c>
      <c r="K946">
        <v>0.47027140096846398</v>
      </c>
      <c r="L946">
        <v>9.5517279474650205E-2</v>
      </c>
      <c r="M946">
        <v>0.41284043928088698</v>
      </c>
    </row>
    <row r="947" spans="1:13" x14ac:dyDescent="0.35">
      <c r="A947" s="1" t="s">
        <v>31</v>
      </c>
      <c r="B947" s="1">
        <v>834</v>
      </c>
      <c r="C947" s="1" t="s">
        <v>44</v>
      </c>
      <c r="D947" s="43">
        <v>53</v>
      </c>
      <c r="F947">
        <v>946</v>
      </c>
      <c r="G947">
        <v>0.26414659887184899</v>
      </c>
      <c r="H947">
        <v>0.257215751482263</v>
      </c>
      <c r="I947">
        <v>8.8413751905513704E-2</v>
      </c>
      <c r="J947">
        <v>5.0222644776241401E-2</v>
      </c>
      <c r="K947">
        <v>0.456549697106861</v>
      </c>
      <c r="L947">
        <v>9.4502775871939795E-2</v>
      </c>
      <c r="M947">
        <v>0.41189343965815201</v>
      </c>
    </row>
    <row r="948" spans="1:13" x14ac:dyDescent="0.35">
      <c r="A948" s="1" t="s">
        <v>31</v>
      </c>
      <c r="B948" s="1">
        <v>835</v>
      </c>
      <c r="C948" s="1" t="s">
        <v>44</v>
      </c>
      <c r="D948" s="43">
        <v>54</v>
      </c>
      <c r="F948">
        <v>947</v>
      </c>
      <c r="G948">
        <v>0.256795137677018</v>
      </c>
      <c r="H948">
        <v>0.25670693119168903</v>
      </c>
      <c r="I948">
        <v>9.0614402473135403E-2</v>
      </c>
      <c r="J948">
        <v>5.23714354069671E-2</v>
      </c>
      <c r="K948">
        <v>0.45880708925571401</v>
      </c>
      <c r="L948">
        <v>8.9473339218785405E-2</v>
      </c>
      <c r="M948">
        <v>0.42091436306848201</v>
      </c>
    </row>
    <row r="949" spans="1:13" x14ac:dyDescent="0.35">
      <c r="A949" s="1" t="s">
        <v>31</v>
      </c>
      <c r="B949" s="1">
        <v>836</v>
      </c>
      <c r="C949" s="1" t="s">
        <v>44</v>
      </c>
      <c r="D949" s="43">
        <v>55</v>
      </c>
      <c r="F949">
        <v>948</v>
      </c>
      <c r="G949">
        <v>0.284353870125167</v>
      </c>
      <c r="H949">
        <v>0.27521471304877398</v>
      </c>
      <c r="I949">
        <v>0.102054162462045</v>
      </c>
      <c r="J949">
        <v>3.1384115775897801E-2</v>
      </c>
      <c r="K949">
        <v>0.47198669904915502</v>
      </c>
      <c r="L949">
        <v>6.4371292499255495E-2</v>
      </c>
      <c r="M949">
        <v>0.43886889644565302</v>
      </c>
    </row>
    <row r="950" spans="1:13" x14ac:dyDescent="0.35">
      <c r="A950" s="1" t="s">
        <v>31</v>
      </c>
      <c r="B950" s="1">
        <v>837</v>
      </c>
      <c r="C950" s="1" t="s">
        <v>44</v>
      </c>
      <c r="D950" s="43">
        <v>56</v>
      </c>
      <c r="F950">
        <v>949</v>
      </c>
      <c r="G950">
        <v>0.28865766500680701</v>
      </c>
      <c r="H950">
        <v>0.27291639743594498</v>
      </c>
      <c r="I950">
        <v>0.101870805254898</v>
      </c>
      <c r="J950">
        <v>3.5639975030337299E-2</v>
      </c>
      <c r="K950">
        <v>0.47320772450717202</v>
      </c>
      <c r="L950">
        <v>6.7703134036082302E-2</v>
      </c>
      <c r="M950">
        <v>0.42941984439820302</v>
      </c>
    </row>
    <row r="951" spans="1:13" x14ac:dyDescent="0.35">
      <c r="A951" s="1" t="s">
        <v>31</v>
      </c>
      <c r="B951" s="1">
        <v>838</v>
      </c>
      <c r="C951" s="1" t="s">
        <v>44</v>
      </c>
      <c r="D951" s="43">
        <v>57</v>
      </c>
      <c r="F951">
        <v>950</v>
      </c>
      <c r="G951">
        <v>0.28130080697354498</v>
      </c>
      <c r="H951">
        <v>0.26483717790476702</v>
      </c>
      <c r="I951">
        <v>0.105725180725965</v>
      </c>
      <c r="J951">
        <v>3.1844985364531397E-2</v>
      </c>
      <c r="K951">
        <v>0.45933515075500497</v>
      </c>
      <c r="L951">
        <v>5.8106006049567602E-2</v>
      </c>
      <c r="M951">
        <v>0.43525661792324699</v>
      </c>
    </row>
    <row r="952" spans="1:13" x14ac:dyDescent="0.35">
      <c r="A952" s="1" t="s">
        <v>31</v>
      </c>
      <c r="B952" s="1">
        <v>839</v>
      </c>
      <c r="C952" s="1" t="s">
        <v>44</v>
      </c>
      <c r="D952" s="43">
        <v>58</v>
      </c>
      <c r="F952">
        <v>951</v>
      </c>
      <c r="G952">
        <v>0.28020889110693198</v>
      </c>
      <c r="H952">
        <v>0.26682629335202301</v>
      </c>
      <c r="I952">
        <v>0.104611518649649</v>
      </c>
      <c r="J952">
        <v>2.6169081993024999E-2</v>
      </c>
      <c r="K952">
        <v>0.48005354296367803</v>
      </c>
      <c r="L952">
        <v>6.1416973027113103E-2</v>
      </c>
      <c r="M952">
        <v>0.43791686613322101</v>
      </c>
    </row>
    <row r="953" spans="1:13" x14ac:dyDescent="0.35">
      <c r="A953" s="1" t="s">
        <v>31</v>
      </c>
      <c r="B953" s="1">
        <v>840</v>
      </c>
      <c r="C953" s="1" t="s">
        <v>44</v>
      </c>
      <c r="D953" s="43">
        <v>59</v>
      </c>
      <c r="F953">
        <v>952</v>
      </c>
      <c r="G953">
        <v>0.28481281889172999</v>
      </c>
      <c r="H953">
        <v>0.27000792638084697</v>
      </c>
      <c r="I953">
        <v>0.103051686150034</v>
      </c>
      <c r="J953">
        <v>2.6105699687077301E-2</v>
      </c>
      <c r="K953">
        <v>0.47119941388378001</v>
      </c>
      <c r="L953">
        <v>6.4577388575379605E-2</v>
      </c>
      <c r="M953">
        <v>0.43087477806346502</v>
      </c>
    </row>
    <row r="954" spans="1:13" x14ac:dyDescent="0.35">
      <c r="A954" s="1" t="s">
        <v>31</v>
      </c>
      <c r="B954" s="1">
        <v>841</v>
      </c>
      <c r="C954" s="1" t="s">
        <v>44</v>
      </c>
      <c r="D954" s="43">
        <v>60</v>
      </c>
      <c r="F954">
        <v>953</v>
      </c>
      <c r="G954">
        <v>0.260314373422876</v>
      </c>
      <c r="H954">
        <v>0.26054404689977601</v>
      </c>
      <c r="I954">
        <v>8.5357604919908306E-2</v>
      </c>
      <c r="J954">
        <v>6.4944024715619803E-2</v>
      </c>
      <c r="K954">
        <v>0.46289620798871101</v>
      </c>
      <c r="L954">
        <v>0.10685702201566501</v>
      </c>
      <c r="M954">
        <v>0.42005068941792001</v>
      </c>
    </row>
    <row r="955" spans="1:13" x14ac:dyDescent="0.35">
      <c r="A955" s="1" t="s">
        <v>31</v>
      </c>
      <c r="B955" s="1">
        <v>842</v>
      </c>
      <c r="C955" s="1" t="s">
        <v>44</v>
      </c>
      <c r="D955" s="43">
        <v>61</v>
      </c>
      <c r="F955">
        <v>954</v>
      </c>
      <c r="G955">
        <v>0.26376804795915398</v>
      </c>
      <c r="H955">
        <v>0.26086556992733101</v>
      </c>
      <c r="I955">
        <v>8.2284794951854395E-2</v>
      </c>
      <c r="J955">
        <v>5.74749576330328E-2</v>
      </c>
      <c r="K955">
        <v>0.43825028409563999</v>
      </c>
      <c r="L955">
        <v>0.102541251023408</v>
      </c>
      <c r="M955">
        <v>0.40969646353389</v>
      </c>
    </row>
    <row r="956" spans="1:13" x14ac:dyDescent="0.35">
      <c r="A956" s="1" t="s">
        <v>31</v>
      </c>
      <c r="B956" s="1">
        <v>843</v>
      </c>
      <c r="C956" s="1" t="s">
        <v>44</v>
      </c>
      <c r="D956" s="43">
        <v>62</v>
      </c>
      <c r="F956">
        <v>955</v>
      </c>
      <c r="G956">
        <v>0.26577015512900198</v>
      </c>
      <c r="H956">
        <v>0.26101837176864301</v>
      </c>
      <c r="I956">
        <v>8.1352562562398895E-2</v>
      </c>
      <c r="J956">
        <v>6.3914048286608294E-2</v>
      </c>
      <c r="K956">
        <v>0.45726812939186801</v>
      </c>
      <c r="L956">
        <v>0.109935678276173</v>
      </c>
      <c r="M956">
        <v>0.40649057225308899</v>
      </c>
    </row>
    <row r="957" spans="1:13" x14ac:dyDescent="0.35">
      <c r="A957" s="1" t="s">
        <v>31</v>
      </c>
      <c r="B957" s="1">
        <v>844</v>
      </c>
      <c r="C957" s="1" t="s">
        <v>44</v>
      </c>
      <c r="D957" s="43">
        <v>63</v>
      </c>
      <c r="F957">
        <v>956</v>
      </c>
      <c r="G957">
        <v>0.25552154716318798</v>
      </c>
      <c r="H957">
        <v>0.25748082263337602</v>
      </c>
      <c r="I957">
        <v>8.4699944837743804E-2</v>
      </c>
      <c r="J957">
        <v>6.0734556730588599E-2</v>
      </c>
      <c r="K957">
        <v>0.46678751651426997</v>
      </c>
      <c r="L957">
        <v>9.7101292329111202E-2</v>
      </c>
      <c r="M957">
        <v>0.413205364013432</v>
      </c>
    </row>
    <row r="958" spans="1:13" x14ac:dyDescent="0.35">
      <c r="A958" s="1" t="s">
        <v>31</v>
      </c>
      <c r="B958" s="1">
        <v>845</v>
      </c>
      <c r="C958" s="1" t="s">
        <v>44</v>
      </c>
      <c r="D958" s="43">
        <v>64</v>
      </c>
      <c r="F958">
        <v>957</v>
      </c>
      <c r="G958">
        <v>0.269342419277525</v>
      </c>
      <c r="H958">
        <v>0.265542365964128</v>
      </c>
      <c r="I958">
        <v>8.2749412522867993E-2</v>
      </c>
      <c r="J958">
        <v>7.0079089970970995E-2</v>
      </c>
      <c r="K958">
        <v>0.45133952026817697</v>
      </c>
      <c r="L958">
        <v>0.10516809625119899</v>
      </c>
      <c r="M958">
        <v>0.41431591303877002</v>
      </c>
    </row>
    <row r="959" spans="1:13" x14ac:dyDescent="0.35">
      <c r="A959" s="1" t="s">
        <v>31</v>
      </c>
      <c r="B959" s="1">
        <v>846</v>
      </c>
      <c r="C959" s="1" t="s">
        <v>44</v>
      </c>
      <c r="D959" s="43">
        <v>65</v>
      </c>
      <c r="F959">
        <v>958</v>
      </c>
      <c r="G959">
        <v>0.29389834747148702</v>
      </c>
      <c r="H959">
        <v>0.278478233522017</v>
      </c>
      <c r="I959">
        <v>0.10518663474031401</v>
      </c>
      <c r="J959">
        <v>2.7552015522831E-2</v>
      </c>
      <c r="K959">
        <v>0.47942488710824499</v>
      </c>
      <c r="L959">
        <v>6.3265540000024004E-2</v>
      </c>
      <c r="M959">
        <v>0.43954807119198802</v>
      </c>
    </row>
    <row r="960" spans="1:13" x14ac:dyDescent="0.35">
      <c r="A960" s="1" t="s">
        <v>31</v>
      </c>
      <c r="B960" s="1">
        <v>847</v>
      </c>
      <c r="C960" s="1" t="s">
        <v>44</v>
      </c>
      <c r="D960" s="43">
        <v>66</v>
      </c>
      <c r="F960">
        <v>959</v>
      </c>
      <c r="G960">
        <v>0.29093781457079798</v>
      </c>
      <c r="H960">
        <v>0.27481055254901998</v>
      </c>
      <c r="I960">
        <v>0.10495804792104001</v>
      </c>
      <c r="J960">
        <v>2.0200513170280199E-2</v>
      </c>
      <c r="K960">
        <v>0.48971285548633398</v>
      </c>
      <c r="L960">
        <v>6.09833824606799E-2</v>
      </c>
      <c r="M960">
        <v>0.44384292739403203</v>
      </c>
    </row>
    <row r="961" spans="1:13" x14ac:dyDescent="0.35">
      <c r="A961" s="1" t="s">
        <v>31</v>
      </c>
      <c r="B961" s="1">
        <v>848</v>
      </c>
      <c r="C961" s="1" t="s">
        <v>44</v>
      </c>
      <c r="D961" s="43">
        <v>67</v>
      </c>
      <c r="F961">
        <v>960</v>
      </c>
      <c r="G961">
        <v>0.28761227344474899</v>
      </c>
      <c r="H961">
        <v>0.27057358728564701</v>
      </c>
      <c r="I961">
        <v>0.106776636076975</v>
      </c>
      <c r="J961">
        <v>2.34029162904229E-2</v>
      </c>
      <c r="K961">
        <v>0.466940954234699</v>
      </c>
      <c r="L961">
        <v>6.0279308373146302E-2</v>
      </c>
      <c r="M961">
        <v>0.43905531572558998</v>
      </c>
    </row>
    <row r="962" spans="1:13" x14ac:dyDescent="0.35">
      <c r="A962" s="1" t="s">
        <v>31</v>
      </c>
      <c r="B962" s="1">
        <v>849</v>
      </c>
      <c r="C962" s="1" t="s">
        <v>44</v>
      </c>
      <c r="D962" s="43">
        <v>68</v>
      </c>
      <c r="F962">
        <v>961</v>
      </c>
      <c r="G962">
        <v>0.28774965527475099</v>
      </c>
      <c r="H962">
        <v>0.269520885030897</v>
      </c>
      <c r="I962">
        <v>0.104294872247733</v>
      </c>
      <c r="J962">
        <v>2.5226255414398099E-2</v>
      </c>
      <c r="K962">
        <v>0.47444784508023302</v>
      </c>
      <c r="L962">
        <v>6.0231080045325E-2</v>
      </c>
      <c r="M962">
        <v>0.435094762522788</v>
      </c>
    </row>
    <row r="963" spans="1:13" x14ac:dyDescent="0.35">
      <c r="A963" s="1" t="s">
        <v>31</v>
      </c>
      <c r="B963" s="1">
        <v>850</v>
      </c>
      <c r="C963" s="1" t="s">
        <v>44</v>
      </c>
      <c r="D963" s="43">
        <v>69</v>
      </c>
      <c r="F963">
        <v>962</v>
      </c>
      <c r="G963">
        <v>0.28414717052694799</v>
      </c>
      <c r="H963">
        <v>0.272603311314909</v>
      </c>
      <c r="I963">
        <v>0.102540189488458</v>
      </c>
      <c r="J963">
        <v>2.6292736266489699E-2</v>
      </c>
      <c r="K963">
        <v>0.47270670156276601</v>
      </c>
      <c r="L963">
        <v>6.6625535198505503E-2</v>
      </c>
      <c r="M963">
        <v>0.43897825601414198</v>
      </c>
    </row>
    <row r="964" spans="1:13" x14ac:dyDescent="0.35">
      <c r="A964" s="1" t="s">
        <v>31</v>
      </c>
      <c r="B964" s="1">
        <v>851</v>
      </c>
      <c r="C964" s="1" t="s">
        <v>44</v>
      </c>
      <c r="D964" s="43">
        <v>70</v>
      </c>
      <c r="F964">
        <v>963</v>
      </c>
      <c r="G964">
        <v>0.23317328976060001</v>
      </c>
      <c r="H964">
        <v>0.236177798721216</v>
      </c>
      <c r="I964">
        <v>7.2409445180391205E-2</v>
      </c>
      <c r="J964">
        <v>7.6473763846508294E-2</v>
      </c>
      <c r="K964">
        <v>0.443646669584707</v>
      </c>
      <c r="L964">
        <v>0.109524797390486</v>
      </c>
      <c r="M964">
        <v>0.37823709312727299</v>
      </c>
    </row>
    <row r="965" spans="1:13" x14ac:dyDescent="0.35">
      <c r="A965" s="1" t="s">
        <v>31</v>
      </c>
      <c r="B965" s="1">
        <v>852</v>
      </c>
      <c r="C965" s="1" t="s">
        <v>44</v>
      </c>
      <c r="D965" s="43">
        <v>71</v>
      </c>
      <c r="F965">
        <v>964</v>
      </c>
      <c r="G965">
        <v>0.23293920293781101</v>
      </c>
      <c r="H965">
        <v>0.23542920197812101</v>
      </c>
      <c r="I965">
        <v>7.1701826747731096E-2</v>
      </c>
      <c r="J965">
        <v>6.4526457220758698E-2</v>
      </c>
      <c r="K965">
        <v>0.4141582002359</v>
      </c>
      <c r="L965">
        <v>0.10881341177456801</v>
      </c>
      <c r="M965">
        <v>0.37460193141534598</v>
      </c>
    </row>
    <row r="966" spans="1:13" x14ac:dyDescent="0.35">
      <c r="A966" s="1" t="s">
        <v>31</v>
      </c>
      <c r="B966" s="1">
        <v>853</v>
      </c>
      <c r="C966" s="1" t="s">
        <v>44</v>
      </c>
      <c r="D966" s="43">
        <v>72</v>
      </c>
      <c r="F966">
        <v>965</v>
      </c>
      <c r="G966">
        <v>0.23247416320681</v>
      </c>
      <c r="H966">
        <v>0.23422973670201699</v>
      </c>
      <c r="I966">
        <v>7.1288666753993299E-2</v>
      </c>
      <c r="J966">
        <v>6.2229907032996898E-2</v>
      </c>
      <c r="K966">
        <v>0.41567761649617102</v>
      </c>
      <c r="L966">
        <v>0.10567686482302401</v>
      </c>
      <c r="M966">
        <v>0.373716381142911</v>
      </c>
    </row>
    <row r="967" spans="1:13" x14ac:dyDescent="0.35">
      <c r="A967" s="1" t="s">
        <v>31</v>
      </c>
      <c r="B967" s="1">
        <v>854</v>
      </c>
      <c r="C967" s="1" t="s">
        <v>44</v>
      </c>
      <c r="D967" s="43">
        <v>73</v>
      </c>
      <c r="F967">
        <v>966</v>
      </c>
      <c r="G967">
        <v>0.22799164118767401</v>
      </c>
      <c r="H967">
        <v>0.230164809982152</v>
      </c>
      <c r="I967">
        <v>7.0889843362578697E-2</v>
      </c>
      <c r="J967">
        <v>7.0070096116660402E-2</v>
      </c>
      <c r="K967">
        <v>0.42471930757489001</v>
      </c>
      <c r="L967">
        <v>0.10177701699591001</v>
      </c>
      <c r="M967">
        <v>0.36668631510424299</v>
      </c>
    </row>
    <row r="968" spans="1:13" x14ac:dyDescent="0.35">
      <c r="A968" s="1" t="s">
        <v>31</v>
      </c>
      <c r="B968" s="1">
        <v>855</v>
      </c>
      <c r="C968" s="1" t="s">
        <v>44</v>
      </c>
      <c r="D968" s="43">
        <v>74</v>
      </c>
      <c r="F968">
        <v>967</v>
      </c>
      <c r="G968">
        <v>0.23632068833018299</v>
      </c>
      <c r="H968">
        <v>0.23637390020044399</v>
      </c>
      <c r="I968">
        <v>7.2106788060041394E-2</v>
      </c>
      <c r="J968">
        <v>6.6371525319046401E-2</v>
      </c>
      <c r="K968">
        <v>0.43851037051889802</v>
      </c>
      <c r="L968">
        <v>0.10155157104670801</v>
      </c>
      <c r="M968">
        <v>0.383366328034901</v>
      </c>
    </row>
    <row r="969" spans="1:13" x14ac:dyDescent="0.35">
      <c r="A969" s="1" t="s">
        <v>31</v>
      </c>
      <c r="B969" s="1">
        <v>856</v>
      </c>
      <c r="C969" s="1" t="s">
        <v>44</v>
      </c>
      <c r="D969" s="43">
        <v>75</v>
      </c>
      <c r="F969">
        <v>968</v>
      </c>
      <c r="G969">
        <v>0.24265692069255801</v>
      </c>
      <c r="H969">
        <v>0.24254128819913601</v>
      </c>
      <c r="I969">
        <v>7.6401319025266104E-2</v>
      </c>
      <c r="J969">
        <v>5.85480244081166E-2</v>
      </c>
      <c r="K969">
        <v>0.43778592118885001</v>
      </c>
      <c r="L969">
        <v>9.5378976054568798E-2</v>
      </c>
      <c r="M969">
        <v>0.38220915416046303</v>
      </c>
    </row>
    <row r="970" spans="1:13" x14ac:dyDescent="0.35">
      <c r="A970" s="1" t="s">
        <v>31</v>
      </c>
      <c r="B970" s="1">
        <v>857</v>
      </c>
      <c r="C970" s="1" t="s">
        <v>44</v>
      </c>
      <c r="D970" s="43">
        <v>76</v>
      </c>
      <c r="F970">
        <v>969</v>
      </c>
      <c r="G970">
        <v>0.23869856615073601</v>
      </c>
      <c r="H970">
        <v>0.240740779695304</v>
      </c>
      <c r="I970">
        <v>7.55004518764507E-2</v>
      </c>
      <c r="J970">
        <v>5.5725876610587803E-2</v>
      </c>
      <c r="K970">
        <v>0.42540709944348298</v>
      </c>
      <c r="L970">
        <v>0.102055195737991</v>
      </c>
      <c r="M970">
        <v>0.38102475529327501</v>
      </c>
    </row>
    <row r="971" spans="1:13" x14ac:dyDescent="0.35">
      <c r="A971" s="1" t="s">
        <v>31</v>
      </c>
      <c r="B971" s="1">
        <v>858</v>
      </c>
      <c r="C971" s="1" t="s">
        <v>44</v>
      </c>
      <c r="D971" s="43">
        <v>77</v>
      </c>
      <c r="F971">
        <v>970</v>
      </c>
      <c r="G971">
        <v>0.23893686075698001</v>
      </c>
      <c r="H971">
        <v>0.24152683485819201</v>
      </c>
      <c r="I971">
        <v>7.6136731077670897E-2</v>
      </c>
      <c r="J971">
        <v>6.27354719243019E-2</v>
      </c>
      <c r="K971">
        <v>0.43408789182950003</v>
      </c>
      <c r="L971">
        <v>0.10462580792970901</v>
      </c>
      <c r="M971">
        <v>0.39245457183443799</v>
      </c>
    </row>
    <row r="972" spans="1:13" x14ac:dyDescent="0.35">
      <c r="A972" s="1" t="s">
        <v>31</v>
      </c>
      <c r="B972" s="1">
        <v>859</v>
      </c>
      <c r="C972" s="1" t="s">
        <v>44</v>
      </c>
      <c r="D972" s="43">
        <v>78</v>
      </c>
      <c r="F972">
        <v>971</v>
      </c>
      <c r="G972">
        <v>0.23928867162789799</v>
      </c>
      <c r="H972">
        <v>0.245166862622202</v>
      </c>
      <c r="I972">
        <v>8.0183562046796594E-2</v>
      </c>
      <c r="J972">
        <v>5.9808295115675598E-2</v>
      </c>
      <c r="K972">
        <v>0.43865734030423498</v>
      </c>
      <c r="L972">
        <v>0.105143373470899</v>
      </c>
      <c r="M972">
        <v>0.39903788385384398</v>
      </c>
    </row>
    <row r="973" spans="1:13" x14ac:dyDescent="0.35">
      <c r="A973" s="1" t="s">
        <v>31</v>
      </c>
      <c r="B973" s="1">
        <v>860</v>
      </c>
      <c r="C973" s="1" t="s">
        <v>44</v>
      </c>
      <c r="D973" s="43">
        <v>79</v>
      </c>
      <c r="F973">
        <v>972</v>
      </c>
      <c r="G973">
        <v>0.245358130776995</v>
      </c>
      <c r="H973">
        <v>0.24419634909927801</v>
      </c>
      <c r="I973">
        <v>7.6999979408589395E-2</v>
      </c>
      <c r="J973">
        <v>6.0752533391352101E-2</v>
      </c>
      <c r="K973">
        <v>0.45044010138745899</v>
      </c>
      <c r="L973">
        <v>0.107195432475576</v>
      </c>
      <c r="M973">
        <v>0.391625016614988</v>
      </c>
    </row>
    <row r="974" spans="1:13" x14ac:dyDescent="0.35">
      <c r="A974" s="1" t="s">
        <v>31</v>
      </c>
      <c r="B974" s="1">
        <v>861</v>
      </c>
      <c r="C974" s="1" t="s">
        <v>44</v>
      </c>
      <c r="D974" s="43">
        <v>80</v>
      </c>
      <c r="F974">
        <v>973</v>
      </c>
      <c r="G974" s="115">
        <v>-2.4124928760169298E-13</v>
      </c>
      <c r="H974" s="115">
        <v>2.7844829381124102E-13</v>
      </c>
      <c r="I974" s="115">
        <v>2.3353568351968999E-11</v>
      </c>
      <c r="J974" s="115">
        <v>-7.5055643505332206E-11</v>
      </c>
      <c r="K974" s="115">
        <v>7.9107016234192598E-11</v>
      </c>
      <c r="L974" s="115">
        <v>-4.97266301664504E-11</v>
      </c>
      <c r="M974" s="115">
        <v>5.0323568096601401E-11</v>
      </c>
    </row>
    <row r="975" spans="1:13" x14ac:dyDescent="0.35">
      <c r="A975" s="1" t="s">
        <v>31</v>
      </c>
      <c r="B975" s="1">
        <v>862</v>
      </c>
      <c r="C975" s="1" t="s">
        <v>44</v>
      </c>
      <c r="D975" s="43">
        <v>81</v>
      </c>
      <c r="F975">
        <v>974</v>
      </c>
      <c r="G975" s="115">
        <v>-1.18222901975511E-12</v>
      </c>
      <c r="H975" s="115">
        <v>-7.3592408598183196E-13</v>
      </c>
      <c r="I975" s="115">
        <v>2.30357408576253E-11</v>
      </c>
      <c r="J975" s="115">
        <v>-7.2778569130237197E-11</v>
      </c>
      <c r="K975" s="115">
        <v>7.8359193948174305E-11</v>
      </c>
      <c r="L975" s="115">
        <v>-4.4131259584265103E-11</v>
      </c>
      <c r="M975" s="115">
        <v>4.8105773790989198E-11</v>
      </c>
    </row>
    <row r="976" spans="1:13" x14ac:dyDescent="0.35">
      <c r="A976" s="1" t="s">
        <v>31</v>
      </c>
      <c r="B976" s="1">
        <v>863</v>
      </c>
      <c r="C976" s="1" t="s">
        <v>44</v>
      </c>
      <c r="D976" s="43">
        <v>82</v>
      </c>
      <c r="F976">
        <v>975</v>
      </c>
      <c r="G976" s="115">
        <v>-9.2739985091657507E-13</v>
      </c>
      <c r="H976" s="115">
        <v>5.15293659878041E-14</v>
      </c>
      <c r="I976" s="115">
        <v>2.40536970626115E-11</v>
      </c>
      <c r="J976" s="115">
        <v>-6.9222824987098803E-11</v>
      </c>
      <c r="K976" s="115">
        <v>6.4501067693352004E-11</v>
      </c>
      <c r="L976" s="115">
        <v>-4.76736575369696E-11</v>
      </c>
      <c r="M976" s="115">
        <v>5.3743520703224298E-11</v>
      </c>
    </row>
    <row r="977" spans="1:13" x14ac:dyDescent="0.35">
      <c r="A977" s="1" t="s">
        <v>31</v>
      </c>
      <c r="B977" s="1">
        <v>864</v>
      </c>
      <c r="C977" s="1" t="s">
        <v>44</v>
      </c>
      <c r="D977" s="43">
        <v>83</v>
      </c>
      <c r="F977">
        <v>976</v>
      </c>
      <c r="G977" s="115">
        <v>-9.9452061526090395E-13</v>
      </c>
      <c r="H977" s="115">
        <v>-1.01667054831481E-12</v>
      </c>
      <c r="I977" s="115">
        <v>2.3070217518329298E-11</v>
      </c>
      <c r="J977" s="115">
        <v>-7.5154783110843904E-11</v>
      </c>
      <c r="K977" s="115">
        <v>7.6908310870905499E-11</v>
      </c>
      <c r="L977" s="115">
        <v>-5.0938127703906298E-11</v>
      </c>
      <c r="M977" s="115">
        <v>4.9027321048920297E-11</v>
      </c>
    </row>
    <row r="978" spans="1:13" x14ac:dyDescent="0.35">
      <c r="A978" s="1" t="s">
        <v>31</v>
      </c>
      <c r="B978" s="1">
        <v>865</v>
      </c>
      <c r="C978" s="1" t="s">
        <v>44</v>
      </c>
      <c r="D978" s="43">
        <v>84</v>
      </c>
      <c r="F978">
        <v>977</v>
      </c>
      <c r="G978" s="115">
        <v>-5.89079382341391E-13</v>
      </c>
      <c r="H978" s="115">
        <v>-2.5881202820300201E-13</v>
      </c>
      <c r="I978" s="115">
        <v>2.3562775288326801E-11</v>
      </c>
      <c r="J978" s="115">
        <v>-7.5757667316496294E-11</v>
      </c>
      <c r="K978" s="115">
        <v>7.9452828478426802E-11</v>
      </c>
      <c r="L978" s="115">
        <v>-5.1953095673729202E-11</v>
      </c>
      <c r="M978" s="115">
        <v>5.0417601475494497E-11</v>
      </c>
    </row>
    <row r="979" spans="1:13" x14ac:dyDescent="0.35">
      <c r="A979" s="1" t="s">
        <v>31</v>
      </c>
      <c r="B979" s="1">
        <v>866</v>
      </c>
      <c r="C979" s="1" t="s">
        <v>44</v>
      </c>
      <c r="D979" s="43">
        <v>85</v>
      </c>
      <c r="F979">
        <v>978</v>
      </c>
      <c r="G979" s="115">
        <v>2.9307401286214701E-13</v>
      </c>
      <c r="H979" s="115">
        <v>1.3088469944451399E-13</v>
      </c>
      <c r="I979" s="115">
        <v>2.1964508603184399E-11</v>
      </c>
      <c r="J979" s="115">
        <v>-7.4499021523040504E-11</v>
      </c>
      <c r="K979" s="115">
        <v>7.36102062403397E-11</v>
      </c>
      <c r="L979" s="115">
        <v>-4.3941525474565499E-11</v>
      </c>
      <c r="M979" s="115">
        <v>4.7895283870983498E-11</v>
      </c>
    </row>
    <row r="980" spans="1:13" x14ac:dyDescent="0.35">
      <c r="A980" s="1" t="s">
        <v>31</v>
      </c>
      <c r="B980" s="1">
        <v>867</v>
      </c>
      <c r="C980" s="1" t="s">
        <v>44</v>
      </c>
      <c r="D980" s="43">
        <v>86</v>
      </c>
      <c r="F980">
        <v>979</v>
      </c>
      <c r="G980" s="115">
        <v>7.73781220469185E-13</v>
      </c>
      <c r="H980" s="115">
        <v>8.8407955869580197E-13</v>
      </c>
      <c r="I980" s="115">
        <v>2.33459423162744E-11</v>
      </c>
      <c r="J980" s="115">
        <v>-7.5202961130724502E-11</v>
      </c>
      <c r="K980" s="115">
        <v>7.4736752426104894E-11</v>
      </c>
      <c r="L980" s="115">
        <v>-4.66263783232421E-11</v>
      </c>
      <c r="M980" s="115">
        <v>5.30451215776899E-11</v>
      </c>
    </row>
    <row r="981" spans="1:13" x14ac:dyDescent="0.35">
      <c r="A981" s="1" t="s">
        <v>31</v>
      </c>
      <c r="B981" s="1">
        <v>868</v>
      </c>
      <c r="C981" s="1" t="s">
        <v>44</v>
      </c>
      <c r="D981" s="43">
        <v>87</v>
      </c>
      <c r="F981">
        <v>980</v>
      </c>
      <c r="G981" s="115">
        <v>2.8044105084692301E-14</v>
      </c>
      <c r="H981" s="115">
        <v>-3.1478278981576699E-13</v>
      </c>
      <c r="I981" s="115">
        <v>2.1963734703639099E-11</v>
      </c>
      <c r="J981" s="115">
        <v>-7.4449242803826099E-11</v>
      </c>
      <c r="K981" s="115">
        <v>8.5907708494799499E-11</v>
      </c>
      <c r="L981" s="115">
        <v>-4.6902753194501401E-11</v>
      </c>
      <c r="M981" s="115">
        <v>4.8532374005587598E-11</v>
      </c>
    </row>
    <row r="982" spans="1:13" x14ac:dyDescent="0.35">
      <c r="A982" s="1" t="s">
        <v>31</v>
      </c>
      <c r="B982" s="1">
        <v>869</v>
      </c>
      <c r="C982" s="1" t="s">
        <v>44</v>
      </c>
      <c r="D982" s="43">
        <v>88</v>
      </c>
      <c r="F982">
        <v>981</v>
      </c>
      <c r="G982" s="115">
        <v>1.41573095477841E-12</v>
      </c>
      <c r="H982" s="115">
        <v>9.9686904652766606E-13</v>
      </c>
      <c r="I982" s="115">
        <v>2.3750875936886E-11</v>
      </c>
      <c r="J982" s="115">
        <v>-8.0616862637944203E-11</v>
      </c>
      <c r="K982" s="115">
        <v>7.4391651552441895E-11</v>
      </c>
      <c r="L982" s="115">
        <v>-5.0371921187288897E-11</v>
      </c>
      <c r="M982" s="115">
        <v>4.9038971615690899E-11</v>
      </c>
    </row>
    <row r="983" spans="1:13" x14ac:dyDescent="0.35">
      <c r="A983" s="1" t="s">
        <v>31</v>
      </c>
      <c r="B983" s="1">
        <v>870</v>
      </c>
      <c r="C983" s="1" t="s">
        <v>44</v>
      </c>
      <c r="D983" s="43">
        <v>89</v>
      </c>
      <c r="F983">
        <v>982</v>
      </c>
      <c r="G983" s="115">
        <v>6.9700610896590603E-13</v>
      </c>
      <c r="H983" s="115">
        <v>5.4624110753387896E-13</v>
      </c>
      <c r="I983" s="115">
        <v>2.4053511250900399E-11</v>
      </c>
      <c r="J983" s="115">
        <v>-8.1401310954971298E-11</v>
      </c>
      <c r="K983" s="115">
        <v>7.8331149283298697E-11</v>
      </c>
      <c r="L983" s="115">
        <v>-5.0870332552074602E-11</v>
      </c>
      <c r="M983" s="115">
        <v>4.94010158148682E-11</v>
      </c>
    </row>
    <row r="984" spans="1:13" x14ac:dyDescent="0.35">
      <c r="A984" s="1" t="s">
        <v>31</v>
      </c>
      <c r="B984" s="1">
        <v>871</v>
      </c>
      <c r="C984" s="1" t="s">
        <v>44</v>
      </c>
      <c r="D984" s="43">
        <v>90</v>
      </c>
      <c r="F984">
        <v>983</v>
      </c>
      <c r="G984" s="115">
        <v>8.3570302493063102E-13</v>
      </c>
      <c r="H984" s="115">
        <v>1.97264987945506E-14</v>
      </c>
      <c r="I984" s="115">
        <v>2.27903002628351E-11</v>
      </c>
      <c r="J984" s="115">
        <v>-7.9398765726149803E-11</v>
      </c>
      <c r="K984" s="115">
        <v>8.9775875161202899E-11</v>
      </c>
      <c r="L984" s="115">
        <v>-4.7447459660893E-11</v>
      </c>
      <c r="M984" s="115">
        <v>4.6442934596948199E-11</v>
      </c>
    </row>
    <row r="985" spans="1:13" x14ac:dyDescent="0.35">
      <c r="A985" s="1" t="s">
        <v>31</v>
      </c>
      <c r="B985" s="1">
        <v>872</v>
      </c>
      <c r="C985" s="1" t="s">
        <v>44</v>
      </c>
      <c r="D985" s="43">
        <v>91</v>
      </c>
      <c r="F985">
        <v>984</v>
      </c>
      <c r="G985" s="115">
        <v>-1.4319650247769201E-12</v>
      </c>
      <c r="H985" s="115">
        <v>-6.8180428578203496E-13</v>
      </c>
      <c r="I985" s="115">
        <v>2.2453989657891599E-11</v>
      </c>
      <c r="J985" s="115">
        <v>-7.2927812880190602E-11</v>
      </c>
      <c r="K985" s="115">
        <v>8.9428740327553601E-11</v>
      </c>
      <c r="L985" s="115">
        <v>-4.7731695343357298E-11</v>
      </c>
      <c r="M985" s="115">
        <v>4.74444196602217E-11</v>
      </c>
    </row>
    <row r="986" spans="1:13" x14ac:dyDescent="0.35">
      <c r="A986" s="1" t="s">
        <v>31</v>
      </c>
      <c r="B986" s="1">
        <v>873</v>
      </c>
      <c r="C986" s="1" t="s">
        <v>44</v>
      </c>
      <c r="D986" s="43">
        <v>92</v>
      </c>
      <c r="F986">
        <v>985</v>
      </c>
      <c r="G986" s="115">
        <v>-8.2374935049997797E-14</v>
      </c>
      <c r="H986" s="115">
        <v>1.85273261434025E-13</v>
      </c>
      <c r="I986" s="115">
        <v>2.26722578332168E-11</v>
      </c>
      <c r="J986" s="115">
        <v>-7.1184506935134697E-11</v>
      </c>
      <c r="K986" s="115">
        <v>7.7706055568524001E-11</v>
      </c>
      <c r="L986" s="115">
        <v>-4.6060596858775301E-11</v>
      </c>
      <c r="M986" s="115">
        <v>5.0842890130432098E-11</v>
      </c>
    </row>
    <row r="987" spans="1:13" x14ac:dyDescent="0.35">
      <c r="A987" s="1" t="s">
        <v>31</v>
      </c>
      <c r="B987" s="1">
        <v>874</v>
      </c>
      <c r="C987" s="1" t="s">
        <v>44</v>
      </c>
      <c r="D987" s="43">
        <v>93</v>
      </c>
      <c r="F987">
        <v>986</v>
      </c>
      <c r="G987" s="115">
        <v>-5.2931081064482297E-13</v>
      </c>
      <c r="H987" s="115">
        <v>6.3589656864214904E-13</v>
      </c>
      <c r="I987" s="115">
        <v>2.3774911504867099E-11</v>
      </c>
      <c r="J987" s="115">
        <v>-7.3771843457761304E-11</v>
      </c>
      <c r="K987" s="115">
        <v>8.6912481808644197E-11</v>
      </c>
      <c r="L987" s="115">
        <v>-4.4262556303759797E-11</v>
      </c>
      <c r="M987" s="115">
        <v>5.6557734603836102E-11</v>
      </c>
    </row>
    <row r="988" spans="1:13" x14ac:dyDescent="0.35">
      <c r="A988" s="1" t="s">
        <v>31</v>
      </c>
      <c r="B988" s="1">
        <v>875</v>
      </c>
      <c r="C988" s="1" t="s">
        <v>44</v>
      </c>
      <c r="D988" s="43">
        <v>94</v>
      </c>
      <c r="F988">
        <v>987</v>
      </c>
      <c r="G988" s="115">
        <v>-2.24270005666966E-13</v>
      </c>
      <c r="H988" s="115">
        <v>3.8976142605216699E-13</v>
      </c>
      <c r="I988" s="115">
        <v>2.3237116651478301E-11</v>
      </c>
      <c r="J988" s="115">
        <v>-8.4137461103866699E-11</v>
      </c>
      <c r="K988" s="115">
        <v>8.4166820529613404E-11</v>
      </c>
      <c r="L988" s="115">
        <v>-4.8286979262094002E-11</v>
      </c>
      <c r="M988" s="115">
        <v>5.0949304042703498E-11</v>
      </c>
    </row>
    <row r="989" spans="1:13" x14ac:dyDescent="0.35">
      <c r="A989" s="1" t="s">
        <v>31</v>
      </c>
      <c r="B989" s="1">
        <v>876</v>
      </c>
      <c r="C989" s="1" t="s">
        <v>44</v>
      </c>
      <c r="D989" s="43">
        <v>95</v>
      </c>
      <c r="F989">
        <v>988</v>
      </c>
      <c r="G989" s="115">
        <v>-1.7119513661936801E-12</v>
      </c>
      <c r="H989" s="115">
        <v>-1.0361811662751299E-12</v>
      </c>
      <c r="I989" s="115">
        <v>2.3822951004897299E-11</v>
      </c>
      <c r="J989" s="115">
        <v>-7.2598837454606103E-11</v>
      </c>
      <c r="K989" s="115">
        <v>8.1638021425797802E-11</v>
      </c>
      <c r="L989" s="115">
        <v>-4.6562487089006999E-11</v>
      </c>
      <c r="M989" s="115">
        <v>5.2480892496145801E-11</v>
      </c>
    </row>
    <row r="990" spans="1:13" x14ac:dyDescent="0.35">
      <c r="A990" s="1" t="s">
        <v>31</v>
      </c>
      <c r="B990" s="1">
        <v>877</v>
      </c>
      <c r="C990" s="1" t="s">
        <v>44</v>
      </c>
      <c r="D990" s="43">
        <v>96</v>
      </c>
      <c r="F990">
        <v>989</v>
      </c>
      <c r="G990" s="115">
        <v>6.3091016108943297E-13</v>
      </c>
      <c r="H990" s="115">
        <v>1.98292748228782E-13</v>
      </c>
      <c r="I990" s="115">
        <v>2.1940442328779999E-11</v>
      </c>
      <c r="J990" s="115">
        <v>-6.5428775974148801E-11</v>
      </c>
      <c r="K990" s="115">
        <v>7.8516925011630605E-11</v>
      </c>
      <c r="L990" s="115">
        <v>-4.78239451857541E-11</v>
      </c>
      <c r="M990" s="115">
        <v>4.4421032208382398E-11</v>
      </c>
    </row>
    <row r="991" spans="1:13" x14ac:dyDescent="0.35">
      <c r="A991" s="1" t="s">
        <v>31</v>
      </c>
      <c r="B991" s="1">
        <v>878</v>
      </c>
      <c r="C991" s="1" t="s">
        <v>44</v>
      </c>
      <c r="D991" s="43">
        <v>97</v>
      </c>
      <c r="F991">
        <v>990</v>
      </c>
      <c r="G991" s="115">
        <v>-5.4127655954741104E-13</v>
      </c>
      <c r="H991" s="115">
        <v>6.4114620865736496E-13</v>
      </c>
      <c r="I991" s="115">
        <v>2.3139925939432401E-11</v>
      </c>
      <c r="J991" s="115">
        <v>-6.8478443839573605E-11</v>
      </c>
      <c r="K991" s="115">
        <v>7.9947444932978102E-11</v>
      </c>
      <c r="L991" s="115">
        <v>-4.4282058648670997E-11</v>
      </c>
      <c r="M991" s="115">
        <v>4.9891533406831098E-11</v>
      </c>
    </row>
    <row r="992" spans="1:13" x14ac:dyDescent="0.35">
      <c r="A992" s="1" t="s">
        <v>31</v>
      </c>
      <c r="B992" s="1">
        <v>879</v>
      </c>
      <c r="C992" s="1" t="s">
        <v>44</v>
      </c>
      <c r="D992" s="43">
        <v>98</v>
      </c>
      <c r="F992">
        <v>991</v>
      </c>
      <c r="G992" s="115">
        <v>8.8417082079206995E-13</v>
      </c>
      <c r="H992" s="115">
        <v>5.6633970772890303E-13</v>
      </c>
      <c r="I992" s="115">
        <v>2.3265410113649201E-11</v>
      </c>
      <c r="J992" s="115">
        <v>-7.8056302678645403E-11</v>
      </c>
      <c r="K992" s="115">
        <v>7.5394100115601902E-11</v>
      </c>
      <c r="L992" s="115">
        <v>-4.8140589367509198E-11</v>
      </c>
      <c r="M992" s="115">
        <v>4.5377522005990998E-11</v>
      </c>
    </row>
    <row r="993" spans="1:13" x14ac:dyDescent="0.35">
      <c r="A993" s="1" t="s">
        <v>31</v>
      </c>
      <c r="B993" s="1">
        <v>880</v>
      </c>
      <c r="C993" s="1" t="s">
        <v>44</v>
      </c>
      <c r="D993" s="43">
        <v>99</v>
      </c>
      <c r="F993">
        <v>992</v>
      </c>
      <c r="G993" s="115">
        <v>-1.2888263616323401E-13</v>
      </c>
      <c r="H993" s="115">
        <v>-1.85783454190112E-14</v>
      </c>
      <c r="I993" s="115">
        <v>2.2598503795837799E-11</v>
      </c>
      <c r="J993" s="115">
        <v>-7.3805617446347497E-11</v>
      </c>
      <c r="K993" s="115">
        <v>7.6492134441263999E-11</v>
      </c>
      <c r="L993" s="115">
        <v>-4.8950996262013501E-11</v>
      </c>
      <c r="M993" s="115">
        <v>4.7139100470827601E-11</v>
      </c>
    </row>
    <row r="994" spans="1:13" x14ac:dyDescent="0.35">
      <c r="A994" s="1" t="s">
        <v>31</v>
      </c>
      <c r="B994" s="1">
        <v>881</v>
      </c>
      <c r="C994" s="1" t="s">
        <v>44</v>
      </c>
      <c r="D994" s="43">
        <v>100</v>
      </c>
      <c r="F994">
        <v>993</v>
      </c>
      <c r="G994" s="115">
        <v>-3.2423086549931501E-13</v>
      </c>
      <c r="H994" s="115">
        <v>-9.7924911748273304E-13</v>
      </c>
      <c r="I994" s="115">
        <v>2.2725345107026499E-11</v>
      </c>
      <c r="J994" s="115">
        <v>-7.01960948950123E-11</v>
      </c>
      <c r="K994" s="115">
        <v>8.1856996164246598E-11</v>
      </c>
      <c r="L994" s="115">
        <v>-4.7265609591680399E-11</v>
      </c>
      <c r="M994" s="115">
        <v>4.6207746814243798E-11</v>
      </c>
    </row>
    <row r="995" spans="1:13" x14ac:dyDescent="0.35">
      <c r="A995" s="1" t="s">
        <v>31</v>
      </c>
      <c r="B995" s="1">
        <v>882</v>
      </c>
      <c r="C995" s="1" t="s">
        <v>44</v>
      </c>
      <c r="D995" s="43">
        <v>101</v>
      </c>
      <c r="F995">
        <v>994</v>
      </c>
      <c r="G995" s="115">
        <v>1.27870891312964E-13</v>
      </c>
      <c r="H995" s="115">
        <v>1.15384533206091E-13</v>
      </c>
      <c r="I995" s="115">
        <v>2.2289994820446901E-11</v>
      </c>
      <c r="J995" s="115">
        <v>-8.4716355310611401E-11</v>
      </c>
      <c r="K995" s="115">
        <v>8.5987244914410302E-11</v>
      </c>
      <c r="L995" s="115">
        <v>-4.67061582564661E-11</v>
      </c>
      <c r="M995" s="115">
        <v>4.67693900589094E-11</v>
      </c>
    </row>
    <row r="996" spans="1:13" x14ac:dyDescent="0.35">
      <c r="A996" s="1" t="s">
        <v>31</v>
      </c>
      <c r="B996" s="1">
        <v>883</v>
      </c>
      <c r="C996" s="1" t="s">
        <v>44</v>
      </c>
      <c r="D996" s="43">
        <v>102</v>
      </c>
      <c r="F996">
        <v>995</v>
      </c>
      <c r="G996" s="115">
        <v>2.2207177729346901E-14</v>
      </c>
      <c r="H996" s="115">
        <v>4.86034188267229E-13</v>
      </c>
      <c r="I996" s="115">
        <v>2.2615151440895701E-11</v>
      </c>
      <c r="J996" s="115">
        <v>-6.97657384314194E-11</v>
      </c>
      <c r="K996" s="115">
        <v>7.4231367880672501E-11</v>
      </c>
      <c r="L996" s="115">
        <v>-4.7503779497596102E-11</v>
      </c>
      <c r="M996" s="115">
        <v>4.8162081208447502E-11</v>
      </c>
    </row>
    <row r="997" spans="1:13" x14ac:dyDescent="0.35">
      <c r="A997" s="1" t="s">
        <v>31</v>
      </c>
      <c r="B997" s="1">
        <v>884</v>
      </c>
      <c r="C997" s="1" t="s">
        <v>44</v>
      </c>
      <c r="D997" s="43">
        <v>103</v>
      </c>
      <c r="F997">
        <v>996</v>
      </c>
      <c r="G997" s="115">
        <v>-3.6957903672139002E-13</v>
      </c>
      <c r="H997" s="115">
        <v>-1.3644675171981801E-13</v>
      </c>
      <c r="I997" s="115">
        <v>2.3080240214933999E-11</v>
      </c>
      <c r="J997" s="115">
        <v>-7.0287431128719404E-11</v>
      </c>
      <c r="K997" s="115">
        <v>9.46453954309139E-11</v>
      </c>
      <c r="L997" s="115">
        <v>-4.6824811760915598E-11</v>
      </c>
      <c r="M997" s="115">
        <v>4.9242122460839599E-11</v>
      </c>
    </row>
    <row r="998" spans="1:13" x14ac:dyDescent="0.35">
      <c r="A998" s="1" t="s">
        <v>31</v>
      </c>
      <c r="B998" s="1">
        <v>885</v>
      </c>
      <c r="C998" s="1" t="s">
        <v>44</v>
      </c>
      <c r="D998" s="43">
        <v>104</v>
      </c>
      <c r="F998">
        <v>997</v>
      </c>
      <c r="G998" s="115">
        <v>-1.32539707349861E-12</v>
      </c>
      <c r="H998" s="115">
        <v>-1.92020371451199E-12</v>
      </c>
      <c r="I998" s="115">
        <v>2.2870725535048999E-11</v>
      </c>
      <c r="J998" s="115">
        <v>-7.8585796035480206E-11</v>
      </c>
      <c r="K998" s="115">
        <v>7.43069494484747E-11</v>
      </c>
      <c r="L998" s="115">
        <v>-4.8269401890758899E-11</v>
      </c>
      <c r="M998" s="115">
        <v>4.5340390596545398E-11</v>
      </c>
    </row>
    <row r="999" spans="1:13" x14ac:dyDescent="0.35">
      <c r="A999" s="1" t="s">
        <v>31</v>
      </c>
      <c r="B999" s="1">
        <v>886</v>
      </c>
      <c r="C999" s="1" t="s">
        <v>44</v>
      </c>
      <c r="D999" s="43">
        <v>105</v>
      </c>
      <c r="F999">
        <v>998</v>
      </c>
      <c r="G999" s="115">
        <v>2.4551488649420199E-14</v>
      </c>
      <c r="H999" s="115">
        <v>-1.4019425670123999E-12</v>
      </c>
      <c r="I999" s="115">
        <v>2.2212485629778199E-11</v>
      </c>
      <c r="J999" s="115">
        <v>-7.9058248145477902E-11</v>
      </c>
      <c r="K999" s="115">
        <v>8.1843041244414904E-11</v>
      </c>
      <c r="L999" s="115">
        <v>-5.0144225934482601E-11</v>
      </c>
      <c r="M999" s="115">
        <v>4.2335341603657901E-11</v>
      </c>
    </row>
    <row r="1000" spans="1:13" x14ac:dyDescent="0.35">
      <c r="A1000" s="1" t="s">
        <v>31</v>
      </c>
      <c r="B1000" s="1">
        <v>887</v>
      </c>
      <c r="C1000" s="1" t="s">
        <v>44</v>
      </c>
      <c r="D1000" s="43">
        <v>106</v>
      </c>
      <c r="F1000">
        <v>999</v>
      </c>
      <c r="G1000" s="115">
        <v>-2.3721561821754299E-13</v>
      </c>
      <c r="H1000" s="115">
        <v>-2.8848023162622698E-14</v>
      </c>
      <c r="I1000" s="115">
        <v>2.2905284362073901E-11</v>
      </c>
      <c r="J1000" s="115">
        <v>-8.1505112922817601E-11</v>
      </c>
      <c r="K1000" s="115">
        <v>7.4801033109747297E-11</v>
      </c>
      <c r="L1000" s="115">
        <v>-4.7083641855531099E-11</v>
      </c>
      <c r="M1000" s="115">
        <v>4.6519330027478997E-11</v>
      </c>
    </row>
    <row r="1001" spans="1:13" x14ac:dyDescent="0.35">
      <c r="A1001" s="1" t="s">
        <v>31</v>
      </c>
      <c r="B1001" s="1">
        <v>888</v>
      </c>
      <c r="C1001" s="1" t="s">
        <v>44</v>
      </c>
      <c r="D1001" s="43">
        <v>107</v>
      </c>
      <c r="F1001">
        <v>1000</v>
      </c>
      <c r="G1001" s="115">
        <v>-1.7006745068103701E-12</v>
      </c>
      <c r="H1001" s="115">
        <v>-5.6054131725322305E-13</v>
      </c>
      <c r="I1001" s="115">
        <v>2.30151064439302E-11</v>
      </c>
      <c r="J1001" s="115">
        <v>-8.8339508461263597E-11</v>
      </c>
      <c r="K1001" s="115">
        <v>7.69949867602634E-11</v>
      </c>
      <c r="L1001" s="115">
        <v>-4.54181451498988E-11</v>
      </c>
      <c r="M1001" s="115">
        <v>5.1478481834265403E-11</v>
      </c>
    </row>
    <row r="1002" spans="1:13" x14ac:dyDescent="0.35">
      <c r="A1002" s="1" t="s">
        <v>31</v>
      </c>
      <c r="B1002" s="1">
        <v>889</v>
      </c>
      <c r="C1002" s="1" t="s">
        <v>44</v>
      </c>
      <c r="D1002" s="43">
        <v>108</v>
      </c>
      <c r="F1002">
        <v>1001</v>
      </c>
      <c r="G1002" s="115">
        <v>-1.9349115580811201E-13</v>
      </c>
      <c r="H1002" s="115">
        <v>-2.5801967717394001E-13</v>
      </c>
      <c r="I1002" s="115">
        <v>2.1432629647992202E-11</v>
      </c>
      <c r="J1002" s="115">
        <v>-7.0510507039187603E-11</v>
      </c>
      <c r="K1002" s="115">
        <v>7.1240247383321698E-11</v>
      </c>
      <c r="L1002" s="115">
        <v>-4.3864998376769099E-11</v>
      </c>
      <c r="M1002" s="115">
        <v>4.1432567078642201E-11</v>
      </c>
    </row>
    <row r="1003" spans="1:13" x14ac:dyDescent="0.35">
      <c r="A1003" s="1" t="s">
        <v>31</v>
      </c>
      <c r="B1003" s="1">
        <v>890</v>
      </c>
      <c r="C1003" s="1" t="s">
        <v>44</v>
      </c>
      <c r="D1003" s="43">
        <v>109</v>
      </c>
      <c r="F1003">
        <v>1002</v>
      </c>
      <c r="G1003" s="115">
        <v>1.2039218493264101E-12</v>
      </c>
      <c r="H1003" s="115">
        <v>1.11268622044737E-12</v>
      </c>
      <c r="I1003" s="115">
        <v>2.3171690169676799E-11</v>
      </c>
      <c r="J1003" s="115">
        <v>-9.2149784449171304E-11</v>
      </c>
      <c r="K1003" s="115">
        <v>8.11115274309086E-11</v>
      </c>
      <c r="L1003" s="115">
        <v>-4.7690025377655099E-11</v>
      </c>
      <c r="M1003" s="115">
        <v>4.9004981207631102E-11</v>
      </c>
    </row>
    <row r="1004" spans="1:13" x14ac:dyDescent="0.35">
      <c r="A1004" s="1" t="s">
        <v>31</v>
      </c>
      <c r="B1004" s="1">
        <v>891</v>
      </c>
      <c r="C1004" s="1" t="s">
        <v>44</v>
      </c>
      <c r="D1004" s="43">
        <v>110</v>
      </c>
      <c r="F1004">
        <v>1003</v>
      </c>
      <c r="G1004" s="115">
        <v>-4.6317212074184904E-13</v>
      </c>
      <c r="H1004" s="115">
        <v>-7.8836006950801604E-13</v>
      </c>
      <c r="I1004" s="115">
        <v>2.27623522967662E-11</v>
      </c>
      <c r="J1004" s="115">
        <v>-8.8999287017364704E-11</v>
      </c>
      <c r="K1004" s="115">
        <v>7.2448314985329599E-11</v>
      </c>
      <c r="L1004" s="115">
        <v>-4.9914776959176902E-11</v>
      </c>
      <c r="M1004" s="115">
        <v>4.5569041008918002E-11</v>
      </c>
    </row>
    <row r="1005" spans="1:13" x14ac:dyDescent="0.35">
      <c r="A1005" s="1" t="s">
        <v>31</v>
      </c>
      <c r="B1005" s="1">
        <v>892</v>
      </c>
      <c r="C1005" s="1" t="s">
        <v>44</v>
      </c>
      <c r="D1005" s="43">
        <v>111</v>
      </c>
      <c r="F1005">
        <v>1004</v>
      </c>
      <c r="G1005" s="115">
        <v>-9.2177389719054693E-13</v>
      </c>
      <c r="H1005" s="115">
        <v>-8.57735848950982E-14</v>
      </c>
      <c r="I1005" s="115">
        <v>2.25614076882097E-11</v>
      </c>
      <c r="J1005" s="115">
        <v>-8.2869792306237504E-11</v>
      </c>
      <c r="K1005" s="115">
        <v>8.5340489292991203E-11</v>
      </c>
      <c r="L1005" s="115">
        <v>-4.6733699247817398E-11</v>
      </c>
      <c r="M1005" s="115">
        <v>5.05805696325128E-11</v>
      </c>
    </row>
    <row r="1006" spans="1:13" x14ac:dyDescent="0.35">
      <c r="A1006" s="1" t="s">
        <v>31</v>
      </c>
      <c r="B1006" s="1">
        <v>893</v>
      </c>
      <c r="C1006" s="1" t="s">
        <v>44</v>
      </c>
      <c r="D1006" s="43">
        <v>112</v>
      </c>
      <c r="F1006">
        <v>1005</v>
      </c>
      <c r="G1006" s="115">
        <v>2.58317453969753E-13</v>
      </c>
      <c r="H1006" s="115">
        <v>3.9660017977999403E-14</v>
      </c>
      <c r="I1006" s="115">
        <v>2.2348163713417498E-11</v>
      </c>
      <c r="J1006" s="115">
        <v>-7.6680007445159303E-11</v>
      </c>
      <c r="K1006" s="115">
        <v>7.71438253642329E-11</v>
      </c>
      <c r="L1006" s="115">
        <v>-4.83221214632222E-11</v>
      </c>
      <c r="M1006" s="115">
        <v>4.5294994030307898E-11</v>
      </c>
    </row>
    <row r="1007" spans="1:13" x14ac:dyDescent="0.35">
      <c r="A1007" s="1" t="s">
        <v>31</v>
      </c>
      <c r="B1007" s="1">
        <v>894</v>
      </c>
      <c r="C1007" s="1" t="s">
        <v>44</v>
      </c>
      <c r="D1007" s="43">
        <v>113</v>
      </c>
      <c r="F1007">
        <v>1006</v>
      </c>
      <c r="G1007" s="115">
        <v>5.0144782932464E-13</v>
      </c>
      <c r="H1007" s="115">
        <v>3.0794451008221799E-13</v>
      </c>
      <c r="I1007" s="115">
        <v>2.3049224212085699E-11</v>
      </c>
      <c r="J1007" s="115">
        <v>-6.5655262422146302E-11</v>
      </c>
      <c r="K1007" s="115">
        <v>7.8346369109559397E-11</v>
      </c>
      <c r="L1007" s="115">
        <v>-4.8469425868182397E-11</v>
      </c>
      <c r="M1007" s="115">
        <v>4.99496025704229E-11</v>
      </c>
    </row>
    <row r="1008" spans="1:13" x14ac:dyDescent="0.35">
      <c r="A1008" s="1" t="s">
        <v>31</v>
      </c>
      <c r="B1008" s="1">
        <v>895</v>
      </c>
      <c r="C1008" s="1" t="s">
        <v>44</v>
      </c>
      <c r="D1008" s="43">
        <v>114</v>
      </c>
      <c r="F1008">
        <v>1007</v>
      </c>
      <c r="G1008" s="115">
        <v>-2.5350098069546299E-13</v>
      </c>
      <c r="H1008" s="115">
        <v>1.6120163520536599E-13</v>
      </c>
      <c r="I1008" s="115">
        <v>2.3252913782833E-11</v>
      </c>
      <c r="J1008" s="115">
        <v>-7.2916310470272503E-11</v>
      </c>
      <c r="K1008" s="115">
        <v>8.13162241837403E-11</v>
      </c>
      <c r="L1008" s="115">
        <v>-4.8445858868146401E-11</v>
      </c>
      <c r="M1008" s="115">
        <v>4.9221956487534803E-11</v>
      </c>
    </row>
    <row r="1009" spans="1:13" x14ac:dyDescent="0.35">
      <c r="A1009" s="1" t="s">
        <v>31</v>
      </c>
      <c r="B1009" s="1">
        <v>896</v>
      </c>
      <c r="C1009" s="1" t="s">
        <v>44</v>
      </c>
      <c r="D1009" s="43">
        <v>115</v>
      </c>
      <c r="F1009">
        <v>1008</v>
      </c>
      <c r="G1009" s="115">
        <v>-8.6944106674321305E-14</v>
      </c>
      <c r="H1009" s="115">
        <v>-8.8470892229125702E-14</v>
      </c>
      <c r="I1009" s="115">
        <v>2.2863295016447599E-11</v>
      </c>
      <c r="J1009" s="115">
        <v>-7.4367813682250499E-11</v>
      </c>
      <c r="K1009" s="115">
        <v>7.0902135402454601E-11</v>
      </c>
      <c r="L1009" s="115">
        <v>-5.0529437013575E-11</v>
      </c>
      <c r="M1009" s="115">
        <v>5.0802822287002898E-11</v>
      </c>
    </row>
    <row r="1010" spans="1:13" x14ac:dyDescent="0.35">
      <c r="A1010" s="1" t="s">
        <v>31</v>
      </c>
      <c r="B1010" s="1">
        <v>897</v>
      </c>
      <c r="C1010" s="1" t="s">
        <v>44</v>
      </c>
      <c r="D1010" s="43">
        <v>116</v>
      </c>
      <c r="F1010">
        <v>1009</v>
      </c>
      <c r="G1010" s="115">
        <v>9.7432299687170506E-13</v>
      </c>
      <c r="H1010" s="115">
        <v>2.8027100119848201E-13</v>
      </c>
      <c r="I1010" s="115">
        <v>2.3259979952061902E-11</v>
      </c>
      <c r="J1010" s="115">
        <v>-7.8490153662040604E-11</v>
      </c>
      <c r="K1010" s="115">
        <v>8.3697336337108805E-11</v>
      </c>
      <c r="L1010" s="115">
        <v>-4.9810614754460198E-11</v>
      </c>
      <c r="M1010" s="115">
        <v>4.9657747071991801E-11</v>
      </c>
    </row>
    <row r="1011" spans="1:13" x14ac:dyDescent="0.35">
      <c r="A1011" s="1" t="s">
        <v>31</v>
      </c>
      <c r="B1011" s="1">
        <v>898</v>
      </c>
      <c r="C1011" s="1" t="s">
        <v>44</v>
      </c>
      <c r="D1011" s="43">
        <v>117</v>
      </c>
      <c r="F1011">
        <v>1010</v>
      </c>
      <c r="G1011" s="115">
        <v>-8.2400448358953696E-13</v>
      </c>
      <c r="H1011" s="115">
        <v>-1.24381094299477E-12</v>
      </c>
      <c r="I1011" s="115">
        <v>2.2447295126251801E-11</v>
      </c>
      <c r="J1011" s="115">
        <v>-7.6423668436430305E-11</v>
      </c>
      <c r="K1011" s="115">
        <v>7.1161918567015403E-11</v>
      </c>
      <c r="L1011" s="115">
        <v>-4.8168965452237002E-11</v>
      </c>
      <c r="M1011" s="115">
        <v>4.7331877965859999E-11</v>
      </c>
    </row>
    <row r="1012" spans="1:13" x14ac:dyDescent="0.35">
      <c r="A1012" s="1" t="s">
        <v>32</v>
      </c>
      <c r="B1012" s="1">
        <v>899</v>
      </c>
      <c r="C1012" s="1" t="s">
        <v>43</v>
      </c>
      <c r="D1012" s="43">
        <v>17</v>
      </c>
      <c r="F1012">
        <v>1011</v>
      </c>
      <c r="G1012" s="115">
        <v>9.5309571611329899E-13</v>
      </c>
      <c r="H1012" s="115">
        <v>1.2198988158176401E-12</v>
      </c>
      <c r="I1012" s="115">
        <v>1.85160465943143E-11</v>
      </c>
      <c r="J1012" s="115">
        <v>-6.0060391772147198E-11</v>
      </c>
      <c r="K1012" s="115">
        <v>7.1239562724847201E-11</v>
      </c>
      <c r="L1012" s="115">
        <v>-3.7113588669203803E-11</v>
      </c>
      <c r="M1012" s="115">
        <v>3.9834966819983602E-11</v>
      </c>
    </row>
    <row r="1013" spans="1:13" x14ac:dyDescent="0.35">
      <c r="A1013" s="1" t="s">
        <v>32</v>
      </c>
      <c r="B1013" s="1">
        <v>900</v>
      </c>
      <c r="C1013" s="1" t="s">
        <v>43</v>
      </c>
      <c r="D1013" s="43">
        <v>18</v>
      </c>
      <c r="F1013">
        <v>1012</v>
      </c>
      <c r="G1013" s="115">
        <v>3.6147220227905E-14</v>
      </c>
      <c r="H1013" s="115">
        <v>-3.8230274946571798E-13</v>
      </c>
      <c r="I1013" s="115">
        <v>1.8854653764014102E-11</v>
      </c>
      <c r="J1013" s="115">
        <v>-7.6352864210114098E-11</v>
      </c>
      <c r="K1013" s="115">
        <v>6.1441540541912599E-11</v>
      </c>
      <c r="L1013" s="115">
        <v>-3.9551095321778002E-11</v>
      </c>
      <c r="M1013" s="115">
        <v>4.1536019255026803E-11</v>
      </c>
    </row>
    <row r="1014" spans="1:13" x14ac:dyDescent="0.35">
      <c r="A1014" s="1" t="s">
        <v>32</v>
      </c>
      <c r="B1014" s="1">
        <v>901</v>
      </c>
      <c r="C1014" s="1" t="s">
        <v>43</v>
      </c>
      <c r="D1014" s="43">
        <v>19</v>
      </c>
      <c r="F1014">
        <v>1013</v>
      </c>
      <c r="G1014" s="115">
        <v>-2.6166704634203098E-13</v>
      </c>
      <c r="H1014" s="115">
        <v>-2.23069449070109E-13</v>
      </c>
      <c r="I1014" s="115">
        <v>1.86288267801863E-11</v>
      </c>
      <c r="J1014" s="115">
        <v>-5.47586714119465E-11</v>
      </c>
      <c r="K1014" s="115">
        <v>7.0714067999129396E-11</v>
      </c>
      <c r="L1014" s="115">
        <v>-4.0487681548815001E-11</v>
      </c>
      <c r="M1014" s="115">
        <v>4.1817743630311601E-11</v>
      </c>
    </row>
    <row r="1015" spans="1:13" x14ac:dyDescent="0.35">
      <c r="A1015" s="1" t="s">
        <v>32</v>
      </c>
      <c r="B1015" s="1">
        <v>902</v>
      </c>
      <c r="C1015" s="1" t="s">
        <v>43</v>
      </c>
      <c r="D1015" s="43">
        <v>20</v>
      </c>
      <c r="F1015">
        <v>1014</v>
      </c>
      <c r="G1015" s="115">
        <v>2.0168043977368601E-13</v>
      </c>
      <c r="H1015" s="115">
        <v>-4.0234691697727898E-14</v>
      </c>
      <c r="I1015" s="115">
        <v>1.8030830768268899E-11</v>
      </c>
      <c r="J1015" s="115">
        <v>-8.0312066453154906E-11</v>
      </c>
      <c r="K1015" s="115">
        <v>6.2718467339376002E-11</v>
      </c>
      <c r="L1015" s="115">
        <v>-3.9559550358503699E-11</v>
      </c>
      <c r="M1015" s="115">
        <v>3.86131914746092E-11</v>
      </c>
    </row>
    <row r="1016" spans="1:13" x14ac:dyDescent="0.35">
      <c r="A1016" s="1" t="s">
        <v>32</v>
      </c>
      <c r="B1016" s="1">
        <v>903</v>
      </c>
      <c r="C1016" s="1" t="s">
        <v>43</v>
      </c>
      <c r="D1016" s="43">
        <v>21</v>
      </c>
      <c r="F1016">
        <v>1015</v>
      </c>
      <c r="G1016" s="115">
        <v>9.2029082537000498E-13</v>
      </c>
      <c r="H1016" s="115">
        <v>1.26217350561079E-12</v>
      </c>
      <c r="I1016" s="115">
        <v>1.8897636045244201E-11</v>
      </c>
      <c r="J1016" s="115">
        <v>-5.9626264188654805E-11</v>
      </c>
      <c r="K1016" s="115">
        <v>6.5287356165001E-11</v>
      </c>
      <c r="L1016" s="115">
        <v>-3.94550495361712E-11</v>
      </c>
      <c r="M1016" s="115">
        <v>4.6879612489353697E-11</v>
      </c>
    </row>
    <row r="1017" spans="1:13" x14ac:dyDescent="0.35">
      <c r="A1017" s="1" t="s">
        <v>32</v>
      </c>
      <c r="B1017" s="1">
        <v>904</v>
      </c>
      <c r="C1017" s="1" t="s">
        <v>43</v>
      </c>
      <c r="D1017" s="43">
        <v>22</v>
      </c>
      <c r="F1017">
        <v>1016</v>
      </c>
      <c r="G1017" s="115">
        <v>-1.1742360148661999E-13</v>
      </c>
      <c r="H1017" s="115">
        <v>-8.63759803044389E-13</v>
      </c>
      <c r="I1017" s="115">
        <v>1.92374314352549E-11</v>
      </c>
      <c r="J1017" s="115">
        <v>-6.17074735174344E-11</v>
      </c>
      <c r="K1017" s="115">
        <v>7.2526113206931902E-11</v>
      </c>
      <c r="L1017" s="115">
        <v>-4.3648283698803303E-11</v>
      </c>
      <c r="M1017" s="115">
        <v>3.87008926301532E-11</v>
      </c>
    </row>
    <row r="1018" spans="1:13" x14ac:dyDescent="0.35">
      <c r="A1018" s="1" t="s">
        <v>32</v>
      </c>
      <c r="B1018" s="1">
        <v>905</v>
      </c>
      <c r="C1018" s="1" t="s">
        <v>43</v>
      </c>
      <c r="D1018" s="43">
        <v>23</v>
      </c>
      <c r="F1018">
        <v>1017</v>
      </c>
      <c r="G1018" s="115">
        <v>-2.5630799639564798E-13</v>
      </c>
      <c r="H1018" s="115">
        <v>3.46652657639354E-13</v>
      </c>
      <c r="I1018" s="115">
        <v>1.9295138985500499E-11</v>
      </c>
      <c r="J1018" s="115">
        <v>-7.9141773411461395E-11</v>
      </c>
      <c r="K1018" s="115">
        <v>7.3924415470589304E-11</v>
      </c>
      <c r="L1018" s="115">
        <v>-4.0449591943192703E-11</v>
      </c>
      <c r="M1018" s="115">
        <v>4.1412911643247797E-11</v>
      </c>
    </row>
    <row r="1019" spans="1:13" x14ac:dyDescent="0.35">
      <c r="A1019" s="1" t="s">
        <v>32</v>
      </c>
      <c r="B1019" s="1">
        <v>906</v>
      </c>
      <c r="C1019" s="1" t="s">
        <v>43</v>
      </c>
      <c r="D1019" s="43">
        <v>24</v>
      </c>
      <c r="F1019">
        <v>1018</v>
      </c>
      <c r="G1019" s="115">
        <v>5.7270398021850098E-13</v>
      </c>
      <c r="H1019" s="115">
        <v>-3.2418599600411301E-14</v>
      </c>
      <c r="I1019" s="115">
        <v>1.7776810319630201E-11</v>
      </c>
      <c r="J1019" s="115">
        <v>-6.1861041249982104E-11</v>
      </c>
      <c r="K1019" s="115">
        <v>6.5461351811463002E-11</v>
      </c>
      <c r="L1019" s="115">
        <v>-4.24661677461618E-11</v>
      </c>
      <c r="M1019" s="115">
        <v>3.5970543659608402E-11</v>
      </c>
    </row>
    <row r="1020" spans="1:13" x14ac:dyDescent="0.35">
      <c r="A1020" s="1" t="s">
        <v>32</v>
      </c>
      <c r="B1020" s="1">
        <v>907</v>
      </c>
      <c r="C1020" s="1" t="s">
        <v>43</v>
      </c>
      <c r="D1020" s="43">
        <v>25</v>
      </c>
      <c r="F1020">
        <v>1019</v>
      </c>
      <c r="G1020" s="115">
        <v>-8.8401186810351004E-13</v>
      </c>
      <c r="H1020" s="115">
        <v>-3.4829216444444298E-13</v>
      </c>
      <c r="I1020" s="115">
        <v>2.2378778093965999E-11</v>
      </c>
      <c r="J1020" s="115">
        <v>-7.6675719824882399E-11</v>
      </c>
      <c r="K1020" s="115">
        <v>8.0417759065676406E-11</v>
      </c>
      <c r="L1020" s="115">
        <v>-4.85755309766885E-11</v>
      </c>
      <c r="M1020" s="115">
        <v>5.0340419598195202E-11</v>
      </c>
    </row>
    <row r="1021" spans="1:13" x14ac:dyDescent="0.35">
      <c r="A1021" s="1" t="s">
        <v>32</v>
      </c>
      <c r="B1021" s="1">
        <v>908</v>
      </c>
      <c r="C1021" s="1" t="s">
        <v>43</v>
      </c>
      <c r="D1021" s="43">
        <v>26</v>
      </c>
      <c r="F1021">
        <v>1020</v>
      </c>
      <c r="G1021" s="115">
        <v>-3.33128155427624E-13</v>
      </c>
      <c r="H1021" s="115">
        <v>3.29333453727039E-14</v>
      </c>
      <c r="I1021" s="115">
        <v>2.23573795623215E-11</v>
      </c>
      <c r="J1021" s="115">
        <v>-6.8558598965903104E-11</v>
      </c>
      <c r="K1021" s="115">
        <v>7.1442701363271594E-11</v>
      </c>
      <c r="L1021" s="115">
        <v>-4.8467877844344498E-11</v>
      </c>
      <c r="M1021" s="115">
        <v>4.6504402632753699E-11</v>
      </c>
    </row>
    <row r="1022" spans="1:13" x14ac:dyDescent="0.35">
      <c r="A1022" s="1" t="s">
        <v>32</v>
      </c>
      <c r="B1022" s="1">
        <v>909</v>
      </c>
      <c r="C1022" s="1" t="s">
        <v>43</v>
      </c>
      <c r="D1022" s="43">
        <v>27</v>
      </c>
      <c r="F1022">
        <v>1021</v>
      </c>
      <c r="G1022" s="115">
        <v>-9.8315461523859906E-13</v>
      </c>
      <c r="H1022" s="115">
        <v>-8.9223472216710202E-13</v>
      </c>
      <c r="I1022" s="115">
        <v>2.2811829464554002E-11</v>
      </c>
      <c r="J1022" s="115">
        <v>-6.7044421794718395E-11</v>
      </c>
      <c r="K1022" s="115">
        <v>8.4795690041500505E-11</v>
      </c>
      <c r="L1022" s="115">
        <v>-4.6872784361743E-11</v>
      </c>
      <c r="M1022" s="115">
        <v>4.7020692411926098E-11</v>
      </c>
    </row>
    <row r="1023" spans="1:13" x14ac:dyDescent="0.35">
      <c r="A1023" s="1" t="s">
        <v>32</v>
      </c>
      <c r="B1023" s="1">
        <v>910</v>
      </c>
      <c r="C1023" s="1" t="s">
        <v>43</v>
      </c>
      <c r="D1023" s="43">
        <v>28</v>
      </c>
      <c r="F1023">
        <v>1022</v>
      </c>
      <c r="G1023" s="115">
        <v>4.2203840982385502E-13</v>
      </c>
      <c r="H1023" s="115">
        <v>1.3871003758079099E-12</v>
      </c>
      <c r="I1023" s="115">
        <v>2.2362278416763401E-11</v>
      </c>
      <c r="J1023" s="115">
        <v>-5.8989083410823996E-11</v>
      </c>
      <c r="K1023" s="115">
        <v>8.0096300138223195E-11</v>
      </c>
      <c r="L1023" s="115">
        <v>-4.34903932650725E-11</v>
      </c>
      <c r="M1023" s="115">
        <v>5.0446842049922699E-11</v>
      </c>
    </row>
    <row r="1024" spans="1:13" x14ac:dyDescent="0.35">
      <c r="A1024" s="1" t="s">
        <v>32</v>
      </c>
      <c r="B1024" s="1">
        <v>911</v>
      </c>
      <c r="C1024" s="1" t="s">
        <v>43</v>
      </c>
      <c r="D1024" s="43">
        <v>29</v>
      </c>
      <c r="F1024">
        <v>1023</v>
      </c>
      <c r="G1024" s="115">
        <v>6.2794530077120797E-13</v>
      </c>
      <c r="H1024" s="115">
        <v>6.0101568980479098E-13</v>
      </c>
      <c r="I1024" s="115">
        <v>2.2723210731122899E-11</v>
      </c>
      <c r="J1024" s="115">
        <v>-7.0341167191089806E-11</v>
      </c>
      <c r="K1024" s="115">
        <v>6.24103784602749E-11</v>
      </c>
      <c r="L1024" s="115">
        <v>-4.5358398008709997E-11</v>
      </c>
      <c r="M1024" s="115">
        <v>4.7369507358024998E-11</v>
      </c>
    </row>
    <row r="1025" spans="1:13" x14ac:dyDescent="0.35">
      <c r="A1025" s="1" t="s">
        <v>32</v>
      </c>
      <c r="B1025" s="1">
        <v>912</v>
      </c>
      <c r="C1025" s="1" t="s">
        <v>43</v>
      </c>
      <c r="D1025" s="43">
        <v>30</v>
      </c>
      <c r="F1025">
        <v>1024</v>
      </c>
      <c r="G1025" s="115">
        <v>2.21642143310505E-12</v>
      </c>
      <c r="H1025" s="115">
        <v>1.7267155483469399E-12</v>
      </c>
      <c r="I1025" s="115">
        <v>2.11533056912301E-11</v>
      </c>
      <c r="J1025" s="115">
        <v>-6.8089277363189297E-11</v>
      </c>
      <c r="K1025" s="115">
        <v>6.1503982883653802E-11</v>
      </c>
      <c r="L1025" s="115">
        <v>-4.19816057747025E-11</v>
      </c>
      <c r="M1025" s="115">
        <v>4.4473678779404198E-11</v>
      </c>
    </row>
    <row r="1026" spans="1:13" x14ac:dyDescent="0.35">
      <c r="A1026" s="1" t="s">
        <v>32</v>
      </c>
      <c r="B1026" s="1">
        <v>913</v>
      </c>
      <c r="C1026" s="1" t="s">
        <v>43</v>
      </c>
      <c r="D1026" s="43">
        <v>31</v>
      </c>
      <c r="F1026">
        <v>1025</v>
      </c>
      <c r="G1026" s="115">
        <v>-5.3950991773048005E-13</v>
      </c>
      <c r="H1026" s="115">
        <v>-4.5391818092412902E-13</v>
      </c>
      <c r="I1026" s="115">
        <v>2.13554383978558E-11</v>
      </c>
      <c r="J1026" s="115">
        <v>-6.5714458582845496E-11</v>
      </c>
      <c r="K1026" s="115">
        <v>5.9934192278998298E-11</v>
      </c>
      <c r="L1026" s="115">
        <v>-4.3516955515658101E-11</v>
      </c>
      <c r="M1026" s="115">
        <v>3.9410513640531303E-11</v>
      </c>
    </row>
    <row r="1027" spans="1:13" x14ac:dyDescent="0.35">
      <c r="A1027" s="1" t="s">
        <v>32</v>
      </c>
      <c r="B1027" s="1">
        <v>914</v>
      </c>
      <c r="C1027" s="1" t="s">
        <v>43</v>
      </c>
      <c r="D1027" s="43">
        <v>32</v>
      </c>
      <c r="F1027">
        <v>1026</v>
      </c>
      <c r="G1027" s="115">
        <v>5.0913202831772198E-14</v>
      </c>
      <c r="H1027" s="115">
        <v>1.04842257835174E-12</v>
      </c>
      <c r="I1027" s="115">
        <v>2.0671198914650999E-11</v>
      </c>
      <c r="J1027" s="115">
        <v>-6.5428734368230701E-11</v>
      </c>
      <c r="K1027" s="115">
        <v>7.6168068257991898E-11</v>
      </c>
      <c r="L1027" s="115">
        <v>-3.8167488609131402E-11</v>
      </c>
      <c r="M1027" s="115">
        <v>4.2691193081942199E-11</v>
      </c>
    </row>
    <row r="1028" spans="1:13" x14ac:dyDescent="0.35">
      <c r="A1028" s="1" t="s">
        <v>32</v>
      </c>
      <c r="B1028" s="1">
        <v>915</v>
      </c>
      <c r="C1028" s="1" t="s">
        <v>43</v>
      </c>
      <c r="D1028" s="43">
        <v>33</v>
      </c>
      <c r="F1028">
        <v>1027</v>
      </c>
      <c r="G1028" s="115">
        <v>-9.8239771157212997E-13</v>
      </c>
      <c r="H1028" s="115">
        <v>-8.6174440303290602E-13</v>
      </c>
      <c r="I1028" s="115">
        <v>2.0817324932730799E-11</v>
      </c>
      <c r="J1028" s="115">
        <v>-6.3427237111031803E-11</v>
      </c>
      <c r="K1028" s="115">
        <v>6.9108865618025195E-11</v>
      </c>
      <c r="L1028" s="115">
        <v>-4.0627954354866003E-11</v>
      </c>
      <c r="M1028" s="115">
        <v>3.9745396455938499E-11</v>
      </c>
    </row>
    <row r="1029" spans="1:13" x14ac:dyDescent="0.35">
      <c r="A1029" s="1" t="s">
        <v>32</v>
      </c>
      <c r="B1029" s="1">
        <v>916</v>
      </c>
      <c r="C1029" s="1" t="s">
        <v>43</v>
      </c>
      <c r="D1029" s="43">
        <v>34</v>
      </c>
      <c r="F1029">
        <v>1028</v>
      </c>
      <c r="G1029" s="115">
        <v>-8.1352152936054896E-13</v>
      </c>
      <c r="H1029" s="115">
        <v>-7.4903926837708502E-13</v>
      </c>
      <c r="I1029" s="115">
        <v>2.2044475722014301E-11</v>
      </c>
      <c r="J1029" s="115">
        <v>-6.7134798791446496E-11</v>
      </c>
      <c r="K1029" s="115">
        <v>6.7301743786344096E-11</v>
      </c>
      <c r="L1029" s="115">
        <v>-4.6114262446894899E-11</v>
      </c>
      <c r="M1029" s="115">
        <v>4.27990357678542E-11</v>
      </c>
    </row>
    <row r="1030" spans="1:13" x14ac:dyDescent="0.35">
      <c r="A1030" s="1" t="s">
        <v>32</v>
      </c>
      <c r="B1030" s="1">
        <v>917</v>
      </c>
      <c r="C1030" s="1" t="s">
        <v>43</v>
      </c>
      <c r="D1030" s="43">
        <v>35</v>
      </c>
      <c r="F1030">
        <v>1029</v>
      </c>
      <c r="G1030">
        <v>0.28688516513758999</v>
      </c>
      <c r="H1030">
        <v>0.28633946627453599</v>
      </c>
      <c r="I1030">
        <v>5.9850711333572101E-2</v>
      </c>
      <c r="J1030">
        <v>0.131566183732961</v>
      </c>
      <c r="K1030">
        <v>0.43363737304473099</v>
      </c>
      <c r="L1030">
        <v>0.17146368834641501</v>
      </c>
      <c r="M1030">
        <v>0.399114402455017</v>
      </c>
    </row>
    <row r="1031" spans="1:13" x14ac:dyDescent="0.35">
      <c r="A1031" s="1" t="s">
        <v>32</v>
      </c>
      <c r="B1031" s="1">
        <v>918</v>
      </c>
      <c r="C1031" s="1" t="s">
        <v>43</v>
      </c>
      <c r="D1031" s="43">
        <v>36</v>
      </c>
      <c r="F1031">
        <v>1030</v>
      </c>
      <c r="G1031">
        <v>0.28708146494338699</v>
      </c>
      <c r="H1031">
        <v>0.28538183090160502</v>
      </c>
      <c r="I1031">
        <v>6.2423004946605597E-2</v>
      </c>
      <c r="J1031">
        <v>0.13352613908063801</v>
      </c>
      <c r="K1031">
        <v>0.44166404942090598</v>
      </c>
      <c r="L1031">
        <v>0.16630643018593599</v>
      </c>
      <c r="M1031">
        <v>0.40253800380495702</v>
      </c>
    </row>
    <row r="1032" spans="1:13" x14ac:dyDescent="0.35">
      <c r="A1032" s="1" t="s">
        <v>32</v>
      </c>
      <c r="B1032" s="1">
        <v>919</v>
      </c>
      <c r="C1032" s="1" t="s">
        <v>43</v>
      </c>
      <c r="D1032" s="43">
        <v>37</v>
      </c>
      <c r="F1032">
        <v>1031</v>
      </c>
      <c r="G1032">
        <v>0.28837668542582401</v>
      </c>
      <c r="H1032">
        <v>0.28650014812315699</v>
      </c>
      <c r="I1032">
        <v>5.9920085784241801E-2</v>
      </c>
      <c r="J1032">
        <v>0.13139864623279901</v>
      </c>
      <c r="K1032">
        <v>0.437553930471071</v>
      </c>
      <c r="L1032">
        <v>0.16663030786836699</v>
      </c>
      <c r="M1032">
        <v>0.39676208089843801</v>
      </c>
    </row>
    <row r="1033" spans="1:13" x14ac:dyDescent="0.35">
      <c r="A1033" s="1" t="s">
        <v>32</v>
      </c>
      <c r="B1033" s="1">
        <v>920</v>
      </c>
      <c r="C1033" s="1" t="s">
        <v>43</v>
      </c>
      <c r="D1033" s="43">
        <v>38</v>
      </c>
      <c r="F1033">
        <v>1032</v>
      </c>
      <c r="G1033">
        <v>0.29165435039183901</v>
      </c>
      <c r="H1033">
        <v>0.288441730537985</v>
      </c>
      <c r="I1033">
        <v>6.0758790402068698E-2</v>
      </c>
      <c r="J1033">
        <v>0.129775078445346</v>
      </c>
      <c r="K1033">
        <v>0.45036485035292001</v>
      </c>
      <c r="L1033">
        <v>0.17497457593572899</v>
      </c>
      <c r="M1033">
        <v>0.40283973725031502</v>
      </c>
    </row>
    <row r="1034" spans="1:13" x14ac:dyDescent="0.35">
      <c r="A1034" s="1" t="s">
        <v>32</v>
      </c>
      <c r="B1034" s="1">
        <v>921</v>
      </c>
      <c r="C1034" s="1" t="s">
        <v>43</v>
      </c>
      <c r="D1034" s="43">
        <v>39</v>
      </c>
      <c r="F1034">
        <v>1033</v>
      </c>
      <c r="G1034">
        <v>0.28757684608299799</v>
      </c>
      <c r="H1034">
        <v>0.287272857255713</v>
      </c>
      <c r="I1034">
        <v>6.00163742158666E-2</v>
      </c>
      <c r="J1034">
        <v>0.12336503019907</v>
      </c>
      <c r="K1034">
        <v>0.43916733004157299</v>
      </c>
      <c r="L1034">
        <v>0.17564589524001101</v>
      </c>
      <c r="M1034">
        <v>0.40242308842415903</v>
      </c>
    </row>
    <row r="1035" spans="1:13" x14ac:dyDescent="0.35">
      <c r="A1035" s="1" t="s">
        <v>32</v>
      </c>
      <c r="B1035" s="1">
        <v>922</v>
      </c>
      <c r="C1035" s="1" t="s">
        <v>43</v>
      </c>
      <c r="D1035" s="43">
        <v>40</v>
      </c>
      <c r="F1035">
        <v>1034</v>
      </c>
      <c r="G1035">
        <v>0.29110329150847702</v>
      </c>
      <c r="H1035">
        <v>0.29041173628047601</v>
      </c>
      <c r="I1035">
        <v>6.2824306931434801E-2</v>
      </c>
      <c r="J1035">
        <v>0.13214761347988899</v>
      </c>
      <c r="K1035">
        <v>0.446781597218948</v>
      </c>
      <c r="L1035">
        <v>0.168476900894862</v>
      </c>
      <c r="M1035">
        <v>0.40828355481420903</v>
      </c>
    </row>
    <row r="1036" spans="1:13" x14ac:dyDescent="0.35">
      <c r="A1036" s="1" t="s">
        <v>32</v>
      </c>
      <c r="B1036" s="1">
        <v>923</v>
      </c>
      <c r="C1036" s="1" t="s">
        <v>43</v>
      </c>
      <c r="D1036" s="43">
        <v>41</v>
      </c>
      <c r="F1036">
        <v>1035</v>
      </c>
      <c r="G1036">
        <v>0.29327595669165801</v>
      </c>
      <c r="H1036">
        <v>0.29254340802351803</v>
      </c>
      <c r="I1036">
        <v>5.94070034536218E-2</v>
      </c>
      <c r="J1036">
        <v>0.13748130701563999</v>
      </c>
      <c r="K1036">
        <v>0.439421860811889</v>
      </c>
      <c r="L1036">
        <v>0.17513244470172601</v>
      </c>
      <c r="M1036">
        <v>0.40510883762350403</v>
      </c>
    </row>
    <row r="1037" spans="1:13" x14ac:dyDescent="0.35">
      <c r="A1037" s="1" t="s">
        <v>32</v>
      </c>
      <c r="B1037" s="1">
        <v>924</v>
      </c>
      <c r="C1037" s="1" t="s">
        <v>43</v>
      </c>
      <c r="D1037" s="43">
        <v>42</v>
      </c>
      <c r="F1037">
        <v>1036</v>
      </c>
      <c r="G1037">
        <v>0.29177620795526399</v>
      </c>
      <c r="H1037">
        <v>0.28996389826431501</v>
      </c>
      <c r="I1037">
        <v>6.1611935620212298E-2</v>
      </c>
      <c r="J1037">
        <v>0.14241236749594999</v>
      </c>
      <c r="K1037">
        <v>0.44212168235497001</v>
      </c>
      <c r="L1037">
        <v>0.169261246643619</v>
      </c>
      <c r="M1037">
        <v>0.40887876395172801</v>
      </c>
    </row>
    <row r="1038" spans="1:13" x14ac:dyDescent="0.35">
      <c r="A1038" s="1" t="s">
        <v>32</v>
      </c>
      <c r="B1038" s="1">
        <v>925</v>
      </c>
      <c r="C1038" s="1" t="s">
        <v>43</v>
      </c>
      <c r="D1038" s="43">
        <v>43</v>
      </c>
      <c r="F1038">
        <v>1037</v>
      </c>
      <c r="G1038">
        <v>0.28831941129768901</v>
      </c>
      <c r="H1038">
        <v>0.28683342683070301</v>
      </c>
      <c r="I1038">
        <v>6.2022296787285797E-2</v>
      </c>
      <c r="J1038">
        <v>0.137984104496609</v>
      </c>
      <c r="K1038">
        <v>0.43005109143042097</v>
      </c>
      <c r="L1038">
        <v>0.171796929163685</v>
      </c>
      <c r="M1038">
        <v>0.40224653007275601</v>
      </c>
    </row>
    <row r="1039" spans="1:13" x14ac:dyDescent="0.35">
      <c r="A1039" s="1" t="s">
        <v>32</v>
      </c>
      <c r="B1039" s="1">
        <v>926</v>
      </c>
      <c r="C1039" s="1" t="s">
        <v>43</v>
      </c>
      <c r="D1039" s="43">
        <v>44</v>
      </c>
      <c r="F1039">
        <v>1038</v>
      </c>
      <c r="G1039">
        <v>0.28995457549465697</v>
      </c>
      <c r="H1039">
        <v>0.29174255853789599</v>
      </c>
      <c r="I1039">
        <v>6.0751556509867799E-2</v>
      </c>
      <c r="J1039">
        <v>0.11634324881069499</v>
      </c>
      <c r="K1039">
        <v>0.45069539987427898</v>
      </c>
      <c r="L1039">
        <v>0.17859370080544101</v>
      </c>
      <c r="M1039">
        <v>0.40952954816885101</v>
      </c>
    </row>
    <row r="1040" spans="1:13" x14ac:dyDescent="0.35">
      <c r="A1040" s="1" t="s">
        <v>32</v>
      </c>
      <c r="B1040" s="1">
        <v>927</v>
      </c>
      <c r="C1040" s="1" t="s">
        <v>43</v>
      </c>
      <c r="D1040" s="43">
        <v>45</v>
      </c>
      <c r="F1040">
        <v>1039</v>
      </c>
      <c r="G1040">
        <v>0.31745249804333803</v>
      </c>
      <c r="H1040">
        <v>0.31009855424393701</v>
      </c>
      <c r="I1040">
        <v>7.2735058567947999E-2</v>
      </c>
      <c r="J1040">
        <v>0.13181245270455</v>
      </c>
      <c r="K1040">
        <v>0.48268824036256902</v>
      </c>
      <c r="L1040">
        <v>0.161215730988475</v>
      </c>
      <c r="M1040">
        <v>0.43410846968259797</v>
      </c>
    </row>
    <row r="1041" spans="1:13" x14ac:dyDescent="0.35">
      <c r="A1041" s="1" t="s">
        <v>32</v>
      </c>
      <c r="B1041" s="1">
        <v>928</v>
      </c>
      <c r="C1041" s="1" t="s">
        <v>43</v>
      </c>
      <c r="D1041" s="43">
        <v>46</v>
      </c>
      <c r="F1041">
        <v>1040</v>
      </c>
      <c r="G1041">
        <v>0.31793489325915902</v>
      </c>
      <c r="H1041">
        <v>0.30988437733707103</v>
      </c>
      <c r="I1041">
        <v>7.3528036422434898E-2</v>
      </c>
      <c r="J1041">
        <v>0.117185732136142</v>
      </c>
      <c r="K1041">
        <v>0.48663405509507002</v>
      </c>
      <c r="L1041">
        <v>0.16449378431181</v>
      </c>
      <c r="M1041">
        <v>0.43517890006096399</v>
      </c>
    </row>
    <row r="1042" spans="1:13" x14ac:dyDescent="0.35">
      <c r="A1042" s="1" t="s">
        <v>32</v>
      </c>
      <c r="B1042" s="1">
        <v>929</v>
      </c>
      <c r="C1042" s="1" t="s">
        <v>43</v>
      </c>
      <c r="D1042" s="43">
        <v>47</v>
      </c>
      <c r="F1042">
        <v>1041</v>
      </c>
      <c r="G1042">
        <v>0.31558707444890799</v>
      </c>
      <c r="H1042">
        <v>0.309148881895907</v>
      </c>
      <c r="I1042">
        <v>6.9600789224162393E-2</v>
      </c>
      <c r="J1042">
        <v>0.132765097792858</v>
      </c>
      <c r="K1042">
        <v>0.47761053876725901</v>
      </c>
      <c r="L1042">
        <v>0.17385558212228899</v>
      </c>
      <c r="M1042">
        <v>0.42904774892045799</v>
      </c>
    </row>
    <row r="1043" spans="1:13" x14ac:dyDescent="0.35">
      <c r="A1043" s="1" t="s">
        <v>32</v>
      </c>
      <c r="B1043" s="1">
        <v>930</v>
      </c>
      <c r="C1043" s="1" t="s">
        <v>43</v>
      </c>
      <c r="D1043" s="43">
        <v>48</v>
      </c>
      <c r="F1043">
        <v>1042</v>
      </c>
      <c r="G1043">
        <v>0.31665948968003099</v>
      </c>
      <c r="H1043">
        <v>0.31053732408747697</v>
      </c>
      <c r="I1043">
        <v>7.1568957629342803E-2</v>
      </c>
      <c r="J1043">
        <v>0.12245559117965001</v>
      </c>
      <c r="K1043">
        <v>0.470131404962912</v>
      </c>
      <c r="L1043">
        <v>0.164153631719929</v>
      </c>
      <c r="M1043">
        <v>0.43359099252098499</v>
      </c>
    </row>
    <row r="1044" spans="1:13" x14ac:dyDescent="0.35">
      <c r="A1044" s="1" t="s">
        <v>32</v>
      </c>
      <c r="B1044" s="1">
        <v>931</v>
      </c>
      <c r="C1044" s="1" t="s">
        <v>43</v>
      </c>
      <c r="D1044" s="43">
        <v>49</v>
      </c>
      <c r="F1044">
        <v>1043</v>
      </c>
      <c r="G1044">
        <v>0.31402413693065501</v>
      </c>
      <c r="H1044">
        <v>0.31025415434438502</v>
      </c>
      <c r="I1044">
        <v>7.0530208726181806E-2</v>
      </c>
      <c r="J1044">
        <v>0.13467318009472801</v>
      </c>
      <c r="K1044">
        <v>0.46686295128943101</v>
      </c>
      <c r="L1044">
        <v>0.16726212807427501</v>
      </c>
      <c r="M1044">
        <v>0.43438961197821402</v>
      </c>
    </row>
    <row r="1045" spans="1:13" x14ac:dyDescent="0.35">
      <c r="A1045" s="1" t="s">
        <v>32</v>
      </c>
      <c r="B1045" s="1">
        <v>932</v>
      </c>
      <c r="C1045" s="1" t="s">
        <v>43</v>
      </c>
      <c r="D1045" s="43">
        <v>50</v>
      </c>
      <c r="F1045">
        <v>1044</v>
      </c>
      <c r="G1045">
        <v>0.322587189957246</v>
      </c>
      <c r="H1045">
        <v>0.316508731130065</v>
      </c>
      <c r="I1045">
        <v>7.5711391132502998E-2</v>
      </c>
      <c r="J1045">
        <v>0.11628593836697</v>
      </c>
      <c r="K1045">
        <v>0.48455279606922202</v>
      </c>
      <c r="L1045">
        <v>0.158236191843175</v>
      </c>
      <c r="M1045">
        <v>0.44571926661521399</v>
      </c>
    </row>
    <row r="1046" spans="1:13" x14ac:dyDescent="0.35">
      <c r="A1046" s="1" t="s">
        <v>32</v>
      </c>
      <c r="B1046" s="1">
        <v>933</v>
      </c>
      <c r="C1046" s="1" t="s">
        <v>43</v>
      </c>
      <c r="D1046" s="43">
        <v>51</v>
      </c>
      <c r="F1046">
        <v>1045</v>
      </c>
      <c r="G1046">
        <v>0.32406767334707698</v>
      </c>
      <c r="H1046">
        <v>0.318459386957966</v>
      </c>
      <c r="I1046">
        <v>7.7717203838180898E-2</v>
      </c>
      <c r="J1046">
        <v>0.111695105395501</v>
      </c>
      <c r="K1046">
        <v>0.47597985080819399</v>
      </c>
      <c r="L1046">
        <v>0.15630130999715999</v>
      </c>
      <c r="M1046">
        <v>0.45195780605903701</v>
      </c>
    </row>
    <row r="1047" spans="1:13" x14ac:dyDescent="0.35">
      <c r="A1047" s="1" t="s">
        <v>32</v>
      </c>
      <c r="B1047" s="1">
        <v>934</v>
      </c>
      <c r="C1047" s="1" t="s">
        <v>43</v>
      </c>
      <c r="D1047" s="43">
        <v>52</v>
      </c>
      <c r="F1047">
        <v>1046</v>
      </c>
      <c r="G1047">
        <v>0.33473094803888798</v>
      </c>
      <c r="H1047">
        <v>0.32439333285536898</v>
      </c>
      <c r="I1047">
        <v>7.6882029067716004E-2</v>
      </c>
      <c r="J1047">
        <v>0.115182246405187</v>
      </c>
      <c r="K1047">
        <v>0.49034231441666498</v>
      </c>
      <c r="L1047">
        <v>0.16450176225545199</v>
      </c>
      <c r="M1047">
        <v>0.45211660724918801</v>
      </c>
    </row>
    <row r="1048" spans="1:13" x14ac:dyDescent="0.35">
      <c r="A1048" s="1" t="s">
        <v>32</v>
      </c>
      <c r="B1048" s="1">
        <v>935</v>
      </c>
      <c r="C1048" s="1" t="s">
        <v>43</v>
      </c>
      <c r="D1048" s="43">
        <v>53</v>
      </c>
      <c r="F1048">
        <v>1047</v>
      </c>
      <c r="G1048">
        <v>0.32363532001197298</v>
      </c>
      <c r="H1048">
        <v>0.31618794511565601</v>
      </c>
      <c r="I1048">
        <v>7.9263777709550204E-2</v>
      </c>
      <c r="J1048">
        <v>0.106961259756274</v>
      </c>
      <c r="K1048">
        <v>0.48439512461643502</v>
      </c>
      <c r="L1048">
        <v>0.15431744710862799</v>
      </c>
      <c r="M1048">
        <v>0.45113639861166199</v>
      </c>
    </row>
    <row r="1049" spans="1:13" x14ac:dyDescent="0.35">
      <c r="A1049" s="1" t="s">
        <v>32</v>
      </c>
      <c r="B1049" s="1">
        <v>936</v>
      </c>
      <c r="C1049" s="1" t="s">
        <v>43</v>
      </c>
      <c r="D1049" s="43">
        <v>54</v>
      </c>
      <c r="F1049">
        <v>1048</v>
      </c>
      <c r="G1049">
        <v>0.324241568121657</v>
      </c>
      <c r="H1049">
        <v>0.31765990671490302</v>
      </c>
      <c r="I1049">
        <v>7.5474619580469998E-2</v>
      </c>
      <c r="J1049">
        <v>0.116408401751982</v>
      </c>
      <c r="K1049">
        <v>0.48966629945950002</v>
      </c>
      <c r="L1049">
        <v>0.164541711473983</v>
      </c>
      <c r="M1049">
        <v>0.44996145656778702</v>
      </c>
    </row>
    <row r="1050" spans="1:13" x14ac:dyDescent="0.35">
      <c r="A1050" s="1" t="s">
        <v>32</v>
      </c>
      <c r="B1050" s="1">
        <v>937</v>
      </c>
      <c r="C1050" s="1" t="s">
        <v>43</v>
      </c>
      <c r="D1050" s="43">
        <v>55</v>
      </c>
      <c r="F1050">
        <v>1049</v>
      </c>
      <c r="G1050">
        <v>0.34570422709312398</v>
      </c>
      <c r="H1050">
        <v>0.33154072389426997</v>
      </c>
      <c r="I1050">
        <v>8.6462329342451502E-2</v>
      </c>
      <c r="J1050">
        <v>8.6887444686120904E-2</v>
      </c>
      <c r="K1050">
        <v>0.49215530958116999</v>
      </c>
      <c r="L1050">
        <v>0.139030481547709</v>
      </c>
      <c r="M1050">
        <v>0.46316977092386002</v>
      </c>
    </row>
    <row r="1051" spans="1:13" x14ac:dyDescent="0.35">
      <c r="A1051" s="1" t="s">
        <v>32</v>
      </c>
      <c r="B1051" s="1">
        <v>938</v>
      </c>
      <c r="C1051" s="1" t="s">
        <v>43</v>
      </c>
      <c r="D1051" s="43">
        <v>56</v>
      </c>
      <c r="F1051">
        <v>1050</v>
      </c>
      <c r="G1051">
        <v>0.33517373338692902</v>
      </c>
      <c r="H1051">
        <v>0.32317522563186402</v>
      </c>
      <c r="I1051">
        <v>9.2362740165450596E-2</v>
      </c>
      <c r="J1051">
        <v>7.7576452282310096E-2</v>
      </c>
      <c r="K1051">
        <v>0.50528405792032305</v>
      </c>
      <c r="L1051">
        <v>0.13229903046942099</v>
      </c>
      <c r="M1051">
        <v>0.465695003465043</v>
      </c>
    </row>
    <row r="1052" spans="1:13" x14ac:dyDescent="0.35">
      <c r="A1052" s="1" t="s">
        <v>32</v>
      </c>
      <c r="B1052" s="1">
        <v>939</v>
      </c>
      <c r="C1052" s="1" t="s">
        <v>43</v>
      </c>
      <c r="D1052" s="43">
        <v>57</v>
      </c>
      <c r="F1052">
        <v>1051</v>
      </c>
      <c r="G1052">
        <v>0.339355511857035</v>
      </c>
      <c r="H1052">
        <v>0.32823838977270198</v>
      </c>
      <c r="I1052">
        <v>8.8182257476642406E-2</v>
      </c>
      <c r="J1052">
        <v>9.6289471718290207E-2</v>
      </c>
      <c r="K1052">
        <v>0.50827340622474304</v>
      </c>
      <c r="L1052">
        <v>0.14220495943699299</v>
      </c>
      <c r="M1052">
        <v>0.46747532987676499</v>
      </c>
    </row>
    <row r="1053" spans="1:13" x14ac:dyDescent="0.35">
      <c r="A1053" s="1" t="s">
        <v>32</v>
      </c>
      <c r="B1053" s="1">
        <v>940</v>
      </c>
      <c r="C1053" s="1" t="s">
        <v>43</v>
      </c>
      <c r="D1053" s="43">
        <v>58</v>
      </c>
      <c r="F1053">
        <v>1052</v>
      </c>
      <c r="G1053">
        <v>0.33737758410317498</v>
      </c>
      <c r="H1053">
        <v>0.32422709282675199</v>
      </c>
      <c r="I1053">
        <v>8.7496852359427404E-2</v>
      </c>
      <c r="J1053">
        <v>8.0890662351822407E-2</v>
      </c>
      <c r="K1053">
        <v>0.49103210767369199</v>
      </c>
      <c r="L1053">
        <v>0.14245428523518899</v>
      </c>
      <c r="M1053">
        <v>0.460559919308137</v>
      </c>
    </row>
    <row r="1054" spans="1:13" x14ac:dyDescent="0.35">
      <c r="A1054" s="1" t="s">
        <v>32</v>
      </c>
      <c r="B1054" s="1">
        <v>941</v>
      </c>
      <c r="C1054" s="1" t="s">
        <v>43</v>
      </c>
      <c r="D1054" s="43">
        <v>59</v>
      </c>
      <c r="F1054">
        <v>1053</v>
      </c>
      <c r="G1054">
        <v>0.33939774715051102</v>
      </c>
      <c r="H1054">
        <v>0.32348839096197302</v>
      </c>
      <c r="I1054">
        <v>8.9808242246188205E-2</v>
      </c>
      <c r="J1054">
        <v>8.6400861096457296E-2</v>
      </c>
      <c r="K1054">
        <v>0.50429956038118795</v>
      </c>
      <c r="L1054">
        <v>0.13031310952326</v>
      </c>
      <c r="M1054">
        <v>0.458933948259932</v>
      </c>
    </row>
    <row r="1055" spans="1:13" x14ac:dyDescent="0.35">
      <c r="A1055" s="1" t="s">
        <v>32</v>
      </c>
      <c r="B1055" s="1">
        <v>942</v>
      </c>
      <c r="C1055" s="1" t="s">
        <v>43</v>
      </c>
      <c r="D1055" s="43">
        <v>60</v>
      </c>
      <c r="F1055">
        <v>1054</v>
      </c>
      <c r="G1055">
        <v>0.30861955381400002</v>
      </c>
      <c r="H1055">
        <v>0.304628998719989</v>
      </c>
      <c r="I1055">
        <v>7.6793662701865398E-2</v>
      </c>
      <c r="J1055">
        <v>0.110608915555495</v>
      </c>
      <c r="K1055">
        <v>0.47284913701850101</v>
      </c>
      <c r="L1055">
        <v>0.16290900226559299</v>
      </c>
      <c r="M1055">
        <v>0.43306535668790502</v>
      </c>
    </row>
    <row r="1056" spans="1:13" x14ac:dyDescent="0.35">
      <c r="A1056" s="1" t="s">
        <v>32</v>
      </c>
      <c r="B1056" s="1">
        <v>943</v>
      </c>
      <c r="C1056" s="1" t="s">
        <v>43</v>
      </c>
      <c r="D1056" s="43">
        <v>61</v>
      </c>
      <c r="F1056">
        <v>1055</v>
      </c>
      <c r="G1056">
        <v>0.31112641685432302</v>
      </c>
      <c r="H1056">
        <v>0.30353678775727899</v>
      </c>
      <c r="I1056">
        <v>7.5315367085950505E-2</v>
      </c>
      <c r="J1056">
        <v>0.11306724012588799</v>
      </c>
      <c r="K1056">
        <v>0.47064102591352902</v>
      </c>
      <c r="L1056">
        <v>0.15198629060195401</v>
      </c>
      <c r="M1056">
        <v>0.42936999685068999</v>
      </c>
    </row>
    <row r="1057" spans="1:13" x14ac:dyDescent="0.35">
      <c r="A1057" s="1" t="s">
        <v>32</v>
      </c>
      <c r="B1057" s="1">
        <v>944</v>
      </c>
      <c r="C1057" s="1" t="s">
        <v>43</v>
      </c>
      <c r="D1057" s="43">
        <v>62</v>
      </c>
      <c r="F1057">
        <v>1056</v>
      </c>
      <c r="G1057">
        <v>0.30895141285073702</v>
      </c>
      <c r="H1057">
        <v>0.30438453418204098</v>
      </c>
      <c r="I1057">
        <v>7.6556732475604405E-2</v>
      </c>
      <c r="J1057">
        <v>0.116163551156989</v>
      </c>
      <c r="K1057">
        <v>0.46371784604175498</v>
      </c>
      <c r="L1057">
        <v>0.161999221529495</v>
      </c>
      <c r="M1057">
        <v>0.43760475128325599</v>
      </c>
    </row>
    <row r="1058" spans="1:13" x14ac:dyDescent="0.35">
      <c r="A1058" s="1" t="s">
        <v>32</v>
      </c>
      <c r="B1058" s="1">
        <v>945</v>
      </c>
      <c r="C1058" s="1" t="s">
        <v>43</v>
      </c>
      <c r="D1058" s="43">
        <v>63</v>
      </c>
      <c r="F1058">
        <v>1057</v>
      </c>
      <c r="G1058">
        <v>0.31325954748102403</v>
      </c>
      <c r="H1058">
        <v>0.30645373059701703</v>
      </c>
      <c r="I1058">
        <v>7.59638642048618E-2</v>
      </c>
      <c r="J1058">
        <v>0.112032593974075</v>
      </c>
      <c r="K1058">
        <v>0.47805172078668101</v>
      </c>
      <c r="L1058">
        <v>0.15470901124287401</v>
      </c>
      <c r="M1058">
        <v>0.43314329699863402</v>
      </c>
    </row>
    <row r="1059" spans="1:13" x14ac:dyDescent="0.35">
      <c r="A1059" s="1" t="s">
        <v>32</v>
      </c>
      <c r="B1059" s="1">
        <v>946</v>
      </c>
      <c r="C1059" s="1" t="s">
        <v>43</v>
      </c>
      <c r="D1059" s="43">
        <v>64</v>
      </c>
      <c r="F1059">
        <v>1058</v>
      </c>
      <c r="G1059">
        <v>0.31191099686266299</v>
      </c>
      <c r="H1059">
        <v>0.30557687859103699</v>
      </c>
      <c r="I1059">
        <v>7.7337939945385195E-2</v>
      </c>
      <c r="J1059">
        <v>0.11301099148390201</v>
      </c>
      <c r="K1059">
        <v>0.46938258886643702</v>
      </c>
      <c r="L1059">
        <v>0.15038313273926299</v>
      </c>
      <c r="M1059">
        <v>0.43663527357187498</v>
      </c>
    </row>
    <row r="1060" spans="1:13" x14ac:dyDescent="0.35">
      <c r="A1060" s="1" t="s">
        <v>32</v>
      </c>
      <c r="B1060" s="1">
        <v>947</v>
      </c>
      <c r="C1060" s="1" t="s">
        <v>43</v>
      </c>
      <c r="D1060" s="43">
        <v>65</v>
      </c>
      <c r="F1060">
        <v>1059</v>
      </c>
      <c r="G1060">
        <v>0.28877695527554997</v>
      </c>
      <c r="H1060">
        <v>0.28876892918241298</v>
      </c>
      <c r="I1060">
        <v>6.9365414182508203E-2</v>
      </c>
      <c r="J1060">
        <v>0.124698240343298</v>
      </c>
      <c r="K1060">
        <v>0.461861355335903</v>
      </c>
      <c r="L1060">
        <v>0.15826348365850401</v>
      </c>
      <c r="M1060">
        <v>0.41432491725514697</v>
      </c>
    </row>
    <row r="1061" spans="1:13" x14ac:dyDescent="0.35">
      <c r="A1061" s="1" t="s">
        <v>32</v>
      </c>
      <c r="B1061" s="1">
        <v>948</v>
      </c>
      <c r="C1061" s="1" t="s">
        <v>43</v>
      </c>
      <c r="D1061" s="43">
        <v>66</v>
      </c>
      <c r="F1061">
        <v>1060</v>
      </c>
      <c r="G1061">
        <v>0.28522549826563098</v>
      </c>
      <c r="H1061">
        <v>0.285123873207203</v>
      </c>
      <c r="I1061">
        <v>6.7587533379154199E-2</v>
      </c>
      <c r="J1061">
        <v>0.12942676612013601</v>
      </c>
      <c r="K1061">
        <v>0.46633784845919002</v>
      </c>
      <c r="L1061">
        <v>0.15942278174253899</v>
      </c>
      <c r="M1061">
        <v>0.41232616028232799</v>
      </c>
    </row>
    <row r="1062" spans="1:13" x14ac:dyDescent="0.35">
      <c r="A1062" s="1" t="s">
        <v>32</v>
      </c>
      <c r="B1062" s="1">
        <v>949</v>
      </c>
      <c r="C1062" s="1" t="s">
        <v>43</v>
      </c>
      <c r="D1062" s="43">
        <v>67</v>
      </c>
      <c r="F1062">
        <v>1061</v>
      </c>
      <c r="G1062">
        <v>0.29103671860045299</v>
      </c>
      <c r="H1062">
        <v>0.28832242261480301</v>
      </c>
      <c r="I1062">
        <v>6.4856872673726196E-2</v>
      </c>
      <c r="J1062">
        <v>0.131203371819863</v>
      </c>
      <c r="K1062">
        <v>0.46429556220132701</v>
      </c>
      <c r="L1062">
        <v>0.162575402879237</v>
      </c>
      <c r="M1062">
        <v>0.40440660732073502</v>
      </c>
    </row>
    <row r="1063" spans="1:13" x14ac:dyDescent="0.35">
      <c r="A1063" s="1" t="s">
        <v>32</v>
      </c>
      <c r="B1063" s="1">
        <v>950</v>
      </c>
      <c r="C1063" s="1" t="s">
        <v>43</v>
      </c>
      <c r="D1063" s="43">
        <v>68</v>
      </c>
      <c r="F1063">
        <v>1062</v>
      </c>
      <c r="G1063">
        <v>0.28970645486590002</v>
      </c>
      <c r="H1063">
        <v>0.290543069573382</v>
      </c>
      <c r="I1063">
        <v>6.7919809644139101E-2</v>
      </c>
      <c r="J1063">
        <v>0.12380929156902799</v>
      </c>
      <c r="K1063">
        <v>0.45217560631361298</v>
      </c>
      <c r="L1063">
        <v>0.160413460192178</v>
      </c>
      <c r="M1063">
        <v>0.41657334563669102</v>
      </c>
    </row>
    <row r="1064" spans="1:13" x14ac:dyDescent="0.35">
      <c r="A1064" s="1" t="s">
        <v>32</v>
      </c>
      <c r="B1064" s="1">
        <v>951</v>
      </c>
      <c r="C1064" s="1" t="s">
        <v>43</v>
      </c>
      <c r="D1064" s="43">
        <v>69</v>
      </c>
      <c r="F1064">
        <v>1063</v>
      </c>
      <c r="G1064">
        <v>0.28799276044332101</v>
      </c>
      <c r="H1064">
        <v>0.284963024156281</v>
      </c>
      <c r="I1064">
        <v>6.5796644635959398E-2</v>
      </c>
      <c r="J1064">
        <v>0.12699016237553701</v>
      </c>
      <c r="K1064">
        <v>0.45047200625474598</v>
      </c>
      <c r="L1064">
        <v>0.15849463002704001</v>
      </c>
      <c r="M1064">
        <v>0.40570407063902397</v>
      </c>
    </row>
    <row r="1065" spans="1:13" x14ac:dyDescent="0.35">
      <c r="A1065" s="1" t="s">
        <v>32</v>
      </c>
      <c r="B1065" s="1">
        <v>952</v>
      </c>
      <c r="C1065" s="1" t="s">
        <v>43</v>
      </c>
      <c r="D1065" s="43">
        <v>70</v>
      </c>
      <c r="F1065">
        <v>1064</v>
      </c>
      <c r="G1065">
        <v>0.30139377995469002</v>
      </c>
      <c r="H1065">
        <v>0.29883272567083902</v>
      </c>
      <c r="I1065">
        <v>6.6874067885932406E-2</v>
      </c>
      <c r="J1065">
        <v>0.139205921748182</v>
      </c>
      <c r="K1065">
        <v>0.43884252660172202</v>
      </c>
      <c r="L1065">
        <v>0.166145573093438</v>
      </c>
      <c r="M1065">
        <v>0.41764237281594202</v>
      </c>
    </row>
    <row r="1066" spans="1:13" x14ac:dyDescent="0.35">
      <c r="A1066" s="1" t="s">
        <v>32</v>
      </c>
      <c r="B1066" s="1">
        <v>953</v>
      </c>
      <c r="C1066" s="1" t="s">
        <v>43</v>
      </c>
      <c r="D1066" s="43">
        <v>71</v>
      </c>
      <c r="F1066">
        <v>1065</v>
      </c>
      <c r="G1066">
        <v>0.29615946984913499</v>
      </c>
      <c r="H1066">
        <v>0.29511672792659799</v>
      </c>
      <c r="I1066">
        <v>6.9251997940321997E-2</v>
      </c>
      <c r="J1066">
        <v>0.12512795321247999</v>
      </c>
      <c r="K1066">
        <v>0.46269381034886597</v>
      </c>
      <c r="L1066">
        <v>0.164394366528888</v>
      </c>
      <c r="M1066">
        <v>0.41866391880812898</v>
      </c>
    </row>
    <row r="1067" spans="1:13" x14ac:dyDescent="0.35">
      <c r="A1067" s="1" t="s">
        <v>32</v>
      </c>
      <c r="B1067" s="1">
        <v>954</v>
      </c>
      <c r="C1067" s="1" t="s">
        <v>43</v>
      </c>
      <c r="D1067" s="43">
        <v>72</v>
      </c>
      <c r="F1067">
        <v>1066</v>
      </c>
      <c r="G1067">
        <v>0.30198446573876597</v>
      </c>
      <c r="H1067">
        <v>0.29792807679196298</v>
      </c>
      <c r="I1067">
        <v>6.5984898161497302E-2</v>
      </c>
      <c r="J1067">
        <v>0.13669573260428999</v>
      </c>
      <c r="K1067">
        <v>0.46096274201646797</v>
      </c>
      <c r="L1067">
        <v>0.16803524115742499</v>
      </c>
      <c r="M1067">
        <v>0.41607972328306803</v>
      </c>
    </row>
    <row r="1068" spans="1:13" x14ac:dyDescent="0.35">
      <c r="A1068" s="1" t="s">
        <v>32</v>
      </c>
      <c r="B1068" s="1">
        <v>955</v>
      </c>
      <c r="C1068" s="1" t="s">
        <v>43</v>
      </c>
      <c r="D1068" s="43">
        <v>73</v>
      </c>
      <c r="F1068">
        <v>1067</v>
      </c>
      <c r="G1068">
        <v>0.302877236103685</v>
      </c>
      <c r="H1068">
        <v>0.29683643531667903</v>
      </c>
      <c r="I1068">
        <v>6.7376967389870396E-2</v>
      </c>
      <c r="J1068">
        <v>0.141438773797016</v>
      </c>
      <c r="K1068">
        <v>0.46776485072377699</v>
      </c>
      <c r="L1068">
        <v>0.170764581247695</v>
      </c>
      <c r="M1068">
        <v>0.41525344019278299</v>
      </c>
    </row>
    <row r="1069" spans="1:13" x14ac:dyDescent="0.35">
      <c r="A1069" s="1" t="s">
        <v>32</v>
      </c>
      <c r="B1069" s="1">
        <v>956</v>
      </c>
      <c r="C1069" s="1" t="s">
        <v>43</v>
      </c>
      <c r="D1069" s="43">
        <v>74</v>
      </c>
      <c r="F1069">
        <v>1068</v>
      </c>
      <c r="G1069">
        <v>0.29866499899701099</v>
      </c>
      <c r="H1069">
        <v>0.29649238964170399</v>
      </c>
      <c r="I1069">
        <v>6.6526765807322502E-2</v>
      </c>
      <c r="J1069">
        <v>0.11958477197392001</v>
      </c>
      <c r="K1069">
        <v>0.465404461257441</v>
      </c>
      <c r="L1069">
        <v>0.17195484324455701</v>
      </c>
      <c r="M1069">
        <v>0.41946892654296802</v>
      </c>
    </row>
    <row r="1070" spans="1:13" x14ac:dyDescent="0.35">
      <c r="A1070" s="1" t="s">
        <v>32</v>
      </c>
      <c r="B1070" s="1">
        <v>957</v>
      </c>
      <c r="C1070" s="1" t="s">
        <v>43</v>
      </c>
      <c r="D1070" s="43">
        <v>75</v>
      </c>
      <c r="F1070">
        <v>1069</v>
      </c>
      <c r="G1070">
        <v>0.29253306745039498</v>
      </c>
      <c r="H1070">
        <v>0.28935827204945702</v>
      </c>
      <c r="I1070">
        <v>8.3981770454575902E-2</v>
      </c>
      <c r="J1070">
        <v>8.5196277930621206E-2</v>
      </c>
      <c r="K1070">
        <v>0.48131511562590201</v>
      </c>
      <c r="L1070">
        <v>0.128953492416129</v>
      </c>
      <c r="M1070">
        <v>0.42773197705604699</v>
      </c>
    </row>
    <row r="1071" spans="1:13" x14ac:dyDescent="0.35">
      <c r="A1071" s="1" t="s">
        <v>32</v>
      </c>
      <c r="B1071" s="1">
        <v>958</v>
      </c>
      <c r="C1071" s="1" t="s">
        <v>43</v>
      </c>
      <c r="D1071" s="43">
        <v>76</v>
      </c>
      <c r="F1071">
        <v>1070</v>
      </c>
      <c r="G1071">
        <v>0.29344832395798698</v>
      </c>
      <c r="H1071">
        <v>0.28924581447202802</v>
      </c>
      <c r="I1071">
        <v>8.4950550972607605E-2</v>
      </c>
      <c r="J1071">
        <v>8.1979632318804799E-2</v>
      </c>
      <c r="K1071">
        <v>0.471500874413736</v>
      </c>
      <c r="L1071">
        <v>0.12784503612325199</v>
      </c>
      <c r="M1071">
        <v>0.43511837774920897</v>
      </c>
    </row>
    <row r="1072" spans="1:13" x14ac:dyDescent="0.35">
      <c r="A1072" s="1" t="s">
        <v>32</v>
      </c>
      <c r="B1072" s="1">
        <v>959</v>
      </c>
      <c r="C1072" s="1" t="s">
        <v>43</v>
      </c>
      <c r="D1072" s="43">
        <v>77</v>
      </c>
      <c r="F1072">
        <v>1071</v>
      </c>
      <c r="G1072">
        <v>0.29096466378807001</v>
      </c>
      <c r="H1072">
        <v>0.28935320823202099</v>
      </c>
      <c r="I1072">
        <v>8.5164131014459299E-2</v>
      </c>
      <c r="J1072">
        <v>8.1877214165870904E-2</v>
      </c>
      <c r="K1072">
        <v>0.47121315655498602</v>
      </c>
      <c r="L1072">
        <v>0.13159245148034801</v>
      </c>
      <c r="M1072">
        <v>0.43106754008261999</v>
      </c>
    </row>
    <row r="1073" spans="1:13" x14ac:dyDescent="0.35">
      <c r="A1073" s="1" t="s">
        <v>32</v>
      </c>
      <c r="B1073" s="1">
        <v>960</v>
      </c>
      <c r="C1073" s="1" t="s">
        <v>43</v>
      </c>
      <c r="D1073" s="43">
        <v>78</v>
      </c>
      <c r="F1073">
        <v>1072</v>
      </c>
      <c r="G1073">
        <v>0.303671244860169</v>
      </c>
      <c r="H1073">
        <v>0.29633718953555599</v>
      </c>
      <c r="I1073">
        <v>8.48082446159793E-2</v>
      </c>
      <c r="J1073">
        <v>9.87592566566802E-2</v>
      </c>
      <c r="K1073">
        <v>0.47158482959776599</v>
      </c>
      <c r="L1073">
        <v>0.13106417500571799</v>
      </c>
      <c r="M1073">
        <v>0.43880197787551301</v>
      </c>
    </row>
    <row r="1074" spans="1:13" x14ac:dyDescent="0.35">
      <c r="A1074" s="1" t="s">
        <v>32</v>
      </c>
      <c r="B1074" s="1">
        <v>961</v>
      </c>
      <c r="C1074" s="1" t="s">
        <v>43</v>
      </c>
      <c r="D1074" s="43">
        <v>79</v>
      </c>
      <c r="F1074">
        <v>1073</v>
      </c>
      <c r="G1074">
        <v>0.296011784083903</v>
      </c>
      <c r="H1074">
        <v>0.29007733977507399</v>
      </c>
      <c r="I1074">
        <v>8.2998234120347E-2</v>
      </c>
      <c r="J1074">
        <v>9.1928175572613305E-2</v>
      </c>
      <c r="K1074">
        <v>0.47848557477967102</v>
      </c>
      <c r="L1074">
        <v>0.122023921042258</v>
      </c>
      <c r="M1074">
        <v>0.428743431790231</v>
      </c>
    </row>
    <row r="1075" spans="1:13" x14ac:dyDescent="0.35">
      <c r="A1075" s="1" t="s">
        <v>32</v>
      </c>
      <c r="B1075" s="1">
        <v>962</v>
      </c>
      <c r="C1075" s="1" t="s">
        <v>43</v>
      </c>
      <c r="D1075" s="43">
        <v>80</v>
      </c>
      <c r="F1075">
        <v>1074</v>
      </c>
      <c r="G1075" s="115">
        <v>-2.2949828545523502E-13</v>
      </c>
      <c r="H1075" s="115">
        <v>-1.6904141278646499E-13</v>
      </c>
      <c r="I1075" s="115">
        <v>2.3447044612237601E-11</v>
      </c>
      <c r="J1075" s="115">
        <v>-7.6289938134706704E-11</v>
      </c>
      <c r="K1075" s="115">
        <v>7.9999502335095498E-11</v>
      </c>
      <c r="L1075" s="115">
        <v>-4.7755685212893803E-11</v>
      </c>
      <c r="M1075" s="115">
        <v>4.9954378841520603E-11</v>
      </c>
    </row>
    <row r="1076" spans="1:13" x14ac:dyDescent="0.35">
      <c r="A1076" s="1" t="s">
        <v>32</v>
      </c>
      <c r="B1076" s="1">
        <v>963</v>
      </c>
      <c r="C1076" s="1" t="s">
        <v>43</v>
      </c>
      <c r="D1076" s="43">
        <v>81</v>
      </c>
      <c r="F1076">
        <v>1075</v>
      </c>
      <c r="G1076" s="115">
        <v>-2.52120174626057E-13</v>
      </c>
      <c r="H1076" s="115">
        <v>2.57526923812604E-14</v>
      </c>
      <c r="I1076" s="115">
        <v>2.2309536092077001E-11</v>
      </c>
      <c r="J1076" s="115">
        <v>-6.4937223201868805E-11</v>
      </c>
      <c r="K1076" s="115">
        <v>6.4343847110249694E-11</v>
      </c>
      <c r="L1076" s="115">
        <v>-4.64387923196911E-11</v>
      </c>
      <c r="M1076" s="115">
        <v>4.3892670399016999E-11</v>
      </c>
    </row>
    <row r="1077" spans="1:13" x14ac:dyDescent="0.35">
      <c r="A1077" s="1" t="s">
        <v>32</v>
      </c>
      <c r="B1077" s="1">
        <v>964</v>
      </c>
      <c r="C1077" s="1" t="s">
        <v>43</v>
      </c>
      <c r="D1077" s="43">
        <v>82</v>
      </c>
      <c r="F1077">
        <v>1076</v>
      </c>
      <c r="G1077" s="115">
        <v>2.8260678579663202E-13</v>
      </c>
      <c r="H1077" s="115">
        <v>7.6030028041840395E-13</v>
      </c>
      <c r="I1077" s="115">
        <v>2.3517519370355E-11</v>
      </c>
      <c r="J1077" s="115">
        <v>-7.5437953706632804E-11</v>
      </c>
      <c r="K1077" s="115">
        <v>8.4210196154453099E-11</v>
      </c>
      <c r="L1077" s="115">
        <v>-4.7497617330097401E-11</v>
      </c>
      <c r="M1077" s="115">
        <v>4.8217748272111998E-11</v>
      </c>
    </row>
    <row r="1078" spans="1:13" x14ac:dyDescent="0.35">
      <c r="A1078" s="1" t="s">
        <v>32</v>
      </c>
      <c r="B1078" s="1">
        <v>965</v>
      </c>
      <c r="C1078" s="1" t="s">
        <v>43</v>
      </c>
      <c r="D1078" s="43">
        <v>83</v>
      </c>
      <c r="F1078">
        <v>1077</v>
      </c>
      <c r="G1078" s="115">
        <v>8.3695955471483704E-13</v>
      </c>
      <c r="H1078" s="115">
        <v>1.13420393656915E-12</v>
      </c>
      <c r="I1078" s="115">
        <v>2.30149183637047E-11</v>
      </c>
      <c r="J1078" s="115">
        <v>-7.6273278064929701E-11</v>
      </c>
      <c r="K1078" s="115">
        <v>8.09709063120612E-11</v>
      </c>
      <c r="L1078" s="115">
        <v>-4.8647259725082397E-11</v>
      </c>
      <c r="M1078" s="115">
        <v>5.0492124743230902E-11</v>
      </c>
    </row>
    <row r="1079" spans="1:13" x14ac:dyDescent="0.35">
      <c r="A1079" s="1" t="s">
        <v>32</v>
      </c>
      <c r="B1079" s="1">
        <v>966</v>
      </c>
      <c r="C1079" s="1" t="s">
        <v>43</v>
      </c>
      <c r="D1079" s="43">
        <v>84</v>
      </c>
      <c r="F1079">
        <v>1078</v>
      </c>
      <c r="G1079" s="115">
        <v>-1.3934840758291901E-13</v>
      </c>
      <c r="H1079" s="115">
        <v>-5.1964190351246897E-13</v>
      </c>
      <c r="I1079" s="115">
        <v>2.3281750167028001E-11</v>
      </c>
      <c r="J1079" s="115">
        <v>-8.1667449793412898E-11</v>
      </c>
      <c r="K1079" s="115">
        <v>7.9729221454585301E-11</v>
      </c>
      <c r="L1079" s="115">
        <v>-4.7688081854849503E-11</v>
      </c>
      <c r="M1079" s="115">
        <v>4.81943473064819E-11</v>
      </c>
    </row>
    <row r="1080" spans="1:13" x14ac:dyDescent="0.35">
      <c r="A1080" s="1" t="s">
        <v>32</v>
      </c>
      <c r="B1080" s="1">
        <v>967</v>
      </c>
      <c r="C1080" s="1" t="s">
        <v>43</v>
      </c>
      <c r="D1080" s="43">
        <v>85</v>
      </c>
      <c r="F1080">
        <v>1079</v>
      </c>
      <c r="G1080" s="115">
        <v>5.7971536034978997E-13</v>
      </c>
      <c r="H1080" s="115">
        <v>-1.15092981598325E-13</v>
      </c>
      <c r="I1080" s="115">
        <v>2.4243528244711199E-11</v>
      </c>
      <c r="J1080" s="115">
        <v>-7.0991454887785E-11</v>
      </c>
      <c r="K1080" s="115">
        <v>8.1294902938171304E-11</v>
      </c>
      <c r="L1080" s="115">
        <v>-5.1356185193147499E-11</v>
      </c>
      <c r="M1080" s="115">
        <v>4.7654246352231399E-11</v>
      </c>
    </row>
    <row r="1081" spans="1:13" x14ac:dyDescent="0.35">
      <c r="A1081" s="1" t="s">
        <v>32</v>
      </c>
      <c r="B1081" s="1">
        <v>968</v>
      </c>
      <c r="C1081" s="1" t="s">
        <v>43</v>
      </c>
      <c r="D1081" s="43">
        <v>86</v>
      </c>
      <c r="F1081">
        <v>1080</v>
      </c>
      <c r="G1081" s="115">
        <v>4.9304026569772105E-13</v>
      </c>
      <c r="H1081" s="115">
        <v>1.4009394795211999E-13</v>
      </c>
      <c r="I1081" s="115">
        <v>2.3411490883489398E-11</v>
      </c>
      <c r="J1081" s="115">
        <v>-8.2465530988172402E-11</v>
      </c>
      <c r="K1081" s="115">
        <v>7.4470584566223305E-11</v>
      </c>
      <c r="L1081" s="115">
        <v>-5.0067072323875497E-11</v>
      </c>
      <c r="M1081" s="115">
        <v>4.9347085975756701E-11</v>
      </c>
    </row>
    <row r="1082" spans="1:13" x14ac:dyDescent="0.35">
      <c r="A1082" s="1" t="s">
        <v>32</v>
      </c>
      <c r="B1082" s="1">
        <v>969</v>
      </c>
      <c r="C1082" s="1" t="s">
        <v>43</v>
      </c>
      <c r="D1082" s="43">
        <v>87</v>
      </c>
      <c r="F1082">
        <v>1081</v>
      </c>
      <c r="G1082" s="115">
        <v>5.7805480059422596E-13</v>
      </c>
      <c r="H1082" s="115">
        <v>1.3255429185516799E-12</v>
      </c>
      <c r="I1082" s="115">
        <v>2.3171028287960701E-11</v>
      </c>
      <c r="J1082" s="115">
        <v>-7.7776825627189496E-11</v>
      </c>
      <c r="K1082" s="115">
        <v>8.4242295467774706E-11</v>
      </c>
      <c r="L1082" s="115">
        <v>-4.9555575064030099E-11</v>
      </c>
      <c r="M1082" s="115">
        <v>5.1964117028602903E-11</v>
      </c>
    </row>
    <row r="1083" spans="1:13" x14ac:dyDescent="0.35">
      <c r="A1083" s="1" t="s">
        <v>32</v>
      </c>
      <c r="B1083" s="1">
        <v>970</v>
      </c>
      <c r="C1083" s="1" t="s">
        <v>43</v>
      </c>
      <c r="D1083" s="43">
        <v>88</v>
      </c>
      <c r="F1083">
        <v>1082</v>
      </c>
      <c r="G1083" s="115">
        <v>-1.039293009531E-12</v>
      </c>
      <c r="H1083" s="115">
        <v>-3.1231494255574702E-13</v>
      </c>
      <c r="I1083" s="115">
        <v>2.3681591271163599E-11</v>
      </c>
      <c r="J1083" s="115">
        <v>-7.0237207170586606E-11</v>
      </c>
      <c r="K1083" s="115">
        <v>7.0835306013587995E-11</v>
      </c>
      <c r="L1083" s="115">
        <v>-4.9297452532503203E-11</v>
      </c>
      <c r="M1083" s="115">
        <v>4.7870861830862702E-11</v>
      </c>
    </row>
    <row r="1084" spans="1:13" x14ac:dyDescent="0.35">
      <c r="A1084" s="1" t="s">
        <v>32</v>
      </c>
      <c r="B1084" s="1">
        <v>971</v>
      </c>
      <c r="C1084" s="1" t="s">
        <v>43</v>
      </c>
      <c r="D1084" s="43">
        <v>89</v>
      </c>
      <c r="F1084">
        <v>1083</v>
      </c>
      <c r="G1084" s="115">
        <v>-1.1763986793340699E-12</v>
      </c>
      <c r="H1084" s="115">
        <v>-8.7616574640802601E-13</v>
      </c>
      <c r="I1084" s="115">
        <v>2.24036765360449E-11</v>
      </c>
      <c r="J1084" s="115">
        <v>-6.6101875838793401E-11</v>
      </c>
      <c r="K1084" s="115">
        <v>7.5473246095821699E-11</v>
      </c>
      <c r="L1084" s="115">
        <v>-4.7222516406864899E-11</v>
      </c>
      <c r="M1084" s="115">
        <v>4.7518978930387497E-11</v>
      </c>
    </row>
    <row r="1085" spans="1:13" x14ac:dyDescent="0.35">
      <c r="A1085" s="1" t="s">
        <v>32</v>
      </c>
      <c r="B1085" s="1">
        <v>972</v>
      </c>
      <c r="C1085" s="1" t="s">
        <v>43</v>
      </c>
      <c r="D1085" s="43">
        <v>90</v>
      </c>
      <c r="F1085">
        <v>1084</v>
      </c>
      <c r="G1085" s="115">
        <v>-3.9496152305213901E-14</v>
      </c>
      <c r="H1085" s="115">
        <v>-1.7776127357911999E-13</v>
      </c>
      <c r="I1085" s="115">
        <v>2.2988225068511899E-11</v>
      </c>
      <c r="J1085" s="115">
        <v>-7.6111246905088197E-11</v>
      </c>
      <c r="K1085" s="115">
        <v>6.9640050794671E-11</v>
      </c>
      <c r="L1085" s="115">
        <v>-4.9556433918358002E-11</v>
      </c>
      <c r="M1085" s="115">
        <v>4.6495591487218197E-11</v>
      </c>
    </row>
    <row r="1086" spans="1:13" x14ac:dyDescent="0.35">
      <c r="A1086" s="1" t="s">
        <v>32</v>
      </c>
      <c r="B1086" s="1">
        <v>973</v>
      </c>
      <c r="C1086" s="1" t="s">
        <v>43</v>
      </c>
      <c r="D1086" s="43">
        <v>91</v>
      </c>
      <c r="F1086">
        <v>1085</v>
      </c>
      <c r="G1086" s="115">
        <v>-5.1066045076400603E-13</v>
      </c>
      <c r="H1086" s="115">
        <v>-1.41102813127009E-13</v>
      </c>
      <c r="I1086" s="115">
        <v>2.3106489437944701E-11</v>
      </c>
      <c r="J1086" s="115">
        <v>-7.4949522613890197E-11</v>
      </c>
      <c r="K1086" s="115">
        <v>7.8666551017755294E-11</v>
      </c>
      <c r="L1086" s="115">
        <v>-5.1065711430317802E-11</v>
      </c>
      <c r="M1086" s="115">
        <v>4.8305802775521302E-11</v>
      </c>
    </row>
    <row r="1087" spans="1:13" x14ac:dyDescent="0.35">
      <c r="A1087" s="1" t="s">
        <v>32</v>
      </c>
      <c r="B1087" s="1">
        <v>974</v>
      </c>
      <c r="C1087" s="1" t="s">
        <v>43</v>
      </c>
      <c r="D1087" s="43">
        <v>92</v>
      </c>
      <c r="F1087">
        <v>1086</v>
      </c>
      <c r="G1087" s="115">
        <v>-1.60685758505393E-13</v>
      </c>
      <c r="H1087" s="115">
        <v>4.4925472888477098E-13</v>
      </c>
      <c r="I1087" s="115">
        <v>2.4113672446197299E-11</v>
      </c>
      <c r="J1087" s="115">
        <v>-7.8907517265872299E-11</v>
      </c>
      <c r="K1087" s="115">
        <v>7.1780382833397699E-11</v>
      </c>
      <c r="L1087" s="115">
        <v>-5.0575809364562399E-11</v>
      </c>
      <c r="M1087" s="115">
        <v>5.1707299473304701E-11</v>
      </c>
    </row>
    <row r="1088" spans="1:13" x14ac:dyDescent="0.35">
      <c r="A1088" s="1" t="s">
        <v>32</v>
      </c>
      <c r="B1088" s="1">
        <v>975</v>
      </c>
      <c r="C1088" s="1" t="s">
        <v>43</v>
      </c>
      <c r="D1088" s="43">
        <v>93</v>
      </c>
      <c r="F1088">
        <v>1087</v>
      </c>
      <c r="G1088" s="115">
        <v>-4.7792520074231495E-13</v>
      </c>
      <c r="H1088" s="115">
        <v>5.9947639950743798E-14</v>
      </c>
      <c r="I1088" s="115">
        <v>2.27476994726212E-11</v>
      </c>
      <c r="J1088" s="115">
        <v>-6.9485591415143304E-11</v>
      </c>
      <c r="K1088" s="115">
        <v>7.2871720660284904E-11</v>
      </c>
      <c r="L1088" s="115">
        <v>-4.5590439188179798E-11</v>
      </c>
      <c r="M1088" s="115">
        <v>4.7953463925066002E-11</v>
      </c>
    </row>
    <row r="1089" spans="1:13" x14ac:dyDescent="0.35">
      <c r="A1089" s="1" t="s">
        <v>32</v>
      </c>
      <c r="B1089" s="1">
        <v>976</v>
      </c>
      <c r="C1089" s="1" t="s">
        <v>43</v>
      </c>
      <c r="D1089" s="43">
        <v>94</v>
      </c>
      <c r="F1089">
        <v>1088</v>
      </c>
      <c r="G1089" s="115">
        <v>1.2657560240709699E-12</v>
      </c>
      <c r="H1089" s="115">
        <v>7.7218140719192703E-13</v>
      </c>
      <c r="I1089" s="115">
        <v>2.3134915030280399E-11</v>
      </c>
      <c r="J1089" s="115">
        <v>-7.3957866957887096E-11</v>
      </c>
      <c r="K1089" s="115">
        <v>8.2672224250552906E-11</v>
      </c>
      <c r="L1089" s="115">
        <v>-4.9570614940256902E-11</v>
      </c>
      <c r="M1089" s="115">
        <v>5.1785052569072702E-11</v>
      </c>
    </row>
    <row r="1090" spans="1:13" x14ac:dyDescent="0.35">
      <c r="A1090" s="1" t="s">
        <v>32</v>
      </c>
      <c r="B1090" s="1">
        <v>977</v>
      </c>
      <c r="C1090" s="1" t="s">
        <v>43</v>
      </c>
      <c r="D1090" s="43">
        <v>95</v>
      </c>
      <c r="F1090">
        <v>1089</v>
      </c>
      <c r="G1090" s="115">
        <v>-1.2113881436682401E-12</v>
      </c>
      <c r="H1090" s="115">
        <v>-3.5694648054239797E-13</v>
      </c>
      <c r="I1090" s="115">
        <v>2.44604122854635E-11</v>
      </c>
      <c r="J1090" s="115">
        <v>-7.4961509358701901E-11</v>
      </c>
      <c r="K1090" s="115">
        <v>7.00723247154523E-11</v>
      </c>
      <c r="L1090" s="115">
        <v>-5.3662824485691899E-11</v>
      </c>
      <c r="M1090" s="115">
        <v>5.2550064569326799E-11</v>
      </c>
    </row>
    <row r="1091" spans="1:13" x14ac:dyDescent="0.35">
      <c r="A1091" s="1" t="s">
        <v>32</v>
      </c>
      <c r="B1091" s="1">
        <v>978</v>
      </c>
      <c r="C1091" s="1" t="s">
        <v>43</v>
      </c>
      <c r="D1091" s="43">
        <v>96</v>
      </c>
      <c r="F1091">
        <v>1090</v>
      </c>
      <c r="G1091" s="115">
        <v>-3.5369402582388798E-13</v>
      </c>
      <c r="H1091" s="115">
        <v>3.1471818797046598E-14</v>
      </c>
      <c r="I1091" s="115">
        <v>2.1544653862332E-11</v>
      </c>
      <c r="J1091" s="115">
        <v>-7.0674042407174597E-11</v>
      </c>
      <c r="K1091" s="115">
        <v>8.3741944344679102E-11</v>
      </c>
      <c r="L1091" s="115">
        <v>-4.2590541807027702E-11</v>
      </c>
      <c r="M1091" s="115">
        <v>4.4580665877301999E-11</v>
      </c>
    </row>
    <row r="1092" spans="1:13" x14ac:dyDescent="0.35">
      <c r="A1092" s="1" t="s">
        <v>32</v>
      </c>
      <c r="B1092" s="1">
        <v>979</v>
      </c>
      <c r="C1092" s="1" t="s">
        <v>43</v>
      </c>
      <c r="D1092" s="43">
        <v>97</v>
      </c>
      <c r="F1092">
        <v>1091</v>
      </c>
      <c r="G1092" s="115">
        <v>-1.4029882230819199E-13</v>
      </c>
      <c r="H1092" s="115">
        <v>-6.4264187660128997E-14</v>
      </c>
      <c r="I1092" s="115">
        <v>2.3710650616035299E-11</v>
      </c>
      <c r="J1092" s="115">
        <v>-8.3520815073207395E-11</v>
      </c>
      <c r="K1092" s="115">
        <v>8.1129541972327606E-11</v>
      </c>
      <c r="L1092" s="115">
        <v>-4.8611060119640798E-11</v>
      </c>
      <c r="M1092" s="115">
        <v>5.1230948526095398E-11</v>
      </c>
    </row>
    <row r="1093" spans="1:13" x14ac:dyDescent="0.35">
      <c r="A1093" s="1" t="s">
        <v>32</v>
      </c>
      <c r="B1093" s="1">
        <v>980</v>
      </c>
      <c r="C1093" s="1" t="s">
        <v>43</v>
      </c>
      <c r="D1093" s="43">
        <v>98</v>
      </c>
      <c r="F1093">
        <v>1092</v>
      </c>
      <c r="G1093" s="115">
        <v>1.2190508201243901E-12</v>
      </c>
      <c r="H1093" s="115">
        <v>8.1437482210439999E-13</v>
      </c>
      <c r="I1093" s="115">
        <v>2.3210489305597099E-11</v>
      </c>
      <c r="J1093" s="115">
        <v>-6.5564319630266206E-11</v>
      </c>
      <c r="K1093" s="115">
        <v>7.4140440153724199E-11</v>
      </c>
      <c r="L1093" s="115">
        <v>-4.5623758554109898E-11</v>
      </c>
      <c r="M1093" s="115">
        <v>4.9471576170884202E-11</v>
      </c>
    </row>
    <row r="1094" spans="1:13" x14ac:dyDescent="0.35">
      <c r="A1094" s="1" t="s">
        <v>32</v>
      </c>
      <c r="B1094" s="1">
        <v>981</v>
      </c>
      <c r="C1094" s="1" t="s">
        <v>43</v>
      </c>
      <c r="D1094" s="43">
        <v>99</v>
      </c>
      <c r="F1094">
        <v>1093</v>
      </c>
      <c r="G1094" s="115">
        <v>-4.1548864927722601E-13</v>
      </c>
      <c r="H1094" s="115">
        <v>-3.7940574179367101E-13</v>
      </c>
      <c r="I1094" s="115">
        <v>2.2765640728059601E-11</v>
      </c>
      <c r="J1094" s="115">
        <v>-6.9046480884370995E-11</v>
      </c>
      <c r="K1094" s="115">
        <v>6.5837992540912201E-11</v>
      </c>
      <c r="L1094" s="115">
        <v>-4.7482451732223503E-11</v>
      </c>
      <c r="M1094" s="115">
        <v>4.7126673964754302E-11</v>
      </c>
    </row>
    <row r="1095" spans="1:13" x14ac:dyDescent="0.35">
      <c r="A1095" s="1" t="s">
        <v>32</v>
      </c>
      <c r="B1095" s="1">
        <v>982</v>
      </c>
      <c r="C1095" s="1" t="s">
        <v>43</v>
      </c>
      <c r="D1095" s="43">
        <v>100</v>
      </c>
      <c r="F1095">
        <v>1094</v>
      </c>
      <c r="G1095" s="115">
        <v>2.0684872051501E-13</v>
      </c>
      <c r="H1095" s="115">
        <v>-3.2635541489796202E-14</v>
      </c>
      <c r="I1095" s="115">
        <v>2.29722194578295E-11</v>
      </c>
      <c r="J1095" s="115">
        <v>-7.4742983401586405E-11</v>
      </c>
      <c r="K1095" s="115">
        <v>7.63803901236447E-11</v>
      </c>
      <c r="L1095" s="115">
        <v>-4.8351417125495898E-11</v>
      </c>
      <c r="M1095" s="115">
        <v>4.6675127872217901E-11</v>
      </c>
    </row>
    <row r="1096" spans="1:13" x14ac:dyDescent="0.35">
      <c r="A1096" s="1" t="s">
        <v>32</v>
      </c>
      <c r="B1096" s="1">
        <v>983</v>
      </c>
      <c r="C1096" s="1" t="s">
        <v>43</v>
      </c>
      <c r="D1096" s="43">
        <v>101</v>
      </c>
      <c r="F1096">
        <v>1095</v>
      </c>
      <c r="G1096" s="115">
        <v>9.3378423832850692E-13</v>
      </c>
      <c r="H1096" s="115">
        <v>-3.4676528896748101E-14</v>
      </c>
      <c r="I1096" s="115">
        <v>2.3014110895124899E-11</v>
      </c>
      <c r="J1096" s="115">
        <v>-7.0255888997419206E-11</v>
      </c>
      <c r="K1096" s="115">
        <v>8.0277323760230002E-11</v>
      </c>
      <c r="L1096" s="115">
        <v>-4.8397937409873203E-11</v>
      </c>
      <c r="M1096" s="115">
        <v>4.8260031571814398E-11</v>
      </c>
    </row>
    <row r="1097" spans="1:13" x14ac:dyDescent="0.35">
      <c r="A1097" s="1" t="s">
        <v>32</v>
      </c>
      <c r="B1097" s="1">
        <v>984</v>
      </c>
      <c r="C1097" s="1" t="s">
        <v>43</v>
      </c>
      <c r="D1097" s="43">
        <v>102</v>
      </c>
      <c r="F1097">
        <v>1096</v>
      </c>
      <c r="G1097" s="115">
        <v>-8.3877211641929895E-13</v>
      </c>
      <c r="H1097" s="115">
        <v>-1.19961903322317E-12</v>
      </c>
      <c r="I1097" s="115">
        <v>2.2646559744694499E-11</v>
      </c>
      <c r="J1097" s="115">
        <v>-7.3897132344118299E-11</v>
      </c>
      <c r="K1097" s="115">
        <v>7.7762495265914796E-11</v>
      </c>
      <c r="L1097" s="115">
        <v>-4.8793423755918297E-11</v>
      </c>
      <c r="M1097" s="115">
        <v>4.6342858430884501E-11</v>
      </c>
    </row>
    <row r="1098" spans="1:13" x14ac:dyDescent="0.35">
      <c r="A1098" s="1" t="s">
        <v>32</v>
      </c>
      <c r="B1098" s="1">
        <v>985</v>
      </c>
      <c r="C1098" s="1" t="s">
        <v>43</v>
      </c>
      <c r="D1098" s="43">
        <v>103</v>
      </c>
      <c r="F1098">
        <v>1097</v>
      </c>
      <c r="G1098" s="115">
        <v>5.3293518612121502E-13</v>
      </c>
      <c r="H1098" s="115">
        <v>8.4294881257532501E-13</v>
      </c>
      <c r="I1098" s="115">
        <v>2.2597163013367199E-11</v>
      </c>
      <c r="J1098" s="115">
        <v>-6.4555469855255403E-11</v>
      </c>
      <c r="K1098" s="115">
        <v>7.8743149132590505E-11</v>
      </c>
      <c r="L1098" s="115">
        <v>-4.71560047790658E-11</v>
      </c>
      <c r="M1098" s="115">
        <v>4.79163041485778E-11</v>
      </c>
    </row>
    <row r="1099" spans="1:13" x14ac:dyDescent="0.35">
      <c r="A1099" s="1" t="s">
        <v>32</v>
      </c>
      <c r="B1099" s="1">
        <v>986</v>
      </c>
      <c r="C1099" s="1" t="s">
        <v>43</v>
      </c>
      <c r="D1099" s="43">
        <v>104</v>
      </c>
      <c r="F1099">
        <v>1098</v>
      </c>
      <c r="G1099" s="115">
        <v>3.6668567590216102E-13</v>
      </c>
      <c r="H1099" s="115">
        <v>-2.90379676633123E-13</v>
      </c>
      <c r="I1099" s="115">
        <v>2.2717512035328798E-11</v>
      </c>
      <c r="J1099" s="115">
        <v>-8.1629938043050301E-11</v>
      </c>
      <c r="K1099" s="115">
        <v>7.2431748263861804E-11</v>
      </c>
      <c r="L1099" s="115">
        <v>-4.8919990919307199E-11</v>
      </c>
      <c r="M1099" s="115">
        <v>4.4798055167807803E-11</v>
      </c>
    </row>
    <row r="1100" spans="1:13" x14ac:dyDescent="0.35">
      <c r="A1100" s="1" t="s">
        <v>32</v>
      </c>
      <c r="B1100" s="1">
        <v>987</v>
      </c>
      <c r="C1100" s="1" t="s">
        <v>43</v>
      </c>
      <c r="D1100" s="43">
        <v>105</v>
      </c>
      <c r="F1100">
        <v>1099</v>
      </c>
      <c r="G1100" s="115">
        <v>-4.9018362581501404E-13</v>
      </c>
      <c r="H1100" s="115">
        <v>4.9806451744412201E-13</v>
      </c>
      <c r="I1100" s="115">
        <v>2.3827144826791998E-11</v>
      </c>
      <c r="J1100" s="115">
        <v>-8.7221628716997706E-11</v>
      </c>
      <c r="K1100" s="115">
        <v>8.5408935878666303E-11</v>
      </c>
      <c r="L1100" s="115">
        <v>-4.5445217747518402E-11</v>
      </c>
      <c r="M1100" s="115">
        <v>5.14621129802668E-11</v>
      </c>
    </row>
    <row r="1101" spans="1:13" x14ac:dyDescent="0.35">
      <c r="A1101" s="1" t="s">
        <v>32</v>
      </c>
      <c r="B1101" s="1">
        <v>988</v>
      </c>
      <c r="C1101" s="1" t="s">
        <v>43</v>
      </c>
      <c r="D1101" s="43">
        <v>106</v>
      </c>
      <c r="F1101">
        <v>1100</v>
      </c>
      <c r="G1101" s="115">
        <v>8.4113703764728702E-13</v>
      </c>
      <c r="H1101" s="115">
        <v>2.61918507911214E-13</v>
      </c>
      <c r="I1101" s="115">
        <v>2.2137498583126799E-11</v>
      </c>
      <c r="J1101" s="115">
        <v>-7.6723245201103401E-11</v>
      </c>
      <c r="K1101" s="115">
        <v>6.4268613379449094E-11</v>
      </c>
      <c r="L1101" s="115">
        <v>-4.4338307664925398E-11</v>
      </c>
      <c r="M1101" s="115">
        <v>4.6707620653272301E-11</v>
      </c>
    </row>
    <row r="1102" spans="1:13" x14ac:dyDescent="0.35">
      <c r="A1102" s="1" t="s">
        <v>32</v>
      </c>
      <c r="B1102" s="1">
        <v>989</v>
      </c>
      <c r="C1102" s="1" t="s">
        <v>43</v>
      </c>
      <c r="D1102" s="43">
        <v>107</v>
      </c>
      <c r="F1102">
        <v>1101</v>
      </c>
      <c r="G1102" s="115">
        <v>1.0851764516746401E-12</v>
      </c>
      <c r="H1102" s="115">
        <v>6.38611460101725E-13</v>
      </c>
      <c r="I1102" s="115">
        <v>2.31188284704292E-11</v>
      </c>
      <c r="J1102" s="115">
        <v>-7.5058845560432297E-11</v>
      </c>
      <c r="K1102" s="115">
        <v>7.7243066154673296E-11</v>
      </c>
      <c r="L1102" s="115">
        <v>-4.5441033143515399E-11</v>
      </c>
      <c r="M1102" s="115">
        <v>4.9281420028520098E-11</v>
      </c>
    </row>
    <row r="1103" spans="1:13" x14ac:dyDescent="0.35">
      <c r="A1103" s="1" t="s">
        <v>32</v>
      </c>
      <c r="B1103" s="1">
        <v>990</v>
      </c>
      <c r="C1103" s="1" t="s">
        <v>43</v>
      </c>
      <c r="D1103" s="43">
        <v>108</v>
      </c>
      <c r="F1103">
        <v>1102</v>
      </c>
      <c r="G1103" s="115">
        <v>-6.2310642838374599E-13</v>
      </c>
      <c r="H1103" s="115">
        <v>-3.2993131047126098E-13</v>
      </c>
      <c r="I1103" s="115">
        <v>2.2950140114293499E-11</v>
      </c>
      <c r="J1103" s="115">
        <v>-6.3269824065905299E-11</v>
      </c>
      <c r="K1103" s="115">
        <v>7.6047979655862798E-11</v>
      </c>
      <c r="L1103" s="115">
        <v>-4.9593269365140703E-11</v>
      </c>
      <c r="M1103" s="115">
        <v>4.6838079695885897E-11</v>
      </c>
    </row>
    <row r="1104" spans="1:13" x14ac:dyDescent="0.35">
      <c r="A1104" s="1" t="s">
        <v>32</v>
      </c>
      <c r="B1104" s="1">
        <v>991</v>
      </c>
      <c r="C1104" s="1" t="s">
        <v>43</v>
      </c>
      <c r="D1104" s="43">
        <v>109</v>
      </c>
      <c r="F1104">
        <v>1103</v>
      </c>
      <c r="G1104" s="115">
        <v>7.7466760522156398E-13</v>
      </c>
      <c r="H1104" s="115">
        <v>3.7654499557579702E-13</v>
      </c>
      <c r="I1104" s="115">
        <v>2.2939992824633099E-11</v>
      </c>
      <c r="J1104" s="115">
        <v>-7.9728103649496197E-11</v>
      </c>
      <c r="K1104" s="115">
        <v>7.0843410435376604E-11</v>
      </c>
      <c r="L1104" s="115">
        <v>-4.9056721756164E-11</v>
      </c>
      <c r="M1104" s="115">
        <v>4.7417795398347897E-11</v>
      </c>
    </row>
    <row r="1105" spans="1:13" x14ac:dyDescent="0.35">
      <c r="A1105" s="1" t="s">
        <v>32</v>
      </c>
      <c r="B1105" s="1">
        <v>992</v>
      </c>
      <c r="C1105" s="1" t="s">
        <v>43</v>
      </c>
      <c r="D1105" s="43">
        <v>110</v>
      </c>
      <c r="F1105">
        <v>1104</v>
      </c>
      <c r="G1105" s="115">
        <v>-3.5967638006975202E-13</v>
      </c>
      <c r="H1105" s="115">
        <v>-2.2061080906958201E-13</v>
      </c>
      <c r="I1105" s="115">
        <v>2.2671020762455201E-11</v>
      </c>
      <c r="J1105" s="115">
        <v>-6.99606988239133E-11</v>
      </c>
      <c r="K1105" s="115">
        <v>7.1243984712407005E-11</v>
      </c>
      <c r="L1105" s="115">
        <v>-4.47234246859934E-11</v>
      </c>
      <c r="M1105" s="115">
        <v>4.57924707542582E-11</v>
      </c>
    </row>
    <row r="1106" spans="1:13" x14ac:dyDescent="0.35">
      <c r="A1106" s="1" t="s">
        <v>32</v>
      </c>
      <c r="B1106" s="1">
        <v>993</v>
      </c>
      <c r="C1106" s="1" t="s">
        <v>43</v>
      </c>
      <c r="D1106" s="43">
        <v>111</v>
      </c>
      <c r="F1106">
        <v>1105</v>
      </c>
      <c r="G1106" s="115">
        <v>-7.0462345743580002E-13</v>
      </c>
      <c r="H1106" s="115">
        <v>-1.58268504984488E-12</v>
      </c>
      <c r="I1106" s="115">
        <v>2.29916445508385E-11</v>
      </c>
      <c r="J1106" s="115">
        <v>-7.1920932280351301E-11</v>
      </c>
      <c r="K1106" s="115">
        <v>7.5471610380723898E-11</v>
      </c>
      <c r="L1106" s="115">
        <v>-5.1180229477585601E-11</v>
      </c>
      <c r="M1106" s="115">
        <v>4.57001822510946E-11</v>
      </c>
    </row>
    <row r="1107" spans="1:13" x14ac:dyDescent="0.35">
      <c r="A1107" s="1" t="s">
        <v>32</v>
      </c>
      <c r="B1107" s="1">
        <v>994</v>
      </c>
      <c r="C1107" s="1" t="s">
        <v>43</v>
      </c>
      <c r="D1107" s="43">
        <v>112</v>
      </c>
      <c r="F1107">
        <v>1106</v>
      </c>
      <c r="G1107" s="115">
        <v>-8.30994953956262E-13</v>
      </c>
      <c r="H1107" s="115">
        <v>-9.7861449443935E-13</v>
      </c>
      <c r="I1107" s="115">
        <v>2.27796174869977E-11</v>
      </c>
      <c r="J1107" s="115">
        <v>-8.2494163126769303E-11</v>
      </c>
      <c r="K1107" s="115">
        <v>7.0010504511423703E-11</v>
      </c>
      <c r="L1107" s="115">
        <v>-4.84303941510945E-11</v>
      </c>
      <c r="M1107" s="115">
        <v>4.62093924865612E-11</v>
      </c>
    </row>
    <row r="1108" spans="1:13" x14ac:dyDescent="0.35">
      <c r="A1108" s="1" t="s">
        <v>32</v>
      </c>
      <c r="B1108" s="1">
        <v>995</v>
      </c>
      <c r="C1108" s="1" t="s">
        <v>43</v>
      </c>
      <c r="D1108" s="43">
        <v>113</v>
      </c>
      <c r="F1108">
        <v>1107</v>
      </c>
      <c r="G1108" s="115">
        <v>-2.4764559511373799E-13</v>
      </c>
      <c r="H1108" s="115">
        <v>-1.22148602340823E-14</v>
      </c>
      <c r="I1108" s="115">
        <v>2.29104653196226E-11</v>
      </c>
      <c r="J1108" s="115">
        <v>-8.8580928346435104E-11</v>
      </c>
      <c r="K1108" s="115">
        <v>9.3548422071157898E-11</v>
      </c>
      <c r="L1108" s="115">
        <v>-4.6280422249325703E-11</v>
      </c>
      <c r="M1108" s="115">
        <v>4.8878247272442003E-11</v>
      </c>
    </row>
    <row r="1109" spans="1:13" x14ac:dyDescent="0.35">
      <c r="A1109" s="1" t="s">
        <v>32</v>
      </c>
      <c r="B1109" s="1">
        <v>996</v>
      </c>
      <c r="C1109" s="1" t="s">
        <v>43</v>
      </c>
      <c r="D1109" s="43">
        <v>114</v>
      </c>
      <c r="F1109">
        <v>1108</v>
      </c>
      <c r="G1109" s="115">
        <v>2.1143179844590299E-13</v>
      </c>
      <c r="H1109" s="115">
        <v>-2.6877238198543701E-13</v>
      </c>
      <c r="I1109" s="115">
        <v>2.3438186287364501E-11</v>
      </c>
      <c r="J1109" s="115">
        <v>-7.4158466090639103E-11</v>
      </c>
      <c r="K1109" s="115">
        <v>7.0385660426797502E-11</v>
      </c>
      <c r="L1109" s="115">
        <v>-5.0909874818832803E-11</v>
      </c>
      <c r="M1109" s="115">
        <v>4.5423154550729699E-11</v>
      </c>
    </row>
    <row r="1110" spans="1:13" x14ac:dyDescent="0.35">
      <c r="A1110" s="1" t="s">
        <v>32</v>
      </c>
      <c r="B1110" s="1">
        <v>997</v>
      </c>
      <c r="C1110" s="1" t="s">
        <v>43</v>
      </c>
      <c r="D1110" s="43">
        <v>115</v>
      </c>
      <c r="F1110">
        <v>1109</v>
      </c>
      <c r="G1110" s="115">
        <v>-1.1721327237766901E-12</v>
      </c>
      <c r="H1110" s="115">
        <v>-1.04982727111754E-12</v>
      </c>
      <c r="I1110" s="115">
        <v>2.1475589767963499E-11</v>
      </c>
      <c r="J1110" s="115">
        <v>-7.8728277098578994E-11</v>
      </c>
      <c r="K1110" s="115">
        <v>7.0474585865868606E-11</v>
      </c>
      <c r="L1110" s="115">
        <v>-4.6468950173736903E-11</v>
      </c>
      <c r="M1110" s="115">
        <v>4.4942535175931602E-11</v>
      </c>
    </row>
    <row r="1111" spans="1:13" x14ac:dyDescent="0.35">
      <c r="A1111" s="1" t="s">
        <v>32</v>
      </c>
      <c r="B1111" s="1">
        <v>998</v>
      </c>
      <c r="C1111" s="1" t="s">
        <v>43</v>
      </c>
      <c r="D1111" s="43">
        <v>116</v>
      </c>
      <c r="F1111">
        <v>1110</v>
      </c>
      <c r="G1111" s="115">
        <v>-5.3876802122607098E-14</v>
      </c>
      <c r="H1111" s="115">
        <v>-2.5063307376243099E-13</v>
      </c>
      <c r="I1111" s="115">
        <v>2.2602498823887499E-11</v>
      </c>
      <c r="J1111" s="115">
        <v>-7.8679273944323404E-11</v>
      </c>
      <c r="K1111" s="115">
        <v>7.7759712495717502E-11</v>
      </c>
      <c r="L1111" s="115">
        <v>-5.1437965816600598E-11</v>
      </c>
      <c r="M1111" s="115">
        <v>4.9016521927222799E-11</v>
      </c>
    </row>
    <row r="1112" spans="1:13" x14ac:dyDescent="0.35">
      <c r="A1112" s="1" t="s">
        <v>32</v>
      </c>
      <c r="B1112" s="1">
        <v>999</v>
      </c>
      <c r="C1112" s="1" t="s">
        <v>43</v>
      </c>
      <c r="D1112" s="43">
        <v>117</v>
      </c>
      <c r="F1112">
        <v>1111</v>
      </c>
      <c r="G1112" s="115">
        <v>-6.2786650038718205E-13</v>
      </c>
      <c r="H1112" s="115">
        <v>-4.4476672965090999E-13</v>
      </c>
      <c r="I1112" s="115">
        <v>2.31086230328966E-11</v>
      </c>
      <c r="J1112" s="115">
        <v>-6.6725618453004999E-11</v>
      </c>
      <c r="K1112" s="115">
        <v>8.3783477831156499E-11</v>
      </c>
      <c r="L1112" s="115">
        <v>-4.9521315551530199E-11</v>
      </c>
      <c r="M1112" s="115">
        <v>4.7752700304867397E-11</v>
      </c>
    </row>
    <row r="1113" spans="1:13" x14ac:dyDescent="0.35">
      <c r="A1113" s="1" t="s">
        <v>32</v>
      </c>
      <c r="B1113" s="1">
        <v>1000</v>
      </c>
      <c r="C1113" s="1" t="s">
        <v>44</v>
      </c>
      <c r="D1113" s="43">
        <v>17</v>
      </c>
      <c r="F1113">
        <v>1112</v>
      </c>
      <c r="G1113" s="115">
        <v>2.23468511959963E-13</v>
      </c>
      <c r="H1113" s="115">
        <v>1.6697985927698501E-13</v>
      </c>
      <c r="I1113" s="115">
        <v>1.5327032322844699E-11</v>
      </c>
      <c r="J1113" s="115">
        <v>-5.1710414462428098E-11</v>
      </c>
      <c r="K1113" s="115">
        <v>5.4913756284552797E-11</v>
      </c>
      <c r="L1113" s="115">
        <v>-3.1353071312364902E-11</v>
      </c>
      <c r="M1113" s="115">
        <v>3.0647837323695998E-11</v>
      </c>
    </row>
    <row r="1114" spans="1:13" x14ac:dyDescent="0.35">
      <c r="A1114" s="1" t="s">
        <v>32</v>
      </c>
      <c r="B1114" s="1">
        <v>1001</v>
      </c>
      <c r="C1114" s="1" t="s">
        <v>44</v>
      </c>
      <c r="D1114" s="43">
        <v>18</v>
      </c>
      <c r="F1114">
        <v>1113</v>
      </c>
      <c r="G1114" s="115">
        <v>3.0818874276455299E-13</v>
      </c>
      <c r="H1114" s="115">
        <v>-4.8334764063159998E-13</v>
      </c>
      <c r="I1114" s="115">
        <v>1.4987644428086399E-11</v>
      </c>
      <c r="J1114" s="115">
        <v>-4.56746384362814E-11</v>
      </c>
      <c r="K1114" s="115">
        <v>5.0979218454487902E-11</v>
      </c>
      <c r="L1114" s="115">
        <v>-3.19926435004903E-11</v>
      </c>
      <c r="M1114" s="115">
        <v>2.7850533070621899E-11</v>
      </c>
    </row>
    <row r="1115" spans="1:13" x14ac:dyDescent="0.35">
      <c r="A1115" s="1" t="s">
        <v>32</v>
      </c>
      <c r="B1115" s="1">
        <v>1002</v>
      </c>
      <c r="C1115" s="1" t="s">
        <v>44</v>
      </c>
      <c r="D1115" s="43">
        <v>19</v>
      </c>
      <c r="F1115">
        <v>1114</v>
      </c>
      <c r="G1115" s="115">
        <v>1.07904540022247E-13</v>
      </c>
      <c r="H1115" s="115">
        <v>-1.4779184988413401E-13</v>
      </c>
      <c r="I1115" s="115">
        <v>1.5094169272826599E-11</v>
      </c>
      <c r="J1115" s="115">
        <v>-4.4379270265265298E-11</v>
      </c>
      <c r="K1115" s="115">
        <v>4.6376993702390803E-11</v>
      </c>
      <c r="L1115" s="115">
        <v>-2.8141602239783601E-11</v>
      </c>
      <c r="M1115" s="115">
        <v>3.0670410144467902E-11</v>
      </c>
    </row>
    <row r="1116" spans="1:13" x14ac:dyDescent="0.35">
      <c r="A1116" s="1" t="s">
        <v>32</v>
      </c>
      <c r="B1116" s="1">
        <v>1003</v>
      </c>
      <c r="C1116" s="1" t="s">
        <v>44</v>
      </c>
      <c r="D1116" s="43">
        <v>20</v>
      </c>
      <c r="F1116">
        <v>1115</v>
      </c>
      <c r="G1116" s="115">
        <v>9.2353269512045202E-13</v>
      </c>
      <c r="H1116" s="115">
        <v>7.8454771502650405E-13</v>
      </c>
      <c r="I1116" s="115">
        <v>1.5580534850030302E-11</v>
      </c>
      <c r="J1116" s="115">
        <v>-5.4378169201454998E-11</v>
      </c>
      <c r="K1116" s="115">
        <v>5.0252765331121899E-11</v>
      </c>
      <c r="L1116" s="115">
        <v>-3.0318450025693001E-11</v>
      </c>
      <c r="M1116" s="115">
        <v>3.2714413974971102E-11</v>
      </c>
    </row>
    <row r="1117" spans="1:13" x14ac:dyDescent="0.35">
      <c r="A1117" s="1" t="s">
        <v>32</v>
      </c>
      <c r="B1117" s="1">
        <v>1004</v>
      </c>
      <c r="C1117" s="1" t="s">
        <v>44</v>
      </c>
      <c r="D1117" s="43">
        <v>21</v>
      </c>
      <c r="F1117">
        <v>1116</v>
      </c>
      <c r="G1117" s="115">
        <v>-5.8819987797994803E-13</v>
      </c>
      <c r="H1117" s="115">
        <v>-2.78370683632917E-13</v>
      </c>
      <c r="I1117" s="115">
        <v>1.4858616336766598E-11</v>
      </c>
      <c r="J1117" s="115">
        <v>-4.7674894303509999E-11</v>
      </c>
      <c r="K1117" s="115">
        <v>5.5015062003469403E-11</v>
      </c>
      <c r="L1117" s="115">
        <v>-2.9096243493575099E-11</v>
      </c>
      <c r="M1117" s="115">
        <v>2.8471290580161499E-11</v>
      </c>
    </row>
    <row r="1118" spans="1:13" x14ac:dyDescent="0.35">
      <c r="A1118" s="1" t="s">
        <v>32</v>
      </c>
      <c r="B1118" s="1">
        <v>1005</v>
      </c>
      <c r="C1118" s="1" t="s">
        <v>44</v>
      </c>
      <c r="D1118" s="43">
        <v>22</v>
      </c>
      <c r="F1118">
        <v>1117</v>
      </c>
      <c r="G1118" s="115">
        <v>-5.4341162438307304E-13</v>
      </c>
      <c r="H1118" s="115">
        <v>-4.3969843284460201E-13</v>
      </c>
      <c r="I1118" s="115">
        <v>1.4372017169657501E-11</v>
      </c>
      <c r="J1118" s="115">
        <v>-4.37664753667959E-11</v>
      </c>
      <c r="K1118" s="115">
        <v>4.00140228711711E-11</v>
      </c>
      <c r="L1118" s="115">
        <v>-2.78908783672885E-11</v>
      </c>
      <c r="M1118" s="115">
        <v>2.68768898912912E-11</v>
      </c>
    </row>
    <row r="1119" spans="1:13" x14ac:dyDescent="0.35">
      <c r="A1119" s="1" t="s">
        <v>32</v>
      </c>
      <c r="B1119" s="1">
        <v>1006</v>
      </c>
      <c r="C1119" s="1" t="s">
        <v>44</v>
      </c>
      <c r="D1119" s="43">
        <v>23</v>
      </c>
      <c r="F1119">
        <v>1118</v>
      </c>
      <c r="G1119" s="115">
        <v>-6.0038785753310304E-13</v>
      </c>
      <c r="H1119" s="115">
        <v>-1.94062609773045E-13</v>
      </c>
      <c r="I1119" s="115">
        <v>1.4871603462939101E-11</v>
      </c>
      <c r="J1119" s="115">
        <v>-4.7335104197084601E-11</v>
      </c>
      <c r="K1119" s="115">
        <v>5.1426525389975399E-11</v>
      </c>
      <c r="L1119" s="115">
        <v>-2.9379617043249802E-11</v>
      </c>
      <c r="M1119" s="115">
        <v>3.0668822698143501E-11</v>
      </c>
    </row>
    <row r="1120" spans="1:13" x14ac:dyDescent="0.35">
      <c r="A1120" s="1" t="s">
        <v>32</v>
      </c>
      <c r="B1120" s="1">
        <v>1007</v>
      </c>
      <c r="C1120" s="1" t="s">
        <v>44</v>
      </c>
      <c r="D1120" s="43">
        <v>24</v>
      </c>
      <c r="F1120">
        <v>1119</v>
      </c>
      <c r="G1120" s="115">
        <v>-7.1762967999871096E-13</v>
      </c>
      <c r="H1120" s="115">
        <v>-5.7680764886144405E-13</v>
      </c>
      <c r="I1120" s="115">
        <v>1.47290662271688E-11</v>
      </c>
      <c r="J1120" s="115">
        <v>-4.6320577326342001E-11</v>
      </c>
      <c r="K1120" s="115">
        <v>4.3370103991529699E-11</v>
      </c>
      <c r="L1120" s="115">
        <v>-2.9925492674564499E-11</v>
      </c>
      <c r="M1120" s="115">
        <v>2.81434634239472E-11</v>
      </c>
    </row>
    <row r="1121" spans="1:13" x14ac:dyDescent="0.35">
      <c r="A1121" s="1" t="s">
        <v>32</v>
      </c>
      <c r="B1121" s="1">
        <v>1008</v>
      </c>
      <c r="C1121" s="1" t="s">
        <v>44</v>
      </c>
      <c r="D1121" s="43">
        <v>25</v>
      </c>
      <c r="F1121">
        <v>1120</v>
      </c>
      <c r="G1121" s="115">
        <v>-3.1858183021547199E-13</v>
      </c>
      <c r="H1121" s="115">
        <v>-3.5177512588207398E-13</v>
      </c>
      <c r="I1121" s="115">
        <v>1.6507397424613799E-11</v>
      </c>
      <c r="J1121" s="115">
        <v>-5.1957735931444698E-11</v>
      </c>
      <c r="K1121" s="115">
        <v>4.62411042501074E-11</v>
      </c>
      <c r="L1121" s="115">
        <v>-3.3567480723125498E-11</v>
      </c>
      <c r="M1121" s="115">
        <v>3.33988164658219E-11</v>
      </c>
    </row>
    <row r="1122" spans="1:13" x14ac:dyDescent="0.35">
      <c r="A1122" s="1" t="s">
        <v>32</v>
      </c>
      <c r="B1122" s="1">
        <v>1009</v>
      </c>
      <c r="C1122" s="1" t="s">
        <v>44</v>
      </c>
      <c r="D1122" s="43">
        <v>26</v>
      </c>
      <c r="F1122">
        <v>1121</v>
      </c>
      <c r="G1122" s="115">
        <v>1.11871511876027E-13</v>
      </c>
      <c r="H1122" s="115">
        <v>4.1552079116478698E-13</v>
      </c>
      <c r="I1122" s="115">
        <v>1.6395144323225401E-11</v>
      </c>
      <c r="J1122" s="115">
        <v>-5.5596664810788097E-11</v>
      </c>
      <c r="K1122" s="115">
        <v>5.0521459429271E-11</v>
      </c>
      <c r="L1122" s="115">
        <v>-3.1361062635840697E-11</v>
      </c>
      <c r="M1122" s="115">
        <v>3.63286302755416E-11</v>
      </c>
    </row>
    <row r="1123" spans="1:13" x14ac:dyDescent="0.35">
      <c r="A1123" s="1" t="s">
        <v>32</v>
      </c>
      <c r="B1123" s="1">
        <v>1010</v>
      </c>
      <c r="C1123" s="1" t="s">
        <v>44</v>
      </c>
      <c r="D1123" s="43">
        <v>27</v>
      </c>
      <c r="F1123">
        <v>1122</v>
      </c>
      <c r="G1123" s="115">
        <v>-2.8357975113560099E-13</v>
      </c>
      <c r="H1123" s="115">
        <v>-2.2251055996565999E-13</v>
      </c>
      <c r="I1123" s="115">
        <v>1.5885303536922402E-11</v>
      </c>
      <c r="J1123" s="115">
        <v>-5.4253485044920498E-11</v>
      </c>
      <c r="K1123" s="115">
        <v>5.9254285326081306E-11</v>
      </c>
      <c r="L1123" s="115">
        <v>-3.2201771700241098E-11</v>
      </c>
      <c r="M1123" s="115">
        <v>3.0566952187570599E-11</v>
      </c>
    </row>
    <row r="1124" spans="1:13" x14ac:dyDescent="0.35">
      <c r="A1124" s="1" t="s">
        <v>32</v>
      </c>
      <c r="B1124" s="1">
        <v>1011</v>
      </c>
      <c r="C1124" s="1" t="s">
        <v>44</v>
      </c>
      <c r="D1124" s="43">
        <v>28</v>
      </c>
      <c r="F1124">
        <v>1123</v>
      </c>
      <c r="G1124" s="115">
        <v>-5.3409968562082502E-13</v>
      </c>
      <c r="H1124" s="115">
        <v>-6.8794290540468699E-15</v>
      </c>
      <c r="I1124" s="115">
        <v>1.6601929892542E-11</v>
      </c>
      <c r="J1124" s="115">
        <v>-4.8852788901730703E-11</v>
      </c>
      <c r="K1124" s="115">
        <v>4.7182479382663699E-11</v>
      </c>
      <c r="L1124" s="115">
        <v>-3.2086800607666398E-11</v>
      </c>
      <c r="M1124" s="115">
        <v>3.4647369059166599E-11</v>
      </c>
    </row>
    <row r="1125" spans="1:13" x14ac:dyDescent="0.35">
      <c r="A1125" s="1" t="s">
        <v>32</v>
      </c>
      <c r="B1125" s="1">
        <v>1012</v>
      </c>
      <c r="C1125" s="1" t="s">
        <v>44</v>
      </c>
      <c r="D1125" s="43">
        <v>29</v>
      </c>
      <c r="F1125">
        <v>1124</v>
      </c>
      <c r="G1125" s="115">
        <v>-5.9966011933193899E-13</v>
      </c>
      <c r="H1125" s="115">
        <v>-2.9252093056906999E-13</v>
      </c>
      <c r="I1125" s="115">
        <v>1.6915819952577599E-11</v>
      </c>
      <c r="J1125" s="115">
        <v>-5.0983733547425303E-11</v>
      </c>
      <c r="K1125" s="115">
        <v>6.5232618395888903E-11</v>
      </c>
      <c r="L1125" s="115">
        <v>-3.4240880227878197E-11</v>
      </c>
      <c r="M1125" s="115">
        <v>3.2510225107020699E-11</v>
      </c>
    </row>
    <row r="1126" spans="1:13" x14ac:dyDescent="0.35">
      <c r="A1126" s="1" t="s">
        <v>32</v>
      </c>
      <c r="B1126" s="1">
        <v>1013</v>
      </c>
      <c r="C1126" s="1" t="s">
        <v>44</v>
      </c>
      <c r="D1126" s="43">
        <v>30</v>
      </c>
      <c r="F1126">
        <v>1125</v>
      </c>
      <c r="G1126" s="115">
        <v>-1.78905568731257E-13</v>
      </c>
      <c r="H1126" s="115">
        <v>2.6661886244029399E-13</v>
      </c>
      <c r="I1126" s="115">
        <v>1.68465659393969E-11</v>
      </c>
      <c r="J1126" s="115">
        <v>-5.1611359760655199E-11</v>
      </c>
      <c r="K1126" s="115">
        <v>6.2023221923251502E-11</v>
      </c>
      <c r="L1126" s="115">
        <v>-3.3921590090839997E-11</v>
      </c>
      <c r="M1126" s="115">
        <v>3.5352856937989902E-11</v>
      </c>
    </row>
    <row r="1127" spans="1:13" x14ac:dyDescent="0.35">
      <c r="A1127" s="1" t="s">
        <v>32</v>
      </c>
      <c r="B1127" s="1">
        <v>1014</v>
      </c>
      <c r="C1127" s="1" t="s">
        <v>44</v>
      </c>
      <c r="D1127" s="43">
        <v>31</v>
      </c>
      <c r="F1127">
        <v>1126</v>
      </c>
      <c r="G1127" s="115">
        <v>8.2265517063162697E-13</v>
      </c>
      <c r="H1127" s="115">
        <v>8.3264374456328304E-13</v>
      </c>
      <c r="I1127" s="115">
        <v>1.76701762903803E-11</v>
      </c>
      <c r="J1127" s="115">
        <v>-5.6363765161616198E-11</v>
      </c>
      <c r="K1127" s="115">
        <v>5.1251109945544502E-11</v>
      </c>
      <c r="L1127" s="115">
        <v>-3.3243786740694202E-11</v>
      </c>
      <c r="M1127" s="115">
        <v>3.4851531713127198E-11</v>
      </c>
    </row>
    <row r="1128" spans="1:13" x14ac:dyDescent="0.35">
      <c r="A1128" s="1" t="s">
        <v>32</v>
      </c>
      <c r="B1128" s="1">
        <v>1015</v>
      </c>
      <c r="C1128" s="1" t="s">
        <v>44</v>
      </c>
      <c r="D1128" s="43">
        <v>32</v>
      </c>
      <c r="F1128">
        <v>1127</v>
      </c>
      <c r="G1128" s="115">
        <v>9.7200663223776401E-13</v>
      </c>
      <c r="H1128" s="115">
        <v>6.7460575178558998E-13</v>
      </c>
      <c r="I1128" s="115">
        <v>1.7607361789586601E-11</v>
      </c>
      <c r="J1128" s="115">
        <v>-5.5989453510925198E-11</v>
      </c>
      <c r="K1128" s="115">
        <v>6.02201606449858E-11</v>
      </c>
      <c r="L1128" s="115">
        <v>-3.5041776379179399E-11</v>
      </c>
      <c r="M1128" s="115">
        <v>3.5495203346531197E-11</v>
      </c>
    </row>
    <row r="1129" spans="1:13" x14ac:dyDescent="0.35">
      <c r="A1129" s="1" t="s">
        <v>32</v>
      </c>
      <c r="B1129" s="1">
        <v>1016</v>
      </c>
      <c r="C1129" s="1" t="s">
        <v>44</v>
      </c>
      <c r="D1129" s="43">
        <v>33</v>
      </c>
      <c r="F1129">
        <v>1128</v>
      </c>
      <c r="G1129" s="115">
        <v>-1.02618163656344E-12</v>
      </c>
      <c r="H1129" s="115">
        <v>-3.60346940660772E-13</v>
      </c>
      <c r="I1129" s="115">
        <v>1.7836912354674601E-11</v>
      </c>
      <c r="J1129" s="115">
        <v>-5.0585936910747797E-11</v>
      </c>
      <c r="K1129" s="115">
        <v>5.5410467688374701E-11</v>
      </c>
      <c r="L1129" s="115">
        <v>-3.51428532250157E-11</v>
      </c>
      <c r="M1129" s="115">
        <v>3.5000203172910697E-11</v>
      </c>
    </row>
    <row r="1130" spans="1:13" x14ac:dyDescent="0.35">
      <c r="A1130" s="1" t="s">
        <v>32</v>
      </c>
      <c r="B1130" s="1">
        <v>1017</v>
      </c>
      <c r="C1130" s="1" t="s">
        <v>44</v>
      </c>
      <c r="D1130" s="43">
        <v>34</v>
      </c>
      <c r="F1130">
        <v>1129</v>
      </c>
      <c r="G1130" s="115">
        <v>-1.2424562889372899E-12</v>
      </c>
      <c r="H1130" s="115">
        <v>-4.6935940619024397E-13</v>
      </c>
      <c r="I1130" s="115">
        <v>1.76722055377434E-11</v>
      </c>
      <c r="J1130" s="115">
        <v>-4.6386196543281197E-11</v>
      </c>
      <c r="K1130" s="115">
        <v>5.3407852480328298E-11</v>
      </c>
      <c r="L1130" s="115">
        <v>-3.5411926292811601E-11</v>
      </c>
      <c r="M1130" s="115">
        <v>3.5705061241972202E-11</v>
      </c>
    </row>
    <row r="1131" spans="1:13" x14ac:dyDescent="0.35">
      <c r="A1131" s="1" t="s">
        <v>32</v>
      </c>
      <c r="B1131" s="1">
        <v>1018</v>
      </c>
      <c r="C1131" s="1" t="s">
        <v>44</v>
      </c>
      <c r="D1131" s="43">
        <v>35</v>
      </c>
      <c r="F1131">
        <v>1130</v>
      </c>
      <c r="G1131">
        <v>0.26451201518228201</v>
      </c>
      <c r="H1131">
        <v>0.26467110943845101</v>
      </c>
      <c r="I1131">
        <v>6.1330823551921598E-2</v>
      </c>
      <c r="J1131">
        <v>9.8529702782544998E-2</v>
      </c>
      <c r="K1131">
        <v>0.42665906850317897</v>
      </c>
      <c r="L1131">
        <v>0.14997116614738901</v>
      </c>
      <c r="M1131">
        <v>0.38387553660527102</v>
      </c>
    </row>
    <row r="1132" spans="1:13" x14ac:dyDescent="0.35">
      <c r="A1132" s="1" t="s">
        <v>32</v>
      </c>
      <c r="B1132" s="1">
        <v>1019</v>
      </c>
      <c r="C1132" s="1" t="s">
        <v>44</v>
      </c>
      <c r="D1132" s="43">
        <v>36</v>
      </c>
      <c r="F1132">
        <v>1131</v>
      </c>
      <c r="G1132">
        <v>0.26368705780304602</v>
      </c>
      <c r="H1132">
        <v>0.263763204262152</v>
      </c>
      <c r="I1132">
        <v>6.2705735598423601E-2</v>
      </c>
      <c r="J1132">
        <v>0.11570241995456899</v>
      </c>
      <c r="K1132">
        <v>0.42557780688352298</v>
      </c>
      <c r="L1132">
        <v>0.152819562761869</v>
      </c>
      <c r="M1132">
        <v>0.38703304932662602</v>
      </c>
    </row>
    <row r="1133" spans="1:13" x14ac:dyDescent="0.35">
      <c r="A1133" s="1" t="s">
        <v>32</v>
      </c>
      <c r="B1133" s="1">
        <v>1020</v>
      </c>
      <c r="C1133" s="1" t="s">
        <v>44</v>
      </c>
      <c r="D1133" s="43">
        <v>37</v>
      </c>
      <c r="F1133">
        <v>1132</v>
      </c>
      <c r="G1133">
        <v>0.25971938957042401</v>
      </c>
      <c r="H1133">
        <v>0.26140973068312401</v>
      </c>
      <c r="I1133">
        <v>6.0447019343824501E-2</v>
      </c>
      <c r="J1133">
        <v>0.12054491196358</v>
      </c>
      <c r="K1133">
        <v>0.41026412018832598</v>
      </c>
      <c r="L1133">
        <v>0.150168433696311</v>
      </c>
      <c r="M1133">
        <v>0.378973063647841</v>
      </c>
    </row>
    <row r="1134" spans="1:13" x14ac:dyDescent="0.35">
      <c r="A1134" s="1" t="s">
        <v>32</v>
      </c>
      <c r="B1134" s="1">
        <v>1021</v>
      </c>
      <c r="C1134" s="1" t="s">
        <v>44</v>
      </c>
      <c r="D1134" s="43">
        <v>38</v>
      </c>
      <c r="F1134">
        <v>1133</v>
      </c>
      <c r="G1134">
        <v>0.26029218571332302</v>
      </c>
      <c r="H1134">
        <v>0.26238033641208203</v>
      </c>
      <c r="I1134">
        <v>6.09863637595792E-2</v>
      </c>
      <c r="J1134">
        <v>0.110022382924768</v>
      </c>
      <c r="K1134">
        <v>0.42542995605963901</v>
      </c>
      <c r="L1134">
        <v>0.151980869256781</v>
      </c>
      <c r="M1134">
        <v>0.37627945635824001</v>
      </c>
    </row>
    <row r="1135" spans="1:13" x14ac:dyDescent="0.35">
      <c r="A1135" s="1" t="s">
        <v>32</v>
      </c>
      <c r="B1135" s="1">
        <v>1022</v>
      </c>
      <c r="C1135" s="1" t="s">
        <v>44</v>
      </c>
      <c r="D1135" s="43">
        <v>39</v>
      </c>
      <c r="F1135">
        <v>1134</v>
      </c>
      <c r="G1135">
        <v>0.26878745590292302</v>
      </c>
      <c r="H1135">
        <v>0.26569926523361098</v>
      </c>
      <c r="I1135">
        <v>5.9926319067218403E-2</v>
      </c>
      <c r="J1135">
        <v>0.103687048191465</v>
      </c>
      <c r="K1135">
        <v>0.42587994884302199</v>
      </c>
      <c r="L1135">
        <v>0.15427713772681501</v>
      </c>
      <c r="M1135">
        <v>0.37475152102914699</v>
      </c>
    </row>
    <row r="1136" spans="1:13" x14ac:dyDescent="0.35">
      <c r="A1136" s="1" t="s">
        <v>32</v>
      </c>
      <c r="B1136" s="1">
        <v>1023</v>
      </c>
      <c r="C1136" s="1" t="s">
        <v>44</v>
      </c>
      <c r="D1136" s="43">
        <v>40</v>
      </c>
      <c r="F1136">
        <v>1135</v>
      </c>
      <c r="G1136">
        <v>0.263507806809888</v>
      </c>
      <c r="H1136">
        <v>0.266211891892704</v>
      </c>
      <c r="I1136">
        <v>5.8635419772391499E-2</v>
      </c>
      <c r="J1136">
        <v>0.114733316355626</v>
      </c>
      <c r="K1136">
        <v>0.41986458399423199</v>
      </c>
      <c r="L1136">
        <v>0.15869847712490401</v>
      </c>
      <c r="M1136">
        <v>0.38034249767404099</v>
      </c>
    </row>
    <row r="1137" spans="1:13" x14ac:dyDescent="0.35">
      <c r="A1137" s="1" t="s">
        <v>32</v>
      </c>
      <c r="B1137" s="1">
        <v>1024</v>
      </c>
      <c r="C1137" s="1" t="s">
        <v>44</v>
      </c>
      <c r="D1137" s="43">
        <v>41</v>
      </c>
      <c r="F1137">
        <v>1136</v>
      </c>
      <c r="G1137">
        <v>0.26816806145842198</v>
      </c>
      <c r="H1137">
        <v>0.26604952385737302</v>
      </c>
      <c r="I1137">
        <v>5.9336839871626003E-2</v>
      </c>
      <c r="J1137">
        <v>0.124643226695385</v>
      </c>
      <c r="K1137">
        <v>0.42415253626758198</v>
      </c>
      <c r="L1137">
        <v>0.14908328436938201</v>
      </c>
      <c r="M1137">
        <v>0.37974275549750103</v>
      </c>
    </row>
    <row r="1138" spans="1:13" x14ac:dyDescent="0.35">
      <c r="A1138" s="1" t="s">
        <v>32</v>
      </c>
      <c r="B1138" s="1">
        <v>1025</v>
      </c>
      <c r="C1138" s="1" t="s">
        <v>44</v>
      </c>
      <c r="D1138" s="43">
        <v>42</v>
      </c>
      <c r="F1138">
        <v>1137</v>
      </c>
      <c r="G1138">
        <v>0.26627449678298898</v>
      </c>
      <c r="H1138">
        <v>0.26632348136491901</v>
      </c>
      <c r="I1138">
        <v>5.9056718896941598E-2</v>
      </c>
      <c r="J1138">
        <v>0.114462902632072</v>
      </c>
      <c r="K1138">
        <v>0.43112894397152801</v>
      </c>
      <c r="L1138">
        <v>0.15449815984437701</v>
      </c>
      <c r="M1138">
        <v>0.37431200564127698</v>
      </c>
    </row>
    <row r="1139" spans="1:13" x14ac:dyDescent="0.35">
      <c r="A1139" s="1" t="s">
        <v>32</v>
      </c>
      <c r="B1139" s="1">
        <v>1026</v>
      </c>
      <c r="C1139" s="1" t="s">
        <v>44</v>
      </c>
      <c r="D1139" s="43">
        <v>43</v>
      </c>
      <c r="F1139">
        <v>1138</v>
      </c>
      <c r="G1139">
        <v>0.26620851506947601</v>
      </c>
      <c r="H1139">
        <v>0.26708387054818999</v>
      </c>
      <c r="I1139">
        <v>5.98045601348643E-2</v>
      </c>
      <c r="J1139">
        <v>0.113023158153404</v>
      </c>
      <c r="K1139">
        <v>0.415883657204835</v>
      </c>
      <c r="L1139">
        <v>0.15821938569063099</v>
      </c>
      <c r="M1139">
        <v>0.38107998583542302</v>
      </c>
    </row>
    <row r="1140" spans="1:13" x14ac:dyDescent="0.35">
      <c r="A1140" s="1" t="s">
        <v>32</v>
      </c>
      <c r="B1140" s="1">
        <v>1027</v>
      </c>
      <c r="C1140" s="1" t="s">
        <v>44</v>
      </c>
      <c r="D1140" s="43">
        <v>44</v>
      </c>
      <c r="F1140">
        <v>1139</v>
      </c>
      <c r="G1140">
        <v>0.26502906878113802</v>
      </c>
      <c r="H1140">
        <v>0.26439797063279702</v>
      </c>
      <c r="I1140">
        <v>5.8141442140660603E-2</v>
      </c>
      <c r="J1140">
        <v>0.112792371994285</v>
      </c>
      <c r="K1140">
        <v>0.42490510466397002</v>
      </c>
      <c r="L1140">
        <v>0.16059816699555299</v>
      </c>
      <c r="M1140">
        <v>0.37505999759779202</v>
      </c>
    </row>
    <row r="1141" spans="1:13" x14ac:dyDescent="0.35">
      <c r="A1141" s="1" t="s">
        <v>32</v>
      </c>
      <c r="B1141" s="1">
        <v>1028</v>
      </c>
      <c r="C1141" s="1" t="s">
        <v>44</v>
      </c>
      <c r="D1141" s="43">
        <v>45</v>
      </c>
      <c r="F1141">
        <v>1140</v>
      </c>
      <c r="G1141">
        <v>0.28321932356888302</v>
      </c>
      <c r="H1141">
        <v>0.28329483815312301</v>
      </c>
      <c r="I1141">
        <v>6.7552422181969704E-2</v>
      </c>
      <c r="J1141">
        <v>0.12892282958497001</v>
      </c>
      <c r="K1141">
        <v>0.44308670845286402</v>
      </c>
      <c r="L1141">
        <v>0.156415745624154</v>
      </c>
      <c r="M1141">
        <v>0.41280455486387801</v>
      </c>
    </row>
    <row r="1142" spans="1:13" x14ac:dyDescent="0.35">
      <c r="A1142" s="1" t="s">
        <v>32</v>
      </c>
      <c r="B1142" s="1">
        <v>1029</v>
      </c>
      <c r="C1142" s="1" t="s">
        <v>44</v>
      </c>
      <c r="D1142" s="43">
        <v>46</v>
      </c>
      <c r="F1142">
        <v>1141</v>
      </c>
      <c r="G1142">
        <v>0.28714623040757098</v>
      </c>
      <c r="H1142">
        <v>0.283959646776343</v>
      </c>
      <c r="I1142">
        <v>6.9384314729365099E-2</v>
      </c>
      <c r="J1142">
        <v>0.113385339020109</v>
      </c>
      <c r="K1142">
        <v>0.44277325207789098</v>
      </c>
      <c r="L1142">
        <v>0.15501940676124801</v>
      </c>
      <c r="M1142">
        <v>0.40952101347701603</v>
      </c>
    </row>
    <row r="1143" spans="1:13" x14ac:dyDescent="0.35">
      <c r="A1143" s="1" t="s">
        <v>32</v>
      </c>
      <c r="B1143" s="1">
        <v>1030</v>
      </c>
      <c r="C1143" s="1" t="s">
        <v>44</v>
      </c>
      <c r="D1143" s="43">
        <v>47</v>
      </c>
      <c r="F1143">
        <v>1142</v>
      </c>
      <c r="G1143">
        <v>0.28913876342043099</v>
      </c>
      <c r="H1143">
        <v>0.287851206472028</v>
      </c>
      <c r="I1143">
        <v>6.6971541914794999E-2</v>
      </c>
      <c r="J1143">
        <v>0.112782827243085</v>
      </c>
      <c r="K1143">
        <v>0.46556079468226902</v>
      </c>
      <c r="L1143">
        <v>0.15832934336643301</v>
      </c>
      <c r="M1143">
        <v>0.408088362894445</v>
      </c>
    </row>
    <row r="1144" spans="1:13" x14ac:dyDescent="0.35">
      <c r="A1144" s="1" t="s">
        <v>32</v>
      </c>
      <c r="B1144" s="1">
        <v>1031</v>
      </c>
      <c r="C1144" s="1" t="s">
        <v>44</v>
      </c>
      <c r="D1144" s="43">
        <v>48</v>
      </c>
      <c r="F1144">
        <v>1143</v>
      </c>
      <c r="G1144">
        <v>0.284344558866582</v>
      </c>
      <c r="H1144">
        <v>0.28191911808166098</v>
      </c>
      <c r="I1144">
        <v>6.8536248853018997E-2</v>
      </c>
      <c r="J1144">
        <v>0.11057374080777101</v>
      </c>
      <c r="K1144">
        <v>0.44941260200849797</v>
      </c>
      <c r="L1144">
        <v>0.151369526761711</v>
      </c>
      <c r="M1144">
        <v>0.40469247154330401</v>
      </c>
    </row>
    <row r="1145" spans="1:13" x14ac:dyDescent="0.35">
      <c r="A1145" s="1" t="s">
        <v>32</v>
      </c>
      <c r="B1145" s="1">
        <v>1032</v>
      </c>
      <c r="C1145" s="1" t="s">
        <v>44</v>
      </c>
      <c r="D1145" s="43">
        <v>49</v>
      </c>
      <c r="F1145">
        <v>1144</v>
      </c>
      <c r="G1145">
        <v>0.290137554914211</v>
      </c>
      <c r="H1145">
        <v>0.28503733481980997</v>
      </c>
      <c r="I1145">
        <v>7.0854275695462599E-2</v>
      </c>
      <c r="J1145">
        <v>0.115518490651307</v>
      </c>
      <c r="K1145">
        <v>0.46103965946422099</v>
      </c>
      <c r="L1145">
        <v>0.149457295181538</v>
      </c>
      <c r="M1145">
        <v>0.40906888274811098</v>
      </c>
    </row>
    <row r="1146" spans="1:13" x14ac:dyDescent="0.35">
      <c r="A1146" s="1" t="s">
        <v>32</v>
      </c>
      <c r="B1146" s="1">
        <v>1033</v>
      </c>
      <c r="C1146" s="1" t="s">
        <v>44</v>
      </c>
      <c r="D1146" s="43">
        <v>50</v>
      </c>
      <c r="F1146">
        <v>1145</v>
      </c>
      <c r="G1146">
        <v>0.32926737528593802</v>
      </c>
      <c r="H1146">
        <v>0.31424639279571998</v>
      </c>
      <c r="I1146">
        <v>9.4488367705103396E-2</v>
      </c>
      <c r="J1146">
        <v>7.1669940365130205E-2</v>
      </c>
      <c r="K1146">
        <v>0.493266375902217</v>
      </c>
      <c r="L1146">
        <v>0.117430524013535</v>
      </c>
      <c r="M1146">
        <v>0.466364938909134</v>
      </c>
    </row>
    <row r="1147" spans="1:13" x14ac:dyDescent="0.35">
      <c r="A1147" s="1" t="s">
        <v>32</v>
      </c>
      <c r="B1147" s="1">
        <v>1034</v>
      </c>
      <c r="C1147" s="1" t="s">
        <v>44</v>
      </c>
      <c r="D1147" s="43">
        <v>51</v>
      </c>
      <c r="F1147">
        <v>1146</v>
      </c>
      <c r="G1147">
        <v>0.32357782677705899</v>
      </c>
      <c r="H1147">
        <v>0.31399614197956299</v>
      </c>
      <c r="I1147">
        <v>9.4041882429024504E-2</v>
      </c>
      <c r="J1147">
        <v>6.3101216184340406E-2</v>
      </c>
      <c r="K1147">
        <v>0.49424896868548301</v>
      </c>
      <c r="L1147">
        <v>0.128835184511333</v>
      </c>
      <c r="M1147">
        <v>0.46691614072631998</v>
      </c>
    </row>
    <row r="1148" spans="1:13" x14ac:dyDescent="0.35">
      <c r="A1148" s="1" t="s">
        <v>32</v>
      </c>
      <c r="B1148" s="1">
        <v>1035</v>
      </c>
      <c r="C1148" s="1" t="s">
        <v>44</v>
      </c>
      <c r="D1148" s="43">
        <v>52</v>
      </c>
      <c r="F1148">
        <v>1147</v>
      </c>
      <c r="G1148">
        <v>0.32702235315206202</v>
      </c>
      <c r="H1148">
        <v>0.31539888958337398</v>
      </c>
      <c r="I1148">
        <v>9.1025576597764002E-2</v>
      </c>
      <c r="J1148">
        <v>8.0518799423455106E-2</v>
      </c>
      <c r="K1148">
        <v>0.49455802066103</v>
      </c>
      <c r="L1148">
        <v>0.12678440789064599</v>
      </c>
      <c r="M1148">
        <v>0.46050126634385602</v>
      </c>
    </row>
    <row r="1149" spans="1:13" x14ac:dyDescent="0.35">
      <c r="A1149" s="1" t="s">
        <v>32</v>
      </c>
      <c r="B1149" s="1">
        <v>1036</v>
      </c>
      <c r="C1149" s="1" t="s">
        <v>44</v>
      </c>
      <c r="D1149" s="43">
        <v>53</v>
      </c>
      <c r="F1149">
        <v>1148</v>
      </c>
      <c r="G1149">
        <v>0.32905528588914201</v>
      </c>
      <c r="H1149">
        <v>0.31367974703837798</v>
      </c>
      <c r="I1149">
        <v>9.2812491869136093E-2</v>
      </c>
      <c r="J1149">
        <v>7.8085436341462006E-2</v>
      </c>
      <c r="K1149">
        <v>0.497204009050213</v>
      </c>
      <c r="L1149">
        <v>0.122866303851803</v>
      </c>
      <c r="M1149">
        <v>0.46052860861739398</v>
      </c>
    </row>
    <row r="1150" spans="1:13" x14ac:dyDescent="0.35">
      <c r="A1150" s="1" t="s">
        <v>32</v>
      </c>
      <c r="B1150" s="1">
        <v>1037</v>
      </c>
      <c r="C1150" s="1" t="s">
        <v>44</v>
      </c>
      <c r="D1150" s="43">
        <v>54</v>
      </c>
      <c r="F1150">
        <v>1149</v>
      </c>
      <c r="G1150">
        <v>0.319356291533334</v>
      </c>
      <c r="H1150">
        <v>0.31069138381703498</v>
      </c>
      <c r="I1150">
        <v>9.4883211150834701E-2</v>
      </c>
      <c r="J1150">
        <v>8.5360436298761694E-2</v>
      </c>
      <c r="K1150">
        <v>0.49801854622973302</v>
      </c>
      <c r="L1150">
        <v>0.122054539738505</v>
      </c>
      <c r="M1150">
        <v>0.460574537240862</v>
      </c>
    </row>
    <row r="1151" spans="1:13" x14ac:dyDescent="0.35">
      <c r="A1151" s="1" t="s">
        <v>32</v>
      </c>
      <c r="B1151" s="1">
        <v>1038</v>
      </c>
      <c r="C1151" s="1" t="s">
        <v>44</v>
      </c>
      <c r="D1151" s="43">
        <v>55</v>
      </c>
      <c r="F1151">
        <v>1150</v>
      </c>
      <c r="G1151">
        <v>0.36302876488214098</v>
      </c>
      <c r="H1151">
        <v>0.33206463959862698</v>
      </c>
      <c r="I1151">
        <v>0.109248845187709</v>
      </c>
      <c r="J1151">
        <v>4.5567526450294903E-2</v>
      </c>
      <c r="K1151">
        <v>0.50650658200714704</v>
      </c>
      <c r="L1151">
        <v>9.5498884785481603E-2</v>
      </c>
      <c r="M1151">
        <v>0.476661674787766</v>
      </c>
    </row>
    <row r="1152" spans="1:13" x14ac:dyDescent="0.35">
      <c r="A1152" s="1" t="s">
        <v>32</v>
      </c>
      <c r="B1152" s="1">
        <v>1039</v>
      </c>
      <c r="C1152" s="1" t="s">
        <v>44</v>
      </c>
      <c r="D1152" s="43">
        <v>56</v>
      </c>
      <c r="F1152">
        <v>1151</v>
      </c>
      <c r="G1152">
        <v>0.36126497357190801</v>
      </c>
      <c r="H1152">
        <v>0.33103848863038698</v>
      </c>
      <c r="I1152">
        <v>0.110616368475716</v>
      </c>
      <c r="J1152">
        <v>3.8302487718513502E-2</v>
      </c>
      <c r="K1152">
        <v>0.50313560216397502</v>
      </c>
      <c r="L1152">
        <v>8.8235261579888605E-2</v>
      </c>
      <c r="M1152">
        <v>0.480345719547219</v>
      </c>
    </row>
    <row r="1153" spans="1:13" x14ac:dyDescent="0.35">
      <c r="A1153" s="1" t="s">
        <v>32</v>
      </c>
      <c r="B1153" s="1">
        <v>1040</v>
      </c>
      <c r="C1153" s="1" t="s">
        <v>44</v>
      </c>
      <c r="D1153" s="43">
        <v>57</v>
      </c>
      <c r="F1153">
        <v>1152</v>
      </c>
      <c r="G1153">
        <v>0.35245096422077299</v>
      </c>
      <c r="H1153">
        <v>0.32185156835969397</v>
      </c>
      <c r="I1153">
        <v>0.113697829579971</v>
      </c>
      <c r="J1153">
        <v>4.0517864713321902E-2</v>
      </c>
      <c r="K1153">
        <v>0.50463538228470195</v>
      </c>
      <c r="L1153">
        <v>8.1551178685676906E-2</v>
      </c>
      <c r="M1153">
        <v>0.47681030874242702</v>
      </c>
    </row>
    <row r="1154" spans="1:13" x14ac:dyDescent="0.35">
      <c r="A1154" s="1" t="s">
        <v>32</v>
      </c>
      <c r="B1154" s="1">
        <v>1041</v>
      </c>
      <c r="C1154" s="1" t="s">
        <v>44</v>
      </c>
      <c r="D1154" s="43">
        <v>58</v>
      </c>
      <c r="F1154">
        <v>1153</v>
      </c>
      <c r="G1154">
        <v>0.35244925357942503</v>
      </c>
      <c r="H1154">
        <v>0.32424071311365799</v>
      </c>
      <c r="I1154">
        <v>0.11360690528499599</v>
      </c>
      <c r="J1154">
        <v>5.5232003004536401E-2</v>
      </c>
      <c r="K1154">
        <v>0.50769020613346205</v>
      </c>
      <c r="L1154">
        <v>8.5899867903847404E-2</v>
      </c>
      <c r="M1154">
        <v>0.47927233687405102</v>
      </c>
    </row>
    <row r="1155" spans="1:13" x14ac:dyDescent="0.35">
      <c r="A1155" s="1" t="s">
        <v>32</v>
      </c>
      <c r="B1155" s="1">
        <v>1042</v>
      </c>
      <c r="C1155" s="1" t="s">
        <v>44</v>
      </c>
      <c r="D1155" s="43">
        <v>59</v>
      </c>
      <c r="F1155">
        <v>1154</v>
      </c>
      <c r="G1155">
        <v>0.36000925344818302</v>
      </c>
      <c r="H1155">
        <v>0.327300966076425</v>
      </c>
      <c r="I1155">
        <v>0.110182441001802</v>
      </c>
      <c r="J1155">
        <v>3.6840322158854799E-2</v>
      </c>
      <c r="K1155">
        <v>0.50291571519275402</v>
      </c>
      <c r="L1155">
        <v>7.9103771610325294E-2</v>
      </c>
      <c r="M1155">
        <v>0.47379329877466297</v>
      </c>
    </row>
    <row r="1156" spans="1:13" x14ac:dyDescent="0.35">
      <c r="A1156" s="1" t="s">
        <v>32</v>
      </c>
      <c r="B1156" s="1">
        <v>1043</v>
      </c>
      <c r="C1156" s="1" t="s">
        <v>44</v>
      </c>
      <c r="D1156" s="43">
        <v>60</v>
      </c>
      <c r="F1156">
        <v>1155</v>
      </c>
      <c r="G1156">
        <v>0.32616951861883398</v>
      </c>
      <c r="H1156">
        <v>0.31646688077139901</v>
      </c>
      <c r="I1156">
        <v>8.9564095334693103E-2</v>
      </c>
      <c r="J1156">
        <v>9.6502918286604594E-2</v>
      </c>
      <c r="K1156">
        <v>0.49311109736182202</v>
      </c>
      <c r="L1156">
        <v>0.13218366150437999</v>
      </c>
      <c r="M1156">
        <v>0.453750601989519</v>
      </c>
    </row>
    <row r="1157" spans="1:13" x14ac:dyDescent="0.35">
      <c r="A1157" s="1" t="s">
        <v>32</v>
      </c>
      <c r="B1157" s="1">
        <v>1044</v>
      </c>
      <c r="C1157" s="1" t="s">
        <v>44</v>
      </c>
      <c r="D1157" s="43">
        <v>61</v>
      </c>
      <c r="F1157">
        <v>1156</v>
      </c>
      <c r="G1157">
        <v>0.329519978537479</v>
      </c>
      <c r="H1157">
        <v>0.320012998373082</v>
      </c>
      <c r="I1157">
        <v>8.6947378280325394E-2</v>
      </c>
      <c r="J1157">
        <v>9.4008805793547603E-2</v>
      </c>
      <c r="K1157">
        <v>0.489622541707535</v>
      </c>
      <c r="L1157">
        <v>0.144974123713461</v>
      </c>
      <c r="M1157">
        <v>0.45823311429596503</v>
      </c>
    </row>
    <row r="1158" spans="1:13" x14ac:dyDescent="0.35">
      <c r="A1158" s="1" t="s">
        <v>32</v>
      </c>
      <c r="B1158" s="1">
        <v>1045</v>
      </c>
      <c r="C1158" s="1" t="s">
        <v>44</v>
      </c>
      <c r="D1158" s="43">
        <v>62</v>
      </c>
      <c r="F1158">
        <v>1157</v>
      </c>
      <c r="G1158">
        <v>0.32691331561493497</v>
      </c>
      <c r="H1158">
        <v>0.31695645895695501</v>
      </c>
      <c r="I1158">
        <v>8.5376272287712301E-2</v>
      </c>
      <c r="J1158">
        <v>8.5670953191068197E-2</v>
      </c>
      <c r="K1158">
        <v>0.49214370067686702</v>
      </c>
      <c r="L1158">
        <v>0.144587570741499</v>
      </c>
      <c r="M1158">
        <v>0.454735065968005</v>
      </c>
    </row>
    <row r="1159" spans="1:13" x14ac:dyDescent="0.35">
      <c r="A1159" s="1" t="s">
        <v>32</v>
      </c>
      <c r="B1159" s="1">
        <v>1046</v>
      </c>
      <c r="C1159" s="1" t="s">
        <v>44</v>
      </c>
      <c r="D1159" s="43">
        <v>63</v>
      </c>
      <c r="F1159">
        <v>1158</v>
      </c>
      <c r="G1159">
        <v>0.32060659942234898</v>
      </c>
      <c r="H1159">
        <v>0.31398226896256898</v>
      </c>
      <c r="I1159">
        <v>8.7487229952268694E-2</v>
      </c>
      <c r="J1159">
        <v>8.8458128716105505E-2</v>
      </c>
      <c r="K1159">
        <v>0.48567240761136798</v>
      </c>
      <c r="L1159">
        <v>0.14023613071000299</v>
      </c>
      <c r="M1159">
        <v>0.45741534202463802</v>
      </c>
    </row>
    <row r="1160" spans="1:13" x14ac:dyDescent="0.35">
      <c r="A1160" s="1" t="s">
        <v>32</v>
      </c>
      <c r="B1160" s="1">
        <v>1047</v>
      </c>
      <c r="C1160" s="1" t="s">
        <v>44</v>
      </c>
      <c r="D1160" s="43">
        <v>64</v>
      </c>
      <c r="F1160">
        <v>1159</v>
      </c>
      <c r="G1160">
        <v>0.33233652165133798</v>
      </c>
      <c r="H1160">
        <v>0.32181913290436798</v>
      </c>
      <c r="I1160">
        <v>8.43111393276543E-2</v>
      </c>
      <c r="J1160">
        <v>8.7576025263728693E-2</v>
      </c>
      <c r="K1160">
        <v>0.48733627826322201</v>
      </c>
      <c r="L1160">
        <v>0.14523907678790199</v>
      </c>
      <c r="M1160">
        <v>0.459031352059733</v>
      </c>
    </row>
    <row r="1161" spans="1:13" x14ac:dyDescent="0.35">
      <c r="A1161" s="1" t="s">
        <v>32</v>
      </c>
      <c r="B1161" s="1">
        <v>1048</v>
      </c>
      <c r="C1161" s="1" t="s">
        <v>44</v>
      </c>
      <c r="D1161" s="43">
        <v>65</v>
      </c>
      <c r="F1161">
        <v>1160</v>
      </c>
      <c r="G1161">
        <v>0.36539933311863598</v>
      </c>
      <c r="H1161">
        <v>0.33391702142777802</v>
      </c>
      <c r="I1161">
        <v>0.111510895963498</v>
      </c>
      <c r="J1161">
        <v>3.4072732502999102E-2</v>
      </c>
      <c r="K1161">
        <v>0.49940123799053698</v>
      </c>
      <c r="L1161">
        <v>8.3445078097095393E-2</v>
      </c>
      <c r="M1161">
        <v>0.47849707039108402</v>
      </c>
    </row>
    <row r="1162" spans="1:13" x14ac:dyDescent="0.35">
      <c r="A1162" s="1" t="s">
        <v>32</v>
      </c>
      <c r="B1162" s="1">
        <v>1049</v>
      </c>
      <c r="C1162" s="1" t="s">
        <v>44</v>
      </c>
      <c r="D1162" s="43">
        <v>66</v>
      </c>
      <c r="F1162">
        <v>1161</v>
      </c>
      <c r="G1162">
        <v>0.361494793096787</v>
      </c>
      <c r="H1162">
        <v>0.33008865869391302</v>
      </c>
      <c r="I1162">
        <v>0.11038728086572699</v>
      </c>
      <c r="J1162">
        <v>3.5048835709928401E-2</v>
      </c>
      <c r="K1162">
        <v>0.50096759016342796</v>
      </c>
      <c r="L1162">
        <v>8.8349806680162193E-2</v>
      </c>
      <c r="M1162">
        <v>0.47295573845633898</v>
      </c>
    </row>
    <row r="1163" spans="1:13" x14ac:dyDescent="0.35">
      <c r="A1163" s="1" t="s">
        <v>32</v>
      </c>
      <c r="B1163" s="1">
        <v>1050</v>
      </c>
      <c r="C1163" s="1" t="s">
        <v>44</v>
      </c>
      <c r="D1163" s="43">
        <v>67</v>
      </c>
      <c r="F1163">
        <v>1162</v>
      </c>
      <c r="G1163">
        <v>0.35867932083453102</v>
      </c>
      <c r="H1163">
        <v>0.32531231077089801</v>
      </c>
      <c r="I1163">
        <v>0.11312926678266599</v>
      </c>
      <c r="J1163">
        <v>3.4233003047658701E-2</v>
      </c>
      <c r="K1163">
        <v>0.50340441312963302</v>
      </c>
      <c r="L1163">
        <v>8.2401199886556406E-2</v>
      </c>
      <c r="M1163">
        <v>0.47643579805404301</v>
      </c>
    </row>
    <row r="1164" spans="1:13" x14ac:dyDescent="0.35">
      <c r="A1164" s="1" t="s">
        <v>32</v>
      </c>
      <c r="B1164" s="1">
        <v>1051</v>
      </c>
      <c r="C1164" s="1" t="s">
        <v>44</v>
      </c>
      <c r="D1164" s="43">
        <v>68</v>
      </c>
      <c r="F1164">
        <v>1163</v>
      </c>
      <c r="G1164">
        <v>0.35559904880367998</v>
      </c>
      <c r="H1164">
        <v>0.32648065589937902</v>
      </c>
      <c r="I1164">
        <v>0.113178796089284</v>
      </c>
      <c r="J1164">
        <v>3.4134013432238201E-2</v>
      </c>
      <c r="K1164">
        <v>0.50504097308658602</v>
      </c>
      <c r="L1164">
        <v>8.1633469727032101E-2</v>
      </c>
      <c r="M1164">
        <v>0.47587225400015898</v>
      </c>
    </row>
    <row r="1165" spans="1:13" x14ac:dyDescent="0.35">
      <c r="A1165" s="1" t="s">
        <v>32</v>
      </c>
      <c r="B1165" s="1">
        <v>1052</v>
      </c>
      <c r="C1165" s="1" t="s">
        <v>44</v>
      </c>
      <c r="D1165" s="43">
        <v>69</v>
      </c>
      <c r="F1165">
        <v>1164</v>
      </c>
      <c r="G1165">
        <v>0.364158439001047</v>
      </c>
      <c r="H1165">
        <v>0.331068883475097</v>
      </c>
      <c r="I1165">
        <v>0.11049534153846</v>
      </c>
      <c r="J1165">
        <v>3.5446358721415001E-2</v>
      </c>
      <c r="K1165">
        <v>0.49983253383420601</v>
      </c>
      <c r="L1165">
        <v>7.9432098111996197E-2</v>
      </c>
      <c r="M1165">
        <v>0.47701514302573</v>
      </c>
    </row>
    <row r="1166" spans="1:13" x14ac:dyDescent="0.35">
      <c r="A1166" s="1" t="s">
        <v>32</v>
      </c>
      <c r="B1166" s="1">
        <v>1053</v>
      </c>
      <c r="C1166" s="1" t="s">
        <v>44</v>
      </c>
      <c r="D1166" s="43">
        <v>70</v>
      </c>
      <c r="F1166">
        <v>1165</v>
      </c>
      <c r="G1166">
        <v>0.29507516939130501</v>
      </c>
      <c r="H1166">
        <v>0.29170047655095699</v>
      </c>
      <c r="I1166">
        <v>7.3117466920731206E-2</v>
      </c>
      <c r="J1166">
        <v>0.113583237348744</v>
      </c>
      <c r="K1166">
        <v>0.46342613039214697</v>
      </c>
      <c r="L1166">
        <v>0.150291516054122</v>
      </c>
      <c r="M1166">
        <v>0.426837845865643</v>
      </c>
    </row>
    <row r="1167" spans="1:13" x14ac:dyDescent="0.35">
      <c r="A1167" s="1" t="s">
        <v>32</v>
      </c>
      <c r="B1167" s="1">
        <v>1054</v>
      </c>
      <c r="C1167" s="1" t="s">
        <v>44</v>
      </c>
      <c r="D1167" s="43">
        <v>71</v>
      </c>
      <c r="F1167">
        <v>1166</v>
      </c>
      <c r="G1167">
        <v>0.29347255012256901</v>
      </c>
      <c r="H1167">
        <v>0.28954959170854999</v>
      </c>
      <c r="I1167">
        <v>7.2848591761888695E-2</v>
      </c>
      <c r="J1167">
        <v>0.102170003247938</v>
      </c>
      <c r="K1167">
        <v>0.47008298226315398</v>
      </c>
      <c r="L1167">
        <v>0.145879989545738</v>
      </c>
      <c r="M1167">
        <v>0.41590553312502498</v>
      </c>
    </row>
    <row r="1168" spans="1:13" x14ac:dyDescent="0.35">
      <c r="A1168" s="1" t="s">
        <v>32</v>
      </c>
      <c r="B1168" s="1">
        <v>1055</v>
      </c>
      <c r="C1168" s="1" t="s">
        <v>44</v>
      </c>
      <c r="D1168" s="43">
        <v>72</v>
      </c>
      <c r="F1168">
        <v>1167</v>
      </c>
      <c r="G1168">
        <v>0.28637811990677298</v>
      </c>
      <c r="H1168">
        <v>0.28695414161766902</v>
      </c>
      <c r="I1168">
        <v>7.1769153582442999E-2</v>
      </c>
      <c r="J1168">
        <v>0.111413826353219</v>
      </c>
      <c r="K1168">
        <v>0.45412420343631599</v>
      </c>
      <c r="L1168">
        <v>0.155644076199591</v>
      </c>
      <c r="M1168">
        <v>0.417274907261587</v>
      </c>
    </row>
    <row r="1169" spans="1:13" x14ac:dyDescent="0.35">
      <c r="A1169" s="1" t="s">
        <v>32</v>
      </c>
      <c r="B1169" s="1">
        <v>1056</v>
      </c>
      <c r="C1169" s="1" t="s">
        <v>44</v>
      </c>
      <c r="D1169" s="43">
        <v>73</v>
      </c>
      <c r="F1169">
        <v>1168</v>
      </c>
      <c r="G1169">
        <v>0.29224493907812299</v>
      </c>
      <c r="H1169">
        <v>0.28809896440636601</v>
      </c>
      <c r="I1169">
        <v>7.3384343333385393E-2</v>
      </c>
      <c r="J1169">
        <v>0.110076269327881</v>
      </c>
      <c r="K1169">
        <v>0.45043893113022199</v>
      </c>
      <c r="L1169">
        <v>0.14769946500879799</v>
      </c>
      <c r="M1169">
        <v>0.42575919311382598</v>
      </c>
    </row>
    <row r="1170" spans="1:13" x14ac:dyDescent="0.35">
      <c r="A1170" s="1" t="s">
        <v>32</v>
      </c>
      <c r="B1170" s="1">
        <v>1057</v>
      </c>
      <c r="C1170" s="1" t="s">
        <v>44</v>
      </c>
      <c r="D1170" s="43">
        <v>74</v>
      </c>
      <c r="F1170">
        <v>1169</v>
      </c>
      <c r="G1170">
        <v>0.30006011426159201</v>
      </c>
      <c r="H1170">
        <v>0.29335058666604702</v>
      </c>
      <c r="I1170">
        <v>7.5460461388054206E-2</v>
      </c>
      <c r="J1170">
        <v>0.117657466584196</v>
      </c>
      <c r="K1170">
        <v>0.468992479173099</v>
      </c>
      <c r="L1170">
        <v>0.149451333828517</v>
      </c>
      <c r="M1170">
        <v>0.42393878498620202</v>
      </c>
    </row>
    <row r="1171" spans="1:13" x14ac:dyDescent="0.35">
      <c r="A1171" s="1" t="s">
        <v>32</v>
      </c>
      <c r="B1171" s="1">
        <v>1058</v>
      </c>
      <c r="C1171" s="1" t="s">
        <v>44</v>
      </c>
      <c r="D1171" s="43">
        <v>75</v>
      </c>
      <c r="F1171">
        <v>1170</v>
      </c>
      <c r="G1171">
        <v>0.30580458742498201</v>
      </c>
      <c r="H1171">
        <v>0.29618112132763502</v>
      </c>
      <c r="I1171">
        <v>8.0016182559498106E-2</v>
      </c>
      <c r="J1171">
        <v>0.10699255980125701</v>
      </c>
      <c r="K1171">
        <v>0.46142457129908798</v>
      </c>
      <c r="L1171">
        <v>0.14240665385475801</v>
      </c>
      <c r="M1171">
        <v>0.43135068774357499</v>
      </c>
    </row>
    <row r="1172" spans="1:13" x14ac:dyDescent="0.35">
      <c r="A1172" s="1" t="s">
        <v>32</v>
      </c>
      <c r="B1172" s="1">
        <v>1059</v>
      </c>
      <c r="C1172" s="1" t="s">
        <v>44</v>
      </c>
      <c r="D1172" s="43">
        <v>76</v>
      </c>
      <c r="F1172">
        <v>1171</v>
      </c>
      <c r="G1172">
        <v>0.29880479751878303</v>
      </c>
      <c r="H1172">
        <v>0.29582952429883602</v>
      </c>
      <c r="I1172">
        <v>7.6136186247343807E-2</v>
      </c>
      <c r="J1172">
        <v>0.104291404323911</v>
      </c>
      <c r="K1172">
        <v>0.49653145144180699</v>
      </c>
      <c r="L1172">
        <v>0.14620159433576699</v>
      </c>
      <c r="M1172">
        <v>0.42523441731405198</v>
      </c>
    </row>
    <row r="1173" spans="1:13" x14ac:dyDescent="0.35">
      <c r="A1173" s="1" t="s">
        <v>32</v>
      </c>
      <c r="B1173" s="1">
        <v>1060</v>
      </c>
      <c r="C1173" s="1" t="s">
        <v>44</v>
      </c>
      <c r="D1173" s="43">
        <v>77</v>
      </c>
      <c r="F1173">
        <v>1172</v>
      </c>
      <c r="G1173">
        <v>0.30017844020981499</v>
      </c>
      <c r="H1173">
        <v>0.29667714710864901</v>
      </c>
      <c r="I1173">
        <v>7.6673928061131602E-2</v>
      </c>
      <c r="J1173">
        <v>9.2174615458921402E-2</v>
      </c>
      <c r="K1173">
        <v>0.49034668578350199</v>
      </c>
      <c r="L1173">
        <v>0.14898117374932801</v>
      </c>
      <c r="M1173">
        <v>0.43106700644245399</v>
      </c>
    </row>
    <row r="1174" spans="1:13" x14ac:dyDescent="0.35">
      <c r="A1174" s="1" t="s">
        <v>32</v>
      </c>
      <c r="B1174" s="1">
        <v>1061</v>
      </c>
      <c r="C1174" s="1" t="s">
        <v>44</v>
      </c>
      <c r="D1174" s="43">
        <v>78</v>
      </c>
      <c r="F1174">
        <v>1173</v>
      </c>
      <c r="G1174">
        <v>0.30228715484971203</v>
      </c>
      <c r="H1174">
        <v>0.29762682378655703</v>
      </c>
      <c r="I1174">
        <v>7.9730387270462805E-2</v>
      </c>
      <c r="J1174">
        <v>0.102970479380498</v>
      </c>
      <c r="K1174">
        <v>0.47939312490457098</v>
      </c>
      <c r="L1174">
        <v>0.143479127098501</v>
      </c>
      <c r="M1174">
        <v>0.43514275040268302</v>
      </c>
    </row>
    <row r="1175" spans="1:13" x14ac:dyDescent="0.35">
      <c r="A1175" s="1" t="s">
        <v>32</v>
      </c>
      <c r="B1175" s="1">
        <v>1062</v>
      </c>
      <c r="C1175" s="1" t="s">
        <v>44</v>
      </c>
      <c r="D1175" s="43">
        <v>79</v>
      </c>
      <c r="F1175">
        <v>1174</v>
      </c>
      <c r="G1175">
        <v>0.30664752206407297</v>
      </c>
      <c r="H1175">
        <v>0.29927100397809397</v>
      </c>
      <c r="I1175">
        <v>8.0660520988809298E-2</v>
      </c>
      <c r="J1175">
        <v>9.5680054416513297E-2</v>
      </c>
      <c r="K1175">
        <v>0.48178525243013198</v>
      </c>
      <c r="L1175">
        <v>0.14527044018659799</v>
      </c>
      <c r="M1175">
        <v>0.44046949645315397</v>
      </c>
    </row>
    <row r="1176" spans="1:13" x14ac:dyDescent="0.35">
      <c r="A1176" s="1" t="s">
        <v>32</v>
      </c>
      <c r="B1176" s="1">
        <v>1063</v>
      </c>
      <c r="C1176" s="1" t="s">
        <v>44</v>
      </c>
      <c r="D1176" s="43">
        <v>80</v>
      </c>
      <c r="F1176">
        <v>1175</v>
      </c>
      <c r="G1176" s="115">
        <v>6.2389360123653499E-13</v>
      </c>
      <c r="H1176" s="115">
        <v>4.4795222448513898E-13</v>
      </c>
      <c r="I1176" s="115">
        <v>2.3227933046382999E-11</v>
      </c>
      <c r="J1176" s="115">
        <v>-7.0370772509777096E-11</v>
      </c>
      <c r="K1176" s="115">
        <v>8.2241829949035401E-11</v>
      </c>
      <c r="L1176" s="115">
        <v>-5.1020650186935202E-11</v>
      </c>
      <c r="M1176" s="115">
        <v>5.0440973979467499E-11</v>
      </c>
    </row>
    <row r="1177" spans="1:13" x14ac:dyDescent="0.35">
      <c r="A1177" s="1" t="s">
        <v>32</v>
      </c>
      <c r="B1177" s="1">
        <v>1064</v>
      </c>
      <c r="C1177" s="1" t="s">
        <v>44</v>
      </c>
      <c r="D1177" s="43">
        <v>81</v>
      </c>
      <c r="F1177">
        <v>1176</v>
      </c>
      <c r="G1177" s="115">
        <v>7.1984363923742802E-13</v>
      </c>
      <c r="H1177" s="115">
        <v>5.2624157941765801E-13</v>
      </c>
      <c r="I1177" s="115">
        <v>2.34442640885778E-11</v>
      </c>
      <c r="J1177" s="115">
        <v>-8.3613931555217699E-11</v>
      </c>
      <c r="K1177" s="115">
        <v>7.2524757590948594E-11</v>
      </c>
      <c r="L1177" s="115">
        <v>-5.1308687469116601E-11</v>
      </c>
      <c r="M1177" s="115">
        <v>5.0105115252288897E-11</v>
      </c>
    </row>
    <row r="1178" spans="1:13" x14ac:dyDescent="0.35">
      <c r="A1178" s="1" t="s">
        <v>32</v>
      </c>
      <c r="B1178" s="1">
        <v>1065</v>
      </c>
      <c r="C1178" s="1" t="s">
        <v>44</v>
      </c>
      <c r="D1178" s="43">
        <v>82</v>
      </c>
      <c r="F1178">
        <v>1177</v>
      </c>
      <c r="G1178" s="115">
        <v>1.24708277338464E-12</v>
      </c>
      <c r="H1178" s="115">
        <v>8.1634916727841002E-13</v>
      </c>
      <c r="I1178" s="115">
        <v>2.3591471368119101E-11</v>
      </c>
      <c r="J1178" s="115">
        <v>-7.46624476614142E-11</v>
      </c>
      <c r="K1178" s="115">
        <v>7.9575834734815606E-11</v>
      </c>
      <c r="L1178" s="115">
        <v>-5.2213719626000401E-11</v>
      </c>
      <c r="M1178" s="115">
        <v>5.0238191896927999E-11</v>
      </c>
    </row>
    <row r="1179" spans="1:13" x14ac:dyDescent="0.35">
      <c r="A1179" s="1" t="s">
        <v>32</v>
      </c>
      <c r="B1179" s="1">
        <v>1066</v>
      </c>
      <c r="C1179" s="1" t="s">
        <v>44</v>
      </c>
      <c r="D1179" s="43">
        <v>83</v>
      </c>
      <c r="F1179">
        <v>1178</v>
      </c>
      <c r="G1179" s="115">
        <v>-6.1066780729523197E-13</v>
      </c>
      <c r="H1179" s="115">
        <v>-8.9235322417469799E-13</v>
      </c>
      <c r="I1179" s="115">
        <v>2.2891744649026601E-11</v>
      </c>
      <c r="J1179" s="115">
        <v>-8.1349468245857503E-11</v>
      </c>
      <c r="K1179" s="115">
        <v>7.2960217587814695E-11</v>
      </c>
      <c r="L1179" s="115">
        <v>-5.0756053358649103E-11</v>
      </c>
      <c r="M1179" s="115">
        <v>4.4374471751058399E-11</v>
      </c>
    </row>
    <row r="1180" spans="1:13" x14ac:dyDescent="0.35">
      <c r="A1180" s="1" t="s">
        <v>32</v>
      </c>
      <c r="B1180" s="1">
        <v>1067</v>
      </c>
      <c r="C1180" s="1" t="s">
        <v>44</v>
      </c>
      <c r="D1180" s="43">
        <v>84</v>
      </c>
      <c r="F1180">
        <v>1179</v>
      </c>
      <c r="G1180" s="115">
        <v>7.1618115523307599E-13</v>
      </c>
      <c r="H1180" s="115">
        <v>3.1952082468216202E-13</v>
      </c>
      <c r="I1180" s="115">
        <v>2.3415118294175399E-11</v>
      </c>
      <c r="J1180" s="115">
        <v>-7.7412318829783906E-11</v>
      </c>
      <c r="K1180" s="115">
        <v>7.4986233993960394E-11</v>
      </c>
      <c r="L1180" s="115">
        <v>-5.0508732689543601E-11</v>
      </c>
      <c r="M1180" s="115">
        <v>5.0138690416933099E-11</v>
      </c>
    </row>
    <row r="1181" spans="1:13" x14ac:dyDescent="0.35">
      <c r="A1181" s="1" t="s">
        <v>32</v>
      </c>
      <c r="B1181" s="1">
        <v>1068</v>
      </c>
      <c r="C1181" s="1" t="s">
        <v>44</v>
      </c>
      <c r="D1181" s="43">
        <v>85</v>
      </c>
      <c r="F1181">
        <v>1180</v>
      </c>
      <c r="G1181" s="115">
        <v>-2.7515299209420399E-13</v>
      </c>
      <c r="H1181" s="115">
        <v>-3.9355826160291298E-13</v>
      </c>
      <c r="I1181" s="115">
        <v>2.29542561844445E-11</v>
      </c>
      <c r="J1181" s="115">
        <v>-8.3357855260123894E-11</v>
      </c>
      <c r="K1181" s="115">
        <v>8.4084275929742699E-11</v>
      </c>
      <c r="L1181" s="115">
        <v>-4.8549079908273801E-11</v>
      </c>
      <c r="M1181" s="115">
        <v>5.0076765373738699E-11</v>
      </c>
    </row>
    <row r="1182" spans="1:13" x14ac:dyDescent="0.35">
      <c r="A1182" s="1" t="s">
        <v>32</v>
      </c>
      <c r="B1182" s="1">
        <v>1069</v>
      </c>
      <c r="C1182" s="1" t="s">
        <v>44</v>
      </c>
      <c r="D1182" s="43">
        <v>86</v>
      </c>
      <c r="F1182">
        <v>1181</v>
      </c>
      <c r="G1182" s="115">
        <v>6.9941567098521497E-13</v>
      </c>
      <c r="H1182" s="115">
        <v>-2.4137973452943299E-13</v>
      </c>
      <c r="I1182" s="115">
        <v>2.39185338535387E-11</v>
      </c>
      <c r="J1182" s="115">
        <v>-8.4189409227255605E-11</v>
      </c>
      <c r="K1182" s="115">
        <v>7.4944852087369697E-11</v>
      </c>
      <c r="L1182" s="115">
        <v>-5.6852172891696199E-11</v>
      </c>
      <c r="M1182" s="115">
        <v>4.9732315658383401E-11</v>
      </c>
    </row>
    <row r="1183" spans="1:13" x14ac:dyDescent="0.35">
      <c r="A1183" s="1" t="s">
        <v>32</v>
      </c>
      <c r="B1183" s="1">
        <v>1070</v>
      </c>
      <c r="C1183" s="1" t="s">
        <v>44</v>
      </c>
      <c r="D1183" s="43">
        <v>87</v>
      </c>
      <c r="F1183">
        <v>1182</v>
      </c>
      <c r="G1183" s="115">
        <v>5.3808004440867204E-13</v>
      </c>
      <c r="H1183" s="115">
        <v>3.90588087933007E-13</v>
      </c>
      <c r="I1183" s="115">
        <v>2.23230530155645E-11</v>
      </c>
      <c r="J1183" s="115">
        <v>-7.0386290487425294E-11</v>
      </c>
      <c r="K1183" s="115">
        <v>7.3645264783654904E-11</v>
      </c>
      <c r="L1183" s="115">
        <v>-4.5101919145829597E-11</v>
      </c>
      <c r="M1183" s="115">
        <v>4.7908753714480198E-11</v>
      </c>
    </row>
    <row r="1184" spans="1:13" x14ac:dyDescent="0.35">
      <c r="A1184" s="1" t="s">
        <v>32</v>
      </c>
      <c r="B1184" s="1">
        <v>1071</v>
      </c>
      <c r="C1184" s="1" t="s">
        <v>44</v>
      </c>
      <c r="D1184" s="43">
        <v>88</v>
      </c>
      <c r="F1184">
        <v>1183</v>
      </c>
      <c r="G1184" s="115">
        <v>6.2351633019089999E-13</v>
      </c>
      <c r="H1184" s="115">
        <v>5.6678131964002199E-13</v>
      </c>
      <c r="I1184" s="115">
        <v>2.25693569134604E-11</v>
      </c>
      <c r="J1184" s="115">
        <v>-7.4893563566305497E-11</v>
      </c>
      <c r="K1184" s="115">
        <v>7.8466969679054695E-11</v>
      </c>
      <c r="L1184" s="115">
        <v>-4.7577599689962298E-11</v>
      </c>
      <c r="M1184" s="115">
        <v>5.3051530122776497E-11</v>
      </c>
    </row>
    <row r="1185" spans="1:13" x14ac:dyDescent="0.35">
      <c r="A1185" s="1" t="s">
        <v>32</v>
      </c>
      <c r="B1185" s="1">
        <v>1072</v>
      </c>
      <c r="C1185" s="1" t="s">
        <v>44</v>
      </c>
      <c r="D1185" s="43">
        <v>89</v>
      </c>
      <c r="F1185">
        <v>1184</v>
      </c>
      <c r="G1185" s="115">
        <v>-5.5986524673953403E-13</v>
      </c>
      <c r="H1185" s="115">
        <v>-1.43508593321473E-12</v>
      </c>
      <c r="I1185" s="115">
        <v>2.2749963549265602E-11</v>
      </c>
      <c r="J1185" s="115">
        <v>-7.4669018336682996E-11</v>
      </c>
      <c r="K1185" s="115">
        <v>7.0477165406073597E-11</v>
      </c>
      <c r="L1185" s="115">
        <v>-4.8202829033184099E-11</v>
      </c>
      <c r="M1185" s="115">
        <v>4.65880111999072E-11</v>
      </c>
    </row>
    <row r="1186" spans="1:13" x14ac:dyDescent="0.35">
      <c r="A1186" s="1" t="s">
        <v>32</v>
      </c>
      <c r="B1186" s="1">
        <v>1073</v>
      </c>
      <c r="C1186" s="1" t="s">
        <v>44</v>
      </c>
      <c r="D1186" s="43">
        <v>90</v>
      </c>
      <c r="F1186">
        <v>1185</v>
      </c>
      <c r="G1186" s="115">
        <v>-2.23981138642396E-14</v>
      </c>
      <c r="H1186" s="115">
        <v>1.9090011394985499E-13</v>
      </c>
      <c r="I1186" s="115">
        <v>2.2292644869501301E-11</v>
      </c>
      <c r="J1186" s="115">
        <v>-8.2065557416154794E-11</v>
      </c>
      <c r="K1186" s="115">
        <v>8.2441643451503199E-11</v>
      </c>
      <c r="L1186" s="115">
        <v>-4.8981199724202697E-11</v>
      </c>
      <c r="M1186" s="115">
        <v>4.7115690204330802E-11</v>
      </c>
    </row>
    <row r="1187" spans="1:13" x14ac:dyDescent="0.35">
      <c r="A1187" s="1" t="s">
        <v>32</v>
      </c>
      <c r="B1187" s="1">
        <v>1074</v>
      </c>
      <c r="C1187" s="1" t="s">
        <v>44</v>
      </c>
      <c r="D1187" s="43">
        <v>91</v>
      </c>
      <c r="F1187">
        <v>1186</v>
      </c>
      <c r="G1187" s="115">
        <v>2.96381896126212E-13</v>
      </c>
      <c r="H1187" s="115">
        <v>6.1867697468822199E-13</v>
      </c>
      <c r="I1187" s="115">
        <v>2.2861222488866502E-11</v>
      </c>
      <c r="J1187" s="115">
        <v>-8.0373614310197003E-11</v>
      </c>
      <c r="K1187" s="115">
        <v>8.2901193922685894E-11</v>
      </c>
      <c r="L1187" s="115">
        <v>-4.7580398915517397E-11</v>
      </c>
      <c r="M1187" s="115">
        <v>4.8364374153096397E-11</v>
      </c>
    </row>
    <row r="1188" spans="1:13" x14ac:dyDescent="0.35">
      <c r="A1188" s="1" t="s">
        <v>32</v>
      </c>
      <c r="B1188" s="1">
        <v>1075</v>
      </c>
      <c r="C1188" s="1" t="s">
        <v>44</v>
      </c>
      <c r="D1188" s="43">
        <v>92</v>
      </c>
      <c r="F1188">
        <v>1187</v>
      </c>
      <c r="G1188" s="115">
        <v>3.78874598091317E-13</v>
      </c>
      <c r="H1188" s="115">
        <v>7.6267461694998497E-13</v>
      </c>
      <c r="I1188" s="115">
        <v>2.2510360672340699E-11</v>
      </c>
      <c r="J1188" s="115">
        <v>-8.4882066939019799E-11</v>
      </c>
      <c r="K1188" s="115">
        <v>7.9302588035103201E-11</v>
      </c>
      <c r="L1188" s="115">
        <v>-4.6566400650045697E-11</v>
      </c>
      <c r="M1188" s="115">
        <v>4.74252906769975E-11</v>
      </c>
    </row>
    <row r="1189" spans="1:13" x14ac:dyDescent="0.35">
      <c r="A1189" s="1" t="s">
        <v>32</v>
      </c>
      <c r="B1189" s="1">
        <v>1076</v>
      </c>
      <c r="C1189" s="1" t="s">
        <v>44</v>
      </c>
      <c r="D1189" s="43">
        <v>93</v>
      </c>
      <c r="F1189">
        <v>1188</v>
      </c>
      <c r="G1189" s="115">
        <v>-5.5980622255552696E-13</v>
      </c>
      <c r="H1189" s="115">
        <v>-3.9894836248336702E-13</v>
      </c>
      <c r="I1189" s="115">
        <v>2.3767979950312902E-11</v>
      </c>
      <c r="J1189" s="115">
        <v>-7.2585571255276804E-11</v>
      </c>
      <c r="K1189" s="115">
        <v>8.5498960252447105E-11</v>
      </c>
      <c r="L1189" s="115">
        <v>-5.0215503736625E-11</v>
      </c>
      <c r="M1189" s="115">
        <v>5.1520540208232401E-11</v>
      </c>
    </row>
    <row r="1190" spans="1:13" x14ac:dyDescent="0.35">
      <c r="A1190" s="1" t="s">
        <v>32</v>
      </c>
      <c r="B1190" s="1">
        <v>1077</v>
      </c>
      <c r="C1190" s="1" t="s">
        <v>44</v>
      </c>
      <c r="D1190" s="43">
        <v>94</v>
      </c>
      <c r="F1190">
        <v>1189</v>
      </c>
      <c r="G1190" s="115">
        <v>9.7163193152779503E-13</v>
      </c>
      <c r="H1190" s="115">
        <v>1.1633658867137101E-12</v>
      </c>
      <c r="I1190" s="115">
        <v>2.3177388591564302E-11</v>
      </c>
      <c r="J1190" s="115">
        <v>-7.2979800041937195E-11</v>
      </c>
      <c r="K1190" s="115">
        <v>8.02622837993907E-11</v>
      </c>
      <c r="L1190" s="115">
        <v>-4.79301108957969E-11</v>
      </c>
      <c r="M1190" s="115">
        <v>4.9176246362681E-11</v>
      </c>
    </row>
    <row r="1191" spans="1:13" x14ac:dyDescent="0.35">
      <c r="A1191" s="1" t="s">
        <v>32</v>
      </c>
      <c r="B1191" s="1">
        <v>1078</v>
      </c>
      <c r="C1191" s="1" t="s">
        <v>44</v>
      </c>
      <c r="D1191" s="43">
        <v>95</v>
      </c>
      <c r="F1191">
        <v>1190</v>
      </c>
      <c r="G1191" s="115">
        <v>-8.2620744441468396E-14</v>
      </c>
      <c r="H1191" s="115">
        <v>-8.3574282429147401E-13</v>
      </c>
      <c r="I1191" s="115">
        <v>2.3293583934797801E-11</v>
      </c>
      <c r="J1191" s="115">
        <v>-8.4357844418645106E-11</v>
      </c>
      <c r="K1191" s="115">
        <v>7.7672928265026896E-11</v>
      </c>
      <c r="L1191" s="115">
        <v>-5.3326035168368901E-11</v>
      </c>
      <c r="M1191" s="115">
        <v>4.7699938578450398E-11</v>
      </c>
    </row>
    <row r="1192" spans="1:13" x14ac:dyDescent="0.35">
      <c r="A1192" s="1" t="s">
        <v>32</v>
      </c>
      <c r="B1192" s="1">
        <v>1079</v>
      </c>
      <c r="C1192" s="1" t="s">
        <v>44</v>
      </c>
      <c r="D1192" s="43">
        <v>96</v>
      </c>
      <c r="F1192">
        <v>1191</v>
      </c>
      <c r="G1192" s="115">
        <v>-4.9623809069819702E-15</v>
      </c>
      <c r="H1192" s="115">
        <v>9.7994564881017497E-14</v>
      </c>
      <c r="I1192" s="115">
        <v>2.1993053118957802E-11</v>
      </c>
      <c r="J1192" s="115">
        <v>-7.2752907831880897E-11</v>
      </c>
      <c r="K1192" s="115">
        <v>8.2833656608764803E-11</v>
      </c>
      <c r="L1192" s="115">
        <v>-4.85178390926674E-11</v>
      </c>
      <c r="M1192" s="115">
        <v>4.6177786709676198E-11</v>
      </c>
    </row>
    <row r="1193" spans="1:13" x14ac:dyDescent="0.35">
      <c r="A1193" s="1" t="s">
        <v>32</v>
      </c>
      <c r="B1193" s="1">
        <v>1080</v>
      </c>
      <c r="C1193" s="1" t="s">
        <v>44</v>
      </c>
      <c r="D1193" s="43">
        <v>97</v>
      </c>
      <c r="F1193">
        <v>1192</v>
      </c>
      <c r="G1193" s="115">
        <v>-2.02816382492374E-13</v>
      </c>
      <c r="H1193" s="115">
        <v>-4.01936796206987E-13</v>
      </c>
      <c r="I1193" s="115">
        <v>2.3467676266130101E-11</v>
      </c>
      <c r="J1193" s="115">
        <v>-8.6193474604439799E-11</v>
      </c>
      <c r="K1193" s="115">
        <v>8.28346999014824E-11</v>
      </c>
      <c r="L1193" s="115">
        <v>-4.81686909492606E-11</v>
      </c>
      <c r="M1193" s="115">
        <v>4.6592852468891798E-11</v>
      </c>
    </row>
    <row r="1194" spans="1:13" x14ac:dyDescent="0.35">
      <c r="A1194" s="1" t="s">
        <v>32</v>
      </c>
      <c r="B1194" s="1">
        <v>1081</v>
      </c>
      <c r="C1194" s="1" t="s">
        <v>44</v>
      </c>
      <c r="D1194" s="43">
        <v>98</v>
      </c>
      <c r="F1194">
        <v>1193</v>
      </c>
      <c r="G1194" s="115">
        <v>9.2763456799501308E-13</v>
      </c>
      <c r="H1194" s="115">
        <v>2.9903382809987199E-13</v>
      </c>
      <c r="I1194" s="115">
        <v>2.3515968584020598E-11</v>
      </c>
      <c r="J1194" s="115">
        <v>-7.3124866213439798E-11</v>
      </c>
      <c r="K1194" s="115">
        <v>7.2685012653217705E-11</v>
      </c>
      <c r="L1194" s="115">
        <v>-5.0204940102488602E-11</v>
      </c>
      <c r="M1194" s="115">
        <v>4.7898788898733702E-11</v>
      </c>
    </row>
    <row r="1195" spans="1:13" x14ac:dyDescent="0.35">
      <c r="A1195" s="1" t="s">
        <v>32</v>
      </c>
      <c r="B1195" s="1">
        <v>1082</v>
      </c>
      <c r="C1195" s="1" t="s">
        <v>44</v>
      </c>
      <c r="D1195" s="43">
        <v>99</v>
      </c>
      <c r="F1195">
        <v>1194</v>
      </c>
      <c r="G1195" s="115">
        <v>-5.7455794872632599E-13</v>
      </c>
      <c r="H1195" s="115">
        <v>-9.640162953497829E-13</v>
      </c>
      <c r="I1195" s="115">
        <v>2.2835040229328101E-11</v>
      </c>
      <c r="J1195" s="115">
        <v>-8.1535410300258895E-11</v>
      </c>
      <c r="K1195" s="115">
        <v>7.1523737787354097E-11</v>
      </c>
      <c r="L1195" s="115">
        <v>-5.0009727285433199E-11</v>
      </c>
      <c r="M1195" s="115">
        <v>4.66032309174195E-11</v>
      </c>
    </row>
    <row r="1196" spans="1:13" x14ac:dyDescent="0.35">
      <c r="A1196" s="1" t="s">
        <v>32</v>
      </c>
      <c r="B1196" s="1">
        <v>1083</v>
      </c>
      <c r="C1196" s="1" t="s">
        <v>44</v>
      </c>
      <c r="D1196" s="43">
        <v>100</v>
      </c>
      <c r="F1196">
        <v>1195</v>
      </c>
      <c r="G1196" s="115">
        <v>4.7160014992333304E-13</v>
      </c>
      <c r="H1196" s="115">
        <v>3.1865982144691099E-13</v>
      </c>
      <c r="I1196" s="115">
        <v>2.22829854351322E-11</v>
      </c>
      <c r="J1196" s="115">
        <v>-7.2618024793449906E-11</v>
      </c>
      <c r="K1196" s="115">
        <v>7.7466176757474394E-11</v>
      </c>
      <c r="L1196" s="115">
        <v>-4.8812679064201797E-11</v>
      </c>
      <c r="M1196" s="115">
        <v>4.8856089893426798E-11</v>
      </c>
    </row>
    <row r="1197" spans="1:13" x14ac:dyDescent="0.35">
      <c r="A1197" s="1" t="s">
        <v>32</v>
      </c>
      <c r="B1197" s="1">
        <v>1084</v>
      </c>
      <c r="C1197" s="1" t="s">
        <v>44</v>
      </c>
      <c r="D1197" s="43">
        <v>101</v>
      </c>
      <c r="F1197">
        <v>1196</v>
      </c>
      <c r="G1197" s="115">
        <v>1.6526619626809501E-13</v>
      </c>
      <c r="H1197" s="115">
        <v>6.1209940963691702E-14</v>
      </c>
      <c r="I1197" s="115">
        <v>2.2649597061065501E-11</v>
      </c>
      <c r="J1197" s="115">
        <v>-8.7401372695759094E-11</v>
      </c>
      <c r="K1197" s="115">
        <v>7.8293286358106203E-11</v>
      </c>
      <c r="L1197" s="115">
        <v>-4.8903355663018702E-11</v>
      </c>
      <c r="M1197" s="115">
        <v>4.7917393510728098E-11</v>
      </c>
    </row>
    <row r="1198" spans="1:13" x14ac:dyDescent="0.35">
      <c r="A1198" s="1" t="s">
        <v>32</v>
      </c>
      <c r="B1198" s="1">
        <v>1085</v>
      </c>
      <c r="C1198" s="1" t="s">
        <v>44</v>
      </c>
      <c r="D1198" s="43">
        <v>102</v>
      </c>
      <c r="F1198">
        <v>1197</v>
      </c>
      <c r="G1198" s="115">
        <v>-6.11209144307797E-13</v>
      </c>
      <c r="H1198" s="115">
        <v>-4.7446744268615899E-14</v>
      </c>
      <c r="I1198" s="115">
        <v>2.3170373852489E-11</v>
      </c>
      <c r="J1198" s="115">
        <v>-7.9266571948728799E-11</v>
      </c>
      <c r="K1198" s="115">
        <v>6.9691625779140297E-11</v>
      </c>
      <c r="L1198" s="115">
        <v>-4.6731364699002801E-11</v>
      </c>
      <c r="M1198" s="115">
        <v>4.9198869156100499E-11</v>
      </c>
    </row>
    <row r="1199" spans="1:13" x14ac:dyDescent="0.35">
      <c r="A1199" s="1" t="s">
        <v>32</v>
      </c>
      <c r="B1199" s="1">
        <v>1086</v>
      </c>
      <c r="C1199" s="1" t="s">
        <v>44</v>
      </c>
      <c r="D1199" s="43">
        <v>103</v>
      </c>
      <c r="F1199">
        <v>1198</v>
      </c>
      <c r="G1199" s="115">
        <v>-1.3276010634536699E-12</v>
      </c>
      <c r="H1199" s="115">
        <v>-1.22793039129023E-12</v>
      </c>
      <c r="I1199" s="115">
        <v>2.2289090495836199E-11</v>
      </c>
      <c r="J1199" s="115">
        <v>-9.40354038679321E-11</v>
      </c>
      <c r="K1199" s="115">
        <v>6.8504783258522606E-11</v>
      </c>
      <c r="L1199" s="115">
        <v>-5.3679194233061701E-11</v>
      </c>
      <c r="M1199" s="115">
        <v>4.3801361492060198E-11</v>
      </c>
    </row>
    <row r="1200" spans="1:13" x14ac:dyDescent="0.35">
      <c r="A1200" s="1" t="s">
        <v>32</v>
      </c>
      <c r="B1200" s="1">
        <v>1087</v>
      </c>
      <c r="C1200" s="1" t="s">
        <v>44</v>
      </c>
      <c r="D1200" s="43">
        <v>104</v>
      </c>
      <c r="F1200">
        <v>1199</v>
      </c>
      <c r="G1200" s="115">
        <v>-1.03909828184439E-12</v>
      </c>
      <c r="H1200" s="115">
        <v>-1.0947058619201499E-12</v>
      </c>
      <c r="I1200" s="115">
        <v>2.24903194866107E-11</v>
      </c>
      <c r="J1200" s="115">
        <v>-6.9682571552466502E-11</v>
      </c>
      <c r="K1200" s="115">
        <v>7.3673258742097095E-11</v>
      </c>
      <c r="L1200" s="115">
        <v>-4.7874569894459302E-11</v>
      </c>
      <c r="M1200" s="115">
        <v>4.6933573650051E-11</v>
      </c>
    </row>
    <row r="1201" spans="1:13" x14ac:dyDescent="0.35">
      <c r="A1201" s="1" t="s">
        <v>32</v>
      </c>
      <c r="B1201" s="1">
        <v>1088</v>
      </c>
      <c r="C1201" s="1" t="s">
        <v>44</v>
      </c>
      <c r="D1201" s="43">
        <v>105</v>
      </c>
      <c r="F1201">
        <v>1200</v>
      </c>
      <c r="G1201" s="115">
        <v>-8.5275998108058506E-15</v>
      </c>
      <c r="H1201" s="115">
        <v>-1.1384712856212401E-13</v>
      </c>
      <c r="I1201" s="115">
        <v>2.3273219786199899E-11</v>
      </c>
      <c r="J1201" s="115">
        <v>-7.1127728335600097E-11</v>
      </c>
      <c r="K1201" s="115">
        <v>8.2157992361389802E-11</v>
      </c>
      <c r="L1201" s="115">
        <v>-5.0540604678877501E-11</v>
      </c>
      <c r="M1201" s="115">
        <v>4.8261239666397602E-11</v>
      </c>
    </row>
    <row r="1202" spans="1:13" x14ac:dyDescent="0.35">
      <c r="A1202" s="1" t="s">
        <v>32</v>
      </c>
      <c r="B1202" s="1">
        <v>1089</v>
      </c>
      <c r="C1202" s="1" t="s">
        <v>44</v>
      </c>
      <c r="D1202" s="43">
        <v>106</v>
      </c>
      <c r="F1202">
        <v>1201</v>
      </c>
      <c r="G1202" s="115">
        <v>-1.75855137732831E-15</v>
      </c>
      <c r="H1202" s="115">
        <v>5.4152254279244004E-13</v>
      </c>
      <c r="I1202" s="115">
        <v>2.2913122417788401E-11</v>
      </c>
      <c r="J1202" s="115">
        <v>-7.5917783585889806E-11</v>
      </c>
      <c r="K1202" s="115">
        <v>7.4536336067926598E-11</v>
      </c>
      <c r="L1202" s="115">
        <v>-4.5742120366118699E-11</v>
      </c>
      <c r="M1202" s="115">
        <v>4.9983438916832702E-11</v>
      </c>
    </row>
    <row r="1203" spans="1:13" x14ac:dyDescent="0.35">
      <c r="A1203" s="1" t="s">
        <v>32</v>
      </c>
      <c r="B1203" s="1">
        <v>1090</v>
      </c>
      <c r="C1203" s="1" t="s">
        <v>44</v>
      </c>
      <c r="D1203" s="43">
        <v>107</v>
      </c>
      <c r="F1203">
        <v>1202</v>
      </c>
      <c r="G1203" s="115">
        <v>2.7481050784873399E-13</v>
      </c>
      <c r="H1203" s="115">
        <v>9.6636104469876902E-13</v>
      </c>
      <c r="I1203" s="115">
        <v>2.2319312052073502E-11</v>
      </c>
      <c r="J1203" s="115">
        <v>-6.1591736673668697E-11</v>
      </c>
      <c r="K1203" s="115">
        <v>7.7232722259923796E-11</v>
      </c>
      <c r="L1203" s="115">
        <v>-4.7769174352812198E-11</v>
      </c>
      <c r="M1203" s="115">
        <v>4.9101833202280998E-11</v>
      </c>
    </row>
    <row r="1204" spans="1:13" x14ac:dyDescent="0.35">
      <c r="A1204" s="1" t="s">
        <v>32</v>
      </c>
      <c r="B1204" s="1">
        <v>1091</v>
      </c>
      <c r="C1204" s="1" t="s">
        <v>44</v>
      </c>
      <c r="D1204" s="43">
        <v>108</v>
      </c>
      <c r="F1204">
        <v>1203</v>
      </c>
      <c r="G1204" s="115">
        <v>3.2645477300446299E-13</v>
      </c>
      <c r="H1204" s="115">
        <v>-9.5760244426090994E-14</v>
      </c>
      <c r="I1204" s="115">
        <v>2.27234321308625E-11</v>
      </c>
      <c r="J1204" s="115">
        <v>-8.3654689204045801E-11</v>
      </c>
      <c r="K1204" s="115">
        <v>7.2631019254153801E-11</v>
      </c>
      <c r="L1204" s="115">
        <v>-4.9283261607122502E-11</v>
      </c>
      <c r="M1204" s="115">
        <v>4.4866096718442898E-11</v>
      </c>
    </row>
    <row r="1205" spans="1:13" x14ac:dyDescent="0.35">
      <c r="A1205" s="1" t="s">
        <v>32</v>
      </c>
      <c r="B1205" s="1">
        <v>1092</v>
      </c>
      <c r="C1205" s="1" t="s">
        <v>44</v>
      </c>
      <c r="D1205" s="43">
        <v>109</v>
      </c>
      <c r="F1205">
        <v>1204</v>
      </c>
      <c r="G1205" s="115">
        <v>1.9034989933453802E-14</v>
      </c>
      <c r="H1205" s="115">
        <v>2.1583221667073901E-14</v>
      </c>
      <c r="I1205" s="115">
        <v>2.17026490980346E-11</v>
      </c>
      <c r="J1205" s="115">
        <v>-6.9458270239797496E-11</v>
      </c>
      <c r="K1205" s="115">
        <v>6.7977819793156304E-11</v>
      </c>
      <c r="L1205" s="115">
        <v>-4.6515069423271003E-11</v>
      </c>
      <c r="M1205" s="115">
        <v>4.5832514695145703E-11</v>
      </c>
    </row>
    <row r="1206" spans="1:13" x14ac:dyDescent="0.35">
      <c r="A1206" s="1" t="s">
        <v>32</v>
      </c>
      <c r="B1206" s="1">
        <v>1093</v>
      </c>
      <c r="C1206" s="1" t="s">
        <v>44</v>
      </c>
      <c r="D1206" s="43">
        <v>110</v>
      </c>
      <c r="F1206">
        <v>1205</v>
      </c>
      <c r="G1206" s="115">
        <v>-4.92538858254815E-14</v>
      </c>
      <c r="H1206" s="115">
        <v>4.9448478588529302E-13</v>
      </c>
      <c r="I1206" s="115">
        <v>2.2237584576470102E-11</v>
      </c>
      <c r="J1206" s="115">
        <v>-7.7194037987280804E-11</v>
      </c>
      <c r="K1206" s="115">
        <v>6.9956164425817204E-11</v>
      </c>
      <c r="L1206" s="115">
        <v>-4.6658851060374103E-11</v>
      </c>
      <c r="M1206" s="115">
        <v>4.7799686298029897E-11</v>
      </c>
    </row>
    <row r="1207" spans="1:13" x14ac:dyDescent="0.35">
      <c r="A1207" s="1" t="s">
        <v>32</v>
      </c>
      <c r="B1207" s="1">
        <v>1094</v>
      </c>
      <c r="C1207" s="1" t="s">
        <v>44</v>
      </c>
      <c r="D1207" s="43">
        <v>111</v>
      </c>
      <c r="F1207">
        <v>1206</v>
      </c>
      <c r="G1207" s="115">
        <v>-2.8833950599205498E-13</v>
      </c>
      <c r="H1207" s="115">
        <v>-7.38888878389879E-13</v>
      </c>
      <c r="I1207" s="115">
        <v>2.2917523625887101E-11</v>
      </c>
      <c r="J1207" s="115">
        <v>-7.1480749055579294E-11</v>
      </c>
      <c r="K1207" s="115">
        <v>8.3747469581283599E-11</v>
      </c>
      <c r="L1207" s="115">
        <v>-5.0329276672239103E-11</v>
      </c>
      <c r="M1207" s="115">
        <v>4.8057037469538498E-11</v>
      </c>
    </row>
    <row r="1208" spans="1:13" x14ac:dyDescent="0.35">
      <c r="A1208" s="1" t="s">
        <v>32</v>
      </c>
      <c r="B1208" s="1">
        <v>1095</v>
      </c>
      <c r="C1208" s="1" t="s">
        <v>44</v>
      </c>
      <c r="D1208" s="43">
        <v>112</v>
      </c>
      <c r="F1208">
        <v>1207</v>
      </c>
      <c r="G1208" s="115">
        <v>-8.7488971545851196E-14</v>
      </c>
      <c r="H1208" s="115">
        <v>-1.26707186813399E-14</v>
      </c>
      <c r="I1208" s="115">
        <v>2.26500622859488E-11</v>
      </c>
      <c r="J1208" s="115">
        <v>-6.9543828707323899E-11</v>
      </c>
      <c r="K1208" s="115">
        <v>7.2721141303804299E-11</v>
      </c>
      <c r="L1208" s="115">
        <v>-5.0018583639737203E-11</v>
      </c>
      <c r="M1208" s="115">
        <v>4.5556898988265999E-11</v>
      </c>
    </row>
    <row r="1209" spans="1:13" x14ac:dyDescent="0.35">
      <c r="A1209" s="1" t="s">
        <v>32</v>
      </c>
      <c r="B1209" s="1">
        <v>1096</v>
      </c>
      <c r="C1209" s="1" t="s">
        <v>44</v>
      </c>
      <c r="D1209" s="43">
        <v>113</v>
      </c>
      <c r="F1209">
        <v>1208</v>
      </c>
      <c r="G1209" s="115">
        <v>1.1070298414677799E-12</v>
      </c>
      <c r="H1209" s="115">
        <v>1.2179808578702E-12</v>
      </c>
      <c r="I1209" s="115">
        <v>2.2802987138529601E-11</v>
      </c>
      <c r="J1209" s="115">
        <v>-6.9948955946646495E-11</v>
      </c>
      <c r="K1209" s="115">
        <v>7.9776314332604606E-11</v>
      </c>
      <c r="L1209" s="115">
        <v>-4.80271471577707E-11</v>
      </c>
      <c r="M1209" s="115">
        <v>5.1932122103107797E-11</v>
      </c>
    </row>
    <row r="1210" spans="1:13" x14ac:dyDescent="0.35">
      <c r="A1210" s="1" t="s">
        <v>32</v>
      </c>
      <c r="B1210" s="1">
        <v>1097</v>
      </c>
      <c r="C1210" s="1" t="s">
        <v>44</v>
      </c>
      <c r="D1210" s="43">
        <v>114</v>
      </c>
      <c r="F1210">
        <v>1209</v>
      </c>
      <c r="G1210" s="115">
        <v>-3.5076497267842401E-13</v>
      </c>
      <c r="H1210" s="115">
        <v>4.9564084336392803E-14</v>
      </c>
      <c r="I1210" s="115">
        <v>2.32099370072608E-11</v>
      </c>
      <c r="J1210" s="115">
        <v>-7.9720817233529395E-11</v>
      </c>
      <c r="K1210" s="115">
        <v>7.0146549507851198E-11</v>
      </c>
      <c r="L1210" s="115">
        <v>-4.8899371695962399E-11</v>
      </c>
      <c r="M1210" s="115">
        <v>5.14963681149207E-11</v>
      </c>
    </row>
    <row r="1211" spans="1:13" x14ac:dyDescent="0.35">
      <c r="A1211" s="1" t="s">
        <v>32</v>
      </c>
      <c r="B1211" s="1">
        <v>1098</v>
      </c>
      <c r="C1211" s="1" t="s">
        <v>44</v>
      </c>
      <c r="D1211" s="43">
        <v>115</v>
      </c>
      <c r="F1211">
        <v>1210</v>
      </c>
      <c r="G1211" s="115">
        <v>1.70203484228706E-13</v>
      </c>
      <c r="H1211" s="115">
        <v>-3.3941929333734802E-13</v>
      </c>
      <c r="I1211" s="115">
        <v>2.2517298654994901E-11</v>
      </c>
      <c r="J1211" s="115">
        <v>-7.8751652465158694E-11</v>
      </c>
      <c r="K1211" s="115">
        <v>7.2629323745727894E-11</v>
      </c>
      <c r="L1211" s="115">
        <v>-4.89364189397123E-11</v>
      </c>
      <c r="M1211" s="115">
        <v>4.5257771531362098E-11</v>
      </c>
    </row>
    <row r="1212" spans="1:13" x14ac:dyDescent="0.35">
      <c r="A1212" s="1" t="s">
        <v>32</v>
      </c>
      <c r="B1212" s="1">
        <v>1099</v>
      </c>
      <c r="C1212" s="1" t="s">
        <v>44</v>
      </c>
      <c r="D1212" s="43">
        <v>116</v>
      </c>
      <c r="F1212">
        <v>1211</v>
      </c>
      <c r="G1212" s="115">
        <v>-7.67592754756054E-13</v>
      </c>
      <c r="H1212" s="115">
        <v>-7.4146411672596902E-13</v>
      </c>
      <c r="I1212" s="115">
        <v>2.34861588989922E-11</v>
      </c>
      <c r="J1212" s="115">
        <v>-8.5614021242497306E-11</v>
      </c>
      <c r="K1212" s="115">
        <v>7.6305527226408499E-11</v>
      </c>
      <c r="L1212" s="115">
        <v>-4.7322634822279503E-11</v>
      </c>
      <c r="M1212" s="115">
        <v>4.9197852831953299E-11</v>
      </c>
    </row>
    <row r="1213" spans="1:13" x14ac:dyDescent="0.35">
      <c r="A1213" s="1" t="s">
        <v>32</v>
      </c>
      <c r="B1213" s="1">
        <v>1100</v>
      </c>
      <c r="C1213" s="1" t="s">
        <v>44</v>
      </c>
      <c r="D1213" s="43">
        <v>117</v>
      </c>
      <c r="F1213">
        <v>1212</v>
      </c>
      <c r="G1213" s="115">
        <v>5.9433156160468498E-13</v>
      </c>
      <c r="H1213" s="115">
        <v>1.3989559818310201E-12</v>
      </c>
      <c r="I1213" s="115">
        <v>2.2318362831483301E-11</v>
      </c>
      <c r="J1213" s="115">
        <v>-7.4567452206714797E-11</v>
      </c>
      <c r="K1213" s="115">
        <v>7.6231320495384695E-11</v>
      </c>
      <c r="L1213" s="115">
        <v>-4.4224401093679197E-11</v>
      </c>
      <c r="M1213" s="115">
        <v>4.9544456959029E-11</v>
      </c>
    </row>
    <row r="1214" spans="1:13" x14ac:dyDescent="0.35">
      <c r="A1214" s="1" t="s">
        <v>33</v>
      </c>
      <c r="B1214" s="1">
        <v>1101</v>
      </c>
      <c r="C1214" s="1" t="s">
        <v>43</v>
      </c>
      <c r="D1214" s="43">
        <v>17</v>
      </c>
      <c r="F1214">
        <v>1213</v>
      </c>
      <c r="G1214" s="115">
        <v>1.9956306291679299E-13</v>
      </c>
      <c r="H1214" s="115">
        <v>-4.7354695585710799E-13</v>
      </c>
      <c r="I1214" s="115">
        <v>1.8656096775880899E-11</v>
      </c>
      <c r="J1214" s="115">
        <v>-6.4261708174942699E-11</v>
      </c>
      <c r="K1214" s="115">
        <v>7.0950138548120803E-11</v>
      </c>
      <c r="L1214" s="115">
        <v>-4.2316098010795798E-11</v>
      </c>
      <c r="M1214" s="115">
        <v>3.8550015943748702E-11</v>
      </c>
    </row>
    <row r="1215" spans="1:13" x14ac:dyDescent="0.35">
      <c r="A1215" s="1" t="s">
        <v>33</v>
      </c>
      <c r="B1215" s="1">
        <v>1102</v>
      </c>
      <c r="C1215" s="1" t="s">
        <v>43</v>
      </c>
      <c r="D1215" s="43">
        <v>18</v>
      </c>
      <c r="F1215">
        <v>1214</v>
      </c>
      <c r="G1215" s="115">
        <v>1.6105634826864E-13</v>
      </c>
      <c r="H1215" s="115">
        <v>5.6860102061494695E-13</v>
      </c>
      <c r="I1215" s="115">
        <v>1.85854873411541E-11</v>
      </c>
      <c r="J1215" s="115">
        <v>-6.5417552797509205E-11</v>
      </c>
      <c r="K1215" s="115">
        <v>6.6816341729202306E-11</v>
      </c>
      <c r="L1215" s="115">
        <v>-3.8524325645567599E-11</v>
      </c>
      <c r="M1215" s="115">
        <v>4.3283914370849098E-11</v>
      </c>
    </row>
    <row r="1216" spans="1:13" x14ac:dyDescent="0.35">
      <c r="A1216" s="1" t="s">
        <v>33</v>
      </c>
      <c r="B1216" s="1">
        <v>1103</v>
      </c>
      <c r="C1216" s="1" t="s">
        <v>43</v>
      </c>
      <c r="D1216" s="43">
        <v>19</v>
      </c>
      <c r="F1216">
        <v>1215</v>
      </c>
      <c r="G1216" s="115">
        <v>-3.7922130333259697E-14</v>
      </c>
      <c r="H1216" s="115">
        <v>-1.7523099484631501E-13</v>
      </c>
      <c r="I1216" s="115">
        <v>1.8408627223617299E-11</v>
      </c>
      <c r="J1216" s="115">
        <v>-7.4212988417162202E-11</v>
      </c>
      <c r="K1216" s="115">
        <v>7.1820349240106704E-11</v>
      </c>
      <c r="L1216" s="115">
        <v>-4.0585611497115203E-11</v>
      </c>
      <c r="M1216" s="115">
        <v>4.1405841655252498E-11</v>
      </c>
    </row>
    <row r="1217" spans="1:13" x14ac:dyDescent="0.35">
      <c r="A1217" s="1" t="s">
        <v>33</v>
      </c>
      <c r="B1217" s="1">
        <v>1104</v>
      </c>
      <c r="C1217" s="1" t="s">
        <v>43</v>
      </c>
      <c r="D1217" s="43">
        <v>20</v>
      </c>
      <c r="F1217">
        <v>1216</v>
      </c>
      <c r="G1217" s="115">
        <v>-1.71373725530644E-13</v>
      </c>
      <c r="H1217" s="115">
        <v>-1.5148271493379801E-13</v>
      </c>
      <c r="I1217" s="115">
        <v>1.8133490988048599E-11</v>
      </c>
      <c r="J1217" s="115">
        <v>-6.0526806704099796E-11</v>
      </c>
      <c r="K1217" s="115">
        <v>6.8066131902512196E-11</v>
      </c>
      <c r="L1217" s="115">
        <v>-3.7347107284262701E-11</v>
      </c>
      <c r="M1217" s="115">
        <v>3.9733848741477702E-11</v>
      </c>
    </row>
    <row r="1218" spans="1:13" x14ac:dyDescent="0.35">
      <c r="A1218" s="1" t="s">
        <v>33</v>
      </c>
      <c r="B1218" s="1">
        <v>1105</v>
      </c>
      <c r="C1218" s="1" t="s">
        <v>43</v>
      </c>
      <c r="D1218" s="43">
        <v>21</v>
      </c>
      <c r="F1218">
        <v>1217</v>
      </c>
      <c r="G1218" s="115">
        <v>5.6155630389072102E-13</v>
      </c>
      <c r="H1218" s="115">
        <v>1.7253462978858399E-16</v>
      </c>
      <c r="I1218" s="115">
        <v>1.8102895856962499E-11</v>
      </c>
      <c r="J1218" s="115">
        <v>-6.3545013380558503E-11</v>
      </c>
      <c r="K1218" s="115">
        <v>7.38202007275949E-11</v>
      </c>
      <c r="L1218" s="115">
        <v>-4.0035238701141399E-11</v>
      </c>
      <c r="M1218" s="115">
        <v>3.72204709361178E-11</v>
      </c>
    </row>
    <row r="1219" spans="1:13" x14ac:dyDescent="0.35">
      <c r="A1219" s="1" t="s">
        <v>33</v>
      </c>
      <c r="B1219" s="1">
        <v>1106</v>
      </c>
      <c r="C1219" s="1" t="s">
        <v>43</v>
      </c>
      <c r="D1219" s="43">
        <v>22</v>
      </c>
      <c r="F1219">
        <v>1218</v>
      </c>
      <c r="G1219" s="115">
        <v>-1.10247120219391E-13</v>
      </c>
      <c r="H1219" s="115">
        <v>-1.5197126762931701E-14</v>
      </c>
      <c r="I1219" s="115">
        <v>1.8761475631418E-11</v>
      </c>
      <c r="J1219" s="115">
        <v>-6.6682945120516399E-11</v>
      </c>
      <c r="K1219" s="115">
        <v>6.1746790838523703E-11</v>
      </c>
      <c r="L1219" s="115">
        <v>-4.2384787946834198E-11</v>
      </c>
      <c r="M1219" s="115">
        <v>4.2380137307494003E-11</v>
      </c>
    </row>
    <row r="1220" spans="1:13" x14ac:dyDescent="0.35">
      <c r="A1220" s="1" t="s">
        <v>33</v>
      </c>
      <c r="B1220" s="1">
        <v>1107</v>
      </c>
      <c r="C1220" s="1" t="s">
        <v>43</v>
      </c>
      <c r="D1220" s="43">
        <v>23</v>
      </c>
      <c r="F1220">
        <v>1219</v>
      </c>
      <c r="G1220" s="115">
        <v>6.1853965363798901E-13</v>
      </c>
      <c r="H1220" s="115">
        <v>8.2561731527630094E-15</v>
      </c>
      <c r="I1220" s="115">
        <v>1.9255255101907298E-11</v>
      </c>
      <c r="J1220" s="115">
        <v>-7.1435454101702994E-11</v>
      </c>
      <c r="K1220" s="115">
        <v>6.8238251145038695E-11</v>
      </c>
      <c r="L1220" s="115">
        <v>-4.4780250049573698E-11</v>
      </c>
      <c r="M1220" s="115">
        <v>3.8042210665387498E-11</v>
      </c>
    </row>
    <row r="1221" spans="1:13" x14ac:dyDescent="0.35">
      <c r="A1221" s="1" t="s">
        <v>33</v>
      </c>
      <c r="B1221" s="1">
        <v>1108</v>
      </c>
      <c r="C1221" s="1" t="s">
        <v>43</v>
      </c>
      <c r="D1221" s="43">
        <v>24</v>
      </c>
      <c r="F1221">
        <v>1220</v>
      </c>
      <c r="G1221" s="115">
        <v>2.1966175866170099E-13</v>
      </c>
      <c r="H1221" s="115">
        <v>3.0327959780059998E-13</v>
      </c>
      <c r="I1221" s="115">
        <v>1.84811713540797E-11</v>
      </c>
      <c r="J1221" s="115">
        <v>-6.9153790125878606E-11</v>
      </c>
      <c r="K1221" s="115">
        <v>6.0508315583021501E-11</v>
      </c>
      <c r="L1221" s="115">
        <v>-4.1477900621513098E-11</v>
      </c>
      <c r="M1221" s="115">
        <v>4.0410802786791597E-11</v>
      </c>
    </row>
    <row r="1222" spans="1:13" x14ac:dyDescent="0.35">
      <c r="A1222" s="1" t="s">
        <v>33</v>
      </c>
      <c r="B1222" s="1">
        <v>1109</v>
      </c>
      <c r="C1222" s="1" t="s">
        <v>43</v>
      </c>
      <c r="D1222" s="43">
        <v>25</v>
      </c>
      <c r="F1222">
        <v>1221</v>
      </c>
      <c r="G1222" s="115">
        <v>-8.5399629405077505E-13</v>
      </c>
      <c r="H1222" s="115">
        <v>-5.4766266753127895E-13</v>
      </c>
      <c r="I1222" s="115">
        <v>2.3354406622869502E-11</v>
      </c>
      <c r="J1222" s="115">
        <v>-7.3205533142333096E-11</v>
      </c>
      <c r="K1222" s="115">
        <v>6.6199712648833199E-11</v>
      </c>
      <c r="L1222" s="115">
        <v>-5.1665705523104699E-11</v>
      </c>
      <c r="M1222" s="115">
        <v>4.8280465084913603E-11</v>
      </c>
    </row>
    <row r="1223" spans="1:13" x14ac:dyDescent="0.35">
      <c r="A1223" s="1" t="s">
        <v>33</v>
      </c>
      <c r="B1223" s="1">
        <v>1110</v>
      </c>
      <c r="C1223" s="1" t="s">
        <v>43</v>
      </c>
      <c r="D1223" s="43">
        <v>26</v>
      </c>
      <c r="F1223">
        <v>1222</v>
      </c>
      <c r="G1223" s="115">
        <v>-1.40529513780717E-13</v>
      </c>
      <c r="H1223" s="115">
        <v>-2.7927657645418199E-13</v>
      </c>
      <c r="I1223" s="115">
        <v>2.2637604417063801E-11</v>
      </c>
      <c r="J1223" s="115">
        <v>-6.8929858227951406E-11</v>
      </c>
      <c r="K1223" s="115">
        <v>7.4841751892799396E-11</v>
      </c>
      <c r="L1223" s="115">
        <v>-4.61457316143117E-11</v>
      </c>
      <c r="M1223" s="115">
        <v>4.6533208499751497E-11</v>
      </c>
    </row>
    <row r="1224" spans="1:13" x14ac:dyDescent="0.35">
      <c r="A1224" s="1" t="s">
        <v>33</v>
      </c>
      <c r="B1224" s="1">
        <v>1111</v>
      </c>
      <c r="C1224" s="1" t="s">
        <v>43</v>
      </c>
      <c r="D1224" s="43">
        <v>27</v>
      </c>
      <c r="F1224">
        <v>1223</v>
      </c>
      <c r="G1224" s="115">
        <v>-9.3115349857603301E-14</v>
      </c>
      <c r="H1224" s="115">
        <v>9.6670702991323506E-13</v>
      </c>
      <c r="I1224" s="115">
        <v>2.34427127939259E-11</v>
      </c>
      <c r="J1224" s="115">
        <v>-6.9759538885301196E-11</v>
      </c>
      <c r="K1224" s="115">
        <v>8.4611145228823995E-11</v>
      </c>
      <c r="L1224" s="115">
        <v>-4.86875422448214E-11</v>
      </c>
      <c r="M1224" s="115">
        <v>5.1409291942526901E-11</v>
      </c>
    </row>
    <row r="1225" spans="1:13" x14ac:dyDescent="0.35">
      <c r="A1225" s="1" t="s">
        <v>33</v>
      </c>
      <c r="B1225" s="1">
        <v>1112</v>
      </c>
      <c r="C1225" s="1" t="s">
        <v>43</v>
      </c>
      <c r="D1225" s="43">
        <v>28</v>
      </c>
      <c r="F1225">
        <v>1224</v>
      </c>
      <c r="G1225" s="115">
        <v>-1.1665476430554301E-13</v>
      </c>
      <c r="H1225" s="115">
        <v>-5.4823945265554701E-13</v>
      </c>
      <c r="I1225" s="115">
        <v>2.26679838127245E-11</v>
      </c>
      <c r="J1225" s="115">
        <v>-7.5471426000416803E-11</v>
      </c>
      <c r="K1225" s="115">
        <v>6.9555538840471001E-11</v>
      </c>
      <c r="L1225" s="115">
        <v>-4.9602354224902502E-11</v>
      </c>
      <c r="M1225" s="115">
        <v>4.6332648126346998E-11</v>
      </c>
    </row>
    <row r="1226" spans="1:13" x14ac:dyDescent="0.35">
      <c r="A1226" s="1" t="s">
        <v>33</v>
      </c>
      <c r="B1226" s="1">
        <v>1113</v>
      </c>
      <c r="C1226" s="1" t="s">
        <v>43</v>
      </c>
      <c r="D1226" s="43">
        <v>29</v>
      </c>
      <c r="F1226">
        <v>1225</v>
      </c>
      <c r="G1226" s="115">
        <v>-8.4785475506879496E-13</v>
      </c>
      <c r="H1226" s="115">
        <v>-1.0501864405445501E-12</v>
      </c>
      <c r="I1226" s="115">
        <v>2.2255227357242201E-11</v>
      </c>
      <c r="J1226" s="115">
        <v>-8.1042997518232405E-11</v>
      </c>
      <c r="K1226" s="115">
        <v>7.6151732304294694E-11</v>
      </c>
      <c r="L1226" s="115">
        <v>-4.9468351422387297E-11</v>
      </c>
      <c r="M1226" s="115">
        <v>4.0993686990009798E-11</v>
      </c>
    </row>
    <row r="1227" spans="1:13" x14ac:dyDescent="0.35">
      <c r="A1227" s="1" t="s">
        <v>33</v>
      </c>
      <c r="B1227" s="1">
        <v>1114</v>
      </c>
      <c r="C1227" s="1" t="s">
        <v>43</v>
      </c>
      <c r="D1227" s="43">
        <v>30</v>
      </c>
      <c r="F1227">
        <v>1226</v>
      </c>
      <c r="G1227" s="115">
        <v>4.6475915064003104E-13</v>
      </c>
      <c r="H1227" s="115">
        <v>-2.22004362434812E-13</v>
      </c>
      <c r="I1227" s="115">
        <v>2.1020513499751999E-11</v>
      </c>
      <c r="J1227" s="115">
        <v>-6.4099258427982604E-11</v>
      </c>
      <c r="K1227" s="115">
        <v>6.5809406495614605E-11</v>
      </c>
      <c r="L1227" s="115">
        <v>-4.2025710303976901E-11</v>
      </c>
      <c r="M1227" s="115">
        <v>3.9334173238410901E-11</v>
      </c>
    </row>
    <row r="1228" spans="1:13" x14ac:dyDescent="0.35">
      <c r="A1228" s="1" t="s">
        <v>33</v>
      </c>
      <c r="B1228" s="1">
        <v>1115</v>
      </c>
      <c r="C1228" s="1" t="s">
        <v>43</v>
      </c>
      <c r="D1228" s="43">
        <v>31</v>
      </c>
      <c r="F1228">
        <v>1227</v>
      </c>
      <c r="G1228" s="115">
        <v>9.5029605585987291E-13</v>
      </c>
      <c r="H1228" s="115">
        <v>5.2594265723854E-13</v>
      </c>
      <c r="I1228" s="115">
        <v>2.1581119163449801E-11</v>
      </c>
      <c r="J1228" s="115">
        <v>-7.0056557846962105E-11</v>
      </c>
      <c r="K1228" s="115">
        <v>6.4162170667881498E-11</v>
      </c>
      <c r="L1228" s="115">
        <v>-4.2067935323072501E-11</v>
      </c>
      <c r="M1228" s="115">
        <v>4.1893032266686102E-11</v>
      </c>
    </row>
    <row r="1229" spans="1:13" x14ac:dyDescent="0.35">
      <c r="A1229" s="1" t="s">
        <v>33</v>
      </c>
      <c r="B1229" s="1">
        <v>1116</v>
      </c>
      <c r="C1229" s="1" t="s">
        <v>43</v>
      </c>
      <c r="D1229" s="43">
        <v>32</v>
      </c>
      <c r="F1229">
        <v>1228</v>
      </c>
      <c r="G1229" s="115">
        <v>1.5195721924647E-13</v>
      </c>
      <c r="H1229" s="115">
        <v>8.5895826104902202E-13</v>
      </c>
      <c r="I1229" s="115">
        <v>2.0461809436840101E-11</v>
      </c>
      <c r="J1229" s="115">
        <v>-6.1438959208982396E-11</v>
      </c>
      <c r="K1229" s="115">
        <v>7.2071021496066602E-11</v>
      </c>
      <c r="L1229" s="115">
        <v>-3.8217712524828898E-11</v>
      </c>
      <c r="M1229" s="115">
        <v>4.14408579783422E-11</v>
      </c>
    </row>
    <row r="1230" spans="1:13" x14ac:dyDescent="0.35">
      <c r="A1230" s="1" t="s">
        <v>33</v>
      </c>
      <c r="B1230" s="1">
        <v>1117</v>
      </c>
      <c r="C1230" s="1" t="s">
        <v>43</v>
      </c>
      <c r="D1230" s="43">
        <v>33</v>
      </c>
      <c r="F1230">
        <v>1229</v>
      </c>
      <c r="G1230" s="115">
        <v>2.8870554964708301E-12</v>
      </c>
      <c r="H1230" s="115">
        <v>2.3814468005661299E-12</v>
      </c>
      <c r="I1230" s="115">
        <v>2.06543516775806E-11</v>
      </c>
      <c r="J1230" s="115">
        <v>-6.0984835861720804E-11</v>
      </c>
      <c r="K1230" s="115">
        <v>7.0643514270301906E-11</v>
      </c>
      <c r="L1230" s="115">
        <v>-3.7457801135600903E-11</v>
      </c>
      <c r="M1230" s="115">
        <v>4.3019074235605801E-11</v>
      </c>
    </row>
    <row r="1231" spans="1:13" x14ac:dyDescent="0.35">
      <c r="A1231" s="1" t="s">
        <v>33</v>
      </c>
      <c r="B1231" s="1">
        <v>1118</v>
      </c>
      <c r="C1231" s="1" t="s">
        <v>43</v>
      </c>
      <c r="D1231" s="43">
        <v>34</v>
      </c>
      <c r="F1231">
        <v>1230</v>
      </c>
      <c r="G1231" s="115">
        <v>5.0158977531385098E-13</v>
      </c>
      <c r="H1231" s="115">
        <v>4.50477139114824E-13</v>
      </c>
      <c r="I1231" s="115">
        <v>2.1964420624408601E-11</v>
      </c>
      <c r="J1231" s="115">
        <v>-7.6816129804198505E-11</v>
      </c>
      <c r="K1231" s="115">
        <v>6.7826763868468802E-11</v>
      </c>
      <c r="L1231" s="115">
        <v>-4.33677310273207E-11</v>
      </c>
      <c r="M1231" s="115">
        <v>4.3076531485259499E-11</v>
      </c>
    </row>
    <row r="1232" spans="1:13" x14ac:dyDescent="0.35">
      <c r="A1232" s="1" t="s">
        <v>33</v>
      </c>
      <c r="B1232" s="1">
        <v>1119</v>
      </c>
      <c r="C1232" s="1" t="s">
        <v>43</v>
      </c>
      <c r="D1232" s="43">
        <v>35</v>
      </c>
      <c r="F1232">
        <v>1231</v>
      </c>
      <c r="G1232">
        <v>0.109686452768415</v>
      </c>
      <c r="H1232">
        <v>0.10874664968452701</v>
      </c>
      <c r="I1232">
        <v>2.6501707970261201E-2</v>
      </c>
      <c r="J1232">
        <v>5.3428970623387903E-2</v>
      </c>
      <c r="K1232">
        <v>0.173452114679196</v>
      </c>
      <c r="L1232">
        <v>6.0944160712477699E-2</v>
      </c>
      <c r="M1232">
        <v>0.15863408738090001</v>
      </c>
    </row>
    <row r="1233" spans="1:13" x14ac:dyDescent="0.35">
      <c r="A1233" s="1" t="s">
        <v>33</v>
      </c>
      <c r="B1233" s="1">
        <v>1120</v>
      </c>
      <c r="C1233" s="1" t="s">
        <v>43</v>
      </c>
      <c r="D1233" s="43">
        <v>36</v>
      </c>
      <c r="F1233">
        <v>1232</v>
      </c>
      <c r="G1233">
        <v>0.109282468089465</v>
      </c>
      <c r="H1233">
        <v>0.110006868835096</v>
      </c>
      <c r="I1233">
        <v>2.76020627424386E-2</v>
      </c>
      <c r="J1233">
        <v>4.58274142988657E-2</v>
      </c>
      <c r="K1233">
        <v>0.178406301668491</v>
      </c>
      <c r="L1233">
        <v>6.0198582812095301E-2</v>
      </c>
      <c r="M1233">
        <v>0.16194959507626799</v>
      </c>
    </row>
    <row r="1234" spans="1:13" x14ac:dyDescent="0.35">
      <c r="A1234" s="1" t="s">
        <v>33</v>
      </c>
      <c r="B1234" s="1">
        <v>1121</v>
      </c>
      <c r="C1234" s="1" t="s">
        <v>43</v>
      </c>
      <c r="D1234" s="43">
        <v>37</v>
      </c>
      <c r="F1234">
        <v>1233</v>
      </c>
      <c r="G1234">
        <v>0.109125601637523</v>
      </c>
      <c r="H1234">
        <v>0.10952638225372199</v>
      </c>
      <c r="I1234">
        <v>2.5637751583260201E-2</v>
      </c>
      <c r="J1234">
        <v>4.7176909805471498E-2</v>
      </c>
      <c r="K1234">
        <v>0.188201639107339</v>
      </c>
      <c r="L1234">
        <v>6.1372453455925097E-2</v>
      </c>
      <c r="M1234">
        <v>0.161346890438369</v>
      </c>
    </row>
    <row r="1235" spans="1:13" x14ac:dyDescent="0.35">
      <c r="A1235" s="1" t="s">
        <v>33</v>
      </c>
      <c r="B1235" s="1">
        <v>1122</v>
      </c>
      <c r="C1235" s="1" t="s">
        <v>43</v>
      </c>
      <c r="D1235" s="43">
        <v>38</v>
      </c>
      <c r="F1235">
        <v>1234</v>
      </c>
      <c r="G1235">
        <v>0.11013161644413599</v>
      </c>
      <c r="H1235">
        <v>0.11033566260026401</v>
      </c>
      <c r="I1235">
        <v>2.6994946341954401E-2</v>
      </c>
      <c r="J1235">
        <v>4.5668136369816502E-2</v>
      </c>
      <c r="K1235">
        <v>0.17758051963905799</v>
      </c>
      <c r="L1235">
        <v>6.2490317123863701E-2</v>
      </c>
      <c r="M1235">
        <v>0.16141426179311899</v>
      </c>
    </row>
    <row r="1236" spans="1:13" x14ac:dyDescent="0.35">
      <c r="A1236" s="1" t="s">
        <v>33</v>
      </c>
      <c r="B1236" s="1">
        <v>1123</v>
      </c>
      <c r="C1236" s="1" t="s">
        <v>43</v>
      </c>
      <c r="D1236" s="43">
        <v>39</v>
      </c>
      <c r="F1236">
        <v>1235</v>
      </c>
      <c r="G1236">
        <v>0.109299659677168</v>
      </c>
      <c r="H1236">
        <v>0.109750003291967</v>
      </c>
      <c r="I1236">
        <v>2.62495747390682E-2</v>
      </c>
      <c r="J1236">
        <v>4.7952742620543901E-2</v>
      </c>
      <c r="K1236">
        <v>0.17286152913140199</v>
      </c>
      <c r="L1236">
        <v>6.1726012128548703E-2</v>
      </c>
      <c r="M1236">
        <v>0.16062737576948399</v>
      </c>
    </row>
    <row r="1237" spans="1:13" x14ac:dyDescent="0.35">
      <c r="A1237" s="1" t="s">
        <v>33</v>
      </c>
      <c r="B1237" s="1">
        <v>1124</v>
      </c>
      <c r="C1237" s="1" t="s">
        <v>43</v>
      </c>
      <c r="D1237" s="43">
        <v>40</v>
      </c>
      <c r="F1237">
        <v>1236</v>
      </c>
      <c r="G1237">
        <v>0.11233349655792101</v>
      </c>
      <c r="H1237">
        <v>0.11158196241241899</v>
      </c>
      <c r="I1237">
        <v>2.7361354565190999E-2</v>
      </c>
      <c r="J1237">
        <v>4.9294875126899403E-2</v>
      </c>
      <c r="K1237">
        <v>0.17732660966418801</v>
      </c>
      <c r="L1237">
        <v>6.1646105725439201E-2</v>
      </c>
      <c r="M1237">
        <v>0.16260401822057999</v>
      </c>
    </row>
    <row r="1238" spans="1:13" x14ac:dyDescent="0.35">
      <c r="A1238" s="1" t="s">
        <v>33</v>
      </c>
      <c r="B1238" s="1">
        <v>1125</v>
      </c>
      <c r="C1238" s="1" t="s">
        <v>43</v>
      </c>
      <c r="D1238" s="43">
        <v>41</v>
      </c>
      <c r="F1238">
        <v>1237</v>
      </c>
      <c r="G1238">
        <v>0.112187373707897</v>
      </c>
      <c r="H1238">
        <v>0.112305580735924</v>
      </c>
      <c r="I1238">
        <v>2.7146291708048002E-2</v>
      </c>
      <c r="J1238">
        <v>5.24601743835309E-2</v>
      </c>
      <c r="K1238">
        <v>0.17807974047269701</v>
      </c>
      <c r="L1238">
        <v>6.3826408751468097E-2</v>
      </c>
      <c r="M1238">
        <v>0.16240558139837599</v>
      </c>
    </row>
    <row r="1239" spans="1:13" x14ac:dyDescent="0.35">
      <c r="A1239" s="1" t="s">
        <v>33</v>
      </c>
      <c r="B1239" s="1">
        <v>1126</v>
      </c>
      <c r="C1239" s="1" t="s">
        <v>43</v>
      </c>
      <c r="D1239" s="43">
        <v>42</v>
      </c>
      <c r="F1239">
        <v>1238</v>
      </c>
      <c r="G1239">
        <v>0.112789730431889</v>
      </c>
      <c r="H1239">
        <v>0.11167951745664199</v>
      </c>
      <c r="I1239">
        <v>2.7298175623797299E-2</v>
      </c>
      <c r="J1239">
        <v>4.6295367760598199E-2</v>
      </c>
      <c r="K1239">
        <v>0.18343781104398399</v>
      </c>
      <c r="L1239">
        <v>6.13792545656325E-2</v>
      </c>
      <c r="M1239">
        <v>0.16117079932165801</v>
      </c>
    </row>
    <row r="1240" spans="1:13" x14ac:dyDescent="0.35">
      <c r="A1240" s="1" t="s">
        <v>33</v>
      </c>
      <c r="B1240" s="1">
        <v>1127</v>
      </c>
      <c r="C1240" s="1" t="s">
        <v>43</v>
      </c>
      <c r="D1240" s="43">
        <v>43</v>
      </c>
      <c r="F1240">
        <v>1239</v>
      </c>
      <c r="G1240">
        <v>0.109937923091875</v>
      </c>
      <c r="H1240">
        <v>0.11030735612088199</v>
      </c>
      <c r="I1240">
        <v>2.7141774769967798E-2</v>
      </c>
      <c r="J1240">
        <v>4.8006299623071499E-2</v>
      </c>
      <c r="K1240">
        <v>0.17857514387781701</v>
      </c>
      <c r="L1240">
        <v>6.1864997868746698E-2</v>
      </c>
      <c r="M1240">
        <v>0.161759738795862</v>
      </c>
    </row>
    <row r="1241" spans="1:13" x14ac:dyDescent="0.35">
      <c r="A1241" s="1" t="s">
        <v>33</v>
      </c>
      <c r="B1241" s="1">
        <v>1128</v>
      </c>
      <c r="C1241" s="1" t="s">
        <v>43</v>
      </c>
      <c r="D1241" s="43">
        <v>44</v>
      </c>
      <c r="F1241">
        <v>1240</v>
      </c>
      <c r="G1241">
        <v>0.111814848960435</v>
      </c>
      <c r="H1241">
        <v>0.112442551091013</v>
      </c>
      <c r="I1241">
        <v>2.6961131596454201E-2</v>
      </c>
      <c r="J1241">
        <v>4.7652382872342601E-2</v>
      </c>
      <c r="K1241">
        <v>0.18559496402497799</v>
      </c>
      <c r="L1241">
        <v>6.3450639099218206E-2</v>
      </c>
      <c r="M1241">
        <v>0.16490447310522799</v>
      </c>
    </row>
    <row r="1242" spans="1:13" x14ac:dyDescent="0.35">
      <c r="A1242" s="1" t="s">
        <v>33</v>
      </c>
      <c r="B1242" s="1">
        <v>1129</v>
      </c>
      <c r="C1242" s="1" t="s">
        <v>43</v>
      </c>
      <c r="D1242" s="43">
        <v>45</v>
      </c>
      <c r="F1242">
        <v>1241</v>
      </c>
      <c r="G1242">
        <v>0.123908304727366</v>
      </c>
      <c r="H1242">
        <v>0.121492979295186</v>
      </c>
      <c r="I1242">
        <v>3.3219388949729797E-2</v>
      </c>
      <c r="J1242">
        <v>4.6041158966669701E-2</v>
      </c>
      <c r="K1242">
        <v>0.20077193773291299</v>
      </c>
      <c r="L1242">
        <v>5.7810018062610803E-2</v>
      </c>
      <c r="M1242">
        <v>0.1785911119551</v>
      </c>
    </row>
    <row r="1243" spans="1:13" x14ac:dyDescent="0.35">
      <c r="A1243" s="1" t="s">
        <v>33</v>
      </c>
      <c r="B1243" s="1">
        <v>1130</v>
      </c>
      <c r="C1243" s="1" t="s">
        <v>43</v>
      </c>
      <c r="D1243" s="43">
        <v>46</v>
      </c>
      <c r="F1243">
        <v>1242</v>
      </c>
      <c r="G1243">
        <v>0.122748279823786</v>
      </c>
      <c r="H1243">
        <v>0.121642953896189</v>
      </c>
      <c r="I1243">
        <v>3.3183042046344403E-2</v>
      </c>
      <c r="J1243">
        <v>4.2692729056389801E-2</v>
      </c>
      <c r="K1243">
        <v>0.19852282689638201</v>
      </c>
      <c r="L1243">
        <v>5.9962666381025397E-2</v>
      </c>
      <c r="M1243">
        <v>0.180403845452866</v>
      </c>
    </row>
    <row r="1244" spans="1:13" x14ac:dyDescent="0.35">
      <c r="A1244" s="1" t="s">
        <v>33</v>
      </c>
      <c r="B1244" s="1">
        <v>1131</v>
      </c>
      <c r="C1244" s="1" t="s">
        <v>43</v>
      </c>
      <c r="D1244" s="43">
        <v>47</v>
      </c>
      <c r="F1244">
        <v>1243</v>
      </c>
      <c r="G1244">
        <v>0.12274392509765999</v>
      </c>
      <c r="H1244">
        <v>0.12133719415308</v>
      </c>
      <c r="I1244">
        <v>3.3001722488969001E-2</v>
      </c>
      <c r="J1244">
        <v>4.6862599965808098E-2</v>
      </c>
      <c r="K1244">
        <v>0.19241252307040399</v>
      </c>
      <c r="L1244">
        <v>5.8233170536141098E-2</v>
      </c>
      <c r="M1244">
        <v>0.17791228957074601</v>
      </c>
    </row>
    <row r="1245" spans="1:13" x14ac:dyDescent="0.35">
      <c r="A1245" s="1" t="s">
        <v>33</v>
      </c>
      <c r="B1245" s="1">
        <v>1132</v>
      </c>
      <c r="C1245" s="1" t="s">
        <v>43</v>
      </c>
      <c r="D1245" s="43">
        <v>48</v>
      </c>
      <c r="F1245">
        <v>1244</v>
      </c>
      <c r="G1245">
        <v>0.123270609765513</v>
      </c>
      <c r="H1245">
        <v>0.122224680538152</v>
      </c>
      <c r="I1245">
        <v>3.3270220674639403E-2</v>
      </c>
      <c r="J1245">
        <v>4.3625647908309903E-2</v>
      </c>
      <c r="K1245">
        <v>0.19859018959517399</v>
      </c>
      <c r="L1245">
        <v>5.7875746661910803E-2</v>
      </c>
      <c r="M1245">
        <v>0.177615077257435</v>
      </c>
    </row>
    <row r="1246" spans="1:13" x14ac:dyDescent="0.35">
      <c r="A1246" s="1" t="s">
        <v>33</v>
      </c>
      <c r="B1246" s="1">
        <v>1133</v>
      </c>
      <c r="C1246" s="1" t="s">
        <v>43</v>
      </c>
      <c r="D1246" s="43">
        <v>49</v>
      </c>
      <c r="F1246">
        <v>1245</v>
      </c>
      <c r="G1246">
        <v>0.124166955814371</v>
      </c>
      <c r="H1246">
        <v>0.122235223326551</v>
      </c>
      <c r="I1246">
        <v>3.3024682628068402E-2</v>
      </c>
      <c r="J1246">
        <v>4.9139724390544301E-2</v>
      </c>
      <c r="K1246">
        <v>0.19362800033320199</v>
      </c>
      <c r="L1246">
        <v>5.9140862364792199E-2</v>
      </c>
      <c r="M1246">
        <v>0.178465636052559</v>
      </c>
    </row>
    <row r="1247" spans="1:13" x14ac:dyDescent="0.35">
      <c r="A1247" s="1" t="s">
        <v>33</v>
      </c>
      <c r="B1247" s="1">
        <v>1134</v>
      </c>
      <c r="C1247" s="1" t="s">
        <v>43</v>
      </c>
      <c r="D1247" s="43">
        <v>50</v>
      </c>
      <c r="F1247">
        <v>1246</v>
      </c>
      <c r="G1247">
        <v>0.12854579313735801</v>
      </c>
      <c r="H1247">
        <v>0.12613018011251101</v>
      </c>
      <c r="I1247">
        <v>3.5924693745693501E-2</v>
      </c>
      <c r="J1247">
        <v>3.8710997285885299E-2</v>
      </c>
      <c r="K1247">
        <v>0.20618313777956301</v>
      </c>
      <c r="L1247">
        <v>5.8372600760801398E-2</v>
      </c>
      <c r="M1247">
        <v>0.18742008998360599</v>
      </c>
    </row>
    <row r="1248" spans="1:13" x14ac:dyDescent="0.35">
      <c r="A1248" s="1" t="s">
        <v>33</v>
      </c>
      <c r="B1248" s="1">
        <v>1135</v>
      </c>
      <c r="C1248" s="1" t="s">
        <v>43</v>
      </c>
      <c r="D1248" s="43">
        <v>51</v>
      </c>
      <c r="F1248">
        <v>1247</v>
      </c>
      <c r="G1248">
        <v>0.128730351144625</v>
      </c>
      <c r="H1248">
        <v>0.126641932455691</v>
      </c>
      <c r="I1248">
        <v>3.6205886681951203E-2</v>
      </c>
      <c r="J1248">
        <v>3.7441183260570901E-2</v>
      </c>
      <c r="K1248">
        <v>0.20471424700259799</v>
      </c>
      <c r="L1248">
        <v>5.6078424469625097E-2</v>
      </c>
      <c r="M1248">
        <v>0.18611440629238299</v>
      </c>
    </row>
    <row r="1249" spans="1:13" x14ac:dyDescent="0.35">
      <c r="A1249" s="1" t="s">
        <v>33</v>
      </c>
      <c r="B1249" s="1">
        <v>1136</v>
      </c>
      <c r="C1249" s="1" t="s">
        <v>43</v>
      </c>
      <c r="D1249" s="43">
        <v>52</v>
      </c>
      <c r="F1249">
        <v>1248</v>
      </c>
      <c r="G1249">
        <v>0.13300176777537201</v>
      </c>
      <c r="H1249">
        <v>0.12889489360937301</v>
      </c>
      <c r="I1249">
        <v>3.60353806551518E-2</v>
      </c>
      <c r="J1249">
        <v>3.7787714630343999E-2</v>
      </c>
      <c r="K1249">
        <v>0.20078665050146799</v>
      </c>
      <c r="L1249">
        <v>5.8572976835104699E-2</v>
      </c>
      <c r="M1249">
        <v>0.18627713764377801</v>
      </c>
    </row>
    <row r="1250" spans="1:13" x14ac:dyDescent="0.35">
      <c r="A1250" s="1" t="s">
        <v>33</v>
      </c>
      <c r="B1250" s="1">
        <v>1137</v>
      </c>
      <c r="C1250" s="1" t="s">
        <v>43</v>
      </c>
      <c r="D1250" s="43">
        <v>53</v>
      </c>
      <c r="F1250">
        <v>1249</v>
      </c>
      <c r="G1250">
        <v>0.12774634870901699</v>
      </c>
      <c r="H1250">
        <v>0.125310269372883</v>
      </c>
      <c r="I1250">
        <v>3.6775940798509897E-2</v>
      </c>
      <c r="J1250">
        <v>4.0114744691298998E-2</v>
      </c>
      <c r="K1250">
        <v>0.201152223173934</v>
      </c>
      <c r="L1250">
        <v>5.4345548424236501E-2</v>
      </c>
      <c r="M1250">
        <v>0.186657380092627</v>
      </c>
    </row>
    <row r="1251" spans="1:13" x14ac:dyDescent="0.35">
      <c r="A1251" s="1" t="s">
        <v>33</v>
      </c>
      <c r="B1251" s="1">
        <v>1138</v>
      </c>
      <c r="C1251" s="1" t="s">
        <v>43</v>
      </c>
      <c r="D1251" s="43">
        <v>54</v>
      </c>
      <c r="F1251">
        <v>1250</v>
      </c>
      <c r="G1251">
        <v>0.12826348393251999</v>
      </c>
      <c r="H1251">
        <v>0.12612313709012701</v>
      </c>
      <c r="I1251">
        <v>3.6693349014344297E-2</v>
      </c>
      <c r="J1251">
        <v>4.2168621595947101E-2</v>
      </c>
      <c r="K1251">
        <v>0.20341428404800199</v>
      </c>
      <c r="L1251">
        <v>5.6947933555280002E-2</v>
      </c>
      <c r="M1251">
        <v>0.18760216853720599</v>
      </c>
    </row>
    <row r="1252" spans="1:13" x14ac:dyDescent="0.35">
      <c r="A1252" s="1" t="s">
        <v>33</v>
      </c>
      <c r="B1252" s="1">
        <v>1139</v>
      </c>
      <c r="C1252" s="1" t="s">
        <v>43</v>
      </c>
      <c r="D1252" s="43">
        <v>55</v>
      </c>
      <c r="F1252">
        <v>1251</v>
      </c>
      <c r="G1252">
        <v>0.139771314045852</v>
      </c>
      <c r="H1252">
        <v>0.133147296242526</v>
      </c>
      <c r="I1252">
        <v>4.0569510606308999E-2</v>
      </c>
      <c r="J1252">
        <v>2.8316761190323399E-2</v>
      </c>
      <c r="K1252">
        <v>0.208084355285336</v>
      </c>
      <c r="L1252">
        <v>4.8885942693500897E-2</v>
      </c>
      <c r="M1252">
        <v>0.194013952606269</v>
      </c>
    </row>
    <row r="1253" spans="1:13" x14ac:dyDescent="0.35">
      <c r="A1253" s="1" t="s">
        <v>33</v>
      </c>
      <c r="B1253" s="1">
        <v>1140</v>
      </c>
      <c r="C1253" s="1" t="s">
        <v>43</v>
      </c>
      <c r="D1253" s="43">
        <v>56</v>
      </c>
      <c r="F1253">
        <v>1252</v>
      </c>
      <c r="G1253">
        <v>0.13412731555025301</v>
      </c>
      <c r="H1253">
        <v>0.12923630413404499</v>
      </c>
      <c r="I1253">
        <v>4.3084560125077803E-2</v>
      </c>
      <c r="J1253">
        <v>2.9981029514802301E-2</v>
      </c>
      <c r="K1253">
        <v>0.208657898317789</v>
      </c>
      <c r="L1253">
        <v>4.4949520612380799E-2</v>
      </c>
      <c r="M1253">
        <v>0.19443554790803599</v>
      </c>
    </row>
    <row r="1254" spans="1:13" x14ac:dyDescent="0.35">
      <c r="A1254" s="1" t="s">
        <v>33</v>
      </c>
      <c r="B1254" s="1">
        <v>1141</v>
      </c>
      <c r="C1254" s="1" t="s">
        <v>43</v>
      </c>
      <c r="D1254" s="43">
        <v>57</v>
      </c>
      <c r="F1254">
        <v>1253</v>
      </c>
      <c r="G1254">
        <v>0.13444830544983399</v>
      </c>
      <c r="H1254">
        <v>0.13092460014834401</v>
      </c>
      <c r="I1254">
        <v>4.20254474234215E-2</v>
      </c>
      <c r="J1254">
        <v>2.77187636313279E-2</v>
      </c>
      <c r="K1254">
        <v>0.20592770184651499</v>
      </c>
      <c r="L1254">
        <v>4.9144605088404597E-2</v>
      </c>
      <c r="M1254">
        <v>0.196078605901508</v>
      </c>
    </row>
    <row r="1255" spans="1:13" x14ac:dyDescent="0.35">
      <c r="A1255" s="1" t="s">
        <v>33</v>
      </c>
      <c r="B1255" s="1">
        <v>1142</v>
      </c>
      <c r="C1255" s="1" t="s">
        <v>43</v>
      </c>
      <c r="D1255" s="43">
        <v>58</v>
      </c>
      <c r="F1255">
        <v>1254</v>
      </c>
      <c r="G1255">
        <v>0.13409306563710099</v>
      </c>
      <c r="H1255">
        <v>0.12961388278281499</v>
      </c>
      <c r="I1255">
        <v>4.16721985287156E-2</v>
      </c>
      <c r="J1255">
        <v>2.99242609949966E-2</v>
      </c>
      <c r="K1255">
        <v>0.20967584080578</v>
      </c>
      <c r="L1255">
        <v>4.6162004943314003E-2</v>
      </c>
      <c r="M1255">
        <v>0.1944864696892</v>
      </c>
    </row>
    <row r="1256" spans="1:13" x14ac:dyDescent="0.35">
      <c r="A1256" s="1" t="s">
        <v>33</v>
      </c>
      <c r="B1256" s="1">
        <v>1143</v>
      </c>
      <c r="C1256" s="1" t="s">
        <v>43</v>
      </c>
      <c r="D1256" s="43">
        <v>59</v>
      </c>
      <c r="F1256">
        <v>1255</v>
      </c>
      <c r="G1256">
        <v>0.136597295156376</v>
      </c>
      <c r="H1256">
        <v>0.12971842257225299</v>
      </c>
      <c r="I1256">
        <v>4.2467961613298799E-2</v>
      </c>
      <c r="J1256">
        <v>3.01318885791894E-2</v>
      </c>
      <c r="K1256">
        <v>0.205725200284128</v>
      </c>
      <c r="L1256">
        <v>4.6518422479795297E-2</v>
      </c>
      <c r="M1256">
        <v>0.19304348769131899</v>
      </c>
    </row>
    <row r="1257" spans="1:13" x14ac:dyDescent="0.35">
      <c r="A1257" s="1" t="s">
        <v>33</v>
      </c>
      <c r="B1257" s="1">
        <v>1144</v>
      </c>
      <c r="C1257" s="1" t="s">
        <v>43</v>
      </c>
      <c r="D1257" s="43">
        <v>60</v>
      </c>
      <c r="F1257">
        <v>1256</v>
      </c>
      <c r="G1257">
        <v>0.12045447134966</v>
      </c>
      <c r="H1257">
        <v>0.11935999370098101</v>
      </c>
      <c r="I1257">
        <v>3.5411814902370199E-2</v>
      </c>
      <c r="J1257">
        <v>3.6042031659968901E-2</v>
      </c>
      <c r="K1257">
        <v>0.200280611116542</v>
      </c>
      <c r="L1257">
        <v>5.6356259062783597E-2</v>
      </c>
      <c r="M1257">
        <v>0.17801413413641101</v>
      </c>
    </row>
    <row r="1258" spans="1:13" x14ac:dyDescent="0.35">
      <c r="A1258" s="1" t="s">
        <v>33</v>
      </c>
      <c r="B1258" s="1">
        <v>1145</v>
      </c>
      <c r="C1258" s="1" t="s">
        <v>43</v>
      </c>
      <c r="D1258" s="43">
        <v>61</v>
      </c>
      <c r="F1258">
        <v>1257</v>
      </c>
      <c r="G1258">
        <v>0.11983009272695599</v>
      </c>
      <c r="H1258">
        <v>0.119037805514477</v>
      </c>
      <c r="I1258">
        <v>3.5672008776712602E-2</v>
      </c>
      <c r="J1258">
        <v>4.0163647057038399E-2</v>
      </c>
      <c r="K1258">
        <v>0.19626435065053899</v>
      </c>
      <c r="L1258">
        <v>5.4318534154708401E-2</v>
      </c>
      <c r="M1258">
        <v>0.182421201465709</v>
      </c>
    </row>
    <row r="1259" spans="1:13" x14ac:dyDescent="0.35">
      <c r="A1259" s="1" t="s">
        <v>33</v>
      </c>
      <c r="B1259" s="1">
        <v>1146</v>
      </c>
      <c r="C1259" s="1" t="s">
        <v>43</v>
      </c>
      <c r="D1259" s="43">
        <v>62</v>
      </c>
      <c r="F1259">
        <v>1258</v>
      </c>
      <c r="G1259">
        <v>0.11764337784797101</v>
      </c>
      <c r="H1259">
        <v>0.118596266240966</v>
      </c>
      <c r="I1259">
        <v>3.50268147306559E-2</v>
      </c>
      <c r="J1259">
        <v>4.3726573043080599E-2</v>
      </c>
      <c r="K1259">
        <v>0.192411775882704</v>
      </c>
      <c r="L1259">
        <v>5.5839813466841498E-2</v>
      </c>
      <c r="M1259">
        <v>0.18066046830615801</v>
      </c>
    </row>
    <row r="1260" spans="1:13" x14ac:dyDescent="0.35">
      <c r="A1260" s="1" t="s">
        <v>33</v>
      </c>
      <c r="B1260" s="1">
        <v>1147</v>
      </c>
      <c r="C1260" s="1" t="s">
        <v>43</v>
      </c>
      <c r="D1260" s="43">
        <v>63</v>
      </c>
      <c r="F1260">
        <v>1259</v>
      </c>
      <c r="G1260">
        <v>0.120661740195411</v>
      </c>
      <c r="H1260">
        <v>0.119365331848111</v>
      </c>
      <c r="I1260">
        <v>3.4674431317424502E-2</v>
      </c>
      <c r="J1260">
        <v>3.9206375140707801E-2</v>
      </c>
      <c r="K1260">
        <v>0.18959019507515601</v>
      </c>
      <c r="L1260">
        <v>5.4403940168454401E-2</v>
      </c>
      <c r="M1260">
        <v>0.17881976452491499</v>
      </c>
    </row>
    <row r="1261" spans="1:13" x14ac:dyDescent="0.35">
      <c r="A1261" s="1" t="s">
        <v>33</v>
      </c>
      <c r="B1261" s="1">
        <v>1148</v>
      </c>
      <c r="C1261" s="1" t="s">
        <v>43</v>
      </c>
      <c r="D1261" s="43">
        <v>64</v>
      </c>
      <c r="F1261">
        <v>1260</v>
      </c>
      <c r="G1261">
        <v>0.120860786698509</v>
      </c>
      <c r="H1261">
        <v>0.11925281441762001</v>
      </c>
      <c r="I1261">
        <v>3.5713764376209697E-2</v>
      </c>
      <c r="J1261">
        <v>4.1894651296155903E-2</v>
      </c>
      <c r="K1261">
        <v>0.19439944514850399</v>
      </c>
      <c r="L1261">
        <v>5.3324087556760401E-2</v>
      </c>
      <c r="M1261">
        <v>0.18176917481225899</v>
      </c>
    </row>
    <row r="1262" spans="1:13" x14ac:dyDescent="0.35">
      <c r="A1262" s="1" t="s">
        <v>33</v>
      </c>
      <c r="B1262" s="1">
        <v>1149</v>
      </c>
      <c r="C1262" s="1" t="s">
        <v>43</v>
      </c>
      <c r="D1262" s="43">
        <v>65</v>
      </c>
      <c r="F1262">
        <v>1261</v>
      </c>
      <c r="G1262">
        <v>0.110530433486396</v>
      </c>
      <c r="H1262">
        <v>0.110694200430592</v>
      </c>
      <c r="I1262">
        <v>3.0584136063934401E-2</v>
      </c>
      <c r="J1262">
        <v>4.0028557194421999E-2</v>
      </c>
      <c r="K1262">
        <v>0.189361113426846</v>
      </c>
      <c r="L1262">
        <v>5.5278348102907597E-2</v>
      </c>
      <c r="M1262">
        <v>0.166594431927578</v>
      </c>
    </row>
    <row r="1263" spans="1:13" x14ac:dyDescent="0.35">
      <c r="A1263" s="1" t="s">
        <v>33</v>
      </c>
      <c r="B1263" s="1">
        <v>1150</v>
      </c>
      <c r="C1263" s="1" t="s">
        <v>43</v>
      </c>
      <c r="D1263" s="43">
        <v>66</v>
      </c>
      <c r="F1263">
        <v>1262</v>
      </c>
      <c r="G1263">
        <v>0.109091863873022</v>
      </c>
      <c r="H1263">
        <v>0.10905358995367199</v>
      </c>
      <c r="I1263">
        <v>2.94937449004735E-2</v>
      </c>
      <c r="J1263">
        <v>3.8334544181887101E-2</v>
      </c>
      <c r="K1263">
        <v>0.185985461901848</v>
      </c>
      <c r="L1263">
        <v>5.8100877590717699E-2</v>
      </c>
      <c r="M1263">
        <v>0.16375891697226799</v>
      </c>
    </row>
    <row r="1264" spans="1:13" x14ac:dyDescent="0.35">
      <c r="A1264" s="1" t="s">
        <v>33</v>
      </c>
      <c r="B1264" s="1">
        <v>1151</v>
      </c>
      <c r="C1264" s="1" t="s">
        <v>43</v>
      </c>
      <c r="D1264" s="43">
        <v>67</v>
      </c>
      <c r="F1264">
        <v>1263</v>
      </c>
      <c r="G1264">
        <v>0.110944807556674</v>
      </c>
      <c r="H1264">
        <v>0.110614270751988</v>
      </c>
      <c r="I1264">
        <v>2.9010468534731999E-2</v>
      </c>
      <c r="J1264">
        <v>4.3683893165585498E-2</v>
      </c>
      <c r="K1264">
        <v>0.18251439226371</v>
      </c>
      <c r="L1264">
        <v>5.8342712422679202E-2</v>
      </c>
      <c r="M1264">
        <v>0.16235494203304199</v>
      </c>
    </row>
    <row r="1265" spans="1:13" x14ac:dyDescent="0.35">
      <c r="A1265" s="1" t="s">
        <v>33</v>
      </c>
      <c r="B1265" s="1">
        <v>1152</v>
      </c>
      <c r="C1265" s="1" t="s">
        <v>43</v>
      </c>
      <c r="D1265" s="43">
        <v>68</v>
      </c>
      <c r="F1265">
        <v>1264</v>
      </c>
      <c r="G1265">
        <v>0.11071157946361</v>
      </c>
      <c r="H1265">
        <v>0.110786554800314</v>
      </c>
      <c r="I1265">
        <v>2.96736399729195E-2</v>
      </c>
      <c r="J1265">
        <v>4.4507506644471902E-2</v>
      </c>
      <c r="K1265">
        <v>0.19004210031640301</v>
      </c>
      <c r="L1265">
        <v>5.5919783482685802E-2</v>
      </c>
      <c r="M1265">
        <v>0.16492100768364101</v>
      </c>
    </row>
    <row r="1266" spans="1:13" x14ac:dyDescent="0.35">
      <c r="A1266" s="1" t="s">
        <v>33</v>
      </c>
      <c r="B1266" s="1">
        <v>1153</v>
      </c>
      <c r="C1266" s="1" t="s">
        <v>43</v>
      </c>
      <c r="D1266" s="43">
        <v>69</v>
      </c>
      <c r="F1266">
        <v>1265</v>
      </c>
      <c r="G1266">
        <v>0.10904577136683299</v>
      </c>
      <c r="H1266">
        <v>0.109751849414654</v>
      </c>
      <c r="I1266">
        <v>2.9599314535582202E-2</v>
      </c>
      <c r="J1266">
        <v>3.9037915245261699E-2</v>
      </c>
      <c r="K1266">
        <v>0.179487714490321</v>
      </c>
      <c r="L1266">
        <v>5.6236807365825897E-2</v>
      </c>
      <c r="M1266">
        <v>0.16755032374967199</v>
      </c>
    </row>
    <row r="1267" spans="1:13" x14ac:dyDescent="0.35">
      <c r="A1267" s="1" t="s">
        <v>33</v>
      </c>
      <c r="B1267" s="1">
        <v>1154</v>
      </c>
      <c r="C1267" s="1" t="s">
        <v>43</v>
      </c>
      <c r="D1267" s="43">
        <v>70</v>
      </c>
      <c r="F1267">
        <v>1266</v>
      </c>
      <c r="G1267">
        <v>0.116680416182875</v>
      </c>
      <c r="H1267">
        <v>0.11596241124512</v>
      </c>
      <c r="I1267">
        <v>3.0284049866918201E-2</v>
      </c>
      <c r="J1267">
        <v>4.5478433785957402E-2</v>
      </c>
      <c r="K1267">
        <v>0.19234936833559599</v>
      </c>
      <c r="L1267">
        <v>6.1351684017909698E-2</v>
      </c>
      <c r="M1267">
        <v>0.17171046686209601</v>
      </c>
    </row>
    <row r="1268" spans="1:13" x14ac:dyDescent="0.35">
      <c r="A1268" s="1" t="s">
        <v>33</v>
      </c>
      <c r="B1268" s="1">
        <v>1155</v>
      </c>
      <c r="C1268" s="1" t="s">
        <v>43</v>
      </c>
      <c r="D1268" s="43">
        <v>71</v>
      </c>
      <c r="F1268">
        <v>1267</v>
      </c>
      <c r="G1268">
        <v>0.113859871770307</v>
      </c>
      <c r="H1268">
        <v>0.114227593976719</v>
      </c>
      <c r="I1268">
        <v>3.12010858066482E-2</v>
      </c>
      <c r="J1268">
        <v>4.3471498635913701E-2</v>
      </c>
      <c r="K1268">
        <v>0.187411926832281</v>
      </c>
      <c r="L1268">
        <v>5.7777897097769697E-2</v>
      </c>
      <c r="M1268">
        <v>0.170073470462029</v>
      </c>
    </row>
    <row r="1269" spans="1:13" x14ac:dyDescent="0.35">
      <c r="A1269" s="1" t="s">
        <v>33</v>
      </c>
      <c r="B1269" s="1">
        <v>1156</v>
      </c>
      <c r="C1269" s="1" t="s">
        <v>43</v>
      </c>
      <c r="D1269" s="43">
        <v>72</v>
      </c>
      <c r="F1269">
        <v>1268</v>
      </c>
      <c r="G1269">
        <v>0.115703017354467</v>
      </c>
      <c r="H1269">
        <v>0.11497469393630699</v>
      </c>
      <c r="I1269">
        <v>2.9703397665246899E-2</v>
      </c>
      <c r="J1269">
        <v>4.2198021818650101E-2</v>
      </c>
      <c r="K1269">
        <v>0.18513332031539501</v>
      </c>
      <c r="L1269">
        <v>5.9326809096453999E-2</v>
      </c>
      <c r="M1269">
        <v>0.16872194760551201</v>
      </c>
    </row>
    <row r="1270" spans="1:13" x14ac:dyDescent="0.35">
      <c r="A1270" s="1" t="s">
        <v>33</v>
      </c>
      <c r="B1270" s="1">
        <v>1157</v>
      </c>
      <c r="C1270" s="1" t="s">
        <v>43</v>
      </c>
      <c r="D1270" s="43">
        <v>73</v>
      </c>
      <c r="F1270">
        <v>1269</v>
      </c>
      <c r="G1270">
        <v>0.115146951570627</v>
      </c>
      <c r="H1270">
        <v>0.11514695708865801</v>
      </c>
      <c r="I1270">
        <v>3.0383163275435599E-2</v>
      </c>
      <c r="J1270">
        <v>4.5460330885882499E-2</v>
      </c>
      <c r="K1270">
        <v>0.19115586089187001</v>
      </c>
      <c r="L1270">
        <v>5.9601047290883898E-2</v>
      </c>
      <c r="M1270">
        <v>0.17131087052742799</v>
      </c>
    </row>
    <row r="1271" spans="1:13" x14ac:dyDescent="0.35">
      <c r="A1271" s="1" t="s">
        <v>33</v>
      </c>
      <c r="B1271" s="1">
        <v>1158</v>
      </c>
      <c r="C1271" s="1" t="s">
        <v>43</v>
      </c>
      <c r="D1271" s="43">
        <v>74</v>
      </c>
      <c r="F1271">
        <v>1270</v>
      </c>
      <c r="G1271">
        <v>0.114905876976773</v>
      </c>
      <c r="H1271">
        <v>0.114911004048405</v>
      </c>
      <c r="I1271">
        <v>2.9874243746458699E-2</v>
      </c>
      <c r="J1271">
        <v>4.54985118593371E-2</v>
      </c>
      <c r="K1271">
        <v>0.18821601144069999</v>
      </c>
      <c r="L1271">
        <v>6.0836104916073101E-2</v>
      </c>
      <c r="M1271">
        <v>0.16999421743937401</v>
      </c>
    </row>
    <row r="1272" spans="1:13" x14ac:dyDescent="0.35">
      <c r="A1272" s="1" t="s">
        <v>33</v>
      </c>
      <c r="B1272" s="1">
        <v>1159</v>
      </c>
      <c r="C1272" s="1" t="s">
        <v>43</v>
      </c>
      <c r="D1272" s="43">
        <v>75</v>
      </c>
      <c r="F1272">
        <v>1271</v>
      </c>
      <c r="G1272">
        <v>0.112964315582674</v>
      </c>
      <c r="H1272">
        <v>0.112031572511927</v>
      </c>
      <c r="I1272">
        <v>3.8179278604925801E-2</v>
      </c>
      <c r="J1272">
        <v>3.1752275298448103E-2</v>
      </c>
      <c r="K1272">
        <v>0.19969449632876099</v>
      </c>
      <c r="L1272">
        <v>4.4985841623282598E-2</v>
      </c>
      <c r="M1272">
        <v>0.17751958414948499</v>
      </c>
    </row>
    <row r="1273" spans="1:13" x14ac:dyDescent="0.35">
      <c r="A1273" s="1" t="s">
        <v>33</v>
      </c>
      <c r="B1273" s="1">
        <v>1160</v>
      </c>
      <c r="C1273" s="1" t="s">
        <v>43</v>
      </c>
      <c r="D1273" s="43">
        <v>76</v>
      </c>
      <c r="F1273">
        <v>1272</v>
      </c>
      <c r="G1273">
        <v>0.11289467598477899</v>
      </c>
      <c r="H1273">
        <v>0.11248103548562501</v>
      </c>
      <c r="I1273">
        <v>3.8838749234293798E-2</v>
      </c>
      <c r="J1273">
        <v>3.0596907094423701E-2</v>
      </c>
      <c r="K1273">
        <v>0.200868776491438</v>
      </c>
      <c r="L1273">
        <v>4.3877450985813103E-2</v>
      </c>
      <c r="M1273">
        <v>0.17951304493331799</v>
      </c>
    </row>
    <row r="1274" spans="1:13" x14ac:dyDescent="0.35">
      <c r="A1274" s="1" t="s">
        <v>33</v>
      </c>
      <c r="B1274" s="1">
        <v>1161</v>
      </c>
      <c r="C1274" s="1" t="s">
        <v>43</v>
      </c>
      <c r="D1274" s="43">
        <v>77</v>
      </c>
      <c r="F1274">
        <v>1273</v>
      </c>
      <c r="G1274">
        <v>0.11240144988209599</v>
      </c>
      <c r="H1274">
        <v>0.112677181736716</v>
      </c>
      <c r="I1274">
        <v>3.8855269362393599E-2</v>
      </c>
      <c r="J1274">
        <v>3.0820612787065198E-2</v>
      </c>
      <c r="K1274">
        <v>0.20144312623385299</v>
      </c>
      <c r="L1274">
        <v>4.56197714538163E-2</v>
      </c>
      <c r="M1274">
        <v>0.17961284726677601</v>
      </c>
    </row>
    <row r="1275" spans="1:13" x14ac:dyDescent="0.35">
      <c r="A1275" s="1" t="s">
        <v>33</v>
      </c>
      <c r="B1275" s="1">
        <v>1162</v>
      </c>
      <c r="C1275" s="1" t="s">
        <v>43</v>
      </c>
      <c r="D1275" s="43">
        <v>78</v>
      </c>
      <c r="F1275">
        <v>1274</v>
      </c>
      <c r="G1275">
        <v>0.11615374466805101</v>
      </c>
      <c r="H1275">
        <v>0.114856421505384</v>
      </c>
      <c r="I1275">
        <v>3.8483501789309801E-2</v>
      </c>
      <c r="J1275">
        <v>3.0024988206050599E-2</v>
      </c>
      <c r="K1275">
        <v>0.19617885755765599</v>
      </c>
      <c r="L1275">
        <v>4.4835559634312801E-2</v>
      </c>
      <c r="M1275">
        <v>0.18095945749925099</v>
      </c>
    </row>
    <row r="1276" spans="1:13" x14ac:dyDescent="0.35">
      <c r="A1276" s="1" t="s">
        <v>33</v>
      </c>
      <c r="B1276" s="1">
        <v>1163</v>
      </c>
      <c r="C1276" s="1" t="s">
        <v>43</v>
      </c>
      <c r="D1276" s="43">
        <v>79</v>
      </c>
      <c r="F1276">
        <v>1275</v>
      </c>
      <c r="G1276">
        <v>0.113398372582678</v>
      </c>
      <c r="H1276">
        <v>0.112818255798134</v>
      </c>
      <c r="I1276">
        <v>3.77501910893989E-2</v>
      </c>
      <c r="J1276">
        <v>2.8426302235832202E-2</v>
      </c>
      <c r="K1276">
        <v>0.205169190611211</v>
      </c>
      <c r="L1276">
        <v>4.22414325509591E-2</v>
      </c>
      <c r="M1276">
        <v>0.18243885672525101</v>
      </c>
    </row>
    <row r="1277" spans="1:13" x14ac:dyDescent="0.35">
      <c r="A1277" s="1" t="s">
        <v>33</v>
      </c>
      <c r="B1277" s="1">
        <v>1164</v>
      </c>
      <c r="C1277" s="1" t="s">
        <v>43</v>
      </c>
      <c r="D1277" s="43">
        <v>80</v>
      </c>
      <c r="F1277">
        <v>1276</v>
      </c>
      <c r="G1277">
        <v>0.116577948770828</v>
      </c>
      <c r="H1277">
        <v>0.115427881015243</v>
      </c>
      <c r="I1277">
        <v>4.3066902861933397E-2</v>
      </c>
      <c r="J1277">
        <v>2.42334393857431E-2</v>
      </c>
      <c r="K1277">
        <v>0.19975311732440801</v>
      </c>
      <c r="L1277">
        <v>3.8694105424877299E-2</v>
      </c>
      <c r="M1277">
        <v>0.18417287657554801</v>
      </c>
    </row>
    <row r="1278" spans="1:13" x14ac:dyDescent="0.35">
      <c r="A1278" s="1" t="s">
        <v>33</v>
      </c>
      <c r="B1278" s="1">
        <v>1165</v>
      </c>
      <c r="C1278" s="1" t="s">
        <v>43</v>
      </c>
      <c r="D1278" s="43">
        <v>81</v>
      </c>
      <c r="F1278">
        <v>1277</v>
      </c>
      <c r="G1278">
        <v>0.119407052383006</v>
      </c>
      <c r="H1278">
        <v>0.11924886235863601</v>
      </c>
      <c r="I1278">
        <v>4.2046705202759403E-2</v>
      </c>
      <c r="J1278">
        <v>2.3805582981628801E-2</v>
      </c>
      <c r="K1278">
        <v>0.205498331598024</v>
      </c>
      <c r="L1278">
        <v>3.9587973275724303E-2</v>
      </c>
      <c r="M1278">
        <v>0.18780208036600801</v>
      </c>
    </row>
    <row r="1279" spans="1:13" x14ac:dyDescent="0.35">
      <c r="A1279" s="1" t="s">
        <v>33</v>
      </c>
      <c r="B1279" s="1">
        <v>1166</v>
      </c>
      <c r="C1279" s="1" t="s">
        <v>43</v>
      </c>
      <c r="D1279" s="43">
        <v>82</v>
      </c>
      <c r="F1279">
        <v>1278</v>
      </c>
      <c r="G1279">
        <v>0.120563400617564</v>
      </c>
      <c r="H1279">
        <v>0.117760642227066</v>
      </c>
      <c r="I1279">
        <v>4.3705606143968199E-2</v>
      </c>
      <c r="J1279">
        <v>2.2791627478559701E-2</v>
      </c>
      <c r="K1279">
        <v>0.20219019267281399</v>
      </c>
      <c r="L1279">
        <v>3.5102604968341299E-2</v>
      </c>
      <c r="M1279">
        <v>0.190772819248688</v>
      </c>
    </row>
    <row r="1280" spans="1:13" x14ac:dyDescent="0.35">
      <c r="A1280" s="1" t="s">
        <v>33</v>
      </c>
      <c r="B1280" s="1">
        <v>1167</v>
      </c>
      <c r="C1280" s="1" t="s">
        <v>43</v>
      </c>
      <c r="D1280" s="43">
        <v>83</v>
      </c>
      <c r="F1280">
        <v>1279</v>
      </c>
      <c r="G1280">
        <v>0.11553464585527901</v>
      </c>
      <c r="H1280">
        <v>0.115529541089715</v>
      </c>
      <c r="I1280">
        <v>4.2851252305762699E-2</v>
      </c>
      <c r="J1280">
        <v>2.4712452067332E-2</v>
      </c>
      <c r="K1280">
        <v>0.20839849611953301</v>
      </c>
      <c r="L1280">
        <v>3.5511300769991302E-2</v>
      </c>
      <c r="M1280">
        <v>0.188123141066775</v>
      </c>
    </row>
    <row r="1281" spans="1:13" x14ac:dyDescent="0.35">
      <c r="A1281" s="1" t="s">
        <v>33</v>
      </c>
      <c r="B1281" s="1">
        <v>1168</v>
      </c>
      <c r="C1281" s="1" t="s">
        <v>43</v>
      </c>
      <c r="D1281" s="43">
        <v>84</v>
      </c>
      <c r="F1281">
        <v>1280</v>
      </c>
      <c r="G1281">
        <v>0.120095164157597</v>
      </c>
      <c r="H1281">
        <v>0.117429275362256</v>
      </c>
      <c r="I1281">
        <v>4.3941730943344998E-2</v>
      </c>
      <c r="J1281">
        <v>2.5167079424308299E-2</v>
      </c>
      <c r="K1281">
        <v>0.204527891797154</v>
      </c>
      <c r="L1281">
        <v>3.6603497960140001E-2</v>
      </c>
      <c r="M1281">
        <v>0.191999929001164</v>
      </c>
    </row>
    <row r="1282" spans="1:13" x14ac:dyDescent="0.35">
      <c r="A1282" s="1" t="s">
        <v>33</v>
      </c>
      <c r="B1282" s="1">
        <v>1169</v>
      </c>
      <c r="C1282" s="1" t="s">
        <v>43</v>
      </c>
      <c r="D1282" s="43">
        <v>85</v>
      </c>
      <c r="F1282">
        <v>1281</v>
      </c>
      <c r="G1282">
        <v>0.122265188226409</v>
      </c>
      <c r="H1282">
        <v>0.11792029673153499</v>
      </c>
      <c r="I1282">
        <v>4.2526712797276003E-2</v>
      </c>
      <c r="J1282">
        <v>2.88225389235243E-2</v>
      </c>
      <c r="K1282">
        <v>0.20247732053230499</v>
      </c>
      <c r="L1282">
        <v>4.0272740264733597E-2</v>
      </c>
      <c r="M1282">
        <v>0.18543843500675999</v>
      </c>
    </row>
    <row r="1283" spans="1:13" x14ac:dyDescent="0.35">
      <c r="A1283" s="1" t="s">
        <v>33</v>
      </c>
      <c r="B1283" s="1">
        <v>1170</v>
      </c>
      <c r="C1283" s="1" t="s">
        <v>43</v>
      </c>
      <c r="D1283" s="43">
        <v>86</v>
      </c>
      <c r="F1283">
        <v>1282</v>
      </c>
      <c r="G1283">
        <v>0.120920829069377</v>
      </c>
      <c r="H1283">
        <v>0.118437567195064</v>
      </c>
      <c r="I1283">
        <v>4.32879528474013E-2</v>
      </c>
      <c r="J1283">
        <v>2.51266766871668E-2</v>
      </c>
      <c r="K1283">
        <v>0.202194255982896</v>
      </c>
      <c r="L1283">
        <v>3.9631435473191097E-2</v>
      </c>
      <c r="M1283">
        <v>0.18934172775539601</v>
      </c>
    </row>
    <row r="1284" spans="1:13" x14ac:dyDescent="0.35">
      <c r="A1284" s="1" t="s">
        <v>33</v>
      </c>
      <c r="B1284" s="1">
        <v>1171</v>
      </c>
      <c r="C1284" s="1" t="s">
        <v>43</v>
      </c>
      <c r="D1284" s="43">
        <v>87</v>
      </c>
      <c r="F1284">
        <v>1283</v>
      </c>
      <c r="G1284">
        <v>0.11695508179179701</v>
      </c>
      <c r="H1284">
        <v>0.11647023481799799</v>
      </c>
      <c r="I1284">
        <v>4.3639813986517097E-2</v>
      </c>
      <c r="J1284">
        <v>2.0071875682544801E-2</v>
      </c>
      <c r="K1284">
        <v>0.20252448186759001</v>
      </c>
      <c r="L1284">
        <v>3.8570965199386097E-2</v>
      </c>
      <c r="M1284">
        <v>0.187305262591488</v>
      </c>
    </row>
    <row r="1285" spans="1:13" x14ac:dyDescent="0.35">
      <c r="A1285" s="1" t="s">
        <v>33</v>
      </c>
      <c r="B1285" s="1">
        <v>1172</v>
      </c>
      <c r="C1285" s="1" t="s">
        <v>43</v>
      </c>
      <c r="D1285" s="43">
        <v>88</v>
      </c>
      <c r="F1285">
        <v>1284</v>
      </c>
      <c r="G1285">
        <v>0.119385720134819</v>
      </c>
      <c r="H1285">
        <v>0.11658048779824901</v>
      </c>
      <c r="I1285">
        <v>4.3810772814447202E-2</v>
      </c>
      <c r="J1285">
        <v>2.3571147402939599E-2</v>
      </c>
      <c r="K1285">
        <v>0.20552779427322401</v>
      </c>
      <c r="L1285">
        <v>3.6569913870998901E-2</v>
      </c>
      <c r="M1285">
        <v>0.18706760380211601</v>
      </c>
    </row>
    <row r="1286" spans="1:13" x14ac:dyDescent="0.35">
      <c r="A1286" s="1" t="s">
        <v>33</v>
      </c>
      <c r="B1286" s="1">
        <v>1173</v>
      </c>
      <c r="C1286" s="1" t="s">
        <v>43</v>
      </c>
      <c r="D1286" s="43">
        <v>89</v>
      </c>
      <c r="F1286">
        <v>1285</v>
      </c>
      <c r="G1286">
        <v>0.120475865900825</v>
      </c>
      <c r="H1286">
        <v>0.116999032151234</v>
      </c>
      <c r="I1286">
        <v>4.3307727099564201E-2</v>
      </c>
      <c r="J1286">
        <v>2.3822171028255901E-2</v>
      </c>
      <c r="K1286">
        <v>0.20314648371791899</v>
      </c>
      <c r="L1286">
        <v>3.81181170420508E-2</v>
      </c>
      <c r="M1286">
        <v>0.18850185274818301</v>
      </c>
    </row>
    <row r="1287" spans="1:13" x14ac:dyDescent="0.35">
      <c r="A1287" s="1" t="s">
        <v>33</v>
      </c>
      <c r="B1287" s="1">
        <v>1174</v>
      </c>
      <c r="C1287" s="1" t="s">
        <v>43</v>
      </c>
      <c r="D1287" s="43">
        <v>90</v>
      </c>
      <c r="F1287">
        <v>1286</v>
      </c>
      <c r="G1287">
        <v>0.11959330614630601</v>
      </c>
      <c r="H1287">
        <v>0.11750798611515299</v>
      </c>
      <c r="I1287">
        <v>4.20732137344208E-2</v>
      </c>
      <c r="J1287">
        <v>2.6185879125754902E-2</v>
      </c>
      <c r="K1287">
        <v>0.20080348280581301</v>
      </c>
      <c r="L1287">
        <v>3.8938568574467002E-2</v>
      </c>
      <c r="M1287">
        <v>0.18615784913510899</v>
      </c>
    </row>
    <row r="1288" spans="1:13" x14ac:dyDescent="0.35">
      <c r="A1288" s="1" t="s">
        <v>33</v>
      </c>
      <c r="B1288" s="1">
        <v>1175</v>
      </c>
      <c r="C1288" s="1" t="s">
        <v>43</v>
      </c>
      <c r="D1288" s="43">
        <v>91</v>
      </c>
      <c r="F1288">
        <v>1287</v>
      </c>
      <c r="G1288">
        <v>0.11970847618133799</v>
      </c>
      <c r="H1288">
        <v>0.116878061067327</v>
      </c>
      <c r="I1288">
        <v>4.33746487505558E-2</v>
      </c>
      <c r="J1288">
        <v>2.4536274048546101E-2</v>
      </c>
      <c r="K1288">
        <v>0.20437672573520199</v>
      </c>
      <c r="L1288">
        <v>3.7231205626337298E-2</v>
      </c>
      <c r="M1288">
        <v>0.18913468714304399</v>
      </c>
    </row>
    <row r="1289" spans="1:13" x14ac:dyDescent="0.35">
      <c r="A1289" s="1" t="s">
        <v>33</v>
      </c>
      <c r="B1289" s="1">
        <v>1176</v>
      </c>
      <c r="C1289" s="1" t="s">
        <v>43</v>
      </c>
      <c r="D1289" s="43">
        <v>92</v>
      </c>
      <c r="F1289">
        <v>1288</v>
      </c>
      <c r="G1289">
        <v>0.122996889852587</v>
      </c>
      <c r="H1289">
        <v>0.119063702416498</v>
      </c>
      <c r="I1289">
        <v>4.2758805807144598E-2</v>
      </c>
      <c r="J1289">
        <v>2.1100381735758001E-2</v>
      </c>
      <c r="K1289">
        <v>0.20402493962038501</v>
      </c>
      <c r="L1289">
        <v>4.0049233293344803E-2</v>
      </c>
      <c r="M1289">
        <v>0.18862403303745401</v>
      </c>
    </row>
    <row r="1290" spans="1:13" x14ac:dyDescent="0.35">
      <c r="A1290" s="1" t="s">
        <v>33</v>
      </c>
      <c r="B1290" s="1">
        <v>1177</v>
      </c>
      <c r="C1290" s="1" t="s">
        <v>43</v>
      </c>
      <c r="D1290" s="43">
        <v>93</v>
      </c>
      <c r="F1290">
        <v>1289</v>
      </c>
      <c r="G1290">
        <v>0.120033321366893</v>
      </c>
      <c r="H1290">
        <v>0.11846154782246</v>
      </c>
      <c r="I1290">
        <v>4.31033890217805E-2</v>
      </c>
      <c r="J1290">
        <v>2.3258898917049999E-2</v>
      </c>
      <c r="K1290">
        <v>0.209193009818851</v>
      </c>
      <c r="L1290">
        <v>3.7421543827482001E-2</v>
      </c>
      <c r="M1290">
        <v>0.18977549492170601</v>
      </c>
    </row>
    <row r="1291" spans="1:13" x14ac:dyDescent="0.35">
      <c r="A1291" s="1" t="s">
        <v>33</v>
      </c>
      <c r="B1291" s="1">
        <v>1178</v>
      </c>
      <c r="C1291" s="1" t="s">
        <v>43</v>
      </c>
      <c r="D1291" s="43">
        <v>94</v>
      </c>
      <c r="F1291">
        <v>1290</v>
      </c>
      <c r="G1291">
        <v>0.118476726574787</v>
      </c>
      <c r="H1291">
        <v>0.11599907733007001</v>
      </c>
      <c r="I1291">
        <v>4.3059359918919203E-2</v>
      </c>
      <c r="J1291">
        <v>2.4094034133028699E-2</v>
      </c>
      <c r="K1291">
        <v>0.20254793943978899</v>
      </c>
      <c r="L1291">
        <v>3.62553807476119E-2</v>
      </c>
      <c r="M1291">
        <v>0.187533264443527</v>
      </c>
    </row>
    <row r="1292" spans="1:13" x14ac:dyDescent="0.35">
      <c r="A1292" s="1" t="s">
        <v>33</v>
      </c>
      <c r="B1292" s="1">
        <v>1179</v>
      </c>
      <c r="C1292" s="1" t="s">
        <v>43</v>
      </c>
      <c r="D1292" s="43">
        <v>95</v>
      </c>
      <c r="F1292">
        <v>1291</v>
      </c>
      <c r="G1292">
        <v>0.12117684128247901</v>
      </c>
      <c r="H1292">
        <v>0.119143236869987</v>
      </c>
      <c r="I1292">
        <v>4.25561888125012E-2</v>
      </c>
      <c r="J1292">
        <v>2.4833608812762701E-2</v>
      </c>
      <c r="K1292">
        <v>0.202465833329322</v>
      </c>
      <c r="L1292">
        <v>3.9779952277393803E-2</v>
      </c>
      <c r="M1292">
        <v>0.18798757785468301</v>
      </c>
    </row>
    <row r="1293" spans="1:13" x14ac:dyDescent="0.35">
      <c r="A1293" s="1" t="s">
        <v>33</v>
      </c>
      <c r="B1293" s="1">
        <v>1180</v>
      </c>
      <c r="C1293" s="1" t="s">
        <v>43</v>
      </c>
      <c r="D1293" s="43">
        <v>96</v>
      </c>
      <c r="F1293">
        <v>1292</v>
      </c>
      <c r="G1293">
        <v>0.11973491065400001</v>
      </c>
      <c r="H1293">
        <v>0.117429406539373</v>
      </c>
      <c r="I1293">
        <v>4.2210779247111599E-2</v>
      </c>
      <c r="J1293">
        <v>2.6551198978569401E-2</v>
      </c>
      <c r="K1293">
        <v>0.20399056852631101</v>
      </c>
      <c r="L1293">
        <v>3.9732446636431398E-2</v>
      </c>
      <c r="M1293">
        <v>0.18624622375512001</v>
      </c>
    </row>
    <row r="1294" spans="1:13" x14ac:dyDescent="0.35">
      <c r="A1294" s="1" t="s">
        <v>33</v>
      </c>
      <c r="B1294" s="1">
        <v>1181</v>
      </c>
      <c r="C1294" s="1" t="s">
        <v>43</v>
      </c>
      <c r="D1294" s="43">
        <v>97</v>
      </c>
      <c r="F1294">
        <v>1293</v>
      </c>
      <c r="G1294">
        <v>0.119306636051749</v>
      </c>
      <c r="H1294">
        <v>0.11695053031618</v>
      </c>
      <c r="I1294">
        <v>4.3081637190956201E-2</v>
      </c>
      <c r="J1294">
        <v>2.4924813419473901E-2</v>
      </c>
      <c r="K1294">
        <v>0.208383034097088</v>
      </c>
      <c r="L1294">
        <v>3.6433082230042303E-2</v>
      </c>
      <c r="M1294">
        <v>0.188791634174588</v>
      </c>
    </row>
    <row r="1295" spans="1:13" x14ac:dyDescent="0.35">
      <c r="A1295" s="1" t="s">
        <v>33</v>
      </c>
      <c r="B1295" s="1">
        <v>1182</v>
      </c>
      <c r="C1295" s="1" t="s">
        <v>43</v>
      </c>
      <c r="D1295" s="43">
        <v>98</v>
      </c>
      <c r="F1295">
        <v>1294</v>
      </c>
      <c r="G1295">
        <v>0.121792368524699</v>
      </c>
      <c r="H1295">
        <v>0.117859468045621</v>
      </c>
      <c r="I1295">
        <v>4.29241991591396E-2</v>
      </c>
      <c r="J1295">
        <v>2.5785713782469102E-2</v>
      </c>
      <c r="K1295">
        <v>0.20648793670557899</v>
      </c>
      <c r="L1295">
        <v>3.9427944706644999E-2</v>
      </c>
      <c r="M1295">
        <v>0.18763269820464201</v>
      </c>
    </row>
    <row r="1296" spans="1:13" x14ac:dyDescent="0.35">
      <c r="A1296" s="1" t="s">
        <v>33</v>
      </c>
      <c r="B1296" s="1">
        <v>1183</v>
      </c>
      <c r="C1296" s="1" t="s">
        <v>43</v>
      </c>
      <c r="D1296" s="43">
        <v>99</v>
      </c>
      <c r="F1296">
        <v>1295</v>
      </c>
      <c r="G1296">
        <v>0.12541960288673201</v>
      </c>
      <c r="H1296">
        <v>0.11952115103197999</v>
      </c>
      <c r="I1296">
        <v>4.24272898865799E-2</v>
      </c>
      <c r="J1296">
        <v>2.4903732804317399E-2</v>
      </c>
      <c r="K1296">
        <v>0.20097723832849301</v>
      </c>
      <c r="L1296">
        <v>3.8790529411142298E-2</v>
      </c>
      <c r="M1296">
        <v>0.18706481321129301</v>
      </c>
    </row>
    <row r="1297" spans="1:13" x14ac:dyDescent="0.35">
      <c r="A1297" s="1" t="s">
        <v>33</v>
      </c>
      <c r="B1297" s="1">
        <v>1184</v>
      </c>
      <c r="C1297" s="1" t="s">
        <v>43</v>
      </c>
      <c r="D1297" s="43">
        <v>100</v>
      </c>
      <c r="F1297">
        <v>1296</v>
      </c>
      <c r="G1297">
        <v>0.11954386619660699</v>
      </c>
      <c r="H1297">
        <v>0.117168937009585</v>
      </c>
      <c r="I1297">
        <v>4.2277181574640797E-2</v>
      </c>
      <c r="J1297">
        <v>2.4566870290869899E-2</v>
      </c>
      <c r="K1297">
        <v>0.20897023547256199</v>
      </c>
      <c r="L1297">
        <v>3.8117829594281998E-2</v>
      </c>
      <c r="M1297">
        <v>0.188017362654813</v>
      </c>
    </row>
    <row r="1298" spans="1:13" x14ac:dyDescent="0.35">
      <c r="A1298" s="1" t="s">
        <v>33</v>
      </c>
      <c r="B1298" s="1">
        <v>1185</v>
      </c>
      <c r="C1298" s="1" t="s">
        <v>43</v>
      </c>
      <c r="D1298" s="43">
        <v>101</v>
      </c>
      <c r="F1298">
        <v>1297</v>
      </c>
      <c r="G1298">
        <v>0.11899586290656999</v>
      </c>
      <c r="H1298">
        <v>0.1170736806799</v>
      </c>
      <c r="I1298">
        <v>4.3274200650872903E-2</v>
      </c>
      <c r="J1298">
        <v>2.23969596653983E-2</v>
      </c>
      <c r="K1298">
        <v>0.20394651833701499</v>
      </c>
      <c r="L1298">
        <v>3.5946863672489698E-2</v>
      </c>
      <c r="M1298">
        <v>0.18754264707927801</v>
      </c>
    </row>
    <row r="1299" spans="1:13" x14ac:dyDescent="0.35">
      <c r="A1299" s="1" t="s">
        <v>33</v>
      </c>
      <c r="B1299" s="1">
        <v>1186</v>
      </c>
      <c r="C1299" s="1" t="s">
        <v>43</v>
      </c>
      <c r="D1299" s="43">
        <v>102</v>
      </c>
      <c r="F1299">
        <v>1298</v>
      </c>
      <c r="G1299">
        <v>0.117041875720917</v>
      </c>
      <c r="H1299">
        <v>0.116031971487462</v>
      </c>
      <c r="I1299">
        <v>4.2602197743840199E-2</v>
      </c>
      <c r="J1299">
        <v>2.4206055017457099E-2</v>
      </c>
      <c r="K1299">
        <v>0.205786431365024</v>
      </c>
      <c r="L1299">
        <v>3.5253215432734998E-2</v>
      </c>
      <c r="M1299">
        <v>0.18577788697651901</v>
      </c>
    </row>
    <row r="1300" spans="1:13" x14ac:dyDescent="0.35">
      <c r="A1300" s="1" t="s">
        <v>33</v>
      </c>
      <c r="B1300" s="1">
        <v>1187</v>
      </c>
      <c r="C1300" s="1" t="s">
        <v>43</v>
      </c>
      <c r="D1300" s="43">
        <v>103</v>
      </c>
      <c r="F1300">
        <v>1299</v>
      </c>
      <c r="G1300">
        <v>0.118472788393644</v>
      </c>
      <c r="H1300">
        <v>0.11629861434773101</v>
      </c>
      <c r="I1300">
        <v>4.26599030315198E-2</v>
      </c>
      <c r="J1300">
        <v>2.30882553506228E-2</v>
      </c>
      <c r="K1300">
        <v>0.208299197240819</v>
      </c>
      <c r="L1300">
        <v>3.8506644671910999E-2</v>
      </c>
      <c r="M1300">
        <v>0.18838117205677199</v>
      </c>
    </row>
    <row r="1301" spans="1:13" x14ac:dyDescent="0.35">
      <c r="A1301" s="1" t="s">
        <v>33</v>
      </c>
      <c r="B1301" s="1">
        <v>1188</v>
      </c>
      <c r="C1301" s="1" t="s">
        <v>43</v>
      </c>
      <c r="D1301" s="43">
        <v>104</v>
      </c>
      <c r="F1301">
        <v>1300</v>
      </c>
      <c r="G1301">
        <v>0.11739792951825601</v>
      </c>
      <c r="H1301">
        <v>0.116178359085222</v>
      </c>
      <c r="I1301">
        <v>4.2724295122519899E-2</v>
      </c>
      <c r="J1301">
        <v>2.6003910221852101E-2</v>
      </c>
      <c r="K1301">
        <v>0.20635296210436699</v>
      </c>
      <c r="L1301">
        <v>3.61675215898042E-2</v>
      </c>
      <c r="M1301">
        <v>0.18790380421685901</v>
      </c>
    </row>
    <row r="1302" spans="1:13" x14ac:dyDescent="0.35">
      <c r="A1302" s="1" t="s">
        <v>33</v>
      </c>
      <c r="B1302" s="1">
        <v>1189</v>
      </c>
      <c r="C1302" s="1" t="s">
        <v>43</v>
      </c>
      <c r="D1302" s="43">
        <v>105</v>
      </c>
      <c r="F1302">
        <v>1301</v>
      </c>
      <c r="G1302">
        <v>0.12016275946522501</v>
      </c>
      <c r="H1302">
        <v>0.11802478626626101</v>
      </c>
      <c r="I1302">
        <v>4.2777219543689897E-2</v>
      </c>
      <c r="J1302">
        <v>2.4779375532598499E-2</v>
      </c>
      <c r="K1302">
        <v>0.20052194907953599</v>
      </c>
      <c r="L1302">
        <v>3.8795425450438799E-2</v>
      </c>
      <c r="M1302">
        <v>0.18837001436620701</v>
      </c>
    </row>
    <row r="1303" spans="1:13" x14ac:dyDescent="0.35">
      <c r="A1303" s="1" t="s">
        <v>33</v>
      </c>
      <c r="B1303" s="1">
        <v>1190</v>
      </c>
      <c r="C1303" s="1" t="s">
        <v>43</v>
      </c>
      <c r="D1303" s="43">
        <v>106</v>
      </c>
      <c r="F1303">
        <v>1302</v>
      </c>
      <c r="G1303">
        <v>0.116344380296522</v>
      </c>
      <c r="H1303">
        <v>0.116460463285953</v>
      </c>
      <c r="I1303">
        <v>4.2537230199016798E-2</v>
      </c>
      <c r="J1303">
        <v>2.1289803912239901E-2</v>
      </c>
      <c r="K1303">
        <v>0.204012266629685</v>
      </c>
      <c r="L1303">
        <v>3.9575161673983901E-2</v>
      </c>
      <c r="M1303">
        <v>0.187984017371254</v>
      </c>
    </row>
    <row r="1304" spans="1:13" x14ac:dyDescent="0.35">
      <c r="A1304" s="1" t="s">
        <v>33</v>
      </c>
      <c r="B1304" s="1">
        <v>1191</v>
      </c>
      <c r="C1304" s="1" t="s">
        <v>43</v>
      </c>
      <c r="D1304" s="43">
        <v>107</v>
      </c>
      <c r="F1304">
        <v>1303</v>
      </c>
      <c r="G1304">
        <v>0.120745306078254</v>
      </c>
      <c r="H1304">
        <v>0.11827044833991</v>
      </c>
      <c r="I1304">
        <v>4.2946758846685099E-2</v>
      </c>
      <c r="J1304">
        <v>2.51132440153519E-2</v>
      </c>
      <c r="K1304">
        <v>0.20880380476548899</v>
      </c>
      <c r="L1304">
        <v>3.8355846475453502E-2</v>
      </c>
      <c r="M1304">
        <v>0.18684829815311799</v>
      </c>
    </row>
    <row r="1305" spans="1:13" x14ac:dyDescent="0.35">
      <c r="A1305" s="1" t="s">
        <v>33</v>
      </c>
      <c r="B1305" s="1">
        <v>1192</v>
      </c>
      <c r="C1305" s="1" t="s">
        <v>43</v>
      </c>
      <c r="D1305" s="43">
        <v>108</v>
      </c>
      <c r="F1305">
        <v>1304</v>
      </c>
      <c r="G1305">
        <v>0.119211136353672</v>
      </c>
      <c r="H1305">
        <v>0.116019170610596</v>
      </c>
      <c r="I1305">
        <v>4.2734764045818198E-2</v>
      </c>
      <c r="J1305">
        <v>2.3922056354803298E-2</v>
      </c>
      <c r="K1305">
        <v>0.20033325022360399</v>
      </c>
      <c r="L1305">
        <v>3.58402538895604E-2</v>
      </c>
      <c r="M1305">
        <v>0.186403580030785</v>
      </c>
    </row>
    <row r="1306" spans="1:13" x14ac:dyDescent="0.35">
      <c r="A1306" s="1" t="s">
        <v>33</v>
      </c>
      <c r="B1306" s="1">
        <v>1193</v>
      </c>
      <c r="C1306" s="1" t="s">
        <v>43</v>
      </c>
      <c r="D1306" s="43">
        <v>109</v>
      </c>
      <c r="F1306">
        <v>1305</v>
      </c>
      <c r="G1306">
        <v>0.117972218686208</v>
      </c>
      <c r="H1306">
        <v>0.116875421643948</v>
      </c>
      <c r="I1306">
        <v>4.2163263221690998E-2</v>
      </c>
      <c r="J1306">
        <v>2.1488712897478501E-2</v>
      </c>
      <c r="K1306">
        <v>0.207047424879198</v>
      </c>
      <c r="L1306">
        <v>3.7944755533654298E-2</v>
      </c>
      <c r="M1306">
        <v>0.18685945459415201</v>
      </c>
    </row>
    <row r="1307" spans="1:13" x14ac:dyDescent="0.35">
      <c r="A1307" s="1" t="s">
        <v>33</v>
      </c>
      <c r="B1307" s="1">
        <v>1194</v>
      </c>
      <c r="C1307" s="1" t="s">
        <v>43</v>
      </c>
      <c r="D1307" s="43">
        <v>110</v>
      </c>
      <c r="F1307">
        <v>1306</v>
      </c>
      <c r="G1307">
        <v>0.119304198165274</v>
      </c>
      <c r="H1307">
        <v>0.116577778721312</v>
      </c>
      <c r="I1307">
        <v>4.2827402850718399E-2</v>
      </c>
      <c r="J1307">
        <v>2.65042844756097E-2</v>
      </c>
      <c r="K1307">
        <v>0.198678919675114</v>
      </c>
      <c r="L1307">
        <v>3.9558060911094602E-2</v>
      </c>
      <c r="M1307">
        <v>0.18865044107381901</v>
      </c>
    </row>
    <row r="1308" spans="1:13" x14ac:dyDescent="0.35">
      <c r="A1308" s="1" t="s">
        <v>33</v>
      </c>
      <c r="B1308" s="1">
        <v>1195</v>
      </c>
      <c r="C1308" s="1" t="s">
        <v>43</v>
      </c>
      <c r="D1308" s="43">
        <v>111</v>
      </c>
      <c r="F1308">
        <v>1307</v>
      </c>
      <c r="G1308">
        <v>0.122079260695378</v>
      </c>
      <c r="H1308">
        <v>0.11805390803056</v>
      </c>
      <c r="I1308">
        <v>4.3649301235999097E-2</v>
      </c>
      <c r="J1308">
        <v>2.313532344906E-2</v>
      </c>
      <c r="K1308">
        <v>0.207214535210374</v>
      </c>
      <c r="L1308">
        <v>3.7836120456633801E-2</v>
      </c>
      <c r="M1308">
        <v>0.187855544150002</v>
      </c>
    </row>
    <row r="1309" spans="1:13" x14ac:dyDescent="0.35">
      <c r="A1309" s="1" t="s">
        <v>33</v>
      </c>
      <c r="B1309" s="1">
        <v>1196</v>
      </c>
      <c r="C1309" s="1" t="s">
        <v>43</v>
      </c>
      <c r="D1309" s="43">
        <v>112</v>
      </c>
      <c r="F1309">
        <v>1308</v>
      </c>
      <c r="G1309">
        <v>0.122121255151252</v>
      </c>
      <c r="H1309">
        <v>0.118251417360728</v>
      </c>
      <c r="I1309">
        <v>4.3708229221889099E-2</v>
      </c>
      <c r="J1309">
        <v>2.43180548069034E-2</v>
      </c>
      <c r="K1309">
        <v>0.20629516848271501</v>
      </c>
      <c r="L1309">
        <v>3.8928758135334203E-2</v>
      </c>
      <c r="M1309">
        <v>0.18781642019884401</v>
      </c>
    </row>
    <row r="1310" spans="1:13" x14ac:dyDescent="0.35">
      <c r="A1310" s="1" t="s">
        <v>33</v>
      </c>
      <c r="B1310" s="1">
        <v>1197</v>
      </c>
      <c r="C1310" s="1" t="s">
        <v>43</v>
      </c>
      <c r="D1310" s="43">
        <v>113</v>
      </c>
      <c r="F1310">
        <v>1309</v>
      </c>
      <c r="G1310">
        <v>0.116525848857369</v>
      </c>
      <c r="H1310">
        <v>0.11468057406599701</v>
      </c>
      <c r="I1310">
        <v>4.35073285275282E-2</v>
      </c>
      <c r="J1310">
        <v>2.43960865835724E-2</v>
      </c>
      <c r="K1310">
        <v>0.20627858077054401</v>
      </c>
      <c r="L1310">
        <v>3.8694051525922597E-2</v>
      </c>
      <c r="M1310">
        <v>0.19015660999447001</v>
      </c>
    </row>
    <row r="1311" spans="1:13" x14ac:dyDescent="0.35">
      <c r="A1311" s="1" t="s">
        <v>33</v>
      </c>
      <c r="B1311" s="1">
        <v>1198</v>
      </c>
      <c r="C1311" s="1" t="s">
        <v>43</v>
      </c>
      <c r="D1311" s="43">
        <v>114</v>
      </c>
      <c r="F1311">
        <v>1310</v>
      </c>
      <c r="G1311">
        <v>0.117018742128933</v>
      </c>
      <c r="H1311">
        <v>0.11626202169944599</v>
      </c>
      <c r="I1311">
        <v>4.31255688266899E-2</v>
      </c>
      <c r="J1311">
        <v>2.36105324275484E-2</v>
      </c>
      <c r="K1311">
        <v>0.20346490744536</v>
      </c>
      <c r="L1311">
        <v>3.89892202391732E-2</v>
      </c>
      <c r="M1311">
        <v>0.1888120851133</v>
      </c>
    </row>
    <row r="1312" spans="1:13" x14ac:dyDescent="0.35">
      <c r="A1312" s="1" t="s">
        <v>33</v>
      </c>
      <c r="B1312" s="1">
        <v>1199</v>
      </c>
      <c r="C1312" s="1" t="s">
        <v>43</v>
      </c>
      <c r="D1312" s="43">
        <v>115</v>
      </c>
      <c r="F1312">
        <v>1311</v>
      </c>
      <c r="G1312">
        <v>0.116591974257429</v>
      </c>
      <c r="H1312">
        <v>0.11457034125272</v>
      </c>
      <c r="I1312">
        <v>4.24018092730492E-2</v>
      </c>
      <c r="J1312">
        <v>2.4474987724725599E-2</v>
      </c>
      <c r="K1312">
        <v>0.20504086046100101</v>
      </c>
      <c r="L1312">
        <v>3.9126654524675002E-2</v>
      </c>
      <c r="M1312">
        <v>0.18602959538028399</v>
      </c>
    </row>
    <row r="1313" spans="1:13" x14ac:dyDescent="0.35">
      <c r="A1313" s="1" t="s">
        <v>33</v>
      </c>
      <c r="B1313" s="1">
        <v>1200</v>
      </c>
      <c r="C1313" s="1" t="s">
        <v>43</v>
      </c>
      <c r="D1313" s="43">
        <v>116</v>
      </c>
      <c r="F1313">
        <v>1312</v>
      </c>
      <c r="G1313">
        <v>0.117356869716044</v>
      </c>
      <c r="H1313">
        <v>0.115852995876929</v>
      </c>
      <c r="I1313">
        <v>4.3167350928585702E-2</v>
      </c>
      <c r="J1313">
        <v>2.3290381657901201E-2</v>
      </c>
      <c r="K1313">
        <v>0.205578311652133</v>
      </c>
      <c r="L1313">
        <v>3.7235510275966797E-2</v>
      </c>
      <c r="M1313">
        <v>0.188392077625129</v>
      </c>
    </row>
    <row r="1314" spans="1:13" x14ac:dyDescent="0.35">
      <c r="A1314" s="1" t="s">
        <v>33</v>
      </c>
      <c r="B1314" s="1">
        <v>1201</v>
      </c>
      <c r="C1314" s="1" t="s">
        <v>43</v>
      </c>
      <c r="D1314" s="43">
        <v>117</v>
      </c>
      <c r="F1314">
        <v>1313</v>
      </c>
      <c r="G1314">
        <v>0.121553648363151</v>
      </c>
      <c r="H1314">
        <v>0.11907981129940801</v>
      </c>
      <c r="I1314">
        <v>4.3496060732559003E-2</v>
      </c>
      <c r="J1314">
        <v>2.9466063526209799E-2</v>
      </c>
      <c r="K1314">
        <v>0.203443434618823</v>
      </c>
      <c r="L1314">
        <v>3.8068461708366003E-2</v>
      </c>
      <c r="M1314">
        <v>0.19109928924080399</v>
      </c>
    </row>
    <row r="1315" spans="1:13" x14ac:dyDescent="0.35">
      <c r="A1315" s="1" t="s">
        <v>33</v>
      </c>
      <c r="B1315" s="1">
        <v>1202</v>
      </c>
      <c r="C1315" s="1" t="s">
        <v>44</v>
      </c>
      <c r="D1315" s="43">
        <v>17</v>
      </c>
      <c r="F1315">
        <v>1314</v>
      </c>
      <c r="G1315" s="115">
        <v>-8.6033305996725403E-13</v>
      </c>
      <c r="H1315" s="115">
        <v>-2.5473641806096798E-13</v>
      </c>
      <c r="I1315" s="115">
        <v>1.5557724462273602E-11</v>
      </c>
      <c r="J1315" s="115">
        <v>-5.40844383549046E-11</v>
      </c>
      <c r="K1315" s="115">
        <v>5.5740223228644198E-11</v>
      </c>
      <c r="L1315" s="115">
        <v>-2.9393204168010098E-11</v>
      </c>
      <c r="M1315" s="115">
        <v>3.13739176578244E-11</v>
      </c>
    </row>
    <row r="1316" spans="1:13" x14ac:dyDescent="0.35">
      <c r="A1316" s="1" t="s">
        <v>33</v>
      </c>
      <c r="B1316" s="1">
        <v>1203</v>
      </c>
      <c r="C1316" s="1" t="s">
        <v>44</v>
      </c>
      <c r="D1316" s="43">
        <v>18</v>
      </c>
      <c r="F1316">
        <v>1315</v>
      </c>
      <c r="G1316" s="115">
        <v>-4.8023555858017702E-13</v>
      </c>
      <c r="H1316" s="115">
        <v>-6.2111931946587099E-13</v>
      </c>
      <c r="I1316" s="115">
        <v>1.4747815194190901E-11</v>
      </c>
      <c r="J1316" s="115">
        <v>-4.7219675643699202E-11</v>
      </c>
      <c r="K1316" s="115">
        <v>5.3076652055843098E-11</v>
      </c>
      <c r="L1316" s="115">
        <v>-2.9375808596671797E-11</v>
      </c>
      <c r="M1316" s="115">
        <v>2.67517379468633E-11</v>
      </c>
    </row>
    <row r="1317" spans="1:13" x14ac:dyDescent="0.35">
      <c r="A1317" s="1" t="s">
        <v>33</v>
      </c>
      <c r="B1317" s="1">
        <v>1204</v>
      </c>
      <c r="C1317" s="1" t="s">
        <v>44</v>
      </c>
      <c r="D1317" s="43">
        <v>19</v>
      </c>
      <c r="F1317">
        <v>1316</v>
      </c>
      <c r="G1317" s="115">
        <v>-9.2622815797754099E-13</v>
      </c>
      <c r="H1317" s="115">
        <v>-5.3676351594391199E-13</v>
      </c>
      <c r="I1317" s="115">
        <v>1.5260823313283501E-11</v>
      </c>
      <c r="J1317" s="115">
        <v>-5.1382774169674602E-11</v>
      </c>
      <c r="K1317" s="115">
        <v>4.82685600776202E-11</v>
      </c>
      <c r="L1317" s="115">
        <v>-3.26347512019862E-11</v>
      </c>
      <c r="M1317" s="115">
        <v>2.9985890997439098E-11</v>
      </c>
    </row>
    <row r="1318" spans="1:13" x14ac:dyDescent="0.35">
      <c r="A1318" s="1" t="s">
        <v>33</v>
      </c>
      <c r="B1318" s="1">
        <v>1205</v>
      </c>
      <c r="C1318" s="1" t="s">
        <v>44</v>
      </c>
      <c r="D1318" s="43">
        <v>20</v>
      </c>
      <c r="F1318">
        <v>1317</v>
      </c>
      <c r="G1318" s="115">
        <v>-1.7257683563162099E-13</v>
      </c>
      <c r="H1318" s="115">
        <v>3.09469541747808E-13</v>
      </c>
      <c r="I1318" s="115">
        <v>1.5176171740269E-11</v>
      </c>
      <c r="J1318" s="115">
        <v>-4.4791444188469698E-11</v>
      </c>
      <c r="K1318" s="115">
        <v>4.8150703847849299E-11</v>
      </c>
      <c r="L1318" s="115">
        <v>-3.17538258606411E-11</v>
      </c>
      <c r="M1318" s="115">
        <v>3.0222392622387499E-11</v>
      </c>
    </row>
    <row r="1319" spans="1:13" x14ac:dyDescent="0.35">
      <c r="A1319" s="1" t="s">
        <v>33</v>
      </c>
      <c r="B1319" s="1">
        <v>1206</v>
      </c>
      <c r="C1319" s="1" t="s">
        <v>44</v>
      </c>
      <c r="D1319" s="43">
        <v>21</v>
      </c>
      <c r="F1319">
        <v>1318</v>
      </c>
      <c r="G1319" s="115">
        <v>-5.1491921772285801E-13</v>
      </c>
      <c r="H1319" s="115">
        <v>-4.8064438136783897E-13</v>
      </c>
      <c r="I1319" s="115">
        <v>1.5100486688845901E-11</v>
      </c>
      <c r="J1319" s="115">
        <v>-4.30998651979445E-11</v>
      </c>
      <c r="K1319" s="115">
        <v>4.9774734612228902E-11</v>
      </c>
      <c r="L1319" s="115">
        <v>-3.2524363093389001E-11</v>
      </c>
      <c r="M1319" s="115">
        <v>2.8851483709902999E-11</v>
      </c>
    </row>
    <row r="1320" spans="1:13" x14ac:dyDescent="0.35">
      <c r="A1320" s="1" t="s">
        <v>33</v>
      </c>
      <c r="B1320" s="1">
        <v>1207</v>
      </c>
      <c r="C1320" s="1" t="s">
        <v>44</v>
      </c>
      <c r="D1320" s="43">
        <v>22</v>
      </c>
      <c r="F1320">
        <v>1319</v>
      </c>
      <c r="G1320" s="115">
        <v>1.2704653227019201E-12</v>
      </c>
      <c r="H1320" s="115">
        <v>6.6988387720993103E-13</v>
      </c>
      <c r="I1320" s="115">
        <v>1.5489176253603901E-11</v>
      </c>
      <c r="J1320" s="115">
        <v>-5.0314587089353501E-11</v>
      </c>
      <c r="K1320" s="115">
        <v>4.8565944480066299E-11</v>
      </c>
      <c r="L1320" s="115">
        <v>-3.1873870971748099E-11</v>
      </c>
      <c r="M1320" s="115">
        <v>3.1423538648352197E-11</v>
      </c>
    </row>
    <row r="1321" spans="1:13" x14ac:dyDescent="0.35">
      <c r="A1321" s="1" t="s">
        <v>33</v>
      </c>
      <c r="B1321" s="1">
        <v>1208</v>
      </c>
      <c r="C1321" s="1" t="s">
        <v>44</v>
      </c>
      <c r="D1321" s="43">
        <v>23</v>
      </c>
      <c r="F1321">
        <v>1320</v>
      </c>
      <c r="G1321" s="115">
        <v>-1.40034116024546E-12</v>
      </c>
      <c r="H1321" s="115">
        <v>-8.1994352778147403E-13</v>
      </c>
      <c r="I1321" s="115">
        <v>1.5613589564181499E-11</v>
      </c>
      <c r="J1321" s="115">
        <v>-5.3213274190047097E-11</v>
      </c>
      <c r="K1321" s="115">
        <v>5.6359726893590798E-11</v>
      </c>
      <c r="L1321" s="115">
        <v>-2.9554967238996198E-11</v>
      </c>
      <c r="M1321" s="115">
        <v>3.2475138862934201E-11</v>
      </c>
    </row>
    <row r="1322" spans="1:13" x14ac:dyDescent="0.35">
      <c r="A1322" s="1" t="s">
        <v>33</v>
      </c>
      <c r="B1322" s="1">
        <v>1209</v>
      </c>
      <c r="C1322" s="1" t="s">
        <v>44</v>
      </c>
      <c r="D1322" s="43">
        <v>24</v>
      </c>
      <c r="F1322">
        <v>1321</v>
      </c>
      <c r="G1322" s="115">
        <v>1.20884447176584E-13</v>
      </c>
      <c r="H1322" s="115">
        <v>2.2563546534791299E-13</v>
      </c>
      <c r="I1322" s="115">
        <v>1.5153559439399201E-11</v>
      </c>
      <c r="J1322" s="115">
        <v>-4.6888414216883003E-11</v>
      </c>
      <c r="K1322" s="115">
        <v>4.8282653852069502E-11</v>
      </c>
      <c r="L1322" s="115">
        <v>-3.1276823883612097E-11</v>
      </c>
      <c r="M1322" s="115">
        <v>2.9844093011165899E-11</v>
      </c>
    </row>
    <row r="1323" spans="1:13" x14ac:dyDescent="0.35">
      <c r="A1323" s="1" t="s">
        <v>33</v>
      </c>
      <c r="B1323" s="1">
        <v>1210</v>
      </c>
      <c r="C1323" s="1" t="s">
        <v>44</v>
      </c>
      <c r="D1323" s="43">
        <v>25</v>
      </c>
      <c r="F1323">
        <v>1322</v>
      </c>
      <c r="G1323" s="115">
        <v>7.0944566511447799E-13</v>
      </c>
      <c r="H1323" s="115">
        <v>3.85665038075113E-13</v>
      </c>
      <c r="I1323" s="115">
        <v>1.6574270149722399E-11</v>
      </c>
      <c r="J1323" s="115">
        <v>-5.2873210849169101E-11</v>
      </c>
      <c r="K1323" s="115">
        <v>5.8206471948868597E-11</v>
      </c>
      <c r="L1323" s="115">
        <v>-3.3257324808152999E-11</v>
      </c>
      <c r="M1323" s="115">
        <v>3.2270855022661703E-11</v>
      </c>
    </row>
    <row r="1324" spans="1:13" x14ac:dyDescent="0.35">
      <c r="A1324" s="1" t="s">
        <v>33</v>
      </c>
      <c r="B1324" s="1">
        <v>1211</v>
      </c>
      <c r="C1324" s="1" t="s">
        <v>44</v>
      </c>
      <c r="D1324" s="43">
        <v>26</v>
      </c>
      <c r="F1324">
        <v>1323</v>
      </c>
      <c r="G1324" s="115">
        <v>3.0411811838104801E-13</v>
      </c>
      <c r="H1324" s="115">
        <v>2.3432232643649302E-13</v>
      </c>
      <c r="I1324" s="115">
        <v>1.5937230891474999E-11</v>
      </c>
      <c r="J1324" s="115">
        <v>-4.72576343371612E-11</v>
      </c>
      <c r="K1324" s="115">
        <v>4.6828968368707099E-11</v>
      </c>
      <c r="L1324" s="115">
        <v>-3.1279440257900401E-11</v>
      </c>
      <c r="M1324" s="115">
        <v>3.1697538034045602E-11</v>
      </c>
    </row>
    <row r="1325" spans="1:13" x14ac:dyDescent="0.35">
      <c r="A1325" s="1" t="s">
        <v>33</v>
      </c>
      <c r="B1325" s="1">
        <v>1212</v>
      </c>
      <c r="C1325" s="1" t="s">
        <v>44</v>
      </c>
      <c r="D1325" s="43">
        <v>27</v>
      </c>
      <c r="F1325">
        <v>1324</v>
      </c>
      <c r="G1325" s="115">
        <v>-1.98081231320844E-13</v>
      </c>
      <c r="H1325" s="115">
        <v>3.2676546392159898E-13</v>
      </c>
      <c r="I1325" s="115">
        <v>1.6322589167237599E-11</v>
      </c>
      <c r="J1325" s="115">
        <v>-4.5784746640066098E-11</v>
      </c>
      <c r="K1325" s="115">
        <v>5.2256524373765197E-11</v>
      </c>
      <c r="L1325" s="115">
        <v>-3.1298481013515698E-11</v>
      </c>
      <c r="M1325" s="115">
        <v>3.1723338848950503E-11</v>
      </c>
    </row>
    <row r="1326" spans="1:13" x14ac:dyDescent="0.35">
      <c r="A1326" s="1" t="s">
        <v>33</v>
      </c>
      <c r="B1326" s="1">
        <v>1213</v>
      </c>
      <c r="C1326" s="1" t="s">
        <v>44</v>
      </c>
      <c r="D1326" s="43">
        <v>28</v>
      </c>
      <c r="F1326">
        <v>1325</v>
      </c>
      <c r="G1326" s="115">
        <v>1.11650111505541E-13</v>
      </c>
      <c r="H1326" s="115">
        <v>3.6966624976916298E-13</v>
      </c>
      <c r="I1326" s="115">
        <v>1.59393722831715E-11</v>
      </c>
      <c r="J1326" s="115">
        <v>-4.4384469574361099E-11</v>
      </c>
      <c r="K1326" s="115">
        <v>5.3265560573609E-11</v>
      </c>
      <c r="L1326" s="115">
        <v>-2.9850276147148797E-11</v>
      </c>
      <c r="M1326" s="115">
        <v>3.3204893607749099E-11</v>
      </c>
    </row>
    <row r="1327" spans="1:13" x14ac:dyDescent="0.35">
      <c r="A1327" s="1" t="s">
        <v>33</v>
      </c>
      <c r="B1327" s="1">
        <v>1214</v>
      </c>
      <c r="C1327" s="1" t="s">
        <v>44</v>
      </c>
      <c r="D1327" s="43">
        <v>29</v>
      </c>
      <c r="F1327">
        <v>1326</v>
      </c>
      <c r="G1327" s="115">
        <v>2.8836377807819801E-13</v>
      </c>
      <c r="H1327" s="115">
        <v>2.9187170737270999E-13</v>
      </c>
      <c r="I1327" s="115">
        <v>1.6523628907142E-11</v>
      </c>
      <c r="J1327" s="115">
        <v>-5.09966927053406E-11</v>
      </c>
      <c r="K1327" s="115">
        <v>5.2150412557036298E-11</v>
      </c>
      <c r="L1327" s="115">
        <v>-3.2761367940750998E-11</v>
      </c>
      <c r="M1327" s="115">
        <v>3.36333525326719E-11</v>
      </c>
    </row>
    <row r="1328" spans="1:13" x14ac:dyDescent="0.35">
      <c r="A1328" s="1" t="s">
        <v>33</v>
      </c>
      <c r="B1328" s="1">
        <v>1215</v>
      </c>
      <c r="C1328" s="1" t="s">
        <v>44</v>
      </c>
      <c r="D1328" s="43">
        <v>30</v>
      </c>
      <c r="F1328">
        <v>1327</v>
      </c>
      <c r="G1328" s="115">
        <v>-4.1273499448505802E-13</v>
      </c>
      <c r="H1328" s="115">
        <v>-1.1616465782423499E-13</v>
      </c>
      <c r="I1328" s="115">
        <v>1.7887673750191801E-11</v>
      </c>
      <c r="J1328" s="115">
        <v>-5.4515235498540002E-11</v>
      </c>
      <c r="K1328" s="115">
        <v>5.2755202963669798E-11</v>
      </c>
      <c r="L1328" s="115">
        <v>-3.4997145452681203E-11</v>
      </c>
      <c r="M1328" s="115">
        <v>3.6262620756181897E-11</v>
      </c>
    </row>
    <row r="1329" spans="1:13" x14ac:dyDescent="0.35">
      <c r="A1329" s="1" t="s">
        <v>33</v>
      </c>
      <c r="B1329" s="1">
        <v>1216</v>
      </c>
      <c r="C1329" s="1" t="s">
        <v>44</v>
      </c>
      <c r="D1329" s="43">
        <v>31</v>
      </c>
      <c r="F1329">
        <v>1328</v>
      </c>
      <c r="G1329" s="115">
        <v>-5.0528623784247096E-13</v>
      </c>
      <c r="H1329" s="115">
        <v>1.70076018493255E-13</v>
      </c>
      <c r="I1329" s="115">
        <v>1.8281495141941299E-11</v>
      </c>
      <c r="J1329" s="115">
        <v>-6.3542356290171596E-11</v>
      </c>
      <c r="K1329" s="115">
        <v>5.1848123109331902E-11</v>
      </c>
      <c r="L1329" s="115">
        <v>-3.8534374608431497E-11</v>
      </c>
      <c r="M1329" s="115">
        <v>3.6344979657441198E-11</v>
      </c>
    </row>
    <row r="1330" spans="1:13" x14ac:dyDescent="0.35">
      <c r="A1330" s="1" t="s">
        <v>33</v>
      </c>
      <c r="B1330" s="1">
        <v>1217</v>
      </c>
      <c r="C1330" s="1" t="s">
        <v>44</v>
      </c>
      <c r="D1330" s="43">
        <v>32</v>
      </c>
      <c r="F1330">
        <v>1329</v>
      </c>
      <c r="G1330" s="115">
        <v>6.2701093153660801E-14</v>
      </c>
      <c r="H1330" s="115">
        <v>2.5344847499723601E-13</v>
      </c>
      <c r="I1330" s="115">
        <v>1.75950469441528E-11</v>
      </c>
      <c r="J1330" s="115">
        <v>-6.1500218490513803E-11</v>
      </c>
      <c r="K1330" s="115">
        <v>5.60252662451563E-11</v>
      </c>
      <c r="L1330" s="115">
        <v>-3.5459837393821099E-11</v>
      </c>
      <c r="M1330" s="115">
        <v>3.43768175182584E-11</v>
      </c>
    </row>
    <row r="1331" spans="1:13" x14ac:dyDescent="0.35">
      <c r="A1331" s="1" t="s">
        <v>33</v>
      </c>
      <c r="B1331" s="1">
        <v>1218</v>
      </c>
      <c r="C1331" s="1" t="s">
        <v>44</v>
      </c>
      <c r="D1331" s="43">
        <v>33</v>
      </c>
      <c r="F1331">
        <v>1330</v>
      </c>
      <c r="G1331" s="115">
        <v>-1.13852505965088E-12</v>
      </c>
      <c r="H1331" s="115">
        <v>-8.9420829111770097E-13</v>
      </c>
      <c r="I1331" s="115">
        <v>1.76817914089142E-11</v>
      </c>
      <c r="J1331" s="115">
        <v>-5.0280393420908897E-11</v>
      </c>
      <c r="K1331" s="115">
        <v>6.1402516117940996E-11</v>
      </c>
      <c r="L1331" s="115">
        <v>-3.4249278661087102E-11</v>
      </c>
      <c r="M1331" s="115">
        <v>3.4936139617940803E-11</v>
      </c>
    </row>
    <row r="1332" spans="1:13" x14ac:dyDescent="0.35">
      <c r="A1332" s="1" t="s">
        <v>33</v>
      </c>
      <c r="B1332" s="1">
        <v>1219</v>
      </c>
      <c r="C1332" s="1" t="s">
        <v>44</v>
      </c>
      <c r="D1332" s="43">
        <v>34</v>
      </c>
      <c r="F1332">
        <v>1331</v>
      </c>
      <c r="G1332" s="115">
        <v>6.9656385437914204E-13</v>
      </c>
      <c r="H1332" s="115">
        <v>3.24485848417264E-13</v>
      </c>
      <c r="I1332" s="115">
        <v>1.75001728794303E-11</v>
      </c>
      <c r="J1332" s="115">
        <v>-5.5056741138525999E-11</v>
      </c>
      <c r="K1332" s="115">
        <v>5.9761909999706196E-11</v>
      </c>
      <c r="L1332" s="115">
        <v>-3.5264427429454098E-11</v>
      </c>
      <c r="M1332" s="115">
        <v>3.2508806157146101E-11</v>
      </c>
    </row>
    <row r="1333" spans="1:13" x14ac:dyDescent="0.35">
      <c r="A1333" s="1" t="s">
        <v>33</v>
      </c>
      <c r="B1333" s="1">
        <v>1220</v>
      </c>
      <c r="C1333" s="1" t="s">
        <v>44</v>
      </c>
      <c r="D1333" s="43">
        <v>35</v>
      </c>
      <c r="F1333">
        <v>1332</v>
      </c>
      <c r="G1333">
        <v>3.8352514097780697E-2</v>
      </c>
      <c r="H1333">
        <v>3.9804932827394203E-2</v>
      </c>
      <c r="I1333">
        <v>1.3203434867955201E-2</v>
      </c>
      <c r="J1333">
        <v>1.14475279384007E-2</v>
      </c>
      <c r="K1333">
        <v>8.0788588639831294E-2</v>
      </c>
      <c r="L1333">
        <v>1.7773540207065001E-2</v>
      </c>
      <c r="M1333">
        <v>6.7332117938343802E-2</v>
      </c>
    </row>
    <row r="1334" spans="1:13" x14ac:dyDescent="0.35">
      <c r="A1334" s="1" t="s">
        <v>33</v>
      </c>
      <c r="B1334" s="1">
        <v>1221</v>
      </c>
      <c r="C1334" s="1" t="s">
        <v>44</v>
      </c>
      <c r="D1334" s="43">
        <v>36</v>
      </c>
      <c r="F1334">
        <v>1333</v>
      </c>
      <c r="G1334">
        <v>3.8669810914488199E-2</v>
      </c>
      <c r="H1334">
        <v>3.9992936390855903E-2</v>
      </c>
      <c r="I1334">
        <v>1.2975521313911401E-2</v>
      </c>
      <c r="J1334">
        <v>1.21954130887801E-2</v>
      </c>
      <c r="K1334">
        <v>8.1983091800965996E-2</v>
      </c>
      <c r="L1334">
        <v>1.8859264957126198E-2</v>
      </c>
      <c r="M1334">
        <v>6.7258702990244001E-2</v>
      </c>
    </row>
    <row r="1335" spans="1:13" x14ac:dyDescent="0.35">
      <c r="A1335" s="1" t="s">
        <v>33</v>
      </c>
      <c r="B1335" s="1">
        <v>1222</v>
      </c>
      <c r="C1335" s="1" t="s">
        <v>44</v>
      </c>
      <c r="D1335" s="43">
        <v>37</v>
      </c>
      <c r="F1335">
        <v>1334</v>
      </c>
      <c r="G1335">
        <v>3.80038932531531E-2</v>
      </c>
      <c r="H1335">
        <v>3.9338043266829298E-2</v>
      </c>
      <c r="I1335">
        <v>1.2516732683464701E-2</v>
      </c>
      <c r="J1335">
        <v>1.20609734700114E-2</v>
      </c>
      <c r="K1335">
        <v>8.6593118389478002E-2</v>
      </c>
      <c r="L1335">
        <v>1.8649373602985998E-2</v>
      </c>
      <c r="M1335">
        <v>6.6570009136302996E-2</v>
      </c>
    </row>
    <row r="1336" spans="1:13" x14ac:dyDescent="0.35">
      <c r="A1336" s="1" t="s">
        <v>33</v>
      </c>
      <c r="B1336" s="1">
        <v>1223</v>
      </c>
      <c r="C1336" s="1" t="s">
        <v>44</v>
      </c>
      <c r="D1336" s="43">
        <v>38</v>
      </c>
      <c r="F1336">
        <v>1335</v>
      </c>
      <c r="G1336">
        <v>3.8280495836053197E-2</v>
      </c>
      <c r="H1336">
        <v>3.9453533328730701E-2</v>
      </c>
      <c r="I1336">
        <v>1.2777774020083199E-2</v>
      </c>
      <c r="J1336">
        <v>1.3749595161809999E-2</v>
      </c>
      <c r="K1336">
        <v>8.0639665814510597E-2</v>
      </c>
      <c r="L1336">
        <v>1.8006992234767399E-2</v>
      </c>
      <c r="M1336">
        <v>6.6713470038642503E-2</v>
      </c>
    </row>
    <row r="1337" spans="1:13" x14ac:dyDescent="0.35">
      <c r="A1337" s="1" t="s">
        <v>33</v>
      </c>
      <c r="B1337" s="1">
        <v>1224</v>
      </c>
      <c r="C1337" s="1" t="s">
        <v>44</v>
      </c>
      <c r="D1337" s="43">
        <v>39</v>
      </c>
      <c r="F1337">
        <v>1336</v>
      </c>
      <c r="G1337">
        <v>3.87919150747928E-2</v>
      </c>
      <c r="H1337">
        <v>3.9813254275999403E-2</v>
      </c>
      <c r="I1337">
        <v>1.2673251802205699E-2</v>
      </c>
      <c r="J1337">
        <v>1.20506017129914E-2</v>
      </c>
      <c r="K1337">
        <v>8.5183380957270405E-2</v>
      </c>
      <c r="L1337">
        <v>1.9454249774412E-2</v>
      </c>
      <c r="M1337">
        <v>6.7261820564881405E-2</v>
      </c>
    </row>
    <row r="1338" spans="1:13" x14ac:dyDescent="0.35">
      <c r="A1338" s="1" t="s">
        <v>33</v>
      </c>
      <c r="B1338" s="1">
        <v>1225</v>
      </c>
      <c r="C1338" s="1" t="s">
        <v>44</v>
      </c>
      <c r="D1338" s="43">
        <v>40</v>
      </c>
      <c r="F1338">
        <v>1337</v>
      </c>
      <c r="G1338">
        <v>3.93589419574722E-2</v>
      </c>
      <c r="H1338">
        <v>4.0504474477925198E-2</v>
      </c>
      <c r="I1338">
        <v>1.25044763978444E-2</v>
      </c>
      <c r="J1338">
        <v>1.5464652869419599E-2</v>
      </c>
      <c r="K1338">
        <v>7.9122641405425895E-2</v>
      </c>
      <c r="L1338">
        <v>2.0825250608153802E-2</v>
      </c>
      <c r="M1338">
        <v>6.6779853176805598E-2</v>
      </c>
    </row>
    <row r="1339" spans="1:13" x14ac:dyDescent="0.35">
      <c r="A1339" s="1" t="s">
        <v>33</v>
      </c>
      <c r="B1339" s="1">
        <v>1226</v>
      </c>
      <c r="C1339" s="1" t="s">
        <v>44</v>
      </c>
      <c r="D1339" s="43">
        <v>41</v>
      </c>
      <c r="F1339">
        <v>1338</v>
      </c>
      <c r="G1339">
        <v>3.8910066698049597E-2</v>
      </c>
      <c r="H1339">
        <v>4.01585310755267E-2</v>
      </c>
      <c r="I1339">
        <v>1.24477578675984E-2</v>
      </c>
      <c r="J1339">
        <v>1.2467781993168101E-2</v>
      </c>
      <c r="K1339">
        <v>7.8911488489292997E-2</v>
      </c>
      <c r="L1339">
        <v>1.96484946364845E-2</v>
      </c>
      <c r="M1339">
        <v>6.7392982119678702E-2</v>
      </c>
    </row>
    <row r="1340" spans="1:13" x14ac:dyDescent="0.35">
      <c r="A1340" s="1" t="s">
        <v>33</v>
      </c>
      <c r="B1340" s="1">
        <v>1227</v>
      </c>
      <c r="C1340" s="1" t="s">
        <v>44</v>
      </c>
      <c r="D1340" s="43">
        <v>42</v>
      </c>
      <c r="F1340">
        <v>1339</v>
      </c>
      <c r="G1340">
        <v>3.8473356493407003E-2</v>
      </c>
      <c r="H1340">
        <v>4.0046073270033698E-2</v>
      </c>
      <c r="I1340">
        <v>1.27391374759886E-2</v>
      </c>
      <c r="J1340">
        <v>1.2410967453089301E-2</v>
      </c>
      <c r="K1340">
        <v>7.9337863968503494E-2</v>
      </c>
      <c r="L1340">
        <v>1.9537886914442699E-2</v>
      </c>
      <c r="M1340">
        <v>6.78941442193811E-2</v>
      </c>
    </row>
    <row r="1341" spans="1:13" x14ac:dyDescent="0.35">
      <c r="A1341" s="1" t="s">
        <v>33</v>
      </c>
      <c r="B1341" s="1">
        <v>1228</v>
      </c>
      <c r="C1341" s="1" t="s">
        <v>44</v>
      </c>
      <c r="D1341" s="43">
        <v>43</v>
      </c>
      <c r="F1341">
        <v>1340</v>
      </c>
      <c r="G1341">
        <v>3.9360161387807201E-2</v>
      </c>
      <c r="H1341">
        <v>4.03113831780351E-2</v>
      </c>
      <c r="I1341">
        <v>1.2513119568460501E-2</v>
      </c>
      <c r="J1341">
        <v>1.44972885141934E-2</v>
      </c>
      <c r="K1341">
        <v>8.5247199468072299E-2</v>
      </c>
      <c r="L1341">
        <v>1.99175746601442E-2</v>
      </c>
      <c r="M1341">
        <v>6.7855783596105307E-2</v>
      </c>
    </row>
    <row r="1342" spans="1:13" x14ac:dyDescent="0.35">
      <c r="A1342" s="1" t="s">
        <v>33</v>
      </c>
      <c r="B1342" s="1">
        <v>1229</v>
      </c>
      <c r="C1342" s="1" t="s">
        <v>44</v>
      </c>
      <c r="D1342" s="43">
        <v>44</v>
      </c>
      <c r="F1342">
        <v>1341</v>
      </c>
      <c r="G1342">
        <v>3.8613885580300003E-2</v>
      </c>
      <c r="H1342">
        <v>3.95046260561999E-2</v>
      </c>
      <c r="I1342">
        <v>1.23640531997111E-2</v>
      </c>
      <c r="J1342">
        <v>1.4449404805895899E-2</v>
      </c>
      <c r="K1342">
        <v>7.8625553553399896E-2</v>
      </c>
      <c r="L1342">
        <v>1.9489047246358498E-2</v>
      </c>
      <c r="M1342">
        <v>6.6382536113182594E-2</v>
      </c>
    </row>
    <row r="1343" spans="1:13" x14ac:dyDescent="0.35">
      <c r="A1343" s="1" t="s">
        <v>33</v>
      </c>
      <c r="B1343" s="1">
        <v>1230</v>
      </c>
      <c r="C1343" s="1" t="s">
        <v>44</v>
      </c>
      <c r="D1343" s="43">
        <v>45</v>
      </c>
      <c r="F1343">
        <v>1342</v>
      </c>
      <c r="G1343">
        <v>4.2327007920752703E-2</v>
      </c>
      <c r="H1343">
        <v>4.3309061128074401E-2</v>
      </c>
      <c r="I1343">
        <v>1.43600569084268E-2</v>
      </c>
      <c r="J1343">
        <v>1.34046731941202E-2</v>
      </c>
      <c r="K1343">
        <v>9.2045189505015904E-2</v>
      </c>
      <c r="L1343">
        <v>1.97944795163702E-2</v>
      </c>
      <c r="M1343">
        <v>7.2725843261660997E-2</v>
      </c>
    </row>
    <row r="1344" spans="1:13" x14ac:dyDescent="0.35">
      <c r="A1344" s="1" t="s">
        <v>33</v>
      </c>
      <c r="B1344" s="1">
        <v>1231</v>
      </c>
      <c r="C1344" s="1" t="s">
        <v>44</v>
      </c>
      <c r="D1344" s="43">
        <v>46</v>
      </c>
      <c r="F1344">
        <v>1343</v>
      </c>
      <c r="G1344">
        <v>4.33364237330051E-2</v>
      </c>
      <c r="H1344">
        <v>4.3939470119125898E-2</v>
      </c>
      <c r="I1344">
        <v>1.4633597399664199E-2</v>
      </c>
      <c r="J1344">
        <v>1.3850083756222299E-2</v>
      </c>
      <c r="K1344">
        <v>8.6199575154643507E-2</v>
      </c>
      <c r="L1344">
        <v>1.88193466129691E-2</v>
      </c>
      <c r="M1344">
        <v>7.5860066109402394E-2</v>
      </c>
    </row>
    <row r="1345" spans="1:13" x14ac:dyDescent="0.35">
      <c r="A1345" s="1" t="s">
        <v>33</v>
      </c>
      <c r="B1345" s="1">
        <v>1232</v>
      </c>
      <c r="C1345" s="1" t="s">
        <v>44</v>
      </c>
      <c r="D1345" s="43">
        <v>47</v>
      </c>
      <c r="F1345">
        <v>1344</v>
      </c>
      <c r="G1345">
        <v>4.4246615073850602E-2</v>
      </c>
      <c r="H1345">
        <v>4.5105404477298702E-2</v>
      </c>
      <c r="I1345">
        <v>1.50814507275694E-2</v>
      </c>
      <c r="J1345">
        <v>1.5074542905282E-2</v>
      </c>
      <c r="K1345">
        <v>9.2799354374968404E-2</v>
      </c>
      <c r="L1345">
        <v>1.9879099305875201E-2</v>
      </c>
      <c r="M1345">
        <v>7.5528701339642304E-2</v>
      </c>
    </row>
    <row r="1346" spans="1:13" x14ac:dyDescent="0.35">
      <c r="A1346" s="1" t="s">
        <v>33</v>
      </c>
      <c r="B1346" s="1">
        <v>1233</v>
      </c>
      <c r="C1346" s="1" t="s">
        <v>44</v>
      </c>
      <c r="D1346" s="43">
        <v>48</v>
      </c>
      <c r="F1346">
        <v>1345</v>
      </c>
      <c r="G1346">
        <v>4.2585264616971499E-2</v>
      </c>
      <c r="H1346">
        <v>4.4182431005874399E-2</v>
      </c>
      <c r="I1346">
        <v>1.5294320707330399E-2</v>
      </c>
      <c r="J1346">
        <v>1.37121217011862E-2</v>
      </c>
      <c r="K1346">
        <v>9.6449427641775901E-2</v>
      </c>
      <c r="L1346">
        <v>1.9352747760689799E-2</v>
      </c>
      <c r="M1346">
        <v>7.6899297014146703E-2</v>
      </c>
    </row>
    <row r="1347" spans="1:13" x14ac:dyDescent="0.35">
      <c r="A1347" s="1" t="s">
        <v>33</v>
      </c>
      <c r="B1347" s="1">
        <v>1234</v>
      </c>
      <c r="C1347" s="1" t="s">
        <v>44</v>
      </c>
      <c r="D1347" s="43">
        <v>49</v>
      </c>
      <c r="F1347">
        <v>1346</v>
      </c>
      <c r="G1347">
        <v>4.2980143181968002E-2</v>
      </c>
      <c r="H1347">
        <v>4.4154093715748903E-2</v>
      </c>
      <c r="I1347">
        <v>1.5796377147709598E-2</v>
      </c>
      <c r="J1347">
        <v>1.3193295070158101E-2</v>
      </c>
      <c r="K1347">
        <v>9.2276610783284696E-2</v>
      </c>
      <c r="L1347">
        <v>1.8884376213008699E-2</v>
      </c>
      <c r="M1347">
        <v>7.7361809421589794E-2</v>
      </c>
    </row>
    <row r="1348" spans="1:13" x14ac:dyDescent="0.35">
      <c r="A1348" s="1" t="s">
        <v>33</v>
      </c>
      <c r="B1348" s="1">
        <v>1235</v>
      </c>
      <c r="C1348" s="1" t="s">
        <v>44</v>
      </c>
      <c r="D1348" s="43">
        <v>50</v>
      </c>
      <c r="F1348">
        <v>1347</v>
      </c>
      <c r="G1348">
        <v>5.1309045794424801E-2</v>
      </c>
      <c r="H1348">
        <v>5.1257656214265597E-2</v>
      </c>
      <c r="I1348">
        <v>2.10026951078204E-2</v>
      </c>
      <c r="J1348">
        <v>8.0767280458847301E-3</v>
      </c>
      <c r="K1348">
        <v>0.106863943704778</v>
      </c>
      <c r="L1348">
        <v>1.6042855452097202E-2</v>
      </c>
      <c r="M1348">
        <v>9.1461103766867599E-2</v>
      </c>
    </row>
    <row r="1349" spans="1:13" x14ac:dyDescent="0.35">
      <c r="A1349" s="1" t="s">
        <v>33</v>
      </c>
      <c r="B1349" s="1">
        <v>1236</v>
      </c>
      <c r="C1349" s="1" t="s">
        <v>44</v>
      </c>
      <c r="D1349" s="43">
        <v>51</v>
      </c>
      <c r="F1349">
        <v>1348</v>
      </c>
      <c r="G1349">
        <v>5.1268674193033603E-2</v>
      </c>
      <c r="H1349">
        <v>5.1669574237615298E-2</v>
      </c>
      <c r="I1349">
        <v>2.1124860613201499E-2</v>
      </c>
      <c r="J1349">
        <v>1.14048683266877E-2</v>
      </c>
      <c r="K1349">
        <v>0.10141119165550599</v>
      </c>
      <c r="L1349">
        <v>1.64767196994695E-2</v>
      </c>
      <c r="M1349">
        <v>9.2375277606968995E-2</v>
      </c>
    </row>
    <row r="1350" spans="1:13" x14ac:dyDescent="0.35">
      <c r="A1350" s="1" t="s">
        <v>33</v>
      </c>
      <c r="B1350" s="1">
        <v>1237</v>
      </c>
      <c r="C1350" s="1" t="s">
        <v>44</v>
      </c>
      <c r="D1350" s="43">
        <v>52</v>
      </c>
      <c r="F1350">
        <v>1349</v>
      </c>
      <c r="G1350">
        <v>5.1184937851562001E-2</v>
      </c>
      <c r="H1350">
        <v>5.1401771876289699E-2</v>
      </c>
      <c r="I1350">
        <v>2.0172494110964501E-2</v>
      </c>
      <c r="J1350">
        <v>9.5526978740671405E-3</v>
      </c>
      <c r="K1350">
        <v>0.102230341530202</v>
      </c>
      <c r="L1350">
        <v>1.57696903131779E-2</v>
      </c>
      <c r="M1350">
        <v>8.8889925472631096E-2</v>
      </c>
    </row>
    <row r="1351" spans="1:13" x14ac:dyDescent="0.35">
      <c r="A1351" s="1" t="s">
        <v>33</v>
      </c>
      <c r="B1351" s="1">
        <v>1238</v>
      </c>
      <c r="C1351" s="1" t="s">
        <v>44</v>
      </c>
      <c r="D1351" s="43">
        <v>53</v>
      </c>
      <c r="F1351">
        <v>1350</v>
      </c>
      <c r="G1351">
        <v>5.1366984688929897E-2</v>
      </c>
      <c r="H1351">
        <v>5.1416609547716499E-2</v>
      </c>
      <c r="I1351">
        <v>2.0990852419150299E-2</v>
      </c>
      <c r="J1351">
        <v>7.6142242056576898E-3</v>
      </c>
      <c r="K1351">
        <v>0.10642161918389401</v>
      </c>
      <c r="L1351">
        <v>1.55981607662566E-2</v>
      </c>
      <c r="M1351">
        <v>9.0403721926941794E-2</v>
      </c>
    </row>
    <row r="1352" spans="1:13" x14ac:dyDescent="0.35">
      <c r="A1352" s="1" t="s">
        <v>33</v>
      </c>
      <c r="B1352" s="1">
        <v>1239</v>
      </c>
      <c r="C1352" s="1" t="s">
        <v>44</v>
      </c>
      <c r="D1352" s="43">
        <v>54</v>
      </c>
      <c r="F1352">
        <v>1351</v>
      </c>
      <c r="G1352">
        <v>5.0179039017022399E-2</v>
      </c>
      <c r="H1352">
        <v>5.0678227846496601E-2</v>
      </c>
      <c r="I1352">
        <v>2.0880245064545801E-2</v>
      </c>
      <c r="J1352">
        <v>1.00493173191466E-2</v>
      </c>
      <c r="K1352">
        <v>0.10374299279028699</v>
      </c>
      <c r="L1352">
        <v>1.4849155122119701E-2</v>
      </c>
      <c r="M1352">
        <v>9.2722998494616002E-2</v>
      </c>
    </row>
    <row r="1353" spans="1:13" x14ac:dyDescent="0.35">
      <c r="A1353" s="1" t="s">
        <v>33</v>
      </c>
      <c r="B1353" s="1">
        <v>1240</v>
      </c>
      <c r="C1353" s="1" t="s">
        <v>44</v>
      </c>
      <c r="D1353" s="43">
        <v>55</v>
      </c>
      <c r="F1353">
        <v>1352</v>
      </c>
      <c r="G1353">
        <v>5.9251005792442801E-2</v>
      </c>
      <c r="H1353">
        <v>5.6243412318671998E-2</v>
      </c>
      <c r="I1353">
        <v>2.4034141042826002E-2</v>
      </c>
      <c r="J1353">
        <v>5.0897815087083496E-3</v>
      </c>
      <c r="K1353">
        <v>0.109374881628621</v>
      </c>
      <c r="L1353">
        <v>1.0917588651790801E-2</v>
      </c>
      <c r="M1353">
        <v>9.8014906069393504E-2</v>
      </c>
    </row>
    <row r="1354" spans="1:13" x14ac:dyDescent="0.35">
      <c r="A1354" s="1" t="s">
        <v>33</v>
      </c>
      <c r="B1354" s="1">
        <v>1241</v>
      </c>
      <c r="C1354" s="1" t="s">
        <v>44</v>
      </c>
      <c r="D1354" s="43">
        <v>56</v>
      </c>
      <c r="F1354">
        <v>1353</v>
      </c>
      <c r="G1354">
        <v>5.9379910437731699E-2</v>
      </c>
      <c r="H1354">
        <v>5.6457077890908702E-2</v>
      </c>
      <c r="I1354">
        <v>2.4583956075810699E-2</v>
      </c>
      <c r="J1354">
        <v>3.85830112579535E-3</v>
      </c>
      <c r="K1354">
        <v>0.112483965648756</v>
      </c>
      <c r="L1354">
        <v>1.0635059288686599E-2</v>
      </c>
      <c r="M1354">
        <v>9.8508018737711797E-2</v>
      </c>
    </row>
    <row r="1355" spans="1:13" x14ac:dyDescent="0.35">
      <c r="A1355" s="1" t="s">
        <v>33</v>
      </c>
      <c r="B1355" s="1">
        <v>1242</v>
      </c>
      <c r="C1355" s="1" t="s">
        <v>44</v>
      </c>
      <c r="D1355" s="43">
        <v>57</v>
      </c>
      <c r="F1355">
        <v>1354</v>
      </c>
      <c r="G1355">
        <v>5.7171469605383898E-2</v>
      </c>
      <c r="H1355">
        <v>5.4312098354235602E-2</v>
      </c>
      <c r="I1355">
        <v>2.50566499200503E-2</v>
      </c>
      <c r="J1355">
        <v>4.0393281744552697E-3</v>
      </c>
      <c r="K1355">
        <v>0.107751859959626</v>
      </c>
      <c r="L1355">
        <v>9.8702552464972806E-3</v>
      </c>
      <c r="M1355">
        <v>9.72410768062201E-2</v>
      </c>
    </row>
    <row r="1356" spans="1:13" x14ac:dyDescent="0.35">
      <c r="A1356" s="1" t="s">
        <v>33</v>
      </c>
      <c r="B1356" s="1">
        <v>1243</v>
      </c>
      <c r="C1356" s="1" t="s">
        <v>44</v>
      </c>
      <c r="D1356" s="43">
        <v>58</v>
      </c>
      <c r="F1356">
        <v>1355</v>
      </c>
      <c r="G1356">
        <v>5.7170680819991701E-2</v>
      </c>
      <c r="H1356">
        <v>5.4945329340763398E-2</v>
      </c>
      <c r="I1356">
        <v>2.4966427068043199E-2</v>
      </c>
      <c r="J1356">
        <v>4.7138076583815199E-3</v>
      </c>
      <c r="K1356">
        <v>0.108612251150089</v>
      </c>
      <c r="L1356">
        <v>9.7616868783431295E-3</v>
      </c>
      <c r="M1356">
        <v>9.8363839267306505E-2</v>
      </c>
    </row>
    <row r="1357" spans="1:13" x14ac:dyDescent="0.35">
      <c r="A1357" s="1" t="s">
        <v>33</v>
      </c>
      <c r="B1357" s="1">
        <v>1244</v>
      </c>
      <c r="C1357" s="1" t="s">
        <v>44</v>
      </c>
      <c r="D1357" s="43">
        <v>59</v>
      </c>
      <c r="F1357">
        <v>1356</v>
      </c>
      <c r="G1357">
        <v>5.70730562001339E-2</v>
      </c>
      <c r="H1357">
        <v>5.5378319607737703E-2</v>
      </c>
      <c r="I1357">
        <v>2.4145645053750098E-2</v>
      </c>
      <c r="J1357">
        <v>4.5453222643189904E-3</v>
      </c>
      <c r="K1357">
        <v>0.108803448234691</v>
      </c>
      <c r="L1357">
        <v>1.00650788243418E-2</v>
      </c>
      <c r="M1357">
        <v>9.8000984655384801E-2</v>
      </c>
    </row>
    <row r="1358" spans="1:13" x14ac:dyDescent="0.35">
      <c r="A1358" s="1" t="s">
        <v>33</v>
      </c>
      <c r="B1358" s="1">
        <v>1245</v>
      </c>
      <c r="C1358" s="1" t="s">
        <v>44</v>
      </c>
      <c r="D1358" s="43">
        <v>60</v>
      </c>
      <c r="F1358">
        <v>1357</v>
      </c>
      <c r="G1358">
        <v>5.0468857397795601E-2</v>
      </c>
      <c r="H1358">
        <v>5.1402674514538803E-2</v>
      </c>
      <c r="I1358">
        <v>2.0254489553235701E-2</v>
      </c>
      <c r="J1358">
        <v>1.11972038634828E-2</v>
      </c>
      <c r="K1358">
        <v>0.101698320927601</v>
      </c>
      <c r="L1358">
        <v>1.68276434224899E-2</v>
      </c>
      <c r="M1358">
        <v>9.1209596829980297E-2</v>
      </c>
    </row>
    <row r="1359" spans="1:13" x14ac:dyDescent="0.35">
      <c r="A1359" s="1" t="s">
        <v>33</v>
      </c>
      <c r="B1359" s="1">
        <v>1246</v>
      </c>
      <c r="C1359" s="1" t="s">
        <v>44</v>
      </c>
      <c r="D1359" s="43">
        <v>61</v>
      </c>
      <c r="F1359">
        <v>1358</v>
      </c>
      <c r="G1359">
        <v>5.2787327867840801E-2</v>
      </c>
      <c r="H1359">
        <v>5.3221511709724799E-2</v>
      </c>
      <c r="I1359">
        <v>2.0386514760224999E-2</v>
      </c>
      <c r="J1359">
        <v>1.0939491302407E-2</v>
      </c>
      <c r="K1359">
        <v>0.10555119826911501</v>
      </c>
      <c r="L1359">
        <v>1.8196328284068999E-2</v>
      </c>
      <c r="M1359">
        <v>9.3360543237113902E-2</v>
      </c>
    </row>
    <row r="1360" spans="1:13" x14ac:dyDescent="0.35">
      <c r="A1360" s="1" t="s">
        <v>33</v>
      </c>
      <c r="B1360" s="1">
        <v>1247</v>
      </c>
      <c r="C1360" s="1" t="s">
        <v>44</v>
      </c>
      <c r="D1360" s="43">
        <v>62</v>
      </c>
      <c r="F1360">
        <v>1359</v>
      </c>
      <c r="G1360">
        <v>5.1176563770598697E-2</v>
      </c>
      <c r="H1360">
        <v>5.1792815316654597E-2</v>
      </c>
      <c r="I1360">
        <v>1.9659919233279401E-2</v>
      </c>
      <c r="J1360">
        <v>1.1999102281038799E-2</v>
      </c>
      <c r="K1360">
        <v>0.105164660151242</v>
      </c>
      <c r="L1360">
        <v>1.7712571961115E-2</v>
      </c>
      <c r="M1360">
        <v>8.9622541611964299E-2</v>
      </c>
    </row>
    <row r="1361" spans="1:13" x14ac:dyDescent="0.35">
      <c r="A1361" s="1" t="s">
        <v>33</v>
      </c>
      <c r="B1361" s="1">
        <v>1248</v>
      </c>
      <c r="C1361" s="1" t="s">
        <v>44</v>
      </c>
      <c r="D1361" s="43">
        <v>63</v>
      </c>
      <c r="F1361">
        <v>1360</v>
      </c>
      <c r="G1361">
        <v>5.0749771641702898E-2</v>
      </c>
      <c r="H1361">
        <v>5.1082740674860599E-2</v>
      </c>
      <c r="I1361">
        <v>1.9705210700641799E-2</v>
      </c>
      <c r="J1361">
        <v>1.16593192298791E-2</v>
      </c>
      <c r="K1361">
        <v>9.9962346955949397E-2</v>
      </c>
      <c r="L1361">
        <v>1.8439858662888799E-2</v>
      </c>
      <c r="M1361">
        <v>8.9911552210064402E-2</v>
      </c>
    </row>
    <row r="1362" spans="1:13" x14ac:dyDescent="0.35">
      <c r="A1362" s="1" t="s">
        <v>33</v>
      </c>
      <c r="B1362" s="1">
        <v>1249</v>
      </c>
      <c r="C1362" s="1" t="s">
        <v>44</v>
      </c>
      <c r="D1362" s="43">
        <v>64</v>
      </c>
      <c r="F1362">
        <v>1361</v>
      </c>
      <c r="G1362">
        <v>5.2738991468229302E-2</v>
      </c>
      <c r="H1362">
        <v>5.2975479143324303E-2</v>
      </c>
      <c r="I1362">
        <v>1.8948105153464002E-2</v>
      </c>
      <c r="J1362">
        <v>1.29241468519114E-2</v>
      </c>
      <c r="K1362">
        <v>0.105912176395142</v>
      </c>
      <c r="L1362">
        <v>1.8381339614360101E-2</v>
      </c>
      <c r="M1362">
        <v>8.9202759199089696E-2</v>
      </c>
    </row>
    <row r="1363" spans="1:13" x14ac:dyDescent="0.35">
      <c r="A1363" s="1" t="s">
        <v>33</v>
      </c>
      <c r="B1363" s="1">
        <v>1250</v>
      </c>
      <c r="C1363" s="1" t="s">
        <v>44</v>
      </c>
      <c r="D1363" s="43">
        <v>65</v>
      </c>
      <c r="F1363">
        <v>1362</v>
      </c>
      <c r="G1363">
        <v>5.9640835535097803E-2</v>
      </c>
      <c r="H1363">
        <v>5.6552123702478002E-2</v>
      </c>
      <c r="I1363">
        <v>2.44683457963677E-2</v>
      </c>
      <c r="J1363">
        <v>3.2185212586440899E-3</v>
      </c>
      <c r="K1363">
        <v>0.10895581216231801</v>
      </c>
      <c r="L1363">
        <v>1.06056475482944E-2</v>
      </c>
      <c r="M1363">
        <v>9.7932833559480306E-2</v>
      </c>
    </row>
    <row r="1364" spans="1:13" x14ac:dyDescent="0.35">
      <c r="A1364" s="1" t="s">
        <v>33</v>
      </c>
      <c r="B1364" s="1">
        <v>1251</v>
      </c>
      <c r="C1364" s="1" t="s">
        <v>44</v>
      </c>
      <c r="D1364" s="43">
        <v>66</v>
      </c>
      <c r="F1364">
        <v>1363</v>
      </c>
      <c r="G1364">
        <v>5.9289207190106302E-2</v>
      </c>
      <c r="H1364">
        <v>5.6128215730688102E-2</v>
      </c>
      <c r="I1364">
        <v>2.4222120788125301E-2</v>
      </c>
      <c r="J1364">
        <v>4.9697906586294296E-3</v>
      </c>
      <c r="K1364">
        <v>0.10816728177268101</v>
      </c>
      <c r="L1364">
        <v>1.0310501922311199E-2</v>
      </c>
      <c r="M1364">
        <v>9.5956347637196293E-2</v>
      </c>
    </row>
    <row r="1365" spans="1:13" x14ac:dyDescent="0.35">
      <c r="A1365" s="1" t="s">
        <v>33</v>
      </c>
      <c r="B1365" s="1">
        <v>1252</v>
      </c>
      <c r="C1365" s="1" t="s">
        <v>44</v>
      </c>
      <c r="D1365" s="43">
        <v>67</v>
      </c>
      <c r="F1365">
        <v>1364</v>
      </c>
      <c r="G1365">
        <v>5.7726152380038802E-2</v>
      </c>
      <c r="H1365">
        <v>5.5060086592662698E-2</v>
      </c>
      <c r="I1365">
        <v>2.5032919370528098E-2</v>
      </c>
      <c r="J1365">
        <v>3.6348988273051698E-3</v>
      </c>
      <c r="K1365">
        <v>0.107451012300876</v>
      </c>
      <c r="L1365">
        <v>9.9774628810126807E-3</v>
      </c>
      <c r="M1365">
        <v>9.8210036875878898E-2</v>
      </c>
    </row>
    <row r="1366" spans="1:13" x14ac:dyDescent="0.35">
      <c r="A1366" s="1" t="s">
        <v>33</v>
      </c>
      <c r="B1366" s="1">
        <v>1253</v>
      </c>
      <c r="C1366" s="1" t="s">
        <v>44</v>
      </c>
      <c r="D1366" s="43">
        <v>68</v>
      </c>
      <c r="F1366">
        <v>1365</v>
      </c>
      <c r="G1366">
        <v>5.7816814046081702E-2</v>
      </c>
      <c r="H1366">
        <v>5.5668928228950497E-2</v>
      </c>
      <c r="I1366">
        <v>2.49348980214819E-2</v>
      </c>
      <c r="J1366">
        <v>5.0432485926480697E-3</v>
      </c>
      <c r="K1366">
        <v>0.108804898535033</v>
      </c>
      <c r="L1366">
        <v>9.7087873017268796E-3</v>
      </c>
      <c r="M1366">
        <v>9.8156657710465306E-2</v>
      </c>
    </row>
    <row r="1367" spans="1:13" x14ac:dyDescent="0.35">
      <c r="A1367" s="1" t="s">
        <v>33</v>
      </c>
      <c r="B1367" s="1">
        <v>1254</v>
      </c>
      <c r="C1367" s="1" t="s">
        <v>44</v>
      </c>
      <c r="D1367" s="43">
        <v>69</v>
      </c>
      <c r="F1367">
        <v>1366</v>
      </c>
      <c r="G1367">
        <v>5.8127140690277697E-2</v>
      </c>
      <c r="H1367">
        <v>5.6201697024804501E-2</v>
      </c>
      <c r="I1367">
        <v>2.4779684281729601E-2</v>
      </c>
      <c r="J1367">
        <v>3.8160980840439701E-3</v>
      </c>
      <c r="K1367">
        <v>0.110202921919409</v>
      </c>
      <c r="L1367">
        <v>9.2237880116301206E-3</v>
      </c>
      <c r="M1367">
        <v>9.84387977062543E-2</v>
      </c>
    </row>
    <row r="1368" spans="1:13" x14ac:dyDescent="0.35">
      <c r="A1368" s="1" t="s">
        <v>33</v>
      </c>
      <c r="B1368" s="1">
        <v>1255</v>
      </c>
      <c r="C1368" s="1" t="s">
        <v>44</v>
      </c>
      <c r="D1368" s="43">
        <v>70</v>
      </c>
      <c r="F1368">
        <v>1367</v>
      </c>
      <c r="G1368">
        <v>4.4728798666900903E-2</v>
      </c>
      <c r="H1368">
        <v>4.5677017901341203E-2</v>
      </c>
      <c r="I1368">
        <v>1.58460548319709E-2</v>
      </c>
      <c r="J1368">
        <v>1.20350823455422E-2</v>
      </c>
      <c r="K1368">
        <v>9.3356962483812797E-2</v>
      </c>
      <c r="L1368">
        <v>1.9689655796232601E-2</v>
      </c>
      <c r="M1368">
        <v>7.8841476718054401E-2</v>
      </c>
    </row>
    <row r="1369" spans="1:13" x14ac:dyDescent="0.35">
      <c r="A1369" s="1" t="s">
        <v>33</v>
      </c>
      <c r="B1369" s="1">
        <v>1256</v>
      </c>
      <c r="C1369" s="1" t="s">
        <v>44</v>
      </c>
      <c r="D1369" s="43">
        <v>71</v>
      </c>
      <c r="F1369">
        <v>1368</v>
      </c>
      <c r="G1369">
        <v>4.44821879926664E-2</v>
      </c>
      <c r="H1369">
        <v>4.5433342330504903E-2</v>
      </c>
      <c r="I1369">
        <v>1.5647214209220699E-2</v>
      </c>
      <c r="J1369">
        <v>1.39169609588443E-2</v>
      </c>
      <c r="K1369">
        <v>9.0915625303255004E-2</v>
      </c>
      <c r="L1369">
        <v>1.8797512359755401E-2</v>
      </c>
      <c r="M1369">
        <v>7.7006680395223903E-2</v>
      </c>
    </row>
    <row r="1370" spans="1:13" x14ac:dyDescent="0.35">
      <c r="A1370" s="1" t="s">
        <v>33</v>
      </c>
      <c r="B1370" s="1">
        <v>1257</v>
      </c>
      <c r="C1370" s="1" t="s">
        <v>44</v>
      </c>
      <c r="D1370" s="43">
        <v>72</v>
      </c>
      <c r="F1370">
        <v>1369</v>
      </c>
      <c r="G1370">
        <v>4.3225937798259402E-2</v>
      </c>
      <c r="H1370">
        <v>4.4908148093844399E-2</v>
      </c>
      <c r="I1370">
        <v>1.54789924062354E-2</v>
      </c>
      <c r="J1370">
        <v>1.4430386488142001E-2</v>
      </c>
      <c r="K1370">
        <v>9.4182241248828097E-2</v>
      </c>
      <c r="L1370">
        <v>1.9343434806439699E-2</v>
      </c>
      <c r="M1370">
        <v>7.7421431106113506E-2</v>
      </c>
    </row>
    <row r="1371" spans="1:13" x14ac:dyDescent="0.35">
      <c r="A1371" s="1" t="s">
        <v>33</v>
      </c>
      <c r="B1371" s="1">
        <v>1258</v>
      </c>
      <c r="C1371" s="1" t="s">
        <v>44</v>
      </c>
      <c r="D1371" s="43">
        <v>73</v>
      </c>
      <c r="F1371">
        <v>1370</v>
      </c>
      <c r="G1371">
        <v>4.2919229377947801E-2</v>
      </c>
      <c r="H1371">
        <v>4.4652232175989202E-2</v>
      </c>
      <c r="I1371">
        <v>1.5943312716558501E-2</v>
      </c>
      <c r="J1371">
        <v>1.3132140879367401E-2</v>
      </c>
      <c r="K1371">
        <v>9.3306749325044402E-2</v>
      </c>
      <c r="L1371">
        <v>1.87382413151914E-2</v>
      </c>
      <c r="M1371">
        <v>7.9405025363350396E-2</v>
      </c>
    </row>
    <row r="1372" spans="1:13" x14ac:dyDescent="0.35">
      <c r="A1372" s="1" t="s">
        <v>33</v>
      </c>
      <c r="B1372" s="1">
        <v>1259</v>
      </c>
      <c r="C1372" s="1" t="s">
        <v>44</v>
      </c>
      <c r="D1372" s="43">
        <v>74</v>
      </c>
      <c r="F1372">
        <v>1371</v>
      </c>
      <c r="G1372">
        <v>4.52627475022888E-2</v>
      </c>
      <c r="H1372">
        <v>4.57017727167899E-2</v>
      </c>
      <c r="I1372">
        <v>1.6092020441255999E-2</v>
      </c>
      <c r="J1372">
        <v>1.29441614051749E-2</v>
      </c>
      <c r="K1372">
        <v>9.1055767308928406E-2</v>
      </c>
      <c r="L1372">
        <v>1.85161564528359E-2</v>
      </c>
      <c r="M1372">
        <v>7.7878312723291807E-2</v>
      </c>
    </row>
    <row r="1373" spans="1:13" x14ac:dyDescent="0.35">
      <c r="A1373" s="1" t="s">
        <v>33</v>
      </c>
      <c r="B1373" s="1">
        <v>1260</v>
      </c>
      <c r="C1373" s="1" t="s">
        <v>44</v>
      </c>
      <c r="D1373" s="43">
        <v>75</v>
      </c>
      <c r="F1373">
        <v>1372</v>
      </c>
      <c r="G1373">
        <v>4.6849058524218702E-2</v>
      </c>
      <c r="H1373">
        <v>4.6963338160587897E-2</v>
      </c>
      <c r="I1373">
        <v>1.7163073290365798E-2</v>
      </c>
      <c r="J1373">
        <v>1.3354476466246599E-2</v>
      </c>
      <c r="K1373">
        <v>9.6050319280183399E-2</v>
      </c>
      <c r="L1373">
        <v>1.7847326320969099E-2</v>
      </c>
      <c r="M1373">
        <v>8.1058501907165098E-2</v>
      </c>
    </row>
    <row r="1374" spans="1:13" x14ac:dyDescent="0.35">
      <c r="A1374" s="1" t="s">
        <v>33</v>
      </c>
      <c r="B1374" s="1">
        <v>1261</v>
      </c>
      <c r="C1374" s="1" t="s">
        <v>44</v>
      </c>
      <c r="D1374" s="43">
        <v>76</v>
      </c>
      <c r="F1374">
        <v>1373</v>
      </c>
      <c r="G1374">
        <v>4.49053968693005E-2</v>
      </c>
      <c r="H1374">
        <v>4.6620410633169101E-2</v>
      </c>
      <c r="I1374">
        <v>1.7038416282170999E-2</v>
      </c>
      <c r="J1374">
        <v>1.1434809184423999E-2</v>
      </c>
      <c r="K1374">
        <v>9.5127747722867001E-2</v>
      </c>
      <c r="L1374">
        <v>1.80627333003739E-2</v>
      </c>
      <c r="M1374">
        <v>8.2328046270503094E-2</v>
      </c>
    </row>
    <row r="1375" spans="1:13" x14ac:dyDescent="0.35">
      <c r="A1375" s="1" t="s">
        <v>33</v>
      </c>
      <c r="B1375" s="1">
        <v>1262</v>
      </c>
      <c r="C1375" s="1" t="s">
        <v>44</v>
      </c>
      <c r="D1375" s="43">
        <v>77</v>
      </c>
      <c r="F1375">
        <v>1374</v>
      </c>
      <c r="G1375">
        <v>4.44009278005374E-2</v>
      </c>
      <c r="H1375">
        <v>4.65473756466099E-2</v>
      </c>
      <c r="I1375">
        <v>1.7232059075492301E-2</v>
      </c>
      <c r="J1375">
        <v>1.23257394324802E-2</v>
      </c>
      <c r="K1375">
        <v>0.10392382976760001</v>
      </c>
      <c r="L1375">
        <v>1.75992319016284E-2</v>
      </c>
      <c r="M1375">
        <v>8.3604775151575203E-2</v>
      </c>
    </row>
    <row r="1376" spans="1:13" x14ac:dyDescent="0.35">
      <c r="A1376" s="1" t="s">
        <v>33</v>
      </c>
      <c r="B1376" s="1">
        <v>1263</v>
      </c>
      <c r="C1376" s="1" t="s">
        <v>44</v>
      </c>
      <c r="D1376" s="43">
        <v>78</v>
      </c>
      <c r="F1376">
        <v>1375</v>
      </c>
      <c r="G1376">
        <v>4.5947747050417001E-2</v>
      </c>
      <c r="H1376">
        <v>4.7129277511395E-2</v>
      </c>
      <c r="I1376">
        <v>1.74967328718812E-2</v>
      </c>
      <c r="J1376">
        <v>1.15358617709562E-2</v>
      </c>
      <c r="K1376">
        <v>9.68958902372061E-2</v>
      </c>
      <c r="L1376">
        <v>1.71193862959097E-2</v>
      </c>
      <c r="M1376">
        <v>8.4482118040249299E-2</v>
      </c>
    </row>
    <row r="1377" spans="1:13" x14ac:dyDescent="0.35">
      <c r="A1377" s="1" t="s">
        <v>33</v>
      </c>
      <c r="B1377" s="1">
        <v>1264</v>
      </c>
      <c r="C1377" s="1" t="s">
        <v>44</v>
      </c>
      <c r="D1377" s="43">
        <v>79</v>
      </c>
      <c r="F1377">
        <v>1376</v>
      </c>
      <c r="G1377">
        <v>4.58896191014753E-2</v>
      </c>
      <c r="H1377">
        <v>4.7122307838753603E-2</v>
      </c>
      <c r="I1377">
        <v>1.7295913981567199E-2</v>
      </c>
      <c r="J1377">
        <v>1.22979245937959E-2</v>
      </c>
      <c r="K1377">
        <v>9.6512529929197399E-2</v>
      </c>
      <c r="L1377">
        <v>1.8035089365229E-2</v>
      </c>
      <c r="M1377">
        <v>8.2122129864272295E-2</v>
      </c>
    </row>
    <row r="1378" spans="1:13" x14ac:dyDescent="0.35">
      <c r="A1378" s="1" t="s">
        <v>33</v>
      </c>
      <c r="B1378" s="1">
        <v>1265</v>
      </c>
      <c r="C1378" s="1" t="s">
        <v>44</v>
      </c>
      <c r="D1378" s="43">
        <v>80</v>
      </c>
      <c r="F1378">
        <v>1377</v>
      </c>
      <c r="G1378">
        <v>4.8799910386405902E-2</v>
      </c>
      <c r="H1378">
        <v>4.7617706764435698E-2</v>
      </c>
      <c r="I1378">
        <v>2.21275203893447E-2</v>
      </c>
      <c r="J1378">
        <v>6.6770237551090602E-3</v>
      </c>
      <c r="K1378">
        <v>0.10602621493289199</v>
      </c>
      <c r="L1378">
        <v>1.1358429941765599E-2</v>
      </c>
      <c r="M1378">
        <v>9.0278430977656796E-2</v>
      </c>
    </row>
    <row r="1379" spans="1:13" x14ac:dyDescent="0.35">
      <c r="A1379" s="1" t="s">
        <v>33</v>
      </c>
      <c r="B1379" s="1">
        <v>1266</v>
      </c>
      <c r="C1379" s="1" t="s">
        <v>44</v>
      </c>
      <c r="D1379" s="43">
        <v>81</v>
      </c>
      <c r="F1379">
        <v>1378</v>
      </c>
      <c r="G1379">
        <v>4.7300554836073698E-2</v>
      </c>
      <c r="H1379">
        <v>4.7837243407351397E-2</v>
      </c>
      <c r="I1379">
        <v>2.1145547346583599E-2</v>
      </c>
      <c r="J1379">
        <v>7.4672917726353403E-3</v>
      </c>
      <c r="K1379">
        <v>0.108586314577385</v>
      </c>
      <c r="L1379">
        <v>1.1773208748428399E-2</v>
      </c>
      <c r="M1379">
        <v>8.8150672003866296E-2</v>
      </c>
    </row>
    <row r="1380" spans="1:13" x14ac:dyDescent="0.35">
      <c r="A1380" s="1" t="s">
        <v>33</v>
      </c>
      <c r="B1380" s="1">
        <v>1267</v>
      </c>
      <c r="C1380" s="1" t="s">
        <v>44</v>
      </c>
      <c r="D1380" s="43">
        <v>82</v>
      </c>
      <c r="F1380">
        <v>1379</v>
      </c>
      <c r="G1380">
        <v>4.7510250357144498E-2</v>
      </c>
      <c r="H1380">
        <v>4.7919037477179599E-2</v>
      </c>
      <c r="I1380">
        <v>2.2569310958916101E-2</v>
      </c>
      <c r="J1380">
        <v>6.8514787786913799E-3</v>
      </c>
      <c r="K1380">
        <v>0.110514172109774</v>
      </c>
      <c r="L1380">
        <v>1.12958107685218E-2</v>
      </c>
      <c r="M1380">
        <v>9.0493949814789004E-2</v>
      </c>
    </row>
    <row r="1381" spans="1:13" x14ac:dyDescent="0.35">
      <c r="A1381" s="1" t="s">
        <v>33</v>
      </c>
      <c r="B1381" s="1">
        <v>1268</v>
      </c>
      <c r="C1381" s="1" t="s">
        <v>44</v>
      </c>
      <c r="D1381" s="43">
        <v>83</v>
      </c>
      <c r="F1381">
        <v>1380</v>
      </c>
      <c r="G1381">
        <v>4.4700875766409E-2</v>
      </c>
      <c r="H1381">
        <v>4.6532334929510998E-2</v>
      </c>
      <c r="I1381">
        <v>2.1752863567881899E-2</v>
      </c>
      <c r="J1381">
        <v>6.4513887281123601E-3</v>
      </c>
      <c r="K1381">
        <v>0.105969118796224</v>
      </c>
      <c r="L1381">
        <v>1.1553781956853099E-2</v>
      </c>
      <c r="M1381">
        <v>8.8731402648098395E-2</v>
      </c>
    </row>
    <row r="1382" spans="1:13" x14ac:dyDescent="0.35">
      <c r="A1382" s="1" t="s">
        <v>33</v>
      </c>
      <c r="B1382" s="1">
        <v>1269</v>
      </c>
      <c r="C1382" s="1" t="s">
        <v>44</v>
      </c>
      <c r="D1382" s="43">
        <v>84</v>
      </c>
      <c r="F1382">
        <v>1381</v>
      </c>
      <c r="G1382">
        <v>4.7991517347901698E-2</v>
      </c>
      <c r="H1382">
        <v>4.7736811252365702E-2</v>
      </c>
      <c r="I1382">
        <v>2.2111842065447598E-2</v>
      </c>
      <c r="J1382">
        <v>5.46870071823005E-3</v>
      </c>
      <c r="K1382">
        <v>0.101801091001214</v>
      </c>
      <c r="L1382">
        <v>1.1068627374025201E-2</v>
      </c>
      <c r="M1382">
        <v>8.9941295378062905E-2</v>
      </c>
    </row>
    <row r="1383" spans="1:13" x14ac:dyDescent="0.35">
      <c r="A1383" s="1" t="s">
        <v>33</v>
      </c>
      <c r="B1383" s="1">
        <v>1270</v>
      </c>
      <c r="C1383" s="1" t="s">
        <v>44</v>
      </c>
      <c r="D1383" s="43">
        <v>85</v>
      </c>
      <c r="F1383">
        <v>1382</v>
      </c>
      <c r="G1383">
        <v>4.5319733267715302E-2</v>
      </c>
      <c r="H1383">
        <v>4.6488284295915103E-2</v>
      </c>
      <c r="I1383">
        <v>2.1728746993754801E-2</v>
      </c>
      <c r="J1383">
        <v>5.4910079741524098E-3</v>
      </c>
      <c r="K1383">
        <v>0.100979865984009</v>
      </c>
      <c r="L1383">
        <v>1.08973917387385E-2</v>
      </c>
      <c r="M1383">
        <v>9.0071600463173598E-2</v>
      </c>
    </row>
    <row r="1384" spans="1:13" x14ac:dyDescent="0.35">
      <c r="A1384" s="1" t="s">
        <v>33</v>
      </c>
      <c r="B1384" s="1">
        <v>1271</v>
      </c>
      <c r="C1384" s="1" t="s">
        <v>44</v>
      </c>
      <c r="D1384" s="43">
        <v>86</v>
      </c>
      <c r="F1384">
        <v>1383</v>
      </c>
      <c r="G1384">
        <v>4.7555607608690702E-2</v>
      </c>
      <c r="H1384">
        <v>4.7853885014920702E-2</v>
      </c>
      <c r="I1384">
        <v>2.26519180790863E-2</v>
      </c>
      <c r="J1384">
        <v>5.3560083214753496E-3</v>
      </c>
      <c r="K1384">
        <v>0.104882745618535</v>
      </c>
      <c r="L1384">
        <v>1.09496892716927E-2</v>
      </c>
      <c r="M1384">
        <v>9.2112750809770799E-2</v>
      </c>
    </row>
    <row r="1385" spans="1:13" x14ac:dyDescent="0.35">
      <c r="A1385" s="1" t="s">
        <v>33</v>
      </c>
      <c r="B1385" s="1">
        <v>1272</v>
      </c>
      <c r="C1385" s="1" t="s">
        <v>44</v>
      </c>
      <c r="D1385" s="43">
        <v>87</v>
      </c>
      <c r="F1385">
        <v>1384</v>
      </c>
      <c r="G1385">
        <v>4.5752355008321102E-2</v>
      </c>
      <c r="H1385">
        <v>4.6878735497521098E-2</v>
      </c>
      <c r="I1385">
        <v>2.16554201537968E-2</v>
      </c>
      <c r="J1385">
        <v>6.8563829081523002E-3</v>
      </c>
      <c r="K1385">
        <v>0.10603441444147201</v>
      </c>
      <c r="L1385">
        <v>1.0573827104102399E-2</v>
      </c>
      <c r="M1385">
        <v>8.9633894572051301E-2</v>
      </c>
    </row>
    <row r="1386" spans="1:13" x14ac:dyDescent="0.35">
      <c r="A1386" s="1" t="s">
        <v>33</v>
      </c>
      <c r="B1386" s="1">
        <v>1273</v>
      </c>
      <c r="C1386" s="1" t="s">
        <v>44</v>
      </c>
      <c r="D1386" s="43">
        <v>88</v>
      </c>
      <c r="F1386">
        <v>1385</v>
      </c>
      <c r="G1386">
        <v>4.48919894181595E-2</v>
      </c>
      <c r="H1386">
        <v>4.67065622221087E-2</v>
      </c>
      <c r="I1386">
        <v>2.18935332190681E-2</v>
      </c>
      <c r="J1386">
        <v>6.5591030842103203E-3</v>
      </c>
      <c r="K1386">
        <v>0.105304026476832</v>
      </c>
      <c r="L1386">
        <v>1.1627276179700699E-2</v>
      </c>
      <c r="M1386">
        <v>9.0537463100488005E-2</v>
      </c>
    </row>
    <row r="1387" spans="1:13" x14ac:dyDescent="0.35">
      <c r="A1387" s="1" t="s">
        <v>33</v>
      </c>
      <c r="B1387" s="1">
        <v>1274</v>
      </c>
      <c r="C1387" s="1" t="s">
        <v>44</v>
      </c>
      <c r="D1387" s="43">
        <v>89</v>
      </c>
      <c r="F1387">
        <v>1386</v>
      </c>
      <c r="G1387">
        <v>4.5304299308631599E-2</v>
      </c>
      <c r="H1387">
        <v>4.7308150848388998E-2</v>
      </c>
      <c r="I1387">
        <v>2.1538091086306201E-2</v>
      </c>
      <c r="J1387">
        <v>6.7311223625744297E-3</v>
      </c>
      <c r="K1387">
        <v>0.106096408810692</v>
      </c>
      <c r="L1387">
        <v>1.19816831057652E-2</v>
      </c>
      <c r="M1387">
        <v>8.8692712685624495E-2</v>
      </c>
    </row>
    <row r="1388" spans="1:13" x14ac:dyDescent="0.35">
      <c r="A1388" s="1" t="s">
        <v>33</v>
      </c>
      <c r="B1388" s="1">
        <v>1275</v>
      </c>
      <c r="C1388" s="1" t="s">
        <v>44</v>
      </c>
      <c r="D1388" s="43">
        <v>90</v>
      </c>
      <c r="F1388">
        <v>1387</v>
      </c>
      <c r="G1388">
        <v>4.72007980212404E-2</v>
      </c>
      <c r="H1388">
        <v>4.6959064680557001E-2</v>
      </c>
      <c r="I1388">
        <v>2.1907227699272301E-2</v>
      </c>
      <c r="J1388">
        <v>6.2300935373002901E-3</v>
      </c>
      <c r="K1388">
        <v>0.105044841773116</v>
      </c>
      <c r="L1388">
        <v>1.0547240973667601E-2</v>
      </c>
      <c r="M1388">
        <v>8.7627359673530206E-2</v>
      </c>
    </row>
    <row r="1389" spans="1:13" x14ac:dyDescent="0.35">
      <c r="A1389" s="1" t="s">
        <v>33</v>
      </c>
      <c r="B1389" s="1">
        <v>1276</v>
      </c>
      <c r="C1389" s="1" t="s">
        <v>44</v>
      </c>
      <c r="D1389" s="43">
        <v>91</v>
      </c>
      <c r="F1389">
        <v>1388</v>
      </c>
      <c r="G1389">
        <v>4.6593061387835998E-2</v>
      </c>
      <c r="H1389">
        <v>4.6950512816828903E-2</v>
      </c>
      <c r="I1389">
        <v>2.1918840943488001E-2</v>
      </c>
      <c r="J1389">
        <v>6.7415737984959099E-3</v>
      </c>
      <c r="K1389">
        <v>0.106140554481969</v>
      </c>
      <c r="L1389">
        <v>1.10250752718246E-2</v>
      </c>
      <c r="M1389">
        <v>8.9663798606845202E-2</v>
      </c>
    </row>
    <row r="1390" spans="1:13" x14ac:dyDescent="0.35">
      <c r="A1390" s="1" t="s">
        <v>33</v>
      </c>
      <c r="B1390" s="1">
        <v>1277</v>
      </c>
      <c r="C1390" s="1" t="s">
        <v>44</v>
      </c>
      <c r="D1390" s="43">
        <v>92</v>
      </c>
      <c r="F1390">
        <v>1389</v>
      </c>
      <c r="G1390">
        <v>4.4277991892403903E-2</v>
      </c>
      <c r="H1390">
        <v>4.6003136415823903E-2</v>
      </c>
      <c r="I1390">
        <v>2.17662174774459E-2</v>
      </c>
      <c r="J1390">
        <v>5.6061072083730297E-3</v>
      </c>
      <c r="K1390">
        <v>0.105051384276096</v>
      </c>
      <c r="L1390">
        <v>1.07811149806904E-2</v>
      </c>
      <c r="M1390">
        <v>8.8794011438116299E-2</v>
      </c>
    </row>
    <row r="1391" spans="1:13" x14ac:dyDescent="0.35">
      <c r="A1391" s="1" t="s">
        <v>33</v>
      </c>
      <c r="B1391" s="1">
        <v>1278</v>
      </c>
      <c r="C1391" s="1" t="s">
        <v>44</v>
      </c>
      <c r="D1391" s="43">
        <v>93</v>
      </c>
      <c r="F1391">
        <v>1390</v>
      </c>
      <c r="G1391">
        <v>4.7420696523015698E-2</v>
      </c>
      <c r="H1391">
        <v>4.7181315631001003E-2</v>
      </c>
      <c r="I1391">
        <v>2.1166326742823802E-2</v>
      </c>
      <c r="J1391">
        <v>7.1418132536861896E-3</v>
      </c>
      <c r="K1391">
        <v>0.10457089439225099</v>
      </c>
      <c r="L1391">
        <v>1.02555009276507E-2</v>
      </c>
      <c r="M1391">
        <v>8.8282830032757303E-2</v>
      </c>
    </row>
    <row r="1392" spans="1:13" x14ac:dyDescent="0.35">
      <c r="A1392" s="1" t="s">
        <v>33</v>
      </c>
      <c r="B1392" s="1">
        <v>1279</v>
      </c>
      <c r="C1392" s="1" t="s">
        <v>44</v>
      </c>
      <c r="D1392" s="43">
        <v>94</v>
      </c>
      <c r="F1392">
        <v>1391</v>
      </c>
      <c r="G1392">
        <v>4.6592739004324701E-2</v>
      </c>
      <c r="H1392">
        <v>4.6886955080996801E-2</v>
      </c>
      <c r="I1392">
        <v>2.16910846129998E-2</v>
      </c>
      <c r="J1392">
        <v>6.0694794395701199E-3</v>
      </c>
      <c r="K1392">
        <v>0.10284963859700499</v>
      </c>
      <c r="L1392">
        <v>1.0757807874421901E-2</v>
      </c>
      <c r="M1392">
        <v>8.8407089355063598E-2</v>
      </c>
    </row>
    <row r="1393" spans="1:13" x14ac:dyDescent="0.35">
      <c r="A1393" s="1" t="s">
        <v>33</v>
      </c>
      <c r="B1393" s="1">
        <v>1280</v>
      </c>
      <c r="C1393" s="1" t="s">
        <v>44</v>
      </c>
      <c r="D1393" s="43">
        <v>95</v>
      </c>
      <c r="F1393">
        <v>1392</v>
      </c>
      <c r="G1393">
        <v>4.78871254094256E-2</v>
      </c>
      <c r="H1393">
        <v>4.85738526685911E-2</v>
      </c>
      <c r="I1393">
        <v>2.1879743193656199E-2</v>
      </c>
      <c r="J1393">
        <v>7.0250315062747003E-3</v>
      </c>
      <c r="K1393">
        <v>0.10045462180662</v>
      </c>
      <c r="L1393">
        <v>1.1421280335340799E-2</v>
      </c>
      <c r="M1393">
        <v>8.8956436799104394E-2</v>
      </c>
    </row>
    <row r="1394" spans="1:13" x14ac:dyDescent="0.35">
      <c r="A1394" s="1" t="s">
        <v>33</v>
      </c>
      <c r="B1394" s="1">
        <v>1281</v>
      </c>
      <c r="C1394" s="1" t="s">
        <v>44</v>
      </c>
      <c r="D1394" s="43">
        <v>96</v>
      </c>
      <c r="F1394">
        <v>1393</v>
      </c>
      <c r="G1394">
        <v>4.4520418462338403E-2</v>
      </c>
      <c r="H1394">
        <v>4.5840750016750802E-2</v>
      </c>
      <c r="I1394">
        <v>2.17742960605464E-2</v>
      </c>
      <c r="J1394">
        <v>6.4153149488724798E-3</v>
      </c>
      <c r="K1394">
        <v>0.10339292864137301</v>
      </c>
      <c r="L1394">
        <v>1.0617664696458799E-2</v>
      </c>
      <c r="M1394">
        <v>8.8003745742206402E-2</v>
      </c>
    </row>
    <row r="1395" spans="1:13" x14ac:dyDescent="0.35">
      <c r="A1395" s="1" t="s">
        <v>33</v>
      </c>
      <c r="B1395" s="1">
        <v>1282</v>
      </c>
      <c r="C1395" s="1" t="s">
        <v>44</v>
      </c>
      <c r="D1395" s="43">
        <v>97</v>
      </c>
      <c r="F1395">
        <v>1394</v>
      </c>
      <c r="G1395">
        <v>4.7963542305533E-2</v>
      </c>
      <c r="H1395">
        <v>4.7680606112487402E-2</v>
      </c>
      <c r="I1395">
        <v>2.1556037444593501E-2</v>
      </c>
      <c r="J1395">
        <v>6.3258024097930703E-3</v>
      </c>
      <c r="K1395">
        <v>0.100523389089995</v>
      </c>
      <c r="L1395">
        <v>1.12881545188578E-2</v>
      </c>
      <c r="M1395">
        <v>8.7398234397067801E-2</v>
      </c>
    </row>
    <row r="1396" spans="1:13" x14ac:dyDescent="0.35">
      <c r="A1396" s="1" t="s">
        <v>33</v>
      </c>
      <c r="B1396" s="1">
        <v>1283</v>
      </c>
      <c r="C1396" s="1" t="s">
        <v>44</v>
      </c>
      <c r="D1396" s="43">
        <v>98</v>
      </c>
      <c r="F1396">
        <v>1395</v>
      </c>
      <c r="G1396">
        <v>4.6551189725251997E-2</v>
      </c>
      <c r="H1396">
        <v>4.7475151216715701E-2</v>
      </c>
      <c r="I1396">
        <v>2.15743501574043E-2</v>
      </c>
      <c r="J1396">
        <v>6.7648252462785101E-3</v>
      </c>
      <c r="K1396">
        <v>9.96836554718004E-2</v>
      </c>
      <c r="L1396">
        <v>1.1268330466266401E-2</v>
      </c>
      <c r="M1396">
        <v>9.1716127196105598E-2</v>
      </c>
    </row>
    <row r="1397" spans="1:13" x14ac:dyDescent="0.35">
      <c r="A1397" s="1" t="s">
        <v>33</v>
      </c>
      <c r="B1397" s="1">
        <v>1284</v>
      </c>
      <c r="C1397" s="1" t="s">
        <v>44</v>
      </c>
      <c r="D1397" s="43">
        <v>99</v>
      </c>
      <c r="F1397">
        <v>1396</v>
      </c>
      <c r="G1397">
        <v>4.5929338948501298E-2</v>
      </c>
      <c r="H1397">
        <v>4.6885317560923997E-2</v>
      </c>
      <c r="I1397">
        <v>2.23590104678849E-2</v>
      </c>
      <c r="J1397">
        <v>6.8160310435292004E-3</v>
      </c>
      <c r="K1397">
        <v>0.104404990991689</v>
      </c>
      <c r="L1397">
        <v>1.19557385310854E-2</v>
      </c>
      <c r="M1397">
        <v>9.1334364703691703E-2</v>
      </c>
    </row>
    <row r="1398" spans="1:13" x14ac:dyDescent="0.35">
      <c r="A1398" s="1" t="s">
        <v>33</v>
      </c>
      <c r="B1398" s="1">
        <v>1285</v>
      </c>
      <c r="C1398" s="1" t="s">
        <v>44</v>
      </c>
      <c r="D1398" s="43">
        <v>100</v>
      </c>
      <c r="F1398">
        <v>1397</v>
      </c>
      <c r="G1398">
        <v>4.6726239737182998E-2</v>
      </c>
      <c r="H1398">
        <v>4.7547518068708799E-2</v>
      </c>
      <c r="I1398">
        <v>2.21252887328807E-2</v>
      </c>
      <c r="J1398">
        <v>5.2651297086449599E-3</v>
      </c>
      <c r="K1398">
        <v>0.109457434133233</v>
      </c>
      <c r="L1398">
        <v>1.13767987724047E-2</v>
      </c>
      <c r="M1398">
        <v>8.6993389907812399E-2</v>
      </c>
    </row>
    <row r="1399" spans="1:13" x14ac:dyDescent="0.35">
      <c r="A1399" s="1" t="s">
        <v>33</v>
      </c>
      <c r="B1399" s="1">
        <v>1286</v>
      </c>
      <c r="C1399" s="1" t="s">
        <v>44</v>
      </c>
      <c r="D1399" s="43">
        <v>101</v>
      </c>
      <c r="F1399">
        <v>1398</v>
      </c>
      <c r="G1399">
        <v>4.5940764077239099E-2</v>
      </c>
      <c r="H1399">
        <v>4.6150226350724598E-2</v>
      </c>
      <c r="I1399">
        <v>2.2364357254545102E-2</v>
      </c>
      <c r="J1399">
        <v>4.4943735165632404E-3</v>
      </c>
      <c r="K1399">
        <v>0.108105570459904</v>
      </c>
      <c r="L1399">
        <v>1.0617596429874299E-2</v>
      </c>
      <c r="M1399">
        <v>8.8193615093374894E-2</v>
      </c>
    </row>
    <row r="1400" spans="1:13" x14ac:dyDescent="0.35">
      <c r="A1400" s="1" t="s">
        <v>33</v>
      </c>
      <c r="B1400" s="1">
        <v>1287</v>
      </c>
      <c r="C1400" s="1" t="s">
        <v>44</v>
      </c>
      <c r="D1400" s="43">
        <v>102</v>
      </c>
      <c r="F1400">
        <v>1399</v>
      </c>
      <c r="G1400">
        <v>4.8010093150203798E-2</v>
      </c>
      <c r="H1400">
        <v>4.7245588990508E-2</v>
      </c>
      <c r="I1400">
        <v>2.2597106095774699E-2</v>
      </c>
      <c r="J1400">
        <v>6.9143410732449197E-3</v>
      </c>
      <c r="K1400">
        <v>0.104755300048217</v>
      </c>
      <c r="L1400">
        <v>1.09114348127126E-2</v>
      </c>
      <c r="M1400">
        <v>8.9921457458408405E-2</v>
      </c>
    </row>
    <row r="1401" spans="1:13" x14ac:dyDescent="0.35">
      <c r="A1401" s="1" t="s">
        <v>33</v>
      </c>
      <c r="B1401" s="1">
        <v>1288</v>
      </c>
      <c r="C1401" s="1" t="s">
        <v>44</v>
      </c>
      <c r="D1401" s="43">
        <v>103</v>
      </c>
      <c r="F1401">
        <v>1400</v>
      </c>
      <c r="G1401">
        <v>4.6114822033280101E-2</v>
      </c>
      <c r="H1401">
        <v>4.7722779029022402E-2</v>
      </c>
      <c r="I1401">
        <v>2.2101332399068498E-2</v>
      </c>
      <c r="J1401">
        <v>5.2351263784630696E-3</v>
      </c>
      <c r="K1401">
        <v>0.106937102451003</v>
      </c>
      <c r="L1401">
        <v>1.17744262092853E-2</v>
      </c>
      <c r="M1401">
        <v>9.0612080426978006E-2</v>
      </c>
    </row>
    <row r="1402" spans="1:13" x14ac:dyDescent="0.35">
      <c r="A1402" s="1" t="s">
        <v>33</v>
      </c>
      <c r="B1402" s="1">
        <v>1289</v>
      </c>
      <c r="C1402" s="1" t="s">
        <v>44</v>
      </c>
      <c r="D1402" s="43">
        <v>104</v>
      </c>
      <c r="F1402">
        <v>1401</v>
      </c>
      <c r="G1402">
        <v>4.5716858610507997E-2</v>
      </c>
      <c r="H1402">
        <v>4.7268124691385902E-2</v>
      </c>
      <c r="I1402">
        <v>2.1529788096921101E-2</v>
      </c>
      <c r="J1402">
        <v>6.7451565049576404E-3</v>
      </c>
      <c r="K1402">
        <v>0.10275612826050499</v>
      </c>
      <c r="L1402">
        <v>1.1520057641936201E-2</v>
      </c>
      <c r="M1402">
        <v>8.9670706681112294E-2</v>
      </c>
    </row>
    <row r="1403" spans="1:13" x14ac:dyDescent="0.35">
      <c r="A1403" s="1" t="s">
        <v>33</v>
      </c>
      <c r="B1403" s="1">
        <v>1290</v>
      </c>
      <c r="C1403" s="1" t="s">
        <v>44</v>
      </c>
      <c r="D1403" s="43">
        <v>105</v>
      </c>
      <c r="F1403">
        <v>1402</v>
      </c>
      <c r="G1403">
        <v>4.5599381470250798E-2</v>
      </c>
      <c r="H1403">
        <v>4.6055886800317601E-2</v>
      </c>
      <c r="I1403">
        <v>2.1747106156303899E-2</v>
      </c>
      <c r="J1403">
        <v>5.55639161297318E-3</v>
      </c>
      <c r="K1403">
        <v>9.9090619664262206E-2</v>
      </c>
      <c r="L1403">
        <v>1.04893109163013E-2</v>
      </c>
      <c r="M1403">
        <v>8.8305678762913398E-2</v>
      </c>
    </row>
    <row r="1404" spans="1:13" x14ac:dyDescent="0.35">
      <c r="A1404" s="1" t="s">
        <v>33</v>
      </c>
      <c r="B1404" s="1">
        <v>1291</v>
      </c>
      <c r="C1404" s="1" t="s">
        <v>44</v>
      </c>
      <c r="D1404" s="43">
        <v>106</v>
      </c>
      <c r="F1404">
        <v>1403</v>
      </c>
      <c r="G1404">
        <v>4.5982998524685202E-2</v>
      </c>
      <c r="H1404">
        <v>4.6832934276743399E-2</v>
      </c>
      <c r="I1404">
        <v>2.1614352051079901E-2</v>
      </c>
      <c r="J1404">
        <v>7.0779393920830103E-3</v>
      </c>
      <c r="K1404">
        <v>0.10361039540521</v>
      </c>
      <c r="L1404">
        <v>1.13629986731415E-2</v>
      </c>
      <c r="M1404">
        <v>8.8020615312407902E-2</v>
      </c>
    </row>
    <row r="1405" spans="1:13" x14ac:dyDescent="0.35">
      <c r="A1405" s="1" t="s">
        <v>33</v>
      </c>
      <c r="B1405" s="1">
        <v>1292</v>
      </c>
      <c r="C1405" s="1" t="s">
        <v>44</v>
      </c>
      <c r="D1405" s="43">
        <v>107</v>
      </c>
      <c r="F1405">
        <v>1404</v>
      </c>
      <c r="G1405">
        <v>4.7163649240099997E-2</v>
      </c>
      <c r="H1405">
        <v>4.72242863333645E-2</v>
      </c>
      <c r="I1405">
        <v>2.19841956899085E-2</v>
      </c>
      <c r="J1405">
        <v>6.7602287189143101E-3</v>
      </c>
      <c r="K1405">
        <v>0.103820115125779</v>
      </c>
      <c r="L1405">
        <v>1.1166167051076099E-2</v>
      </c>
      <c r="M1405">
        <v>8.8382658374300205E-2</v>
      </c>
    </row>
    <row r="1406" spans="1:13" x14ac:dyDescent="0.35">
      <c r="A1406" s="1" t="s">
        <v>33</v>
      </c>
      <c r="B1406" s="1">
        <v>1293</v>
      </c>
      <c r="C1406" s="1" t="s">
        <v>44</v>
      </c>
      <c r="D1406" s="43">
        <v>108</v>
      </c>
      <c r="F1406">
        <v>1405</v>
      </c>
      <c r="G1406">
        <v>4.4764059504048097E-2</v>
      </c>
      <c r="H1406">
        <v>4.6045820583372997E-2</v>
      </c>
      <c r="I1406">
        <v>2.17964401322964E-2</v>
      </c>
      <c r="J1406">
        <v>6.7523309005456996E-3</v>
      </c>
      <c r="K1406">
        <v>0.104232256825753</v>
      </c>
      <c r="L1406">
        <v>1.0328337594564699E-2</v>
      </c>
      <c r="M1406">
        <v>8.7596880446930606E-2</v>
      </c>
    </row>
    <row r="1407" spans="1:13" x14ac:dyDescent="0.35">
      <c r="A1407" s="1" t="s">
        <v>33</v>
      </c>
      <c r="B1407" s="1">
        <v>1294</v>
      </c>
      <c r="C1407" s="1" t="s">
        <v>44</v>
      </c>
      <c r="D1407" s="43">
        <v>109</v>
      </c>
      <c r="F1407">
        <v>1406</v>
      </c>
      <c r="G1407">
        <v>4.5930287684312197E-2</v>
      </c>
      <c r="H1407">
        <v>4.6897590879880498E-2</v>
      </c>
      <c r="I1407">
        <v>2.1591253065020199E-2</v>
      </c>
      <c r="J1407">
        <v>6.18505756728092E-3</v>
      </c>
      <c r="K1407">
        <v>0.101367187746084</v>
      </c>
      <c r="L1407">
        <v>1.11074183009947E-2</v>
      </c>
      <c r="M1407">
        <v>8.9118306648127102E-2</v>
      </c>
    </row>
    <row r="1408" spans="1:13" x14ac:dyDescent="0.35">
      <c r="A1408" s="1" t="s">
        <v>33</v>
      </c>
      <c r="B1408" s="1">
        <v>1295</v>
      </c>
      <c r="C1408" s="1" t="s">
        <v>44</v>
      </c>
      <c r="D1408" s="43">
        <v>110</v>
      </c>
      <c r="F1408">
        <v>1407</v>
      </c>
      <c r="G1408">
        <v>4.6000441132665097E-2</v>
      </c>
      <c r="H1408">
        <v>4.66590315549947E-2</v>
      </c>
      <c r="I1408">
        <v>2.1794202816067001E-2</v>
      </c>
      <c r="J1408">
        <v>6.0139386226929197E-3</v>
      </c>
      <c r="K1408">
        <v>0.10271777263998801</v>
      </c>
      <c r="L1408">
        <v>1.1750841733758699E-2</v>
      </c>
      <c r="M1408">
        <v>8.8825065741602496E-2</v>
      </c>
    </row>
    <row r="1409" spans="1:13" x14ac:dyDescent="0.35">
      <c r="A1409" s="1" t="s">
        <v>33</v>
      </c>
      <c r="B1409" s="1">
        <v>1296</v>
      </c>
      <c r="C1409" s="1" t="s">
        <v>44</v>
      </c>
      <c r="D1409" s="43">
        <v>111</v>
      </c>
      <c r="F1409">
        <v>1408</v>
      </c>
      <c r="G1409">
        <v>4.6027489915604403E-2</v>
      </c>
      <c r="H1409">
        <v>4.7175957927751103E-2</v>
      </c>
      <c r="I1409">
        <v>2.2184810674120901E-2</v>
      </c>
      <c r="J1409">
        <v>5.8879845005362797E-3</v>
      </c>
      <c r="K1409">
        <v>0.10122600245133399</v>
      </c>
      <c r="L1409">
        <v>1.00537777358714E-2</v>
      </c>
      <c r="M1409">
        <v>9.0375386402757094E-2</v>
      </c>
    </row>
    <row r="1410" spans="1:13" x14ac:dyDescent="0.35">
      <c r="A1410" s="1" t="s">
        <v>33</v>
      </c>
      <c r="B1410" s="1">
        <v>1297</v>
      </c>
      <c r="C1410" s="1" t="s">
        <v>44</v>
      </c>
      <c r="D1410" s="43">
        <v>112</v>
      </c>
      <c r="F1410">
        <v>1409</v>
      </c>
      <c r="G1410">
        <v>4.4973224375832302E-2</v>
      </c>
      <c r="H1410">
        <v>4.5867720182253102E-2</v>
      </c>
      <c r="I1410">
        <v>2.09685878975461E-2</v>
      </c>
      <c r="J1410">
        <v>6.3597443788531403E-3</v>
      </c>
      <c r="K1410">
        <v>0.10466469422242</v>
      </c>
      <c r="L1410">
        <v>1.1705393571156599E-2</v>
      </c>
      <c r="M1410">
        <v>8.5373791325683193E-2</v>
      </c>
    </row>
    <row r="1411" spans="1:13" x14ac:dyDescent="0.35">
      <c r="A1411" s="1" t="s">
        <v>33</v>
      </c>
      <c r="B1411" s="1">
        <v>1298</v>
      </c>
      <c r="C1411" s="1" t="s">
        <v>44</v>
      </c>
      <c r="D1411" s="43">
        <v>113</v>
      </c>
      <c r="F1411">
        <v>1410</v>
      </c>
      <c r="G1411">
        <v>4.7995790130630898E-2</v>
      </c>
      <c r="H1411">
        <v>4.7690467859927102E-2</v>
      </c>
      <c r="I1411">
        <v>2.1610311641390399E-2</v>
      </c>
      <c r="J1411">
        <v>5.8316112572693096E-3</v>
      </c>
      <c r="K1411">
        <v>0.10494311606805901</v>
      </c>
      <c r="L1411">
        <v>1.0959437713020499E-2</v>
      </c>
      <c r="M1411">
        <v>8.9031082378688897E-2</v>
      </c>
    </row>
    <row r="1412" spans="1:13" x14ac:dyDescent="0.35">
      <c r="A1412" s="1" t="s">
        <v>33</v>
      </c>
      <c r="B1412" s="1">
        <v>1299</v>
      </c>
      <c r="C1412" s="1" t="s">
        <v>44</v>
      </c>
      <c r="D1412" s="43">
        <v>114</v>
      </c>
      <c r="F1412">
        <v>1411</v>
      </c>
      <c r="G1412">
        <v>4.59727320901668E-2</v>
      </c>
      <c r="H1412">
        <v>4.6605305229993697E-2</v>
      </c>
      <c r="I1412">
        <v>2.1525371064193201E-2</v>
      </c>
      <c r="J1412">
        <v>6.1200950191891796E-3</v>
      </c>
      <c r="K1412">
        <v>0.103234293297243</v>
      </c>
      <c r="L1412">
        <v>1.0909749123544501E-2</v>
      </c>
      <c r="M1412">
        <v>8.9323527500977398E-2</v>
      </c>
    </row>
    <row r="1413" spans="1:13" x14ac:dyDescent="0.35">
      <c r="A1413" s="1" t="s">
        <v>33</v>
      </c>
      <c r="B1413" s="1">
        <v>1300</v>
      </c>
      <c r="C1413" s="1" t="s">
        <v>44</v>
      </c>
      <c r="D1413" s="43">
        <v>115</v>
      </c>
      <c r="F1413">
        <v>1412</v>
      </c>
      <c r="G1413">
        <v>4.5047798029939398E-2</v>
      </c>
      <c r="H1413">
        <v>4.6301259578040002E-2</v>
      </c>
      <c r="I1413">
        <v>2.2123558643303301E-2</v>
      </c>
      <c r="J1413">
        <v>6.4988848203368097E-3</v>
      </c>
      <c r="K1413">
        <v>0.10563402943321901</v>
      </c>
      <c r="L1413">
        <v>1.0666493196822901E-2</v>
      </c>
      <c r="M1413">
        <v>8.9284042866611901E-2</v>
      </c>
    </row>
    <row r="1414" spans="1:13" x14ac:dyDescent="0.35">
      <c r="A1414" s="1" t="s">
        <v>33</v>
      </c>
      <c r="B1414" s="1">
        <v>1301</v>
      </c>
      <c r="C1414" s="1" t="s">
        <v>44</v>
      </c>
      <c r="D1414" s="43">
        <v>116</v>
      </c>
      <c r="F1414">
        <v>1413</v>
      </c>
      <c r="G1414">
        <v>4.7004087418460801E-2</v>
      </c>
      <c r="H1414">
        <v>4.7851434254988501E-2</v>
      </c>
      <c r="I1414">
        <v>2.1212691302503101E-2</v>
      </c>
      <c r="J1414">
        <v>5.1293611168280002E-3</v>
      </c>
      <c r="K1414">
        <v>0.10505758499469001</v>
      </c>
      <c r="L1414">
        <v>1.28523141576038E-2</v>
      </c>
      <c r="M1414">
        <v>8.8353036936551499E-2</v>
      </c>
    </row>
    <row r="1415" spans="1:13" x14ac:dyDescent="0.35">
      <c r="A1415" s="1" t="s">
        <v>33</v>
      </c>
      <c r="B1415" s="1">
        <v>1302</v>
      </c>
      <c r="C1415" s="1" t="s">
        <v>44</v>
      </c>
      <c r="D1415" s="43">
        <v>117</v>
      </c>
      <c r="F1415">
        <v>1414</v>
      </c>
      <c r="G1415">
        <v>4.5308602509705302E-2</v>
      </c>
      <c r="H1415">
        <v>4.6718326528057803E-2</v>
      </c>
      <c r="I1415">
        <v>2.16595118898853E-2</v>
      </c>
      <c r="J1415">
        <v>5.5822262588633396E-3</v>
      </c>
      <c r="K1415">
        <v>0.10719600961433499</v>
      </c>
      <c r="L1415">
        <v>1.1026560571257E-2</v>
      </c>
      <c r="M1415">
        <v>8.8582391701929997E-2</v>
      </c>
    </row>
    <row r="1416" spans="1:13" x14ac:dyDescent="0.35">
      <c r="A1416" s="1" t="s">
        <v>34</v>
      </c>
      <c r="B1416" s="1">
        <v>1303</v>
      </c>
      <c r="C1416" s="1" t="s">
        <v>43</v>
      </c>
      <c r="D1416" s="43">
        <v>17</v>
      </c>
      <c r="F1416">
        <v>1415</v>
      </c>
      <c r="G1416" s="115">
        <v>1.28313449676392E-13</v>
      </c>
      <c r="H1416" s="115">
        <v>-3.4100073925457598E-13</v>
      </c>
      <c r="I1416" s="115">
        <v>1.7972828478403301E-11</v>
      </c>
      <c r="J1416" s="115">
        <v>-5.9999906518017099E-11</v>
      </c>
      <c r="K1416" s="115">
        <v>6.0603537798217099E-11</v>
      </c>
      <c r="L1416" s="115">
        <v>-3.9770540052031402E-11</v>
      </c>
      <c r="M1416" s="115">
        <v>3.7326147939460003E-11</v>
      </c>
    </row>
    <row r="1417" spans="1:13" x14ac:dyDescent="0.35">
      <c r="A1417" s="1" t="s">
        <v>34</v>
      </c>
      <c r="B1417" s="1">
        <v>1304</v>
      </c>
      <c r="C1417" s="1" t="s">
        <v>43</v>
      </c>
      <c r="D1417" s="43">
        <v>18</v>
      </c>
      <c r="F1417">
        <v>1416</v>
      </c>
      <c r="G1417" s="115">
        <v>-2.8635600382015202E-13</v>
      </c>
      <c r="H1417" s="115">
        <v>-5.7404541879143602E-13</v>
      </c>
      <c r="I1417" s="115">
        <v>1.8072347709448299E-11</v>
      </c>
      <c r="J1417" s="115">
        <v>-6.6537768791318806E-11</v>
      </c>
      <c r="K1417" s="115">
        <v>5.8323067062607005E-11</v>
      </c>
      <c r="L1417" s="115">
        <v>-3.8311328135236203E-11</v>
      </c>
      <c r="M1417" s="115">
        <v>3.5813501607724402E-11</v>
      </c>
    </row>
    <row r="1418" spans="1:13" x14ac:dyDescent="0.35">
      <c r="A1418" s="1" t="s">
        <v>34</v>
      </c>
      <c r="B1418" s="1">
        <v>1305</v>
      </c>
      <c r="C1418" s="1" t="s">
        <v>43</v>
      </c>
      <c r="D1418" s="43">
        <v>19</v>
      </c>
      <c r="F1418">
        <v>1417</v>
      </c>
      <c r="G1418" s="115">
        <v>3.3573289763900301E-13</v>
      </c>
      <c r="H1418" s="115">
        <v>2.7433123111364198E-13</v>
      </c>
      <c r="I1418" s="115">
        <v>1.8923482638449201E-11</v>
      </c>
      <c r="J1418" s="115">
        <v>-8.3542899029556006E-11</v>
      </c>
      <c r="K1418" s="115">
        <v>6.7568648088671397E-11</v>
      </c>
      <c r="L1418" s="115">
        <v>-4.1036019845302702E-11</v>
      </c>
      <c r="M1418" s="115">
        <v>4.2026767276318802E-11</v>
      </c>
    </row>
    <row r="1419" spans="1:13" x14ac:dyDescent="0.35">
      <c r="A1419" s="1" t="s">
        <v>34</v>
      </c>
      <c r="B1419" s="1">
        <v>1306</v>
      </c>
      <c r="C1419" s="1" t="s">
        <v>43</v>
      </c>
      <c r="D1419" s="43">
        <v>20</v>
      </c>
      <c r="F1419">
        <v>1418</v>
      </c>
      <c r="G1419" s="115">
        <v>-1.3205221358813301E-12</v>
      </c>
      <c r="H1419" s="115">
        <v>-1.4321813665055101E-12</v>
      </c>
      <c r="I1419" s="115">
        <v>1.9085963979418E-11</v>
      </c>
      <c r="J1419" s="115">
        <v>-7.47399796560109E-11</v>
      </c>
      <c r="K1419" s="115">
        <v>5.8463033499685601E-11</v>
      </c>
      <c r="L1419" s="115">
        <v>-4.1351102805985603E-11</v>
      </c>
      <c r="M1419" s="115">
        <v>3.84740526743231E-11</v>
      </c>
    </row>
    <row r="1420" spans="1:13" x14ac:dyDescent="0.35">
      <c r="A1420" s="1" t="s">
        <v>34</v>
      </c>
      <c r="B1420" s="1">
        <v>1307</v>
      </c>
      <c r="C1420" s="1" t="s">
        <v>43</v>
      </c>
      <c r="D1420" s="43">
        <v>21</v>
      </c>
      <c r="F1420">
        <v>1419</v>
      </c>
      <c r="G1420" s="115">
        <v>1.5754052172345601E-13</v>
      </c>
      <c r="H1420" s="115">
        <v>-5.57696842834905E-14</v>
      </c>
      <c r="I1420" s="115">
        <v>1.8706457273006799E-11</v>
      </c>
      <c r="J1420" s="115">
        <v>-7.5109541680018202E-11</v>
      </c>
      <c r="K1420" s="115">
        <v>6.6070245505816605E-11</v>
      </c>
      <c r="L1420" s="115">
        <v>-4.1306117772881503E-11</v>
      </c>
      <c r="M1420" s="115">
        <v>3.8419840605100803E-11</v>
      </c>
    </row>
    <row r="1421" spans="1:13" x14ac:dyDescent="0.35">
      <c r="A1421" s="1" t="s">
        <v>34</v>
      </c>
      <c r="B1421" s="1">
        <v>1308</v>
      </c>
      <c r="C1421" s="1" t="s">
        <v>43</v>
      </c>
      <c r="D1421" s="43">
        <v>22</v>
      </c>
      <c r="F1421">
        <v>1420</v>
      </c>
      <c r="G1421" s="115">
        <v>3.6174164239549202E-13</v>
      </c>
      <c r="H1421" s="115">
        <v>1.93486070638535E-13</v>
      </c>
      <c r="I1421" s="115">
        <v>1.82652654272457E-11</v>
      </c>
      <c r="J1421" s="115">
        <v>-6.9508210951871797E-11</v>
      </c>
      <c r="K1421" s="115">
        <v>6.5252041467839696E-11</v>
      </c>
      <c r="L1421" s="115">
        <v>-3.9669595184423901E-11</v>
      </c>
      <c r="M1421" s="115">
        <v>3.8777647705862E-11</v>
      </c>
    </row>
    <row r="1422" spans="1:13" x14ac:dyDescent="0.35">
      <c r="A1422" s="1" t="s">
        <v>34</v>
      </c>
      <c r="B1422" s="1">
        <v>1309</v>
      </c>
      <c r="C1422" s="1" t="s">
        <v>43</v>
      </c>
      <c r="D1422" s="43">
        <v>23</v>
      </c>
      <c r="F1422">
        <v>1421</v>
      </c>
      <c r="G1422" s="115">
        <v>-4.5732054133397802E-13</v>
      </c>
      <c r="H1422" s="115">
        <v>-7.6501571338164999E-13</v>
      </c>
      <c r="I1422" s="115">
        <v>1.8649653656395499E-11</v>
      </c>
      <c r="J1422" s="115">
        <v>-6.5138965551811099E-11</v>
      </c>
      <c r="K1422" s="115">
        <v>6.3137836164256504E-11</v>
      </c>
      <c r="L1422" s="115">
        <v>-4.1368114223992502E-11</v>
      </c>
      <c r="M1422" s="115">
        <v>3.7584172855019698E-11</v>
      </c>
    </row>
    <row r="1423" spans="1:13" x14ac:dyDescent="0.35">
      <c r="A1423" s="1" t="s">
        <v>34</v>
      </c>
      <c r="B1423" s="1">
        <v>1310</v>
      </c>
      <c r="C1423" s="1" t="s">
        <v>43</v>
      </c>
      <c r="D1423" s="43">
        <v>24</v>
      </c>
      <c r="F1423">
        <v>1422</v>
      </c>
      <c r="G1423" s="115">
        <v>4.4704579526830201E-14</v>
      </c>
      <c r="H1423" s="115">
        <v>-2.2131817923670201E-13</v>
      </c>
      <c r="I1423" s="115">
        <v>1.91353796056739E-11</v>
      </c>
      <c r="J1423" s="115">
        <v>-6.5829832623602895E-11</v>
      </c>
      <c r="K1423" s="115">
        <v>7.0242616299865101E-11</v>
      </c>
      <c r="L1423" s="115">
        <v>-4.3594104244714798E-11</v>
      </c>
      <c r="M1423" s="115">
        <v>4.3359963452276701E-11</v>
      </c>
    </row>
    <row r="1424" spans="1:13" x14ac:dyDescent="0.35">
      <c r="A1424" s="1" t="s">
        <v>34</v>
      </c>
      <c r="B1424" s="1">
        <v>1311</v>
      </c>
      <c r="C1424" s="1" t="s">
        <v>43</v>
      </c>
      <c r="D1424" s="43">
        <v>25</v>
      </c>
      <c r="F1424">
        <v>1423</v>
      </c>
      <c r="G1424" s="115">
        <v>-1.1962818099763801E-12</v>
      </c>
      <c r="H1424" s="115">
        <v>-6.3192430634429996E-13</v>
      </c>
      <c r="I1424" s="115">
        <v>2.2396875263912201E-11</v>
      </c>
      <c r="J1424" s="115">
        <v>-7.2833023941579306E-11</v>
      </c>
      <c r="K1424" s="115">
        <v>7.6067205778771506E-11</v>
      </c>
      <c r="L1424" s="115">
        <v>-4.9283616211616999E-11</v>
      </c>
      <c r="M1424" s="115">
        <v>4.4363207827010697E-11</v>
      </c>
    </row>
    <row r="1425" spans="1:13" x14ac:dyDescent="0.35">
      <c r="A1425" s="1" t="s">
        <v>34</v>
      </c>
      <c r="B1425" s="1">
        <v>1312</v>
      </c>
      <c r="C1425" s="1" t="s">
        <v>43</v>
      </c>
      <c r="D1425" s="43">
        <v>26</v>
      </c>
      <c r="F1425">
        <v>1424</v>
      </c>
      <c r="G1425" s="115">
        <v>-5.7117267853693404E-13</v>
      </c>
      <c r="H1425" s="115">
        <v>-1.3243793893002101E-12</v>
      </c>
      <c r="I1425" s="115">
        <v>2.3127680503225801E-11</v>
      </c>
      <c r="J1425" s="115">
        <v>-6.9483798231298399E-11</v>
      </c>
      <c r="K1425" s="115">
        <v>7.6881204388186705E-11</v>
      </c>
      <c r="L1425" s="115">
        <v>-5.23203169151915E-11</v>
      </c>
      <c r="M1425" s="115">
        <v>4.4498517066508803E-11</v>
      </c>
    </row>
    <row r="1426" spans="1:13" x14ac:dyDescent="0.35">
      <c r="A1426" s="1" t="s">
        <v>34</v>
      </c>
      <c r="B1426" s="1">
        <v>1313</v>
      </c>
      <c r="C1426" s="1" t="s">
        <v>43</v>
      </c>
      <c r="D1426" s="43">
        <v>27</v>
      </c>
      <c r="F1426">
        <v>1425</v>
      </c>
      <c r="G1426" s="115">
        <v>-3.1263152661826999E-13</v>
      </c>
      <c r="H1426" s="115">
        <v>-5.3364249641037296E-13</v>
      </c>
      <c r="I1426" s="115">
        <v>2.27394109832175E-11</v>
      </c>
      <c r="J1426" s="115">
        <v>-7.0397142869041498E-11</v>
      </c>
      <c r="K1426" s="115">
        <v>7.2317525196588896E-11</v>
      </c>
      <c r="L1426" s="115">
        <v>-4.7423096460817602E-11</v>
      </c>
      <c r="M1426" s="115">
        <v>4.5202743081385903E-11</v>
      </c>
    </row>
    <row r="1427" spans="1:13" x14ac:dyDescent="0.35">
      <c r="A1427" s="1" t="s">
        <v>34</v>
      </c>
      <c r="B1427" s="1">
        <v>1314</v>
      </c>
      <c r="C1427" s="1" t="s">
        <v>43</v>
      </c>
      <c r="D1427" s="43">
        <v>28</v>
      </c>
      <c r="F1427">
        <v>1426</v>
      </c>
      <c r="G1427" s="115">
        <v>-7.1200227137679495E-14</v>
      </c>
      <c r="H1427" s="115">
        <v>-7.9036487468305105E-13</v>
      </c>
      <c r="I1427" s="115">
        <v>2.2830848736551702E-11</v>
      </c>
      <c r="J1427" s="115">
        <v>-7.4694443955519599E-11</v>
      </c>
      <c r="K1427" s="115">
        <v>7.7638052011097794E-11</v>
      </c>
      <c r="L1427" s="115">
        <v>-5.1647058119046301E-11</v>
      </c>
      <c r="M1427" s="115">
        <v>4.2910328457051402E-11</v>
      </c>
    </row>
    <row r="1428" spans="1:13" x14ac:dyDescent="0.35">
      <c r="A1428" s="1" t="s">
        <v>34</v>
      </c>
      <c r="B1428" s="1">
        <v>1315</v>
      </c>
      <c r="C1428" s="1" t="s">
        <v>43</v>
      </c>
      <c r="D1428" s="43">
        <v>29</v>
      </c>
      <c r="F1428">
        <v>1427</v>
      </c>
      <c r="G1428" s="115">
        <v>7.0974436250850703E-13</v>
      </c>
      <c r="H1428" s="115">
        <v>4.9333802580105805E-13</v>
      </c>
      <c r="I1428" s="115">
        <v>2.1965726929379699E-11</v>
      </c>
      <c r="J1428" s="115">
        <v>-7.38925262122463E-11</v>
      </c>
      <c r="K1428" s="115">
        <v>7.5806067020459E-11</v>
      </c>
      <c r="L1428" s="115">
        <v>-4.3832277634817501E-11</v>
      </c>
      <c r="M1428" s="115">
        <v>4.6638611374305999E-11</v>
      </c>
    </row>
    <row r="1429" spans="1:13" x14ac:dyDescent="0.35">
      <c r="A1429" s="1" t="s">
        <v>34</v>
      </c>
      <c r="B1429" s="1">
        <v>1316</v>
      </c>
      <c r="C1429" s="1" t="s">
        <v>43</v>
      </c>
      <c r="D1429" s="43">
        <v>30</v>
      </c>
      <c r="F1429">
        <v>1428</v>
      </c>
      <c r="G1429" s="115">
        <v>7.6226195699032801E-13</v>
      </c>
      <c r="H1429" s="115">
        <v>3.11559762329342E-13</v>
      </c>
      <c r="I1429" s="115">
        <v>2.0565070482467701E-11</v>
      </c>
      <c r="J1429" s="115">
        <v>-6.6764853144765203E-11</v>
      </c>
      <c r="K1429" s="115">
        <v>6.5940851862684498E-11</v>
      </c>
      <c r="L1429" s="115">
        <v>-4.17695816731609E-11</v>
      </c>
      <c r="M1429" s="115">
        <v>3.8122072783615802E-11</v>
      </c>
    </row>
    <row r="1430" spans="1:13" x14ac:dyDescent="0.35">
      <c r="A1430" s="1" t="s">
        <v>34</v>
      </c>
      <c r="B1430" s="1">
        <v>1317</v>
      </c>
      <c r="C1430" s="1" t="s">
        <v>43</v>
      </c>
      <c r="D1430" s="43">
        <v>31</v>
      </c>
      <c r="F1430">
        <v>1429</v>
      </c>
      <c r="G1430" s="115">
        <v>-2.2215130967882799E-13</v>
      </c>
      <c r="H1430" s="115">
        <v>-6.3063609863716799E-14</v>
      </c>
      <c r="I1430" s="115">
        <v>2.0980506025487299E-11</v>
      </c>
      <c r="J1430" s="115">
        <v>-6.3438702819532801E-11</v>
      </c>
      <c r="K1430" s="115">
        <v>6.8427979422452906E-11</v>
      </c>
      <c r="L1430" s="115">
        <v>-4.2723544214570101E-11</v>
      </c>
      <c r="M1430" s="115">
        <v>4.0805428008733201E-11</v>
      </c>
    </row>
    <row r="1431" spans="1:13" x14ac:dyDescent="0.35">
      <c r="A1431" s="1" t="s">
        <v>34</v>
      </c>
      <c r="B1431" s="1">
        <v>1318</v>
      </c>
      <c r="C1431" s="1" t="s">
        <v>43</v>
      </c>
      <c r="D1431" s="43">
        <v>32</v>
      </c>
      <c r="F1431">
        <v>1430</v>
      </c>
      <c r="G1431" s="115">
        <v>1.5726529558390999E-12</v>
      </c>
      <c r="H1431" s="115">
        <v>8.1977550694456201E-13</v>
      </c>
      <c r="I1431" s="115">
        <v>2.0626861665528801E-11</v>
      </c>
      <c r="J1431" s="115">
        <v>-6.0657163221891494E-11</v>
      </c>
      <c r="K1431" s="115">
        <v>6.0032680991885399E-11</v>
      </c>
      <c r="L1431" s="115">
        <v>-4.0103973812395898E-11</v>
      </c>
      <c r="M1431" s="115">
        <v>4.1250227908112101E-11</v>
      </c>
    </row>
    <row r="1432" spans="1:13" x14ac:dyDescent="0.35">
      <c r="A1432" s="1" t="s">
        <v>34</v>
      </c>
      <c r="B1432" s="1">
        <v>1319</v>
      </c>
      <c r="C1432" s="1" t="s">
        <v>43</v>
      </c>
      <c r="D1432" s="43">
        <v>33</v>
      </c>
      <c r="F1432">
        <v>1431</v>
      </c>
      <c r="G1432" s="115">
        <v>-1.4097024654371E-12</v>
      </c>
      <c r="H1432" s="115">
        <v>-9.8857371503846909E-13</v>
      </c>
      <c r="I1432" s="115">
        <v>2.1286459331364701E-11</v>
      </c>
      <c r="J1432" s="115">
        <v>-6.9089629913152495E-11</v>
      </c>
      <c r="K1432" s="115">
        <v>6.2752912698033799E-11</v>
      </c>
      <c r="L1432" s="115">
        <v>-4.1354377697996402E-11</v>
      </c>
      <c r="M1432" s="115">
        <v>4.28250054786163E-11</v>
      </c>
    </row>
    <row r="1433" spans="1:13" x14ac:dyDescent="0.35">
      <c r="A1433" s="1" t="s">
        <v>34</v>
      </c>
      <c r="B1433" s="1">
        <v>1320</v>
      </c>
      <c r="C1433" s="1" t="s">
        <v>43</v>
      </c>
      <c r="D1433" s="43">
        <v>34</v>
      </c>
      <c r="F1433">
        <v>1432</v>
      </c>
      <c r="G1433" s="115">
        <v>6.40468771152227E-13</v>
      </c>
      <c r="H1433" s="115">
        <v>-5.9799453981626198E-13</v>
      </c>
      <c r="I1433" s="115">
        <v>2.1494496282535399E-11</v>
      </c>
      <c r="J1433" s="115">
        <v>-5.9291758502532595E-11</v>
      </c>
      <c r="K1433" s="115">
        <v>7.1362315232413801E-11</v>
      </c>
      <c r="L1433" s="115">
        <v>-4.2309187647989701E-11</v>
      </c>
      <c r="M1433" s="115">
        <v>4.1546431889880401E-11</v>
      </c>
    </row>
    <row r="1434" spans="1:13" x14ac:dyDescent="0.35">
      <c r="A1434" s="1" t="s">
        <v>34</v>
      </c>
      <c r="B1434" s="1">
        <v>1321</v>
      </c>
      <c r="C1434" s="1" t="s">
        <v>43</v>
      </c>
      <c r="D1434" s="43">
        <v>35</v>
      </c>
      <c r="F1434">
        <v>1433</v>
      </c>
      <c r="G1434">
        <v>0.108147664340382</v>
      </c>
      <c r="H1434">
        <v>0.109755908157476</v>
      </c>
      <c r="I1434">
        <v>3.0155727228253E-2</v>
      </c>
      <c r="J1434">
        <v>4.2185950771866397E-2</v>
      </c>
      <c r="K1434">
        <v>0.198869480434298</v>
      </c>
      <c r="L1434">
        <v>5.70184748420949E-2</v>
      </c>
      <c r="M1434">
        <v>0.170303798063037</v>
      </c>
    </row>
    <row r="1435" spans="1:13" x14ac:dyDescent="0.35">
      <c r="A1435" s="1" t="s">
        <v>34</v>
      </c>
      <c r="B1435" s="1">
        <v>1322</v>
      </c>
      <c r="C1435" s="1" t="s">
        <v>43</v>
      </c>
      <c r="D1435" s="43">
        <v>36</v>
      </c>
      <c r="F1435">
        <v>1434</v>
      </c>
      <c r="G1435">
        <v>0.10944921766577</v>
      </c>
      <c r="H1435">
        <v>0.110319460681504</v>
      </c>
      <c r="I1435">
        <v>3.0450424867919001E-2</v>
      </c>
      <c r="J1435">
        <v>4.4038809151729801E-2</v>
      </c>
      <c r="K1435">
        <v>0.19885726784402999</v>
      </c>
      <c r="L1435">
        <v>5.8254346544204097E-2</v>
      </c>
      <c r="M1435">
        <v>0.170897319127228</v>
      </c>
    </row>
    <row r="1436" spans="1:13" x14ac:dyDescent="0.35">
      <c r="A1436" s="1" t="s">
        <v>34</v>
      </c>
      <c r="B1436" s="1">
        <v>1323</v>
      </c>
      <c r="C1436" s="1" t="s">
        <v>43</v>
      </c>
      <c r="D1436" s="43">
        <v>37</v>
      </c>
      <c r="F1436">
        <v>1435</v>
      </c>
      <c r="G1436">
        <v>0.108781578685734</v>
      </c>
      <c r="H1436">
        <v>0.109850649422709</v>
      </c>
      <c r="I1436">
        <v>2.9298220288403599E-2</v>
      </c>
      <c r="J1436">
        <v>3.7738416255772497E-2</v>
      </c>
      <c r="K1436">
        <v>0.191069655528191</v>
      </c>
      <c r="L1436">
        <v>5.6914370390162103E-2</v>
      </c>
      <c r="M1436">
        <v>0.17316264757628799</v>
      </c>
    </row>
    <row r="1437" spans="1:13" x14ac:dyDescent="0.35">
      <c r="A1437" s="1" t="s">
        <v>34</v>
      </c>
      <c r="B1437" s="1">
        <v>1324</v>
      </c>
      <c r="C1437" s="1" t="s">
        <v>43</v>
      </c>
      <c r="D1437" s="43">
        <v>38</v>
      </c>
      <c r="F1437">
        <v>1436</v>
      </c>
      <c r="G1437">
        <v>0.109436961848037</v>
      </c>
      <c r="H1437">
        <v>0.110406665771124</v>
      </c>
      <c r="I1437">
        <v>2.93091746418018E-2</v>
      </c>
      <c r="J1437">
        <v>3.46862636988357E-2</v>
      </c>
      <c r="K1437">
        <v>0.19847776090508601</v>
      </c>
      <c r="L1437">
        <v>5.90340075896831E-2</v>
      </c>
      <c r="M1437">
        <v>0.16693763516841501</v>
      </c>
    </row>
    <row r="1438" spans="1:13" x14ac:dyDescent="0.35">
      <c r="A1438" s="1" t="s">
        <v>34</v>
      </c>
      <c r="B1438" s="1">
        <v>1325</v>
      </c>
      <c r="C1438" s="1" t="s">
        <v>43</v>
      </c>
      <c r="D1438" s="43">
        <v>39</v>
      </c>
      <c r="F1438">
        <v>1437</v>
      </c>
      <c r="G1438">
        <v>0.109078768368206</v>
      </c>
      <c r="H1438">
        <v>0.11034774603681</v>
      </c>
      <c r="I1438">
        <v>3.0056674457656599E-2</v>
      </c>
      <c r="J1438">
        <v>3.5518491376901801E-2</v>
      </c>
      <c r="K1438">
        <v>0.196495894736436</v>
      </c>
      <c r="L1438">
        <v>5.9564911660785001E-2</v>
      </c>
      <c r="M1438">
        <v>0.17111172481215101</v>
      </c>
    </row>
    <row r="1439" spans="1:13" x14ac:dyDescent="0.35">
      <c r="A1439" s="1" t="s">
        <v>34</v>
      </c>
      <c r="B1439" s="1">
        <v>1326</v>
      </c>
      <c r="C1439" s="1" t="s">
        <v>43</v>
      </c>
      <c r="D1439" s="43">
        <v>40</v>
      </c>
      <c r="F1439">
        <v>1438</v>
      </c>
      <c r="G1439">
        <v>0.11006803435573</v>
      </c>
      <c r="H1439">
        <v>0.112494047463142</v>
      </c>
      <c r="I1439">
        <v>3.1371911840397303E-2</v>
      </c>
      <c r="J1439">
        <v>3.7227572697226902E-2</v>
      </c>
      <c r="K1439">
        <v>0.19275155633671001</v>
      </c>
      <c r="L1439">
        <v>5.8272756305751801E-2</v>
      </c>
      <c r="M1439">
        <v>0.175245147963248</v>
      </c>
    </row>
    <row r="1440" spans="1:13" x14ac:dyDescent="0.35">
      <c r="A1440" s="1" t="s">
        <v>34</v>
      </c>
      <c r="B1440" s="1">
        <v>1327</v>
      </c>
      <c r="C1440" s="1" t="s">
        <v>43</v>
      </c>
      <c r="D1440" s="43">
        <v>41</v>
      </c>
      <c r="F1440">
        <v>1439</v>
      </c>
      <c r="G1440">
        <v>0.11153857209724399</v>
      </c>
      <c r="H1440">
        <v>0.11317392690669301</v>
      </c>
      <c r="I1440">
        <v>3.0924275996840899E-2</v>
      </c>
      <c r="J1440">
        <v>4.73788798659927E-2</v>
      </c>
      <c r="K1440">
        <v>0.196529400120733</v>
      </c>
      <c r="L1440">
        <v>5.9501776118968903E-2</v>
      </c>
      <c r="M1440">
        <v>0.17762487889638601</v>
      </c>
    </row>
    <row r="1441" spans="1:13" x14ac:dyDescent="0.35">
      <c r="A1441" s="1" t="s">
        <v>34</v>
      </c>
      <c r="B1441" s="1">
        <v>1328</v>
      </c>
      <c r="C1441" s="1" t="s">
        <v>43</v>
      </c>
      <c r="D1441" s="43">
        <v>42</v>
      </c>
      <c r="F1441">
        <v>1440</v>
      </c>
      <c r="G1441">
        <v>0.11245901349205201</v>
      </c>
      <c r="H1441">
        <v>0.11196962325745</v>
      </c>
      <c r="I1441">
        <v>3.0450360051227299E-2</v>
      </c>
      <c r="J1441">
        <v>4.2021895027578797E-2</v>
      </c>
      <c r="K1441">
        <v>0.200318229043559</v>
      </c>
      <c r="L1441">
        <v>5.6650477601036801E-2</v>
      </c>
      <c r="M1441">
        <v>0.17495273958473401</v>
      </c>
    </row>
    <row r="1442" spans="1:13" x14ac:dyDescent="0.35">
      <c r="A1442" s="1" t="s">
        <v>34</v>
      </c>
      <c r="B1442" s="1">
        <v>1329</v>
      </c>
      <c r="C1442" s="1" t="s">
        <v>43</v>
      </c>
      <c r="D1442" s="43">
        <v>43</v>
      </c>
      <c r="F1442">
        <v>1441</v>
      </c>
      <c r="G1442">
        <v>0.108986590558232</v>
      </c>
      <c r="H1442">
        <v>0.110890664299062</v>
      </c>
      <c r="I1442">
        <v>3.0426757086749402E-2</v>
      </c>
      <c r="J1442">
        <v>4.4570806237506901E-2</v>
      </c>
      <c r="K1442">
        <v>0.20720923938188099</v>
      </c>
      <c r="L1442">
        <v>5.7332526584802902E-2</v>
      </c>
      <c r="M1442">
        <v>0.17196874696863801</v>
      </c>
    </row>
    <row r="1443" spans="1:13" x14ac:dyDescent="0.35">
      <c r="A1443" s="1" t="s">
        <v>34</v>
      </c>
      <c r="B1443" s="1">
        <v>1330</v>
      </c>
      <c r="C1443" s="1" t="s">
        <v>43</v>
      </c>
      <c r="D1443" s="43">
        <v>44</v>
      </c>
      <c r="F1443">
        <v>1442</v>
      </c>
      <c r="G1443">
        <v>0.111763577390118</v>
      </c>
      <c r="H1443">
        <v>0.112858116819093</v>
      </c>
      <c r="I1443">
        <v>3.04483312274249E-2</v>
      </c>
      <c r="J1443">
        <v>4.0397559598277399E-2</v>
      </c>
      <c r="K1443">
        <v>0.19783379602479501</v>
      </c>
      <c r="L1443">
        <v>5.8434676991600598E-2</v>
      </c>
      <c r="M1443">
        <v>0.17485605884521099</v>
      </c>
    </row>
    <row r="1444" spans="1:13" x14ac:dyDescent="0.35">
      <c r="A1444" s="1" t="s">
        <v>34</v>
      </c>
      <c r="B1444" s="1">
        <v>1331</v>
      </c>
      <c r="C1444" s="1" t="s">
        <v>43</v>
      </c>
      <c r="D1444" s="43">
        <v>45</v>
      </c>
      <c r="F1444">
        <v>1443</v>
      </c>
      <c r="G1444">
        <v>0.12333581335373101</v>
      </c>
      <c r="H1444">
        <v>0.122137791749409</v>
      </c>
      <c r="I1444">
        <v>3.6090755220208201E-2</v>
      </c>
      <c r="J1444">
        <v>4.06745953545034E-2</v>
      </c>
      <c r="K1444">
        <v>0.21600124936791401</v>
      </c>
      <c r="L1444">
        <v>5.5925650757822201E-2</v>
      </c>
      <c r="M1444">
        <v>0.19048959141213101</v>
      </c>
    </row>
    <row r="1445" spans="1:13" x14ac:dyDescent="0.35">
      <c r="A1445" s="1" t="s">
        <v>34</v>
      </c>
      <c r="B1445" s="1">
        <v>1332</v>
      </c>
      <c r="C1445" s="1" t="s">
        <v>43</v>
      </c>
      <c r="D1445" s="43">
        <v>46</v>
      </c>
      <c r="F1445">
        <v>1444</v>
      </c>
      <c r="G1445">
        <v>0.12055338709798701</v>
      </c>
      <c r="H1445">
        <v>0.121803667758556</v>
      </c>
      <c r="I1445">
        <v>3.6778639205487199E-2</v>
      </c>
      <c r="J1445">
        <v>3.8807710729651598E-2</v>
      </c>
      <c r="K1445">
        <v>0.214581349229721</v>
      </c>
      <c r="L1445">
        <v>5.8579771991816798E-2</v>
      </c>
      <c r="M1445">
        <v>0.19533574670084899</v>
      </c>
    </row>
    <row r="1446" spans="1:13" x14ac:dyDescent="0.35">
      <c r="A1446" s="1" t="s">
        <v>34</v>
      </c>
      <c r="B1446" s="1">
        <v>1333</v>
      </c>
      <c r="C1446" s="1" t="s">
        <v>43</v>
      </c>
      <c r="D1446" s="43">
        <v>47</v>
      </c>
      <c r="F1446">
        <v>1445</v>
      </c>
      <c r="G1446">
        <v>0.122454290766873</v>
      </c>
      <c r="H1446">
        <v>0.122550437436897</v>
      </c>
      <c r="I1446">
        <v>3.5880512250268899E-2</v>
      </c>
      <c r="J1446">
        <v>3.7816368726726099E-2</v>
      </c>
      <c r="K1446">
        <v>0.22452983995260201</v>
      </c>
      <c r="L1446">
        <v>5.8958338314041202E-2</v>
      </c>
      <c r="M1446">
        <v>0.19040188058257199</v>
      </c>
    </row>
    <row r="1447" spans="1:13" x14ac:dyDescent="0.35">
      <c r="A1447" s="1" t="s">
        <v>34</v>
      </c>
      <c r="B1447" s="1">
        <v>1334</v>
      </c>
      <c r="C1447" s="1" t="s">
        <v>43</v>
      </c>
      <c r="D1447" s="43">
        <v>48</v>
      </c>
      <c r="F1447">
        <v>1446</v>
      </c>
      <c r="G1447">
        <v>0.121397982145127</v>
      </c>
      <c r="H1447">
        <v>0.122225046649868</v>
      </c>
      <c r="I1447">
        <v>3.6693317045499899E-2</v>
      </c>
      <c r="J1447">
        <v>4.2470340905223301E-2</v>
      </c>
      <c r="K1447">
        <v>0.223813605783488</v>
      </c>
      <c r="L1447">
        <v>5.6692901214194E-2</v>
      </c>
      <c r="M1447">
        <v>0.19022840244872999</v>
      </c>
    </row>
    <row r="1448" spans="1:13" x14ac:dyDescent="0.35">
      <c r="A1448" s="1" t="s">
        <v>34</v>
      </c>
      <c r="B1448" s="1">
        <v>1335</v>
      </c>
      <c r="C1448" s="1" t="s">
        <v>43</v>
      </c>
      <c r="D1448" s="43">
        <v>49</v>
      </c>
      <c r="F1448">
        <v>1447</v>
      </c>
      <c r="G1448">
        <v>0.1227308189349</v>
      </c>
      <c r="H1448">
        <v>0.12291428887585799</v>
      </c>
      <c r="I1448">
        <v>3.6861376064293301E-2</v>
      </c>
      <c r="J1448">
        <v>3.9207191594290002E-2</v>
      </c>
      <c r="K1448">
        <v>0.22364586207464901</v>
      </c>
      <c r="L1448">
        <v>5.5432863831153999E-2</v>
      </c>
      <c r="M1448">
        <v>0.19331910084475801</v>
      </c>
    </row>
    <row r="1449" spans="1:13" x14ac:dyDescent="0.35">
      <c r="A1449" s="1" t="s">
        <v>34</v>
      </c>
      <c r="B1449" s="1">
        <v>1336</v>
      </c>
      <c r="C1449" s="1" t="s">
        <v>43</v>
      </c>
      <c r="D1449" s="43">
        <v>50</v>
      </c>
      <c r="F1449">
        <v>1448</v>
      </c>
      <c r="G1449">
        <v>0.125056483948779</v>
      </c>
      <c r="H1449">
        <v>0.12610108548842699</v>
      </c>
      <c r="I1449">
        <v>3.8418549865242298E-2</v>
      </c>
      <c r="J1449">
        <v>3.24102271073081E-2</v>
      </c>
      <c r="K1449">
        <v>0.223608943132416</v>
      </c>
      <c r="L1449">
        <v>5.4919807209789902E-2</v>
      </c>
      <c r="M1449">
        <v>0.197559794215278</v>
      </c>
    </row>
    <row r="1450" spans="1:13" x14ac:dyDescent="0.35">
      <c r="A1450" s="1" t="s">
        <v>34</v>
      </c>
      <c r="B1450" s="1">
        <v>1337</v>
      </c>
      <c r="C1450" s="1" t="s">
        <v>43</v>
      </c>
      <c r="D1450" s="43">
        <v>51</v>
      </c>
      <c r="F1450">
        <v>1449</v>
      </c>
      <c r="G1450">
        <v>0.12682140258067301</v>
      </c>
      <c r="H1450">
        <v>0.126713015874933</v>
      </c>
      <c r="I1450">
        <v>3.9289948654526299E-2</v>
      </c>
      <c r="J1450">
        <v>3.9127797640585403E-2</v>
      </c>
      <c r="K1450">
        <v>0.23184700954790199</v>
      </c>
      <c r="L1450">
        <v>5.5275581013526802E-2</v>
      </c>
      <c r="M1450">
        <v>0.20324630562780499</v>
      </c>
    </row>
    <row r="1451" spans="1:13" x14ac:dyDescent="0.35">
      <c r="A1451" s="1" t="s">
        <v>34</v>
      </c>
      <c r="B1451" s="1">
        <v>1338</v>
      </c>
      <c r="C1451" s="1" t="s">
        <v>43</v>
      </c>
      <c r="D1451" s="43">
        <v>52</v>
      </c>
      <c r="F1451">
        <v>1450</v>
      </c>
      <c r="G1451">
        <v>0.13093087285542099</v>
      </c>
      <c r="H1451">
        <v>0.12863093021616201</v>
      </c>
      <c r="I1451">
        <v>3.9398792075854103E-2</v>
      </c>
      <c r="J1451">
        <v>3.45719729141645E-2</v>
      </c>
      <c r="K1451">
        <v>0.22276326855748599</v>
      </c>
      <c r="L1451">
        <v>5.5454887648555599E-2</v>
      </c>
      <c r="M1451">
        <v>0.202335556586106</v>
      </c>
    </row>
    <row r="1452" spans="1:13" x14ac:dyDescent="0.35">
      <c r="A1452" s="1" t="s">
        <v>34</v>
      </c>
      <c r="B1452" s="1">
        <v>1339</v>
      </c>
      <c r="C1452" s="1" t="s">
        <v>43</v>
      </c>
      <c r="D1452" s="43">
        <v>53</v>
      </c>
      <c r="F1452">
        <v>1451</v>
      </c>
      <c r="G1452">
        <v>0.12724960204205901</v>
      </c>
      <c r="H1452">
        <v>0.12591054651944</v>
      </c>
      <c r="I1452">
        <v>4.0518201425430098E-2</v>
      </c>
      <c r="J1452">
        <v>3.0725044226471501E-2</v>
      </c>
      <c r="K1452">
        <v>0.23538386447058501</v>
      </c>
      <c r="L1452">
        <v>5.2393656532078101E-2</v>
      </c>
      <c r="M1452">
        <v>0.20095613999151399</v>
      </c>
    </row>
    <row r="1453" spans="1:13" x14ac:dyDescent="0.35">
      <c r="A1453" s="1" t="s">
        <v>34</v>
      </c>
      <c r="B1453" s="1">
        <v>1340</v>
      </c>
      <c r="C1453" s="1" t="s">
        <v>43</v>
      </c>
      <c r="D1453" s="43">
        <v>54</v>
      </c>
      <c r="F1453">
        <v>1452</v>
      </c>
      <c r="G1453">
        <v>0.12517233309898301</v>
      </c>
      <c r="H1453">
        <v>0.12645438686851801</v>
      </c>
      <c r="I1453">
        <v>3.93423051518677E-2</v>
      </c>
      <c r="J1453">
        <v>3.40910060300844E-2</v>
      </c>
      <c r="K1453">
        <v>0.23014363729866699</v>
      </c>
      <c r="L1453">
        <v>5.8739274999193097E-2</v>
      </c>
      <c r="M1453">
        <v>0.20324090117167301</v>
      </c>
    </row>
    <row r="1454" spans="1:13" x14ac:dyDescent="0.35">
      <c r="A1454" s="1" t="s">
        <v>34</v>
      </c>
      <c r="B1454" s="1">
        <v>1341</v>
      </c>
      <c r="C1454" s="1" t="s">
        <v>43</v>
      </c>
      <c r="D1454" s="43">
        <v>55</v>
      </c>
      <c r="F1454">
        <v>1453</v>
      </c>
      <c r="G1454">
        <v>0.13631067387462201</v>
      </c>
      <c r="H1454">
        <v>0.13369400274218299</v>
      </c>
      <c r="I1454">
        <v>4.4107228586474902E-2</v>
      </c>
      <c r="J1454">
        <v>2.9662702497603801E-2</v>
      </c>
      <c r="K1454">
        <v>0.24110548203590501</v>
      </c>
      <c r="L1454">
        <v>4.9081967327227E-2</v>
      </c>
      <c r="M1454">
        <v>0.212741252985472</v>
      </c>
    </row>
    <row r="1455" spans="1:13" x14ac:dyDescent="0.35">
      <c r="A1455" s="1" t="s">
        <v>34</v>
      </c>
      <c r="B1455" s="1">
        <v>1342</v>
      </c>
      <c r="C1455" s="1" t="s">
        <v>43</v>
      </c>
      <c r="D1455" s="43">
        <v>56</v>
      </c>
      <c r="F1455">
        <v>1454</v>
      </c>
      <c r="G1455">
        <v>0.13295815870695801</v>
      </c>
      <c r="H1455">
        <v>0.12906250925426699</v>
      </c>
      <c r="I1455">
        <v>4.5579782460924798E-2</v>
      </c>
      <c r="J1455">
        <v>2.6304579501741199E-2</v>
      </c>
      <c r="K1455">
        <v>0.23922663007164899</v>
      </c>
      <c r="L1455">
        <v>4.3063021237584299E-2</v>
      </c>
      <c r="M1455">
        <v>0.21068711317956901</v>
      </c>
    </row>
    <row r="1456" spans="1:13" x14ac:dyDescent="0.35">
      <c r="A1456" s="1" t="s">
        <v>34</v>
      </c>
      <c r="B1456" s="1">
        <v>1343</v>
      </c>
      <c r="C1456" s="1" t="s">
        <v>43</v>
      </c>
      <c r="D1456" s="43">
        <v>57</v>
      </c>
      <c r="F1456">
        <v>1455</v>
      </c>
      <c r="G1456">
        <v>0.13195862321802199</v>
      </c>
      <c r="H1456">
        <v>0.131737764918234</v>
      </c>
      <c r="I1456">
        <v>4.5238968814002599E-2</v>
      </c>
      <c r="J1456">
        <v>3.4336734661235803E-2</v>
      </c>
      <c r="K1456">
        <v>0.235916435735289</v>
      </c>
      <c r="L1456">
        <v>4.8688692179877001E-2</v>
      </c>
      <c r="M1456">
        <v>0.211800666833208</v>
      </c>
    </row>
    <row r="1457" spans="1:13" x14ac:dyDescent="0.35">
      <c r="A1457" s="1" t="s">
        <v>34</v>
      </c>
      <c r="B1457" s="1">
        <v>1344</v>
      </c>
      <c r="C1457" s="1" t="s">
        <v>43</v>
      </c>
      <c r="D1457" s="43">
        <v>58</v>
      </c>
      <c r="F1457">
        <v>1456</v>
      </c>
      <c r="G1457">
        <v>0.13465265760411599</v>
      </c>
      <c r="H1457">
        <v>0.13110422697611299</v>
      </c>
      <c r="I1457">
        <v>4.4171701214843997E-2</v>
      </c>
      <c r="J1457">
        <v>2.34595187926071E-2</v>
      </c>
      <c r="K1457">
        <v>0.24137189949521501</v>
      </c>
      <c r="L1457">
        <v>4.5344391425847001E-2</v>
      </c>
      <c r="M1457">
        <v>0.21170653414291901</v>
      </c>
    </row>
    <row r="1458" spans="1:13" x14ac:dyDescent="0.35">
      <c r="A1458" s="1" t="s">
        <v>34</v>
      </c>
      <c r="B1458" s="1">
        <v>1345</v>
      </c>
      <c r="C1458" s="1" t="s">
        <v>43</v>
      </c>
      <c r="D1458" s="43">
        <v>59</v>
      </c>
      <c r="F1458">
        <v>1457</v>
      </c>
      <c r="G1458">
        <v>0.134164113953295</v>
      </c>
      <c r="H1458">
        <v>0.130394383113383</v>
      </c>
      <c r="I1458">
        <v>4.5835642326681997E-2</v>
      </c>
      <c r="J1458">
        <v>2.5118389466482201E-2</v>
      </c>
      <c r="K1458">
        <v>0.23475278687120399</v>
      </c>
      <c r="L1458">
        <v>4.4145022558691599E-2</v>
      </c>
      <c r="M1458">
        <v>0.208318640520744</v>
      </c>
    </row>
    <row r="1459" spans="1:13" x14ac:dyDescent="0.35">
      <c r="A1459" s="1" t="s">
        <v>34</v>
      </c>
      <c r="B1459" s="1">
        <v>1346</v>
      </c>
      <c r="C1459" s="1" t="s">
        <v>43</v>
      </c>
      <c r="D1459" s="43">
        <v>60</v>
      </c>
      <c r="F1459">
        <v>1458</v>
      </c>
      <c r="G1459">
        <v>0.118731045246401</v>
      </c>
      <c r="H1459">
        <v>0.11879029799985399</v>
      </c>
      <c r="I1459">
        <v>3.7857095270931097E-2</v>
      </c>
      <c r="J1459">
        <v>4.0799342482897703E-2</v>
      </c>
      <c r="K1459">
        <v>0.22644365212143</v>
      </c>
      <c r="L1459">
        <v>5.2921574619317797E-2</v>
      </c>
      <c r="M1459">
        <v>0.19117142140351001</v>
      </c>
    </row>
    <row r="1460" spans="1:13" x14ac:dyDescent="0.35">
      <c r="A1460" s="1" t="s">
        <v>34</v>
      </c>
      <c r="B1460" s="1">
        <v>1347</v>
      </c>
      <c r="C1460" s="1" t="s">
        <v>43</v>
      </c>
      <c r="D1460" s="43">
        <v>61</v>
      </c>
      <c r="F1460">
        <v>1459</v>
      </c>
      <c r="G1460">
        <v>0.119056684975094</v>
      </c>
      <c r="H1460">
        <v>0.118720310971294</v>
      </c>
      <c r="I1460">
        <v>3.8242800918276899E-2</v>
      </c>
      <c r="J1460">
        <v>3.132298188813E-2</v>
      </c>
      <c r="K1460">
        <v>0.221252944559506</v>
      </c>
      <c r="L1460">
        <v>5.1965499639331003E-2</v>
      </c>
      <c r="M1460">
        <v>0.19272396419728099</v>
      </c>
    </row>
    <row r="1461" spans="1:13" x14ac:dyDescent="0.35">
      <c r="A1461" s="1" t="s">
        <v>34</v>
      </c>
      <c r="B1461" s="1">
        <v>1348</v>
      </c>
      <c r="C1461" s="1" t="s">
        <v>43</v>
      </c>
      <c r="D1461" s="43">
        <v>62</v>
      </c>
      <c r="F1461">
        <v>1460</v>
      </c>
      <c r="G1461">
        <v>0.11921117152532899</v>
      </c>
      <c r="H1461">
        <v>0.11958784971543</v>
      </c>
      <c r="I1461">
        <v>3.73953059033885E-2</v>
      </c>
      <c r="J1461">
        <v>3.5781358591172999E-2</v>
      </c>
      <c r="K1461">
        <v>0.216084791999824</v>
      </c>
      <c r="L1461">
        <v>5.6385278452819397E-2</v>
      </c>
      <c r="M1461">
        <v>0.195024279937905</v>
      </c>
    </row>
    <row r="1462" spans="1:13" x14ac:dyDescent="0.35">
      <c r="A1462" s="1" t="s">
        <v>34</v>
      </c>
      <c r="B1462" s="1">
        <v>1349</v>
      </c>
      <c r="C1462" s="1" t="s">
        <v>43</v>
      </c>
      <c r="D1462" s="43">
        <v>63</v>
      </c>
      <c r="F1462">
        <v>1461</v>
      </c>
      <c r="G1462">
        <v>0.118827867235117</v>
      </c>
      <c r="H1462">
        <v>0.119864898356615</v>
      </c>
      <c r="I1462">
        <v>3.7482518900394897E-2</v>
      </c>
      <c r="J1462">
        <v>3.79735235886609E-2</v>
      </c>
      <c r="K1462">
        <v>0.22199235325455399</v>
      </c>
      <c r="L1462">
        <v>5.2766403505849803E-2</v>
      </c>
      <c r="M1462">
        <v>0.19195266777626499</v>
      </c>
    </row>
    <row r="1463" spans="1:13" x14ac:dyDescent="0.35">
      <c r="A1463" s="1" t="s">
        <v>34</v>
      </c>
      <c r="B1463" s="1">
        <v>1350</v>
      </c>
      <c r="C1463" s="1" t="s">
        <v>43</v>
      </c>
      <c r="D1463" s="43">
        <v>64</v>
      </c>
      <c r="F1463">
        <v>1462</v>
      </c>
      <c r="G1463">
        <v>0.119020544803324</v>
      </c>
      <c r="H1463">
        <v>0.11975469966943</v>
      </c>
      <c r="I1463">
        <v>3.8824608574109298E-2</v>
      </c>
      <c r="J1463">
        <v>3.4291082685514299E-2</v>
      </c>
      <c r="K1463">
        <v>0.21370059315659401</v>
      </c>
      <c r="L1463">
        <v>5.0952607085161403E-2</v>
      </c>
      <c r="M1463">
        <v>0.192911170294988</v>
      </c>
    </row>
    <row r="1464" spans="1:13" x14ac:dyDescent="0.35">
      <c r="A1464" s="1" t="s">
        <v>34</v>
      </c>
      <c r="B1464" s="1">
        <v>1351</v>
      </c>
      <c r="C1464" s="1" t="s">
        <v>43</v>
      </c>
      <c r="D1464" s="43">
        <v>65</v>
      </c>
      <c r="F1464">
        <v>1463</v>
      </c>
      <c r="G1464">
        <v>0.109486714571763</v>
      </c>
      <c r="H1464">
        <v>0.111250689484685</v>
      </c>
      <c r="I1464">
        <v>3.3737878084306901E-2</v>
      </c>
      <c r="J1464">
        <v>3.6575782174091999E-2</v>
      </c>
      <c r="K1464">
        <v>0.20027103758445</v>
      </c>
      <c r="L1464">
        <v>5.2785080224718998E-2</v>
      </c>
      <c r="M1464">
        <v>0.18126657543077801</v>
      </c>
    </row>
    <row r="1465" spans="1:13" x14ac:dyDescent="0.35">
      <c r="A1465" s="1" t="s">
        <v>34</v>
      </c>
      <c r="B1465" s="1">
        <v>1352</v>
      </c>
      <c r="C1465" s="1" t="s">
        <v>43</v>
      </c>
      <c r="D1465" s="43">
        <v>66</v>
      </c>
      <c r="F1465">
        <v>1464</v>
      </c>
      <c r="G1465">
        <v>0.10757452319784699</v>
      </c>
      <c r="H1465">
        <v>0.10947847897677</v>
      </c>
      <c r="I1465">
        <v>3.2836476082610602E-2</v>
      </c>
      <c r="J1465">
        <v>4.1771086845390798E-2</v>
      </c>
      <c r="K1465">
        <v>0.214011326522586</v>
      </c>
      <c r="L1465">
        <v>5.3133899899302298E-2</v>
      </c>
      <c r="M1465">
        <v>0.17672237939618499</v>
      </c>
    </row>
    <row r="1466" spans="1:13" x14ac:dyDescent="0.35">
      <c r="A1466" s="1" t="s">
        <v>34</v>
      </c>
      <c r="B1466" s="1">
        <v>1353</v>
      </c>
      <c r="C1466" s="1" t="s">
        <v>43</v>
      </c>
      <c r="D1466" s="43">
        <v>67</v>
      </c>
      <c r="F1466">
        <v>1465</v>
      </c>
      <c r="G1466">
        <v>0.109714881572347</v>
      </c>
      <c r="H1466">
        <v>0.11087919194715801</v>
      </c>
      <c r="I1466">
        <v>3.2687597457752703E-2</v>
      </c>
      <c r="J1466">
        <v>3.7576356609963002E-2</v>
      </c>
      <c r="K1466">
        <v>0.19651828472665001</v>
      </c>
      <c r="L1466">
        <v>5.14087132831186E-2</v>
      </c>
      <c r="M1466">
        <v>0.17266797392758301</v>
      </c>
    </row>
    <row r="1467" spans="1:13" x14ac:dyDescent="0.35">
      <c r="A1467" s="1" t="s">
        <v>34</v>
      </c>
      <c r="B1467" s="1">
        <v>1354</v>
      </c>
      <c r="C1467" s="1" t="s">
        <v>43</v>
      </c>
      <c r="D1467" s="43">
        <v>68</v>
      </c>
      <c r="F1467">
        <v>1466</v>
      </c>
      <c r="G1467">
        <v>0.110211892261057</v>
      </c>
      <c r="H1467">
        <v>0.112109551626503</v>
      </c>
      <c r="I1467">
        <v>3.3053561982933799E-2</v>
      </c>
      <c r="J1467">
        <v>3.68527155100511E-2</v>
      </c>
      <c r="K1467">
        <v>0.20958870040906399</v>
      </c>
      <c r="L1467">
        <v>5.3223162923626999E-2</v>
      </c>
      <c r="M1467">
        <v>0.17895897216791601</v>
      </c>
    </row>
    <row r="1468" spans="1:13" x14ac:dyDescent="0.35">
      <c r="A1468" s="1" t="s">
        <v>34</v>
      </c>
      <c r="B1468" s="1">
        <v>1355</v>
      </c>
      <c r="C1468" s="1" t="s">
        <v>43</v>
      </c>
      <c r="D1468" s="43">
        <v>69</v>
      </c>
      <c r="F1468">
        <v>1467</v>
      </c>
      <c r="G1468">
        <v>0.109679482699376</v>
      </c>
      <c r="H1468">
        <v>0.110265184657679</v>
      </c>
      <c r="I1468">
        <v>3.2661033380045397E-2</v>
      </c>
      <c r="J1468">
        <v>3.5668473723567101E-2</v>
      </c>
      <c r="K1468">
        <v>0.193714282949494</v>
      </c>
      <c r="L1468">
        <v>5.2182439322106797E-2</v>
      </c>
      <c r="M1468">
        <v>0.172369500615556</v>
      </c>
    </row>
    <row r="1469" spans="1:13" x14ac:dyDescent="0.35">
      <c r="A1469" s="1" t="s">
        <v>34</v>
      </c>
      <c r="B1469" s="1">
        <v>1356</v>
      </c>
      <c r="C1469" s="1" t="s">
        <v>43</v>
      </c>
      <c r="D1469" s="43">
        <v>70</v>
      </c>
      <c r="F1469">
        <v>1468</v>
      </c>
      <c r="G1469">
        <v>0.115029412133799</v>
      </c>
      <c r="H1469">
        <v>0.115602790161772</v>
      </c>
      <c r="I1469">
        <v>3.2573084896936097E-2</v>
      </c>
      <c r="J1469">
        <v>4.3342684704399601E-2</v>
      </c>
      <c r="K1469">
        <v>0.208406887765335</v>
      </c>
      <c r="L1469">
        <v>5.6825024026958097E-2</v>
      </c>
      <c r="M1469">
        <v>0.18023658489584499</v>
      </c>
    </row>
    <row r="1470" spans="1:13" x14ac:dyDescent="0.35">
      <c r="A1470" s="1" t="s">
        <v>34</v>
      </c>
      <c r="B1470" s="1">
        <v>1357</v>
      </c>
      <c r="C1470" s="1" t="s">
        <v>43</v>
      </c>
      <c r="D1470" s="43">
        <v>71</v>
      </c>
      <c r="F1470">
        <v>1469</v>
      </c>
      <c r="G1470">
        <v>0.113215392155644</v>
      </c>
      <c r="H1470">
        <v>0.11432746011992601</v>
      </c>
      <c r="I1470">
        <v>3.3616492240840602E-2</v>
      </c>
      <c r="J1470">
        <v>4.3251114806913703E-2</v>
      </c>
      <c r="K1470">
        <v>0.204252804991507</v>
      </c>
      <c r="L1470">
        <v>5.5524208052459403E-2</v>
      </c>
      <c r="M1470">
        <v>0.18370378749123001</v>
      </c>
    </row>
    <row r="1471" spans="1:13" x14ac:dyDescent="0.35">
      <c r="A1471" s="1" t="s">
        <v>34</v>
      </c>
      <c r="B1471" s="1">
        <v>1358</v>
      </c>
      <c r="C1471" s="1" t="s">
        <v>43</v>
      </c>
      <c r="D1471" s="43">
        <v>72</v>
      </c>
      <c r="F1471">
        <v>1470</v>
      </c>
      <c r="G1471">
        <v>0.11453294114359901</v>
      </c>
      <c r="H1471">
        <v>0.116005439008195</v>
      </c>
      <c r="I1471">
        <v>3.3466480763368597E-2</v>
      </c>
      <c r="J1471">
        <v>3.5728536858931799E-2</v>
      </c>
      <c r="K1471">
        <v>0.20852644473969101</v>
      </c>
      <c r="L1471">
        <v>5.7301406925626901E-2</v>
      </c>
      <c r="M1471">
        <v>0.181114062516778</v>
      </c>
    </row>
    <row r="1472" spans="1:13" x14ac:dyDescent="0.35">
      <c r="A1472" s="1" t="s">
        <v>34</v>
      </c>
      <c r="B1472" s="1">
        <v>1359</v>
      </c>
      <c r="C1472" s="1" t="s">
        <v>43</v>
      </c>
      <c r="D1472" s="43">
        <v>73</v>
      </c>
      <c r="F1472">
        <v>1471</v>
      </c>
      <c r="G1472">
        <v>0.11438547694226001</v>
      </c>
      <c r="H1472">
        <v>0.11555447759908299</v>
      </c>
      <c r="I1472">
        <v>3.2979438689199898E-2</v>
      </c>
      <c r="J1472">
        <v>4.1255102978373898E-2</v>
      </c>
      <c r="K1472">
        <v>0.21103167685031901</v>
      </c>
      <c r="L1472">
        <v>5.6224200036300603E-2</v>
      </c>
      <c r="M1472">
        <v>0.18157369020899899</v>
      </c>
    </row>
    <row r="1473" spans="1:13" x14ac:dyDescent="0.35">
      <c r="A1473" s="1" t="s">
        <v>34</v>
      </c>
      <c r="B1473" s="1">
        <v>1360</v>
      </c>
      <c r="C1473" s="1" t="s">
        <v>43</v>
      </c>
      <c r="D1473" s="43">
        <v>74</v>
      </c>
      <c r="F1473">
        <v>1472</v>
      </c>
      <c r="G1473">
        <v>0.11443139451545301</v>
      </c>
      <c r="H1473">
        <v>0.116335861270302</v>
      </c>
      <c r="I1473">
        <v>3.3414203313366801E-2</v>
      </c>
      <c r="J1473">
        <v>3.7774022876449598E-2</v>
      </c>
      <c r="K1473">
        <v>0.216090778386615</v>
      </c>
      <c r="L1473">
        <v>5.8525786349614299E-2</v>
      </c>
      <c r="M1473">
        <v>0.183324246802579</v>
      </c>
    </row>
    <row r="1474" spans="1:13" x14ac:dyDescent="0.35">
      <c r="A1474" s="1" t="s">
        <v>34</v>
      </c>
      <c r="B1474" s="1">
        <v>1361</v>
      </c>
      <c r="C1474" s="1" t="s">
        <v>43</v>
      </c>
      <c r="D1474" s="43">
        <v>75</v>
      </c>
      <c r="F1474">
        <v>1473</v>
      </c>
      <c r="G1474">
        <v>0.110084185407469</v>
      </c>
      <c r="H1474">
        <v>0.11200330115066399</v>
      </c>
      <c r="I1474">
        <v>4.0994041048725803E-2</v>
      </c>
      <c r="J1474">
        <v>3.35751799339594E-2</v>
      </c>
      <c r="K1474">
        <v>0.22488299888618599</v>
      </c>
      <c r="L1474">
        <v>4.2658359352007902E-2</v>
      </c>
      <c r="M1474">
        <v>0.19170251459993901</v>
      </c>
    </row>
    <row r="1475" spans="1:13" x14ac:dyDescent="0.35">
      <c r="A1475" s="1" t="s">
        <v>34</v>
      </c>
      <c r="B1475" s="1">
        <v>1362</v>
      </c>
      <c r="C1475" s="1" t="s">
        <v>43</v>
      </c>
      <c r="D1475" s="43">
        <v>76</v>
      </c>
      <c r="F1475">
        <v>1474</v>
      </c>
      <c r="G1475">
        <v>0.111469010346272</v>
      </c>
      <c r="H1475">
        <v>0.112997102458301</v>
      </c>
      <c r="I1475">
        <v>4.2439698442971498E-2</v>
      </c>
      <c r="J1475">
        <v>3.0269961044008201E-2</v>
      </c>
      <c r="K1475">
        <v>0.22023254503804601</v>
      </c>
      <c r="L1475">
        <v>4.0665785924133099E-2</v>
      </c>
      <c r="M1475">
        <v>0.19532571602922699</v>
      </c>
    </row>
    <row r="1476" spans="1:13" x14ac:dyDescent="0.35">
      <c r="A1476" s="1" t="s">
        <v>34</v>
      </c>
      <c r="B1476" s="1">
        <v>1363</v>
      </c>
      <c r="C1476" s="1" t="s">
        <v>43</v>
      </c>
      <c r="D1476" s="43">
        <v>77</v>
      </c>
      <c r="F1476">
        <v>1475</v>
      </c>
      <c r="G1476">
        <v>0.110099862858554</v>
      </c>
      <c r="H1476">
        <v>0.112010284176605</v>
      </c>
      <c r="I1476">
        <v>4.0895698426271998E-2</v>
      </c>
      <c r="J1476">
        <v>2.6942998166349499E-2</v>
      </c>
      <c r="K1476">
        <v>0.22409817586470199</v>
      </c>
      <c r="L1476">
        <v>4.3103579418714399E-2</v>
      </c>
      <c r="M1476">
        <v>0.19103060059788701</v>
      </c>
    </row>
    <row r="1477" spans="1:13" x14ac:dyDescent="0.35">
      <c r="A1477" s="1" t="s">
        <v>34</v>
      </c>
      <c r="B1477" s="1">
        <v>1364</v>
      </c>
      <c r="C1477" s="1" t="s">
        <v>43</v>
      </c>
      <c r="D1477" s="43">
        <v>78</v>
      </c>
      <c r="F1477">
        <v>1476</v>
      </c>
      <c r="G1477">
        <v>0.115585313544717</v>
      </c>
      <c r="H1477">
        <v>0.11461936793618401</v>
      </c>
      <c r="I1477">
        <v>4.0664222762126598E-2</v>
      </c>
      <c r="J1477">
        <v>3.0728658339783398E-2</v>
      </c>
      <c r="K1477">
        <v>0.227475768477576</v>
      </c>
      <c r="L1477">
        <v>4.3103489648951498E-2</v>
      </c>
      <c r="M1477">
        <v>0.19000039585398401</v>
      </c>
    </row>
    <row r="1478" spans="1:13" x14ac:dyDescent="0.35">
      <c r="A1478" s="1" t="s">
        <v>34</v>
      </c>
      <c r="B1478" s="1">
        <v>1365</v>
      </c>
      <c r="C1478" s="1" t="s">
        <v>43</v>
      </c>
      <c r="D1478" s="43">
        <v>79</v>
      </c>
      <c r="F1478">
        <v>1477</v>
      </c>
      <c r="G1478">
        <v>0.113958273995469</v>
      </c>
      <c r="H1478">
        <v>0.113993598280308</v>
      </c>
      <c r="I1478">
        <v>4.0681072197586002E-2</v>
      </c>
      <c r="J1478">
        <v>2.8215555375320899E-2</v>
      </c>
      <c r="K1478">
        <v>0.22259003361626001</v>
      </c>
      <c r="L1478">
        <v>4.1197041144197699E-2</v>
      </c>
      <c r="M1478">
        <v>0.192652610064736</v>
      </c>
    </row>
    <row r="1479" spans="1:13" x14ac:dyDescent="0.35">
      <c r="A1479" s="1" t="s">
        <v>34</v>
      </c>
      <c r="B1479" s="1">
        <v>1366</v>
      </c>
      <c r="C1479" s="1" t="s">
        <v>43</v>
      </c>
      <c r="D1479" s="43">
        <v>80</v>
      </c>
      <c r="F1479">
        <v>1478</v>
      </c>
      <c r="G1479">
        <v>0.117089674439734</v>
      </c>
      <c r="H1479">
        <v>0.116209007890723</v>
      </c>
      <c r="I1479">
        <v>4.54501097779045E-2</v>
      </c>
      <c r="J1479">
        <v>2.38945468535227E-2</v>
      </c>
      <c r="K1479">
        <v>0.228329459397663</v>
      </c>
      <c r="L1479">
        <v>3.4300687113024801E-2</v>
      </c>
      <c r="M1479">
        <v>0.20259791288585</v>
      </c>
    </row>
    <row r="1480" spans="1:13" x14ac:dyDescent="0.35">
      <c r="A1480" s="1" t="s">
        <v>34</v>
      </c>
      <c r="B1480" s="1">
        <v>1367</v>
      </c>
      <c r="C1480" s="1" t="s">
        <v>43</v>
      </c>
      <c r="D1480" s="43">
        <v>81</v>
      </c>
      <c r="F1480">
        <v>1479</v>
      </c>
      <c r="G1480">
        <v>0.120647362712995</v>
      </c>
      <c r="H1480">
        <v>0.119590587655818</v>
      </c>
      <c r="I1480">
        <v>4.4517814126637197E-2</v>
      </c>
      <c r="J1480">
        <v>2.05900713044701E-2</v>
      </c>
      <c r="K1480">
        <v>0.23525029843359199</v>
      </c>
      <c r="L1480">
        <v>3.7863616671177297E-2</v>
      </c>
      <c r="M1480">
        <v>0.20182684213348701</v>
      </c>
    </row>
    <row r="1481" spans="1:13" x14ac:dyDescent="0.35">
      <c r="A1481" s="1" t="s">
        <v>34</v>
      </c>
      <c r="B1481" s="1">
        <v>1368</v>
      </c>
      <c r="C1481" s="1" t="s">
        <v>43</v>
      </c>
      <c r="D1481" s="43">
        <v>82</v>
      </c>
      <c r="F1481">
        <v>1480</v>
      </c>
      <c r="G1481">
        <v>0.11897308655530101</v>
      </c>
      <c r="H1481">
        <v>0.117762098917658</v>
      </c>
      <c r="I1481">
        <v>4.63491574820789E-2</v>
      </c>
      <c r="J1481">
        <v>2.0344847324654299E-2</v>
      </c>
      <c r="K1481">
        <v>0.22822670121313399</v>
      </c>
      <c r="L1481">
        <v>3.7041110838444899E-2</v>
      </c>
      <c r="M1481">
        <v>0.20172636930077301</v>
      </c>
    </row>
    <row r="1482" spans="1:13" x14ac:dyDescent="0.35">
      <c r="A1482" s="1" t="s">
        <v>34</v>
      </c>
      <c r="B1482" s="1">
        <v>1369</v>
      </c>
      <c r="C1482" s="1" t="s">
        <v>43</v>
      </c>
      <c r="D1482" s="43">
        <v>83</v>
      </c>
      <c r="F1482">
        <v>1481</v>
      </c>
      <c r="G1482">
        <v>0.115544131664261</v>
      </c>
      <c r="H1482">
        <v>0.116182099895416</v>
      </c>
      <c r="I1482">
        <v>4.5399562255181797E-2</v>
      </c>
      <c r="J1482">
        <v>2.16035364777191E-2</v>
      </c>
      <c r="K1482">
        <v>0.225035533976748</v>
      </c>
      <c r="L1482">
        <v>3.56643484058193E-2</v>
      </c>
      <c r="M1482">
        <v>0.20407830436860999</v>
      </c>
    </row>
    <row r="1483" spans="1:13" x14ac:dyDescent="0.35">
      <c r="A1483" s="1" t="s">
        <v>34</v>
      </c>
      <c r="B1483" s="1">
        <v>1370</v>
      </c>
      <c r="C1483" s="1" t="s">
        <v>43</v>
      </c>
      <c r="D1483" s="43">
        <v>84</v>
      </c>
      <c r="F1483">
        <v>1482</v>
      </c>
      <c r="G1483">
        <v>0.118618227634903</v>
      </c>
      <c r="H1483">
        <v>0.11771301473290501</v>
      </c>
      <c r="I1483">
        <v>4.5289584376911503E-2</v>
      </c>
      <c r="J1483">
        <v>2.2573965520458601E-2</v>
      </c>
      <c r="K1483">
        <v>0.232274324579747</v>
      </c>
      <c r="L1483">
        <v>3.4902230821541397E-2</v>
      </c>
      <c r="M1483">
        <v>0.20128168636546701</v>
      </c>
    </row>
    <row r="1484" spans="1:13" x14ac:dyDescent="0.35">
      <c r="A1484" s="1" t="s">
        <v>34</v>
      </c>
      <c r="B1484" s="1">
        <v>1371</v>
      </c>
      <c r="C1484" s="1" t="s">
        <v>43</v>
      </c>
      <c r="D1484" s="43">
        <v>85</v>
      </c>
      <c r="F1484">
        <v>1483</v>
      </c>
      <c r="G1484">
        <v>0.12046002003789701</v>
      </c>
      <c r="H1484">
        <v>0.11877940440853001</v>
      </c>
      <c r="I1484">
        <v>4.4583555081476503E-2</v>
      </c>
      <c r="J1484">
        <v>2.71289486361296E-2</v>
      </c>
      <c r="K1484">
        <v>0.224533834235286</v>
      </c>
      <c r="L1484">
        <v>3.6848398615796099E-2</v>
      </c>
      <c r="M1484">
        <v>0.19830242757022201</v>
      </c>
    </row>
    <row r="1485" spans="1:13" x14ac:dyDescent="0.35">
      <c r="A1485" s="1" t="s">
        <v>34</v>
      </c>
      <c r="B1485" s="1">
        <v>1372</v>
      </c>
      <c r="C1485" s="1" t="s">
        <v>43</v>
      </c>
      <c r="D1485" s="43">
        <v>86</v>
      </c>
      <c r="F1485">
        <v>1484</v>
      </c>
      <c r="G1485">
        <v>0.118479516650059</v>
      </c>
      <c r="H1485">
        <v>0.118834471467792</v>
      </c>
      <c r="I1485">
        <v>4.6072178663582597E-2</v>
      </c>
      <c r="J1485">
        <v>2.0534974810480999E-2</v>
      </c>
      <c r="K1485">
        <v>0.22660504191144301</v>
      </c>
      <c r="L1485">
        <v>3.9380096918697503E-2</v>
      </c>
      <c r="M1485">
        <v>0.203915937353187</v>
      </c>
    </row>
    <row r="1486" spans="1:13" x14ac:dyDescent="0.35">
      <c r="A1486" s="1" t="s">
        <v>34</v>
      </c>
      <c r="B1486" s="1">
        <v>1373</v>
      </c>
      <c r="C1486" s="1" t="s">
        <v>43</v>
      </c>
      <c r="D1486" s="43">
        <v>87</v>
      </c>
      <c r="F1486">
        <v>1485</v>
      </c>
      <c r="G1486">
        <v>0.11697319828302399</v>
      </c>
      <c r="H1486">
        <v>0.117261496229934</v>
      </c>
      <c r="I1486">
        <v>4.6124466987552397E-2</v>
      </c>
      <c r="J1486">
        <v>2.1043838240801801E-2</v>
      </c>
      <c r="K1486">
        <v>0.23225150649802001</v>
      </c>
      <c r="L1486">
        <v>3.8247933944375603E-2</v>
      </c>
      <c r="M1486">
        <v>0.20420814814227101</v>
      </c>
    </row>
    <row r="1487" spans="1:13" x14ac:dyDescent="0.35">
      <c r="A1487" s="1" t="s">
        <v>34</v>
      </c>
      <c r="B1487" s="1">
        <v>1374</v>
      </c>
      <c r="C1487" s="1" t="s">
        <v>43</v>
      </c>
      <c r="D1487" s="43">
        <v>88</v>
      </c>
      <c r="F1487">
        <v>1486</v>
      </c>
      <c r="G1487">
        <v>0.118087733980765</v>
      </c>
      <c r="H1487">
        <v>0.116938743259833</v>
      </c>
      <c r="I1487">
        <v>4.6391479277786501E-2</v>
      </c>
      <c r="J1487">
        <v>2.2091048760206799E-2</v>
      </c>
      <c r="K1487">
        <v>0.227201771420217</v>
      </c>
      <c r="L1487">
        <v>3.5462086404898299E-2</v>
      </c>
      <c r="M1487">
        <v>0.202824508200699</v>
      </c>
    </row>
    <row r="1488" spans="1:13" x14ac:dyDescent="0.35">
      <c r="A1488" s="1" t="s">
        <v>34</v>
      </c>
      <c r="B1488" s="1">
        <v>1375</v>
      </c>
      <c r="C1488" s="1" t="s">
        <v>43</v>
      </c>
      <c r="D1488" s="43">
        <v>89</v>
      </c>
      <c r="F1488">
        <v>1487</v>
      </c>
      <c r="G1488">
        <v>0.117677198126151</v>
      </c>
      <c r="H1488">
        <v>0.11801775565660599</v>
      </c>
      <c r="I1488">
        <v>4.6626783220360297E-2</v>
      </c>
      <c r="J1488">
        <v>2.1829730817951601E-2</v>
      </c>
      <c r="K1488">
        <v>0.22344883169601401</v>
      </c>
      <c r="L1488">
        <v>3.6761182473050803E-2</v>
      </c>
      <c r="M1488">
        <v>0.20333798852620599</v>
      </c>
    </row>
    <row r="1489" spans="1:13" x14ac:dyDescent="0.35">
      <c r="A1489" s="1" t="s">
        <v>34</v>
      </c>
      <c r="B1489" s="1">
        <v>1376</v>
      </c>
      <c r="C1489" s="1" t="s">
        <v>43</v>
      </c>
      <c r="D1489" s="43">
        <v>90</v>
      </c>
      <c r="F1489">
        <v>1488</v>
      </c>
      <c r="G1489">
        <v>0.118076622469432</v>
      </c>
      <c r="H1489">
        <v>0.117801746443279</v>
      </c>
      <c r="I1489">
        <v>4.4706565914032603E-2</v>
      </c>
      <c r="J1489">
        <v>2.2843829068575398E-2</v>
      </c>
      <c r="K1489">
        <v>0.225303419136927</v>
      </c>
      <c r="L1489">
        <v>3.94139761828377E-2</v>
      </c>
      <c r="M1489">
        <v>0.201746230554601</v>
      </c>
    </row>
    <row r="1490" spans="1:13" x14ac:dyDescent="0.35">
      <c r="A1490" s="1" t="s">
        <v>34</v>
      </c>
      <c r="B1490" s="1">
        <v>1377</v>
      </c>
      <c r="C1490" s="1" t="s">
        <v>43</v>
      </c>
      <c r="D1490" s="43">
        <v>91</v>
      </c>
      <c r="F1490">
        <v>1489</v>
      </c>
      <c r="G1490">
        <v>0.116097366991137</v>
      </c>
      <c r="H1490">
        <v>0.11640387428318499</v>
      </c>
      <c r="I1490">
        <v>4.5294387889523897E-2</v>
      </c>
      <c r="J1490">
        <v>2.5241396016898201E-2</v>
      </c>
      <c r="K1490">
        <v>0.227087500333329</v>
      </c>
      <c r="L1490">
        <v>3.7126468650022601E-2</v>
      </c>
      <c r="M1490">
        <v>0.20288680507029799</v>
      </c>
    </row>
    <row r="1491" spans="1:13" x14ac:dyDescent="0.35">
      <c r="A1491" s="1" t="s">
        <v>34</v>
      </c>
      <c r="B1491" s="1">
        <v>1378</v>
      </c>
      <c r="C1491" s="1" t="s">
        <v>43</v>
      </c>
      <c r="D1491" s="43">
        <v>92</v>
      </c>
      <c r="F1491">
        <v>1490</v>
      </c>
      <c r="G1491">
        <v>0.121190797279473</v>
      </c>
      <c r="H1491">
        <v>0.12005966022581301</v>
      </c>
      <c r="I1491">
        <v>4.5867596692093303E-2</v>
      </c>
      <c r="J1491">
        <v>2.1969885237045E-2</v>
      </c>
      <c r="K1491">
        <v>0.22694228395685501</v>
      </c>
      <c r="L1491">
        <v>3.82123933048788E-2</v>
      </c>
      <c r="M1491">
        <v>0.20234264972122701</v>
      </c>
    </row>
    <row r="1492" spans="1:13" x14ac:dyDescent="0.35">
      <c r="A1492" s="1" t="s">
        <v>34</v>
      </c>
      <c r="B1492" s="1">
        <v>1379</v>
      </c>
      <c r="C1492" s="1" t="s">
        <v>43</v>
      </c>
      <c r="D1492" s="43">
        <v>93</v>
      </c>
      <c r="F1492">
        <v>1491</v>
      </c>
      <c r="G1492">
        <v>0.12155401470737601</v>
      </c>
      <c r="H1492">
        <v>0.119260881090115</v>
      </c>
      <c r="I1492">
        <v>4.5313010880673202E-2</v>
      </c>
      <c r="J1492">
        <v>2.15128335270574E-2</v>
      </c>
      <c r="K1492">
        <v>0.22885001938121599</v>
      </c>
      <c r="L1492">
        <v>3.6380197026790302E-2</v>
      </c>
      <c r="M1492">
        <v>0.20326544946237099</v>
      </c>
    </row>
    <row r="1493" spans="1:13" x14ac:dyDescent="0.35">
      <c r="A1493" s="1" t="s">
        <v>34</v>
      </c>
      <c r="B1493" s="1">
        <v>1380</v>
      </c>
      <c r="C1493" s="1" t="s">
        <v>43</v>
      </c>
      <c r="D1493" s="43">
        <v>94</v>
      </c>
      <c r="F1493">
        <v>1492</v>
      </c>
      <c r="G1493">
        <v>0.117038500957789</v>
      </c>
      <c r="H1493">
        <v>0.116249275889587</v>
      </c>
      <c r="I1493">
        <v>4.52075209490592E-2</v>
      </c>
      <c r="J1493">
        <v>2.66693222509502E-2</v>
      </c>
      <c r="K1493">
        <v>0.23583568981616099</v>
      </c>
      <c r="L1493">
        <v>3.7151588268908298E-2</v>
      </c>
      <c r="M1493">
        <v>0.196074644736694</v>
      </c>
    </row>
    <row r="1494" spans="1:13" x14ac:dyDescent="0.35">
      <c r="A1494" s="1" t="s">
        <v>34</v>
      </c>
      <c r="B1494" s="1">
        <v>1381</v>
      </c>
      <c r="C1494" s="1" t="s">
        <v>43</v>
      </c>
      <c r="D1494" s="43">
        <v>95</v>
      </c>
      <c r="F1494">
        <v>1493</v>
      </c>
      <c r="G1494">
        <v>0.121081074081464</v>
      </c>
      <c r="H1494">
        <v>0.119899893304017</v>
      </c>
      <c r="I1494">
        <v>4.5504688765579303E-2</v>
      </c>
      <c r="J1494">
        <v>2.0803602913137199E-2</v>
      </c>
      <c r="K1494">
        <v>0.23320539902172299</v>
      </c>
      <c r="L1494">
        <v>3.8010105268274703E-2</v>
      </c>
      <c r="M1494">
        <v>0.20148392135872201</v>
      </c>
    </row>
    <row r="1495" spans="1:13" x14ac:dyDescent="0.35">
      <c r="A1495" s="1" t="s">
        <v>34</v>
      </c>
      <c r="B1495" s="1">
        <v>1382</v>
      </c>
      <c r="C1495" s="1" t="s">
        <v>43</v>
      </c>
      <c r="D1495" s="43">
        <v>96</v>
      </c>
      <c r="F1495">
        <v>1494</v>
      </c>
      <c r="G1495">
        <v>0.118262114830389</v>
      </c>
      <c r="H1495">
        <v>0.117575885255374</v>
      </c>
      <c r="I1495">
        <v>4.4988601776893303E-2</v>
      </c>
      <c r="J1495">
        <v>2.1834059284100999E-2</v>
      </c>
      <c r="K1495">
        <v>0.22390102844844201</v>
      </c>
      <c r="L1495">
        <v>3.6488985372794297E-2</v>
      </c>
      <c r="M1495">
        <v>0.202081354743957</v>
      </c>
    </row>
    <row r="1496" spans="1:13" x14ac:dyDescent="0.35">
      <c r="A1496" s="1" t="s">
        <v>34</v>
      </c>
      <c r="B1496" s="1">
        <v>1383</v>
      </c>
      <c r="C1496" s="1" t="s">
        <v>43</v>
      </c>
      <c r="D1496" s="43">
        <v>97</v>
      </c>
      <c r="F1496">
        <v>1495</v>
      </c>
      <c r="G1496">
        <v>0.118739613705187</v>
      </c>
      <c r="H1496">
        <v>0.11695168072136899</v>
      </c>
      <c r="I1496">
        <v>4.50289482344867E-2</v>
      </c>
      <c r="J1496">
        <v>2.09064761295642E-2</v>
      </c>
      <c r="K1496">
        <v>0.23396748376964199</v>
      </c>
      <c r="L1496">
        <v>3.3224739629391702E-2</v>
      </c>
      <c r="M1496">
        <v>0.20132163893298</v>
      </c>
    </row>
    <row r="1497" spans="1:13" x14ac:dyDescent="0.35">
      <c r="A1497" s="1" t="s">
        <v>34</v>
      </c>
      <c r="B1497" s="1">
        <v>1384</v>
      </c>
      <c r="C1497" s="1" t="s">
        <v>43</v>
      </c>
      <c r="D1497" s="43">
        <v>98</v>
      </c>
      <c r="F1497">
        <v>1496</v>
      </c>
      <c r="G1497">
        <v>0.119066601570821</v>
      </c>
      <c r="H1497">
        <v>0.118352708504329</v>
      </c>
      <c r="I1497">
        <v>4.5346859737908599E-2</v>
      </c>
      <c r="J1497">
        <v>2.1918788983739099E-2</v>
      </c>
      <c r="K1497">
        <v>0.22695866752980301</v>
      </c>
      <c r="L1497">
        <v>3.6606177141104902E-2</v>
      </c>
      <c r="M1497">
        <v>0.20189715682825299</v>
      </c>
    </row>
    <row r="1498" spans="1:13" x14ac:dyDescent="0.35">
      <c r="A1498" s="1" t="s">
        <v>34</v>
      </c>
      <c r="B1498" s="1">
        <v>1385</v>
      </c>
      <c r="C1498" s="1" t="s">
        <v>43</v>
      </c>
      <c r="D1498" s="43">
        <v>99</v>
      </c>
      <c r="F1498">
        <v>1497</v>
      </c>
      <c r="G1498">
        <v>0.123797165282652</v>
      </c>
      <c r="H1498">
        <v>0.119956826757375</v>
      </c>
      <c r="I1498">
        <v>4.4953262365660399E-2</v>
      </c>
      <c r="J1498">
        <v>2.6527871321068201E-2</v>
      </c>
      <c r="K1498">
        <v>0.231710298993657</v>
      </c>
      <c r="L1498">
        <v>3.7196939129971601E-2</v>
      </c>
      <c r="M1498">
        <v>0.20427960801036901</v>
      </c>
    </row>
    <row r="1499" spans="1:13" x14ac:dyDescent="0.35">
      <c r="A1499" s="1" t="s">
        <v>34</v>
      </c>
      <c r="B1499" s="1">
        <v>1386</v>
      </c>
      <c r="C1499" s="1" t="s">
        <v>43</v>
      </c>
      <c r="D1499" s="43">
        <v>100</v>
      </c>
      <c r="F1499">
        <v>1498</v>
      </c>
      <c r="G1499">
        <v>0.117838816865407</v>
      </c>
      <c r="H1499">
        <v>0.117914591102859</v>
      </c>
      <c r="I1499">
        <v>4.5271658022605799E-2</v>
      </c>
      <c r="J1499">
        <v>1.9959752677008301E-2</v>
      </c>
      <c r="K1499">
        <v>0.23716687303910899</v>
      </c>
      <c r="L1499">
        <v>3.4326229431797702E-2</v>
      </c>
      <c r="M1499">
        <v>0.203689992240252</v>
      </c>
    </row>
    <row r="1500" spans="1:13" x14ac:dyDescent="0.35">
      <c r="A1500" s="1" t="s">
        <v>34</v>
      </c>
      <c r="B1500" s="1">
        <v>1387</v>
      </c>
      <c r="C1500" s="1" t="s">
        <v>43</v>
      </c>
      <c r="D1500" s="43">
        <v>101</v>
      </c>
      <c r="F1500">
        <v>1499</v>
      </c>
      <c r="G1500">
        <v>0.11891205135848899</v>
      </c>
      <c r="H1500">
        <v>0.118574104233691</v>
      </c>
      <c r="I1500">
        <v>4.6362749250313202E-2</v>
      </c>
      <c r="J1500">
        <v>2.20818455111331E-2</v>
      </c>
      <c r="K1500">
        <v>0.231996914791672</v>
      </c>
      <c r="L1500">
        <v>3.3798920700397299E-2</v>
      </c>
      <c r="M1500">
        <v>0.20046538479470499</v>
      </c>
    </row>
    <row r="1501" spans="1:13" x14ac:dyDescent="0.35">
      <c r="A1501" s="1" t="s">
        <v>34</v>
      </c>
      <c r="B1501" s="1">
        <v>1388</v>
      </c>
      <c r="C1501" s="1" t="s">
        <v>43</v>
      </c>
      <c r="D1501" s="43">
        <v>102</v>
      </c>
      <c r="F1501">
        <v>1500</v>
      </c>
      <c r="G1501">
        <v>0.119134493681299</v>
      </c>
      <c r="H1501">
        <v>0.11675716325912899</v>
      </c>
      <c r="I1501">
        <v>4.5587217573717399E-2</v>
      </c>
      <c r="J1501">
        <v>2.05313877910108E-2</v>
      </c>
      <c r="K1501">
        <v>0.235715392629333</v>
      </c>
      <c r="L1501">
        <v>3.5206979836430799E-2</v>
      </c>
      <c r="M1501">
        <v>0.19728618804609699</v>
      </c>
    </row>
    <row r="1502" spans="1:13" x14ac:dyDescent="0.35">
      <c r="A1502" s="1" t="s">
        <v>34</v>
      </c>
      <c r="B1502" s="1">
        <v>1389</v>
      </c>
      <c r="C1502" s="1" t="s">
        <v>43</v>
      </c>
      <c r="D1502" s="43">
        <v>103</v>
      </c>
      <c r="F1502">
        <v>1501</v>
      </c>
      <c r="G1502">
        <v>0.118693707512914</v>
      </c>
      <c r="H1502">
        <v>0.11760230311295</v>
      </c>
      <c r="I1502">
        <v>4.60623038493213E-2</v>
      </c>
      <c r="J1502">
        <v>2.10917939077865E-2</v>
      </c>
      <c r="K1502">
        <v>0.23195852742683401</v>
      </c>
      <c r="L1502">
        <v>3.6191734278756202E-2</v>
      </c>
      <c r="M1502">
        <v>0.200528796486074</v>
      </c>
    </row>
    <row r="1503" spans="1:13" x14ac:dyDescent="0.35">
      <c r="A1503" s="1" t="s">
        <v>34</v>
      </c>
      <c r="B1503" s="1">
        <v>1390</v>
      </c>
      <c r="C1503" s="1" t="s">
        <v>43</v>
      </c>
      <c r="D1503" s="43">
        <v>104</v>
      </c>
      <c r="F1503">
        <v>1502</v>
      </c>
      <c r="G1503">
        <v>0.11550595943085</v>
      </c>
      <c r="H1503">
        <v>0.116571522827686</v>
      </c>
      <c r="I1503">
        <v>4.5388670752702802E-2</v>
      </c>
      <c r="J1503">
        <v>2.2594554363268699E-2</v>
      </c>
      <c r="K1503">
        <v>0.234180404394081</v>
      </c>
      <c r="L1503">
        <v>3.6083420529577602E-2</v>
      </c>
      <c r="M1503">
        <v>0.20329690884176599</v>
      </c>
    </row>
    <row r="1504" spans="1:13" x14ac:dyDescent="0.35">
      <c r="A1504" s="1" t="s">
        <v>34</v>
      </c>
      <c r="B1504" s="1">
        <v>1391</v>
      </c>
      <c r="C1504" s="1" t="s">
        <v>43</v>
      </c>
      <c r="D1504" s="43">
        <v>105</v>
      </c>
      <c r="F1504">
        <v>1503</v>
      </c>
      <c r="G1504">
        <v>0.120672692406357</v>
      </c>
      <c r="H1504">
        <v>0.11904478883221201</v>
      </c>
      <c r="I1504">
        <v>4.5435473719347301E-2</v>
      </c>
      <c r="J1504">
        <v>2.00739808337854E-2</v>
      </c>
      <c r="K1504">
        <v>0.229953184240071</v>
      </c>
      <c r="L1504">
        <v>3.8702943663285298E-2</v>
      </c>
      <c r="M1504">
        <v>0.20381461261945599</v>
      </c>
    </row>
    <row r="1505" spans="1:13" x14ac:dyDescent="0.35">
      <c r="A1505" s="1" t="s">
        <v>34</v>
      </c>
      <c r="B1505" s="1">
        <v>1392</v>
      </c>
      <c r="C1505" s="1" t="s">
        <v>43</v>
      </c>
      <c r="D1505" s="43">
        <v>106</v>
      </c>
      <c r="F1505">
        <v>1504</v>
      </c>
      <c r="G1505">
        <v>0.116941196254086</v>
      </c>
      <c r="H1505">
        <v>0.116584541982669</v>
      </c>
      <c r="I1505">
        <v>4.4092250784604797E-2</v>
      </c>
      <c r="J1505">
        <v>2.02734662670206E-2</v>
      </c>
      <c r="K1505">
        <v>0.223107544709504</v>
      </c>
      <c r="L1505">
        <v>3.8936671836244899E-2</v>
      </c>
      <c r="M1505">
        <v>0.198691634072617</v>
      </c>
    </row>
    <row r="1506" spans="1:13" x14ac:dyDescent="0.35">
      <c r="A1506" s="1" t="s">
        <v>34</v>
      </c>
      <c r="B1506" s="1">
        <v>1393</v>
      </c>
      <c r="C1506" s="1" t="s">
        <v>43</v>
      </c>
      <c r="D1506" s="43">
        <v>107</v>
      </c>
      <c r="F1506">
        <v>1505</v>
      </c>
      <c r="G1506">
        <v>0.120441230129001</v>
      </c>
      <c r="H1506">
        <v>0.11895986404522201</v>
      </c>
      <c r="I1506">
        <v>4.5983276277454299E-2</v>
      </c>
      <c r="J1506">
        <v>2.1224732229070599E-2</v>
      </c>
      <c r="K1506">
        <v>0.223619899083595</v>
      </c>
      <c r="L1506">
        <v>3.5795411819623299E-2</v>
      </c>
      <c r="M1506">
        <v>0.20095466836289599</v>
      </c>
    </row>
    <row r="1507" spans="1:13" x14ac:dyDescent="0.35">
      <c r="A1507" s="1" t="s">
        <v>34</v>
      </c>
      <c r="B1507" s="1">
        <v>1394</v>
      </c>
      <c r="C1507" s="1" t="s">
        <v>43</v>
      </c>
      <c r="D1507" s="43">
        <v>108</v>
      </c>
      <c r="F1507">
        <v>1506</v>
      </c>
      <c r="G1507">
        <v>0.11802321016603599</v>
      </c>
      <c r="H1507">
        <v>0.116938935341075</v>
      </c>
      <c r="I1507">
        <v>4.4979895896160797E-2</v>
      </c>
      <c r="J1507">
        <v>1.9159420278118601E-2</v>
      </c>
      <c r="K1507">
        <v>0.229391313069464</v>
      </c>
      <c r="L1507">
        <v>3.5305147265981697E-2</v>
      </c>
      <c r="M1507">
        <v>0.200143368767908</v>
      </c>
    </row>
    <row r="1508" spans="1:13" x14ac:dyDescent="0.35">
      <c r="A1508" s="1" t="s">
        <v>34</v>
      </c>
      <c r="B1508" s="1">
        <v>1395</v>
      </c>
      <c r="C1508" s="1" t="s">
        <v>43</v>
      </c>
      <c r="D1508" s="43">
        <v>109</v>
      </c>
      <c r="F1508">
        <v>1507</v>
      </c>
      <c r="G1508">
        <v>0.116629093878431</v>
      </c>
      <c r="H1508">
        <v>0.117045715471952</v>
      </c>
      <c r="I1508">
        <v>4.44943718931404E-2</v>
      </c>
      <c r="J1508">
        <v>2.19483359810882E-2</v>
      </c>
      <c r="K1508">
        <v>0.23971611759244801</v>
      </c>
      <c r="L1508">
        <v>3.6947727440256602E-2</v>
      </c>
      <c r="M1508">
        <v>0.19893411708140399</v>
      </c>
    </row>
    <row r="1509" spans="1:13" x14ac:dyDescent="0.35">
      <c r="A1509" s="1" t="s">
        <v>34</v>
      </c>
      <c r="B1509" s="1">
        <v>1396</v>
      </c>
      <c r="C1509" s="1" t="s">
        <v>43</v>
      </c>
      <c r="D1509" s="43">
        <v>110</v>
      </c>
      <c r="F1509">
        <v>1508</v>
      </c>
      <c r="G1509">
        <v>0.117969307638163</v>
      </c>
      <c r="H1509">
        <v>0.116316386786429</v>
      </c>
      <c r="I1509">
        <v>4.4378638263679299E-2</v>
      </c>
      <c r="J1509">
        <v>2.0290262165430999E-2</v>
      </c>
      <c r="K1509">
        <v>0.218000197601872</v>
      </c>
      <c r="L1509">
        <v>3.6416166822931702E-2</v>
      </c>
      <c r="M1509">
        <v>0.196542457679003</v>
      </c>
    </row>
    <row r="1510" spans="1:13" x14ac:dyDescent="0.35">
      <c r="A1510" s="1" t="s">
        <v>34</v>
      </c>
      <c r="B1510" s="1">
        <v>1397</v>
      </c>
      <c r="C1510" s="1" t="s">
        <v>43</v>
      </c>
      <c r="D1510" s="43">
        <v>111</v>
      </c>
      <c r="F1510">
        <v>1509</v>
      </c>
      <c r="G1510">
        <v>0.119127136857404</v>
      </c>
      <c r="H1510">
        <v>0.11805495049780899</v>
      </c>
      <c r="I1510">
        <v>4.5879717799537298E-2</v>
      </c>
      <c r="J1510">
        <v>2.2802098005036801E-2</v>
      </c>
      <c r="K1510">
        <v>0.23814087083743599</v>
      </c>
      <c r="L1510">
        <v>3.70631281920214E-2</v>
      </c>
      <c r="M1510">
        <v>0.20319053117981301</v>
      </c>
    </row>
    <row r="1511" spans="1:13" x14ac:dyDescent="0.35">
      <c r="A1511" s="1" t="s">
        <v>34</v>
      </c>
      <c r="B1511" s="1">
        <v>1398</v>
      </c>
      <c r="C1511" s="1" t="s">
        <v>43</v>
      </c>
      <c r="D1511" s="43">
        <v>112</v>
      </c>
      <c r="F1511">
        <v>1510</v>
      </c>
      <c r="G1511">
        <v>0.118820324561388</v>
      </c>
      <c r="H1511">
        <v>0.118488604376014</v>
      </c>
      <c r="I1511">
        <v>4.6257795772356197E-2</v>
      </c>
      <c r="J1511">
        <v>2.2918260709354699E-2</v>
      </c>
      <c r="K1511">
        <v>0.22327538699542901</v>
      </c>
      <c r="L1511">
        <v>3.7824382103684898E-2</v>
      </c>
      <c r="M1511">
        <v>0.198893673344956</v>
      </c>
    </row>
    <row r="1512" spans="1:13" x14ac:dyDescent="0.35">
      <c r="A1512" s="1" t="s">
        <v>34</v>
      </c>
      <c r="B1512" s="1">
        <v>1399</v>
      </c>
      <c r="C1512" s="1" t="s">
        <v>43</v>
      </c>
      <c r="D1512" s="43">
        <v>113</v>
      </c>
      <c r="F1512">
        <v>1511</v>
      </c>
      <c r="G1512">
        <v>0.114358473885442</v>
      </c>
      <c r="H1512">
        <v>0.114880506435588</v>
      </c>
      <c r="I1512">
        <v>4.5752474971986402E-2</v>
      </c>
      <c r="J1512">
        <v>2.2459296390392701E-2</v>
      </c>
      <c r="K1512">
        <v>0.23278082201320699</v>
      </c>
      <c r="L1512">
        <v>3.8050796562811601E-2</v>
      </c>
      <c r="M1512">
        <v>0.19971346961393699</v>
      </c>
    </row>
    <row r="1513" spans="1:13" x14ac:dyDescent="0.35">
      <c r="A1513" s="1" t="s">
        <v>34</v>
      </c>
      <c r="B1513" s="1">
        <v>1400</v>
      </c>
      <c r="C1513" s="1" t="s">
        <v>43</v>
      </c>
      <c r="D1513" s="43">
        <v>114</v>
      </c>
      <c r="F1513">
        <v>1512</v>
      </c>
      <c r="G1513">
        <v>0.115587720092519</v>
      </c>
      <c r="H1513">
        <v>0.11675750230427299</v>
      </c>
      <c r="I1513">
        <v>4.5480091393445998E-2</v>
      </c>
      <c r="J1513">
        <v>2.19839250850907E-2</v>
      </c>
      <c r="K1513">
        <v>0.231399487677415</v>
      </c>
      <c r="L1513">
        <v>3.7133963828118399E-2</v>
      </c>
      <c r="M1513">
        <v>0.20310922443825699</v>
      </c>
    </row>
    <row r="1514" spans="1:13" x14ac:dyDescent="0.35">
      <c r="A1514" s="1" t="s">
        <v>34</v>
      </c>
      <c r="B1514" s="1">
        <v>1401</v>
      </c>
      <c r="C1514" s="1" t="s">
        <v>43</v>
      </c>
      <c r="D1514" s="43">
        <v>115</v>
      </c>
      <c r="F1514">
        <v>1513</v>
      </c>
      <c r="G1514">
        <v>0.114482092368449</v>
      </c>
      <c r="H1514">
        <v>0.114851949495221</v>
      </c>
      <c r="I1514">
        <v>4.5381379099032899E-2</v>
      </c>
      <c r="J1514">
        <v>1.8423453541850002E-2</v>
      </c>
      <c r="K1514">
        <v>0.233664002743521</v>
      </c>
      <c r="L1514">
        <v>3.56341244571593E-2</v>
      </c>
      <c r="M1514">
        <v>0.196151747262442</v>
      </c>
    </row>
    <row r="1515" spans="1:13" x14ac:dyDescent="0.35">
      <c r="A1515" s="1" t="s">
        <v>34</v>
      </c>
      <c r="B1515" s="1">
        <v>1402</v>
      </c>
      <c r="C1515" s="1" t="s">
        <v>43</v>
      </c>
      <c r="D1515" s="43">
        <v>116</v>
      </c>
      <c r="F1515">
        <v>1514</v>
      </c>
      <c r="G1515">
        <v>0.11773351446371599</v>
      </c>
      <c r="H1515">
        <v>0.11669307332241501</v>
      </c>
      <c r="I1515">
        <v>4.5469825163880297E-2</v>
      </c>
      <c r="J1515">
        <v>2.0589089755217501E-2</v>
      </c>
      <c r="K1515">
        <v>0.227368022194989</v>
      </c>
      <c r="L1515">
        <v>3.4927004491196303E-2</v>
      </c>
      <c r="M1515">
        <v>0.20112427821672399</v>
      </c>
    </row>
    <row r="1516" spans="1:13" x14ac:dyDescent="0.35">
      <c r="A1516" s="1" t="s">
        <v>34</v>
      </c>
      <c r="B1516" s="1">
        <v>1403</v>
      </c>
      <c r="C1516" s="1" t="s">
        <v>43</v>
      </c>
      <c r="D1516" s="43">
        <v>117</v>
      </c>
      <c r="F1516">
        <v>1515</v>
      </c>
      <c r="G1516">
        <v>0.12172918783893399</v>
      </c>
      <c r="H1516">
        <v>0.120165635923276</v>
      </c>
      <c r="I1516">
        <v>4.4874417233967998E-2</v>
      </c>
      <c r="J1516">
        <v>2.3914281484808099E-2</v>
      </c>
      <c r="K1516">
        <v>0.22802823607707401</v>
      </c>
      <c r="L1516">
        <v>3.8195753154428497E-2</v>
      </c>
      <c r="M1516">
        <v>0.20216688210022099</v>
      </c>
    </row>
    <row r="1517" spans="1:13" x14ac:dyDescent="0.35">
      <c r="A1517" s="1" t="s">
        <v>34</v>
      </c>
      <c r="B1517" s="1">
        <v>1404</v>
      </c>
      <c r="C1517" s="1" t="s">
        <v>44</v>
      </c>
      <c r="D1517" s="43">
        <v>17</v>
      </c>
      <c r="F1517">
        <v>1516</v>
      </c>
      <c r="G1517" s="115">
        <v>5.1195489935977201E-14</v>
      </c>
      <c r="H1517" s="115">
        <v>2.4912605388599002E-13</v>
      </c>
      <c r="I1517" s="115">
        <v>1.5165023641546601E-11</v>
      </c>
      <c r="J1517" s="115">
        <v>-4.3260344874672702E-11</v>
      </c>
      <c r="K1517" s="115">
        <v>4.8304312845573702E-11</v>
      </c>
      <c r="L1517" s="115">
        <v>-2.88491528278851E-11</v>
      </c>
      <c r="M1517" s="115">
        <v>3.2255449838376299E-11</v>
      </c>
    </row>
    <row r="1518" spans="1:13" x14ac:dyDescent="0.35">
      <c r="A1518" s="1" t="s">
        <v>34</v>
      </c>
      <c r="B1518" s="1">
        <v>1405</v>
      </c>
      <c r="C1518" s="1" t="s">
        <v>44</v>
      </c>
      <c r="D1518" s="43">
        <v>18</v>
      </c>
      <c r="F1518">
        <v>1517</v>
      </c>
      <c r="G1518" s="115">
        <v>-7.9649921009264599E-14</v>
      </c>
      <c r="H1518" s="115">
        <v>-2.3078975260630699E-13</v>
      </c>
      <c r="I1518" s="115">
        <v>1.4969655761994601E-11</v>
      </c>
      <c r="J1518" s="115">
        <v>-4.3789951271129599E-11</v>
      </c>
      <c r="K1518" s="115">
        <v>5.3008652964464997E-11</v>
      </c>
      <c r="L1518" s="115">
        <v>-2.9174697135210702E-11</v>
      </c>
      <c r="M1518" s="115">
        <v>3.1063111887391503E-11</v>
      </c>
    </row>
    <row r="1519" spans="1:13" x14ac:dyDescent="0.35">
      <c r="A1519" s="1" t="s">
        <v>34</v>
      </c>
      <c r="B1519" s="1">
        <v>1406</v>
      </c>
      <c r="C1519" s="1" t="s">
        <v>44</v>
      </c>
      <c r="D1519" s="43">
        <v>19</v>
      </c>
      <c r="F1519">
        <v>1518</v>
      </c>
      <c r="G1519" s="115">
        <v>-1.7498447028940601E-15</v>
      </c>
      <c r="H1519" s="115">
        <v>9.9773914123036101E-14</v>
      </c>
      <c r="I1519" s="115">
        <v>1.4755872922649499E-11</v>
      </c>
      <c r="J1519" s="115">
        <v>-5.0253203658493698E-11</v>
      </c>
      <c r="K1519" s="115">
        <v>4.7244347828654602E-11</v>
      </c>
      <c r="L1519" s="115">
        <v>-2.9050930757509199E-11</v>
      </c>
      <c r="M1519" s="115">
        <v>2.8876216546274799E-11</v>
      </c>
    </row>
    <row r="1520" spans="1:13" x14ac:dyDescent="0.35">
      <c r="A1520" s="1" t="s">
        <v>34</v>
      </c>
      <c r="B1520" s="1">
        <v>1407</v>
      </c>
      <c r="C1520" s="1" t="s">
        <v>44</v>
      </c>
      <c r="D1520" s="43">
        <v>20</v>
      </c>
      <c r="F1520">
        <v>1519</v>
      </c>
      <c r="G1520" s="115">
        <v>9.4579664057563195E-13</v>
      </c>
      <c r="H1520" s="115">
        <v>1.08788753173366E-13</v>
      </c>
      <c r="I1520" s="115">
        <v>1.5663768063058199E-11</v>
      </c>
      <c r="J1520" s="115">
        <v>-5.3379192166571001E-11</v>
      </c>
      <c r="K1520" s="115">
        <v>4.5573318217359801E-11</v>
      </c>
      <c r="L1520" s="115">
        <v>-3.4357351949764799E-11</v>
      </c>
      <c r="M1520" s="115">
        <v>3.1252730742775097E-11</v>
      </c>
    </row>
    <row r="1521" spans="1:13" x14ac:dyDescent="0.35">
      <c r="A1521" s="1" t="s">
        <v>34</v>
      </c>
      <c r="B1521" s="1">
        <v>1408</v>
      </c>
      <c r="C1521" s="1" t="s">
        <v>44</v>
      </c>
      <c r="D1521" s="43">
        <v>21</v>
      </c>
      <c r="F1521">
        <v>1520</v>
      </c>
      <c r="G1521" s="115">
        <v>-2.6717409897501301E-13</v>
      </c>
      <c r="H1521" s="115">
        <v>1.92929645408047E-13</v>
      </c>
      <c r="I1521" s="115">
        <v>1.4915942455729299E-11</v>
      </c>
      <c r="J1521" s="115">
        <v>-4.9718741044176499E-11</v>
      </c>
      <c r="K1521" s="115">
        <v>5.3868924738989901E-11</v>
      </c>
      <c r="L1521" s="115">
        <v>-2.85784249707166E-11</v>
      </c>
      <c r="M1521" s="115">
        <v>2.99747811611206E-11</v>
      </c>
    </row>
    <row r="1522" spans="1:13" x14ac:dyDescent="0.35">
      <c r="A1522" s="1" t="s">
        <v>34</v>
      </c>
      <c r="B1522" s="1">
        <v>1409</v>
      </c>
      <c r="C1522" s="1" t="s">
        <v>44</v>
      </c>
      <c r="D1522" s="43">
        <v>22</v>
      </c>
      <c r="F1522">
        <v>1521</v>
      </c>
      <c r="G1522" s="115">
        <v>-4.5621902220733303E-13</v>
      </c>
      <c r="H1522" s="115">
        <v>3.4577970258470801E-14</v>
      </c>
      <c r="I1522" s="115">
        <v>1.49042572041881E-11</v>
      </c>
      <c r="J1522" s="115">
        <v>-5.2800560217005898E-11</v>
      </c>
      <c r="K1522" s="115">
        <v>4.8032181958359502E-11</v>
      </c>
      <c r="L1522" s="115">
        <v>-2.9775146986366302E-11</v>
      </c>
      <c r="M1522" s="115">
        <v>2.9847031740063098E-11</v>
      </c>
    </row>
    <row r="1523" spans="1:13" x14ac:dyDescent="0.35">
      <c r="A1523" s="1" t="s">
        <v>34</v>
      </c>
      <c r="B1523" s="1">
        <v>1410</v>
      </c>
      <c r="C1523" s="1" t="s">
        <v>44</v>
      </c>
      <c r="D1523" s="43">
        <v>23</v>
      </c>
      <c r="F1523">
        <v>1522</v>
      </c>
      <c r="G1523" s="115">
        <v>-6.0203129931997196E-13</v>
      </c>
      <c r="H1523" s="115">
        <v>-5.1836180467170704E-13</v>
      </c>
      <c r="I1523" s="115">
        <v>1.4625830639120799E-11</v>
      </c>
      <c r="J1523" s="115">
        <v>-5.2473365209452799E-11</v>
      </c>
      <c r="K1523" s="115">
        <v>4.6850327046678299E-11</v>
      </c>
      <c r="L1523" s="115">
        <v>-2.9813086542842501E-11</v>
      </c>
      <c r="M1523" s="115">
        <v>2.7788796105581399E-11</v>
      </c>
    </row>
    <row r="1524" spans="1:13" x14ac:dyDescent="0.35">
      <c r="A1524" s="1" t="s">
        <v>34</v>
      </c>
      <c r="B1524" s="1">
        <v>1411</v>
      </c>
      <c r="C1524" s="1" t="s">
        <v>44</v>
      </c>
      <c r="D1524" s="43">
        <v>24</v>
      </c>
      <c r="F1524">
        <v>1523</v>
      </c>
      <c r="G1524" s="115">
        <v>-1.5553388932607099E-13</v>
      </c>
      <c r="H1524" s="115">
        <v>-6.8426052332314299E-13</v>
      </c>
      <c r="I1524" s="115">
        <v>1.5408094984708E-11</v>
      </c>
      <c r="J1524" s="115">
        <v>-5.1440469947842998E-11</v>
      </c>
      <c r="K1524" s="115">
        <v>5.6158548330416402E-11</v>
      </c>
      <c r="L1524" s="115">
        <v>-3.1444975897324397E-11</v>
      </c>
      <c r="M1524" s="115">
        <v>3.0125001355003501E-11</v>
      </c>
    </row>
    <row r="1525" spans="1:13" x14ac:dyDescent="0.35">
      <c r="A1525" s="1" t="s">
        <v>34</v>
      </c>
      <c r="B1525" s="1">
        <v>1412</v>
      </c>
      <c r="C1525" s="1" t="s">
        <v>44</v>
      </c>
      <c r="D1525" s="43">
        <v>25</v>
      </c>
      <c r="F1525">
        <v>1524</v>
      </c>
      <c r="G1525" s="115">
        <v>1.8204453767565099E-13</v>
      </c>
      <c r="H1525" s="115">
        <v>-1.08325738027155E-13</v>
      </c>
      <c r="I1525" s="115">
        <v>1.6123346244500799E-11</v>
      </c>
      <c r="J1525" s="115">
        <v>-5.1406010677089599E-11</v>
      </c>
      <c r="K1525" s="115">
        <v>5.0285757480288601E-11</v>
      </c>
      <c r="L1525" s="115">
        <v>-3.1552483352366897E-11</v>
      </c>
      <c r="M1525" s="115">
        <v>3.2697723330706801E-11</v>
      </c>
    </row>
    <row r="1526" spans="1:13" x14ac:dyDescent="0.35">
      <c r="A1526" s="1" t="s">
        <v>34</v>
      </c>
      <c r="B1526" s="1">
        <v>1413</v>
      </c>
      <c r="C1526" s="1" t="s">
        <v>44</v>
      </c>
      <c r="D1526" s="43">
        <v>26</v>
      </c>
      <c r="F1526">
        <v>1525</v>
      </c>
      <c r="G1526" s="115">
        <v>5.0784453494097699E-16</v>
      </c>
      <c r="H1526" s="115">
        <v>-1.20278323449211E-13</v>
      </c>
      <c r="I1526" s="115">
        <v>1.6071126669885501E-11</v>
      </c>
      <c r="J1526" s="115">
        <v>-5.42941761244193E-11</v>
      </c>
      <c r="K1526" s="115">
        <v>5.8059835459943601E-11</v>
      </c>
      <c r="L1526" s="115">
        <v>-3.1940274207499702E-11</v>
      </c>
      <c r="M1526" s="115">
        <v>3.1608722204338498E-11</v>
      </c>
    </row>
    <row r="1527" spans="1:13" x14ac:dyDescent="0.35">
      <c r="A1527" s="1" t="s">
        <v>34</v>
      </c>
      <c r="B1527" s="1">
        <v>1414</v>
      </c>
      <c r="C1527" s="1" t="s">
        <v>44</v>
      </c>
      <c r="D1527" s="43">
        <v>27</v>
      </c>
      <c r="F1527">
        <v>1526</v>
      </c>
      <c r="G1527" s="115">
        <v>7.4230420252333796E-13</v>
      </c>
      <c r="H1527" s="115">
        <v>8.2949410840573302E-13</v>
      </c>
      <c r="I1527" s="115">
        <v>1.5460918839342301E-11</v>
      </c>
      <c r="J1527" s="115">
        <v>-5.2267183423132797E-11</v>
      </c>
      <c r="K1527" s="115">
        <v>5.1399440291021402E-11</v>
      </c>
      <c r="L1527" s="115">
        <v>-3.1117314532373602E-11</v>
      </c>
      <c r="M1527" s="115">
        <v>3.2648880685034101E-11</v>
      </c>
    </row>
    <row r="1528" spans="1:13" x14ac:dyDescent="0.35">
      <c r="A1528" s="1" t="s">
        <v>34</v>
      </c>
      <c r="B1528" s="1">
        <v>1415</v>
      </c>
      <c r="C1528" s="1" t="s">
        <v>44</v>
      </c>
      <c r="D1528" s="43">
        <v>28</v>
      </c>
      <c r="F1528">
        <v>1527</v>
      </c>
      <c r="G1528" s="115">
        <v>3.0730444038767298E-13</v>
      </c>
      <c r="H1528" s="115">
        <v>6.8847430626337904E-13</v>
      </c>
      <c r="I1528" s="115">
        <v>1.65532732765476E-11</v>
      </c>
      <c r="J1528" s="115">
        <v>-5.9940117048225106E-11</v>
      </c>
      <c r="K1528" s="115">
        <v>6.0108826000727706E-11</v>
      </c>
      <c r="L1528" s="115">
        <v>-3.0796361533767603E-11</v>
      </c>
      <c r="M1528" s="115">
        <v>3.3187049336244499E-11</v>
      </c>
    </row>
    <row r="1529" spans="1:13" x14ac:dyDescent="0.35">
      <c r="A1529" s="1" t="s">
        <v>34</v>
      </c>
      <c r="B1529" s="1">
        <v>1416</v>
      </c>
      <c r="C1529" s="1" t="s">
        <v>44</v>
      </c>
      <c r="D1529" s="43">
        <v>29</v>
      </c>
      <c r="F1529">
        <v>1528</v>
      </c>
      <c r="G1529" s="115">
        <v>-6.5001310977775401E-13</v>
      </c>
      <c r="H1529" s="115">
        <v>-6.9316244277361804E-13</v>
      </c>
      <c r="I1529" s="115">
        <v>1.7111405891534501E-11</v>
      </c>
      <c r="J1529" s="115">
        <v>-5.1209852162893397E-11</v>
      </c>
      <c r="K1529" s="115">
        <v>5.1564751729569497E-11</v>
      </c>
      <c r="L1529" s="115">
        <v>-3.4477241859338497E-11</v>
      </c>
      <c r="M1529" s="115">
        <v>3.2623848919462799E-11</v>
      </c>
    </row>
    <row r="1530" spans="1:13" x14ac:dyDescent="0.35">
      <c r="A1530" s="1" t="s">
        <v>34</v>
      </c>
      <c r="B1530" s="1">
        <v>1417</v>
      </c>
      <c r="C1530" s="1" t="s">
        <v>44</v>
      </c>
      <c r="D1530" s="43">
        <v>30</v>
      </c>
      <c r="F1530">
        <v>1529</v>
      </c>
      <c r="G1530" s="115">
        <v>1.3798862184851701E-12</v>
      </c>
      <c r="H1530" s="115">
        <v>7.9277043080632798E-13</v>
      </c>
      <c r="I1530" s="115">
        <v>1.75779953814915E-11</v>
      </c>
      <c r="J1530" s="115">
        <v>-4.4989323947789098E-11</v>
      </c>
      <c r="K1530" s="115">
        <v>5.8072228994989399E-11</v>
      </c>
      <c r="L1530" s="115">
        <v>-3.3997536479344701E-11</v>
      </c>
      <c r="M1530" s="115">
        <v>3.4640666009705898E-11</v>
      </c>
    </row>
    <row r="1531" spans="1:13" x14ac:dyDescent="0.35">
      <c r="A1531" s="1" t="s">
        <v>34</v>
      </c>
      <c r="B1531" s="1">
        <v>1418</v>
      </c>
      <c r="C1531" s="1" t="s">
        <v>44</v>
      </c>
      <c r="D1531" s="43">
        <v>31</v>
      </c>
      <c r="F1531">
        <v>1530</v>
      </c>
      <c r="G1531" s="115">
        <v>8.4597750925542199E-13</v>
      </c>
      <c r="H1531" s="115">
        <v>7.5046690616273604E-13</v>
      </c>
      <c r="I1531" s="115">
        <v>1.92573499639693E-11</v>
      </c>
      <c r="J1531" s="115">
        <v>-5.1606477745808502E-11</v>
      </c>
      <c r="K1531" s="115">
        <v>5.9262066174466002E-11</v>
      </c>
      <c r="L1531" s="115">
        <v>-3.6951471382191702E-11</v>
      </c>
      <c r="M1531" s="115">
        <v>3.9581502122087E-11</v>
      </c>
    </row>
    <row r="1532" spans="1:13" x14ac:dyDescent="0.35">
      <c r="A1532" s="1" t="s">
        <v>34</v>
      </c>
      <c r="B1532" s="1">
        <v>1419</v>
      </c>
      <c r="C1532" s="1" t="s">
        <v>44</v>
      </c>
      <c r="D1532" s="43">
        <v>32</v>
      </c>
      <c r="F1532">
        <v>1531</v>
      </c>
      <c r="G1532" s="115">
        <v>-4.9096459323066496E-13</v>
      </c>
      <c r="H1532" s="115">
        <v>-3.8724428366459698E-13</v>
      </c>
      <c r="I1532" s="115">
        <v>1.7408304017981699E-11</v>
      </c>
      <c r="J1532" s="115">
        <v>-5.5510205358198298E-11</v>
      </c>
      <c r="K1532" s="115">
        <v>5.4322786385063999E-11</v>
      </c>
      <c r="L1532" s="115">
        <v>-3.3762758095279798E-11</v>
      </c>
      <c r="M1532" s="115">
        <v>3.47910856401947E-11</v>
      </c>
    </row>
    <row r="1533" spans="1:13" x14ac:dyDescent="0.35">
      <c r="A1533" s="1" t="s">
        <v>34</v>
      </c>
      <c r="B1533" s="1">
        <v>1420</v>
      </c>
      <c r="C1533" s="1" t="s">
        <v>44</v>
      </c>
      <c r="D1533" s="43">
        <v>33</v>
      </c>
      <c r="F1533">
        <v>1532</v>
      </c>
      <c r="G1533" s="115">
        <v>-1.08532719254233E-12</v>
      </c>
      <c r="H1533" s="115">
        <v>-4.7159255245213903E-13</v>
      </c>
      <c r="I1533" s="115">
        <v>1.7518400284393698E-11</v>
      </c>
      <c r="J1533" s="115">
        <v>-5.0112278312437199E-11</v>
      </c>
      <c r="K1533" s="115">
        <v>5.4821102314441699E-11</v>
      </c>
      <c r="L1533" s="115">
        <v>-3.4110355312109298E-11</v>
      </c>
      <c r="M1533" s="115">
        <v>3.5288937342205203E-11</v>
      </c>
    </row>
    <row r="1534" spans="1:13" x14ac:dyDescent="0.35">
      <c r="A1534" s="1" t="s">
        <v>34</v>
      </c>
      <c r="B1534" s="1">
        <v>1421</v>
      </c>
      <c r="C1534" s="1" t="s">
        <v>44</v>
      </c>
      <c r="D1534" s="43">
        <v>34</v>
      </c>
      <c r="F1534">
        <v>1533</v>
      </c>
      <c r="G1534" s="115">
        <v>-1.60248438197574E-13</v>
      </c>
      <c r="H1534" s="115">
        <v>-4.0295862157922199E-13</v>
      </c>
      <c r="I1534" s="115">
        <v>1.7161213125380901E-11</v>
      </c>
      <c r="J1534" s="115">
        <v>-5.7301544132829301E-11</v>
      </c>
      <c r="K1534" s="115">
        <v>6.1330870137587298E-11</v>
      </c>
      <c r="L1534" s="115">
        <v>-3.4424076989488199E-11</v>
      </c>
      <c r="M1534" s="115">
        <v>3.3843457961705301E-11</v>
      </c>
    </row>
    <row r="1535" spans="1:13" x14ac:dyDescent="0.35">
      <c r="A1535" s="1" t="s">
        <v>34</v>
      </c>
      <c r="B1535" s="1">
        <v>1422</v>
      </c>
      <c r="C1535" s="1" t="s">
        <v>44</v>
      </c>
      <c r="D1535" s="43">
        <v>35</v>
      </c>
      <c r="F1535">
        <v>1534</v>
      </c>
      <c r="G1535">
        <v>0.13494860736978201</v>
      </c>
      <c r="H1535">
        <v>0.134756868274127</v>
      </c>
      <c r="I1535">
        <v>3.6056441519151598E-2</v>
      </c>
      <c r="J1535">
        <v>5.0352254199140703E-2</v>
      </c>
      <c r="K1535">
        <v>0.24046147324300801</v>
      </c>
      <c r="L1535">
        <v>7.2192103268861094E-2</v>
      </c>
      <c r="M1535">
        <v>0.20460804672755001</v>
      </c>
    </row>
    <row r="1536" spans="1:13" x14ac:dyDescent="0.35">
      <c r="A1536" s="1" t="s">
        <v>34</v>
      </c>
      <c r="B1536" s="1">
        <v>1423</v>
      </c>
      <c r="C1536" s="1" t="s">
        <v>44</v>
      </c>
      <c r="D1536" s="43">
        <v>36</v>
      </c>
      <c r="F1536">
        <v>1535</v>
      </c>
      <c r="G1536">
        <v>0.13300882206419601</v>
      </c>
      <c r="H1536">
        <v>0.13414002221471899</v>
      </c>
      <c r="I1536">
        <v>3.62979821455977E-2</v>
      </c>
      <c r="J1536">
        <v>5.27724771446745E-2</v>
      </c>
      <c r="K1536">
        <v>0.234534031281984</v>
      </c>
      <c r="L1536">
        <v>7.1219390620304301E-2</v>
      </c>
      <c r="M1536">
        <v>0.202360058943618</v>
      </c>
    </row>
    <row r="1537" spans="1:13" x14ac:dyDescent="0.35">
      <c r="A1537" s="1" t="s">
        <v>34</v>
      </c>
      <c r="B1537" s="1">
        <v>1424</v>
      </c>
      <c r="C1537" s="1" t="s">
        <v>44</v>
      </c>
      <c r="D1537" s="43">
        <v>37</v>
      </c>
      <c r="F1537">
        <v>1536</v>
      </c>
      <c r="G1537">
        <v>0.13251726272275599</v>
      </c>
      <c r="H1537">
        <v>0.133324372488481</v>
      </c>
      <c r="I1537">
        <v>3.5054635870471501E-2</v>
      </c>
      <c r="J1537">
        <v>4.9738350393184597E-2</v>
      </c>
      <c r="K1537">
        <v>0.24160495758968301</v>
      </c>
      <c r="L1537">
        <v>7.3601482726497205E-2</v>
      </c>
      <c r="M1537">
        <v>0.20196538428538599</v>
      </c>
    </row>
    <row r="1538" spans="1:13" x14ac:dyDescent="0.35">
      <c r="A1538" s="1" t="s">
        <v>34</v>
      </c>
      <c r="B1538" s="1">
        <v>1425</v>
      </c>
      <c r="C1538" s="1" t="s">
        <v>44</v>
      </c>
      <c r="D1538" s="43">
        <v>38</v>
      </c>
      <c r="F1538">
        <v>1537</v>
      </c>
      <c r="G1538">
        <v>0.13117650306224399</v>
      </c>
      <c r="H1538">
        <v>0.13295474468868601</v>
      </c>
      <c r="I1538">
        <v>3.4559519292638299E-2</v>
      </c>
      <c r="J1538">
        <v>5.5535621023253899E-2</v>
      </c>
      <c r="K1538">
        <v>0.23019471342849801</v>
      </c>
      <c r="L1538">
        <v>7.2677629762493895E-2</v>
      </c>
      <c r="M1538">
        <v>0.20193854257011201</v>
      </c>
    </row>
    <row r="1539" spans="1:13" x14ac:dyDescent="0.35">
      <c r="A1539" s="1" t="s">
        <v>34</v>
      </c>
      <c r="B1539" s="1">
        <v>1426</v>
      </c>
      <c r="C1539" s="1" t="s">
        <v>44</v>
      </c>
      <c r="D1539" s="43">
        <v>39</v>
      </c>
      <c r="F1539">
        <v>1538</v>
      </c>
      <c r="G1539">
        <v>0.132865326820858</v>
      </c>
      <c r="H1539">
        <v>0.13511193322294901</v>
      </c>
      <c r="I1539">
        <v>3.5573738362627803E-2</v>
      </c>
      <c r="J1539">
        <v>5.4641273709984499E-2</v>
      </c>
      <c r="K1539">
        <v>0.23433089198683199</v>
      </c>
      <c r="L1539">
        <v>7.2420176292766994E-2</v>
      </c>
      <c r="M1539">
        <v>0.20748690948278101</v>
      </c>
    </row>
    <row r="1540" spans="1:13" x14ac:dyDescent="0.35">
      <c r="A1540" s="1" t="s">
        <v>34</v>
      </c>
      <c r="B1540" s="1">
        <v>1427</v>
      </c>
      <c r="C1540" s="1" t="s">
        <v>44</v>
      </c>
      <c r="D1540" s="43">
        <v>40</v>
      </c>
      <c r="F1540">
        <v>1539</v>
      </c>
      <c r="G1540">
        <v>0.13447796550865199</v>
      </c>
      <c r="H1540">
        <v>0.13641581457402999</v>
      </c>
      <c r="I1540">
        <v>3.51223020962972E-2</v>
      </c>
      <c r="J1540">
        <v>5.2640080836365899E-2</v>
      </c>
      <c r="K1540">
        <v>0.22962807207136901</v>
      </c>
      <c r="L1540">
        <v>7.6898713391578305E-2</v>
      </c>
      <c r="M1540">
        <v>0.20791475485283201</v>
      </c>
    </row>
    <row r="1541" spans="1:13" x14ac:dyDescent="0.35">
      <c r="A1541" s="1" t="s">
        <v>34</v>
      </c>
      <c r="B1541" s="1">
        <v>1428</v>
      </c>
      <c r="C1541" s="1" t="s">
        <v>44</v>
      </c>
      <c r="D1541" s="43">
        <v>41</v>
      </c>
      <c r="F1541">
        <v>1540</v>
      </c>
      <c r="G1541">
        <v>0.133804973609496</v>
      </c>
      <c r="H1541">
        <v>0.134400587632336</v>
      </c>
      <c r="I1541">
        <v>3.4032610984596701E-2</v>
      </c>
      <c r="J1541">
        <v>5.5121253107538001E-2</v>
      </c>
      <c r="K1541">
        <v>0.21787001942213999</v>
      </c>
      <c r="L1541">
        <v>7.3107836733670203E-2</v>
      </c>
      <c r="M1541">
        <v>0.198988105358712</v>
      </c>
    </row>
    <row r="1542" spans="1:13" x14ac:dyDescent="0.35">
      <c r="A1542" s="1" t="s">
        <v>34</v>
      </c>
      <c r="B1542" s="1">
        <v>1429</v>
      </c>
      <c r="C1542" s="1" t="s">
        <v>44</v>
      </c>
      <c r="D1542" s="43">
        <v>42</v>
      </c>
      <c r="F1542">
        <v>1541</v>
      </c>
      <c r="G1542">
        <v>0.13360400444339601</v>
      </c>
      <c r="H1542">
        <v>0.13393022071989499</v>
      </c>
      <c r="I1542">
        <v>3.4339226200926602E-2</v>
      </c>
      <c r="J1542">
        <v>5.98913037145394E-2</v>
      </c>
      <c r="K1542">
        <v>0.22702114248814301</v>
      </c>
      <c r="L1542">
        <v>7.4179686377395498E-2</v>
      </c>
      <c r="M1542">
        <v>0.20218358078867499</v>
      </c>
    </row>
    <row r="1543" spans="1:13" x14ac:dyDescent="0.35">
      <c r="A1543" s="1" t="s">
        <v>34</v>
      </c>
      <c r="B1543" s="1">
        <v>1430</v>
      </c>
      <c r="C1543" s="1" t="s">
        <v>44</v>
      </c>
      <c r="D1543" s="43">
        <v>43</v>
      </c>
      <c r="F1543">
        <v>1542</v>
      </c>
      <c r="G1543">
        <v>0.13363562491421699</v>
      </c>
      <c r="H1543">
        <v>0.13604159074764399</v>
      </c>
      <c r="I1543">
        <v>3.4534913952167803E-2</v>
      </c>
      <c r="J1543">
        <v>5.6102475365504299E-2</v>
      </c>
      <c r="K1543">
        <v>0.23864090989460199</v>
      </c>
      <c r="L1543">
        <v>7.6554816434949699E-2</v>
      </c>
      <c r="M1543">
        <v>0.20265018186905301</v>
      </c>
    </row>
    <row r="1544" spans="1:13" x14ac:dyDescent="0.35">
      <c r="A1544" s="1" t="s">
        <v>34</v>
      </c>
      <c r="B1544" s="1">
        <v>1431</v>
      </c>
      <c r="C1544" s="1" t="s">
        <v>44</v>
      </c>
      <c r="D1544" s="43">
        <v>44</v>
      </c>
      <c r="F1544">
        <v>1543</v>
      </c>
      <c r="G1544">
        <v>0.133085635502384</v>
      </c>
      <c r="H1544">
        <v>0.134723619799581</v>
      </c>
      <c r="I1544">
        <v>3.4237194403320799E-2</v>
      </c>
      <c r="J1544">
        <v>5.3782341617525001E-2</v>
      </c>
      <c r="K1544">
        <v>0.23328205949009301</v>
      </c>
      <c r="L1544">
        <v>7.5373123095639497E-2</v>
      </c>
      <c r="M1544">
        <v>0.204827784670852</v>
      </c>
    </row>
    <row r="1545" spans="1:13" x14ac:dyDescent="0.35">
      <c r="A1545" s="1" t="s">
        <v>34</v>
      </c>
      <c r="B1545" s="1">
        <v>1432</v>
      </c>
      <c r="C1545" s="1" t="s">
        <v>44</v>
      </c>
      <c r="D1545" s="43">
        <v>45</v>
      </c>
      <c r="F1545">
        <v>1544</v>
      </c>
      <c r="G1545">
        <v>0.14474688591142201</v>
      </c>
      <c r="H1545">
        <v>0.14678755020433601</v>
      </c>
      <c r="I1545">
        <v>4.08016240094871E-2</v>
      </c>
      <c r="J1545">
        <v>5.41733082827104E-2</v>
      </c>
      <c r="K1545">
        <v>0.262848963563724</v>
      </c>
      <c r="L1545">
        <v>7.1817185977902195E-2</v>
      </c>
      <c r="M1545">
        <v>0.223899626902958</v>
      </c>
    </row>
    <row r="1546" spans="1:13" x14ac:dyDescent="0.35">
      <c r="A1546" s="1" t="s">
        <v>34</v>
      </c>
      <c r="B1546" s="1">
        <v>1433</v>
      </c>
      <c r="C1546" s="1" t="s">
        <v>44</v>
      </c>
      <c r="D1546" s="43">
        <v>46</v>
      </c>
      <c r="F1546">
        <v>1545</v>
      </c>
      <c r="G1546">
        <v>0.146034567905407</v>
      </c>
      <c r="H1546">
        <v>0.14667119380360299</v>
      </c>
      <c r="I1546">
        <v>4.1542699423896101E-2</v>
      </c>
      <c r="J1546">
        <v>5.30084076530025E-2</v>
      </c>
      <c r="K1546">
        <v>0.25559867616209098</v>
      </c>
      <c r="L1546">
        <v>7.1751192471370101E-2</v>
      </c>
      <c r="M1546">
        <v>0.2267294327272</v>
      </c>
    </row>
    <row r="1547" spans="1:13" x14ac:dyDescent="0.35">
      <c r="A1547" s="1" t="s">
        <v>34</v>
      </c>
      <c r="B1547" s="1">
        <v>1434</v>
      </c>
      <c r="C1547" s="1" t="s">
        <v>44</v>
      </c>
      <c r="D1547" s="43">
        <v>47</v>
      </c>
      <c r="F1547">
        <v>1546</v>
      </c>
      <c r="G1547">
        <v>0.15093609209464601</v>
      </c>
      <c r="H1547">
        <v>0.15092398988612399</v>
      </c>
      <c r="I1547">
        <v>4.0905231767044498E-2</v>
      </c>
      <c r="J1547">
        <v>5.3957298784706398E-2</v>
      </c>
      <c r="K1547">
        <v>0.260419131916027</v>
      </c>
      <c r="L1547">
        <v>7.78543090730585E-2</v>
      </c>
      <c r="M1547">
        <v>0.225382962236888</v>
      </c>
    </row>
    <row r="1548" spans="1:13" x14ac:dyDescent="0.35">
      <c r="A1548" s="1" t="s">
        <v>34</v>
      </c>
      <c r="B1548" s="1">
        <v>1435</v>
      </c>
      <c r="C1548" s="1" t="s">
        <v>44</v>
      </c>
      <c r="D1548" s="43">
        <v>48</v>
      </c>
      <c r="F1548">
        <v>1547</v>
      </c>
      <c r="G1548">
        <v>0.145635353889704</v>
      </c>
      <c r="H1548">
        <v>0.145641714403173</v>
      </c>
      <c r="I1548">
        <v>4.1482949446164603E-2</v>
      </c>
      <c r="J1548">
        <v>5.6731732289591302E-2</v>
      </c>
      <c r="K1548">
        <v>0.249540472692759</v>
      </c>
      <c r="L1548">
        <v>7.5240231182641407E-2</v>
      </c>
      <c r="M1548">
        <v>0.22509963278353501</v>
      </c>
    </row>
    <row r="1549" spans="1:13" x14ac:dyDescent="0.35">
      <c r="A1549" s="1" t="s">
        <v>34</v>
      </c>
      <c r="B1549" s="1">
        <v>1436</v>
      </c>
      <c r="C1549" s="1" t="s">
        <v>44</v>
      </c>
      <c r="D1549" s="43">
        <v>49</v>
      </c>
      <c r="F1549">
        <v>1548</v>
      </c>
      <c r="G1549">
        <v>0.146662029161713</v>
      </c>
      <c r="H1549">
        <v>0.14654840127789601</v>
      </c>
      <c r="I1549">
        <v>4.1755817705489501E-2</v>
      </c>
      <c r="J1549">
        <v>5.7789171173260601E-2</v>
      </c>
      <c r="K1549">
        <v>0.25609219995400001</v>
      </c>
      <c r="L1549">
        <v>6.93701146350265E-2</v>
      </c>
      <c r="M1549">
        <v>0.226491466078454</v>
      </c>
    </row>
    <row r="1550" spans="1:13" x14ac:dyDescent="0.35">
      <c r="A1550" s="1" t="s">
        <v>34</v>
      </c>
      <c r="B1550" s="1">
        <v>1437</v>
      </c>
      <c r="C1550" s="1" t="s">
        <v>44</v>
      </c>
      <c r="D1550" s="43">
        <v>50</v>
      </c>
      <c r="F1550">
        <v>1549</v>
      </c>
      <c r="G1550">
        <v>0.17094283247374001</v>
      </c>
      <c r="H1550">
        <v>0.16622207222559199</v>
      </c>
      <c r="I1550">
        <v>5.7406381636972002E-2</v>
      </c>
      <c r="J1550">
        <v>3.4802969074586E-2</v>
      </c>
      <c r="K1550">
        <v>0.27982051232789701</v>
      </c>
      <c r="L1550">
        <v>5.4597484509826703E-2</v>
      </c>
      <c r="M1550">
        <v>0.25941782065464802</v>
      </c>
    </row>
    <row r="1551" spans="1:13" x14ac:dyDescent="0.35">
      <c r="A1551" s="1" t="s">
        <v>34</v>
      </c>
      <c r="B1551" s="1">
        <v>1438</v>
      </c>
      <c r="C1551" s="1" t="s">
        <v>44</v>
      </c>
      <c r="D1551" s="43">
        <v>51</v>
      </c>
      <c r="F1551">
        <v>1550</v>
      </c>
      <c r="G1551">
        <v>0.170763516934865</v>
      </c>
      <c r="H1551">
        <v>0.166889222362332</v>
      </c>
      <c r="I1551">
        <v>5.6908756697691097E-2</v>
      </c>
      <c r="J1551">
        <v>3.9137031646848799E-2</v>
      </c>
      <c r="K1551">
        <v>0.28323442644325098</v>
      </c>
      <c r="L1551">
        <v>6.0254741845259703E-2</v>
      </c>
      <c r="M1551">
        <v>0.25812232290574399</v>
      </c>
    </row>
    <row r="1552" spans="1:13" x14ac:dyDescent="0.35">
      <c r="A1552" s="1" t="s">
        <v>34</v>
      </c>
      <c r="B1552" s="1">
        <v>1439</v>
      </c>
      <c r="C1552" s="1" t="s">
        <v>44</v>
      </c>
      <c r="D1552" s="43">
        <v>52</v>
      </c>
      <c r="F1552">
        <v>1551</v>
      </c>
      <c r="G1552">
        <v>0.1722953817232</v>
      </c>
      <c r="H1552">
        <v>0.16875197125552899</v>
      </c>
      <c r="I1552">
        <v>5.6570101213083798E-2</v>
      </c>
      <c r="J1552">
        <v>3.7949788615296298E-2</v>
      </c>
      <c r="K1552">
        <v>0.27935217861945699</v>
      </c>
      <c r="L1552">
        <v>5.9617219762148899E-2</v>
      </c>
      <c r="M1552">
        <v>0.26174973279771901</v>
      </c>
    </row>
    <row r="1553" spans="1:13" x14ac:dyDescent="0.35">
      <c r="A1553" s="1" t="s">
        <v>34</v>
      </c>
      <c r="B1553" s="1">
        <v>1440</v>
      </c>
      <c r="C1553" s="1" t="s">
        <v>44</v>
      </c>
      <c r="D1553" s="43">
        <v>53</v>
      </c>
      <c r="F1553">
        <v>1552</v>
      </c>
      <c r="G1553">
        <v>0.17398851382451699</v>
      </c>
      <c r="H1553">
        <v>0.167877585378194</v>
      </c>
      <c r="I1553">
        <v>5.8173771419538299E-2</v>
      </c>
      <c r="J1553">
        <v>4.04362792568932E-2</v>
      </c>
      <c r="K1553">
        <v>0.28737893622376898</v>
      </c>
      <c r="L1553">
        <v>5.7604318814318302E-2</v>
      </c>
      <c r="M1553">
        <v>0.26275998063672901</v>
      </c>
    </row>
    <row r="1554" spans="1:13" x14ac:dyDescent="0.35">
      <c r="A1554" s="1" t="s">
        <v>34</v>
      </c>
      <c r="B1554" s="1">
        <v>1441</v>
      </c>
      <c r="C1554" s="1" t="s">
        <v>44</v>
      </c>
      <c r="D1554" s="43">
        <v>54</v>
      </c>
      <c r="F1554">
        <v>1553</v>
      </c>
      <c r="G1554">
        <v>0.17055892438244999</v>
      </c>
      <c r="H1554">
        <v>0.16575104050176601</v>
      </c>
      <c r="I1554">
        <v>5.7902260912520001E-2</v>
      </c>
      <c r="J1554">
        <v>3.4428611644662002E-2</v>
      </c>
      <c r="K1554">
        <v>0.28494327225308902</v>
      </c>
      <c r="L1554">
        <v>5.6488333902236502E-2</v>
      </c>
      <c r="M1554">
        <v>0.26035444328516499</v>
      </c>
    </row>
    <row r="1555" spans="1:13" x14ac:dyDescent="0.35">
      <c r="A1555" s="1" t="s">
        <v>34</v>
      </c>
      <c r="B1555" s="1">
        <v>1442</v>
      </c>
      <c r="C1555" s="1" t="s">
        <v>44</v>
      </c>
      <c r="D1555" s="43">
        <v>55</v>
      </c>
      <c r="F1555">
        <v>1554</v>
      </c>
      <c r="G1555">
        <v>0.19724455257949799</v>
      </c>
      <c r="H1555">
        <v>0.180989271501271</v>
      </c>
      <c r="I1555">
        <v>6.7522778145229806E-2</v>
      </c>
      <c r="J1555">
        <v>2.0333588563968299E-2</v>
      </c>
      <c r="K1555">
        <v>0.293632844508041</v>
      </c>
      <c r="L1555">
        <v>4.1756305358296199E-2</v>
      </c>
      <c r="M1555">
        <v>0.27200885472931202</v>
      </c>
    </row>
    <row r="1556" spans="1:13" x14ac:dyDescent="0.35">
      <c r="A1556" s="1" t="s">
        <v>34</v>
      </c>
      <c r="B1556" s="1">
        <v>1443</v>
      </c>
      <c r="C1556" s="1" t="s">
        <v>44</v>
      </c>
      <c r="D1556" s="43">
        <v>56</v>
      </c>
      <c r="F1556">
        <v>1555</v>
      </c>
      <c r="G1556">
        <v>0.19736339317302401</v>
      </c>
      <c r="H1556">
        <v>0.180072545096884</v>
      </c>
      <c r="I1556">
        <v>6.7936419684742094E-2</v>
      </c>
      <c r="J1556">
        <v>1.38422392114767E-2</v>
      </c>
      <c r="K1556">
        <v>0.291413038750442</v>
      </c>
      <c r="L1556">
        <v>3.82209685780373E-2</v>
      </c>
      <c r="M1556">
        <v>0.272585360765905</v>
      </c>
    </row>
    <row r="1557" spans="1:13" x14ac:dyDescent="0.35">
      <c r="A1557" s="1" t="s">
        <v>34</v>
      </c>
      <c r="B1557" s="1">
        <v>1444</v>
      </c>
      <c r="C1557" s="1" t="s">
        <v>44</v>
      </c>
      <c r="D1557" s="43">
        <v>57</v>
      </c>
      <c r="F1557">
        <v>1556</v>
      </c>
      <c r="G1557">
        <v>0.19205094465553299</v>
      </c>
      <c r="H1557">
        <v>0.174016193432458</v>
      </c>
      <c r="I1557">
        <v>7.03305695889542E-2</v>
      </c>
      <c r="J1557">
        <v>1.6266048318416399E-2</v>
      </c>
      <c r="K1557">
        <v>0.294985596628555</v>
      </c>
      <c r="L1557">
        <v>3.60119649405541E-2</v>
      </c>
      <c r="M1557">
        <v>0.27672809229295903</v>
      </c>
    </row>
    <row r="1558" spans="1:13" x14ac:dyDescent="0.35">
      <c r="A1558" s="1" t="s">
        <v>34</v>
      </c>
      <c r="B1558" s="1">
        <v>1445</v>
      </c>
      <c r="C1558" s="1" t="s">
        <v>44</v>
      </c>
      <c r="D1558" s="43">
        <v>58</v>
      </c>
      <c r="F1558">
        <v>1557</v>
      </c>
      <c r="G1558">
        <v>0.190109605136316</v>
      </c>
      <c r="H1558">
        <v>0.175482616509408</v>
      </c>
      <c r="I1558">
        <v>6.9488921577118098E-2</v>
      </c>
      <c r="J1558">
        <v>2.2003146927160398E-2</v>
      </c>
      <c r="K1558">
        <v>0.29569855761325098</v>
      </c>
      <c r="L1558">
        <v>3.9494413745691001E-2</v>
      </c>
      <c r="M1558">
        <v>0.27312021425460897</v>
      </c>
    </row>
    <row r="1559" spans="1:13" x14ac:dyDescent="0.35">
      <c r="A1559" s="1" t="s">
        <v>34</v>
      </c>
      <c r="B1559" s="1">
        <v>1446</v>
      </c>
      <c r="C1559" s="1" t="s">
        <v>44</v>
      </c>
      <c r="D1559" s="43">
        <v>59</v>
      </c>
      <c r="F1559">
        <v>1558</v>
      </c>
      <c r="G1559">
        <v>0.19165252246567699</v>
      </c>
      <c r="H1559">
        <v>0.17626354199126601</v>
      </c>
      <c r="I1559">
        <v>6.7553170931563197E-2</v>
      </c>
      <c r="J1559">
        <v>1.81314909095029E-2</v>
      </c>
      <c r="K1559">
        <v>0.28996485077581302</v>
      </c>
      <c r="L1559">
        <v>3.4195355301554299E-2</v>
      </c>
      <c r="M1559">
        <v>0.26978409223685101</v>
      </c>
    </row>
    <row r="1560" spans="1:13" x14ac:dyDescent="0.35">
      <c r="A1560" s="1" t="s">
        <v>34</v>
      </c>
      <c r="B1560" s="1">
        <v>1447</v>
      </c>
      <c r="C1560" s="1" t="s">
        <v>44</v>
      </c>
      <c r="D1560" s="43">
        <v>60</v>
      </c>
      <c r="F1560">
        <v>1559</v>
      </c>
      <c r="G1560">
        <v>0.17279405617631399</v>
      </c>
      <c r="H1560">
        <v>0.168528513510219</v>
      </c>
      <c r="I1560">
        <v>5.5928818489327202E-2</v>
      </c>
      <c r="J1560">
        <v>4.4334401162084799E-2</v>
      </c>
      <c r="K1560">
        <v>0.283523827002995</v>
      </c>
      <c r="L1560">
        <v>6.4769922491550599E-2</v>
      </c>
      <c r="M1560">
        <v>0.260915326011675</v>
      </c>
    </row>
    <row r="1561" spans="1:13" x14ac:dyDescent="0.35">
      <c r="A1561" s="1" t="s">
        <v>34</v>
      </c>
      <c r="B1561" s="1">
        <v>1448</v>
      </c>
      <c r="C1561" s="1" t="s">
        <v>44</v>
      </c>
      <c r="D1561" s="43">
        <v>61</v>
      </c>
      <c r="F1561">
        <v>1560</v>
      </c>
      <c r="G1561">
        <v>0.174183561709364</v>
      </c>
      <c r="H1561">
        <v>0.17113529644702899</v>
      </c>
      <c r="I1561">
        <v>5.3558366706096303E-2</v>
      </c>
      <c r="J1561">
        <v>4.5596146134890499E-2</v>
      </c>
      <c r="K1561">
        <v>0.28005333730741999</v>
      </c>
      <c r="L1561">
        <v>6.8259188361294396E-2</v>
      </c>
      <c r="M1561">
        <v>0.257643521446142</v>
      </c>
    </row>
    <row r="1562" spans="1:13" x14ac:dyDescent="0.35">
      <c r="A1562" s="1" t="s">
        <v>34</v>
      </c>
      <c r="B1562" s="1">
        <v>1449</v>
      </c>
      <c r="C1562" s="1" t="s">
        <v>44</v>
      </c>
      <c r="D1562" s="43">
        <v>62</v>
      </c>
      <c r="F1562">
        <v>1561</v>
      </c>
      <c r="G1562">
        <v>0.17034748978286199</v>
      </c>
      <c r="H1562">
        <v>0.168457028419573</v>
      </c>
      <c r="I1562">
        <v>5.2965560925219299E-2</v>
      </c>
      <c r="J1562">
        <v>4.5977677210697503E-2</v>
      </c>
      <c r="K1562">
        <v>0.28282471610871601</v>
      </c>
      <c r="L1562">
        <v>6.8613110933285898E-2</v>
      </c>
      <c r="M1562">
        <v>0.256051302291876</v>
      </c>
    </row>
    <row r="1563" spans="1:13" x14ac:dyDescent="0.35">
      <c r="A1563" s="1" t="s">
        <v>34</v>
      </c>
      <c r="B1563" s="1">
        <v>1450</v>
      </c>
      <c r="C1563" s="1" t="s">
        <v>44</v>
      </c>
      <c r="D1563" s="43">
        <v>63</v>
      </c>
      <c r="F1563">
        <v>1562</v>
      </c>
      <c r="G1563">
        <v>0.17135288965968701</v>
      </c>
      <c r="H1563">
        <v>0.16749210940869899</v>
      </c>
      <c r="I1563">
        <v>5.3379142188446402E-2</v>
      </c>
      <c r="J1563">
        <v>5.1594094910714497E-2</v>
      </c>
      <c r="K1563">
        <v>0.27656560952391901</v>
      </c>
      <c r="L1563">
        <v>6.5494954104938705E-2</v>
      </c>
      <c r="M1563">
        <v>0.25754675876760302</v>
      </c>
    </row>
    <row r="1564" spans="1:13" x14ac:dyDescent="0.35">
      <c r="A1564" s="1" t="s">
        <v>34</v>
      </c>
      <c r="B1564" s="1">
        <v>1451</v>
      </c>
      <c r="C1564" s="1" t="s">
        <v>44</v>
      </c>
      <c r="D1564" s="43">
        <v>64</v>
      </c>
      <c r="F1564">
        <v>1563</v>
      </c>
      <c r="G1564">
        <v>0.176865072024631</v>
      </c>
      <c r="H1564">
        <v>0.172177855338113</v>
      </c>
      <c r="I1564">
        <v>5.19236040026562E-2</v>
      </c>
      <c r="J1564">
        <v>4.91588244528781E-2</v>
      </c>
      <c r="K1564">
        <v>0.29254457448068399</v>
      </c>
      <c r="L1564">
        <v>6.8225648421955998E-2</v>
      </c>
      <c r="M1564">
        <v>0.26258329080732301</v>
      </c>
    </row>
    <row r="1565" spans="1:13" x14ac:dyDescent="0.35">
      <c r="A1565" s="1" t="s">
        <v>34</v>
      </c>
      <c r="B1565" s="1">
        <v>1452</v>
      </c>
      <c r="C1565" s="1" t="s">
        <v>44</v>
      </c>
      <c r="D1565" s="43">
        <v>65</v>
      </c>
      <c r="F1565">
        <v>1564</v>
      </c>
      <c r="G1565">
        <v>0.19954488319691899</v>
      </c>
      <c r="H1565">
        <v>0.18141313124095701</v>
      </c>
      <c r="I1565">
        <v>6.7867952062543604E-2</v>
      </c>
      <c r="J1565">
        <v>1.7865175396308799E-2</v>
      </c>
      <c r="K1565">
        <v>0.29294124501345797</v>
      </c>
      <c r="L1565">
        <v>3.8484592972076299E-2</v>
      </c>
      <c r="M1565">
        <v>0.27429788406580602</v>
      </c>
    </row>
    <row r="1566" spans="1:13" x14ac:dyDescent="0.35">
      <c r="A1566" s="1" t="s">
        <v>34</v>
      </c>
      <c r="B1566" s="1">
        <v>1453</v>
      </c>
      <c r="C1566" s="1" t="s">
        <v>44</v>
      </c>
      <c r="D1566" s="43">
        <v>66</v>
      </c>
      <c r="F1566">
        <v>1565</v>
      </c>
      <c r="G1566">
        <v>0.19953629167099199</v>
      </c>
      <c r="H1566">
        <v>0.18151675159681099</v>
      </c>
      <c r="I1566">
        <v>6.8695803244236506E-2</v>
      </c>
      <c r="J1566">
        <v>1.6568753535393398E-2</v>
      </c>
      <c r="K1566">
        <v>0.28981816913214498</v>
      </c>
      <c r="L1566">
        <v>3.7376458213254998E-2</v>
      </c>
      <c r="M1566">
        <v>0.27555756151467697</v>
      </c>
    </row>
    <row r="1567" spans="1:13" x14ac:dyDescent="0.35">
      <c r="A1567" s="1" t="s">
        <v>34</v>
      </c>
      <c r="B1567" s="1">
        <v>1454</v>
      </c>
      <c r="C1567" s="1" t="s">
        <v>44</v>
      </c>
      <c r="D1567" s="43">
        <v>67</v>
      </c>
      <c r="F1567">
        <v>1566</v>
      </c>
      <c r="G1567">
        <v>0.19661554280242999</v>
      </c>
      <c r="H1567">
        <v>0.17780339536619499</v>
      </c>
      <c r="I1567">
        <v>7.0301472763215703E-2</v>
      </c>
      <c r="J1567">
        <v>1.6006771462139899E-2</v>
      </c>
      <c r="K1567">
        <v>0.29173427614104103</v>
      </c>
      <c r="L1567">
        <v>3.7709643661191602E-2</v>
      </c>
      <c r="M1567">
        <v>0.27432368104122501</v>
      </c>
    </row>
    <row r="1568" spans="1:13" x14ac:dyDescent="0.35">
      <c r="A1568" s="1" t="s">
        <v>34</v>
      </c>
      <c r="B1568" s="1">
        <v>1455</v>
      </c>
      <c r="C1568" s="1" t="s">
        <v>44</v>
      </c>
      <c r="D1568" s="43">
        <v>68</v>
      </c>
      <c r="F1568">
        <v>1567</v>
      </c>
      <c r="G1568">
        <v>0.19446692408674601</v>
      </c>
      <c r="H1568">
        <v>0.177351087152811</v>
      </c>
      <c r="I1568">
        <v>6.97876505223049E-2</v>
      </c>
      <c r="J1568">
        <v>1.90312793188663E-2</v>
      </c>
      <c r="K1568">
        <v>0.29084632536168797</v>
      </c>
      <c r="L1568">
        <v>3.7626894239646401E-2</v>
      </c>
      <c r="M1568">
        <v>0.27437187803825203</v>
      </c>
    </row>
    <row r="1569" spans="1:13" x14ac:dyDescent="0.35">
      <c r="A1569" s="1" t="s">
        <v>34</v>
      </c>
      <c r="B1569" s="1">
        <v>1456</v>
      </c>
      <c r="C1569" s="1" t="s">
        <v>44</v>
      </c>
      <c r="D1569" s="43">
        <v>69</v>
      </c>
      <c r="F1569">
        <v>1568</v>
      </c>
      <c r="G1569">
        <v>0.19667228400332001</v>
      </c>
      <c r="H1569">
        <v>0.18023732745006699</v>
      </c>
      <c r="I1569">
        <v>6.7533349499412504E-2</v>
      </c>
      <c r="J1569">
        <v>1.7788258726048702E-2</v>
      </c>
      <c r="K1569">
        <v>0.29325504246527401</v>
      </c>
      <c r="L1569">
        <v>3.7460278073500497E-2</v>
      </c>
      <c r="M1569">
        <v>0.27126487055048398</v>
      </c>
    </row>
    <row r="1570" spans="1:13" x14ac:dyDescent="0.35">
      <c r="A1570" s="1" t="s">
        <v>34</v>
      </c>
      <c r="B1570" s="1">
        <v>1457</v>
      </c>
      <c r="C1570" s="1" t="s">
        <v>44</v>
      </c>
      <c r="D1570" s="43">
        <v>70</v>
      </c>
      <c r="F1570">
        <v>1569</v>
      </c>
      <c r="G1570">
        <v>0.15074553922311401</v>
      </c>
      <c r="H1570">
        <v>0.15167049751658701</v>
      </c>
      <c r="I1570">
        <v>4.3250416259720398E-2</v>
      </c>
      <c r="J1570">
        <v>5.2442252411058397E-2</v>
      </c>
      <c r="K1570">
        <v>0.26448659572765199</v>
      </c>
      <c r="L1570">
        <v>7.0922112384775901E-2</v>
      </c>
      <c r="M1570">
        <v>0.23487831738735801</v>
      </c>
    </row>
    <row r="1571" spans="1:13" x14ac:dyDescent="0.35">
      <c r="A1571" s="1" t="s">
        <v>34</v>
      </c>
      <c r="B1571" s="1">
        <v>1458</v>
      </c>
      <c r="C1571" s="1" t="s">
        <v>44</v>
      </c>
      <c r="D1571" s="43">
        <v>71</v>
      </c>
      <c r="F1571">
        <v>1570</v>
      </c>
      <c r="G1571">
        <v>0.15203208535267601</v>
      </c>
      <c r="H1571">
        <v>0.15171614536838099</v>
      </c>
      <c r="I1571">
        <v>4.3562557867340201E-2</v>
      </c>
      <c r="J1571">
        <v>4.9916122718605897E-2</v>
      </c>
      <c r="K1571">
        <v>0.26143166807018597</v>
      </c>
      <c r="L1571">
        <v>7.4136324284545502E-2</v>
      </c>
      <c r="M1571">
        <v>0.23522896963888801</v>
      </c>
    </row>
    <row r="1572" spans="1:13" x14ac:dyDescent="0.35">
      <c r="A1572" s="1" t="s">
        <v>34</v>
      </c>
      <c r="B1572" s="1">
        <v>1459</v>
      </c>
      <c r="C1572" s="1" t="s">
        <v>44</v>
      </c>
      <c r="D1572" s="43">
        <v>72</v>
      </c>
      <c r="F1572">
        <v>1571</v>
      </c>
      <c r="G1572">
        <v>0.14692854857653401</v>
      </c>
      <c r="H1572">
        <v>0.14857557987968401</v>
      </c>
      <c r="I1572">
        <v>4.2836055739589499E-2</v>
      </c>
      <c r="J1572">
        <v>4.8009995753279099E-2</v>
      </c>
      <c r="K1572">
        <v>0.25532182017048999</v>
      </c>
      <c r="L1572">
        <v>7.22999524592427E-2</v>
      </c>
      <c r="M1572">
        <v>0.22953206104507201</v>
      </c>
    </row>
    <row r="1573" spans="1:13" x14ac:dyDescent="0.35">
      <c r="A1573" s="1" t="s">
        <v>34</v>
      </c>
      <c r="B1573" s="1">
        <v>1460</v>
      </c>
      <c r="C1573" s="1" t="s">
        <v>44</v>
      </c>
      <c r="D1573" s="43">
        <v>73</v>
      </c>
      <c r="F1573">
        <v>1572</v>
      </c>
      <c r="G1573">
        <v>0.147527636739576</v>
      </c>
      <c r="H1573">
        <v>0.1490734810963</v>
      </c>
      <c r="I1573">
        <v>4.2570911033541603E-2</v>
      </c>
      <c r="J1573">
        <v>4.9938406011205201E-2</v>
      </c>
      <c r="K1573">
        <v>0.26587983201674198</v>
      </c>
      <c r="L1573">
        <v>7.4009683616983193E-2</v>
      </c>
      <c r="M1573">
        <v>0.22903515512209299</v>
      </c>
    </row>
    <row r="1574" spans="1:13" x14ac:dyDescent="0.35">
      <c r="A1574" s="1" t="s">
        <v>34</v>
      </c>
      <c r="B1574" s="1">
        <v>1461</v>
      </c>
      <c r="C1574" s="1" t="s">
        <v>44</v>
      </c>
      <c r="D1574" s="43">
        <v>74</v>
      </c>
      <c r="F1574">
        <v>1573</v>
      </c>
      <c r="G1574">
        <v>0.152716999696723</v>
      </c>
      <c r="H1574">
        <v>0.15165658523879699</v>
      </c>
      <c r="I1574">
        <v>4.4555200242110002E-2</v>
      </c>
      <c r="J1574">
        <v>5.24292743012146E-2</v>
      </c>
      <c r="K1574">
        <v>0.26359572419913202</v>
      </c>
      <c r="L1574">
        <v>7.1199811821260103E-2</v>
      </c>
      <c r="M1574">
        <v>0.23139935748656401</v>
      </c>
    </row>
    <row r="1575" spans="1:13" x14ac:dyDescent="0.35">
      <c r="A1575" s="1" t="s">
        <v>34</v>
      </c>
      <c r="B1575" s="1">
        <v>1462</v>
      </c>
      <c r="C1575" s="1" t="s">
        <v>44</v>
      </c>
      <c r="D1575" s="43">
        <v>75</v>
      </c>
      <c r="F1575">
        <v>1574</v>
      </c>
      <c r="G1575">
        <v>0.15735030707550601</v>
      </c>
      <c r="H1575">
        <v>0.15602404878391499</v>
      </c>
      <c r="I1575">
        <v>4.89517249470693E-2</v>
      </c>
      <c r="J1575">
        <v>4.1234947619157199E-2</v>
      </c>
      <c r="K1575">
        <v>0.26441395483573799</v>
      </c>
      <c r="L1575">
        <v>6.7088699367436805E-2</v>
      </c>
      <c r="M1575">
        <v>0.24065158047179</v>
      </c>
    </row>
    <row r="1576" spans="1:13" x14ac:dyDescent="0.35">
      <c r="A1576" s="1" t="s">
        <v>34</v>
      </c>
      <c r="B1576" s="1">
        <v>1463</v>
      </c>
      <c r="C1576" s="1" t="s">
        <v>44</v>
      </c>
      <c r="D1576" s="43">
        <v>76</v>
      </c>
      <c r="F1576">
        <v>1575</v>
      </c>
      <c r="G1576">
        <v>0.153450275109136</v>
      </c>
      <c r="H1576">
        <v>0.15455948721219501</v>
      </c>
      <c r="I1576">
        <v>4.6158109773053797E-2</v>
      </c>
      <c r="J1576">
        <v>5.4685731101380801E-2</v>
      </c>
      <c r="K1576">
        <v>0.27144941141470103</v>
      </c>
      <c r="L1576">
        <v>6.8574926949705198E-2</v>
      </c>
      <c r="M1576">
        <v>0.23793302092363999</v>
      </c>
    </row>
    <row r="1577" spans="1:13" x14ac:dyDescent="0.35">
      <c r="A1577" s="1" t="s">
        <v>34</v>
      </c>
      <c r="B1577" s="1">
        <v>1464</v>
      </c>
      <c r="C1577" s="1" t="s">
        <v>44</v>
      </c>
      <c r="D1577" s="43">
        <v>77</v>
      </c>
      <c r="F1577">
        <v>1576</v>
      </c>
      <c r="G1577">
        <v>0.15504253032909801</v>
      </c>
      <c r="H1577">
        <v>0.155383989696561</v>
      </c>
      <c r="I1577">
        <v>4.8045396314647597E-2</v>
      </c>
      <c r="J1577">
        <v>5.0896780937625903E-2</v>
      </c>
      <c r="K1577">
        <v>0.28047359098626201</v>
      </c>
      <c r="L1577">
        <v>6.9760286062415799E-2</v>
      </c>
      <c r="M1577">
        <v>0.241516746527421</v>
      </c>
    </row>
    <row r="1578" spans="1:13" x14ac:dyDescent="0.35">
      <c r="A1578" s="1" t="s">
        <v>34</v>
      </c>
      <c r="B1578" s="1">
        <v>1465</v>
      </c>
      <c r="C1578" s="1" t="s">
        <v>44</v>
      </c>
      <c r="D1578" s="43">
        <v>78</v>
      </c>
      <c r="F1578">
        <v>1577</v>
      </c>
      <c r="G1578">
        <v>0.15905855245064299</v>
      </c>
      <c r="H1578">
        <v>0.157522825315071</v>
      </c>
      <c r="I1578">
        <v>4.9012180661013399E-2</v>
      </c>
      <c r="J1578">
        <v>4.2946419918823697E-2</v>
      </c>
      <c r="K1578">
        <v>0.26603555552240998</v>
      </c>
      <c r="L1578">
        <v>6.7136204686333398E-2</v>
      </c>
      <c r="M1578">
        <v>0.24674532175336</v>
      </c>
    </row>
    <row r="1579" spans="1:13" x14ac:dyDescent="0.35">
      <c r="A1579" s="1" t="s">
        <v>34</v>
      </c>
      <c r="B1579" s="1">
        <v>1466</v>
      </c>
      <c r="C1579" s="1" t="s">
        <v>44</v>
      </c>
      <c r="D1579" s="43">
        <v>79</v>
      </c>
      <c r="F1579">
        <v>1578</v>
      </c>
      <c r="G1579">
        <v>0.15810017578912999</v>
      </c>
      <c r="H1579">
        <v>0.156770668083901</v>
      </c>
      <c r="I1579">
        <v>4.8318233599586501E-2</v>
      </c>
      <c r="J1579">
        <v>5.0084035947761299E-2</v>
      </c>
      <c r="K1579">
        <v>0.26724979274487498</v>
      </c>
      <c r="L1579">
        <v>6.8735457679430401E-2</v>
      </c>
      <c r="M1579">
        <v>0.24447874803842201</v>
      </c>
    </row>
    <row r="1580" spans="1:13" x14ac:dyDescent="0.35">
      <c r="A1580" s="1" t="s">
        <v>34</v>
      </c>
      <c r="B1580" s="1">
        <v>1467</v>
      </c>
      <c r="C1580" s="1" t="s">
        <v>44</v>
      </c>
      <c r="D1580" s="43">
        <v>80</v>
      </c>
      <c r="F1580">
        <v>1579</v>
      </c>
      <c r="G1580">
        <v>0.15842488059561</v>
      </c>
      <c r="H1580">
        <v>0.154983533623099</v>
      </c>
      <c r="I1580">
        <v>6.2435337546050199E-2</v>
      </c>
      <c r="J1580">
        <v>2.8060584643933999E-2</v>
      </c>
      <c r="K1580">
        <v>0.28964796468508602</v>
      </c>
      <c r="L1580">
        <v>4.2132160694581401E-2</v>
      </c>
      <c r="M1580">
        <v>0.26092178300944302</v>
      </c>
    </row>
    <row r="1581" spans="1:13" x14ac:dyDescent="0.35">
      <c r="A1581" s="1" t="s">
        <v>34</v>
      </c>
      <c r="B1581" s="1">
        <v>1468</v>
      </c>
      <c r="C1581" s="1" t="s">
        <v>44</v>
      </c>
      <c r="D1581" s="43">
        <v>81</v>
      </c>
      <c r="F1581">
        <v>1580</v>
      </c>
      <c r="G1581">
        <v>0.16041452387026101</v>
      </c>
      <c r="H1581">
        <v>0.15665367356448301</v>
      </c>
      <c r="I1581">
        <v>6.0887776602011799E-2</v>
      </c>
      <c r="J1581">
        <v>2.4368928541545001E-2</v>
      </c>
      <c r="K1581">
        <v>0.28170213970471802</v>
      </c>
      <c r="L1581">
        <v>4.6174317586911602E-2</v>
      </c>
      <c r="M1581">
        <v>0.256626358239468</v>
      </c>
    </row>
    <row r="1582" spans="1:13" x14ac:dyDescent="0.35">
      <c r="A1582" s="1" t="s">
        <v>34</v>
      </c>
      <c r="B1582" s="1">
        <v>1469</v>
      </c>
      <c r="C1582" s="1" t="s">
        <v>44</v>
      </c>
      <c r="D1582" s="43">
        <v>82</v>
      </c>
      <c r="F1582">
        <v>1581</v>
      </c>
      <c r="G1582">
        <v>0.160508085139944</v>
      </c>
      <c r="H1582">
        <v>0.156820410433926</v>
      </c>
      <c r="I1582">
        <v>6.3604519231168194E-2</v>
      </c>
      <c r="J1582">
        <v>2.8000740479624298E-2</v>
      </c>
      <c r="K1582">
        <v>0.28277205940461903</v>
      </c>
      <c r="L1582">
        <v>4.3591015107466401E-2</v>
      </c>
      <c r="M1582">
        <v>0.26386583908182798</v>
      </c>
    </row>
    <row r="1583" spans="1:13" x14ac:dyDescent="0.35">
      <c r="A1583" s="1" t="s">
        <v>34</v>
      </c>
      <c r="B1583" s="1">
        <v>1470</v>
      </c>
      <c r="C1583" s="1" t="s">
        <v>44</v>
      </c>
      <c r="D1583" s="43">
        <v>83</v>
      </c>
      <c r="F1583">
        <v>1582</v>
      </c>
      <c r="G1583">
        <v>0.153334822346645</v>
      </c>
      <c r="H1583">
        <v>0.151161828901963</v>
      </c>
      <c r="I1583">
        <v>6.15477403971686E-2</v>
      </c>
      <c r="J1583">
        <v>2.19553996625758E-2</v>
      </c>
      <c r="K1583">
        <v>0.287029685134294</v>
      </c>
      <c r="L1583">
        <v>4.0647681941808997E-2</v>
      </c>
      <c r="M1583">
        <v>0.25582406307865302</v>
      </c>
    </row>
    <row r="1584" spans="1:13" x14ac:dyDescent="0.35">
      <c r="A1584" s="1" t="s">
        <v>34</v>
      </c>
      <c r="B1584" s="1">
        <v>1471</v>
      </c>
      <c r="C1584" s="1" t="s">
        <v>44</v>
      </c>
      <c r="D1584" s="43">
        <v>84</v>
      </c>
      <c r="F1584">
        <v>1583</v>
      </c>
      <c r="G1584">
        <v>0.161256930388784</v>
      </c>
      <c r="H1584">
        <v>0.15665111617399699</v>
      </c>
      <c r="I1584">
        <v>6.3330073590518093E-2</v>
      </c>
      <c r="J1584">
        <v>2.7739876142317599E-2</v>
      </c>
      <c r="K1584">
        <v>0.28085081962619701</v>
      </c>
      <c r="L1584">
        <v>4.24559475290512E-2</v>
      </c>
      <c r="M1584">
        <v>0.25854042824526002</v>
      </c>
    </row>
    <row r="1585" spans="1:13" x14ac:dyDescent="0.35">
      <c r="A1585" s="1" t="s">
        <v>34</v>
      </c>
      <c r="B1585" s="1">
        <v>1472</v>
      </c>
      <c r="C1585" s="1" t="s">
        <v>44</v>
      </c>
      <c r="D1585" s="43">
        <v>85</v>
      </c>
      <c r="F1585">
        <v>1584</v>
      </c>
      <c r="G1585">
        <v>0.15637053141360699</v>
      </c>
      <c r="H1585">
        <v>0.152339754607343</v>
      </c>
      <c r="I1585">
        <v>6.1426051087468403E-2</v>
      </c>
      <c r="J1585">
        <v>2.5861289667534801E-2</v>
      </c>
      <c r="K1585">
        <v>0.28569394070767001</v>
      </c>
      <c r="L1585">
        <v>4.0800982746119797E-2</v>
      </c>
      <c r="M1585">
        <v>0.25695273876992503</v>
      </c>
    </row>
    <row r="1586" spans="1:13" x14ac:dyDescent="0.35">
      <c r="A1586" s="1" t="s">
        <v>34</v>
      </c>
      <c r="B1586" s="1">
        <v>1473</v>
      </c>
      <c r="C1586" s="1" t="s">
        <v>44</v>
      </c>
      <c r="D1586" s="43">
        <v>86</v>
      </c>
      <c r="F1586">
        <v>1585</v>
      </c>
      <c r="G1586">
        <v>0.15939720859089701</v>
      </c>
      <c r="H1586">
        <v>0.15488497349835001</v>
      </c>
      <c r="I1586">
        <v>6.3188820441941199E-2</v>
      </c>
      <c r="J1586">
        <v>2.5683590878699401E-2</v>
      </c>
      <c r="K1586">
        <v>0.28212705600979798</v>
      </c>
      <c r="L1586">
        <v>4.0348209281028898E-2</v>
      </c>
      <c r="M1586">
        <v>0.26324932535052997</v>
      </c>
    </row>
    <row r="1587" spans="1:13" x14ac:dyDescent="0.35">
      <c r="A1587" s="1" t="s">
        <v>34</v>
      </c>
      <c r="B1587" s="1">
        <v>1474</v>
      </c>
      <c r="C1587" s="1" t="s">
        <v>44</v>
      </c>
      <c r="D1587" s="43">
        <v>87</v>
      </c>
      <c r="F1587">
        <v>1586</v>
      </c>
      <c r="G1587">
        <v>0.15774694535612899</v>
      </c>
      <c r="H1587">
        <v>0.15426433738147599</v>
      </c>
      <c r="I1587">
        <v>6.0782834588410398E-2</v>
      </c>
      <c r="J1587">
        <v>2.40389995688839E-2</v>
      </c>
      <c r="K1587">
        <v>0.28521679583318998</v>
      </c>
      <c r="L1587">
        <v>4.2793889176362503E-2</v>
      </c>
      <c r="M1587">
        <v>0.256609217825089</v>
      </c>
    </row>
    <row r="1588" spans="1:13" x14ac:dyDescent="0.35">
      <c r="A1588" s="1" t="s">
        <v>34</v>
      </c>
      <c r="B1588" s="1">
        <v>1475</v>
      </c>
      <c r="C1588" s="1" t="s">
        <v>44</v>
      </c>
      <c r="D1588" s="43">
        <v>88</v>
      </c>
      <c r="F1588">
        <v>1587</v>
      </c>
      <c r="G1588">
        <v>0.15600366634989701</v>
      </c>
      <c r="H1588">
        <v>0.15397514092442099</v>
      </c>
      <c r="I1588">
        <v>6.19419600635569E-2</v>
      </c>
      <c r="J1588">
        <v>2.8215079398234501E-2</v>
      </c>
      <c r="K1588">
        <v>0.28475167510152</v>
      </c>
      <c r="L1588">
        <v>4.2864423300456901E-2</v>
      </c>
      <c r="M1588">
        <v>0.25758362291644299</v>
      </c>
    </row>
    <row r="1589" spans="1:13" x14ac:dyDescent="0.35">
      <c r="A1589" s="1" t="s">
        <v>34</v>
      </c>
      <c r="B1589" s="1">
        <v>1476</v>
      </c>
      <c r="C1589" s="1" t="s">
        <v>44</v>
      </c>
      <c r="D1589" s="43">
        <v>89</v>
      </c>
      <c r="F1589">
        <v>1588</v>
      </c>
      <c r="G1589">
        <v>0.158229572936253</v>
      </c>
      <c r="H1589">
        <v>0.15508741314416999</v>
      </c>
      <c r="I1589">
        <v>6.1554591363582899E-2</v>
      </c>
      <c r="J1589">
        <v>2.82034925262575E-2</v>
      </c>
      <c r="K1589">
        <v>0.29037070511132301</v>
      </c>
      <c r="L1589">
        <v>4.6170186936667197E-2</v>
      </c>
      <c r="M1589">
        <v>0.25655679788964803</v>
      </c>
    </row>
    <row r="1590" spans="1:13" x14ac:dyDescent="0.35">
      <c r="A1590" s="1" t="s">
        <v>34</v>
      </c>
      <c r="B1590" s="1">
        <v>1477</v>
      </c>
      <c r="C1590" s="1" t="s">
        <v>44</v>
      </c>
      <c r="D1590" s="43">
        <v>90</v>
      </c>
      <c r="F1590">
        <v>1589</v>
      </c>
      <c r="G1590">
        <v>0.15931802872480599</v>
      </c>
      <c r="H1590">
        <v>0.15512383518306899</v>
      </c>
      <c r="I1590">
        <v>6.3751054272746299E-2</v>
      </c>
      <c r="J1590">
        <v>2.56404105579261E-2</v>
      </c>
      <c r="K1590">
        <v>0.28463173274706499</v>
      </c>
      <c r="L1590">
        <v>3.8913203674851099E-2</v>
      </c>
      <c r="M1590">
        <v>0.259711239162987</v>
      </c>
    </row>
    <row r="1591" spans="1:13" x14ac:dyDescent="0.35">
      <c r="A1591" s="1" t="s">
        <v>34</v>
      </c>
      <c r="B1591" s="1">
        <v>1478</v>
      </c>
      <c r="C1591" s="1" t="s">
        <v>44</v>
      </c>
      <c r="D1591" s="43">
        <v>91</v>
      </c>
      <c r="F1591">
        <v>1590</v>
      </c>
      <c r="G1591">
        <v>0.158344710549574</v>
      </c>
      <c r="H1591">
        <v>0.15438983129314199</v>
      </c>
      <c r="I1591">
        <v>6.3379955594577694E-2</v>
      </c>
      <c r="J1591">
        <v>2.7422265684456E-2</v>
      </c>
      <c r="K1591">
        <v>0.28440938389800502</v>
      </c>
      <c r="L1591">
        <v>4.0447616701235499E-2</v>
      </c>
      <c r="M1591">
        <v>0.25778236605822402</v>
      </c>
    </row>
    <row r="1592" spans="1:13" x14ac:dyDescent="0.35">
      <c r="A1592" s="1" t="s">
        <v>34</v>
      </c>
      <c r="B1592" s="1">
        <v>1479</v>
      </c>
      <c r="C1592" s="1" t="s">
        <v>44</v>
      </c>
      <c r="D1592" s="43">
        <v>92</v>
      </c>
      <c r="F1592">
        <v>1591</v>
      </c>
      <c r="G1592">
        <v>0.15131630764645501</v>
      </c>
      <c r="H1592">
        <v>0.15071563087522999</v>
      </c>
      <c r="I1592">
        <v>6.21917960827491E-2</v>
      </c>
      <c r="J1592">
        <v>2.3845344326996101E-2</v>
      </c>
      <c r="K1592">
        <v>0.28662845495747902</v>
      </c>
      <c r="L1592">
        <v>4.0627059112324698E-2</v>
      </c>
      <c r="M1592">
        <v>0.25773543989202902</v>
      </c>
    </row>
    <row r="1593" spans="1:13" x14ac:dyDescent="0.35">
      <c r="A1593" s="1" t="s">
        <v>34</v>
      </c>
      <c r="B1593" s="1">
        <v>1480</v>
      </c>
      <c r="C1593" s="1" t="s">
        <v>44</v>
      </c>
      <c r="D1593" s="43">
        <v>93</v>
      </c>
      <c r="F1593">
        <v>1592</v>
      </c>
      <c r="G1593">
        <v>0.158301981061231</v>
      </c>
      <c r="H1593">
        <v>0.15574523628211001</v>
      </c>
      <c r="I1593">
        <v>6.0430081138355102E-2</v>
      </c>
      <c r="J1593">
        <v>2.3601747448146901E-2</v>
      </c>
      <c r="K1593">
        <v>0.281225676733173</v>
      </c>
      <c r="L1593">
        <v>4.2329186112805603E-2</v>
      </c>
      <c r="M1593">
        <v>0.25769152550510199</v>
      </c>
    </row>
    <row r="1594" spans="1:13" x14ac:dyDescent="0.35">
      <c r="A1594" s="1" t="s">
        <v>34</v>
      </c>
      <c r="B1594" s="1">
        <v>1481</v>
      </c>
      <c r="C1594" s="1" t="s">
        <v>44</v>
      </c>
      <c r="D1594" s="43">
        <v>94</v>
      </c>
      <c r="F1594">
        <v>1593</v>
      </c>
      <c r="G1594">
        <v>0.15582820799517999</v>
      </c>
      <c r="H1594">
        <v>0.15411727600591399</v>
      </c>
      <c r="I1594">
        <v>6.27256060829047E-2</v>
      </c>
      <c r="J1594">
        <v>2.4082774491856401E-2</v>
      </c>
      <c r="K1594">
        <v>0.286358344130761</v>
      </c>
      <c r="L1594">
        <v>4.5562245961670397E-2</v>
      </c>
      <c r="M1594">
        <v>0.25974603550598702</v>
      </c>
    </row>
    <row r="1595" spans="1:13" x14ac:dyDescent="0.35">
      <c r="A1595" s="1" t="s">
        <v>34</v>
      </c>
      <c r="B1595" s="1">
        <v>1482</v>
      </c>
      <c r="C1595" s="1" t="s">
        <v>44</v>
      </c>
      <c r="D1595" s="43">
        <v>95</v>
      </c>
      <c r="F1595">
        <v>1594</v>
      </c>
      <c r="G1595">
        <v>0.16192060786426599</v>
      </c>
      <c r="H1595">
        <v>0.15912359969940101</v>
      </c>
      <c r="I1595">
        <v>6.1623528934932302E-2</v>
      </c>
      <c r="J1595">
        <v>2.7308148391127701E-2</v>
      </c>
      <c r="K1595">
        <v>0.28290826922443801</v>
      </c>
      <c r="L1595">
        <v>4.3499844587531103E-2</v>
      </c>
      <c r="M1595">
        <v>0.26033860733146802</v>
      </c>
    </row>
    <row r="1596" spans="1:13" x14ac:dyDescent="0.35">
      <c r="A1596" s="1" t="s">
        <v>34</v>
      </c>
      <c r="B1596" s="1">
        <v>1483</v>
      </c>
      <c r="C1596" s="1" t="s">
        <v>44</v>
      </c>
      <c r="D1596" s="43">
        <v>96</v>
      </c>
      <c r="F1596">
        <v>1595</v>
      </c>
      <c r="G1596">
        <v>0.15371072208749201</v>
      </c>
      <c r="H1596">
        <v>0.150544065227146</v>
      </c>
      <c r="I1596">
        <v>6.23817308919319E-2</v>
      </c>
      <c r="J1596">
        <v>2.8345667395772801E-2</v>
      </c>
      <c r="K1596">
        <v>0.28327182916831101</v>
      </c>
      <c r="L1596">
        <v>4.0149942885345E-2</v>
      </c>
      <c r="M1596">
        <v>0.25841489214524999</v>
      </c>
    </row>
    <row r="1597" spans="1:13" x14ac:dyDescent="0.35">
      <c r="A1597" s="1" t="s">
        <v>34</v>
      </c>
      <c r="B1597" s="1">
        <v>1484</v>
      </c>
      <c r="C1597" s="1" t="s">
        <v>44</v>
      </c>
      <c r="D1597" s="43">
        <v>97</v>
      </c>
      <c r="F1597">
        <v>1596</v>
      </c>
      <c r="G1597">
        <v>0.16167443616423299</v>
      </c>
      <c r="H1597">
        <v>0.155951135541229</v>
      </c>
      <c r="I1597">
        <v>6.2036385241931301E-2</v>
      </c>
      <c r="J1597">
        <v>2.5641716215254899E-2</v>
      </c>
      <c r="K1597">
        <v>0.28835325386981397</v>
      </c>
      <c r="L1597">
        <v>4.0655415716237403E-2</v>
      </c>
      <c r="M1597">
        <v>0.25661043693151298</v>
      </c>
    </row>
    <row r="1598" spans="1:13" x14ac:dyDescent="0.35">
      <c r="A1598" s="1" t="s">
        <v>34</v>
      </c>
      <c r="B1598" s="1">
        <v>1485</v>
      </c>
      <c r="C1598" s="1" t="s">
        <v>44</v>
      </c>
      <c r="D1598" s="43">
        <v>98</v>
      </c>
      <c r="F1598">
        <v>1597</v>
      </c>
      <c r="G1598">
        <v>0.15897896581499099</v>
      </c>
      <c r="H1598">
        <v>0.15513849175171901</v>
      </c>
      <c r="I1598">
        <v>6.11105859430792E-2</v>
      </c>
      <c r="J1598">
        <v>2.1218487632259302E-2</v>
      </c>
      <c r="K1598">
        <v>0.28477506121919699</v>
      </c>
      <c r="L1598">
        <v>4.4272742851210897E-2</v>
      </c>
      <c r="M1598">
        <v>0.255649594911186</v>
      </c>
    </row>
    <row r="1599" spans="1:13" x14ac:dyDescent="0.35">
      <c r="A1599" s="1" t="s">
        <v>34</v>
      </c>
      <c r="B1599" s="1">
        <v>1486</v>
      </c>
      <c r="C1599" s="1" t="s">
        <v>44</v>
      </c>
      <c r="D1599" s="43">
        <v>99</v>
      </c>
      <c r="F1599">
        <v>1598</v>
      </c>
      <c r="G1599">
        <v>0.15760860743077301</v>
      </c>
      <c r="H1599">
        <v>0.15466266991428301</v>
      </c>
      <c r="I1599">
        <v>6.3896835000343002E-2</v>
      </c>
      <c r="J1599">
        <v>2.3319714329790801E-2</v>
      </c>
      <c r="K1599">
        <v>0.29302175842699801</v>
      </c>
      <c r="L1599">
        <v>4.4120495256245201E-2</v>
      </c>
      <c r="M1599">
        <v>0.26163835800845803</v>
      </c>
    </row>
    <row r="1600" spans="1:13" x14ac:dyDescent="0.35">
      <c r="A1600" s="1" t="s">
        <v>34</v>
      </c>
      <c r="B1600" s="1">
        <v>1487</v>
      </c>
      <c r="C1600" s="1" t="s">
        <v>44</v>
      </c>
      <c r="D1600" s="43">
        <v>100</v>
      </c>
      <c r="F1600">
        <v>1599</v>
      </c>
      <c r="G1600">
        <v>0.15914804804136401</v>
      </c>
      <c r="H1600">
        <v>0.15565030837906199</v>
      </c>
      <c r="I1600">
        <v>6.3276736291507693E-2</v>
      </c>
      <c r="J1600">
        <v>2.13814748294399E-2</v>
      </c>
      <c r="K1600">
        <v>0.28842629867177799</v>
      </c>
      <c r="L1600">
        <v>4.0898155726049601E-2</v>
      </c>
      <c r="M1600">
        <v>0.26057890193375099</v>
      </c>
    </row>
    <row r="1601" spans="1:13" x14ac:dyDescent="0.35">
      <c r="A1601" s="1" t="s">
        <v>34</v>
      </c>
      <c r="B1601" s="1">
        <v>1488</v>
      </c>
      <c r="C1601" s="1" t="s">
        <v>44</v>
      </c>
      <c r="D1601" s="43">
        <v>101</v>
      </c>
      <c r="F1601">
        <v>1600</v>
      </c>
      <c r="G1601">
        <v>0.15173507032993999</v>
      </c>
      <c r="H1601">
        <v>0.15126280522265201</v>
      </c>
      <c r="I1601">
        <v>6.3396367842974394E-2</v>
      </c>
      <c r="J1601">
        <v>2.4559422668599101E-2</v>
      </c>
      <c r="K1601">
        <v>0.27942021171625497</v>
      </c>
      <c r="L1601">
        <v>4.0689403029734603E-2</v>
      </c>
      <c r="M1601">
        <v>0.25948009929098198</v>
      </c>
    </row>
    <row r="1602" spans="1:13" x14ac:dyDescent="0.35">
      <c r="A1602" s="1" t="s">
        <v>34</v>
      </c>
      <c r="B1602" s="1">
        <v>1489</v>
      </c>
      <c r="C1602" s="1" t="s">
        <v>44</v>
      </c>
      <c r="D1602" s="43">
        <v>102</v>
      </c>
      <c r="F1602">
        <v>1601</v>
      </c>
      <c r="G1602">
        <v>0.16298487922334501</v>
      </c>
      <c r="H1602">
        <v>0.155549641276888</v>
      </c>
      <c r="I1602">
        <v>6.4335625897061599E-2</v>
      </c>
      <c r="J1602">
        <v>2.1317840132412801E-2</v>
      </c>
      <c r="K1602">
        <v>0.28549318258794498</v>
      </c>
      <c r="L1602">
        <v>4.1813847116910802E-2</v>
      </c>
      <c r="M1602">
        <v>0.26183673582047901</v>
      </c>
    </row>
    <row r="1603" spans="1:13" x14ac:dyDescent="0.35">
      <c r="A1603" s="1" t="s">
        <v>34</v>
      </c>
      <c r="B1603" s="1">
        <v>1490</v>
      </c>
      <c r="C1603" s="1" t="s">
        <v>44</v>
      </c>
      <c r="D1603" s="43">
        <v>103</v>
      </c>
      <c r="F1603">
        <v>1602</v>
      </c>
      <c r="G1603">
        <v>0.16116056250667099</v>
      </c>
      <c r="H1603">
        <v>0.155713989849106</v>
      </c>
      <c r="I1603">
        <v>6.1705006808880497E-2</v>
      </c>
      <c r="J1603">
        <v>2.8380016634533399E-2</v>
      </c>
      <c r="K1603">
        <v>0.28589458640247001</v>
      </c>
      <c r="L1603">
        <v>4.3688962474478399E-2</v>
      </c>
      <c r="M1603">
        <v>0.25883014362766099</v>
      </c>
    </row>
    <row r="1604" spans="1:13" x14ac:dyDescent="0.35">
      <c r="A1604" s="1" t="s">
        <v>34</v>
      </c>
      <c r="B1604" s="1">
        <v>1491</v>
      </c>
      <c r="C1604" s="1" t="s">
        <v>44</v>
      </c>
      <c r="D1604" s="43">
        <v>104</v>
      </c>
      <c r="F1604">
        <v>1603</v>
      </c>
      <c r="G1604">
        <v>0.154942593093961</v>
      </c>
      <c r="H1604">
        <v>0.15494918569073801</v>
      </c>
      <c r="I1604">
        <v>6.0487354605619298E-2</v>
      </c>
      <c r="J1604">
        <v>2.6492896715070699E-2</v>
      </c>
      <c r="K1604">
        <v>0.28063935557568997</v>
      </c>
      <c r="L1604">
        <v>4.5039030232602403E-2</v>
      </c>
      <c r="M1604">
        <v>0.260400608969721</v>
      </c>
    </row>
    <row r="1605" spans="1:13" x14ac:dyDescent="0.35">
      <c r="A1605" s="1" t="s">
        <v>34</v>
      </c>
      <c r="B1605" s="1">
        <v>1492</v>
      </c>
      <c r="C1605" s="1" t="s">
        <v>44</v>
      </c>
      <c r="D1605" s="43">
        <v>105</v>
      </c>
      <c r="F1605">
        <v>1604</v>
      </c>
      <c r="G1605">
        <v>0.15556568263488299</v>
      </c>
      <c r="H1605">
        <v>0.152583296830791</v>
      </c>
      <c r="I1605">
        <v>6.2273678556341E-2</v>
      </c>
      <c r="J1605">
        <v>2.53488008194548E-2</v>
      </c>
      <c r="K1605">
        <v>0.278370355980672</v>
      </c>
      <c r="L1605">
        <v>3.9953164382386698E-2</v>
      </c>
      <c r="M1605">
        <v>0.25580090943895101</v>
      </c>
    </row>
    <row r="1606" spans="1:13" x14ac:dyDescent="0.35">
      <c r="A1606" s="1" t="s">
        <v>34</v>
      </c>
      <c r="B1606" s="1">
        <v>1493</v>
      </c>
      <c r="C1606" s="1" t="s">
        <v>44</v>
      </c>
      <c r="D1606" s="43">
        <v>106</v>
      </c>
      <c r="F1606">
        <v>1605</v>
      </c>
      <c r="G1606">
        <v>0.156550220540489</v>
      </c>
      <c r="H1606">
        <v>0.15468577858593399</v>
      </c>
      <c r="I1606">
        <v>6.27867663702142E-2</v>
      </c>
      <c r="J1606">
        <v>2.4784111031530099E-2</v>
      </c>
      <c r="K1606">
        <v>0.29264741231668301</v>
      </c>
      <c r="L1606">
        <v>4.2768496143955302E-2</v>
      </c>
      <c r="M1606">
        <v>0.25988811014144703</v>
      </c>
    </row>
    <row r="1607" spans="1:13" x14ac:dyDescent="0.35">
      <c r="A1607" s="1" t="s">
        <v>34</v>
      </c>
      <c r="B1607" s="1">
        <v>1494</v>
      </c>
      <c r="C1607" s="1" t="s">
        <v>44</v>
      </c>
      <c r="D1607" s="43">
        <v>107</v>
      </c>
      <c r="F1607">
        <v>1606</v>
      </c>
      <c r="G1607">
        <v>0.15946147000292801</v>
      </c>
      <c r="H1607">
        <v>0.154380107291963</v>
      </c>
      <c r="I1607">
        <v>6.2332374269897503E-2</v>
      </c>
      <c r="J1607">
        <v>2.49215179893458E-2</v>
      </c>
      <c r="K1607">
        <v>0.28184875779085</v>
      </c>
      <c r="L1607">
        <v>4.3216196512144298E-2</v>
      </c>
      <c r="M1607">
        <v>0.25945476792393202</v>
      </c>
    </row>
    <row r="1608" spans="1:13" x14ac:dyDescent="0.35">
      <c r="A1608" s="1" t="s">
        <v>34</v>
      </c>
      <c r="B1608" s="1">
        <v>1495</v>
      </c>
      <c r="C1608" s="1" t="s">
        <v>44</v>
      </c>
      <c r="D1608" s="43">
        <v>108</v>
      </c>
      <c r="F1608">
        <v>1607</v>
      </c>
      <c r="G1608">
        <v>0.15339815852390101</v>
      </c>
      <c r="H1608">
        <v>0.15156879440676099</v>
      </c>
      <c r="I1608">
        <v>6.1731566044272497E-2</v>
      </c>
      <c r="J1608">
        <v>2.78148286791094E-2</v>
      </c>
      <c r="K1608">
        <v>0.28678749165126699</v>
      </c>
      <c r="L1608">
        <v>4.3401316686290103E-2</v>
      </c>
      <c r="M1608">
        <v>0.25279793398781503</v>
      </c>
    </row>
    <row r="1609" spans="1:13" x14ac:dyDescent="0.35">
      <c r="A1609" s="1" t="s">
        <v>34</v>
      </c>
      <c r="B1609" s="1">
        <v>1496</v>
      </c>
      <c r="C1609" s="1" t="s">
        <v>44</v>
      </c>
      <c r="D1609" s="43">
        <v>109</v>
      </c>
      <c r="F1609">
        <v>1608</v>
      </c>
      <c r="G1609">
        <v>0.157886964637352</v>
      </c>
      <c r="H1609">
        <v>0.15380698406228099</v>
      </c>
      <c r="I1609">
        <v>6.07025465727715E-2</v>
      </c>
      <c r="J1609">
        <v>2.8329459671414699E-2</v>
      </c>
      <c r="K1609">
        <v>0.27728182438944399</v>
      </c>
      <c r="L1609">
        <v>4.5335266127438101E-2</v>
      </c>
      <c r="M1609">
        <v>0.25826640329879602</v>
      </c>
    </row>
    <row r="1610" spans="1:13" x14ac:dyDescent="0.35">
      <c r="A1610" s="1" t="s">
        <v>34</v>
      </c>
      <c r="B1610" s="1">
        <v>1497</v>
      </c>
      <c r="C1610" s="1" t="s">
        <v>44</v>
      </c>
      <c r="D1610" s="43">
        <v>110</v>
      </c>
      <c r="F1610">
        <v>1609</v>
      </c>
      <c r="G1610">
        <v>0.15525795125845701</v>
      </c>
      <c r="H1610">
        <v>0.153373294420002</v>
      </c>
      <c r="I1610">
        <v>6.2315663401794903E-2</v>
      </c>
      <c r="J1610">
        <v>2.63226445464112E-2</v>
      </c>
      <c r="K1610">
        <v>0.28664468288614298</v>
      </c>
      <c r="L1610">
        <v>4.0308931297147799E-2</v>
      </c>
      <c r="M1610">
        <v>0.25720081463862399</v>
      </c>
    </row>
    <row r="1611" spans="1:13" x14ac:dyDescent="0.35">
      <c r="A1611" s="1" t="s">
        <v>34</v>
      </c>
      <c r="B1611" s="1">
        <v>1498</v>
      </c>
      <c r="C1611" s="1" t="s">
        <v>44</v>
      </c>
      <c r="D1611" s="43">
        <v>111</v>
      </c>
      <c r="F1611">
        <v>1610</v>
      </c>
      <c r="G1611">
        <v>0.15629749738975099</v>
      </c>
      <c r="H1611">
        <v>0.153856224961363</v>
      </c>
      <c r="I1611">
        <v>6.2377852499678602E-2</v>
      </c>
      <c r="J1611">
        <v>2.1217252719495101E-2</v>
      </c>
      <c r="K1611">
        <v>0.27588258605602101</v>
      </c>
      <c r="L1611">
        <v>4.0146233957833601E-2</v>
      </c>
      <c r="M1611">
        <v>0.25411689906038598</v>
      </c>
    </row>
    <row r="1612" spans="1:13" x14ac:dyDescent="0.35">
      <c r="A1612" s="1" t="s">
        <v>34</v>
      </c>
      <c r="B1612" s="1">
        <v>1499</v>
      </c>
      <c r="C1612" s="1" t="s">
        <v>44</v>
      </c>
      <c r="D1612" s="43">
        <v>112</v>
      </c>
      <c r="F1612">
        <v>1611</v>
      </c>
      <c r="G1612">
        <v>0.15466279465524099</v>
      </c>
      <c r="H1612">
        <v>0.15221570512201901</v>
      </c>
      <c r="I1612">
        <v>6.0854765124026003E-2</v>
      </c>
      <c r="J1612">
        <v>2.9040952934791399E-2</v>
      </c>
      <c r="K1612">
        <v>0.29023645163188899</v>
      </c>
      <c r="L1612">
        <v>4.41343445412418E-2</v>
      </c>
      <c r="M1612">
        <v>0.25590054067970802</v>
      </c>
    </row>
    <row r="1613" spans="1:13" x14ac:dyDescent="0.35">
      <c r="A1613" s="1" t="s">
        <v>34</v>
      </c>
      <c r="B1613" s="1">
        <v>1500</v>
      </c>
      <c r="C1613" s="1" t="s">
        <v>44</v>
      </c>
      <c r="D1613" s="43">
        <v>113</v>
      </c>
      <c r="F1613">
        <v>1612</v>
      </c>
      <c r="G1613">
        <v>0.156628269219834</v>
      </c>
      <c r="H1613">
        <v>0.15623248901359699</v>
      </c>
      <c r="I1613">
        <v>6.1902684646052003E-2</v>
      </c>
      <c r="J1613">
        <v>2.5926378640240999E-2</v>
      </c>
      <c r="K1613">
        <v>0.28031649772628803</v>
      </c>
      <c r="L1613">
        <v>4.1454093553753402E-2</v>
      </c>
      <c r="M1613">
        <v>0.25680924454258602</v>
      </c>
    </row>
    <row r="1614" spans="1:13" x14ac:dyDescent="0.35">
      <c r="A1614" s="1" t="s">
        <v>34</v>
      </c>
      <c r="B1614" s="1">
        <v>1501</v>
      </c>
      <c r="C1614" s="1" t="s">
        <v>44</v>
      </c>
      <c r="D1614" s="43">
        <v>114</v>
      </c>
      <c r="F1614">
        <v>1613</v>
      </c>
      <c r="G1614">
        <v>0.15750978235084701</v>
      </c>
      <c r="H1614">
        <v>0.154504044336327</v>
      </c>
      <c r="I1614">
        <v>6.0748202493658102E-2</v>
      </c>
      <c r="J1614">
        <v>2.8564751118625699E-2</v>
      </c>
      <c r="K1614">
        <v>0.27882329813754198</v>
      </c>
      <c r="L1614">
        <v>4.2300934766858103E-2</v>
      </c>
      <c r="M1614">
        <v>0.25448111888679398</v>
      </c>
    </row>
    <row r="1615" spans="1:13" x14ac:dyDescent="0.35">
      <c r="A1615" s="1" t="s">
        <v>34</v>
      </c>
      <c r="B1615" s="1">
        <v>1502</v>
      </c>
      <c r="C1615" s="1" t="s">
        <v>44</v>
      </c>
      <c r="D1615" s="43">
        <v>115</v>
      </c>
      <c r="F1615">
        <v>1614</v>
      </c>
      <c r="G1615">
        <v>0.15514403540018001</v>
      </c>
      <c r="H1615">
        <v>0.15165108771661001</v>
      </c>
      <c r="I1615">
        <v>6.3316283254264097E-2</v>
      </c>
      <c r="J1615">
        <v>2.26241567442379E-2</v>
      </c>
      <c r="K1615">
        <v>0.27704996566892398</v>
      </c>
      <c r="L1615">
        <v>4.0347807330743599E-2</v>
      </c>
      <c r="M1615">
        <v>0.25882864902636299</v>
      </c>
    </row>
    <row r="1616" spans="1:13" x14ac:dyDescent="0.35">
      <c r="A1616" s="1" t="s">
        <v>34</v>
      </c>
      <c r="B1616" s="1">
        <v>1503</v>
      </c>
      <c r="C1616" s="1" t="s">
        <v>44</v>
      </c>
      <c r="D1616" s="43">
        <v>116</v>
      </c>
      <c r="F1616">
        <v>1615</v>
      </c>
      <c r="G1616">
        <v>0.159844188879256</v>
      </c>
      <c r="H1616">
        <v>0.157110234272411</v>
      </c>
      <c r="I1616">
        <v>6.0757666247963998E-2</v>
      </c>
      <c r="J1616">
        <v>2.4528338020727299E-2</v>
      </c>
      <c r="K1616">
        <v>0.28413900129666297</v>
      </c>
      <c r="L1616">
        <v>4.6874641965231799E-2</v>
      </c>
      <c r="M1616">
        <v>0.25757006898106399</v>
      </c>
    </row>
    <row r="1617" spans="1:13" x14ac:dyDescent="0.35">
      <c r="A1617" s="1" t="s">
        <v>34</v>
      </c>
      <c r="B1617" s="1">
        <v>1504</v>
      </c>
      <c r="C1617" s="1" t="s">
        <v>44</v>
      </c>
      <c r="D1617" s="43">
        <v>117</v>
      </c>
      <c r="F1617">
        <v>1616</v>
      </c>
      <c r="G1617">
        <v>0.15641360670228699</v>
      </c>
      <c r="H1617">
        <v>0.15309649406518</v>
      </c>
      <c r="I1617">
        <v>6.2380974539778797E-2</v>
      </c>
      <c r="J1617">
        <v>2.62938220596328E-2</v>
      </c>
      <c r="K1617">
        <v>0.28281586212739401</v>
      </c>
      <c r="L1617">
        <v>4.0039263536174798E-2</v>
      </c>
      <c r="M1617">
        <v>0.25701325314258</v>
      </c>
    </row>
    <row r="1618" spans="1:13" x14ac:dyDescent="0.35">
      <c r="A1618" s="1" t="s">
        <v>35</v>
      </c>
      <c r="B1618" s="1">
        <v>1505</v>
      </c>
      <c r="C1618" s="1" t="s">
        <v>43</v>
      </c>
      <c r="D1618" s="43">
        <v>17</v>
      </c>
      <c r="F1618">
        <v>1617</v>
      </c>
      <c r="G1618" s="115">
        <v>-5.4677430249331105E-13</v>
      </c>
      <c r="H1618" s="115">
        <v>-3.4571366811638101E-13</v>
      </c>
      <c r="I1618" s="115">
        <v>1.8213910652740099E-11</v>
      </c>
      <c r="J1618" s="115">
        <v>-7.0403598906384106E-11</v>
      </c>
      <c r="K1618" s="115">
        <v>6.4162572348989206E-11</v>
      </c>
      <c r="L1618" s="115">
        <v>-4.0260201403556701E-11</v>
      </c>
      <c r="M1618" s="115">
        <v>4.1364846649297502E-11</v>
      </c>
    </row>
    <row r="1619" spans="1:13" x14ac:dyDescent="0.35">
      <c r="A1619" s="1" t="s">
        <v>35</v>
      </c>
      <c r="B1619" s="1">
        <v>1506</v>
      </c>
      <c r="C1619" s="1" t="s">
        <v>43</v>
      </c>
      <c r="D1619" s="43">
        <v>18</v>
      </c>
      <c r="F1619">
        <v>1618</v>
      </c>
      <c r="G1619" s="115">
        <v>1.7777506391603499E-13</v>
      </c>
      <c r="H1619" s="115">
        <v>7.6050130666509804E-13</v>
      </c>
      <c r="I1619" s="115">
        <v>1.8279970832830601E-11</v>
      </c>
      <c r="J1619" s="115">
        <v>-6.4861080490336704E-11</v>
      </c>
      <c r="K1619" s="115">
        <v>6.6616441308609201E-11</v>
      </c>
      <c r="L1619" s="115">
        <v>-3.8753249560019999E-11</v>
      </c>
      <c r="M1619" s="115">
        <v>4.1640840968945603E-11</v>
      </c>
    </row>
    <row r="1620" spans="1:13" x14ac:dyDescent="0.35">
      <c r="A1620" s="1" t="s">
        <v>35</v>
      </c>
      <c r="B1620" s="1">
        <v>1507</v>
      </c>
      <c r="C1620" s="1" t="s">
        <v>43</v>
      </c>
      <c r="D1620" s="43">
        <v>19</v>
      </c>
      <c r="F1620">
        <v>1619</v>
      </c>
      <c r="G1620" s="115">
        <v>1.8142599715856599E-13</v>
      </c>
      <c r="H1620" s="115">
        <v>2.3443111944920898E-13</v>
      </c>
      <c r="I1620" s="115">
        <v>1.80429142261838E-11</v>
      </c>
      <c r="J1620" s="115">
        <v>-6.6916958650277196E-11</v>
      </c>
      <c r="K1620" s="115">
        <v>6.4257015479230095E-11</v>
      </c>
      <c r="L1620" s="115">
        <v>-3.92534567043486E-11</v>
      </c>
      <c r="M1620" s="115">
        <v>3.88492247680683E-11</v>
      </c>
    </row>
    <row r="1621" spans="1:13" x14ac:dyDescent="0.35">
      <c r="A1621" s="1" t="s">
        <v>35</v>
      </c>
      <c r="B1621" s="1">
        <v>1508</v>
      </c>
      <c r="C1621" s="1" t="s">
        <v>43</v>
      </c>
      <c r="D1621" s="43">
        <v>20</v>
      </c>
      <c r="F1621">
        <v>1620</v>
      </c>
      <c r="G1621" s="115">
        <v>2.68022294901407E-13</v>
      </c>
      <c r="H1621" s="115">
        <v>1.3975477765760099E-13</v>
      </c>
      <c r="I1621" s="115">
        <v>1.7964829523687701E-11</v>
      </c>
      <c r="J1621" s="115">
        <v>-8.0229107870690596E-11</v>
      </c>
      <c r="K1621" s="115">
        <v>6.7689504308105403E-11</v>
      </c>
      <c r="L1621" s="115">
        <v>-3.6761310466823202E-11</v>
      </c>
      <c r="M1621" s="115">
        <v>4.05665130146494E-11</v>
      </c>
    </row>
    <row r="1622" spans="1:13" x14ac:dyDescent="0.35">
      <c r="A1622" s="1" t="s">
        <v>35</v>
      </c>
      <c r="B1622" s="1">
        <v>1509</v>
      </c>
      <c r="C1622" s="1" t="s">
        <v>43</v>
      </c>
      <c r="D1622" s="43">
        <v>21</v>
      </c>
      <c r="F1622">
        <v>1621</v>
      </c>
      <c r="G1622" s="115">
        <v>-1.5677168660847299E-13</v>
      </c>
      <c r="H1622" s="115">
        <v>-4.7398263507146E-13</v>
      </c>
      <c r="I1622" s="115">
        <v>1.86376235744648E-11</v>
      </c>
      <c r="J1622" s="115">
        <v>-7.1578693819240094E-11</v>
      </c>
      <c r="K1622" s="115">
        <v>6.6450350613493606E-11</v>
      </c>
      <c r="L1622" s="115">
        <v>-4.2514642974104001E-11</v>
      </c>
      <c r="M1622" s="115">
        <v>4.0584344960189301E-11</v>
      </c>
    </row>
    <row r="1623" spans="1:13" x14ac:dyDescent="0.35">
      <c r="A1623" s="1" t="s">
        <v>35</v>
      </c>
      <c r="B1623" s="1">
        <v>1510</v>
      </c>
      <c r="C1623" s="1" t="s">
        <v>43</v>
      </c>
      <c r="D1623" s="43">
        <v>22</v>
      </c>
      <c r="F1623">
        <v>1622</v>
      </c>
      <c r="G1623" s="115">
        <v>-1.9182300779827299E-13</v>
      </c>
      <c r="H1623" s="115">
        <v>2.8721050455943002E-13</v>
      </c>
      <c r="I1623" s="115">
        <v>1.7842027007969898E-11</v>
      </c>
      <c r="J1623" s="115">
        <v>-6.3623253007452399E-11</v>
      </c>
      <c r="K1623" s="115">
        <v>6.1398360544393694E-11</v>
      </c>
      <c r="L1623" s="115">
        <v>-3.7554011622096299E-11</v>
      </c>
      <c r="M1623" s="115">
        <v>3.9210380508229299E-11</v>
      </c>
    </row>
    <row r="1624" spans="1:13" x14ac:dyDescent="0.35">
      <c r="A1624" s="1" t="s">
        <v>35</v>
      </c>
      <c r="B1624" s="1">
        <v>1511</v>
      </c>
      <c r="C1624" s="1" t="s">
        <v>43</v>
      </c>
      <c r="D1624" s="43">
        <v>23</v>
      </c>
      <c r="F1624">
        <v>1623</v>
      </c>
      <c r="G1624" s="115">
        <v>-3.3761479630031198E-13</v>
      </c>
      <c r="H1624" s="115">
        <v>-1.4866162686691799E-13</v>
      </c>
      <c r="I1624" s="115">
        <v>1.9300554035862199E-11</v>
      </c>
      <c r="J1624" s="115">
        <v>-8.0389732224330497E-11</v>
      </c>
      <c r="K1624" s="115">
        <v>5.82496067066419E-11</v>
      </c>
      <c r="L1624" s="115">
        <v>-4.4028003825356601E-11</v>
      </c>
      <c r="M1624" s="115">
        <v>4.3407317996818998E-11</v>
      </c>
    </row>
    <row r="1625" spans="1:13" x14ac:dyDescent="0.35">
      <c r="A1625" s="1" t="s">
        <v>35</v>
      </c>
      <c r="B1625" s="1">
        <v>1512</v>
      </c>
      <c r="C1625" s="1" t="s">
        <v>43</v>
      </c>
      <c r="D1625" s="43">
        <v>24</v>
      </c>
      <c r="F1625">
        <v>1624</v>
      </c>
      <c r="G1625" s="115">
        <v>3.21547904079701E-13</v>
      </c>
      <c r="H1625" s="115">
        <v>-2.62237038199348E-13</v>
      </c>
      <c r="I1625" s="115">
        <v>1.7641112763093999E-11</v>
      </c>
      <c r="J1625" s="115">
        <v>-6.0715866024343902E-11</v>
      </c>
      <c r="K1625" s="115">
        <v>6.2351559284744697E-11</v>
      </c>
      <c r="L1625" s="115">
        <v>-3.9013602414832998E-11</v>
      </c>
      <c r="M1625" s="115">
        <v>3.74912675068722E-11</v>
      </c>
    </row>
    <row r="1626" spans="1:13" x14ac:dyDescent="0.35">
      <c r="A1626" s="1" t="s">
        <v>35</v>
      </c>
      <c r="B1626" s="1">
        <v>1513</v>
      </c>
      <c r="C1626" s="1" t="s">
        <v>43</v>
      </c>
      <c r="D1626" s="43">
        <v>25</v>
      </c>
      <c r="F1626">
        <v>1625</v>
      </c>
      <c r="G1626" s="115">
        <v>4.2042227543468199E-13</v>
      </c>
      <c r="H1626" s="115">
        <v>-1.40961675262644E-13</v>
      </c>
      <c r="I1626" s="115">
        <v>2.2533627772930801E-11</v>
      </c>
      <c r="J1626" s="115">
        <v>-6.4554767582134901E-11</v>
      </c>
      <c r="K1626" s="115">
        <v>7.7408552133627705E-11</v>
      </c>
      <c r="L1626" s="115">
        <v>-4.5981203030910998E-11</v>
      </c>
      <c r="M1626" s="115">
        <v>4.7393444356537503E-11</v>
      </c>
    </row>
    <row r="1627" spans="1:13" x14ac:dyDescent="0.35">
      <c r="A1627" s="1" t="s">
        <v>35</v>
      </c>
      <c r="B1627" s="1">
        <v>1514</v>
      </c>
      <c r="C1627" s="1" t="s">
        <v>43</v>
      </c>
      <c r="D1627" s="43">
        <v>26</v>
      </c>
      <c r="F1627">
        <v>1626</v>
      </c>
      <c r="G1627" s="115">
        <v>5.8632950034200899E-13</v>
      </c>
      <c r="H1627" s="115">
        <v>-2.1099986918571201E-14</v>
      </c>
      <c r="I1627" s="115">
        <v>2.1793136104120998E-11</v>
      </c>
      <c r="J1627" s="115">
        <v>-7.2048550053345604E-11</v>
      </c>
      <c r="K1627" s="115">
        <v>6.70516238802925E-11</v>
      </c>
      <c r="L1627" s="115">
        <v>-4.77984431925834E-11</v>
      </c>
      <c r="M1627" s="115">
        <v>4.2895757570004003E-11</v>
      </c>
    </row>
    <row r="1628" spans="1:13" x14ac:dyDescent="0.35">
      <c r="A1628" s="1" t="s">
        <v>35</v>
      </c>
      <c r="B1628" s="1">
        <v>1515</v>
      </c>
      <c r="C1628" s="1" t="s">
        <v>43</v>
      </c>
      <c r="D1628" s="43">
        <v>27</v>
      </c>
      <c r="F1628">
        <v>1627</v>
      </c>
      <c r="G1628" s="115">
        <v>-3.9732245528177199E-15</v>
      </c>
      <c r="H1628" s="115">
        <v>4.1161881766973998E-13</v>
      </c>
      <c r="I1628" s="115">
        <v>2.3725031777744799E-11</v>
      </c>
      <c r="J1628" s="115">
        <v>-6.9821115187710599E-11</v>
      </c>
      <c r="K1628" s="115">
        <v>8.2737665600183195E-11</v>
      </c>
      <c r="L1628" s="115">
        <v>-4.8439986765474097E-11</v>
      </c>
      <c r="M1628" s="115">
        <v>5.0404529578407199E-11</v>
      </c>
    </row>
    <row r="1629" spans="1:13" x14ac:dyDescent="0.35">
      <c r="A1629" s="1" t="s">
        <v>35</v>
      </c>
      <c r="B1629" s="1">
        <v>1516</v>
      </c>
      <c r="C1629" s="1" t="s">
        <v>43</v>
      </c>
      <c r="D1629" s="43">
        <v>28</v>
      </c>
      <c r="F1629">
        <v>1628</v>
      </c>
      <c r="G1629" s="115">
        <v>9.4462542886693807E-13</v>
      </c>
      <c r="H1629" s="115">
        <v>-8.6516210117827705E-14</v>
      </c>
      <c r="I1629" s="115">
        <v>2.31257859417916E-11</v>
      </c>
      <c r="J1629" s="115">
        <v>-7.2272883305676701E-11</v>
      </c>
      <c r="K1629" s="115">
        <v>7.9343631412102806E-11</v>
      </c>
      <c r="L1629" s="115">
        <v>-4.9085470515301602E-11</v>
      </c>
      <c r="M1629" s="115">
        <v>4.9646658385091298E-11</v>
      </c>
    </row>
    <row r="1630" spans="1:13" x14ac:dyDescent="0.35">
      <c r="A1630" s="1" t="s">
        <v>35</v>
      </c>
      <c r="B1630" s="1">
        <v>1517</v>
      </c>
      <c r="C1630" s="1" t="s">
        <v>43</v>
      </c>
      <c r="D1630" s="43">
        <v>29</v>
      </c>
      <c r="F1630">
        <v>1629</v>
      </c>
      <c r="G1630" s="115">
        <v>-1.24585776421623E-12</v>
      </c>
      <c r="H1630" s="115">
        <v>-7.5716649837304498E-13</v>
      </c>
      <c r="I1630" s="115">
        <v>2.23842421208875E-11</v>
      </c>
      <c r="J1630" s="115">
        <v>-7.9374209495393195E-11</v>
      </c>
      <c r="K1630" s="115">
        <v>8.26037477955868E-11</v>
      </c>
      <c r="L1630" s="115">
        <v>-4.4948084267622199E-11</v>
      </c>
      <c r="M1630" s="115">
        <v>4.77749564689131E-11</v>
      </c>
    </row>
    <row r="1631" spans="1:13" x14ac:dyDescent="0.35">
      <c r="A1631" s="1" t="s">
        <v>35</v>
      </c>
      <c r="B1631" s="1">
        <v>1518</v>
      </c>
      <c r="C1631" s="1" t="s">
        <v>43</v>
      </c>
      <c r="D1631" s="43">
        <v>30</v>
      </c>
      <c r="F1631">
        <v>1630</v>
      </c>
      <c r="G1631" s="115">
        <v>-4.7846551166701702E-13</v>
      </c>
      <c r="H1631" s="115">
        <v>-3.6935328624821099E-13</v>
      </c>
      <c r="I1631" s="115">
        <v>2.0810094960692E-11</v>
      </c>
      <c r="J1631" s="115">
        <v>-7.05811934699443E-11</v>
      </c>
      <c r="K1631" s="115">
        <v>7.3427527935734199E-11</v>
      </c>
      <c r="L1631" s="115">
        <v>-4.0872247955307802E-11</v>
      </c>
      <c r="M1631" s="115">
        <v>4.2561925009844903E-11</v>
      </c>
    </row>
    <row r="1632" spans="1:13" x14ac:dyDescent="0.35">
      <c r="A1632" s="1" t="s">
        <v>35</v>
      </c>
      <c r="B1632" s="1">
        <v>1519</v>
      </c>
      <c r="C1632" s="1" t="s">
        <v>43</v>
      </c>
      <c r="D1632" s="43">
        <v>31</v>
      </c>
      <c r="F1632">
        <v>1631</v>
      </c>
      <c r="G1632" s="115">
        <v>2.3672289629209701E-14</v>
      </c>
      <c r="H1632" s="115">
        <v>6.4328021035284702E-13</v>
      </c>
      <c r="I1632" s="115">
        <v>2.10787220866663E-11</v>
      </c>
      <c r="J1632" s="115">
        <v>-6.36069258009829E-11</v>
      </c>
      <c r="K1632" s="115">
        <v>6.6286058160073004E-11</v>
      </c>
      <c r="L1632" s="115">
        <v>-4.0728059134882199E-11</v>
      </c>
      <c r="M1632" s="115">
        <v>4.1586664892105898E-11</v>
      </c>
    </row>
    <row r="1633" spans="1:13" x14ac:dyDescent="0.35">
      <c r="A1633" s="1" t="s">
        <v>35</v>
      </c>
      <c r="B1633" s="1">
        <v>1520</v>
      </c>
      <c r="C1633" s="1" t="s">
        <v>43</v>
      </c>
      <c r="D1633" s="43">
        <v>32</v>
      </c>
      <c r="F1633">
        <v>1632</v>
      </c>
      <c r="G1633" s="115">
        <v>1.5995429846845701E-14</v>
      </c>
      <c r="H1633" s="115">
        <v>8.8117317297173101E-13</v>
      </c>
      <c r="I1633" s="115">
        <v>2.1660466727101801E-11</v>
      </c>
      <c r="J1633" s="115">
        <v>-6.4745826179658295E-11</v>
      </c>
      <c r="K1633" s="115">
        <v>7.1046065604843795E-11</v>
      </c>
      <c r="L1633" s="115">
        <v>-4.0808761850687497E-11</v>
      </c>
      <c r="M1633" s="115">
        <v>4.55804998647895E-11</v>
      </c>
    </row>
    <row r="1634" spans="1:13" x14ac:dyDescent="0.35">
      <c r="A1634" s="1" t="s">
        <v>35</v>
      </c>
      <c r="B1634" s="1">
        <v>1521</v>
      </c>
      <c r="C1634" s="1" t="s">
        <v>43</v>
      </c>
      <c r="D1634" s="43">
        <v>33</v>
      </c>
      <c r="F1634">
        <v>1633</v>
      </c>
      <c r="G1634" s="115">
        <v>7.9852156107884697E-13</v>
      </c>
      <c r="H1634" s="115">
        <v>5.1817441878216405E-13</v>
      </c>
      <c r="I1634" s="115">
        <v>2.1820419866268501E-11</v>
      </c>
      <c r="J1634" s="115">
        <v>-7.2491628970982404E-11</v>
      </c>
      <c r="K1634" s="115">
        <v>6.4282497072085104E-11</v>
      </c>
      <c r="L1634" s="115">
        <v>-4.5193364116741801E-11</v>
      </c>
      <c r="M1634" s="115">
        <v>4.4940891176247502E-11</v>
      </c>
    </row>
    <row r="1635" spans="1:13" x14ac:dyDescent="0.35">
      <c r="A1635" s="1" t="s">
        <v>35</v>
      </c>
      <c r="B1635" s="1">
        <v>1522</v>
      </c>
      <c r="C1635" s="1" t="s">
        <v>43</v>
      </c>
      <c r="D1635" s="43">
        <v>34</v>
      </c>
      <c r="F1635">
        <v>1634</v>
      </c>
      <c r="G1635" s="115">
        <v>1.4261298095242999E-12</v>
      </c>
      <c r="H1635" s="115">
        <v>5.9185884515886004E-13</v>
      </c>
      <c r="I1635" s="115">
        <v>2.0955715432724299E-11</v>
      </c>
      <c r="J1635" s="115">
        <v>-5.9037473327194205E-11</v>
      </c>
      <c r="K1635" s="115">
        <v>6.2972533411710395E-11</v>
      </c>
      <c r="L1635" s="115">
        <v>-4.06773063541187E-11</v>
      </c>
      <c r="M1635" s="115">
        <v>4.1124317116097901E-11</v>
      </c>
    </row>
    <row r="1636" spans="1:13" x14ac:dyDescent="0.35">
      <c r="A1636" s="1" t="s">
        <v>35</v>
      </c>
      <c r="B1636" s="1">
        <v>1523</v>
      </c>
      <c r="C1636" s="1" t="s">
        <v>43</v>
      </c>
      <c r="D1636" s="43">
        <v>35</v>
      </c>
      <c r="F1636">
        <v>1635</v>
      </c>
      <c r="G1636">
        <v>0.191610972718675</v>
      </c>
      <c r="H1636">
        <v>0.19296560283282599</v>
      </c>
      <c r="I1636">
        <v>4.9922047321215197E-2</v>
      </c>
      <c r="J1636">
        <v>6.7508522140971E-2</v>
      </c>
      <c r="K1636">
        <v>0.33099850408609</v>
      </c>
      <c r="L1636">
        <v>0.104616912934969</v>
      </c>
      <c r="M1636">
        <v>0.29172465616460802</v>
      </c>
    </row>
    <row r="1637" spans="1:13" x14ac:dyDescent="0.35">
      <c r="A1637" s="1" t="s">
        <v>35</v>
      </c>
      <c r="B1637" s="1">
        <v>1524</v>
      </c>
      <c r="C1637" s="1" t="s">
        <v>43</v>
      </c>
      <c r="D1637" s="43">
        <v>36</v>
      </c>
      <c r="F1637">
        <v>1636</v>
      </c>
      <c r="G1637">
        <v>0.19092862633791899</v>
      </c>
      <c r="H1637">
        <v>0.194403526083686</v>
      </c>
      <c r="I1637">
        <v>5.1769661072288503E-2</v>
      </c>
      <c r="J1637">
        <v>7.4195334234846699E-2</v>
      </c>
      <c r="K1637">
        <v>0.34420297381923098</v>
      </c>
      <c r="L1637">
        <v>9.9568159450781901E-2</v>
      </c>
      <c r="M1637">
        <v>0.29901810647383698</v>
      </c>
    </row>
    <row r="1638" spans="1:13" x14ac:dyDescent="0.35">
      <c r="A1638" s="1" t="s">
        <v>35</v>
      </c>
      <c r="B1638" s="1">
        <v>1525</v>
      </c>
      <c r="C1638" s="1" t="s">
        <v>43</v>
      </c>
      <c r="D1638" s="43">
        <v>37</v>
      </c>
      <c r="F1638">
        <v>1637</v>
      </c>
      <c r="G1638">
        <v>0.18992071953543899</v>
      </c>
      <c r="H1638">
        <v>0.19333665522501001</v>
      </c>
      <c r="I1638">
        <v>4.99787669397889E-2</v>
      </c>
      <c r="J1638">
        <v>8.0156931351505395E-2</v>
      </c>
      <c r="K1638">
        <v>0.34481721643892199</v>
      </c>
      <c r="L1638">
        <v>0.105398838415638</v>
      </c>
      <c r="M1638">
        <v>0.29199808127013699</v>
      </c>
    </row>
    <row r="1639" spans="1:13" x14ac:dyDescent="0.35">
      <c r="A1639" s="1" t="s">
        <v>35</v>
      </c>
      <c r="B1639" s="1">
        <v>1526</v>
      </c>
      <c r="C1639" s="1" t="s">
        <v>43</v>
      </c>
      <c r="D1639" s="43">
        <v>38</v>
      </c>
      <c r="F1639">
        <v>1638</v>
      </c>
      <c r="G1639">
        <v>0.190920849866381</v>
      </c>
      <c r="H1639">
        <v>0.19308345802386401</v>
      </c>
      <c r="I1639">
        <v>4.9437508297892299E-2</v>
      </c>
      <c r="J1639">
        <v>7.4138560553762403E-2</v>
      </c>
      <c r="K1639">
        <v>0.33560310160801698</v>
      </c>
      <c r="L1639">
        <v>0.10404539237972101</v>
      </c>
      <c r="M1639">
        <v>0.29211505219443601</v>
      </c>
    </row>
    <row r="1640" spans="1:13" x14ac:dyDescent="0.35">
      <c r="A1640" s="1" t="s">
        <v>35</v>
      </c>
      <c r="B1640" s="1">
        <v>1527</v>
      </c>
      <c r="C1640" s="1" t="s">
        <v>43</v>
      </c>
      <c r="D1640" s="43">
        <v>39</v>
      </c>
      <c r="F1640">
        <v>1639</v>
      </c>
      <c r="G1640">
        <v>0.19506280438954801</v>
      </c>
      <c r="H1640">
        <v>0.196678414149527</v>
      </c>
      <c r="I1640">
        <v>5.0773224403360802E-2</v>
      </c>
      <c r="J1640">
        <v>7.1104607760542698E-2</v>
      </c>
      <c r="K1640">
        <v>0.34213460155505598</v>
      </c>
      <c r="L1640">
        <v>0.10224376685727</v>
      </c>
      <c r="M1640">
        <v>0.30023890571405998</v>
      </c>
    </row>
    <row r="1641" spans="1:13" x14ac:dyDescent="0.35">
      <c r="A1641" s="1" t="s">
        <v>35</v>
      </c>
      <c r="B1641" s="1">
        <v>1528</v>
      </c>
      <c r="C1641" s="1" t="s">
        <v>43</v>
      </c>
      <c r="D1641" s="43">
        <v>40</v>
      </c>
      <c r="F1641">
        <v>1640</v>
      </c>
      <c r="G1641">
        <v>0.19515153127759799</v>
      </c>
      <c r="H1641">
        <v>0.197921187631172</v>
      </c>
      <c r="I1641">
        <v>5.1988057989537297E-2</v>
      </c>
      <c r="J1641">
        <v>6.7440262378899593E-2</v>
      </c>
      <c r="K1641">
        <v>0.34970154880223298</v>
      </c>
      <c r="L1641">
        <v>0.10624437691543</v>
      </c>
      <c r="M1641">
        <v>0.297049850739324</v>
      </c>
    </row>
    <row r="1642" spans="1:13" x14ac:dyDescent="0.35">
      <c r="A1642" s="1" t="s">
        <v>35</v>
      </c>
      <c r="B1642" s="1">
        <v>1529</v>
      </c>
      <c r="C1642" s="1" t="s">
        <v>43</v>
      </c>
      <c r="D1642" s="43">
        <v>41</v>
      </c>
      <c r="F1642">
        <v>1641</v>
      </c>
      <c r="G1642">
        <v>0.19600652503732299</v>
      </c>
      <c r="H1642">
        <v>0.197626275964015</v>
      </c>
      <c r="I1642">
        <v>5.1096529525985798E-2</v>
      </c>
      <c r="J1642">
        <v>7.3512360540280902E-2</v>
      </c>
      <c r="K1642">
        <v>0.35008033163340602</v>
      </c>
      <c r="L1642">
        <v>0.107414239101774</v>
      </c>
      <c r="M1642">
        <v>0.29908474670055202</v>
      </c>
    </row>
    <row r="1643" spans="1:13" x14ac:dyDescent="0.35">
      <c r="A1643" s="1" t="s">
        <v>35</v>
      </c>
      <c r="B1643" s="1">
        <v>1530</v>
      </c>
      <c r="C1643" s="1" t="s">
        <v>43</v>
      </c>
      <c r="D1643" s="43">
        <v>42</v>
      </c>
      <c r="F1643">
        <v>1642</v>
      </c>
      <c r="G1643">
        <v>0.19620138512806401</v>
      </c>
      <c r="H1643">
        <v>0.197930702312723</v>
      </c>
      <c r="I1643">
        <v>5.1644501515259303E-2</v>
      </c>
      <c r="J1643">
        <v>8.7806304493385195E-2</v>
      </c>
      <c r="K1643">
        <v>0.361577037015962</v>
      </c>
      <c r="L1643">
        <v>0.104325921102986</v>
      </c>
      <c r="M1643">
        <v>0.29945258231483501</v>
      </c>
    </row>
    <row r="1644" spans="1:13" x14ac:dyDescent="0.35">
      <c r="A1644" s="1" t="s">
        <v>35</v>
      </c>
      <c r="B1644" s="1">
        <v>1531</v>
      </c>
      <c r="C1644" s="1" t="s">
        <v>43</v>
      </c>
      <c r="D1644" s="43">
        <v>43</v>
      </c>
      <c r="F1644">
        <v>1643</v>
      </c>
      <c r="G1644">
        <v>0.195440564826841</v>
      </c>
      <c r="H1644">
        <v>0.19724602021357299</v>
      </c>
      <c r="I1644">
        <v>5.24691466743855E-2</v>
      </c>
      <c r="J1644">
        <v>7.8964142549421606E-2</v>
      </c>
      <c r="K1644">
        <v>0.35906149398440301</v>
      </c>
      <c r="L1644">
        <v>0.107607917258757</v>
      </c>
      <c r="M1644">
        <v>0.30052379743632801</v>
      </c>
    </row>
    <row r="1645" spans="1:13" x14ac:dyDescent="0.35">
      <c r="A1645" s="1" t="s">
        <v>35</v>
      </c>
      <c r="B1645" s="1">
        <v>1532</v>
      </c>
      <c r="C1645" s="1" t="s">
        <v>43</v>
      </c>
      <c r="D1645" s="43">
        <v>44</v>
      </c>
      <c r="F1645">
        <v>1644</v>
      </c>
      <c r="G1645">
        <v>0.19309393884651199</v>
      </c>
      <c r="H1645">
        <v>0.19749816814621499</v>
      </c>
      <c r="I1645">
        <v>5.0389097706081097E-2</v>
      </c>
      <c r="J1645">
        <v>6.2739641785734407E-2</v>
      </c>
      <c r="K1645">
        <v>0.33347944497982501</v>
      </c>
      <c r="L1645">
        <v>0.104178816746359</v>
      </c>
      <c r="M1645">
        <v>0.293257273320085</v>
      </c>
    </row>
    <row r="1646" spans="1:13" x14ac:dyDescent="0.35">
      <c r="A1646" s="1" t="s">
        <v>35</v>
      </c>
      <c r="B1646" s="1">
        <v>1533</v>
      </c>
      <c r="C1646" s="1" t="s">
        <v>43</v>
      </c>
      <c r="D1646" s="43">
        <v>45</v>
      </c>
      <c r="F1646">
        <v>1645</v>
      </c>
      <c r="G1646">
        <v>0.214725998536486</v>
      </c>
      <c r="H1646">
        <v>0.213926739434429</v>
      </c>
      <c r="I1646">
        <v>6.02134735993759E-2</v>
      </c>
      <c r="J1646">
        <v>7.7833353166888095E-2</v>
      </c>
      <c r="K1646">
        <v>0.36182089490941399</v>
      </c>
      <c r="L1646">
        <v>0.10183456551614101</v>
      </c>
      <c r="M1646">
        <v>0.32249158623810698</v>
      </c>
    </row>
    <row r="1647" spans="1:13" x14ac:dyDescent="0.35">
      <c r="A1647" s="1" t="s">
        <v>35</v>
      </c>
      <c r="B1647" s="1">
        <v>1534</v>
      </c>
      <c r="C1647" s="1" t="s">
        <v>43</v>
      </c>
      <c r="D1647" s="43">
        <v>46</v>
      </c>
      <c r="F1647">
        <v>1646</v>
      </c>
      <c r="G1647">
        <v>0.209227947934922</v>
      </c>
      <c r="H1647">
        <v>0.21013079607429</v>
      </c>
      <c r="I1647">
        <v>5.8162181432721297E-2</v>
      </c>
      <c r="J1647">
        <v>8.0930427519959103E-2</v>
      </c>
      <c r="K1647">
        <v>0.36887608064753002</v>
      </c>
      <c r="L1647">
        <v>0.101456161960637</v>
      </c>
      <c r="M1647">
        <v>0.32533666414687201</v>
      </c>
    </row>
    <row r="1648" spans="1:13" x14ac:dyDescent="0.35">
      <c r="A1648" s="1" t="s">
        <v>35</v>
      </c>
      <c r="B1648" s="1">
        <v>1535</v>
      </c>
      <c r="C1648" s="1" t="s">
        <v>43</v>
      </c>
      <c r="D1648" s="43">
        <v>47</v>
      </c>
      <c r="F1648">
        <v>1647</v>
      </c>
      <c r="G1648">
        <v>0.212391153818067</v>
      </c>
      <c r="H1648">
        <v>0.213511659170491</v>
      </c>
      <c r="I1648">
        <v>5.8396083130261199E-2</v>
      </c>
      <c r="J1648">
        <v>5.4938788594225497E-2</v>
      </c>
      <c r="K1648">
        <v>0.37641353167129199</v>
      </c>
      <c r="L1648">
        <v>0.105777057726245</v>
      </c>
      <c r="M1648">
        <v>0.32215145476450702</v>
      </c>
    </row>
    <row r="1649" spans="1:13" x14ac:dyDescent="0.35">
      <c r="A1649" s="1" t="s">
        <v>35</v>
      </c>
      <c r="B1649" s="1">
        <v>1536</v>
      </c>
      <c r="C1649" s="1" t="s">
        <v>43</v>
      </c>
      <c r="D1649" s="43">
        <v>48</v>
      </c>
      <c r="F1649">
        <v>1648</v>
      </c>
      <c r="G1649">
        <v>0.21269373074134601</v>
      </c>
      <c r="H1649">
        <v>0.21290650102358299</v>
      </c>
      <c r="I1649">
        <v>6.15673739994059E-2</v>
      </c>
      <c r="J1649">
        <v>6.1119198213442298E-2</v>
      </c>
      <c r="K1649">
        <v>0.352611661200946</v>
      </c>
      <c r="L1649">
        <v>9.8592321334182401E-2</v>
      </c>
      <c r="M1649">
        <v>0.32690536642600998</v>
      </c>
    </row>
    <row r="1650" spans="1:13" x14ac:dyDescent="0.35">
      <c r="A1650" s="1" t="s">
        <v>35</v>
      </c>
      <c r="B1650" s="1">
        <v>1537</v>
      </c>
      <c r="C1650" s="1" t="s">
        <v>43</v>
      </c>
      <c r="D1650" s="43">
        <v>49</v>
      </c>
      <c r="F1650">
        <v>1649</v>
      </c>
      <c r="G1650">
        <v>0.21489379837193401</v>
      </c>
      <c r="H1650">
        <v>0.21413215509099301</v>
      </c>
      <c r="I1650">
        <v>5.8776549054797497E-2</v>
      </c>
      <c r="J1650">
        <v>6.4457407379957796E-2</v>
      </c>
      <c r="K1650">
        <v>0.35583490111016303</v>
      </c>
      <c r="L1650">
        <v>0.10468808366750799</v>
      </c>
      <c r="M1650">
        <v>0.32463048826249302</v>
      </c>
    </row>
    <row r="1651" spans="1:13" x14ac:dyDescent="0.35">
      <c r="A1651" s="1" t="s">
        <v>35</v>
      </c>
      <c r="B1651" s="1">
        <v>1538</v>
      </c>
      <c r="C1651" s="1" t="s">
        <v>43</v>
      </c>
      <c r="D1651" s="43">
        <v>50</v>
      </c>
      <c r="F1651">
        <v>1650</v>
      </c>
      <c r="G1651">
        <v>0.21907262737213001</v>
      </c>
      <c r="H1651">
        <v>0.21895174763125</v>
      </c>
      <c r="I1651">
        <v>6.4389453683030104E-2</v>
      </c>
      <c r="J1651">
        <v>6.07513117555811E-2</v>
      </c>
      <c r="K1651">
        <v>0.37427888593690001</v>
      </c>
      <c r="L1651">
        <v>9.7252740145419E-2</v>
      </c>
      <c r="M1651">
        <v>0.33971502685688498</v>
      </c>
    </row>
    <row r="1652" spans="1:13" x14ac:dyDescent="0.35">
      <c r="A1652" s="1" t="s">
        <v>35</v>
      </c>
      <c r="B1652" s="1">
        <v>1539</v>
      </c>
      <c r="C1652" s="1" t="s">
        <v>43</v>
      </c>
      <c r="D1652" s="43">
        <v>51</v>
      </c>
      <c r="F1652">
        <v>1651</v>
      </c>
      <c r="G1652">
        <v>0.22163303365693601</v>
      </c>
      <c r="H1652">
        <v>0.219876839142783</v>
      </c>
      <c r="I1652">
        <v>6.5430959051018006E-2</v>
      </c>
      <c r="J1652">
        <v>6.0894929945557799E-2</v>
      </c>
      <c r="K1652">
        <v>0.37616115156853502</v>
      </c>
      <c r="L1652">
        <v>9.6366843851275294E-2</v>
      </c>
      <c r="M1652">
        <v>0.34279027894237102</v>
      </c>
    </row>
    <row r="1653" spans="1:13" x14ac:dyDescent="0.35">
      <c r="A1653" s="1" t="s">
        <v>35</v>
      </c>
      <c r="B1653" s="1">
        <v>1540</v>
      </c>
      <c r="C1653" s="1" t="s">
        <v>43</v>
      </c>
      <c r="D1653" s="43">
        <v>52</v>
      </c>
      <c r="F1653">
        <v>1652</v>
      </c>
      <c r="G1653">
        <v>0.225927393877111</v>
      </c>
      <c r="H1653">
        <v>0.223313267191905</v>
      </c>
      <c r="I1653">
        <v>6.3075109709666802E-2</v>
      </c>
      <c r="J1653">
        <v>6.6338519508760199E-2</v>
      </c>
      <c r="K1653">
        <v>0.36820447514865801</v>
      </c>
      <c r="L1653">
        <v>9.7225507039992401E-2</v>
      </c>
      <c r="M1653">
        <v>0.33426395470897302</v>
      </c>
    </row>
    <row r="1654" spans="1:13" x14ac:dyDescent="0.35">
      <c r="A1654" s="1" t="s">
        <v>35</v>
      </c>
      <c r="B1654" s="1">
        <v>1541</v>
      </c>
      <c r="C1654" s="1" t="s">
        <v>43</v>
      </c>
      <c r="D1654" s="43">
        <v>53</v>
      </c>
      <c r="F1654">
        <v>1653</v>
      </c>
      <c r="G1654">
        <v>0.22194903117269901</v>
      </c>
      <c r="H1654">
        <v>0.21936781289349999</v>
      </c>
      <c r="I1654">
        <v>6.3786522423339098E-2</v>
      </c>
      <c r="J1654">
        <v>6.4350608090259095E-2</v>
      </c>
      <c r="K1654">
        <v>0.36321711199766399</v>
      </c>
      <c r="L1654">
        <v>9.3608452817934604E-2</v>
      </c>
      <c r="M1654">
        <v>0.33553644092976798</v>
      </c>
    </row>
    <row r="1655" spans="1:13" x14ac:dyDescent="0.35">
      <c r="A1655" s="1" t="s">
        <v>35</v>
      </c>
      <c r="B1655" s="1">
        <v>1542</v>
      </c>
      <c r="C1655" s="1" t="s">
        <v>43</v>
      </c>
      <c r="D1655" s="43">
        <v>54</v>
      </c>
      <c r="F1655">
        <v>1654</v>
      </c>
      <c r="G1655">
        <v>0.21986076118157299</v>
      </c>
      <c r="H1655">
        <v>0.21920210206924401</v>
      </c>
      <c r="I1655">
        <v>6.45132768158585E-2</v>
      </c>
      <c r="J1655">
        <v>6.8045846625070197E-2</v>
      </c>
      <c r="K1655">
        <v>0.37873685955664699</v>
      </c>
      <c r="L1655">
        <v>9.9952051848090806E-2</v>
      </c>
      <c r="M1655">
        <v>0.33806859526701699</v>
      </c>
    </row>
    <row r="1656" spans="1:13" x14ac:dyDescent="0.35">
      <c r="A1656" s="1" t="s">
        <v>35</v>
      </c>
      <c r="B1656" s="1">
        <v>1543</v>
      </c>
      <c r="C1656" s="1" t="s">
        <v>43</v>
      </c>
      <c r="D1656" s="43">
        <v>55</v>
      </c>
      <c r="F1656">
        <v>1655</v>
      </c>
      <c r="G1656">
        <v>0.235279106498815</v>
      </c>
      <c r="H1656">
        <v>0.231354956818144</v>
      </c>
      <c r="I1656">
        <v>7.0671864691911099E-2</v>
      </c>
      <c r="J1656">
        <v>4.7951671907945401E-2</v>
      </c>
      <c r="K1656">
        <v>0.39459508968365098</v>
      </c>
      <c r="L1656">
        <v>9.1823496226819901E-2</v>
      </c>
      <c r="M1656">
        <v>0.35457855435401597</v>
      </c>
    </row>
    <row r="1657" spans="1:13" x14ac:dyDescent="0.35">
      <c r="A1657" s="1" t="s">
        <v>35</v>
      </c>
      <c r="B1657" s="1">
        <v>1544</v>
      </c>
      <c r="C1657" s="1" t="s">
        <v>43</v>
      </c>
      <c r="D1657" s="43">
        <v>56</v>
      </c>
      <c r="F1657">
        <v>1656</v>
      </c>
      <c r="G1657">
        <v>0.222964644155908</v>
      </c>
      <c r="H1657">
        <v>0.22174617570892999</v>
      </c>
      <c r="I1657">
        <v>7.5604869348332895E-2</v>
      </c>
      <c r="J1657">
        <v>4.8346720562088497E-2</v>
      </c>
      <c r="K1657">
        <v>0.38977674540820301</v>
      </c>
      <c r="L1657">
        <v>8.1992058476014706E-2</v>
      </c>
      <c r="M1657">
        <v>0.351070291074083</v>
      </c>
    </row>
    <row r="1658" spans="1:13" x14ac:dyDescent="0.35">
      <c r="A1658" s="1" t="s">
        <v>35</v>
      </c>
      <c r="B1658" s="1">
        <v>1545</v>
      </c>
      <c r="C1658" s="1" t="s">
        <v>43</v>
      </c>
      <c r="D1658" s="43">
        <v>57</v>
      </c>
      <c r="F1658">
        <v>1657</v>
      </c>
      <c r="G1658">
        <v>0.228427122032514</v>
      </c>
      <c r="H1658">
        <v>0.22488779657371999</v>
      </c>
      <c r="I1658">
        <v>7.1133993771506004E-2</v>
      </c>
      <c r="J1658">
        <v>5.1536189354994801E-2</v>
      </c>
      <c r="K1658">
        <v>0.39198202005015298</v>
      </c>
      <c r="L1658">
        <v>8.6513803303326697E-2</v>
      </c>
      <c r="M1658">
        <v>0.34904112217508299</v>
      </c>
    </row>
    <row r="1659" spans="1:13" x14ac:dyDescent="0.35">
      <c r="A1659" s="1" t="s">
        <v>35</v>
      </c>
      <c r="B1659" s="1">
        <v>1546</v>
      </c>
      <c r="C1659" s="1" t="s">
        <v>43</v>
      </c>
      <c r="D1659" s="43">
        <v>58</v>
      </c>
      <c r="F1659">
        <v>1658</v>
      </c>
      <c r="G1659">
        <v>0.22638165996609499</v>
      </c>
      <c r="H1659">
        <v>0.22481542453415099</v>
      </c>
      <c r="I1659">
        <v>7.2778145337155195E-2</v>
      </c>
      <c r="J1659">
        <v>5.5048620901372303E-2</v>
      </c>
      <c r="K1659">
        <v>0.395325140871361</v>
      </c>
      <c r="L1659">
        <v>8.2604871353763806E-2</v>
      </c>
      <c r="M1659">
        <v>0.35548098301520797</v>
      </c>
    </row>
    <row r="1660" spans="1:13" x14ac:dyDescent="0.35">
      <c r="A1660" s="1" t="s">
        <v>35</v>
      </c>
      <c r="B1660" s="1">
        <v>1547</v>
      </c>
      <c r="C1660" s="1" t="s">
        <v>43</v>
      </c>
      <c r="D1660" s="43">
        <v>59</v>
      </c>
      <c r="F1660">
        <v>1659</v>
      </c>
      <c r="G1660">
        <v>0.23320388063491701</v>
      </c>
      <c r="H1660">
        <v>0.22590393081782001</v>
      </c>
      <c r="I1660">
        <v>7.4051273748424698E-2</v>
      </c>
      <c r="J1660">
        <v>4.9379354652927698E-2</v>
      </c>
      <c r="K1660">
        <v>0.39047525093260799</v>
      </c>
      <c r="L1660">
        <v>7.9460176540395805E-2</v>
      </c>
      <c r="M1660">
        <v>0.35339151978143801</v>
      </c>
    </row>
    <row r="1661" spans="1:13" x14ac:dyDescent="0.35">
      <c r="A1661" s="1" t="s">
        <v>35</v>
      </c>
      <c r="B1661" s="1">
        <v>1548</v>
      </c>
      <c r="C1661" s="1" t="s">
        <v>43</v>
      </c>
      <c r="D1661" s="43">
        <v>60</v>
      </c>
      <c r="F1661">
        <v>1660</v>
      </c>
      <c r="G1661">
        <v>0.208726720492101</v>
      </c>
      <c r="H1661">
        <v>0.20917086735913601</v>
      </c>
      <c r="I1661">
        <v>6.1889172258249303E-2</v>
      </c>
      <c r="J1661">
        <v>6.3920727364275995E-2</v>
      </c>
      <c r="K1661">
        <v>0.365465146697942</v>
      </c>
      <c r="L1661">
        <v>0.10117925981121299</v>
      </c>
      <c r="M1661">
        <v>0.32523728228676702</v>
      </c>
    </row>
    <row r="1662" spans="1:13" x14ac:dyDescent="0.35">
      <c r="A1662" s="1" t="s">
        <v>35</v>
      </c>
      <c r="B1662" s="1">
        <v>1549</v>
      </c>
      <c r="C1662" s="1" t="s">
        <v>43</v>
      </c>
      <c r="D1662" s="43">
        <v>61</v>
      </c>
      <c r="F1662">
        <v>1661</v>
      </c>
      <c r="G1662">
        <v>0.20966835535098</v>
      </c>
      <c r="H1662">
        <v>0.206873066091221</v>
      </c>
      <c r="I1662">
        <v>6.1173090576541897E-2</v>
      </c>
      <c r="J1662">
        <v>6.5521414830317107E-2</v>
      </c>
      <c r="K1662">
        <v>0.37492080758003699</v>
      </c>
      <c r="L1662">
        <v>9.5657545290420407E-2</v>
      </c>
      <c r="M1662">
        <v>0.32224091391612902</v>
      </c>
    </row>
    <row r="1663" spans="1:13" x14ac:dyDescent="0.35">
      <c r="A1663" s="1" t="s">
        <v>35</v>
      </c>
      <c r="B1663" s="1">
        <v>1550</v>
      </c>
      <c r="C1663" s="1" t="s">
        <v>43</v>
      </c>
      <c r="D1663" s="43">
        <v>62</v>
      </c>
      <c r="F1663">
        <v>1662</v>
      </c>
      <c r="G1663">
        <v>0.20453738601534699</v>
      </c>
      <c r="H1663">
        <v>0.20625254726317499</v>
      </c>
      <c r="I1663">
        <v>6.0014841822099402E-2</v>
      </c>
      <c r="J1663">
        <v>5.6358905539586501E-2</v>
      </c>
      <c r="K1663">
        <v>0.38237180918275798</v>
      </c>
      <c r="L1663">
        <v>9.7190721827861398E-2</v>
      </c>
      <c r="M1663">
        <v>0.32044290044642398</v>
      </c>
    </row>
    <row r="1664" spans="1:13" x14ac:dyDescent="0.35">
      <c r="A1664" s="1" t="s">
        <v>35</v>
      </c>
      <c r="B1664" s="1">
        <v>1551</v>
      </c>
      <c r="C1664" s="1" t="s">
        <v>43</v>
      </c>
      <c r="D1664" s="43">
        <v>63</v>
      </c>
      <c r="F1664">
        <v>1663</v>
      </c>
      <c r="G1664">
        <v>0.20872528584090899</v>
      </c>
      <c r="H1664">
        <v>0.20825435476044299</v>
      </c>
      <c r="I1664">
        <v>6.2543763221080406E-2</v>
      </c>
      <c r="J1664">
        <v>6.1959910965569E-2</v>
      </c>
      <c r="K1664">
        <v>0.36494385755960401</v>
      </c>
      <c r="L1664">
        <v>9.7940636913454407E-2</v>
      </c>
      <c r="M1664">
        <v>0.33132760673130301</v>
      </c>
    </row>
    <row r="1665" spans="1:13" x14ac:dyDescent="0.35">
      <c r="A1665" s="1" t="s">
        <v>35</v>
      </c>
      <c r="B1665" s="1">
        <v>1552</v>
      </c>
      <c r="C1665" s="1" t="s">
        <v>43</v>
      </c>
      <c r="D1665" s="43">
        <v>64</v>
      </c>
      <c r="F1665">
        <v>1664</v>
      </c>
      <c r="G1665">
        <v>0.209454288084754</v>
      </c>
      <c r="H1665">
        <v>0.20770223899081799</v>
      </c>
      <c r="I1665">
        <v>6.3829649630152502E-2</v>
      </c>
      <c r="J1665">
        <v>6.6608703382424903E-2</v>
      </c>
      <c r="K1665">
        <v>0.37298770206923298</v>
      </c>
      <c r="L1665">
        <v>9.1350463609035107E-2</v>
      </c>
      <c r="M1665">
        <v>0.33212004606832801</v>
      </c>
    </row>
    <row r="1666" spans="1:13" x14ac:dyDescent="0.35">
      <c r="A1666" s="1" t="s">
        <v>35</v>
      </c>
      <c r="B1666" s="1">
        <v>1553</v>
      </c>
      <c r="C1666" s="1" t="s">
        <v>43</v>
      </c>
      <c r="D1666" s="43">
        <v>65</v>
      </c>
      <c r="F1666">
        <v>1665</v>
      </c>
      <c r="G1666">
        <v>0.19107684296087801</v>
      </c>
      <c r="H1666">
        <v>0.19606623514329499</v>
      </c>
      <c r="I1666">
        <v>5.4957613663368002E-2</v>
      </c>
      <c r="J1666">
        <v>5.7780817982826402E-2</v>
      </c>
      <c r="K1666">
        <v>0.36418104261588502</v>
      </c>
      <c r="L1666">
        <v>0.100487672458428</v>
      </c>
      <c r="M1666">
        <v>0.30603163372248599</v>
      </c>
    </row>
    <row r="1667" spans="1:13" x14ac:dyDescent="0.35">
      <c r="A1667" s="1" t="s">
        <v>35</v>
      </c>
      <c r="B1667" s="1">
        <v>1554</v>
      </c>
      <c r="C1667" s="1" t="s">
        <v>43</v>
      </c>
      <c r="D1667" s="43">
        <v>66</v>
      </c>
      <c r="F1667">
        <v>1666</v>
      </c>
      <c r="G1667">
        <v>0.19008092392621101</v>
      </c>
      <c r="H1667">
        <v>0.19428487554687701</v>
      </c>
      <c r="I1667">
        <v>5.5270134095002497E-2</v>
      </c>
      <c r="J1667">
        <v>6.7365641754903893E-2</v>
      </c>
      <c r="K1667">
        <v>0.35845587985526001</v>
      </c>
      <c r="L1667">
        <v>9.5995863336523601E-2</v>
      </c>
      <c r="M1667">
        <v>0.30239834161305201</v>
      </c>
    </row>
    <row r="1668" spans="1:13" x14ac:dyDescent="0.35">
      <c r="A1668" s="1" t="s">
        <v>35</v>
      </c>
      <c r="B1668" s="1">
        <v>1555</v>
      </c>
      <c r="C1668" s="1" t="s">
        <v>43</v>
      </c>
      <c r="D1668" s="43">
        <v>67</v>
      </c>
      <c r="F1668">
        <v>1667</v>
      </c>
      <c r="G1668">
        <v>0.19430432169716</v>
      </c>
      <c r="H1668">
        <v>0.194527919936898</v>
      </c>
      <c r="I1668">
        <v>5.3144715715482897E-2</v>
      </c>
      <c r="J1668">
        <v>6.5809288254440004E-2</v>
      </c>
      <c r="K1668">
        <v>0.339439217414582</v>
      </c>
      <c r="L1668">
        <v>9.7048732892394102E-2</v>
      </c>
      <c r="M1668">
        <v>0.29742713212114402</v>
      </c>
    </row>
    <row r="1669" spans="1:13" x14ac:dyDescent="0.35">
      <c r="A1669" s="1" t="s">
        <v>35</v>
      </c>
      <c r="B1669" s="1">
        <v>1556</v>
      </c>
      <c r="C1669" s="1" t="s">
        <v>43</v>
      </c>
      <c r="D1669" s="43">
        <v>68</v>
      </c>
      <c r="F1669">
        <v>1668</v>
      </c>
      <c r="G1669">
        <v>0.195145685421142</v>
      </c>
      <c r="H1669">
        <v>0.195074789915058</v>
      </c>
      <c r="I1669">
        <v>5.4407807886646703E-2</v>
      </c>
      <c r="J1669">
        <v>7.4120722594256699E-2</v>
      </c>
      <c r="K1669">
        <v>0.348968620915725</v>
      </c>
      <c r="L1669">
        <v>9.8923148907917299E-2</v>
      </c>
      <c r="M1669">
        <v>0.30581162115850802</v>
      </c>
    </row>
    <row r="1670" spans="1:13" x14ac:dyDescent="0.35">
      <c r="A1670" s="1" t="s">
        <v>35</v>
      </c>
      <c r="B1670" s="1">
        <v>1557</v>
      </c>
      <c r="C1670" s="1" t="s">
        <v>43</v>
      </c>
      <c r="D1670" s="43">
        <v>69</v>
      </c>
      <c r="F1670">
        <v>1669</v>
      </c>
      <c r="G1670">
        <v>0.18931669880916899</v>
      </c>
      <c r="H1670">
        <v>0.193986163473858</v>
      </c>
      <c r="I1670">
        <v>5.3953514090607002E-2</v>
      </c>
      <c r="J1670">
        <v>6.74817320193071E-2</v>
      </c>
      <c r="K1670">
        <v>0.353087702055212</v>
      </c>
      <c r="L1670">
        <v>0.10117734871763601</v>
      </c>
      <c r="M1670">
        <v>0.31139864765203201</v>
      </c>
    </row>
    <row r="1671" spans="1:13" x14ac:dyDescent="0.35">
      <c r="A1671" s="1" t="s">
        <v>35</v>
      </c>
      <c r="B1671" s="1">
        <v>1558</v>
      </c>
      <c r="C1671" s="1" t="s">
        <v>43</v>
      </c>
      <c r="D1671" s="43">
        <v>70</v>
      </c>
      <c r="F1671">
        <v>1670</v>
      </c>
      <c r="G1671">
        <v>0.20146811652788499</v>
      </c>
      <c r="H1671">
        <v>0.20299767466997601</v>
      </c>
      <c r="I1671">
        <v>5.5454275891247802E-2</v>
      </c>
      <c r="J1671">
        <v>8.0841087477288104E-2</v>
      </c>
      <c r="K1671">
        <v>0.34829477625650801</v>
      </c>
      <c r="L1671">
        <v>0.10053625314644</v>
      </c>
      <c r="M1671">
        <v>0.31070981184337199</v>
      </c>
    </row>
    <row r="1672" spans="1:13" x14ac:dyDescent="0.35">
      <c r="A1672" s="1" t="s">
        <v>35</v>
      </c>
      <c r="B1672" s="1">
        <v>1559</v>
      </c>
      <c r="C1672" s="1" t="s">
        <v>43</v>
      </c>
      <c r="D1672" s="43">
        <v>71</v>
      </c>
      <c r="F1672">
        <v>1671</v>
      </c>
      <c r="G1672">
        <v>0.202311818534891</v>
      </c>
      <c r="H1672">
        <v>0.20147593857870599</v>
      </c>
      <c r="I1672">
        <v>5.6391444181299002E-2</v>
      </c>
      <c r="J1672">
        <v>7.6853390664279306E-2</v>
      </c>
      <c r="K1672">
        <v>0.35496603967771401</v>
      </c>
      <c r="L1672">
        <v>0.10100417751641801</v>
      </c>
      <c r="M1672">
        <v>0.31512024014203599</v>
      </c>
    </row>
    <row r="1673" spans="1:13" x14ac:dyDescent="0.35">
      <c r="A1673" s="1" t="s">
        <v>35</v>
      </c>
      <c r="B1673" s="1">
        <v>1560</v>
      </c>
      <c r="C1673" s="1" t="s">
        <v>43</v>
      </c>
      <c r="D1673" s="43">
        <v>72</v>
      </c>
      <c r="F1673">
        <v>1672</v>
      </c>
      <c r="G1673">
        <v>0.20105577309162201</v>
      </c>
      <c r="H1673">
        <v>0.202920416366761</v>
      </c>
      <c r="I1673">
        <v>5.4269935318422897E-2</v>
      </c>
      <c r="J1673">
        <v>6.4152829760438596E-2</v>
      </c>
      <c r="K1673">
        <v>0.35324531574184798</v>
      </c>
      <c r="L1673">
        <v>0.103887874886684</v>
      </c>
      <c r="M1673">
        <v>0.30709677590534601</v>
      </c>
    </row>
    <row r="1674" spans="1:13" x14ac:dyDescent="0.35">
      <c r="A1674" s="1" t="s">
        <v>35</v>
      </c>
      <c r="B1674" s="1">
        <v>1561</v>
      </c>
      <c r="C1674" s="1" t="s">
        <v>43</v>
      </c>
      <c r="D1674" s="43">
        <v>73</v>
      </c>
      <c r="F1674">
        <v>1673</v>
      </c>
      <c r="G1674">
        <v>0.20136396722295399</v>
      </c>
      <c r="H1674">
        <v>0.20231009437106101</v>
      </c>
      <c r="I1674">
        <v>5.4398956145656797E-2</v>
      </c>
      <c r="J1674">
        <v>6.0397351696454701E-2</v>
      </c>
      <c r="K1674">
        <v>0.35603617089647399</v>
      </c>
      <c r="L1674">
        <v>0.10497405849555699</v>
      </c>
      <c r="M1674">
        <v>0.30450053897148599</v>
      </c>
    </row>
    <row r="1675" spans="1:13" x14ac:dyDescent="0.35">
      <c r="A1675" s="1" t="s">
        <v>35</v>
      </c>
      <c r="B1675" s="1">
        <v>1562</v>
      </c>
      <c r="C1675" s="1" t="s">
        <v>43</v>
      </c>
      <c r="D1675" s="43">
        <v>74</v>
      </c>
      <c r="F1675">
        <v>1674</v>
      </c>
      <c r="G1675">
        <v>0.198407634699929</v>
      </c>
      <c r="H1675">
        <v>0.20242415154622301</v>
      </c>
      <c r="I1675">
        <v>5.5587675707683901E-2</v>
      </c>
      <c r="J1675">
        <v>6.9412009029207702E-2</v>
      </c>
      <c r="K1675">
        <v>0.35627343172050002</v>
      </c>
      <c r="L1675">
        <v>0.106353642363974</v>
      </c>
      <c r="M1675">
        <v>0.314539775923736</v>
      </c>
    </row>
    <row r="1676" spans="1:13" x14ac:dyDescent="0.35">
      <c r="A1676" s="1" t="s">
        <v>35</v>
      </c>
      <c r="B1676" s="1">
        <v>1563</v>
      </c>
      <c r="C1676" s="1" t="s">
        <v>43</v>
      </c>
      <c r="D1676" s="43">
        <v>75</v>
      </c>
      <c r="F1676">
        <v>1675</v>
      </c>
      <c r="G1676">
        <v>0.196197050151905</v>
      </c>
      <c r="H1676">
        <v>0.19665268520165499</v>
      </c>
      <c r="I1676">
        <v>6.6997887896292199E-2</v>
      </c>
      <c r="J1676">
        <v>5.0055379197873902E-2</v>
      </c>
      <c r="K1676">
        <v>0.36075719725939498</v>
      </c>
      <c r="L1676">
        <v>8.1455876054774501E-2</v>
      </c>
      <c r="M1676">
        <v>0.32407182943427298</v>
      </c>
    </row>
    <row r="1677" spans="1:13" x14ac:dyDescent="0.35">
      <c r="A1677" s="1" t="s">
        <v>35</v>
      </c>
      <c r="B1677" s="1">
        <v>1564</v>
      </c>
      <c r="C1677" s="1" t="s">
        <v>43</v>
      </c>
      <c r="D1677" s="43">
        <v>76</v>
      </c>
      <c r="F1677">
        <v>1676</v>
      </c>
      <c r="G1677">
        <v>0.198145823352608</v>
      </c>
      <c r="H1677">
        <v>0.19785369432560601</v>
      </c>
      <c r="I1677">
        <v>6.9700114477142305E-2</v>
      </c>
      <c r="J1677">
        <v>5.2959478298509402E-2</v>
      </c>
      <c r="K1677">
        <v>0.38216537289571401</v>
      </c>
      <c r="L1677">
        <v>7.9953972047674196E-2</v>
      </c>
      <c r="M1677">
        <v>0.32977662426062199</v>
      </c>
    </row>
    <row r="1678" spans="1:13" x14ac:dyDescent="0.35">
      <c r="A1678" s="1" t="s">
        <v>35</v>
      </c>
      <c r="B1678" s="1">
        <v>1565</v>
      </c>
      <c r="C1678" s="1" t="s">
        <v>43</v>
      </c>
      <c r="D1678" s="43">
        <v>77</v>
      </c>
      <c r="F1678">
        <v>1677</v>
      </c>
      <c r="G1678">
        <v>0.197148223346546</v>
      </c>
      <c r="H1678">
        <v>0.19799701616158799</v>
      </c>
      <c r="I1678">
        <v>6.7979759602607007E-2</v>
      </c>
      <c r="J1678">
        <v>4.9151453655832698E-2</v>
      </c>
      <c r="K1678">
        <v>0.37667480741944998</v>
      </c>
      <c r="L1678">
        <v>8.0765066328871593E-2</v>
      </c>
      <c r="M1678">
        <v>0.33253936930461397</v>
      </c>
    </row>
    <row r="1679" spans="1:13" x14ac:dyDescent="0.35">
      <c r="A1679" s="1" t="s">
        <v>35</v>
      </c>
      <c r="B1679" s="1">
        <v>1566</v>
      </c>
      <c r="C1679" s="1" t="s">
        <v>43</v>
      </c>
      <c r="D1679" s="43">
        <v>78</v>
      </c>
      <c r="F1679">
        <v>1678</v>
      </c>
      <c r="G1679">
        <v>0.20009840147906499</v>
      </c>
      <c r="H1679">
        <v>0.202485050491054</v>
      </c>
      <c r="I1679">
        <v>6.7924192862006405E-2</v>
      </c>
      <c r="J1679">
        <v>4.4150659815219699E-2</v>
      </c>
      <c r="K1679">
        <v>0.36382830516016801</v>
      </c>
      <c r="L1679">
        <v>8.00737250093293E-2</v>
      </c>
      <c r="M1679">
        <v>0.332392050264262</v>
      </c>
    </row>
    <row r="1680" spans="1:13" x14ac:dyDescent="0.35">
      <c r="A1680" s="1" t="s">
        <v>35</v>
      </c>
      <c r="B1680" s="1">
        <v>1567</v>
      </c>
      <c r="C1680" s="1" t="s">
        <v>43</v>
      </c>
      <c r="D1680" s="43">
        <v>79</v>
      </c>
      <c r="F1680">
        <v>1679</v>
      </c>
      <c r="G1680">
        <v>0.198162690489081</v>
      </c>
      <c r="H1680">
        <v>0.19922266950196599</v>
      </c>
      <c r="I1680">
        <v>6.7496592262432598E-2</v>
      </c>
      <c r="J1680">
        <v>4.8081001730449498E-2</v>
      </c>
      <c r="K1680">
        <v>0.37751203812515</v>
      </c>
      <c r="L1680">
        <v>7.2539150810081596E-2</v>
      </c>
      <c r="M1680">
        <v>0.32850824870918399</v>
      </c>
    </row>
    <row r="1681" spans="1:13" x14ac:dyDescent="0.35">
      <c r="A1681" s="1" t="s">
        <v>35</v>
      </c>
      <c r="B1681" s="1">
        <v>1568</v>
      </c>
      <c r="C1681" s="1" t="s">
        <v>43</v>
      </c>
      <c r="D1681" s="43">
        <v>80</v>
      </c>
      <c r="F1681">
        <v>1680</v>
      </c>
      <c r="G1681" s="115">
        <v>2.1871373775440799E-13</v>
      </c>
      <c r="H1681" s="115">
        <v>4.7755641286713004E-13</v>
      </c>
      <c r="I1681" s="115">
        <v>2.3024719168080899E-11</v>
      </c>
      <c r="J1681" s="115">
        <v>-6.8207145524968899E-11</v>
      </c>
      <c r="K1681" s="115">
        <v>8.2793515632908805E-11</v>
      </c>
      <c r="L1681" s="115">
        <v>-4.8330823475702102E-11</v>
      </c>
      <c r="M1681" s="115">
        <v>4.95362016491918E-11</v>
      </c>
    </row>
    <row r="1682" spans="1:13" x14ac:dyDescent="0.35">
      <c r="A1682" s="1" t="s">
        <v>35</v>
      </c>
      <c r="B1682" s="1">
        <v>1569</v>
      </c>
      <c r="C1682" s="1" t="s">
        <v>43</v>
      </c>
      <c r="D1682" s="43">
        <v>81</v>
      </c>
      <c r="F1682">
        <v>1681</v>
      </c>
      <c r="G1682" s="115">
        <v>2.1050628764228701E-13</v>
      </c>
      <c r="H1682" s="115">
        <v>1.5210340287722901E-13</v>
      </c>
      <c r="I1682" s="115">
        <v>2.25373046141699E-11</v>
      </c>
      <c r="J1682" s="115">
        <v>-7.5116679297641295E-11</v>
      </c>
      <c r="K1682" s="115">
        <v>8.1749418811761503E-11</v>
      </c>
      <c r="L1682" s="115">
        <v>-4.6424948746351398E-11</v>
      </c>
      <c r="M1682" s="115">
        <v>4.6559533145950501E-11</v>
      </c>
    </row>
    <row r="1683" spans="1:13" x14ac:dyDescent="0.35">
      <c r="A1683" s="1" t="s">
        <v>35</v>
      </c>
      <c r="B1683" s="1">
        <v>1570</v>
      </c>
      <c r="C1683" s="1" t="s">
        <v>43</v>
      </c>
      <c r="D1683" s="43">
        <v>82</v>
      </c>
      <c r="F1683">
        <v>1682</v>
      </c>
      <c r="G1683" s="115">
        <v>2.3036504067426801E-13</v>
      </c>
      <c r="H1683" s="115">
        <v>1.1963681929282499E-14</v>
      </c>
      <c r="I1683" s="115">
        <v>2.38696279743379E-11</v>
      </c>
      <c r="J1683" s="115">
        <v>-8.2868059344257001E-11</v>
      </c>
      <c r="K1683" s="115">
        <v>7.7172442468235103E-11</v>
      </c>
      <c r="L1683" s="115">
        <v>-5.20614247925257E-11</v>
      </c>
      <c r="M1683" s="115">
        <v>5.0072990631286997E-11</v>
      </c>
    </row>
    <row r="1684" spans="1:13" x14ac:dyDescent="0.35">
      <c r="A1684" s="1" t="s">
        <v>35</v>
      </c>
      <c r="B1684" s="1">
        <v>1571</v>
      </c>
      <c r="C1684" s="1" t="s">
        <v>43</v>
      </c>
      <c r="D1684" s="43">
        <v>83</v>
      </c>
      <c r="F1684">
        <v>1683</v>
      </c>
      <c r="G1684" s="115">
        <v>-1.3378651182255801E-12</v>
      </c>
      <c r="H1684" s="115">
        <v>-1.2696493008196299E-12</v>
      </c>
      <c r="I1684" s="115">
        <v>2.24686096652012E-11</v>
      </c>
      <c r="J1684" s="115">
        <v>-7.0052763574850102E-11</v>
      </c>
      <c r="K1684" s="115">
        <v>6.5214936011928998E-11</v>
      </c>
      <c r="L1684" s="115">
        <v>-4.8712566835268501E-11</v>
      </c>
      <c r="M1684" s="115">
        <v>4.5141423812916399E-11</v>
      </c>
    </row>
    <row r="1685" spans="1:13" x14ac:dyDescent="0.35">
      <c r="A1685" s="1" t="s">
        <v>35</v>
      </c>
      <c r="B1685" s="1">
        <v>1572</v>
      </c>
      <c r="C1685" s="1" t="s">
        <v>43</v>
      </c>
      <c r="D1685" s="43">
        <v>84</v>
      </c>
      <c r="F1685">
        <v>1684</v>
      </c>
      <c r="G1685" s="115">
        <v>1.18968653648926E-12</v>
      </c>
      <c r="H1685" s="115">
        <v>1.8314567536061101E-12</v>
      </c>
      <c r="I1685" s="115">
        <v>2.2499285497523099E-11</v>
      </c>
      <c r="J1685" s="115">
        <v>-7.9105899308199706E-11</v>
      </c>
      <c r="K1685" s="115">
        <v>8.1392146416083404E-11</v>
      </c>
      <c r="L1685" s="115">
        <v>-4.5420620633679699E-11</v>
      </c>
      <c r="M1685" s="115">
        <v>4.7400494453824501E-11</v>
      </c>
    </row>
    <row r="1686" spans="1:13" x14ac:dyDescent="0.35">
      <c r="A1686" s="1" t="s">
        <v>35</v>
      </c>
      <c r="B1686" s="1">
        <v>1573</v>
      </c>
      <c r="C1686" s="1" t="s">
        <v>43</v>
      </c>
      <c r="D1686" s="43">
        <v>85</v>
      </c>
      <c r="F1686">
        <v>1685</v>
      </c>
      <c r="G1686" s="115">
        <v>6.4449653782401597E-14</v>
      </c>
      <c r="H1686" s="115">
        <v>6.8221458164730296E-13</v>
      </c>
      <c r="I1686" s="115">
        <v>2.32389753990726E-11</v>
      </c>
      <c r="J1686" s="115">
        <v>-7.6179281055376906E-11</v>
      </c>
      <c r="K1686" s="115">
        <v>8.1071029653075395E-11</v>
      </c>
      <c r="L1686" s="115">
        <v>-4.7117847764635398E-11</v>
      </c>
      <c r="M1686" s="115">
        <v>4.8168879369576801E-11</v>
      </c>
    </row>
    <row r="1687" spans="1:13" x14ac:dyDescent="0.35">
      <c r="A1687" s="1" t="s">
        <v>35</v>
      </c>
      <c r="B1687" s="1">
        <v>1574</v>
      </c>
      <c r="C1687" s="1" t="s">
        <v>43</v>
      </c>
      <c r="D1687" s="43">
        <v>86</v>
      </c>
      <c r="F1687">
        <v>1686</v>
      </c>
      <c r="G1687" s="115">
        <v>4.73877119446214E-13</v>
      </c>
      <c r="H1687" s="115">
        <v>1.04569081802823E-13</v>
      </c>
      <c r="I1687" s="115">
        <v>2.31331879678867E-11</v>
      </c>
      <c r="J1687" s="115">
        <v>-6.8496409672658102E-11</v>
      </c>
      <c r="K1687" s="115">
        <v>7.3959156685989399E-11</v>
      </c>
      <c r="L1687" s="115">
        <v>-4.7166411847947699E-11</v>
      </c>
      <c r="M1687" s="115">
        <v>4.88797756003767E-11</v>
      </c>
    </row>
    <row r="1688" spans="1:13" x14ac:dyDescent="0.35">
      <c r="A1688" s="1" t="s">
        <v>35</v>
      </c>
      <c r="B1688" s="1">
        <v>1575</v>
      </c>
      <c r="C1688" s="1" t="s">
        <v>43</v>
      </c>
      <c r="D1688" s="43">
        <v>87</v>
      </c>
      <c r="F1688">
        <v>1687</v>
      </c>
      <c r="G1688" s="115">
        <v>1.12254619306543E-13</v>
      </c>
      <c r="H1688" s="115">
        <v>-2.2950929627744702E-13</v>
      </c>
      <c r="I1688" s="115">
        <v>2.2807615955574601E-11</v>
      </c>
      <c r="J1688" s="115">
        <v>-8.3283799142027995E-11</v>
      </c>
      <c r="K1688" s="115">
        <v>6.8211387112321197E-11</v>
      </c>
      <c r="L1688" s="115">
        <v>-4.6205958539253001E-11</v>
      </c>
      <c r="M1688" s="115">
        <v>4.5952792490269997E-11</v>
      </c>
    </row>
    <row r="1689" spans="1:13" x14ac:dyDescent="0.35">
      <c r="A1689" s="1" t="s">
        <v>35</v>
      </c>
      <c r="B1689" s="1">
        <v>1576</v>
      </c>
      <c r="C1689" s="1" t="s">
        <v>43</v>
      </c>
      <c r="D1689" s="43">
        <v>88</v>
      </c>
      <c r="F1689">
        <v>1688</v>
      </c>
      <c r="G1689" s="115">
        <v>-1.7404190571700899E-14</v>
      </c>
      <c r="H1689" s="115">
        <v>-8.3217997998870404E-13</v>
      </c>
      <c r="I1689" s="115">
        <v>2.30116505498361E-11</v>
      </c>
      <c r="J1689" s="115">
        <v>-8.5872443623739901E-11</v>
      </c>
      <c r="K1689" s="115">
        <v>7.3504267751570197E-11</v>
      </c>
      <c r="L1689" s="115">
        <v>-5.0211308881525603E-11</v>
      </c>
      <c r="M1689" s="115">
        <v>4.9558569170811099E-11</v>
      </c>
    </row>
    <row r="1690" spans="1:13" x14ac:dyDescent="0.35">
      <c r="A1690" s="1" t="s">
        <v>35</v>
      </c>
      <c r="B1690" s="1">
        <v>1577</v>
      </c>
      <c r="C1690" s="1" t="s">
        <v>43</v>
      </c>
      <c r="D1690" s="43">
        <v>89</v>
      </c>
      <c r="F1690">
        <v>1689</v>
      </c>
      <c r="G1690" s="115">
        <v>-1.1442379830588001E-12</v>
      </c>
      <c r="H1690" s="115">
        <v>-1.66865041960742E-12</v>
      </c>
      <c r="I1690" s="115">
        <v>2.3804524173354201E-11</v>
      </c>
      <c r="J1690" s="115">
        <v>-7.7412820089502203E-11</v>
      </c>
      <c r="K1690" s="115">
        <v>6.8940233394876904E-11</v>
      </c>
      <c r="L1690" s="115">
        <v>-5.2631309221041998E-11</v>
      </c>
      <c r="M1690" s="115">
        <v>4.5216965820759797E-11</v>
      </c>
    </row>
    <row r="1691" spans="1:13" x14ac:dyDescent="0.35">
      <c r="A1691" s="1" t="s">
        <v>35</v>
      </c>
      <c r="B1691" s="1">
        <v>1578</v>
      </c>
      <c r="C1691" s="1" t="s">
        <v>43</v>
      </c>
      <c r="D1691" s="43">
        <v>90</v>
      </c>
      <c r="F1691">
        <v>1690</v>
      </c>
      <c r="G1691" s="115">
        <v>-1.46643713076451E-13</v>
      </c>
      <c r="H1691" s="115">
        <v>2.7807101013954498E-13</v>
      </c>
      <c r="I1691" s="115">
        <v>2.2040687605778999E-11</v>
      </c>
      <c r="J1691" s="115">
        <v>-7.0325339927168701E-11</v>
      </c>
      <c r="K1691" s="115">
        <v>7.7277743420354304E-11</v>
      </c>
      <c r="L1691" s="115">
        <v>-4.3303643136840403E-11</v>
      </c>
      <c r="M1691" s="115">
        <v>4.68273159220765E-11</v>
      </c>
    </row>
    <row r="1692" spans="1:13" x14ac:dyDescent="0.35">
      <c r="A1692" s="1" t="s">
        <v>35</v>
      </c>
      <c r="B1692" s="1">
        <v>1579</v>
      </c>
      <c r="C1692" s="1" t="s">
        <v>43</v>
      </c>
      <c r="D1692" s="43">
        <v>91</v>
      </c>
      <c r="F1692">
        <v>1691</v>
      </c>
      <c r="G1692" s="115">
        <v>4.3968643003607902E-14</v>
      </c>
      <c r="H1692" s="115">
        <v>-4.1167271796302E-13</v>
      </c>
      <c r="I1692" s="115">
        <v>2.3391783629180901E-11</v>
      </c>
      <c r="J1692" s="115">
        <v>-7.3660614930419499E-11</v>
      </c>
      <c r="K1692" s="115">
        <v>7.7892050693850106E-11</v>
      </c>
      <c r="L1692" s="115">
        <v>-5.0577193030636699E-11</v>
      </c>
      <c r="M1692" s="115">
        <v>4.7159131907451503E-11</v>
      </c>
    </row>
    <row r="1693" spans="1:13" x14ac:dyDescent="0.35">
      <c r="A1693" s="1" t="s">
        <v>35</v>
      </c>
      <c r="B1693" s="1">
        <v>1580</v>
      </c>
      <c r="C1693" s="1" t="s">
        <v>43</v>
      </c>
      <c r="D1693" s="43">
        <v>92</v>
      </c>
      <c r="F1693">
        <v>1692</v>
      </c>
      <c r="G1693" s="115">
        <v>-1.0546470275337801E-12</v>
      </c>
      <c r="H1693" s="115">
        <v>-1.4471331370653399E-12</v>
      </c>
      <c r="I1693" s="115">
        <v>2.3379755646631301E-11</v>
      </c>
      <c r="J1693" s="115">
        <v>-8.1928526784405304E-11</v>
      </c>
      <c r="K1693" s="115">
        <v>6.7536130675605099E-11</v>
      </c>
      <c r="L1693" s="115">
        <v>-4.9767086901382498E-11</v>
      </c>
      <c r="M1693" s="115">
        <v>4.4104229346430698E-11</v>
      </c>
    </row>
    <row r="1694" spans="1:13" x14ac:dyDescent="0.35">
      <c r="A1694" s="1" t="s">
        <v>35</v>
      </c>
      <c r="B1694" s="1">
        <v>1581</v>
      </c>
      <c r="C1694" s="1" t="s">
        <v>43</v>
      </c>
      <c r="D1694" s="43">
        <v>93</v>
      </c>
      <c r="F1694">
        <v>1693</v>
      </c>
      <c r="G1694" s="115">
        <v>1.1714498517691101E-13</v>
      </c>
      <c r="H1694" s="115">
        <v>5.3057196848343299E-14</v>
      </c>
      <c r="I1694" s="115">
        <v>2.3646111160820201E-11</v>
      </c>
      <c r="J1694" s="115">
        <v>-7.6019983380890806E-11</v>
      </c>
      <c r="K1694" s="115">
        <v>7.3443440491113805E-11</v>
      </c>
      <c r="L1694" s="115">
        <v>-5.0691354189939999E-11</v>
      </c>
      <c r="M1694" s="115">
        <v>4.7746849547603602E-11</v>
      </c>
    </row>
    <row r="1695" spans="1:13" x14ac:dyDescent="0.35">
      <c r="A1695" s="1" t="s">
        <v>35</v>
      </c>
      <c r="B1695" s="1">
        <v>1582</v>
      </c>
      <c r="C1695" s="1" t="s">
        <v>43</v>
      </c>
      <c r="D1695" s="43">
        <v>94</v>
      </c>
      <c r="F1695">
        <v>1694</v>
      </c>
      <c r="G1695" s="115">
        <v>-2.40470495214436E-13</v>
      </c>
      <c r="H1695" s="115">
        <v>-5.2628521062229005E-13</v>
      </c>
      <c r="I1695" s="115">
        <v>2.2312098690904301E-11</v>
      </c>
      <c r="J1695" s="115">
        <v>-7.9332790779816206E-11</v>
      </c>
      <c r="K1695" s="115">
        <v>6.7661344227948801E-11</v>
      </c>
      <c r="L1695" s="115">
        <v>-4.6271937758868398E-11</v>
      </c>
      <c r="M1695" s="115">
        <v>4.5084030296025098E-11</v>
      </c>
    </row>
    <row r="1696" spans="1:13" x14ac:dyDescent="0.35">
      <c r="A1696" s="1" t="s">
        <v>35</v>
      </c>
      <c r="B1696" s="1">
        <v>1583</v>
      </c>
      <c r="C1696" s="1" t="s">
        <v>43</v>
      </c>
      <c r="D1696" s="43">
        <v>95</v>
      </c>
      <c r="F1696">
        <v>1695</v>
      </c>
      <c r="G1696" s="115">
        <v>1.2082041197136101E-12</v>
      </c>
      <c r="H1696" s="115">
        <v>1.5080909252202201E-12</v>
      </c>
      <c r="I1696" s="115">
        <v>2.3850371642393699E-11</v>
      </c>
      <c r="J1696" s="115">
        <v>-7.8190082924843604E-11</v>
      </c>
      <c r="K1696" s="115">
        <v>7.6767408227327896E-11</v>
      </c>
      <c r="L1696" s="115">
        <v>-4.7322252976966703E-11</v>
      </c>
      <c r="M1696" s="115">
        <v>5.2707477758135998E-11</v>
      </c>
    </row>
    <row r="1697" spans="1:13" x14ac:dyDescent="0.35">
      <c r="A1697" s="1" t="s">
        <v>35</v>
      </c>
      <c r="B1697" s="1">
        <v>1584</v>
      </c>
      <c r="C1697" s="1" t="s">
        <v>43</v>
      </c>
      <c r="D1697" s="43">
        <v>96</v>
      </c>
      <c r="F1697">
        <v>1696</v>
      </c>
      <c r="G1697" s="115">
        <v>1.15374956685477E-12</v>
      </c>
      <c r="H1697" s="115">
        <v>3.0305854715792499E-13</v>
      </c>
      <c r="I1697" s="115">
        <v>2.3373320265868899E-11</v>
      </c>
      <c r="J1697" s="115">
        <v>-8.3336210057794802E-11</v>
      </c>
      <c r="K1697" s="115">
        <v>6.6999005557035795E-11</v>
      </c>
      <c r="L1697" s="115">
        <v>-4.8473303983855098E-11</v>
      </c>
      <c r="M1697" s="115">
        <v>4.7724424701645498E-11</v>
      </c>
    </row>
    <row r="1698" spans="1:13" x14ac:dyDescent="0.35">
      <c r="A1698" s="1" t="s">
        <v>35</v>
      </c>
      <c r="B1698" s="1">
        <v>1585</v>
      </c>
      <c r="C1698" s="1" t="s">
        <v>43</v>
      </c>
      <c r="D1698" s="43">
        <v>97</v>
      </c>
      <c r="F1698">
        <v>1697</v>
      </c>
      <c r="G1698" s="115">
        <v>-1.61679439020487E-14</v>
      </c>
      <c r="H1698" s="115">
        <v>-9.1884046731369495E-15</v>
      </c>
      <c r="I1698" s="115">
        <v>2.26206834734389E-11</v>
      </c>
      <c r="J1698" s="115">
        <v>-7.4317123548231304E-11</v>
      </c>
      <c r="K1698" s="115">
        <v>8.4640495810764205E-11</v>
      </c>
      <c r="L1698" s="115">
        <v>-4.5276188711511799E-11</v>
      </c>
      <c r="M1698" s="115">
        <v>4.6373471529055702E-11</v>
      </c>
    </row>
    <row r="1699" spans="1:13" x14ac:dyDescent="0.35">
      <c r="A1699" s="1" t="s">
        <v>35</v>
      </c>
      <c r="B1699" s="1">
        <v>1586</v>
      </c>
      <c r="C1699" s="1" t="s">
        <v>43</v>
      </c>
      <c r="D1699" s="43">
        <v>98</v>
      </c>
      <c r="F1699">
        <v>1698</v>
      </c>
      <c r="G1699" s="115">
        <v>3.0293596152548699E-13</v>
      </c>
      <c r="H1699" s="115">
        <v>-3.5797613397638401E-13</v>
      </c>
      <c r="I1699" s="115">
        <v>2.34813331446613E-11</v>
      </c>
      <c r="J1699" s="115">
        <v>-8.4455293680507003E-11</v>
      </c>
      <c r="K1699" s="115">
        <v>7.2212323600802998E-11</v>
      </c>
      <c r="L1699" s="115">
        <v>-4.9416618898029603E-11</v>
      </c>
      <c r="M1699" s="115">
        <v>5.1681500217353703E-11</v>
      </c>
    </row>
    <row r="1700" spans="1:13" x14ac:dyDescent="0.35">
      <c r="A1700" s="1" t="s">
        <v>35</v>
      </c>
      <c r="B1700" s="1">
        <v>1587</v>
      </c>
      <c r="C1700" s="1" t="s">
        <v>43</v>
      </c>
      <c r="D1700" s="43">
        <v>99</v>
      </c>
      <c r="F1700">
        <v>1699</v>
      </c>
      <c r="G1700" s="115">
        <v>1.6405584129577901E-12</v>
      </c>
      <c r="H1700" s="115">
        <v>1.6824257370138899E-12</v>
      </c>
      <c r="I1700" s="115">
        <v>2.32911965863667E-11</v>
      </c>
      <c r="J1700" s="115">
        <v>-8.2970842855212206E-11</v>
      </c>
      <c r="K1700" s="115">
        <v>7.2581945248687704E-11</v>
      </c>
      <c r="L1700" s="115">
        <v>-4.50241717699522E-11</v>
      </c>
      <c r="M1700" s="115">
        <v>4.8518883579722597E-11</v>
      </c>
    </row>
    <row r="1701" spans="1:13" x14ac:dyDescent="0.35">
      <c r="A1701" s="1" t="s">
        <v>35</v>
      </c>
      <c r="B1701" s="1">
        <v>1588</v>
      </c>
      <c r="C1701" s="1" t="s">
        <v>43</v>
      </c>
      <c r="D1701" s="43">
        <v>100</v>
      </c>
      <c r="F1701">
        <v>1700</v>
      </c>
      <c r="G1701" s="115">
        <v>1.2460931935457199E-13</v>
      </c>
      <c r="H1701" s="115">
        <v>3.4398937463055998E-13</v>
      </c>
      <c r="I1701" s="115">
        <v>2.2980430464077201E-11</v>
      </c>
      <c r="J1701" s="115">
        <v>-7.0235771417074898E-11</v>
      </c>
      <c r="K1701" s="115">
        <v>7.2560548097492501E-11</v>
      </c>
      <c r="L1701" s="115">
        <v>-4.8411333264689399E-11</v>
      </c>
      <c r="M1701" s="115">
        <v>4.8957600527561302E-11</v>
      </c>
    </row>
    <row r="1702" spans="1:13" x14ac:dyDescent="0.35">
      <c r="A1702" s="1" t="s">
        <v>35</v>
      </c>
      <c r="B1702" s="1">
        <v>1589</v>
      </c>
      <c r="C1702" s="1" t="s">
        <v>43</v>
      </c>
      <c r="D1702" s="43">
        <v>101</v>
      </c>
      <c r="F1702">
        <v>1701</v>
      </c>
      <c r="G1702" s="115">
        <v>-4.4144620677146299E-13</v>
      </c>
      <c r="H1702" s="115">
        <v>3.1498453590108699E-14</v>
      </c>
      <c r="I1702" s="115">
        <v>2.2497204061622201E-11</v>
      </c>
      <c r="J1702" s="115">
        <v>-8.3568017284862199E-11</v>
      </c>
      <c r="K1702" s="115">
        <v>8.2003925133523299E-11</v>
      </c>
      <c r="L1702" s="115">
        <v>-4.6221514228465099E-11</v>
      </c>
      <c r="M1702" s="115">
        <v>4.8719817433449599E-11</v>
      </c>
    </row>
    <row r="1703" spans="1:13" x14ac:dyDescent="0.35">
      <c r="A1703" s="1" t="s">
        <v>35</v>
      </c>
      <c r="B1703" s="1">
        <v>1590</v>
      </c>
      <c r="C1703" s="1" t="s">
        <v>43</v>
      </c>
      <c r="D1703" s="43">
        <v>102</v>
      </c>
      <c r="F1703">
        <v>1702</v>
      </c>
      <c r="G1703" s="115">
        <v>-1.1884901642634501E-13</v>
      </c>
      <c r="H1703" s="115">
        <v>-4.6048607701209497E-13</v>
      </c>
      <c r="I1703" s="115">
        <v>2.1865766074779699E-11</v>
      </c>
      <c r="J1703" s="115">
        <v>-7.6516066895469195E-11</v>
      </c>
      <c r="K1703" s="115">
        <v>9.1670813538341605E-11</v>
      </c>
      <c r="L1703" s="115">
        <v>-4.6632052972724799E-11</v>
      </c>
      <c r="M1703" s="115">
        <v>4.42475507234741E-11</v>
      </c>
    </row>
    <row r="1704" spans="1:13" x14ac:dyDescent="0.35">
      <c r="A1704" s="1" t="s">
        <v>35</v>
      </c>
      <c r="B1704" s="1">
        <v>1591</v>
      </c>
      <c r="C1704" s="1" t="s">
        <v>43</v>
      </c>
      <c r="D1704" s="43">
        <v>103</v>
      </c>
      <c r="F1704">
        <v>1703</v>
      </c>
      <c r="G1704" s="115">
        <v>3.1801381403900099E-13</v>
      </c>
      <c r="H1704" s="115">
        <v>-3.6010425792532098E-13</v>
      </c>
      <c r="I1704" s="115">
        <v>2.1876494698116399E-11</v>
      </c>
      <c r="J1704" s="115">
        <v>-7.9383618649920896E-11</v>
      </c>
      <c r="K1704" s="115">
        <v>6.5327215499180698E-11</v>
      </c>
      <c r="L1704" s="115">
        <v>-4.8127368185787601E-11</v>
      </c>
      <c r="M1704" s="115">
        <v>4.2249528011776701E-11</v>
      </c>
    </row>
    <row r="1705" spans="1:13" x14ac:dyDescent="0.35">
      <c r="A1705" s="1" t="s">
        <v>35</v>
      </c>
      <c r="B1705" s="1">
        <v>1592</v>
      </c>
      <c r="C1705" s="1" t="s">
        <v>43</v>
      </c>
      <c r="D1705" s="43">
        <v>104</v>
      </c>
      <c r="F1705">
        <v>1704</v>
      </c>
      <c r="G1705" s="115">
        <v>6.3942260595402303E-13</v>
      </c>
      <c r="H1705" s="115">
        <v>5.5648307379781104E-13</v>
      </c>
      <c r="I1705" s="115">
        <v>2.3501004730072101E-11</v>
      </c>
      <c r="J1705" s="115">
        <v>-8.1309019958442205E-11</v>
      </c>
      <c r="K1705" s="115">
        <v>8.4762657228037696E-11</v>
      </c>
      <c r="L1705" s="115">
        <v>-4.6798850180181203E-11</v>
      </c>
      <c r="M1705" s="115">
        <v>4.79349804294151E-11</v>
      </c>
    </row>
    <row r="1706" spans="1:13" x14ac:dyDescent="0.35">
      <c r="A1706" s="1" t="s">
        <v>35</v>
      </c>
      <c r="B1706" s="1">
        <v>1593</v>
      </c>
      <c r="C1706" s="1" t="s">
        <v>43</v>
      </c>
      <c r="D1706" s="43">
        <v>105</v>
      </c>
      <c r="F1706">
        <v>1705</v>
      </c>
      <c r="G1706" s="115">
        <v>-2.45812403614459E-13</v>
      </c>
      <c r="H1706" s="115">
        <v>-4.0499775541493099E-13</v>
      </c>
      <c r="I1706" s="115">
        <v>2.2727565915600099E-11</v>
      </c>
      <c r="J1706" s="115">
        <v>-7.1089342481822695E-11</v>
      </c>
      <c r="K1706" s="115">
        <v>6.8970001757689702E-11</v>
      </c>
      <c r="L1706" s="115">
        <v>-4.6927842955285797E-11</v>
      </c>
      <c r="M1706" s="115">
        <v>4.6934167949657001E-11</v>
      </c>
    </row>
    <row r="1707" spans="1:13" x14ac:dyDescent="0.35">
      <c r="A1707" s="1" t="s">
        <v>35</v>
      </c>
      <c r="B1707" s="1">
        <v>1594</v>
      </c>
      <c r="C1707" s="1" t="s">
        <v>43</v>
      </c>
      <c r="D1707" s="43">
        <v>106</v>
      </c>
      <c r="F1707">
        <v>1706</v>
      </c>
      <c r="G1707" s="115">
        <v>5.73247863469346E-13</v>
      </c>
      <c r="H1707" s="115">
        <v>6.7769104896895603E-13</v>
      </c>
      <c r="I1707" s="115">
        <v>2.25248740109115E-11</v>
      </c>
      <c r="J1707" s="115">
        <v>-7.9677977788380199E-11</v>
      </c>
      <c r="K1707" s="115">
        <v>8.5294755891253294E-11</v>
      </c>
      <c r="L1707" s="115">
        <v>-4.7223344835905E-11</v>
      </c>
      <c r="M1707" s="115">
        <v>4.8346094875646301E-11</v>
      </c>
    </row>
    <row r="1708" spans="1:13" x14ac:dyDescent="0.35">
      <c r="A1708" s="1" t="s">
        <v>35</v>
      </c>
      <c r="B1708" s="1">
        <v>1595</v>
      </c>
      <c r="C1708" s="1" t="s">
        <v>43</v>
      </c>
      <c r="D1708" s="43">
        <v>107</v>
      </c>
      <c r="F1708">
        <v>1707</v>
      </c>
      <c r="G1708" s="115">
        <v>-1.2586727495299501E-12</v>
      </c>
      <c r="H1708" s="115">
        <v>-9.1447094091904098E-13</v>
      </c>
      <c r="I1708" s="115">
        <v>2.3591572663296099E-11</v>
      </c>
      <c r="J1708" s="115">
        <v>-7.8820517970492006E-11</v>
      </c>
      <c r="K1708" s="115">
        <v>7.5116449487389506E-11</v>
      </c>
      <c r="L1708" s="115">
        <v>-5.2300790163873701E-11</v>
      </c>
      <c r="M1708" s="115">
        <v>4.7822123887070098E-11</v>
      </c>
    </row>
    <row r="1709" spans="1:13" x14ac:dyDescent="0.35">
      <c r="A1709" s="1" t="s">
        <v>35</v>
      </c>
      <c r="B1709" s="1">
        <v>1596</v>
      </c>
      <c r="C1709" s="1" t="s">
        <v>43</v>
      </c>
      <c r="D1709" s="43">
        <v>108</v>
      </c>
      <c r="F1709">
        <v>1708</v>
      </c>
      <c r="G1709" s="115">
        <v>-2.6870376320549899E-13</v>
      </c>
      <c r="H1709" s="115">
        <v>-2.0034977690638299E-13</v>
      </c>
      <c r="I1709" s="115">
        <v>2.1412782975566301E-11</v>
      </c>
      <c r="J1709" s="115">
        <v>-6.9038910138256498E-11</v>
      </c>
      <c r="K1709" s="115">
        <v>7.4792589406080394E-11</v>
      </c>
      <c r="L1709" s="115">
        <v>-4.3101336193557802E-11</v>
      </c>
      <c r="M1709" s="115">
        <v>4.28599093846092E-11</v>
      </c>
    </row>
    <row r="1710" spans="1:13" x14ac:dyDescent="0.35">
      <c r="A1710" s="1" t="s">
        <v>35</v>
      </c>
      <c r="B1710" s="1">
        <v>1597</v>
      </c>
      <c r="C1710" s="1" t="s">
        <v>43</v>
      </c>
      <c r="D1710" s="43">
        <v>109</v>
      </c>
      <c r="F1710">
        <v>1709</v>
      </c>
      <c r="G1710" s="115">
        <v>1.24198033420518E-12</v>
      </c>
      <c r="H1710" s="115">
        <v>5.4064652007306199E-13</v>
      </c>
      <c r="I1710" s="115">
        <v>2.3476754083024102E-11</v>
      </c>
      <c r="J1710" s="115">
        <v>-7.3572505153796996E-11</v>
      </c>
      <c r="K1710" s="115">
        <v>7.7151418099345998E-11</v>
      </c>
      <c r="L1710" s="115">
        <v>-4.8174112216231903E-11</v>
      </c>
      <c r="M1710" s="115">
        <v>4.80746117816534E-11</v>
      </c>
    </row>
    <row r="1711" spans="1:13" x14ac:dyDescent="0.35">
      <c r="A1711" s="1" t="s">
        <v>35</v>
      </c>
      <c r="B1711" s="1">
        <v>1598</v>
      </c>
      <c r="C1711" s="1" t="s">
        <v>43</v>
      </c>
      <c r="D1711" s="43">
        <v>110</v>
      </c>
      <c r="F1711">
        <v>1710</v>
      </c>
      <c r="G1711" s="115">
        <v>5.3299527502933002E-13</v>
      </c>
      <c r="H1711" s="115">
        <v>6.0852011912812401E-13</v>
      </c>
      <c r="I1711" s="115">
        <v>2.2692617501030399E-11</v>
      </c>
      <c r="J1711" s="115">
        <v>-8.2836571737199595E-11</v>
      </c>
      <c r="K1711" s="115">
        <v>7.4150473589375394E-11</v>
      </c>
      <c r="L1711" s="115">
        <v>-4.6154811119662399E-11</v>
      </c>
      <c r="M1711" s="115">
        <v>4.9048506344999499E-11</v>
      </c>
    </row>
    <row r="1712" spans="1:13" x14ac:dyDescent="0.35">
      <c r="A1712" s="1" t="s">
        <v>35</v>
      </c>
      <c r="B1712" s="1">
        <v>1599</v>
      </c>
      <c r="C1712" s="1" t="s">
        <v>43</v>
      </c>
      <c r="D1712" s="43">
        <v>111</v>
      </c>
      <c r="F1712">
        <v>1711</v>
      </c>
      <c r="G1712" s="115">
        <v>-2.1912603626743299E-13</v>
      </c>
      <c r="H1712" s="115">
        <v>8.4006883476028003E-14</v>
      </c>
      <c r="I1712" s="115">
        <v>2.35533046885375E-11</v>
      </c>
      <c r="J1712" s="115">
        <v>-7.7370091235433601E-11</v>
      </c>
      <c r="K1712" s="115">
        <v>6.7992853648366706E-11</v>
      </c>
      <c r="L1712" s="115">
        <v>-4.7827153352953E-11</v>
      </c>
      <c r="M1712" s="115">
        <v>4.95858212088109E-11</v>
      </c>
    </row>
    <row r="1713" spans="1:13" x14ac:dyDescent="0.35">
      <c r="A1713" s="1" t="s">
        <v>35</v>
      </c>
      <c r="B1713" s="1">
        <v>1600</v>
      </c>
      <c r="C1713" s="1" t="s">
        <v>43</v>
      </c>
      <c r="D1713" s="43">
        <v>112</v>
      </c>
      <c r="F1713">
        <v>1712</v>
      </c>
      <c r="G1713" s="115">
        <v>-2.5248988888212399E-13</v>
      </c>
      <c r="H1713" s="115">
        <v>-1.0600798265106999E-12</v>
      </c>
      <c r="I1713" s="115">
        <v>2.3349660364243599E-11</v>
      </c>
      <c r="J1713" s="115">
        <v>-7.7138591013416804E-11</v>
      </c>
      <c r="K1713" s="115">
        <v>6.9976514778918699E-11</v>
      </c>
      <c r="L1713" s="115">
        <v>-5.0194605882082301E-11</v>
      </c>
      <c r="M1713" s="115">
        <v>4.8765642002145798E-11</v>
      </c>
    </row>
    <row r="1714" spans="1:13" x14ac:dyDescent="0.35">
      <c r="A1714" s="1" t="s">
        <v>35</v>
      </c>
      <c r="B1714" s="1">
        <v>1601</v>
      </c>
      <c r="C1714" s="1" t="s">
        <v>43</v>
      </c>
      <c r="D1714" s="43">
        <v>113</v>
      </c>
      <c r="F1714">
        <v>1713</v>
      </c>
      <c r="G1714" s="115">
        <v>1.9610989624893401E-13</v>
      </c>
      <c r="H1714" s="115">
        <v>-2.06962793361604E-13</v>
      </c>
      <c r="I1714" s="115">
        <v>2.19129077534362E-11</v>
      </c>
      <c r="J1714" s="115">
        <v>-7.1961612744982101E-11</v>
      </c>
      <c r="K1714" s="115">
        <v>7.3518471767416605E-11</v>
      </c>
      <c r="L1714" s="115">
        <v>-4.6423896590626499E-11</v>
      </c>
      <c r="M1714" s="115">
        <v>4.2181037377677001E-11</v>
      </c>
    </row>
    <row r="1715" spans="1:13" x14ac:dyDescent="0.35">
      <c r="A1715" s="1" t="s">
        <v>35</v>
      </c>
      <c r="B1715" s="1">
        <v>1602</v>
      </c>
      <c r="C1715" s="1" t="s">
        <v>43</v>
      </c>
      <c r="D1715" s="43">
        <v>114</v>
      </c>
      <c r="F1715">
        <v>1714</v>
      </c>
      <c r="G1715" s="115">
        <v>-9.2192809551528098E-13</v>
      </c>
      <c r="H1715" s="115">
        <v>-9.965719121231891E-13</v>
      </c>
      <c r="I1715" s="115">
        <v>2.2524946735375499E-11</v>
      </c>
      <c r="J1715" s="115">
        <v>-8.0407572270528997E-11</v>
      </c>
      <c r="K1715" s="115">
        <v>7.5343052179511802E-11</v>
      </c>
      <c r="L1715" s="115">
        <v>-4.6403541209279097E-11</v>
      </c>
      <c r="M1715" s="115">
        <v>4.7199464576422002E-11</v>
      </c>
    </row>
    <row r="1716" spans="1:13" x14ac:dyDescent="0.35">
      <c r="A1716" s="1" t="s">
        <v>35</v>
      </c>
      <c r="B1716" s="1">
        <v>1603</v>
      </c>
      <c r="C1716" s="1" t="s">
        <v>43</v>
      </c>
      <c r="D1716" s="43">
        <v>115</v>
      </c>
      <c r="F1716">
        <v>1715</v>
      </c>
      <c r="G1716" s="115">
        <v>-2.67515157769466E-13</v>
      </c>
      <c r="H1716" s="115">
        <v>1.8918506593486401E-13</v>
      </c>
      <c r="I1716" s="115">
        <v>2.2337860852372801E-11</v>
      </c>
      <c r="J1716" s="115">
        <v>-7.3988227763187102E-11</v>
      </c>
      <c r="K1716" s="115">
        <v>7.0014746313152497E-11</v>
      </c>
      <c r="L1716" s="115">
        <v>-4.5136958482018997E-11</v>
      </c>
      <c r="M1716" s="115">
        <v>4.9127051007415202E-11</v>
      </c>
    </row>
    <row r="1717" spans="1:13" x14ac:dyDescent="0.35">
      <c r="A1717" s="1" t="s">
        <v>35</v>
      </c>
      <c r="B1717" s="1">
        <v>1604</v>
      </c>
      <c r="C1717" s="1" t="s">
        <v>43</v>
      </c>
      <c r="D1717" s="43">
        <v>116</v>
      </c>
      <c r="F1717">
        <v>1716</v>
      </c>
      <c r="G1717" s="115">
        <v>1.23384843242498E-14</v>
      </c>
      <c r="H1717" s="115">
        <v>3.64049180095101E-13</v>
      </c>
      <c r="I1717" s="115">
        <v>2.24283006655111E-11</v>
      </c>
      <c r="J1717" s="115">
        <v>-7.2331164998986204E-11</v>
      </c>
      <c r="K1717" s="115">
        <v>8.2955036219237495E-11</v>
      </c>
      <c r="L1717" s="115">
        <v>-4.4407185124792599E-11</v>
      </c>
      <c r="M1717" s="115">
        <v>4.8437123138969202E-11</v>
      </c>
    </row>
    <row r="1718" spans="1:13" x14ac:dyDescent="0.35">
      <c r="A1718" s="1" t="s">
        <v>35</v>
      </c>
      <c r="B1718" s="1">
        <v>1605</v>
      </c>
      <c r="C1718" s="1" t="s">
        <v>43</v>
      </c>
      <c r="D1718" s="43">
        <v>117</v>
      </c>
      <c r="F1718">
        <v>1717</v>
      </c>
      <c r="G1718" s="115">
        <v>2.9637698121559498E-13</v>
      </c>
      <c r="H1718" s="115">
        <v>9.0147276832013697E-13</v>
      </c>
      <c r="I1718" s="115">
        <v>2.3256092040492599E-11</v>
      </c>
      <c r="J1718" s="115">
        <v>-8.9859841884862094E-11</v>
      </c>
      <c r="K1718" s="115">
        <v>8.28236277592993E-11</v>
      </c>
      <c r="L1718" s="115">
        <v>-4.9935357071253402E-11</v>
      </c>
      <c r="M1718" s="115">
        <v>5.0929310491346203E-11</v>
      </c>
    </row>
    <row r="1719" spans="1:13" x14ac:dyDescent="0.35">
      <c r="A1719" s="1" t="s">
        <v>35</v>
      </c>
      <c r="B1719" s="1">
        <v>1606</v>
      </c>
      <c r="C1719" s="1" t="s">
        <v>44</v>
      </c>
      <c r="D1719" s="43">
        <v>17</v>
      </c>
      <c r="F1719">
        <v>1718</v>
      </c>
      <c r="G1719" s="115">
        <v>-3.2847689320571602E-13</v>
      </c>
      <c r="H1719" s="115">
        <v>-5.9019116848158201E-13</v>
      </c>
      <c r="I1719" s="115">
        <v>1.4691343924537101E-11</v>
      </c>
      <c r="J1719" s="115">
        <v>-4.8619449566994202E-11</v>
      </c>
      <c r="K1719" s="115">
        <v>5.33754671314078E-11</v>
      </c>
      <c r="L1719" s="115">
        <v>-2.9793968281968898E-11</v>
      </c>
      <c r="M1719" s="115">
        <v>2.8174314582173199E-11</v>
      </c>
    </row>
    <row r="1720" spans="1:13" x14ac:dyDescent="0.35">
      <c r="A1720" s="1" t="s">
        <v>35</v>
      </c>
      <c r="B1720" s="1">
        <v>1607</v>
      </c>
      <c r="C1720" s="1" t="s">
        <v>44</v>
      </c>
      <c r="D1720" s="43">
        <v>18</v>
      </c>
      <c r="F1720">
        <v>1719</v>
      </c>
      <c r="G1720" s="115">
        <v>-6.2540835089496299E-13</v>
      </c>
      <c r="H1720" s="115">
        <v>-3.38975710325337E-13</v>
      </c>
      <c r="I1720" s="115">
        <v>1.4657760643199101E-11</v>
      </c>
      <c r="J1720" s="115">
        <v>-4.7049243614647098E-11</v>
      </c>
      <c r="K1720" s="115">
        <v>5.0240480790106602E-11</v>
      </c>
      <c r="L1720" s="115">
        <v>-2.9616560012237299E-11</v>
      </c>
      <c r="M1720" s="115">
        <v>2.8283204082726E-11</v>
      </c>
    </row>
    <row r="1721" spans="1:13" x14ac:dyDescent="0.35">
      <c r="A1721" s="1" t="s">
        <v>35</v>
      </c>
      <c r="B1721" s="1">
        <v>1608</v>
      </c>
      <c r="C1721" s="1" t="s">
        <v>44</v>
      </c>
      <c r="D1721" s="43">
        <v>19</v>
      </c>
      <c r="F1721">
        <v>1720</v>
      </c>
      <c r="G1721" s="115">
        <v>-4.4093302755502601E-13</v>
      </c>
      <c r="H1721" s="115">
        <v>-2.99007329559335E-13</v>
      </c>
      <c r="I1721" s="115">
        <v>1.56372959542415E-11</v>
      </c>
      <c r="J1721" s="115">
        <v>-5.24936099896728E-11</v>
      </c>
      <c r="K1721" s="115">
        <v>4.7080354261009202E-11</v>
      </c>
      <c r="L1721" s="115">
        <v>-3.0601852431044598E-11</v>
      </c>
      <c r="M1721" s="115">
        <v>3.0352604743940899E-11</v>
      </c>
    </row>
    <row r="1722" spans="1:13" x14ac:dyDescent="0.35">
      <c r="A1722" s="1" t="s">
        <v>35</v>
      </c>
      <c r="B1722" s="1">
        <v>1609</v>
      </c>
      <c r="C1722" s="1" t="s">
        <v>44</v>
      </c>
      <c r="D1722" s="43">
        <v>20</v>
      </c>
      <c r="F1722">
        <v>1721</v>
      </c>
      <c r="G1722" s="115">
        <v>3.2618098675434701E-13</v>
      </c>
      <c r="H1722" s="115">
        <v>2.8429726893657098E-13</v>
      </c>
      <c r="I1722" s="115">
        <v>1.62866063806452E-11</v>
      </c>
      <c r="J1722" s="115">
        <v>-5.0533485723308701E-11</v>
      </c>
      <c r="K1722" s="115">
        <v>4.5867567137549599E-11</v>
      </c>
      <c r="L1722" s="115">
        <v>-3.1908558103868699E-11</v>
      </c>
      <c r="M1722" s="115">
        <v>3.28277336106495E-11</v>
      </c>
    </row>
    <row r="1723" spans="1:13" x14ac:dyDescent="0.35">
      <c r="A1723" s="1" t="s">
        <v>35</v>
      </c>
      <c r="B1723" s="1">
        <v>1610</v>
      </c>
      <c r="C1723" s="1" t="s">
        <v>44</v>
      </c>
      <c r="D1723" s="43">
        <v>21</v>
      </c>
      <c r="F1723">
        <v>1722</v>
      </c>
      <c r="G1723" s="115">
        <v>4.2025031974607599E-13</v>
      </c>
      <c r="H1723" s="115">
        <v>-2.6385894523324202E-13</v>
      </c>
      <c r="I1723" s="115">
        <v>1.5175317118384701E-11</v>
      </c>
      <c r="J1723" s="115">
        <v>-4.5428104871637702E-11</v>
      </c>
      <c r="K1723" s="115">
        <v>4.3142892619084499E-11</v>
      </c>
      <c r="L1723" s="115">
        <v>-3.1291266286196999E-11</v>
      </c>
      <c r="M1723" s="115">
        <v>2.7888554125046899E-11</v>
      </c>
    </row>
    <row r="1724" spans="1:13" x14ac:dyDescent="0.35">
      <c r="A1724" s="1" t="s">
        <v>35</v>
      </c>
      <c r="B1724" s="1">
        <v>1611</v>
      </c>
      <c r="C1724" s="1" t="s">
        <v>44</v>
      </c>
      <c r="D1724" s="43">
        <v>22</v>
      </c>
      <c r="F1724">
        <v>1723</v>
      </c>
      <c r="G1724" s="115">
        <v>-9.0859880434102305E-14</v>
      </c>
      <c r="H1724" s="115">
        <v>6.1787903400396601E-14</v>
      </c>
      <c r="I1724" s="115">
        <v>1.5239053230312399E-11</v>
      </c>
      <c r="J1724" s="115">
        <v>-4.4859180763355E-11</v>
      </c>
      <c r="K1724" s="115">
        <v>4.5546523516158502E-11</v>
      </c>
      <c r="L1724" s="115">
        <v>-3.1483232475000701E-11</v>
      </c>
      <c r="M1724" s="115">
        <v>3.1890512719709499E-11</v>
      </c>
    </row>
    <row r="1725" spans="1:13" x14ac:dyDescent="0.35">
      <c r="A1725" s="1" t="s">
        <v>35</v>
      </c>
      <c r="B1725" s="1">
        <v>1612</v>
      </c>
      <c r="C1725" s="1" t="s">
        <v>44</v>
      </c>
      <c r="D1725" s="43">
        <v>23</v>
      </c>
      <c r="F1725">
        <v>1724</v>
      </c>
      <c r="G1725" s="115">
        <v>3.3945550330770598E-14</v>
      </c>
      <c r="H1725" s="115">
        <v>7.0112799265599398E-13</v>
      </c>
      <c r="I1725" s="115">
        <v>1.5320552175682299E-11</v>
      </c>
      <c r="J1725" s="115">
        <v>-5.1848415385174497E-11</v>
      </c>
      <c r="K1725" s="115">
        <v>4.5126109659360103E-11</v>
      </c>
      <c r="L1725" s="115">
        <v>-2.9340785856126098E-11</v>
      </c>
      <c r="M1725" s="115">
        <v>3.0571166409750797E-11</v>
      </c>
    </row>
    <row r="1726" spans="1:13" x14ac:dyDescent="0.35">
      <c r="A1726" s="1" t="s">
        <v>35</v>
      </c>
      <c r="B1726" s="1">
        <v>1613</v>
      </c>
      <c r="C1726" s="1" t="s">
        <v>44</v>
      </c>
      <c r="D1726" s="43">
        <v>24</v>
      </c>
      <c r="F1726">
        <v>1725</v>
      </c>
      <c r="G1726" s="115">
        <v>-7.3931466473420602E-13</v>
      </c>
      <c r="H1726" s="115">
        <v>-2.2649218095801501E-13</v>
      </c>
      <c r="I1726" s="115">
        <v>1.5531762594643501E-11</v>
      </c>
      <c r="J1726" s="115">
        <v>-5.2910451245287799E-11</v>
      </c>
      <c r="K1726" s="115">
        <v>4.1751825241196397E-11</v>
      </c>
      <c r="L1726" s="115">
        <v>-3.0805157282792899E-11</v>
      </c>
      <c r="M1726" s="115">
        <v>2.95450663710695E-11</v>
      </c>
    </row>
    <row r="1727" spans="1:13" x14ac:dyDescent="0.35">
      <c r="A1727" s="1" t="s">
        <v>35</v>
      </c>
      <c r="B1727" s="1">
        <v>1614</v>
      </c>
      <c r="C1727" s="1" t="s">
        <v>44</v>
      </c>
      <c r="D1727" s="43">
        <v>25</v>
      </c>
      <c r="F1727">
        <v>1726</v>
      </c>
      <c r="G1727" s="115">
        <v>-6.6055467928834605E-13</v>
      </c>
      <c r="H1727" s="115">
        <v>1.63257354447805E-13</v>
      </c>
      <c r="I1727" s="115">
        <v>1.6409731342753099E-11</v>
      </c>
      <c r="J1727" s="115">
        <v>-5.06024011034498E-11</v>
      </c>
      <c r="K1727" s="115">
        <v>4.95849418545071E-11</v>
      </c>
      <c r="L1727" s="115">
        <v>-3.1537245374665398E-11</v>
      </c>
      <c r="M1727" s="115">
        <v>3.1887745417939101E-11</v>
      </c>
    </row>
    <row r="1728" spans="1:13" x14ac:dyDescent="0.35">
      <c r="A1728" s="1" t="s">
        <v>35</v>
      </c>
      <c r="B1728" s="1">
        <v>1615</v>
      </c>
      <c r="C1728" s="1" t="s">
        <v>44</v>
      </c>
      <c r="D1728" s="43">
        <v>26</v>
      </c>
      <c r="F1728">
        <v>1727</v>
      </c>
      <c r="G1728" s="115">
        <v>2.42166256284977E-14</v>
      </c>
      <c r="H1728" s="115">
        <v>-4.1296586596503999E-13</v>
      </c>
      <c r="I1728" s="115">
        <v>1.6541938298509701E-11</v>
      </c>
      <c r="J1728" s="115">
        <v>-5.4139778341521001E-11</v>
      </c>
      <c r="K1728" s="115">
        <v>5.8399548250195805E-11</v>
      </c>
      <c r="L1728" s="115">
        <v>-3.3159073631342203E-11</v>
      </c>
      <c r="M1728" s="115">
        <v>3.1063185317742799E-11</v>
      </c>
    </row>
    <row r="1729" spans="1:13" x14ac:dyDescent="0.35">
      <c r="A1729" s="1" t="s">
        <v>35</v>
      </c>
      <c r="B1729" s="1">
        <v>1616</v>
      </c>
      <c r="C1729" s="1" t="s">
        <v>44</v>
      </c>
      <c r="D1729" s="43">
        <v>27</v>
      </c>
      <c r="F1729">
        <v>1728</v>
      </c>
      <c r="G1729" s="115">
        <v>-6.2135056636471201E-13</v>
      </c>
      <c r="H1729" s="115">
        <v>-7.3402976232582801E-13</v>
      </c>
      <c r="I1729" s="115">
        <v>1.5544376345598E-11</v>
      </c>
      <c r="J1729" s="115">
        <v>-5.2672183113814499E-11</v>
      </c>
      <c r="K1729" s="115">
        <v>4.80028650376713E-11</v>
      </c>
      <c r="L1729" s="115">
        <v>-3.2520253935853002E-11</v>
      </c>
      <c r="M1729" s="115">
        <v>2.9982664343198202E-11</v>
      </c>
    </row>
    <row r="1730" spans="1:13" x14ac:dyDescent="0.35">
      <c r="A1730" s="1" t="s">
        <v>35</v>
      </c>
      <c r="B1730" s="1">
        <v>1617</v>
      </c>
      <c r="C1730" s="1" t="s">
        <v>44</v>
      </c>
      <c r="D1730" s="43">
        <v>28</v>
      </c>
      <c r="F1730">
        <v>1729</v>
      </c>
      <c r="G1730" s="115">
        <v>3.7890006705627602E-13</v>
      </c>
      <c r="H1730" s="115">
        <v>-5.0507305634144598E-14</v>
      </c>
      <c r="I1730" s="115">
        <v>1.6202274397140101E-11</v>
      </c>
      <c r="J1730" s="115">
        <v>-5.2609655710878399E-11</v>
      </c>
      <c r="K1730" s="115">
        <v>4.7204805303023398E-11</v>
      </c>
      <c r="L1730" s="115">
        <v>-3.3410388689704302E-11</v>
      </c>
      <c r="M1730" s="115">
        <v>3.2023923881702703E-11</v>
      </c>
    </row>
    <row r="1731" spans="1:13" x14ac:dyDescent="0.35">
      <c r="A1731" s="1" t="s">
        <v>35</v>
      </c>
      <c r="B1731" s="1">
        <v>1618</v>
      </c>
      <c r="C1731" s="1" t="s">
        <v>44</v>
      </c>
      <c r="D1731" s="43">
        <v>29</v>
      </c>
      <c r="F1731">
        <v>1730</v>
      </c>
      <c r="G1731" s="115">
        <v>2.3288500377054002E-13</v>
      </c>
      <c r="H1731" s="115">
        <v>4.6784341417684303E-13</v>
      </c>
      <c r="I1731" s="115">
        <v>1.6908604035340502E-11</v>
      </c>
      <c r="J1731" s="115">
        <v>-5.2053235082376297E-11</v>
      </c>
      <c r="K1731" s="115">
        <v>4.9730207724295102E-11</v>
      </c>
      <c r="L1731" s="115">
        <v>-3.3239165933786101E-11</v>
      </c>
      <c r="M1731" s="115">
        <v>3.3120758802136701E-11</v>
      </c>
    </row>
    <row r="1732" spans="1:13" x14ac:dyDescent="0.35">
      <c r="A1732" s="1" t="s">
        <v>35</v>
      </c>
      <c r="B1732" s="1">
        <v>1619</v>
      </c>
      <c r="C1732" s="1" t="s">
        <v>44</v>
      </c>
      <c r="D1732" s="43">
        <v>30</v>
      </c>
      <c r="F1732">
        <v>1731</v>
      </c>
      <c r="G1732" s="115">
        <v>2.8685745890598401E-14</v>
      </c>
      <c r="H1732" s="115">
        <v>-5.2744494920246601E-14</v>
      </c>
      <c r="I1732" s="115">
        <v>1.7598032779831399E-11</v>
      </c>
      <c r="J1732" s="115">
        <v>-5.6345997264021402E-11</v>
      </c>
      <c r="K1732" s="115">
        <v>5.9634040358334497E-11</v>
      </c>
      <c r="L1732" s="115">
        <v>-3.3880280851995601E-11</v>
      </c>
      <c r="M1732" s="115">
        <v>3.3487537682810097E-11</v>
      </c>
    </row>
    <row r="1733" spans="1:13" x14ac:dyDescent="0.35">
      <c r="A1733" s="1" t="s">
        <v>35</v>
      </c>
      <c r="B1733" s="1">
        <v>1620</v>
      </c>
      <c r="C1733" s="1" t="s">
        <v>44</v>
      </c>
      <c r="D1733" s="43">
        <v>31</v>
      </c>
      <c r="F1733">
        <v>1732</v>
      </c>
      <c r="G1733" s="115">
        <v>-5.2483376892409501E-13</v>
      </c>
      <c r="H1733" s="115">
        <v>-2.7297111449960698E-13</v>
      </c>
      <c r="I1733" s="115">
        <v>1.78512674258178E-11</v>
      </c>
      <c r="J1733" s="115">
        <v>-5.6410327873084099E-11</v>
      </c>
      <c r="K1733" s="115">
        <v>5.29402257176111E-11</v>
      </c>
      <c r="L1733" s="115">
        <v>-3.5595047252736502E-11</v>
      </c>
      <c r="M1733" s="115">
        <v>3.4981006717411597E-11</v>
      </c>
    </row>
    <row r="1734" spans="1:13" x14ac:dyDescent="0.35">
      <c r="A1734" s="1" t="s">
        <v>35</v>
      </c>
      <c r="B1734" s="1">
        <v>1621</v>
      </c>
      <c r="C1734" s="1" t="s">
        <v>44</v>
      </c>
      <c r="D1734" s="43">
        <v>32</v>
      </c>
      <c r="F1734">
        <v>1733</v>
      </c>
      <c r="G1734" s="115">
        <v>1.5028892746921E-12</v>
      </c>
      <c r="H1734" s="115">
        <v>9.2721194795101805E-13</v>
      </c>
      <c r="I1734" s="115">
        <v>1.80977772059609E-11</v>
      </c>
      <c r="J1734" s="115">
        <v>-5.9890889573934294E-11</v>
      </c>
      <c r="K1734" s="115">
        <v>6.8814477112285399E-11</v>
      </c>
      <c r="L1734" s="115">
        <v>-3.4211023640972298E-11</v>
      </c>
      <c r="M1734" s="115">
        <v>3.7381189830168498E-11</v>
      </c>
    </row>
    <row r="1735" spans="1:13" x14ac:dyDescent="0.35">
      <c r="A1735" s="1" t="s">
        <v>35</v>
      </c>
      <c r="B1735" s="1">
        <v>1622</v>
      </c>
      <c r="C1735" s="1" t="s">
        <v>44</v>
      </c>
      <c r="D1735" s="43">
        <v>33</v>
      </c>
      <c r="F1735">
        <v>1734</v>
      </c>
      <c r="G1735" s="115">
        <v>5.6621311328271597E-13</v>
      </c>
      <c r="H1735" s="115">
        <v>1.6289358707087199E-13</v>
      </c>
      <c r="I1735" s="115">
        <v>1.7981373436199201E-11</v>
      </c>
      <c r="J1735" s="115">
        <v>-5.9889167642212006E-11</v>
      </c>
      <c r="K1735" s="115">
        <v>6.0040793107590406E-11</v>
      </c>
      <c r="L1735" s="115">
        <v>-3.48864044313868E-11</v>
      </c>
      <c r="M1735" s="115">
        <v>3.6334651473817199E-11</v>
      </c>
    </row>
    <row r="1736" spans="1:13" x14ac:dyDescent="0.35">
      <c r="A1736" s="1" t="s">
        <v>35</v>
      </c>
      <c r="B1736" s="1">
        <v>1623</v>
      </c>
      <c r="C1736" s="1" t="s">
        <v>44</v>
      </c>
      <c r="D1736" s="43">
        <v>34</v>
      </c>
      <c r="F1736">
        <v>1735</v>
      </c>
      <c r="G1736" s="115">
        <v>-9.9516942047644305E-14</v>
      </c>
      <c r="H1736" s="115">
        <v>2.08608263347027E-13</v>
      </c>
      <c r="I1736" s="115">
        <v>1.7294220179081199E-11</v>
      </c>
      <c r="J1736" s="115">
        <v>-6.0147637494246898E-11</v>
      </c>
      <c r="K1736" s="115">
        <v>5.6878635957646998E-11</v>
      </c>
      <c r="L1736" s="115">
        <v>-3.3380007325890701E-11</v>
      </c>
      <c r="M1736" s="115">
        <v>3.2018129348391403E-11</v>
      </c>
    </row>
    <row r="1737" spans="1:13" x14ac:dyDescent="0.35">
      <c r="A1737" s="1" t="s">
        <v>35</v>
      </c>
      <c r="B1737" s="1">
        <v>1624</v>
      </c>
      <c r="C1737" s="1" t="s">
        <v>44</v>
      </c>
      <c r="D1737" s="43">
        <v>35</v>
      </c>
      <c r="F1737">
        <v>1736</v>
      </c>
      <c r="G1737">
        <v>0.174934194250949</v>
      </c>
      <c r="H1737">
        <v>0.17864345292407899</v>
      </c>
      <c r="I1737">
        <v>5.1186001887470502E-2</v>
      </c>
      <c r="J1737">
        <v>6.5228414355170197E-2</v>
      </c>
      <c r="K1737">
        <v>0.32660256618699901</v>
      </c>
      <c r="L1737">
        <v>9.2533720001683195E-2</v>
      </c>
      <c r="M1737">
        <v>0.28390669541581498</v>
      </c>
    </row>
    <row r="1738" spans="1:13" x14ac:dyDescent="0.35">
      <c r="A1738" s="1" t="s">
        <v>35</v>
      </c>
      <c r="B1738" s="1">
        <v>1625</v>
      </c>
      <c r="C1738" s="1" t="s">
        <v>44</v>
      </c>
      <c r="D1738" s="43">
        <v>36</v>
      </c>
      <c r="F1738">
        <v>1737</v>
      </c>
      <c r="G1738">
        <v>0.169722535374111</v>
      </c>
      <c r="H1738">
        <v>0.17459827479106199</v>
      </c>
      <c r="I1738">
        <v>4.9529786118254697E-2</v>
      </c>
      <c r="J1738">
        <v>5.6561974261087299E-2</v>
      </c>
      <c r="K1738">
        <v>0.32917829984066899</v>
      </c>
      <c r="L1738">
        <v>8.8276365525767994E-2</v>
      </c>
      <c r="M1738">
        <v>0.28210512047541297</v>
      </c>
    </row>
    <row r="1739" spans="1:13" x14ac:dyDescent="0.35">
      <c r="A1739" s="1" t="s">
        <v>35</v>
      </c>
      <c r="B1739" s="1">
        <v>1626</v>
      </c>
      <c r="C1739" s="1" t="s">
        <v>44</v>
      </c>
      <c r="D1739" s="43">
        <v>37</v>
      </c>
      <c r="F1739">
        <v>1738</v>
      </c>
      <c r="G1739">
        <v>0.17105164777460799</v>
      </c>
      <c r="H1739">
        <v>0.17472891948424801</v>
      </c>
      <c r="I1739">
        <v>4.9206603216231201E-2</v>
      </c>
      <c r="J1739">
        <v>5.6794000418650001E-2</v>
      </c>
      <c r="K1739">
        <v>0.32058109031937099</v>
      </c>
      <c r="L1739">
        <v>8.8591919542120798E-2</v>
      </c>
      <c r="M1739">
        <v>0.27969605474324999</v>
      </c>
    </row>
    <row r="1740" spans="1:13" x14ac:dyDescent="0.35">
      <c r="A1740" s="1" t="s">
        <v>35</v>
      </c>
      <c r="B1740" s="1">
        <v>1627</v>
      </c>
      <c r="C1740" s="1" t="s">
        <v>44</v>
      </c>
      <c r="D1740" s="43">
        <v>38</v>
      </c>
      <c r="F1740">
        <v>1739</v>
      </c>
      <c r="G1740">
        <v>0.17492624725740499</v>
      </c>
      <c r="H1740">
        <v>0.17686045260980501</v>
      </c>
      <c r="I1740">
        <v>4.8916568269733299E-2</v>
      </c>
      <c r="J1740">
        <v>4.8244702292217598E-2</v>
      </c>
      <c r="K1740">
        <v>0.33014109518417001</v>
      </c>
      <c r="L1740">
        <v>9.1888230704081406E-2</v>
      </c>
      <c r="M1740">
        <v>0.27677054265759898</v>
      </c>
    </row>
    <row r="1741" spans="1:13" x14ac:dyDescent="0.35">
      <c r="A1741" s="1" t="s">
        <v>35</v>
      </c>
      <c r="B1741" s="1">
        <v>1628</v>
      </c>
      <c r="C1741" s="1" t="s">
        <v>44</v>
      </c>
      <c r="D1741" s="43">
        <v>39</v>
      </c>
      <c r="F1741">
        <v>1740</v>
      </c>
      <c r="G1741">
        <v>0.176954633290064</v>
      </c>
      <c r="H1741">
        <v>0.179311299870754</v>
      </c>
      <c r="I1741">
        <v>5.0343243482102798E-2</v>
      </c>
      <c r="J1741">
        <v>6.0418487446947299E-2</v>
      </c>
      <c r="K1741">
        <v>0.32753273594274801</v>
      </c>
      <c r="L1741">
        <v>9.1084777463890501E-2</v>
      </c>
      <c r="M1741">
        <v>0.28363092097095499</v>
      </c>
    </row>
    <row r="1742" spans="1:13" x14ac:dyDescent="0.35">
      <c r="A1742" s="1" t="s">
        <v>35</v>
      </c>
      <c r="B1742" s="1">
        <v>1629</v>
      </c>
      <c r="C1742" s="1" t="s">
        <v>44</v>
      </c>
      <c r="D1742" s="43">
        <v>40</v>
      </c>
      <c r="F1742">
        <v>1741</v>
      </c>
      <c r="G1742">
        <v>0.175219888749549</v>
      </c>
      <c r="H1742">
        <v>0.179952135932548</v>
      </c>
      <c r="I1742">
        <v>4.9182988132608997E-2</v>
      </c>
      <c r="J1742">
        <v>6.6456426144180597E-2</v>
      </c>
      <c r="K1742">
        <v>0.32795592088026798</v>
      </c>
      <c r="L1742">
        <v>9.5718889237640895E-2</v>
      </c>
      <c r="M1742">
        <v>0.278493504529639</v>
      </c>
    </row>
    <row r="1743" spans="1:13" x14ac:dyDescent="0.35">
      <c r="A1743" s="1" t="s">
        <v>35</v>
      </c>
      <c r="B1743" s="1">
        <v>1630</v>
      </c>
      <c r="C1743" s="1" t="s">
        <v>44</v>
      </c>
      <c r="D1743" s="43">
        <v>41</v>
      </c>
      <c r="F1743">
        <v>1742</v>
      </c>
      <c r="G1743">
        <v>0.17560578898885601</v>
      </c>
      <c r="H1743">
        <v>0.177518218492379</v>
      </c>
      <c r="I1743">
        <v>4.8131623277890598E-2</v>
      </c>
      <c r="J1743">
        <v>6.20888901556646E-2</v>
      </c>
      <c r="K1743">
        <v>0.32459415519368301</v>
      </c>
      <c r="L1743">
        <v>9.3156008391698006E-2</v>
      </c>
      <c r="M1743">
        <v>0.27685310131358598</v>
      </c>
    </row>
    <row r="1744" spans="1:13" x14ac:dyDescent="0.35">
      <c r="A1744" s="1" t="s">
        <v>35</v>
      </c>
      <c r="B1744" s="1">
        <v>1631</v>
      </c>
      <c r="C1744" s="1" t="s">
        <v>44</v>
      </c>
      <c r="D1744" s="43">
        <v>42</v>
      </c>
      <c r="F1744">
        <v>1743</v>
      </c>
      <c r="G1744">
        <v>0.17489641284091401</v>
      </c>
      <c r="H1744">
        <v>0.178090755239734</v>
      </c>
      <c r="I1744">
        <v>4.8183400953547298E-2</v>
      </c>
      <c r="J1744">
        <v>6.2648475834501699E-2</v>
      </c>
      <c r="K1744">
        <v>0.328382982229595</v>
      </c>
      <c r="L1744">
        <v>9.2032775598511599E-2</v>
      </c>
      <c r="M1744">
        <v>0.27855174285900203</v>
      </c>
    </row>
    <row r="1745" spans="1:13" x14ac:dyDescent="0.35">
      <c r="A1745" s="1" t="s">
        <v>35</v>
      </c>
      <c r="B1745" s="1">
        <v>1632</v>
      </c>
      <c r="C1745" s="1" t="s">
        <v>44</v>
      </c>
      <c r="D1745" s="43">
        <v>43</v>
      </c>
      <c r="F1745">
        <v>1744</v>
      </c>
      <c r="G1745">
        <v>0.17856002220112499</v>
      </c>
      <c r="H1745">
        <v>0.179898822835312</v>
      </c>
      <c r="I1745">
        <v>4.9439292795808901E-2</v>
      </c>
      <c r="J1745">
        <v>7.5356599131073496E-2</v>
      </c>
      <c r="K1745">
        <v>0.32541106944626302</v>
      </c>
      <c r="L1745">
        <v>9.2134733777649497E-2</v>
      </c>
      <c r="M1745">
        <v>0.277620486718411</v>
      </c>
    </row>
    <row r="1746" spans="1:13" x14ac:dyDescent="0.35">
      <c r="A1746" s="1" t="s">
        <v>35</v>
      </c>
      <c r="B1746" s="1">
        <v>1633</v>
      </c>
      <c r="C1746" s="1" t="s">
        <v>44</v>
      </c>
      <c r="D1746" s="43">
        <v>44</v>
      </c>
      <c r="F1746">
        <v>1745</v>
      </c>
      <c r="G1746">
        <v>0.17282969739381299</v>
      </c>
      <c r="H1746">
        <v>0.17672715653451701</v>
      </c>
      <c r="I1746">
        <v>4.76665997975943E-2</v>
      </c>
      <c r="J1746">
        <v>7.6819611809117103E-2</v>
      </c>
      <c r="K1746">
        <v>0.32324745051780002</v>
      </c>
      <c r="L1746">
        <v>9.3041692630261297E-2</v>
      </c>
      <c r="M1746">
        <v>0.27671495537358798</v>
      </c>
    </row>
    <row r="1747" spans="1:13" x14ac:dyDescent="0.35">
      <c r="A1747" s="1" t="s">
        <v>35</v>
      </c>
      <c r="B1747" s="1">
        <v>1634</v>
      </c>
      <c r="C1747" s="1" t="s">
        <v>44</v>
      </c>
      <c r="D1747" s="43">
        <v>45</v>
      </c>
      <c r="F1747">
        <v>1746</v>
      </c>
      <c r="G1747">
        <v>0.19105511837157199</v>
      </c>
      <c r="H1747">
        <v>0.19379248154929599</v>
      </c>
      <c r="I1747">
        <v>5.5823785995742198E-2</v>
      </c>
      <c r="J1747">
        <v>7.3533515521247594E-2</v>
      </c>
      <c r="K1747">
        <v>0.35072587884587197</v>
      </c>
      <c r="L1747">
        <v>9.3296602127289394E-2</v>
      </c>
      <c r="M1747">
        <v>0.30340303892058101</v>
      </c>
    </row>
    <row r="1748" spans="1:13" x14ac:dyDescent="0.35">
      <c r="A1748" s="1" t="s">
        <v>35</v>
      </c>
      <c r="B1748" s="1">
        <v>1635</v>
      </c>
      <c r="C1748" s="1" t="s">
        <v>44</v>
      </c>
      <c r="D1748" s="43">
        <v>46</v>
      </c>
      <c r="F1748">
        <v>1747</v>
      </c>
      <c r="G1748">
        <v>0.190257578860308</v>
      </c>
      <c r="H1748">
        <v>0.19229067731375399</v>
      </c>
      <c r="I1748">
        <v>5.6560225641662701E-2</v>
      </c>
      <c r="J1748">
        <v>6.4441217487916203E-2</v>
      </c>
      <c r="K1748">
        <v>0.35227138457441798</v>
      </c>
      <c r="L1748">
        <v>9.2039046622887394E-2</v>
      </c>
      <c r="M1748">
        <v>0.30354335269357502</v>
      </c>
    </row>
    <row r="1749" spans="1:13" x14ac:dyDescent="0.35">
      <c r="A1749" s="1" t="s">
        <v>35</v>
      </c>
      <c r="B1749" s="1">
        <v>1636</v>
      </c>
      <c r="C1749" s="1" t="s">
        <v>44</v>
      </c>
      <c r="D1749" s="43">
        <v>47</v>
      </c>
      <c r="F1749">
        <v>1748</v>
      </c>
      <c r="G1749">
        <v>0.19735125643295401</v>
      </c>
      <c r="H1749">
        <v>0.197821554887882</v>
      </c>
      <c r="I1749">
        <v>5.5679493121171902E-2</v>
      </c>
      <c r="J1749">
        <v>6.3240428055022696E-2</v>
      </c>
      <c r="K1749">
        <v>0.33974011621621703</v>
      </c>
      <c r="L1749">
        <v>9.4604780387460799E-2</v>
      </c>
      <c r="M1749">
        <v>0.31109501406499901</v>
      </c>
    </row>
    <row r="1750" spans="1:13" x14ac:dyDescent="0.35">
      <c r="A1750" s="1" t="s">
        <v>35</v>
      </c>
      <c r="B1750" s="1">
        <v>1637</v>
      </c>
      <c r="C1750" s="1" t="s">
        <v>44</v>
      </c>
      <c r="D1750" s="43">
        <v>48</v>
      </c>
      <c r="F1750">
        <v>1749</v>
      </c>
      <c r="G1750">
        <v>0.191387097490887</v>
      </c>
      <c r="H1750">
        <v>0.19192528068654</v>
      </c>
      <c r="I1750">
        <v>5.6112399160332803E-2</v>
      </c>
      <c r="J1750">
        <v>5.93050568649722E-2</v>
      </c>
      <c r="K1750">
        <v>0.36150820993977401</v>
      </c>
      <c r="L1750">
        <v>9.5018127400955499E-2</v>
      </c>
      <c r="M1750">
        <v>0.30595685389004001</v>
      </c>
    </row>
    <row r="1751" spans="1:13" x14ac:dyDescent="0.35">
      <c r="A1751" s="1" t="s">
        <v>35</v>
      </c>
      <c r="B1751" s="1">
        <v>1638</v>
      </c>
      <c r="C1751" s="1" t="s">
        <v>44</v>
      </c>
      <c r="D1751" s="43">
        <v>49</v>
      </c>
      <c r="F1751">
        <v>1750</v>
      </c>
      <c r="G1751">
        <v>0.19034999669213101</v>
      </c>
      <c r="H1751">
        <v>0.19235034645877</v>
      </c>
      <c r="I1751">
        <v>5.8228803751791097E-2</v>
      </c>
      <c r="J1751">
        <v>5.5366295079589803E-2</v>
      </c>
      <c r="K1751">
        <v>0.36482345688851697</v>
      </c>
      <c r="L1751">
        <v>8.6606969290408606E-2</v>
      </c>
      <c r="M1751">
        <v>0.306659877981319</v>
      </c>
    </row>
    <row r="1752" spans="1:13" x14ac:dyDescent="0.35">
      <c r="A1752" s="1" t="s">
        <v>35</v>
      </c>
      <c r="B1752" s="1">
        <v>1639</v>
      </c>
      <c r="C1752" s="1" t="s">
        <v>44</v>
      </c>
      <c r="D1752" s="43">
        <v>50</v>
      </c>
      <c r="F1752">
        <v>1751</v>
      </c>
      <c r="G1752">
        <v>0.218448016059622</v>
      </c>
      <c r="H1752">
        <v>0.21618423110406601</v>
      </c>
      <c r="I1752">
        <v>7.5157698010571095E-2</v>
      </c>
      <c r="J1752">
        <v>4.5309188034210801E-2</v>
      </c>
      <c r="K1752">
        <v>0.38164572394542001</v>
      </c>
      <c r="L1752">
        <v>7.3215232472306699E-2</v>
      </c>
      <c r="M1752">
        <v>0.35211540202348002</v>
      </c>
    </row>
    <row r="1753" spans="1:13" x14ac:dyDescent="0.35">
      <c r="A1753" s="1" t="s">
        <v>35</v>
      </c>
      <c r="B1753" s="1">
        <v>1640</v>
      </c>
      <c r="C1753" s="1" t="s">
        <v>44</v>
      </c>
      <c r="D1753" s="43">
        <v>51</v>
      </c>
      <c r="F1753">
        <v>1752</v>
      </c>
      <c r="G1753">
        <v>0.221358653754612</v>
      </c>
      <c r="H1753">
        <v>0.21816815255546301</v>
      </c>
      <c r="I1753">
        <v>7.5670160877704506E-2</v>
      </c>
      <c r="J1753">
        <v>5.2707604747114001E-2</v>
      </c>
      <c r="K1753">
        <v>0.38533152821368799</v>
      </c>
      <c r="L1753">
        <v>7.7370780099635703E-2</v>
      </c>
      <c r="M1753">
        <v>0.34777084255457003</v>
      </c>
    </row>
    <row r="1754" spans="1:13" x14ac:dyDescent="0.35">
      <c r="A1754" s="1" t="s">
        <v>35</v>
      </c>
      <c r="B1754" s="1">
        <v>1641</v>
      </c>
      <c r="C1754" s="1" t="s">
        <v>44</v>
      </c>
      <c r="D1754" s="43">
        <v>52</v>
      </c>
      <c r="F1754">
        <v>1753</v>
      </c>
      <c r="G1754">
        <v>0.224234999315061</v>
      </c>
      <c r="H1754">
        <v>0.21985844985033701</v>
      </c>
      <c r="I1754">
        <v>7.4155727233168503E-2</v>
      </c>
      <c r="J1754">
        <v>3.70260106041801E-2</v>
      </c>
      <c r="K1754">
        <v>0.37958975779239201</v>
      </c>
      <c r="L1754">
        <v>7.7176632041564802E-2</v>
      </c>
      <c r="M1754">
        <v>0.35234499298320299</v>
      </c>
    </row>
    <row r="1755" spans="1:13" x14ac:dyDescent="0.35">
      <c r="A1755" s="1" t="s">
        <v>35</v>
      </c>
      <c r="B1755" s="1">
        <v>1642</v>
      </c>
      <c r="C1755" s="1" t="s">
        <v>44</v>
      </c>
      <c r="D1755" s="43">
        <v>53</v>
      </c>
      <c r="F1755">
        <v>1754</v>
      </c>
      <c r="G1755">
        <v>0.21962357336265401</v>
      </c>
      <c r="H1755">
        <v>0.21648434657138399</v>
      </c>
      <c r="I1755">
        <v>7.6008820438444993E-2</v>
      </c>
      <c r="J1755">
        <v>4.3349581271740198E-2</v>
      </c>
      <c r="K1755">
        <v>0.388666712052399</v>
      </c>
      <c r="L1755">
        <v>8.0446744776439205E-2</v>
      </c>
      <c r="M1755">
        <v>0.34912217151999297</v>
      </c>
    </row>
    <row r="1756" spans="1:13" x14ac:dyDescent="0.35">
      <c r="A1756" s="1" t="s">
        <v>35</v>
      </c>
      <c r="B1756" s="1">
        <v>1643</v>
      </c>
      <c r="C1756" s="1" t="s">
        <v>44</v>
      </c>
      <c r="D1756" s="43">
        <v>54</v>
      </c>
      <c r="F1756">
        <v>1755</v>
      </c>
      <c r="G1756">
        <v>0.21522731405989001</v>
      </c>
      <c r="H1756">
        <v>0.21471237407105501</v>
      </c>
      <c r="I1756">
        <v>7.7581928998601196E-2</v>
      </c>
      <c r="J1756">
        <v>4.0060898568763798E-2</v>
      </c>
      <c r="K1756">
        <v>0.38057438519970699</v>
      </c>
      <c r="L1756">
        <v>7.6445470686838005E-2</v>
      </c>
      <c r="M1756">
        <v>0.35402294352590202</v>
      </c>
    </row>
    <row r="1757" spans="1:13" x14ac:dyDescent="0.35">
      <c r="A1757" s="1" t="s">
        <v>35</v>
      </c>
      <c r="B1757" s="1">
        <v>1644</v>
      </c>
      <c r="C1757" s="1" t="s">
        <v>44</v>
      </c>
      <c r="D1757" s="43">
        <v>55</v>
      </c>
      <c r="F1757">
        <v>1756</v>
      </c>
      <c r="G1757">
        <v>0.248872929320026</v>
      </c>
      <c r="H1757">
        <v>0.233580524186253</v>
      </c>
      <c r="I1757">
        <v>8.8315828108819897E-2</v>
      </c>
      <c r="J1757">
        <v>2.5806242267231199E-2</v>
      </c>
      <c r="K1757">
        <v>0.40187419702035998</v>
      </c>
      <c r="L1757">
        <v>5.2816133727823303E-2</v>
      </c>
      <c r="M1757">
        <v>0.37394675157292201</v>
      </c>
    </row>
    <row r="1758" spans="1:13" x14ac:dyDescent="0.35">
      <c r="A1758" s="1" t="s">
        <v>35</v>
      </c>
      <c r="B1758" s="1">
        <v>1645</v>
      </c>
      <c r="C1758" s="1" t="s">
        <v>44</v>
      </c>
      <c r="D1758" s="43">
        <v>56</v>
      </c>
      <c r="F1758">
        <v>1757</v>
      </c>
      <c r="G1758">
        <v>0.246717056845244</v>
      </c>
      <c r="H1758">
        <v>0.23040209434522499</v>
      </c>
      <c r="I1758">
        <v>8.7423829476362902E-2</v>
      </c>
      <c r="J1758">
        <v>1.6803984093855001E-2</v>
      </c>
      <c r="K1758">
        <v>0.40692617459571701</v>
      </c>
      <c r="L1758">
        <v>5.3433387221325297E-2</v>
      </c>
      <c r="M1758">
        <v>0.36131315461882801</v>
      </c>
    </row>
    <row r="1759" spans="1:13" x14ac:dyDescent="0.35">
      <c r="A1759" s="1" t="s">
        <v>35</v>
      </c>
      <c r="B1759" s="1">
        <v>1646</v>
      </c>
      <c r="C1759" s="1" t="s">
        <v>44</v>
      </c>
      <c r="D1759" s="43">
        <v>57</v>
      </c>
      <c r="F1759">
        <v>1758</v>
      </c>
      <c r="G1759">
        <v>0.236089788246969</v>
      </c>
      <c r="H1759">
        <v>0.22485834278038899</v>
      </c>
      <c r="I1759">
        <v>9.0627100479032899E-2</v>
      </c>
      <c r="J1759">
        <v>2.0096476736571601E-2</v>
      </c>
      <c r="K1759">
        <v>0.39939642776835799</v>
      </c>
      <c r="L1759">
        <v>4.9298428785330403E-2</v>
      </c>
      <c r="M1759">
        <v>0.37075695473109799</v>
      </c>
    </row>
    <row r="1760" spans="1:13" x14ac:dyDescent="0.35">
      <c r="A1760" s="1" t="s">
        <v>35</v>
      </c>
      <c r="B1760" s="1">
        <v>1647</v>
      </c>
      <c r="C1760" s="1" t="s">
        <v>44</v>
      </c>
      <c r="D1760" s="43">
        <v>58</v>
      </c>
      <c r="F1760">
        <v>1759</v>
      </c>
      <c r="G1760">
        <v>0.23868331755029401</v>
      </c>
      <c r="H1760">
        <v>0.22515787301849899</v>
      </c>
      <c r="I1760">
        <v>8.9996905942720196E-2</v>
      </c>
      <c r="J1760">
        <v>2.9607675507234098E-2</v>
      </c>
      <c r="K1760">
        <v>0.39951071178721498</v>
      </c>
      <c r="L1760">
        <v>4.5522321795263498E-2</v>
      </c>
      <c r="M1760">
        <v>0.36604657456416101</v>
      </c>
    </row>
    <row r="1761" spans="1:13" x14ac:dyDescent="0.35">
      <c r="A1761" s="1" t="s">
        <v>35</v>
      </c>
      <c r="B1761" s="1">
        <v>1648</v>
      </c>
      <c r="C1761" s="1" t="s">
        <v>44</v>
      </c>
      <c r="D1761" s="43">
        <v>59</v>
      </c>
      <c r="F1761">
        <v>1760</v>
      </c>
      <c r="G1761">
        <v>0.24041603857577301</v>
      </c>
      <c r="H1761">
        <v>0.226904326739652</v>
      </c>
      <c r="I1761">
        <v>8.7971904703768505E-2</v>
      </c>
      <c r="J1761">
        <v>2.4181442091341501E-2</v>
      </c>
      <c r="K1761">
        <v>0.39881456647216401</v>
      </c>
      <c r="L1761">
        <v>4.6074526999468103E-2</v>
      </c>
      <c r="M1761">
        <v>0.36304284229612499</v>
      </c>
    </row>
    <row r="1762" spans="1:13" x14ac:dyDescent="0.35">
      <c r="A1762" s="1" t="s">
        <v>35</v>
      </c>
      <c r="B1762" s="1">
        <v>1649</v>
      </c>
      <c r="C1762" s="1" t="s">
        <v>44</v>
      </c>
      <c r="D1762" s="43">
        <v>60</v>
      </c>
      <c r="F1762">
        <v>1761</v>
      </c>
      <c r="G1762">
        <v>0.22296069956050599</v>
      </c>
      <c r="H1762">
        <v>0.217684920132765</v>
      </c>
      <c r="I1762">
        <v>7.2385518510781205E-2</v>
      </c>
      <c r="J1762">
        <v>5.0881708937967202E-2</v>
      </c>
      <c r="K1762">
        <v>0.39853185403911201</v>
      </c>
      <c r="L1762">
        <v>8.1617836571536803E-2</v>
      </c>
      <c r="M1762">
        <v>0.35012993302405199</v>
      </c>
    </row>
    <row r="1763" spans="1:13" x14ac:dyDescent="0.35">
      <c r="A1763" s="1" t="s">
        <v>35</v>
      </c>
      <c r="B1763" s="1">
        <v>1650</v>
      </c>
      <c r="C1763" s="1" t="s">
        <v>44</v>
      </c>
      <c r="D1763" s="43">
        <v>61</v>
      </c>
      <c r="F1763">
        <v>1762</v>
      </c>
      <c r="G1763">
        <v>0.22708413880998399</v>
      </c>
      <c r="H1763">
        <v>0.22238953093297401</v>
      </c>
      <c r="I1763">
        <v>7.1796453679796896E-2</v>
      </c>
      <c r="J1763">
        <v>5.8120094207716397E-2</v>
      </c>
      <c r="K1763">
        <v>0.39963392733832298</v>
      </c>
      <c r="L1763">
        <v>8.4794179385255894E-2</v>
      </c>
      <c r="M1763">
        <v>0.352263754671991</v>
      </c>
    </row>
    <row r="1764" spans="1:13" x14ac:dyDescent="0.35">
      <c r="A1764" s="1" t="s">
        <v>35</v>
      </c>
      <c r="B1764" s="1">
        <v>1651</v>
      </c>
      <c r="C1764" s="1" t="s">
        <v>44</v>
      </c>
      <c r="D1764" s="43">
        <v>62</v>
      </c>
      <c r="F1764">
        <v>1763</v>
      </c>
      <c r="G1764">
        <v>0.22094435706804399</v>
      </c>
      <c r="H1764">
        <v>0.21892960252244101</v>
      </c>
      <c r="I1764">
        <v>6.9722766900811403E-2</v>
      </c>
      <c r="J1764">
        <v>4.9115482618868E-2</v>
      </c>
      <c r="K1764">
        <v>0.392584163205975</v>
      </c>
      <c r="L1764">
        <v>9.0373716714179902E-2</v>
      </c>
      <c r="M1764">
        <v>0.34688875744667802</v>
      </c>
    </row>
    <row r="1765" spans="1:13" x14ac:dyDescent="0.35">
      <c r="A1765" s="1" t="s">
        <v>35</v>
      </c>
      <c r="B1765" s="1">
        <v>1652</v>
      </c>
      <c r="C1765" s="1" t="s">
        <v>44</v>
      </c>
      <c r="D1765" s="43">
        <v>63</v>
      </c>
      <c r="F1765">
        <v>1764</v>
      </c>
      <c r="G1765">
        <v>0.21979159685716801</v>
      </c>
      <c r="H1765">
        <v>0.218391012273073</v>
      </c>
      <c r="I1765">
        <v>7.2018996114337402E-2</v>
      </c>
      <c r="J1765">
        <v>5.3108795246807901E-2</v>
      </c>
      <c r="K1765">
        <v>0.38778048695655698</v>
      </c>
      <c r="L1765">
        <v>8.6250237348834399E-2</v>
      </c>
      <c r="M1765">
        <v>0.350563319594347</v>
      </c>
    </row>
    <row r="1766" spans="1:13" x14ac:dyDescent="0.35">
      <c r="A1766" s="1" t="s">
        <v>35</v>
      </c>
      <c r="B1766" s="1">
        <v>1653</v>
      </c>
      <c r="C1766" s="1" t="s">
        <v>44</v>
      </c>
      <c r="D1766" s="43">
        <v>64</v>
      </c>
      <c r="F1766">
        <v>1765</v>
      </c>
      <c r="G1766">
        <v>0.22712761464088199</v>
      </c>
      <c r="H1766">
        <v>0.223161700921681</v>
      </c>
      <c r="I1766">
        <v>6.8733415053072205E-2</v>
      </c>
      <c r="J1766">
        <v>4.55858151424808E-2</v>
      </c>
      <c r="K1766">
        <v>0.38746484789695701</v>
      </c>
      <c r="L1766">
        <v>9.2545593583655994E-2</v>
      </c>
      <c r="M1766">
        <v>0.35151793736360398</v>
      </c>
    </row>
    <row r="1767" spans="1:13" x14ac:dyDescent="0.35">
      <c r="A1767" s="1" t="s">
        <v>35</v>
      </c>
      <c r="B1767" s="1">
        <v>1654</v>
      </c>
      <c r="C1767" s="1" t="s">
        <v>44</v>
      </c>
      <c r="D1767" s="43">
        <v>65</v>
      </c>
      <c r="F1767">
        <v>1766</v>
      </c>
      <c r="G1767">
        <v>0.25140506805352902</v>
      </c>
      <c r="H1767">
        <v>0.23384762753316701</v>
      </c>
      <c r="I1767">
        <v>8.8513806802756598E-2</v>
      </c>
      <c r="J1767">
        <v>2.4534944548329999E-2</v>
      </c>
      <c r="K1767">
        <v>0.39785776925626098</v>
      </c>
      <c r="L1767">
        <v>5.3084036450223498E-2</v>
      </c>
      <c r="M1767">
        <v>0.37399490284629699</v>
      </c>
    </row>
    <row r="1768" spans="1:13" x14ac:dyDescent="0.35">
      <c r="A1768" s="1" t="s">
        <v>35</v>
      </c>
      <c r="B1768" s="1">
        <v>1655</v>
      </c>
      <c r="C1768" s="1" t="s">
        <v>44</v>
      </c>
      <c r="D1768" s="43">
        <v>66</v>
      </c>
      <c r="F1768">
        <v>1767</v>
      </c>
      <c r="G1768">
        <v>0.250306278820356</v>
      </c>
      <c r="H1768">
        <v>0.23174156418487599</v>
      </c>
      <c r="I1768">
        <v>8.8965853547396195E-2</v>
      </c>
      <c r="J1768">
        <v>2.6030428411979299E-2</v>
      </c>
      <c r="K1768">
        <v>0.39873452853538499</v>
      </c>
      <c r="L1768">
        <v>4.92396593691918E-2</v>
      </c>
      <c r="M1768">
        <v>0.36630422078694103</v>
      </c>
    </row>
    <row r="1769" spans="1:13" x14ac:dyDescent="0.35">
      <c r="A1769" s="1" t="s">
        <v>35</v>
      </c>
      <c r="B1769" s="1">
        <v>1656</v>
      </c>
      <c r="C1769" s="1" t="s">
        <v>44</v>
      </c>
      <c r="D1769" s="43">
        <v>67</v>
      </c>
      <c r="F1769">
        <v>1768</v>
      </c>
      <c r="G1769">
        <v>0.245201076455029</v>
      </c>
      <c r="H1769">
        <v>0.22861647645147001</v>
      </c>
      <c r="I1769">
        <v>9.1569941439090599E-2</v>
      </c>
      <c r="J1769">
        <v>2.3397109322886901E-2</v>
      </c>
      <c r="K1769">
        <v>0.39933701737626898</v>
      </c>
      <c r="L1769">
        <v>4.6097108193151298E-2</v>
      </c>
      <c r="M1769">
        <v>0.37178206261928798</v>
      </c>
    </row>
    <row r="1770" spans="1:13" x14ac:dyDescent="0.35">
      <c r="A1770" s="1" t="s">
        <v>35</v>
      </c>
      <c r="B1770" s="1">
        <v>1657</v>
      </c>
      <c r="C1770" s="1" t="s">
        <v>44</v>
      </c>
      <c r="D1770" s="43">
        <v>68</v>
      </c>
      <c r="F1770">
        <v>1769</v>
      </c>
      <c r="G1770">
        <v>0.24303695860413499</v>
      </c>
      <c r="H1770">
        <v>0.229150479874934</v>
      </c>
      <c r="I1770">
        <v>8.9909845017747098E-2</v>
      </c>
      <c r="J1770">
        <v>2.5967485876024401E-2</v>
      </c>
      <c r="K1770">
        <v>0.39197176075173901</v>
      </c>
      <c r="L1770">
        <v>5.1186759960151901E-2</v>
      </c>
      <c r="M1770">
        <v>0.36661755193587098</v>
      </c>
    </row>
    <row r="1771" spans="1:13" x14ac:dyDescent="0.35">
      <c r="A1771" s="1" t="s">
        <v>35</v>
      </c>
      <c r="B1771" s="1">
        <v>1658</v>
      </c>
      <c r="C1771" s="1" t="s">
        <v>44</v>
      </c>
      <c r="D1771" s="43">
        <v>69</v>
      </c>
      <c r="F1771">
        <v>1770</v>
      </c>
      <c r="G1771">
        <v>0.24725529955841999</v>
      </c>
      <c r="H1771">
        <v>0.23374830416565101</v>
      </c>
      <c r="I1771">
        <v>9.0180076503493703E-2</v>
      </c>
      <c r="J1771">
        <v>1.9999732482265799E-2</v>
      </c>
      <c r="K1771">
        <v>0.39827280707304402</v>
      </c>
      <c r="L1771">
        <v>4.6246756631697403E-2</v>
      </c>
      <c r="M1771">
        <v>0.373150763244536</v>
      </c>
    </row>
    <row r="1772" spans="1:13" x14ac:dyDescent="0.35">
      <c r="A1772" s="1" t="s">
        <v>35</v>
      </c>
      <c r="B1772" s="1">
        <v>1659</v>
      </c>
      <c r="C1772" s="1" t="s">
        <v>44</v>
      </c>
      <c r="D1772" s="43">
        <v>70</v>
      </c>
      <c r="F1772">
        <v>1771</v>
      </c>
      <c r="G1772">
        <v>0.19651991113852099</v>
      </c>
      <c r="H1772">
        <v>0.19766285551708601</v>
      </c>
      <c r="I1772">
        <v>5.8705652528059503E-2</v>
      </c>
      <c r="J1772">
        <v>7.6163539046551806E-2</v>
      </c>
      <c r="K1772">
        <v>0.348100095269335</v>
      </c>
      <c r="L1772">
        <v>9.6536992975416E-2</v>
      </c>
      <c r="M1772">
        <v>0.31420243722361402</v>
      </c>
    </row>
    <row r="1773" spans="1:13" x14ac:dyDescent="0.35">
      <c r="A1773" s="1" t="s">
        <v>35</v>
      </c>
      <c r="B1773" s="1">
        <v>1660</v>
      </c>
      <c r="C1773" s="1" t="s">
        <v>44</v>
      </c>
      <c r="D1773" s="43">
        <v>71</v>
      </c>
      <c r="F1773">
        <v>1772</v>
      </c>
      <c r="G1773">
        <v>0.19737592820156799</v>
      </c>
      <c r="H1773">
        <v>0.19748074949178701</v>
      </c>
      <c r="I1773">
        <v>5.7886891268417902E-2</v>
      </c>
      <c r="J1773">
        <v>6.0866111330553002E-2</v>
      </c>
      <c r="K1773">
        <v>0.37062231620208302</v>
      </c>
      <c r="L1773">
        <v>9.2755007640426101E-2</v>
      </c>
      <c r="M1773">
        <v>0.30942206975792802</v>
      </c>
    </row>
    <row r="1774" spans="1:13" x14ac:dyDescent="0.35">
      <c r="A1774" s="1" t="s">
        <v>35</v>
      </c>
      <c r="B1774" s="1">
        <v>1661</v>
      </c>
      <c r="C1774" s="1" t="s">
        <v>44</v>
      </c>
      <c r="D1774" s="43">
        <v>72</v>
      </c>
      <c r="F1774">
        <v>1773</v>
      </c>
      <c r="G1774">
        <v>0.194080840424083</v>
      </c>
      <c r="H1774">
        <v>0.19517653564791301</v>
      </c>
      <c r="I1774">
        <v>6.0297630987513097E-2</v>
      </c>
      <c r="J1774">
        <v>5.71019301402442E-2</v>
      </c>
      <c r="K1774">
        <v>0.34569090258316199</v>
      </c>
      <c r="L1774">
        <v>8.6444909328556696E-2</v>
      </c>
      <c r="M1774">
        <v>0.314293710266703</v>
      </c>
    </row>
    <row r="1775" spans="1:13" x14ac:dyDescent="0.35">
      <c r="A1775" s="1" t="s">
        <v>35</v>
      </c>
      <c r="B1775" s="1">
        <v>1662</v>
      </c>
      <c r="C1775" s="1" t="s">
        <v>44</v>
      </c>
      <c r="D1775" s="43">
        <v>73</v>
      </c>
      <c r="F1775">
        <v>1774</v>
      </c>
      <c r="G1775">
        <v>0.19008973566339599</v>
      </c>
      <c r="H1775">
        <v>0.19275535119053699</v>
      </c>
      <c r="I1775">
        <v>5.8619156063528299E-2</v>
      </c>
      <c r="J1775">
        <v>5.8673101053806097E-2</v>
      </c>
      <c r="K1775">
        <v>0.35128118398039798</v>
      </c>
      <c r="L1775">
        <v>8.6307134471334396E-2</v>
      </c>
      <c r="M1775">
        <v>0.31155835523695702</v>
      </c>
    </row>
    <row r="1776" spans="1:13" x14ac:dyDescent="0.35">
      <c r="A1776" s="1" t="s">
        <v>35</v>
      </c>
      <c r="B1776" s="1">
        <v>1663</v>
      </c>
      <c r="C1776" s="1" t="s">
        <v>44</v>
      </c>
      <c r="D1776" s="43">
        <v>74</v>
      </c>
      <c r="F1776">
        <v>1775</v>
      </c>
      <c r="G1776">
        <v>0.199866998832677</v>
      </c>
      <c r="H1776">
        <v>0.199698052239973</v>
      </c>
      <c r="I1776">
        <v>6.0510169390147202E-2</v>
      </c>
      <c r="J1776">
        <v>6.4090959645338799E-2</v>
      </c>
      <c r="K1776">
        <v>0.34640099329190599</v>
      </c>
      <c r="L1776">
        <v>9.0852120673763803E-2</v>
      </c>
      <c r="M1776">
        <v>0.31264293700178503</v>
      </c>
    </row>
    <row r="1777" spans="1:13" x14ac:dyDescent="0.35">
      <c r="A1777" s="1" t="s">
        <v>35</v>
      </c>
      <c r="B1777" s="1">
        <v>1664</v>
      </c>
      <c r="C1777" s="1" t="s">
        <v>44</v>
      </c>
      <c r="D1777" s="43">
        <v>75</v>
      </c>
      <c r="F1777">
        <v>1776</v>
      </c>
      <c r="G1777">
        <v>0.202944306529314</v>
      </c>
      <c r="H1777">
        <v>0.202811562803632</v>
      </c>
      <c r="I1777">
        <v>6.4898886882671203E-2</v>
      </c>
      <c r="J1777">
        <v>5.2879755698705198E-2</v>
      </c>
      <c r="K1777">
        <v>0.36295133614976999</v>
      </c>
      <c r="L1777">
        <v>8.2237619931676206E-2</v>
      </c>
      <c r="M1777">
        <v>0.31858981637939698</v>
      </c>
    </row>
    <row r="1778" spans="1:13" x14ac:dyDescent="0.35">
      <c r="A1778" s="1" t="s">
        <v>35</v>
      </c>
      <c r="B1778" s="1">
        <v>1665</v>
      </c>
      <c r="C1778" s="1" t="s">
        <v>44</v>
      </c>
      <c r="D1778" s="43">
        <v>76</v>
      </c>
      <c r="F1778">
        <v>1777</v>
      </c>
      <c r="G1778">
        <v>0.201491273040553</v>
      </c>
      <c r="H1778">
        <v>0.20164350022740801</v>
      </c>
      <c r="I1778">
        <v>6.3038509577886606E-2</v>
      </c>
      <c r="J1778">
        <v>5.4281190605871901E-2</v>
      </c>
      <c r="K1778">
        <v>0.36055693208162498</v>
      </c>
      <c r="L1778">
        <v>8.8974396199387795E-2</v>
      </c>
      <c r="M1778">
        <v>0.32329198777921297</v>
      </c>
    </row>
    <row r="1779" spans="1:13" x14ac:dyDescent="0.35">
      <c r="A1779" s="1" t="s">
        <v>35</v>
      </c>
      <c r="B1779" s="1">
        <v>1666</v>
      </c>
      <c r="C1779" s="1" t="s">
        <v>44</v>
      </c>
      <c r="D1779" s="43">
        <v>77</v>
      </c>
      <c r="F1779">
        <v>1778</v>
      </c>
      <c r="G1779">
        <v>0.204392531245214</v>
      </c>
      <c r="H1779">
        <v>0.20317402164220999</v>
      </c>
      <c r="I1779">
        <v>6.3911279642121593E-2</v>
      </c>
      <c r="J1779">
        <v>5.7374625761132503E-2</v>
      </c>
      <c r="K1779">
        <v>0.37894651462373802</v>
      </c>
      <c r="L1779">
        <v>8.9014855396524303E-2</v>
      </c>
      <c r="M1779">
        <v>0.32413520783514299</v>
      </c>
    </row>
    <row r="1780" spans="1:13" x14ac:dyDescent="0.35">
      <c r="A1780" s="1" t="s">
        <v>35</v>
      </c>
      <c r="B1780" s="1">
        <v>1667</v>
      </c>
      <c r="C1780" s="1" t="s">
        <v>44</v>
      </c>
      <c r="D1780" s="43">
        <v>78</v>
      </c>
      <c r="F1780">
        <v>1779</v>
      </c>
      <c r="G1780">
        <v>0.206602997343275</v>
      </c>
      <c r="H1780">
        <v>0.205660140066842</v>
      </c>
      <c r="I1780">
        <v>6.5483280494747997E-2</v>
      </c>
      <c r="J1780">
        <v>6.2602164340462604E-2</v>
      </c>
      <c r="K1780">
        <v>0.38443583614774901</v>
      </c>
      <c r="L1780">
        <v>8.6782728244451698E-2</v>
      </c>
      <c r="M1780">
        <v>0.33069374660079898</v>
      </c>
    </row>
    <row r="1781" spans="1:13" x14ac:dyDescent="0.35">
      <c r="A1781" s="1" t="s">
        <v>35</v>
      </c>
      <c r="B1781" s="1">
        <v>1668</v>
      </c>
      <c r="C1781" s="1" t="s">
        <v>44</v>
      </c>
      <c r="D1781" s="43">
        <v>79</v>
      </c>
      <c r="F1781">
        <v>1780</v>
      </c>
      <c r="G1781">
        <v>0.202726054587135</v>
      </c>
      <c r="H1781">
        <v>0.20410728623530699</v>
      </c>
      <c r="I1781">
        <v>6.4067261140599602E-2</v>
      </c>
      <c r="J1781">
        <v>5.5646592474058301E-2</v>
      </c>
      <c r="K1781">
        <v>0.37310577146205998</v>
      </c>
      <c r="L1781">
        <v>9.0738154264960305E-2</v>
      </c>
      <c r="M1781">
        <v>0.32383393341328798</v>
      </c>
    </row>
    <row r="1782" spans="1:13" x14ac:dyDescent="0.35">
      <c r="A1782" s="1" t="s">
        <v>35</v>
      </c>
      <c r="B1782" s="1">
        <v>1669</v>
      </c>
      <c r="C1782" s="1" t="s">
        <v>44</v>
      </c>
      <c r="D1782" s="43">
        <v>80</v>
      </c>
      <c r="F1782">
        <v>1781</v>
      </c>
      <c r="G1782" s="115">
        <v>-1.1785031573610101E-12</v>
      </c>
      <c r="H1782" s="115">
        <v>-1.43970893394121E-12</v>
      </c>
      <c r="I1782" s="115">
        <v>2.35430224080254E-11</v>
      </c>
      <c r="J1782" s="115">
        <v>-7.1715486048504104E-11</v>
      </c>
      <c r="K1782" s="115">
        <v>8.0786341603663306E-11</v>
      </c>
      <c r="L1782" s="115">
        <v>-5.1783095583509002E-11</v>
      </c>
      <c r="M1782" s="115">
        <v>4.78299963407997E-11</v>
      </c>
    </row>
    <row r="1783" spans="1:13" x14ac:dyDescent="0.35">
      <c r="A1783" s="1" t="s">
        <v>35</v>
      </c>
      <c r="B1783" s="1">
        <v>1670</v>
      </c>
      <c r="C1783" s="1" t="s">
        <v>44</v>
      </c>
      <c r="D1783" s="43">
        <v>81</v>
      </c>
      <c r="F1783">
        <v>1782</v>
      </c>
      <c r="G1783" s="115">
        <v>-9.4157604468947205E-13</v>
      </c>
      <c r="H1783" s="115">
        <v>-6.1519655818444797E-13</v>
      </c>
      <c r="I1783" s="115">
        <v>2.31462786002274E-11</v>
      </c>
      <c r="J1783" s="115">
        <v>-7.8218685703830806E-11</v>
      </c>
      <c r="K1783" s="115">
        <v>7.8609712435072796E-11</v>
      </c>
      <c r="L1783" s="115">
        <v>-5.03807375649623E-11</v>
      </c>
      <c r="M1783" s="115">
        <v>4.54621106923432E-11</v>
      </c>
    </row>
    <row r="1784" spans="1:13" x14ac:dyDescent="0.35">
      <c r="A1784" s="1" t="s">
        <v>35</v>
      </c>
      <c r="B1784" s="1">
        <v>1671</v>
      </c>
      <c r="C1784" s="1" t="s">
        <v>44</v>
      </c>
      <c r="D1784" s="43">
        <v>82</v>
      </c>
      <c r="F1784">
        <v>1783</v>
      </c>
      <c r="G1784" s="115">
        <v>1.09683301781389E-13</v>
      </c>
      <c r="H1784" s="115">
        <v>1.49366515263765E-13</v>
      </c>
      <c r="I1784" s="115">
        <v>2.29089287480783E-11</v>
      </c>
      <c r="J1784" s="115">
        <v>-8.8426126330943497E-11</v>
      </c>
      <c r="K1784" s="115">
        <v>7.2861825756190804E-11</v>
      </c>
      <c r="L1784" s="115">
        <v>-4.6337482420158901E-11</v>
      </c>
      <c r="M1784" s="115">
        <v>4.8977520372317301E-11</v>
      </c>
    </row>
    <row r="1785" spans="1:13" x14ac:dyDescent="0.35">
      <c r="A1785" s="1" t="s">
        <v>35</v>
      </c>
      <c r="B1785" s="1">
        <v>1672</v>
      </c>
      <c r="C1785" s="1" t="s">
        <v>44</v>
      </c>
      <c r="D1785" s="43">
        <v>83</v>
      </c>
      <c r="F1785">
        <v>1784</v>
      </c>
      <c r="G1785" s="115">
        <v>6.4375430048567499E-13</v>
      </c>
      <c r="H1785" s="115">
        <v>2.84099297426026E-13</v>
      </c>
      <c r="I1785" s="115">
        <v>2.1567071774129799E-11</v>
      </c>
      <c r="J1785" s="115">
        <v>-8.3217243566629695E-11</v>
      </c>
      <c r="K1785" s="115">
        <v>7.6081800206192399E-11</v>
      </c>
      <c r="L1785" s="115">
        <v>-4.6873204631159303E-11</v>
      </c>
      <c r="M1785" s="115">
        <v>4.2918230980052603E-11</v>
      </c>
    </row>
    <row r="1786" spans="1:13" x14ac:dyDescent="0.35">
      <c r="A1786" s="1" t="s">
        <v>35</v>
      </c>
      <c r="B1786" s="1">
        <v>1673</v>
      </c>
      <c r="C1786" s="1" t="s">
        <v>44</v>
      </c>
      <c r="D1786" s="43">
        <v>84</v>
      </c>
      <c r="F1786">
        <v>1785</v>
      </c>
      <c r="G1786" s="115">
        <v>-1.08571882437703E-13</v>
      </c>
      <c r="H1786" s="115">
        <v>-2.7241249413598101E-13</v>
      </c>
      <c r="I1786" s="115">
        <v>2.47549024142927E-11</v>
      </c>
      <c r="J1786" s="115">
        <v>-8.3453915249765698E-11</v>
      </c>
      <c r="K1786" s="115">
        <v>8.1841695230273797E-11</v>
      </c>
      <c r="L1786" s="115">
        <v>-5.2519784321441302E-11</v>
      </c>
      <c r="M1786" s="115">
        <v>5.3848398361775699E-11</v>
      </c>
    </row>
    <row r="1787" spans="1:13" x14ac:dyDescent="0.35">
      <c r="A1787" s="1" t="s">
        <v>35</v>
      </c>
      <c r="B1787" s="1">
        <v>1674</v>
      </c>
      <c r="C1787" s="1" t="s">
        <v>44</v>
      </c>
      <c r="D1787" s="43">
        <v>85</v>
      </c>
      <c r="F1787">
        <v>1786</v>
      </c>
      <c r="G1787" s="115">
        <v>-9.3899464803421505E-13</v>
      </c>
      <c r="H1787" s="115">
        <v>-8.6710811601096301E-13</v>
      </c>
      <c r="I1787" s="115">
        <v>2.34642483704309E-11</v>
      </c>
      <c r="J1787" s="115">
        <v>-7.3713533948390697E-11</v>
      </c>
      <c r="K1787" s="115">
        <v>9.0380271700889802E-11</v>
      </c>
      <c r="L1787" s="115">
        <v>-5.0129826448361601E-11</v>
      </c>
      <c r="M1787" s="115">
        <v>4.7651590733449403E-11</v>
      </c>
    </row>
    <row r="1788" spans="1:13" x14ac:dyDescent="0.35">
      <c r="A1788" s="1" t="s">
        <v>35</v>
      </c>
      <c r="B1788" s="1">
        <v>1675</v>
      </c>
      <c r="C1788" s="1" t="s">
        <v>44</v>
      </c>
      <c r="D1788" s="43">
        <v>86</v>
      </c>
      <c r="F1788">
        <v>1787</v>
      </c>
      <c r="G1788" s="115">
        <v>1.08601826711129E-12</v>
      </c>
      <c r="H1788" s="115">
        <v>1.0742864434683901E-12</v>
      </c>
      <c r="I1788" s="115">
        <v>2.3667646781239E-11</v>
      </c>
      <c r="J1788" s="115">
        <v>-7.74120322011858E-11</v>
      </c>
      <c r="K1788" s="115">
        <v>7.8345410355564303E-11</v>
      </c>
      <c r="L1788" s="115">
        <v>-4.8626581046867499E-11</v>
      </c>
      <c r="M1788" s="115">
        <v>5.0189784742554299E-11</v>
      </c>
    </row>
    <row r="1789" spans="1:13" x14ac:dyDescent="0.35">
      <c r="A1789" s="1" t="s">
        <v>35</v>
      </c>
      <c r="B1789" s="1">
        <v>1676</v>
      </c>
      <c r="C1789" s="1" t="s">
        <v>44</v>
      </c>
      <c r="D1789" s="43">
        <v>87</v>
      </c>
      <c r="F1789">
        <v>1788</v>
      </c>
      <c r="G1789" s="115">
        <v>-9.0587477327230802E-14</v>
      </c>
      <c r="H1789" s="115">
        <v>-8.4044243071466697E-14</v>
      </c>
      <c r="I1789" s="115">
        <v>2.29868907434235E-11</v>
      </c>
      <c r="J1789" s="115">
        <v>-9.5005687371985204E-11</v>
      </c>
      <c r="K1789" s="115">
        <v>8.2172298197852795E-11</v>
      </c>
      <c r="L1789" s="115">
        <v>-4.7573039860092701E-11</v>
      </c>
      <c r="M1789" s="115">
        <v>4.8260494588867401E-11</v>
      </c>
    </row>
    <row r="1790" spans="1:13" x14ac:dyDescent="0.35">
      <c r="A1790" s="1" t="s">
        <v>35</v>
      </c>
      <c r="B1790" s="1">
        <v>1677</v>
      </c>
      <c r="C1790" s="1" t="s">
        <v>44</v>
      </c>
      <c r="D1790" s="43">
        <v>88</v>
      </c>
      <c r="F1790">
        <v>1789</v>
      </c>
      <c r="G1790" s="115">
        <v>5.6161974987203201E-13</v>
      </c>
      <c r="H1790" s="115">
        <v>8.04996972778831E-13</v>
      </c>
      <c r="I1790" s="115">
        <v>2.3478876693754199E-11</v>
      </c>
      <c r="J1790" s="115">
        <v>-9.0364589049839601E-11</v>
      </c>
      <c r="K1790" s="115">
        <v>8.2620911741260403E-11</v>
      </c>
      <c r="L1790" s="115">
        <v>-4.8824089945844002E-11</v>
      </c>
      <c r="M1790" s="115">
        <v>5.3105040730268698E-11</v>
      </c>
    </row>
    <row r="1791" spans="1:13" x14ac:dyDescent="0.35">
      <c r="A1791" s="1" t="s">
        <v>35</v>
      </c>
      <c r="B1791" s="1">
        <v>1678</v>
      </c>
      <c r="C1791" s="1" t="s">
        <v>44</v>
      </c>
      <c r="D1791" s="43">
        <v>89</v>
      </c>
      <c r="F1791">
        <v>1790</v>
      </c>
      <c r="G1791" s="115">
        <v>4.8245875172091002E-13</v>
      </c>
      <c r="H1791" s="115">
        <v>6.1918403645142801E-13</v>
      </c>
      <c r="I1791" s="115">
        <v>2.4006759357277401E-11</v>
      </c>
      <c r="J1791" s="115">
        <v>-8.4822705572978603E-11</v>
      </c>
      <c r="K1791" s="115">
        <v>7.8509568906954601E-11</v>
      </c>
      <c r="L1791" s="115">
        <v>-4.9956340525631398E-11</v>
      </c>
      <c r="M1791" s="115">
        <v>4.7838459482912503E-11</v>
      </c>
    </row>
    <row r="1792" spans="1:13" x14ac:dyDescent="0.35">
      <c r="A1792" s="1" t="s">
        <v>35</v>
      </c>
      <c r="B1792" s="1">
        <v>1679</v>
      </c>
      <c r="C1792" s="1" t="s">
        <v>44</v>
      </c>
      <c r="D1792" s="43">
        <v>90</v>
      </c>
      <c r="F1792">
        <v>1791</v>
      </c>
      <c r="G1792" s="115">
        <v>1.85118281726604E-13</v>
      </c>
      <c r="H1792" s="115">
        <v>4.4965592319865598E-13</v>
      </c>
      <c r="I1792" s="115">
        <v>2.3501916236109E-11</v>
      </c>
      <c r="J1792" s="115">
        <v>-8.4995570434573299E-11</v>
      </c>
      <c r="K1792" s="115">
        <v>8.3943725505020797E-11</v>
      </c>
      <c r="L1792" s="115">
        <v>-5.1223783787911601E-11</v>
      </c>
      <c r="M1792" s="115">
        <v>4.9578835724940001E-11</v>
      </c>
    </row>
    <row r="1793" spans="1:13" x14ac:dyDescent="0.35">
      <c r="A1793" s="1" t="s">
        <v>35</v>
      </c>
      <c r="B1793" s="1">
        <v>1680</v>
      </c>
      <c r="C1793" s="1" t="s">
        <v>44</v>
      </c>
      <c r="D1793" s="43">
        <v>91</v>
      </c>
      <c r="F1793">
        <v>1792</v>
      </c>
      <c r="G1793" s="115">
        <v>5.5626181434568302E-13</v>
      </c>
      <c r="H1793" s="115">
        <v>1.0983851813415801E-13</v>
      </c>
      <c r="I1793" s="115">
        <v>2.3083370018295199E-11</v>
      </c>
      <c r="J1793" s="115">
        <v>-8.7137580565713003E-11</v>
      </c>
      <c r="K1793" s="115">
        <v>7.1379816230255198E-11</v>
      </c>
      <c r="L1793" s="115">
        <v>-4.7013848196034101E-11</v>
      </c>
      <c r="M1793" s="115">
        <v>5.0447909002161403E-11</v>
      </c>
    </row>
    <row r="1794" spans="1:13" x14ac:dyDescent="0.35">
      <c r="A1794" s="1" t="s">
        <v>35</v>
      </c>
      <c r="B1794" s="1">
        <v>1681</v>
      </c>
      <c r="C1794" s="1" t="s">
        <v>44</v>
      </c>
      <c r="D1794" s="43">
        <v>92</v>
      </c>
      <c r="F1794">
        <v>1793</v>
      </c>
      <c r="G1794" s="115">
        <v>2.5778693412795401E-13</v>
      </c>
      <c r="H1794" s="115">
        <v>6.3450565759241105E-13</v>
      </c>
      <c r="I1794" s="115">
        <v>2.2577842531530399E-11</v>
      </c>
      <c r="J1794" s="115">
        <v>-7.37484063429842E-11</v>
      </c>
      <c r="K1794" s="115">
        <v>8.1277090292769298E-11</v>
      </c>
      <c r="L1794" s="115">
        <v>-5.14226942204702E-11</v>
      </c>
      <c r="M1794" s="115">
        <v>4.4816848034072199E-11</v>
      </c>
    </row>
    <row r="1795" spans="1:13" x14ac:dyDescent="0.35">
      <c r="A1795" s="1" t="s">
        <v>35</v>
      </c>
      <c r="B1795" s="1">
        <v>1682</v>
      </c>
      <c r="C1795" s="1" t="s">
        <v>44</v>
      </c>
      <c r="D1795" s="43">
        <v>93</v>
      </c>
      <c r="F1795">
        <v>1794</v>
      </c>
      <c r="G1795" s="115">
        <v>-1.0364086592017201E-13</v>
      </c>
      <c r="H1795" s="115">
        <v>-2.0226110212282201E-13</v>
      </c>
      <c r="I1795" s="115">
        <v>2.3536804947836399E-11</v>
      </c>
      <c r="J1795" s="115">
        <v>-7.4021067106914602E-11</v>
      </c>
      <c r="K1795" s="115">
        <v>7.9644788925135903E-11</v>
      </c>
      <c r="L1795" s="115">
        <v>-5.0545251672788102E-11</v>
      </c>
      <c r="M1795" s="115">
        <v>4.9500373299960298E-11</v>
      </c>
    </row>
    <row r="1796" spans="1:13" x14ac:dyDescent="0.35">
      <c r="A1796" s="1" t="s">
        <v>35</v>
      </c>
      <c r="B1796" s="1">
        <v>1683</v>
      </c>
      <c r="C1796" s="1" t="s">
        <v>44</v>
      </c>
      <c r="D1796" s="43">
        <v>94</v>
      </c>
      <c r="F1796">
        <v>1795</v>
      </c>
      <c r="G1796" s="115">
        <v>-7.5877755507000305E-14</v>
      </c>
      <c r="H1796" s="115">
        <v>-1.5956686036139001E-13</v>
      </c>
      <c r="I1796" s="115">
        <v>2.3394471291700699E-11</v>
      </c>
      <c r="J1796" s="115">
        <v>-7.7609744498932196E-11</v>
      </c>
      <c r="K1796" s="115">
        <v>8.0168548337131296E-11</v>
      </c>
      <c r="L1796" s="115">
        <v>-4.8795506893587899E-11</v>
      </c>
      <c r="M1796" s="115">
        <v>4.9133371228970298E-11</v>
      </c>
    </row>
    <row r="1797" spans="1:13" x14ac:dyDescent="0.35">
      <c r="A1797" s="1" t="s">
        <v>35</v>
      </c>
      <c r="B1797" s="1">
        <v>1684</v>
      </c>
      <c r="C1797" s="1" t="s">
        <v>44</v>
      </c>
      <c r="D1797" s="43">
        <v>95</v>
      </c>
      <c r="F1797">
        <v>1796</v>
      </c>
      <c r="G1797" s="115">
        <v>3.6708738128141798E-13</v>
      </c>
      <c r="H1797" s="115">
        <v>1.00873482836164E-12</v>
      </c>
      <c r="I1797" s="115">
        <v>2.4252422944306999E-11</v>
      </c>
      <c r="J1797" s="115">
        <v>-8.7714998733590803E-11</v>
      </c>
      <c r="K1797" s="115">
        <v>7.8238841427777206E-11</v>
      </c>
      <c r="L1797" s="115">
        <v>-5.2009443027703802E-11</v>
      </c>
      <c r="M1797" s="115">
        <v>5.38720399853887E-11</v>
      </c>
    </row>
    <row r="1798" spans="1:13" x14ac:dyDescent="0.35">
      <c r="A1798" s="1" t="s">
        <v>35</v>
      </c>
      <c r="B1798" s="1">
        <v>1685</v>
      </c>
      <c r="C1798" s="1" t="s">
        <v>44</v>
      </c>
      <c r="D1798" s="43">
        <v>96</v>
      </c>
      <c r="F1798">
        <v>1797</v>
      </c>
      <c r="G1798" s="115">
        <v>-1.6869370733490901E-12</v>
      </c>
      <c r="H1798" s="115">
        <v>-1.55943514748305E-12</v>
      </c>
      <c r="I1798" s="115">
        <v>2.2620175375835999E-11</v>
      </c>
      <c r="J1798" s="115">
        <v>-6.9098357599994502E-11</v>
      </c>
      <c r="K1798" s="115">
        <v>7.1224868015757603E-11</v>
      </c>
      <c r="L1798" s="115">
        <v>-4.8185504571458999E-11</v>
      </c>
      <c r="M1798" s="115">
        <v>4.6942085179833398E-11</v>
      </c>
    </row>
    <row r="1799" spans="1:13" x14ac:dyDescent="0.35">
      <c r="A1799" s="1" t="s">
        <v>35</v>
      </c>
      <c r="B1799" s="1">
        <v>1686</v>
      </c>
      <c r="C1799" s="1" t="s">
        <v>44</v>
      </c>
      <c r="D1799" s="43">
        <v>97</v>
      </c>
      <c r="F1799">
        <v>1798</v>
      </c>
      <c r="G1799" s="115">
        <v>-5.4704582178157402E-13</v>
      </c>
      <c r="H1799" s="115">
        <v>-7.5259007086162299E-14</v>
      </c>
      <c r="I1799" s="115">
        <v>2.3549600263446599E-11</v>
      </c>
      <c r="J1799" s="115">
        <v>-7.7365326933869001E-11</v>
      </c>
      <c r="K1799" s="115">
        <v>8.28821084432585E-11</v>
      </c>
      <c r="L1799" s="115">
        <v>-4.83186559564279E-11</v>
      </c>
      <c r="M1799" s="115">
        <v>5.0786397346133903E-11</v>
      </c>
    </row>
    <row r="1800" spans="1:13" x14ac:dyDescent="0.35">
      <c r="A1800" s="1" t="s">
        <v>35</v>
      </c>
      <c r="B1800" s="1">
        <v>1687</v>
      </c>
      <c r="C1800" s="1" t="s">
        <v>44</v>
      </c>
      <c r="D1800" s="43">
        <v>98</v>
      </c>
      <c r="F1800">
        <v>1799</v>
      </c>
      <c r="G1800" s="115">
        <v>-1.6154328102641601E-13</v>
      </c>
      <c r="H1800" s="115">
        <v>-1.03234533235311E-12</v>
      </c>
      <c r="I1800" s="115">
        <v>2.3586160734815499E-11</v>
      </c>
      <c r="J1800" s="115">
        <v>-8.6843923999970904E-11</v>
      </c>
      <c r="K1800" s="115">
        <v>8.7518436984234798E-11</v>
      </c>
      <c r="L1800" s="115">
        <v>-5.2633436364593997E-11</v>
      </c>
      <c r="M1800" s="115">
        <v>4.95512080666546E-11</v>
      </c>
    </row>
    <row r="1801" spans="1:13" x14ac:dyDescent="0.35">
      <c r="A1801" s="1" t="s">
        <v>35</v>
      </c>
      <c r="B1801" s="1">
        <v>1688</v>
      </c>
      <c r="C1801" s="1" t="s">
        <v>44</v>
      </c>
      <c r="D1801" s="43">
        <v>99</v>
      </c>
      <c r="F1801">
        <v>1800</v>
      </c>
      <c r="G1801" s="115">
        <v>-1.2152221601267499E-12</v>
      </c>
      <c r="H1801" s="115">
        <v>-1.49192844513278E-12</v>
      </c>
      <c r="I1801" s="115">
        <v>2.32333622498754E-11</v>
      </c>
      <c r="J1801" s="115">
        <v>-7.8003015480940597E-11</v>
      </c>
      <c r="K1801" s="115">
        <v>8.1783569942055604E-11</v>
      </c>
      <c r="L1801" s="115">
        <v>-5.1976721774409499E-11</v>
      </c>
      <c r="M1801" s="115">
        <v>4.8176420989092102E-11</v>
      </c>
    </row>
    <row r="1802" spans="1:13" x14ac:dyDescent="0.35">
      <c r="A1802" s="1" t="s">
        <v>35</v>
      </c>
      <c r="B1802" s="1">
        <v>1689</v>
      </c>
      <c r="C1802" s="1" t="s">
        <v>44</v>
      </c>
      <c r="D1802" s="43">
        <v>100</v>
      </c>
      <c r="F1802">
        <v>1801</v>
      </c>
      <c r="G1802" s="115">
        <v>-4.6187196831842796E-13</v>
      </c>
      <c r="H1802" s="115">
        <v>3.1924713919077798E-14</v>
      </c>
      <c r="I1802" s="115">
        <v>2.3048542715773801E-11</v>
      </c>
      <c r="J1802" s="115">
        <v>-6.9133573179217403E-11</v>
      </c>
      <c r="K1802" s="115">
        <v>7.2593789046949506E-11</v>
      </c>
      <c r="L1802" s="115">
        <v>-4.7460102387537197E-11</v>
      </c>
      <c r="M1802" s="115">
        <v>5.0341688681170797E-11</v>
      </c>
    </row>
    <row r="1803" spans="1:13" x14ac:dyDescent="0.35">
      <c r="A1803" s="1" t="s">
        <v>35</v>
      </c>
      <c r="B1803" s="1">
        <v>1690</v>
      </c>
      <c r="C1803" s="1" t="s">
        <v>44</v>
      </c>
      <c r="D1803" s="43">
        <v>101</v>
      </c>
      <c r="F1803">
        <v>1802</v>
      </c>
      <c r="G1803" s="115">
        <v>-1.34331332711975E-12</v>
      </c>
      <c r="H1803" s="115">
        <v>-1.0537149262939401E-12</v>
      </c>
      <c r="I1803" s="115">
        <v>2.2395573223741E-11</v>
      </c>
      <c r="J1803" s="115">
        <v>-8.5341400329638201E-11</v>
      </c>
      <c r="K1803" s="115">
        <v>7.6340013400795599E-11</v>
      </c>
      <c r="L1803" s="115">
        <v>-5.0977325602301503E-11</v>
      </c>
      <c r="M1803" s="115">
        <v>4.7503536891140502E-11</v>
      </c>
    </row>
    <row r="1804" spans="1:13" x14ac:dyDescent="0.35">
      <c r="A1804" s="1" t="s">
        <v>35</v>
      </c>
      <c r="B1804" s="1">
        <v>1691</v>
      </c>
      <c r="C1804" s="1" t="s">
        <v>44</v>
      </c>
      <c r="D1804" s="43">
        <v>102</v>
      </c>
      <c r="F1804">
        <v>1803</v>
      </c>
      <c r="G1804" s="115">
        <v>1.1970115728865601E-12</v>
      </c>
      <c r="H1804" s="115">
        <v>1.45942888573288E-12</v>
      </c>
      <c r="I1804" s="115">
        <v>2.3470676074716998E-11</v>
      </c>
      <c r="J1804" s="115">
        <v>-7.82428292618725E-11</v>
      </c>
      <c r="K1804" s="115">
        <v>8.3115480894658202E-11</v>
      </c>
      <c r="L1804" s="115">
        <v>-4.8479714651214203E-11</v>
      </c>
      <c r="M1804" s="115">
        <v>5.1182204531654697E-11</v>
      </c>
    </row>
    <row r="1805" spans="1:13" x14ac:dyDescent="0.35">
      <c r="A1805" s="1" t="s">
        <v>35</v>
      </c>
      <c r="B1805" s="1">
        <v>1692</v>
      </c>
      <c r="C1805" s="1" t="s">
        <v>44</v>
      </c>
      <c r="D1805" s="43">
        <v>103</v>
      </c>
      <c r="F1805">
        <v>1804</v>
      </c>
      <c r="G1805" s="115">
        <v>-4.19616856512679E-13</v>
      </c>
      <c r="H1805" s="115">
        <v>-5.9876718928879804E-13</v>
      </c>
      <c r="I1805" s="115">
        <v>2.3407587728984499E-11</v>
      </c>
      <c r="J1805" s="115">
        <v>-8.4800754873160897E-11</v>
      </c>
      <c r="K1805" s="115">
        <v>8.9803420231946497E-11</v>
      </c>
      <c r="L1805" s="115">
        <v>-5.2201867451188298E-11</v>
      </c>
      <c r="M1805" s="115">
        <v>4.8657935682107699E-11</v>
      </c>
    </row>
    <row r="1806" spans="1:13" x14ac:dyDescent="0.35">
      <c r="A1806" s="1" t="s">
        <v>35</v>
      </c>
      <c r="B1806" s="1">
        <v>1693</v>
      </c>
      <c r="C1806" s="1" t="s">
        <v>44</v>
      </c>
      <c r="D1806" s="43">
        <v>104</v>
      </c>
      <c r="F1806">
        <v>1805</v>
      </c>
      <c r="G1806" s="115">
        <v>3.37619647525438E-14</v>
      </c>
      <c r="H1806" s="115">
        <v>6.9760524562908503E-13</v>
      </c>
      <c r="I1806" s="115">
        <v>2.32235758743365E-11</v>
      </c>
      <c r="J1806" s="115">
        <v>-6.9899765395986196E-11</v>
      </c>
      <c r="K1806" s="115">
        <v>8.2014148585679404E-11</v>
      </c>
      <c r="L1806" s="115">
        <v>-4.7344530187550602E-11</v>
      </c>
      <c r="M1806" s="115">
        <v>5.0746758001119597E-11</v>
      </c>
    </row>
    <row r="1807" spans="1:13" x14ac:dyDescent="0.35">
      <c r="A1807" s="1" t="s">
        <v>35</v>
      </c>
      <c r="B1807" s="1">
        <v>1694</v>
      </c>
      <c r="C1807" s="1" t="s">
        <v>44</v>
      </c>
      <c r="D1807" s="43">
        <v>105</v>
      </c>
      <c r="F1807">
        <v>1806</v>
      </c>
      <c r="G1807" s="115">
        <v>-6.1839315939008096E-13</v>
      </c>
      <c r="H1807" s="115">
        <v>1.2343949326312599E-13</v>
      </c>
      <c r="I1807" s="115">
        <v>2.08020076408275E-11</v>
      </c>
      <c r="J1807" s="115">
        <v>-7.8238417377618603E-11</v>
      </c>
      <c r="K1807" s="115">
        <v>6.3000032263793101E-11</v>
      </c>
      <c r="L1807" s="115">
        <v>-4.3920596746505497E-11</v>
      </c>
      <c r="M1807" s="115">
        <v>4.2552611853816797E-11</v>
      </c>
    </row>
    <row r="1808" spans="1:13" x14ac:dyDescent="0.35">
      <c r="A1808" s="1" t="s">
        <v>35</v>
      </c>
      <c r="B1808" s="1">
        <v>1695</v>
      </c>
      <c r="C1808" s="1" t="s">
        <v>44</v>
      </c>
      <c r="D1808" s="43">
        <v>106</v>
      </c>
      <c r="F1808">
        <v>1807</v>
      </c>
      <c r="G1808" s="115">
        <v>1.21041119464946E-13</v>
      </c>
      <c r="H1808" s="115">
        <v>-4.10651236905431E-13</v>
      </c>
      <c r="I1808" s="115">
        <v>2.3985534822519899E-11</v>
      </c>
      <c r="J1808" s="115">
        <v>-7.6079101873212104E-11</v>
      </c>
      <c r="K1808" s="115">
        <v>7.8634291256307903E-11</v>
      </c>
      <c r="L1808" s="115">
        <v>-5.1373124000468901E-11</v>
      </c>
      <c r="M1808" s="115">
        <v>4.9218719471500099E-11</v>
      </c>
    </row>
    <row r="1809" spans="1:13" x14ac:dyDescent="0.35">
      <c r="A1809" s="1" t="s">
        <v>35</v>
      </c>
      <c r="B1809" s="1">
        <v>1696</v>
      </c>
      <c r="C1809" s="1" t="s">
        <v>44</v>
      </c>
      <c r="D1809" s="43">
        <v>107</v>
      </c>
      <c r="F1809">
        <v>1808</v>
      </c>
      <c r="G1809" s="115">
        <v>1.35223904702106E-13</v>
      </c>
      <c r="H1809" s="115">
        <v>3.5534821498656598E-13</v>
      </c>
      <c r="I1809" s="115">
        <v>2.4051892348812E-11</v>
      </c>
      <c r="J1809" s="115">
        <v>-8.3815914281675802E-11</v>
      </c>
      <c r="K1809" s="115">
        <v>7.5067873825562194E-11</v>
      </c>
      <c r="L1809" s="115">
        <v>-4.6642514962390002E-11</v>
      </c>
      <c r="M1809" s="115">
        <v>5.4896073701002398E-11</v>
      </c>
    </row>
    <row r="1810" spans="1:13" x14ac:dyDescent="0.35">
      <c r="A1810" s="1" t="s">
        <v>35</v>
      </c>
      <c r="B1810" s="1">
        <v>1697</v>
      </c>
      <c r="C1810" s="1" t="s">
        <v>44</v>
      </c>
      <c r="D1810" s="43">
        <v>108</v>
      </c>
      <c r="F1810">
        <v>1809</v>
      </c>
      <c r="G1810" s="115">
        <v>-8.5132218090542404E-14</v>
      </c>
      <c r="H1810" s="115">
        <v>-4.9185101456747397E-13</v>
      </c>
      <c r="I1810" s="115">
        <v>2.2560255664851199E-11</v>
      </c>
      <c r="J1810" s="115">
        <v>-8.1962971722399004E-11</v>
      </c>
      <c r="K1810" s="115">
        <v>8.3417419119514904E-11</v>
      </c>
      <c r="L1810" s="115">
        <v>-4.6808052772997702E-11</v>
      </c>
      <c r="M1810" s="115">
        <v>4.87706910654992E-11</v>
      </c>
    </row>
    <row r="1811" spans="1:13" x14ac:dyDescent="0.35">
      <c r="A1811" s="1" t="s">
        <v>35</v>
      </c>
      <c r="B1811" s="1">
        <v>1698</v>
      </c>
      <c r="C1811" s="1" t="s">
        <v>44</v>
      </c>
      <c r="D1811" s="43">
        <v>109</v>
      </c>
      <c r="F1811">
        <v>1810</v>
      </c>
      <c r="G1811" s="115">
        <v>4.8554804831917301E-13</v>
      </c>
      <c r="H1811" s="115">
        <v>7.7638867988281396E-13</v>
      </c>
      <c r="I1811" s="115">
        <v>2.27845381304176E-11</v>
      </c>
      <c r="J1811" s="115">
        <v>-7.9421461937116799E-11</v>
      </c>
      <c r="K1811" s="115">
        <v>8.1983186946175004E-11</v>
      </c>
      <c r="L1811" s="115">
        <v>-4.6468457067854799E-11</v>
      </c>
      <c r="M1811" s="115">
        <v>4.8272638683601099E-11</v>
      </c>
    </row>
    <row r="1812" spans="1:13" x14ac:dyDescent="0.35">
      <c r="A1812" s="1" t="s">
        <v>35</v>
      </c>
      <c r="B1812" s="1">
        <v>1699</v>
      </c>
      <c r="C1812" s="1" t="s">
        <v>44</v>
      </c>
      <c r="D1812" s="43">
        <v>110</v>
      </c>
      <c r="F1812">
        <v>1811</v>
      </c>
      <c r="G1812" s="115">
        <v>5.3520648406082797E-13</v>
      </c>
      <c r="H1812" s="115">
        <v>5.3208467886274097E-13</v>
      </c>
      <c r="I1812" s="115">
        <v>2.21426081294253E-11</v>
      </c>
      <c r="J1812" s="115">
        <v>-7.4091214919829199E-11</v>
      </c>
      <c r="K1812" s="115">
        <v>8.4432229850078898E-11</v>
      </c>
      <c r="L1812" s="115">
        <v>-4.5237649273119002E-11</v>
      </c>
      <c r="M1812" s="115">
        <v>4.6511498703316502E-11</v>
      </c>
    </row>
    <row r="1813" spans="1:13" x14ac:dyDescent="0.35">
      <c r="A1813" s="1" t="s">
        <v>35</v>
      </c>
      <c r="B1813" s="1">
        <v>1700</v>
      </c>
      <c r="C1813" s="1" t="s">
        <v>44</v>
      </c>
      <c r="D1813" s="43">
        <v>111</v>
      </c>
      <c r="F1813">
        <v>1812</v>
      </c>
      <c r="G1813" s="115">
        <v>-6.7085124056158997E-14</v>
      </c>
      <c r="H1813" s="115">
        <v>6.4563056441383097E-14</v>
      </c>
      <c r="I1813" s="115">
        <v>2.32459842520928E-11</v>
      </c>
      <c r="J1813" s="115">
        <v>-7.5176264836106997E-11</v>
      </c>
      <c r="K1813" s="115">
        <v>8.2277401270063902E-11</v>
      </c>
      <c r="L1813" s="115">
        <v>-5.0924953460536599E-11</v>
      </c>
      <c r="M1813" s="115">
        <v>4.6429280849456198E-11</v>
      </c>
    </row>
    <row r="1814" spans="1:13" x14ac:dyDescent="0.35">
      <c r="A1814" s="1" t="s">
        <v>35</v>
      </c>
      <c r="B1814" s="1">
        <v>1701</v>
      </c>
      <c r="C1814" s="1" t="s">
        <v>44</v>
      </c>
      <c r="D1814" s="43">
        <v>112</v>
      </c>
      <c r="F1814">
        <v>1813</v>
      </c>
      <c r="G1814" s="115">
        <v>-8.8814785210114799E-13</v>
      </c>
      <c r="H1814" s="115">
        <v>-1.1928375357318699E-12</v>
      </c>
      <c r="I1814" s="115">
        <v>2.33302284633308E-11</v>
      </c>
      <c r="J1814" s="115">
        <v>-7.4498980866923998E-11</v>
      </c>
      <c r="K1814" s="115">
        <v>8.2424042184787398E-11</v>
      </c>
      <c r="L1814" s="115">
        <v>-5.2022939049798E-11</v>
      </c>
      <c r="M1814" s="115">
        <v>4.5079526435676803E-11</v>
      </c>
    </row>
    <row r="1815" spans="1:13" x14ac:dyDescent="0.35">
      <c r="A1815" s="1" t="s">
        <v>35</v>
      </c>
      <c r="B1815" s="1">
        <v>1702</v>
      </c>
      <c r="C1815" s="1" t="s">
        <v>44</v>
      </c>
      <c r="D1815" s="43">
        <v>113</v>
      </c>
      <c r="F1815">
        <v>1814</v>
      </c>
      <c r="G1815" s="115">
        <v>-4.5037443689382299E-13</v>
      </c>
      <c r="H1815" s="115">
        <v>-5.4890323753799605E-13</v>
      </c>
      <c r="I1815" s="115">
        <v>2.22880489189193E-11</v>
      </c>
      <c r="J1815" s="115">
        <v>-7.1566473869971394E-11</v>
      </c>
      <c r="K1815" s="115">
        <v>7.2517220813144802E-11</v>
      </c>
      <c r="L1815" s="115">
        <v>-4.8574646401230302E-11</v>
      </c>
      <c r="M1815" s="115">
        <v>4.5659806790826902E-11</v>
      </c>
    </row>
    <row r="1816" spans="1:13" x14ac:dyDescent="0.35">
      <c r="A1816" s="1" t="s">
        <v>35</v>
      </c>
      <c r="B1816" s="1">
        <v>1703</v>
      </c>
      <c r="C1816" s="1" t="s">
        <v>44</v>
      </c>
      <c r="D1816" s="43">
        <v>114</v>
      </c>
      <c r="F1816">
        <v>1815</v>
      </c>
      <c r="G1816" s="115">
        <v>-7.3861603385542503E-13</v>
      </c>
      <c r="H1816" s="115">
        <v>-1.1924995213440501E-12</v>
      </c>
      <c r="I1816" s="115">
        <v>2.2661997735439699E-11</v>
      </c>
      <c r="J1816" s="115">
        <v>-7.6961619707626695E-11</v>
      </c>
      <c r="K1816" s="115">
        <v>8.3719609608717699E-11</v>
      </c>
      <c r="L1816" s="115">
        <v>-4.8464426309180198E-11</v>
      </c>
      <c r="M1816" s="115">
        <v>4.5373249443291902E-11</v>
      </c>
    </row>
    <row r="1817" spans="1:13" x14ac:dyDescent="0.35">
      <c r="A1817" s="1" t="s">
        <v>35</v>
      </c>
      <c r="B1817" s="1">
        <v>1704</v>
      </c>
      <c r="C1817" s="1" t="s">
        <v>44</v>
      </c>
      <c r="D1817" s="43">
        <v>115</v>
      </c>
      <c r="F1817">
        <v>1816</v>
      </c>
      <c r="G1817" s="115">
        <v>-3.1695548939602899E-13</v>
      </c>
      <c r="H1817" s="115">
        <v>-4.7948346934379196E-13</v>
      </c>
      <c r="I1817" s="115">
        <v>2.2540330773735701E-11</v>
      </c>
      <c r="J1817" s="115">
        <v>-7.2669621586120201E-11</v>
      </c>
      <c r="K1817" s="115">
        <v>7.64220637005172E-11</v>
      </c>
      <c r="L1817" s="115">
        <v>-4.68668037247064E-11</v>
      </c>
      <c r="M1817" s="115">
        <v>4.8129358962084397E-11</v>
      </c>
    </row>
    <row r="1818" spans="1:13" x14ac:dyDescent="0.35">
      <c r="A1818" s="1" t="s">
        <v>35</v>
      </c>
      <c r="B1818" s="1">
        <v>1705</v>
      </c>
      <c r="C1818" s="1" t="s">
        <v>44</v>
      </c>
      <c r="D1818" s="43">
        <v>116</v>
      </c>
      <c r="F1818">
        <v>1817</v>
      </c>
      <c r="G1818" s="115">
        <v>7.7552509324202601E-13</v>
      </c>
      <c r="H1818" s="115">
        <v>7.4792415461504398E-13</v>
      </c>
      <c r="I1818" s="115">
        <v>2.3241458675054201E-11</v>
      </c>
      <c r="J1818" s="115">
        <v>-7.1792988649847304E-11</v>
      </c>
      <c r="K1818" s="115">
        <v>8.1636949365782904E-11</v>
      </c>
      <c r="L1818" s="115">
        <v>-5.4271795093424699E-11</v>
      </c>
      <c r="M1818" s="115">
        <v>5.0193315595729497E-11</v>
      </c>
    </row>
    <row r="1819" spans="1:13" x14ac:dyDescent="0.35">
      <c r="A1819" s="1" t="s">
        <v>35</v>
      </c>
      <c r="B1819" s="1">
        <v>1706</v>
      </c>
      <c r="C1819" s="1" t="s">
        <v>44</v>
      </c>
      <c r="D1819" s="43">
        <v>117</v>
      </c>
      <c r="F1819">
        <v>1818</v>
      </c>
      <c r="G1819" s="115">
        <v>1.70265194658513E-13</v>
      </c>
      <c r="H1819" s="115">
        <v>1.38017104967031E-13</v>
      </c>
      <c r="I1819" s="115">
        <v>2.3038323668077899E-11</v>
      </c>
      <c r="J1819" s="115">
        <v>-8.9192417936244205E-11</v>
      </c>
      <c r="K1819" s="115">
        <v>8.2745040872875095E-11</v>
      </c>
      <c r="L1819" s="115">
        <v>-5.0408858116680802E-11</v>
      </c>
      <c r="M1819" s="115">
        <v>4.7751685471990602E-11</v>
      </c>
    </row>
    <row r="1820" spans="1:13" x14ac:dyDescent="0.35">
      <c r="A1820" s="1" t="s">
        <v>36</v>
      </c>
      <c r="B1820" s="1">
        <v>1707</v>
      </c>
      <c r="C1820" s="1" t="s">
        <v>43</v>
      </c>
      <c r="D1820" s="43">
        <v>17</v>
      </c>
      <c r="F1820">
        <v>1819</v>
      </c>
      <c r="G1820" s="115">
        <v>6.1173256711614005E-14</v>
      </c>
      <c r="H1820" s="115">
        <v>-4.1353448383375198E-13</v>
      </c>
      <c r="I1820" s="115">
        <v>1.8537426465559E-11</v>
      </c>
      <c r="J1820" s="115">
        <v>-6.8107346182164303E-11</v>
      </c>
      <c r="K1820" s="115">
        <v>6.7218966661752903E-11</v>
      </c>
      <c r="L1820" s="115">
        <v>-4.24808237135875E-11</v>
      </c>
      <c r="M1820" s="115">
        <v>4.0982451782750199E-11</v>
      </c>
    </row>
    <row r="1821" spans="1:13" x14ac:dyDescent="0.35">
      <c r="A1821" s="1" t="s">
        <v>36</v>
      </c>
      <c r="B1821" s="1">
        <v>1708</v>
      </c>
      <c r="C1821" s="1" t="s">
        <v>43</v>
      </c>
      <c r="D1821" s="43">
        <v>18</v>
      </c>
      <c r="F1821">
        <v>1820</v>
      </c>
      <c r="G1821" s="115">
        <v>-1.6345034982333601E-12</v>
      </c>
      <c r="H1821" s="115">
        <v>-1.59999958576181E-12</v>
      </c>
      <c r="I1821" s="115">
        <v>1.9058354738032001E-11</v>
      </c>
      <c r="J1821" s="115">
        <v>-7.0480179736081304E-11</v>
      </c>
      <c r="K1821" s="115">
        <v>8.0745640110675896E-11</v>
      </c>
      <c r="L1821" s="115">
        <v>-4.3713462223607003E-11</v>
      </c>
      <c r="M1821" s="115">
        <v>3.9189703832106097E-11</v>
      </c>
    </row>
    <row r="1822" spans="1:13" x14ac:dyDescent="0.35">
      <c r="A1822" s="1" t="s">
        <v>36</v>
      </c>
      <c r="B1822" s="1">
        <v>1709</v>
      </c>
      <c r="C1822" s="1" t="s">
        <v>43</v>
      </c>
      <c r="D1822" s="43">
        <v>19</v>
      </c>
      <c r="F1822">
        <v>1821</v>
      </c>
      <c r="G1822" s="115">
        <v>-2.7144091800575699E-13</v>
      </c>
      <c r="H1822" s="115">
        <v>-2.9973942542154401E-13</v>
      </c>
      <c r="I1822" s="115">
        <v>1.8332262733168101E-11</v>
      </c>
      <c r="J1822" s="115">
        <v>-6.7889265018534901E-11</v>
      </c>
      <c r="K1822" s="115">
        <v>6.2961397379985403E-11</v>
      </c>
      <c r="L1822" s="115">
        <v>-4.1317773807723502E-11</v>
      </c>
      <c r="M1822" s="115">
        <v>3.8696159904207799E-11</v>
      </c>
    </row>
    <row r="1823" spans="1:13" x14ac:dyDescent="0.35">
      <c r="A1823" s="1" t="s">
        <v>36</v>
      </c>
      <c r="B1823" s="1">
        <v>1710</v>
      </c>
      <c r="C1823" s="1" t="s">
        <v>43</v>
      </c>
      <c r="D1823" s="43">
        <v>20</v>
      </c>
      <c r="F1823">
        <v>1822</v>
      </c>
      <c r="G1823" s="115">
        <v>1.23523185298558E-12</v>
      </c>
      <c r="H1823" s="115">
        <v>1.17477255405046E-12</v>
      </c>
      <c r="I1823" s="115">
        <v>1.8631936873244899E-11</v>
      </c>
      <c r="J1823" s="115">
        <v>-6.7347401813240394E-11</v>
      </c>
      <c r="K1823" s="115">
        <v>8.0229404742581099E-11</v>
      </c>
      <c r="L1823" s="115">
        <v>-3.8630876591902602E-11</v>
      </c>
      <c r="M1823" s="115">
        <v>4.3225232431401498E-11</v>
      </c>
    </row>
    <row r="1824" spans="1:13" x14ac:dyDescent="0.35">
      <c r="A1824" s="1" t="s">
        <v>36</v>
      </c>
      <c r="B1824" s="1">
        <v>1711</v>
      </c>
      <c r="C1824" s="1" t="s">
        <v>43</v>
      </c>
      <c r="D1824" s="43">
        <v>21</v>
      </c>
      <c r="F1824">
        <v>1823</v>
      </c>
      <c r="G1824" s="115">
        <v>-8.6013317423508099E-13</v>
      </c>
      <c r="H1824" s="115">
        <v>-1.01053006128172E-12</v>
      </c>
      <c r="I1824" s="115">
        <v>1.8860234254478002E-11</v>
      </c>
      <c r="J1824" s="115">
        <v>-6.5574262885656095E-11</v>
      </c>
      <c r="K1824" s="115">
        <v>6.3481242868311797E-11</v>
      </c>
      <c r="L1824" s="115">
        <v>-3.6618792678102102E-11</v>
      </c>
      <c r="M1824" s="115">
        <v>4.21465174737854E-11</v>
      </c>
    </row>
    <row r="1825" spans="1:13" x14ac:dyDescent="0.35">
      <c r="A1825" s="1" t="s">
        <v>36</v>
      </c>
      <c r="B1825" s="1">
        <v>1712</v>
      </c>
      <c r="C1825" s="1" t="s">
        <v>43</v>
      </c>
      <c r="D1825" s="43">
        <v>22</v>
      </c>
      <c r="F1825">
        <v>1824</v>
      </c>
      <c r="G1825" s="115">
        <v>9.1432652077042299E-13</v>
      </c>
      <c r="H1825" s="115">
        <v>6.53572326991545E-14</v>
      </c>
      <c r="I1825" s="115">
        <v>1.81037782924403E-11</v>
      </c>
      <c r="J1825" s="115">
        <v>-7.5150081736501799E-11</v>
      </c>
      <c r="K1825" s="115">
        <v>6.5951114996429404E-11</v>
      </c>
      <c r="L1825" s="115">
        <v>-4.2918186725814797E-11</v>
      </c>
      <c r="M1825" s="115">
        <v>3.7864500841904698E-11</v>
      </c>
    </row>
    <row r="1826" spans="1:13" x14ac:dyDescent="0.35">
      <c r="A1826" s="1" t="s">
        <v>36</v>
      </c>
      <c r="B1826" s="1">
        <v>1713</v>
      </c>
      <c r="C1826" s="1" t="s">
        <v>43</v>
      </c>
      <c r="D1826" s="43">
        <v>23</v>
      </c>
      <c r="F1826">
        <v>1825</v>
      </c>
      <c r="G1826" s="115">
        <v>2.4011274585711098E-13</v>
      </c>
      <c r="H1826" s="115">
        <v>6.44086010679684E-13</v>
      </c>
      <c r="I1826" s="115">
        <v>1.94498439483744E-11</v>
      </c>
      <c r="J1826" s="115">
        <v>-6.6186860993191202E-11</v>
      </c>
      <c r="K1826" s="115">
        <v>6.5029898208943806E-11</v>
      </c>
      <c r="L1826" s="115">
        <v>-3.9987458829830003E-11</v>
      </c>
      <c r="M1826" s="115">
        <v>4.4786687674687503E-11</v>
      </c>
    </row>
    <row r="1827" spans="1:13" x14ac:dyDescent="0.35">
      <c r="A1827" s="1" t="s">
        <v>36</v>
      </c>
      <c r="B1827" s="1">
        <v>1714</v>
      </c>
      <c r="C1827" s="1" t="s">
        <v>43</v>
      </c>
      <c r="D1827" s="43">
        <v>24</v>
      </c>
      <c r="F1827">
        <v>1826</v>
      </c>
      <c r="G1827" s="115">
        <v>1.4186393902184801E-13</v>
      </c>
      <c r="H1827" s="115">
        <v>5.7782081480240202E-13</v>
      </c>
      <c r="I1827" s="115">
        <v>1.9352445085834799E-11</v>
      </c>
      <c r="J1827" s="115">
        <v>-7.3348407892304803E-11</v>
      </c>
      <c r="K1827" s="115">
        <v>7.1255011601274605E-11</v>
      </c>
      <c r="L1827" s="115">
        <v>-4.2261215212715403E-11</v>
      </c>
      <c r="M1827" s="115">
        <v>4.3572882053502799E-11</v>
      </c>
    </row>
    <row r="1828" spans="1:13" x14ac:dyDescent="0.35">
      <c r="A1828" s="1" t="s">
        <v>36</v>
      </c>
      <c r="B1828" s="1">
        <v>1715</v>
      </c>
      <c r="C1828" s="1" t="s">
        <v>43</v>
      </c>
      <c r="D1828" s="43">
        <v>25</v>
      </c>
      <c r="F1828">
        <v>1827</v>
      </c>
      <c r="G1828" s="115">
        <v>4.3530566709467302E-13</v>
      </c>
      <c r="H1828" s="115">
        <v>8.9656337850856199E-13</v>
      </c>
      <c r="I1828" s="115">
        <v>2.25405270874731E-11</v>
      </c>
      <c r="J1828" s="115">
        <v>-6.9956263541284806E-11</v>
      </c>
      <c r="K1828" s="115">
        <v>8.3559747226458706E-11</v>
      </c>
      <c r="L1828" s="115">
        <v>-4.4690698022225502E-11</v>
      </c>
      <c r="M1828" s="115">
        <v>4.9533016485509601E-11</v>
      </c>
    </row>
    <row r="1829" spans="1:13" x14ac:dyDescent="0.35">
      <c r="A1829" s="1" t="s">
        <v>36</v>
      </c>
      <c r="B1829" s="1">
        <v>1716</v>
      </c>
      <c r="C1829" s="1" t="s">
        <v>43</v>
      </c>
      <c r="D1829" s="43">
        <v>26</v>
      </c>
      <c r="F1829">
        <v>1828</v>
      </c>
      <c r="G1829" s="115">
        <v>-3.7346056094712398E-13</v>
      </c>
      <c r="H1829" s="115">
        <v>-1.80713039235303E-13</v>
      </c>
      <c r="I1829" s="115">
        <v>2.2675001870656801E-11</v>
      </c>
      <c r="J1829" s="115">
        <v>-8.4388759059824603E-11</v>
      </c>
      <c r="K1829" s="115">
        <v>7.0561051137876499E-11</v>
      </c>
      <c r="L1829" s="115">
        <v>-4.4854641151654101E-11</v>
      </c>
      <c r="M1829" s="115">
        <v>4.9241809175030002E-11</v>
      </c>
    </row>
    <row r="1830" spans="1:13" x14ac:dyDescent="0.35">
      <c r="A1830" s="1" t="s">
        <v>36</v>
      </c>
      <c r="B1830" s="1">
        <v>1717</v>
      </c>
      <c r="C1830" s="1" t="s">
        <v>43</v>
      </c>
      <c r="D1830" s="43">
        <v>27</v>
      </c>
      <c r="F1830">
        <v>1829</v>
      </c>
      <c r="G1830" s="115">
        <v>1.5286837692554199E-12</v>
      </c>
      <c r="H1830" s="115">
        <v>1.2698541592711399E-12</v>
      </c>
      <c r="I1830" s="115">
        <v>2.2676209231856E-11</v>
      </c>
      <c r="J1830" s="115">
        <v>-7.9524635585791701E-11</v>
      </c>
      <c r="K1830" s="115">
        <v>7.4206983283260406E-11</v>
      </c>
      <c r="L1830" s="115">
        <v>-4.3292718349463897E-11</v>
      </c>
      <c r="M1830" s="115">
        <v>5.0241013460415E-11</v>
      </c>
    </row>
    <row r="1831" spans="1:13" x14ac:dyDescent="0.35">
      <c r="A1831" s="1" t="s">
        <v>36</v>
      </c>
      <c r="B1831" s="1">
        <v>1718</v>
      </c>
      <c r="C1831" s="1" t="s">
        <v>43</v>
      </c>
      <c r="D1831" s="43">
        <v>28</v>
      </c>
      <c r="F1831">
        <v>1830</v>
      </c>
      <c r="G1831" s="115">
        <v>-2.5825440824597102E-13</v>
      </c>
      <c r="H1831" s="115">
        <v>2.4364523591066298E-13</v>
      </c>
      <c r="I1831" s="115">
        <v>2.2631722916530299E-11</v>
      </c>
      <c r="J1831" s="115">
        <v>-8.0526657778996005E-11</v>
      </c>
      <c r="K1831" s="115">
        <v>7.3468022581966902E-11</v>
      </c>
      <c r="L1831" s="115">
        <v>-4.5507079310721298E-11</v>
      </c>
      <c r="M1831" s="115">
        <v>4.8498575103177597E-11</v>
      </c>
    </row>
    <row r="1832" spans="1:13" x14ac:dyDescent="0.35">
      <c r="A1832" s="1" t="s">
        <v>36</v>
      </c>
      <c r="B1832" s="1">
        <v>1719</v>
      </c>
      <c r="C1832" s="1" t="s">
        <v>43</v>
      </c>
      <c r="D1832" s="43">
        <v>29</v>
      </c>
      <c r="F1832">
        <v>1831</v>
      </c>
      <c r="G1832" s="115">
        <v>-1.4388292751279099E-13</v>
      </c>
      <c r="H1832" s="115">
        <v>3.8251765199262799E-13</v>
      </c>
      <c r="I1832" s="115">
        <v>2.1915898192491401E-11</v>
      </c>
      <c r="J1832" s="115">
        <v>-6.5911053980387298E-11</v>
      </c>
      <c r="K1832" s="115">
        <v>7.1339514776076502E-11</v>
      </c>
      <c r="L1832" s="115">
        <v>-4.39360244585983E-11</v>
      </c>
      <c r="M1832" s="115">
        <v>4.6231344491878698E-11</v>
      </c>
    </row>
    <row r="1833" spans="1:13" x14ac:dyDescent="0.35">
      <c r="A1833" s="1" t="s">
        <v>36</v>
      </c>
      <c r="B1833" s="1">
        <v>1720</v>
      </c>
      <c r="C1833" s="1" t="s">
        <v>43</v>
      </c>
      <c r="D1833" s="43">
        <v>30</v>
      </c>
      <c r="F1833">
        <v>1832</v>
      </c>
      <c r="G1833" s="115">
        <v>-5.1970890813089601E-13</v>
      </c>
      <c r="H1833" s="115">
        <v>-3.1916723791990499E-13</v>
      </c>
      <c r="I1833" s="115">
        <v>2.0820565078131398E-11</v>
      </c>
      <c r="J1833" s="115">
        <v>-6.6569556989086999E-11</v>
      </c>
      <c r="K1833" s="115">
        <v>7.4251741923755906E-11</v>
      </c>
      <c r="L1833" s="115">
        <v>-4.0515728986032599E-11</v>
      </c>
      <c r="M1833" s="115">
        <v>4.2540750176100202E-11</v>
      </c>
    </row>
    <row r="1834" spans="1:13" x14ac:dyDescent="0.35">
      <c r="A1834" s="1" t="s">
        <v>36</v>
      </c>
      <c r="B1834" s="1">
        <v>1721</v>
      </c>
      <c r="C1834" s="1" t="s">
        <v>43</v>
      </c>
      <c r="D1834" s="43">
        <v>31</v>
      </c>
      <c r="F1834">
        <v>1833</v>
      </c>
      <c r="G1834" s="115">
        <v>1.2114805828060999E-13</v>
      </c>
      <c r="H1834" s="115">
        <v>-1.4868844384942801E-14</v>
      </c>
      <c r="I1834" s="115">
        <v>2.15388860518276E-11</v>
      </c>
      <c r="J1834" s="115">
        <v>-6.2704563711587904E-11</v>
      </c>
      <c r="K1834" s="115">
        <v>7.16081742090713E-11</v>
      </c>
      <c r="L1834" s="115">
        <v>-4.3403393614979201E-11</v>
      </c>
      <c r="M1834" s="115">
        <v>4.3368339334615301E-11</v>
      </c>
    </row>
    <row r="1835" spans="1:13" x14ac:dyDescent="0.35">
      <c r="A1835" s="1" t="s">
        <v>36</v>
      </c>
      <c r="B1835" s="1">
        <v>1722</v>
      </c>
      <c r="C1835" s="1" t="s">
        <v>43</v>
      </c>
      <c r="D1835" s="43">
        <v>32</v>
      </c>
      <c r="F1835">
        <v>1834</v>
      </c>
      <c r="G1835" s="115">
        <v>6.1398351227176801E-13</v>
      </c>
      <c r="H1835" s="115">
        <v>2.38669422936814E-13</v>
      </c>
      <c r="I1835" s="115">
        <v>1.9991397790245999E-11</v>
      </c>
      <c r="J1835" s="115">
        <v>-6.2331726871032398E-11</v>
      </c>
      <c r="K1835" s="115">
        <v>6.5638066509825404E-11</v>
      </c>
      <c r="L1835" s="115">
        <v>-4.0358706408934701E-11</v>
      </c>
      <c r="M1835" s="115">
        <v>4.01817749692648E-11</v>
      </c>
    </row>
    <row r="1836" spans="1:13" x14ac:dyDescent="0.35">
      <c r="A1836" s="1" t="s">
        <v>36</v>
      </c>
      <c r="B1836" s="1">
        <v>1723</v>
      </c>
      <c r="C1836" s="1" t="s">
        <v>43</v>
      </c>
      <c r="D1836" s="43">
        <v>33</v>
      </c>
      <c r="F1836">
        <v>1835</v>
      </c>
      <c r="G1836" s="115">
        <v>-1.1853484630660899E-12</v>
      </c>
      <c r="H1836" s="115">
        <v>-5.6055285057954398E-14</v>
      </c>
      <c r="I1836" s="115">
        <v>2.1144756623651601E-11</v>
      </c>
      <c r="J1836" s="115">
        <v>-6.3471468600613099E-11</v>
      </c>
      <c r="K1836" s="115">
        <v>7.2909020352304999E-11</v>
      </c>
      <c r="L1836" s="115">
        <v>-3.9897668518949797E-11</v>
      </c>
      <c r="M1836" s="115">
        <v>4.4102571872614799E-11</v>
      </c>
    </row>
    <row r="1837" spans="1:13" x14ac:dyDescent="0.35">
      <c r="A1837" s="1" t="s">
        <v>36</v>
      </c>
      <c r="B1837" s="1">
        <v>1724</v>
      </c>
      <c r="C1837" s="1" t="s">
        <v>43</v>
      </c>
      <c r="D1837" s="43">
        <v>34</v>
      </c>
      <c r="F1837">
        <v>1836</v>
      </c>
      <c r="G1837" s="115">
        <v>-9.7190710195093293E-13</v>
      </c>
      <c r="H1837" s="115">
        <v>-6.1239468554889597E-13</v>
      </c>
      <c r="I1837" s="115">
        <v>2.1615772191664899E-11</v>
      </c>
      <c r="J1837" s="115">
        <v>-7.0468684462732906E-11</v>
      </c>
      <c r="K1837" s="115">
        <v>6.1684157873829194E-11</v>
      </c>
      <c r="L1837" s="115">
        <v>-4.0061792922588098E-11</v>
      </c>
      <c r="M1837" s="115">
        <v>4.6145901043990398E-11</v>
      </c>
    </row>
    <row r="1838" spans="1:13" x14ac:dyDescent="0.35">
      <c r="A1838" s="1" t="s">
        <v>36</v>
      </c>
      <c r="B1838" s="1">
        <v>1725</v>
      </c>
      <c r="C1838" s="1" t="s">
        <v>43</v>
      </c>
      <c r="D1838" s="43">
        <v>35</v>
      </c>
      <c r="F1838">
        <v>1837</v>
      </c>
      <c r="G1838" s="115">
        <v>4.3890388756124398E-13</v>
      </c>
      <c r="H1838" s="115">
        <v>4.1357896152988602E-13</v>
      </c>
      <c r="I1838" s="115">
        <v>1.99845756861766E-11</v>
      </c>
      <c r="J1838" s="115">
        <v>-6.8554955147587396E-11</v>
      </c>
      <c r="K1838" s="115">
        <v>5.6588739536616301E-11</v>
      </c>
      <c r="L1838" s="115">
        <v>-4.4339662808558997E-11</v>
      </c>
      <c r="M1838" s="115">
        <v>3.9453959469866002E-11</v>
      </c>
    </row>
    <row r="1839" spans="1:13" x14ac:dyDescent="0.35">
      <c r="A1839" s="1" t="s">
        <v>36</v>
      </c>
      <c r="B1839" s="1">
        <v>1726</v>
      </c>
      <c r="C1839" s="1" t="s">
        <v>43</v>
      </c>
      <c r="D1839" s="43">
        <v>36</v>
      </c>
      <c r="F1839">
        <v>1838</v>
      </c>
      <c r="G1839" s="115">
        <v>-9.1774208144336203E-13</v>
      </c>
      <c r="H1839" s="115">
        <v>-5.3415071376471099E-17</v>
      </c>
      <c r="I1839" s="115">
        <v>2.0602771442078098E-11</v>
      </c>
      <c r="J1839" s="115">
        <v>-5.9338834583195805E-11</v>
      </c>
      <c r="K1839" s="115">
        <v>5.9728975690645903E-11</v>
      </c>
      <c r="L1839" s="115">
        <v>-4.0048674712525299E-11</v>
      </c>
      <c r="M1839" s="115">
        <v>4.2263894124246002E-11</v>
      </c>
    </row>
    <row r="1840" spans="1:13" x14ac:dyDescent="0.35">
      <c r="A1840" s="1" t="s">
        <v>36</v>
      </c>
      <c r="B1840" s="1">
        <v>1727</v>
      </c>
      <c r="C1840" s="1" t="s">
        <v>43</v>
      </c>
      <c r="D1840" s="43">
        <v>37</v>
      </c>
      <c r="F1840">
        <v>1839</v>
      </c>
      <c r="G1840" s="115">
        <v>-1.2705923713513199E-13</v>
      </c>
      <c r="H1840" s="115">
        <v>1.9717828608226099E-13</v>
      </c>
      <c r="I1840" s="115">
        <v>2.07100929993901E-11</v>
      </c>
      <c r="J1840" s="115">
        <v>-6.7160023417095404E-11</v>
      </c>
      <c r="K1840" s="115">
        <v>6.5960353186212096E-11</v>
      </c>
      <c r="L1840" s="115">
        <v>-4.2027936378008402E-11</v>
      </c>
      <c r="M1840" s="115">
        <v>4.0999563981702798E-11</v>
      </c>
    </row>
    <row r="1841" spans="1:13" x14ac:dyDescent="0.35">
      <c r="A1841" s="1" t="s">
        <v>36</v>
      </c>
      <c r="B1841" s="1">
        <v>1728</v>
      </c>
      <c r="C1841" s="1" t="s">
        <v>43</v>
      </c>
      <c r="D1841" s="43">
        <v>38</v>
      </c>
      <c r="F1841">
        <v>1840</v>
      </c>
      <c r="G1841" s="115">
        <v>1.3594650656105999E-13</v>
      </c>
      <c r="H1841" s="115">
        <v>3.89082920543894E-13</v>
      </c>
      <c r="I1841" s="115">
        <v>2.0719266149127401E-11</v>
      </c>
      <c r="J1841" s="115">
        <v>-6.4536160079365896E-11</v>
      </c>
      <c r="K1841" s="115">
        <v>6.5819100077162402E-11</v>
      </c>
      <c r="L1841" s="115">
        <v>-4.1459246637401097E-11</v>
      </c>
      <c r="M1841" s="115">
        <v>4.31060549117316E-11</v>
      </c>
    </row>
    <row r="1842" spans="1:13" x14ac:dyDescent="0.35">
      <c r="A1842" s="1" t="s">
        <v>36</v>
      </c>
      <c r="B1842" s="1">
        <v>1729</v>
      </c>
      <c r="C1842" s="1" t="s">
        <v>43</v>
      </c>
      <c r="D1842" s="43">
        <v>39</v>
      </c>
      <c r="F1842">
        <v>1841</v>
      </c>
      <c r="G1842" s="115">
        <v>3.4967668393263299E-13</v>
      </c>
      <c r="H1842" s="115">
        <v>2.1672801315884099E-13</v>
      </c>
      <c r="I1842" s="115">
        <v>2.0937831119979099E-11</v>
      </c>
      <c r="J1842" s="115">
        <v>-6.7057808708280405E-11</v>
      </c>
      <c r="K1842" s="115">
        <v>6.4840807210991298E-11</v>
      </c>
      <c r="L1842" s="115">
        <v>-4.0875270833088002E-11</v>
      </c>
      <c r="M1842" s="115">
        <v>4.1728347439430197E-11</v>
      </c>
    </row>
    <row r="1843" spans="1:13" x14ac:dyDescent="0.35">
      <c r="A1843" s="1" t="s">
        <v>36</v>
      </c>
      <c r="B1843" s="1">
        <v>1730</v>
      </c>
      <c r="C1843" s="1" t="s">
        <v>43</v>
      </c>
      <c r="D1843" s="43">
        <v>40</v>
      </c>
      <c r="F1843">
        <v>1842</v>
      </c>
      <c r="G1843" s="115">
        <v>5.4252827199362996E-13</v>
      </c>
      <c r="H1843" s="115">
        <v>1.9573241041800699E-13</v>
      </c>
      <c r="I1843" s="115">
        <v>2.0771512138912699E-11</v>
      </c>
      <c r="J1843" s="115">
        <v>-6.1345976911195503E-11</v>
      </c>
      <c r="K1843" s="115">
        <v>6.3944804858537694E-11</v>
      </c>
      <c r="L1843" s="115">
        <v>-4.2988249576492202E-11</v>
      </c>
      <c r="M1843" s="115">
        <v>3.94105174582628E-11</v>
      </c>
    </row>
    <row r="1844" spans="1:13" x14ac:dyDescent="0.35">
      <c r="A1844" s="1" t="s">
        <v>36</v>
      </c>
      <c r="B1844" s="1">
        <v>1731</v>
      </c>
      <c r="C1844" s="1" t="s">
        <v>43</v>
      </c>
      <c r="D1844" s="43">
        <v>41</v>
      </c>
      <c r="F1844">
        <v>1843</v>
      </c>
      <c r="G1844" s="115">
        <v>-3.4247693773319902E-13</v>
      </c>
      <c r="H1844" s="115">
        <v>3.4436675918778498E-13</v>
      </c>
      <c r="I1844" s="115">
        <v>2.15856396330977E-11</v>
      </c>
      <c r="J1844" s="115">
        <v>-6.33015061468701E-11</v>
      </c>
      <c r="K1844" s="115">
        <v>6.9193346013762904E-11</v>
      </c>
      <c r="L1844" s="115">
        <v>-4.1321506988042203E-11</v>
      </c>
      <c r="M1844" s="115">
        <v>4.0759124050913699E-11</v>
      </c>
    </row>
    <row r="1845" spans="1:13" x14ac:dyDescent="0.35">
      <c r="A1845" s="1" t="s">
        <v>36</v>
      </c>
      <c r="B1845" s="1">
        <v>1732</v>
      </c>
      <c r="C1845" s="1" t="s">
        <v>43</v>
      </c>
      <c r="D1845" s="43">
        <v>42</v>
      </c>
      <c r="F1845">
        <v>1844</v>
      </c>
      <c r="G1845" s="115">
        <v>1.0474787969806399E-12</v>
      </c>
      <c r="H1845" s="115">
        <v>3.38862154531232E-13</v>
      </c>
      <c r="I1845" s="115">
        <v>2.0760160385325499E-11</v>
      </c>
      <c r="J1845" s="115">
        <v>-5.8887467194211999E-11</v>
      </c>
      <c r="K1845" s="115">
        <v>5.9620671999193703E-11</v>
      </c>
      <c r="L1845" s="115">
        <v>-4.1951916931260803E-11</v>
      </c>
      <c r="M1845" s="115">
        <v>3.8791687808140201E-11</v>
      </c>
    </row>
    <row r="1846" spans="1:13" x14ac:dyDescent="0.35">
      <c r="A1846" s="1" t="s">
        <v>36</v>
      </c>
      <c r="B1846" s="1">
        <v>1733</v>
      </c>
      <c r="C1846" s="1" t="s">
        <v>43</v>
      </c>
      <c r="D1846" s="43">
        <v>43</v>
      </c>
      <c r="F1846">
        <v>1845</v>
      </c>
      <c r="G1846" s="115">
        <v>-1.30416079512233E-13</v>
      </c>
      <c r="H1846" s="115">
        <v>-4.1996501005221098E-13</v>
      </c>
      <c r="I1846" s="115">
        <v>2.03937976561149E-11</v>
      </c>
      <c r="J1846" s="115">
        <v>-5.88944621738229E-11</v>
      </c>
      <c r="K1846" s="115">
        <v>6.4178912283271901E-11</v>
      </c>
      <c r="L1846" s="115">
        <v>-4.0195265265778903E-11</v>
      </c>
      <c r="M1846" s="115">
        <v>4.0158003813533203E-11</v>
      </c>
    </row>
    <row r="1847" spans="1:13" x14ac:dyDescent="0.35">
      <c r="A1847" s="1" t="s">
        <v>36</v>
      </c>
      <c r="B1847" s="1">
        <v>1734</v>
      </c>
      <c r="C1847" s="1" t="s">
        <v>43</v>
      </c>
      <c r="D1847" s="43">
        <v>44</v>
      </c>
      <c r="F1847">
        <v>1846</v>
      </c>
      <c r="G1847" s="115">
        <v>-1.21586501947284E-12</v>
      </c>
      <c r="H1847" s="115">
        <v>-6.2754125746625902E-13</v>
      </c>
      <c r="I1847" s="115">
        <v>2.0821926725722001E-11</v>
      </c>
      <c r="J1847" s="115">
        <v>-5.9560482859126902E-11</v>
      </c>
      <c r="K1847" s="115">
        <v>6.66011780132838E-11</v>
      </c>
      <c r="L1847" s="115">
        <v>-4.1184028877582103E-11</v>
      </c>
      <c r="M1847" s="115">
        <v>4.1000394912526299E-11</v>
      </c>
    </row>
    <row r="1848" spans="1:13" x14ac:dyDescent="0.35">
      <c r="A1848" s="1" t="s">
        <v>36</v>
      </c>
      <c r="B1848" s="1">
        <v>1735</v>
      </c>
      <c r="C1848" s="1" t="s">
        <v>43</v>
      </c>
      <c r="D1848" s="43">
        <v>45</v>
      </c>
      <c r="F1848">
        <v>1847</v>
      </c>
      <c r="G1848" s="115">
        <v>1.5454734386224199E-12</v>
      </c>
      <c r="H1848" s="115">
        <v>1.4436420854862901E-12</v>
      </c>
      <c r="I1848" s="115">
        <v>2.2873314253215399E-11</v>
      </c>
      <c r="J1848" s="115">
        <v>-7.0077328417953194E-11</v>
      </c>
      <c r="K1848" s="115">
        <v>7.4033833147136998E-11</v>
      </c>
      <c r="L1848" s="115">
        <v>-4.3699972730020797E-11</v>
      </c>
      <c r="M1848" s="115">
        <v>4.9702157203340102E-11</v>
      </c>
    </row>
    <row r="1849" spans="1:13" x14ac:dyDescent="0.35">
      <c r="A1849" s="1" t="s">
        <v>36</v>
      </c>
      <c r="B1849" s="1">
        <v>1736</v>
      </c>
      <c r="C1849" s="1" t="s">
        <v>43</v>
      </c>
      <c r="D1849" s="43">
        <v>46</v>
      </c>
      <c r="F1849">
        <v>1848</v>
      </c>
      <c r="G1849" s="115">
        <v>6.5396911680206396E-13</v>
      </c>
      <c r="H1849" s="115">
        <v>6.6139966138459803E-13</v>
      </c>
      <c r="I1849" s="115">
        <v>2.1666781257157399E-11</v>
      </c>
      <c r="J1849" s="115">
        <v>-6.3459216526112105E-11</v>
      </c>
      <c r="K1849" s="115">
        <v>6.5375544631409797E-11</v>
      </c>
      <c r="L1849" s="115">
        <v>-4.2333384923576298E-11</v>
      </c>
      <c r="M1849" s="115">
        <v>4.4201358083283099E-11</v>
      </c>
    </row>
    <row r="1850" spans="1:13" x14ac:dyDescent="0.35">
      <c r="A1850" s="1" t="s">
        <v>36</v>
      </c>
      <c r="B1850" s="1">
        <v>1737</v>
      </c>
      <c r="C1850" s="1" t="s">
        <v>43</v>
      </c>
      <c r="D1850" s="43">
        <v>47</v>
      </c>
      <c r="F1850">
        <v>1849</v>
      </c>
      <c r="G1850" s="115">
        <v>1.08581457719006E-12</v>
      </c>
      <c r="H1850" s="115">
        <v>1.24458606366381E-12</v>
      </c>
      <c r="I1850" s="115">
        <v>2.2756733166192901E-11</v>
      </c>
      <c r="J1850" s="115">
        <v>-7.0716989903567397E-11</v>
      </c>
      <c r="K1850" s="115">
        <v>6.7739517244262495E-11</v>
      </c>
      <c r="L1850" s="115">
        <v>-4.5122960115352002E-11</v>
      </c>
      <c r="M1850" s="115">
        <v>4.7673757917316202E-11</v>
      </c>
    </row>
    <row r="1851" spans="1:13" x14ac:dyDescent="0.35">
      <c r="A1851" s="1" t="s">
        <v>36</v>
      </c>
      <c r="B1851" s="1">
        <v>1738</v>
      </c>
      <c r="C1851" s="1" t="s">
        <v>43</v>
      </c>
      <c r="D1851" s="43">
        <v>48</v>
      </c>
      <c r="F1851">
        <v>1850</v>
      </c>
      <c r="G1851" s="115">
        <v>4.11101881545025E-13</v>
      </c>
      <c r="H1851" s="115">
        <v>-6.6195972630914002E-13</v>
      </c>
      <c r="I1851" s="115">
        <v>2.2522609642362899E-11</v>
      </c>
      <c r="J1851" s="115">
        <v>-6.5351261954769199E-11</v>
      </c>
      <c r="K1851" s="115">
        <v>7.1486231977844897E-11</v>
      </c>
      <c r="L1851" s="115">
        <v>-4.5541732589507599E-11</v>
      </c>
      <c r="M1851" s="115">
        <v>4.2105281477381997E-11</v>
      </c>
    </row>
    <row r="1852" spans="1:13" x14ac:dyDescent="0.35">
      <c r="A1852" s="1" t="s">
        <v>36</v>
      </c>
      <c r="B1852" s="1">
        <v>1739</v>
      </c>
      <c r="C1852" s="1" t="s">
        <v>43</v>
      </c>
      <c r="D1852" s="43">
        <v>49</v>
      </c>
      <c r="F1852">
        <v>1851</v>
      </c>
      <c r="G1852" s="115">
        <v>3.2004719710006399E-14</v>
      </c>
      <c r="H1852" s="115">
        <v>-6.2352928434380802E-13</v>
      </c>
      <c r="I1852" s="115">
        <v>2.21875643846351E-11</v>
      </c>
      <c r="J1852" s="115">
        <v>-6.9439622824345603E-11</v>
      </c>
      <c r="K1852" s="115">
        <v>6.7175625679568199E-11</v>
      </c>
      <c r="L1852" s="115">
        <v>-4.71856738648669E-11</v>
      </c>
      <c r="M1852" s="115">
        <v>4.3593249569838297E-11</v>
      </c>
    </row>
    <row r="1853" spans="1:13" x14ac:dyDescent="0.35">
      <c r="A1853" s="1" t="s">
        <v>36</v>
      </c>
      <c r="B1853" s="1">
        <v>1740</v>
      </c>
      <c r="C1853" s="1" t="s">
        <v>43</v>
      </c>
      <c r="D1853" s="43">
        <v>50</v>
      </c>
      <c r="F1853">
        <v>1852</v>
      </c>
      <c r="G1853" s="115">
        <v>-9.8556021618686305E-14</v>
      </c>
      <c r="H1853" s="115">
        <v>7.6059624940769099E-13</v>
      </c>
      <c r="I1853" s="115">
        <v>2.3484138576321199E-11</v>
      </c>
      <c r="J1853" s="115">
        <v>-7.61079711767908E-11</v>
      </c>
      <c r="K1853" s="115">
        <v>7.4742050258355298E-11</v>
      </c>
      <c r="L1853" s="115">
        <v>-4.7094199874479798E-11</v>
      </c>
      <c r="M1853" s="115">
        <v>4.6607821358162003E-11</v>
      </c>
    </row>
    <row r="1854" spans="1:13" x14ac:dyDescent="0.35">
      <c r="A1854" s="1" t="s">
        <v>36</v>
      </c>
      <c r="B1854" s="1">
        <v>1741</v>
      </c>
      <c r="C1854" s="1" t="s">
        <v>43</v>
      </c>
      <c r="D1854" s="43">
        <v>51</v>
      </c>
      <c r="F1854">
        <v>1853</v>
      </c>
      <c r="G1854" s="115">
        <v>4.3527372827974099E-13</v>
      </c>
      <c r="H1854" s="115">
        <v>3.4210422999604801E-13</v>
      </c>
      <c r="I1854" s="115">
        <v>2.4321866382104899E-11</v>
      </c>
      <c r="J1854" s="115">
        <v>-8.0140569426154695E-11</v>
      </c>
      <c r="K1854" s="115">
        <v>7.3154179320100598E-11</v>
      </c>
      <c r="L1854" s="115">
        <v>-5.1207925141282198E-11</v>
      </c>
      <c r="M1854" s="115">
        <v>5.01596443087309E-11</v>
      </c>
    </row>
    <row r="1855" spans="1:13" x14ac:dyDescent="0.35">
      <c r="A1855" s="1" t="s">
        <v>36</v>
      </c>
      <c r="B1855" s="1">
        <v>1742</v>
      </c>
      <c r="C1855" s="1" t="s">
        <v>43</v>
      </c>
      <c r="D1855" s="43">
        <v>52</v>
      </c>
      <c r="F1855">
        <v>1854</v>
      </c>
      <c r="G1855" s="115">
        <v>-2.5183598068839598E-13</v>
      </c>
      <c r="H1855" s="115">
        <v>-6.0868328659031697E-13</v>
      </c>
      <c r="I1855" s="115">
        <v>2.44987598923219E-11</v>
      </c>
      <c r="J1855" s="115">
        <v>-7.1257021509353394E-11</v>
      </c>
      <c r="K1855" s="115">
        <v>8.1130506300028299E-11</v>
      </c>
      <c r="L1855" s="115">
        <v>-4.8759753913165198E-11</v>
      </c>
      <c r="M1855" s="115">
        <v>5.0802792699392198E-11</v>
      </c>
    </row>
    <row r="1856" spans="1:13" x14ac:dyDescent="0.35">
      <c r="A1856" s="1" t="s">
        <v>36</v>
      </c>
      <c r="B1856" s="1">
        <v>1743</v>
      </c>
      <c r="C1856" s="1" t="s">
        <v>43</v>
      </c>
      <c r="D1856" s="43">
        <v>53</v>
      </c>
      <c r="F1856">
        <v>1855</v>
      </c>
      <c r="G1856" s="115">
        <v>6.5211651322020396E-13</v>
      </c>
      <c r="H1856" s="115">
        <v>1.5343160768389001E-12</v>
      </c>
      <c r="I1856" s="115">
        <v>2.4446597390503599E-11</v>
      </c>
      <c r="J1856" s="115">
        <v>-7.8632530766771797E-11</v>
      </c>
      <c r="K1856" s="115">
        <v>8.2107836769503098E-11</v>
      </c>
      <c r="L1856" s="115">
        <v>-4.5037285977050802E-11</v>
      </c>
      <c r="M1856" s="115">
        <v>5.1793020089729401E-11</v>
      </c>
    </row>
    <row r="1857" spans="1:13" x14ac:dyDescent="0.35">
      <c r="A1857" s="1" t="s">
        <v>36</v>
      </c>
      <c r="B1857" s="1">
        <v>1744</v>
      </c>
      <c r="C1857" s="1" t="s">
        <v>43</v>
      </c>
      <c r="D1857" s="43">
        <v>54</v>
      </c>
      <c r="F1857">
        <v>1856</v>
      </c>
      <c r="G1857" s="115">
        <v>-1.7631462643787699E-13</v>
      </c>
      <c r="H1857" s="115">
        <v>-7.9868027010593304E-13</v>
      </c>
      <c r="I1857" s="115">
        <v>2.3803984005760699E-11</v>
      </c>
      <c r="J1857" s="115">
        <v>-7.7150832497528099E-11</v>
      </c>
      <c r="K1857" s="115">
        <v>8.8994721354175706E-11</v>
      </c>
      <c r="L1857" s="115">
        <v>-4.80926619701874E-11</v>
      </c>
      <c r="M1857" s="115">
        <v>4.6758367834102702E-11</v>
      </c>
    </row>
    <row r="1858" spans="1:13" x14ac:dyDescent="0.35">
      <c r="A1858" s="1" t="s">
        <v>36</v>
      </c>
      <c r="B1858" s="1">
        <v>1745</v>
      </c>
      <c r="C1858" s="1" t="s">
        <v>43</v>
      </c>
      <c r="D1858" s="43">
        <v>55</v>
      </c>
      <c r="F1858">
        <v>1857</v>
      </c>
      <c r="G1858" s="115">
        <v>-8.63154991981227E-13</v>
      </c>
      <c r="H1858" s="115">
        <v>-1.24310030769687E-12</v>
      </c>
      <c r="I1858" s="115">
        <v>2.6193917273150801E-11</v>
      </c>
      <c r="J1858" s="115">
        <v>-8.9521463338385697E-11</v>
      </c>
      <c r="K1858" s="115">
        <v>8.0086525583090595E-11</v>
      </c>
      <c r="L1858" s="115">
        <v>-5.4192161629425099E-11</v>
      </c>
      <c r="M1858" s="115">
        <v>5.2904203152967702E-11</v>
      </c>
    </row>
    <row r="1859" spans="1:13" x14ac:dyDescent="0.35">
      <c r="A1859" s="1" t="s">
        <v>36</v>
      </c>
      <c r="B1859" s="1">
        <v>1746</v>
      </c>
      <c r="C1859" s="1" t="s">
        <v>43</v>
      </c>
      <c r="D1859" s="43">
        <v>56</v>
      </c>
      <c r="F1859">
        <v>1858</v>
      </c>
      <c r="G1859" s="115">
        <v>2.5265117601946997E-13</v>
      </c>
      <c r="H1859" s="115">
        <v>4.0172308476333902E-13</v>
      </c>
      <c r="I1859" s="115">
        <v>2.5402363457032499E-11</v>
      </c>
      <c r="J1859" s="115">
        <v>-7.8724416106154806E-11</v>
      </c>
      <c r="K1859" s="115">
        <v>7.75004261913834E-11</v>
      </c>
      <c r="L1859" s="115">
        <v>-5.0383687841411299E-11</v>
      </c>
      <c r="M1859" s="115">
        <v>5.4948977828343899E-11</v>
      </c>
    </row>
    <row r="1860" spans="1:13" x14ac:dyDescent="0.35">
      <c r="A1860" s="1" t="s">
        <v>36</v>
      </c>
      <c r="B1860" s="1">
        <v>1747</v>
      </c>
      <c r="C1860" s="1" t="s">
        <v>43</v>
      </c>
      <c r="D1860" s="43">
        <v>57</v>
      </c>
      <c r="F1860">
        <v>1859</v>
      </c>
      <c r="G1860" s="115">
        <v>5.9926854475342501E-13</v>
      </c>
      <c r="H1860" s="115">
        <v>1.5105722531729701E-12</v>
      </c>
      <c r="I1860" s="115">
        <v>2.58477771087362E-11</v>
      </c>
      <c r="J1860" s="115">
        <v>-8.6051672136552305E-11</v>
      </c>
      <c r="K1860" s="115">
        <v>8.2672924422130098E-11</v>
      </c>
      <c r="L1860" s="115">
        <v>-4.9244246404140102E-11</v>
      </c>
      <c r="M1860" s="115">
        <v>5.8320483837855094E-11</v>
      </c>
    </row>
    <row r="1861" spans="1:13" x14ac:dyDescent="0.35">
      <c r="A1861" s="1" t="s">
        <v>36</v>
      </c>
      <c r="B1861" s="1">
        <v>1748</v>
      </c>
      <c r="C1861" s="1" t="s">
        <v>43</v>
      </c>
      <c r="D1861" s="43">
        <v>58</v>
      </c>
      <c r="F1861">
        <v>1860</v>
      </c>
      <c r="G1861" s="115">
        <v>-8.89290301914692E-13</v>
      </c>
      <c r="H1861" s="115">
        <v>-7.2635891750419999E-13</v>
      </c>
      <c r="I1861" s="115">
        <v>2.4607415322092401E-11</v>
      </c>
      <c r="J1861" s="115">
        <v>-7.3605300262639104E-11</v>
      </c>
      <c r="K1861" s="115">
        <v>7.1749348289822098E-11</v>
      </c>
      <c r="L1861" s="115">
        <v>-5.1536797687195102E-11</v>
      </c>
      <c r="M1861" s="115">
        <v>5.2439286609268201E-11</v>
      </c>
    </row>
    <row r="1862" spans="1:13" x14ac:dyDescent="0.35">
      <c r="A1862" s="1" t="s">
        <v>36</v>
      </c>
      <c r="B1862" s="1">
        <v>1749</v>
      </c>
      <c r="C1862" s="1" t="s">
        <v>43</v>
      </c>
      <c r="D1862" s="43">
        <v>59</v>
      </c>
      <c r="F1862">
        <v>1861</v>
      </c>
      <c r="G1862" s="115">
        <v>1.9017263646462301E-13</v>
      </c>
      <c r="H1862" s="115">
        <v>-1.5808285282754499E-13</v>
      </c>
      <c r="I1862" s="115">
        <v>2.5423154141659801E-11</v>
      </c>
      <c r="J1862" s="115">
        <v>-7.6080486416356198E-11</v>
      </c>
      <c r="K1862" s="115">
        <v>7.5097693509642206E-11</v>
      </c>
      <c r="L1862" s="115">
        <v>-5.1444570179063898E-11</v>
      </c>
      <c r="M1862" s="115">
        <v>5.35668867284984E-11</v>
      </c>
    </row>
    <row r="1863" spans="1:13" x14ac:dyDescent="0.35">
      <c r="A1863" s="1" t="s">
        <v>36</v>
      </c>
      <c r="B1863" s="1">
        <v>1750</v>
      </c>
      <c r="C1863" s="1" t="s">
        <v>43</v>
      </c>
      <c r="D1863" s="43">
        <v>60</v>
      </c>
      <c r="F1863">
        <v>1862</v>
      </c>
      <c r="G1863" s="115">
        <v>2.17909540784441E-13</v>
      </c>
      <c r="H1863" s="115">
        <v>-4.78968568252692E-13</v>
      </c>
      <c r="I1863" s="115">
        <v>2.15131464598292E-11</v>
      </c>
      <c r="J1863" s="115">
        <v>-6.9049773538159094E-11</v>
      </c>
      <c r="K1863" s="115">
        <v>8.3372007371153195E-11</v>
      </c>
      <c r="L1863" s="115">
        <v>-4.2905003780216297E-11</v>
      </c>
      <c r="M1863" s="115">
        <v>4.49867856132585E-11</v>
      </c>
    </row>
    <row r="1864" spans="1:13" x14ac:dyDescent="0.35">
      <c r="A1864" s="1" t="s">
        <v>36</v>
      </c>
      <c r="B1864" s="1">
        <v>1751</v>
      </c>
      <c r="C1864" s="1" t="s">
        <v>43</v>
      </c>
      <c r="D1864" s="43">
        <v>61</v>
      </c>
      <c r="F1864">
        <v>1863</v>
      </c>
      <c r="G1864" s="115">
        <v>-2.7730892825037102E-13</v>
      </c>
      <c r="H1864" s="115">
        <v>-5.5237673733686001E-14</v>
      </c>
      <c r="I1864" s="115">
        <v>2.3049542797970802E-11</v>
      </c>
      <c r="J1864" s="115">
        <v>-7.4079198655167299E-11</v>
      </c>
      <c r="K1864" s="115">
        <v>8.0493173410795005E-11</v>
      </c>
      <c r="L1864" s="115">
        <v>-4.6240340300533402E-11</v>
      </c>
      <c r="M1864" s="115">
        <v>4.8659702963320898E-11</v>
      </c>
    </row>
    <row r="1865" spans="1:13" x14ac:dyDescent="0.35">
      <c r="A1865" s="1" t="s">
        <v>36</v>
      </c>
      <c r="B1865" s="1">
        <v>1752</v>
      </c>
      <c r="C1865" s="1" t="s">
        <v>43</v>
      </c>
      <c r="D1865" s="43">
        <v>62</v>
      </c>
      <c r="F1865">
        <v>1864</v>
      </c>
      <c r="G1865" s="115">
        <v>5.6564006417873805E-13</v>
      </c>
      <c r="H1865" s="115">
        <v>9.0043218308138197E-14</v>
      </c>
      <c r="I1865" s="115">
        <v>2.2775805669344699E-11</v>
      </c>
      <c r="J1865" s="115">
        <v>-6.7163992020432106E-11</v>
      </c>
      <c r="K1865" s="115">
        <v>8.4636350774017305E-11</v>
      </c>
      <c r="L1865" s="115">
        <v>-4.7312154837072703E-11</v>
      </c>
      <c r="M1865" s="115">
        <v>4.6310841116283099E-11</v>
      </c>
    </row>
    <row r="1866" spans="1:13" x14ac:dyDescent="0.35">
      <c r="A1866" s="1" t="s">
        <v>36</v>
      </c>
      <c r="B1866" s="1">
        <v>1753</v>
      </c>
      <c r="C1866" s="1" t="s">
        <v>43</v>
      </c>
      <c r="D1866" s="43">
        <v>63</v>
      </c>
      <c r="F1866">
        <v>1865</v>
      </c>
      <c r="G1866" s="115">
        <v>6.39459753274053E-13</v>
      </c>
      <c r="H1866" s="115">
        <v>5.8128463897679505E-13</v>
      </c>
      <c r="I1866" s="115">
        <v>2.2918835426949102E-11</v>
      </c>
      <c r="J1866" s="115">
        <v>-6.8458633515259794E-11</v>
      </c>
      <c r="K1866" s="115">
        <v>7.4834146173089395E-11</v>
      </c>
      <c r="L1866" s="115">
        <v>-4.5887690190641699E-11</v>
      </c>
      <c r="M1866" s="115">
        <v>4.8762767347463003E-11</v>
      </c>
    </row>
    <row r="1867" spans="1:13" x14ac:dyDescent="0.35">
      <c r="A1867" s="1" t="s">
        <v>36</v>
      </c>
      <c r="B1867" s="1">
        <v>1754</v>
      </c>
      <c r="C1867" s="1" t="s">
        <v>43</v>
      </c>
      <c r="D1867" s="43">
        <v>64</v>
      </c>
      <c r="F1867">
        <v>1866</v>
      </c>
      <c r="G1867" s="115">
        <v>-1.48696530135359E-12</v>
      </c>
      <c r="H1867" s="115">
        <v>-1.6161579270538899E-12</v>
      </c>
      <c r="I1867" s="115">
        <v>2.1442208322921001E-11</v>
      </c>
      <c r="J1867" s="115">
        <v>-7.6925203445459704E-11</v>
      </c>
      <c r="K1867" s="115">
        <v>6.2709640408132706E-11</v>
      </c>
      <c r="L1867" s="115">
        <v>-4.3252417766718697E-11</v>
      </c>
      <c r="M1867" s="115">
        <v>4.5029220751362699E-11</v>
      </c>
    </row>
    <row r="1868" spans="1:13" x14ac:dyDescent="0.35">
      <c r="A1868" s="1" t="s">
        <v>36</v>
      </c>
      <c r="B1868" s="1">
        <v>1755</v>
      </c>
      <c r="C1868" s="1" t="s">
        <v>43</v>
      </c>
      <c r="D1868" s="43">
        <v>65</v>
      </c>
      <c r="F1868">
        <v>1867</v>
      </c>
      <c r="G1868" s="115">
        <v>-9.7932614133082005E-13</v>
      </c>
      <c r="H1868" s="115">
        <v>-5.6079679248390199E-13</v>
      </c>
      <c r="I1868" s="115">
        <v>2.1137552249953401E-11</v>
      </c>
      <c r="J1868" s="115">
        <v>-6.5227105853094197E-11</v>
      </c>
      <c r="K1868" s="115">
        <v>6.6184158540166395E-11</v>
      </c>
      <c r="L1868" s="115">
        <v>-4.3544435509713702E-11</v>
      </c>
      <c r="M1868" s="115">
        <v>4.0283691780211701E-11</v>
      </c>
    </row>
    <row r="1869" spans="1:13" x14ac:dyDescent="0.35">
      <c r="A1869" s="1" t="s">
        <v>36</v>
      </c>
      <c r="B1869" s="1">
        <v>1756</v>
      </c>
      <c r="C1869" s="1" t="s">
        <v>43</v>
      </c>
      <c r="D1869" s="43">
        <v>66</v>
      </c>
      <c r="F1869">
        <v>1868</v>
      </c>
      <c r="G1869" s="115">
        <v>1.0548862056561401E-12</v>
      </c>
      <c r="H1869" s="115">
        <v>5.2747855598336205E-13</v>
      </c>
      <c r="I1869" s="115">
        <v>2.06064542624002E-11</v>
      </c>
      <c r="J1869" s="115">
        <v>-6.3077810834931701E-11</v>
      </c>
      <c r="K1869" s="115">
        <v>7.4158977392488299E-11</v>
      </c>
      <c r="L1869" s="115">
        <v>-4.2796338432721601E-11</v>
      </c>
      <c r="M1869" s="115">
        <v>4.2375656677613497E-11</v>
      </c>
    </row>
    <row r="1870" spans="1:13" x14ac:dyDescent="0.35">
      <c r="A1870" s="1" t="s">
        <v>36</v>
      </c>
      <c r="B1870" s="1">
        <v>1757</v>
      </c>
      <c r="C1870" s="1" t="s">
        <v>43</v>
      </c>
      <c r="D1870" s="43">
        <v>67</v>
      </c>
      <c r="F1870">
        <v>1869</v>
      </c>
      <c r="G1870" s="115">
        <v>-7.2727849325576003E-13</v>
      </c>
      <c r="H1870" s="115">
        <v>-5.2273148611899499E-13</v>
      </c>
      <c r="I1870" s="115">
        <v>1.9317412354516301E-11</v>
      </c>
      <c r="J1870" s="115">
        <v>-5.9377572963344196E-11</v>
      </c>
      <c r="K1870" s="115">
        <v>6.9003040247674294E-11</v>
      </c>
      <c r="L1870" s="115">
        <v>-3.8618383248531503E-11</v>
      </c>
      <c r="M1870" s="115">
        <v>3.9586878656620497E-11</v>
      </c>
    </row>
    <row r="1871" spans="1:13" x14ac:dyDescent="0.35">
      <c r="A1871" s="1" t="s">
        <v>36</v>
      </c>
      <c r="B1871" s="1">
        <v>1758</v>
      </c>
      <c r="C1871" s="1" t="s">
        <v>43</v>
      </c>
      <c r="D1871" s="43">
        <v>68</v>
      </c>
      <c r="F1871">
        <v>1870</v>
      </c>
      <c r="G1871" s="115">
        <v>8.4638851984464E-13</v>
      </c>
      <c r="H1871" s="115">
        <v>6.5357106127118899E-13</v>
      </c>
      <c r="I1871" s="115">
        <v>2.0097296249058001E-11</v>
      </c>
      <c r="J1871" s="115">
        <v>-6.6239051288153598E-11</v>
      </c>
      <c r="K1871" s="115">
        <v>5.73828023600562E-11</v>
      </c>
      <c r="L1871" s="115">
        <v>-4.1095040539763899E-11</v>
      </c>
      <c r="M1871" s="115">
        <v>4.0863170347388699E-11</v>
      </c>
    </row>
    <row r="1872" spans="1:13" x14ac:dyDescent="0.35">
      <c r="A1872" s="1" t="s">
        <v>36</v>
      </c>
      <c r="B1872" s="1">
        <v>1759</v>
      </c>
      <c r="C1872" s="1" t="s">
        <v>43</v>
      </c>
      <c r="D1872" s="43">
        <v>69</v>
      </c>
      <c r="F1872">
        <v>1871</v>
      </c>
      <c r="G1872" s="115">
        <v>-9.3785240150212895E-14</v>
      </c>
      <c r="H1872" s="115">
        <v>-2.9827803352929299E-13</v>
      </c>
      <c r="I1872" s="115">
        <v>2.0228986445572799E-11</v>
      </c>
      <c r="J1872" s="115">
        <v>-6.1182266234198101E-11</v>
      </c>
      <c r="K1872" s="115">
        <v>5.99309639172893E-11</v>
      </c>
      <c r="L1872" s="115">
        <v>-4.0038214544703398E-11</v>
      </c>
      <c r="M1872" s="115">
        <v>3.8995741512797998E-11</v>
      </c>
    </row>
    <row r="1873" spans="1:13" x14ac:dyDescent="0.35">
      <c r="A1873" s="1" t="s">
        <v>36</v>
      </c>
      <c r="B1873" s="1">
        <v>1760</v>
      </c>
      <c r="C1873" s="1" t="s">
        <v>43</v>
      </c>
      <c r="D1873" s="43">
        <v>70</v>
      </c>
      <c r="F1873">
        <v>1872</v>
      </c>
      <c r="G1873" s="115">
        <v>-3.9218135180855702E-13</v>
      </c>
      <c r="H1873" s="115">
        <v>5.1932849654523404E-13</v>
      </c>
      <c r="I1873" s="115">
        <v>2.2352970220357701E-11</v>
      </c>
      <c r="J1873" s="115">
        <v>-6.96029733818027E-11</v>
      </c>
      <c r="K1873" s="115">
        <v>7.2838971544646396E-11</v>
      </c>
      <c r="L1873" s="115">
        <v>-4.1245634729917498E-11</v>
      </c>
      <c r="M1873" s="115">
        <v>4.6613756412918601E-11</v>
      </c>
    </row>
    <row r="1874" spans="1:13" x14ac:dyDescent="0.35">
      <c r="A1874" s="1" t="s">
        <v>36</v>
      </c>
      <c r="B1874" s="1">
        <v>1761</v>
      </c>
      <c r="C1874" s="1" t="s">
        <v>43</v>
      </c>
      <c r="D1874" s="43">
        <v>71</v>
      </c>
      <c r="F1874">
        <v>1873</v>
      </c>
      <c r="G1874" s="115">
        <v>-1.22300474355507E-12</v>
      </c>
      <c r="H1874" s="115">
        <v>-1.1482233285241499E-12</v>
      </c>
      <c r="I1874" s="115">
        <v>2.16199679605002E-11</v>
      </c>
      <c r="J1874" s="115">
        <v>-6.8487745627856501E-11</v>
      </c>
      <c r="K1874" s="115">
        <v>5.80358977007429E-11</v>
      </c>
      <c r="L1874" s="115">
        <v>-4.5784415893286798E-11</v>
      </c>
      <c r="M1874" s="115">
        <v>4.2860815891607397E-11</v>
      </c>
    </row>
    <row r="1875" spans="1:13" x14ac:dyDescent="0.35">
      <c r="A1875" s="1" t="s">
        <v>36</v>
      </c>
      <c r="B1875" s="1">
        <v>1762</v>
      </c>
      <c r="C1875" s="1" t="s">
        <v>43</v>
      </c>
      <c r="D1875" s="43">
        <v>72</v>
      </c>
      <c r="F1875">
        <v>1874</v>
      </c>
      <c r="G1875" s="115">
        <v>-3.2305005742501102E-13</v>
      </c>
      <c r="H1875" s="115">
        <v>-4.5543604717214895E-13</v>
      </c>
      <c r="I1875" s="115">
        <v>2.1294324315377301E-11</v>
      </c>
      <c r="J1875" s="115">
        <v>-6.1907361047855401E-11</v>
      </c>
      <c r="K1875" s="115">
        <v>6.8814201531070899E-11</v>
      </c>
      <c r="L1875" s="115">
        <v>-4.3066038446856603E-11</v>
      </c>
      <c r="M1875" s="115">
        <v>4.2499773324357997E-11</v>
      </c>
    </row>
    <row r="1876" spans="1:13" x14ac:dyDescent="0.35">
      <c r="A1876" s="1" t="s">
        <v>36</v>
      </c>
      <c r="B1876" s="1">
        <v>1763</v>
      </c>
      <c r="C1876" s="1" t="s">
        <v>43</v>
      </c>
      <c r="D1876" s="43">
        <v>73</v>
      </c>
      <c r="F1876">
        <v>1875</v>
      </c>
      <c r="G1876" s="115">
        <v>-8.4767100537769603E-14</v>
      </c>
      <c r="H1876" s="115">
        <v>8.1958061459337297E-13</v>
      </c>
      <c r="I1876" s="115">
        <v>2.1404348200316301E-11</v>
      </c>
      <c r="J1876" s="115">
        <v>-6.1795995623346499E-11</v>
      </c>
      <c r="K1876" s="115">
        <v>6.5700184946356497E-11</v>
      </c>
      <c r="L1876" s="115">
        <v>-4.2066358596266399E-11</v>
      </c>
      <c r="M1876" s="115">
        <v>4.31733697681794E-11</v>
      </c>
    </row>
    <row r="1877" spans="1:13" x14ac:dyDescent="0.35">
      <c r="A1877" s="1" t="s">
        <v>36</v>
      </c>
      <c r="B1877" s="1">
        <v>1764</v>
      </c>
      <c r="C1877" s="1" t="s">
        <v>43</v>
      </c>
      <c r="D1877" s="43">
        <v>74</v>
      </c>
      <c r="F1877">
        <v>1876</v>
      </c>
      <c r="G1877" s="115">
        <v>-1.2668001978534701E-12</v>
      </c>
      <c r="H1877" s="115">
        <v>-6.8732685072466097E-13</v>
      </c>
      <c r="I1877" s="115">
        <v>2.2157368962956E-11</v>
      </c>
      <c r="J1877" s="115">
        <v>-6.5971803955828698E-11</v>
      </c>
      <c r="K1877" s="115">
        <v>6.6244536497282505E-11</v>
      </c>
      <c r="L1877" s="115">
        <v>-4.5508309309704201E-11</v>
      </c>
      <c r="M1877" s="115">
        <v>4.2367116898805E-11</v>
      </c>
    </row>
    <row r="1878" spans="1:13" x14ac:dyDescent="0.35">
      <c r="A1878" s="1" t="s">
        <v>36</v>
      </c>
      <c r="B1878" s="1">
        <v>1765</v>
      </c>
      <c r="C1878" s="1" t="s">
        <v>43</v>
      </c>
      <c r="D1878" s="43">
        <v>75</v>
      </c>
      <c r="F1878">
        <v>1877</v>
      </c>
      <c r="G1878" s="115">
        <v>4.31132145907681E-14</v>
      </c>
      <c r="H1878" s="115">
        <v>-1.6129957528795999E-13</v>
      </c>
      <c r="I1878" s="115">
        <v>2.1297609000545499E-11</v>
      </c>
      <c r="J1878" s="115">
        <v>-7.5023994956950395E-11</v>
      </c>
      <c r="K1878" s="115">
        <v>7.7799602788315204E-11</v>
      </c>
      <c r="L1878" s="115">
        <v>-4.4998165348860897E-11</v>
      </c>
      <c r="M1878" s="115">
        <v>4.3112464802741898E-11</v>
      </c>
    </row>
    <row r="1879" spans="1:13" x14ac:dyDescent="0.35">
      <c r="A1879" s="1" t="s">
        <v>36</v>
      </c>
      <c r="B1879" s="1">
        <v>1766</v>
      </c>
      <c r="C1879" s="1" t="s">
        <v>43</v>
      </c>
      <c r="D1879" s="43">
        <v>76</v>
      </c>
      <c r="F1879">
        <v>1878</v>
      </c>
      <c r="G1879" s="115">
        <v>-1.6092827096140399E-13</v>
      </c>
      <c r="H1879" s="115">
        <v>1.6314816353670201E-13</v>
      </c>
      <c r="I1879" s="115">
        <v>2.2669038634705799E-11</v>
      </c>
      <c r="J1879" s="115">
        <v>-6.6415384486313104E-11</v>
      </c>
      <c r="K1879" s="115">
        <v>7.3847220053328198E-11</v>
      </c>
      <c r="L1879" s="115">
        <v>-4.71697853820779E-11</v>
      </c>
      <c r="M1879" s="115">
        <v>4.8333337759709697E-11</v>
      </c>
    </row>
    <row r="1880" spans="1:13" x14ac:dyDescent="0.35">
      <c r="A1880" s="1" t="s">
        <v>36</v>
      </c>
      <c r="B1880" s="1">
        <v>1767</v>
      </c>
      <c r="C1880" s="1" t="s">
        <v>43</v>
      </c>
      <c r="D1880" s="43">
        <v>77</v>
      </c>
      <c r="F1880">
        <v>1879</v>
      </c>
      <c r="G1880" s="115">
        <v>2.8951367843109898E-13</v>
      </c>
      <c r="H1880" s="115">
        <v>3.1505712852226498E-13</v>
      </c>
      <c r="I1880" s="115">
        <v>2.2247787202313999E-11</v>
      </c>
      <c r="J1880" s="115">
        <v>-7.4997369670796702E-11</v>
      </c>
      <c r="K1880" s="115">
        <v>7.29300043460499E-11</v>
      </c>
      <c r="L1880" s="115">
        <v>-4.7636509652985698E-11</v>
      </c>
      <c r="M1880" s="115">
        <v>4.6194330035445997E-11</v>
      </c>
    </row>
    <row r="1881" spans="1:13" x14ac:dyDescent="0.35">
      <c r="A1881" s="1" t="s">
        <v>36</v>
      </c>
      <c r="B1881" s="1">
        <v>1768</v>
      </c>
      <c r="C1881" s="1" t="s">
        <v>43</v>
      </c>
      <c r="D1881" s="43">
        <v>78</v>
      </c>
      <c r="F1881">
        <v>1880</v>
      </c>
      <c r="G1881" s="115">
        <v>-7.4921085020449696E-14</v>
      </c>
      <c r="H1881" s="115">
        <v>3.39673299077817E-13</v>
      </c>
      <c r="I1881" s="115">
        <v>2.1930511361289799E-11</v>
      </c>
      <c r="J1881" s="115">
        <v>-7.3641652907837703E-11</v>
      </c>
      <c r="K1881" s="115">
        <v>7.2330695160759506E-11</v>
      </c>
      <c r="L1881" s="115">
        <v>-4.4644606050144997E-11</v>
      </c>
      <c r="M1881" s="115">
        <v>4.6737180460112397E-11</v>
      </c>
    </row>
    <row r="1882" spans="1:13" x14ac:dyDescent="0.35">
      <c r="A1882" s="1" t="s">
        <v>36</v>
      </c>
      <c r="B1882" s="1">
        <v>1769</v>
      </c>
      <c r="C1882" s="1" t="s">
        <v>43</v>
      </c>
      <c r="D1882" s="43">
        <v>79</v>
      </c>
      <c r="F1882">
        <v>1881</v>
      </c>
      <c r="G1882" s="115">
        <v>1.2854279925378499E-13</v>
      </c>
      <c r="H1882" s="115">
        <v>9.5407400028981097E-13</v>
      </c>
      <c r="I1882" s="115">
        <v>2.1639862103026001E-11</v>
      </c>
      <c r="J1882" s="115">
        <v>-6.7973578755813598E-11</v>
      </c>
      <c r="K1882" s="115">
        <v>6.9086255903959097E-11</v>
      </c>
      <c r="L1882" s="115">
        <v>-4.08328644098282E-11</v>
      </c>
      <c r="M1882" s="115">
        <v>4.6405748620300698E-11</v>
      </c>
    </row>
    <row r="1883" spans="1:13" x14ac:dyDescent="0.35">
      <c r="A1883" s="1" t="s">
        <v>36</v>
      </c>
      <c r="B1883" s="1">
        <v>1770</v>
      </c>
      <c r="C1883" s="1" t="s">
        <v>43</v>
      </c>
      <c r="D1883" s="43">
        <v>80</v>
      </c>
      <c r="F1883">
        <v>1882</v>
      </c>
      <c r="G1883" s="115">
        <v>-7.0732773684877695E-14</v>
      </c>
      <c r="H1883" s="115">
        <v>-8.62359447301322E-13</v>
      </c>
      <c r="I1883" s="115">
        <v>2.27251092051403E-11</v>
      </c>
      <c r="J1883" s="115">
        <v>-7.7911933101055496E-11</v>
      </c>
      <c r="K1883" s="115">
        <v>6.5574965240392906E-11</v>
      </c>
      <c r="L1883" s="115">
        <v>-4.7509019034787903E-11</v>
      </c>
      <c r="M1883" s="115">
        <v>4.70352329377047E-11</v>
      </c>
    </row>
    <row r="1884" spans="1:13" x14ac:dyDescent="0.35">
      <c r="A1884" s="1" t="s">
        <v>36</v>
      </c>
      <c r="B1884" s="1">
        <v>1771</v>
      </c>
      <c r="C1884" s="1" t="s">
        <v>43</v>
      </c>
      <c r="D1884" s="43">
        <v>81</v>
      </c>
      <c r="F1884">
        <v>1883</v>
      </c>
      <c r="G1884" s="115">
        <v>4.8156125274291903E-13</v>
      </c>
      <c r="H1884" s="115">
        <v>2.7797219792735098E-13</v>
      </c>
      <c r="I1884" s="115">
        <v>2.4045017017094999E-11</v>
      </c>
      <c r="J1884" s="115">
        <v>-8.1511892156757904E-11</v>
      </c>
      <c r="K1884" s="115">
        <v>8.3610283856041394E-11</v>
      </c>
      <c r="L1884" s="115">
        <v>-5.0098517057362601E-11</v>
      </c>
      <c r="M1884" s="115">
        <v>5.1155873863407999E-11</v>
      </c>
    </row>
    <row r="1885" spans="1:13" x14ac:dyDescent="0.35">
      <c r="A1885" s="1" t="s">
        <v>36</v>
      </c>
      <c r="B1885" s="1">
        <v>1772</v>
      </c>
      <c r="C1885" s="1" t="s">
        <v>43</v>
      </c>
      <c r="D1885" s="43">
        <v>82</v>
      </c>
      <c r="F1885">
        <v>1884</v>
      </c>
      <c r="G1885" s="115">
        <v>1.49797843005344E-13</v>
      </c>
      <c r="H1885" s="115">
        <v>2.6732497260694302E-13</v>
      </c>
      <c r="I1885" s="115">
        <v>2.30823986437927E-11</v>
      </c>
      <c r="J1885" s="115">
        <v>-6.7479604809386394E-11</v>
      </c>
      <c r="K1885" s="115">
        <v>7.7891897624161996E-11</v>
      </c>
      <c r="L1885" s="115">
        <v>-4.6719258747299199E-11</v>
      </c>
      <c r="M1885" s="115">
        <v>4.7179145437192803E-11</v>
      </c>
    </row>
    <row r="1886" spans="1:13" x14ac:dyDescent="0.35">
      <c r="A1886" s="1" t="s">
        <v>36</v>
      </c>
      <c r="B1886" s="1">
        <v>1773</v>
      </c>
      <c r="C1886" s="1" t="s">
        <v>43</v>
      </c>
      <c r="D1886" s="43">
        <v>83</v>
      </c>
      <c r="F1886">
        <v>1885</v>
      </c>
      <c r="G1886" s="115">
        <v>2.8003550938206902E-13</v>
      </c>
      <c r="H1886" s="115">
        <v>5.40416384953903E-13</v>
      </c>
      <c r="I1886" s="115">
        <v>2.18684338504775E-11</v>
      </c>
      <c r="J1886" s="115">
        <v>-8.3184614603044398E-11</v>
      </c>
      <c r="K1886" s="115">
        <v>7.8887014544795505E-11</v>
      </c>
      <c r="L1886" s="115">
        <v>-4.4629563900386399E-11</v>
      </c>
      <c r="M1886" s="115">
        <v>4.8612462097704403E-11</v>
      </c>
    </row>
    <row r="1887" spans="1:13" x14ac:dyDescent="0.35">
      <c r="A1887" s="1" t="s">
        <v>36</v>
      </c>
      <c r="B1887" s="1">
        <v>1774</v>
      </c>
      <c r="C1887" s="1" t="s">
        <v>43</v>
      </c>
      <c r="D1887" s="43">
        <v>84</v>
      </c>
      <c r="F1887">
        <v>1886</v>
      </c>
      <c r="G1887" s="115">
        <v>-8.3730958917101698E-13</v>
      </c>
      <c r="H1887" s="115">
        <v>-6.8054176456952396E-13</v>
      </c>
      <c r="I1887" s="115">
        <v>2.3491043558087701E-11</v>
      </c>
      <c r="J1887" s="115">
        <v>-8.4118917978052105E-11</v>
      </c>
      <c r="K1887" s="115">
        <v>7.6799893338091896E-11</v>
      </c>
      <c r="L1887" s="115">
        <v>-4.92118744344105E-11</v>
      </c>
      <c r="M1887" s="115">
        <v>4.6751814884212299E-11</v>
      </c>
    </row>
    <row r="1888" spans="1:13" x14ac:dyDescent="0.35">
      <c r="A1888" s="1" t="s">
        <v>36</v>
      </c>
      <c r="B1888" s="1">
        <v>1775</v>
      </c>
      <c r="C1888" s="1" t="s">
        <v>43</v>
      </c>
      <c r="D1888" s="43">
        <v>85</v>
      </c>
      <c r="F1888">
        <v>1887</v>
      </c>
      <c r="G1888" s="115">
        <v>-7.9588449137475004E-14</v>
      </c>
      <c r="H1888" s="115">
        <v>-2.8458722626521502E-15</v>
      </c>
      <c r="I1888" s="115">
        <v>2.26676930903973E-11</v>
      </c>
      <c r="J1888" s="115">
        <v>-7.2569001537423005E-11</v>
      </c>
      <c r="K1888" s="115">
        <v>8.01051188647515E-11</v>
      </c>
      <c r="L1888" s="115">
        <v>-4.74856083832753E-11</v>
      </c>
      <c r="M1888" s="115">
        <v>4.8309101555632201E-11</v>
      </c>
    </row>
    <row r="1889" spans="1:13" x14ac:dyDescent="0.35">
      <c r="A1889" s="1" t="s">
        <v>36</v>
      </c>
      <c r="B1889" s="1">
        <v>1776</v>
      </c>
      <c r="C1889" s="1" t="s">
        <v>43</v>
      </c>
      <c r="D1889" s="43">
        <v>86</v>
      </c>
      <c r="F1889">
        <v>1888</v>
      </c>
      <c r="G1889" s="115">
        <v>-1.5174674815429699E-13</v>
      </c>
      <c r="H1889" s="115">
        <v>-7.2284416141127901E-13</v>
      </c>
      <c r="I1889" s="115">
        <v>2.3387230912705E-11</v>
      </c>
      <c r="J1889" s="115">
        <v>-7.2922494201503805E-11</v>
      </c>
      <c r="K1889" s="115">
        <v>7.5263707714578695E-11</v>
      </c>
      <c r="L1889" s="115">
        <v>-5.1361503105448202E-11</v>
      </c>
      <c r="M1889" s="115">
        <v>4.6650638254153798E-11</v>
      </c>
    </row>
    <row r="1890" spans="1:13" x14ac:dyDescent="0.35">
      <c r="A1890" s="1" t="s">
        <v>36</v>
      </c>
      <c r="B1890" s="1">
        <v>1777</v>
      </c>
      <c r="C1890" s="1" t="s">
        <v>43</v>
      </c>
      <c r="D1890" s="43">
        <v>87</v>
      </c>
      <c r="F1890">
        <v>1889</v>
      </c>
      <c r="G1890" s="115">
        <v>-3.0373564448230701E-13</v>
      </c>
      <c r="H1890" s="115">
        <v>5.0160426150752103E-13</v>
      </c>
      <c r="I1890" s="115">
        <v>2.2661458078665701E-11</v>
      </c>
      <c r="J1890" s="115">
        <v>-8.8152376746667403E-11</v>
      </c>
      <c r="K1890" s="115">
        <v>7.0159117539291096E-11</v>
      </c>
      <c r="L1890" s="115">
        <v>-4.7166828200334499E-11</v>
      </c>
      <c r="M1890" s="115">
        <v>4.7536769509877103E-11</v>
      </c>
    </row>
    <row r="1891" spans="1:13" x14ac:dyDescent="0.35">
      <c r="A1891" s="1" t="s">
        <v>36</v>
      </c>
      <c r="B1891" s="1">
        <v>1778</v>
      </c>
      <c r="C1891" s="1" t="s">
        <v>43</v>
      </c>
      <c r="D1891" s="43">
        <v>88</v>
      </c>
      <c r="F1891">
        <v>1890</v>
      </c>
      <c r="G1891" s="115">
        <v>-7.1731606218777599E-14</v>
      </c>
      <c r="H1891" s="115">
        <v>-3.3683348006293198E-13</v>
      </c>
      <c r="I1891" s="115">
        <v>2.2729802194343801E-11</v>
      </c>
      <c r="J1891" s="115">
        <v>-7.85073350286771E-11</v>
      </c>
      <c r="K1891" s="115">
        <v>7.5569027772625897E-11</v>
      </c>
      <c r="L1891" s="115">
        <v>-5.2065724958335903E-11</v>
      </c>
      <c r="M1891" s="115">
        <v>4.6155818718890898E-11</v>
      </c>
    </row>
    <row r="1892" spans="1:13" x14ac:dyDescent="0.35">
      <c r="A1892" s="1" t="s">
        <v>36</v>
      </c>
      <c r="B1892" s="1">
        <v>1779</v>
      </c>
      <c r="C1892" s="1" t="s">
        <v>43</v>
      </c>
      <c r="D1892" s="43">
        <v>89</v>
      </c>
      <c r="F1892">
        <v>1891</v>
      </c>
      <c r="G1892" s="115">
        <v>7.2896081574209404E-13</v>
      </c>
      <c r="H1892" s="115">
        <v>1.07760771864592E-12</v>
      </c>
      <c r="I1892" s="115">
        <v>2.2488181288651701E-11</v>
      </c>
      <c r="J1892" s="115">
        <v>-8.1847079332888195E-11</v>
      </c>
      <c r="K1892" s="115">
        <v>7.5302060039267803E-11</v>
      </c>
      <c r="L1892" s="115">
        <v>-4.5653570729300801E-11</v>
      </c>
      <c r="M1892" s="115">
        <v>4.5602418191647398E-11</v>
      </c>
    </row>
    <row r="1893" spans="1:13" x14ac:dyDescent="0.35">
      <c r="A1893" s="1" t="s">
        <v>36</v>
      </c>
      <c r="B1893" s="1">
        <v>1780</v>
      </c>
      <c r="C1893" s="1" t="s">
        <v>43</v>
      </c>
      <c r="D1893" s="43">
        <v>90</v>
      </c>
      <c r="F1893">
        <v>1892</v>
      </c>
      <c r="G1893" s="115">
        <v>-2.2644888876591099E-13</v>
      </c>
      <c r="H1893" s="115">
        <v>8.9114764502252099E-13</v>
      </c>
      <c r="I1893" s="115">
        <v>2.1990949376951499E-11</v>
      </c>
      <c r="J1893" s="115">
        <v>-6.23177724644374E-11</v>
      </c>
      <c r="K1893" s="115">
        <v>8.6406305263129004E-11</v>
      </c>
      <c r="L1893" s="115">
        <v>-4.3119406528807501E-11</v>
      </c>
      <c r="M1893" s="115">
        <v>4.75326979179831E-11</v>
      </c>
    </row>
    <row r="1894" spans="1:13" x14ac:dyDescent="0.35">
      <c r="A1894" s="1" t="s">
        <v>36</v>
      </c>
      <c r="B1894" s="1">
        <v>1781</v>
      </c>
      <c r="C1894" s="1" t="s">
        <v>43</v>
      </c>
      <c r="D1894" s="43">
        <v>91</v>
      </c>
      <c r="F1894">
        <v>1893</v>
      </c>
      <c r="G1894" s="115">
        <v>-5.1453423926872001E-13</v>
      </c>
      <c r="H1894" s="115">
        <v>-3.19488154850168E-13</v>
      </c>
      <c r="I1894" s="115">
        <v>2.3082978098079099E-11</v>
      </c>
      <c r="J1894" s="115">
        <v>-8.6078312243397801E-11</v>
      </c>
      <c r="K1894" s="115">
        <v>7.7243610306120803E-11</v>
      </c>
      <c r="L1894" s="115">
        <v>-4.8368988062106298E-11</v>
      </c>
      <c r="M1894" s="115">
        <v>4.90100772371597E-11</v>
      </c>
    </row>
    <row r="1895" spans="1:13" x14ac:dyDescent="0.35">
      <c r="A1895" s="1" t="s">
        <v>36</v>
      </c>
      <c r="B1895" s="1">
        <v>1782</v>
      </c>
      <c r="C1895" s="1" t="s">
        <v>43</v>
      </c>
      <c r="D1895" s="43">
        <v>92</v>
      </c>
      <c r="F1895">
        <v>1894</v>
      </c>
      <c r="G1895" s="115">
        <v>1.34222370760504E-12</v>
      </c>
      <c r="H1895" s="115">
        <v>1.28589105424271E-12</v>
      </c>
      <c r="I1895" s="115">
        <v>2.3245896795333099E-11</v>
      </c>
      <c r="J1895" s="115">
        <v>-8.0782787065733501E-11</v>
      </c>
      <c r="K1895" s="115">
        <v>7.25278086263547E-11</v>
      </c>
      <c r="L1895" s="115">
        <v>-4.79838319725333E-11</v>
      </c>
      <c r="M1895" s="115">
        <v>5.1615316352418803E-11</v>
      </c>
    </row>
    <row r="1896" spans="1:13" x14ac:dyDescent="0.35">
      <c r="A1896" s="1" t="s">
        <v>36</v>
      </c>
      <c r="B1896" s="1">
        <v>1783</v>
      </c>
      <c r="C1896" s="1" t="s">
        <v>43</v>
      </c>
      <c r="D1896" s="43">
        <v>93</v>
      </c>
      <c r="F1896">
        <v>1895</v>
      </c>
      <c r="G1896" s="115">
        <v>9.3002982535438996E-15</v>
      </c>
      <c r="H1896" s="115">
        <v>-7.21766456775319E-13</v>
      </c>
      <c r="I1896" s="115">
        <v>2.38114651428034E-11</v>
      </c>
      <c r="J1896" s="115">
        <v>-7.70684621368362E-11</v>
      </c>
      <c r="K1896" s="115">
        <v>7.4032909705133804E-11</v>
      </c>
      <c r="L1896" s="115">
        <v>-4.9726472145608498E-11</v>
      </c>
      <c r="M1896" s="115">
        <v>4.7485046888153503E-11</v>
      </c>
    </row>
    <row r="1897" spans="1:13" x14ac:dyDescent="0.35">
      <c r="A1897" s="1" t="s">
        <v>36</v>
      </c>
      <c r="B1897" s="1">
        <v>1784</v>
      </c>
      <c r="C1897" s="1" t="s">
        <v>43</v>
      </c>
      <c r="D1897" s="43">
        <v>94</v>
      </c>
      <c r="F1897">
        <v>1896</v>
      </c>
      <c r="G1897" s="115">
        <v>-9.0354873565264397E-13</v>
      </c>
      <c r="H1897" s="115">
        <v>-3.6247189336965701E-13</v>
      </c>
      <c r="I1897" s="115">
        <v>2.27875472797325E-11</v>
      </c>
      <c r="J1897" s="115">
        <v>-8.0578900289624295E-11</v>
      </c>
      <c r="K1897" s="115">
        <v>7.6529674778777996E-11</v>
      </c>
      <c r="L1897" s="115">
        <v>-4.60111224045244E-11</v>
      </c>
      <c r="M1897" s="115">
        <v>4.7616995204847702E-11</v>
      </c>
    </row>
    <row r="1898" spans="1:13" x14ac:dyDescent="0.35">
      <c r="A1898" s="1" t="s">
        <v>36</v>
      </c>
      <c r="B1898" s="1">
        <v>1785</v>
      </c>
      <c r="C1898" s="1" t="s">
        <v>43</v>
      </c>
      <c r="D1898" s="43">
        <v>95</v>
      </c>
      <c r="F1898">
        <v>1897</v>
      </c>
      <c r="G1898" s="115">
        <v>-8.0288972998083099E-14</v>
      </c>
      <c r="H1898" s="115">
        <v>-4.2661930592714001E-13</v>
      </c>
      <c r="I1898" s="115">
        <v>2.3957580217754501E-11</v>
      </c>
      <c r="J1898" s="115">
        <v>-7.2918571857678698E-11</v>
      </c>
      <c r="K1898" s="115">
        <v>7.6820214655525998E-11</v>
      </c>
      <c r="L1898" s="115">
        <v>-4.8657075112070799E-11</v>
      </c>
      <c r="M1898" s="115">
        <v>4.6701364189531503E-11</v>
      </c>
    </row>
    <row r="1899" spans="1:13" x14ac:dyDescent="0.35">
      <c r="A1899" s="1" t="s">
        <v>36</v>
      </c>
      <c r="B1899" s="1">
        <v>1786</v>
      </c>
      <c r="C1899" s="1" t="s">
        <v>43</v>
      </c>
      <c r="D1899" s="43">
        <v>96</v>
      </c>
      <c r="F1899">
        <v>1898</v>
      </c>
      <c r="G1899" s="115">
        <v>1.0386951040796201E-12</v>
      </c>
      <c r="H1899" s="115">
        <v>8.5959035717332499E-13</v>
      </c>
      <c r="I1899" s="115">
        <v>2.32146130374605E-11</v>
      </c>
      <c r="J1899" s="115">
        <v>-7.47724705842453E-11</v>
      </c>
      <c r="K1899" s="115">
        <v>7.8263376478648197E-11</v>
      </c>
      <c r="L1899" s="115">
        <v>-4.5762274063895702E-11</v>
      </c>
      <c r="M1899" s="115">
        <v>4.83274957477438E-11</v>
      </c>
    </row>
    <row r="1900" spans="1:13" x14ac:dyDescent="0.35">
      <c r="A1900" s="1" t="s">
        <v>36</v>
      </c>
      <c r="B1900" s="1">
        <v>1787</v>
      </c>
      <c r="C1900" s="1" t="s">
        <v>43</v>
      </c>
      <c r="D1900" s="43">
        <v>97</v>
      </c>
      <c r="F1900">
        <v>1899</v>
      </c>
      <c r="G1900" s="115">
        <v>5.1916765517066002E-14</v>
      </c>
      <c r="H1900" s="115">
        <v>1.6507762623628999E-13</v>
      </c>
      <c r="I1900" s="115">
        <v>2.22742256490256E-11</v>
      </c>
      <c r="J1900" s="115">
        <v>-8.0691164438968706E-11</v>
      </c>
      <c r="K1900" s="115">
        <v>7.6160938396492803E-11</v>
      </c>
      <c r="L1900" s="115">
        <v>-4.7195714212157303E-11</v>
      </c>
      <c r="M1900" s="115">
        <v>4.5634767366952798E-11</v>
      </c>
    </row>
    <row r="1901" spans="1:13" x14ac:dyDescent="0.35">
      <c r="A1901" s="1" t="s">
        <v>36</v>
      </c>
      <c r="B1901" s="1">
        <v>1788</v>
      </c>
      <c r="C1901" s="1" t="s">
        <v>43</v>
      </c>
      <c r="D1901" s="43">
        <v>98</v>
      </c>
      <c r="F1901">
        <v>1900</v>
      </c>
      <c r="G1901" s="115">
        <v>5.0407829225596301E-13</v>
      </c>
      <c r="H1901" s="115">
        <v>-2.1101273429572101E-13</v>
      </c>
      <c r="I1901" s="115">
        <v>2.28368747844495E-11</v>
      </c>
      <c r="J1901" s="115">
        <v>-7.4934906726144399E-11</v>
      </c>
      <c r="K1901" s="115">
        <v>7.1304048512203004E-11</v>
      </c>
      <c r="L1901" s="115">
        <v>-4.8582281082730999E-11</v>
      </c>
      <c r="M1901" s="115">
        <v>4.5957435402508898E-11</v>
      </c>
    </row>
    <row r="1902" spans="1:13" x14ac:dyDescent="0.35">
      <c r="A1902" s="1" t="s">
        <v>36</v>
      </c>
      <c r="B1902" s="1">
        <v>1789</v>
      </c>
      <c r="C1902" s="1" t="s">
        <v>43</v>
      </c>
      <c r="D1902" s="43">
        <v>99</v>
      </c>
      <c r="F1902">
        <v>1901</v>
      </c>
      <c r="G1902" s="115">
        <v>-1.5511397045257499E-12</v>
      </c>
      <c r="H1902" s="115">
        <v>-9.3305954904039699E-13</v>
      </c>
      <c r="I1902" s="115">
        <v>2.3817256671192199E-11</v>
      </c>
      <c r="J1902" s="115">
        <v>-6.8928173567855303E-11</v>
      </c>
      <c r="K1902" s="115">
        <v>8.1923178707087299E-11</v>
      </c>
      <c r="L1902" s="115">
        <v>-4.8317923758172098E-11</v>
      </c>
      <c r="M1902" s="115">
        <v>4.7745329492397698E-11</v>
      </c>
    </row>
    <row r="1903" spans="1:13" x14ac:dyDescent="0.35">
      <c r="A1903" s="1" t="s">
        <v>36</v>
      </c>
      <c r="B1903" s="1">
        <v>1790</v>
      </c>
      <c r="C1903" s="1" t="s">
        <v>43</v>
      </c>
      <c r="D1903" s="43">
        <v>100</v>
      </c>
      <c r="F1903">
        <v>1902</v>
      </c>
      <c r="G1903" s="115">
        <v>1.9162065014498801E-13</v>
      </c>
      <c r="H1903" s="115">
        <v>6.9173763263525695E-14</v>
      </c>
      <c r="I1903" s="115">
        <v>2.29013784114406E-11</v>
      </c>
      <c r="J1903" s="115">
        <v>-7.9310669733371404E-11</v>
      </c>
      <c r="K1903" s="115">
        <v>7.7666991722214201E-11</v>
      </c>
      <c r="L1903" s="115">
        <v>-4.5104519683149898E-11</v>
      </c>
      <c r="M1903" s="115">
        <v>4.9206101774190203E-11</v>
      </c>
    </row>
    <row r="1904" spans="1:13" x14ac:dyDescent="0.35">
      <c r="A1904" s="1" t="s">
        <v>36</v>
      </c>
      <c r="B1904" s="1">
        <v>1791</v>
      </c>
      <c r="C1904" s="1" t="s">
        <v>43</v>
      </c>
      <c r="D1904" s="43">
        <v>101</v>
      </c>
      <c r="F1904">
        <v>1903</v>
      </c>
      <c r="G1904" s="115">
        <v>-4.5241488837210397E-15</v>
      </c>
      <c r="H1904" s="115">
        <v>4.1292224833162301E-13</v>
      </c>
      <c r="I1904" s="115">
        <v>2.2707303918183E-11</v>
      </c>
      <c r="J1904" s="115">
        <v>-7.8726449311149604E-11</v>
      </c>
      <c r="K1904" s="115">
        <v>7.9387091067514201E-11</v>
      </c>
      <c r="L1904" s="115">
        <v>-4.6563313133396101E-11</v>
      </c>
      <c r="M1904" s="115">
        <v>4.6882707649466399E-11</v>
      </c>
    </row>
    <row r="1905" spans="1:13" x14ac:dyDescent="0.35">
      <c r="A1905" s="1" t="s">
        <v>36</v>
      </c>
      <c r="B1905" s="1">
        <v>1792</v>
      </c>
      <c r="C1905" s="1" t="s">
        <v>43</v>
      </c>
      <c r="D1905" s="43">
        <v>102</v>
      </c>
      <c r="F1905">
        <v>1904</v>
      </c>
      <c r="G1905" s="115">
        <v>8.5191952201583002E-13</v>
      </c>
      <c r="H1905" s="115">
        <v>3.7900405124127702E-13</v>
      </c>
      <c r="I1905" s="115">
        <v>2.2631377921531299E-11</v>
      </c>
      <c r="J1905" s="115">
        <v>-7.5878279605854399E-11</v>
      </c>
      <c r="K1905" s="115">
        <v>6.7118069247823906E-11</v>
      </c>
      <c r="L1905" s="115">
        <v>-4.4509683193421899E-11</v>
      </c>
      <c r="M1905" s="115">
        <v>4.8392773015766597E-11</v>
      </c>
    </row>
    <row r="1906" spans="1:13" x14ac:dyDescent="0.35">
      <c r="A1906" s="1" t="s">
        <v>36</v>
      </c>
      <c r="B1906" s="1">
        <v>1793</v>
      </c>
      <c r="C1906" s="1" t="s">
        <v>43</v>
      </c>
      <c r="D1906" s="43">
        <v>103</v>
      </c>
      <c r="F1906">
        <v>1905</v>
      </c>
      <c r="G1906" s="115">
        <v>-1.0535939520686301E-12</v>
      </c>
      <c r="H1906" s="115">
        <v>-8.9729523159622305E-13</v>
      </c>
      <c r="I1906" s="115">
        <v>2.3435108128460699E-11</v>
      </c>
      <c r="J1906" s="115">
        <v>-6.8734931108299502E-11</v>
      </c>
      <c r="K1906" s="115">
        <v>7.0055166137028998E-11</v>
      </c>
      <c r="L1906" s="115">
        <v>-4.6100401590545701E-11</v>
      </c>
      <c r="M1906" s="115">
        <v>4.9538802118355397E-11</v>
      </c>
    </row>
    <row r="1907" spans="1:13" x14ac:dyDescent="0.35">
      <c r="A1907" s="1" t="s">
        <v>36</v>
      </c>
      <c r="B1907" s="1">
        <v>1794</v>
      </c>
      <c r="C1907" s="1" t="s">
        <v>43</v>
      </c>
      <c r="D1907" s="43">
        <v>104</v>
      </c>
      <c r="F1907">
        <v>1906</v>
      </c>
      <c r="G1907" s="115">
        <v>9.07747336694219E-14</v>
      </c>
      <c r="H1907" s="115">
        <v>3.83795736295394E-13</v>
      </c>
      <c r="I1907" s="115">
        <v>2.2045974449656599E-11</v>
      </c>
      <c r="J1907" s="115">
        <v>-7.5775553040177501E-11</v>
      </c>
      <c r="K1907" s="115">
        <v>7.6403173777595302E-11</v>
      </c>
      <c r="L1907" s="115">
        <v>-4.3552292751955301E-11</v>
      </c>
      <c r="M1907" s="115">
        <v>4.6377626876092602E-11</v>
      </c>
    </row>
    <row r="1908" spans="1:13" x14ac:dyDescent="0.35">
      <c r="A1908" s="1" t="s">
        <v>36</v>
      </c>
      <c r="B1908" s="1">
        <v>1795</v>
      </c>
      <c r="C1908" s="1" t="s">
        <v>43</v>
      </c>
      <c r="D1908" s="43">
        <v>105</v>
      </c>
      <c r="F1908">
        <v>1907</v>
      </c>
      <c r="G1908" s="115">
        <v>-3.9729228807552901E-13</v>
      </c>
      <c r="H1908" s="115">
        <v>1.5911541576977699E-13</v>
      </c>
      <c r="I1908" s="115">
        <v>2.2221807095221899E-11</v>
      </c>
      <c r="J1908" s="115">
        <v>-6.74342053279825E-11</v>
      </c>
      <c r="K1908" s="115">
        <v>7.2105208833609005E-11</v>
      </c>
      <c r="L1908" s="115">
        <v>-5.0996306088790599E-11</v>
      </c>
      <c r="M1908" s="115">
        <v>4.6368618324448103E-11</v>
      </c>
    </row>
    <row r="1909" spans="1:13" x14ac:dyDescent="0.35">
      <c r="A1909" s="1" t="s">
        <v>36</v>
      </c>
      <c r="B1909" s="1">
        <v>1796</v>
      </c>
      <c r="C1909" s="1" t="s">
        <v>43</v>
      </c>
      <c r="D1909" s="43">
        <v>106</v>
      </c>
      <c r="F1909">
        <v>1908</v>
      </c>
      <c r="G1909" s="115">
        <v>1.44576016531841E-13</v>
      </c>
      <c r="H1909" s="115">
        <v>-3.3422764760521902E-13</v>
      </c>
      <c r="I1909" s="115">
        <v>2.3764003563348701E-11</v>
      </c>
      <c r="J1909" s="115">
        <v>-7.5970226082932506E-11</v>
      </c>
      <c r="K1909" s="115">
        <v>7.2646852992543395E-11</v>
      </c>
      <c r="L1909" s="115">
        <v>-5.0815974798994098E-11</v>
      </c>
      <c r="M1909" s="115">
        <v>4.7230027424506503E-11</v>
      </c>
    </row>
    <row r="1910" spans="1:13" x14ac:dyDescent="0.35">
      <c r="A1910" s="1" t="s">
        <v>36</v>
      </c>
      <c r="B1910" s="1">
        <v>1797</v>
      </c>
      <c r="C1910" s="1" t="s">
        <v>43</v>
      </c>
      <c r="D1910" s="43">
        <v>107</v>
      </c>
      <c r="F1910">
        <v>1909</v>
      </c>
      <c r="G1910" s="115">
        <v>3.4374696299216099E-13</v>
      </c>
      <c r="H1910" s="115">
        <v>1.1541767332920801E-12</v>
      </c>
      <c r="I1910" s="115">
        <v>2.29578597637027E-11</v>
      </c>
      <c r="J1910" s="115">
        <v>-7.7262442034989702E-11</v>
      </c>
      <c r="K1910" s="115">
        <v>8.0203222037317805E-11</v>
      </c>
      <c r="L1910" s="115">
        <v>-4.52884068299655E-11</v>
      </c>
      <c r="M1910" s="115">
        <v>4.9129495900014598E-11</v>
      </c>
    </row>
    <row r="1911" spans="1:13" x14ac:dyDescent="0.35">
      <c r="A1911" s="1" t="s">
        <v>36</v>
      </c>
      <c r="B1911" s="1">
        <v>1798</v>
      </c>
      <c r="C1911" s="1" t="s">
        <v>43</v>
      </c>
      <c r="D1911" s="43">
        <v>108</v>
      </c>
      <c r="F1911">
        <v>1910</v>
      </c>
      <c r="G1911" s="115">
        <v>3.16259153086969E-13</v>
      </c>
      <c r="H1911" s="115">
        <v>5.8567775249701997E-13</v>
      </c>
      <c r="I1911" s="115">
        <v>2.3174697654211501E-11</v>
      </c>
      <c r="J1911" s="115">
        <v>-8.0705773879309297E-11</v>
      </c>
      <c r="K1911" s="115">
        <v>7.2325814274279402E-11</v>
      </c>
      <c r="L1911" s="115">
        <v>-4.5555233691006098E-11</v>
      </c>
      <c r="M1911" s="115">
        <v>4.9397430005080797E-11</v>
      </c>
    </row>
    <row r="1912" spans="1:13" x14ac:dyDescent="0.35">
      <c r="A1912" s="1" t="s">
        <v>36</v>
      </c>
      <c r="B1912" s="1">
        <v>1799</v>
      </c>
      <c r="C1912" s="1" t="s">
        <v>43</v>
      </c>
      <c r="D1912" s="43">
        <v>109</v>
      </c>
      <c r="F1912">
        <v>1911</v>
      </c>
      <c r="G1912" s="115">
        <v>2.4838807436875801E-13</v>
      </c>
      <c r="H1912" s="115">
        <v>7.3404106258217702E-13</v>
      </c>
      <c r="I1912" s="115">
        <v>2.3913481811777099E-11</v>
      </c>
      <c r="J1912" s="115">
        <v>-7.3563798931418395E-11</v>
      </c>
      <c r="K1912" s="115">
        <v>8.1438376268779698E-11</v>
      </c>
      <c r="L1912" s="115">
        <v>-5.0580162179108899E-11</v>
      </c>
      <c r="M1912" s="115">
        <v>4.8010250891417397E-11</v>
      </c>
    </row>
    <row r="1913" spans="1:13" x14ac:dyDescent="0.35">
      <c r="A1913" s="1" t="s">
        <v>36</v>
      </c>
      <c r="B1913" s="1">
        <v>1800</v>
      </c>
      <c r="C1913" s="1" t="s">
        <v>43</v>
      </c>
      <c r="D1913" s="43">
        <v>110</v>
      </c>
      <c r="F1913">
        <v>1912</v>
      </c>
      <c r="G1913" s="115">
        <v>-8.5163765062403997E-13</v>
      </c>
      <c r="H1913" s="115">
        <v>-1.11028264155044E-12</v>
      </c>
      <c r="I1913" s="115">
        <v>2.3395010430276701E-11</v>
      </c>
      <c r="J1913" s="115">
        <v>-7.0649742057553394E-11</v>
      </c>
      <c r="K1913" s="115">
        <v>7.7071121146968197E-11</v>
      </c>
      <c r="L1913" s="115">
        <v>-5.0115538527220301E-11</v>
      </c>
      <c r="M1913" s="115">
        <v>4.7225371848090903E-11</v>
      </c>
    </row>
    <row r="1914" spans="1:13" x14ac:dyDescent="0.35">
      <c r="A1914" s="1" t="s">
        <v>36</v>
      </c>
      <c r="B1914" s="1">
        <v>1801</v>
      </c>
      <c r="C1914" s="1" t="s">
        <v>43</v>
      </c>
      <c r="D1914" s="43">
        <v>111</v>
      </c>
      <c r="F1914">
        <v>1913</v>
      </c>
      <c r="G1914" s="115">
        <v>-3.5673384471860998E-14</v>
      </c>
      <c r="H1914" s="115">
        <v>-8.0198148371842797E-14</v>
      </c>
      <c r="I1914" s="115">
        <v>2.3774359401999902E-11</v>
      </c>
      <c r="J1914" s="115">
        <v>-7.8691146057427794E-11</v>
      </c>
      <c r="K1914" s="115">
        <v>8.6540665641844704E-11</v>
      </c>
      <c r="L1914" s="115">
        <v>-4.8039829403985002E-11</v>
      </c>
      <c r="M1914" s="115">
        <v>5.0403466793857899E-11</v>
      </c>
    </row>
    <row r="1915" spans="1:13" x14ac:dyDescent="0.35">
      <c r="A1915" s="1" t="s">
        <v>36</v>
      </c>
      <c r="B1915" s="1">
        <v>1802</v>
      </c>
      <c r="C1915" s="1" t="s">
        <v>43</v>
      </c>
      <c r="D1915" s="43">
        <v>112</v>
      </c>
      <c r="F1915">
        <v>1914</v>
      </c>
      <c r="G1915" s="115">
        <v>1.4726248456265099E-13</v>
      </c>
      <c r="H1915" s="115">
        <v>7.37880709153317E-13</v>
      </c>
      <c r="I1915" s="115">
        <v>2.2972984256683301E-11</v>
      </c>
      <c r="J1915" s="115">
        <v>-8.4480762139606105E-11</v>
      </c>
      <c r="K1915" s="115">
        <v>7.7300765351138199E-11</v>
      </c>
      <c r="L1915" s="115">
        <v>-4.9415923873531201E-11</v>
      </c>
      <c r="M1915" s="115">
        <v>5.0282900752650502E-11</v>
      </c>
    </row>
    <row r="1916" spans="1:13" x14ac:dyDescent="0.35">
      <c r="A1916" s="1" t="s">
        <v>36</v>
      </c>
      <c r="B1916" s="1">
        <v>1803</v>
      </c>
      <c r="C1916" s="1" t="s">
        <v>43</v>
      </c>
      <c r="D1916" s="43">
        <v>113</v>
      </c>
      <c r="F1916">
        <v>1915</v>
      </c>
      <c r="G1916" s="115">
        <v>-5.1495362826880201E-13</v>
      </c>
      <c r="H1916" s="115">
        <v>2.8300877417080402E-13</v>
      </c>
      <c r="I1916" s="115">
        <v>2.23579000869474E-11</v>
      </c>
      <c r="J1916" s="115">
        <v>-7.6734751667829501E-11</v>
      </c>
      <c r="K1916" s="115">
        <v>8.6046465887777303E-11</v>
      </c>
      <c r="L1916" s="115">
        <v>-4.49270632902168E-11</v>
      </c>
      <c r="M1916" s="115">
        <v>4.8147183628862399E-11</v>
      </c>
    </row>
    <row r="1917" spans="1:13" x14ac:dyDescent="0.35">
      <c r="A1917" s="1" t="s">
        <v>36</v>
      </c>
      <c r="B1917" s="1">
        <v>1804</v>
      </c>
      <c r="C1917" s="1" t="s">
        <v>43</v>
      </c>
      <c r="D1917" s="43">
        <v>114</v>
      </c>
      <c r="F1917">
        <v>1916</v>
      </c>
      <c r="G1917" s="115">
        <v>-4.6900928609737E-13</v>
      </c>
      <c r="H1917" s="115">
        <v>-8.2873384263044804E-13</v>
      </c>
      <c r="I1917" s="115">
        <v>2.2758808095379599E-11</v>
      </c>
      <c r="J1917" s="115">
        <v>-7.5314405282715702E-11</v>
      </c>
      <c r="K1917" s="115">
        <v>7.6644975892077199E-11</v>
      </c>
      <c r="L1917" s="115">
        <v>-5.0100099412580299E-11</v>
      </c>
      <c r="M1917" s="115">
        <v>4.3676844214791397E-11</v>
      </c>
    </row>
    <row r="1918" spans="1:13" x14ac:dyDescent="0.35">
      <c r="A1918" s="1" t="s">
        <v>36</v>
      </c>
      <c r="B1918" s="1">
        <v>1805</v>
      </c>
      <c r="C1918" s="1" t="s">
        <v>43</v>
      </c>
      <c r="D1918" s="43">
        <v>115</v>
      </c>
      <c r="F1918">
        <v>1917</v>
      </c>
      <c r="G1918" s="115">
        <v>7.2161987713638804E-13</v>
      </c>
      <c r="H1918" s="115">
        <v>4.4060443305274598E-14</v>
      </c>
      <c r="I1918" s="115">
        <v>2.2919272195214201E-11</v>
      </c>
      <c r="J1918" s="115">
        <v>-8.3661286105257794E-11</v>
      </c>
      <c r="K1918" s="115">
        <v>8.3026756081171697E-11</v>
      </c>
      <c r="L1918" s="115">
        <v>-4.9454370207494699E-11</v>
      </c>
      <c r="M1918" s="115">
        <v>4.7990749501613697E-11</v>
      </c>
    </row>
    <row r="1919" spans="1:13" x14ac:dyDescent="0.35">
      <c r="A1919" s="1" t="s">
        <v>36</v>
      </c>
      <c r="B1919" s="1">
        <v>1806</v>
      </c>
      <c r="C1919" s="1" t="s">
        <v>43</v>
      </c>
      <c r="D1919" s="43">
        <v>116</v>
      </c>
      <c r="F1919">
        <v>1918</v>
      </c>
      <c r="G1919" s="115">
        <v>4.8010892457061404E-13</v>
      </c>
      <c r="H1919" s="115">
        <v>2.9108855186622498E-13</v>
      </c>
      <c r="I1919" s="115">
        <v>2.3135059163921E-11</v>
      </c>
      <c r="J1919" s="115">
        <v>-7.1157944963452303E-11</v>
      </c>
      <c r="K1919" s="115">
        <v>7.5499801338136796E-11</v>
      </c>
      <c r="L1919" s="115">
        <v>-4.6169486296295702E-11</v>
      </c>
      <c r="M1919" s="115">
        <v>4.9586394249097201E-11</v>
      </c>
    </row>
    <row r="1920" spans="1:13" x14ac:dyDescent="0.35">
      <c r="A1920" s="1" t="s">
        <v>36</v>
      </c>
      <c r="B1920" s="1">
        <v>1807</v>
      </c>
      <c r="C1920" s="1" t="s">
        <v>43</v>
      </c>
      <c r="D1920" s="43">
        <v>117</v>
      </c>
      <c r="F1920">
        <v>1919</v>
      </c>
      <c r="G1920" s="115">
        <v>-8.0184374975549198E-13</v>
      </c>
      <c r="H1920" s="115">
        <v>-9.1804987919011595E-13</v>
      </c>
      <c r="I1920" s="115">
        <v>2.3939881078902199E-11</v>
      </c>
      <c r="J1920" s="115">
        <v>-7.9394471366098403E-11</v>
      </c>
      <c r="K1920" s="115">
        <v>7.6838430166958304E-11</v>
      </c>
      <c r="L1920" s="115">
        <v>-5.2910766130147503E-11</v>
      </c>
      <c r="M1920" s="115">
        <v>4.9292142312439398E-11</v>
      </c>
    </row>
    <row r="1921" spans="1:13" x14ac:dyDescent="0.35">
      <c r="A1921" s="1" t="s">
        <v>36</v>
      </c>
      <c r="B1921" s="1">
        <v>1808</v>
      </c>
      <c r="C1921" s="1" t="s">
        <v>44</v>
      </c>
      <c r="D1921" s="43">
        <v>17</v>
      </c>
      <c r="F1921">
        <v>1920</v>
      </c>
      <c r="G1921" s="115">
        <v>-6.2773440388648297E-13</v>
      </c>
      <c r="H1921" s="115">
        <v>-5.05277568730933E-13</v>
      </c>
      <c r="I1921" s="115">
        <v>1.49665627970633E-11</v>
      </c>
      <c r="J1921" s="115">
        <v>-5.2161960143249702E-11</v>
      </c>
      <c r="K1921" s="115">
        <v>5.1467123520673203E-11</v>
      </c>
      <c r="L1921" s="115">
        <v>-3.1424329693351298E-11</v>
      </c>
      <c r="M1921" s="115">
        <v>2.8768470135306599E-11</v>
      </c>
    </row>
    <row r="1922" spans="1:13" x14ac:dyDescent="0.35">
      <c r="A1922" s="1" t="s">
        <v>36</v>
      </c>
      <c r="B1922" s="1">
        <v>1809</v>
      </c>
      <c r="C1922" s="1" t="s">
        <v>44</v>
      </c>
      <c r="D1922" s="43">
        <v>18</v>
      </c>
      <c r="F1922">
        <v>1921</v>
      </c>
      <c r="G1922" s="115">
        <v>-5.15106245786142E-13</v>
      </c>
      <c r="H1922" s="115">
        <v>-4.17925703017308E-13</v>
      </c>
      <c r="I1922" s="115">
        <v>1.5068730714863201E-11</v>
      </c>
      <c r="J1922" s="115">
        <v>-5.60178811105754E-11</v>
      </c>
      <c r="K1922" s="115">
        <v>5.6566358811912903E-11</v>
      </c>
      <c r="L1922" s="115">
        <v>-3.0106368520995299E-11</v>
      </c>
      <c r="M1922" s="115">
        <v>3.1236245862848599E-11</v>
      </c>
    </row>
    <row r="1923" spans="1:13" x14ac:dyDescent="0.35">
      <c r="A1923" s="1" t="s">
        <v>36</v>
      </c>
      <c r="B1923" s="1">
        <v>1810</v>
      </c>
      <c r="C1923" s="1" t="s">
        <v>44</v>
      </c>
      <c r="D1923" s="43">
        <v>19</v>
      </c>
      <c r="F1923">
        <v>1922</v>
      </c>
      <c r="G1923" s="115">
        <v>-5.1073764269440804E-13</v>
      </c>
      <c r="H1923" s="115">
        <v>4.0002129193106399E-14</v>
      </c>
      <c r="I1923" s="115">
        <v>1.5652653643714701E-11</v>
      </c>
      <c r="J1923" s="115">
        <v>-5.0702716077102998E-11</v>
      </c>
      <c r="K1923" s="115">
        <v>4.9790317484456103E-11</v>
      </c>
      <c r="L1923" s="115">
        <v>-3.1850362150017903E-11</v>
      </c>
      <c r="M1923" s="115">
        <v>3.3932315827871998E-11</v>
      </c>
    </row>
    <row r="1924" spans="1:13" x14ac:dyDescent="0.35">
      <c r="A1924" s="1" t="s">
        <v>36</v>
      </c>
      <c r="B1924" s="1">
        <v>1811</v>
      </c>
      <c r="C1924" s="1" t="s">
        <v>44</v>
      </c>
      <c r="D1924" s="43">
        <v>20</v>
      </c>
      <c r="F1924">
        <v>1923</v>
      </c>
      <c r="G1924" s="115">
        <v>-5.0627559744080802E-13</v>
      </c>
      <c r="H1924" s="115">
        <v>-5.3552081084374499E-13</v>
      </c>
      <c r="I1924" s="115">
        <v>1.5384473058741E-11</v>
      </c>
      <c r="J1924" s="115">
        <v>-4.4692991887483201E-11</v>
      </c>
      <c r="K1924" s="115">
        <v>5.0016788158162199E-11</v>
      </c>
      <c r="L1924" s="115">
        <v>-3.11028452604835E-11</v>
      </c>
      <c r="M1924" s="115">
        <v>3.0425457887566303E-11</v>
      </c>
    </row>
    <row r="1925" spans="1:13" x14ac:dyDescent="0.35">
      <c r="A1925" s="1" t="s">
        <v>36</v>
      </c>
      <c r="B1925" s="1">
        <v>1812</v>
      </c>
      <c r="C1925" s="1" t="s">
        <v>44</v>
      </c>
      <c r="D1925" s="43">
        <v>21</v>
      </c>
      <c r="F1925">
        <v>1924</v>
      </c>
      <c r="G1925" s="115">
        <v>-2.3725388714752299E-14</v>
      </c>
      <c r="H1925" s="115">
        <v>-8.1871309876795098E-14</v>
      </c>
      <c r="I1925" s="115">
        <v>1.5010327744791401E-11</v>
      </c>
      <c r="J1925" s="115">
        <v>-4.8896444205209502E-11</v>
      </c>
      <c r="K1925" s="115">
        <v>5.1316955740070697E-11</v>
      </c>
      <c r="L1925" s="115">
        <v>-3.1101535330688303E-11</v>
      </c>
      <c r="M1925" s="115">
        <v>2.8942538935816799E-11</v>
      </c>
    </row>
    <row r="1926" spans="1:13" x14ac:dyDescent="0.35">
      <c r="A1926" s="1" t="s">
        <v>36</v>
      </c>
      <c r="B1926" s="1">
        <v>1813</v>
      </c>
      <c r="C1926" s="1" t="s">
        <v>44</v>
      </c>
      <c r="D1926" s="43">
        <v>22</v>
      </c>
      <c r="F1926">
        <v>1925</v>
      </c>
      <c r="G1926" s="115">
        <v>-7.6840361317259401E-15</v>
      </c>
      <c r="H1926" s="115">
        <v>-1.8394473653356901E-13</v>
      </c>
      <c r="I1926" s="115">
        <v>1.5330454322317001E-11</v>
      </c>
      <c r="J1926" s="115">
        <v>-4.8299394551865898E-11</v>
      </c>
      <c r="K1926" s="115">
        <v>5.43694960449611E-11</v>
      </c>
      <c r="L1926" s="115">
        <v>-3.15835203664837E-11</v>
      </c>
      <c r="M1926" s="115">
        <v>2.9533939289394798E-11</v>
      </c>
    </row>
    <row r="1927" spans="1:13" x14ac:dyDescent="0.35">
      <c r="A1927" s="1" t="s">
        <v>36</v>
      </c>
      <c r="B1927" s="1">
        <v>1814</v>
      </c>
      <c r="C1927" s="1" t="s">
        <v>44</v>
      </c>
      <c r="D1927" s="43">
        <v>23</v>
      </c>
      <c r="F1927">
        <v>1926</v>
      </c>
      <c r="G1927" s="115">
        <v>-1.52082985343289E-13</v>
      </c>
      <c r="H1927" s="115">
        <v>2.5061535566608702E-13</v>
      </c>
      <c r="I1927" s="115">
        <v>1.4838516919031998E-11</v>
      </c>
      <c r="J1927" s="115">
        <v>-5.0038516289994199E-11</v>
      </c>
      <c r="K1927" s="115">
        <v>5.0794198976860702E-11</v>
      </c>
      <c r="L1927" s="115">
        <v>-2.84381858349539E-11</v>
      </c>
      <c r="M1927" s="115">
        <v>2.8881550305848401E-11</v>
      </c>
    </row>
    <row r="1928" spans="1:13" x14ac:dyDescent="0.35">
      <c r="A1928" s="1" t="s">
        <v>36</v>
      </c>
      <c r="B1928" s="1">
        <v>1815</v>
      </c>
      <c r="C1928" s="1" t="s">
        <v>44</v>
      </c>
      <c r="D1928" s="43">
        <v>24</v>
      </c>
      <c r="F1928">
        <v>1927</v>
      </c>
      <c r="G1928" s="115">
        <v>1.3482315026963201E-12</v>
      </c>
      <c r="H1928" s="115">
        <v>7.6166068507169802E-13</v>
      </c>
      <c r="I1928" s="115">
        <v>1.4578188821043001E-11</v>
      </c>
      <c r="J1928" s="115">
        <v>-4.4713700735411202E-11</v>
      </c>
      <c r="K1928" s="115">
        <v>4.8099851216009802E-11</v>
      </c>
      <c r="L1928" s="115">
        <v>-2.7777572986799902E-11</v>
      </c>
      <c r="M1928" s="115">
        <v>2.9337696222436098E-11</v>
      </c>
    </row>
    <row r="1929" spans="1:13" x14ac:dyDescent="0.35">
      <c r="A1929" s="1" t="s">
        <v>36</v>
      </c>
      <c r="B1929" s="1">
        <v>1816</v>
      </c>
      <c r="C1929" s="1" t="s">
        <v>44</v>
      </c>
      <c r="D1929" s="43">
        <v>25</v>
      </c>
      <c r="F1929">
        <v>1928</v>
      </c>
      <c r="G1929" s="115">
        <v>-1.2731672190959899E-13</v>
      </c>
      <c r="H1929" s="115">
        <v>-8.5764935267041502E-14</v>
      </c>
      <c r="I1929" s="115">
        <v>1.67257250829253E-11</v>
      </c>
      <c r="J1929" s="115">
        <v>-5.2271472896234601E-11</v>
      </c>
      <c r="K1929" s="115">
        <v>5.2127577284207997E-11</v>
      </c>
      <c r="L1929" s="115">
        <v>-3.5198108399142801E-11</v>
      </c>
      <c r="M1929" s="115">
        <v>3.2385233271329502E-11</v>
      </c>
    </row>
    <row r="1930" spans="1:13" x14ac:dyDescent="0.35">
      <c r="A1930" s="1" t="s">
        <v>36</v>
      </c>
      <c r="B1930" s="1">
        <v>1817</v>
      </c>
      <c r="C1930" s="1" t="s">
        <v>44</v>
      </c>
      <c r="D1930" s="43">
        <v>26</v>
      </c>
      <c r="F1930">
        <v>1929</v>
      </c>
      <c r="G1930" s="115">
        <v>-3.10528153192622E-15</v>
      </c>
      <c r="H1930" s="115">
        <v>9.4414326274716799E-14</v>
      </c>
      <c r="I1930" s="115">
        <v>1.5834744186944699E-11</v>
      </c>
      <c r="J1930" s="115">
        <v>-5.47741232167103E-11</v>
      </c>
      <c r="K1930" s="115">
        <v>4.4088675413195603E-11</v>
      </c>
      <c r="L1930" s="115">
        <v>-3.1215884045597102E-11</v>
      </c>
      <c r="M1930" s="115">
        <v>3.1344239325847597E-11</v>
      </c>
    </row>
    <row r="1931" spans="1:13" x14ac:dyDescent="0.35">
      <c r="A1931" s="1" t="s">
        <v>36</v>
      </c>
      <c r="B1931" s="1">
        <v>1818</v>
      </c>
      <c r="C1931" s="1" t="s">
        <v>44</v>
      </c>
      <c r="D1931" s="43">
        <v>27</v>
      </c>
      <c r="F1931">
        <v>1930</v>
      </c>
      <c r="G1931" s="115">
        <v>4.6050741262323299E-13</v>
      </c>
      <c r="H1931" s="115">
        <v>1.72789717480587E-13</v>
      </c>
      <c r="I1931" s="115">
        <v>1.5915453613400899E-11</v>
      </c>
      <c r="J1931" s="115">
        <v>-4.8456408710458999E-11</v>
      </c>
      <c r="K1931" s="115">
        <v>4.8263194550717703E-11</v>
      </c>
      <c r="L1931" s="115">
        <v>-3.25348183637379E-11</v>
      </c>
      <c r="M1931" s="115">
        <v>3.1166465523291299E-11</v>
      </c>
    </row>
    <row r="1932" spans="1:13" x14ac:dyDescent="0.35">
      <c r="A1932" s="1" t="s">
        <v>36</v>
      </c>
      <c r="B1932" s="1">
        <v>1819</v>
      </c>
      <c r="C1932" s="1" t="s">
        <v>44</v>
      </c>
      <c r="D1932" s="43">
        <v>28</v>
      </c>
      <c r="F1932">
        <v>1931</v>
      </c>
      <c r="G1932" s="115">
        <v>-1.30786136618183E-12</v>
      </c>
      <c r="H1932" s="115">
        <v>-7.5059018199522E-13</v>
      </c>
      <c r="I1932" s="115">
        <v>1.5860550444260601E-11</v>
      </c>
      <c r="J1932" s="115">
        <v>-4.4673772078918102E-11</v>
      </c>
      <c r="K1932" s="115">
        <v>4.3306057022306401E-11</v>
      </c>
      <c r="L1932" s="115">
        <v>-3.1749988289206698E-11</v>
      </c>
      <c r="M1932" s="115">
        <v>3.0550898475257599E-11</v>
      </c>
    </row>
    <row r="1933" spans="1:13" x14ac:dyDescent="0.35">
      <c r="A1933" s="1" t="s">
        <v>36</v>
      </c>
      <c r="B1933" s="1">
        <v>1820</v>
      </c>
      <c r="C1933" s="1" t="s">
        <v>44</v>
      </c>
      <c r="D1933" s="43">
        <v>29</v>
      </c>
      <c r="F1933">
        <v>1932</v>
      </c>
      <c r="G1933" s="115">
        <v>-6.3066265621627997E-14</v>
      </c>
      <c r="H1933" s="115">
        <v>1.8524840180213301E-14</v>
      </c>
      <c r="I1933" s="115">
        <v>1.62293816681044E-11</v>
      </c>
      <c r="J1933" s="115">
        <v>-5.8715097736028797E-11</v>
      </c>
      <c r="K1933" s="115">
        <v>5.8510092105429896E-11</v>
      </c>
      <c r="L1933" s="115">
        <v>-3.3499642469178098E-11</v>
      </c>
      <c r="M1933" s="115">
        <v>3.3057975098719302E-11</v>
      </c>
    </row>
    <row r="1934" spans="1:13" x14ac:dyDescent="0.35">
      <c r="A1934" s="1" t="s">
        <v>36</v>
      </c>
      <c r="B1934" s="1">
        <v>1821</v>
      </c>
      <c r="C1934" s="1" t="s">
        <v>44</v>
      </c>
      <c r="D1934" s="43">
        <v>30</v>
      </c>
      <c r="F1934">
        <v>1933</v>
      </c>
      <c r="G1934" s="115">
        <v>1.9644367825324899E-13</v>
      </c>
      <c r="H1934" s="115">
        <v>-1.9521470267185901E-13</v>
      </c>
      <c r="I1934" s="115">
        <v>1.7881676602786499E-11</v>
      </c>
      <c r="J1934" s="115">
        <v>-5.6458862865058402E-11</v>
      </c>
      <c r="K1934" s="115">
        <v>5.5570683927318098E-11</v>
      </c>
      <c r="L1934" s="115">
        <v>-3.5305991911072002E-11</v>
      </c>
      <c r="M1934" s="115">
        <v>3.63934868463369E-11</v>
      </c>
    </row>
    <row r="1935" spans="1:13" x14ac:dyDescent="0.35">
      <c r="A1935" s="1" t="s">
        <v>36</v>
      </c>
      <c r="B1935" s="1">
        <v>1822</v>
      </c>
      <c r="C1935" s="1" t="s">
        <v>44</v>
      </c>
      <c r="D1935" s="43">
        <v>31</v>
      </c>
      <c r="F1935">
        <v>1934</v>
      </c>
      <c r="G1935" s="115">
        <v>2.8646267343284398E-13</v>
      </c>
      <c r="H1935" s="115">
        <v>4.5610664431272803E-13</v>
      </c>
      <c r="I1935" s="115">
        <v>1.7662014044431499E-11</v>
      </c>
      <c r="J1935" s="115">
        <v>-5.25115303993617E-11</v>
      </c>
      <c r="K1935" s="115">
        <v>5.4642667730415202E-11</v>
      </c>
      <c r="L1935" s="115">
        <v>-3.1480972998896499E-11</v>
      </c>
      <c r="M1935" s="115">
        <v>3.7839463674497698E-11</v>
      </c>
    </row>
    <row r="1936" spans="1:13" x14ac:dyDescent="0.35">
      <c r="A1936" s="1" t="s">
        <v>36</v>
      </c>
      <c r="B1936" s="1">
        <v>1823</v>
      </c>
      <c r="C1936" s="1" t="s">
        <v>44</v>
      </c>
      <c r="D1936" s="43">
        <v>32</v>
      </c>
      <c r="F1936">
        <v>1935</v>
      </c>
      <c r="G1936" s="115">
        <v>1.19703539750507E-13</v>
      </c>
      <c r="H1936" s="115">
        <v>2.3292591756870802E-14</v>
      </c>
      <c r="I1936" s="115">
        <v>1.7898796122053699E-11</v>
      </c>
      <c r="J1936" s="115">
        <v>-5.6960817281279203E-11</v>
      </c>
      <c r="K1936" s="115">
        <v>6.30154194854706E-11</v>
      </c>
      <c r="L1936" s="115">
        <v>-3.3522471070410902E-11</v>
      </c>
      <c r="M1936" s="115">
        <v>3.5118046610886001E-11</v>
      </c>
    </row>
    <row r="1937" spans="1:13" x14ac:dyDescent="0.35">
      <c r="A1937" s="1" t="s">
        <v>36</v>
      </c>
      <c r="B1937" s="1">
        <v>1824</v>
      </c>
      <c r="C1937" s="1" t="s">
        <v>44</v>
      </c>
      <c r="D1937" s="43">
        <v>33</v>
      </c>
      <c r="F1937">
        <v>1936</v>
      </c>
      <c r="G1937" s="115">
        <v>-7.7405629765154795E-14</v>
      </c>
      <c r="H1937" s="115">
        <v>1.8511265834282501E-13</v>
      </c>
      <c r="I1937" s="115">
        <v>1.7698504220189799E-11</v>
      </c>
      <c r="J1937" s="115">
        <v>-5.9088182551114004E-11</v>
      </c>
      <c r="K1937" s="115">
        <v>5.2919823714788201E-11</v>
      </c>
      <c r="L1937" s="115">
        <v>-3.4023412778714299E-11</v>
      </c>
      <c r="M1937" s="115">
        <v>3.5173913841131598E-11</v>
      </c>
    </row>
    <row r="1938" spans="1:13" x14ac:dyDescent="0.35">
      <c r="A1938" s="1" t="s">
        <v>36</v>
      </c>
      <c r="B1938" s="1">
        <v>1825</v>
      </c>
      <c r="C1938" s="1" t="s">
        <v>44</v>
      </c>
      <c r="D1938" s="43">
        <v>34</v>
      </c>
      <c r="F1938">
        <v>1937</v>
      </c>
      <c r="G1938" s="115">
        <v>-5.8286580561033301E-14</v>
      </c>
      <c r="H1938" s="115">
        <v>-7.2230920073083694E-14</v>
      </c>
      <c r="I1938" s="115">
        <v>1.7583429795378101E-11</v>
      </c>
      <c r="J1938" s="115">
        <v>-5.4464523544183499E-11</v>
      </c>
      <c r="K1938" s="115">
        <v>5.3651305164368201E-11</v>
      </c>
      <c r="L1938" s="115">
        <v>-3.5098683774255202E-11</v>
      </c>
      <c r="M1938" s="115">
        <v>3.4205181406934101E-11</v>
      </c>
    </row>
    <row r="1939" spans="1:13" x14ac:dyDescent="0.35">
      <c r="A1939" s="1" t="s">
        <v>36</v>
      </c>
      <c r="B1939" s="1">
        <v>1826</v>
      </c>
      <c r="C1939" s="1" t="s">
        <v>44</v>
      </c>
      <c r="D1939" s="43">
        <v>35</v>
      </c>
      <c r="F1939">
        <v>1938</v>
      </c>
      <c r="G1939" s="115">
        <v>-3.2636627287486802E-13</v>
      </c>
      <c r="H1939" s="115">
        <v>-4.4237007761699302E-13</v>
      </c>
      <c r="I1939" s="115">
        <v>1.8472109605014199E-11</v>
      </c>
      <c r="J1939" s="115">
        <v>-5.6542415690190098E-11</v>
      </c>
      <c r="K1939" s="115">
        <v>5.8992143840715495E-11</v>
      </c>
      <c r="L1939" s="115">
        <v>-3.6299520383679799E-11</v>
      </c>
      <c r="M1939" s="115">
        <v>3.7041938692998698E-11</v>
      </c>
    </row>
    <row r="1940" spans="1:13" x14ac:dyDescent="0.35">
      <c r="A1940" s="1" t="s">
        <v>36</v>
      </c>
      <c r="B1940" s="1">
        <v>1827</v>
      </c>
      <c r="C1940" s="1" t="s">
        <v>44</v>
      </c>
      <c r="D1940" s="43">
        <v>36</v>
      </c>
      <c r="F1940">
        <v>1939</v>
      </c>
      <c r="G1940" s="115">
        <v>7.9107197091269796E-15</v>
      </c>
      <c r="H1940" s="115">
        <v>3.2988662062111999E-13</v>
      </c>
      <c r="I1940" s="115">
        <v>1.77574944045849E-11</v>
      </c>
      <c r="J1940" s="115">
        <v>-6.0455410498122805E-11</v>
      </c>
      <c r="K1940" s="115">
        <v>6.6884378190090098E-11</v>
      </c>
      <c r="L1940" s="115">
        <v>-3.3283558202419703E-11</v>
      </c>
      <c r="M1940" s="115">
        <v>3.6066271417445398E-11</v>
      </c>
    </row>
    <row r="1941" spans="1:13" x14ac:dyDescent="0.35">
      <c r="A1941" s="1" t="s">
        <v>36</v>
      </c>
      <c r="B1941" s="1">
        <v>1828</v>
      </c>
      <c r="C1941" s="1" t="s">
        <v>44</v>
      </c>
      <c r="D1941" s="43">
        <v>37</v>
      </c>
      <c r="F1941">
        <v>1940</v>
      </c>
      <c r="G1941" s="115">
        <v>6.6853420979641902E-13</v>
      </c>
      <c r="H1941" s="115">
        <v>3.4008259175291699E-13</v>
      </c>
      <c r="I1941" s="115">
        <v>1.7979534194621699E-11</v>
      </c>
      <c r="J1941" s="115">
        <v>-6.2478864601017094E-11</v>
      </c>
      <c r="K1941" s="115">
        <v>7.0427021043193202E-11</v>
      </c>
      <c r="L1941" s="115">
        <v>-3.6105759680612699E-11</v>
      </c>
      <c r="M1941" s="115">
        <v>3.6168546748766602E-11</v>
      </c>
    </row>
    <row r="1942" spans="1:13" x14ac:dyDescent="0.35">
      <c r="A1942" s="1" t="s">
        <v>36</v>
      </c>
      <c r="B1942" s="1">
        <v>1829</v>
      </c>
      <c r="C1942" s="1" t="s">
        <v>44</v>
      </c>
      <c r="D1942" s="43">
        <v>38</v>
      </c>
      <c r="F1942">
        <v>1941</v>
      </c>
      <c r="G1942" s="115">
        <v>-9.0043530665127601E-14</v>
      </c>
      <c r="H1942" s="115">
        <v>-3.8804931234389001E-13</v>
      </c>
      <c r="I1942" s="115">
        <v>1.7977824364520799E-11</v>
      </c>
      <c r="J1942" s="115">
        <v>-5.9363979047399199E-11</v>
      </c>
      <c r="K1942" s="115">
        <v>5.8364447286712595E-11</v>
      </c>
      <c r="L1942" s="115">
        <v>-3.5437100223050799E-11</v>
      </c>
      <c r="M1942" s="115">
        <v>3.5268738527960802E-11</v>
      </c>
    </row>
    <row r="1943" spans="1:13" x14ac:dyDescent="0.35">
      <c r="A1943" s="1" t="s">
        <v>36</v>
      </c>
      <c r="B1943" s="1">
        <v>1830</v>
      </c>
      <c r="C1943" s="1" t="s">
        <v>44</v>
      </c>
      <c r="D1943" s="43">
        <v>39</v>
      </c>
      <c r="F1943">
        <v>1942</v>
      </c>
      <c r="G1943" s="115">
        <v>-2.10810395764174E-13</v>
      </c>
      <c r="H1943" s="115">
        <v>-2.9338295087583098E-13</v>
      </c>
      <c r="I1943" s="115">
        <v>1.82173534336259E-11</v>
      </c>
      <c r="J1943" s="115">
        <v>-5.1610123012123602E-11</v>
      </c>
      <c r="K1943" s="115">
        <v>5.7781373603252401E-11</v>
      </c>
      <c r="L1943" s="115">
        <v>-3.62175137527034E-11</v>
      </c>
      <c r="M1943" s="115">
        <v>3.5134792779153898E-11</v>
      </c>
    </row>
    <row r="1944" spans="1:13" x14ac:dyDescent="0.35">
      <c r="A1944" s="1" t="s">
        <v>36</v>
      </c>
      <c r="B1944" s="1">
        <v>1831</v>
      </c>
      <c r="C1944" s="1" t="s">
        <v>44</v>
      </c>
      <c r="D1944" s="43">
        <v>40</v>
      </c>
      <c r="F1944">
        <v>1943</v>
      </c>
      <c r="G1944" s="115">
        <v>1.4594453477420299E-12</v>
      </c>
      <c r="H1944" s="115">
        <v>4.7507772032515901E-13</v>
      </c>
      <c r="I1944" s="115">
        <v>1.8389140658334E-11</v>
      </c>
      <c r="J1944" s="115">
        <v>-5.4546245655942198E-11</v>
      </c>
      <c r="K1944" s="115">
        <v>6.6107175197124503E-11</v>
      </c>
      <c r="L1944" s="115">
        <v>-3.7362684573713802E-11</v>
      </c>
      <c r="M1944" s="115">
        <v>3.4888141927130398E-11</v>
      </c>
    </row>
    <row r="1945" spans="1:13" x14ac:dyDescent="0.35">
      <c r="A1945" s="1" t="s">
        <v>36</v>
      </c>
      <c r="B1945" s="1">
        <v>1832</v>
      </c>
      <c r="C1945" s="1" t="s">
        <v>44</v>
      </c>
      <c r="D1945" s="43">
        <v>41</v>
      </c>
      <c r="F1945">
        <v>1944</v>
      </c>
      <c r="G1945" s="115">
        <v>-1.5951417892443899E-13</v>
      </c>
      <c r="H1945" s="115">
        <v>-1.4550658405318299E-13</v>
      </c>
      <c r="I1945" s="115">
        <v>1.85953798920772E-11</v>
      </c>
      <c r="J1945" s="115">
        <v>-5.2384957405004698E-11</v>
      </c>
      <c r="K1945" s="115">
        <v>5.6747311306353303E-11</v>
      </c>
      <c r="L1945" s="115">
        <v>-3.7348931237547798E-11</v>
      </c>
      <c r="M1945" s="115">
        <v>3.6179337925795001E-11</v>
      </c>
    </row>
    <row r="1946" spans="1:13" x14ac:dyDescent="0.35">
      <c r="A1946" s="1" t="s">
        <v>36</v>
      </c>
      <c r="B1946" s="1">
        <v>1833</v>
      </c>
      <c r="C1946" s="1" t="s">
        <v>44</v>
      </c>
      <c r="D1946" s="43">
        <v>42</v>
      </c>
      <c r="F1946">
        <v>1945</v>
      </c>
      <c r="G1946" s="115">
        <v>9.8762542721053304E-13</v>
      </c>
      <c r="H1946" s="115">
        <v>1.14115005321934E-12</v>
      </c>
      <c r="I1946" s="115">
        <v>1.7983535837121499E-11</v>
      </c>
      <c r="J1946" s="115">
        <v>-5.5895648222766903E-11</v>
      </c>
      <c r="K1946" s="115">
        <v>5.3478552342417001E-11</v>
      </c>
      <c r="L1946" s="115">
        <v>-3.2778017710464298E-11</v>
      </c>
      <c r="M1946" s="115">
        <v>3.7412740079141399E-11</v>
      </c>
    </row>
    <row r="1947" spans="1:13" x14ac:dyDescent="0.35">
      <c r="A1947" s="1" t="s">
        <v>36</v>
      </c>
      <c r="B1947" s="1">
        <v>1834</v>
      </c>
      <c r="C1947" s="1" t="s">
        <v>44</v>
      </c>
      <c r="D1947" s="43">
        <v>43</v>
      </c>
      <c r="F1947">
        <v>1946</v>
      </c>
      <c r="G1947" s="115">
        <v>-2.6486443772403299E-13</v>
      </c>
      <c r="H1947" s="115">
        <v>-8.1709374912104098E-13</v>
      </c>
      <c r="I1947" s="115">
        <v>1.8569615248529999E-11</v>
      </c>
      <c r="J1947" s="115">
        <v>-5.4242960877842802E-11</v>
      </c>
      <c r="K1947" s="115">
        <v>5.00592753318639E-11</v>
      </c>
      <c r="L1947" s="115">
        <v>-3.7662005206092498E-11</v>
      </c>
      <c r="M1947" s="115">
        <v>3.6232553224017998E-11</v>
      </c>
    </row>
    <row r="1948" spans="1:13" x14ac:dyDescent="0.35">
      <c r="A1948" s="1" t="s">
        <v>36</v>
      </c>
      <c r="B1948" s="1">
        <v>1835</v>
      </c>
      <c r="C1948" s="1" t="s">
        <v>44</v>
      </c>
      <c r="D1948" s="43">
        <v>44</v>
      </c>
      <c r="F1948">
        <v>1947</v>
      </c>
      <c r="G1948" s="115">
        <v>-4.1208543844612197E-15</v>
      </c>
      <c r="H1948" s="115">
        <v>-2.4161610216398799E-13</v>
      </c>
      <c r="I1948" s="115">
        <v>1.8268244021906899E-11</v>
      </c>
      <c r="J1948" s="115">
        <v>-6.0180264702887203E-11</v>
      </c>
      <c r="K1948" s="115">
        <v>6.32645360937331E-11</v>
      </c>
      <c r="L1948" s="115">
        <v>-3.6548082242195902E-11</v>
      </c>
      <c r="M1948" s="115">
        <v>3.5922117663575601E-11</v>
      </c>
    </row>
    <row r="1949" spans="1:13" x14ac:dyDescent="0.35">
      <c r="A1949" s="1" t="s">
        <v>36</v>
      </c>
      <c r="B1949" s="1">
        <v>1836</v>
      </c>
      <c r="C1949" s="1" t="s">
        <v>44</v>
      </c>
      <c r="D1949" s="43">
        <v>45</v>
      </c>
      <c r="F1949">
        <v>1948</v>
      </c>
      <c r="G1949" s="115">
        <v>1.1340210250458801E-12</v>
      </c>
      <c r="H1949" s="115">
        <v>-5.1300534436217801E-14</v>
      </c>
      <c r="I1949" s="115">
        <v>2.0504515837230501E-11</v>
      </c>
      <c r="J1949" s="115">
        <v>-6.4447184010052194E-11</v>
      </c>
      <c r="K1949" s="115">
        <v>6.0261778134101099E-11</v>
      </c>
      <c r="L1949" s="115">
        <v>-4.4127162126474E-11</v>
      </c>
      <c r="M1949" s="115">
        <v>3.9962447027033601E-11</v>
      </c>
    </row>
    <row r="1950" spans="1:13" x14ac:dyDescent="0.35">
      <c r="A1950" s="1" t="s">
        <v>36</v>
      </c>
      <c r="B1950" s="1">
        <v>1837</v>
      </c>
      <c r="C1950" s="1" t="s">
        <v>44</v>
      </c>
      <c r="D1950" s="43">
        <v>46</v>
      </c>
      <c r="F1950">
        <v>1949</v>
      </c>
      <c r="G1950" s="115">
        <v>6.7562376133931601E-13</v>
      </c>
      <c r="H1950" s="115">
        <v>6.6566221964461096E-13</v>
      </c>
      <c r="I1950" s="115">
        <v>2.0178324947834001E-11</v>
      </c>
      <c r="J1950" s="115">
        <v>-5.8369739801732697E-11</v>
      </c>
      <c r="K1950" s="115">
        <v>6.2593072816619199E-11</v>
      </c>
      <c r="L1950" s="115">
        <v>-3.9108823724815901E-11</v>
      </c>
      <c r="M1950" s="115">
        <v>4.3177676912735499E-11</v>
      </c>
    </row>
    <row r="1951" spans="1:13" x14ac:dyDescent="0.35">
      <c r="A1951" s="1" t="s">
        <v>36</v>
      </c>
      <c r="B1951" s="1">
        <v>1838</v>
      </c>
      <c r="C1951" s="1" t="s">
        <v>44</v>
      </c>
      <c r="D1951" s="43">
        <v>47</v>
      </c>
      <c r="F1951">
        <v>1950</v>
      </c>
      <c r="G1951" s="115">
        <v>1.2869185855367899E-12</v>
      </c>
      <c r="H1951" s="115">
        <v>3.7981241734999702E-13</v>
      </c>
      <c r="I1951" s="115">
        <v>2.0161858258991401E-11</v>
      </c>
      <c r="J1951" s="115">
        <v>-6.3432794089413602E-11</v>
      </c>
      <c r="K1951" s="115">
        <v>6.3258657171978401E-11</v>
      </c>
      <c r="L1951" s="115">
        <v>-4.13402179959652E-11</v>
      </c>
      <c r="M1951" s="115">
        <v>3.9196624616801002E-11</v>
      </c>
    </row>
    <row r="1952" spans="1:13" x14ac:dyDescent="0.35">
      <c r="A1952" s="1" t="s">
        <v>36</v>
      </c>
      <c r="B1952" s="1">
        <v>1839</v>
      </c>
      <c r="C1952" s="1" t="s">
        <v>44</v>
      </c>
      <c r="D1952" s="43">
        <v>48</v>
      </c>
      <c r="F1952">
        <v>1951</v>
      </c>
      <c r="G1952" s="115">
        <v>3.1821240348881501E-13</v>
      </c>
      <c r="H1952" s="115">
        <v>2.8336059630967002E-13</v>
      </c>
      <c r="I1952" s="115">
        <v>2.0378268525115601E-11</v>
      </c>
      <c r="J1952" s="115">
        <v>-6.0472682701082805E-11</v>
      </c>
      <c r="K1952" s="115">
        <v>6.5758095343093302E-11</v>
      </c>
      <c r="L1952" s="115">
        <v>-4.0704440775820202E-11</v>
      </c>
      <c r="M1952" s="115">
        <v>4.1712460744827999E-11</v>
      </c>
    </row>
    <row r="1953" spans="1:13" x14ac:dyDescent="0.35">
      <c r="A1953" s="1" t="s">
        <v>36</v>
      </c>
      <c r="B1953" s="1">
        <v>1840</v>
      </c>
      <c r="C1953" s="1" t="s">
        <v>44</v>
      </c>
      <c r="D1953" s="43">
        <v>49</v>
      </c>
      <c r="F1953">
        <v>1952</v>
      </c>
      <c r="G1953" s="115">
        <v>4.1711145818794802E-13</v>
      </c>
      <c r="H1953" s="115">
        <v>-3.4922067178113898E-14</v>
      </c>
      <c r="I1953" s="115">
        <v>2.10192442581065E-11</v>
      </c>
      <c r="J1953" s="115">
        <v>-7.9334966598190106E-11</v>
      </c>
      <c r="K1953" s="115">
        <v>6.5583897759284699E-11</v>
      </c>
      <c r="L1953" s="115">
        <v>-4.1129143957971497E-11</v>
      </c>
      <c r="M1953" s="115">
        <v>4.1906083581329301E-11</v>
      </c>
    </row>
    <row r="1954" spans="1:13" x14ac:dyDescent="0.35">
      <c r="A1954" s="1" t="s">
        <v>36</v>
      </c>
      <c r="B1954" s="1">
        <v>1841</v>
      </c>
      <c r="C1954" s="1" t="s">
        <v>44</v>
      </c>
      <c r="D1954" s="43">
        <v>50</v>
      </c>
      <c r="F1954">
        <v>1953</v>
      </c>
      <c r="G1954" s="115">
        <v>1.7096220560485599E-13</v>
      </c>
      <c r="H1954" s="115">
        <v>2.7455369315086899E-13</v>
      </c>
      <c r="I1954" s="115">
        <v>2.4702567958569801E-11</v>
      </c>
      <c r="J1954" s="115">
        <v>-7.0860610131972199E-11</v>
      </c>
      <c r="K1954" s="115">
        <v>7.7252159267510304E-11</v>
      </c>
      <c r="L1954" s="115">
        <v>-5.3075409879770499E-11</v>
      </c>
      <c r="M1954" s="115">
        <v>5.2476891979979701E-11</v>
      </c>
    </row>
    <row r="1955" spans="1:13" x14ac:dyDescent="0.35">
      <c r="A1955" s="1" t="s">
        <v>36</v>
      </c>
      <c r="B1955" s="1">
        <v>1842</v>
      </c>
      <c r="C1955" s="1" t="s">
        <v>44</v>
      </c>
      <c r="D1955" s="43">
        <v>51</v>
      </c>
      <c r="F1955">
        <v>1954</v>
      </c>
      <c r="G1955" s="115">
        <v>7.0190772685432697E-13</v>
      </c>
      <c r="H1955" s="115">
        <v>-2.62125404404276E-13</v>
      </c>
      <c r="I1955" s="115">
        <v>2.44394774617271E-11</v>
      </c>
      <c r="J1955" s="115">
        <v>-7.6843513113429696E-11</v>
      </c>
      <c r="K1955" s="115">
        <v>8.243741375954E-11</v>
      </c>
      <c r="L1955" s="115">
        <v>-5.21887067913961E-11</v>
      </c>
      <c r="M1955" s="115">
        <v>4.7797258260806098E-11</v>
      </c>
    </row>
    <row r="1956" spans="1:13" x14ac:dyDescent="0.35">
      <c r="A1956" s="1" t="s">
        <v>36</v>
      </c>
      <c r="B1956" s="1">
        <v>1843</v>
      </c>
      <c r="C1956" s="1" t="s">
        <v>44</v>
      </c>
      <c r="D1956" s="43">
        <v>52</v>
      </c>
      <c r="F1956">
        <v>1955</v>
      </c>
      <c r="G1956" s="115">
        <v>-3.0926365684679401E-14</v>
      </c>
      <c r="H1956" s="115">
        <v>-4.5850517369469098E-14</v>
      </c>
      <c r="I1956" s="115">
        <v>2.3969642875099899E-11</v>
      </c>
      <c r="J1956" s="115">
        <v>-7.0605581178963399E-11</v>
      </c>
      <c r="K1956" s="115">
        <v>8.1077405492722101E-11</v>
      </c>
      <c r="L1956" s="115">
        <v>-4.9736550185090399E-11</v>
      </c>
      <c r="M1956" s="115">
        <v>5.0494806255039797E-11</v>
      </c>
    </row>
    <row r="1957" spans="1:13" x14ac:dyDescent="0.35">
      <c r="A1957" s="1" t="s">
        <v>36</v>
      </c>
      <c r="B1957" s="1">
        <v>1844</v>
      </c>
      <c r="C1957" s="1" t="s">
        <v>44</v>
      </c>
      <c r="D1957" s="43">
        <v>53</v>
      </c>
      <c r="F1957">
        <v>1956</v>
      </c>
      <c r="G1957" s="115">
        <v>3.93229244895873E-13</v>
      </c>
      <c r="H1957" s="115">
        <v>1.31259545240539E-12</v>
      </c>
      <c r="I1957" s="115">
        <v>2.41031049820896E-11</v>
      </c>
      <c r="J1957" s="115">
        <v>-7.8918044988977702E-11</v>
      </c>
      <c r="K1957" s="115">
        <v>8.0095459853432801E-11</v>
      </c>
      <c r="L1957" s="115">
        <v>-4.5067730081823498E-11</v>
      </c>
      <c r="M1957" s="115">
        <v>5.1023580781522699E-11</v>
      </c>
    </row>
    <row r="1958" spans="1:13" x14ac:dyDescent="0.35">
      <c r="A1958" s="1" t="s">
        <v>36</v>
      </c>
      <c r="B1958" s="1">
        <v>1845</v>
      </c>
      <c r="C1958" s="1" t="s">
        <v>44</v>
      </c>
      <c r="D1958" s="43">
        <v>54</v>
      </c>
      <c r="F1958">
        <v>1957</v>
      </c>
      <c r="G1958" s="115">
        <v>-4.0302547790215799E-13</v>
      </c>
      <c r="H1958" s="115">
        <v>6.8372513907618095E-14</v>
      </c>
      <c r="I1958" s="115">
        <v>2.4278604117443101E-11</v>
      </c>
      <c r="J1958" s="115">
        <v>-8.0730590561249006E-11</v>
      </c>
      <c r="K1958" s="115">
        <v>7.6071493454606501E-11</v>
      </c>
      <c r="L1958" s="115">
        <v>-5.1755746880273999E-11</v>
      </c>
      <c r="M1958" s="115">
        <v>4.9803990244146301E-11</v>
      </c>
    </row>
    <row r="1959" spans="1:13" x14ac:dyDescent="0.35">
      <c r="A1959" s="1" t="s">
        <v>36</v>
      </c>
      <c r="B1959" s="1">
        <v>1846</v>
      </c>
      <c r="C1959" s="1" t="s">
        <v>44</v>
      </c>
      <c r="D1959" s="43">
        <v>55</v>
      </c>
      <c r="F1959">
        <v>1958</v>
      </c>
      <c r="G1959" s="115">
        <v>-5.79711777774032E-14</v>
      </c>
      <c r="H1959" s="115">
        <v>4.46653320160357E-13</v>
      </c>
      <c r="I1959" s="115">
        <v>2.7377795332843501E-11</v>
      </c>
      <c r="J1959" s="115">
        <v>-7.8393464369520705E-11</v>
      </c>
      <c r="K1959" s="115">
        <v>8.1348811710119499E-11</v>
      </c>
      <c r="L1959" s="115">
        <v>-5.6230733829152798E-11</v>
      </c>
      <c r="M1959" s="115">
        <v>5.8973206362130102E-11</v>
      </c>
    </row>
    <row r="1960" spans="1:13" x14ac:dyDescent="0.35">
      <c r="A1960" s="1" t="s">
        <v>36</v>
      </c>
      <c r="B1960" s="1">
        <v>1847</v>
      </c>
      <c r="C1960" s="1" t="s">
        <v>44</v>
      </c>
      <c r="D1960" s="43">
        <v>56</v>
      </c>
      <c r="F1960">
        <v>1959</v>
      </c>
      <c r="G1960" s="115">
        <v>-8.0513994801529696E-13</v>
      </c>
      <c r="H1960" s="115">
        <v>-4.9994054234729595E-13</v>
      </c>
      <c r="I1960" s="115">
        <v>2.7848966528851101E-11</v>
      </c>
      <c r="J1960" s="115">
        <v>-7.93736402206328E-11</v>
      </c>
      <c r="K1960" s="115">
        <v>7.5997039136409501E-11</v>
      </c>
      <c r="L1960" s="115">
        <v>-6.0893322312729603E-11</v>
      </c>
      <c r="M1960" s="115">
        <v>5.8010251811518902E-11</v>
      </c>
    </row>
    <row r="1961" spans="1:13" x14ac:dyDescent="0.35">
      <c r="A1961" s="1" t="s">
        <v>36</v>
      </c>
      <c r="B1961" s="1">
        <v>1848</v>
      </c>
      <c r="C1961" s="1" t="s">
        <v>44</v>
      </c>
      <c r="D1961" s="43">
        <v>57</v>
      </c>
      <c r="F1961">
        <v>1960</v>
      </c>
      <c r="G1961" s="115">
        <v>-5.1003614717747801E-13</v>
      </c>
      <c r="H1961" s="115">
        <v>-6.0960176619585E-13</v>
      </c>
      <c r="I1961" s="115">
        <v>2.7426396349102401E-11</v>
      </c>
      <c r="J1961" s="115">
        <v>-8.28324225205113E-11</v>
      </c>
      <c r="K1961" s="115">
        <v>7.7244717847761304E-11</v>
      </c>
      <c r="L1961" s="115">
        <v>-5.8887527574509199E-11</v>
      </c>
      <c r="M1961" s="115">
        <v>5.58272779096033E-11</v>
      </c>
    </row>
    <row r="1962" spans="1:13" x14ac:dyDescent="0.35">
      <c r="A1962" s="1" t="s">
        <v>36</v>
      </c>
      <c r="B1962" s="1">
        <v>1849</v>
      </c>
      <c r="C1962" s="1" t="s">
        <v>44</v>
      </c>
      <c r="D1962" s="43">
        <v>58</v>
      </c>
      <c r="F1962">
        <v>1961</v>
      </c>
      <c r="G1962" s="115">
        <v>6.6932700361118502E-13</v>
      </c>
      <c r="H1962" s="115">
        <v>1.38717383911996E-13</v>
      </c>
      <c r="I1962" s="115">
        <v>2.6478898764648801E-11</v>
      </c>
      <c r="J1962" s="115">
        <v>-8.1676872007595806E-11</v>
      </c>
      <c r="K1962" s="115">
        <v>8.9401264394557102E-11</v>
      </c>
      <c r="L1962" s="115">
        <v>-5.2638760889614997E-11</v>
      </c>
      <c r="M1962" s="115">
        <v>5.5314661383665403E-11</v>
      </c>
    </row>
    <row r="1963" spans="1:13" x14ac:dyDescent="0.35">
      <c r="A1963" s="1" t="s">
        <v>36</v>
      </c>
      <c r="B1963" s="1">
        <v>1850</v>
      </c>
      <c r="C1963" s="1" t="s">
        <v>44</v>
      </c>
      <c r="D1963" s="43">
        <v>59</v>
      </c>
      <c r="F1963">
        <v>1962</v>
      </c>
      <c r="G1963" s="115">
        <v>-5.63426656903397E-13</v>
      </c>
      <c r="H1963" s="115">
        <v>-1.1061792920292701E-12</v>
      </c>
      <c r="I1963" s="115">
        <v>2.5591896289349001E-11</v>
      </c>
      <c r="J1963" s="115">
        <v>-8.61386489594647E-11</v>
      </c>
      <c r="K1963" s="115">
        <v>8.3040268976630905E-11</v>
      </c>
      <c r="L1963" s="115">
        <v>-5.3906070264733601E-11</v>
      </c>
      <c r="M1963" s="115">
        <v>5.1999766385291303E-11</v>
      </c>
    </row>
    <row r="1964" spans="1:13" x14ac:dyDescent="0.35">
      <c r="A1964" s="1" t="s">
        <v>36</v>
      </c>
      <c r="B1964" s="1">
        <v>1851</v>
      </c>
      <c r="C1964" s="1" t="s">
        <v>44</v>
      </c>
      <c r="D1964" s="43">
        <v>60</v>
      </c>
      <c r="F1964">
        <v>1963</v>
      </c>
      <c r="G1964">
        <v>6.89333212663817E-2</v>
      </c>
      <c r="H1964">
        <v>6.8038725705964906E-2</v>
      </c>
      <c r="I1964">
        <v>2.5085148542823898E-2</v>
      </c>
      <c r="J1964">
        <v>1.68839589426335E-2</v>
      </c>
      <c r="K1964">
        <v>0.125528808520042</v>
      </c>
      <c r="L1964">
        <v>2.36572614101094E-2</v>
      </c>
      <c r="M1964">
        <v>0.113070770781745</v>
      </c>
    </row>
    <row r="1965" spans="1:13" x14ac:dyDescent="0.35">
      <c r="A1965" s="1" t="s">
        <v>36</v>
      </c>
      <c r="B1965" s="1">
        <v>1852</v>
      </c>
      <c r="C1965" s="1" t="s">
        <v>44</v>
      </c>
      <c r="D1965" s="43">
        <v>61</v>
      </c>
      <c r="F1965">
        <v>1964</v>
      </c>
      <c r="G1965">
        <v>6.9514247763482501E-2</v>
      </c>
      <c r="H1965">
        <v>6.8360009817195103E-2</v>
      </c>
      <c r="I1965">
        <v>2.4320524052503002E-2</v>
      </c>
      <c r="J1965">
        <v>1.7512661649057699E-2</v>
      </c>
      <c r="K1965">
        <v>0.12270449072286201</v>
      </c>
      <c r="L1965">
        <v>2.3582334804322699E-2</v>
      </c>
      <c r="M1965">
        <v>0.11398813660977999</v>
      </c>
    </row>
    <row r="1966" spans="1:13" x14ac:dyDescent="0.35">
      <c r="A1966" s="1" t="s">
        <v>36</v>
      </c>
      <c r="B1966" s="1">
        <v>1853</v>
      </c>
      <c r="C1966" s="1" t="s">
        <v>44</v>
      </c>
      <c r="D1966" s="43">
        <v>62</v>
      </c>
      <c r="F1966">
        <v>1965</v>
      </c>
      <c r="G1966">
        <v>6.8118708623064905E-2</v>
      </c>
      <c r="H1966">
        <v>6.7964055534929305E-2</v>
      </c>
      <c r="I1966">
        <v>2.4084454919289799E-2</v>
      </c>
      <c r="J1966">
        <v>1.51110433608189E-2</v>
      </c>
      <c r="K1966">
        <v>0.12610340461844199</v>
      </c>
      <c r="L1966">
        <v>2.4954193134773799E-2</v>
      </c>
      <c r="M1966">
        <v>0.113343896077035</v>
      </c>
    </row>
    <row r="1967" spans="1:13" x14ac:dyDescent="0.35">
      <c r="A1967" s="1" t="s">
        <v>36</v>
      </c>
      <c r="B1967" s="1">
        <v>1854</v>
      </c>
      <c r="C1967" s="1" t="s">
        <v>44</v>
      </c>
      <c r="D1967" s="43">
        <v>63</v>
      </c>
      <c r="F1967">
        <v>1966</v>
      </c>
      <c r="G1967">
        <v>6.66493373551829E-2</v>
      </c>
      <c r="H1967">
        <v>6.7161540265194997E-2</v>
      </c>
      <c r="I1967">
        <v>2.4691536672876799E-2</v>
      </c>
      <c r="J1967">
        <v>1.61787551211546E-2</v>
      </c>
      <c r="K1967">
        <v>0.12779048155828299</v>
      </c>
      <c r="L1967">
        <v>2.4234960313820299E-2</v>
      </c>
      <c r="M1967">
        <v>0.113623529509695</v>
      </c>
    </row>
    <row r="1968" spans="1:13" x14ac:dyDescent="0.35">
      <c r="A1968" s="1" t="s">
        <v>36</v>
      </c>
      <c r="B1968" s="1">
        <v>1855</v>
      </c>
      <c r="C1968" s="1" t="s">
        <v>44</v>
      </c>
      <c r="D1968" s="43">
        <v>64</v>
      </c>
      <c r="F1968">
        <v>1967</v>
      </c>
      <c r="G1968">
        <v>7.0552911428684598E-2</v>
      </c>
      <c r="H1968">
        <v>6.9315255683897001E-2</v>
      </c>
      <c r="I1968">
        <v>2.3303093336822199E-2</v>
      </c>
      <c r="J1968">
        <v>1.51176166815733E-2</v>
      </c>
      <c r="K1968">
        <v>0.131625775373193</v>
      </c>
      <c r="L1968">
        <v>2.5272004175537401E-2</v>
      </c>
      <c r="M1968">
        <v>0.109985337728954</v>
      </c>
    </row>
    <row r="1969" spans="1:13" x14ac:dyDescent="0.35">
      <c r="A1969" s="1" t="s">
        <v>36</v>
      </c>
      <c r="B1969" s="1">
        <v>1856</v>
      </c>
      <c r="C1969" s="1" t="s">
        <v>44</v>
      </c>
      <c r="D1969" s="43">
        <v>65</v>
      </c>
      <c r="F1969">
        <v>1968</v>
      </c>
      <c r="G1969">
        <v>8.0715125031963195E-2</v>
      </c>
      <c r="H1969">
        <v>7.4225300482100798E-2</v>
      </c>
      <c r="I1969">
        <v>3.0795863888098601E-2</v>
      </c>
      <c r="J1969">
        <v>5.5309737727002898E-3</v>
      </c>
      <c r="K1969">
        <v>0.131809592158321</v>
      </c>
      <c r="L1969">
        <v>1.51916228885569E-2</v>
      </c>
      <c r="M1969">
        <v>0.120364438711277</v>
      </c>
    </row>
    <row r="1970" spans="1:13" x14ac:dyDescent="0.35">
      <c r="A1970" s="1" t="s">
        <v>36</v>
      </c>
      <c r="B1970" s="1">
        <v>1857</v>
      </c>
      <c r="C1970" s="1" t="s">
        <v>44</v>
      </c>
      <c r="D1970" s="43">
        <v>66</v>
      </c>
      <c r="F1970">
        <v>1969</v>
      </c>
      <c r="G1970">
        <v>7.9869088510186703E-2</v>
      </c>
      <c r="H1970">
        <v>7.4006833834534796E-2</v>
      </c>
      <c r="I1970">
        <v>3.0878979818631198E-2</v>
      </c>
      <c r="J1970">
        <v>5.8715165923288104E-3</v>
      </c>
      <c r="K1970">
        <v>0.13215212426204301</v>
      </c>
      <c r="L1970">
        <v>1.4301185610956601E-2</v>
      </c>
      <c r="M1970">
        <v>0.120631115695647</v>
      </c>
    </row>
    <row r="1971" spans="1:13" x14ac:dyDescent="0.35">
      <c r="A1971" s="1" t="s">
        <v>36</v>
      </c>
      <c r="B1971" s="1">
        <v>1858</v>
      </c>
      <c r="C1971" s="1" t="s">
        <v>44</v>
      </c>
      <c r="D1971" s="43">
        <v>67</v>
      </c>
      <c r="F1971">
        <v>1970</v>
      </c>
      <c r="G1971">
        <v>7.8019634630884502E-2</v>
      </c>
      <c r="H1971">
        <v>7.2385997633091101E-2</v>
      </c>
      <c r="I1971">
        <v>3.1378260921783301E-2</v>
      </c>
      <c r="J1971">
        <v>6.1807819580983903E-3</v>
      </c>
      <c r="K1971">
        <v>0.13049123791550499</v>
      </c>
      <c r="L1971">
        <v>1.39720165761065E-2</v>
      </c>
      <c r="M1971">
        <v>0.120297648579339</v>
      </c>
    </row>
    <row r="1972" spans="1:13" x14ac:dyDescent="0.35">
      <c r="A1972" s="1" t="s">
        <v>36</v>
      </c>
      <c r="B1972" s="1">
        <v>1859</v>
      </c>
      <c r="C1972" s="1" t="s">
        <v>44</v>
      </c>
      <c r="D1972" s="43">
        <v>68</v>
      </c>
      <c r="F1972">
        <v>1971</v>
      </c>
      <c r="G1972">
        <v>7.7417394823116298E-2</v>
      </c>
      <c r="H1972">
        <v>7.2636058049981703E-2</v>
      </c>
      <c r="I1972">
        <v>3.1234070475197901E-2</v>
      </c>
      <c r="J1972">
        <v>4.91142842394518E-3</v>
      </c>
      <c r="K1972">
        <v>0.131604281564417</v>
      </c>
      <c r="L1972">
        <v>1.2974608832509499E-2</v>
      </c>
      <c r="M1972">
        <v>0.120225934411962</v>
      </c>
    </row>
    <row r="1973" spans="1:13" x14ac:dyDescent="0.35">
      <c r="A1973" s="1" t="s">
        <v>36</v>
      </c>
      <c r="B1973" s="1">
        <v>1860</v>
      </c>
      <c r="C1973" s="1" t="s">
        <v>44</v>
      </c>
      <c r="D1973" s="43">
        <v>69</v>
      </c>
      <c r="F1973">
        <v>1972</v>
      </c>
      <c r="G1973">
        <v>7.80611733097204E-2</v>
      </c>
      <c r="H1973">
        <v>7.3655818558696295E-2</v>
      </c>
      <c r="I1973">
        <v>3.0448587616168699E-2</v>
      </c>
      <c r="J1973">
        <v>6.7830175432523699E-3</v>
      </c>
      <c r="K1973">
        <v>0.12998948469152899</v>
      </c>
      <c r="L1973">
        <v>1.34141670293391E-2</v>
      </c>
      <c r="M1973">
        <v>0.120461869448238</v>
      </c>
    </row>
    <row r="1974" spans="1:13" x14ac:dyDescent="0.35">
      <c r="A1974" s="1" t="s">
        <v>36</v>
      </c>
      <c r="B1974" s="1">
        <v>1861</v>
      </c>
      <c r="C1974" s="1" t="s">
        <v>44</v>
      </c>
      <c r="D1974" s="43">
        <v>70</v>
      </c>
      <c r="F1974">
        <v>1973</v>
      </c>
      <c r="G1974">
        <v>6.0142080874277498E-2</v>
      </c>
      <c r="H1974">
        <v>6.0651335680917302E-2</v>
      </c>
      <c r="I1974">
        <v>1.98872031671339E-2</v>
      </c>
      <c r="J1974">
        <v>1.79746575398054E-2</v>
      </c>
      <c r="K1974">
        <v>0.11362803262910399</v>
      </c>
      <c r="L1974">
        <v>2.6383147968148501E-2</v>
      </c>
      <c r="M1974">
        <v>0.10127697003887901</v>
      </c>
    </row>
    <row r="1975" spans="1:13" x14ac:dyDescent="0.35">
      <c r="A1975" s="1" t="s">
        <v>36</v>
      </c>
      <c r="B1975" s="1">
        <v>1862</v>
      </c>
      <c r="C1975" s="1" t="s">
        <v>44</v>
      </c>
      <c r="D1975" s="43">
        <v>71</v>
      </c>
      <c r="F1975">
        <v>1974</v>
      </c>
      <c r="G1975">
        <v>5.9262805714799999E-2</v>
      </c>
      <c r="H1975">
        <v>5.9093961321567599E-2</v>
      </c>
      <c r="I1975">
        <v>1.9103401808711899E-2</v>
      </c>
      <c r="J1975">
        <v>1.8975185865574101E-2</v>
      </c>
      <c r="K1975">
        <v>0.121766801725991</v>
      </c>
      <c r="L1975">
        <v>2.6077757371862E-2</v>
      </c>
      <c r="M1975">
        <v>9.7278454189771504E-2</v>
      </c>
    </row>
    <row r="1976" spans="1:13" x14ac:dyDescent="0.35">
      <c r="A1976" s="1" t="s">
        <v>36</v>
      </c>
      <c r="B1976" s="1">
        <v>1863</v>
      </c>
      <c r="C1976" s="1" t="s">
        <v>44</v>
      </c>
      <c r="D1976" s="43">
        <v>72</v>
      </c>
      <c r="F1976">
        <v>1975</v>
      </c>
      <c r="G1976">
        <v>5.81540778344957E-2</v>
      </c>
      <c r="H1976">
        <v>5.8838082427196597E-2</v>
      </c>
      <c r="I1976">
        <v>1.9056997642404101E-2</v>
      </c>
      <c r="J1976">
        <v>1.8111545419903698E-2</v>
      </c>
      <c r="K1976">
        <v>0.110541006607037</v>
      </c>
      <c r="L1976">
        <v>2.6262596958443799E-2</v>
      </c>
      <c r="M1976">
        <v>9.7625826224213397E-2</v>
      </c>
    </row>
    <row r="1977" spans="1:13" x14ac:dyDescent="0.35">
      <c r="A1977" s="1" t="s">
        <v>36</v>
      </c>
      <c r="B1977" s="1">
        <v>1864</v>
      </c>
      <c r="C1977" s="1" t="s">
        <v>44</v>
      </c>
      <c r="D1977" s="43">
        <v>73</v>
      </c>
      <c r="F1977">
        <v>1976</v>
      </c>
      <c r="G1977">
        <v>5.7102399439271999E-2</v>
      </c>
      <c r="H1977">
        <v>5.8321564618068103E-2</v>
      </c>
      <c r="I1977">
        <v>1.86926032564598E-2</v>
      </c>
      <c r="J1977">
        <v>1.9362613404741099E-2</v>
      </c>
      <c r="K1977">
        <v>0.112880088272632</v>
      </c>
      <c r="L1977">
        <v>2.6768325110847101E-2</v>
      </c>
      <c r="M1977">
        <v>9.5712331481953003E-2</v>
      </c>
    </row>
    <row r="1978" spans="1:13" x14ac:dyDescent="0.35">
      <c r="A1978" s="1" t="s">
        <v>36</v>
      </c>
      <c r="B1978" s="1">
        <v>1865</v>
      </c>
      <c r="C1978" s="1" t="s">
        <v>44</v>
      </c>
      <c r="D1978" s="43">
        <v>74</v>
      </c>
      <c r="F1978">
        <v>1977</v>
      </c>
      <c r="G1978">
        <v>6.0691892617204597E-2</v>
      </c>
      <c r="H1978">
        <v>6.0448952086343898E-2</v>
      </c>
      <c r="I1978">
        <v>2.0007565388009001E-2</v>
      </c>
      <c r="J1978">
        <v>1.91872367573999E-2</v>
      </c>
      <c r="K1978">
        <v>0.113892554269117</v>
      </c>
      <c r="L1978">
        <v>2.5544423801924801E-2</v>
      </c>
      <c r="M1978">
        <v>9.9624435643818704E-2</v>
      </c>
    </row>
    <row r="1979" spans="1:13" x14ac:dyDescent="0.35">
      <c r="A1979" s="1" t="s">
        <v>36</v>
      </c>
      <c r="B1979" s="1">
        <v>1866</v>
      </c>
      <c r="C1979" s="1" t="s">
        <v>44</v>
      </c>
      <c r="D1979" s="43">
        <v>75</v>
      </c>
      <c r="F1979">
        <v>1978</v>
      </c>
      <c r="G1979">
        <v>6.0692023421198303E-2</v>
      </c>
      <c r="H1979">
        <v>6.1618406371172697E-2</v>
      </c>
      <c r="I1979">
        <v>2.1517537698874999E-2</v>
      </c>
      <c r="J1979">
        <v>1.7143674321708501E-2</v>
      </c>
      <c r="K1979">
        <v>0.11135478233629099</v>
      </c>
      <c r="L1979">
        <v>2.29538002700591E-2</v>
      </c>
      <c r="M1979">
        <v>0.102814642174896</v>
      </c>
    </row>
    <row r="1980" spans="1:13" x14ac:dyDescent="0.35">
      <c r="A1980" s="1" t="s">
        <v>36</v>
      </c>
      <c r="B1980" s="1">
        <v>1867</v>
      </c>
      <c r="C1980" s="1" t="s">
        <v>44</v>
      </c>
      <c r="D1980" s="43">
        <v>76</v>
      </c>
      <c r="F1980">
        <v>1979</v>
      </c>
      <c r="G1980">
        <v>6.0004665164554501E-2</v>
      </c>
      <c r="H1980">
        <v>6.1399800271244899E-2</v>
      </c>
      <c r="I1980">
        <v>2.1016314685244099E-2</v>
      </c>
      <c r="J1980">
        <v>1.74418017751551E-2</v>
      </c>
      <c r="K1980">
        <v>0.12125607142284001</v>
      </c>
      <c r="L1980">
        <v>2.4668149157434201E-2</v>
      </c>
      <c r="M1980">
        <v>0.103035561589605</v>
      </c>
    </row>
    <row r="1981" spans="1:13" x14ac:dyDescent="0.35">
      <c r="A1981" s="1" t="s">
        <v>36</v>
      </c>
      <c r="B1981" s="1">
        <v>1868</v>
      </c>
      <c r="C1981" s="1" t="s">
        <v>44</v>
      </c>
      <c r="D1981" s="43">
        <v>77</v>
      </c>
      <c r="F1981">
        <v>1980</v>
      </c>
      <c r="G1981">
        <v>6.0435755572236897E-2</v>
      </c>
      <c r="H1981">
        <v>6.1491700168209699E-2</v>
      </c>
      <c r="I1981">
        <v>2.14421047104866E-2</v>
      </c>
      <c r="J1981">
        <v>1.6067631781303E-2</v>
      </c>
      <c r="K1981">
        <v>0.120364721110228</v>
      </c>
      <c r="L1981">
        <v>2.5402072135201001E-2</v>
      </c>
      <c r="M1981">
        <v>0.102637979966843</v>
      </c>
    </row>
    <row r="1982" spans="1:13" x14ac:dyDescent="0.35">
      <c r="A1982" s="1" t="s">
        <v>36</v>
      </c>
      <c r="B1982" s="1">
        <v>1869</v>
      </c>
      <c r="C1982" s="1" t="s">
        <v>44</v>
      </c>
      <c r="D1982" s="43">
        <v>78</v>
      </c>
      <c r="F1982">
        <v>1981</v>
      </c>
      <c r="G1982">
        <v>6.2277750849814698E-2</v>
      </c>
      <c r="H1982">
        <v>6.1990162312561901E-2</v>
      </c>
      <c r="I1982">
        <v>2.1377492340636E-2</v>
      </c>
      <c r="J1982">
        <v>1.8180616832514498E-2</v>
      </c>
      <c r="K1982">
        <v>0.120160414976639</v>
      </c>
      <c r="L1982">
        <v>2.5643855988896999E-2</v>
      </c>
      <c r="M1982">
        <v>0.103100183720466</v>
      </c>
    </row>
    <row r="1983" spans="1:13" x14ac:dyDescent="0.35">
      <c r="A1983" s="1" t="s">
        <v>36</v>
      </c>
      <c r="B1983" s="1">
        <v>1870</v>
      </c>
      <c r="C1983" s="1" t="s">
        <v>44</v>
      </c>
      <c r="D1983" s="43">
        <v>79</v>
      </c>
      <c r="F1983">
        <v>1982</v>
      </c>
      <c r="G1983">
        <v>6.2764646655733503E-2</v>
      </c>
      <c r="H1983">
        <v>6.22371556799029E-2</v>
      </c>
      <c r="I1983">
        <v>2.13977888087836E-2</v>
      </c>
      <c r="J1983">
        <v>1.67204287427784E-2</v>
      </c>
      <c r="K1983">
        <v>0.124119794940672</v>
      </c>
      <c r="L1983">
        <v>2.57232183361242E-2</v>
      </c>
      <c r="M1983">
        <v>0.102500211123894</v>
      </c>
    </row>
    <row r="1984" spans="1:13" x14ac:dyDescent="0.35">
      <c r="A1984" s="1" t="s">
        <v>36</v>
      </c>
      <c r="B1984" s="1">
        <v>1871</v>
      </c>
      <c r="C1984" s="1" t="s">
        <v>44</v>
      </c>
      <c r="D1984" s="43">
        <v>80</v>
      </c>
      <c r="F1984">
        <v>1983</v>
      </c>
      <c r="G1984">
        <v>6.3549385442599596E-2</v>
      </c>
      <c r="H1984">
        <v>6.2691554783159201E-2</v>
      </c>
      <c r="I1984">
        <v>2.7751501025743999E-2</v>
      </c>
      <c r="J1984">
        <v>9.3227445127060608E-3</v>
      </c>
      <c r="K1984">
        <v>0.129241919312957</v>
      </c>
      <c r="L1984">
        <v>1.49016096134448E-2</v>
      </c>
      <c r="M1984">
        <v>0.11179812016806601</v>
      </c>
    </row>
    <row r="1985" spans="1:13" x14ac:dyDescent="0.35">
      <c r="A1985" s="1" t="s">
        <v>36</v>
      </c>
      <c r="B1985" s="1">
        <v>1872</v>
      </c>
      <c r="C1985" s="1" t="s">
        <v>44</v>
      </c>
      <c r="D1985" s="43">
        <v>81</v>
      </c>
      <c r="F1985">
        <v>1984</v>
      </c>
      <c r="G1985">
        <v>6.2156654387266801E-2</v>
      </c>
      <c r="H1985">
        <v>6.3286875899297004E-2</v>
      </c>
      <c r="I1985">
        <v>2.7424821044597699E-2</v>
      </c>
      <c r="J1985">
        <v>9.0994147981816806E-3</v>
      </c>
      <c r="K1985">
        <v>0.12635299109390799</v>
      </c>
      <c r="L1985">
        <v>1.539689736286E-2</v>
      </c>
      <c r="M1985">
        <v>0.113667669498908</v>
      </c>
    </row>
    <row r="1986" spans="1:13" x14ac:dyDescent="0.35">
      <c r="A1986" s="1" t="s">
        <v>36</v>
      </c>
      <c r="B1986" s="1">
        <v>1873</v>
      </c>
      <c r="C1986" s="1" t="s">
        <v>44</v>
      </c>
      <c r="D1986" s="43">
        <v>82</v>
      </c>
      <c r="F1986">
        <v>1985</v>
      </c>
      <c r="G1986">
        <v>6.4415504241746496E-2</v>
      </c>
      <c r="H1986">
        <v>6.2834687012381596E-2</v>
      </c>
      <c r="I1986">
        <v>2.7937104927745898E-2</v>
      </c>
      <c r="J1986">
        <v>9.9849851048902198E-3</v>
      </c>
      <c r="K1986">
        <v>0.13022128539147501</v>
      </c>
      <c r="L1986">
        <v>1.5250604524139099E-2</v>
      </c>
      <c r="M1986">
        <v>0.112145297552167</v>
      </c>
    </row>
    <row r="1987" spans="1:13" x14ac:dyDescent="0.35">
      <c r="A1987" s="1" t="s">
        <v>36</v>
      </c>
      <c r="B1987" s="1">
        <v>1874</v>
      </c>
      <c r="C1987" s="1" t="s">
        <v>44</v>
      </c>
      <c r="D1987" s="43">
        <v>83</v>
      </c>
      <c r="F1987">
        <v>1986</v>
      </c>
      <c r="G1987">
        <v>5.9423615761597999E-2</v>
      </c>
      <c r="H1987">
        <v>6.0502062938888698E-2</v>
      </c>
      <c r="I1987">
        <v>2.75538766934318E-2</v>
      </c>
      <c r="J1987">
        <v>9.2615634466028905E-3</v>
      </c>
      <c r="K1987">
        <v>0.12877374221733201</v>
      </c>
      <c r="L1987">
        <v>1.45331389840055E-2</v>
      </c>
      <c r="M1987">
        <v>0.11127021685489499</v>
      </c>
    </row>
    <row r="1988" spans="1:13" x14ac:dyDescent="0.35">
      <c r="A1988" s="1" t="s">
        <v>36</v>
      </c>
      <c r="B1988" s="1">
        <v>1875</v>
      </c>
      <c r="C1988" s="1" t="s">
        <v>44</v>
      </c>
      <c r="D1988" s="43">
        <v>84</v>
      </c>
      <c r="F1988">
        <v>1987</v>
      </c>
      <c r="G1988">
        <v>6.2152284258524898E-2</v>
      </c>
      <c r="H1988">
        <v>6.2373902504598101E-2</v>
      </c>
      <c r="I1988">
        <v>2.77124582385435E-2</v>
      </c>
      <c r="J1988">
        <v>9.1810771693342907E-3</v>
      </c>
      <c r="K1988">
        <v>0.127655913094812</v>
      </c>
      <c r="L1988">
        <v>1.48550209954771E-2</v>
      </c>
      <c r="M1988">
        <v>0.11389514733851901</v>
      </c>
    </row>
    <row r="1989" spans="1:13" x14ac:dyDescent="0.35">
      <c r="A1989" s="1" t="s">
        <v>36</v>
      </c>
      <c r="B1989" s="1">
        <v>1876</v>
      </c>
      <c r="C1989" s="1" t="s">
        <v>44</v>
      </c>
      <c r="D1989" s="43">
        <v>85</v>
      </c>
      <c r="F1989">
        <v>1988</v>
      </c>
      <c r="G1989">
        <v>6.1659289778179298E-2</v>
      </c>
      <c r="H1989">
        <v>6.0794637271335897E-2</v>
      </c>
      <c r="I1989">
        <v>2.69023611962819E-2</v>
      </c>
      <c r="J1989">
        <v>7.7438784653981003E-3</v>
      </c>
      <c r="K1989">
        <v>0.12588922537699199</v>
      </c>
      <c r="L1989">
        <v>1.4139290376407499E-2</v>
      </c>
      <c r="M1989">
        <v>0.111321374132753</v>
      </c>
    </row>
    <row r="1990" spans="1:13" x14ac:dyDescent="0.35">
      <c r="A1990" s="1" t="s">
        <v>36</v>
      </c>
      <c r="B1990" s="1">
        <v>1877</v>
      </c>
      <c r="C1990" s="1" t="s">
        <v>44</v>
      </c>
      <c r="D1990" s="43">
        <v>86</v>
      </c>
      <c r="F1990">
        <v>1989</v>
      </c>
      <c r="G1990">
        <v>6.19322138751916E-2</v>
      </c>
      <c r="H1990">
        <v>6.18339640918492E-2</v>
      </c>
      <c r="I1990">
        <v>2.7440617084735601E-2</v>
      </c>
      <c r="J1990">
        <v>9.7619264458010998E-3</v>
      </c>
      <c r="K1990">
        <v>0.12856487264125099</v>
      </c>
      <c r="L1990">
        <v>1.45956093474904E-2</v>
      </c>
      <c r="M1990">
        <v>0.110168922649058</v>
      </c>
    </row>
    <row r="1991" spans="1:13" x14ac:dyDescent="0.35">
      <c r="A1991" s="1" t="s">
        <v>36</v>
      </c>
      <c r="B1991" s="1">
        <v>1878</v>
      </c>
      <c r="C1991" s="1" t="s">
        <v>44</v>
      </c>
      <c r="D1991" s="43">
        <v>87</v>
      </c>
      <c r="F1991">
        <v>1990</v>
      </c>
      <c r="G1991">
        <v>6.2026326153032899E-2</v>
      </c>
      <c r="H1991">
        <v>6.1470156060089702E-2</v>
      </c>
      <c r="I1991">
        <v>2.68878087939011E-2</v>
      </c>
      <c r="J1991">
        <v>7.7663348371338203E-3</v>
      </c>
      <c r="K1991">
        <v>0.12960917689968801</v>
      </c>
      <c r="L1991">
        <v>1.5139267191207799E-2</v>
      </c>
      <c r="M1991">
        <v>0.111418522418889</v>
      </c>
    </row>
    <row r="1992" spans="1:13" x14ac:dyDescent="0.35">
      <c r="A1992" s="1" t="s">
        <v>36</v>
      </c>
      <c r="B1992" s="1">
        <v>1879</v>
      </c>
      <c r="C1992" s="1" t="s">
        <v>44</v>
      </c>
      <c r="D1992" s="43">
        <v>88</v>
      </c>
      <c r="F1992">
        <v>1991</v>
      </c>
      <c r="G1992">
        <v>6.1074690315601199E-2</v>
      </c>
      <c r="H1992">
        <v>6.1812689624003499E-2</v>
      </c>
      <c r="I1992">
        <v>2.76669176267899E-2</v>
      </c>
      <c r="J1992">
        <v>9.9866714393628698E-3</v>
      </c>
      <c r="K1992">
        <v>0.123642114287895</v>
      </c>
      <c r="L1992">
        <v>1.6459264205536499E-2</v>
      </c>
      <c r="M1992">
        <v>0.111693714393412</v>
      </c>
    </row>
    <row r="1993" spans="1:13" x14ac:dyDescent="0.35">
      <c r="A1993" s="1" t="s">
        <v>36</v>
      </c>
      <c r="B1993" s="1">
        <v>1880</v>
      </c>
      <c r="C1993" s="1" t="s">
        <v>44</v>
      </c>
      <c r="D1993" s="43">
        <v>89</v>
      </c>
      <c r="F1993">
        <v>1992</v>
      </c>
      <c r="G1993">
        <v>6.0966206277576297E-2</v>
      </c>
      <c r="H1993">
        <v>6.1737314822237099E-2</v>
      </c>
      <c r="I1993">
        <v>2.69840475512571E-2</v>
      </c>
      <c r="J1993">
        <v>9.3624143880620507E-3</v>
      </c>
      <c r="K1993">
        <v>0.123452132252557</v>
      </c>
      <c r="L1993">
        <v>1.5988811289908599E-2</v>
      </c>
      <c r="M1993">
        <v>0.11283280161775</v>
      </c>
    </row>
    <row r="1994" spans="1:13" x14ac:dyDescent="0.35">
      <c r="A1994" s="1" t="s">
        <v>36</v>
      </c>
      <c r="B1994" s="1">
        <v>1881</v>
      </c>
      <c r="C1994" s="1" t="s">
        <v>44</v>
      </c>
      <c r="D1994" s="43">
        <v>90</v>
      </c>
      <c r="F1994">
        <v>1993</v>
      </c>
      <c r="G1994">
        <v>6.2847387652403802E-2</v>
      </c>
      <c r="H1994">
        <v>6.2181372313723303E-2</v>
      </c>
      <c r="I1994">
        <v>2.8001069538928398E-2</v>
      </c>
      <c r="J1994">
        <v>9.1131662987593808E-3</v>
      </c>
      <c r="K1994">
        <v>0.123882437359917</v>
      </c>
      <c r="L1994">
        <v>1.48253768030662E-2</v>
      </c>
      <c r="M1994">
        <v>0.111630857039653</v>
      </c>
    </row>
    <row r="1995" spans="1:13" x14ac:dyDescent="0.35">
      <c r="A1995" s="1" t="s">
        <v>36</v>
      </c>
      <c r="B1995" s="1">
        <v>1882</v>
      </c>
      <c r="C1995" s="1" t="s">
        <v>44</v>
      </c>
      <c r="D1995" s="43">
        <v>91</v>
      </c>
      <c r="F1995">
        <v>1994</v>
      </c>
      <c r="G1995">
        <v>6.1257398142792602E-2</v>
      </c>
      <c r="H1995">
        <v>6.0882780331415899E-2</v>
      </c>
      <c r="I1995">
        <v>2.74347381806513E-2</v>
      </c>
      <c r="J1995">
        <v>9.1532860553960507E-3</v>
      </c>
      <c r="K1995">
        <v>0.125733690856865</v>
      </c>
      <c r="L1995">
        <v>1.52048739596668E-2</v>
      </c>
      <c r="M1995">
        <v>0.110766076769866</v>
      </c>
    </row>
    <row r="1996" spans="1:13" x14ac:dyDescent="0.35">
      <c r="A1996" s="1" t="s">
        <v>36</v>
      </c>
      <c r="B1996" s="1">
        <v>1883</v>
      </c>
      <c r="C1996" s="1" t="s">
        <v>44</v>
      </c>
      <c r="D1996" s="43">
        <v>92</v>
      </c>
      <c r="F1996">
        <v>1995</v>
      </c>
      <c r="G1996">
        <v>5.9156276616041503E-2</v>
      </c>
      <c r="H1996">
        <v>5.9936668481897902E-2</v>
      </c>
      <c r="I1996">
        <v>2.7306632537082699E-2</v>
      </c>
      <c r="J1996">
        <v>7.7747584180511004E-3</v>
      </c>
      <c r="K1996">
        <v>0.12368899039230299</v>
      </c>
      <c r="L1996">
        <v>1.5135208369233599E-2</v>
      </c>
      <c r="M1996">
        <v>0.112491193799346</v>
      </c>
    </row>
    <row r="1997" spans="1:13" x14ac:dyDescent="0.35">
      <c r="A1997" s="1" t="s">
        <v>36</v>
      </c>
      <c r="B1997" s="1">
        <v>1884</v>
      </c>
      <c r="C1997" s="1" t="s">
        <v>44</v>
      </c>
      <c r="D1997" s="43">
        <v>93</v>
      </c>
      <c r="F1997">
        <v>1996</v>
      </c>
      <c r="G1997">
        <v>6.24549771547094E-2</v>
      </c>
      <c r="H1997">
        <v>6.20059254669377E-2</v>
      </c>
      <c r="I1997">
        <v>2.6675490074982201E-2</v>
      </c>
      <c r="J1997">
        <v>9.4866423266728207E-3</v>
      </c>
      <c r="K1997">
        <v>0.12829301934421</v>
      </c>
      <c r="L1997">
        <v>1.4365031583657E-2</v>
      </c>
      <c r="M1997">
        <v>0.11062233721111001</v>
      </c>
    </row>
    <row r="1998" spans="1:13" x14ac:dyDescent="0.35">
      <c r="A1998" s="1" t="s">
        <v>36</v>
      </c>
      <c r="B1998" s="1">
        <v>1885</v>
      </c>
      <c r="C1998" s="1" t="s">
        <v>44</v>
      </c>
      <c r="D1998" s="43">
        <v>94</v>
      </c>
      <c r="F1998">
        <v>1997</v>
      </c>
      <c r="G1998">
        <v>6.1386295299654801E-2</v>
      </c>
      <c r="H1998">
        <v>6.1997772592393599E-2</v>
      </c>
      <c r="I1998">
        <v>2.7699722497067002E-2</v>
      </c>
      <c r="J1998">
        <v>8.5810748713739705E-3</v>
      </c>
      <c r="K1998">
        <v>0.132979980255229</v>
      </c>
      <c r="L1998">
        <v>1.53057192246208E-2</v>
      </c>
      <c r="M1998">
        <v>0.111986187787341</v>
      </c>
    </row>
    <row r="1999" spans="1:13" x14ac:dyDescent="0.35">
      <c r="A1999" s="1" t="s">
        <v>36</v>
      </c>
      <c r="B1999" s="1">
        <v>1886</v>
      </c>
      <c r="C1999" s="1" t="s">
        <v>44</v>
      </c>
      <c r="D1999" s="43">
        <v>95</v>
      </c>
      <c r="F1999">
        <v>1998</v>
      </c>
      <c r="G1999">
        <v>6.4792010316665399E-2</v>
      </c>
      <c r="H1999">
        <v>6.3474051382805305E-2</v>
      </c>
      <c r="I1999">
        <v>2.7130353177768098E-2</v>
      </c>
      <c r="J1999">
        <v>7.4552263798270298E-3</v>
      </c>
      <c r="K1999">
        <v>0.127895676899135</v>
      </c>
      <c r="L1999">
        <v>1.6195673478322001E-2</v>
      </c>
      <c r="M1999">
        <v>0.112113516718402</v>
      </c>
    </row>
    <row r="2000" spans="1:13" x14ac:dyDescent="0.35">
      <c r="A2000" s="1" t="s">
        <v>36</v>
      </c>
      <c r="B2000" s="1">
        <v>1887</v>
      </c>
      <c r="C2000" s="1" t="s">
        <v>44</v>
      </c>
      <c r="D2000" s="43">
        <v>96</v>
      </c>
      <c r="F2000">
        <v>1999</v>
      </c>
      <c r="G2000">
        <v>5.94021020394312E-2</v>
      </c>
      <c r="H2000">
        <v>5.9956428227910002E-2</v>
      </c>
      <c r="I2000">
        <v>2.6945147075509001E-2</v>
      </c>
      <c r="J2000">
        <v>9.3562292455940804E-3</v>
      </c>
      <c r="K2000">
        <v>0.12709334727143101</v>
      </c>
      <c r="L2000">
        <v>1.40543282407258E-2</v>
      </c>
      <c r="M2000">
        <v>0.108531393740218</v>
      </c>
    </row>
    <row r="2001" spans="1:13" x14ac:dyDescent="0.35">
      <c r="A2001" s="1" t="s">
        <v>36</v>
      </c>
      <c r="B2001" s="1">
        <v>1888</v>
      </c>
      <c r="C2001" s="1" t="s">
        <v>44</v>
      </c>
      <c r="D2001" s="43">
        <v>97</v>
      </c>
      <c r="F2001">
        <v>2000</v>
      </c>
      <c r="G2001">
        <v>6.2809158596787096E-2</v>
      </c>
      <c r="H2001">
        <v>6.20111660388383E-2</v>
      </c>
      <c r="I2001">
        <v>2.7698670583465E-2</v>
      </c>
      <c r="J2001">
        <v>8.2168594566854498E-3</v>
      </c>
      <c r="K2001">
        <v>0.12739962908486499</v>
      </c>
      <c r="L2001">
        <v>1.5071112307704301E-2</v>
      </c>
      <c r="M2001">
        <v>0.11385577279291501</v>
      </c>
    </row>
    <row r="2002" spans="1:13" x14ac:dyDescent="0.35">
      <c r="A2002" s="1" t="s">
        <v>36</v>
      </c>
      <c r="B2002" s="1">
        <v>1889</v>
      </c>
      <c r="C2002" s="1" t="s">
        <v>44</v>
      </c>
      <c r="D2002" s="43">
        <v>98</v>
      </c>
      <c r="F2002">
        <v>2001</v>
      </c>
      <c r="G2002">
        <v>6.2348528698084597E-2</v>
      </c>
      <c r="H2002">
        <v>6.23286262830458E-2</v>
      </c>
      <c r="I2002">
        <v>2.69896841160303E-2</v>
      </c>
      <c r="J2002">
        <v>7.9874964941545508E-3</v>
      </c>
      <c r="K2002">
        <v>0.12834281833553801</v>
      </c>
      <c r="L2002">
        <v>1.5664799419495602E-2</v>
      </c>
      <c r="M2002">
        <v>0.111065425351818</v>
      </c>
    </row>
    <row r="2003" spans="1:13" x14ac:dyDescent="0.35">
      <c r="A2003" s="1" t="s">
        <v>36</v>
      </c>
      <c r="B2003" s="1">
        <v>1890</v>
      </c>
      <c r="C2003" s="1" t="s">
        <v>44</v>
      </c>
      <c r="D2003" s="43">
        <v>99</v>
      </c>
      <c r="F2003">
        <v>2002</v>
      </c>
      <c r="G2003">
        <v>6.17927923854324E-2</v>
      </c>
      <c r="H2003">
        <v>6.1527869120914999E-2</v>
      </c>
      <c r="I2003">
        <v>2.7922616889032501E-2</v>
      </c>
      <c r="J2003">
        <v>9.8865985585208701E-3</v>
      </c>
      <c r="K2003">
        <v>0.126094124896629</v>
      </c>
      <c r="L2003">
        <v>1.5988079526780899E-2</v>
      </c>
      <c r="M2003">
        <v>0.11242732354666</v>
      </c>
    </row>
    <row r="2004" spans="1:13" x14ac:dyDescent="0.35">
      <c r="A2004" s="1" t="s">
        <v>36</v>
      </c>
      <c r="B2004" s="1">
        <v>1891</v>
      </c>
      <c r="C2004" s="1" t="s">
        <v>44</v>
      </c>
      <c r="D2004" s="43">
        <v>100</v>
      </c>
      <c r="F2004">
        <v>2003</v>
      </c>
      <c r="G2004">
        <v>6.2181986881456E-2</v>
      </c>
      <c r="H2004">
        <v>6.1839271960823797E-2</v>
      </c>
      <c r="I2004">
        <v>2.7712434821410999E-2</v>
      </c>
      <c r="J2004">
        <v>9.2100870263115905E-3</v>
      </c>
      <c r="K2004">
        <v>0.12585610058232</v>
      </c>
      <c r="L2004">
        <v>1.50433314506238E-2</v>
      </c>
      <c r="M2004">
        <v>0.113880690699562</v>
      </c>
    </row>
    <row r="2005" spans="1:13" x14ac:dyDescent="0.35">
      <c r="A2005" s="1" t="s">
        <v>36</v>
      </c>
      <c r="B2005" s="1">
        <v>1892</v>
      </c>
      <c r="C2005" s="1" t="s">
        <v>44</v>
      </c>
      <c r="D2005" s="43">
        <v>101</v>
      </c>
      <c r="F2005">
        <v>2004</v>
      </c>
      <c r="G2005">
        <v>5.95291806914474E-2</v>
      </c>
      <c r="H2005">
        <v>6.0163559506527103E-2</v>
      </c>
      <c r="I2005">
        <v>2.7734952605465098E-2</v>
      </c>
      <c r="J2005">
        <v>8.4268397354021404E-3</v>
      </c>
      <c r="K2005">
        <v>0.12383773070125199</v>
      </c>
      <c r="L2005">
        <v>1.5961077032575099E-2</v>
      </c>
      <c r="M2005">
        <v>0.111322700098391</v>
      </c>
    </row>
    <row r="2006" spans="1:13" x14ac:dyDescent="0.35">
      <c r="A2006" s="1" t="s">
        <v>36</v>
      </c>
      <c r="B2006" s="1">
        <v>1893</v>
      </c>
      <c r="C2006" s="1" t="s">
        <v>44</v>
      </c>
      <c r="D2006" s="43">
        <v>102</v>
      </c>
      <c r="F2006">
        <v>2005</v>
      </c>
      <c r="G2006">
        <v>6.3590475085297193E-2</v>
      </c>
      <c r="H2006">
        <v>6.2635155083777497E-2</v>
      </c>
      <c r="I2006">
        <v>2.8336447257007898E-2</v>
      </c>
      <c r="J2006">
        <v>7.5822674330198103E-3</v>
      </c>
      <c r="K2006">
        <v>0.124492037364026</v>
      </c>
      <c r="L2006">
        <v>1.4459381866002499E-2</v>
      </c>
      <c r="M2006">
        <v>0.112187446528082</v>
      </c>
    </row>
    <row r="2007" spans="1:13" x14ac:dyDescent="0.35">
      <c r="A2007" s="1" t="s">
        <v>36</v>
      </c>
      <c r="B2007" s="1">
        <v>1894</v>
      </c>
      <c r="C2007" s="1" t="s">
        <v>44</v>
      </c>
      <c r="D2007" s="43">
        <v>103</v>
      </c>
      <c r="F2007">
        <v>2006</v>
      </c>
      <c r="G2007">
        <v>6.2705758551692206E-2</v>
      </c>
      <c r="H2007">
        <v>6.2477469110550403E-2</v>
      </c>
      <c r="I2007">
        <v>2.7251408752921501E-2</v>
      </c>
      <c r="J2007">
        <v>9.9358157116447698E-3</v>
      </c>
      <c r="K2007">
        <v>0.125959299083374</v>
      </c>
      <c r="L2007">
        <v>1.5964933984956201E-2</v>
      </c>
      <c r="M2007">
        <v>0.11166526784867201</v>
      </c>
    </row>
    <row r="2008" spans="1:13" x14ac:dyDescent="0.35">
      <c r="A2008" s="1" t="s">
        <v>36</v>
      </c>
      <c r="B2008" s="1">
        <v>1895</v>
      </c>
      <c r="C2008" s="1" t="s">
        <v>44</v>
      </c>
      <c r="D2008" s="43">
        <v>104</v>
      </c>
      <c r="F2008">
        <v>2007</v>
      </c>
      <c r="G2008">
        <v>6.0639765127734099E-2</v>
      </c>
      <c r="H2008">
        <v>6.1717586482273198E-2</v>
      </c>
      <c r="I2008">
        <v>2.6981028318906398E-2</v>
      </c>
      <c r="J2008">
        <v>7.6323729638242801E-3</v>
      </c>
      <c r="K2008">
        <v>0.12754801589827</v>
      </c>
      <c r="L2008">
        <v>1.5786047692410401E-2</v>
      </c>
      <c r="M2008">
        <v>0.11149991856754</v>
      </c>
    </row>
    <row r="2009" spans="1:13" x14ac:dyDescent="0.35">
      <c r="A2009" s="1" t="s">
        <v>36</v>
      </c>
      <c r="B2009" s="1">
        <v>1896</v>
      </c>
      <c r="C2009" s="1" t="s">
        <v>44</v>
      </c>
      <c r="D2009" s="43">
        <v>105</v>
      </c>
      <c r="F2009">
        <v>2008</v>
      </c>
      <c r="G2009">
        <v>6.1266971795069597E-2</v>
      </c>
      <c r="H2009">
        <v>6.1174434795359202E-2</v>
      </c>
      <c r="I2009">
        <v>2.7403171256950899E-2</v>
      </c>
      <c r="J2009">
        <v>9.3047920765899801E-3</v>
      </c>
      <c r="K2009">
        <v>0.12599426017811299</v>
      </c>
      <c r="L2009">
        <v>1.4643307773355501E-2</v>
      </c>
      <c r="M2009">
        <v>0.111284300009206</v>
      </c>
    </row>
    <row r="2010" spans="1:13" x14ac:dyDescent="0.35">
      <c r="A2010" s="1" t="s">
        <v>36</v>
      </c>
      <c r="B2010" s="1">
        <v>1897</v>
      </c>
      <c r="C2010" s="1" t="s">
        <v>44</v>
      </c>
      <c r="D2010" s="43">
        <v>106</v>
      </c>
      <c r="F2010">
        <v>2009</v>
      </c>
      <c r="G2010">
        <v>6.1840461731461301E-2</v>
      </c>
      <c r="H2010">
        <v>6.1555393329853797E-2</v>
      </c>
      <c r="I2010">
        <v>2.7366216812127801E-2</v>
      </c>
      <c r="J2010">
        <v>8.6557402513253306E-3</v>
      </c>
      <c r="K2010">
        <v>0.12950927727830699</v>
      </c>
      <c r="L2010">
        <v>1.6333699965252298E-2</v>
      </c>
      <c r="M2010">
        <v>0.112367532740078</v>
      </c>
    </row>
    <row r="2011" spans="1:13" x14ac:dyDescent="0.35">
      <c r="A2011" s="1" t="s">
        <v>36</v>
      </c>
      <c r="B2011" s="1">
        <v>1898</v>
      </c>
      <c r="C2011" s="1" t="s">
        <v>44</v>
      </c>
      <c r="D2011" s="43">
        <v>107</v>
      </c>
      <c r="F2011">
        <v>2010</v>
      </c>
      <c r="G2011">
        <v>6.2585323589825395E-2</v>
      </c>
      <c r="H2011">
        <v>6.1696531423599599E-2</v>
      </c>
      <c r="I2011">
        <v>2.7699698524786501E-2</v>
      </c>
      <c r="J2011">
        <v>7.7736661784943298E-3</v>
      </c>
      <c r="K2011">
        <v>0.12704988221812699</v>
      </c>
      <c r="L2011">
        <v>1.49570444508559E-2</v>
      </c>
      <c r="M2011">
        <v>0.110024885237768</v>
      </c>
    </row>
    <row r="2012" spans="1:13" x14ac:dyDescent="0.35">
      <c r="A2012" s="1" t="s">
        <v>36</v>
      </c>
      <c r="B2012" s="1">
        <v>1899</v>
      </c>
      <c r="C2012" s="1" t="s">
        <v>44</v>
      </c>
      <c r="D2012" s="43">
        <v>108</v>
      </c>
      <c r="F2012">
        <v>2011</v>
      </c>
      <c r="G2012">
        <v>5.8205767930196099E-2</v>
      </c>
      <c r="H2012">
        <v>6.0264149953584201E-2</v>
      </c>
      <c r="I2012">
        <v>2.73041380064807E-2</v>
      </c>
      <c r="J2012">
        <v>8.1758261394180506E-3</v>
      </c>
      <c r="K2012">
        <v>0.122675260984451</v>
      </c>
      <c r="L2012">
        <v>1.5650752926080001E-2</v>
      </c>
      <c r="M2012">
        <v>0.110210520193984</v>
      </c>
    </row>
    <row r="2013" spans="1:13" x14ac:dyDescent="0.35">
      <c r="A2013" s="1" t="s">
        <v>36</v>
      </c>
      <c r="B2013" s="1">
        <v>1900</v>
      </c>
      <c r="C2013" s="1" t="s">
        <v>44</v>
      </c>
      <c r="D2013" s="43">
        <v>109</v>
      </c>
      <c r="F2013">
        <v>2012</v>
      </c>
      <c r="G2013">
        <v>6.0303793937587197E-2</v>
      </c>
      <c r="H2013">
        <v>6.1465575768457202E-2</v>
      </c>
      <c r="I2013">
        <v>2.7592969652229599E-2</v>
      </c>
      <c r="J2013">
        <v>9.4627454743828904E-3</v>
      </c>
      <c r="K2013">
        <v>0.12739390948217899</v>
      </c>
      <c r="L2013">
        <v>1.6070748514622899E-2</v>
      </c>
      <c r="M2013">
        <v>0.111921241499377</v>
      </c>
    </row>
    <row r="2014" spans="1:13" x14ac:dyDescent="0.35">
      <c r="A2014" s="1" t="s">
        <v>36</v>
      </c>
      <c r="B2014" s="1">
        <v>1901</v>
      </c>
      <c r="C2014" s="1" t="s">
        <v>44</v>
      </c>
      <c r="D2014" s="43">
        <v>110</v>
      </c>
      <c r="F2014">
        <v>2013</v>
      </c>
      <c r="G2014">
        <v>6.2321550315712002E-2</v>
      </c>
      <c r="H2014">
        <v>6.1130505542925297E-2</v>
      </c>
      <c r="I2014">
        <v>2.6888124170809699E-2</v>
      </c>
      <c r="J2014">
        <v>8.6930204934181007E-3</v>
      </c>
      <c r="K2014">
        <v>0.123404843929396</v>
      </c>
      <c r="L2014">
        <v>1.53636580522215E-2</v>
      </c>
      <c r="M2014">
        <v>0.10951258264413299</v>
      </c>
    </row>
    <row r="2015" spans="1:13" x14ac:dyDescent="0.35">
      <c r="A2015" s="1" t="s">
        <v>36</v>
      </c>
      <c r="B2015" s="1">
        <v>1902</v>
      </c>
      <c r="C2015" s="1" t="s">
        <v>44</v>
      </c>
      <c r="D2015" s="43">
        <v>111</v>
      </c>
      <c r="F2015">
        <v>2014</v>
      </c>
      <c r="G2015">
        <v>6.2175888663547299E-2</v>
      </c>
      <c r="H2015">
        <v>6.1328054029691097E-2</v>
      </c>
      <c r="I2015">
        <v>2.7577622240219798E-2</v>
      </c>
      <c r="J2015">
        <v>8.2757516558463196E-3</v>
      </c>
      <c r="K2015">
        <v>0.127086188462739</v>
      </c>
      <c r="L2015">
        <v>1.4117464052623801E-2</v>
      </c>
      <c r="M2015">
        <v>0.113422701341012</v>
      </c>
    </row>
    <row r="2016" spans="1:13" x14ac:dyDescent="0.35">
      <c r="A2016" s="1" t="s">
        <v>36</v>
      </c>
      <c r="B2016" s="1">
        <v>1903</v>
      </c>
      <c r="C2016" s="1" t="s">
        <v>44</v>
      </c>
      <c r="D2016" s="43">
        <v>112</v>
      </c>
      <c r="F2016">
        <v>2015</v>
      </c>
      <c r="G2016">
        <v>6.0554470684369102E-2</v>
      </c>
      <c r="H2016">
        <v>6.0995159430494501E-2</v>
      </c>
      <c r="I2016">
        <v>2.70331073481925E-2</v>
      </c>
      <c r="J2016">
        <v>8.6198622071794601E-3</v>
      </c>
      <c r="K2016">
        <v>0.127668450422457</v>
      </c>
      <c r="L2016">
        <v>1.5804486069524101E-2</v>
      </c>
      <c r="M2016">
        <v>0.110966215385673</v>
      </c>
    </row>
    <row r="2017" spans="1:13" x14ac:dyDescent="0.35">
      <c r="A2017" s="1" t="s">
        <v>36</v>
      </c>
      <c r="B2017" s="1">
        <v>1904</v>
      </c>
      <c r="C2017" s="1" t="s">
        <v>44</v>
      </c>
      <c r="D2017" s="43">
        <v>113</v>
      </c>
      <c r="F2017">
        <v>2016</v>
      </c>
      <c r="G2017">
        <v>6.3171452086128094E-2</v>
      </c>
      <c r="H2017">
        <v>6.2775176792254903E-2</v>
      </c>
      <c r="I2017">
        <v>2.7925763955172999E-2</v>
      </c>
      <c r="J2017">
        <v>8.7331538700464208E-3</v>
      </c>
      <c r="K2017">
        <v>0.12853750835945499</v>
      </c>
      <c r="L2017">
        <v>1.5654978019493001E-2</v>
      </c>
      <c r="M2017">
        <v>0.113901452387682</v>
      </c>
    </row>
    <row r="2018" spans="1:13" x14ac:dyDescent="0.35">
      <c r="A2018" s="1" t="s">
        <v>36</v>
      </c>
      <c r="B2018" s="1">
        <v>1905</v>
      </c>
      <c r="C2018" s="1" t="s">
        <v>44</v>
      </c>
      <c r="D2018" s="43">
        <v>114</v>
      </c>
      <c r="F2018">
        <v>2017</v>
      </c>
      <c r="G2018">
        <v>6.13672978193604E-2</v>
      </c>
      <c r="H2018">
        <v>6.1698570641587201E-2</v>
      </c>
      <c r="I2018">
        <v>2.70970706700919E-2</v>
      </c>
      <c r="J2018">
        <v>8.6885789637562699E-3</v>
      </c>
      <c r="K2018">
        <v>0.12693423327406</v>
      </c>
      <c r="L2018">
        <v>1.4684119382089701E-2</v>
      </c>
      <c r="M2018">
        <v>0.113048219602825</v>
      </c>
    </row>
    <row r="2019" spans="1:13" x14ac:dyDescent="0.35">
      <c r="A2019" s="1" t="s">
        <v>36</v>
      </c>
      <c r="B2019" s="1">
        <v>1906</v>
      </c>
      <c r="C2019" s="1" t="s">
        <v>44</v>
      </c>
      <c r="D2019" s="43">
        <v>115</v>
      </c>
      <c r="F2019">
        <v>2018</v>
      </c>
      <c r="G2019">
        <v>6.0232998787721301E-2</v>
      </c>
      <c r="H2019">
        <v>6.0320857858506501E-2</v>
      </c>
      <c r="I2019">
        <v>2.7786543626590599E-2</v>
      </c>
      <c r="J2019">
        <v>8.75298016303264E-3</v>
      </c>
      <c r="K2019">
        <v>0.126981077347118</v>
      </c>
      <c r="L2019">
        <v>1.4986492956317699E-2</v>
      </c>
      <c r="M2019">
        <v>0.11153052217946</v>
      </c>
    </row>
    <row r="2020" spans="1:13" x14ac:dyDescent="0.35">
      <c r="A2020" s="1" t="s">
        <v>36</v>
      </c>
      <c r="B2020" s="1">
        <v>1907</v>
      </c>
      <c r="C2020" s="1" t="s">
        <v>44</v>
      </c>
      <c r="D2020" s="43">
        <v>116</v>
      </c>
      <c r="F2020">
        <v>2019</v>
      </c>
      <c r="G2020">
        <v>6.3153889680072503E-2</v>
      </c>
      <c r="H2020">
        <v>6.3500400593933304E-2</v>
      </c>
      <c r="I2020">
        <v>2.7031856222196098E-2</v>
      </c>
      <c r="J2020">
        <v>7.9132633064334292E-3</v>
      </c>
      <c r="K2020">
        <v>0.12983054304338101</v>
      </c>
      <c r="L2020">
        <v>1.6541226738190098E-2</v>
      </c>
      <c r="M2020">
        <v>0.114008032991187</v>
      </c>
    </row>
    <row r="2021" spans="1:13" x14ac:dyDescent="0.35">
      <c r="A2021" s="1" t="s">
        <v>36</v>
      </c>
      <c r="B2021" s="1">
        <v>1908</v>
      </c>
      <c r="C2021" s="1" t="s">
        <v>44</v>
      </c>
      <c r="D2021" s="43">
        <v>117</v>
      </c>
      <c r="F2021">
        <v>2020</v>
      </c>
      <c r="G2021">
        <v>6.0326925192483602E-2</v>
      </c>
      <c r="H2021">
        <v>6.08993006895047E-2</v>
      </c>
      <c r="I2021">
        <v>2.6987087331298499E-2</v>
      </c>
      <c r="J2021">
        <v>9.1239263773325099E-3</v>
      </c>
      <c r="K2021">
        <v>0.119506921896086</v>
      </c>
      <c r="L2021">
        <v>1.47089131611952E-2</v>
      </c>
      <c r="M2021">
        <v>0.109581783458962</v>
      </c>
    </row>
    <row r="2022" spans="1:13" x14ac:dyDescent="0.35">
      <c r="A2022" s="1" t="s">
        <v>37</v>
      </c>
      <c r="B2022" s="1">
        <v>1909</v>
      </c>
      <c r="C2022" s="1" t="s">
        <v>43</v>
      </c>
      <c r="D2022" s="43">
        <v>17</v>
      </c>
      <c r="F2022">
        <v>2021</v>
      </c>
      <c r="G2022" s="115">
        <v>-7.2642439212838204E-13</v>
      </c>
      <c r="H2022" s="115">
        <v>-6.5612885604015502E-13</v>
      </c>
      <c r="I2022" s="115">
        <v>1.8757495043545999E-11</v>
      </c>
      <c r="J2022" s="115">
        <v>-6.1975099102552298E-11</v>
      </c>
      <c r="K2022" s="115">
        <v>6.5811257864660902E-11</v>
      </c>
      <c r="L2022" s="115">
        <v>-4.0438851667157502E-11</v>
      </c>
      <c r="M2022" s="115">
        <v>3.9903796040658803E-11</v>
      </c>
    </row>
    <row r="2023" spans="1:13" x14ac:dyDescent="0.35">
      <c r="A2023" s="1" t="s">
        <v>37</v>
      </c>
      <c r="B2023" s="1">
        <v>1910</v>
      </c>
      <c r="C2023" s="1" t="s">
        <v>43</v>
      </c>
      <c r="D2023" s="43">
        <v>18</v>
      </c>
      <c r="F2023">
        <v>2022</v>
      </c>
      <c r="G2023" s="115">
        <v>-1.9961893678399501E-13</v>
      </c>
      <c r="H2023" s="115">
        <v>3.7723837464471799E-13</v>
      </c>
      <c r="I2023" s="115">
        <v>1.7821409194744701E-11</v>
      </c>
      <c r="J2023" s="115">
        <v>-6.1495830711808399E-11</v>
      </c>
      <c r="K2023" s="115">
        <v>6.1755274458567206E-11</v>
      </c>
      <c r="L2023" s="115">
        <v>-3.8459480255891598E-11</v>
      </c>
      <c r="M2023" s="115">
        <v>3.8901015133527398E-11</v>
      </c>
    </row>
    <row r="2024" spans="1:13" x14ac:dyDescent="0.35">
      <c r="A2024" s="1" t="s">
        <v>37</v>
      </c>
      <c r="B2024" s="1">
        <v>1911</v>
      </c>
      <c r="C2024" s="1" t="s">
        <v>43</v>
      </c>
      <c r="D2024" s="43">
        <v>19</v>
      </c>
      <c r="F2024">
        <v>2023</v>
      </c>
      <c r="G2024" s="115">
        <v>3.6448995826399902E-13</v>
      </c>
      <c r="H2024" s="115">
        <v>6.4589692170820299E-13</v>
      </c>
      <c r="I2024" s="115">
        <v>1.8726186278785701E-11</v>
      </c>
      <c r="J2024" s="115">
        <v>-6.5105064871994404E-11</v>
      </c>
      <c r="K2024" s="115">
        <v>7.4445513964069E-11</v>
      </c>
      <c r="L2024" s="115">
        <v>-4.1285308235135498E-11</v>
      </c>
      <c r="M2024" s="115">
        <v>4.0992290937130399E-11</v>
      </c>
    </row>
    <row r="2025" spans="1:13" x14ac:dyDescent="0.35">
      <c r="A2025" s="1" t="s">
        <v>37</v>
      </c>
      <c r="B2025" s="1">
        <v>1912</v>
      </c>
      <c r="C2025" s="1" t="s">
        <v>43</v>
      </c>
      <c r="D2025" s="43">
        <v>20</v>
      </c>
      <c r="F2025">
        <v>2024</v>
      </c>
      <c r="G2025" s="115">
        <v>1.55405113559143E-13</v>
      </c>
      <c r="H2025" s="115">
        <v>-3.2042694342867702E-13</v>
      </c>
      <c r="I2025" s="115">
        <v>1.8247852116834301E-11</v>
      </c>
      <c r="J2025" s="115">
        <v>-5.68922783719874E-11</v>
      </c>
      <c r="K2025" s="115">
        <v>6.8778256006595598E-11</v>
      </c>
      <c r="L2025" s="115">
        <v>-4.0454377921741199E-11</v>
      </c>
      <c r="M2025" s="115">
        <v>3.6639016709354398E-11</v>
      </c>
    </row>
    <row r="2026" spans="1:13" x14ac:dyDescent="0.35">
      <c r="A2026" s="1" t="s">
        <v>37</v>
      </c>
      <c r="B2026" s="1">
        <v>1913</v>
      </c>
      <c r="C2026" s="1" t="s">
        <v>43</v>
      </c>
      <c r="D2026" s="43">
        <v>21</v>
      </c>
      <c r="F2026">
        <v>2025</v>
      </c>
      <c r="G2026" s="115">
        <v>5.7807167020403497E-14</v>
      </c>
      <c r="H2026" s="115">
        <v>-7.4164973401758397E-16</v>
      </c>
      <c r="I2026" s="115">
        <v>1.8454294169659101E-11</v>
      </c>
      <c r="J2026" s="115">
        <v>-8.6682941529515795E-11</v>
      </c>
      <c r="K2026" s="115">
        <v>7.8769667686593705E-11</v>
      </c>
      <c r="L2026" s="115">
        <v>-3.9355436701565303E-11</v>
      </c>
      <c r="M2026" s="115">
        <v>3.8571264587949402E-11</v>
      </c>
    </row>
    <row r="2027" spans="1:13" x14ac:dyDescent="0.35">
      <c r="A2027" s="1" t="s">
        <v>37</v>
      </c>
      <c r="B2027" s="1">
        <v>1914</v>
      </c>
      <c r="C2027" s="1" t="s">
        <v>43</v>
      </c>
      <c r="D2027" s="43">
        <v>22</v>
      </c>
      <c r="F2027">
        <v>2026</v>
      </c>
      <c r="G2027" s="115">
        <v>1.06704501974021E-13</v>
      </c>
      <c r="H2027" s="115">
        <v>4.37102323662822E-13</v>
      </c>
      <c r="I2027" s="115">
        <v>1.8390938118009599E-11</v>
      </c>
      <c r="J2027" s="115">
        <v>-6.5770860054389104E-11</v>
      </c>
      <c r="K2027" s="115">
        <v>6.9950749849660604E-11</v>
      </c>
      <c r="L2027" s="115">
        <v>-3.7246287368668702E-11</v>
      </c>
      <c r="M2027" s="115">
        <v>4.26813547324887E-11</v>
      </c>
    </row>
    <row r="2028" spans="1:13" x14ac:dyDescent="0.35">
      <c r="A2028" s="1" t="s">
        <v>37</v>
      </c>
      <c r="B2028" s="1">
        <v>1915</v>
      </c>
      <c r="C2028" s="1" t="s">
        <v>43</v>
      </c>
      <c r="D2028" s="43">
        <v>23</v>
      </c>
      <c r="F2028">
        <v>2027</v>
      </c>
      <c r="G2028" s="115">
        <v>-6.8935104364037099E-14</v>
      </c>
      <c r="H2028" s="115">
        <v>3.26938495969456E-13</v>
      </c>
      <c r="I2028" s="115">
        <v>1.8406614524540999E-11</v>
      </c>
      <c r="J2028" s="115">
        <v>-6.64338596731903E-11</v>
      </c>
      <c r="K2028" s="115">
        <v>6.9822683022085505E-11</v>
      </c>
      <c r="L2028" s="115">
        <v>-3.8939170747129597E-11</v>
      </c>
      <c r="M2028" s="115">
        <v>3.8252882445387297E-11</v>
      </c>
    </row>
    <row r="2029" spans="1:13" x14ac:dyDescent="0.35">
      <c r="A2029" s="1" t="s">
        <v>37</v>
      </c>
      <c r="B2029" s="1">
        <v>1916</v>
      </c>
      <c r="C2029" s="1" t="s">
        <v>43</v>
      </c>
      <c r="D2029" s="43">
        <v>24</v>
      </c>
      <c r="F2029">
        <v>2028</v>
      </c>
      <c r="G2029" s="115">
        <v>-5.6942997098253302E-13</v>
      </c>
      <c r="H2029" s="115">
        <v>-5.37964801003796E-13</v>
      </c>
      <c r="I2029" s="115">
        <v>1.8721040398720998E-11</v>
      </c>
      <c r="J2029" s="115">
        <v>-8.1931259721946997E-11</v>
      </c>
      <c r="K2029" s="115">
        <v>7.4556824766122406E-11</v>
      </c>
      <c r="L2029" s="115">
        <v>-3.9664855807559501E-11</v>
      </c>
      <c r="M2029" s="115">
        <v>4.0474468241985702E-11</v>
      </c>
    </row>
    <row r="2030" spans="1:13" x14ac:dyDescent="0.35">
      <c r="A2030" s="1" t="s">
        <v>37</v>
      </c>
      <c r="B2030" s="1">
        <v>1917</v>
      </c>
      <c r="C2030" s="1" t="s">
        <v>43</v>
      </c>
      <c r="D2030" s="43">
        <v>25</v>
      </c>
      <c r="F2030">
        <v>2029</v>
      </c>
      <c r="G2030" s="115">
        <v>9.3727044628484708E-13</v>
      </c>
      <c r="H2030" s="115">
        <v>8.9769545086493396E-13</v>
      </c>
      <c r="I2030" s="115">
        <v>2.2816071255307201E-11</v>
      </c>
      <c r="J2030" s="115">
        <v>-7.5148747708857105E-11</v>
      </c>
      <c r="K2030" s="115">
        <v>7.7919297541387503E-11</v>
      </c>
      <c r="L2030" s="115">
        <v>-4.4491332919794002E-11</v>
      </c>
      <c r="M2030" s="115">
        <v>4.9216766805767601E-11</v>
      </c>
    </row>
    <row r="2031" spans="1:13" x14ac:dyDescent="0.35">
      <c r="A2031" s="1" t="s">
        <v>37</v>
      </c>
      <c r="B2031" s="1">
        <v>1918</v>
      </c>
      <c r="C2031" s="1" t="s">
        <v>43</v>
      </c>
      <c r="D2031" s="43">
        <v>26</v>
      </c>
      <c r="F2031">
        <v>2030</v>
      </c>
      <c r="G2031" s="115">
        <v>3.3507763119628998E-13</v>
      </c>
      <c r="H2031" s="115">
        <v>-1.7509765352670899E-13</v>
      </c>
      <c r="I2031" s="115">
        <v>2.2313671989872199E-11</v>
      </c>
      <c r="J2031" s="115">
        <v>-7.7072865594529401E-11</v>
      </c>
      <c r="K2031" s="115">
        <v>9.2051770400999695E-11</v>
      </c>
      <c r="L2031" s="115">
        <v>-4.9302332619833997E-11</v>
      </c>
      <c r="M2031" s="115">
        <v>4.22531196761509E-11</v>
      </c>
    </row>
    <row r="2032" spans="1:13" x14ac:dyDescent="0.35">
      <c r="A2032" s="1" t="s">
        <v>37</v>
      </c>
      <c r="B2032" s="1">
        <v>1919</v>
      </c>
      <c r="C2032" s="1" t="s">
        <v>43</v>
      </c>
      <c r="D2032" s="43">
        <v>27</v>
      </c>
      <c r="F2032">
        <v>2031</v>
      </c>
      <c r="G2032" s="115">
        <v>2.6949390485438301E-13</v>
      </c>
      <c r="H2032" s="115">
        <v>5.8019276581089103E-13</v>
      </c>
      <c r="I2032" s="115">
        <v>2.2062029374255801E-11</v>
      </c>
      <c r="J2032" s="115">
        <v>-6.6603027326921906E-11</v>
      </c>
      <c r="K2032" s="115">
        <v>6.8370113652298294E-11</v>
      </c>
      <c r="L2032" s="115">
        <v>-4.7405885427773E-11</v>
      </c>
      <c r="M2032" s="115">
        <v>4.5235363651479401E-11</v>
      </c>
    </row>
    <row r="2033" spans="1:13" x14ac:dyDescent="0.35">
      <c r="A2033" s="1" t="s">
        <v>37</v>
      </c>
      <c r="B2033" s="1">
        <v>1920</v>
      </c>
      <c r="C2033" s="1" t="s">
        <v>43</v>
      </c>
      <c r="D2033" s="43">
        <v>28</v>
      </c>
      <c r="F2033">
        <v>2032</v>
      </c>
      <c r="G2033" s="115">
        <v>-1.35926907030104E-12</v>
      </c>
      <c r="H2033" s="115">
        <v>-8.4772697410116601E-13</v>
      </c>
      <c r="I2033" s="115">
        <v>2.1824706159080701E-11</v>
      </c>
      <c r="J2033" s="115">
        <v>-8.2149753081588703E-11</v>
      </c>
      <c r="K2033" s="115">
        <v>7.8064539864424397E-11</v>
      </c>
      <c r="L2033" s="115">
        <v>-4.5572145496666002E-11</v>
      </c>
      <c r="M2033" s="115">
        <v>4.5078132697376803E-11</v>
      </c>
    </row>
    <row r="2034" spans="1:13" x14ac:dyDescent="0.35">
      <c r="A2034" s="1" t="s">
        <v>37</v>
      </c>
      <c r="B2034" s="1">
        <v>1921</v>
      </c>
      <c r="C2034" s="1" t="s">
        <v>43</v>
      </c>
      <c r="D2034" s="43">
        <v>29</v>
      </c>
      <c r="F2034">
        <v>2033</v>
      </c>
      <c r="G2034" s="115">
        <v>-9.07131572114119E-13</v>
      </c>
      <c r="H2034" s="115">
        <v>-9.3251302394321998E-13</v>
      </c>
      <c r="I2034" s="115">
        <v>2.2151604745121301E-11</v>
      </c>
      <c r="J2034" s="115">
        <v>-7.5503652473814896E-11</v>
      </c>
      <c r="K2034" s="115">
        <v>7.1209082312313794E-11</v>
      </c>
      <c r="L2034" s="115">
        <v>-4.7892136522109301E-11</v>
      </c>
      <c r="M2034" s="115">
        <v>4.2166411274394903E-11</v>
      </c>
    </row>
    <row r="2035" spans="1:13" x14ac:dyDescent="0.35">
      <c r="A2035" s="1" t="s">
        <v>37</v>
      </c>
      <c r="B2035" s="1">
        <v>1922</v>
      </c>
      <c r="C2035" s="1" t="s">
        <v>43</v>
      </c>
      <c r="D2035" s="43">
        <v>30</v>
      </c>
      <c r="F2035">
        <v>2034</v>
      </c>
      <c r="G2035">
        <v>5.0193518192445601E-2</v>
      </c>
      <c r="H2035">
        <v>5.0926887661706E-2</v>
      </c>
      <c r="I2035">
        <v>1.5284850044009399E-2</v>
      </c>
      <c r="J2035">
        <v>1.8861673979484499E-2</v>
      </c>
      <c r="K2035">
        <v>0.101199110483276</v>
      </c>
      <c r="L2035">
        <v>2.4055705507896801E-2</v>
      </c>
      <c r="M2035">
        <v>8.2444889329135795E-2</v>
      </c>
    </row>
    <row r="2036" spans="1:13" x14ac:dyDescent="0.35">
      <c r="A2036" s="1" t="s">
        <v>37</v>
      </c>
      <c r="B2036" s="1">
        <v>1923</v>
      </c>
      <c r="C2036" s="1" t="s">
        <v>43</v>
      </c>
      <c r="D2036" s="43">
        <v>31</v>
      </c>
      <c r="F2036">
        <v>2035</v>
      </c>
      <c r="G2036">
        <v>5.1090928886499999E-2</v>
      </c>
      <c r="H2036">
        <v>5.1685344595254597E-2</v>
      </c>
      <c r="I2036">
        <v>1.46654843485789E-2</v>
      </c>
      <c r="J2036">
        <v>1.9592459232789801E-2</v>
      </c>
      <c r="K2036">
        <v>0.10360541015766001</v>
      </c>
      <c r="L2036">
        <v>2.6674210059673201E-2</v>
      </c>
      <c r="M2036">
        <v>8.0877380870215496E-2</v>
      </c>
    </row>
    <row r="2037" spans="1:13" x14ac:dyDescent="0.35">
      <c r="A2037" s="1" t="s">
        <v>37</v>
      </c>
      <c r="B2037" s="1">
        <v>1924</v>
      </c>
      <c r="C2037" s="1" t="s">
        <v>43</v>
      </c>
      <c r="D2037" s="43">
        <v>32</v>
      </c>
      <c r="F2037">
        <v>2036</v>
      </c>
      <c r="G2037">
        <v>5.0046259234660502E-2</v>
      </c>
      <c r="H2037">
        <v>5.1216734095617403E-2</v>
      </c>
      <c r="I2037">
        <v>1.5262679760271999E-2</v>
      </c>
      <c r="J2037">
        <v>2.0247447461413999E-2</v>
      </c>
      <c r="K2037">
        <v>9.7636493228433693E-2</v>
      </c>
      <c r="L2037">
        <v>2.4521052226098398E-2</v>
      </c>
      <c r="M2037">
        <v>8.2621731345909499E-2</v>
      </c>
    </row>
    <row r="2038" spans="1:13" x14ac:dyDescent="0.35">
      <c r="A2038" s="1" t="s">
        <v>37</v>
      </c>
      <c r="B2038" s="1">
        <v>1925</v>
      </c>
      <c r="C2038" s="1" t="s">
        <v>43</v>
      </c>
      <c r="D2038" s="43">
        <v>33</v>
      </c>
      <c r="F2038">
        <v>2037</v>
      </c>
      <c r="G2038">
        <v>5.0912418715287303E-2</v>
      </c>
      <c r="H2038">
        <v>5.2111011815298397E-2</v>
      </c>
      <c r="I2038">
        <v>1.5027185765838001E-2</v>
      </c>
      <c r="J2038">
        <v>1.8913063450242899E-2</v>
      </c>
      <c r="K2038">
        <v>0.10150313844216199</v>
      </c>
      <c r="L2038">
        <v>2.6435982593834499E-2</v>
      </c>
      <c r="M2038">
        <v>8.3794273768053498E-2</v>
      </c>
    </row>
    <row r="2039" spans="1:13" x14ac:dyDescent="0.35">
      <c r="A2039" s="1" t="s">
        <v>37</v>
      </c>
      <c r="B2039" s="1">
        <v>1926</v>
      </c>
      <c r="C2039" s="1" t="s">
        <v>43</v>
      </c>
      <c r="D2039" s="43">
        <v>34</v>
      </c>
      <c r="F2039">
        <v>2038</v>
      </c>
      <c r="G2039">
        <v>5.07960115514976E-2</v>
      </c>
      <c r="H2039">
        <v>5.1270859846875801E-2</v>
      </c>
      <c r="I2039">
        <v>1.4861533523755001E-2</v>
      </c>
      <c r="J2039">
        <v>1.7949951101569401E-2</v>
      </c>
      <c r="K2039">
        <v>9.2703132455195E-2</v>
      </c>
      <c r="L2039">
        <v>2.5997427742417201E-2</v>
      </c>
      <c r="M2039">
        <v>7.9507321277413695E-2</v>
      </c>
    </row>
    <row r="2040" spans="1:13" x14ac:dyDescent="0.35">
      <c r="A2040" s="1" t="s">
        <v>37</v>
      </c>
      <c r="B2040" s="1">
        <v>1927</v>
      </c>
      <c r="C2040" s="1" t="s">
        <v>43</v>
      </c>
      <c r="D2040" s="43">
        <v>35</v>
      </c>
      <c r="F2040">
        <v>2039</v>
      </c>
      <c r="G2040">
        <v>4.8893489833341401E-2</v>
      </c>
      <c r="H2040">
        <v>4.9546521842666898E-2</v>
      </c>
      <c r="I2040">
        <v>1.37117090714755E-2</v>
      </c>
      <c r="J2040">
        <v>1.8972190675587201E-2</v>
      </c>
      <c r="K2040">
        <v>8.5290938179138798E-2</v>
      </c>
      <c r="L2040">
        <v>2.53010317363127E-2</v>
      </c>
      <c r="M2040">
        <v>7.7671942237041505E-2</v>
      </c>
    </row>
    <row r="2041" spans="1:13" x14ac:dyDescent="0.35">
      <c r="A2041" s="1" t="s">
        <v>37</v>
      </c>
      <c r="B2041" s="1">
        <v>1928</v>
      </c>
      <c r="C2041" s="1" t="s">
        <v>43</v>
      </c>
      <c r="D2041" s="43">
        <v>36</v>
      </c>
      <c r="F2041">
        <v>2040</v>
      </c>
      <c r="G2041">
        <v>4.9529155338780897E-2</v>
      </c>
      <c r="H2041">
        <v>5.00013515359648E-2</v>
      </c>
      <c r="I2041">
        <v>1.4241713245975699E-2</v>
      </c>
      <c r="J2041">
        <v>2.1288719127947001E-2</v>
      </c>
      <c r="K2041">
        <v>9.1779690073722803E-2</v>
      </c>
      <c r="L2041">
        <v>2.6042509776226099E-2</v>
      </c>
      <c r="M2041">
        <v>7.94410278427988E-2</v>
      </c>
    </row>
    <row r="2042" spans="1:13" x14ac:dyDescent="0.35">
      <c r="A2042" s="1" t="s">
        <v>37</v>
      </c>
      <c r="B2042" s="1">
        <v>1929</v>
      </c>
      <c r="C2042" s="1" t="s">
        <v>43</v>
      </c>
      <c r="D2042" s="43">
        <v>37</v>
      </c>
      <c r="F2042">
        <v>2041</v>
      </c>
      <c r="G2042">
        <v>4.8271709181066498E-2</v>
      </c>
      <c r="H2042">
        <v>4.9576272569649499E-2</v>
      </c>
      <c r="I2042">
        <v>1.3884369188614401E-2</v>
      </c>
      <c r="J2042">
        <v>1.7871529948097001E-2</v>
      </c>
      <c r="K2042">
        <v>8.8923790128617203E-2</v>
      </c>
      <c r="L2042">
        <v>2.5018315131765601E-2</v>
      </c>
      <c r="M2042">
        <v>7.8833469626552202E-2</v>
      </c>
    </row>
    <row r="2043" spans="1:13" x14ac:dyDescent="0.35">
      <c r="A2043" s="1" t="s">
        <v>37</v>
      </c>
      <c r="B2043" s="1">
        <v>1930</v>
      </c>
      <c r="C2043" s="1" t="s">
        <v>43</v>
      </c>
      <c r="D2043" s="43">
        <v>38</v>
      </c>
      <c r="F2043">
        <v>2042</v>
      </c>
      <c r="G2043">
        <v>4.9318459956471702E-2</v>
      </c>
      <c r="H2043">
        <v>4.96603096457887E-2</v>
      </c>
      <c r="I2043">
        <v>1.38723795679768E-2</v>
      </c>
      <c r="J2043">
        <v>1.9094958618676602E-2</v>
      </c>
      <c r="K2043">
        <v>9.0609610039981997E-2</v>
      </c>
      <c r="L2043">
        <v>2.6547403583753501E-2</v>
      </c>
      <c r="M2043">
        <v>7.9477268806436505E-2</v>
      </c>
    </row>
    <row r="2044" spans="1:13" x14ac:dyDescent="0.35">
      <c r="A2044" s="1" t="s">
        <v>37</v>
      </c>
      <c r="B2044" s="1">
        <v>1931</v>
      </c>
      <c r="C2044" s="1" t="s">
        <v>43</v>
      </c>
      <c r="D2044" s="43">
        <v>39</v>
      </c>
      <c r="F2044">
        <v>2043</v>
      </c>
      <c r="G2044">
        <v>4.9293953521881803E-2</v>
      </c>
      <c r="H2044">
        <v>5.0155667518866902E-2</v>
      </c>
      <c r="I2044">
        <v>1.3848276075889799E-2</v>
      </c>
      <c r="J2044">
        <v>1.75179934622537E-2</v>
      </c>
      <c r="K2044">
        <v>9.2858705880984299E-2</v>
      </c>
      <c r="L2044">
        <v>2.5912271182187599E-2</v>
      </c>
      <c r="M2044">
        <v>7.9044966301661898E-2</v>
      </c>
    </row>
    <row r="2045" spans="1:13" x14ac:dyDescent="0.35">
      <c r="A2045" s="1" t="s">
        <v>37</v>
      </c>
      <c r="B2045" s="1">
        <v>1932</v>
      </c>
      <c r="C2045" s="1" t="s">
        <v>43</v>
      </c>
      <c r="D2045" s="43">
        <v>40</v>
      </c>
      <c r="F2045">
        <v>2044</v>
      </c>
      <c r="G2045">
        <v>4.9899111407876097E-2</v>
      </c>
      <c r="H2045">
        <v>5.0685442064886899E-2</v>
      </c>
      <c r="I2045">
        <v>1.44791473488575E-2</v>
      </c>
      <c r="J2045">
        <v>1.90449492260901E-2</v>
      </c>
      <c r="K2045">
        <v>0.100093750934988</v>
      </c>
      <c r="L2045">
        <v>2.48328613350829E-2</v>
      </c>
      <c r="M2045">
        <v>8.0012029898184206E-2</v>
      </c>
    </row>
    <row r="2046" spans="1:13" x14ac:dyDescent="0.35">
      <c r="A2046" s="1" t="s">
        <v>37</v>
      </c>
      <c r="B2046" s="1">
        <v>1933</v>
      </c>
      <c r="C2046" s="1" t="s">
        <v>43</v>
      </c>
      <c r="D2046" s="43">
        <v>41</v>
      </c>
      <c r="F2046">
        <v>2045</v>
      </c>
      <c r="G2046">
        <v>5.0505437781199397E-2</v>
      </c>
      <c r="H2046">
        <v>5.1024228542493701E-2</v>
      </c>
      <c r="I2046">
        <v>1.42278452214785E-2</v>
      </c>
      <c r="J2046">
        <v>2.1261552799253101E-2</v>
      </c>
      <c r="K2046">
        <v>9.2574590524942102E-2</v>
      </c>
      <c r="L2046">
        <v>2.62212984526266E-2</v>
      </c>
      <c r="M2046">
        <v>8.0585378107831396E-2</v>
      </c>
    </row>
    <row r="2047" spans="1:13" x14ac:dyDescent="0.35">
      <c r="A2047" s="1" t="s">
        <v>37</v>
      </c>
      <c r="B2047" s="1">
        <v>1934</v>
      </c>
      <c r="C2047" s="1" t="s">
        <v>43</v>
      </c>
      <c r="D2047" s="43">
        <v>42</v>
      </c>
      <c r="F2047">
        <v>2046</v>
      </c>
      <c r="G2047">
        <v>5.0105608682809902E-2</v>
      </c>
      <c r="H2047">
        <v>5.08862880751762E-2</v>
      </c>
      <c r="I2047">
        <v>1.4572342758389799E-2</v>
      </c>
      <c r="J2047">
        <v>1.8064450695351002E-2</v>
      </c>
      <c r="K2047">
        <v>9.8354407838383104E-2</v>
      </c>
      <c r="L2047">
        <v>2.55541491205841E-2</v>
      </c>
      <c r="M2047">
        <v>8.1561205027252101E-2</v>
      </c>
    </row>
    <row r="2048" spans="1:13" x14ac:dyDescent="0.35">
      <c r="A2048" s="1" t="s">
        <v>37</v>
      </c>
      <c r="B2048" s="1">
        <v>1935</v>
      </c>
      <c r="C2048" s="1" t="s">
        <v>43</v>
      </c>
      <c r="D2048" s="43">
        <v>43</v>
      </c>
      <c r="F2048">
        <v>2047</v>
      </c>
      <c r="G2048">
        <v>4.94120871662833E-2</v>
      </c>
      <c r="H2048">
        <v>5.0263755486603397E-2</v>
      </c>
      <c r="I2048">
        <v>1.4408856088077701E-2</v>
      </c>
      <c r="J2048">
        <v>1.9449194344546901E-2</v>
      </c>
      <c r="K2048">
        <v>8.9884006039101794E-2</v>
      </c>
      <c r="L2048">
        <v>2.60013999913946E-2</v>
      </c>
      <c r="M2048">
        <v>7.9246036418611096E-2</v>
      </c>
    </row>
    <row r="2049" spans="1:13" x14ac:dyDescent="0.35">
      <c r="A2049" s="1" t="s">
        <v>37</v>
      </c>
      <c r="B2049" s="1">
        <v>1936</v>
      </c>
      <c r="C2049" s="1" t="s">
        <v>43</v>
      </c>
      <c r="D2049" s="43">
        <v>44</v>
      </c>
      <c r="F2049">
        <v>2048</v>
      </c>
      <c r="G2049">
        <v>5.0443000281117201E-2</v>
      </c>
      <c r="H2049">
        <v>5.1260558034794998E-2</v>
      </c>
      <c r="I2049">
        <v>1.4082785468095001E-2</v>
      </c>
      <c r="J2049">
        <v>1.5998970173958502E-2</v>
      </c>
      <c r="K2049">
        <v>0.102372842936724</v>
      </c>
      <c r="L2049">
        <v>2.6891616863468502E-2</v>
      </c>
      <c r="M2049">
        <v>8.0493676744553905E-2</v>
      </c>
    </row>
    <row r="2050" spans="1:13" x14ac:dyDescent="0.35">
      <c r="A2050" s="1" t="s">
        <v>37</v>
      </c>
      <c r="B2050" s="1">
        <v>1937</v>
      </c>
      <c r="C2050" s="1" t="s">
        <v>43</v>
      </c>
      <c r="D2050" s="43">
        <v>45</v>
      </c>
      <c r="F2050">
        <v>2049</v>
      </c>
      <c r="G2050">
        <v>5.6542053894880297E-2</v>
      </c>
      <c r="H2050">
        <v>5.5857804109563598E-2</v>
      </c>
      <c r="I2050">
        <v>1.7610588655083099E-2</v>
      </c>
      <c r="J2050">
        <v>1.7350488400871101E-2</v>
      </c>
      <c r="K2050">
        <v>0.10261950665017899</v>
      </c>
      <c r="L2050">
        <v>2.5272559901376401E-2</v>
      </c>
      <c r="M2050">
        <v>9.0938130907213394E-2</v>
      </c>
    </row>
    <row r="2051" spans="1:13" x14ac:dyDescent="0.35">
      <c r="A2051" s="1" t="s">
        <v>37</v>
      </c>
      <c r="B2051" s="1">
        <v>1938</v>
      </c>
      <c r="C2051" s="1" t="s">
        <v>43</v>
      </c>
      <c r="D2051" s="43">
        <v>46</v>
      </c>
      <c r="F2051">
        <v>2050</v>
      </c>
      <c r="G2051">
        <v>5.5557389875492399E-2</v>
      </c>
      <c r="H2051">
        <v>5.5775807419462503E-2</v>
      </c>
      <c r="I2051">
        <v>1.7564493969371799E-2</v>
      </c>
      <c r="J2051">
        <v>1.83910493816688E-2</v>
      </c>
      <c r="K2051">
        <v>0.103032012142747</v>
      </c>
      <c r="L2051">
        <v>2.57497077179803E-2</v>
      </c>
      <c r="M2051">
        <v>9.2106032569433297E-2</v>
      </c>
    </row>
    <row r="2052" spans="1:13" x14ac:dyDescent="0.35">
      <c r="A2052" s="1" t="s">
        <v>37</v>
      </c>
      <c r="B2052" s="1">
        <v>1939</v>
      </c>
      <c r="C2052" s="1" t="s">
        <v>43</v>
      </c>
      <c r="D2052" s="43">
        <v>47</v>
      </c>
      <c r="F2052">
        <v>2051</v>
      </c>
      <c r="G2052">
        <v>5.5723661389324497E-2</v>
      </c>
      <c r="H2052">
        <v>5.5741183957049197E-2</v>
      </c>
      <c r="I2052">
        <v>1.70363382102263E-2</v>
      </c>
      <c r="J2052">
        <v>1.7195204997988999E-2</v>
      </c>
      <c r="K2052">
        <v>0.10542505712721401</v>
      </c>
      <c r="L2052">
        <v>2.49267989114739E-2</v>
      </c>
      <c r="M2052">
        <v>9.0726384087151696E-2</v>
      </c>
    </row>
    <row r="2053" spans="1:13" x14ac:dyDescent="0.35">
      <c r="A2053" s="1" t="s">
        <v>37</v>
      </c>
      <c r="B2053" s="1">
        <v>1940</v>
      </c>
      <c r="C2053" s="1" t="s">
        <v>43</v>
      </c>
      <c r="D2053" s="43">
        <v>48</v>
      </c>
      <c r="F2053">
        <v>2052</v>
      </c>
      <c r="G2053">
        <v>5.58036808416323E-2</v>
      </c>
      <c r="H2053">
        <v>5.59239306490261E-2</v>
      </c>
      <c r="I2053">
        <v>1.7438456341821E-2</v>
      </c>
      <c r="J2053">
        <v>1.655075772201E-2</v>
      </c>
      <c r="K2053">
        <v>0.105493774535346</v>
      </c>
      <c r="L2053">
        <v>2.4441772312029798E-2</v>
      </c>
      <c r="M2053">
        <v>8.8941916886913303E-2</v>
      </c>
    </row>
    <row r="2054" spans="1:13" x14ac:dyDescent="0.35">
      <c r="A2054" s="1" t="s">
        <v>37</v>
      </c>
      <c r="B2054" s="1">
        <v>1941</v>
      </c>
      <c r="C2054" s="1" t="s">
        <v>43</v>
      </c>
      <c r="D2054" s="43">
        <v>49</v>
      </c>
      <c r="F2054">
        <v>2053</v>
      </c>
      <c r="G2054">
        <v>5.5474962750333499E-2</v>
      </c>
      <c r="H2054">
        <v>5.6043710248642901E-2</v>
      </c>
      <c r="I2054">
        <v>1.73648994982528E-2</v>
      </c>
      <c r="J2054">
        <v>1.7537873821331599E-2</v>
      </c>
      <c r="K2054">
        <v>0.10556822068506699</v>
      </c>
      <c r="L2054">
        <v>2.3750448885987201E-2</v>
      </c>
      <c r="M2054">
        <v>8.8005706357328198E-2</v>
      </c>
    </row>
    <row r="2055" spans="1:13" x14ac:dyDescent="0.35">
      <c r="A2055" s="1" t="s">
        <v>37</v>
      </c>
      <c r="B2055" s="1">
        <v>1942</v>
      </c>
      <c r="C2055" s="1" t="s">
        <v>43</v>
      </c>
      <c r="D2055" s="43">
        <v>50</v>
      </c>
      <c r="F2055">
        <v>2054</v>
      </c>
      <c r="G2055">
        <v>5.6919290624546703E-2</v>
      </c>
      <c r="H2055">
        <v>5.7749753360576701E-2</v>
      </c>
      <c r="I2055">
        <v>1.8691408070827201E-2</v>
      </c>
      <c r="J2055">
        <v>1.6446673081443802E-2</v>
      </c>
      <c r="K2055">
        <v>0.102803289346761</v>
      </c>
      <c r="L2055">
        <v>2.3743768263110102E-2</v>
      </c>
      <c r="M2055">
        <v>9.1962917981305597E-2</v>
      </c>
    </row>
    <row r="2056" spans="1:13" x14ac:dyDescent="0.35">
      <c r="A2056" s="1" t="s">
        <v>37</v>
      </c>
      <c r="B2056" s="1">
        <v>1943</v>
      </c>
      <c r="C2056" s="1" t="s">
        <v>43</v>
      </c>
      <c r="D2056" s="43">
        <v>51</v>
      </c>
      <c r="F2056">
        <v>2055</v>
      </c>
      <c r="G2056">
        <v>5.8505759189850799E-2</v>
      </c>
      <c r="H2056">
        <v>5.81859789386781E-2</v>
      </c>
      <c r="I2056">
        <v>1.8912576165908999E-2</v>
      </c>
      <c r="J2056">
        <v>1.8664585915639801E-2</v>
      </c>
      <c r="K2056">
        <v>0.10878300365974</v>
      </c>
      <c r="L2056">
        <v>2.2348957093731501E-2</v>
      </c>
      <c r="M2056">
        <v>9.41471444564492E-2</v>
      </c>
    </row>
    <row r="2057" spans="1:13" x14ac:dyDescent="0.35">
      <c r="A2057" s="1" t="s">
        <v>37</v>
      </c>
      <c r="B2057" s="1">
        <v>1944</v>
      </c>
      <c r="C2057" s="1" t="s">
        <v>43</v>
      </c>
      <c r="D2057" s="43">
        <v>52</v>
      </c>
      <c r="F2057">
        <v>2056</v>
      </c>
      <c r="G2057">
        <v>5.9202693286645999E-2</v>
      </c>
      <c r="H2057">
        <v>5.9388095772963598E-2</v>
      </c>
      <c r="I2057">
        <v>1.9112559794919499E-2</v>
      </c>
      <c r="J2057">
        <v>1.8541822575813199E-2</v>
      </c>
      <c r="K2057">
        <v>0.109785490734658</v>
      </c>
      <c r="L2057">
        <v>2.47136511866527E-2</v>
      </c>
      <c r="M2057">
        <v>9.6222917017215998E-2</v>
      </c>
    </row>
    <row r="2058" spans="1:13" x14ac:dyDescent="0.35">
      <c r="A2058" s="1" t="s">
        <v>37</v>
      </c>
      <c r="B2058" s="1">
        <v>1945</v>
      </c>
      <c r="C2058" s="1" t="s">
        <v>43</v>
      </c>
      <c r="D2058" s="43">
        <v>53</v>
      </c>
      <c r="F2058">
        <v>2057</v>
      </c>
      <c r="G2058">
        <v>5.8655691846822199E-2</v>
      </c>
      <c r="H2058">
        <v>5.75417073494617E-2</v>
      </c>
      <c r="I2058">
        <v>1.85927372231026E-2</v>
      </c>
      <c r="J2058">
        <v>1.18563400884162E-2</v>
      </c>
      <c r="K2058">
        <v>0.10785392508338899</v>
      </c>
      <c r="L2058">
        <v>2.27043639528525E-2</v>
      </c>
      <c r="M2058">
        <v>9.2075278628538607E-2</v>
      </c>
    </row>
    <row r="2059" spans="1:13" x14ac:dyDescent="0.35">
      <c r="A2059" s="1" t="s">
        <v>37</v>
      </c>
      <c r="B2059" s="1">
        <v>1946</v>
      </c>
      <c r="C2059" s="1" t="s">
        <v>43</v>
      </c>
      <c r="D2059" s="43">
        <v>54</v>
      </c>
      <c r="F2059">
        <v>2058</v>
      </c>
      <c r="G2059">
        <v>5.7486366797154603E-2</v>
      </c>
      <c r="H2059">
        <v>5.80215326426404E-2</v>
      </c>
      <c r="I2059">
        <v>1.90698619006811E-2</v>
      </c>
      <c r="J2059">
        <v>1.7705418260745499E-2</v>
      </c>
      <c r="K2059">
        <v>0.10808239291874</v>
      </c>
      <c r="L2059">
        <v>2.3815964373028398E-2</v>
      </c>
      <c r="M2059">
        <v>9.5253526836586597E-2</v>
      </c>
    </row>
    <row r="2060" spans="1:13" x14ac:dyDescent="0.35">
      <c r="A2060" s="1" t="s">
        <v>37</v>
      </c>
      <c r="B2060" s="1">
        <v>1947</v>
      </c>
      <c r="C2060" s="1" t="s">
        <v>43</v>
      </c>
      <c r="D2060" s="43">
        <v>55</v>
      </c>
      <c r="F2060">
        <v>2059</v>
      </c>
      <c r="G2060">
        <v>6.3596031259813099E-2</v>
      </c>
      <c r="H2060">
        <v>6.1925205490711302E-2</v>
      </c>
      <c r="I2060">
        <v>2.15532894771902E-2</v>
      </c>
      <c r="J2060">
        <v>1.14784906691714E-2</v>
      </c>
      <c r="K2060">
        <v>0.11446492338402001</v>
      </c>
      <c r="L2060">
        <v>1.9963291874517002E-2</v>
      </c>
      <c r="M2060">
        <v>9.9712696911551907E-2</v>
      </c>
    </row>
    <row r="2061" spans="1:13" x14ac:dyDescent="0.35">
      <c r="A2061" s="1" t="s">
        <v>37</v>
      </c>
      <c r="B2061" s="1">
        <v>1948</v>
      </c>
      <c r="C2061" s="1" t="s">
        <v>43</v>
      </c>
      <c r="D2061" s="43">
        <v>56</v>
      </c>
      <c r="F2061">
        <v>2060</v>
      </c>
      <c r="G2061">
        <v>6.13974064603326E-2</v>
      </c>
      <c r="H2061">
        <v>5.9323586942319199E-2</v>
      </c>
      <c r="I2061">
        <v>2.2137884144529298E-2</v>
      </c>
      <c r="J2061">
        <v>1.03100100042037E-2</v>
      </c>
      <c r="K2061">
        <v>0.114106494716221</v>
      </c>
      <c r="L2061">
        <v>1.84994023094565E-2</v>
      </c>
      <c r="M2061">
        <v>9.8719958763520299E-2</v>
      </c>
    </row>
    <row r="2062" spans="1:13" x14ac:dyDescent="0.35">
      <c r="A2062" s="1" t="s">
        <v>37</v>
      </c>
      <c r="B2062" s="1">
        <v>1949</v>
      </c>
      <c r="C2062" s="1" t="s">
        <v>43</v>
      </c>
      <c r="D2062" s="43">
        <v>57</v>
      </c>
      <c r="F2062">
        <v>2061</v>
      </c>
      <c r="G2062">
        <v>6.0916169972892703E-2</v>
      </c>
      <c r="H2062">
        <v>6.03393759816271E-2</v>
      </c>
      <c r="I2062">
        <v>2.1352136865279901E-2</v>
      </c>
      <c r="J2062">
        <v>1.39126886103606E-2</v>
      </c>
      <c r="K2062">
        <v>0.11107978753367601</v>
      </c>
      <c r="L2062">
        <v>2.1357661288487002E-2</v>
      </c>
      <c r="M2062">
        <v>9.8596580122339697E-2</v>
      </c>
    </row>
    <row r="2063" spans="1:13" x14ac:dyDescent="0.35">
      <c r="A2063" s="1" t="s">
        <v>37</v>
      </c>
      <c r="B2063" s="1">
        <v>1950</v>
      </c>
      <c r="C2063" s="1" t="s">
        <v>43</v>
      </c>
      <c r="D2063" s="43">
        <v>58</v>
      </c>
      <c r="F2063">
        <v>2062</v>
      </c>
      <c r="G2063">
        <v>6.1111657287716302E-2</v>
      </c>
      <c r="H2063">
        <v>5.9804114126589203E-2</v>
      </c>
      <c r="I2063">
        <v>2.14985138970307E-2</v>
      </c>
      <c r="J2063">
        <v>1.14122745194553E-2</v>
      </c>
      <c r="K2063">
        <v>0.112920220055803</v>
      </c>
      <c r="L2063">
        <v>2.02987470160511E-2</v>
      </c>
      <c r="M2063">
        <v>9.9742210913410706E-2</v>
      </c>
    </row>
    <row r="2064" spans="1:13" x14ac:dyDescent="0.35">
      <c r="A2064" s="1" t="s">
        <v>37</v>
      </c>
      <c r="B2064" s="1">
        <v>1951</v>
      </c>
      <c r="C2064" s="1" t="s">
        <v>43</v>
      </c>
      <c r="D2064" s="43">
        <v>59</v>
      </c>
      <c r="F2064">
        <v>2063</v>
      </c>
      <c r="G2064">
        <v>6.2519422417711801E-2</v>
      </c>
      <c r="H2064">
        <v>6.0485201449361599E-2</v>
      </c>
      <c r="I2064">
        <v>2.21057017030338E-2</v>
      </c>
      <c r="J2064">
        <v>1.17867014872312E-2</v>
      </c>
      <c r="K2064">
        <v>0.11438153085406901</v>
      </c>
      <c r="L2064">
        <v>2.0387633296474299E-2</v>
      </c>
      <c r="M2064">
        <v>9.8299991909281903E-2</v>
      </c>
    </row>
    <row r="2065" spans="1:13" x14ac:dyDescent="0.35">
      <c r="A2065" s="1" t="s">
        <v>37</v>
      </c>
      <c r="B2065" s="1">
        <v>1952</v>
      </c>
      <c r="C2065" s="1" t="s">
        <v>43</v>
      </c>
      <c r="D2065" s="43">
        <v>60</v>
      </c>
      <c r="F2065">
        <v>2064</v>
      </c>
      <c r="G2065">
        <v>5.4074994967184702E-2</v>
      </c>
      <c r="H2065">
        <v>5.4322720653013197E-2</v>
      </c>
      <c r="I2065">
        <v>1.82198588206419E-2</v>
      </c>
      <c r="J2065">
        <v>1.5954101807774401E-2</v>
      </c>
      <c r="K2065">
        <v>0.107723808855021</v>
      </c>
      <c r="L2065">
        <v>2.3746411668770399E-2</v>
      </c>
      <c r="M2065">
        <v>8.9464885903768498E-2</v>
      </c>
    </row>
    <row r="2066" spans="1:13" x14ac:dyDescent="0.35">
      <c r="A2066" s="1" t="s">
        <v>37</v>
      </c>
      <c r="B2066" s="1">
        <v>1953</v>
      </c>
      <c r="C2066" s="1" t="s">
        <v>43</v>
      </c>
      <c r="D2066" s="43">
        <v>61</v>
      </c>
      <c r="F2066">
        <v>2065</v>
      </c>
      <c r="G2066">
        <v>5.3735278166778401E-2</v>
      </c>
      <c r="H2066">
        <v>5.4362001944495197E-2</v>
      </c>
      <c r="I2066">
        <v>1.82289061492419E-2</v>
      </c>
      <c r="J2066">
        <v>1.69670127635803E-2</v>
      </c>
      <c r="K2066">
        <v>0.104748215206657</v>
      </c>
      <c r="L2066">
        <v>2.2611937174656899E-2</v>
      </c>
      <c r="M2066">
        <v>9.0892424334639094E-2</v>
      </c>
    </row>
    <row r="2067" spans="1:13" x14ac:dyDescent="0.35">
      <c r="A2067" s="1" t="s">
        <v>37</v>
      </c>
      <c r="B2067" s="1">
        <v>1954</v>
      </c>
      <c r="C2067" s="1" t="s">
        <v>43</v>
      </c>
      <c r="D2067" s="43">
        <v>62</v>
      </c>
      <c r="F2067">
        <v>2066</v>
      </c>
      <c r="G2067">
        <v>5.2738641722973503E-2</v>
      </c>
      <c r="H2067">
        <v>5.4089922496252198E-2</v>
      </c>
      <c r="I2067">
        <v>1.79510084205779E-2</v>
      </c>
      <c r="J2067">
        <v>1.6533176613861202E-2</v>
      </c>
      <c r="K2067">
        <v>9.8125261311820103E-2</v>
      </c>
      <c r="L2067">
        <v>2.3432453112971801E-2</v>
      </c>
      <c r="M2067">
        <v>8.8975427475386198E-2</v>
      </c>
    </row>
    <row r="2068" spans="1:13" x14ac:dyDescent="0.35">
      <c r="A2068" s="1" t="s">
        <v>37</v>
      </c>
      <c r="B2068" s="1">
        <v>1955</v>
      </c>
      <c r="C2068" s="1" t="s">
        <v>43</v>
      </c>
      <c r="D2068" s="43">
        <v>63</v>
      </c>
      <c r="F2068">
        <v>2067</v>
      </c>
      <c r="G2068">
        <v>5.4575027237669597E-2</v>
      </c>
      <c r="H2068">
        <v>5.4649910680308798E-2</v>
      </c>
      <c r="I2068">
        <v>1.8268070414890598E-2</v>
      </c>
      <c r="J2068">
        <v>1.6724444586920999E-2</v>
      </c>
      <c r="K2068">
        <v>0.104674725136002</v>
      </c>
      <c r="L2068">
        <v>2.24354675379758E-2</v>
      </c>
      <c r="M2068">
        <v>8.9987190739130196E-2</v>
      </c>
    </row>
    <row r="2069" spans="1:13" x14ac:dyDescent="0.35">
      <c r="A2069" s="1" t="s">
        <v>37</v>
      </c>
      <c r="B2069" s="1">
        <v>1956</v>
      </c>
      <c r="C2069" s="1" t="s">
        <v>43</v>
      </c>
      <c r="D2069" s="43">
        <v>64</v>
      </c>
      <c r="F2069">
        <v>2068</v>
      </c>
      <c r="G2069">
        <v>5.3467609221775098E-2</v>
      </c>
      <c r="H2069">
        <v>5.4224455994597298E-2</v>
      </c>
      <c r="I2069">
        <v>1.8162326620652099E-2</v>
      </c>
      <c r="J2069">
        <v>1.50398362349408E-2</v>
      </c>
      <c r="K2069">
        <v>0.10482472595414701</v>
      </c>
      <c r="L2069">
        <v>2.2266448529875901E-2</v>
      </c>
      <c r="M2069">
        <v>9.1156266624044704E-2</v>
      </c>
    </row>
    <row r="2070" spans="1:13" x14ac:dyDescent="0.35">
      <c r="A2070" s="1" t="s">
        <v>37</v>
      </c>
      <c r="B2070" s="1">
        <v>1957</v>
      </c>
      <c r="C2070" s="1" t="s">
        <v>43</v>
      </c>
      <c r="D2070" s="43">
        <v>65</v>
      </c>
      <c r="F2070">
        <v>2069</v>
      </c>
      <c r="G2070">
        <v>4.9815935023173802E-2</v>
      </c>
      <c r="H2070">
        <v>5.0588456438677702E-2</v>
      </c>
      <c r="I2070">
        <v>1.5769144148776199E-2</v>
      </c>
      <c r="J2070">
        <v>1.7616775037954599E-2</v>
      </c>
      <c r="K2070">
        <v>0.10102464109409499</v>
      </c>
      <c r="L2070">
        <v>2.4385451186634498E-2</v>
      </c>
      <c r="M2070">
        <v>8.3413329200454106E-2</v>
      </c>
    </row>
    <row r="2071" spans="1:13" x14ac:dyDescent="0.35">
      <c r="A2071" s="1" t="s">
        <v>37</v>
      </c>
      <c r="B2071" s="1">
        <v>1958</v>
      </c>
      <c r="C2071" s="1" t="s">
        <v>43</v>
      </c>
      <c r="D2071" s="43">
        <v>66</v>
      </c>
      <c r="F2071">
        <v>2070</v>
      </c>
      <c r="G2071">
        <v>4.8794674315168797E-2</v>
      </c>
      <c r="H2071">
        <v>4.9880425944239699E-2</v>
      </c>
      <c r="I2071">
        <v>1.5591372897349E-2</v>
      </c>
      <c r="J2071">
        <v>1.5766556116272801E-2</v>
      </c>
      <c r="K2071">
        <v>0.100487627585936</v>
      </c>
      <c r="L2071">
        <v>2.3452023969840301E-2</v>
      </c>
      <c r="M2071">
        <v>8.1770553277467406E-2</v>
      </c>
    </row>
    <row r="2072" spans="1:13" x14ac:dyDescent="0.35">
      <c r="A2072" s="1" t="s">
        <v>37</v>
      </c>
      <c r="B2072" s="1">
        <v>1959</v>
      </c>
      <c r="C2072" s="1" t="s">
        <v>43</v>
      </c>
      <c r="D2072" s="43">
        <v>67</v>
      </c>
      <c r="F2072">
        <v>2071</v>
      </c>
      <c r="G2072">
        <v>4.9844476071736199E-2</v>
      </c>
      <c r="H2072">
        <v>5.0365650723925598E-2</v>
      </c>
      <c r="I2072">
        <v>1.5128935753743E-2</v>
      </c>
      <c r="J2072">
        <v>1.59128789859251E-2</v>
      </c>
      <c r="K2072">
        <v>9.6485040614277401E-2</v>
      </c>
      <c r="L2072">
        <v>2.5000644401210501E-2</v>
      </c>
      <c r="M2072">
        <v>8.0712341157191198E-2</v>
      </c>
    </row>
    <row r="2073" spans="1:13" x14ac:dyDescent="0.35">
      <c r="A2073" s="1" t="s">
        <v>37</v>
      </c>
      <c r="B2073" s="1">
        <v>1960</v>
      </c>
      <c r="C2073" s="1" t="s">
        <v>43</v>
      </c>
      <c r="D2073" s="43">
        <v>68</v>
      </c>
      <c r="F2073">
        <v>2072</v>
      </c>
      <c r="G2073">
        <v>4.9440029239204299E-2</v>
      </c>
      <c r="H2073">
        <v>5.0204075138965902E-2</v>
      </c>
      <c r="I2073">
        <v>1.5462884036399701E-2</v>
      </c>
      <c r="J2073">
        <v>1.8173243654332202E-2</v>
      </c>
      <c r="K2073">
        <v>0.100126876319669</v>
      </c>
      <c r="L2073">
        <v>2.4048140098650101E-2</v>
      </c>
      <c r="M2073">
        <v>8.3121166447908498E-2</v>
      </c>
    </row>
    <row r="2074" spans="1:13" x14ac:dyDescent="0.35">
      <c r="A2074" s="1" t="s">
        <v>37</v>
      </c>
      <c r="B2074" s="1">
        <v>1961</v>
      </c>
      <c r="C2074" s="1" t="s">
        <v>43</v>
      </c>
      <c r="D2074" s="43">
        <v>69</v>
      </c>
      <c r="F2074">
        <v>2073</v>
      </c>
      <c r="G2074">
        <v>4.91011712793398E-2</v>
      </c>
      <c r="H2074">
        <v>4.9809732288204601E-2</v>
      </c>
      <c r="I2074">
        <v>1.53308960650008E-2</v>
      </c>
      <c r="J2074">
        <v>1.77317961282988E-2</v>
      </c>
      <c r="K2074">
        <v>9.7172044174248004E-2</v>
      </c>
      <c r="L2074">
        <v>2.45288915488905E-2</v>
      </c>
      <c r="M2074">
        <v>8.0357109395171003E-2</v>
      </c>
    </row>
    <row r="2075" spans="1:13" x14ac:dyDescent="0.35">
      <c r="A2075" s="1" t="s">
        <v>37</v>
      </c>
      <c r="B2075" s="1">
        <v>1962</v>
      </c>
      <c r="C2075" s="1" t="s">
        <v>43</v>
      </c>
      <c r="D2075" s="43">
        <v>70</v>
      </c>
      <c r="F2075">
        <v>2074</v>
      </c>
      <c r="G2075">
        <v>5.1215619670318603E-2</v>
      </c>
      <c r="H2075">
        <v>5.2252140690077199E-2</v>
      </c>
      <c r="I2075">
        <v>1.54911254404849E-2</v>
      </c>
      <c r="J2075">
        <v>1.9569775901368301E-2</v>
      </c>
      <c r="K2075">
        <v>9.5266456817494793E-2</v>
      </c>
      <c r="L2075">
        <v>2.55604093750549E-2</v>
      </c>
      <c r="M2075">
        <v>8.35682076951344E-2</v>
      </c>
    </row>
    <row r="2076" spans="1:13" x14ac:dyDescent="0.35">
      <c r="A2076" s="1" t="s">
        <v>37</v>
      </c>
      <c r="B2076" s="1">
        <v>1963</v>
      </c>
      <c r="C2076" s="1" t="s">
        <v>43</v>
      </c>
      <c r="D2076" s="43">
        <v>71</v>
      </c>
      <c r="F2076">
        <v>2075</v>
      </c>
      <c r="G2076">
        <v>5.1174977421594499E-2</v>
      </c>
      <c r="H2076">
        <v>5.2009756213107598E-2</v>
      </c>
      <c r="I2076">
        <v>1.6148217996569899E-2</v>
      </c>
      <c r="J2076">
        <v>1.78797865110512E-2</v>
      </c>
      <c r="K2076">
        <v>9.8863051867805696E-2</v>
      </c>
      <c r="L2076">
        <v>2.4596800324188199E-2</v>
      </c>
      <c r="M2076">
        <v>8.4010532690786704E-2</v>
      </c>
    </row>
    <row r="2077" spans="1:13" x14ac:dyDescent="0.35">
      <c r="A2077" s="1" t="s">
        <v>37</v>
      </c>
      <c r="B2077" s="1">
        <v>1964</v>
      </c>
      <c r="C2077" s="1" t="s">
        <v>43</v>
      </c>
      <c r="D2077" s="43">
        <v>72</v>
      </c>
      <c r="F2077">
        <v>2076</v>
      </c>
      <c r="G2077">
        <v>5.14729737296356E-2</v>
      </c>
      <c r="H2077">
        <v>5.2268136444767799E-2</v>
      </c>
      <c r="I2077">
        <v>1.53316737884082E-2</v>
      </c>
      <c r="J2077">
        <v>1.8584512785063199E-2</v>
      </c>
      <c r="K2077">
        <v>9.8182459875691797E-2</v>
      </c>
      <c r="L2077">
        <v>2.4620638364136999E-2</v>
      </c>
      <c r="M2077">
        <v>8.3584154335888602E-2</v>
      </c>
    </row>
    <row r="2078" spans="1:13" x14ac:dyDescent="0.35">
      <c r="A2078" s="1" t="s">
        <v>37</v>
      </c>
      <c r="B2078" s="1">
        <v>1965</v>
      </c>
      <c r="C2078" s="1" t="s">
        <v>43</v>
      </c>
      <c r="D2078" s="43">
        <v>73</v>
      </c>
      <c r="F2078">
        <v>2077</v>
      </c>
      <c r="G2078">
        <v>5.2182214940130499E-2</v>
      </c>
      <c r="H2078">
        <v>5.26918120744818E-2</v>
      </c>
      <c r="I2078">
        <v>1.59243810121543E-2</v>
      </c>
      <c r="J2078">
        <v>1.78879774235449E-2</v>
      </c>
      <c r="K2078">
        <v>9.5498700284600196E-2</v>
      </c>
      <c r="L2078">
        <v>2.4420800288432298E-2</v>
      </c>
      <c r="M2078">
        <v>8.5118668314083101E-2</v>
      </c>
    </row>
    <row r="2079" spans="1:13" x14ac:dyDescent="0.35">
      <c r="A2079" s="1" t="s">
        <v>37</v>
      </c>
      <c r="B2079" s="1">
        <v>1966</v>
      </c>
      <c r="C2079" s="1" t="s">
        <v>43</v>
      </c>
      <c r="D2079" s="43">
        <v>74</v>
      </c>
      <c r="F2079">
        <v>2078</v>
      </c>
      <c r="G2079">
        <v>5.12234867837826E-2</v>
      </c>
      <c r="H2079">
        <v>5.2212516956009598E-2</v>
      </c>
      <c r="I2079">
        <v>1.5769946591836101E-2</v>
      </c>
      <c r="J2079">
        <v>1.9892306654575798E-2</v>
      </c>
      <c r="K2079">
        <v>9.9728836419233802E-2</v>
      </c>
      <c r="L2079">
        <v>2.5663994264439501E-2</v>
      </c>
      <c r="M2079">
        <v>8.4846412449701994E-2</v>
      </c>
    </row>
    <row r="2080" spans="1:13" x14ac:dyDescent="0.35">
      <c r="A2080" s="1" t="s">
        <v>37</v>
      </c>
      <c r="B2080" s="1">
        <v>1967</v>
      </c>
      <c r="C2080" s="1" t="s">
        <v>43</v>
      </c>
      <c r="D2080" s="43">
        <v>75</v>
      </c>
      <c r="F2080">
        <v>2079</v>
      </c>
      <c r="G2080">
        <v>5.01698138246469E-2</v>
      </c>
      <c r="H2080">
        <v>5.1326128001757898E-2</v>
      </c>
      <c r="I2080">
        <v>1.9587141421648E-2</v>
      </c>
      <c r="J2080">
        <v>1.3762265444108499E-2</v>
      </c>
      <c r="K2080">
        <v>0.10011921107487</v>
      </c>
      <c r="L2080">
        <v>1.8636518118901001E-2</v>
      </c>
      <c r="M2080">
        <v>9.0237407967413003E-2</v>
      </c>
    </row>
    <row r="2081" spans="1:13" x14ac:dyDescent="0.35">
      <c r="A2081" s="1" t="s">
        <v>37</v>
      </c>
      <c r="B2081" s="1">
        <v>1968</v>
      </c>
      <c r="C2081" s="1" t="s">
        <v>43</v>
      </c>
      <c r="D2081" s="43">
        <v>76</v>
      </c>
      <c r="F2081">
        <v>2080</v>
      </c>
      <c r="G2081">
        <v>5.0947460858170202E-2</v>
      </c>
      <c r="H2081">
        <v>5.1073179676298402E-2</v>
      </c>
      <c r="I2081">
        <v>1.937492452441E-2</v>
      </c>
      <c r="J2081">
        <v>1.2971660107494299E-2</v>
      </c>
      <c r="K2081">
        <v>0.105365212679231</v>
      </c>
      <c r="L2081">
        <v>1.76643385581663E-2</v>
      </c>
      <c r="M2081">
        <v>9.0355660058977397E-2</v>
      </c>
    </row>
    <row r="2082" spans="1:13" x14ac:dyDescent="0.35">
      <c r="A2082" s="1" t="s">
        <v>37</v>
      </c>
      <c r="B2082" s="1">
        <v>1969</v>
      </c>
      <c r="C2082" s="1" t="s">
        <v>43</v>
      </c>
      <c r="D2082" s="43">
        <v>77</v>
      </c>
      <c r="F2082">
        <v>2081</v>
      </c>
      <c r="G2082">
        <v>5.0067216927040498E-2</v>
      </c>
      <c r="H2082">
        <v>5.1361301153470797E-2</v>
      </c>
      <c r="I2082">
        <v>1.9788557721745498E-2</v>
      </c>
      <c r="J2082">
        <v>1.3146542752394E-2</v>
      </c>
      <c r="K2082">
        <v>0.10488616632475101</v>
      </c>
      <c r="L2082">
        <v>1.87728702264734E-2</v>
      </c>
      <c r="M2082">
        <v>8.9656630959660005E-2</v>
      </c>
    </row>
    <row r="2083" spans="1:13" x14ac:dyDescent="0.35">
      <c r="A2083" s="1" t="s">
        <v>37</v>
      </c>
      <c r="B2083" s="1">
        <v>1970</v>
      </c>
      <c r="C2083" s="1" t="s">
        <v>43</v>
      </c>
      <c r="D2083" s="43">
        <v>78</v>
      </c>
      <c r="F2083">
        <v>2082</v>
      </c>
      <c r="G2083">
        <v>5.1594112935093799E-2</v>
      </c>
      <c r="H2083">
        <v>5.2009511347352502E-2</v>
      </c>
      <c r="I2083">
        <v>1.92384880084163E-2</v>
      </c>
      <c r="J2083">
        <v>1.1963220522528101E-2</v>
      </c>
      <c r="K2083">
        <v>0.10215188476299</v>
      </c>
      <c r="L2083">
        <v>1.8789198469974899E-2</v>
      </c>
      <c r="M2083">
        <v>9.0300807615560905E-2</v>
      </c>
    </row>
    <row r="2084" spans="1:13" x14ac:dyDescent="0.35">
      <c r="A2084" s="1" t="s">
        <v>37</v>
      </c>
      <c r="B2084" s="1">
        <v>1971</v>
      </c>
      <c r="C2084" s="1" t="s">
        <v>43</v>
      </c>
      <c r="D2084" s="43">
        <v>79</v>
      </c>
      <c r="F2084">
        <v>2083</v>
      </c>
      <c r="G2084">
        <v>5.0851184843130802E-2</v>
      </c>
      <c r="H2084">
        <v>5.1719119187851798E-2</v>
      </c>
      <c r="I2084">
        <v>1.9303452418828099E-2</v>
      </c>
      <c r="J2084">
        <v>1.25104883560873E-2</v>
      </c>
      <c r="K2084">
        <v>0.102732536948496</v>
      </c>
      <c r="L2084">
        <v>1.77764827631667E-2</v>
      </c>
      <c r="M2084">
        <v>8.9221825207433603E-2</v>
      </c>
    </row>
    <row r="2085" spans="1:13" x14ac:dyDescent="0.35">
      <c r="A2085" s="1" t="s">
        <v>37</v>
      </c>
      <c r="B2085" s="1">
        <v>1972</v>
      </c>
      <c r="C2085" s="1" t="s">
        <v>43</v>
      </c>
      <c r="D2085" s="43">
        <v>80</v>
      </c>
      <c r="F2085">
        <v>2084</v>
      </c>
      <c r="G2085">
        <v>5.2098386955162702E-2</v>
      </c>
      <c r="H2085">
        <v>5.2887865687401898E-2</v>
      </c>
      <c r="I2085">
        <v>2.1715362044913599E-2</v>
      </c>
      <c r="J2085">
        <v>9.4200866491331199E-3</v>
      </c>
      <c r="K2085">
        <v>0.11278360783171799</v>
      </c>
      <c r="L2085">
        <v>1.5413254912727201E-2</v>
      </c>
      <c r="M2085">
        <v>9.3231722456258603E-2</v>
      </c>
    </row>
    <row r="2086" spans="1:13" x14ac:dyDescent="0.35">
      <c r="A2086" s="1" t="s">
        <v>37</v>
      </c>
      <c r="B2086" s="1">
        <v>1973</v>
      </c>
      <c r="C2086" s="1" t="s">
        <v>43</v>
      </c>
      <c r="D2086" s="43">
        <v>81</v>
      </c>
      <c r="F2086">
        <v>2085</v>
      </c>
      <c r="G2086">
        <v>5.4416343955150097E-2</v>
      </c>
      <c r="H2086">
        <v>5.4798829227177798E-2</v>
      </c>
      <c r="I2086">
        <v>2.1292003534352299E-2</v>
      </c>
      <c r="J2086">
        <v>1.0141525178797101E-2</v>
      </c>
      <c r="K2086">
        <v>0.113983392148316</v>
      </c>
      <c r="L2086">
        <v>1.65352933717333E-2</v>
      </c>
      <c r="M2086">
        <v>9.3896322266749405E-2</v>
      </c>
    </row>
    <row r="2087" spans="1:13" x14ac:dyDescent="0.35">
      <c r="A2087" s="1" t="s">
        <v>37</v>
      </c>
      <c r="B2087" s="1">
        <v>1974</v>
      </c>
      <c r="C2087" s="1" t="s">
        <v>43</v>
      </c>
      <c r="D2087" s="43">
        <v>82</v>
      </c>
      <c r="F2087">
        <v>2086</v>
      </c>
      <c r="G2087">
        <v>5.3621106773505602E-2</v>
      </c>
      <c r="H2087">
        <v>5.3993967779569801E-2</v>
      </c>
      <c r="I2087">
        <v>2.2210094730417601E-2</v>
      </c>
      <c r="J2087">
        <v>9.6597275803248193E-3</v>
      </c>
      <c r="K2087">
        <v>0.11770575784033099</v>
      </c>
      <c r="L2087">
        <v>1.55795870358174E-2</v>
      </c>
      <c r="M2087">
        <v>9.6156265983054906E-2</v>
      </c>
    </row>
    <row r="2088" spans="1:13" x14ac:dyDescent="0.35">
      <c r="A2088" s="1" t="s">
        <v>37</v>
      </c>
      <c r="B2088" s="1">
        <v>1975</v>
      </c>
      <c r="C2088" s="1" t="s">
        <v>43</v>
      </c>
      <c r="D2088" s="43">
        <v>83</v>
      </c>
      <c r="F2088">
        <v>2087</v>
      </c>
      <c r="G2088">
        <v>5.2530376456122803E-2</v>
      </c>
      <c r="H2088">
        <v>5.3199822250530403E-2</v>
      </c>
      <c r="I2088">
        <v>2.1537716717932701E-2</v>
      </c>
      <c r="J2088">
        <v>9.3936436227667307E-3</v>
      </c>
      <c r="K2088">
        <v>0.10823895898304001</v>
      </c>
      <c r="L2088">
        <v>1.56174397882691E-2</v>
      </c>
      <c r="M2088">
        <v>9.4028597106729103E-2</v>
      </c>
    </row>
    <row r="2089" spans="1:13" x14ac:dyDescent="0.35">
      <c r="A2089" s="1" t="s">
        <v>37</v>
      </c>
      <c r="B2089" s="1">
        <v>1976</v>
      </c>
      <c r="C2089" s="1" t="s">
        <v>43</v>
      </c>
      <c r="D2089" s="43">
        <v>84</v>
      </c>
      <c r="F2089">
        <v>2088</v>
      </c>
      <c r="G2089">
        <v>5.3728852893516303E-2</v>
      </c>
      <c r="H2089">
        <v>5.3603836336680498E-2</v>
      </c>
      <c r="I2089">
        <v>2.2139428618720002E-2</v>
      </c>
      <c r="J2089">
        <v>9.0294564151973504E-3</v>
      </c>
      <c r="K2089">
        <v>0.10940094154831199</v>
      </c>
      <c r="L2089">
        <v>1.6288544291591499E-2</v>
      </c>
      <c r="M2089">
        <v>9.4127614003664206E-2</v>
      </c>
    </row>
    <row r="2090" spans="1:13" x14ac:dyDescent="0.35">
      <c r="A2090" s="1" t="s">
        <v>37</v>
      </c>
      <c r="B2090" s="1">
        <v>1977</v>
      </c>
      <c r="C2090" s="1" t="s">
        <v>43</v>
      </c>
      <c r="D2090" s="43">
        <v>85</v>
      </c>
      <c r="F2090">
        <v>2089</v>
      </c>
      <c r="G2090">
        <v>5.4894349586973902E-2</v>
      </c>
      <c r="H2090">
        <v>5.4390393613156597E-2</v>
      </c>
      <c r="I2090">
        <v>2.1685694404768401E-2</v>
      </c>
      <c r="J2090">
        <v>1.12122901109394E-2</v>
      </c>
      <c r="K2090">
        <v>0.10724336280996501</v>
      </c>
      <c r="L2090">
        <v>1.6472016192596601E-2</v>
      </c>
      <c r="M2090">
        <v>9.3505092461126399E-2</v>
      </c>
    </row>
    <row r="2091" spans="1:13" x14ac:dyDescent="0.35">
      <c r="A2091" s="1" t="s">
        <v>37</v>
      </c>
      <c r="B2091" s="1">
        <v>1978</v>
      </c>
      <c r="C2091" s="1" t="s">
        <v>43</v>
      </c>
      <c r="D2091" s="43">
        <v>86</v>
      </c>
      <c r="F2091">
        <v>2090</v>
      </c>
      <c r="G2091">
        <v>5.4980484912067001E-2</v>
      </c>
      <c r="H2091">
        <v>5.4646794937657603E-2</v>
      </c>
      <c r="I2091">
        <v>2.22364513475223E-2</v>
      </c>
      <c r="J2091">
        <v>1.12567958560769E-2</v>
      </c>
      <c r="K2091">
        <v>0.1094174809182</v>
      </c>
      <c r="L2091">
        <v>1.6244833464180999E-2</v>
      </c>
      <c r="M2091">
        <v>9.6209974244137603E-2</v>
      </c>
    </row>
    <row r="2092" spans="1:13" x14ac:dyDescent="0.35">
      <c r="A2092" s="1" t="s">
        <v>37</v>
      </c>
      <c r="B2092" s="1">
        <v>1979</v>
      </c>
      <c r="C2092" s="1" t="s">
        <v>43</v>
      </c>
      <c r="D2092" s="43">
        <v>87</v>
      </c>
      <c r="F2092">
        <v>2091</v>
      </c>
      <c r="G2092">
        <v>5.2788480102904399E-2</v>
      </c>
      <c r="H2092">
        <v>5.3668243201892098E-2</v>
      </c>
      <c r="I2092">
        <v>2.2209702132001401E-2</v>
      </c>
      <c r="J2092">
        <v>1.0193066200854301E-2</v>
      </c>
      <c r="K2092">
        <v>0.108276996488302</v>
      </c>
      <c r="L2092">
        <v>1.6374168174910098E-2</v>
      </c>
      <c r="M2092">
        <v>9.6738195883461497E-2</v>
      </c>
    </row>
    <row r="2093" spans="1:13" x14ac:dyDescent="0.35">
      <c r="A2093" s="1" t="s">
        <v>37</v>
      </c>
      <c r="B2093" s="1">
        <v>1980</v>
      </c>
      <c r="C2093" s="1" t="s">
        <v>43</v>
      </c>
      <c r="D2093" s="43">
        <v>88</v>
      </c>
      <c r="F2093">
        <v>2092</v>
      </c>
      <c r="G2093">
        <v>5.3854899410041401E-2</v>
      </c>
      <c r="H2093">
        <v>5.3517621902821597E-2</v>
      </c>
      <c r="I2093">
        <v>2.2263927701807799E-2</v>
      </c>
      <c r="J2093">
        <v>9.7099665881427294E-3</v>
      </c>
      <c r="K2093">
        <v>0.11084313916845701</v>
      </c>
      <c r="L2093">
        <v>1.5863478211123699E-2</v>
      </c>
      <c r="M2093">
        <v>9.5389150427768798E-2</v>
      </c>
    </row>
    <row r="2094" spans="1:13" x14ac:dyDescent="0.35">
      <c r="A2094" s="1" t="s">
        <v>37</v>
      </c>
      <c r="B2094" s="1">
        <v>1981</v>
      </c>
      <c r="C2094" s="1" t="s">
        <v>43</v>
      </c>
      <c r="D2094" s="43">
        <v>89</v>
      </c>
      <c r="F2094">
        <v>2093</v>
      </c>
      <c r="G2094">
        <v>5.3582773113219101E-2</v>
      </c>
      <c r="H2094">
        <v>5.39482925021363E-2</v>
      </c>
      <c r="I2094">
        <v>2.21853773811048E-2</v>
      </c>
      <c r="J2094">
        <v>8.7767431192015202E-3</v>
      </c>
      <c r="K2094">
        <v>0.111131103829749</v>
      </c>
      <c r="L2094">
        <v>1.5851686776613399E-2</v>
      </c>
      <c r="M2094">
        <v>9.3713625282540999E-2</v>
      </c>
    </row>
    <row r="2095" spans="1:13" x14ac:dyDescent="0.35">
      <c r="A2095" s="1" t="s">
        <v>37</v>
      </c>
      <c r="B2095" s="1">
        <v>1982</v>
      </c>
      <c r="C2095" s="1" t="s">
        <v>43</v>
      </c>
      <c r="D2095" s="43">
        <v>90</v>
      </c>
      <c r="F2095">
        <v>2094</v>
      </c>
      <c r="G2095">
        <v>5.38397786385073E-2</v>
      </c>
      <c r="H2095">
        <v>5.3962425181678798E-2</v>
      </c>
      <c r="I2095">
        <v>2.14270478788543E-2</v>
      </c>
      <c r="J2095">
        <v>1.02824177218116E-2</v>
      </c>
      <c r="K2095">
        <v>0.105814298418271</v>
      </c>
      <c r="L2095">
        <v>1.63140809587543E-2</v>
      </c>
      <c r="M2095">
        <v>9.7113836693501099E-2</v>
      </c>
    </row>
    <row r="2096" spans="1:13" x14ac:dyDescent="0.35">
      <c r="A2096" s="1" t="s">
        <v>37</v>
      </c>
      <c r="B2096" s="1">
        <v>1983</v>
      </c>
      <c r="C2096" s="1" t="s">
        <v>43</v>
      </c>
      <c r="D2096" s="43">
        <v>91</v>
      </c>
      <c r="F2096">
        <v>2095</v>
      </c>
      <c r="G2096">
        <v>5.36988188750466E-2</v>
      </c>
      <c r="H2096">
        <v>5.4046491480534899E-2</v>
      </c>
      <c r="I2096">
        <v>2.2154851719308699E-2</v>
      </c>
      <c r="J2096">
        <v>1.07095335339409E-2</v>
      </c>
      <c r="K2096">
        <v>0.10957925989473501</v>
      </c>
      <c r="L2096">
        <v>1.5295431663585801E-2</v>
      </c>
      <c r="M2096">
        <v>9.5631673643013004E-2</v>
      </c>
    </row>
    <row r="2097" spans="1:13" x14ac:dyDescent="0.35">
      <c r="A2097" s="1" t="s">
        <v>37</v>
      </c>
      <c r="B2097" s="1">
        <v>1984</v>
      </c>
      <c r="C2097" s="1" t="s">
        <v>43</v>
      </c>
      <c r="D2097" s="43">
        <v>92</v>
      </c>
      <c r="F2097">
        <v>2096</v>
      </c>
      <c r="G2097">
        <v>5.47650170014937E-2</v>
      </c>
      <c r="H2097">
        <v>5.4850566504613701E-2</v>
      </c>
      <c r="I2097">
        <v>2.19770879608925E-2</v>
      </c>
      <c r="J2097">
        <v>9.6804226916174796E-3</v>
      </c>
      <c r="K2097">
        <v>0.108978910255634</v>
      </c>
      <c r="L2097">
        <v>1.67121735217859E-2</v>
      </c>
      <c r="M2097">
        <v>9.5664549589029702E-2</v>
      </c>
    </row>
    <row r="2098" spans="1:13" x14ac:dyDescent="0.35">
      <c r="A2098" s="1" t="s">
        <v>37</v>
      </c>
      <c r="B2098" s="1">
        <v>1985</v>
      </c>
      <c r="C2098" s="1" t="s">
        <v>43</v>
      </c>
      <c r="D2098" s="43">
        <v>93</v>
      </c>
      <c r="F2098">
        <v>2097</v>
      </c>
      <c r="G2098">
        <v>5.43047528556031E-2</v>
      </c>
      <c r="H2098">
        <v>5.4101792325184903E-2</v>
      </c>
      <c r="I2098">
        <v>2.1503019643915999E-2</v>
      </c>
      <c r="J2098">
        <v>9.4847683937718408E-3</v>
      </c>
      <c r="K2098">
        <v>0.108987372124839</v>
      </c>
      <c r="L2098">
        <v>1.58230137315385E-2</v>
      </c>
      <c r="M2098">
        <v>9.56425359846029E-2</v>
      </c>
    </row>
    <row r="2099" spans="1:13" x14ac:dyDescent="0.35">
      <c r="A2099" s="1" t="s">
        <v>37</v>
      </c>
      <c r="B2099" s="1">
        <v>1986</v>
      </c>
      <c r="C2099" s="1" t="s">
        <v>43</v>
      </c>
      <c r="D2099" s="43">
        <v>94</v>
      </c>
      <c r="F2099">
        <v>2098</v>
      </c>
      <c r="G2099">
        <v>5.3043710450986999E-2</v>
      </c>
      <c r="H2099">
        <v>5.3271271802811701E-2</v>
      </c>
      <c r="I2099">
        <v>2.1343967633393399E-2</v>
      </c>
      <c r="J2099">
        <v>1.0735677215920199E-2</v>
      </c>
      <c r="K2099">
        <v>0.107174994948323</v>
      </c>
      <c r="L2099">
        <v>1.5872684558214702E-2</v>
      </c>
      <c r="M2099">
        <v>9.14755386705077E-2</v>
      </c>
    </row>
    <row r="2100" spans="1:13" x14ac:dyDescent="0.35">
      <c r="A2100" s="1" t="s">
        <v>37</v>
      </c>
      <c r="B2100" s="1">
        <v>1987</v>
      </c>
      <c r="C2100" s="1" t="s">
        <v>43</v>
      </c>
      <c r="D2100" s="43">
        <v>95</v>
      </c>
      <c r="F2100">
        <v>2099</v>
      </c>
      <c r="G2100">
        <v>5.4964075629902298E-2</v>
      </c>
      <c r="H2100">
        <v>5.4672686355460999E-2</v>
      </c>
      <c r="I2100">
        <v>2.1244802081731198E-2</v>
      </c>
      <c r="J2100">
        <v>7.9991789144598802E-3</v>
      </c>
      <c r="K2100">
        <v>0.11155083149362401</v>
      </c>
      <c r="L2100">
        <v>1.6508416215756001E-2</v>
      </c>
      <c r="M2100">
        <v>9.3510190137252897E-2</v>
      </c>
    </row>
    <row r="2101" spans="1:13" x14ac:dyDescent="0.35">
      <c r="A2101" s="1" t="s">
        <v>37</v>
      </c>
      <c r="B2101" s="1">
        <v>1988</v>
      </c>
      <c r="C2101" s="1" t="s">
        <v>43</v>
      </c>
      <c r="D2101" s="43">
        <v>96</v>
      </c>
      <c r="F2101">
        <v>2100</v>
      </c>
      <c r="G2101">
        <v>5.3415583327077902E-2</v>
      </c>
      <c r="H2101">
        <v>5.33716825243611E-2</v>
      </c>
      <c r="I2101">
        <v>2.1002185616404299E-2</v>
      </c>
      <c r="J2101">
        <v>9.2892883861671102E-3</v>
      </c>
      <c r="K2101">
        <v>0.105180624545095</v>
      </c>
      <c r="L2101">
        <v>1.6076593749230698E-2</v>
      </c>
      <c r="M2101">
        <v>9.2012572099947704E-2</v>
      </c>
    </row>
    <row r="2102" spans="1:13" x14ac:dyDescent="0.35">
      <c r="A2102" s="1" t="s">
        <v>37</v>
      </c>
      <c r="B2102" s="1">
        <v>1989</v>
      </c>
      <c r="C2102" s="1" t="s">
        <v>43</v>
      </c>
      <c r="D2102" s="43">
        <v>97</v>
      </c>
      <c r="F2102">
        <v>2101</v>
      </c>
      <c r="G2102">
        <v>5.4131472660427997E-2</v>
      </c>
      <c r="H2102">
        <v>5.3622082207606801E-2</v>
      </c>
      <c r="I2102">
        <v>2.15512142452952E-2</v>
      </c>
      <c r="J2102">
        <v>1.11086614088199E-2</v>
      </c>
      <c r="K2102">
        <v>0.109246783509824</v>
      </c>
      <c r="L2102">
        <v>1.5500507154095299E-2</v>
      </c>
      <c r="M2102">
        <v>9.3550862859466996E-2</v>
      </c>
    </row>
    <row r="2103" spans="1:13" x14ac:dyDescent="0.35">
      <c r="A2103" s="1" t="s">
        <v>37</v>
      </c>
      <c r="B2103" s="1">
        <v>1990</v>
      </c>
      <c r="C2103" s="1" t="s">
        <v>43</v>
      </c>
      <c r="D2103" s="43">
        <v>98</v>
      </c>
      <c r="F2103">
        <v>2102</v>
      </c>
      <c r="G2103">
        <v>5.4671324139169399E-2</v>
      </c>
      <c r="H2103">
        <v>5.4225541213297403E-2</v>
      </c>
      <c r="I2103">
        <v>2.1782450963986701E-2</v>
      </c>
      <c r="J2103">
        <v>1.1240298896299499E-2</v>
      </c>
      <c r="K2103">
        <v>0.11225341569788801</v>
      </c>
      <c r="L2103">
        <v>1.6841058436096901E-2</v>
      </c>
      <c r="M2103">
        <v>9.5090703345598507E-2</v>
      </c>
    </row>
    <row r="2104" spans="1:13" x14ac:dyDescent="0.35">
      <c r="A2104" s="1" t="s">
        <v>37</v>
      </c>
      <c r="B2104" s="1">
        <v>1991</v>
      </c>
      <c r="C2104" s="1" t="s">
        <v>43</v>
      </c>
      <c r="D2104" s="43">
        <v>99</v>
      </c>
      <c r="F2104">
        <v>2103</v>
      </c>
      <c r="G2104">
        <v>5.50802735892457E-2</v>
      </c>
      <c r="H2104">
        <v>5.4851367089620302E-2</v>
      </c>
      <c r="I2104">
        <v>2.17410795326437E-2</v>
      </c>
      <c r="J2104">
        <v>1.17036839856726E-2</v>
      </c>
      <c r="K2104">
        <v>0.108727736713915</v>
      </c>
      <c r="L2104">
        <v>1.62704039421297E-2</v>
      </c>
      <c r="M2104">
        <v>9.3733359054761003E-2</v>
      </c>
    </row>
    <row r="2105" spans="1:13" x14ac:dyDescent="0.35">
      <c r="A2105" s="1" t="s">
        <v>37</v>
      </c>
      <c r="B2105" s="1">
        <v>1992</v>
      </c>
      <c r="C2105" s="1" t="s">
        <v>43</v>
      </c>
      <c r="D2105" s="43">
        <v>100</v>
      </c>
      <c r="F2105">
        <v>2104</v>
      </c>
      <c r="G2105">
        <v>5.3340408687861503E-2</v>
      </c>
      <c r="H2105">
        <v>5.3812137078519097E-2</v>
      </c>
      <c r="I2105">
        <v>2.1384446520717401E-2</v>
      </c>
      <c r="J2105">
        <v>8.2113196438742802E-3</v>
      </c>
      <c r="K2105">
        <v>0.10762155949984099</v>
      </c>
      <c r="L2105">
        <v>1.57151762704347E-2</v>
      </c>
      <c r="M2105">
        <v>9.4048959222989503E-2</v>
      </c>
    </row>
    <row r="2106" spans="1:13" x14ac:dyDescent="0.35">
      <c r="A2106" s="1" t="s">
        <v>37</v>
      </c>
      <c r="B2106" s="1">
        <v>1993</v>
      </c>
      <c r="C2106" s="1" t="s">
        <v>43</v>
      </c>
      <c r="D2106" s="43">
        <v>101</v>
      </c>
      <c r="F2106">
        <v>2105</v>
      </c>
      <c r="G2106">
        <v>5.3928624807720198E-2</v>
      </c>
      <c r="H2106">
        <v>5.3908734536566499E-2</v>
      </c>
      <c r="I2106">
        <v>2.2271859848950901E-2</v>
      </c>
      <c r="J2106">
        <v>1.0577539792546199E-2</v>
      </c>
      <c r="K2106">
        <v>0.111266801445563</v>
      </c>
      <c r="L2106">
        <v>1.57855585453117E-2</v>
      </c>
      <c r="M2106">
        <v>9.3991318150193501E-2</v>
      </c>
    </row>
    <row r="2107" spans="1:13" x14ac:dyDescent="0.35">
      <c r="A2107" s="1" t="s">
        <v>37</v>
      </c>
      <c r="B2107" s="1">
        <v>1994</v>
      </c>
      <c r="C2107" s="1" t="s">
        <v>43</v>
      </c>
      <c r="D2107" s="43">
        <v>102</v>
      </c>
      <c r="F2107">
        <v>2106</v>
      </c>
      <c r="G2107">
        <v>5.3908879440792201E-2</v>
      </c>
      <c r="H2107">
        <v>5.32166758135676E-2</v>
      </c>
      <c r="I2107">
        <v>2.1523819697603599E-2</v>
      </c>
      <c r="J2107">
        <v>1.1309254380879499E-2</v>
      </c>
      <c r="K2107">
        <v>0.110525545729956</v>
      </c>
      <c r="L2107">
        <v>1.58207538065844E-2</v>
      </c>
      <c r="M2107">
        <v>9.4810776156790996E-2</v>
      </c>
    </row>
    <row r="2108" spans="1:13" x14ac:dyDescent="0.35">
      <c r="A2108" s="1" t="s">
        <v>37</v>
      </c>
      <c r="B2108" s="1">
        <v>1995</v>
      </c>
      <c r="C2108" s="1" t="s">
        <v>43</v>
      </c>
      <c r="D2108" s="43">
        <v>103</v>
      </c>
      <c r="F2108">
        <v>2107</v>
      </c>
      <c r="G2108">
        <v>5.30726117111157E-2</v>
      </c>
      <c r="H2108">
        <v>5.3425100012537502E-2</v>
      </c>
      <c r="I2108">
        <v>2.1849468260898699E-2</v>
      </c>
      <c r="J2108">
        <v>1.0580019367485399E-2</v>
      </c>
      <c r="K2108">
        <v>0.10845094408917</v>
      </c>
      <c r="L2108">
        <v>1.6756135195281199E-2</v>
      </c>
      <c r="M2108">
        <v>9.5038708024212604E-2</v>
      </c>
    </row>
    <row r="2109" spans="1:13" x14ac:dyDescent="0.35">
      <c r="A2109" s="1" t="s">
        <v>37</v>
      </c>
      <c r="B2109" s="1">
        <v>1996</v>
      </c>
      <c r="C2109" s="1" t="s">
        <v>43</v>
      </c>
      <c r="D2109" s="43">
        <v>104</v>
      </c>
      <c r="F2109">
        <v>2108</v>
      </c>
      <c r="G2109">
        <v>5.2505102544903898E-2</v>
      </c>
      <c r="H2109">
        <v>5.3493520099571701E-2</v>
      </c>
      <c r="I2109">
        <v>2.1892167949786601E-2</v>
      </c>
      <c r="J2109">
        <v>8.2416811796739899E-3</v>
      </c>
      <c r="K2109">
        <v>0.10972148440340899</v>
      </c>
      <c r="L2109">
        <v>1.5488697884069201E-2</v>
      </c>
      <c r="M2109">
        <v>9.50754677691691E-2</v>
      </c>
    </row>
    <row r="2110" spans="1:13" x14ac:dyDescent="0.35">
      <c r="A2110" s="1" t="s">
        <v>37</v>
      </c>
      <c r="B2110" s="1">
        <v>1997</v>
      </c>
      <c r="C2110" s="1" t="s">
        <v>43</v>
      </c>
      <c r="D2110" s="43">
        <v>105</v>
      </c>
      <c r="F2110">
        <v>2109</v>
      </c>
      <c r="G2110">
        <v>5.3983007036400098E-2</v>
      </c>
      <c r="H2110">
        <v>5.3940109535175702E-2</v>
      </c>
      <c r="I2110">
        <v>2.1756173151147098E-2</v>
      </c>
      <c r="J2110">
        <v>1.0159303459775899E-2</v>
      </c>
      <c r="K2110">
        <v>0.1130772961007</v>
      </c>
      <c r="L2110">
        <v>1.7008384804705099E-2</v>
      </c>
      <c r="M2110">
        <v>9.4282227598093807E-2</v>
      </c>
    </row>
    <row r="2111" spans="1:13" x14ac:dyDescent="0.35">
      <c r="A2111" s="1" t="s">
        <v>37</v>
      </c>
      <c r="B2111" s="1">
        <v>1998</v>
      </c>
      <c r="C2111" s="1" t="s">
        <v>43</v>
      </c>
      <c r="D2111" s="43">
        <v>106</v>
      </c>
      <c r="F2111">
        <v>2110</v>
      </c>
      <c r="G2111">
        <v>5.3060909624897401E-2</v>
      </c>
      <c r="H2111">
        <v>5.3506492605825802E-2</v>
      </c>
      <c r="I2111">
        <v>2.14309663088448E-2</v>
      </c>
      <c r="J2111">
        <v>9.3295410852095098E-3</v>
      </c>
      <c r="K2111">
        <v>0.110485719976959</v>
      </c>
      <c r="L2111">
        <v>1.6723887738916501E-2</v>
      </c>
      <c r="M2111">
        <v>9.4132274065772806E-2</v>
      </c>
    </row>
    <row r="2112" spans="1:13" x14ac:dyDescent="0.35">
      <c r="A2112" s="1" t="s">
        <v>37</v>
      </c>
      <c r="B2112" s="1">
        <v>1999</v>
      </c>
      <c r="C2112" s="1" t="s">
        <v>43</v>
      </c>
      <c r="D2112" s="43">
        <v>107</v>
      </c>
      <c r="F2112">
        <v>2111</v>
      </c>
      <c r="G2112">
        <v>5.4324150697036201E-2</v>
      </c>
      <c r="H2112">
        <v>5.44662407204081E-2</v>
      </c>
      <c r="I2112">
        <v>2.1964019583819099E-2</v>
      </c>
      <c r="J2112">
        <v>1.0526207509336499E-2</v>
      </c>
      <c r="K2112">
        <v>0.107038069822242</v>
      </c>
      <c r="L2112">
        <v>1.51980161592694E-2</v>
      </c>
      <c r="M2112">
        <v>9.3607253025960901E-2</v>
      </c>
    </row>
    <row r="2113" spans="1:13" x14ac:dyDescent="0.35">
      <c r="A2113" s="1" t="s">
        <v>37</v>
      </c>
      <c r="B2113" s="1">
        <v>2000</v>
      </c>
      <c r="C2113" s="1" t="s">
        <v>43</v>
      </c>
      <c r="D2113" s="43">
        <v>108</v>
      </c>
      <c r="F2113">
        <v>2112</v>
      </c>
      <c r="G2113">
        <v>5.3207899635897803E-2</v>
      </c>
      <c r="H2113">
        <v>5.3288881083391901E-2</v>
      </c>
      <c r="I2113">
        <v>2.13004481981914E-2</v>
      </c>
      <c r="J2113">
        <v>1.04286503335202E-2</v>
      </c>
      <c r="K2113">
        <v>0.108123557812262</v>
      </c>
      <c r="L2113">
        <v>1.58943914409891E-2</v>
      </c>
      <c r="M2113">
        <v>9.4919943390125994E-2</v>
      </c>
    </row>
    <row r="2114" spans="1:13" x14ac:dyDescent="0.35">
      <c r="A2114" s="1" t="s">
        <v>37</v>
      </c>
      <c r="B2114" s="1">
        <v>2001</v>
      </c>
      <c r="C2114" s="1" t="s">
        <v>43</v>
      </c>
      <c r="D2114" s="43">
        <v>109</v>
      </c>
      <c r="F2114">
        <v>2113</v>
      </c>
      <c r="G2114">
        <v>5.3910353397441699E-2</v>
      </c>
      <c r="H2114">
        <v>5.4053581006585499E-2</v>
      </c>
      <c r="I2114">
        <v>2.1276161949259902E-2</v>
      </c>
      <c r="J2114">
        <v>1.03246342404715E-2</v>
      </c>
      <c r="K2114">
        <v>0.109033357070747</v>
      </c>
      <c r="L2114">
        <v>1.6407256496558501E-2</v>
      </c>
      <c r="M2114">
        <v>9.4227515442887905E-2</v>
      </c>
    </row>
    <row r="2115" spans="1:13" x14ac:dyDescent="0.35">
      <c r="A2115" s="1" t="s">
        <v>37</v>
      </c>
      <c r="B2115" s="1">
        <v>2002</v>
      </c>
      <c r="C2115" s="1" t="s">
        <v>43</v>
      </c>
      <c r="D2115" s="43">
        <v>110</v>
      </c>
      <c r="F2115">
        <v>2114</v>
      </c>
      <c r="G2115">
        <v>5.3536163080465E-2</v>
      </c>
      <c r="H2115">
        <v>5.3523984170669003E-2</v>
      </c>
      <c r="I2115">
        <v>2.1548980394698401E-2</v>
      </c>
      <c r="J2115">
        <v>1.14815104978147E-2</v>
      </c>
      <c r="K2115">
        <v>0.109198433842652</v>
      </c>
      <c r="L2115">
        <v>1.6621318264789801E-2</v>
      </c>
      <c r="M2115">
        <v>9.5174091396451402E-2</v>
      </c>
    </row>
    <row r="2116" spans="1:13" x14ac:dyDescent="0.35">
      <c r="A2116" s="1" t="s">
        <v>37</v>
      </c>
      <c r="B2116" s="1">
        <v>2003</v>
      </c>
      <c r="C2116" s="1" t="s">
        <v>43</v>
      </c>
      <c r="D2116" s="43">
        <v>111</v>
      </c>
      <c r="F2116">
        <v>2115</v>
      </c>
      <c r="G2116">
        <v>5.4998890284384698E-2</v>
      </c>
      <c r="H2116">
        <v>5.4528277756232903E-2</v>
      </c>
      <c r="I2116">
        <v>2.2819508556813799E-2</v>
      </c>
      <c r="J2116">
        <v>8.7888743427113301E-3</v>
      </c>
      <c r="K2116">
        <v>0.111466640763113</v>
      </c>
      <c r="L2116">
        <v>1.55814676979613E-2</v>
      </c>
      <c r="M2116">
        <v>9.6026666088081594E-2</v>
      </c>
    </row>
    <row r="2117" spans="1:13" x14ac:dyDescent="0.35">
      <c r="A2117" s="1" t="s">
        <v>37</v>
      </c>
      <c r="B2117" s="1">
        <v>2004</v>
      </c>
      <c r="C2117" s="1" t="s">
        <v>43</v>
      </c>
      <c r="D2117" s="43">
        <v>112</v>
      </c>
      <c r="F2117">
        <v>2116</v>
      </c>
      <c r="G2117">
        <v>5.4904005055986499E-2</v>
      </c>
      <c r="H2117">
        <v>5.43994663342975E-2</v>
      </c>
      <c r="I2117">
        <v>2.2142219330448298E-2</v>
      </c>
      <c r="J2117">
        <v>9.8446597822819393E-3</v>
      </c>
      <c r="K2117">
        <v>0.10805188035515199</v>
      </c>
      <c r="L2117">
        <v>1.6843863877211498E-2</v>
      </c>
      <c r="M2117">
        <v>9.4728328522048502E-2</v>
      </c>
    </row>
    <row r="2118" spans="1:13" x14ac:dyDescent="0.35">
      <c r="A2118" s="1" t="s">
        <v>37</v>
      </c>
      <c r="B2118" s="1">
        <v>2005</v>
      </c>
      <c r="C2118" s="1" t="s">
        <v>43</v>
      </c>
      <c r="D2118" s="43">
        <v>113</v>
      </c>
      <c r="F2118">
        <v>2117</v>
      </c>
      <c r="G2118">
        <v>5.2926952880333701E-2</v>
      </c>
      <c r="H2118">
        <v>5.2604956563726102E-2</v>
      </c>
      <c r="I2118">
        <v>2.15131564014861E-2</v>
      </c>
      <c r="J2118">
        <v>1.10839602896369E-2</v>
      </c>
      <c r="K2118">
        <v>0.114794517696701</v>
      </c>
      <c r="L2118">
        <v>1.5978962478542701E-2</v>
      </c>
      <c r="M2118">
        <v>9.2567141180738999E-2</v>
      </c>
    </row>
    <row r="2119" spans="1:13" x14ac:dyDescent="0.35">
      <c r="A2119" s="1" t="s">
        <v>37</v>
      </c>
      <c r="B2119" s="1">
        <v>2006</v>
      </c>
      <c r="C2119" s="1" t="s">
        <v>43</v>
      </c>
      <c r="D2119" s="43">
        <v>114</v>
      </c>
      <c r="F2119">
        <v>2118</v>
      </c>
      <c r="G2119">
        <v>5.2777692957909003E-2</v>
      </c>
      <c r="H2119">
        <v>5.3461877040382397E-2</v>
      </c>
      <c r="I2119">
        <v>2.1230526049141999E-2</v>
      </c>
      <c r="J2119">
        <v>9.9676729992529498E-3</v>
      </c>
      <c r="K2119">
        <v>0.108675313318656</v>
      </c>
      <c r="L2119">
        <v>1.57526781949229E-2</v>
      </c>
      <c r="M2119">
        <v>9.2749817063752196E-2</v>
      </c>
    </row>
    <row r="2120" spans="1:13" x14ac:dyDescent="0.35">
      <c r="A2120" s="1" t="s">
        <v>37</v>
      </c>
      <c r="B2120" s="1">
        <v>2007</v>
      </c>
      <c r="C2120" s="1" t="s">
        <v>43</v>
      </c>
      <c r="D2120" s="43">
        <v>115</v>
      </c>
      <c r="F2120">
        <v>2119</v>
      </c>
      <c r="G2120">
        <v>5.1128485243600301E-2</v>
      </c>
      <c r="H2120">
        <v>5.2713821341185699E-2</v>
      </c>
      <c r="I2120">
        <v>2.1616502524758802E-2</v>
      </c>
      <c r="J2120">
        <v>7.3931908902211598E-3</v>
      </c>
      <c r="K2120">
        <v>0.11419822113347999</v>
      </c>
      <c r="L2120">
        <v>1.5975978696102601E-2</v>
      </c>
      <c r="M2120">
        <v>9.4325050387692497E-2</v>
      </c>
    </row>
    <row r="2121" spans="1:13" x14ac:dyDescent="0.35">
      <c r="A2121" s="1" t="s">
        <v>37</v>
      </c>
      <c r="B2121" s="1">
        <v>2008</v>
      </c>
      <c r="C2121" s="1" t="s">
        <v>43</v>
      </c>
      <c r="D2121" s="43">
        <v>116</v>
      </c>
      <c r="F2121">
        <v>2120</v>
      </c>
      <c r="G2121">
        <v>5.2801801744955697E-2</v>
      </c>
      <c r="H2121">
        <v>5.3091232432661797E-2</v>
      </c>
      <c r="I2121">
        <v>2.1602531887431001E-2</v>
      </c>
      <c r="J2121">
        <v>8.6865944790941105E-3</v>
      </c>
      <c r="K2121">
        <v>0.106354551895813</v>
      </c>
      <c r="L2121">
        <v>1.6303877419835602E-2</v>
      </c>
      <c r="M2121">
        <v>9.51541077194865E-2</v>
      </c>
    </row>
    <row r="2122" spans="1:13" x14ac:dyDescent="0.35">
      <c r="A2122" s="1" t="s">
        <v>37</v>
      </c>
      <c r="B2122" s="1">
        <v>2009</v>
      </c>
      <c r="C2122" s="1" t="s">
        <v>43</v>
      </c>
      <c r="D2122" s="43">
        <v>117</v>
      </c>
      <c r="F2122">
        <v>2121</v>
      </c>
      <c r="G2122">
        <v>5.5180235597116101E-2</v>
      </c>
      <c r="H2122">
        <v>5.4481455178923201E-2</v>
      </c>
      <c r="I2122">
        <v>2.1743806309906799E-2</v>
      </c>
      <c r="J2122">
        <v>9.5874258809193705E-3</v>
      </c>
      <c r="K2122">
        <v>0.107444633353555</v>
      </c>
      <c r="L2122">
        <v>1.60798601333327E-2</v>
      </c>
      <c r="M2122">
        <v>9.4506117821237995E-2</v>
      </c>
    </row>
    <row r="2123" spans="1:13" x14ac:dyDescent="0.35">
      <c r="A2123" s="1" t="s">
        <v>37</v>
      </c>
      <c r="B2123" s="1">
        <v>2010</v>
      </c>
      <c r="C2123" s="1" t="s">
        <v>44</v>
      </c>
      <c r="D2123" s="43">
        <v>17</v>
      </c>
      <c r="F2123">
        <v>2122</v>
      </c>
      <c r="G2123" s="115">
        <v>5.2862227739697304E-13</v>
      </c>
      <c r="H2123" s="115">
        <v>4.50674029530986E-13</v>
      </c>
      <c r="I2123" s="115">
        <v>1.48619868597328E-11</v>
      </c>
      <c r="J2123" s="115">
        <v>-4.5479432088745897E-11</v>
      </c>
      <c r="K2123" s="115">
        <v>4.8596605481479097E-11</v>
      </c>
      <c r="L2123" s="115">
        <v>-2.9944911021395401E-11</v>
      </c>
      <c r="M2123" s="115">
        <v>3.0410539040582E-11</v>
      </c>
    </row>
    <row r="2124" spans="1:13" x14ac:dyDescent="0.35">
      <c r="A2124" s="1" t="s">
        <v>37</v>
      </c>
      <c r="B2124" s="1">
        <v>2011</v>
      </c>
      <c r="C2124" s="1" t="s">
        <v>44</v>
      </c>
      <c r="D2124" s="43">
        <v>18</v>
      </c>
      <c r="F2124">
        <v>2123</v>
      </c>
      <c r="G2124" s="115">
        <v>6.6223833462822101E-15</v>
      </c>
      <c r="H2124" s="115">
        <v>-6.8186049316543801E-14</v>
      </c>
      <c r="I2124" s="115">
        <v>1.5097062069004E-11</v>
      </c>
      <c r="J2124" s="115">
        <v>-4.8537320067694398E-11</v>
      </c>
      <c r="K2124" s="115">
        <v>4.7065727235328898E-11</v>
      </c>
      <c r="L2124" s="115">
        <v>-2.9282122392250699E-11</v>
      </c>
      <c r="M2124" s="115">
        <v>3.1275544266102899E-11</v>
      </c>
    </row>
    <row r="2125" spans="1:13" x14ac:dyDescent="0.35">
      <c r="A2125" s="1" t="s">
        <v>37</v>
      </c>
      <c r="B2125" s="1">
        <v>2012</v>
      </c>
      <c r="C2125" s="1" t="s">
        <v>44</v>
      </c>
      <c r="D2125" s="43">
        <v>19</v>
      </c>
      <c r="F2125">
        <v>2124</v>
      </c>
      <c r="G2125" s="115">
        <v>-3.1744535274625298E-13</v>
      </c>
      <c r="H2125" s="115">
        <v>-9.0740857044415399E-13</v>
      </c>
      <c r="I2125" s="115">
        <v>1.4887107350232301E-11</v>
      </c>
      <c r="J2125" s="115">
        <v>-5.5919767475889298E-11</v>
      </c>
      <c r="K2125" s="115">
        <v>4.9151627905468503E-11</v>
      </c>
      <c r="L2125" s="115">
        <v>-3.1901750819840299E-11</v>
      </c>
      <c r="M2125" s="115">
        <v>2.84148595821537E-11</v>
      </c>
    </row>
    <row r="2126" spans="1:13" x14ac:dyDescent="0.35">
      <c r="A2126" s="1" t="s">
        <v>37</v>
      </c>
      <c r="B2126" s="1">
        <v>2013</v>
      </c>
      <c r="C2126" s="1" t="s">
        <v>44</v>
      </c>
      <c r="D2126" s="43">
        <v>20</v>
      </c>
      <c r="F2126">
        <v>2125</v>
      </c>
      <c r="G2126" s="115">
        <v>7.2292223451150799E-14</v>
      </c>
      <c r="H2126" s="115">
        <v>1.6459499040415301E-13</v>
      </c>
      <c r="I2126" s="115">
        <v>1.5579774712585199E-11</v>
      </c>
      <c r="J2126" s="115">
        <v>-5.6583974772953999E-11</v>
      </c>
      <c r="K2126" s="115">
        <v>5.2656920658838599E-11</v>
      </c>
      <c r="L2126" s="115">
        <v>-2.9576066518931098E-11</v>
      </c>
      <c r="M2126" s="115">
        <v>3.14779494720053E-11</v>
      </c>
    </row>
    <row r="2127" spans="1:13" x14ac:dyDescent="0.35">
      <c r="A2127" s="1" t="s">
        <v>37</v>
      </c>
      <c r="B2127" s="1">
        <v>2014</v>
      </c>
      <c r="C2127" s="1" t="s">
        <v>44</v>
      </c>
      <c r="D2127" s="43">
        <v>21</v>
      </c>
      <c r="F2127">
        <v>2126</v>
      </c>
      <c r="G2127" s="115">
        <v>-6.0536376153552801E-13</v>
      </c>
      <c r="H2127" s="115">
        <v>-3.9532154436227098E-13</v>
      </c>
      <c r="I2127" s="115">
        <v>1.51594354316279E-11</v>
      </c>
      <c r="J2127" s="115">
        <v>-5.4238374125871398E-11</v>
      </c>
      <c r="K2127" s="115">
        <v>4.7225686846499699E-11</v>
      </c>
      <c r="L2127" s="115">
        <v>-3.2408729945368202E-11</v>
      </c>
      <c r="M2127" s="115">
        <v>3.0776325330522303E-11</v>
      </c>
    </row>
    <row r="2128" spans="1:13" x14ac:dyDescent="0.35">
      <c r="A2128" s="1" t="s">
        <v>37</v>
      </c>
      <c r="B2128" s="1">
        <v>2015</v>
      </c>
      <c r="C2128" s="1" t="s">
        <v>44</v>
      </c>
      <c r="D2128" s="43">
        <v>22</v>
      </c>
      <c r="F2128">
        <v>2127</v>
      </c>
      <c r="G2128" s="115">
        <v>1.29431117341996E-13</v>
      </c>
      <c r="H2128" s="115">
        <v>3.2854951197241E-13</v>
      </c>
      <c r="I2128" s="115">
        <v>1.4794758043745099E-11</v>
      </c>
      <c r="J2128" s="115">
        <v>-4.1201731528367001E-11</v>
      </c>
      <c r="K2128" s="115">
        <v>4.6729619303371297E-11</v>
      </c>
      <c r="L2128" s="115">
        <v>-3.0118921531810299E-11</v>
      </c>
      <c r="M2128" s="115">
        <v>2.9225117063500598E-11</v>
      </c>
    </row>
    <row r="2129" spans="1:13" x14ac:dyDescent="0.35">
      <c r="A2129" s="1" t="s">
        <v>37</v>
      </c>
      <c r="B2129" s="1">
        <v>2016</v>
      </c>
      <c r="C2129" s="1" t="s">
        <v>44</v>
      </c>
      <c r="D2129" s="43">
        <v>23</v>
      </c>
      <c r="F2129">
        <v>2128</v>
      </c>
      <c r="G2129" s="115">
        <v>3.0213979155095301E-13</v>
      </c>
      <c r="H2129" s="115">
        <v>-1.7750570737539299E-13</v>
      </c>
      <c r="I2129" s="115">
        <v>1.49411598485408E-11</v>
      </c>
      <c r="J2129" s="115">
        <v>-5.58648279938814E-11</v>
      </c>
      <c r="K2129" s="115">
        <v>4.47886808078824E-11</v>
      </c>
      <c r="L2129" s="115">
        <v>-2.89940092001442E-11</v>
      </c>
      <c r="M2129" s="115">
        <v>2.7503184731666201E-11</v>
      </c>
    </row>
    <row r="2130" spans="1:13" x14ac:dyDescent="0.35">
      <c r="A2130" s="1" t="s">
        <v>37</v>
      </c>
      <c r="B2130" s="1">
        <v>2017</v>
      </c>
      <c r="C2130" s="1" t="s">
        <v>44</v>
      </c>
      <c r="D2130" s="43">
        <v>24</v>
      </c>
      <c r="F2130">
        <v>2129</v>
      </c>
      <c r="G2130" s="115">
        <v>-1.8821745405829399E-13</v>
      </c>
      <c r="H2130" s="115">
        <v>-2.4610463728450201E-13</v>
      </c>
      <c r="I2130" s="115">
        <v>1.5284479263068E-11</v>
      </c>
      <c r="J2130" s="115">
        <v>-5.2156414710367997E-11</v>
      </c>
      <c r="K2130" s="115">
        <v>4.4433970710052102E-11</v>
      </c>
      <c r="L2130" s="115">
        <v>-3.1770897356989198E-11</v>
      </c>
      <c r="M2130" s="115">
        <v>2.8486701306132399E-11</v>
      </c>
    </row>
    <row r="2131" spans="1:13" x14ac:dyDescent="0.35">
      <c r="A2131" s="1" t="s">
        <v>37</v>
      </c>
      <c r="B2131" s="1">
        <v>2018</v>
      </c>
      <c r="C2131" s="1" t="s">
        <v>44</v>
      </c>
      <c r="D2131" s="43">
        <v>25</v>
      </c>
      <c r="F2131">
        <v>2130</v>
      </c>
      <c r="G2131" s="115">
        <v>1.8631633884247101E-13</v>
      </c>
      <c r="H2131" s="115">
        <v>2.4005517930806602E-13</v>
      </c>
      <c r="I2131" s="115">
        <v>1.6279145376820799E-11</v>
      </c>
      <c r="J2131" s="115">
        <v>-5.8420361655831595E-11</v>
      </c>
      <c r="K2131" s="115">
        <v>5.1271592849326902E-11</v>
      </c>
      <c r="L2131" s="115">
        <v>-3.1310106147058699E-11</v>
      </c>
      <c r="M2131" s="115">
        <v>3.2078683102978703E-11</v>
      </c>
    </row>
    <row r="2132" spans="1:13" x14ac:dyDescent="0.35">
      <c r="A2132" s="1" t="s">
        <v>37</v>
      </c>
      <c r="B2132" s="1">
        <v>2019</v>
      </c>
      <c r="C2132" s="1" t="s">
        <v>44</v>
      </c>
      <c r="D2132" s="43">
        <v>26</v>
      </c>
      <c r="F2132">
        <v>2131</v>
      </c>
      <c r="G2132" s="115">
        <v>7.8696721927587105E-14</v>
      </c>
      <c r="H2132" s="115">
        <v>9.6185611960886004E-14</v>
      </c>
      <c r="I2132" s="115">
        <v>1.6434695214850501E-11</v>
      </c>
      <c r="J2132" s="115">
        <v>-5.4485261633089501E-11</v>
      </c>
      <c r="K2132" s="115">
        <v>4.9127539354364398E-11</v>
      </c>
      <c r="L2132" s="115">
        <v>-3.3652691342311401E-11</v>
      </c>
      <c r="M2132" s="115">
        <v>3.22596804975711E-11</v>
      </c>
    </row>
    <row r="2133" spans="1:13" x14ac:dyDescent="0.35">
      <c r="A2133" s="1" t="s">
        <v>37</v>
      </c>
      <c r="B2133" s="1">
        <v>2020</v>
      </c>
      <c r="C2133" s="1" t="s">
        <v>44</v>
      </c>
      <c r="D2133" s="43">
        <v>27</v>
      </c>
      <c r="F2133">
        <v>2132</v>
      </c>
      <c r="G2133" s="115">
        <v>6.0316321658465499E-13</v>
      </c>
      <c r="H2133" s="115">
        <v>1.8953207227951299E-13</v>
      </c>
      <c r="I2133" s="115">
        <v>1.6231510026338201E-11</v>
      </c>
      <c r="J2133" s="115">
        <v>-5.7794903546725602E-11</v>
      </c>
      <c r="K2133" s="115">
        <v>5.3557993512040301E-11</v>
      </c>
      <c r="L2133" s="115">
        <v>-3.0521456911194803E-11</v>
      </c>
      <c r="M2133" s="115">
        <v>3.3043732208397201E-11</v>
      </c>
    </row>
    <row r="2134" spans="1:13" x14ac:dyDescent="0.35">
      <c r="A2134" s="1" t="s">
        <v>37</v>
      </c>
      <c r="B2134" s="1">
        <v>2021</v>
      </c>
      <c r="C2134" s="1" t="s">
        <v>44</v>
      </c>
      <c r="D2134" s="43">
        <v>28</v>
      </c>
      <c r="F2134">
        <v>2133</v>
      </c>
      <c r="G2134" s="115">
        <v>3.9835555539896099E-13</v>
      </c>
      <c r="H2134" s="115">
        <v>4.3234941694626602E-13</v>
      </c>
      <c r="I2134" s="115">
        <v>1.5934617473252898E-11</v>
      </c>
      <c r="J2134" s="115">
        <v>-4.2441512307076803E-11</v>
      </c>
      <c r="K2134" s="115">
        <v>5.58499358655846E-11</v>
      </c>
      <c r="L2134" s="115">
        <v>-3.0325696097133303E-11</v>
      </c>
      <c r="M2134" s="115">
        <v>3.3408861040037499E-11</v>
      </c>
    </row>
    <row r="2135" spans="1:13" x14ac:dyDescent="0.35">
      <c r="A2135" s="1" t="s">
        <v>37</v>
      </c>
      <c r="B2135" s="1">
        <v>2022</v>
      </c>
      <c r="C2135" s="1" t="s">
        <v>44</v>
      </c>
      <c r="D2135" s="43">
        <v>29</v>
      </c>
      <c r="F2135">
        <v>2134</v>
      </c>
      <c r="G2135" s="115">
        <v>9.4267310907103893E-13</v>
      </c>
      <c r="H2135" s="115">
        <v>3.5201932707827701E-13</v>
      </c>
      <c r="I2135" s="115">
        <v>1.6504735194854899E-11</v>
      </c>
      <c r="J2135" s="115">
        <v>-5.19261133721856E-11</v>
      </c>
      <c r="K2135" s="115">
        <v>4.8470119283120103E-11</v>
      </c>
      <c r="L2135" s="115">
        <v>-3.4765962135512601E-11</v>
      </c>
      <c r="M2135" s="115">
        <v>3.1306866703755197E-11</v>
      </c>
    </row>
    <row r="2136" spans="1:13" x14ac:dyDescent="0.35">
      <c r="A2136" s="1" t="s">
        <v>37</v>
      </c>
      <c r="B2136" s="1">
        <v>2023</v>
      </c>
      <c r="C2136" s="1" t="s">
        <v>44</v>
      </c>
      <c r="D2136" s="43">
        <v>30</v>
      </c>
      <c r="F2136">
        <v>2135</v>
      </c>
      <c r="G2136">
        <v>4.3265538314699502E-2</v>
      </c>
      <c r="H2136">
        <v>4.35940144841723E-2</v>
      </c>
      <c r="I2136">
        <v>1.21017521283623E-2</v>
      </c>
      <c r="J2136">
        <v>1.93922597768088E-2</v>
      </c>
      <c r="K2136">
        <v>8.1987449616809899E-2</v>
      </c>
      <c r="L2136">
        <v>2.3084961338313101E-2</v>
      </c>
      <c r="M2136">
        <v>6.9028300695540001E-2</v>
      </c>
    </row>
    <row r="2137" spans="1:13" x14ac:dyDescent="0.35">
      <c r="A2137" s="1" t="s">
        <v>37</v>
      </c>
      <c r="B2137" s="1">
        <v>2024</v>
      </c>
      <c r="C2137" s="1" t="s">
        <v>44</v>
      </c>
      <c r="D2137" s="43">
        <v>31</v>
      </c>
      <c r="F2137">
        <v>2136</v>
      </c>
      <c r="G2137">
        <v>4.3586065179425398E-2</v>
      </c>
      <c r="H2137">
        <v>4.4347182107090398E-2</v>
      </c>
      <c r="I2137">
        <v>1.26379097561653E-2</v>
      </c>
      <c r="J2137">
        <v>1.7138966855886902E-2</v>
      </c>
      <c r="K2137">
        <v>8.8126720184988405E-2</v>
      </c>
      <c r="L2137">
        <v>2.2419621395481801E-2</v>
      </c>
      <c r="M2137">
        <v>7.0014061455459103E-2</v>
      </c>
    </row>
    <row r="2138" spans="1:13" x14ac:dyDescent="0.35">
      <c r="A2138" s="1" t="s">
        <v>37</v>
      </c>
      <c r="B2138" s="1">
        <v>2025</v>
      </c>
      <c r="C2138" s="1" t="s">
        <v>44</v>
      </c>
      <c r="D2138" s="43">
        <v>32</v>
      </c>
      <c r="F2138">
        <v>2137</v>
      </c>
      <c r="G2138">
        <v>4.2411760161147401E-2</v>
      </c>
      <c r="H2138">
        <v>4.3479373860456902E-2</v>
      </c>
      <c r="I2138">
        <v>1.2520411115266999E-2</v>
      </c>
      <c r="J2138">
        <v>1.7638281723301098E-2</v>
      </c>
      <c r="K2138">
        <v>8.3871410290373094E-2</v>
      </c>
      <c r="L2138">
        <v>2.1925842828655801E-2</v>
      </c>
      <c r="M2138">
        <v>7.0668445992494403E-2</v>
      </c>
    </row>
    <row r="2139" spans="1:13" x14ac:dyDescent="0.35">
      <c r="A2139" s="1" t="s">
        <v>37</v>
      </c>
      <c r="B2139" s="1">
        <v>2026</v>
      </c>
      <c r="C2139" s="1" t="s">
        <v>44</v>
      </c>
      <c r="D2139" s="43">
        <v>33</v>
      </c>
      <c r="F2139">
        <v>2138</v>
      </c>
      <c r="G2139">
        <v>4.2652790582988799E-2</v>
      </c>
      <c r="H2139">
        <v>4.3525199935117401E-2</v>
      </c>
      <c r="I2139">
        <v>1.22429085779386E-2</v>
      </c>
      <c r="J2139">
        <v>1.7504962245550398E-2</v>
      </c>
      <c r="K2139">
        <v>8.1672440318326905E-2</v>
      </c>
      <c r="L2139">
        <v>2.2179795130064E-2</v>
      </c>
      <c r="M2139">
        <v>6.8911644341361794E-2</v>
      </c>
    </row>
    <row r="2140" spans="1:13" x14ac:dyDescent="0.35">
      <c r="A2140" s="1" t="s">
        <v>37</v>
      </c>
      <c r="B2140" s="1">
        <v>2027</v>
      </c>
      <c r="C2140" s="1" t="s">
        <v>44</v>
      </c>
      <c r="D2140" s="43">
        <v>34</v>
      </c>
      <c r="F2140">
        <v>2139</v>
      </c>
      <c r="G2140">
        <v>4.2319716552379601E-2</v>
      </c>
      <c r="H2140">
        <v>4.3455637772593203E-2</v>
      </c>
      <c r="I2140">
        <v>1.2770370565615301E-2</v>
      </c>
      <c r="J2140">
        <v>1.4881514229811E-2</v>
      </c>
      <c r="K2140">
        <v>8.3871332294819106E-2</v>
      </c>
      <c r="L2140">
        <v>2.26304572406795E-2</v>
      </c>
      <c r="M2140">
        <v>7.0322528158322906E-2</v>
      </c>
    </row>
    <row r="2141" spans="1:13" x14ac:dyDescent="0.35">
      <c r="A2141" s="1" t="s">
        <v>37</v>
      </c>
      <c r="B2141" s="1">
        <v>2028</v>
      </c>
      <c r="C2141" s="1" t="s">
        <v>44</v>
      </c>
      <c r="D2141" s="43">
        <v>35</v>
      </c>
      <c r="F2141">
        <v>2140</v>
      </c>
      <c r="G2141">
        <v>4.4399992027181798E-2</v>
      </c>
      <c r="H2141">
        <v>4.4971407544710303E-2</v>
      </c>
      <c r="I2141">
        <v>1.35286550361903E-2</v>
      </c>
      <c r="J2141">
        <v>1.6105932453275101E-2</v>
      </c>
      <c r="K2141">
        <v>8.3972957432804099E-2</v>
      </c>
      <c r="L2141">
        <v>2.2221658207741499E-2</v>
      </c>
      <c r="M2141">
        <v>7.2590719577150506E-2</v>
      </c>
    </row>
    <row r="2142" spans="1:13" x14ac:dyDescent="0.35">
      <c r="A2142" s="1" t="s">
        <v>37</v>
      </c>
      <c r="B2142" s="1">
        <v>2029</v>
      </c>
      <c r="C2142" s="1" t="s">
        <v>44</v>
      </c>
      <c r="D2142" s="43">
        <v>36</v>
      </c>
      <c r="F2142">
        <v>2141</v>
      </c>
      <c r="G2142">
        <v>4.3994219867053999E-2</v>
      </c>
      <c r="H2142">
        <v>4.4743282143834197E-2</v>
      </c>
      <c r="I2142">
        <v>1.37693809200584E-2</v>
      </c>
      <c r="J2142">
        <v>1.43574522443215E-2</v>
      </c>
      <c r="K2142">
        <v>8.8171289337644093E-2</v>
      </c>
      <c r="L2142">
        <v>2.20548183582987E-2</v>
      </c>
      <c r="M2142">
        <v>7.3913838079598296E-2</v>
      </c>
    </row>
    <row r="2143" spans="1:13" x14ac:dyDescent="0.35">
      <c r="A2143" s="1" t="s">
        <v>37</v>
      </c>
      <c r="B2143" s="1">
        <v>2030</v>
      </c>
      <c r="C2143" s="1" t="s">
        <v>44</v>
      </c>
      <c r="D2143" s="43">
        <v>37</v>
      </c>
      <c r="F2143">
        <v>2142</v>
      </c>
      <c r="G2143">
        <v>4.2616752338809301E-2</v>
      </c>
      <c r="H2143">
        <v>4.3832488250475601E-2</v>
      </c>
      <c r="I2143">
        <v>1.32207506705813E-2</v>
      </c>
      <c r="J2143">
        <v>1.6694332989636101E-2</v>
      </c>
      <c r="K2143">
        <v>8.8829275238143005E-2</v>
      </c>
      <c r="L2143">
        <v>2.2611774524597401E-2</v>
      </c>
      <c r="M2143">
        <v>7.2720177393013799E-2</v>
      </c>
    </row>
    <row r="2144" spans="1:13" x14ac:dyDescent="0.35">
      <c r="A2144" s="1" t="s">
        <v>37</v>
      </c>
      <c r="B2144" s="1">
        <v>2031</v>
      </c>
      <c r="C2144" s="1" t="s">
        <v>44</v>
      </c>
      <c r="D2144" s="43">
        <v>38</v>
      </c>
      <c r="F2144">
        <v>2143</v>
      </c>
      <c r="G2144">
        <v>4.3188781604846099E-2</v>
      </c>
      <c r="H2144">
        <v>4.4453010959018997E-2</v>
      </c>
      <c r="I2144">
        <v>1.30451876264724E-2</v>
      </c>
      <c r="J2144">
        <v>1.71177082053303E-2</v>
      </c>
      <c r="K2144">
        <v>8.4764175015786397E-2</v>
      </c>
      <c r="L2144">
        <v>2.2754461898811501E-2</v>
      </c>
      <c r="M2144">
        <v>7.1571835402571393E-2</v>
      </c>
    </row>
    <row r="2145" spans="1:13" x14ac:dyDescent="0.35">
      <c r="A2145" s="1" t="s">
        <v>37</v>
      </c>
      <c r="B2145" s="1">
        <v>2032</v>
      </c>
      <c r="C2145" s="1" t="s">
        <v>44</v>
      </c>
      <c r="D2145" s="43">
        <v>39</v>
      </c>
      <c r="F2145">
        <v>2144</v>
      </c>
      <c r="G2145">
        <v>4.4019336019694301E-2</v>
      </c>
      <c r="H2145">
        <v>4.5191646591528203E-2</v>
      </c>
      <c r="I2145">
        <v>1.38155393866189E-2</v>
      </c>
      <c r="J2145">
        <v>1.6348678181978299E-2</v>
      </c>
      <c r="K2145">
        <v>8.8166307310480502E-2</v>
      </c>
      <c r="L2145">
        <v>2.2713844813649801E-2</v>
      </c>
      <c r="M2145">
        <v>7.3522975776336499E-2</v>
      </c>
    </row>
    <row r="2146" spans="1:13" x14ac:dyDescent="0.35">
      <c r="A2146" s="1" t="s">
        <v>37</v>
      </c>
      <c r="B2146" s="1">
        <v>2033</v>
      </c>
      <c r="C2146" s="1" t="s">
        <v>44</v>
      </c>
      <c r="D2146" s="43">
        <v>40</v>
      </c>
      <c r="F2146">
        <v>2145</v>
      </c>
      <c r="G2146">
        <v>4.3902632192888598E-2</v>
      </c>
      <c r="H2146">
        <v>4.5274559898422301E-2</v>
      </c>
      <c r="I2146">
        <v>1.30901805808492E-2</v>
      </c>
      <c r="J2146">
        <v>1.6456414603028199E-2</v>
      </c>
      <c r="K2146">
        <v>8.4533551970562504E-2</v>
      </c>
      <c r="L2146">
        <v>2.28649433841835E-2</v>
      </c>
      <c r="M2146">
        <v>7.2065319961701998E-2</v>
      </c>
    </row>
    <row r="2147" spans="1:13" x14ac:dyDescent="0.35">
      <c r="A2147" s="1" t="s">
        <v>37</v>
      </c>
      <c r="B2147" s="1">
        <v>2034</v>
      </c>
      <c r="C2147" s="1" t="s">
        <v>44</v>
      </c>
      <c r="D2147" s="43">
        <v>41</v>
      </c>
      <c r="F2147">
        <v>2146</v>
      </c>
      <c r="G2147">
        <v>4.4501612535940503E-2</v>
      </c>
      <c r="H2147">
        <v>4.5390669288184297E-2</v>
      </c>
      <c r="I2147">
        <v>1.2956175776515E-2</v>
      </c>
      <c r="J2147">
        <v>1.9203771254246198E-2</v>
      </c>
      <c r="K2147">
        <v>8.7530032064444305E-2</v>
      </c>
      <c r="L2147">
        <v>2.3348122063739901E-2</v>
      </c>
      <c r="M2147">
        <v>7.3454285916587106E-2</v>
      </c>
    </row>
    <row r="2148" spans="1:13" x14ac:dyDescent="0.35">
      <c r="A2148" s="1" t="s">
        <v>37</v>
      </c>
      <c r="B2148" s="1">
        <v>2035</v>
      </c>
      <c r="C2148" s="1" t="s">
        <v>44</v>
      </c>
      <c r="D2148" s="43">
        <v>42</v>
      </c>
      <c r="F2148">
        <v>2147</v>
      </c>
      <c r="G2148">
        <v>4.3529907138981701E-2</v>
      </c>
      <c r="H2148">
        <v>4.4810686908913898E-2</v>
      </c>
      <c r="I2148">
        <v>1.32531791912377E-2</v>
      </c>
      <c r="J2148">
        <v>1.65091499436128E-2</v>
      </c>
      <c r="K2148">
        <v>8.5553739558282396E-2</v>
      </c>
      <c r="L2148">
        <v>2.3462398794325399E-2</v>
      </c>
      <c r="M2148">
        <v>7.2901990770020894E-2</v>
      </c>
    </row>
    <row r="2149" spans="1:13" x14ac:dyDescent="0.35">
      <c r="A2149" s="1" t="s">
        <v>37</v>
      </c>
      <c r="B2149" s="1">
        <v>2036</v>
      </c>
      <c r="C2149" s="1" t="s">
        <v>44</v>
      </c>
      <c r="D2149" s="43">
        <v>43</v>
      </c>
      <c r="F2149">
        <v>2148</v>
      </c>
      <c r="G2149">
        <v>4.4079886076833101E-2</v>
      </c>
      <c r="H2149">
        <v>4.5190242654452997E-2</v>
      </c>
      <c r="I2149">
        <v>1.3321954468519101E-2</v>
      </c>
      <c r="J2149">
        <v>1.5710546422851801E-2</v>
      </c>
      <c r="K2149">
        <v>8.9688898287876295E-2</v>
      </c>
      <c r="L2149">
        <v>2.29406605624922E-2</v>
      </c>
      <c r="M2149">
        <v>7.2397985262055695E-2</v>
      </c>
    </row>
    <row r="2150" spans="1:13" x14ac:dyDescent="0.35">
      <c r="A2150" s="1" t="s">
        <v>37</v>
      </c>
      <c r="B2150" s="1">
        <v>2037</v>
      </c>
      <c r="C2150" s="1" t="s">
        <v>44</v>
      </c>
      <c r="D2150" s="43">
        <v>44</v>
      </c>
      <c r="F2150">
        <v>2149</v>
      </c>
      <c r="G2150">
        <v>4.3891634552193103E-2</v>
      </c>
      <c r="H2150">
        <v>4.4638211173752697E-2</v>
      </c>
      <c r="I2150">
        <v>1.2942802816501099E-2</v>
      </c>
      <c r="J2150">
        <v>1.66788201120577E-2</v>
      </c>
      <c r="K2150">
        <v>8.6370322957428594E-2</v>
      </c>
      <c r="L2150">
        <v>2.3148695109225799E-2</v>
      </c>
      <c r="M2150">
        <v>7.1116268068185801E-2</v>
      </c>
    </row>
    <row r="2151" spans="1:13" x14ac:dyDescent="0.35">
      <c r="A2151" s="1" t="s">
        <v>37</v>
      </c>
      <c r="B2151" s="1">
        <v>2038</v>
      </c>
      <c r="C2151" s="1" t="s">
        <v>44</v>
      </c>
      <c r="D2151" s="43">
        <v>45</v>
      </c>
      <c r="F2151">
        <v>2150</v>
      </c>
      <c r="G2151">
        <v>4.8117491290715603E-2</v>
      </c>
      <c r="H2151">
        <v>4.9192049992368099E-2</v>
      </c>
      <c r="I2151">
        <v>1.56236839757679E-2</v>
      </c>
      <c r="J2151">
        <v>1.6652390084648899E-2</v>
      </c>
      <c r="K2151">
        <v>9.4351954841615293E-2</v>
      </c>
      <c r="L2151">
        <v>2.34457843167208E-2</v>
      </c>
      <c r="M2151">
        <v>8.2148541810373996E-2</v>
      </c>
    </row>
    <row r="2152" spans="1:13" x14ac:dyDescent="0.35">
      <c r="A2152" s="1" t="s">
        <v>37</v>
      </c>
      <c r="B2152" s="1">
        <v>2039</v>
      </c>
      <c r="C2152" s="1" t="s">
        <v>44</v>
      </c>
      <c r="D2152" s="43">
        <v>46</v>
      </c>
      <c r="F2152">
        <v>2151</v>
      </c>
      <c r="G2152">
        <v>4.8464539829938702E-2</v>
      </c>
      <c r="H2152">
        <v>4.9731533981197298E-2</v>
      </c>
      <c r="I2152">
        <v>1.6189018965333399E-2</v>
      </c>
      <c r="J2152">
        <v>1.65342026279236E-2</v>
      </c>
      <c r="K2152">
        <v>9.5754487140602404E-2</v>
      </c>
      <c r="L2152">
        <v>2.2514195807215601E-2</v>
      </c>
      <c r="M2152">
        <v>8.2868765469651107E-2</v>
      </c>
    </row>
    <row r="2153" spans="1:13" x14ac:dyDescent="0.35">
      <c r="A2153" s="1" t="s">
        <v>37</v>
      </c>
      <c r="B2153" s="1">
        <v>2040</v>
      </c>
      <c r="C2153" s="1" t="s">
        <v>44</v>
      </c>
      <c r="D2153" s="43">
        <v>47</v>
      </c>
      <c r="F2153">
        <v>2152</v>
      </c>
      <c r="G2153">
        <v>4.9852600705890301E-2</v>
      </c>
      <c r="H2153">
        <v>5.0245157024994803E-2</v>
      </c>
      <c r="I2153">
        <v>1.5425937386358999E-2</v>
      </c>
      <c r="J2153">
        <v>1.7317005556318901E-2</v>
      </c>
      <c r="K2153">
        <v>9.8991322431819698E-2</v>
      </c>
      <c r="L2153">
        <v>2.3940412436474701E-2</v>
      </c>
      <c r="M2153">
        <v>8.0672169328955295E-2</v>
      </c>
    </row>
    <row r="2154" spans="1:13" x14ac:dyDescent="0.35">
      <c r="A2154" s="1" t="s">
        <v>37</v>
      </c>
      <c r="B2154" s="1">
        <v>2041</v>
      </c>
      <c r="C2154" s="1" t="s">
        <v>44</v>
      </c>
      <c r="D2154" s="43">
        <v>48</v>
      </c>
      <c r="F2154">
        <v>2153</v>
      </c>
      <c r="G2154">
        <v>4.8636838670049302E-2</v>
      </c>
      <c r="H2154">
        <v>4.8768237019431997E-2</v>
      </c>
      <c r="I2154">
        <v>1.5505385620330801E-2</v>
      </c>
      <c r="J2154">
        <v>1.49402155344922E-2</v>
      </c>
      <c r="K2154">
        <v>9.5842358916001999E-2</v>
      </c>
      <c r="L2154">
        <v>2.3050460859940801E-2</v>
      </c>
      <c r="M2154">
        <v>7.8934282350594798E-2</v>
      </c>
    </row>
    <row r="2155" spans="1:13" x14ac:dyDescent="0.35">
      <c r="A2155" s="1" t="s">
        <v>37</v>
      </c>
      <c r="B2155" s="1">
        <v>2042</v>
      </c>
      <c r="C2155" s="1" t="s">
        <v>44</v>
      </c>
      <c r="D2155" s="43">
        <v>49</v>
      </c>
      <c r="F2155">
        <v>2154</v>
      </c>
      <c r="G2155">
        <v>4.9143723505442598E-2</v>
      </c>
      <c r="H2155">
        <v>4.9385585803757799E-2</v>
      </c>
      <c r="I2155">
        <v>1.6018659853835299E-2</v>
      </c>
      <c r="J2155">
        <v>1.7212942228846999E-2</v>
      </c>
      <c r="K2155">
        <v>0.102261241030063</v>
      </c>
      <c r="L2155">
        <v>2.1512064812198899E-2</v>
      </c>
      <c r="M2155">
        <v>8.1614009689087594E-2</v>
      </c>
    </row>
    <row r="2156" spans="1:13" x14ac:dyDescent="0.35">
      <c r="A2156" s="1" t="s">
        <v>37</v>
      </c>
      <c r="B2156" s="1">
        <v>2043</v>
      </c>
      <c r="C2156" s="1" t="s">
        <v>44</v>
      </c>
      <c r="D2156" s="43">
        <v>50</v>
      </c>
      <c r="F2156">
        <v>2155</v>
      </c>
      <c r="G2156">
        <v>5.85024376933393E-2</v>
      </c>
      <c r="H2156">
        <v>5.7579245110970699E-2</v>
      </c>
      <c r="I2156">
        <v>2.2194112539019401E-2</v>
      </c>
      <c r="J2156">
        <v>1.16437779036021E-2</v>
      </c>
      <c r="K2156">
        <v>0.116626221425118</v>
      </c>
      <c r="L2156">
        <v>1.79286116842108E-2</v>
      </c>
      <c r="M2156">
        <v>9.8516074526627598E-2</v>
      </c>
    </row>
    <row r="2157" spans="1:13" x14ac:dyDescent="0.35">
      <c r="A2157" s="1" t="s">
        <v>37</v>
      </c>
      <c r="B2157" s="1">
        <v>2044</v>
      </c>
      <c r="C2157" s="1" t="s">
        <v>44</v>
      </c>
      <c r="D2157" s="43">
        <v>51</v>
      </c>
      <c r="F2157">
        <v>2156</v>
      </c>
      <c r="G2157">
        <v>5.8381921368636999E-2</v>
      </c>
      <c r="H2157">
        <v>5.7880505151700498E-2</v>
      </c>
      <c r="I2157">
        <v>2.2574305603435499E-2</v>
      </c>
      <c r="J2157">
        <v>1.12216080931764E-2</v>
      </c>
      <c r="K2157">
        <v>0.11099474837180601</v>
      </c>
      <c r="L2157">
        <v>1.8006098488464701E-2</v>
      </c>
      <c r="M2157">
        <v>9.8788447257383102E-2</v>
      </c>
    </row>
    <row r="2158" spans="1:13" x14ac:dyDescent="0.35">
      <c r="A2158" s="1" t="s">
        <v>37</v>
      </c>
      <c r="B2158" s="1">
        <v>2045</v>
      </c>
      <c r="C2158" s="1" t="s">
        <v>44</v>
      </c>
      <c r="D2158" s="43">
        <v>52</v>
      </c>
      <c r="F2158">
        <v>2157</v>
      </c>
      <c r="G2158">
        <v>5.9279259258159897E-2</v>
      </c>
      <c r="H2158">
        <v>5.8315504219605997E-2</v>
      </c>
      <c r="I2158">
        <v>2.2357074581883601E-2</v>
      </c>
      <c r="J2158">
        <v>1.07709361880444E-2</v>
      </c>
      <c r="K2158">
        <v>0.113900316289012</v>
      </c>
      <c r="L2158">
        <v>1.7747526874062398E-2</v>
      </c>
      <c r="M2158">
        <v>9.8358244458350605E-2</v>
      </c>
    </row>
    <row r="2159" spans="1:13" x14ac:dyDescent="0.35">
      <c r="A2159" s="1" t="s">
        <v>37</v>
      </c>
      <c r="B2159" s="1">
        <v>2046</v>
      </c>
      <c r="C2159" s="1" t="s">
        <v>44</v>
      </c>
      <c r="D2159" s="43">
        <v>53</v>
      </c>
      <c r="F2159">
        <v>2158</v>
      </c>
      <c r="G2159">
        <v>5.86604934271059E-2</v>
      </c>
      <c r="H2159">
        <v>5.7512015536261403E-2</v>
      </c>
      <c r="I2159">
        <v>2.2278853625784099E-2</v>
      </c>
      <c r="J2159">
        <v>1.11920147897771E-2</v>
      </c>
      <c r="K2159">
        <v>0.116855872198731</v>
      </c>
      <c r="L2159">
        <v>1.80775894856493E-2</v>
      </c>
      <c r="M2159">
        <v>9.6489542704138495E-2</v>
      </c>
    </row>
    <row r="2160" spans="1:13" x14ac:dyDescent="0.35">
      <c r="A2160" s="1" t="s">
        <v>37</v>
      </c>
      <c r="B2160" s="1">
        <v>2047</v>
      </c>
      <c r="C2160" s="1" t="s">
        <v>44</v>
      </c>
      <c r="D2160" s="43">
        <v>54</v>
      </c>
      <c r="F2160">
        <v>2159</v>
      </c>
      <c r="G2160">
        <v>5.6580078486588102E-2</v>
      </c>
      <c r="H2160">
        <v>5.72109503488549E-2</v>
      </c>
      <c r="I2160">
        <v>2.2687335708775399E-2</v>
      </c>
      <c r="J2160">
        <v>9.8773474037871008E-3</v>
      </c>
      <c r="K2160">
        <v>0.11035302696095101</v>
      </c>
      <c r="L2160">
        <v>1.7793454126813001E-2</v>
      </c>
      <c r="M2160">
        <v>9.8670008602279702E-2</v>
      </c>
    </row>
    <row r="2161" spans="1:13" x14ac:dyDescent="0.35">
      <c r="A2161" s="1" t="s">
        <v>37</v>
      </c>
      <c r="B2161" s="1">
        <v>2048</v>
      </c>
      <c r="C2161" s="1" t="s">
        <v>44</v>
      </c>
      <c r="D2161" s="43">
        <v>55</v>
      </c>
      <c r="F2161">
        <v>2160</v>
      </c>
      <c r="G2161">
        <v>6.82502533231443E-2</v>
      </c>
      <c r="H2161">
        <v>6.3455039933430199E-2</v>
      </c>
      <c r="I2161">
        <v>2.6243781006933701E-2</v>
      </c>
      <c r="J2161">
        <v>5.94135517958457E-3</v>
      </c>
      <c r="K2161">
        <v>0.119682198546018</v>
      </c>
      <c r="L2161">
        <v>1.29060431493488E-2</v>
      </c>
      <c r="M2161">
        <v>0.10541330351955799</v>
      </c>
    </row>
    <row r="2162" spans="1:13" x14ac:dyDescent="0.35">
      <c r="A2162" s="1" t="s">
        <v>37</v>
      </c>
      <c r="B2162" s="1">
        <v>2049</v>
      </c>
      <c r="C2162" s="1" t="s">
        <v>44</v>
      </c>
      <c r="D2162" s="43">
        <v>56</v>
      </c>
      <c r="F2162">
        <v>2161</v>
      </c>
      <c r="G2162">
        <v>6.6870777735537706E-2</v>
      </c>
      <c r="H2162">
        <v>6.26119522833848E-2</v>
      </c>
      <c r="I2162">
        <v>2.6152552091378699E-2</v>
      </c>
      <c r="J2162">
        <v>4.8883342683684796E-3</v>
      </c>
      <c r="K2162">
        <v>0.111933268479148</v>
      </c>
      <c r="L2162">
        <v>1.24784138047878E-2</v>
      </c>
      <c r="M2162">
        <v>0.103766614613477</v>
      </c>
    </row>
    <row r="2163" spans="1:13" x14ac:dyDescent="0.35">
      <c r="A2163" s="1" t="s">
        <v>37</v>
      </c>
      <c r="B2163" s="1">
        <v>2050</v>
      </c>
      <c r="C2163" s="1" t="s">
        <v>44</v>
      </c>
      <c r="D2163" s="43">
        <v>57</v>
      </c>
      <c r="F2163">
        <v>2162</v>
      </c>
      <c r="G2163">
        <v>6.5363481849919303E-2</v>
      </c>
      <c r="H2163">
        <v>6.0834088128770898E-2</v>
      </c>
      <c r="I2163">
        <v>2.7092804479398699E-2</v>
      </c>
      <c r="J2163">
        <v>3.50322789645939E-3</v>
      </c>
      <c r="K2163">
        <v>0.11505398974961301</v>
      </c>
      <c r="L2163">
        <v>1.1156511863123501E-2</v>
      </c>
      <c r="M2163">
        <v>0.10450528183473499</v>
      </c>
    </row>
    <row r="2164" spans="1:13" x14ac:dyDescent="0.35">
      <c r="A2164" s="1" t="s">
        <v>37</v>
      </c>
      <c r="B2164" s="1">
        <v>2051</v>
      </c>
      <c r="C2164" s="1" t="s">
        <v>44</v>
      </c>
      <c r="D2164" s="43">
        <v>58</v>
      </c>
      <c r="F2164">
        <v>2163</v>
      </c>
      <c r="G2164">
        <v>6.47409566590543E-2</v>
      </c>
      <c r="H2164">
        <v>6.13440320891291E-2</v>
      </c>
      <c r="I2164">
        <v>2.6531353478128E-2</v>
      </c>
      <c r="J2164">
        <v>6.9256631274900397E-3</v>
      </c>
      <c r="K2164">
        <v>0.115551685759753</v>
      </c>
      <c r="L2164">
        <v>1.1459833453119701E-2</v>
      </c>
      <c r="M2164">
        <v>0.103724095931902</v>
      </c>
    </row>
    <row r="2165" spans="1:13" x14ac:dyDescent="0.35">
      <c r="A2165" s="1" t="s">
        <v>37</v>
      </c>
      <c r="B2165" s="1">
        <v>2052</v>
      </c>
      <c r="C2165" s="1" t="s">
        <v>44</v>
      </c>
      <c r="D2165" s="43">
        <v>59</v>
      </c>
      <c r="F2165">
        <v>2164</v>
      </c>
      <c r="G2165">
        <v>6.6141602265480604E-2</v>
      </c>
      <c r="H2165">
        <v>6.2101402156273001E-2</v>
      </c>
      <c r="I2165">
        <v>2.6366835078707698E-2</v>
      </c>
      <c r="J2165">
        <v>5.7909099517009103E-3</v>
      </c>
      <c r="K2165">
        <v>0.115749381968165</v>
      </c>
      <c r="L2165">
        <v>1.10548063541619E-2</v>
      </c>
      <c r="M2165">
        <v>0.10462843601282</v>
      </c>
    </row>
    <row r="2166" spans="1:13" x14ac:dyDescent="0.35">
      <c r="A2166" s="1" t="s">
        <v>37</v>
      </c>
      <c r="B2166" s="1">
        <v>2053</v>
      </c>
      <c r="C2166" s="1" t="s">
        <v>44</v>
      </c>
      <c r="D2166" s="43">
        <v>60</v>
      </c>
      <c r="F2166">
        <v>2165</v>
      </c>
      <c r="G2166">
        <v>5.8463039791927497E-2</v>
      </c>
      <c r="H2166">
        <v>5.79422712738221E-2</v>
      </c>
      <c r="I2166">
        <v>2.1545786865801501E-2</v>
      </c>
      <c r="J2166">
        <v>1.36565294212759E-2</v>
      </c>
      <c r="K2166">
        <v>0.110036400271735</v>
      </c>
      <c r="L2166">
        <v>2.0177205310753399E-2</v>
      </c>
      <c r="M2166">
        <v>9.5330010889513303E-2</v>
      </c>
    </row>
    <row r="2167" spans="1:13" x14ac:dyDescent="0.35">
      <c r="A2167" s="1" t="s">
        <v>37</v>
      </c>
      <c r="B2167" s="1">
        <v>2054</v>
      </c>
      <c r="C2167" s="1" t="s">
        <v>44</v>
      </c>
      <c r="D2167" s="43">
        <v>61</v>
      </c>
      <c r="F2167">
        <v>2166</v>
      </c>
      <c r="G2167">
        <v>5.9853036598411402E-2</v>
      </c>
      <c r="H2167">
        <v>5.9094748138851898E-2</v>
      </c>
      <c r="I2167">
        <v>2.09577903009249E-2</v>
      </c>
      <c r="J2167">
        <v>1.33742050271823E-2</v>
      </c>
      <c r="K2167">
        <v>0.116287195423367</v>
      </c>
      <c r="L2167">
        <v>2.0355392218478E-2</v>
      </c>
      <c r="M2167">
        <v>9.8550692998259595E-2</v>
      </c>
    </row>
    <row r="2168" spans="1:13" x14ac:dyDescent="0.35">
      <c r="A2168" s="1" t="s">
        <v>37</v>
      </c>
      <c r="B2168" s="1">
        <v>2055</v>
      </c>
      <c r="C2168" s="1" t="s">
        <v>44</v>
      </c>
      <c r="D2168" s="43">
        <v>62</v>
      </c>
      <c r="F2168">
        <v>2167</v>
      </c>
      <c r="G2168">
        <v>5.8920765534523203E-2</v>
      </c>
      <c r="H2168">
        <v>5.8538838712968402E-2</v>
      </c>
      <c r="I2168">
        <v>2.12594811098589E-2</v>
      </c>
      <c r="J2168">
        <v>1.21171628566011E-2</v>
      </c>
      <c r="K2168">
        <v>0.11510655272577899</v>
      </c>
      <c r="L2168">
        <v>2.0866631406726201E-2</v>
      </c>
      <c r="M2168">
        <v>9.8195360384975505E-2</v>
      </c>
    </row>
    <row r="2169" spans="1:13" x14ac:dyDescent="0.35">
      <c r="A2169" s="1" t="s">
        <v>37</v>
      </c>
      <c r="B2169" s="1">
        <v>2056</v>
      </c>
      <c r="C2169" s="1" t="s">
        <v>44</v>
      </c>
      <c r="D2169" s="43">
        <v>63</v>
      </c>
      <c r="F2169">
        <v>2168</v>
      </c>
      <c r="G2169">
        <v>5.7125624965135499E-2</v>
      </c>
      <c r="H2169">
        <v>5.73972573805498E-2</v>
      </c>
      <c r="I2169">
        <v>2.1161007259536201E-2</v>
      </c>
      <c r="J2169">
        <v>1.32176643001386E-2</v>
      </c>
      <c r="K2169">
        <v>0.10888190409790301</v>
      </c>
      <c r="L2169">
        <v>2.0142952237730299E-2</v>
      </c>
      <c r="M2169">
        <v>9.8474507390082594E-2</v>
      </c>
    </row>
    <row r="2170" spans="1:13" x14ac:dyDescent="0.35">
      <c r="A2170" s="1" t="s">
        <v>37</v>
      </c>
      <c r="B2170" s="1">
        <v>2057</v>
      </c>
      <c r="C2170" s="1" t="s">
        <v>44</v>
      </c>
      <c r="D2170" s="43">
        <v>64</v>
      </c>
      <c r="F2170">
        <v>2169</v>
      </c>
      <c r="G2170">
        <v>6.0060091383043399E-2</v>
      </c>
      <c r="H2170">
        <v>5.9224572492542003E-2</v>
      </c>
      <c r="I2170">
        <v>2.0573491606165801E-2</v>
      </c>
      <c r="J2170">
        <v>1.44215181210885E-2</v>
      </c>
      <c r="K2170">
        <v>0.11020251405689301</v>
      </c>
      <c r="L2170">
        <v>2.17437874284672E-2</v>
      </c>
      <c r="M2170">
        <v>9.7397998925745993E-2</v>
      </c>
    </row>
    <row r="2171" spans="1:13" x14ac:dyDescent="0.35">
      <c r="A2171" s="1" t="s">
        <v>37</v>
      </c>
      <c r="B2171" s="1">
        <v>2058</v>
      </c>
      <c r="C2171" s="1" t="s">
        <v>44</v>
      </c>
      <c r="D2171" s="43">
        <v>65</v>
      </c>
      <c r="F2171">
        <v>2170</v>
      </c>
      <c r="G2171">
        <v>6.7817355033653798E-2</v>
      </c>
      <c r="H2171">
        <v>6.3258305094859399E-2</v>
      </c>
      <c r="I2171">
        <v>2.6534920208575102E-2</v>
      </c>
      <c r="J2171">
        <v>5.2468977566923801E-3</v>
      </c>
      <c r="K2171">
        <v>0.116391367327063</v>
      </c>
      <c r="L2171">
        <v>1.1791983598860901E-2</v>
      </c>
      <c r="M2171">
        <v>0.10494254250655601</v>
      </c>
    </row>
    <row r="2172" spans="1:13" x14ac:dyDescent="0.35">
      <c r="A2172" s="1" t="s">
        <v>37</v>
      </c>
      <c r="B2172" s="1">
        <v>2059</v>
      </c>
      <c r="C2172" s="1" t="s">
        <v>44</v>
      </c>
      <c r="D2172" s="43">
        <v>66</v>
      </c>
      <c r="F2172">
        <v>2171</v>
      </c>
      <c r="G2172">
        <v>6.9589788503178901E-2</v>
      </c>
      <c r="H2172">
        <v>6.3629666889004705E-2</v>
      </c>
      <c r="I2172">
        <v>2.66735265663091E-2</v>
      </c>
      <c r="J2172">
        <v>4.3909845370669297E-3</v>
      </c>
      <c r="K2172">
        <v>0.11502479804915799</v>
      </c>
      <c r="L2172">
        <v>1.1421496126301899E-2</v>
      </c>
      <c r="M2172">
        <v>0.10643215520948</v>
      </c>
    </row>
    <row r="2173" spans="1:13" x14ac:dyDescent="0.35">
      <c r="A2173" s="1" t="s">
        <v>37</v>
      </c>
      <c r="B2173" s="1">
        <v>2060</v>
      </c>
      <c r="C2173" s="1" t="s">
        <v>44</v>
      </c>
      <c r="D2173" s="43">
        <v>67</v>
      </c>
      <c r="F2173">
        <v>2172</v>
      </c>
      <c r="G2173">
        <v>6.6440920159577699E-2</v>
      </c>
      <c r="H2173">
        <v>6.2366280683106401E-2</v>
      </c>
      <c r="I2173">
        <v>2.7515235286565701E-2</v>
      </c>
      <c r="J2173">
        <v>5.6280596809487196E-3</v>
      </c>
      <c r="K2173">
        <v>0.118325931211838</v>
      </c>
      <c r="L2173">
        <v>1.10239629285683E-2</v>
      </c>
      <c r="M2173">
        <v>0.10577832588976301</v>
      </c>
    </row>
    <row r="2174" spans="1:13" x14ac:dyDescent="0.35">
      <c r="A2174" s="1" t="s">
        <v>37</v>
      </c>
      <c r="B2174" s="1">
        <v>2061</v>
      </c>
      <c r="C2174" s="1" t="s">
        <v>44</v>
      </c>
      <c r="D2174" s="43">
        <v>68</v>
      </c>
      <c r="F2174">
        <v>2173</v>
      </c>
      <c r="G2174">
        <v>6.7102610939999599E-2</v>
      </c>
      <c r="H2174">
        <v>6.22946618748286E-2</v>
      </c>
      <c r="I2174">
        <v>2.7141687711920999E-2</v>
      </c>
      <c r="J2174">
        <v>5.5133575687513698E-3</v>
      </c>
      <c r="K2174">
        <v>0.11641694364708501</v>
      </c>
      <c r="L2174">
        <v>1.13077538842433E-2</v>
      </c>
      <c r="M2174">
        <v>0.10492084597710501</v>
      </c>
    </row>
    <row r="2175" spans="1:13" x14ac:dyDescent="0.35">
      <c r="A2175" s="1" t="s">
        <v>37</v>
      </c>
      <c r="B2175" s="1">
        <v>2062</v>
      </c>
      <c r="C2175" s="1" t="s">
        <v>44</v>
      </c>
      <c r="D2175" s="43">
        <v>69</v>
      </c>
      <c r="F2175">
        <v>2174</v>
      </c>
      <c r="G2175">
        <v>6.6926989903485001E-2</v>
      </c>
      <c r="H2175">
        <v>6.2985158539799704E-2</v>
      </c>
      <c r="I2175">
        <v>2.63020759643878E-2</v>
      </c>
      <c r="J2175">
        <v>5.3590310339855299E-3</v>
      </c>
      <c r="K2175">
        <v>0.118687403512046</v>
      </c>
      <c r="L2175">
        <v>1.09309316086679E-2</v>
      </c>
      <c r="M2175">
        <v>0.105902526831521</v>
      </c>
    </row>
    <row r="2176" spans="1:13" x14ac:dyDescent="0.35">
      <c r="A2176" s="1" t="s">
        <v>37</v>
      </c>
      <c r="B2176" s="1">
        <v>2063</v>
      </c>
      <c r="C2176" s="1" t="s">
        <v>44</v>
      </c>
      <c r="D2176" s="43">
        <v>70</v>
      </c>
      <c r="F2176">
        <v>2175</v>
      </c>
      <c r="G2176">
        <v>5.09393850553473E-2</v>
      </c>
      <c r="H2176">
        <v>5.14453599172114E-2</v>
      </c>
      <c r="I2176">
        <v>1.7116344782837498E-2</v>
      </c>
      <c r="J2176">
        <v>1.36853823250161E-2</v>
      </c>
      <c r="K2176">
        <v>9.9344307061072196E-2</v>
      </c>
      <c r="L2176">
        <v>2.2633569437722101E-2</v>
      </c>
      <c r="M2176">
        <v>8.5006777074894596E-2</v>
      </c>
    </row>
    <row r="2177" spans="1:13" x14ac:dyDescent="0.35">
      <c r="A2177" s="1" t="s">
        <v>37</v>
      </c>
      <c r="B2177" s="1">
        <v>2064</v>
      </c>
      <c r="C2177" s="1" t="s">
        <v>44</v>
      </c>
      <c r="D2177" s="43">
        <v>71</v>
      </c>
      <c r="F2177">
        <v>2176</v>
      </c>
      <c r="G2177">
        <v>5.1037634394099099E-2</v>
      </c>
      <c r="H2177">
        <v>5.1292493248325799E-2</v>
      </c>
      <c r="I2177">
        <v>1.6920865930505399E-2</v>
      </c>
      <c r="J2177">
        <v>1.42776508818302E-2</v>
      </c>
      <c r="K2177">
        <v>9.9880514846273402E-2</v>
      </c>
      <c r="L2177">
        <v>2.1569180024145498E-2</v>
      </c>
      <c r="M2177">
        <v>8.5476781485232994E-2</v>
      </c>
    </row>
    <row r="2178" spans="1:13" x14ac:dyDescent="0.35">
      <c r="A2178" s="1" t="s">
        <v>37</v>
      </c>
      <c r="B2178" s="1">
        <v>2065</v>
      </c>
      <c r="C2178" s="1" t="s">
        <v>44</v>
      </c>
      <c r="D2178" s="43">
        <v>72</v>
      </c>
      <c r="F2178">
        <v>2177</v>
      </c>
      <c r="G2178">
        <v>4.9076214410250597E-2</v>
      </c>
      <c r="H2178">
        <v>5.0300640342832097E-2</v>
      </c>
      <c r="I2178">
        <v>1.6651719356731199E-2</v>
      </c>
      <c r="J2178">
        <v>1.6136292357688899E-2</v>
      </c>
      <c r="K2178">
        <v>9.5517819116696503E-2</v>
      </c>
      <c r="L2178">
        <v>2.2167167921392599E-2</v>
      </c>
      <c r="M2178">
        <v>8.3385709613703896E-2</v>
      </c>
    </row>
    <row r="2179" spans="1:13" x14ac:dyDescent="0.35">
      <c r="A2179" s="1" t="s">
        <v>37</v>
      </c>
      <c r="B2179" s="1">
        <v>2066</v>
      </c>
      <c r="C2179" s="1" t="s">
        <v>44</v>
      </c>
      <c r="D2179" s="43">
        <v>73</v>
      </c>
      <c r="F2179">
        <v>2178</v>
      </c>
      <c r="G2179">
        <v>4.87045059572443E-2</v>
      </c>
      <c r="H2179">
        <v>4.9929432540393302E-2</v>
      </c>
      <c r="I2179">
        <v>1.6642708361016799E-2</v>
      </c>
      <c r="J2179">
        <v>1.3569283036104E-2</v>
      </c>
      <c r="K2179">
        <v>0.10115318965905799</v>
      </c>
      <c r="L2179">
        <v>2.17891504466243E-2</v>
      </c>
      <c r="M2179">
        <v>8.5243444279705496E-2</v>
      </c>
    </row>
    <row r="2180" spans="1:13" x14ac:dyDescent="0.35">
      <c r="A2180" s="1" t="s">
        <v>37</v>
      </c>
      <c r="B2180" s="1">
        <v>2067</v>
      </c>
      <c r="C2180" s="1" t="s">
        <v>44</v>
      </c>
      <c r="D2180" s="43">
        <v>74</v>
      </c>
      <c r="F2180">
        <v>2179</v>
      </c>
      <c r="G2180">
        <v>5.2114955472866001E-2</v>
      </c>
      <c r="H2180">
        <v>5.1861156041209E-2</v>
      </c>
      <c r="I2180">
        <v>1.72344955057313E-2</v>
      </c>
      <c r="J2180">
        <v>1.61457035376293E-2</v>
      </c>
      <c r="K2180">
        <v>9.9307539772066605E-2</v>
      </c>
      <c r="L2180">
        <v>2.1828117808006899E-2</v>
      </c>
      <c r="M2180">
        <v>8.4312432068835499E-2</v>
      </c>
    </row>
    <row r="2181" spans="1:13" x14ac:dyDescent="0.35">
      <c r="A2181" s="1" t="s">
        <v>37</v>
      </c>
      <c r="B2181" s="1">
        <v>2068</v>
      </c>
      <c r="C2181" s="1" t="s">
        <v>44</v>
      </c>
      <c r="D2181" s="43">
        <v>75</v>
      </c>
      <c r="F2181">
        <v>2180</v>
      </c>
      <c r="G2181">
        <v>5.2419071898027102E-2</v>
      </c>
      <c r="H2181">
        <v>5.2877687822309602E-2</v>
      </c>
      <c r="I2181">
        <v>1.8434783090840502E-2</v>
      </c>
      <c r="J2181">
        <v>1.43865879862631E-2</v>
      </c>
      <c r="K2181">
        <v>0.10850014865952</v>
      </c>
      <c r="L2181">
        <v>2.0165333081458101E-2</v>
      </c>
      <c r="M2181">
        <v>8.6139998872698201E-2</v>
      </c>
    </row>
    <row r="2182" spans="1:13" x14ac:dyDescent="0.35">
      <c r="A2182" s="1" t="s">
        <v>37</v>
      </c>
      <c r="B2182" s="1">
        <v>2069</v>
      </c>
      <c r="C2182" s="1" t="s">
        <v>44</v>
      </c>
      <c r="D2182" s="43">
        <v>76</v>
      </c>
      <c r="F2182">
        <v>2181</v>
      </c>
      <c r="G2182">
        <v>5.1660462488681801E-2</v>
      </c>
      <c r="H2182">
        <v>5.2732714418442503E-2</v>
      </c>
      <c r="I2182">
        <v>1.8462631006577801E-2</v>
      </c>
      <c r="J2182">
        <v>1.52330832613212E-2</v>
      </c>
      <c r="K2182">
        <v>0.108475580396574</v>
      </c>
      <c r="L2182">
        <v>2.1332927914591699E-2</v>
      </c>
      <c r="M2182">
        <v>8.9181554850691999E-2</v>
      </c>
    </row>
    <row r="2183" spans="1:13" x14ac:dyDescent="0.35">
      <c r="A2183" s="1" t="s">
        <v>37</v>
      </c>
      <c r="B2183" s="1">
        <v>2070</v>
      </c>
      <c r="C2183" s="1" t="s">
        <v>44</v>
      </c>
      <c r="D2183" s="43">
        <v>77</v>
      </c>
      <c r="F2183">
        <v>2182</v>
      </c>
      <c r="G2183">
        <v>5.2519194076086802E-2</v>
      </c>
      <c r="H2183">
        <v>5.30769257104175E-2</v>
      </c>
      <c r="I2183">
        <v>1.8529654909142799E-2</v>
      </c>
      <c r="J2183">
        <v>1.38431264860905E-2</v>
      </c>
      <c r="K2183">
        <v>0.10462159990770301</v>
      </c>
      <c r="L2183">
        <v>2.17408978915649E-2</v>
      </c>
      <c r="M2183">
        <v>9.0904104740051603E-2</v>
      </c>
    </row>
    <row r="2184" spans="1:13" x14ac:dyDescent="0.35">
      <c r="A2184" s="1" t="s">
        <v>37</v>
      </c>
      <c r="B2184" s="1">
        <v>2071</v>
      </c>
      <c r="C2184" s="1" t="s">
        <v>44</v>
      </c>
      <c r="D2184" s="43">
        <v>78</v>
      </c>
      <c r="F2184">
        <v>2183</v>
      </c>
      <c r="G2184">
        <v>5.2408066599140199E-2</v>
      </c>
      <c r="H2184">
        <v>5.3159462591686399E-2</v>
      </c>
      <c r="I2184">
        <v>1.8699189905976799E-2</v>
      </c>
      <c r="J2184">
        <v>1.31198504956846E-2</v>
      </c>
      <c r="K2184">
        <v>0.102129554357884</v>
      </c>
      <c r="L2184">
        <v>2.1491429227989901E-2</v>
      </c>
      <c r="M2184">
        <v>9.0194133217035899E-2</v>
      </c>
    </row>
    <row r="2185" spans="1:13" x14ac:dyDescent="0.35">
      <c r="A2185" s="1" t="s">
        <v>37</v>
      </c>
      <c r="B2185" s="1">
        <v>2072</v>
      </c>
      <c r="C2185" s="1" t="s">
        <v>44</v>
      </c>
      <c r="D2185" s="43">
        <v>79</v>
      </c>
      <c r="F2185">
        <v>2184</v>
      </c>
      <c r="G2185">
        <v>5.3951997362138598E-2</v>
      </c>
      <c r="H2185">
        <v>5.3485823618147299E-2</v>
      </c>
      <c r="I2185">
        <v>1.8354507082729302E-2</v>
      </c>
      <c r="J2185">
        <v>1.6229173206896898E-2</v>
      </c>
      <c r="K2185">
        <v>0.10483034558433001</v>
      </c>
      <c r="L2185">
        <v>2.1587536123245599E-2</v>
      </c>
      <c r="M2185">
        <v>8.9038736238042995E-2</v>
      </c>
    </row>
    <row r="2186" spans="1:13" x14ac:dyDescent="0.35">
      <c r="A2186" s="1" t="s">
        <v>37</v>
      </c>
      <c r="B2186" s="1">
        <v>2073</v>
      </c>
      <c r="C2186" s="1" t="s">
        <v>44</v>
      </c>
      <c r="D2186" s="43">
        <v>80</v>
      </c>
      <c r="F2186">
        <v>2185</v>
      </c>
      <c r="G2186">
        <v>5.3417035515825599E-2</v>
      </c>
      <c r="H2186">
        <v>5.3694613245110399E-2</v>
      </c>
      <c r="I2186">
        <v>2.42106077062345E-2</v>
      </c>
      <c r="J2186">
        <v>8.6463029763590403E-3</v>
      </c>
      <c r="K2186">
        <v>0.107906481710873</v>
      </c>
      <c r="L2186">
        <v>1.2591469369977199E-2</v>
      </c>
      <c r="M2186">
        <v>9.7134029582680304E-2</v>
      </c>
    </row>
    <row r="2187" spans="1:13" x14ac:dyDescent="0.35">
      <c r="A2187" s="1" t="s">
        <v>37</v>
      </c>
      <c r="B2187" s="1">
        <v>2074</v>
      </c>
      <c r="C2187" s="1" t="s">
        <v>44</v>
      </c>
      <c r="D2187" s="43">
        <v>81</v>
      </c>
      <c r="F2187">
        <v>2186</v>
      </c>
      <c r="G2187">
        <v>5.3606165280333899E-2</v>
      </c>
      <c r="H2187">
        <v>5.3823479727654201E-2</v>
      </c>
      <c r="I2187">
        <v>2.32817150603216E-2</v>
      </c>
      <c r="J2187">
        <v>8.4240110365161897E-3</v>
      </c>
      <c r="K2187">
        <v>0.11278027382823599</v>
      </c>
      <c r="L2187">
        <v>1.28882888036232E-2</v>
      </c>
      <c r="M2187">
        <v>9.4782210813076806E-2</v>
      </c>
    </row>
    <row r="2188" spans="1:13" x14ac:dyDescent="0.35">
      <c r="A2188" s="1" t="s">
        <v>37</v>
      </c>
      <c r="B2188" s="1">
        <v>2075</v>
      </c>
      <c r="C2188" s="1" t="s">
        <v>44</v>
      </c>
      <c r="D2188" s="43">
        <v>82</v>
      </c>
      <c r="F2188">
        <v>2187</v>
      </c>
      <c r="G2188">
        <v>5.4402035906212898E-2</v>
      </c>
      <c r="H2188">
        <v>5.39070969751781E-2</v>
      </c>
      <c r="I2188">
        <v>2.4176491784717299E-2</v>
      </c>
      <c r="J2188">
        <v>6.3557128084764198E-3</v>
      </c>
      <c r="K2188">
        <v>0.10716363618729</v>
      </c>
      <c r="L2188">
        <v>1.33519462700054E-2</v>
      </c>
      <c r="M2188">
        <v>9.7514817117551195E-2</v>
      </c>
    </row>
    <row r="2189" spans="1:13" x14ac:dyDescent="0.35">
      <c r="A2189" s="1" t="s">
        <v>37</v>
      </c>
      <c r="B2189" s="1">
        <v>2076</v>
      </c>
      <c r="C2189" s="1" t="s">
        <v>44</v>
      </c>
      <c r="D2189" s="43">
        <v>83</v>
      </c>
      <c r="F2189">
        <v>2188</v>
      </c>
      <c r="G2189">
        <v>5.0794116635110097E-2</v>
      </c>
      <c r="H2189">
        <v>5.1884295838132297E-2</v>
      </c>
      <c r="I2189">
        <v>2.3588230634730499E-2</v>
      </c>
      <c r="J2189">
        <v>7.3027350536090004E-3</v>
      </c>
      <c r="K2189">
        <v>0.109253390953809</v>
      </c>
      <c r="L2189">
        <v>1.35341604969531E-2</v>
      </c>
      <c r="M2189">
        <v>9.7342304378019703E-2</v>
      </c>
    </row>
    <row r="2190" spans="1:13" x14ac:dyDescent="0.35">
      <c r="A2190" s="1" t="s">
        <v>37</v>
      </c>
      <c r="B2190" s="1">
        <v>2077</v>
      </c>
      <c r="C2190" s="1" t="s">
        <v>44</v>
      </c>
      <c r="D2190" s="43">
        <v>84</v>
      </c>
      <c r="F2190">
        <v>2189</v>
      </c>
      <c r="G2190">
        <v>5.4632571786644497E-2</v>
      </c>
      <c r="H2190">
        <v>5.3830982217830399E-2</v>
      </c>
      <c r="I2190">
        <v>2.4128421312070599E-2</v>
      </c>
      <c r="J2190">
        <v>7.9168154103766795E-3</v>
      </c>
      <c r="K2190">
        <v>0.11327126276386899</v>
      </c>
      <c r="L2190">
        <v>1.25311939984526E-2</v>
      </c>
      <c r="M2190">
        <v>9.6146941520222198E-2</v>
      </c>
    </row>
    <row r="2191" spans="1:13" x14ac:dyDescent="0.35">
      <c r="A2191" s="1" t="s">
        <v>37</v>
      </c>
      <c r="B2191" s="1">
        <v>2078</v>
      </c>
      <c r="C2191" s="1" t="s">
        <v>44</v>
      </c>
      <c r="D2191" s="43">
        <v>85</v>
      </c>
      <c r="F2191">
        <v>2190</v>
      </c>
      <c r="G2191">
        <v>5.1237143719219301E-2</v>
      </c>
      <c r="H2191">
        <v>5.2016331330367302E-2</v>
      </c>
      <c r="I2191">
        <v>2.3558560040877301E-2</v>
      </c>
      <c r="J2191">
        <v>8.0253997104380893E-3</v>
      </c>
      <c r="K2191">
        <v>0.109265777911125</v>
      </c>
      <c r="L2191">
        <v>1.1833839346305599E-2</v>
      </c>
      <c r="M2191">
        <v>9.5664134867888898E-2</v>
      </c>
    </row>
    <row r="2192" spans="1:13" x14ac:dyDescent="0.35">
      <c r="A2192" s="1" t="s">
        <v>37</v>
      </c>
      <c r="B2192" s="1">
        <v>2079</v>
      </c>
      <c r="C2192" s="1" t="s">
        <v>44</v>
      </c>
      <c r="D2192" s="43">
        <v>86</v>
      </c>
      <c r="F2192">
        <v>2191</v>
      </c>
      <c r="G2192">
        <v>5.38214491298563E-2</v>
      </c>
      <c r="H2192">
        <v>5.3016958977507897E-2</v>
      </c>
      <c r="I2192">
        <v>2.3787127999710798E-2</v>
      </c>
      <c r="J2192">
        <v>6.8915565240957001E-3</v>
      </c>
      <c r="K2192">
        <v>0.110848237640689</v>
      </c>
      <c r="L2192">
        <v>1.23361309994507E-2</v>
      </c>
      <c r="M2192">
        <v>9.6165893733048402E-2</v>
      </c>
    </row>
    <row r="2193" spans="1:13" x14ac:dyDescent="0.35">
      <c r="A2193" s="1" t="s">
        <v>37</v>
      </c>
      <c r="B2193" s="1">
        <v>2080</v>
      </c>
      <c r="C2193" s="1" t="s">
        <v>44</v>
      </c>
      <c r="D2193" s="43">
        <v>87</v>
      </c>
      <c r="F2193">
        <v>2192</v>
      </c>
      <c r="G2193">
        <v>5.1973536477355198E-2</v>
      </c>
      <c r="H2193">
        <v>5.2899078071461401E-2</v>
      </c>
      <c r="I2193">
        <v>2.32757791523335E-2</v>
      </c>
      <c r="J2193">
        <v>8.0789250895105403E-3</v>
      </c>
      <c r="K2193">
        <v>0.11179966626176401</v>
      </c>
      <c r="L2193">
        <v>1.3226517977562999E-2</v>
      </c>
      <c r="M2193">
        <v>9.5609277308342802E-2</v>
      </c>
    </row>
    <row r="2194" spans="1:13" x14ac:dyDescent="0.35">
      <c r="A2194" s="1" t="s">
        <v>37</v>
      </c>
      <c r="B2194" s="1">
        <v>2081</v>
      </c>
      <c r="C2194" s="1" t="s">
        <v>44</v>
      </c>
      <c r="D2194" s="43">
        <v>88</v>
      </c>
      <c r="F2194">
        <v>2193</v>
      </c>
      <c r="G2194">
        <v>5.2974428738777099E-2</v>
      </c>
      <c r="H2194">
        <v>5.3216886855762202E-2</v>
      </c>
      <c r="I2194">
        <v>2.4236513272807299E-2</v>
      </c>
      <c r="J2194">
        <v>6.7377430173360302E-3</v>
      </c>
      <c r="K2194">
        <v>0.110173100043424</v>
      </c>
      <c r="L2194">
        <v>1.2843596581846301E-2</v>
      </c>
      <c r="M2194">
        <v>9.8567919246126304E-2</v>
      </c>
    </row>
    <row r="2195" spans="1:13" x14ac:dyDescent="0.35">
      <c r="A2195" s="1" t="s">
        <v>37</v>
      </c>
      <c r="B2195" s="1">
        <v>2082</v>
      </c>
      <c r="C2195" s="1" t="s">
        <v>44</v>
      </c>
      <c r="D2195" s="43">
        <v>89</v>
      </c>
      <c r="F2195">
        <v>2194</v>
      </c>
      <c r="G2195">
        <v>5.2633244394244098E-2</v>
      </c>
      <c r="H2195">
        <v>5.3201285392875899E-2</v>
      </c>
      <c r="I2195">
        <v>2.3629015906011502E-2</v>
      </c>
      <c r="J2195">
        <v>8.2781084754037799E-3</v>
      </c>
      <c r="K2195">
        <v>0.107923409464762</v>
      </c>
      <c r="L2195">
        <v>1.4043143035549901E-2</v>
      </c>
      <c r="M2195">
        <v>9.7009578081153805E-2</v>
      </c>
    </row>
    <row r="2196" spans="1:13" x14ac:dyDescent="0.35">
      <c r="A2196" s="1" t="s">
        <v>37</v>
      </c>
      <c r="B2196" s="1">
        <v>2083</v>
      </c>
      <c r="C2196" s="1" t="s">
        <v>44</v>
      </c>
      <c r="D2196" s="43">
        <v>90</v>
      </c>
      <c r="F2196">
        <v>2195</v>
      </c>
      <c r="G2196">
        <v>5.37254955341065E-2</v>
      </c>
      <c r="H2196">
        <v>5.3526823319081401E-2</v>
      </c>
      <c r="I2196">
        <v>2.436950453496E-2</v>
      </c>
      <c r="J2196">
        <v>7.8433587002731207E-3</v>
      </c>
      <c r="K2196">
        <v>0.11027162331370199</v>
      </c>
      <c r="L2196">
        <v>1.26436363071141E-2</v>
      </c>
      <c r="M2196">
        <v>9.6592106618185999E-2</v>
      </c>
    </row>
    <row r="2197" spans="1:13" x14ac:dyDescent="0.35">
      <c r="A2197" s="1" t="s">
        <v>37</v>
      </c>
      <c r="B2197" s="1">
        <v>2084</v>
      </c>
      <c r="C2197" s="1" t="s">
        <v>44</v>
      </c>
      <c r="D2197" s="43">
        <v>91</v>
      </c>
      <c r="F2197">
        <v>2196</v>
      </c>
      <c r="G2197">
        <v>5.2564977987226903E-2</v>
      </c>
      <c r="H2197">
        <v>5.2528953072977697E-2</v>
      </c>
      <c r="I2197">
        <v>2.3987960662071602E-2</v>
      </c>
      <c r="J2197">
        <v>8.4522774516868106E-3</v>
      </c>
      <c r="K2197">
        <v>0.11085230327894401</v>
      </c>
      <c r="L2197">
        <v>1.2142968803449001E-2</v>
      </c>
      <c r="M2197">
        <v>9.4627287390379095E-2</v>
      </c>
    </row>
    <row r="2198" spans="1:13" x14ac:dyDescent="0.35">
      <c r="A2198" s="1" t="s">
        <v>37</v>
      </c>
      <c r="B2198" s="1">
        <v>2085</v>
      </c>
      <c r="C2198" s="1" t="s">
        <v>44</v>
      </c>
      <c r="D2198" s="43">
        <v>92</v>
      </c>
      <c r="F2198">
        <v>2197</v>
      </c>
      <c r="G2198">
        <v>4.9971887675650098E-2</v>
      </c>
      <c r="H2198">
        <v>5.1563474913308503E-2</v>
      </c>
      <c r="I2198">
        <v>2.3594223041932399E-2</v>
      </c>
      <c r="J2198">
        <v>7.1507191116173003E-3</v>
      </c>
      <c r="K2198">
        <v>0.116926426173963</v>
      </c>
      <c r="L2198">
        <v>1.19638032354136E-2</v>
      </c>
      <c r="M2198">
        <v>9.6275250073891303E-2</v>
      </c>
    </row>
    <row r="2199" spans="1:13" x14ac:dyDescent="0.35">
      <c r="A2199" s="1" t="s">
        <v>37</v>
      </c>
      <c r="B2199" s="1">
        <v>2086</v>
      </c>
      <c r="C2199" s="1" t="s">
        <v>44</v>
      </c>
      <c r="D2199" s="43">
        <v>93</v>
      </c>
      <c r="F2199">
        <v>2198</v>
      </c>
      <c r="G2199">
        <v>5.3453069429994803E-2</v>
      </c>
      <c r="H2199">
        <v>5.3196003149443297E-2</v>
      </c>
      <c r="I2199">
        <v>2.2997433075707899E-2</v>
      </c>
      <c r="J2199">
        <v>7.1422320501782696E-3</v>
      </c>
      <c r="K2199">
        <v>0.111076316078088</v>
      </c>
      <c r="L2199">
        <v>1.25273202584176E-2</v>
      </c>
      <c r="M2199">
        <v>9.5792288798907499E-2</v>
      </c>
    </row>
    <row r="2200" spans="1:13" x14ac:dyDescent="0.35">
      <c r="A2200" s="1" t="s">
        <v>37</v>
      </c>
      <c r="B2200" s="1">
        <v>2087</v>
      </c>
      <c r="C2200" s="1" t="s">
        <v>44</v>
      </c>
      <c r="D2200" s="43">
        <v>94</v>
      </c>
      <c r="F2200">
        <v>2199</v>
      </c>
      <c r="G2200">
        <v>5.3243622048668698E-2</v>
      </c>
      <c r="H2200">
        <v>5.2981824654970998E-2</v>
      </c>
      <c r="I2200">
        <v>2.3900486985052701E-2</v>
      </c>
      <c r="J2200">
        <v>7.2996481435841903E-3</v>
      </c>
      <c r="K2200">
        <v>0.110817106045591</v>
      </c>
      <c r="L2200">
        <v>1.27146559003617E-2</v>
      </c>
      <c r="M2200">
        <v>9.5051142546747694E-2</v>
      </c>
    </row>
    <row r="2201" spans="1:13" x14ac:dyDescent="0.35">
      <c r="A2201" s="1" t="s">
        <v>37</v>
      </c>
      <c r="B2201" s="1">
        <v>2088</v>
      </c>
      <c r="C2201" s="1" t="s">
        <v>44</v>
      </c>
      <c r="D2201" s="43">
        <v>95</v>
      </c>
      <c r="F2201">
        <v>2200</v>
      </c>
      <c r="G2201">
        <v>5.4550108837442997E-2</v>
      </c>
      <c r="H2201">
        <v>5.4391364040036701E-2</v>
      </c>
      <c r="I2201">
        <v>2.3585041791505501E-2</v>
      </c>
      <c r="J2201">
        <v>7.38539540883041E-3</v>
      </c>
      <c r="K2201">
        <v>0.111981731373925</v>
      </c>
      <c r="L2201">
        <v>1.3819232053827899E-2</v>
      </c>
      <c r="M2201">
        <v>9.6356562466007503E-2</v>
      </c>
    </row>
    <row r="2202" spans="1:13" x14ac:dyDescent="0.35">
      <c r="A2202" s="1" t="s">
        <v>37</v>
      </c>
      <c r="B2202" s="1">
        <v>2089</v>
      </c>
      <c r="C2202" s="1" t="s">
        <v>44</v>
      </c>
      <c r="D2202" s="43">
        <v>96</v>
      </c>
      <c r="F2202">
        <v>2201</v>
      </c>
      <c r="G2202">
        <v>5.0815842795318401E-2</v>
      </c>
      <c r="H2202">
        <v>5.1564221593205901E-2</v>
      </c>
      <c r="I2202">
        <v>2.36472792053165E-2</v>
      </c>
      <c r="J2202">
        <v>7.1499015101725103E-3</v>
      </c>
      <c r="K2202">
        <v>0.11097152923325999</v>
      </c>
      <c r="L2202">
        <v>1.23374241957597E-2</v>
      </c>
      <c r="M2202">
        <v>9.5906119640870105E-2</v>
      </c>
    </row>
    <row r="2203" spans="1:13" x14ac:dyDescent="0.35">
      <c r="A2203" s="1" t="s">
        <v>37</v>
      </c>
      <c r="B2203" s="1">
        <v>2090</v>
      </c>
      <c r="C2203" s="1" t="s">
        <v>44</v>
      </c>
      <c r="D2203" s="43">
        <v>97</v>
      </c>
      <c r="F2203">
        <v>2202</v>
      </c>
      <c r="G2203">
        <v>5.3866626485895401E-2</v>
      </c>
      <c r="H2203">
        <v>5.3367623049982903E-2</v>
      </c>
      <c r="I2203">
        <v>2.37671223407462E-2</v>
      </c>
      <c r="J2203">
        <v>7.7150586903300799E-3</v>
      </c>
      <c r="K2203">
        <v>0.111232254275269</v>
      </c>
      <c r="L2203">
        <v>1.27409824267843E-2</v>
      </c>
      <c r="M2203">
        <v>9.6418903358449798E-2</v>
      </c>
    </row>
    <row r="2204" spans="1:13" x14ac:dyDescent="0.35">
      <c r="A2204" s="1" t="s">
        <v>37</v>
      </c>
      <c r="B2204" s="1">
        <v>2091</v>
      </c>
      <c r="C2204" s="1" t="s">
        <v>44</v>
      </c>
      <c r="D2204" s="43">
        <v>98</v>
      </c>
      <c r="F2204">
        <v>2203</v>
      </c>
      <c r="G2204">
        <v>5.3498768402475999E-2</v>
      </c>
      <c r="H2204">
        <v>5.3257872238532997E-2</v>
      </c>
      <c r="I2204">
        <v>2.31795785394837E-2</v>
      </c>
      <c r="J2204">
        <v>8.5552539793878404E-3</v>
      </c>
      <c r="K2204">
        <v>0.113227582527392</v>
      </c>
      <c r="L2204">
        <v>1.2775098985824599E-2</v>
      </c>
      <c r="M2204">
        <v>9.5104768250663899E-2</v>
      </c>
    </row>
    <row r="2205" spans="1:13" x14ac:dyDescent="0.35">
      <c r="A2205" s="1" t="s">
        <v>37</v>
      </c>
      <c r="B2205" s="1">
        <v>2092</v>
      </c>
      <c r="C2205" s="1" t="s">
        <v>44</v>
      </c>
      <c r="D2205" s="43">
        <v>99</v>
      </c>
      <c r="F2205">
        <v>2204</v>
      </c>
      <c r="G2205">
        <v>5.2171594849560202E-2</v>
      </c>
      <c r="H2205">
        <v>5.2529439819155997E-2</v>
      </c>
      <c r="I2205">
        <v>2.38647481723471E-2</v>
      </c>
      <c r="J2205">
        <v>6.8206179509202698E-3</v>
      </c>
      <c r="K2205">
        <v>0.11090230032131</v>
      </c>
      <c r="L2205">
        <v>1.3089864415722E-2</v>
      </c>
      <c r="M2205">
        <v>9.7260196324034501E-2</v>
      </c>
    </row>
    <row r="2206" spans="1:13" x14ac:dyDescent="0.35">
      <c r="A2206" s="1" t="s">
        <v>37</v>
      </c>
      <c r="B2206" s="1">
        <v>2093</v>
      </c>
      <c r="C2206" s="1" t="s">
        <v>44</v>
      </c>
      <c r="D2206" s="43">
        <v>100</v>
      </c>
      <c r="F2206">
        <v>2205</v>
      </c>
      <c r="G2206">
        <v>5.2648288380715801E-2</v>
      </c>
      <c r="H2206">
        <v>5.3104584218547003E-2</v>
      </c>
      <c r="I2206">
        <v>2.4100902344297698E-2</v>
      </c>
      <c r="J2206">
        <v>7.13904735732971E-3</v>
      </c>
      <c r="K2206">
        <v>0.110227856640709</v>
      </c>
      <c r="L2206">
        <v>1.30763938113162E-2</v>
      </c>
      <c r="M2206">
        <v>9.9692801258175603E-2</v>
      </c>
    </row>
    <row r="2207" spans="1:13" x14ac:dyDescent="0.35">
      <c r="A2207" s="1" t="s">
        <v>37</v>
      </c>
      <c r="B2207" s="1">
        <v>2094</v>
      </c>
      <c r="C2207" s="1" t="s">
        <v>44</v>
      </c>
      <c r="D2207" s="43">
        <v>101</v>
      </c>
      <c r="F2207">
        <v>2206</v>
      </c>
      <c r="G2207">
        <v>5.0581093322805103E-2</v>
      </c>
      <c r="H2207">
        <v>5.1555498486243002E-2</v>
      </c>
      <c r="I2207">
        <v>2.41220890438117E-2</v>
      </c>
      <c r="J2207">
        <v>5.4757473083836801E-3</v>
      </c>
      <c r="K2207">
        <v>0.111540572542616</v>
      </c>
      <c r="L2207">
        <v>1.28108804315242E-2</v>
      </c>
      <c r="M2207">
        <v>9.6441847838181105E-2</v>
      </c>
    </row>
    <row r="2208" spans="1:13" x14ac:dyDescent="0.35">
      <c r="A2208" s="1" t="s">
        <v>37</v>
      </c>
      <c r="B2208" s="1">
        <v>2095</v>
      </c>
      <c r="C2208" s="1" t="s">
        <v>44</v>
      </c>
      <c r="D2208" s="43">
        <v>102</v>
      </c>
      <c r="F2208">
        <v>2207</v>
      </c>
      <c r="G2208">
        <v>5.3468019885452502E-2</v>
      </c>
      <c r="H2208">
        <v>5.3232045410957697E-2</v>
      </c>
      <c r="I2208">
        <v>2.4698359646008299E-2</v>
      </c>
      <c r="J2208">
        <v>6.5521389993700397E-3</v>
      </c>
      <c r="K2208">
        <v>0.10541212843898499</v>
      </c>
      <c r="L2208">
        <v>1.2691155426317101E-2</v>
      </c>
      <c r="M2208">
        <v>9.7259049369773407E-2</v>
      </c>
    </row>
    <row r="2209" spans="1:13" x14ac:dyDescent="0.35">
      <c r="A2209" s="1" t="s">
        <v>37</v>
      </c>
      <c r="B2209" s="1">
        <v>2096</v>
      </c>
      <c r="C2209" s="1" t="s">
        <v>44</v>
      </c>
      <c r="D2209" s="43">
        <v>103</v>
      </c>
      <c r="F2209">
        <v>2208</v>
      </c>
      <c r="G2209">
        <v>5.4832629352906698E-2</v>
      </c>
      <c r="H2209">
        <v>5.3581573349133597E-2</v>
      </c>
      <c r="I2209">
        <v>2.37054040551745E-2</v>
      </c>
      <c r="J2209">
        <v>6.7884652408202097E-3</v>
      </c>
      <c r="K2209">
        <v>0.11111293457669499</v>
      </c>
      <c r="L2209">
        <v>1.2799979852930601E-2</v>
      </c>
      <c r="M2209">
        <v>9.7921743490499105E-2</v>
      </c>
    </row>
    <row r="2210" spans="1:13" x14ac:dyDescent="0.35">
      <c r="A2210" s="1" t="s">
        <v>37</v>
      </c>
      <c r="B2210" s="1">
        <v>2097</v>
      </c>
      <c r="C2210" s="1" t="s">
        <v>44</v>
      </c>
      <c r="D2210" s="43">
        <v>104</v>
      </c>
      <c r="F2210">
        <v>2209</v>
      </c>
      <c r="G2210">
        <v>5.2185114098750797E-2</v>
      </c>
      <c r="H2210">
        <v>5.3007905165408299E-2</v>
      </c>
      <c r="I2210">
        <v>2.3009641420697901E-2</v>
      </c>
      <c r="J2210">
        <v>7.5326410903666903E-3</v>
      </c>
      <c r="K2210">
        <v>0.109216051302155</v>
      </c>
      <c r="L2210">
        <v>1.34250716650362E-2</v>
      </c>
      <c r="M2210">
        <v>9.3996460464771503E-2</v>
      </c>
    </row>
    <row r="2211" spans="1:13" x14ac:dyDescent="0.35">
      <c r="A2211" s="1" t="s">
        <v>37</v>
      </c>
      <c r="B2211" s="1">
        <v>2098</v>
      </c>
      <c r="C2211" s="1" t="s">
        <v>44</v>
      </c>
      <c r="D2211" s="43">
        <v>105</v>
      </c>
      <c r="F2211">
        <v>2210</v>
      </c>
      <c r="G2211">
        <v>5.1504380188795801E-2</v>
      </c>
      <c r="H2211">
        <v>5.2401759508028098E-2</v>
      </c>
      <c r="I2211">
        <v>2.3905369054067399E-2</v>
      </c>
      <c r="J2211">
        <v>8.4040362187075002E-3</v>
      </c>
      <c r="K2211">
        <v>0.109301678555339</v>
      </c>
      <c r="L2211">
        <v>1.16883489709912E-2</v>
      </c>
      <c r="M2211">
        <v>9.74571426481953E-2</v>
      </c>
    </row>
    <row r="2212" spans="1:13" x14ac:dyDescent="0.35">
      <c r="A2212" s="1" t="s">
        <v>37</v>
      </c>
      <c r="B2212" s="1">
        <v>2099</v>
      </c>
      <c r="C2212" s="1" t="s">
        <v>44</v>
      </c>
      <c r="D2212" s="43">
        <v>106</v>
      </c>
      <c r="F2212">
        <v>2211</v>
      </c>
      <c r="G2212">
        <v>5.2729811846784401E-2</v>
      </c>
      <c r="H2212">
        <v>5.3337316047824303E-2</v>
      </c>
      <c r="I2212">
        <v>2.39804536375719E-2</v>
      </c>
      <c r="J2212">
        <v>8.6808265023578107E-3</v>
      </c>
      <c r="K2212">
        <v>0.111605095568226</v>
      </c>
      <c r="L2212">
        <v>1.2674854451952201E-2</v>
      </c>
      <c r="M2212">
        <v>9.6223856941610897E-2</v>
      </c>
    </row>
    <row r="2213" spans="1:13" x14ac:dyDescent="0.35">
      <c r="A2213" s="1" t="s">
        <v>37</v>
      </c>
      <c r="B2213" s="1">
        <v>2100</v>
      </c>
      <c r="C2213" s="1" t="s">
        <v>44</v>
      </c>
      <c r="D2213" s="43">
        <v>107</v>
      </c>
      <c r="F2213">
        <v>2212</v>
      </c>
      <c r="G2213">
        <v>5.2394592781491701E-2</v>
      </c>
      <c r="H2213">
        <v>5.2390948652216197E-2</v>
      </c>
      <c r="I2213">
        <v>2.3741465319669398E-2</v>
      </c>
      <c r="J2213">
        <v>6.4055480308975203E-3</v>
      </c>
      <c r="K2213">
        <v>0.11588360191670501</v>
      </c>
      <c r="L2213">
        <v>1.2621914839850401E-2</v>
      </c>
      <c r="M2213">
        <v>9.7184200951000999E-2</v>
      </c>
    </row>
    <row r="2214" spans="1:13" x14ac:dyDescent="0.35">
      <c r="A2214" s="1" t="s">
        <v>37</v>
      </c>
      <c r="B2214" s="1">
        <v>2101</v>
      </c>
      <c r="C2214" s="1" t="s">
        <v>44</v>
      </c>
      <c r="D2214" s="43">
        <v>108</v>
      </c>
      <c r="F2214">
        <v>2213</v>
      </c>
      <c r="G2214">
        <v>5.0842719021908803E-2</v>
      </c>
      <c r="H2214">
        <v>5.1580780641198101E-2</v>
      </c>
      <c r="I2214">
        <v>2.3487065402096999E-2</v>
      </c>
      <c r="J2214">
        <v>7.8532606306482306E-3</v>
      </c>
      <c r="K2214">
        <v>0.111245971692523</v>
      </c>
      <c r="L2214">
        <v>1.29569911044378E-2</v>
      </c>
      <c r="M2214">
        <v>9.50658971312804E-2</v>
      </c>
    </row>
    <row r="2215" spans="1:13" x14ac:dyDescent="0.35">
      <c r="A2215" s="1" t="s">
        <v>37</v>
      </c>
      <c r="B2215" s="1">
        <v>2102</v>
      </c>
      <c r="C2215" s="1" t="s">
        <v>44</v>
      </c>
      <c r="D2215" s="43">
        <v>109</v>
      </c>
      <c r="F2215">
        <v>2214</v>
      </c>
      <c r="G2215">
        <v>5.1999121000098798E-2</v>
      </c>
      <c r="H2215">
        <v>5.2637654140982003E-2</v>
      </c>
      <c r="I2215">
        <v>2.3430344747796601E-2</v>
      </c>
      <c r="J2215">
        <v>7.3744166759740701E-3</v>
      </c>
      <c r="K2215">
        <v>0.106671795544721</v>
      </c>
      <c r="L2215">
        <v>1.38356081898979E-2</v>
      </c>
      <c r="M2215">
        <v>9.6650541001695206E-2</v>
      </c>
    </row>
    <row r="2216" spans="1:13" x14ac:dyDescent="0.35">
      <c r="A2216" s="1" t="s">
        <v>37</v>
      </c>
      <c r="B2216" s="1">
        <v>2103</v>
      </c>
      <c r="C2216" s="1" t="s">
        <v>44</v>
      </c>
      <c r="D2216" s="43">
        <v>110</v>
      </c>
      <c r="F2216">
        <v>2215</v>
      </c>
      <c r="G2216">
        <v>5.1060742345771501E-2</v>
      </c>
      <c r="H2216">
        <v>5.2338997654669199E-2</v>
      </c>
      <c r="I2216">
        <v>2.3754572042491599E-2</v>
      </c>
      <c r="J2216">
        <v>8.2659631166300297E-3</v>
      </c>
      <c r="K2216">
        <v>0.11012794991611299</v>
      </c>
      <c r="L2216">
        <v>1.3219959815841601E-2</v>
      </c>
      <c r="M2216">
        <v>9.8419254997265407E-2</v>
      </c>
    </row>
    <row r="2217" spans="1:13" x14ac:dyDescent="0.35">
      <c r="A2217" s="1" t="s">
        <v>37</v>
      </c>
      <c r="B2217" s="1">
        <v>2104</v>
      </c>
      <c r="C2217" s="1" t="s">
        <v>44</v>
      </c>
      <c r="D2217" s="43">
        <v>111</v>
      </c>
      <c r="F2217">
        <v>2216</v>
      </c>
      <c r="G2217">
        <v>5.2690089798045903E-2</v>
      </c>
      <c r="H2217">
        <v>5.2756752784908302E-2</v>
      </c>
      <c r="I2217">
        <v>2.3497004059004501E-2</v>
      </c>
      <c r="J2217">
        <v>7.4829099493446396E-3</v>
      </c>
      <c r="K2217">
        <v>0.107325853192547</v>
      </c>
      <c r="L2217">
        <v>1.27300406523726E-2</v>
      </c>
      <c r="M2217">
        <v>9.6388041779298606E-2</v>
      </c>
    </row>
    <row r="2218" spans="1:13" x14ac:dyDescent="0.35">
      <c r="A2218" s="1" t="s">
        <v>37</v>
      </c>
      <c r="B2218" s="1">
        <v>2105</v>
      </c>
      <c r="C2218" s="1" t="s">
        <v>44</v>
      </c>
      <c r="D2218" s="43">
        <v>112</v>
      </c>
      <c r="F2218">
        <v>2217</v>
      </c>
      <c r="G2218">
        <v>5.21551276615305E-2</v>
      </c>
      <c r="H2218">
        <v>5.1987686969640901E-2</v>
      </c>
      <c r="I2218">
        <v>2.31559198207206E-2</v>
      </c>
      <c r="J2218">
        <v>8.5399911888639195E-3</v>
      </c>
      <c r="K2218">
        <v>0.113757302503724</v>
      </c>
      <c r="L2218">
        <v>1.37432429294135E-2</v>
      </c>
      <c r="M2218">
        <v>9.5750509957275201E-2</v>
      </c>
    </row>
    <row r="2219" spans="1:13" x14ac:dyDescent="0.35">
      <c r="A2219" s="1" t="s">
        <v>37</v>
      </c>
      <c r="B2219" s="1">
        <v>2106</v>
      </c>
      <c r="C2219" s="1" t="s">
        <v>44</v>
      </c>
      <c r="D2219" s="43">
        <v>113</v>
      </c>
      <c r="F2219">
        <v>2218</v>
      </c>
      <c r="G2219">
        <v>5.36023318904311E-2</v>
      </c>
      <c r="H2219">
        <v>5.3448043113424701E-2</v>
      </c>
      <c r="I2219">
        <v>2.41147212662269E-2</v>
      </c>
      <c r="J2219">
        <v>7.4368899937011798E-3</v>
      </c>
      <c r="K2219">
        <v>0.11462519410283301</v>
      </c>
      <c r="L2219">
        <v>1.23265572742122E-2</v>
      </c>
      <c r="M2219">
        <v>9.8775857830546598E-2</v>
      </c>
    </row>
    <row r="2220" spans="1:13" x14ac:dyDescent="0.35">
      <c r="A2220" s="1" t="s">
        <v>37</v>
      </c>
      <c r="B2220" s="1">
        <v>2107</v>
      </c>
      <c r="C2220" s="1" t="s">
        <v>44</v>
      </c>
      <c r="D2220" s="43">
        <v>114</v>
      </c>
      <c r="F2220">
        <v>2219</v>
      </c>
      <c r="G2220">
        <v>5.2226283700902799E-2</v>
      </c>
      <c r="H2220">
        <v>5.2749080112971698E-2</v>
      </c>
      <c r="I2220">
        <v>2.34366401281536E-2</v>
      </c>
      <c r="J2220">
        <v>7.9677792260802599E-3</v>
      </c>
      <c r="K2220">
        <v>0.110979492959807</v>
      </c>
      <c r="L2220">
        <v>1.21857703702255E-2</v>
      </c>
      <c r="M2220">
        <v>9.6580794447990295E-2</v>
      </c>
    </row>
    <row r="2221" spans="1:13" x14ac:dyDescent="0.35">
      <c r="A2221" s="1" t="s">
        <v>37</v>
      </c>
      <c r="B2221" s="1">
        <v>2108</v>
      </c>
      <c r="C2221" s="1" t="s">
        <v>44</v>
      </c>
      <c r="D2221" s="43">
        <v>115</v>
      </c>
      <c r="F2221">
        <v>2220</v>
      </c>
      <c r="G2221">
        <v>5.1331295163452702E-2</v>
      </c>
      <c r="H2221">
        <v>5.2219359403121203E-2</v>
      </c>
      <c r="I2221">
        <v>2.44416240880054E-2</v>
      </c>
      <c r="J2221">
        <v>8.9612972041789394E-3</v>
      </c>
      <c r="K2221">
        <v>0.109331851194424</v>
      </c>
      <c r="L2221">
        <v>1.2001057368270901E-2</v>
      </c>
      <c r="M2221">
        <v>9.6854660153215394E-2</v>
      </c>
    </row>
    <row r="2222" spans="1:13" x14ac:dyDescent="0.35">
      <c r="A2222" s="1" t="s">
        <v>37</v>
      </c>
      <c r="B2222" s="1">
        <v>2109</v>
      </c>
      <c r="C2222" s="1" t="s">
        <v>44</v>
      </c>
      <c r="D2222" s="43">
        <v>116</v>
      </c>
      <c r="F2222">
        <v>2221</v>
      </c>
      <c r="G2222">
        <v>5.39728543333187E-2</v>
      </c>
      <c r="H2222">
        <v>5.3820164325268302E-2</v>
      </c>
      <c r="I2222">
        <v>2.31160301239299E-2</v>
      </c>
      <c r="J2222">
        <v>7.8456182934005404E-3</v>
      </c>
      <c r="K2222">
        <v>0.11127992214957901</v>
      </c>
      <c r="L2222">
        <v>1.4330725787077401E-2</v>
      </c>
      <c r="M2222">
        <v>9.5510260523389207E-2</v>
      </c>
    </row>
    <row r="2223" spans="1:13" x14ac:dyDescent="0.35">
      <c r="A2223" s="1" t="s">
        <v>37</v>
      </c>
      <c r="B2223" s="1">
        <v>2110</v>
      </c>
      <c r="C2223" s="1" t="s">
        <v>44</v>
      </c>
      <c r="D2223" s="43">
        <v>117</v>
      </c>
      <c r="F2223">
        <v>2222</v>
      </c>
      <c r="G2223">
        <v>5.1427497701682298E-2</v>
      </c>
      <c r="H2223">
        <v>5.2301244905548799E-2</v>
      </c>
      <c r="I2223">
        <v>2.33448015244219E-2</v>
      </c>
      <c r="J2223">
        <v>6.7729310023755002E-3</v>
      </c>
      <c r="K2223">
        <v>0.109298685338937</v>
      </c>
      <c r="L2223">
        <v>1.2941326728322201E-2</v>
      </c>
      <c r="M2223">
        <v>9.4119756504828206E-2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7BC0D-5B9B-434B-9391-184E0D42388E}">
  <dimension ref="A1:P2223"/>
  <sheetViews>
    <sheetView tabSelected="1" topLeftCell="A886" workbookViewId="0">
      <selection activeCell="L906" sqref="L906"/>
    </sheetView>
  </sheetViews>
  <sheetFormatPr defaultRowHeight="14.5" x14ac:dyDescent="0.35"/>
  <cols>
    <col min="1" max="1" width="11.7265625" customWidth="1"/>
    <col min="5" max="5" width="2.453125" customWidth="1"/>
  </cols>
  <sheetData>
    <row r="1" spans="1:16" x14ac:dyDescent="0.35">
      <c r="A1" s="41" t="s">
        <v>53</v>
      </c>
      <c r="B1" s="41" t="s">
        <v>38</v>
      </c>
      <c r="C1" s="41" t="s">
        <v>39</v>
      </c>
      <c r="D1" s="41" t="s">
        <v>40</v>
      </c>
      <c r="E1" s="41"/>
      <c r="F1" t="s">
        <v>46</v>
      </c>
      <c r="G1" t="s">
        <v>47</v>
      </c>
      <c r="H1" t="s">
        <v>41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O1" t="s">
        <v>54</v>
      </c>
      <c r="P1" t="s">
        <v>55</v>
      </c>
    </row>
    <row r="2" spans="1:16" x14ac:dyDescent="0.35">
      <c r="A2" s="1" t="s">
        <v>4</v>
      </c>
      <c r="B2" s="1">
        <v>1</v>
      </c>
      <c r="C2" s="1" t="s">
        <v>43</v>
      </c>
      <c r="D2" s="43">
        <v>17</v>
      </c>
      <c r="E2" s="59"/>
      <c r="F2">
        <f>CodeStochastic!F2</f>
        <v>1</v>
      </c>
      <c r="G2">
        <f>CodeStochastic!G2</f>
        <v>1.7302630534448899E-14</v>
      </c>
      <c r="H2">
        <f>CodeStochastic!H2</f>
        <v>3.15760352090123E-13</v>
      </c>
      <c r="I2">
        <f>CodeStochastic!I2</f>
        <v>1.8775374458710599E-11</v>
      </c>
      <c r="J2">
        <f>CodeStochastic!J2</f>
        <v>-6.8947500320375798E-11</v>
      </c>
      <c r="K2">
        <f>CodeStochastic!K2</f>
        <v>6.0041847805282499E-11</v>
      </c>
      <c r="L2">
        <f>CodeStochastic!L2</f>
        <v>-4.1378918406149499E-11</v>
      </c>
      <c r="M2">
        <f>CodeStochastic!M2</f>
        <v>4.00451873072174E-11</v>
      </c>
      <c r="O2">
        <v>0</v>
      </c>
      <c r="P2">
        <v>0</v>
      </c>
    </row>
    <row r="3" spans="1:16" x14ac:dyDescent="0.35">
      <c r="A3" s="1" t="s">
        <v>4</v>
      </c>
      <c r="B3" s="1">
        <v>2</v>
      </c>
      <c r="C3" s="1" t="s">
        <v>43</v>
      </c>
      <c r="D3" s="43">
        <v>18</v>
      </c>
      <c r="E3" s="59"/>
      <c r="F3">
        <f>CodeStochastic!F3</f>
        <v>2</v>
      </c>
      <c r="G3">
        <f>CodeStochastic!G3</f>
        <v>-9.6583864159014304E-13</v>
      </c>
      <c r="H3">
        <f>CodeStochastic!H3</f>
        <v>-1.13381919403105E-12</v>
      </c>
      <c r="I3">
        <f>CodeStochastic!I3</f>
        <v>1.88809145860143E-11</v>
      </c>
      <c r="J3">
        <f>CodeStochastic!J3</f>
        <v>-6.8929219342135197E-11</v>
      </c>
      <c r="K3">
        <f>CodeStochastic!K3</f>
        <v>6.7118245854228603E-11</v>
      </c>
      <c r="L3">
        <f>CodeStochastic!L3</f>
        <v>-4.4993865350162E-11</v>
      </c>
      <c r="M3">
        <f>CodeStochastic!M3</f>
        <v>3.8287542642728998E-11</v>
      </c>
      <c r="O3">
        <v>0</v>
      </c>
      <c r="P3">
        <v>0</v>
      </c>
    </row>
    <row r="4" spans="1:16" x14ac:dyDescent="0.35">
      <c r="A4" s="1" t="s">
        <v>4</v>
      </c>
      <c r="B4" s="1">
        <v>3</v>
      </c>
      <c r="C4" s="1" t="s">
        <v>43</v>
      </c>
      <c r="D4" s="43">
        <v>19</v>
      </c>
      <c r="E4" s="59"/>
      <c r="F4">
        <f>CodeStochastic!F4</f>
        <v>3</v>
      </c>
      <c r="G4">
        <f>CodeStochastic!G4</f>
        <v>5.8460625457617896E-13</v>
      </c>
      <c r="H4">
        <f>CodeStochastic!H4</f>
        <v>8.3398532996516202E-13</v>
      </c>
      <c r="I4">
        <f>CodeStochastic!I4</f>
        <v>1.81796179236911E-11</v>
      </c>
      <c r="J4">
        <f>CodeStochastic!J4</f>
        <v>-6.7313831257356303E-11</v>
      </c>
      <c r="K4">
        <f>CodeStochastic!K4</f>
        <v>6.9015333360710005E-11</v>
      </c>
      <c r="L4">
        <f>CodeStochastic!L4</f>
        <v>-3.6986119814864102E-11</v>
      </c>
      <c r="M4">
        <f>CodeStochastic!M4</f>
        <v>4.1389755886236403E-11</v>
      </c>
      <c r="O4">
        <v>0</v>
      </c>
      <c r="P4">
        <v>0</v>
      </c>
    </row>
    <row r="5" spans="1:16" x14ac:dyDescent="0.35">
      <c r="A5" s="1" t="s">
        <v>4</v>
      </c>
      <c r="B5" s="1">
        <v>4</v>
      </c>
      <c r="C5" s="1" t="s">
        <v>43</v>
      </c>
      <c r="D5" s="43">
        <v>20</v>
      </c>
      <c r="E5" s="59"/>
      <c r="F5">
        <f>CodeStochastic!F5</f>
        <v>4</v>
      </c>
      <c r="G5">
        <f>CodeStochastic!G5</f>
        <v>-1.335320278219E-13</v>
      </c>
      <c r="H5">
        <f>CodeStochastic!H5</f>
        <v>-4.7713656350086598E-13</v>
      </c>
      <c r="I5">
        <f>CodeStochastic!I5</f>
        <v>1.9107415877796101E-11</v>
      </c>
      <c r="J5">
        <f>CodeStochastic!J5</f>
        <v>-6.3379376793173195E-11</v>
      </c>
      <c r="K5">
        <f>CodeStochastic!K5</f>
        <v>6.1916063525087597E-11</v>
      </c>
      <c r="L5">
        <f>CodeStochastic!L5</f>
        <v>-4.4158156552161103E-11</v>
      </c>
      <c r="M5">
        <f>CodeStochastic!M5</f>
        <v>4.1583782961567398E-11</v>
      </c>
      <c r="O5">
        <v>0</v>
      </c>
      <c r="P5">
        <v>0</v>
      </c>
    </row>
    <row r="6" spans="1:16" x14ac:dyDescent="0.35">
      <c r="A6" s="1" t="s">
        <v>4</v>
      </c>
      <c r="B6" s="1">
        <v>5</v>
      </c>
      <c r="C6" s="1" t="s">
        <v>43</v>
      </c>
      <c r="D6" s="43">
        <v>21</v>
      </c>
      <c r="E6" s="59"/>
      <c r="F6">
        <f>CodeStochastic!F6</f>
        <v>5</v>
      </c>
      <c r="G6">
        <f>CodeStochastic!G6</f>
        <v>-8.45597236460362E-14</v>
      </c>
      <c r="H6">
        <f>CodeStochastic!H6</f>
        <v>3.8543837140413298E-13</v>
      </c>
      <c r="I6">
        <f>CodeStochastic!I6</f>
        <v>1.9596849170057101E-11</v>
      </c>
      <c r="J6">
        <f>CodeStochastic!J6</f>
        <v>-7.0585194980614102E-11</v>
      </c>
      <c r="K6">
        <f>CodeStochastic!K6</f>
        <v>6.89329707708824E-11</v>
      </c>
      <c r="L6">
        <f>CodeStochastic!L6</f>
        <v>-3.6996759693545402E-11</v>
      </c>
      <c r="M6">
        <f>CodeStochastic!M6</f>
        <v>4.5564491327687403E-11</v>
      </c>
      <c r="O6">
        <v>0</v>
      </c>
      <c r="P6">
        <v>0</v>
      </c>
    </row>
    <row r="7" spans="1:16" x14ac:dyDescent="0.35">
      <c r="A7" s="1" t="s">
        <v>4</v>
      </c>
      <c r="B7" s="1">
        <v>6</v>
      </c>
      <c r="C7" s="1" t="s">
        <v>43</v>
      </c>
      <c r="D7" s="43">
        <v>22</v>
      </c>
      <c r="E7" s="59"/>
      <c r="F7">
        <f>CodeStochastic!F7</f>
        <v>6</v>
      </c>
      <c r="G7">
        <f>CodeStochastic!G7</f>
        <v>1.70587179352487E-13</v>
      </c>
      <c r="H7">
        <f>CodeStochastic!H7</f>
        <v>3.7133391271409598E-14</v>
      </c>
      <c r="I7">
        <f>CodeStochastic!I7</f>
        <v>1.8615260038184899E-11</v>
      </c>
      <c r="J7">
        <f>CodeStochastic!J7</f>
        <v>-7.16041462337252E-11</v>
      </c>
      <c r="K7">
        <f>CodeStochastic!K7</f>
        <v>7.3488476554934905E-11</v>
      </c>
      <c r="L7">
        <f>CodeStochastic!L7</f>
        <v>-3.8598162203141199E-11</v>
      </c>
      <c r="M7">
        <f>CodeStochastic!M7</f>
        <v>4.0916757199492998E-11</v>
      </c>
      <c r="O7">
        <v>0</v>
      </c>
      <c r="P7">
        <v>0</v>
      </c>
    </row>
    <row r="8" spans="1:16" x14ac:dyDescent="0.35">
      <c r="A8" s="1" t="s">
        <v>4</v>
      </c>
      <c r="B8" s="1">
        <v>7</v>
      </c>
      <c r="C8" s="1" t="s">
        <v>43</v>
      </c>
      <c r="D8" s="43">
        <v>23</v>
      </c>
      <c r="E8" s="59"/>
      <c r="F8">
        <f>CodeStochastic!F8</f>
        <v>7</v>
      </c>
      <c r="G8">
        <f>CodeStochastic!G8</f>
        <v>2.7948878015354999E-13</v>
      </c>
      <c r="H8">
        <f>CodeStochastic!H8</f>
        <v>-7.5500694730924497E-13</v>
      </c>
      <c r="I8">
        <f>CodeStochastic!I8</f>
        <v>1.9571884539945801E-11</v>
      </c>
      <c r="J8">
        <f>CodeStochastic!J8</f>
        <v>-7.1074891538209595E-11</v>
      </c>
      <c r="K8">
        <f>CodeStochastic!K8</f>
        <v>7.4129297500412199E-11</v>
      </c>
      <c r="L8">
        <f>CodeStochastic!L8</f>
        <v>-4.5863835043693497E-11</v>
      </c>
      <c r="M8">
        <f>CodeStochastic!M8</f>
        <v>4.0997500291558999E-11</v>
      </c>
      <c r="O8">
        <v>0</v>
      </c>
      <c r="P8">
        <v>0</v>
      </c>
    </row>
    <row r="9" spans="1:16" x14ac:dyDescent="0.35">
      <c r="A9" s="1" t="s">
        <v>4</v>
      </c>
      <c r="B9" s="1">
        <v>8</v>
      </c>
      <c r="C9" s="1" t="s">
        <v>43</v>
      </c>
      <c r="D9" s="43">
        <v>24</v>
      </c>
      <c r="E9" s="59"/>
      <c r="F9">
        <f>CodeStochastic!F9</f>
        <v>8</v>
      </c>
      <c r="G9">
        <f>CodeStochastic!G9</f>
        <v>-8.4560669748180199E-13</v>
      </c>
      <c r="H9">
        <f>CodeStochastic!H9</f>
        <v>-9.7469163054181797E-13</v>
      </c>
      <c r="I9">
        <f>CodeStochastic!I9</f>
        <v>1.8793608328470099E-11</v>
      </c>
      <c r="J9">
        <f>CodeStochastic!J9</f>
        <v>-7.6987089084027505E-11</v>
      </c>
      <c r="K9">
        <f>CodeStochastic!K9</f>
        <v>7.6082810329406097E-11</v>
      </c>
      <c r="L9">
        <f>CodeStochastic!L9</f>
        <v>-4.0517979249241399E-11</v>
      </c>
      <c r="M9">
        <f>CodeStochastic!M9</f>
        <v>3.8233559046377703E-11</v>
      </c>
      <c r="O9">
        <v>0</v>
      </c>
      <c r="P9">
        <v>0</v>
      </c>
    </row>
    <row r="10" spans="1:16" x14ac:dyDescent="0.35">
      <c r="A10" s="1" t="s">
        <v>4</v>
      </c>
      <c r="B10" s="1">
        <v>9</v>
      </c>
      <c r="C10" s="1" t="s">
        <v>43</v>
      </c>
      <c r="D10" s="43">
        <v>25</v>
      </c>
      <c r="E10" s="59"/>
      <c r="F10">
        <f>CodeStochastic!F10</f>
        <v>9</v>
      </c>
      <c r="G10">
        <f>CodeStochastic!G10</f>
        <v>-2.4844647499620499E-13</v>
      </c>
      <c r="H10">
        <f>CodeStochastic!H10</f>
        <v>-4.5257212792428599E-13</v>
      </c>
      <c r="I10">
        <f>CodeStochastic!I10</f>
        <v>2.2530554862489801E-11</v>
      </c>
      <c r="J10">
        <f>CodeStochastic!J10</f>
        <v>-7.4625100534591495E-11</v>
      </c>
      <c r="K10">
        <f>CodeStochastic!K10</f>
        <v>8.4453571599927502E-11</v>
      </c>
      <c r="L10">
        <f>CodeStochastic!L10</f>
        <v>-4.6634540995545299E-11</v>
      </c>
      <c r="M10">
        <f>CodeStochastic!M10</f>
        <v>4.5662375630971699E-11</v>
      </c>
      <c r="O10">
        <v>0</v>
      </c>
      <c r="P10">
        <v>0</v>
      </c>
    </row>
    <row r="11" spans="1:16" x14ac:dyDescent="0.35">
      <c r="A11" s="1" t="s">
        <v>4</v>
      </c>
      <c r="B11" s="1">
        <v>10</v>
      </c>
      <c r="C11" s="1" t="s">
        <v>43</v>
      </c>
      <c r="D11" s="43">
        <v>26</v>
      </c>
      <c r="E11" s="59"/>
      <c r="F11">
        <f>CodeStochastic!F11</f>
        <v>10</v>
      </c>
      <c r="G11">
        <f>CodeStochastic!G11</f>
        <v>1.6058555259668701E-13</v>
      </c>
      <c r="H11">
        <f>CodeStochastic!H11</f>
        <v>-9.6569363523432199E-13</v>
      </c>
      <c r="I11">
        <f>CodeStochastic!I11</f>
        <v>2.3238494289106699E-11</v>
      </c>
      <c r="J11">
        <f>CodeStochastic!J11</f>
        <v>-8.2654330844207905E-11</v>
      </c>
      <c r="K11">
        <f>CodeStochastic!K11</f>
        <v>7.5780153279737103E-11</v>
      </c>
      <c r="L11">
        <f>CodeStochastic!L11</f>
        <v>-5.1069409111530997E-11</v>
      </c>
      <c r="M11">
        <f>CodeStochastic!M11</f>
        <v>4.7165709842044397E-11</v>
      </c>
      <c r="O11">
        <v>0</v>
      </c>
      <c r="P11">
        <v>0</v>
      </c>
    </row>
    <row r="12" spans="1:16" x14ac:dyDescent="0.35">
      <c r="A12" s="1" t="s">
        <v>4</v>
      </c>
      <c r="B12" s="1">
        <v>11</v>
      </c>
      <c r="C12" s="1" t="s">
        <v>43</v>
      </c>
      <c r="D12" s="43">
        <v>27</v>
      </c>
      <c r="E12" s="59"/>
      <c r="F12">
        <f>CodeStochastic!F12</f>
        <v>11</v>
      </c>
      <c r="G12">
        <f>CodeStochastic!G12</f>
        <v>8.6415982191050398E-15</v>
      </c>
      <c r="H12">
        <f>CodeStochastic!H12</f>
        <v>-5.55921198764413E-14</v>
      </c>
      <c r="I12">
        <f>CodeStochastic!I12</f>
        <v>2.2001057481538199E-11</v>
      </c>
      <c r="J12">
        <f>CodeStochastic!J12</f>
        <v>-6.8968836816356394E-11</v>
      </c>
      <c r="K12">
        <f>CodeStochastic!K12</f>
        <v>7.3490487142560197E-11</v>
      </c>
      <c r="L12">
        <f>CodeStochastic!L12</f>
        <v>-4.4899187135406801E-11</v>
      </c>
      <c r="M12">
        <f>CodeStochastic!M12</f>
        <v>4.5826793833230103E-11</v>
      </c>
      <c r="O12">
        <v>0</v>
      </c>
      <c r="P12">
        <v>0</v>
      </c>
    </row>
    <row r="13" spans="1:16" x14ac:dyDescent="0.35">
      <c r="A13" s="1" t="s">
        <v>4</v>
      </c>
      <c r="B13" s="1">
        <v>12</v>
      </c>
      <c r="C13" s="1" t="s">
        <v>43</v>
      </c>
      <c r="D13" s="43">
        <v>28</v>
      </c>
      <c r="E13" s="59"/>
      <c r="F13">
        <f>CodeStochastic!F13</f>
        <v>12</v>
      </c>
      <c r="G13">
        <f>CodeStochastic!G13</f>
        <v>-5.7495212201269099E-14</v>
      </c>
      <c r="H13">
        <f>CodeStochastic!H13</f>
        <v>6.6938793410924395E-13</v>
      </c>
      <c r="I13">
        <f>CodeStochastic!I13</f>
        <v>2.2188701246213401E-11</v>
      </c>
      <c r="J13">
        <f>CodeStochastic!J13</f>
        <v>-7.3423950838220898E-11</v>
      </c>
      <c r="K13">
        <f>CodeStochastic!K13</f>
        <v>8.0316746775474401E-11</v>
      </c>
      <c r="L13">
        <f>CodeStochastic!L13</f>
        <v>-4.5654736716976999E-11</v>
      </c>
      <c r="M13">
        <f>CodeStochastic!M13</f>
        <v>4.6019334105216698E-11</v>
      </c>
      <c r="O13">
        <v>0</v>
      </c>
      <c r="P13">
        <v>0</v>
      </c>
    </row>
    <row r="14" spans="1:16" x14ac:dyDescent="0.35">
      <c r="A14" s="1" t="s">
        <v>4</v>
      </c>
      <c r="B14" s="1">
        <v>13</v>
      </c>
      <c r="C14" s="1" t="s">
        <v>43</v>
      </c>
      <c r="D14" s="43">
        <v>29</v>
      </c>
      <c r="E14" s="59"/>
      <c r="F14">
        <f>CodeStochastic!F14</f>
        <v>13</v>
      </c>
      <c r="G14">
        <f>CodeStochastic!G14</f>
        <v>-9.5525346276196601E-14</v>
      </c>
      <c r="H14">
        <f>CodeStochastic!H14</f>
        <v>-2.9216329685308201E-13</v>
      </c>
      <c r="I14">
        <f>CodeStochastic!I14</f>
        <v>2.30856474424944E-11</v>
      </c>
      <c r="J14">
        <f>CodeStochastic!J14</f>
        <v>-7.4908012980245104E-11</v>
      </c>
      <c r="K14">
        <f>CodeStochastic!K14</f>
        <v>8.99074203846657E-11</v>
      </c>
      <c r="L14">
        <f>CodeStochastic!L14</f>
        <v>-4.7102585832254503E-11</v>
      </c>
      <c r="M14">
        <f>CodeStochastic!M14</f>
        <v>4.9718587733226397E-11</v>
      </c>
      <c r="O14">
        <v>0</v>
      </c>
      <c r="P14">
        <v>0</v>
      </c>
    </row>
    <row r="15" spans="1:16" x14ac:dyDescent="0.35">
      <c r="A15" s="1" t="s">
        <v>4</v>
      </c>
      <c r="B15" s="1">
        <v>14</v>
      </c>
      <c r="C15" s="1" t="s">
        <v>43</v>
      </c>
      <c r="D15" s="43">
        <v>30</v>
      </c>
      <c r="E15" s="59"/>
      <c r="F15">
        <f>CodeStochastic!F15</f>
        <v>14</v>
      </c>
      <c r="G15">
        <f>CodeStochastic!G15</f>
        <v>-5.8614314459599005E-13</v>
      </c>
      <c r="H15">
        <f>CodeStochastic!H15</f>
        <v>-4.4733261514648199E-13</v>
      </c>
      <c r="I15">
        <f>CodeStochastic!I15</f>
        <v>2.0792344576948101E-11</v>
      </c>
      <c r="J15">
        <f>CodeStochastic!J15</f>
        <v>-6.6119639234866902E-11</v>
      </c>
      <c r="K15">
        <f>CodeStochastic!K15</f>
        <v>6.0683942522098494E-11</v>
      </c>
      <c r="L15">
        <f>CodeStochastic!L15</f>
        <v>-4.0347291714538202E-11</v>
      </c>
      <c r="M15">
        <f>CodeStochastic!M15</f>
        <v>4.4683110734609602E-11</v>
      </c>
      <c r="O15">
        <v>0</v>
      </c>
      <c r="P15">
        <v>0</v>
      </c>
    </row>
    <row r="16" spans="1:16" x14ac:dyDescent="0.35">
      <c r="A16" s="1" t="s">
        <v>4</v>
      </c>
      <c r="B16" s="1">
        <v>15</v>
      </c>
      <c r="C16" s="1" t="s">
        <v>43</v>
      </c>
      <c r="D16" s="43">
        <v>31</v>
      </c>
      <c r="E16" s="59"/>
      <c r="F16">
        <f>CodeStochastic!F16</f>
        <v>15</v>
      </c>
      <c r="G16">
        <f>CodeStochastic!G16</f>
        <v>4.5580108530482902E-13</v>
      </c>
      <c r="H16">
        <f>CodeStochastic!H16</f>
        <v>6.5832444519315502E-13</v>
      </c>
      <c r="I16">
        <f>CodeStochastic!I16</f>
        <v>2.09915588223352E-11</v>
      </c>
      <c r="J16">
        <f>CodeStochastic!J16</f>
        <v>-5.8124145541547997E-11</v>
      </c>
      <c r="K16">
        <f>CodeStochastic!K16</f>
        <v>6.9665200660572206E-11</v>
      </c>
      <c r="L16">
        <f>CodeStochastic!L16</f>
        <v>-4.1481084124624098E-11</v>
      </c>
      <c r="M16">
        <f>CodeStochastic!M16</f>
        <v>4.5358648601771298E-11</v>
      </c>
      <c r="O16">
        <v>0</v>
      </c>
      <c r="P16">
        <v>0</v>
      </c>
    </row>
    <row r="17" spans="1:16" x14ac:dyDescent="0.35">
      <c r="A17" s="1" t="s">
        <v>4</v>
      </c>
      <c r="B17" s="1">
        <v>16</v>
      </c>
      <c r="C17" s="1" t="s">
        <v>43</v>
      </c>
      <c r="D17" s="43">
        <v>32</v>
      </c>
      <c r="E17" s="59"/>
      <c r="F17">
        <f>CodeStochastic!F17</f>
        <v>16</v>
      </c>
      <c r="G17">
        <f>CodeStochastic!G17</f>
        <v>1.6231826572588199E-12</v>
      </c>
      <c r="H17">
        <f>CodeStochastic!H17</f>
        <v>9.2165779424295993E-13</v>
      </c>
      <c r="I17">
        <f>CodeStochastic!I17</f>
        <v>2.09553552260519E-11</v>
      </c>
      <c r="J17">
        <f>CodeStochastic!J17</f>
        <v>-6.5646108223505096E-11</v>
      </c>
      <c r="K17">
        <f>CodeStochastic!K17</f>
        <v>5.8240925148130995E-11</v>
      </c>
      <c r="L17">
        <f>CodeStochastic!L17</f>
        <v>-3.9299525984087197E-11</v>
      </c>
      <c r="M17">
        <f>CodeStochastic!M17</f>
        <v>3.9264540137145E-11</v>
      </c>
      <c r="O17">
        <v>0</v>
      </c>
      <c r="P17">
        <v>0</v>
      </c>
    </row>
    <row r="18" spans="1:16" x14ac:dyDescent="0.35">
      <c r="A18" s="1" t="s">
        <v>4</v>
      </c>
      <c r="B18" s="1">
        <v>17</v>
      </c>
      <c r="C18" s="1" t="s">
        <v>43</v>
      </c>
      <c r="D18" s="43">
        <v>33</v>
      </c>
      <c r="E18" s="59"/>
      <c r="F18">
        <f>CodeStochastic!F18</f>
        <v>17</v>
      </c>
      <c r="G18">
        <f>CodeStochastic!G18</f>
        <v>-1.2332635696511499E-13</v>
      </c>
      <c r="H18">
        <f>CodeStochastic!H18</f>
        <v>7.6299816263450306E-14</v>
      </c>
      <c r="I18">
        <f>CodeStochastic!I18</f>
        <v>2.1148058442664199E-11</v>
      </c>
      <c r="J18">
        <f>CodeStochastic!J18</f>
        <v>-6.6474772856543798E-11</v>
      </c>
      <c r="K18">
        <f>CodeStochastic!K18</f>
        <v>6.4767325850381594E-11</v>
      </c>
      <c r="L18">
        <f>CodeStochastic!L18</f>
        <v>-4.3295111368490697E-11</v>
      </c>
      <c r="M18">
        <f>CodeStochastic!M18</f>
        <v>4.20786828119186E-11</v>
      </c>
      <c r="O18">
        <v>0</v>
      </c>
      <c r="P18">
        <v>0</v>
      </c>
    </row>
    <row r="19" spans="1:16" x14ac:dyDescent="0.35">
      <c r="A19" s="1" t="s">
        <v>4</v>
      </c>
      <c r="B19" s="1">
        <v>18</v>
      </c>
      <c r="C19" s="1" t="s">
        <v>43</v>
      </c>
      <c r="D19" s="43">
        <v>34</v>
      </c>
      <c r="E19" s="59"/>
      <c r="F19">
        <f>CodeStochastic!F19</f>
        <v>18</v>
      </c>
      <c r="G19">
        <f>CodeStochastic!G19</f>
        <v>1.3459651576183801E-12</v>
      </c>
      <c r="H19">
        <f>CodeStochastic!H19</f>
        <v>1.4906315153686401E-12</v>
      </c>
      <c r="I19">
        <f>CodeStochastic!I19</f>
        <v>2.1392604412981298E-11</v>
      </c>
      <c r="J19">
        <f>CodeStochastic!J19</f>
        <v>-6.9514784556314902E-11</v>
      </c>
      <c r="K19">
        <f>CodeStochastic!K19</f>
        <v>6.4173549370424296E-11</v>
      </c>
      <c r="L19">
        <f>CodeStochastic!L19</f>
        <v>-3.8680625070205799E-11</v>
      </c>
      <c r="M19">
        <f>CodeStochastic!M19</f>
        <v>4.71773269333576E-11</v>
      </c>
      <c r="O19">
        <v>0</v>
      </c>
      <c r="P19">
        <v>0</v>
      </c>
    </row>
    <row r="20" spans="1:16" x14ac:dyDescent="0.35">
      <c r="A20" s="1" t="s">
        <v>4</v>
      </c>
      <c r="B20" s="1">
        <v>19</v>
      </c>
      <c r="C20" s="1" t="s">
        <v>43</v>
      </c>
      <c r="D20" s="43">
        <v>35</v>
      </c>
      <c r="E20" s="59"/>
      <c r="F20">
        <f>CodeStochastic!F20</f>
        <v>19</v>
      </c>
      <c r="G20">
        <f>CodeStochastic!G20</f>
        <v>0.20267531840837399</v>
      </c>
      <c r="H20">
        <f>CodeStochastic!H20</f>
        <v>0.201934716042663</v>
      </c>
      <c r="I20">
        <f>CodeStochastic!I20</f>
        <v>4.5864580215326398E-2</v>
      </c>
      <c r="J20">
        <f>CodeStochastic!J20</f>
        <v>9.6911461886144204E-2</v>
      </c>
      <c r="K20">
        <f>CodeStochastic!K20</f>
        <v>0.31664571516914303</v>
      </c>
      <c r="L20">
        <f>CodeStochastic!L20</f>
        <v>0.119359233541943</v>
      </c>
      <c r="M20">
        <f>CodeStochastic!M20</f>
        <v>0.287641668957479</v>
      </c>
      <c r="O20">
        <f t="shared" ref="O20:O66" si="0">L20/H20</f>
        <v>0.59107832412890227</v>
      </c>
      <c r="P20">
        <f t="shared" ref="P20:P66" si="1">M20/H20</f>
        <v>1.4244290164387019</v>
      </c>
    </row>
    <row r="21" spans="1:16" x14ac:dyDescent="0.35">
      <c r="A21" s="1" t="s">
        <v>4</v>
      </c>
      <c r="B21" s="1">
        <v>20</v>
      </c>
      <c r="C21" s="1" t="s">
        <v>43</v>
      </c>
      <c r="D21" s="43">
        <v>36</v>
      </c>
      <c r="E21" s="59"/>
      <c r="F21">
        <f>CodeStochastic!F21</f>
        <v>20</v>
      </c>
      <c r="G21">
        <f>CodeStochastic!G21</f>
        <v>0.20381674580114401</v>
      </c>
      <c r="H21">
        <f>CodeStochastic!H21</f>
        <v>0.20293801707415801</v>
      </c>
      <c r="I21">
        <f>CodeStochastic!I21</f>
        <v>4.5849601844672003E-2</v>
      </c>
      <c r="J21">
        <f>CodeStochastic!J21</f>
        <v>8.5407757191875794E-2</v>
      </c>
      <c r="K21">
        <f>CodeStochastic!K21</f>
        <v>0.32106412745634999</v>
      </c>
      <c r="L21">
        <f>CodeStochastic!L21</f>
        <v>0.119612787175206</v>
      </c>
      <c r="M21">
        <f>CodeStochastic!M21</f>
        <v>0.28865383929757499</v>
      </c>
      <c r="O21">
        <f t="shared" si="0"/>
        <v>0.5894055184913769</v>
      </c>
      <c r="P21">
        <f t="shared" si="1"/>
        <v>1.4223743951932601</v>
      </c>
    </row>
    <row r="22" spans="1:16" x14ac:dyDescent="0.35">
      <c r="A22" s="1" t="s">
        <v>4</v>
      </c>
      <c r="B22" s="1">
        <v>21</v>
      </c>
      <c r="C22" s="1" t="s">
        <v>43</v>
      </c>
      <c r="D22" s="43">
        <v>37</v>
      </c>
      <c r="E22" s="59"/>
      <c r="F22">
        <f>CodeStochastic!F22</f>
        <v>21</v>
      </c>
      <c r="G22">
        <f>CodeStochastic!G22</f>
        <v>0.20222622202905699</v>
      </c>
      <c r="H22">
        <f>CodeStochastic!H22</f>
        <v>0.20316927208423399</v>
      </c>
      <c r="I22">
        <f>CodeStochastic!I22</f>
        <v>4.4510057618871002E-2</v>
      </c>
      <c r="J22">
        <f>CodeStochastic!J22</f>
        <v>9.9231062495805197E-2</v>
      </c>
      <c r="K22">
        <f>CodeStochastic!K22</f>
        <v>0.333659321504087</v>
      </c>
      <c r="L22">
        <f>CodeStochastic!L22</f>
        <v>0.118847201165642</v>
      </c>
      <c r="M22">
        <f>CodeStochastic!M22</f>
        <v>0.28940946557027802</v>
      </c>
      <c r="O22">
        <f t="shared" si="0"/>
        <v>0.5849664171478054</v>
      </c>
      <c r="P22">
        <f t="shared" si="1"/>
        <v>1.4244745900860876</v>
      </c>
    </row>
    <row r="23" spans="1:16" x14ac:dyDescent="0.35">
      <c r="A23" s="1" t="s">
        <v>4</v>
      </c>
      <c r="B23" s="1">
        <v>22</v>
      </c>
      <c r="C23" s="1" t="s">
        <v>43</v>
      </c>
      <c r="D23" s="43">
        <v>38</v>
      </c>
      <c r="E23" s="59"/>
      <c r="F23">
        <f>CodeStochastic!F23</f>
        <v>22</v>
      </c>
      <c r="G23">
        <f>CodeStochastic!G23</f>
        <v>0.205433217494596</v>
      </c>
      <c r="H23">
        <f>CodeStochastic!H23</f>
        <v>0.204306695307339</v>
      </c>
      <c r="I23">
        <f>CodeStochastic!I23</f>
        <v>4.50893102084945E-2</v>
      </c>
      <c r="J23">
        <f>CodeStochastic!J23</f>
        <v>9.7441343764464006E-2</v>
      </c>
      <c r="K23">
        <f>CodeStochastic!K23</f>
        <v>0.31278943974644302</v>
      </c>
      <c r="L23">
        <f>CodeStochastic!L23</f>
        <v>0.12133353813301399</v>
      </c>
      <c r="M23">
        <f>CodeStochastic!M23</f>
        <v>0.28764841809005398</v>
      </c>
      <c r="O23">
        <f t="shared" si="0"/>
        <v>0.59387940248601101</v>
      </c>
      <c r="P23">
        <f t="shared" si="1"/>
        <v>1.4079245795510709</v>
      </c>
    </row>
    <row r="24" spans="1:16" x14ac:dyDescent="0.35">
      <c r="A24" s="1" t="s">
        <v>4</v>
      </c>
      <c r="B24" s="1">
        <v>23</v>
      </c>
      <c r="C24" s="1" t="s">
        <v>43</v>
      </c>
      <c r="D24" s="43">
        <v>39</v>
      </c>
      <c r="E24" s="59"/>
      <c r="F24">
        <f>CodeStochastic!F24</f>
        <v>23</v>
      </c>
      <c r="G24">
        <f>CodeStochastic!G24</f>
        <v>0.20483990702173799</v>
      </c>
      <c r="H24">
        <f>CodeStochastic!H24</f>
        <v>0.20463995966272699</v>
      </c>
      <c r="I24">
        <f>CodeStochastic!I24</f>
        <v>4.4468267368942403E-2</v>
      </c>
      <c r="J24">
        <f>CodeStochastic!J24</f>
        <v>9.6492382571180493E-2</v>
      </c>
      <c r="K24">
        <f>CodeStochastic!K24</f>
        <v>0.31895792845389997</v>
      </c>
      <c r="L24">
        <f>CodeStochastic!L24</f>
        <v>0.11998608252981501</v>
      </c>
      <c r="M24">
        <f>CodeStochastic!M24</f>
        <v>0.28997746451789602</v>
      </c>
      <c r="O24">
        <f t="shared" si="0"/>
        <v>0.58632772762254015</v>
      </c>
      <c r="P24">
        <f t="shared" si="1"/>
        <v>1.4170129088952921</v>
      </c>
    </row>
    <row r="25" spans="1:16" x14ac:dyDescent="0.35">
      <c r="A25" s="1" t="s">
        <v>4</v>
      </c>
      <c r="B25" s="1">
        <v>24</v>
      </c>
      <c r="C25" s="1" t="s">
        <v>43</v>
      </c>
      <c r="D25" s="43">
        <v>40</v>
      </c>
      <c r="E25" s="59"/>
      <c r="F25">
        <f>CodeStochastic!F25</f>
        <v>24</v>
      </c>
      <c r="G25">
        <f>CodeStochastic!G25</f>
        <v>0.20588442812810601</v>
      </c>
      <c r="H25">
        <f>CodeStochastic!H25</f>
        <v>0.20711016832597801</v>
      </c>
      <c r="I25">
        <f>CodeStochastic!I25</f>
        <v>4.7352537773460698E-2</v>
      </c>
      <c r="J25">
        <f>CodeStochastic!J25</f>
        <v>9.2422729730155403E-2</v>
      </c>
      <c r="K25">
        <f>CodeStochastic!K25</f>
        <v>0.31940366249184798</v>
      </c>
      <c r="L25">
        <f>CodeStochastic!L25</f>
        <v>0.11842787282561799</v>
      </c>
      <c r="M25">
        <f>CodeStochastic!M25</f>
        <v>0.29574967156066601</v>
      </c>
      <c r="O25">
        <f t="shared" si="0"/>
        <v>0.57181100176221278</v>
      </c>
      <c r="P25">
        <f t="shared" si="1"/>
        <v>1.4279823822805993</v>
      </c>
    </row>
    <row r="26" spans="1:16" x14ac:dyDescent="0.35">
      <c r="A26" s="1" t="s">
        <v>4</v>
      </c>
      <c r="B26" s="1">
        <v>25</v>
      </c>
      <c r="C26" s="1" t="s">
        <v>43</v>
      </c>
      <c r="D26" s="43">
        <v>41</v>
      </c>
      <c r="E26" s="59"/>
      <c r="F26">
        <f>CodeStochastic!F26</f>
        <v>25</v>
      </c>
      <c r="G26">
        <f>CodeStochastic!G26</f>
        <v>0.208235416594933</v>
      </c>
      <c r="H26">
        <f>CodeStochastic!H26</f>
        <v>0.208636407726592</v>
      </c>
      <c r="I26">
        <f>CodeStochastic!I26</f>
        <v>4.6665646966838101E-2</v>
      </c>
      <c r="J26">
        <f>CodeStochastic!J26</f>
        <v>9.9984773101562202E-2</v>
      </c>
      <c r="K26">
        <f>CodeStochastic!K26</f>
        <v>0.32649125327626299</v>
      </c>
      <c r="L26">
        <f>CodeStochastic!L26</f>
        <v>0.12140534617744</v>
      </c>
      <c r="M26">
        <f>CodeStochastic!M26</f>
        <v>0.29280463421126501</v>
      </c>
      <c r="O26">
        <f t="shared" si="0"/>
        <v>0.58189913975386254</v>
      </c>
      <c r="P26">
        <f t="shared" si="1"/>
        <v>1.4034206081374418</v>
      </c>
    </row>
    <row r="27" spans="1:16" x14ac:dyDescent="0.35">
      <c r="A27" s="1" t="s">
        <v>4</v>
      </c>
      <c r="B27" s="1">
        <v>26</v>
      </c>
      <c r="C27" s="1" t="s">
        <v>43</v>
      </c>
      <c r="D27" s="43">
        <v>42</v>
      </c>
      <c r="E27" s="59"/>
      <c r="F27">
        <f>CodeStochastic!F27</f>
        <v>26</v>
      </c>
      <c r="G27">
        <f>CodeStochastic!G27</f>
        <v>0.208072109445958</v>
      </c>
      <c r="H27">
        <f>CodeStochastic!H27</f>
        <v>0.206291901134463</v>
      </c>
      <c r="I27">
        <f>CodeStochastic!I27</f>
        <v>4.6175706999062899E-2</v>
      </c>
      <c r="J27">
        <f>CodeStochastic!J27</f>
        <v>9.0458901205080502E-2</v>
      </c>
      <c r="K27">
        <f>CodeStochastic!K27</f>
        <v>0.32350371468585698</v>
      </c>
      <c r="L27">
        <f>CodeStochastic!L27</f>
        <v>0.120520455672476</v>
      </c>
      <c r="M27">
        <f>CodeStochastic!M27</f>
        <v>0.29097195192759401</v>
      </c>
      <c r="O27">
        <f t="shared" si="0"/>
        <v>0.58422291427679285</v>
      </c>
      <c r="P27">
        <f t="shared" si="1"/>
        <v>1.4104865500169868</v>
      </c>
    </row>
    <row r="28" spans="1:16" x14ac:dyDescent="0.35">
      <c r="A28" s="1" t="s">
        <v>4</v>
      </c>
      <c r="B28" s="1">
        <v>27</v>
      </c>
      <c r="C28" s="1" t="s">
        <v>43</v>
      </c>
      <c r="D28" s="43">
        <v>43</v>
      </c>
      <c r="E28" s="59"/>
      <c r="F28">
        <f>CodeStochastic!F28</f>
        <v>27</v>
      </c>
      <c r="G28">
        <f>CodeStochastic!G28</f>
        <v>0.204970036303671</v>
      </c>
      <c r="H28">
        <f>CodeStochastic!H28</f>
        <v>0.204812160875945</v>
      </c>
      <c r="I28">
        <f>CodeStochastic!I28</f>
        <v>4.62002130277714E-2</v>
      </c>
      <c r="J28">
        <f>CodeStochastic!J28</f>
        <v>0.101919383153565</v>
      </c>
      <c r="K28">
        <f>CodeStochastic!K28</f>
        <v>0.32270349133466197</v>
      </c>
      <c r="L28">
        <f>CodeStochastic!L28</f>
        <v>0.11961055091968401</v>
      </c>
      <c r="M28">
        <f>CodeStochastic!M28</f>
        <v>0.29005406177299298</v>
      </c>
      <c r="O28">
        <f t="shared" si="0"/>
        <v>0.5840012155925266</v>
      </c>
      <c r="P28">
        <f t="shared" si="1"/>
        <v>1.4161955058356086</v>
      </c>
    </row>
    <row r="29" spans="1:16" x14ac:dyDescent="0.35">
      <c r="A29" s="1" t="s">
        <v>4</v>
      </c>
      <c r="B29" s="1">
        <v>28</v>
      </c>
      <c r="C29" s="1" t="s">
        <v>43</v>
      </c>
      <c r="D29" s="43">
        <v>44</v>
      </c>
      <c r="E29" s="59"/>
      <c r="F29">
        <f>CodeStochastic!F29</f>
        <v>28</v>
      </c>
      <c r="G29">
        <f>CodeStochastic!G29</f>
        <v>0.20584494049614799</v>
      </c>
      <c r="H29">
        <f>CodeStochastic!H29</f>
        <v>0.20755251316901999</v>
      </c>
      <c r="I29">
        <f>CodeStochastic!I29</f>
        <v>4.6340963864132702E-2</v>
      </c>
      <c r="J29">
        <f>CodeStochastic!J29</f>
        <v>8.6049005052929603E-2</v>
      </c>
      <c r="K29">
        <f>CodeStochastic!K29</f>
        <v>0.32007972203964902</v>
      </c>
      <c r="L29">
        <f>CodeStochastic!L29</f>
        <v>0.12291513081474501</v>
      </c>
      <c r="M29">
        <f>CodeStochastic!M29</f>
        <v>0.29320977247012298</v>
      </c>
      <c r="O29">
        <f t="shared" si="0"/>
        <v>0.59221220180865408</v>
      </c>
      <c r="P29">
        <f t="shared" si="1"/>
        <v>1.4127016242455621</v>
      </c>
    </row>
    <row r="30" spans="1:16" x14ac:dyDescent="0.35">
      <c r="A30" s="1" t="s">
        <v>4</v>
      </c>
      <c r="B30" s="1">
        <v>29</v>
      </c>
      <c r="C30" s="1" t="s">
        <v>43</v>
      </c>
      <c r="D30" s="43">
        <v>45</v>
      </c>
      <c r="E30" s="59"/>
      <c r="F30">
        <f>CodeStochastic!F30</f>
        <v>29</v>
      </c>
      <c r="G30">
        <f>CodeStochastic!G30</f>
        <v>0.22811444452244101</v>
      </c>
      <c r="H30">
        <f>CodeStochastic!H30</f>
        <v>0.22232089394454299</v>
      </c>
      <c r="I30">
        <f>CodeStochastic!I30</f>
        <v>5.5364615725763497E-2</v>
      </c>
      <c r="J30">
        <f>CodeStochastic!J30</f>
        <v>8.6815118390756105E-2</v>
      </c>
      <c r="K30">
        <f>CodeStochastic!K30</f>
        <v>0.35188592986287198</v>
      </c>
      <c r="L30">
        <f>CodeStochastic!L30</f>
        <v>0.11404665050174501</v>
      </c>
      <c r="M30">
        <f>CodeStochastic!M30</f>
        <v>0.31491787685849199</v>
      </c>
      <c r="O30">
        <f t="shared" si="0"/>
        <v>0.51298215151200977</v>
      </c>
      <c r="P30">
        <f t="shared" si="1"/>
        <v>1.4165014869769592</v>
      </c>
    </row>
    <row r="31" spans="1:16" x14ac:dyDescent="0.35">
      <c r="A31" s="1" t="s">
        <v>4</v>
      </c>
      <c r="B31" s="1">
        <v>30</v>
      </c>
      <c r="C31" s="1" t="s">
        <v>43</v>
      </c>
      <c r="D31" s="43">
        <v>46</v>
      </c>
      <c r="E31" s="59"/>
      <c r="F31">
        <f>CodeStochastic!F31</f>
        <v>30</v>
      </c>
      <c r="G31">
        <f>CodeStochastic!G31</f>
        <v>0.22500119625673501</v>
      </c>
      <c r="H31">
        <f>CodeStochastic!H31</f>
        <v>0.222424678598133</v>
      </c>
      <c r="I31">
        <f>CodeStochastic!I31</f>
        <v>5.4955342740959097E-2</v>
      </c>
      <c r="J31">
        <f>CodeStochastic!J31</f>
        <v>9.7784298577420006E-2</v>
      </c>
      <c r="K31">
        <f>CodeStochastic!K31</f>
        <v>0.35431696783074101</v>
      </c>
      <c r="L31">
        <f>CodeStochastic!L31</f>
        <v>0.116722639944195</v>
      </c>
      <c r="M31">
        <f>CodeStochastic!M31</f>
        <v>0.320811662918011</v>
      </c>
      <c r="O31">
        <f t="shared" si="0"/>
        <v>0.52477378265693375</v>
      </c>
      <c r="P31">
        <f t="shared" si="1"/>
        <v>1.4423384353749666</v>
      </c>
    </row>
    <row r="32" spans="1:16" x14ac:dyDescent="0.35">
      <c r="A32" s="1" t="s">
        <v>4</v>
      </c>
      <c r="B32" s="1">
        <v>31</v>
      </c>
      <c r="C32" s="1" t="s">
        <v>43</v>
      </c>
      <c r="D32" s="43">
        <v>47</v>
      </c>
      <c r="E32" s="59"/>
      <c r="F32">
        <f>CodeStochastic!F32</f>
        <v>31</v>
      </c>
      <c r="G32">
        <f>CodeStochastic!G32</f>
        <v>0.22612575699315501</v>
      </c>
      <c r="H32">
        <f>CodeStochastic!H32</f>
        <v>0.22198327292707401</v>
      </c>
      <c r="I32">
        <f>CodeStochastic!I32</f>
        <v>5.5024733854383501E-2</v>
      </c>
      <c r="J32">
        <f>CodeStochastic!J32</f>
        <v>8.9087520756597399E-2</v>
      </c>
      <c r="K32">
        <f>CodeStochastic!K32</f>
        <v>0.33971964103061397</v>
      </c>
      <c r="L32">
        <f>CodeStochastic!L32</f>
        <v>0.11196959301948101</v>
      </c>
      <c r="M32">
        <f>CodeStochastic!M32</f>
        <v>0.31465840790212701</v>
      </c>
      <c r="O32">
        <f t="shared" si="0"/>
        <v>0.50440554165657914</v>
      </c>
      <c r="P32">
        <f t="shared" si="1"/>
        <v>1.4174870194183444</v>
      </c>
    </row>
    <row r="33" spans="1:16" x14ac:dyDescent="0.35">
      <c r="A33" s="1" t="s">
        <v>4</v>
      </c>
      <c r="B33" s="1">
        <v>32</v>
      </c>
      <c r="C33" s="1" t="s">
        <v>43</v>
      </c>
      <c r="D33" s="43">
        <v>48</v>
      </c>
      <c r="E33" s="59"/>
      <c r="F33">
        <f>CodeStochastic!F33</f>
        <v>32</v>
      </c>
      <c r="G33">
        <f>CodeStochastic!G33</f>
        <v>0.22716800644948601</v>
      </c>
      <c r="H33">
        <f>CodeStochastic!H33</f>
        <v>0.22379378458641599</v>
      </c>
      <c r="I33">
        <f>CodeStochastic!I33</f>
        <v>5.6214443540173603E-2</v>
      </c>
      <c r="J33">
        <f>CodeStochastic!J33</f>
        <v>8.4661231239318097E-2</v>
      </c>
      <c r="K33">
        <f>CodeStochastic!K33</f>
        <v>0.34187521990638298</v>
      </c>
      <c r="L33">
        <f>CodeStochastic!L33</f>
        <v>0.111379373283073</v>
      </c>
      <c r="M33">
        <f>CodeStochastic!M33</f>
        <v>0.31979654729415102</v>
      </c>
      <c r="O33">
        <f t="shared" si="0"/>
        <v>0.49768751839515379</v>
      </c>
      <c r="P33">
        <f t="shared" si="1"/>
        <v>1.4289786818036692</v>
      </c>
    </row>
    <row r="34" spans="1:16" x14ac:dyDescent="0.35">
      <c r="A34" s="1" t="s">
        <v>4</v>
      </c>
      <c r="B34" s="1">
        <v>33</v>
      </c>
      <c r="C34" s="1" t="s">
        <v>43</v>
      </c>
      <c r="D34" s="43">
        <v>49</v>
      </c>
      <c r="E34" s="59"/>
      <c r="F34">
        <f>CodeStochastic!F34</f>
        <v>33</v>
      </c>
      <c r="G34">
        <f>CodeStochastic!G34</f>
        <v>0.227441140799547</v>
      </c>
      <c r="H34">
        <f>CodeStochastic!H34</f>
        <v>0.22448498854115201</v>
      </c>
      <c r="I34">
        <f>CodeStochastic!I34</f>
        <v>5.5927415504941597E-2</v>
      </c>
      <c r="J34">
        <f>CodeStochastic!J34</f>
        <v>8.5504972842282104E-2</v>
      </c>
      <c r="K34">
        <f>CodeStochastic!K34</f>
        <v>0.34593595422738799</v>
      </c>
      <c r="L34">
        <f>CodeStochastic!L34</f>
        <v>0.11500005083345401</v>
      </c>
      <c r="M34">
        <f>CodeStochastic!M34</f>
        <v>0.32299478211858301</v>
      </c>
      <c r="O34">
        <f t="shared" si="0"/>
        <v>0.51228392410912815</v>
      </c>
      <c r="P34">
        <f t="shared" si="1"/>
        <v>1.4388257505217212</v>
      </c>
    </row>
    <row r="35" spans="1:16" x14ac:dyDescent="0.35">
      <c r="A35" s="1" t="s">
        <v>4</v>
      </c>
      <c r="B35" s="1">
        <v>34</v>
      </c>
      <c r="C35" s="1" t="s">
        <v>43</v>
      </c>
      <c r="D35" s="43">
        <v>50</v>
      </c>
      <c r="E35" s="59"/>
      <c r="F35">
        <f>CodeStochastic!F35</f>
        <v>34</v>
      </c>
      <c r="G35">
        <f>CodeStochastic!G35</f>
        <v>0.235192923250682</v>
      </c>
      <c r="H35">
        <f>CodeStochastic!H35</f>
        <v>0.23012307500085999</v>
      </c>
      <c r="I35">
        <f>CodeStochastic!I35</f>
        <v>5.9497651263922799E-2</v>
      </c>
      <c r="J35">
        <f>CodeStochastic!J35</f>
        <v>7.6504394629531597E-2</v>
      </c>
      <c r="K35">
        <f>CodeStochastic!K35</f>
        <v>0.358217559973874</v>
      </c>
      <c r="L35">
        <f>CodeStochastic!L35</f>
        <v>0.108356852021153</v>
      </c>
      <c r="M35">
        <f>CodeStochastic!M35</f>
        <v>0.33093284786681498</v>
      </c>
      <c r="O35">
        <f t="shared" si="0"/>
        <v>0.47086478407586052</v>
      </c>
      <c r="P35">
        <f t="shared" si="1"/>
        <v>1.4380689457829392</v>
      </c>
    </row>
    <row r="36" spans="1:16" x14ac:dyDescent="0.35">
      <c r="A36" s="1" t="s">
        <v>4</v>
      </c>
      <c r="B36" s="1">
        <v>35</v>
      </c>
      <c r="C36" s="1" t="s">
        <v>43</v>
      </c>
      <c r="D36" s="43">
        <v>51</v>
      </c>
      <c r="E36" s="59"/>
      <c r="F36">
        <f>CodeStochastic!F36</f>
        <v>35</v>
      </c>
      <c r="G36">
        <f>CodeStochastic!G36</f>
        <v>0.23555762056901899</v>
      </c>
      <c r="H36">
        <f>CodeStochastic!H36</f>
        <v>0.229995984807467</v>
      </c>
      <c r="I36">
        <f>CodeStochastic!I36</f>
        <v>6.0219033379122003E-2</v>
      </c>
      <c r="J36">
        <f>CodeStochastic!J36</f>
        <v>8.0010608167210701E-2</v>
      </c>
      <c r="K36">
        <f>CodeStochastic!K36</f>
        <v>0.35863645621909901</v>
      </c>
      <c r="L36">
        <f>CodeStochastic!L36</f>
        <v>0.107927452424744</v>
      </c>
      <c r="M36">
        <f>CodeStochastic!M36</f>
        <v>0.32820263190921001</v>
      </c>
      <c r="O36">
        <f t="shared" si="0"/>
        <v>0.46925798515609585</v>
      </c>
      <c r="P36">
        <f t="shared" si="1"/>
        <v>1.4269928763493556</v>
      </c>
    </row>
    <row r="37" spans="1:16" x14ac:dyDescent="0.35">
      <c r="A37" s="1" t="s">
        <v>4</v>
      </c>
      <c r="B37" s="1">
        <v>36</v>
      </c>
      <c r="C37" s="1" t="s">
        <v>43</v>
      </c>
      <c r="D37" s="43">
        <v>52</v>
      </c>
      <c r="E37" s="59"/>
      <c r="F37">
        <f>CodeStochastic!F37</f>
        <v>36</v>
      </c>
      <c r="G37">
        <f>CodeStochastic!G37</f>
        <v>0.24049123784503099</v>
      </c>
      <c r="H37">
        <f>CodeStochastic!H37</f>
        <v>0.23382508628357401</v>
      </c>
      <c r="I37">
        <f>CodeStochastic!I37</f>
        <v>5.9356229926442301E-2</v>
      </c>
      <c r="J37">
        <f>CodeStochastic!J37</f>
        <v>8.1773671499428602E-2</v>
      </c>
      <c r="K37">
        <f>CodeStochastic!K37</f>
        <v>0.35708881065926001</v>
      </c>
      <c r="L37">
        <f>CodeStochastic!L37</f>
        <v>0.111671410220216</v>
      </c>
      <c r="M37">
        <f>CodeStochastic!M37</f>
        <v>0.32945944323819099</v>
      </c>
      <c r="O37">
        <f t="shared" si="0"/>
        <v>0.47758524115237677</v>
      </c>
      <c r="P37">
        <f t="shared" si="1"/>
        <v>1.4089995580655332</v>
      </c>
    </row>
    <row r="38" spans="1:16" x14ac:dyDescent="0.35">
      <c r="A38" s="1" t="s">
        <v>4</v>
      </c>
      <c r="B38" s="1">
        <v>37</v>
      </c>
      <c r="C38" s="1" t="s">
        <v>43</v>
      </c>
      <c r="D38" s="43">
        <v>53</v>
      </c>
      <c r="E38" s="59"/>
      <c r="F38">
        <f>CodeStochastic!F38</f>
        <v>37</v>
      </c>
      <c r="G38">
        <f>CodeStochastic!G38</f>
        <v>0.233006530143756</v>
      </c>
      <c r="H38">
        <f>CodeStochastic!H38</f>
        <v>0.228678003205455</v>
      </c>
      <c r="I38">
        <f>CodeStochastic!I38</f>
        <v>6.0632044983128998E-2</v>
      </c>
      <c r="J38">
        <f>CodeStochastic!J38</f>
        <v>7.6346652268337201E-2</v>
      </c>
      <c r="K38">
        <f>CodeStochastic!K38</f>
        <v>0.35931452716982698</v>
      </c>
      <c r="L38">
        <f>CodeStochastic!L38</f>
        <v>0.10777980329964799</v>
      </c>
      <c r="M38">
        <f>CodeStochastic!M38</f>
        <v>0.32859133698312598</v>
      </c>
      <c r="O38">
        <f t="shared" si="0"/>
        <v>0.4713168813303551</v>
      </c>
      <c r="P38">
        <f t="shared" si="1"/>
        <v>1.4369171165444548</v>
      </c>
    </row>
    <row r="39" spans="1:16" x14ac:dyDescent="0.35">
      <c r="A39" s="1" t="s">
        <v>4</v>
      </c>
      <c r="B39" s="1">
        <v>38</v>
      </c>
      <c r="C39" s="1" t="s">
        <v>43</v>
      </c>
      <c r="D39" s="43">
        <v>54</v>
      </c>
      <c r="E39" s="59"/>
      <c r="F39">
        <f>CodeStochastic!F39</f>
        <v>38</v>
      </c>
      <c r="G39">
        <f>CodeStochastic!G39</f>
        <v>0.231093008953906</v>
      </c>
      <c r="H39">
        <f>CodeStochastic!H39</f>
        <v>0.228369366607684</v>
      </c>
      <c r="I39">
        <f>CodeStochastic!I39</f>
        <v>6.0421996552856398E-2</v>
      </c>
      <c r="J39">
        <f>CodeStochastic!J39</f>
        <v>8.5404756920040695E-2</v>
      </c>
      <c r="K39">
        <f>CodeStochastic!K39</f>
        <v>0.35836035180867898</v>
      </c>
      <c r="L39">
        <f>CodeStochastic!L39</f>
        <v>0.108352222735623</v>
      </c>
      <c r="M39">
        <f>CodeStochastic!M39</f>
        <v>0.32886249568556802</v>
      </c>
      <c r="O39">
        <f t="shared" si="0"/>
        <v>0.47446040747558499</v>
      </c>
      <c r="P39">
        <f t="shared" si="1"/>
        <v>1.4400464500587826</v>
      </c>
    </row>
    <row r="40" spans="1:16" x14ac:dyDescent="0.35">
      <c r="A40" s="1" t="s">
        <v>4</v>
      </c>
      <c r="B40" s="1">
        <v>39</v>
      </c>
      <c r="C40" s="1" t="s">
        <v>43</v>
      </c>
      <c r="D40" s="43">
        <v>55</v>
      </c>
      <c r="E40" s="59"/>
      <c r="F40">
        <f>CodeStochastic!F40</f>
        <v>39</v>
      </c>
      <c r="G40">
        <f>CodeStochastic!G40</f>
        <v>0.25382109985082402</v>
      </c>
      <c r="H40">
        <f>CodeStochastic!H40</f>
        <v>0.240957808473096</v>
      </c>
      <c r="I40">
        <f>CodeStochastic!I40</f>
        <v>6.7799322714886201E-2</v>
      </c>
      <c r="J40">
        <f>CodeStochastic!J40</f>
        <v>6.5390753873568103E-2</v>
      </c>
      <c r="K40">
        <f>CodeStochastic!K40</f>
        <v>0.364204791237067</v>
      </c>
      <c r="L40">
        <f>CodeStochastic!L40</f>
        <v>9.3363602564700804E-2</v>
      </c>
      <c r="M40">
        <f>CodeStochastic!M40</f>
        <v>0.34464656934503801</v>
      </c>
      <c r="O40">
        <f t="shared" si="0"/>
        <v>0.38746867410659264</v>
      </c>
      <c r="P40">
        <f t="shared" si="1"/>
        <v>1.4303191564074975</v>
      </c>
    </row>
    <row r="41" spans="1:16" x14ac:dyDescent="0.35">
      <c r="A41" s="1" t="s">
        <v>4</v>
      </c>
      <c r="B41" s="1">
        <v>40</v>
      </c>
      <c r="C41" s="1" t="s">
        <v>43</v>
      </c>
      <c r="D41" s="43">
        <v>56</v>
      </c>
      <c r="E41" s="59"/>
      <c r="F41">
        <f>CodeStochastic!F41</f>
        <v>40</v>
      </c>
      <c r="G41">
        <f>CodeStochastic!G41</f>
        <v>0.24495216707575199</v>
      </c>
      <c r="H41">
        <f>CodeStochastic!H41</f>
        <v>0.233418516225089</v>
      </c>
      <c r="I41">
        <f>CodeStochastic!I41</f>
        <v>7.1292309771863793E-2</v>
      </c>
      <c r="J41">
        <f>CodeStochastic!J41</f>
        <v>5.6195183501266802E-2</v>
      </c>
      <c r="K41">
        <f>CodeStochastic!K41</f>
        <v>0.36512984115671199</v>
      </c>
      <c r="L41">
        <f>CodeStochastic!L41</f>
        <v>8.9769510797138893E-2</v>
      </c>
      <c r="M41">
        <f>CodeStochastic!M41</f>
        <v>0.339761292066806</v>
      </c>
      <c r="O41">
        <f t="shared" si="0"/>
        <v>0.38458607418518931</v>
      </c>
      <c r="P41">
        <f t="shared" si="1"/>
        <v>1.4555884321497832</v>
      </c>
    </row>
    <row r="42" spans="1:16" x14ac:dyDescent="0.35">
      <c r="A42" s="1" t="s">
        <v>4</v>
      </c>
      <c r="B42" s="1">
        <v>41</v>
      </c>
      <c r="C42" s="1" t="s">
        <v>43</v>
      </c>
      <c r="D42" s="43">
        <v>57</v>
      </c>
      <c r="E42" s="59"/>
      <c r="F42">
        <f>CodeStochastic!F42</f>
        <v>41</v>
      </c>
      <c r="G42">
        <f>CodeStochastic!G42</f>
        <v>0.24549125477209999</v>
      </c>
      <c r="H42">
        <f>CodeStochastic!H42</f>
        <v>0.23621793945174399</v>
      </c>
      <c r="I42">
        <f>CodeStochastic!I42</f>
        <v>6.8265041121453401E-2</v>
      </c>
      <c r="J42">
        <f>CodeStochastic!J42</f>
        <v>6.2724194758740207E-2</v>
      </c>
      <c r="K42">
        <f>CodeStochastic!K42</f>
        <v>0.37326588014053402</v>
      </c>
      <c r="L42">
        <f>CodeStochastic!L42</f>
        <v>9.6932144184566693E-2</v>
      </c>
      <c r="M42">
        <f>CodeStochastic!M42</f>
        <v>0.34169862047203398</v>
      </c>
      <c r="O42">
        <f t="shared" si="0"/>
        <v>0.41035047723108503</v>
      </c>
      <c r="P42">
        <f t="shared" si="1"/>
        <v>1.4465396712252594</v>
      </c>
    </row>
    <row r="43" spans="1:16" x14ac:dyDescent="0.35">
      <c r="A43" s="1" t="s">
        <v>4</v>
      </c>
      <c r="B43" s="1">
        <v>42</v>
      </c>
      <c r="C43" s="1" t="s">
        <v>43</v>
      </c>
      <c r="D43" s="43">
        <v>58</v>
      </c>
      <c r="E43" s="59"/>
      <c r="F43">
        <f>CodeStochastic!F43</f>
        <v>42</v>
      </c>
      <c r="G43">
        <f>CodeStochastic!G43</f>
        <v>0.24388470689605299</v>
      </c>
      <c r="H43">
        <f>CodeStochastic!H43</f>
        <v>0.234434072618073</v>
      </c>
      <c r="I43">
        <f>CodeStochastic!I43</f>
        <v>6.8673377118334503E-2</v>
      </c>
      <c r="J43">
        <f>CodeStochastic!J43</f>
        <v>5.4519042513064303E-2</v>
      </c>
      <c r="K43">
        <f>CodeStochastic!K43</f>
        <v>0.36049930131031699</v>
      </c>
      <c r="L43">
        <f>CodeStochastic!L43</f>
        <v>9.4026454588191602E-2</v>
      </c>
      <c r="M43">
        <f>CodeStochastic!M43</f>
        <v>0.33886696419137602</v>
      </c>
      <c r="O43">
        <f t="shared" si="0"/>
        <v>0.40107845049202506</v>
      </c>
      <c r="P43">
        <f t="shared" si="1"/>
        <v>1.4454680601972023</v>
      </c>
    </row>
    <row r="44" spans="1:16" x14ac:dyDescent="0.35">
      <c r="A44" s="1" t="s">
        <v>4</v>
      </c>
      <c r="B44" s="1">
        <v>43</v>
      </c>
      <c r="C44" s="1" t="s">
        <v>43</v>
      </c>
      <c r="D44" s="43">
        <v>59</v>
      </c>
      <c r="E44" s="59"/>
      <c r="F44">
        <f>CodeStochastic!F44</f>
        <v>43</v>
      </c>
      <c r="G44">
        <f>CodeStochastic!G44</f>
        <v>0.24680625608861501</v>
      </c>
      <c r="H44">
        <f>CodeStochastic!H44</f>
        <v>0.234417259564764</v>
      </c>
      <c r="I44">
        <f>CodeStochastic!I44</f>
        <v>7.0189465587607802E-2</v>
      </c>
      <c r="J44">
        <f>CodeStochastic!J44</f>
        <v>5.8481066230124203E-2</v>
      </c>
      <c r="K44">
        <f>CodeStochastic!K44</f>
        <v>0.36405167267926403</v>
      </c>
      <c r="L44">
        <f>CodeStochastic!L44</f>
        <v>9.0370883747045896E-2</v>
      </c>
      <c r="M44">
        <f>CodeStochastic!M44</f>
        <v>0.34178491449036202</v>
      </c>
      <c r="O44">
        <f t="shared" si="0"/>
        <v>0.38551292645786833</v>
      </c>
      <c r="P44">
        <f t="shared" si="1"/>
        <v>1.4580194100252881</v>
      </c>
    </row>
    <row r="45" spans="1:16" x14ac:dyDescent="0.35">
      <c r="A45" s="1" t="s">
        <v>4</v>
      </c>
      <c r="B45" s="1">
        <v>44</v>
      </c>
      <c r="C45" s="1" t="s">
        <v>43</v>
      </c>
      <c r="D45" s="43">
        <v>60</v>
      </c>
      <c r="E45" s="59"/>
      <c r="F45">
        <f>CodeStochastic!F45</f>
        <v>44</v>
      </c>
      <c r="G45">
        <f>CodeStochastic!G45</f>
        <v>0.18596017572609899</v>
      </c>
      <c r="H45">
        <f>CodeStochastic!H45</f>
        <v>0.18382842626251999</v>
      </c>
      <c r="I45">
        <f>CodeStochastic!I45</f>
        <v>5.10413715453788E-2</v>
      </c>
      <c r="J45">
        <f>CodeStochastic!J45</f>
        <v>6.6722012903004294E-2</v>
      </c>
      <c r="K45">
        <f>CodeStochastic!K45</f>
        <v>0.29959930104582</v>
      </c>
      <c r="L45">
        <f>CodeStochastic!L45</f>
        <v>8.6578154588888206E-2</v>
      </c>
      <c r="M45">
        <f>CodeStochastic!M45</f>
        <v>0.27009286557210399</v>
      </c>
      <c r="O45">
        <f t="shared" si="0"/>
        <v>0.47097261478618369</v>
      </c>
      <c r="P45">
        <f t="shared" si="1"/>
        <v>1.4692660491277463</v>
      </c>
    </row>
    <row r="46" spans="1:16" x14ac:dyDescent="0.35">
      <c r="A46" s="1" t="s">
        <v>4</v>
      </c>
      <c r="B46" s="1">
        <v>45</v>
      </c>
      <c r="C46" s="1" t="s">
        <v>43</v>
      </c>
      <c r="D46" s="43">
        <v>61</v>
      </c>
      <c r="E46" s="59"/>
      <c r="F46">
        <f>CodeStochastic!F46</f>
        <v>45</v>
      </c>
      <c r="G46">
        <f>CodeStochastic!G46</f>
        <v>0.18552308648212101</v>
      </c>
      <c r="H46">
        <f>CodeStochastic!H46</f>
        <v>0.18257175861295599</v>
      </c>
      <c r="I46">
        <f>CodeStochastic!I46</f>
        <v>5.0386568719987E-2</v>
      </c>
      <c r="J46">
        <f>CodeStochastic!J46</f>
        <v>6.5498102852670798E-2</v>
      </c>
      <c r="K46">
        <f>CodeStochastic!K46</f>
        <v>0.29977467707849398</v>
      </c>
      <c r="L46">
        <f>CodeStochastic!L46</f>
        <v>8.6554016391919994E-2</v>
      </c>
      <c r="M46">
        <f>CodeStochastic!M46</f>
        <v>0.27260743568755702</v>
      </c>
      <c r="O46">
        <f t="shared" si="0"/>
        <v>0.47408217486369653</v>
      </c>
      <c r="P46">
        <f t="shared" si="1"/>
        <v>1.493152269324812</v>
      </c>
    </row>
    <row r="47" spans="1:16" x14ac:dyDescent="0.35">
      <c r="A47" s="1" t="s">
        <v>4</v>
      </c>
      <c r="B47" s="1">
        <v>46</v>
      </c>
      <c r="C47" s="1" t="s">
        <v>43</v>
      </c>
      <c r="D47" s="43">
        <v>62</v>
      </c>
      <c r="E47" s="59"/>
      <c r="F47">
        <f>CodeStochastic!F47</f>
        <v>46</v>
      </c>
      <c r="G47">
        <f>CodeStochastic!G47</f>
        <v>0.18337006597234101</v>
      </c>
      <c r="H47">
        <f>CodeStochastic!H47</f>
        <v>0.18251157983431299</v>
      </c>
      <c r="I47">
        <f>CodeStochastic!I47</f>
        <v>5.1649756089219498E-2</v>
      </c>
      <c r="J47">
        <f>CodeStochastic!J47</f>
        <v>6.6555695480379803E-2</v>
      </c>
      <c r="K47">
        <f>CodeStochastic!K47</f>
        <v>0.29769254207726098</v>
      </c>
      <c r="L47">
        <f>CodeStochastic!L47</f>
        <v>8.5550768649736902E-2</v>
      </c>
      <c r="M47">
        <f>CodeStochastic!M47</f>
        <v>0.27217291939485599</v>
      </c>
      <c r="O47">
        <f t="shared" si="0"/>
        <v>0.46874159287537426</v>
      </c>
      <c r="P47">
        <f t="shared" si="1"/>
        <v>1.4912638400365557</v>
      </c>
    </row>
    <row r="48" spans="1:16" x14ac:dyDescent="0.35">
      <c r="A48" s="1" t="s">
        <v>4</v>
      </c>
      <c r="B48" s="1">
        <v>47</v>
      </c>
      <c r="C48" s="1" t="s">
        <v>43</v>
      </c>
      <c r="D48" s="43">
        <v>63</v>
      </c>
      <c r="E48" s="59"/>
      <c r="F48">
        <f>CodeStochastic!F48</f>
        <v>47</v>
      </c>
      <c r="G48">
        <f>CodeStochastic!G48</f>
        <v>0.18541459643974501</v>
      </c>
      <c r="H48">
        <f>CodeStochastic!H48</f>
        <v>0.18379358495200601</v>
      </c>
      <c r="I48">
        <f>CodeStochastic!I48</f>
        <v>5.0936660618199701E-2</v>
      </c>
      <c r="J48">
        <f>CodeStochastic!J48</f>
        <v>6.9116757216692498E-2</v>
      </c>
      <c r="K48">
        <f>CodeStochastic!K48</f>
        <v>0.29657077488308398</v>
      </c>
      <c r="L48">
        <f>CodeStochastic!L48</f>
        <v>8.4510919431506196E-2</v>
      </c>
      <c r="M48">
        <f>CodeStochastic!M48</f>
        <v>0.27067813773599497</v>
      </c>
      <c r="O48">
        <f t="shared" si="0"/>
        <v>0.45981430447408989</v>
      </c>
      <c r="P48">
        <f t="shared" si="1"/>
        <v>1.4727289736835869</v>
      </c>
    </row>
    <row r="49" spans="1:16" x14ac:dyDescent="0.35">
      <c r="A49" s="1" t="s">
        <v>4</v>
      </c>
      <c r="B49" s="1">
        <v>48</v>
      </c>
      <c r="C49" s="1" t="s">
        <v>43</v>
      </c>
      <c r="D49" s="43">
        <v>64</v>
      </c>
      <c r="E49" s="59"/>
      <c r="F49">
        <f>CodeStochastic!F49</f>
        <v>48</v>
      </c>
      <c r="G49">
        <f>CodeStochastic!G49</f>
        <v>0.18610671554144001</v>
      </c>
      <c r="H49">
        <f>CodeStochastic!H49</f>
        <v>0.18322856180712399</v>
      </c>
      <c r="I49">
        <f>CodeStochastic!I49</f>
        <v>5.1615561935510201E-2</v>
      </c>
      <c r="J49">
        <f>CodeStochastic!J49</f>
        <v>6.9914625007761994E-2</v>
      </c>
      <c r="K49">
        <f>CodeStochastic!K49</f>
        <v>0.294027177440566</v>
      </c>
      <c r="L49">
        <f>CodeStochastic!L49</f>
        <v>8.5244726989969502E-2</v>
      </c>
      <c r="M49">
        <f>CodeStochastic!M49</f>
        <v>0.26821893980612499</v>
      </c>
      <c r="O49">
        <f t="shared" si="0"/>
        <v>0.46523711232150899</v>
      </c>
      <c r="P49">
        <f t="shared" si="1"/>
        <v>1.4638489608867111</v>
      </c>
    </row>
    <row r="50" spans="1:16" x14ac:dyDescent="0.35">
      <c r="A50" s="1" t="s">
        <v>4</v>
      </c>
      <c r="B50" s="1">
        <v>49</v>
      </c>
      <c r="C50" s="1" t="s">
        <v>43</v>
      </c>
      <c r="D50" s="43">
        <v>65</v>
      </c>
      <c r="E50" s="59"/>
      <c r="F50">
        <f>CodeStochastic!F50</f>
        <v>49</v>
      </c>
      <c r="G50">
        <f>CodeStochastic!G50</f>
        <v>0.172056819956106</v>
      </c>
      <c r="H50">
        <f>CodeStochastic!H50</f>
        <v>0.17225314285261101</v>
      </c>
      <c r="I50">
        <f>CodeStochastic!I50</f>
        <v>4.5601529427024202E-2</v>
      </c>
      <c r="J50">
        <f>CodeStochastic!J50</f>
        <v>6.5432150680918899E-2</v>
      </c>
      <c r="K50">
        <f>CodeStochastic!K50</f>
        <v>0.30029539972025798</v>
      </c>
      <c r="L50">
        <f>CodeStochastic!L50</f>
        <v>8.8704731412209803E-2</v>
      </c>
      <c r="M50">
        <f>CodeStochastic!M50</f>
        <v>0.26027696501415498</v>
      </c>
      <c r="O50">
        <f t="shared" si="0"/>
        <v>0.51496727399691222</v>
      </c>
      <c r="P50">
        <f t="shared" si="1"/>
        <v>1.5110143170906429</v>
      </c>
    </row>
    <row r="51" spans="1:16" x14ac:dyDescent="0.35">
      <c r="A51" s="1" t="s">
        <v>4</v>
      </c>
      <c r="B51" s="1">
        <v>50</v>
      </c>
      <c r="C51" s="1" t="s">
        <v>43</v>
      </c>
      <c r="D51" s="43">
        <v>66</v>
      </c>
      <c r="E51" s="59"/>
      <c r="F51">
        <f>CodeStochastic!F51</f>
        <v>50</v>
      </c>
      <c r="G51">
        <f>CodeStochastic!G51</f>
        <v>0.16758102676499301</v>
      </c>
      <c r="H51">
        <f>CodeStochastic!H51</f>
        <v>0.169687997838776</v>
      </c>
      <c r="I51">
        <f>CodeStochastic!I51</f>
        <v>4.4311746315300701E-2</v>
      </c>
      <c r="J51">
        <f>CodeStochastic!J51</f>
        <v>6.4863202435682193E-2</v>
      </c>
      <c r="K51">
        <f>CodeStochastic!K51</f>
        <v>0.282971317930654</v>
      </c>
      <c r="L51">
        <f>CodeStochastic!L51</f>
        <v>9.1936335190371504E-2</v>
      </c>
      <c r="M51">
        <f>CodeStochastic!M51</f>
        <v>0.24945199772087001</v>
      </c>
      <c r="O51">
        <f t="shared" si="0"/>
        <v>0.54179633422112783</v>
      </c>
      <c r="P51">
        <f t="shared" si="1"/>
        <v>1.470062708606412</v>
      </c>
    </row>
    <row r="52" spans="1:16" x14ac:dyDescent="0.35">
      <c r="A52" s="1" t="s">
        <v>4</v>
      </c>
      <c r="B52" s="1">
        <v>51</v>
      </c>
      <c r="C52" s="1" t="s">
        <v>43</v>
      </c>
      <c r="D52" s="43">
        <v>67</v>
      </c>
      <c r="E52" s="59"/>
      <c r="F52">
        <f>CodeStochastic!F52</f>
        <v>51</v>
      </c>
      <c r="G52">
        <f>CodeStochastic!G52</f>
        <v>0.171755726904257</v>
      </c>
      <c r="H52">
        <f>CodeStochastic!H52</f>
        <v>0.17104090980966999</v>
      </c>
      <c r="I52">
        <f>CodeStochastic!I52</f>
        <v>4.29163798110535E-2</v>
      </c>
      <c r="J52">
        <f>CodeStochastic!J52</f>
        <v>7.4539595696688499E-2</v>
      </c>
      <c r="K52">
        <f>CodeStochastic!K52</f>
        <v>0.288875006676792</v>
      </c>
      <c r="L52">
        <f>CodeStochastic!L52</f>
        <v>9.4160155189941294E-2</v>
      </c>
      <c r="M52">
        <f>CodeStochastic!M52</f>
        <v>0.25222610093784997</v>
      </c>
      <c r="O52">
        <f t="shared" si="0"/>
        <v>0.55051247853347096</v>
      </c>
      <c r="P52">
        <f t="shared" si="1"/>
        <v>1.474653644081529</v>
      </c>
    </row>
    <row r="53" spans="1:16" x14ac:dyDescent="0.35">
      <c r="A53" s="1" t="s">
        <v>4</v>
      </c>
      <c r="B53" s="1">
        <v>52</v>
      </c>
      <c r="C53" s="1" t="s">
        <v>43</v>
      </c>
      <c r="D53" s="43">
        <v>68</v>
      </c>
      <c r="E53" s="59"/>
      <c r="F53">
        <f>CodeStochastic!F53</f>
        <v>52</v>
      </c>
      <c r="G53">
        <f>CodeStochastic!G53</f>
        <v>0.17251911450059701</v>
      </c>
      <c r="H53">
        <f>CodeStochastic!H53</f>
        <v>0.171890021899261</v>
      </c>
      <c r="I53">
        <f>CodeStochastic!I53</f>
        <v>4.3449972423985503E-2</v>
      </c>
      <c r="J53">
        <f>CodeStochastic!J53</f>
        <v>6.7150161898483607E-2</v>
      </c>
      <c r="K53">
        <f>CodeStochastic!K53</f>
        <v>0.285942744390351</v>
      </c>
      <c r="L53">
        <f>CodeStochastic!L53</f>
        <v>9.0109439924001694E-2</v>
      </c>
      <c r="M53">
        <f>CodeStochastic!M53</f>
        <v>0.253012278509745</v>
      </c>
      <c r="O53">
        <f t="shared" si="0"/>
        <v>0.52422728747345104</v>
      </c>
      <c r="P53">
        <f t="shared" si="1"/>
        <v>1.4719427905944829</v>
      </c>
    </row>
    <row r="54" spans="1:16" x14ac:dyDescent="0.35">
      <c r="A54" s="1" t="s">
        <v>4</v>
      </c>
      <c r="B54" s="1">
        <v>53</v>
      </c>
      <c r="C54" s="1" t="s">
        <v>43</v>
      </c>
      <c r="D54" s="43">
        <v>69</v>
      </c>
      <c r="E54" s="59"/>
      <c r="F54">
        <f>CodeStochastic!F54</f>
        <v>53</v>
      </c>
      <c r="G54">
        <f>CodeStochastic!G54</f>
        <v>0.17017324413828799</v>
      </c>
      <c r="H54">
        <f>CodeStochastic!H54</f>
        <v>0.17025023854225599</v>
      </c>
      <c r="I54">
        <f>CodeStochastic!I54</f>
        <v>4.3333584632193001E-2</v>
      </c>
      <c r="J54">
        <f>CodeStochastic!J54</f>
        <v>6.9756490927721501E-2</v>
      </c>
      <c r="K54">
        <f>CodeStochastic!K54</f>
        <v>0.28716838038071502</v>
      </c>
      <c r="L54">
        <f>CodeStochastic!L54</f>
        <v>9.0843972431240302E-2</v>
      </c>
      <c r="M54">
        <f>CodeStochastic!M54</f>
        <v>0.25332781871799798</v>
      </c>
      <c r="O54">
        <f t="shared" si="0"/>
        <v>0.53359086723800919</v>
      </c>
      <c r="P54">
        <f t="shared" si="1"/>
        <v>1.4879733554976617</v>
      </c>
    </row>
    <row r="55" spans="1:16" x14ac:dyDescent="0.35">
      <c r="A55" s="1" t="s">
        <v>4</v>
      </c>
      <c r="B55" s="1">
        <v>54</v>
      </c>
      <c r="C55" s="1" t="s">
        <v>43</v>
      </c>
      <c r="D55" s="43">
        <v>70</v>
      </c>
      <c r="E55" s="59"/>
      <c r="F55">
        <f>CodeStochastic!F55</f>
        <v>54</v>
      </c>
      <c r="G55">
        <f>CodeStochastic!G55</f>
        <v>0.144395007606758</v>
      </c>
      <c r="H55">
        <f>CodeStochastic!H55</f>
        <v>0.14512755004824901</v>
      </c>
      <c r="I55">
        <f>CodeStochastic!I55</f>
        <v>3.8224171339181198E-2</v>
      </c>
      <c r="J55">
        <f>CodeStochastic!J55</f>
        <v>5.72039510784619E-2</v>
      </c>
      <c r="K55">
        <f>CodeStochastic!K55</f>
        <v>0.25232668271722902</v>
      </c>
      <c r="L55">
        <f>CodeStochastic!L55</f>
        <v>7.59970358376406E-2</v>
      </c>
      <c r="M55">
        <f>CodeStochastic!M55</f>
        <v>0.21600563107658299</v>
      </c>
      <c r="O55">
        <f t="shared" si="0"/>
        <v>0.52365685090373726</v>
      </c>
      <c r="P55">
        <f t="shared" si="1"/>
        <v>1.4883847415929636</v>
      </c>
    </row>
    <row r="56" spans="1:16" x14ac:dyDescent="0.35">
      <c r="A56" s="1" t="s">
        <v>4</v>
      </c>
      <c r="B56" s="1">
        <v>55</v>
      </c>
      <c r="C56" s="1" t="s">
        <v>43</v>
      </c>
      <c r="D56" s="43">
        <v>71</v>
      </c>
      <c r="E56" s="59"/>
      <c r="F56">
        <f>CodeStochastic!F56</f>
        <v>55</v>
      </c>
      <c r="G56">
        <f>CodeStochastic!G56</f>
        <v>0.14172163238361499</v>
      </c>
      <c r="H56">
        <f>CodeStochastic!H56</f>
        <v>0.143212401226292</v>
      </c>
      <c r="I56">
        <f>CodeStochastic!I56</f>
        <v>3.8787878988050799E-2</v>
      </c>
      <c r="J56">
        <f>CodeStochastic!J56</f>
        <v>5.5985440351395001E-2</v>
      </c>
      <c r="K56">
        <f>CodeStochastic!K56</f>
        <v>0.23822908058276401</v>
      </c>
      <c r="L56">
        <f>CodeStochastic!L56</f>
        <v>7.2203242392776298E-2</v>
      </c>
      <c r="M56">
        <f>CodeStochastic!M56</f>
        <v>0.21720205302118301</v>
      </c>
      <c r="O56">
        <f t="shared" si="0"/>
        <v>0.50416892513859124</v>
      </c>
      <c r="P56">
        <f t="shared" si="1"/>
        <v>1.5166427708867116</v>
      </c>
    </row>
    <row r="57" spans="1:16" x14ac:dyDescent="0.35">
      <c r="A57" s="1" t="s">
        <v>4</v>
      </c>
      <c r="B57" s="1">
        <v>56</v>
      </c>
      <c r="C57" s="1" t="s">
        <v>43</v>
      </c>
      <c r="D57" s="43">
        <v>72</v>
      </c>
      <c r="E57" s="59"/>
      <c r="F57">
        <f>CodeStochastic!F57</f>
        <v>56</v>
      </c>
      <c r="G57">
        <f>CodeStochastic!G57</f>
        <v>0.14326236049600599</v>
      </c>
      <c r="H57">
        <f>CodeStochastic!H57</f>
        <v>0.14402693670980499</v>
      </c>
      <c r="I57">
        <f>CodeStochastic!I57</f>
        <v>3.7701319658964901E-2</v>
      </c>
      <c r="J57">
        <f>CodeStochastic!J57</f>
        <v>5.2310989893223497E-2</v>
      </c>
      <c r="K57">
        <f>CodeStochastic!K57</f>
        <v>0.239029922716504</v>
      </c>
      <c r="L57">
        <f>CodeStochastic!L57</f>
        <v>7.2782382145953201E-2</v>
      </c>
      <c r="M57">
        <f>CodeStochastic!M57</f>
        <v>0.215524462261517</v>
      </c>
      <c r="O57">
        <f t="shared" si="0"/>
        <v>0.50533868044836616</v>
      </c>
      <c r="P57">
        <f t="shared" si="1"/>
        <v>1.4964177339671534</v>
      </c>
    </row>
    <row r="58" spans="1:16" x14ac:dyDescent="0.35">
      <c r="A58" s="1" t="s">
        <v>4</v>
      </c>
      <c r="B58" s="1">
        <v>57</v>
      </c>
      <c r="C58" s="1" t="s">
        <v>43</v>
      </c>
      <c r="D58" s="43">
        <v>73</v>
      </c>
      <c r="F58">
        <f>CodeStochastic!F58</f>
        <v>57</v>
      </c>
      <c r="G58">
        <f>CodeStochastic!G58</f>
        <v>0.14351420691213099</v>
      </c>
      <c r="H58">
        <f>CodeStochastic!H58</f>
        <v>0.14377477069116501</v>
      </c>
      <c r="I58">
        <f>CodeStochastic!I58</f>
        <v>3.8544682862782502E-2</v>
      </c>
      <c r="J58">
        <f>CodeStochastic!J58</f>
        <v>5.3070972288020997E-2</v>
      </c>
      <c r="K58">
        <f>CodeStochastic!K58</f>
        <v>0.24880322767565999</v>
      </c>
      <c r="L58">
        <f>CodeStochastic!L58</f>
        <v>7.5014530340690305E-2</v>
      </c>
      <c r="M58">
        <f>CodeStochastic!M58</f>
        <v>0.215510558565675</v>
      </c>
      <c r="O58">
        <f t="shared" si="0"/>
        <v>0.52175030417419377</v>
      </c>
      <c r="P58">
        <f t="shared" si="1"/>
        <v>1.498945590590451</v>
      </c>
    </row>
    <row r="59" spans="1:16" x14ac:dyDescent="0.35">
      <c r="A59" s="1" t="s">
        <v>4</v>
      </c>
      <c r="B59" s="1">
        <v>58</v>
      </c>
      <c r="C59" s="1" t="s">
        <v>43</v>
      </c>
      <c r="D59" s="43">
        <v>74</v>
      </c>
      <c r="F59">
        <f>CodeStochastic!F59</f>
        <v>58</v>
      </c>
      <c r="G59">
        <f>CodeStochastic!G59</f>
        <v>0.14484880851248499</v>
      </c>
      <c r="H59">
        <f>CodeStochastic!H59</f>
        <v>0.144604523177806</v>
      </c>
      <c r="I59">
        <f>CodeStochastic!I59</f>
        <v>3.8186362210636801E-2</v>
      </c>
      <c r="J59">
        <f>CodeStochastic!J59</f>
        <v>5.9319559220101903E-2</v>
      </c>
      <c r="K59">
        <f>CodeStochastic!K59</f>
        <v>0.23509692860138401</v>
      </c>
      <c r="L59">
        <f>CodeStochastic!L59</f>
        <v>7.4512217958729393E-2</v>
      </c>
      <c r="M59">
        <f>CodeStochastic!M59</f>
        <v>0.219326398487522</v>
      </c>
      <c r="O59">
        <f t="shared" si="0"/>
        <v>0.51528276101784887</v>
      </c>
      <c r="P59">
        <f t="shared" si="1"/>
        <v>1.5167326281892153</v>
      </c>
    </row>
    <row r="60" spans="1:16" x14ac:dyDescent="0.35">
      <c r="A60" s="1" t="s">
        <v>4</v>
      </c>
      <c r="B60" s="1">
        <v>59</v>
      </c>
      <c r="C60" s="1" t="s">
        <v>43</v>
      </c>
      <c r="D60" s="43">
        <v>75</v>
      </c>
      <c r="F60">
        <f>CodeStochastic!F60</f>
        <v>59</v>
      </c>
      <c r="G60">
        <f>CodeStochastic!G60</f>
        <v>0.14090706947040199</v>
      </c>
      <c r="H60">
        <f>CodeStochastic!H60</f>
        <v>0.14106055903824499</v>
      </c>
      <c r="I60">
        <f>CodeStochastic!I60</f>
        <v>4.85763917799341E-2</v>
      </c>
      <c r="J60">
        <f>CodeStochastic!J60</f>
        <v>3.7657503622081298E-2</v>
      </c>
      <c r="K60">
        <f>CodeStochastic!K60</f>
        <v>0.262235258399655</v>
      </c>
      <c r="L60">
        <f>CodeStochastic!L60</f>
        <v>5.3682449689896099E-2</v>
      </c>
      <c r="M60">
        <f>CodeStochastic!M60</f>
        <v>0.234444095572309</v>
      </c>
      <c r="O60">
        <f t="shared" si="0"/>
        <v>0.38056314292176785</v>
      </c>
      <c r="P60">
        <f t="shared" si="1"/>
        <v>1.6620102541118205</v>
      </c>
    </row>
    <row r="61" spans="1:16" x14ac:dyDescent="0.35">
      <c r="A61" s="1" t="s">
        <v>4</v>
      </c>
      <c r="B61" s="1">
        <v>60</v>
      </c>
      <c r="C61" s="1" t="s">
        <v>43</v>
      </c>
      <c r="D61" s="43">
        <v>76</v>
      </c>
      <c r="F61">
        <f>CodeStochastic!F61</f>
        <v>60</v>
      </c>
      <c r="G61">
        <f>CodeStochastic!G61</f>
        <v>0.14025931012114401</v>
      </c>
      <c r="H61">
        <f>CodeStochastic!H61</f>
        <v>0.14097779538684099</v>
      </c>
      <c r="I61">
        <f>CodeStochastic!I61</f>
        <v>4.91645638357672E-2</v>
      </c>
      <c r="J61">
        <f>CodeStochastic!J61</f>
        <v>3.8000498315574303E-2</v>
      </c>
      <c r="K61">
        <f>CodeStochastic!K61</f>
        <v>0.25737440379411097</v>
      </c>
      <c r="L61">
        <f>CodeStochastic!L61</f>
        <v>5.5576947981503803E-2</v>
      </c>
      <c r="M61">
        <f>CodeStochastic!M61</f>
        <v>0.23056632241438699</v>
      </c>
      <c r="O61">
        <f t="shared" si="0"/>
        <v>0.39422483398184427</v>
      </c>
      <c r="P61">
        <f t="shared" si="1"/>
        <v>1.6354796993506417</v>
      </c>
    </row>
    <row r="62" spans="1:16" x14ac:dyDescent="0.35">
      <c r="A62" s="1" t="s">
        <v>4</v>
      </c>
      <c r="B62" s="1">
        <v>61</v>
      </c>
      <c r="C62" s="1" t="s">
        <v>43</v>
      </c>
      <c r="D62" s="43">
        <v>77</v>
      </c>
      <c r="F62">
        <f>CodeStochastic!F62</f>
        <v>61</v>
      </c>
      <c r="G62">
        <f>CodeStochastic!G62</f>
        <v>0.14084813268931301</v>
      </c>
      <c r="H62">
        <f>CodeStochastic!H62</f>
        <v>0.14144469561381401</v>
      </c>
      <c r="I62">
        <f>CodeStochastic!I62</f>
        <v>4.92311408209124E-2</v>
      </c>
      <c r="J62">
        <f>CodeStochastic!J62</f>
        <v>3.7407625067280702E-2</v>
      </c>
      <c r="K62">
        <f>CodeStochastic!K62</f>
        <v>0.25544796118853402</v>
      </c>
      <c r="L62">
        <f>CodeStochastic!L62</f>
        <v>5.5275125080733699E-2</v>
      </c>
      <c r="M62">
        <f>CodeStochastic!M62</f>
        <v>0.231806300871926</v>
      </c>
      <c r="O62">
        <f t="shared" si="0"/>
        <v>0.39078966405110865</v>
      </c>
      <c r="P62">
        <f t="shared" si="1"/>
        <v>1.6388476065926572</v>
      </c>
    </row>
    <row r="63" spans="1:16" x14ac:dyDescent="0.35">
      <c r="A63" s="1" t="s">
        <v>4</v>
      </c>
      <c r="B63" s="1">
        <v>62</v>
      </c>
      <c r="C63" s="1" t="s">
        <v>43</v>
      </c>
      <c r="D63" s="43">
        <v>78</v>
      </c>
      <c r="F63">
        <f>CodeStochastic!F63</f>
        <v>62</v>
      </c>
      <c r="G63">
        <f>CodeStochastic!G63</f>
        <v>0.142642747040408</v>
      </c>
      <c r="H63">
        <f>CodeStochastic!H63</f>
        <v>0.14339654469503901</v>
      </c>
      <c r="I63">
        <f>CodeStochastic!I63</f>
        <v>4.7740272444772497E-2</v>
      </c>
      <c r="J63">
        <f>CodeStochastic!J63</f>
        <v>3.7634506623235302E-2</v>
      </c>
      <c r="K63">
        <f>CodeStochastic!K63</f>
        <v>0.25728793944688499</v>
      </c>
      <c r="L63">
        <f>CodeStochastic!L63</f>
        <v>5.5705356051755597E-2</v>
      </c>
      <c r="M63">
        <f>CodeStochastic!M63</f>
        <v>0.22818988068301499</v>
      </c>
      <c r="O63">
        <f t="shared" si="0"/>
        <v>0.38847069969659315</v>
      </c>
      <c r="P63">
        <f t="shared" si="1"/>
        <v>1.5913206358514824</v>
      </c>
    </row>
    <row r="64" spans="1:16" x14ac:dyDescent="0.35">
      <c r="A64" s="1" t="s">
        <v>4</v>
      </c>
      <c r="B64" s="1">
        <v>63</v>
      </c>
      <c r="C64" s="1" t="s">
        <v>43</v>
      </c>
      <c r="D64" s="43">
        <v>79</v>
      </c>
      <c r="F64">
        <f>CodeStochastic!F64</f>
        <v>63</v>
      </c>
      <c r="G64">
        <f>CodeStochastic!G64</f>
        <v>0.14033301370831699</v>
      </c>
      <c r="H64">
        <f>CodeStochastic!H64</f>
        <v>0.141176875921774</v>
      </c>
      <c r="I64">
        <f>CodeStochastic!I64</f>
        <v>4.6470712260167503E-2</v>
      </c>
      <c r="J64">
        <f>CodeStochastic!J64</f>
        <v>3.5751680803194998E-2</v>
      </c>
      <c r="K64">
        <f>CodeStochastic!K64</f>
        <v>0.25985290814045803</v>
      </c>
      <c r="L64">
        <f>CodeStochastic!L64</f>
        <v>5.6650007436042399E-2</v>
      </c>
      <c r="M64">
        <f>CodeStochastic!M64</f>
        <v>0.22247691763023</v>
      </c>
      <c r="O64">
        <f t="shared" si="0"/>
        <v>0.40126973391472498</v>
      </c>
      <c r="P64">
        <f t="shared" si="1"/>
        <v>1.5758736420368467</v>
      </c>
    </row>
    <row r="65" spans="1:16" x14ac:dyDescent="0.35">
      <c r="A65" s="1" t="s">
        <v>4</v>
      </c>
      <c r="B65" s="1">
        <v>64</v>
      </c>
      <c r="C65" s="1" t="s">
        <v>43</v>
      </c>
      <c r="D65" s="43">
        <v>80</v>
      </c>
      <c r="F65">
        <f>CodeStochastic!F65</f>
        <v>64</v>
      </c>
      <c r="G65">
        <f>CodeStochastic!G65</f>
        <v>0.139603968772539</v>
      </c>
      <c r="H65">
        <f>CodeStochastic!H65</f>
        <v>0.14022261272646599</v>
      </c>
      <c r="I65">
        <f>CodeStochastic!I65</f>
        <v>5.5925268917192003E-2</v>
      </c>
      <c r="J65">
        <f>CodeStochastic!J65</f>
        <v>2.9194021931599499E-2</v>
      </c>
      <c r="K65">
        <f>CodeStochastic!K65</f>
        <v>0.27004825523891601</v>
      </c>
      <c r="L65">
        <f>CodeStochastic!L65</f>
        <v>4.2035020684581099E-2</v>
      </c>
      <c r="M65">
        <f>CodeStochastic!M65</f>
        <v>0.247423135904351</v>
      </c>
      <c r="O65">
        <f t="shared" si="0"/>
        <v>0.29977348066234755</v>
      </c>
      <c r="P65">
        <f t="shared" si="1"/>
        <v>1.7645023943962761</v>
      </c>
    </row>
    <row r="66" spans="1:16" x14ac:dyDescent="0.35">
      <c r="A66" s="1" t="s">
        <v>4</v>
      </c>
      <c r="B66" s="1">
        <v>65</v>
      </c>
      <c r="C66" s="1" t="s">
        <v>43</v>
      </c>
      <c r="D66" s="43">
        <v>81</v>
      </c>
      <c r="F66">
        <f>CodeStochastic!F66</f>
        <v>65</v>
      </c>
      <c r="G66">
        <f>CodeStochastic!G66</f>
        <v>0.144532848820902</v>
      </c>
      <c r="H66">
        <f>CodeStochastic!H66</f>
        <v>0.144364833455986</v>
      </c>
      <c r="I66">
        <f>CodeStochastic!I66</f>
        <v>5.3270432618942598E-2</v>
      </c>
      <c r="J66">
        <f>CodeStochastic!J66</f>
        <v>2.6118908703641201E-2</v>
      </c>
      <c r="K66">
        <f>CodeStochastic!K66</f>
        <v>0.28434002740051101</v>
      </c>
      <c r="L66">
        <f>CodeStochastic!L66</f>
        <v>4.7129351517589797E-2</v>
      </c>
      <c r="M66">
        <f>CodeStochastic!M66</f>
        <v>0.24133995234057701</v>
      </c>
      <c r="O66">
        <f t="shared" si="0"/>
        <v>0.32646005532890815</v>
      </c>
      <c r="P66">
        <f t="shared" si="1"/>
        <v>1.6717364372131307</v>
      </c>
    </row>
    <row r="67" spans="1:16" x14ac:dyDescent="0.35">
      <c r="A67" s="1" t="s">
        <v>4</v>
      </c>
      <c r="B67" s="1">
        <v>66</v>
      </c>
      <c r="C67" s="1" t="s">
        <v>43</v>
      </c>
      <c r="D67" s="43">
        <v>82</v>
      </c>
      <c r="F67">
        <f>CodeStochastic!F67</f>
        <v>66</v>
      </c>
      <c r="G67">
        <f>CodeStochastic!G67</f>
        <v>0.14208141438444999</v>
      </c>
      <c r="H67">
        <f>CodeStochastic!H67</f>
        <v>0.14283838605921301</v>
      </c>
      <c r="I67">
        <f>CodeStochastic!I67</f>
        <v>5.5569966814708202E-2</v>
      </c>
      <c r="J67">
        <f>CodeStochastic!J67</f>
        <v>2.63730312246792E-2</v>
      </c>
      <c r="K67">
        <f>CodeStochastic!K67</f>
        <v>0.27658093581623</v>
      </c>
      <c r="L67">
        <f>CodeStochastic!L67</f>
        <v>4.2584638654757798E-2</v>
      </c>
      <c r="M67">
        <f>CodeStochastic!M67</f>
        <v>0.24703733890538601</v>
      </c>
      <c r="O67">
        <f t="shared" ref="O67:O130" si="2">L67/H67</f>
        <v>0.29813161454445813</v>
      </c>
      <c r="P67">
        <f t="shared" ref="P67:P130" si="3">M67/H67</f>
        <v>1.729488449995352</v>
      </c>
    </row>
    <row r="68" spans="1:16" x14ac:dyDescent="0.35">
      <c r="A68" s="1" t="s">
        <v>4</v>
      </c>
      <c r="B68" s="1">
        <v>67</v>
      </c>
      <c r="C68" s="1" t="s">
        <v>43</v>
      </c>
      <c r="D68" s="43">
        <v>83</v>
      </c>
      <c r="F68">
        <f>CodeStochastic!F68</f>
        <v>67</v>
      </c>
      <c r="G68">
        <f>CodeStochastic!G68</f>
        <v>0.14012594726716199</v>
      </c>
      <c r="H68">
        <f>CodeStochastic!H68</f>
        <v>0.141147689057572</v>
      </c>
      <c r="I68">
        <f>CodeStochastic!I68</f>
        <v>5.5439054479002901E-2</v>
      </c>
      <c r="J68">
        <f>CodeStochastic!J68</f>
        <v>2.0767366080557601E-2</v>
      </c>
      <c r="K68">
        <f>CodeStochastic!K68</f>
        <v>0.28075154252822099</v>
      </c>
      <c r="L68">
        <f>CodeStochastic!L68</f>
        <v>4.4113403950415103E-2</v>
      </c>
      <c r="M68">
        <f>CodeStochastic!M68</f>
        <v>0.24980769161003499</v>
      </c>
      <c r="O68">
        <f t="shared" si="2"/>
        <v>0.31253366062849186</v>
      </c>
      <c r="P68">
        <f t="shared" si="3"/>
        <v>1.7698319630875587</v>
      </c>
    </row>
    <row r="69" spans="1:16" x14ac:dyDescent="0.35">
      <c r="A69" s="1" t="s">
        <v>4</v>
      </c>
      <c r="B69" s="1">
        <v>68</v>
      </c>
      <c r="C69" s="1" t="s">
        <v>43</v>
      </c>
      <c r="D69" s="43">
        <v>84</v>
      </c>
      <c r="F69">
        <f>CodeStochastic!F69</f>
        <v>68</v>
      </c>
      <c r="G69">
        <f>CodeStochastic!G69</f>
        <v>0.142129676338135</v>
      </c>
      <c r="H69">
        <f>CodeStochastic!H69</f>
        <v>0.14306755257706799</v>
      </c>
      <c r="I69">
        <f>CodeStochastic!I69</f>
        <v>5.6938027950479399E-2</v>
      </c>
      <c r="J69">
        <f>CodeStochastic!J69</f>
        <v>2.2816372727598799E-2</v>
      </c>
      <c r="K69">
        <f>CodeStochastic!K69</f>
        <v>0.290826141165896</v>
      </c>
      <c r="L69">
        <f>CodeStochastic!L69</f>
        <v>4.3063757866373502E-2</v>
      </c>
      <c r="M69">
        <f>CodeStochastic!M69</f>
        <v>0.251438345778151</v>
      </c>
      <c r="O69">
        <f t="shared" si="2"/>
        <v>0.30100296741412286</v>
      </c>
      <c r="P69">
        <f t="shared" si="3"/>
        <v>1.7574798844951622</v>
      </c>
    </row>
    <row r="70" spans="1:16" x14ac:dyDescent="0.35">
      <c r="A70" s="1" t="s">
        <v>4</v>
      </c>
      <c r="B70" s="1">
        <v>69</v>
      </c>
      <c r="C70" s="1" t="s">
        <v>43</v>
      </c>
      <c r="D70" s="43">
        <v>85</v>
      </c>
      <c r="F70">
        <f>CodeStochastic!F70</f>
        <v>69</v>
      </c>
      <c r="G70">
        <f>CodeStochastic!G70</f>
        <v>0.14430206251629701</v>
      </c>
      <c r="H70">
        <f>CodeStochastic!H70</f>
        <v>0.14440626771802201</v>
      </c>
      <c r="I70">
        <f>CodeStochastic!I70</f>
        <v>5.5558730397682998E-2</v>
      </c>
      <c r="J70">
        <f>CodeStochastic!J70</f>
        <v>2.79253540218239E-2</v>
      </c>
      <c r="K70">
        <f>CodeStochastic!K70</f>
        <v>0.28867858765559001</v>
      </c>
      <c r="L70">
        <f>CodeStochastic!L70</f>
        <v>4.6189797523535997E-2</v>
      </c>
      <c r="M70">
        <f>CodeStochastic!M70</f>
        <v>0.24622198889049601</v>
      </c>
      <c r="O70">
        <f t="shared" si="2"/>
        <v>0.31986006046309218</v>
      </c>
      <c r="P70">
        <f t="shared" si="3"/>
        <v>1.7050644184730726</v>
      </c>
    </row>
    <row r="71" spans="1:16" x14ac:dyDescent="0.35">
      <c r="A71" s="1" t="s">
        <v>4</v>
      </c>
      <c r="B71" s="1">
        <v>70</v>
      </c>
      <c r="C71" s="1" t="s">
        <v>43</v>
      </c>
      <c r="D71" s="43">
        <v>86</v>
      </c>
      <c r="F71">
        <f>CodeStochastic!F71</f>
        <v>70</v>
      </c>
      <c r="G71">
        <f>CodeStochastic!G71</f>
        <v>0.14554455531981</v>
      </c>
      <c r="H71">
        <f>CodeStochastic!H71</f>
        <v>0.14395468194824801</v>
      </c>
      <c r="I71">
        <f>CodeStochastic!I71</f>
        <v>5.44301938339126E-2</v>
      </c>
      <c r="J71">
        <f>CodeStochastic!J71</f>
        <v>2.73631219208516E-2</v>
      </c>
      <c r="K71">
        <f>CodeStochastic!K71</f>
        <v>0.28413506824064999</v>
      </c>
      <c r="L71">
        <f>CodeStochastic!L71</f>
        <v>4.7438566947417403E-2</v>
      </c>
      <c r="M71">
        <f>CodeStochastic!M71</f>
        <v>0.24320554115014201</v>
      </c>
      <c r="O71">
        <f t="shared" si="2"/>
        <v>0.32953820122690874</v>
      </c>
      <c r="P71">
        <f t="shared" si="3"/>
        <v>1.6894590565493026</v>
      </c>
    </row>
    <row r="72" spans="1:16" x14ac:dyDescent="0.35">
      <c r="A72" s="1" t="s">
        <v>4</v>
      </c>
      <c r="B72" s="1">
        <v>71</v>
      </c>
      <c r="C72" s="1" t="s">
        <v>43</v>
      </c>
      <c r="D72" s="43">
        <v>87</v>
      </c>
      <c r="F72">
        <f>CodeStochastic!F72</f>
        <v>71</v>
      </c>
      <c r="G72">
        <f>CodeStochastic!G72</f>
        <v>0.14037886014293199</v>
      </c>
      <c r="H72">
        <f>CodeStochastic!H72</f>
        <v>0.14174119394824</v>
      </c>
      <c r="I72">
        <f>CodeStochastic!I72</f>
        <v>5.5763748123082997E-2</v>
      </c>
      <c r="J72">
        <f>CodeStochastic!J72</f>
        <v>2.4453122251615202E-2</v>
      </c>
      <c r="K72">
        <f>CodeStochastic!K72</f>
        <v>0.27567034569354598</v>
      </c>
      <c r="L72">
        <f>CodeStochastic!L72</f>
        <v>4.3962271280766699E-2</v>
      </c>
      <c r="M72">
        <f>CodeStochastic!M72</f>
        <v>0.24817285643763401</v>
      </c>
      <c r="O72">
        <f t="shared" si="2"/>
        <v>0.31015874818170724</v>
      </c>
      <c r="P72">
        <f t="shared" si="3"/>
        <v>1.7508873004714489</v>
      </c>
    </row>
    <row r="73" spans="1:16" x14ac:dyDescent="0.35">
      <c r="A73" s="1" t="s">
        <v>4</v>
      </c>
      <c r="B73" s="1">
        <v>72</v>
      </c>
      <c r="C73" s="1" t="s">
        <v>43</v>
      </c>
      <c r="D73" s="43">
        <v>88</v>
      </c>
      <c r="F73">
        <f>CodeStochastic!F73</f>
        <v>72</v>
      </c>
      <c r="G73">
        <f>CodeStochastic!G73</f>
        <v>0.14278834271858401</v>
      </c>
      <c r="H73">
        <f>CodeStochastic!H73</f>
        <v>0.140980077069006</v>
      </c>
      <c r="I73">
        <f>CodeStochastic!I73</f>
        <v>5.4910477877654303E-2</v>
      </c>
      <c r="J73">
        <f>CodeStochastic!J73</f>
        <v>2.66171391642963E-2</v>
      </c>
      <c r="K73">
        <f>CodeStochastic!K73</f>
        <v>0.28622868564202197</v>
      </c>
      <c r="L73">
        <f>CodeStochastic!L73</f>
        <v>4.6605421255322702E-2</v>
      </c>
      <c r="M73">
        <f>CodeStochastic!M73</f>
        <v>0.24423891998213501</v>
      </c>
      <c r="O73">
        <f t="shared" si="2"/>
        <v>0.3305816128367598</v>
      </c>
      <c r="P73">
        <f t="shared" si="3"/>
        <v>1.732435710491111</v>
      </c>
    </row>
    <row r="74" spans="1:16" x14ac:dyDescent="0.35">
      <c r="A74" s="1" t="s">
        <v>4</v>
      </c>
      <c r="B74" s="1">
        <v>73</v>
      </c>
      <c r="C74" s="1" t="s">
        <v>43</v>
      </c>
      <c r="D74" s="43">
        <v>89</v>
      </c>
      <c r="F74">
        <f>CodeStochastic!F74</f>
        <v>73</v>
      </c>
      <c r="G74">
        <f>CodeStochastic!G74</f>
        <v>0.14351246032763201</v>
      </c>
      <c r="H74">
        <f>CodeStochastic!H74</f>
        <v>0.14244303446073001</v>
      </c>
      <c r="I74">
        <f>CodeStochastic!I74</f>
        <v>5.45687538355751E-2</v>
      </c>
      <c r="J74">
        <f>CodeStochastic!J74</f>
        <v>3.3197497857968501E-2</v>
      </c>
      <c r="K74">
        <f>CodeStochastic!K74</f>
        <v>0.28320673860842299</v>
      </c>
      <c r="L74">
        <f>CodeStochastic!L74</f>
        <v>4.4608591439435297E-2</v>
      </c>
      <c r="M74">
        <f>CodeStochastic!M74</f>
        <v>0.24057948948517699</v>
      </c>
      <c r="O74">
        <f t="shared" si="2"/>
        <v>0.31316793838545609</v>
      </c>
      <c r="P74">
        <f t="shared" si="3"/>
        <v>1.6889522916720938</v>
      </c>
    </row>
    <row r="75" spans="1:16" x14ac:dyDescent="0.35">
      <c r="A75" s="1" t="s">
        <v>4</v>
      </c>
      <c r="B75" s="1">
        <v>74</v>
      </c>
      <c r="C75" s="1" t="s">
        <v>43</v>
      </c>
      <c r="D75" s="43">
        <v>90</v>
      </c>
      <c r="F75">
        <f>CodeStochastic!F75</f>
        <v>74</v>
      </c>
      <c r="G75">
        <f>CodeStochastic!G75</f>
        <v>-1.29713199780228E-12</v>
      </c>
      <c r="H75">
        <f>CodeStochastic!H75</f>
        <v>-1.5387329347131301E-12</v>
      </c>
      <c r="I75">
        <f>CodeStochastic!I75</f>
        <v>2.31778851275397E-11</v>
      </c>
      <c r="J75">
        <f>CodeStochastic!J75</f>
        <v>-7.4154317625374497E-11</v>
      </c>
      <c r="K75">
        <f>CodeStochastic!K75</f>
        <v>7.6857007628689995E-11</v>
      </c>
      <c r="L75">
        <f>CodeStochastic!L75</f>
        <v>-4.8355848561681701E-11</v>
      </c>
      <c r="M75">
        <f>CodeStochastic!M75</f>
        <v>4.8403907006821903E-11</v>
      </c>
      <c r="O75">
        <v>0</v>
      </c>
      <c r="P75">
        <v>0</v>
      </c>
    </row>
    <row r="76" spans="1:16" x14ac:dyDescent="0.35">
      <c r="A76" s="1" t="s">
        <v>4</v>
      </c>
      <c r="B76" s="1">
        <v>75</v>
      </c>
      <c r="C76" s="1" t="s">
        <v>43</v>
      </c>
      <c r="D76" s="43">
        <v>91</v>
      </c>
      <c r="F76">
        <f>CodeStochastic!F76</f>
        <v>75</v>
      </c>
      <c r="G76">
        <f>CodeStochastic!G76</f>
        <v>3.6870069479836699E-13</v>
      </c>
      <c r="H76">
        <f>CodeStochastic!H76</f>
        <v>4.0210316864163998E-13</v>
      </c>
      <c r="I76">
        <f>CodeStochastic!I76</f>
        <v>2.28117493683733E-11</v>
      </c>
      <c r="J76">
        <f>CodeStochastic!J76</f>
        <v>-7.4524638509288195E-11</v>
      </c>
      <c r="K76">
        <f>CodeStochastic!K76</f>
        <v>7.9191438054466305E-11</v>
      </c>
      <c r="L76">
        <f>CodeStochastic!L76</f>
        <v>-4.6287041696744402E-11</v>
      </c>
      <c r="M76">
        <f>CodeStochastic!M76</f>
        <v>4.6262447251325201E-11</v>
      </c>
      <c r="O76">
        <v>0</v>
      </c>
      <c r="P76">
        <v>0</v>
      </c>
    </row>
    <row r="77" spans="1:16" x14ac:dyDescent="0.35">
      <c r="A77" s="1" t="s">
        <v>4</v>
      </c>
      <c r="B77" s="1">
        <v>76</v>
      </c>
      <c r="C77" s="1" t="s">
        <v>43</v>
      </c>
      <c r="D77" s="43">
        <v>92</v>
      </c>
      <c r="F77">
        <f>CodeStochastic!F77</f>
        <v>76</v>
      </c>
      <c r="G77">
        <f>CodeStochastic!G77</f>
        <v>-3.42647380927744E-13</v>
      </c>
      <c r="H77">
        <f>CodeStochastic!H77</f>
        <v>2.17629704076034E-13</v>
      </c>
      <c r="I77">
        <f>CodeStochastic!I77</f>
        <v>2.2964340866853599E-11</v>
      </c>
      <c r="J77">
        <f>CodeStochastic!J77</f>
        <v>-7.5218429503149E-11</v>
      </c>
      <c r="K77">
        <f>CodeStochastic!K77</f>
        <v>7.6944502491308897E-11</v>
      </c>
      <c r="L77">
        <f>CodeStochastic!L77</f>
        <v>-4.5846140852277902E-11</v>
      </c>
      <c r="M77">
        <f>CodeStochastic!M77</f>
        <v>4.88550548549244E-11</v>
      </c>
      <c r="O77">
        <v>0</v>
      </c>
      <c r="P77">
        <v>0</v>
      </c>
    </row>
    <row r="78" spans="1:16" x14ac:dyDescent="0.35">
      <c r="A78" s="1" t="s">
        <v>4</v>
      </c>
      <c r="B78" s="1">
        <v>77</v>
      </c>
      <c r="C78" s="1" t="s">
        <v>43</v>
      </c>
      <c r="D78" s="43">
        <v>93</v>
      </c>
      <c r="F78">
        <f>CodeStochastic!F78</f>
        <v>77</v>
      </c>
      <c r="G78">
        <f>CodeStochastic!G78</f>
        <v>-5.0469790916737803E-13</v>
      </c>
      <c r="H78">
        <f>CodeStochastic!H78</f>
        <v>-6.4759944853497203E-13</v>
      </c>
      <c r="I78">
        <f>CodeStochastic!I78</f>
        <v>2.3485172357499301E-11</v>
      </c>
      <c r="J78">
        <f>CodeStochastic!J78</f>
        <v>-7.3617731739251005E-11</v>
      </c>
      <c r="K78">
        <f>CodeStochastic!K78</f>
        <v>7.5114193974461694E-11</v>
      </c>
      <c r="L78">
        <f>CodeStochastic!L78</f>
        <v>-4.9852076649324099E-11</v>
      </c>
      <c r="M78">
        <f>CodeStochastic!M78</f>
        <v>4.8045875164925301E-11</v>
      </c>
      <c r="O78">
        <v>0</v>
      </c>
      <c r="P78">
        <v>0</v>
      </c>
    </row>
    <row r="79" spans="1:16" x14ac:dyDescent="0.35">
      <c r="A79" s="1" t="s">
        <v>4</v>
      </c>
      <c r="B79" s="1">
        <v>78</v>
      </c>
      <c r="C79" s="1" t="s">
        <v>43</v>
      </c>
      <c r="D79" s="43">
        <v>94</v>
      </c>
      <c r="F79">
        <f>CodeStochastic!F79</f>
        <v>78</v>
      </c>
      <c r="G79">
        <f>CodeStochastic!G79</f>
        <v>-2.4814068751500202E-13</v>
      </c>
      <c r="H79">
        <f>CodeStochastic!H79</f>
        <v>3.2233312366007599E-13</v>
      </c>
      <c r="I79">
        <f>CodeStochastic!I79</f>
        <v>2.3122351597943701E-11</v>
      </c>
      <c r="J79">
        <f>CodeStochastic!J79</f>
        <v>-7.2520183874446095E-11</v>
      </c>
      <c r="K79">
        <f>CodeStochastic!K79</f>
        <v>7.8564343519608899E-11</v>
      </c>
      <c r="L79">
        <f>CodeStochastic!L79</f>
        <v>-4.6730993030618201E-11</v>
      </c>
      <c r="M79">
        <f>CodeStochastic!M79</f>
        <v>4.8561315988292598E-11</v>
      </c>
      <c r="O79">
        <v>0</v>
      </c>
      <c r="P79">
        <v>0</v>
      </c>
    </row>
    <row r="80" spans="1:16" x14ac:dyDescent="0.35">
      <c r="A80" s="1" t="s">
        <v>4</v>
      </c>
      <c r="B80" s="1">
        <v>79</v>
      </c>
      <c r="C80" s="1" t="s">
        <v>43</v>
      </c>
      <c r="D80" s="43">
        <v>95</v>
      </c>
      <c r="F80">
        <f>CodeStochastic!F80</f>
        <v>79</v>
      </c>
      <c r="G80">
        <f>CodeStochastic!G80</f>
        <v>3.9065527412233201E-13</v>
      </c>
      <c r="H80">
        <f>CodeStochastic!H80</f>
        <v>1.8593455158088601E-13</v>
      </c>
      <c r="I80">
        <f>CodeStochastic!I80</f>
        <v>2.34016890053727E-11</v>
      </c>
      <c r="J80">
        <f>CodeStochastic!J80</f>
        <v>-7.0907973215011697E-11</v>
      </c>
      <c r="K80">
        <f>CodeStochastic!K80</f>
        <v>8.2211074421811505E-11</v>
      </c>
      <c r="L80">
        <f>CodeStochastic!L80</f>
        <v>-5.0060109484575099E-11</v>
      </c>
      <c r="M80">
        <f>CodeStochastic!M80</f>
        <v>5.0955464270754202E-11</v>
      </c>
      <c r="O80">
        <v>0</v>
      </c>
      <c r="P80">
        <v>0</v>
      </c>
    </row>
    <row r="81" spans="1:16" x14ac:dyDescent="0.35">
      <c r="A81" s="1" t="s">
        <v>4</v>
      </c>
      <c r="B81" s="1">
        <v>80</v>
      </c>
      <c r="C81" s="1" t="s">
        <v>43</v>
      </c>
      <c r="D81" s="43">
        <v>96</v>
      </c>
      <c r="F81">
        <f>CodeStochastic!F81</f>
        <v>80</v>
      </c>
      <c r="G81">
        <f>CodeStochastic!G81</f>
        <v>-8.7188339904569697E-13</v>
      </c>
      <c r="H81">
        <f>CodeStochastic!H81</f>
        <v>-1.2618617439489099E-12</v>
      </c>
      <c r="I81">
        <f>CodeStochastic!I81</f>
        <v>2.32236151751738E-11</v>
      </c>
      <c r="J81">
        <f>CodeStochastic!J81</f>
        <v>-8.74225777456501E-11</v>
      </c>
      <c r="K81">
        <f>CodeStochastic!K81</f>
        <v>8.0917250537812096E-11</v>
      </c>
      <c r="L81">
        <f>CodeStochastic!L81</f>
        <v>-4.8160196992543402E-11</v>
      </c>
      <c r="M81">
        <f>CodeStochastic!M81</f>
        <v>4.6822893920382499E-11</v>
      </c>
      <c r="O81">
        <v>0</v>
      </c>
      <c r="P81">
        <v>0</v>
      </c>
    </row>
    <row r="82" spans="1:16" x14ac:dyDescent="0.35">
      <c r="A82" s="1" t="s">
        <v>4</v>
      </c>
      <c r="B82" s="1">
        <v>81</v>
      </c>
      <c r="C82" s="1" t="s">
        <v>43</v>
      </c>
      <c r="D82" s="43">
        <v>97</v>
      </c>
      <c r="F82">
        <f>CodeStochastic!F82</f>
        <v>81</v>
      </c>
      <c r="G82">
        <f>CodeStochastic!G82</f>
        <v>-5.7601616706015996E-14</v>
      </c>
      <c r="H82">
        <f>CodeStochastic!H82</f>
        <v>-2.83423469260797E-13</v>
      </c>
      <c r="I82">
        <f>CodeStochastic!I82</f>
        <v>2.38809038135049E-11</v>
      </c>
      <c r="J82">
        <f>CodeStochastic!J82</f>
        <v>-7.5360241584514904E-11</v>
      </c>
      <c r="K82">
        <f>CodeStochastic!K82</f>
        <v>8.4200683304830497E-11</v>
      </c>
      <c r="L82">
        <f>CodeStochastic!L82</f>
        <v>-4.9890638248667503E-11</v>
      </c>
      <c r="M82">
        <f>CodeStochastic!M82</f>
        <v>5.1909761538032898E-11</v>
      </c>
      <c r="O82">
        <v>0</v>
      </c>
      <c r="P82">
        <v>0</v>
      </c>
    </row>
    <row r="83" spans="1:16" x14ac:dyDescent="0.35">
      <c r="A83" s="1" t="s">
        <v>4</v>
      </c>
      <c r="B83" s="1">
        <v>82</v>
      </c>
      <c r="C83" s="1" t="s">
        <v>43</v>
      </c>
      <c r="D83" s="43">
        <v>98</v>
      </c>
      <c r="F83">
        <f>CodeStochastic!F83</f>
        <v>82</v>
      </c>
      <c r="G83">
        <f>CodeStochastic!G83</f>
        <v>4.0101379413781598E-13</v>
      </c>
      <c r="H83">
        <f>CodeStochastic!H83</f>
        <v>-1.00972916476588E-13</v>
      </c>
      <c r="I83">
        <f>CodeStochastic!I83</f>
        <v>2.24589867732642E-11</v>
      </c>
      <c r="J83">
        <f>CodeStochastic!J83</f>
        <v>-8.0145585839109197E-11</v>
      </c>
      <c r="K83">
        <f>CodeStochastic!K83</f>
        <v>6.36178454979071E-11</v>
      </c>
      <c r="L83">
        <f>CodeStochastic!L83</f>
        <v>-4.57535416854485E-11</v>
      </c>
      <c r="M83">
        <f>CodeStochastic!M83</f>
        <v>4.42307785785671E-11</v>
      </c>
      <c r="O83">
        <v>0</v>
      </c>
      <c r="P83">
        <v>0</v>
      </c>
    </row>
    <row r="84" spans="1:16" x14ac:dyDescent="0.35">
      <c r="A84" s="1" t="s">
        <v>4</v>
      </c>
      <c r="B84" s="1">
        <v>83</v>
      </c>
      <c r="C84" s="1" t="s">
        <v>43</v>
      </c>
      <c r="D84" s="43">
        <v>99</v>
      </c>
      <c r="F84">
        <f>CodeStochastic!F84</f>
        <v>83</v>
      </c>
      <c r="G84">
        <f>CodeStochastic!G84</f>
        <v>-1.2942231511791099E-12</v>
      </c>
      <c r="H84">
        <f>CodeStochastic!H84</f>
        <v>-1.6127669472416201E-12</v>
      </c>
      <c r="I84">
        <f>CodeStochastic!I84</f>
        <v>2.3303254140428599E-11</v>
      </c>
      <c r="J84">
        <f>CodeStochastic!J84</f>
        <v>-7.9205602266515498E-11</v>
      </c>
      <c r="K84">
        <f>CodeStochastic!K84</f>
        <v>7.6425612129217297E-11</v>
      </c>
      <c r="L84">
        <f>CodeStochastic!L84</f>
        <v>-4.75332631095944E-11</v>
      </c>
      <c r="M84">
        <f>CodeStochastic!M84</f>
        <v>4.8715766345217501E-11</v>
      </c>
      <c r="O84">
        <v>0</v>
      </c>
      <c r="P84">
        <v>0</v>
      </c>
    </row>
    <row r="85" spans="1:16" x14ac:dyDescent="0.35">
      <c r="A85" s="1" t="s">
        <v>4</v>
      </c>
      <c r="B85" s="1">
        <v>84</v>
      </c>
      <c r="C85" s="1" t="s">
        <v>43</v>
      </c>
      <c r="D85" s="43">
        <v>100</v>
      </c>
      <c r="F85">
        <f>CodeStochastic!F85</f>
        <v>84</v>
      </c>
      <c r="G85">
        <f>CodeStochastic!G85</f>
        <v>2.9890625608061099E-13</v>
      </c>
      <c r="H85">
        <f>CodeStochastic!H85</f>
        <v>4.7864859048939497E-13</v>
      </c>
      <c r="I85">
        <f>CodeStochastic!I85</f>
        <v>2.2988267444548899E-11</v>
      </c>
      <c r="J85">
        <f>CodeStochastic!J85</f>
        <v>-6.4976144310704601E-11</v>
      </c>
      <c r="K85">
        <f>CodeStochastic!K85</f>
        <v>7.1807586235659606E-11</v>
      </c>
      <c r="L85">
        <f>CodeStochastic!L85</f>
        <v>-4.6116884978116203E-11</v>
      </c>
      <c r="M85">
        <f>CodeStochastic!M85</f>
        <v>5.0181710767874399E-11</v>
      </c>
      <c r="O85">
        <v>0</v>
      </c>
      <c r="P85">
        <v>0</v>
      </c>
    </row>
    <row r="86" spans="1:16" x14ac:dyDescent="0.35">
      <c r="A86" s="1" t="s">
        <v>4</v>
      </c>
      <c r="B86" s="1">
        <v>85</v>
      </c>
      <c r="C86" s="1" t="s">
        <v>43</v>
      </c>
      <c r="D86" s="43">
        <v>101</v>
      </c>
      <c r="F86">
        <f>CodeStochastic!F86</f>
        <v>85</v>
      </c>
      <c r="G86">
        <f>CodeStochastic!G86</f>
        <v>-1.0914180438865499E-12</v>
      </c>
      <c r="H86">
        <f>CodeStochastic!H86</f>
        <v>-1.12394994503576E-12</v>
      </c>
      <c r="I86">
        <f>CodeStochastic!I86</f>
        <v>2.3318397186254199E-11</v>
      </c>
      <c r="J86">
        <f>CodeStochastic!J86</f>
        <v>-7.8936899474886795E-11</v>
      </c>
      <c r="K86">
        <f>CodeStochastic!K86</f>
        <v>7.7552522989544898E-11</v>
      </c>
      <c r="L86">
        <f>CodeStochastic!L86</f>
        <v>-5.01762004608851E-11</v>
      </c>
      <c r="M86">
        <f>CodeStochastic!M86</f>
        <v>4.5400344772708298E-11</v>
      </c>
      <c r="O86">
        <v>0</v>
      </c>
      <c r="P86">
        <v>0</v>
      </c>
    </row>
    <row r="87" spans="1:16" x14ac:dyDescent="0.35">
      <c r="A87" s="1" t="s">
        <v>4</v>
      </c>
      <c r="B87" s="1">
        <v>86</v>
      </c>
      <c r="C87" s="1" t="s">
        <v>43</v>
      </c>
      <c r="D87" s="43">
        <v>102</v>
      </c>
      <c r="F87">
        <f>CodeStochastic!F87</f>
        <v>86</v>
      </c>
      <c r="G87">
        <f>CodeStochastic!G87</f>
        <v>5.3322654616100497E-13</v>
      </c>
      <c r="H87">
        <f>CodeStochastic!H87</f>
        <v>9.8902800249987505E-13</v>
      </c>
      <c r="I87">
        <f>CodeStochastic!I87</f>
        <v>2.2552711179821701E-11</v>
      </c>
      <c r="J87">
        <f>CodeStochastic!J87</f>
        <v>-7.7510002277331597E-11</v>
      </c>
      <c r="K87">
        <f>CodeStochastic!K87</f>
        <v>7.0410847697105605E-11</v>
      </c>
      <c r="L87">
        <f>CodeStochastic!L87</f>
        <v>-4.6732662667988697E-11</v>
      </c>
      <c r="M87">
        <f>CodeStochastic!M87</f>
        <v>4.6755105944041898E-11</v>
      </c>
      <c r="O87">
        <v>0</v>
      </c>
      <c r="P87">
        <v>0</v>
      </c>
    </row>
    <row r="88" spans="1:16" x14ac:dyDescent="0.35">
      <c r="A88" s="1" t="s">
        <v>4</v>
      </c>
      <c r="B88" s="1">
        <v>87</v>
      </c>
      <c r="C88" s="1" t="s">
        <v>43</v>
      </c>
      <c r="D88" s="43">
        <v>103</v>
      </c>
      <c r="F88">
        <f>CodeStochastic!F88</f>
        <v>87</v>
      </c>
      <c r="G88">
        <f>CodeStochastic!G88</f>
        <v>-3.2221386512891098E-14</v>
      </c>
      <c r="H88">
        <f>CodeStochastic!H88</f>
        <v>-3.21133382155403E-13</v>
      </c>
      <c r="I88">
        <f>CodeStochastic!I88</f>
        <v>2.23145635206784E-11</v>
      </c>
      <c r="J88">
        <f>CodeStochastic!J88</f>
        <v>-7.3019271255108598E-11</v>
      </c>
      <c r="K88">
        <f>CodeStochastic!K88</f>
        <v>7.4254118872326697E-11</v>
      </c>
      <c r="L88">
        <f>CodeStochastic!L88</f>
        <v>-4.8069898958947997E-11</v>
      </c>
      <c r="M88">
        <f>CodeStochastic!M88</f>
        <v>4.71658138915294E-11</v>
      </c>
      <c r="O88">
        <v>0</v>
      </c>
      <c r="P88">
        <v>0</v>
      </c>
    </row>
    <row r="89" spans="1:16" x14ac:dyDescent="0.35">
      <c r="A89" s="1" t="s">
        <v>4</v>
      </c>
      <c r="B89" s="1">
        <v>88</v>
      </c>
      <c r="C89" s="1" t="s">
        <v>43</v>
      </c>
      <c r="D89" s="43">
        <v>104</v>
      </c>
      <c r="F89">
        <f>CodeStochastic!F89</f>
        <v>88</v>
      </c>
      <c r="G89">
        <f>CodeStochastic!G89</f>
        <v>1.7507895322524001E-13</v>
      </c>
      <c r="H89">
        <f>CodeStochastic!H89</f>
        <v>6.2936919379639299E-14</v>
      </c>
      <c r="I89">
        <f>CodeStochastic!I89</f>
        <v>2.2630549679263501E-11</v>
      </c>
      <c r="J89">
        <f>CodeStochastic!J89</f>
        <v>-6.8461406627324199E-11</v>
      </c>
      <c r="K89">
        <f>CodeStochastic!K89</f>
        <v>8.1608816665605696E-11</v>
      </c>
      <c r="L89">
        <f>CodeStochastic!L89</f>
        <v>-4.53823150003199E-11</v>
      </c>
      <c r="M89">
        <f>CodeStochastic!M89</f>
        <v>4.8081877848460197E-11</v>
      </c>
      <c r="O89">
        <v>0</v>
      </c>
      <c r="P89">
        <v>0</v>
      </c>
    </row>
    <row r="90" spans="1:16" x14ac:dyDescent="0.35">
      <c r="A90" s="1" t="s">
        <v>4</v>
      </c>
      <c r="B90" s="1">
        <v>89</v>
      </c>
      <c r="C90" s="1" t="s">
        <v>43</v>
      </c>
      <c r="D90" s="43">
        <v>105</v>
      </c>
      <c r="F90">
        <f>CodeStochastic!F90</f>
        <v>89</v>
      </c>
      <c r="G90">
        <f>CodeStochastic!G90</f>
        <v>6.1232289273284897E-13</v>
      </c>
      <c r="H90">
        <f>CodeStochastic!H90</f>
        <v>-2.2886380528459497E-13</v>
      </c>
      <c r="I90">
        <f>CodeStochastic!I90</f>
        <v>2.3854081208815901E-11</v>
      </c>
      <c r="J90">
        <f>CodeStochastic!J90</f>
        <v>-7.8221256571223095E-11</v>
      </c>
      <c r="K90">
        <f>CodeStochastic!K90</f>
        <v>7.1158621692878097E-11</v>
      </c>
      <c r="L90">
        <f>CodeStochastic!L90</f>
        <v>-5.1463726204321303E-11</v>
      </c>
      <c r="M90">
        <f>CodeStochastic!M90</f>
        <v>4.8558882421316599E-11</v>
      </c>
      <c r="O90">
        <v>0</v>
      </c>
      <c r="P90">
        <v>0</v>
      </c>
    </row>
    <row r="91" spans="1:16" x14ac:dyDescent="0.35">
      <c r="A91" s="1" t="s">
        <v>4</v>
      </c>
      <c r="B91" s="1">
        <v>90</v>
      </c>
      <c r="C91" s="1" t="s">
        <v>43</v>
      </c>
      <c r="D91" s="43">
        <v>106</v>
      </c>
      <c r="F91">
        <f>CodeStochastic!F91</f>
        <v>90</v>
      </c>
      <c r="G91">
        <f>CodeStochastic!G91</f>
        <v>-2.13298386680443E-13</v>
      </c>
      <c r="H91">
        <f>CodeStochastic!H91</f>
        <v>4.6313833530286797E-13</v>
      </c>
      <c r="I91">
        <f>CodeStochastic!I91</f>
        <v>2.3539526765542601E-11</v>
      </c>
      <c r="J91">
        <f>CodeStochastic!J91</f>
        <v>-7.7560233169603394E-11</v>
      </c>
      <c r="K91">
        <f>CodeStochastic!K91</f>
        <v>7.8868516168338406E-11</v>
      </c>
      <c r="L91">
        <f>CodeStochastic!L91</f>
        <v>-4.8173379246270098E-11</v>
      </c>
      <c r="M91">
        <f>CodeStochastic!M91</f>
        <v>4.8426903369705199E-11</v>
      </c>
      <c r="O91">
        <v>0</v>
      </c>
      <c r="P91">
        <v>0</v>
      </c>
    </row>
    <row r="92" spans="1:16" x14ac:dyDescent="0.35">
      <c r="A92" s="1" t="s">
        <v>4</v>
      </c>
      <c r="B92" s="1">
        <v>91</v>
      </c>
      <c r="C92" s="1" t="s">
        <v>43</v>
      </c>
      <c r="D92" s="43">
        <v>107</v>
      </c>
      <c r="F92">
        <f>CodeStochastic!F92</f>
        <v>91</v>
      </c>
      <c r="G92">
        <f>CodeStochastic!G92</f>
        <v>1.31035393350567E-12</v>
      </c>
      <c r="H92">
        <f>CodeStochastic!H92</f>
        <v>1.0692076159221101E-12</v>
      </c>
      <c r="I92">
        <f>CodeStochastic!I92</f>
        <v>2.34075829057551E-11</v>
      </c>
      <c r="J92">
        <f>CodeStochastic!J92</f>
        <v>-6.9339794845475496E-11</v>
      </c>
      <c r="K92">
        <f>CodeStochastic!K92</f>
        <v>7.1318111414177702E-11</v>
      </c>
      <c r="L92">
        <f>CodeStochastic!L92</f>
        <v>-4.8859562770374403E-11</v>
      </c>
      <c r="M92">
        <f>CodeStochastic!M92</f>
        <v>4.9330368360731803E-11</v>
      </c>
      <c r="O92">
        <v>0</v>
      </c>
      <c r="P92">
        <v>0</v>
      </c>
    </row>
    <row r="93" spans="1:16" x14ac:dyDescent="0.35">
      <c r="A93" s="1" t="s">
        <v>4</v>
      </c>
      <c r="B93" s="1">
        <v>92</v>
      </c>
      <c r="C93" s="1" t="s">
        <v>43</v>
      </c>
      <c r="D93" s="43">
        <v>108</v>
      </c>
      <c r="F93">
        <f>CodeStochastic!F93</f>
        <v>92</v>
      </c>
      <c r="G93">
        <f>CodeStochastic!G93</f>
        <v>-5.2023472371863705E-13</v>
      </c>
      <c r="H93">
        <f>CodeStochastic!H93</f>
        <v>-3.6026120306353599E-14</v>
      </c>
      <c r="I93">
        <f>CodeStochastic!I93</f>
        <v>2.25556890886304E-11</v>
      </c>
      <c r="J93">
        <f>CodeStochastic!J93</f>
        <v>-7.3181353192084804E-11</v>
      </c>
      <c r="K93">
        <f>CodeStochastic!K93</f>
        <v>7.3378555310183006E-11</v>
      </c>
      <c r="L93">
        <f>CodeStochastic!L93</f>
        <v>-4.6797660465967501E-11</v>
      </c>
      <c r="M93">
        <f>CodeStochastic!M93</f>
        <v>4.7779677493230599E-11</v>
      </c>
      <c r="O93">
        <v>0</v>
      </c>
      <c r="P93">
        <v>0</v>
      </c>
    </row>
    <row r="94" spans="1:16" x14ac:dyDescent="0.35">
      <c r="A94" s="1" t="s">
        <v>4</v>
      </c>
      <c r="B94" s="1">
        <v>93</v>
      </c>
      <c r="C94" s="1" t="s">
        <v>43</v>
      </c>
      <c r="D94" s="43">
        <v>109</v>
      </c>
      <c r="F94">
        <f>CodeStochastic!F94</f>
        <v>93</v>
      </c>
      <c r="G94">
        <f>CodeStochastic!G94</f>
        <v>-2.6418907611249202E-13</v>
      </c>
      <c r="H94">
        <f>CodeStochastic!H94</f>
        <v>7.0540664375609602E-13</v>
      </c>
      <c r="I94">
        <f>CodeStochastic!I94</f>
        <v>2.2809818238777799E-11</v>
      </c>
      <c r="J94">
        <f>CodeStochastic!J94</f>
        <v>-7.7933788626216202E-11</v>
      </c>
      <c r="K94">
        <f>CodeStochastic!K94</f>
        <v>8.40685894349503E-11</v>
      </c>
      <c r="L94">
        <f>CodeStochastic!L94</f>
        <v>-4.5719620991952598E-11</v>
      </c>
      <c r="M94">
        <f>CodeStochastic!M94</f>
        <v>5.0571382307173103E-11</v>
      </c>
      <c r="O94">
        <v>0</v>
      </c>
      <c r="P94">
        <v>0</v>
      </c>
    </row>
    <row r="95" spans="1:16" x14ac:dyDescent="0.35">
      <c r="A95" s="1" t="s">
        <v>4</v>
      </c>
      <c r="B95" s="1">
        <v>94</v>
      </c>
      <c r="C95" s="1" t="s">
        <v>43</v>
      </c>
      <c r="D95" s="43">
        <v>110</v>
      </c>
      <c r="F95">
        <f>CodeStochastic!F95</f>
        <v>94</v>
      </c>
      <c r="G95">
        <f>CodeStochastic!G95</f>
        <v>-1.48871866370792E-12</v>
      </c>
      <c r="H95">
        <f>CodeStochastic!H95</f>
        <v>-1.06321752838515E-12</v>
      </c>
      <c r="I95">
        <f>CodeStochastic!I95</f>
        <v>2.34354725334964E-11</v>
      </c>
      <c r="J95">
        <f>CodeStochastic!J95</f>
        <v>-7.5761789915258802E-11</v>
      </c>
      <c r="K95">
        <f>CodeStochastic!K95</f>
        <v>7.8077701674130706E-11</v>
      </c>
      <c r="L95">
        <f>CodeStochastic!L95</f>
        <v>-5.1394373732973201E-11</v>
      </c>
      <c r="M95">
        <f>CodeStochastic!M95</f>
        <v>4.7431597454144098E-11</v>
      </c>
      <c r="O95">
        <v>0</v>
      </c>
      <c r="P95">
        <v>0</v>
      </c>
    </row>
    <row r="96" spans="1:16" x14ac:dyDescent="0.35">
      <c r="A96" s="1" t="s">
        <v>4</v>
      </c>
      <c r="B96" s="1">
        <v>95</v>
      </c>
      <c r="C96" s="1" t="s">
        <v>43</v>
      </c>
      <c r="D96" s="43">
        <v>111</v>
      </c>
      <c r="F96">
        <f>CodeStochastic!F96</f>
        <v>95</v>
      </c>
      <c r="G96">
        <f>CodeStochastic!G96</f>
        <v>1.2922442605546301E-13</v>
      </c>
      <c r="H96">
        <f>CodeStochastic!H96</f>
        <v>-4.17539535480301E-13</v>
      </c>
      <c r="I96">
        <f>CodeStochastic!I96</f>
        <v>2.3650791237127499E-11</v>
      </c>
      <c r="J96">
        <f>CodeStochastic!J96</f>
        <v>-7.3534317039171598E-11</v>
      </c>
      <c r="K96">
        <f>CodeStochastic!K96</f>
        <v>6.9785276628515403E-11</v>
      </c>
      <c r="L96">
        <f>CodeStochastic!L96</f>
        <v>-5.04399088628662E-11</v>
      </c>
      <c r="M96">
        <f>CodeStochastic!M96</f>
        <v>4.9772182199659602E-11</v>
      </c>
      <c r="O96">
        <v>0</v>
      </c>
      <c r="P96">
        <v>0</v>
      </c>
    </row>
    <row r="97" spans="1:16" x14ac:dyDescent="0.35">
      <c r="A97" s="1" t="s">
        <v>4</v>
      </c>
      <c r="B97" s="1">
        <v>96</v>
      </c>
      <c r="C97" s="1" t="s">
        <v>43</v>
      </c>
      <c r="D97" s="43">
        <v>112</v>
      </c>
      <c r="F97">
        <f>CodeStochastic!F97</f>
        <v>96</v>
      </c>
      <c r="G97">
        <f>CodeStochastic!G97</f>
        <v>-1.9099183025614901E-13</v>
      </c>
      <c r="H97">
        <f>CodeStochastic!H97</f>
        <v>-7.5451420635459896E-13</v>
      </c>
      <c r="I97">
        <f>CodeStochastic!I97</f>
        <v>2.4148017807272002E-11</v>
      </c>
      <c r="J97">
        <f>CodeStochastic!J97</f>
        <v>-7.8779696660865395E-11</v>
      </c>
      <c r="K97">
        <f>CodeStochastic!K97</f>
        <v>6.7556994667888394E-11</v>
      </c>
      <c r="L97">
        <f>CodeStochastic!L97</f>
        <v>-5.0730906421157401E-11</v>
      </c>
      <c r="M97">
        <f>CodeStochastic!M97</f>
        <v>4.8114485007434001E-11</v>
      </c>
      <c r="O97">
        <v>0</v>
      </c>
      <c r="P97">
        <v>0</v>
      </c>
    </row>
    <row r="98" spans="1:16" x14ac:dyDescent="0.35">
      <c r="A98" s="1" t="s">
        <v>4</v>
      </c>
      <c r="B98" s="1">
        <v>97</v>
      </c>
      <c r="C98" s="1" t="s">
        <v>43</v>
      </c>
      <c r="D98" s="43">
        <v>113</v>
      </c>
      <c r="F98">
        <f>CodeStochastic!F98</f>
        <v>97</v>
      </c>
      <c r="G98">
        <f>CodeStochastic!G98</f>
        <v>-5.8899529713027097E-13</v>
      </c>
      <c r="H98">
        <f>CodeStochastic!H98</f>
        <v>-6.2756883154255602E-13</v>
      </c>
      <c r="I98">
        <f>CodeStochastic!I98</f>
        <v>2.36226686021183E-11</v>
      </c>
      <c r="J98">
        <f>CodeStochastic!J98</f>
        <v>-7.4659378033878003E-11</v>
      </c>
      <c r="K98">
        <f>CodeStochastic!K98</f>
        <v>7.2839798288194498E-11</v>
      </c>
      <c r="L98">
        <f>CodeStochastic!L98</f>
        <v>-5.1993934683889798E-11</v>
      </c>
      <c r="M98">
        <f>CodeStochastic!M98</f>
        <v>4.8267400835646803E-11</v>
      </c>
      <c r="O98">
        <v>0</v>
      </c>
      <c r="P98">
        <v>0</v>
      </c>
    </row>
    <row r="99" spans="1:16" x14ac:dyDescent="0.35">
      <c r="A99" s="1" t="s">
        <v>4</v>
      </c>
      <c r="B99" s="1">
        <v>98</v>
      </c>
      <c r="C99" s="1" t="s">
        <v>43</v>
      </c>
      <c r="D99" s="43">
        <v>114</v>
      </c>
      <c r="F99">
        <f>CodeStochastic!F99</f>
        <v>98</v>
      </c>
      <c r="G99">
        <f>CodeStochastic!G99</f>
        <v>-4.4550007767096E-13</v>
      </c>
      <c r="H99">
        <f>CodeStochastic!H99</f>
        <v>-9.4815422968243495E-13</v>
      </c>
      <c r="I99">
        <f>CodeStochastic!I99</f>
        <v>2.2790043724666199E-11</v>
      </c>
      <c r="J99">
        <f>CodeStochastic!J99</f>
        <v>-7.6686298720899204E-11</v>
      </c>
      <c r="K99">
        <f>CodeStochastic!K99</f>
        <v>8.3595099031560994E-11</v>
      </c>
      <c r="L99">
        <f>CodeStochastic!L99</f>
        <v>-4.6840280995448197E-11</v>
      </c>
      <c r="M99">
        <f>CodeStochastic!M99</f>
        <v>4.39253696300069E-11</v>
      </c>
      <c r="O99">
        <v>0</v>
      </c>
      <c r="P99">
        <v>0</v>
      </c>
    </row>
    <row r="100" spans="1:16" x14ac:dyDescent="0.35">
      <c r="A100" s="1" t="s">
        <v>4</v>
      </c>
      <c r="B100" s="1">
        <v>99</v>
      </c>
      <c r="C100" s="1" t="s">
        <v>43</v>
      </c>
      <c r="D100" s="43">
        <v>115</v>
      </c>
      <c r="F100">
        <f>CodeStochastic!F100</f>
        <v>99</v>
      </c>
      <c r="G100">
        <f>CodeStochastic!G100</f>
        <v>1.7120996251698299E-13</v>
      </c>
      <c r="H100">
        <f>CodeStochastic!H100</f>
        <v>6.4398865138855301E-13</v>
      </c>
      <c r="I100">
        <f>CodeStochastic!I100</f>
        <v>2.30003621269944E-11</v>
      </c>
      <c r="J100">
        <f>CodeStochastic!J100</f>
        <v>-7.6142652991469902E-11</v>
      </c>
      <c r="K100">
        <f>CodeStochastic!K100</f>
        <v>7.8868566034610498E-11</v>
      </c>
      <c r="L100">
        <f>CodeStochastic!L100</f>
        <v>-4.7649611058379797E-11</v>
      </c>
      <c r="M100">
        <f>CodeStochastic!M100</f>
        <v>5.0154216338931298E-11</v>
      </c>
      <c r="O100">
        <v>0</v>
      </c>
      <c r="P100">
        <v>0</v>
      </c>
    </row>
    <row r="101" spans="1:16" x14ac:dyDescent="0.35">
      <c r="A101" s="1" t="s">
        <v>4</v>
      </c>
      <c r="B101" s="1">
        <v>100</v>
      </c>
      <c r="C101" s="1" t="s">
        <v>43</v>
      </c>
      <c r="D101" s="43">
        <v>116</v>
      </c>
      <c r="F101">
        <f>CodeStochastic!F101</f>
        <v>100</v>
      </c>
      <c r="G101">
        <f>CodeStochastic!G101</f>
        <v>1.17271842034292E-12</v>
      </c>
      <c r="H101">
        <f>CodeStochastic!H101</f>
        <v>9.6862935926015399E-13</v>
      </c>
      <c r="I101">
        <f>CodeStochastic!I101</f>
        <v>2.2769332261742601E-11</v>
      </c>
      <c r="J101">
        <f>CodeStochastic!J101</f>
        <v>-7.1269391730581498E-11</v>
      </c>
      <c r="K101">
        <f>CodeStochastic!K101</f>
        <v>8.4299460341737903E-11</v>
      </c>
      <c r="L101">
        <f>CodeStochastic!L101</f>
        <v>-4.8705638426680098E-11</v>
      </c>
      <c r="M101">
        <f>CodeStochastic!M101</f>
        <v>5.0388407313133103E-11</v>
      </c>
      <c r="O101">
        <v>0</v>
      </c>
      <c r="P101">
        <v>0</v>
      </c>
    </row>
    <row r="102" spans="1:16" x14ac:dyDescent="0.35">
      <c r="A102" s="1" t="s">
        <v>4</v>
      </c>
      <c r="B102" s="1">
        <v>101</v>
      </c>
      <c r="C102" s="1" t="s">
        <v>43</v>
      </c>
      <c r="D102" s="43">
        <v>117</v>
      </c>
      <c r="F102">
        <f>CodeStochastic!F102</f>
        <v>101</v>
      </c>
      <c r="G102">
        <f>CodeStochastic!G102</f>
        <v>-8.5895614593142602E-15</v>
      </c>
      <c r="H102">
        <f>CodeStochastic!H102</f>
        <v>2.9985503987628498E-13</v>
      </c>
      <c r="I102">
        <f>CodeStochastic!I102</f>
        <v>2.2815517944577002E-11</v>
      </c>
      <c r="J102">
        <f>CodeStochastic!J102</f>
        <v>-6.6491346963725006E-11</v>
      </c>
      <c r="K102">
        <f>CodeStochastic!K102</f>
        <v>7.5790549204703605E-11</v>
      </c>
      <c r="L102">
        <f>CodeStochastic!L102</f>
        <v>-4.5967992065841E-11</v>
      </c>
      <c r="M102">
        <f>CodeStochastic!M102</f>
        <v>5.2076562436763198E-11</v>
      </c>
      <c r="O102">
        <v>0</v>
      </c>
      <c r="P102">
        <v>0</v>
      </c>
    </row>
    <row r="103" spans="1:16" x14ac:dyDescent="0.35">
      <c r="A103" s="1" t="s">
        <v>4</v>
      </c>
      <c r="B103" s="1">
        <v>102</v>
      </c>
      <c r="C103" s="1" t="s">
        <v>44</v>
      </c>
      <c r="D103" s="43">
        <v>17</v>
      </c>
      <c r="F103">
        <f>CodeStochastic!F103</f>
        <v>102</v>
      </c>
      <c r="G103">
        <f>CodeStochastic!G103</f>
        <v>9.2891512065751003E-14</v>
      </c>
      <c r="H103">
        <f>CodeStochastic!H103</f>
        <v>-1.50859359527464E-13</v>
      </c>
      <c r="I103">
        <f>CodeStochastic!I103</f>
        <v>1.5182770780242099E-11</v>
      </c>
      <c r="J103">
        <f>CodeStochastic!J103</f>
        <v>-5.6671842061204903E-11</v>
      </c>
      <c r="K103">
        <f>CodeStochastic!K103</f>
        <v>4.7495419472725302E-11</v>
      </c>
      <c r="L103">
        <f>CodeStochastic!L103</f>
        <v>-2.9161544016633903E-11</v>
      </c>
      <c r="M103">
        <f>CodeStochastic!M103</f>
        <v>2.87542322166789E-11</v>
      </c>
      <c r="O103">
        <v>0</v>
      </c>
      <c r="P103">
        <v>0</v>
      </c>
    </row>
    <row r="104" spans="1:16" x14ac:dyDescent="0.35">
      <c r="A104" s="1" t="s">
        <v>4</v>
      </c>
      <c r="B104" s="1">
        <v>103</v>
      </c>
      <c r="C104" s="1" t="s">
        <v>44</v>
      </c>
      <c r="D104" s="43">
        <v>18</v>
      </c>
      <c r="F104">
        <f>CodeStochastic!F104</f>
        <v>103</v>
      </c>
      <c r="G104">
        <f>CodeStochastic!G104</f>
        <v>4.4536648769579098E-13</v>
      </c>
      <c r="H104">
        <f>CodeStochastic!H104</f>
        <v>4.2307438491125602E-13</v>
      </c>
      <c r="I104">
        <f>CodeStochastic!I104</f>
        <v>1.48630577221486E-11</v>
      </c>
      <c r="J104">
        <f>CodeStochastic!J104</f>
        <v>-4.3294917111301101E-11</v>
      </c>
      <c r="K104">
        <f>CodeStochastic!K104</f>
        <v>4.8839458808123903E-11</v>
      </c>
      <c r="L104">
        <f>CodeStochastic!L104</f>
        <v>-2.8875274130103701E-11</v>
      </c>
      <c r="M104">
        <f>CodeStochastic!M104</f>
        <v>2.9484348173871801E-11</v>
      </c>
      <c r="O104">
        <v>0</v>
      </c>
      <c r="P104">
        <v>0</v>
      </c>
    </row>
    <row r="105" spans="1:16" x14ac:dyDescent="0.35">
      <c r="A105" s="1" t="s">
        <v>4</v>
      </c>
      <c r="B105" s="1">
        <v>104</v>
      </c>
      <c r="C105" s="1" t="s">
        <v>44</v>
      </c>
      <c r="D105" s="43">
        <v>19</v>
      </c>
      <c r="F105">
        <f>CodeStochastic!F105</f>
        <v>104</v>
      </c>
      <c r="G105">
        <f>CodeStochastic!G105</f>
        <v>4.4105401314882501E-13</v>
      </c>
      <c r="H105">
        <f>CodeStochastic!H105</f>
        <v>6.8362472772214605E-13</v>
      </c>
      <c r="I105">
        <f>CodeStochastic!I105</f>
        <v>1.5397355635374099E-11</v>
      </c>
      <c r="J105">
        <f>CodeStochastic!J105</f>
        <v>-5.7126143002992601E-11</v>
      </c>
      <c r="K105">
        <f>CodeStochastic!K105</f>
        <v>6.1785794227063704E-11</v>
      </c>
      <c r="L105">
        <f>CodeStochastic!L105</f>
        <v>-2.9352891109901002E-11</v>
      </c>
      <c r="M105">
        <f>CodeStochastic!M105</f>
        <v>3.1728405675067701E-11</v>
      </c>
      <c r="O105">
        <v>0</v>
      </c>
      <c r="P105">
        <v>0</v>
      </c>
    </row>
    <row r="106" spans="1:16" x14ac:dyDescent="0.35">
      <c r="A106" s="1" t="s">
        <v>4</v>
      </c>
      <c r="B106" s="1">
        <v>105</v>
      </c>
      <c r="C106" s="1" t="s">
        <v>44</v>
      </c>
      <c r="D106" s="43">
        <v>20</v>
      </c>
      <c r="F106">
        <f>CodeStochastic!F106</f>
        <v>105</v>
      </c>
      <c r="G106">
        <f>CodeStochastic!G106</f>
        <v>1.9027369163070099E-13</v>
      </c>
      <c r="H106">
        <f>CodeStochastic!H106</f>
        <v>3.1561695055341198E-13</v>
      </c>
      <c r="I106">
        <f>CodeStochastic!I106</f>
        <v>1.5410928114842801E-11</v>
      </c>
      <c r="J106">
        <f>CodeStochastic!J106</f>
        <v>-4.31875317897539E-11</v>
      </c>
      <c r="K106">
        <f>CodeStochastic!K106</f>
        <v>4.6056468078810502E-11</v>
      </c>
      <c r="L106">
        <f>CodeStochastic!L106</f>
        <v>-2.99252946403162E-11</v>
      </c>
      <c r="M106">
        <f>CodeStochastic!M106</f>
        <v>3.32571896956196E-11</v>
      </c>
      <c r="O106">
        <v>0</v>
      </c>
      <c r="P106">
        <v>0</v>
      </c>
    </row>
    <row r="107" spans="1:16" x14ac:dyDescent="0.35">
      <c r="A107" s="1" t="s">
        <v>4</v>
      </c>
      <c r="B107" s="1">
        <v>106</v>
      </c>
      <c r="C107" s="1" t="s">
        <v>44</v>
      </c>
      <c r="D107" s="43">
        <v>21</v>
      </c>
      <c r="F107">
        <f>CodeStochastic!F107</f>
        <v>106</v>
      </c>
      <c r="G107">
        <f>CodeStochastic!G107</f>
        <v>-4.9995193356873095E-13</v>
      </c>
      <c r="H107">
        <f>CodeStochastic!H107</f>
        <v>-4.7546169803109996E-13</v>
      </c>
      <c r="I107">
        <f>CodeStochastic!I107</f>
        <v>1.4980254369871001E-11</v>
      </c>
      <c r="J107">
        <f>CodeStochastic!J107</f>
        <v>-5.0785626074738801E-11</v>
      </c>
      <c r="K107">
        <f>CodeStochastic!K107</f>
        <v>4.7018391701250098E-11</v>
      </c>
      <c r="L107">
        <f>CodeStochastic!L107</f>
        <v>-2.9650109132621901E-11</v>
      </c>
      <c r="M107">
        <f>CodeStochastic!M107</f>
        <v>2.90137442418309E-11</v>
      </c>
      <c r="O107">
        <v>0</v>
      </c>
      <c r="P107">
        <v>0</v>
      </c>
    </row>
    <row r="108" spans="1:16" x14ac:dyDescent="0.35">
      <c r="A108" s="1" t="s">
        <v>4</v>
      </c>
      <c r="B108" s="1">
        <v>107</v>
      </c>
      <c r="C108" s="1" t="s">
        <v>44</v>
      </c>
      <c r="D108" s="43">
        <v>22</v>
      </c>
      <c r="F108">
        <f>CodeStochastic!F108</f>
        <v>107</v>
      </c>
      <c r="G108">
        <f>CodeStochastic!G108</f>
        <v>-4.1397584572779202E-13</v>
      </c>
      <c r="H108">
        <f>CodeStochastic!H108</f>
        <v>-4.5109669932439098E-13</v>
      </c>
      <c r="I108">
        <f>CodeStochastic!I108</f>
        <v>1.4790542378267501E-11</v>
      </c>
      <c r="J108">
        <f>CodeStochastic!J108</f>
        <v>-4.9904542354053001E-11</v>
      </c>
      <c r="K108">
        <f>CodeStochastic!K108</f>
        <v>5.0428499152091198E-11</v>
      </c>
      <c r="L108">
        <f>CodeStochastic!L108</f>
        <v>-2.9627717701758899E-11</v>
      </c>
      <c r="M108">
        <f>CodeStochastic!M108</f>
        <v>2.9448921520091099E-11</v>
      </c>
      <c r="O108">
        <v>0</v>
      </c>
      <c r="P108">
        <v>0</v>
      </c>
    </row>
    <row r="109" spans="1:16" x14ac:dyDescent="0.35">
      <c r="A109" s="1" t="s">
        <v>4</v>
      </c>
      <c r="B109" s="1">
        <v>108</v>
      </c>
      <c r="C109" s="1" t="s">
        <v>44</v>
      </c>
      <c r="D109" s="43">
        <v>23</v>
      </c>
      <c r="F109">
        <f>CodeStochastic!F109</f>
        <v>108</v>
      </c>
      <c r="G109">
        <f>CodeStochastic!G109</f>
        <v>-7.2344403033597902E-15</v>
      </c>
      <c r="H109">
        <f>CodeStochastic!H109</f>
        <v>-1.7604603637086401E-13</v>
      </c>
      <c r="I109">
        <f>CodeStochastic!I109</f>
        <v>1.5175030277334001E-11</v>
      </c>
      <c r="J109">
        <f>CodeStochastic!J109</f>
        <v>-5.0502385192928097E-11</v>
      </c>
      <c r="K109">
        <f>CodeStochastic!K109</f>
        <v>5.00006055275466E-11</v>
      </c>
      <c r="L109">
        <f>CodeStochastic!L109</f>
        <v>-3.0359467210064799E-11</v>
      </c>
      <c r="M109">
        <f>CodeStochastic!M109</f>
        <v>3.2835013304029701E-11</v>
      </c>
      <c r="O109">
        <v>0</v>
      </c>
      <c r="P109">
        <v>0</v>
      </c>
    </row>
    <row r="110" spans="1:16" x14ac:dyDescent="0.35">
      <c r="A110" s="1" t="s">
        <v>4</v>
      </c>
      <c r="B110" s="1">
        <v>109</v>
      </c>
      <c r="C110" s="1" t="s">
        <v>44</v>
      </c>
      <c r="D110" s="43">
        <v>24</v>
      </c>
      <c r="F110">
        <f>CodeStochastic!F110</f>
        <v>109</v>
      </c>
      <c r="G110">
        <f>CodeStochastic!G110</f>
        <v>-4.0074657564809402E-14</v>
      </c>
      <c r="H110">
        <f>CodeStochastic!H110</f>
        <v>-4.0771553563523799E-13</v>
      </c>
      <c r="I110">
        <f>CodeStochastic!I110</f>
        <v>1.5501494331812301E-11</v>
      </c>
      <c r="J110">
        <f>CodeStochastic!J110</f>
        <v>-6.0760227433860006E-11</v>
      </c>
      <c r="K110">
        <f>CodeStochastic!K110</f>
        <v>4.5243893837496797E-11</v>
      </c>
      <c r="L110">
        <f>CodeStochastic!L110</f>
        <v>-3.2754103189266298E-11</v>
      </c>
      <c r="M110">
        <f>CodeStochastic!M110</f>
        <v>2.8997287831837201E-11</v>
      </c>
      <c r="O110">
        <v>0</v>
      </c>
      <c r="P110">
        <v>0</v>
      </c>
    </row>
    <row r="111" spans="1:16" x14ac:dyDescent="0.35">
      <c r="A111" s="1" t="s">
        <v>4</v>
      </c>
      <c r="B111" s="1">
        <v>110</v>
      </c>
      <c r="C111" s="1" t="s">
        <v>44</v>
      </c>
      <c r="D111" s="43">
        <v>25</v>
      </c>
      <c r="F111">
        <f>CodeStochastic!F111</f>
        <v>110</v>
      </c>
      <c r="G111">
        <f>CodeStochastic!G111</f>
        <v>-7.0506986802600802E-13</v>
      </c>
      <c r="H111">
        <f>CodeStochastic!H111</f>
        <v>1.2334097297856101E-13</v>
      </c>
      <c r="I111">
        <f>CodeStochastic!I111</f>
        <v>1.6569628621255601E-11</v>
      </c>
      <c r="J111">
        <f>CodeStochastic!J111</f>
        <v>-5.0886392370961802E-11</v>
      </c>
      <c r="K111">
        <f>CodeStochastic!K111</f>
        <v>4.8514204095694301E-11</v>
      </c>
      <c r="L111">
        <f>CodeStochastic!L111</f>
        <v>-3.2494117162165399E-11</v>
      </c>
      <c r="M111">
        <f>CodeStochastic!M111</f>
        <v>3.2818617885523903E-11</v>
      </c>
      <c r="O111">
        <v>0</v>
      </c>
      <c r="P111">
        <v>0</v>
      </c>
    </row>
    <row r="112" spans="1:16" x14ac:dyDescent="0.35">
      <c r="A112" s="1" t="s">
        <v>4</v>
      </c>
      <c r="B112" s="1">
        <v>111</v>
      </c>
      <c r="C112" s="1" t="s">
        <v>44</v>
      </c>
      <c r="D112" s="43">
        <v>26</v>
      </c>
      <c r="F112">
        <f>CodeStochastic!F112</f>
        <v>111</v>
      </c>
      <c r="G112">
        <f>CodeStochastic!G112</f>
        <v>-1.1097187987031401E-12</v>
      </c>
      <c r="H112">
        <f>CodeStochastic!H112</f>
        <v>-8.2718396508188402E-13</v>
      </c>
      <c r="I112">
        <f>CodeStochastic!I112</f>
        <v>1.5287162935634001E-11</v>
      </c>
      <c r="J112">
        <f>CodeStochastic!J112</f>
        <v>-4.7355114119663698E-11</v>
      </c>
      <c r="K112">
        <f>CodeStochastic!K112</f>
        <v>5.0043560595794701E-11</v>
      </c>
      <c r="L112">
        <f>CodeStochastic!L112</f>
        <v>-3.0779942876750097E-11</v>
      </c>
      <c r="M112">
        <f>CodeStochastic!M112</f>
        <v>2.9422453414070699E-11</v>
      </c>
      <c r="O112">
        <v>0</v>
      </c>
      <c r="P112">
        <v>0</v>
      </c>
    </row>
    <row r="113" spans="1:16" x14ac:dyDescent="0.35">
      <c r="A113" s="1" t="s">
        <v>4</v>
      </c>
      <c r="B113" s="1">
        <v>112</v>
      </c>
      <c r="C113" s="1" t="s">
        <v>44</v>
      </c>
      <c r="D113" s="43">
        <v>27</v>
      </c>
      <c r="F113">
        <f>CodeStochastic!F113</f>
        <v>112</v>
      </c>
      <c r="G113">
        <f>CodeStochastic!G113</f>
        <v>5.2514423709601097E-13</v>
      </c>
      <c r="H113">
        <f>CodeStochastic!H113</f>
        <v>5.3775142848398005E-13</v>
      </c>
      <c r="I113">
        <f>CodeStochastic!I113</f>
        <v>1.5903985685724199E-11</v>
      </c>
      <c r="J113">
        <f>CodeStochastic!J113</f>
        <v>-5.0746818289993701E-11</v>
      </c>
      <c r="K113">
        <f>CodeStochastic!K113</f>
        <v>4.2791634471718099E-11</v>
      </c>
      <c r="L113">
        <f>CodeStochastic!L113</f>
        <v>-3.24492264348196E-11</v>
      </c>
      <c r="M113">
        <f>CodeStochastic!M113</f>
        <v>3.25815032609326E-11</v>
      </c>
      <c r="O113">
        <v>0</v>
      </c>
      <c r="P113">
        <v>0</v>
      </c>
    </row>
    <row r="114" spans="1:16" x14ac:dyDescent="0.35">
      <c r="A114" s="1" t="s">
        <v>4</v>
      </c>
      <c r="B114" s="1">
        <v>113</v>
      </c>
      <c r="C114" s="1" t="s">
        <v>44</v>
      </c>
      <c r="D114" s="43">
        <v>28</v>
      </c>
      <c r="F114">
        <f>CodeStochastic!F114</f>
        <v>113</v>
      </c>
      <c r="G114">
        <f>CodeStochastic!G114</f>
        <v>-4.0205515470220799E-13</v>
      </c>
      <c r="H114">
        <f>CodeStochastic!H114</f>
        <v>-9.9190433717016892E-13</v>
      </c>
      <c r="I114">
        <f>CodeStochastic!I114</f>
        <v>1.60323352253735E-11</v>
      </c>
      <c r="J114">
        <f>CodeStochastic!J114</f>
        <v>-5.2247489127060602E-11</v>
      </c>
      <c r="K114">
        <f>CodeStochastic!K114</f>
        <v>4.5753118879417198E-11</v>
      </c>
      <c r="L114">
        <f>CodeStochastic!L114</f>
        <v>-3.3853523555639302E-11</v>
      </c>
      <c r="M114">
        <f>CodeStochastic!M114</f>
        <v>3.21476242499746E-11</v>
      </c>
      <c r="O114">
        <v>0</v>
      </c>
      <c r="P114">
        <v>0</v>
      </c>
    </row>
    <row r="115" spans="1:16" x14ac:dyDescent="0.35">
      <c r="A115" s="1" t="s">
        <v>4</v>
      </c>
      <c r="B115" s="1">
        <v>114</v>
      </c>
      <c r="C115" s="1" t="s">
        <v>44</v>
      </c>
      <c r="D115" s="43">
        <v>29</v>
      </c>
      <c r="F115">
        <f>CodeStochastic!F115</f>
        <v>114</v>
      </c>
      <c r="G115">
        <f>CodeStochastic!G115</f>
        <v>4.6265879104499801E-13</v>
      </c>
      <c r="H115">
        <f>CodeStochastic!H115</f>
        <v>2.3884678870711102E-13</v>
      </c>
      <c r="I115">
        <f>CodeStochastic!I115</f>
        <v>1.6868695356567501E-11</v>
      </c>
      <c r="J115">
        <f>CodeStochastic!J115</f>
        <v>-5.40721287302171E-11</v>
      </c>
      <c r="K115">
        <f>CodeStochastic!K115</f>
        <v>5.1750952196450099E-11</v>
      </c>
      <c r="L115">
        <f>CodeStochastic!L115</f>
        <v>-3.3616394873283597E-11</v>
      </c>
      <c r="M115">
        <f>CodeStochastic!M115</f>
        <v>3.26613557726769E-11</v>
      </c>
      <c r="O115">
        <v>0</v>
      </c>
      <c r="P115">
        <v>0</v>
      </c>
    </row>
    <row r="116" spans="1:16" x14ac:dyDescent="0.35">
      <c r="A116" s="1" t="s">
        <v>4</v>
      </c>
      <c r="B116" s="1">
        <v>115</v>
      </c>
      <c r="C116" s="1" t="s">
        <v>44</v>
      </c>
      <c r="D116" s="43">
        <v>30</v>
      </c>
      <c r="F116">
        <f>CodeStochastic!F116</f>
        <v>115</v>
      </c>
      <c r="G116">
        <f>CodeStochastic!G116</f>
        <v>-1.2852300203985201E-13</v>
      </c>
      <c r="H116">
        <f>CodeStochastic!H116</f>
        <v>-7.7387893017992598E-13</v>
      </c>
      <c r="I116">
        <f>CodeStochastic!I116</f>
        <v>1.7558799781863801E-11</v>
      </c>
      <c r="J116">
        <f>CodeStochastic!J116</f>
        <v>-5.2217529284777803E-11</v>
      </c>
      <c r="K116">
        <f>CodeStochastic!K116</f>
        <v>5.55970240338539E-11</v>
      </c>
      <c r="L116">
        <f>CodeStochastic!L116</f>
        <v>-3.6315686411974501E-11</v>
      </c>
      <c r="M116">
        <f>CodeStochastic!M116</f>
        <v>3.3883715329782398E-11</v>
      </c>
      <c r="O116">
        <v>0</v>
      </c>
      <c r="P116">
        <v>0</v>
      </c>
    </row>
    <row r="117" spans="1:16" x14ac:dyDescent="0.35">
      <c r="A117" s="1" t="s">
        <v>4</v>
      </c>
      <c r="B117" s="1">
        <v>116</v>
      </c>
      <c r="C117" s="1" t="s">
        <v>44</v>
      </c>
      <c r="D117" s="43">
        <v>31</v>
      </c>
      <c r="F117">
        <f>CodeStochastic!F117</f>
        <v>116</v>
      </c>
      <c r="G117">
        <f>CodeStochastic!G117</f>
        <v>9.65819315120197E-13</v>
      </c>
      <c r="H117">
        <f>CodeStochastic!H117</f>
        <v>5.0001372503566604E-13</v>
      </c>
      <c r="I117">
        <f>CodeStochastic!I117</f>
        <v>1.8080130849197099E-11</v>
      </c>
      <c r="J117">
        <f>CodeStochastic!J117</f>
        <v>-5.1048347993504897E-11</v>
      </c>
      <c r="K117">
        <f>CodeStochastic!K117</f>
        <v>5.3824215106565502E-11</v>
      </c>
      <c r="L117">
        <f>CodeStochastic!L117</f>
        <v>-3.68185579113712E-11</v>
      </c>
      <c r="M117">
        <f>CodeStochastic!M117</f>
        <v>3.4656478304912198E-11</v>
      </c>
      <c r="O117">
        <v>0</v>
      </c>
      <c r="P117">
        <v>0</v>
      </c>
    </row>
    <row r="118" spans="1:16" x14ac:dyDescent="0.35">
      <c r="A118" s="1" t="s">
        <v>4</v>
      </c>
      <c r="B118" s="1">
        <v>117</v>
      </c>
      <c r="C118" s="1" t="s">
        <v>44</v>
      </c>
      <c r="D118" s="43">
        <v>32</v>
      </c>
      <c r="F118">
        <f>CodeStochastic!F118</f>
        <v>117</v>
      </c>
      <c r="G118">
        <f>CodeStochastic!G118</f>
        <v>-8.1547564478925498E-13</v>
      </c>
      <c r="H118">
        <f>CodeStochastic!H118</f>
        <v>7.3934348205058605E-14</v>
      </c>
      <c r="I118">
        <f>CodeStochastic!I118</f>
        <v>1.72085009189778E-11</v>
      </c>
      <c r="J118">
        <f>CodeStochastic!J118</f>
        <v>-5.6891816029353498E-11</v>
      </c>
      <c r="K118">
        <f>CodeStochastic!K118</f>
        <v>5.7393557148092297E-11</v>
      </c>
      <c r="L118">
        <f>CodeStochastic!L118</f>
        <v>-3.2179611603137697E-11</v>
      </c>
      <c r="M118">
        <f>CodeStochastic!M118</f>
        <v>3.5108035003954497E-11</v>
      </c>
      <c r="O118">
        <v>0</v>
      </c>
      <c r="P118">
        <v>0</v>
      </c>
    </row>
    <row r="119" spans="1:16" x14ac:dyDescent="0.35">
      <c r="A119" s="1" t="s">
        <v>4</v>
      </c>
      <c r="B119" s="1">
        <v>118</v>
      </c>
      <c r="C119" s="1" t="s">
        <v>44</v>
      </c>
      <c r="D119" s="43">
        <v>33</v>
      </c>
      <c r="F119">
        <f>CodeStochastic!F119</f>
        <v>118</v>
      </c>
      <c r="G119">
        <f>CodeStochastic!G119</f>
        <v>-3.88349340733025E-13</v>
      </c>
      <c r="H119">
        <f>CodeStochastic!H119</f>
        <v>-2.6945299577112802E-13</v>
      </c>
      <c r="I119">
        <f>CodeStochastic!I119</f>
        <v>1.7562250628382101E-11</v>
      </c>
      <c r="J119">
        <f>CodeStochastic!J119</f>
        <v>-5.3314693566100901E-11</v>
      </c>
      <c r="K119">
        <f>CodeStochastic!K119</f>
        <v>5.6064417652534398E-11</v>
      </c>
      <c r="L119">
        <f>CodeStochastic!L119</f>
        <v>-3.5651423947309599E-11</v>
      </c>
      <c r="M119">
        <f>CodeStochastic!M119</f>
        <v>3.4575785723683E-11</v>
      </c>
      <c r="O119">
        <v>0</v>
      </c>
      <c r="P119">
        <v>0</v>
      </c>
    </row>
    <row r="120" spans="1:16" x14ac:dyDescent="0.35">
      <c r="A120" s="1" t="s">
        <v>4</v>
      </c>
      <c r="B120" s="1">
        <v>119</v>
      </c>
      <c r="C120" s="1" t="s">
        <v>44</v>
      </c>
      <c r="D120" s="43">
        <v>34</v>
      </c>
      <c r="F120">
        <f>CodeStochastic!F120</f>
        <v>119</v>
      </c>
      <c r="G120">
        <f>CodeStochastic!G120</f>
        <v>1.19087211224468E-12</v>
      </c>
      <c r="H120">
        <f>CodeStochastic!H120</f>
        <v>7.7104404885834498E-13</v>
      </c>
      <c r="I120">
        <f>CodeStochastic!I120</f>
        <v>1.7621774333482801E-11</v>
      </c>
      <c r="J120">
        <f>CodeStochastic!J120</f>
        <v>-5.5998709444342398E-11</v>
      </c>
      <c r="K120">
        <f>CodeStochastic!K120</f>
        <v>5.72985027929143E-11</v>
      </c>
      <c r="L120">
        <f>CodeStochastic!L120</f>
        <v>-3.4382031056225002E-11</v>
      </c>
      <c r="M120">
        <f>CodeStochastic!M120</f>
        <v>3.4811420643649597E-11</v>
      </c>
      <c r="O120">
        <v>0</v>
      </c>
      <c r="P120">
        <v>0</v>
      </c>
    </row>
    <row r="121" spans="1:16" x14ac:dyDescent="0.35">
      <c r="A121" s="1" t="s">
        <v>4</v>
      </c>
      <c r="B121" s="1">
        <v>120</v>
      </c>
      <c r="C121" s="1" t="s">
        <v>44</v>
      </c>
      <c r="D121" s="43">
        <v>35</v>
      </c>
      <c r="F121">
        <f>CodeStochastic!F121</f>
        <v>120</v>
      </c>
      <c r="G121">
        <f>CodeStochastic!G121</f>
        <v>0.186281522124009</v>
      </c>
      <c r="H121">
        <f>CodeStochastic!H121</f>
        <v>0.186412072431516</v>
      </c>
      <c r="I121">
        <f>CodeStochastic!I121</f>
        <v>4.62396842402392E-2</v>
      </c>
      <c r="J121">
        <f>CodeStochastic!J121</f>
        <v>7.8101778696533203E-2</v>
      </c>
      <c r="K121">
        <f>CodeStochastic!K121</f>
        <v>0.30563394942993699</v>
      </c>
      <c r="L121">
        <f>CodeStochastic!L121</f>
        <v>0.104711927312184</v>
      </c>
      <c r="M121">
        <f>CodeStochastic!M121</f>
        <v>0.276527041223254</v>
      </c>
      <c r="O121">
        <f t="shared" si="2"/>
        <v>0.56172288600381837</v>
      </c>
      <c r="P121">
        <f t="shared" si="3"/>
        <v>1.4834180942054833</v>
      </c>
    </row>
    <row r="122" spans="1:16" x14ac:dyDescent="0.35">
      <c r="A122" s="1" t="s">
        <v>4</v>
      </c>
      <c r="B122" s="1">
        <v>121</v>
      </c>
      <c r="C122" s="1" t="s">
        <v>44</v>
      </c>
      <c r="D122" s="43">
        <v>36</v>
      </c>
      <c r="F122">
        <f>CodeStochastic!F122</f>
        <v>121</v>
      </c>
      <c r="G122">
        <f>CodeStochastic!G122</f>
        <v>0.18452290511691</v>
      </c>
      <c r="H122">
        <f>CodeStochastic!H122</f>
        <v>0.18591892677987901</v>
      </c>
      <c r="I122">
        <f>CodeStochastic!I122</f>
        <v>4.6730200328594297E-2</v>
      </c>
      <c r="J122">
        <f>CodeStochastic!J122</f>
        <v>7.8164612120389096E-2</v>
      </c>
      <c r="K122">
        <f>CodeStochastic!K122</f>
        <v>0.30604702334682399</v>
      </c>
      <c r="L122">
        <f>CodeStochastic!L122</f>
        <v>0.103606546685585</v>
      </c>
      <c r="M122">
        <f>CodeStochastic!M122</f>
        <v>0.27732637675130001</v>
      </c>
      <c r="O122">
        <f t="shared" si="2"/>
        <v>0.55726734485860729</v>
      </c>
      <c r="P122">
        <f t="shared" si="3"/>
        <v>1.4916522032189008</v>
      </c>
    </row>
    <row r="123" spans="1:16" x14ac:dyDescent="0.35">
      <c r="A123" s="1" t="s">
        <v>4</v>
      </c>
      <c r="B123" s="1">
        <v>122</v>
      </c>
      <c r="C123" s="1" t="s">
        <v>44</v>
      </c>
      <c r="D123" s="43">
        <v>37</v>
      </c>
      <c r="F123">
        <f>CodeStochastic!F123</f>
        <v>122</v>
      </c>
      <c r="G123">
        <f>CodeStochastic!G123</f>
        <v>0.182226344220666</v>
      </c>
      <c r="H123">
        <f>CodeStochastic!H123</f>
        <v>0.18436070819234299</v>
      </c>
      <c r="I123">
        <f>CodeStochastic!I123</f>
        <v>4.5622273387940303E-2</v>
      </c>
      <c r="J123">
        <f>CodeStochastic!J123</f>
        <v>8.0086527611284097E-2</v>
      </c>
      <c r="K123">
        <f>CodeStochastic!K123</f>
        <v>0.30702580653324701</v>
      </c>
      <c r="L123">
        <f>CodeStochastic!L123</f>
        <v>0.10205452919464</v>
      </c>
      <c r="M123">
        <f>CodeStochastic!M123</f>
        <v>0.27547332155642601</v>
      </c>
      <c r="O123">
        <f t="shared" si="2"/>
        <v>0.55355899961160282</v>
      </c>
      <c r="P123">
        <f t="shared" si="3"/>
        <v>1.4942084148918842</v>
      </c>
    </row>
    <row r="124" spans="1:16" x14ac:dyDescent="0.35">
      <c r="A124" s="1" t="s">
        <v>4</v>
      </c>
      <c r="B124" s="1">
        <v>123</v>
      </c>
      <c r="C124" s="1" t="s">
        <v>44</v>
      </c>
      <c r="D124" s="43">
        <v>38</v>
      </c>
      <c r="F124">
        <f>CodeStochastic!F124</f>
        <v>123</v>
      </c>
      <c r="G124">
        <f>CodeStochastic!G124</f>
        <v>0.183122555013113</v>
      </c>
      <c r="H124">
        <f>CodeStochastic!H124</f>
        <v>0.18413637154936799</v>
      </c>
      <c r="I124">
        <f>CodeStochastic!I124</f>
        <v>4.4425463502751901E-2</v>
      </c>
      <c r="J124">
        <f>CodeStochastic!J124</f>
        <v>7.1709637012920296E-2</v>
      </c>
      <c r="K124">
        <f>CodeStochastic!K124</f>
        <v>0.30559143130632099</v>
      </c>
      <c r="L124">
        <f>CodeStochastic!L124</f>
        <v>0.107196258630135</v>
      </c>
      <c r="M124">
        <f>CodeStochastic!M124</f>
        <v>0.27160302490668797</v>
      </c>
      <c r="O124">
        <f t="shared" si="2"/>
        <v>0.58215689669650672</v>
      </c>
      <c r="P124">
        <f t="shared" si="3"/>
        <v>1.4750101928334658</v>
      </c>
    </row>
    <row r="125" spans="1:16" x14ac:dyDescent="0.35">
      <c r="A125" s="1" t="s">
        <v>4</v>
      </c>
      <c r="B125" s="1">
        <v>124</v>
      </c>
      <c r="C125" s="1" t="s">
        <v>44</v>
      </c>
      <c r="D125" s="43">
        <v>39</v>
      </c>
      <c r="F125">
        <f>CodeStochastic!F125</f>
        <v>124</v>
      </c>
      <c r="G125">
        <f>CodeStochastic!G125</f>
        <v>0.18580658337141701</v>
      </c>
      <c r="H125">
        <f>CodeStochastic!H125</f>
        <v>0.18656703299972999</v>
      </c>
      <c r="I125">
        <f>CodeStochastic!I125</f>
        <v>4.4924194144714102E-2</v>
      </c>
      <c r="J125">
        <f>CodeStochastic!J125</f>
        <v>7.5458966636228197E-2</v>
      </c>
      <c r="K125">
        <f>CodeStochastic!K125</f>
        <v>0.309082118707246</v>
      </c>
      <c r="L125">
        <f>CodeStochastic!L125</f>
        <v>0.10404769047505499</v>
      </c>
      <c r="M125">
        <f>CodeStochastic!M125</f>
        <v>0.26951739221806098</v>
      </c>
      <c r="O125">
        <f t="shared" si="2"/>
        <v>0.55769601307432259</v>
      </c>
      <c r="P125">
        <f t="shared" si="3"/>
        <v>1.4446142380280607</v>
      </c>
    </row>
    <row r="126" spans="1:16" x14ac:dyDescent="0.35">
      <c r="A126" s="1" t="s">
        <v>4</v>
      </c>
      <c r="B126" s="1">
        <v>125</v>
      </c>
      <c r="C126" s="1" t="s">
        <v>44</v>
      </c>
      <c r="D126" s="43">
        <v>40</v>
      </c>
      <c r="F126">
        <f>CodeStochastic!F126</f>
        <v>125</v>
      </c>
      <c r="G126">
        <f>CodeStochastic!G126</f>
        <v>0.18640906358948101</v>
      </c>
      <c r="H126">
        <f>CodeStochastic!H126</f>
        <v>0.188261733782288</v>
      </c>
      <c r="I126">
        <f>CodeStochastic!I126</f>
        <v>4.4452754934738797E-2</v>
      </c>
      <c r="J126">
        <f>CodeStochastic!J126</f>
        <v>7.7887762120654902E-2</v>
      </c>
      <c r="K126">
        <f>CodeStochastic!K126</f>
        <v>0.30516220621874601</v>
      </c>
      <c r="L126">
        <f>CodeStochastic!L126</f>
        <v>0.10890830349210801</v>
      </c>
      <c r="M126">
        <f>CodeStochastic!M126</f>
        <v>0.272178679754219</v>
      </c>
      <c r="O126">
        <f t="shared" si="2"/>
        <v>0.57849410660401712</v>
      </c>
      <c r="P126">
        <f t="shared" si="3"/>
        <v>1.4457461656492301</v>
      </c>
    </row>
    <row r="127" spans="1:16" x14ac:dyDescent="0.35">
      <c r="A127" s="1" t="s">
        <v>4</v>
      </c>
      <c r="B127" s="1">
        <v>126</v>
      </c>
      <c r="C127" s="1" t="s">
        <v>44</v>
      </c>
      <c r="D127" s="43">
        <v>41</v>
      </c>
      <c r="F127">
        <f>CodeStochastic!F127</f>
        <v>126</v>
      </c>
      <c r="G127">
        <f>CodeStochastic!G127</f>
        <v>0.185463275320182</v>
      </c>
      <c r="H127">
        <f>CodeStochastic!H127</f>
        <v>0.18617823586163401</v>
      </c>
      <c r="I127">
        <f>CodeStochastic!I127</f>
        <v>4.28315783097818E-2</v>
      </c>
      <c r="J127">
        <f>CodeStochastic!J127</f>
        <v>7.8521994159140004E-2</v>
      </c>
      <c r="K127">
        <f>CodeStochastic!K127</f>
        <v>0.301390200587971</v>
      </c>
      <c r="L127">
        <f>CodeStochastic!L127</f>
        <v>0.10456711077080399</v>
      </c>
      <c r="M127">
        <f>CodeStochastic!M127</f>
        <v>0.260832005251038</v>
      </c>
      <c r="O127">
        <f t="shared" si="2"/>
        <v>0.56165056182247497</v>
      </c>
      <c r="P127">
        <f t="shared" si="3"/>
        <v>1.4009801094306533</v>
      </c>
    </row>
    <row r="128" spans="1:16" x14ac:dyDescent="0.35">
      <c r="A128" s="1" t="s">
        <v>4</v>
      </c>
      <c r="B128" s="1">
        <v>127</v>
      </c>
      <c r="C128" s="1" t="s">
        <v>44</v>
      </c>
      <c r="D128" s="43">
        <v>42</v>
      </c>
      <c r="F128">
        <f>CodeStochastic!F128</f>
        <v>127</v>
      </c>
      <c r="G128">
        <f>CodeStochastic!G128</f>
        <v>0.18462600797272499</v>
      </c>
      <c r="H128">
        <f>CodeStochastic!H128</f>
        <v>0.18638273117423099</v>
      </c>
      <c r="I128">
        <f>CodeStochastic!I128</f>
        <v>4.4006191425608902E-2</v>
      </c>
      <c r="J128">
        <f>CodeStochastic!J128</f>
        <v>8.3409890357269298E-2</v>
      </c>
      <c r="K128">
        <f>CodeStochastic!K128</f>
        <v>0.29650713849477101</v>
      </c>
      <c r="L128">
        <f>CodeStochastic!L128</f>
        <v>0.106653151705874</v>
      </c>
      <c r="M128">
        <f>CodeStochastic!M128</f>
        <v>0.26825904004492301</v>
      </c>
      <c r="O128">
        <f t="shared" si="2"/>
        <v>0.57222657396394949</v>
      </c>
      <c r="P128">
        <f t="shared" si="3"/>
        <v>1.4392912817344321</v>
      </c>
    </row>
    <row r="129" spans="1:16" x14ac:dyDescent="0.35">
      <c r="A129" s="1" t="s">
        <v>4</v>
      </c>
      <c r="B129" s="1">
        <v>128</v>
      </c>
      <c r="C129" s="1" t="s">
        <v>44</v>
      </c>
      <c r="D129" s="43">
        <v>43</v>
      </c>
      <c r="F129">
        <f>CodeStochastic!F129</f>
        <v>128</v>
      </c>
      <c r="G129">
        <f>CodeStochastic!G129</f>
        <v>0.18713875765215601</v>
      </c>
      <c r="H129">
        <f>CodeStochastic!H129</f>
        <v>0.18863760396166901</v>
      </c>
      <c r="I129">
        <f>CodeStochastic!I129</f>
        <v>4.5753521362636697E-2</v>
      </c>
      <c r="J129">
        <f>CodeStochastic!J129</f>
        <v>8.1603840597418098E-2</v>
      </c>
      <c r="K129">
        <f>CodeStochastic!K129</f>
        <v>0.308939673891791</v>
      </c>
      <c r="L129">
        <f>CodeStochastic!L129</f>
        <v>0.108903821421847</v>
      </c>
      <c r="M129">
        <f>CodeStochastic!M129</f>
        <v>0.27397193623418498</v>
      </c>
      <c r="O129">
        <f t="shared" si="2"/>
        <v>0.57731766696939257</v>
      </c>
      <c r="P129">
        <f t="shared" si="3"/>
        <v>1.45237179904944</v>
      </c>
    </row>
    <row r="130" spans="1:16" x14ac:dyDescent="0.35">
      <c r="A130" s="1" t="s">
        <v>4</v>
      </c>
      <c r="B130" s="1">
        <v>129</v>
      </c>
      <c r="C130" s="1" t="s">
        <v>44</v>
      </c>
      <c r="D130" s="43">
        <v>44</v>
      </c>
      <c r="F130">
        <f>CodeStochastic!F130</f>
        <v>129</v>
      </c>
      <c r="G130">
        <f>CodeStochastic!G130</f>
        <v>0.18420724280171</v>
      </c>
      <c r="H130">
        <f>CodeStochastic!H130</f>
        <v>0.18587728390802899</v>
      </c>
      <c r="I130">
        <f>CodeStochastic!I130</f>
        <v>4.3024770275898197E-2</v>
      </c>
      <c r="J130">
        <f>CodeStochastic!J130</f>
        <v>8.3718311167651493E-2</v>
      </c>
      <c r="K130">
        <f>CodeStochastic!K130</f>
        <v>0.29862334442949601</v>
      </c>
      <c r="L130">
        <f>CodeStochastic!L130</f>
        <v>0.105962274928064</v>
      </c>
      <c r="M130">
        <f>CodeStochastic!M130</f>
        <v>0.270969746388875</v>
      </c>
      <c r="O130">
        <f t="shared" si="2"/>
        <v>0.57006575897942169</v>
      </c>
      <c r="P130">
        <f t="shared" si="3"/>
        <v>1.4577883896934349</v>
      </c>
    </row>
    <row r="131" spans="1:16" x14ac:dyDescent="0.35">
      <c r="A131" s="1" t="s">
        <v>4</v>
      </c>
      <c r="B131" s="1">
        <v>130</v>
      </c>
      <c r="C131" s="1" t="s">
        <v>44</v>
      </c>
      <c r="D131" s="43">
        <v>45</v>
      </c>
      <c r="F131">
        <f>CodeStochastic!F131</f>
        <v>130</v>
      </c>
      <c r="G131">
        <f>CodeStochastic!G131</f>
        <v>0.203286263523769</v>
      </c>
      <c r="H131">
        <f>CodeStochastic!H131</f>
        <v>0.201322422211209</v>
      </c>
      <c r="I131">
        <f>CodeStochastic!I131</f>
        <v>5.1891325354302902E-2</v>
      </c>
      <c r="J131">
        <f>CodeStochastic!J131</f>
        <v>7.7150961081422401E-2</v>
      </c>
      <c r="K131">
        <f>CodeStochastic!K131</f>
        <v>0.327040423843247</v>
      </c>
      <c r="L131">
        <f>CodeStochastic!L131</f>
        <v>0.104408121710535</v>
      </c>
      <c r="M131">
        <f>CodeStochastic!M131</f>
        <v>0.29805389752507</v>
      </c>
      <c r="O131">
        <f t="shared" ref="O131:O175" si="4">L131/H131</f>
        <v>0.51861149177412336</v>
      </c>
      <c r="P131">
        <f t="shared" ref="P131:P175" si="5">M131/H131</f>
        <v>1.4804803868909306</v>
      </c>
    </row>
    <row r="132" spans="1:16" x14ac:dyDescent="0.35">
      <c r="A132" s="1" t="s">
        <v>4</v>
      </c>
      <c r="B132" s="1">
        <v>131</v>
      </c>
      <c r="C132" s="1" t="s">
        <v>44</v>
      </c>
      <c r="D132" s="43">
        <v>46</v>
      </c>
      <c r="F132">
        <f>CodeStochastic!F132</f>
        <v>131</v>
      </c>
      <c r="G132">
        <f>CodeStochastic!G132</f>
        <v>0.20099159562982699</v>
      </c>
      <c r="H132">
        <f>CodeStochastic!H132</f>
        <v>0.20188735218579601</v>
      </c>
      <c r="I132">
        <f>CodeStochastic!I132</f>
        <v>5.3035553037853199E-2</v>
      </c>
      <c r="J132">
        <f>CodeStochastic!J132</f>
        <v>7.6556445744217799E-2</v>
      </c>
      <c r="K132">
        <f>CodeStochastic!K132</f>
        <v>0.33245078794258898</v>
      </c>
      <c r="L132">
        <f>CodeStochastic!L132</f>
        <v>0.105035750976133</v>
      </c>
      <c r="M132">
        <f>CodeStochastic!M132</f>
        <v>0.29918939151160201</v>
      </c>
      <c r="O132">
        <f t="shared" si="4"/>
        <v>0.52026909976742419</v>
      </c>
      <c r="P132">
        <f t="shared" si="5"/>
        <v>1.4819620361173462</v>
      </c>
    </row>
    <row r="133" spans="1:16" x14ac:dyDescent="0.35">
      <c r="A133" s="1" t="s">
        <v>4</v>
      </c>
      <c r="B133" s="1">
        <v>132</v>
      </c>
      <c r="C133" s="1" t="s">
        <v>44</v>
      </c>
      <c r="D133" s="43">
        <v>47</v>
      </c>
      <c r="F133">
        <f>CodeStochastic!F133</f>
        <v>132</v>
      </c>
      <c r="G133">
        <f>CodeStochastic!G133</f>
        <v>0.20622378635286501</v>
      </c>
      <c r="H133">
        <f>CodeStochastic!H133</f>
        <v>0.20524213748671399</v>
      </c>
      <c r="I133">
        <f>CodeStochastic!I133</f>
        <v>5.2215829505191602E-2</v>
      </c>
      <c r="J133">
        <f>CodeStochastic!J133</f>
        <v>8.0781286463365298E-2</v>
      </c>
      <c r="K133">
        <f>CodeStochastic!K133</f>
        <v>0.33640545802418198</v>
      </c>
      <c r="L133">
        <f>CodeStochastic!L133</f>
        <v>0.109139178401904</v>
      </c>
      <c r="M133">
        <f>CodeStochastic!M133</f>
        <v>0.299016216784254</v>
      </c>
      <c r="O133">
        <f t="shared" si="4"/>
        <v>0.53175814546839306</v>
      </c>
      <c r="P133">
        <f t="shared" si="5"/>
        <v>1.4568948679147833</v>
      </c>
    </row>
    <row r="134" spans="1:16" x14ac:dyDescent="0.35">
      <c r="A134" s="1" t="s">
        <v>4</v>
      </c>
      <c r="B134" s="1">
        <v>133</v>
      </c>
      <c r="C134" s="1" t="s">
        <v>44</v>
      </c>
      <c r="D134" s="43">
        <v>48</v>
      </c>
      <c r="F134">
        <f>CodeStochastic!F134</f>
        <v>133</v>
      </c>
      <c r="G134">
        <f>CodeStochastic!G134</f>
        <v>0.20033561844695599</v>
      </c>
      <c r="H134">
        <f>CodeStochastic!H134</f>
        <v>0.19948041494306501</v>
      </c>
      <c r="I134">
        <f>CodeStochastic!I134</f>
        <v>5.2125751049858803E-2</v>
      </c>
      <c r="J134">
        <f>CodeStochastic!J134</f>
        <v>7.3183069886229593E-2</v>
      </c>
      <c r="K134">
        <f>CodeStochastic!K134</f>
        <v>0.32965649088771698</v>
      </c>
      <c r="L134">
        <f>CodeStochastic!L134</f>
        <v>0.106907472379922</v>
      </c>
      <c r="M134">
        <f>CodeStochastic!M134</f>
        <v>0.29528370583039798</v>
      </c>
      <c r="O134">
        <f t="shared" si="4"/>
        <v>0.53592966713266132</v>
      </c>
      <c r="P134">
        <f t="shared" si="5"/>
        <v>1.4802641448017682</v>
      </c>
    </row>
    <row r="135" spans="1:16" x14ac:dyDescent="0.35">
      <c r="A135" s="1" t="s">
        <v>4</v>
      </c>
      <c r="B135" s="1">
        <v>134</v>
      </c>
      <c r="C135" s="1" t="s">
        <v>44</v>
      </c>
      <c r="D135" s="43">
        <v>49</v>
      </c>
      <c r="F135">
        <f>CodeStochastic!F135</f>
        <v>134</v>
      </c>
      <c r="G135">
        <f>CodeStochastic!G135</f>
        <v>0.20327381697306099</v>
      </c>
      <c r="H135">
        <f>CodeStochastic!H135</f>
        <v>0.201494400381624</v>
      </c>
      <c r="I135">
        <f>CodeStochastic!I135</f>
        <v>5.3998803274320002E-2</v>
      </c>
      <c r="J135">
        <f>CodeStochastic!J135</f>
        <v>7.5624621726370203E-2</v>
      </c>
      <c r="K135">
        <f>CodeStochastic!K135</f>
        <v>0.33488423597004102</v>
      </c>
      <c r="L135">
        <f>CodeStochastic!L135</f>
        <v>0.101281158692934</v>
      </c>
      <c r="M135">
        <f>CodeStochastic!M135</f>
        <v>0.30086933629666701</v>
      </c>
      <c r="O135">
        <f t="shared" si="4"/>
        <v>0.50264999176706993</v>
      </c>
      <c r="P135">
        <f t="shared" si="5"/>
        <v>1.4931895661955372</v>
      </c>
    </row>
    <row r="136" spans="1:16" x14ac:dyDescent="0.35">
      <c r="A136" s="1" t="s">
        <v>4</v>
      </c>
      <c r="B136" s="1">
        <v>135</v>
      </c>
      <c r="C136" s="1" t="s">
        <v>44</v>
      </c>
      <c r="D136" s="43">
        <v>50</v>
      </c>
      <c r="F136">
        <f>CodeStochastic!F136</f>
        <v>135</v>
      </c>
      <c r="G136">
        <f>CodeStochastic!G136</f>
        <v>0.23627239475488901</v>
      </c>
      <c r="H136">
        <f>CodeStochastic!H136</f>
        <v>0.226909716665424</v>
      </c>
      <c r="I136">
        <f>CodeStochastic!I136</f>
        <v>7.1879131637129903E-2</v>
      </c>
      <c r="J136">
        <f>CodeStochastic!J136</f>
        <v>6.01831616357121E-2</v>
      </c>
      <c r="K136">
        <f>CodeStochastic!K136</f>
        <v>0.36189596173338301</v>
      </c>
      <c r="L136">
        <f>CodeStochastic!L136</f>
        <v>8.2012378378165995E-2</v>
      </c>
      <c r="M136">
        <f>CodeStochastic!M136</f>
        <v>0.33782044905554898</v>
      </c>
      <c r="O136">
        <f t="shared" si="4"/>
        <v>0.36143176054065762</v>
      </c>
      <c r="P136">
        <f t="shared" si="5"/>
        <v>1.4887879374229782</v>
      </c>
    </row>
    <row r="137" spans="1:16" x14ac:dyDescent="0.35">
      <c r="A137" s="1" t="s">
        <v>4</v>
      </c>
      <c r="B137" s="1">
        <v>136</v>
      </c>
      <c r="C137" s="1" t="s">
        <v>44</v>
      </c>
      <c r="D137" s="43">
        <v>51</v>
      </c>
      <c r="F137">
        <f>CodeStochastic!F137</f>
        <v>136</v>
      </c>
      <c r="G137">
        <f>CodeStochastic!G137</f>
        <v>0.23368282490568801</v>
      </c>
      <c r="H137">
        <f>CodeStochastic!H137</f>
        <v>0.22750710093777601</v>
      </c>
      <c r="I137">
        <f>CodeStochastic!I137</f>
        <v>7.2936870310650201E-2</v>
      </c>
      <c r="J137">
        <f>CodeStochastic!J137</f>
        <v>6.0590884164019997E-2</v>
      </c>
      <c r="K137">
        <f>CodeStochastic!K137</f>
        <v>0.36758450903407702</v>
      </c>
      <c r="L137">
        <f>CodeStochastic!L137</f>
        <v>8.9398825727283901E-2</v>
      </c>
      <c r="M137">
        <f>CodeStochastic!M137</f>
        <v>0.34294040030885597</v>
      </c>
      <c r="O137">
        <f t="shared" si="4"/>
        <v>0.39294960622672959</v>
      </c>
      <c r="P137">
        <f t="shared" si="5"/>
        <v>1.5073832812042705</v>
      </c>
    </row>
    <row r="138" spans="1:16" x14ac:dyDescent="0.35">
      <c r="A138" s="1" t="s">
        <v>4</v>
      </c>
      <c r="B138" s="1">
        <v>137</v>
      </c>
      <c r="C138" s="1" t="s">
        <v>44</v>
      </c>
      <c r="D138" s="43">
        <v>52</v>
      </c>
      <c r="F138">
        <f>CodeStochastic!F138</f>
        <v>137</v>
      </c>
      <c r="G138">
        <f>CodeStochastic!G138</f>
        <v>0.23783442620004999</v>
      </c>
      <c r="H138">
        <f>CodeStochastic!H138</f>
        <v>0.22947096209800499</v>
      </c>
      <c r="I138">
        <f>CodeStochastic!I138</f>
        <v>7.1104945949237802E-2</v>
      </c>
      <c r="J138">
        <f>CodeStochastic!J138</f>
        <v>5.4184893259486902E-2</v>
      </c>
      <c r="K138">
        <f>CodeStochastic!K138</f>
        <v>0.37075579562892902</v>
      </c>
      <c r="L138">
        <f>CodeStochastic!L138</f>
        <v>8.8743498391736203E-2</v>
      </c>
      <c r="M138">
        <f>CodeStochastic!M138</f>
        <v>0.33897641905873399</v>
      </c>
      <c r="O138">
        <f t="shared" si="4"/>
        <v>0.38673084202189667</v>
      </c>
      <c r="P138">
        <f t="shared" si="5"/>
        <v>1.4772083402603253</v>
      </c>
    </row>
    <row r="139" spans="1:16" x14ac:dyDescent="0.35">
      <c r="A139" s="1" t="s">
        <v>4</v>
      </c>
      <c r="B139" s="1">
        <v>138</v>
      </c>
      <c r="C139" s="1" t="s">
        <v>44</v>
      </c>
      <c r="D139" s="43">
        <v>53</v>
      </c>
      <c r="F139">
        <f>CodeStochastic!F139</f>
        <v>138</v>
      </c>
      <c r="G139">
        <f>CodeStochastic!G139</f>
        <v>0.23738375932188199</v>
      </c>
      <c r="H139">
        <f>CodeStochastic!H139</f>
        <v>0.227728310151909</v>
      </c>
      <c r="I139">
        <f>CodeStochastic!I139</f>
        <v>7.3143373597804803E-2</v>
      </c>
      <c r="J139">
        <f>CodeStochastic!J139</f>
        <v>5.9165418516969201E-2</v>
      </c>
      <c r="K139">
        <f>CodeStochastic!K139</f>
        <v>0.36479201280666201</v>
      </c>
      <c r="L139">
        <f>CodeStochastic!L139</f>
        <v>8.5278960441410395E-2</v>
      </c>
      <c r="M139">
        <f>CodeStochastic!M139</f>
        <v>0.34146001634149498</v>
      </c>
      <c r="O139">
        <f t="shared" si="4"/>
        <v>0.37447676305385136</v>
      </c>
      <c r="P139">
        <f t="shared" si="5"/>
        <v>1.4994183907732852</v>
      </c>
    </row>
    <row r="140" spans="1:16" x14ac:dyDescent="0.35">
      <c r="A140" s="1" t="s">
        <v>4</v>
      </c>
      <c r="B140" s="1">
        <v>139</v>
      </c>
      <c r="C140" s="1" t="s">
        <v>44</v>
      </c>
      <c r="D140" s="43">
        <v>54</v>
      </c>
      <c r="F140">
        <f>CodeStochastic!F140</f>
        <v>139</v>
      </c>
      <c r="G140">
        <f>CodeStochastic!G140</f>
        <v>0.22780737822150901</v>
      </c>
      <c r="H140">
        <f>CodeStochastic!H140</f>
        <v>0.223967285869589</v>
      </c>
      <c r="I140">
        <f>CodeStochastic!I140</f>
        <v>7.3805781815322394E-2</v>
      </c>
      <c r="J140">
        <f>CodeStochastic!J140</f>
        <v>5.8058973942777502E-2</v>
      </c>
      <c r="K140">
        <f>CodeStochastic!K140</f>
        <v>0.37086332653472298</v>
      </c>
      <c r="L140">
        <f>CodeStochastic!L140</f>
        <v>8.4067509876540103E-2</v>
      </c>
      <c r="M140">
        <f>CodeStochastic!M140</f>
        <v>0.339389029700709</v>
      </c>
      <c r="O140">
        <f t="shared" si="4"/>
        <v>0.37535620235845818</v>
      </c>
      <c r="P140">
        <f t="shared" si="5"/>
        <v>1.5153509066423541</v>
      </c>
    </row>
    <row r="141" spans="1:16" x14ac:dyDescent="0.35">
      <c r="A141" s="1" t="s">
        <v>4</v>
      </c>
      <c r="B141" s="1">
        <v>140</v>
      </c>
      <c r="C141" s="1" t="s">
        <v>44</v>
      </c>
      <c r="D141" s="43">
        <v>55</v>
      </c>
      <c r="F141">
        <f>CodeStochastic!F141</f>
        <v>140</v>
      </c>
      <c r="G141">
        <f>CodeStochastic!G141</f>
        <v>0.267718163645913</v>
      </c>
      <c r="H141">
        <f>CodeStochastic!H141</f>
        <v>0.24385680932012199</v>
      </c>
      <c r="I141">
        <f>CodeStochastic!I141</f>
        <v>8.6040276728882301E-2</v>
      </c>
      <c r="J141">
        <f>CodeStochastic!J141</f>
        <v>2.48643828572074E-2</v>
      </c>
      <c r="K141">
        <f>CodeStochastic!K141</f>
        <v>0.36796598809333098</v>
      </c>
      <c r="L141">
        <f>CodeStochastic!L141</f>
        <v>5.9561708677539897E-2</v>
      </c>
      <c r="M141">
        <f>CodeStochastic!M141</f>
        <v>0.35652872205238001</v>
      </c>
      <c r="O141">
        <f t="shared" si="4"/>
        <v>0.24424870006131555</v>
      </c>
      <c r="P141">
        <f t="shared" si="5"/>
        <v>1.462041281711139</v>
      </c>
    </row>
    <row r="142" spans="1:16" x14ac:dyDescent="0.35">
      <c r="A142" s="1" t="s">
        <v>4</v>
      </c>
      <c r="B142" s="1">
        <v>141</v>
      </c>
      <c r="C142" s="1" t="s">
        <v>44</v>
      </c>
      <c r="D142" s="43">
        <v>56</v>
      </c>
      <c r="F142">
        <f>CodeStochastic!F142</f>
        <v>141</v>
      </c>
      <c r="G142">
        <f>CodeStochastic!G142</f>
        <v>0.26643497337942601</v>
      </c>
      <c r="H142">
        <f>CodeStochastic!H142</f>
        <v>0.24289488075620699</v>
      </c>
      <c r="I142">
        <f>CodeStochastic!I142</f>
        <v>8.6622158209484004E-2</v>
      </c>
      <c r="J142">
        <f>CodeStochastic!J142</f>
        <v>2.3369074453513002E-2</v>
      </c>
      <c r="K142">
        <f>CodeStochastic!K142</f>
        <v>0.37528198250205502</v>
      </c>
      <c r="L142">
        <f>CodeStochastic!L142</f>
        <v>5.60235554283674E-2</v>
      </c>
      <c r="M142">
        <f>CodeStochastic!M142</f>
        <v>0.35830040492663001</v>
      </c>
      <c r="O142">
        <f t="shared" si="4"/>
        <v>0.23064938731499288</v>
      </c>
      <c r="P142">
        <f t="shared" si="5"/>
        <v>1.4751253867974898</v>
      </c>
    </row>
    <row r="143" spans="1:16" x14ac:dyDescent="0.35">
      <c r="A143" s="1" t="s">
        <v>4</v>
      </c>
      <c r="B143" s="1">
        <v>142</v>
      </c>
      <c r="C143" s="1" t="s">
        <v>44</v>
      </c>
      <c r="D143" s="43">
        <v>57</v>
      </c>
      <c r="F143">
        <f>CodeStochastic!F143</f>
        <v>142</v>
      </c>
      <c r="G143">
        <f>CodeStochastic!G143</f>
        <v>0.25710611507495901</v>
      </c>
      <c r="H143">
        <f>CodeStochastic!H143</f>
        <v>0.23475424541609199</v>
      </c>
      <c r="I143">
        <f>CodeStochastic!I143</f>
        <v>8.9572968615642706E-2</v>
      </c>
      <c r="J143">
        <f>CodeStochastic!J143</f>
        <v>2.3847000122890701E-2</v>
      </c>
      <c r="K143">
        <f>CodeStochastic!K143</f>
        <v>0.370306731847583</v>
      </c>
      <c r="L143">
        <f>CodeStochastic!L143</f>
        <v>5.3970613878467001E-2</v>
      </c>
      <c r="M143">
        <f>CodeStochastic!M143</f>
        <v>0.35421418822904699</v>
      </c>
      <c r="O143">
        <f t="shared" si="4"/>
        <v>0.22990261063354303</v>
      </c>
      <c r="P143">
        <f t="shared" si="5"/>
        <v>1.5088723426544099</v>
      </c>
    </row>
    <row r="144" spans="1:16" x14ac:dyDescent="0.35">
      <c r="A144" s="1" t="s">
        <v>4</v>
      </c>
      <c r="B144" s="1">
        <v>143</v>
      </c>
      <c r="C144" s="1" t="s">
        <v>44</v>
      </c>
      <c r="D144" s="43">
        <v>58</v>
      </c>
      <c r="F144">
        <f>CodeStochastic!F144</f>
        <v>143</v>
      </c>
      <c r="G144">
        <f>CodeStochastic!G144</f>
        <v>0.25835681834524599</v>
      </c>
      <c r="H144">
        <f>CodeStochastic!H144</f>
        <v>0.23548373846388199</v>
      </c>
      <c r="I144">
        <f>CodeStochastic!I144</f>
        <v>8.80654300470156E-2</v>
      </c>
      <c r="J144">
        <f>CodeStochastic!J144</f>
        <v>3.0573584745575599E-2</v>
      </c>
      <c r="K144">
        <f>CodeStochastic!K144</f>
        <v>0.37029354979187001</v>
      </c>
      <c r="L144">
        <f>CodeStochastic!L144</f>
        <v>5.67188909261616E-2</v>
      </c>
      <c r="M144">
        <f>CodeStochastic!M144</f>
        <v>0.35284866309535001</v>
      </c>
      <c r="O144">
        <f t="shared" si="4"/>
        <v>0.24086117918864713</v>
      </c>
      <c r="P144">
        <f t="shared" si="5"/>
        <v>1.4983992754534481</v>
      </c>
    </row>
    <row r="145" spans="1:16" x14ac:dyDescent="0.35">
      <c r="A145" s="1" t="s">
        <v>4</v>
      </c>
      <c r="B145" s="1">
        <v>144</v>
      </c>
      <c r="C145" s="1" t="s">
        <v>44</v>
      </c>
      <c r="D145" s="43">
        <v>59</v>
      </c>
      <c r="F145">
        <f>CodeStochastic!F145</f>
        <v>144</v>
      </c>
      <c r="G145">
        <f>CodeStochastic!G145</f>
        <v>0.26069111741364398</v>
      </c>
      <c r="H145">
        <f>CodeStochastic!H145</f>
        <v>0.238152932820686</v>
      </c>
      <c r="I145">
        <f>CodeStochastic!I145</f>
        <v>8.5658733987409405E-2</v>
      </c>
      <c r="J145">
        <f>CodeStochastic!J145</f>
        <v>2.7612536863427E-2</v>
      </c>
      <c r="K145">
        <f>CodeStochastic!K145</f>
        <v>0.37622231434939701</v>
      </c>
      <c r="L145">
        <f>CodeStochastic!L145</f>
        <v>5.0184342244072998E-2</v>
      </c>
      <c r="M145">
        <f>CodeStochastic!M145</f>
        <v>0.35267948261772603</v>
      </c>
      <c r="O145">
        <f t="shared" si="4"/>
        <v>0.21072317543894625</v>
      </c>
      <c r="P145">
        <f t="shared" si="5"/>
        <v>1.4808949797115085</v>
      </c>
    </row>
    <row r="146" spans="1:16" x14ac:dyDescent="0.35">
      <c r="A146" s="1" t="s">
        <v>4</v>
      </c>
      <c r="B146" s="1">
        <v>145</v>
      </c>
      <c r="C146" s="1" t="s">
        <v>44</v>
      </c>
      <c r="D146" s="43">
        <v>60</v>
      </c>
      <c r="F146">
        <f>CodeStochastic!F146</f>
        <v>145</v>
      </c>
      <c r="G146">
        <f>CodeStochastic!G146</f>
        <v>0.20000849945353499</v>
      </c>
      <c r="H146">
        <f>CodeStochastic!H146</f>
        <v>0.193455738462081</v>
      </c>
      <c r="I146">
        <f>CodeStochastic!I146</f>
        <v>6.1326088538222703E-2</v>
      </c>
      <c r="J146">
        <f>CodeStochastic!J146</f>
        <v>5.1726673107877499E-2</v>
      </c>
      <c r="K146">
        <f>CodeStochastic!K146</f>
        <v>0.30968409969240701</v>
      </c>
      <c r="L146">
        <f>CodeStochastic!L146</f>
        <v>7.78819608138797E-2</v>
      </c>
      <c r="M146">
        <f>CodeStochastic!M146</f>
        <v>0.28990276372532597</v>
      </c>
      <c r="O146">
        <f t="shared" si="4"/>
        <v>0.40258284108302755</v>
      </c>
      <c r="P146">
        <f t="shared" si="5"/>
        <v>1.4985482779160331</v>
      </c>
    </row>
    <row r="147" spans="1:16" x14ac:dyDescent="0.35">
      <c r="A147" s="1" t="s">
        <v>4</v>
      </c>
      <c r="B147" s="1">
        <v>146</v>
      </c>
      <c r="C147" s="1" t="s">
        <v>44</v>
      </c>
      <c r="D147" s="43">
        <v>61</v>
      </c>
      <c r="F147">
        <f>CodeStochastic!F147</f>
        <v>146</v>
      </c>
      <c r="G147">
        <f>CodeStochastic!G147</f>
        <v>0.20120258921758999</v>
      </c>
      <c r="H147">
        <f>CodeStochastic!H147</f>
        <v>0.195606748592698</v>
      </c>
      <c r="I147">
        <f>CodeStochastic!I147</f>
        <v>5.9643411082645703E-2</v>
      </c>
      <c r="J147">
        <f>CodeStochastic!J147</f>
        <v>5.5958882916989097E-2</v>
      </c>
      <c r="K147">
        <f>CodeStochastic!K147</f>
        <v>0.31156617640577</v>
      </c>
      <c r="L147">
        <f>CodeStochastic!L147</f>
        <v>7.9175973046291995E-2</v>
      </c>
      <c r="M147">
        <f>CodeStochastic!M147</f>
        <v>0.289004145413846</v>
      </c>
      <c r="O147">
        <f t="shared" si="4"/>
        <v>0.40477117285537068</v>
      </c>
      <c r="P147">
        <f t="shared" si="5"/>
        <v>1.4774753299316101</v>
      </c>
    </row>
    <row r="148" spans="1:16" x14ac:dyDescent="0.35">
      <c r="A148" s="1" t="s">
        <v>4</v>
      </c>
      <c r="B148" s="1">
        <v>147</v>
      </c>
      <c r="C148" s="1" t="s">
        <v>44</v>
      </c>
      <c r="D148" s="43">
        <v>62</v>
      </c>
      <c r="F148">
        <f>CodeStochastic!F148</f>
        <v>147</v>
      </c>
      <c r="G148">
        <f>CodeStochastic!G148</f>
        <v>0.199365508104137</v>
      </c>
      <c r="H148">
        <f>CodeStochastic!H148</f>
        <v>0.19301305249738701</v>
      </c>
      <c r="I148">
        <f>CodeStochastic!I148</f>
        <v>5.8856667712547203E-2</v>
      </c>
      <c r="J148">
        <f>CodeStochastic!J148</f>
        <v>5.5553152407551501E-2</v>
      </c>
      <c r="K148">
        <f>CodeStochastic!K148</f>
        <v>0.30401788218293901</v>
      </c>
      <c r="L148">
        <f>CodeStochastic!L148</f>
        <v>7.9560722045470406E-2</v>
      </c>
      <c r="M148">
        <f>CodeStochastic!M148</f>
        <v>0.28602340523813002</v>
      </c>
      <c r="O148">
        <f t="shared" si="4"/>
        <v>0.41220384329472998</v>
      </c>
      <c r="P148">
        <f t="shared" si="5"/>
        <v>1.4818863363761483</v>
      </c>
    </row>
    <row r="149" spans="1:16" x14ac:dyDescent="0.35">
      <c r="A149" s="1" t="s">
        <v>4</v>
      </c>
      <c r="B149" s="1">
        <v>148</v>
      </c>
      <c r="C149" s="1" t="s">
        <v>44</v>
      </c>
      <c r="D149" s="43">
        <v>63</v>
      </c>
      <c r="F149">
        <f>CodeStochastic!F149</f>
        <v>148</v>
      </c>
      <c r="G149">
        <f>CodeStochastic!G149</f>
        <v>0.194511427452221</v>
      </c>
      <c r="H149">
        <f>CodeStochastic!H149</f>
        <v>0.19153477103407601</v>
      </c>
      <c r="I149">
        <f>CodeStochastic!I149</f>
        <v>5.8696458040647298E-2</v>
      </c>
      <c r="J149">
        <f>CodeStochastic!J149</f>
        <v>5.4194781919255197E-2</v>
      </c>
      <c r="K149">
        <f>CodeStochastic!K149</f>
        <v>0.315599705130715</v>
      </c>
      <c r="L149">
        <f>CodeStochastic!L149</f>
        <v>7.6681056678445297E-2</v>
      </c>
      <c r="M149">
        <f>CodeStochastic!M149</f>
        <v>0.28759872154411797</v>
      </c>
      <c r="O149">
        <f t="shared" si="4"/>
        <v>0.40035058002498641</v>
      </c>
      <c r="P149">
        <f t="shared" si="5"/>
        <v>1.5015483611221234</v>
      </c>
    </row>
    <row r="150" spans="1:16" x14ac:dyDescent="0.35">
      <c r="A150" s="1" t="s">
        <v>4</v>
      </c>
      <c r="B150" s="1">
        <v>149</v>
      </c>
      <c r="C150" s="1" t="s">
        <v>44</v>
      </c>
      <c r="D150" s="43">
        <v>64</v>
      </c>
      <c r="F150">
        <f>CodeStochastic!F150</f>
        <v>149</v>
      </c>
      <c r="G150">
        <f>CodeStochastic!G150</f>
        <v>0.20271046527319</v>
      </c>
      <c r="H150">
        <f>CodeStochastic!H150</f>
        <v>0.19662882109161001</v>
      </c>
      <c r="I150">
        <f>CodeStochastic!I150</f>
        <v>5.7125761926762997E-2</v>
      </c>
      <c r="J150">
        <f>CodeStochastic!J150</f>
        <v>5.6183692018302797E-2</v>
      </c>
      <c r="K150">
        <f>CodeStochastic!K150</f>
        <v>0.308277861479057</v>
      </c>
      <c r="L150">
        <f>CodeStochastic!L150</f>
        <v>8.1375828301431197E-2</v>
      </c>
      <c r="M150">
        <f>CodeStochastic!M150</f>
        <v>0.28709592585993399</v>
      </c>
      <c r="O150">
        <f t="shared" si="4"/>
        <v>0.413855038389911</v>
      </c>
      <c r="P150">
        <f t="shared" si="5"/>
        <v>1.4600907652605772</v>
      </c>
    </row>
    <row r="151" spans="1:16" x14ac:dyDescent="0.35">
      <c r="A151" s="1" t="s">
        <v>4</v>
      </c>
      <c r="B151" s="1">
        <v>150</v>
      </c>
      <c r="C151" s="1" t="s">
        <v>44</v>
      </c>
      <c r="D151" s="43">
        <v>65</v>
      </c>
      <c r="F151">
        <f>CodeStochastic!F151</f>
        <v>150</v>
      </c>
      <c r="G151">
        <f>CodeStochastic!G151</f>
        <v>0.228717941541762</v>
      </c>
      <c r="H151">
        <f>CodeStochastic!H151</f>
        <v>0.20789521664095101</v>
      </c>
      <c r="I151">
        <f>CodeStochastic!I151</f>
        <v>7.5698882705358503E-2</v>
      </c>
      <c r="J151">
        <f>CodeStochastic!J151</f>
        <v>2.0284140794250199E-2</v>
      </c>
      <c r="K151">
        <f>CodeStochastic!K151</f>
        <v>0.31864741509066602</v>
      </c>
      <c r="L151">
        <f>CodeStochastic!L151</f>
        <v>4.7796910794694399E-2</v>
      </c>
      <c r="M151">
        <f>CodeStochastic!M151</f>
        <v>0.30327350974921102</v>
      </c>
      <c r="O151">
        <f t="shared" si="4"/>
        <v>0.22990866055972259</v>
      </c>
      <c r="P151">
        <f t="shared" si="5"/>
        <v>1.4587806042357614</v>
      </c>
    </row>
    <row r="152" spans="1:16" x14ac:dyDescent="0.35">
      <c r="A152" s="1" t="s">
        <v>4</v>
      </c>
      <c r="B152" s="1">
        <v>151</v>
      </c>
      <c r="C152" s="1" t="s">
        <v>44</v>
      </c>
      <c r="D152" s="43">
        <v>66</v>
      </c>
      <c r="F152">
        <f>CodeStochastic!F152</f>
        <v>151</v>
      </c>
      <c r="G152">
        <f>CodeStochastic!G152</f>
        <v>0.22539102378553</v>
      </c>
      <c r="H152">
        <f>CodeStochastic!H152</f>
        <v>0.20642842195997901</v>
      </c>
      <c r="I152">
        <f>CodeStochastic!I152</f>
        <v>7.6530548272669197E-2</v>
      </c>
      <c r="J152">
        <f>CodeStochastic!J152</f>
        <v>2.2452808837974399E-2</v>
      </c>
      <c r="K152">
        <f>CodeStochastic!K152</f>
        <v>0.32165575768412102</v>
      </c>
      <c r="L152">
        <f>CodeStochastic!L152</f>
        <v>4.4489280363466097E-2</v>
      </c>
      <c r="M152">
        <f>CodeStochastic!M152</f>
        <v>0.304209832471527</v>
      </c>
      <c r="O152">
        <f t="shared" si="4"/>
        <v>0.21551916127175252</v>
      </c>
      <c r="P152">
        <f t="shared" si="5"/>
        <v>1.4736819163908796</v>
      </c>
    </row>
    <row r="153" spans="1:16" x14ac:dyDescent="0.35">
      <c r="A153" s="1" t="s">
        <v>4</v>
      </c>
      <c r="B153" s="1">
        <v>152</v>
      </c>
      <c r="C153" s="1" t="s">
        <v>44</v>
      </c>
      <c r="D153" s="43">
        <v>67</v>
      </c>
      <c r="F153">
        <f>CodeStochastic!F153</f>
        <v>152</v>
      </c>
      <c r="G153">
        <f>CodeStochastic!G153</f>
        <v>0.22474996774811301</v>
      </c>
      <c r="H153">
        <f>CodeStochastic!H153</f>
        <v>0.20323373585026699</v>
      </c>
      <c r="I153">
        <f>CodeStochastic!I153</f>
        <v>7.8415913966775996E-2</v>
      </c>
      <c r="J153">
        <f>CodeStochastic!J153</f>
        <v>2.1110754634661499E-2</v>
      </c>
      <c r="K153">
        <f>CodeStochastic!K153</f>
        <v>0.31957500301363201</v>
      </c>
      <c r="L153">
        <f>CodeStochastic!L153</f>
        <v>4.40821937807582E-2</v>
      </c>
      <c r="M153">
        <f>CodeStochastic!M153</f>
        <v>0.30320973561780801</v>
      </c>
      <c r="O153">
        <f t="shared" si="4"/>
        <v>0.21690391900897732</v>
      </c>
      <c r="P153">
        <f t="shared" si="5"/>
        <v>1.4919262018644317</v>
      </c>
    </row>
    <row r="154" spans="1:16" x14ac:dyDescent="0.35">
      <c r="A154" s="1" t="s">
        <v>4</v>
      </c>
      <c r="B154" s="1">
        <v>153</v>
      </c>
      <c r="C154" s="1" t="s">
        <v>44</v>
      </c>
      <c r="D154" s="43">
        <v>68</v>
      </c>
      <c r="F154">
        <f>CodeStochastic!F154</f>
        <v>153</v>
      </c>
      <c r="G154">
        <f>CodeStochastic!G154</f>
        <v>0.22239281923398499</v>
      </c>
      <c r="H154">
        <f>CodeStochastic!H154</f>
        <v>0.20171959895689301</v>
      </c>
      <c r="I154">
        <f>CodeStochastic!I154</f>
        <v>7.6841779561453494E-2</v>
      </c>
      <c r="J154">
        <f>CodeStochastic!J154</f>
        <v>1.6916645366692601E-2</v>
      </c>
      <c r="K154">
        <f>CodeStochastic!K154</f>
        <v>0.32052728429347499</v>
      </c>
      <c r="L154">
        <f>CodeStochastic!L154</f>
        <v>4.3789710753778799E-2</v>
      </c>
      <c r="M154">
        <f>CodeStochastic!M154</f>
        <v>0.30373317986576398</v>
      </c>
      <c r="O154">
        <f t="shared" si="4"/>
        <v>0.21708208315016805</v>
      </c>
      <c r="P154">
        <f t="shared" si="5"/>
        <v>1.5057197289524209</v>
      </c>
    </row>
    <row r="155" spans="1:16" x14ac:dyDescent="0.35">
      <c r="A155" s="1" t="s">
        <v>4</v>
      </c>
      <c r="B155" s="1">
        <v>154</v>
      </c>
      <c r="C155" s="1" t="s">
        <v>44</v>
      </c>
      <c r="D155" s="43">
        <v>69</v>
      </c>
      <c r="F155">
        <f>CodeStochastic!F155</f>
        <v>154</v>
      </c>
      <c r="G155">
        <f>CodeStochastic!G155</f>
        <v>0.224516148714138</v>
      </c>
      <c r="H155">
        <f>CodeStochastic!H155</f>
        <v>0.20530778649186501</v>
      </c>
      <c r="I155">
        <f>CodeStochastic!I155</f>
        <v>7.4804462766973195E-2</v>
      </c>
      <c r="J155">
        <f>CodeStochastic!J155</f>
        <v>1.9203523414600701E-2</v>
      </c>
      <c r="K155">
        <f>CodeStochastic!K155</f>
        <v>0.31773820203900399</v>
      </c>
      <c r="L155">
        <f>CodeStochastic!L155</f>
        <v>4.3976974224835701E-2</v>
      </c>
      <c r="M155">
        <f>CodeStochastic!M155</f>
        <v>0.30211075784674601</v>
      </c>
      <c r="O155">
        <f t="shared" si="4"/>
        <v>0.21420022579892856</v>
      </c>
      <c r="P155">
        <f t="shared" si="5"/>
        <v>1.4715017048742896</v>
      </c>
    </row>
    <row r="156" spans="1:16" x14ac:dyDescent="0.35">
      <c r="A156" s="1" t="s">
        <v>4</v>
      </c>
      <c r="B156" s="1">
        <v>155</v>
      </c>
      <c r="C156" s="1" t="s">
        <v>44</v>
      </c>
      <c r="D156" s="43">
        <v>70</v>
      </c>
      <c r="F156">
        <f>CodeStochastic!F156</f>
        <v>155</v>
      </c>
      <c r="G156">
        <f>CodeStochastic!G156</f>
        <v>0.141196331372692</v>
      </c>
      <c r="H156">
        <f>CodeStochastic!H156</f>
        <v>0.14158402299898701</v>
      </c>
      <c r="I156">
        <f>CodeStochastic!I156</f>
        <v>4.1399192819036E-2</v>
      </c>
      <c r="J156">
        <f>CodeStochastic!J156</f>
        <v>4.4365121148929897E-2</v>
      </c>
      <c r="K156">
        <f>CodeStochastic!K156</f>
        <v>0.244129594492624</v>
      </c>
      <c r="L156">
        <f>CodeStochastic!L156</f>
        <v>6.6934471687398897E-2</v>
      </c>
      <c r="M156">
        <f>CodeStochastic!M156</f>
        <v>0.217743403390352</v>
      </c>
      <c r="O156">
        <f t="shared" si="4"/>
        <v>0.47275441303061289</v>
      </c>
      <c r="P156">
        <f t="shared" si="5"/>
        <v>1.5379094249349723</v>
      </c>
    </row>
    <row r="157" spans="1:16" x14ac:dyDescent="0.35">
      <c r="A157" s="1" t="s">
        <v>4</v>
      </c>
      <c r="B157" s="1">
        <v>156</v>
      </c>
      <c r="C157" s="1" t="s">
        <v>44</v>
      </c>
      <c r="D157" s="43">
        <v>71</v>
      </c>
      <c r="F157">
        <f>CodeStochastic!F157</f>
        <v>156</v>
      </c>
      <c r="G157">
        <f>CodeStochastic!G157</f>
        <v>0.14066789791588299</v>
      </c>
      <c r="H157">
        <f>CodeStochastic!H157</f>
        <v>0.14062503850093699</v>
      </c>
      <c r="I157">
        <f>CodeStochastic!I157</f>
        <v>4.1623905398730801E-2</v>
      </c>
      <c r="J157">
        <f>CodeStochastic!J157</f>
        <v>4.4843485126221203E-2</v>
      </c>
      <c r="K157">
        <f>CodeStochastic!K157</f>
        <v>0.24606090288652999</v>
      </c>
      <c r="L157">
        <f>CodeStochastic!L157</f>
        <v>6.4945497678338598E-2</v>
      </c>
      <c r="M157">
        <f>CodeStochastic!M157</f>
        <v>0.22019872470142299</v>
      </c>
      <c r="O157">
        <f t="shared" si="4"/>
        <v>0.46183452371396766</v>
      </c>
      <c r="P157">
        <f t="shared" si="5"/>
        <v>1.5658571691694563</v>
      </c>
    </row>
    <row r="158" spans="1:16" x14ac:dyDescent="0.35">
      <c r="A158" s="1" t="s">
        <v>4</v>
      </c>
      <c r="B158" s="1">
        <v>157</v>
      </c>
      <c r="C158" s="1" t="s">
        <v>44</v>
      </c>
      <c r="D158" s="43">
        <v>72</v>
      </c>
      <c r="F158">
        <f>CodeStochastic!F158</f>
        <v>157</v>
      </c>
      <c r="G158">
        <f>CodeStochastic!G158</f>
        <v>0.138442732663939</v>
      </c>
      <c r="H158">
        <f>CodeStochastic!H158</f>
        <v>0.13873293762476599</v>
      </c>
      <c r="I158">
        <f>CodeStochastic!I158</f>
        <v>4.06643895611827E-2</v>
      </c>
      <c r="J158">
        <f>CodeStochastic!J158</f>
        <v>5.4029105967993797E-2</v>
      </c>
      <c r="K158">
        <f>CodeStochastic!K158</f>
        <v>0.24085713228153099</v>
      </c>
      <c r="L158">
        <f>CodeStochastic!L158</f>
        <v>6.7752449379953505E-2</v>
      </c>
      <c r="M158">
        <f>CodeStochastic!M158</f>
        <v>0.217009616322933</v>
      </c>
      <c r="O158">
        <f t="shared" si="4"/>
        <v>0.48836599685652904</v>
      </c>
      <c r="P158">
        <f t="shared" si="5"/>
        <v>1.5642256268650756</v>
      </c>
    </row>
    <row r="159" spans="1:16" x14ac:dyDescent="0.35">
      <c r="A159" s="1" t="s">
        <v>4</v>
      </c>
      <c r="B159" s="1">
        <v>158</v>
      </c>
      <c r="C159" s="1" t="s">
        <v>44</v>
      </c>
      <c r="D159" s="43">
        <v>73</v>
      </c>
      <c r="F159">
        <f>CodeStochastic!F159</f>
        <v>158</v>
      </c>
      <c r="G159">
        <f>CodeStochastic!G159</f>
        <v>0.13676790914782</v>
      </c>
      <c r="H159">
        <f>CodeStochastic!H159</f>
        <v>0.138189909229785</v>
      </c>
      <c r="I159">
        <f>CodeStochastic!I159</f>
        <v>4.18692688114468E-2</v>
      </c>
      <c r="J159">
        <f>CodeStochastic!J159</f>
        <v>4.5784375606990897E-2</v>
      </c>
      <c r="K159">
        <f>CodeStochastic!K159</f>
        <v>0.24443884780639899</v>
      </c>
      <c r="L159">
        <f>CodeStochastic!L159</f>
        <v>6.5679786548188901E-2</v>
      </c>
      <c r="M159">
        <f>CodeStochastic!M159</f>
        <v>0.21690446905112201</v>
      </c>
      <c r="O159">
        <f t="shared" si="4"/>
        <v>0.47528641500860397</v>
      </c>
      <c r="P159">
        <f t="shared" si="5"/>
        <v>1.5696114879882355</v>
      </c>
    </row>
    <row r="160" spans="1:16" x14ac:dyDescent="0.35">
      <c r="A160" s="1" t="s">
        <v>4</v>
      </c>
      <c r="B160" s="1">
        <v>159</v>
      </c>
      <c r="C160" s="1" t="s">
        <v>44</v>
      </c>
      <c r="D160" s="43">
        <v>74</v>
      </c>
      <c r="F160">
        <f>CodeStochastic!F160</f>
        <v>159</v>
      </c>
      <c r="G160">
        <f>CodeStochastic!G160</f>
        <v>0.14173253431206001</v>
      </c>
      <c r="H160">
        <f>CodeStochastic!H160</f>
        <v>0.14078522733957599</v>
      </c>
      <c r="I160">
        <f>CodeStochastic!I160</f>
        <v>4.1469319279860098E-2</v>
      </c>
      <c r="J160">
        <f>CodeStochastic!J160</f>
        <v>5.0477097431249299E-2</v>
      </c>
      <c r="K160">
        <f>CodeStochastic!K160</f>
        <v>0.25329877141956603</v>
      </c>
      <c r="L160">
        <f>CodeStochastic!L160</f>
        <v>6.4334185210283099E-2</v>
      </c>
      <c r="M160">
        <f>CodeStochastic!M160</f>
        <v>0.217579836423717</v>
      </c>
      <c r="O160">
        <f t="shared" si="4"/>
        <v>0.45696687376941986</v>
      </c>
      <c r="P160">
        <f t="shared" si="5"/>
        <v>1.5454734884854879</v>
      </c>
    </row>
    <row r="161" spans="1:16" x14ac:dyDescent="0.35">
      <c r="A161" s="1" t="s">
        <v>4</v>
      </c>
      <c r="B161" s="1">
        <v>160</v>
      </c>
      <c r="C161" s="1" t="s">
        <v>44</v>
      </c>
      <c r="D161" s="43">
        <v>75</v>
      </c>
      <c r="F161">
        <f>CodeStochastic!F161</f>
        <v>160</v>
      </c>
      <c r="G161">
        <f>CodeStochastic!G161</f>
        <v>0.14676741961775999</v>
      </c>
      <c r="H161">
        <f>CodeStochastic!H161</f>
        <v>0.1446263141512</v>
      </c>
      <c r="I161">
        <f>CodeStochastic!I161</f>
        <v>4.5884454830485401E-2</v>
      </c>
      <c r="J161">
        <f>CodeStochastic!J161</f>
        <v>4.2376725598097499E-2</v>
      </c>
      <c r="K161">
        <f>CodeStochastic!K161</f>
        <v>0.25160107875772503</v>
      </c>
      <c r="L161">
        <f>CodeStochastic!L161</f>
        <v>5.9270769697738597E-2</v>
      </c>
      <c r="M161">
        <f>CodeStochastic!M161</f>
        <v>0.22504055723111699</v>
      </c>
      <c r="O161">
        <f t="shared" si="4"/>
        <v>0.40982009425873772</v>
      </c>
      <c r="P161">
        <f t="shared" si="5"/>
        <v>1.5560139145622398</v>
      </c>
    </row>
    <row r="162" spans="1:16" x14ac:dyDescent="0.35">
      <c r="A162" s="1" t="s">
        <v>4</v>
      </c>
      <c r="B162" s="1">
        <v>161</v>
      </c>
      <c r="C162" s="1" t="s">
        <v>44</v>
      </c>
      <c r="D162" s="43">
        <v>76</v>
      </c>
      <c r="F162">
        <f>CodeStochastic!F162</f>
        <v>161</v>
      </c>
      <c r="G162">
        <f>CodeStochastic!G162</f>
        <v>0.14548816134071399</v>
      </c>
      <c r="H162">
        <f>CodeStochastic!H162</f>
        <v>0.144190341739033</v>
      </c>
      <c r="I162">
        <f>CodeStochastic!I162</f>
        <v>4.4086364892565198E-2</v>
      </c>
      <c r="J162">
        <f>CodeStochastic!J162</f>
        <v>4.4285161064071502E-2</v>
      </c>
      <c r="K162">
        <f>CodeStochastic!K162</f>
        <v>0.249353059525248</v>
      </c>
      <c r="L162">
        <f>CodeStochastic!L162</f>
        <v>6.4307326905203993E-2</v>
      </c>
      <c r="M162">
        <f>CodeStochastic!M162</f>
        <v>0.224362906832869</v>
      </c>
      <c r="O162">
        <f t="shared" si="4"/>
        <v>0.44598914275127</v>
      </c>
      <c r="P162">
        <f t="shared" si="5"/>
        <v>1.5560189685862498</v>
      </c>
    </row>
    <row r="163" spans="1:16" x14ac:dyDescent="0.35">
      <c r="A163" s="1" t="s">
        <v>4</v>
      </c>
      <c r="B163" s="1">
        <v>162</v>
      </c>
      <c r="C163" s="1" t="s">
        <v>44</v>
      </c>
      <c r="D163" s="43">
        <v>77</v>
      </c>
      <c r="F163">
        <f>CodeStochastic!F163</f>
        <v>162</v>
      </c>
      <c r="G163">
        <f>CodeStochastic!G163</f>
        <v>0.14431964957222901</v>
      </c>
      <c r="H163">
        <f>CodeStochastic!H163</f>
        <v>0.144799739264386</v>
      </c>
      <c r="I163">
        <f>CodeStochastic!I163</f>
        <v>4.5039097386285698E-2</v>
      </c>
      <c r="J163">
        <f>CodeStochastic!J163</f>
        <v>4.0354280937402301E-2</v>
      </c>
      <c r="K163">
        <f>CodeStochastic!K163</f>
        <v>0.256255740243088</v>
      </c>
      <c r="L163">
        <f>CodeStochastic!L163</f>
        <v>6.2073527089750301E-2</v>
      </c>
      <c r="M163">
        <f>CodeStochastic!M163</f>
        <v>0.22817421337881399</v>
      </c>
      <c r="O163">
        <f t="shared" si="4"/>
        <v>0.42868535126580509</v>
      </c>
      <c r="P163">
        <f t="shared" si="5"/>
        <v>1.5757916038936834</v>
      </c>
    </row>
    <row r="164" spans="1:16" x14ac:dyDescent="0.35">
      <c r="A164" s="1" t="s">
        <v>4</v>
      </c>
      <c r="B164" s="1">
        <v>163</v>
      </c>
      <c r="C164" s="1" t="s">
        <v>44</v>
      </c>
      <c r="D164" s="43">
        <v>78</v>
      </c>
      <c r="F164">
        <f>CodeStochastic!F164</f>
        <v>163</v>
      </c>
      <c r="G164">
        <f>CodeStochastic!G164</f>
        <v>0.14672936769401199</v>
      </c>
      <c r="H164">
        <f>CodeStochastic!H164</f>
        <v>0.14544282094970601</v>
      </c>
      <c r="I164">
        <f>CodeStochastic!I164</f>
        <v>4.55247802011279E-2</v>
      </c>
      <c r="J164">
        <f>CodeStochastic!J164</f>
        <v>4.4563464026351203E-2</v>
      </c>
      <c r="K164">
        <f>CodeStochastic!K164</f>
        <v>0.24560589595072499</v>
      </c>
      <c r="L164">
        <f>CodeStochastic!L164</f>
        <v>6.2603617046589205E-2</v>
      </c>
      <c r="M164">
        <f>CodeStochastic!M164</f>
        <v>0.224788880055346</v>
      </c>
      <c r="O164">
        <f t="shared" si="4"/>
        <v>0.43043456279108805</v>
      </c>
      <c r="P164">
        <f t="shared" si="5"/>
        <v>1.5455481307879595</v>
      </c>
    </row>
    <row r="165" spans="1:16" x14ac:dyDescent="0.35">
      <c r="A165" s="1" t="s">
        <v>4</v>
      </c>
      <c r="B165" s="1">
        <v>164</v>
      </c>
      <c r="C165" s="1" t="s">
        <v>44</v>
      </c>
      <c r="D165" s="43">
        <v>79</v>
      </c>
      <c r="F165">
        <f>CodeStochastic!F165</f>
        <v>164</v>
      </c>
      <c r="G165">
        <f>CodeStochastic!G165</f>
        <v>0.145487669583513</v>
      </c>
      <c r="H165">
        <f>CodeStochastic!H165</f>
        <v>0.14475399761105801</v>
      </c>
      <c r="I165">
        <f>CodeStochastic!I165</f>
        <v>4.5507452526973503E-2</v>
      </c>
      <c r="J165">
        <f>CodeStochastic!J165</f>
        <v>4.6759895110326903E-2</v>
      </c>
      <c r="K165">
        <f>CodeStochastic!K165</f>
        <v>0.26168558450099899</v>
      </c>
      <c r="L165">
        <f>CodeStochastic!L165</f>
        <v>6.3855388796240406E-2</v>
      </c>
      <c r="M165">
        <f>CodeStochastic!M165</f>
        <v>0.22777653966299899</v>
      </c>
      <c r="O165">
        <f t="shared" si="4"/>
        <v>0.44113039950588823</v>
      </c>
      <c r="P165">
        <f t="shared" si="5"/>
        <v>1.5735423091734964</v>
      </c>
    </row>
    <row r="166" spans="1:16" x14ac:dyDescent="0.35">
      <c r="A166" s="1" t="s">
        <v>4</v>
      </c>
      <c r="B166" s="1">
        <v>165</v>
      </c>
      <c r="C166" s="1" t="s">
        <v>44</v>
      </c>
      <c r="D166" s="43">
        <v>80</v>
      </c>
      <c r="F166">
        <f>CodeStochastic!F166</f>
        <v>165</v>
      </c>
      <c r="G166">
        <f>CodeStochastic!G166</f>
        <v>0.14324406387834099</v>
      </c>
      <c r="H166">
        <f>CodeStochastic!H166</f>
        <v>0.14135678721408801</v>
      </c>
      <c r="I166">
        <f>CodeStochastic!I166</f>
        <v>5.9652555747864502E-2</v>
      </c>
      <c r="J166">
        <f>CodeStochastic!J166</f>
        <v>2.09433209083516E-2</v>
      </c>
      <c r="K166">
        <f>CodeStochastic!K166</f>
        <v>0.27670130973380502</v>
      </c>
      <c r="L166">
        <f>CodeStochastic!L166</f>
        <v>3.7006943458542101E-2</v>
      </c>
      <c r="M166">
        <f>CodeStochastic!M166</f>
        <v>0.24857033900105699</v>
      </c>
      <c r="O166">
        <f t="shared" si="4"/>
        <v>0.26179813638869892</v>
      </c>
      <c r="P166">
        <f t="shared" si="5"/>
        <v>1.758460586859488</v>
      </c>
    </row>
    <row r="167" spans="1:16" x14ac:dyDescent="0.35">
      <c r="A167" s="1" t="s">
        <v>4</v>
      </c>
      <c r="B167" s="1">
        <v>166</v>
      </c>
      <c r="C167" s="1" t="s">
        <v>44</v>
      </c>
      <c r="D167" s="43">
        <v>81</v>
      </c>
      <c r="F167">
        <f>CodeStochastic!F167</f>
        <v>166</v>
      </c>
      <c r="G167">
        <f>CodeStochastic!G167</f>
        <v>0.143112767393446</v>
      </c>
      <c r="H167">
        <f>CodeStochastic!H167</f>
        <v>0.143161728575564</v>
      </c>
      <c r="I167">
        <f>CodeStochastic!I167</f>
        <v>5.9448458141341101E-2</v>
      </c>
      <c r="J167">
        <f>CodeStochastic!J167</f>
        <v>1.9643974675156699E-2</v>
      </c>
      <c r="K167">
        <f>CodeStochastic!K167</f>
        <v>0.28450277770696297</v>
      </c>
      <c r="L167">
        <f>CodeStochastic!L167</f>
        <v>3.9220335575177699E-2</v>
      </c>
      <c r="M167">
        <f>CodeStochastic!M167</f>
        <v>0.25497923744578699</v>
      </c>
      <c r="O167">
        <f t="shared" si="4"/>
        <v>0.27395824264916108</v>
      </c>
      <c r="P167">
        <f t="shared" si="5"/>
        <v>1.781057269863874</v>
      </c>
    </row>
    <row r="168" spans="1:16" x14ac:dyDescent="0.35">
      <c r="A168" s="1" t="s">
        <v>4</v>
      </c>
      <c r="B168" s="1">
        <v>167</v>
      </c>
      <c r="C168" s="1" t="s">
        <v>44</v>
      </c>
      <c r="D168" s="43">
        <v>82</v>
      </c>
      <c r="F168">
        <f>CodeStochastic!F168</f>
        <v>167</v>
      </c>
      <c r="G168">
        <f>CodeStochastic!G168</f>
        <v>0.142078660825873</v>
      </c>
      <c r="H168">
        <f>CodeStochastic!H168</f>
        <v>0.141430110885119</v>
      </c>
      <c r="I168">
        <f>CodeStochastic!I168</f>
        <v>6.0373122043052202E-2</v>
      </c>
      <c r="J168">
        <f>CodeStochastic!J168</f>
        <v>2.41506473278565E-2</v>
      </c>
      <c r="K168">
        <f>CodeStochastic!K168</f>
        <v>0.291299524247563</v>
      </c>
      <c r="L168">
        <f>CodeStochastic!L168</f>
        <v>3.6059092815170397E-2</v>
      </c>
      <c r="M168">
        <f>CodeStochastic!M168</f>
        <v>0.24933528790322501</v>
      </c>
      <c r="O168">
        <f t="shared" si="4"/>
        <v>0.25496050727458253</v>
      </c>
      <c r="P168">
        <f t="shared" si="5"/>
        <v>1.7629575932790955</v>
      </c>
    </row>
    <row r="169" spans="1:16" x14ac:dyDescent="0.35">
      <c r="A169" s="1" t="s">
        <v>4</v>
      </c>
      <c r="B169" s="1">
        <v>168</v>
      </c>
      <c r="C169" s="1" t="s">
        <v>44</v>
      </c>
      <c r="D169" s="43">
        <v>83</v>
      </c>
      <c r="F169">
        <f>CodeStochastic!F169</f>
        <v>168</v>
      </c>
      <c r="G169">
        <f>CodeStochastic!G169</f>
        <v>0.13689648642604499</v>
      </c>
      <c r="H169">
        <f>CodeStochastic!H169</f>
        <v>0.13851262114287199</v>
      </c>
      <c r="I169">
        <f>CodeStochastic!I169</f>
        <v>6.0247254937566802E-2</v>
      </c>
      <c r="J169">
        <f>CodeStochastic!J169</f>
        <v>2.2183984505278E-2</v>
      </c>
      <c r="K169">
        <f>CodeStochastic!K169</f>
        <v>0.27720994380752101</v>
      </c>
      <c r="L169">
        <f>CodeStochastic!L169</f>
        <v>3.4512554249065602E-2</v>
      </c>
      <c r="M169">
        <f>CodeStochastic!M169</f>
        <v>0.24850989211494101</v>
      </c>
      <c r="O169">
        <f t="shared" si="4"/>
        <v>0.24916541152929914</v>
      </c>
      <c r="P169">
        <f t="shared" si="5"/>
        <v>1.7941317553915166</v>
      </c>
    </row>
    <row r="170" spans="1:16" x14ac:dyDescent="0.35">
      <c r="A170" s="1" t="s">
        <v>4</v>
      </c>
      <c r="B170" s="1">
        <v>169</v>
      </c>
      <c r="C170" s="1" t="s">
        <v>44</v>
      </c>
      <c r="D170" s="43">
        <v>84</v>
      </c>
      <c r="F170">
        <f>CodeStochastic!F170</f>
        <v>169</v>
      </c>
      <c r="G170">
        <f>CodeStochastic!G170</f>
        <v>0.14268367113951499</v>
      </c>
      <c r="H170">
        <f>CodeStochastic!H170</f>
        <v>0.14081689554774801</v>
      </c>
      <c r="I170">
        <f>CodeStochastic!I170</f>
        <v>5.9808308840872397E-2</v>
      </c>
      <c r="J170">
        <f>CodeStochastic!J170</f>
        <v>1.97483506622711E-2</v>
      </c>
      <c r="K170">
        <f>CodeStochastic!K170</f>
        <v>0.28493671905029899</v>
      </c>
      <c r="L170">
        <f>CodeStochastic!L170</f>
        <v>3.65346149685115E-2</v>
      </c>
      <c r="M170">
        <f>CodeStochastic!M170</f>
        <v>0.25159933205795498</v>
      </c>
      <c r="O170">
        <f t="shared" si="4"/>
        <v>0.25944766660562679</v>
      </c>
      <c r="P170">
        <f t="shared" si="5"/>
        <v>1.7867126744932607</v>
      </c>
    </row>
    <row r="171" spans="1:16" x14ac:dyDescent="0.35">
      <c r="A171" s="1" t="s">
        <v>4</v>
      </c>
      <c r="B171" s="1">
        <v>170</v>
      </c>
      <c r="C171" s="1" t="s">
        <v>44</v>
      </c>
      <c r="D171" s="43">
        <v>85</v>
      </c>
      <c r="F171">
        <f>CodeStochastic!F171</f>
        <v>170</v>
      </c>
      <c r="G171">
        <f>CodeStochastic!G171</f>
        <v>0.14050075330686501</v>
      </c>
      <c r="H171">
        <f>CodeStochastic!H171</f>
        <v>0.13752230937820001</v>
      </c>
      <c r="I171">
        <f>CodeStochastic!I171</f>
        <v>5.8327003862991E-2</v>
      </c>
      <c r="J171">
        <f>CodeStochastic!J171</f>
        <v>1.8179025363860801E-2</v>
      </c>
      <c r="K171">
        <f>CodeStochastic!K171</f>
        <v>0.28461656016070203</v>
      </c>
      <c r="L171">
        <f>CodeStochastic!L171</f>
        <v>3.3493125794131197E-2</v>
      </c>
      <c r="M171">
        <f>CodeStochastic!M171</f>
        <v>0.245338028656642</v>
      </c>
      <c r="O171">
        <f t="shared" si="4"/>
        <v>0.24354685392914524</v>
      </c>
      <c r="P171">
        <f t="shared" si="5"/>
        <v>1.7839871200965514</v>
      </c>
    </row>
    <row r="172" spans="1:16" x14ac:dyDescent="0.35">
      <c r="A172" s="1" t="s">
        <v>4</v>
      </c>
      <c r="B172" s="1">
        <v>171</v>
      </c>
      <c r="C172" s="1" t="s">
        <v>44</v>
      </c>
      <c r="D172" s="43">
        <v>86</v>
      </c>
      <c r="F172">
        <f>CodeStochastic!F172</f>
        <v>171</v>
      </c>
      <c r="G172">
        <f>CodeStochastic!G172</f>
        <v>0.14199623432054601</v>
      </c>
      <c r="H172">
        <f>CodeStochastic!H172</f>
        <v>0.14103153893640599</v>
      </c>
      <c r="I172">
        <f>CodeStochastic!I172</f>
        <v>6.0596712456065599E-2</v>
      </c>
      <c r="J172">
        <f>CodeStochastic!J172</f>
        <v>1.89458687369751E-2</v>
      </c>
      <c r="K172">
        <f>CodeStochastic!K172</f>
        <v>0.281872639243262</v>
      </c>
      <c r="L172">
        <f>CodeStochastic!L172</f>
        <v>3.2571170400279702E-2</v>
      </c>
      <c r="M172">
        <f>CodeStochastic!M172</f>
        <v>0.247534787503359</v>
      </c>
      <c r="O172">
        <f t="shared" si="4"/>
        <v>0.23094954962497224</v>
      </c>
      <c r="P172">
        <f t="shared" si="5"/>
        <v>1.7551732709587571</v>
      </c>
    </row>
    <row r="173" spans="1:16" x14ac:dyDescent="0.35">
      <c r="A173" s="1" t="s">
        <v>4</v>
      </c>
      <c r="B173" s="1">
        <v>172</v>
      </c>
      <c r="C173" s="1" t="s">
        <v>44</v>
      </c>
      <c r="D173" s="43">
        <v>87</v>
      </c>
      <c r="F173">
        <f>CodeStochastic!F173</f>
        <v>172</v>
      </c>
      <c r="G173">
        <f>CodeStochastic!G173</f>
        <v>0.14009094229899199</v>
      </c>
      <c r="H173">
        <f>CodeStochastic!H173</f>
        <v>0.139178876556079</v>
      </c>
      <c r="I173">
        <f>CodeStochastic!I173</f>
        <v>5.81500919390779E-2</v>
      </c>
      <c r="J173">
        <f>CodeStochastic!J173</f>
        <v>2.22627022962005E-2</v>
      </c>
      <c r="K173">
        <f>CodeStochastic!K173</f>
        <v>0.291118843004954</v>
      </c>
      <c r="L173">
        <f>CodeStochastic!L173</f>
        <v>3.8321689355709697E-2</v>
      </c>
      <c r="M173">
        <f>CodeStochastic!M173</f>
        <v>0.24942567019230699</v>
      </c>
      <c r="O173">
        <f t="shared" si="4"/>
        <v>0.27534127522770191</v>
      </c>
      <c r="P173">
        <f t="shared" si="5"/>
        <v>1.7921230316283414</v>
      </c>
    </row>
    <row r="174" spans="1:16" x14ac:dyDescent="0.35">
      <c r="A174" s="1" t="s">
        <v>4</v>
      </c>
      <c r="B174" s="1">
        <v>173</v>
      </c>
      <c r="C174" s="1" t="s">
        <v>44</v>
      </c>
      <c r="D174" s="43">
        <v>88</v>
      </c>
      <c r="F174">
        <f>CodeStochastic!F174</f>
        <v>173</v>
      </c>
      <c r="G174">
        <f>CodeStochastic!G174</f>
        <v>0.139777490762407</v>
      </c>
      <c r="H174">
        <f>CodeStochastic!H174</f>
        <v>0.14021589883902599</v>
      </c>
      <c r="I174">
        <f>CodeStochastic!I174</f>
        <v>5.99158277728064E-2</v>
      </c>
      <c r="J174">
        <f>CodeStochastic!J174</f>
        <v>2.2212205927793899E-2</v>
      </c>
      <c r="K174">
        <f>CodeStochastic!K174</f>
        <v>0.28986227250172603</v>
      </c>
      <c r="L174">
        <f>CodeStochastic!L174</f>
        <v>3.6919248126719199E-2</v>
      </c>
      <c r="M174">
        <f>CodeStochastic!M174</f>
        <v>0.25096169002987201</v>
      </c>
      <c r="O174">
        <f t="shared" si="4"/>
        <v>0.26330286673912862</v>
      </c>
      <c r="P174">
        <f t="shared" si="5"/>
        <v>1.7898233517583269</v>
      </c>
    </row>
    <row r="175" spans="1:16" x14ac:dyDescent="0.35">
      <c r="A175" s="1" t="s">
        <v>4</v>
      </c>
      <c r="B175" s="1">
        <v>174</v>
      </c>
      <c r="C175" s="1" t="s">
        <v>44</v>
      </c>
      <c r="D175" s="43">
        <v>89</v>
      </c>
      <c r="F175">
        <f>CodeStochastic!F175</f>
        <v>174</v>
      </c>
      <c r="G175">
        <f>CodeStochastic!G175</f>
        <v>0.14279508881800601</v>
      </c>
      <c r="H175">
        <f>CodeStochastic!H175</f>
        <v>0.14233299187942799</v>
      </c>
      <c r="I175">
        <f>CodeStochastic!I175</f>
        <v>5.9538823030697997E-2</v>
      </c>
      <c r="J175">
        <f>CodeStochastic!J175</f>
        <v>2.5655797076311201E-2</v>
      </c>
      <c r="K175">
        <f>CodeStochastic!K175</f>
        <v>0.29256168945886901</v>
      </c>
      <c r="L175">
        <f>CodeStochastic!L175</f>
        <v>3.6204590178609199E-2</v>
      </c>
      <c r="M175">
        <f>CodeStochastic!M175</f>
        <v>0.25931717291856199</v>
      </c>
      <c r="O175">
        <f t="shared" si="4"/>
        <v>0.25436541240753618</v>
      </c>
      <c r="P175">
        <f t="shared" si="5"/>
        <v>1.8219048830100664</v>
      </c>
    </row>
    <row r="176" spans="1:16" x14ac:dyDescent="0.35">
      <c r="A176" s="1" t="s">
        <v>4</v>
      </c>
      <c r="B176" s="1">
        <v>175</v>
      </c>
      <c r="C176" s="1" t="s">
        <v>44</v>
      </c>
      <c r="D176" s="43">
        <v>90</v>
      </c>
      <c r="F176">
        <f>CodeStochastic!F176</f>
        <v>175</v>
      </c>
      <c r="G176">
        <f>CodeStochastic!G176</f>
        <v>1.23324884943647E-12</v>
      </c>
      <c r="H176">
        <f>CodeStochastic!H176</f>
        <v>4.2338606084283298E-13</v>
      </c>
      <c r="I176">
        <f>CodeStochastic!I176</f>
        <v>2.3108151526037E-11</v>
      </c>
      <c r="J176">
        <f>CodeStochastic!J176</f>
        <v>-7.7655962939331106E-11</v>
      </c>
      <c r="K176">
        <f>CodeStochastic!K176</f>
        <v>6.8996811892776095E-11</v>
      </c>
      <c r="L176">
        <f>CodeStochastic!L176</f>
        <v>-4.8343358875055401E-11</v>
      </c>
      <c r="M176">
        <f>CodeStochastic!M176</f>
        <v>4.91614151076928E-11</v>
      </c>
      <c r="O176">
        <v>0</v>
      </c>
      <c r="P176">
        <v>0</v>
      </c>
    </row>
    <row r="177" spans="1:16" x14ac:dyDescent="0.35">
      <c r="A177" s="1" t="s">
        <v>4</v>
      </c>
      <c r="B177" s="1">
        <v>176</v>
      </c>
      <c r="C177" s="1" t="s">
        <v>44</v>
      </c>
      <c r="D177" s="43">
        <v>91</v>
      </c>
      <c r="F177">
        <f>CodeStochastic!F177</f>
        <v>176</v>
      </c>
      <c r="G177">
        <f>CodeStochastic!G177</f>
        <v>7.1791302264096303E-13</v>
      </c>
      <c r="H177">
        <f>CodeStochastic!H177</f>
        <v>1.87782403440809E-13</v>
      </c>
      <c r="I177">
        <f>CodeStochastic!I177</f>
        <v>2.1854167266513499E-11</v>
      </c>
      <c r="J177">
        <f>CodeStochastic!J177</f>
        <v>-8.1140545375291096E-11</v>
      </c>
      <c r="K177">
        <f>CodeStochastic!K177</f>
        <v>7.4914174891097397E-11</v>
      </c>
      <c r="L177">
        <f>CodeStochastic!L177</f>
        <v>-4.6716645311003202E-11</v>
      </c>
      <c r="M177">
        <f>CodeStochastic!M177</f>
        <v>4.7298742276661598E-11</v>
      </c>
      <c r="O177">
        <v>0</v>
      </c>
      <c r="P177">
        <v>0</v>
      </c>
    </row>
    <row r="178" spans="1:16" x14ac:dyDescent="0.35">
      <c r="A178" s="1" t="s">
        <v>4</v>
      </c>
      <c r="B178" s="1">
        <v>177</v>
      </c>
      <c r="C178" s="1" t="s">
        <v>44</v>
      </c>
      <c r="D178" s="43">
        <v>92</v>
      </c>
      <c r="F178">
        <f>CodeStochastic!F178</f>
        <v>177</v>
      </c>
      <c r="G178">
        <f>CodeStochastic!G178</f>
        <v>-3.4782401233485698E-13</v>
      </c>
      <c r="H178">
        <f>CodeStochastic!H178</f>
        <v>-4.19303301946656E-13</v>
      </c>
      <c r="I178">
        <f>CodeStochastic!I178</f>
        <v>2.2162665605910899E-11</v>
      </c>
      <c r="J178">
        <f>CodeStochastic!J178</f>
        <v>-7.8679473921279005E-11</v>
      </c>
      <c r="K178">
        <f>CodeStochastic!K178</f>
        <v>6.9754590320671394E-11</v>
      </c>
      <c r="L178">
        <f>CodeStochastic!L178</f>
        <v>-4.8514575855345602E-11</v>
      </c>
      <c r="M178">
        <f>CodeStochastic!M178</f>
        <v>4.4515983259312501E-11</v>
      </c>
      <c r="O178">
        <v>0</v>
      </c>
      <c r="P178">
        <v>0</v>
      </c>
    </row>
    <row r="179" spans="1:16" x14ac:dyDescent="0.35">
      <c r="A179" s="1" t="s">
        <v>4</v>
      </c>
      <c r="B179" s="1">
        <v>178</v>
      </c>
      <c r="C179" s="1" t="s">
        <v>44</v>
      </c>
      <c r="D179" s="43">
        <v>93</v>
      </c>
      <c r="F179">
        <f>CodeStochastic!F179</f>
        <v>178</v>
      </c>
      <c r="G179">
        <f>CodeStochastic!G179</f>
        <v>1.0101170065566601E-12</v>
      </c>
      <c r="H179">
        <f>CodeStochastic!H179</f>
        <v>8.2089398443737997E-13</v>
      </c>
      <c r="I179">
        <f>CodeStochastic!I179</f>
        <v>2.36496576255191E-11</v>
      </c>
      <c r="J179">
        <f>CodeStochastic!J179</f>
        <v>-8.3494156681057395E-11</v>
      </c>
      <c r="K179">
        <f>CodeStochastic!K179</f>
        <v>8.0773801862097896E-11</v>
      </c>
      <c r="L179">
        <f>CodeStochastic!L179</f>
        <v>-5.1574017041751898E-11</v>
      </c>
      <c r="M179">
        <f>CodeStochastic!M179</f>
        <v>5.0507500624989398E-11</v>
      </c>
      <c r="O179">
        <v>0</v>
      </c>
      <c r="P179">
        <v>0</v>
      </c>
    </row>
    <row r="180" spans="1:16" x14ac:dyDescent="0.35">
      <c r="A180" s="1" t="s">
        <v>4</v>
      </c>
      <c r="B180" s="1">
        <v>179</v>
      </c>
      <c r="C180" s="1" t="s">
        <v>44</v>
      </c>
      <c r="D180" s="43">
        <v>94</v>
      </c>
      <c r="F180">
        <f>CodeStochastic!F180</f>
        <v>179</v>
      </c>
      <c r="G180">
        <f>CodeStochastic!G180</f>
        <v>-7.3222421447146502E-13</v>
      </c>
      <c r="H180">
        <f>CodeStochastic!H180</f>
        <v>3.9067554229467099E-13</v>
      </c>
      <c r="I180">
        <f>CodeStochastic!I180</f>
        <v>2.2858385941488899E-11</v>
      </c>
      <c r="J180">
        <f>CodeStochastic!J180</f>
        <v>-6.8700599731673702E-11</v>
      </c>
      <c r="K180">
        <f>CodeStochastic!K180</f>
        <v>7.74541125293826E-11</v>
      </c>
      <c r="L180">
        <f>CodeStochastic!L180</f>
        <v>-4.4646436577441699E-11</v>
      </c>
      <c r="M180">
        <f>CodeStochastic!M180</f>
        <v>5.2479194560091097E-11</v>
      </c>
      <c r="O180">
        <v>0</v>
      </c>
      <c r="P180">
        <v>0</v>
      </c>
    </row>
    <row r="181" spans="1:16" x14ac:dyDescent="0.35">
      <c r="A181" s="1" t="s">
        <v>4</v>
      </c>
      <c r="B181" s="1">
        <v>180</v>
      </c>
      <c r="C181" s="1" t="s">
        <v>44</v>
      </c>
      <c r="D181" s="43">
        <v>95</v>
      </c>
      <c r="F181">
        <f>CodeStochastic!F181</f>
        <v>180</v>
      </c>
      <c r="G181">
        <f>CodeStochastic!G181</f>
        <v>-4.6364163632722497E-13</v>
      </c>
      <c r="H181">
        <f>CodeStochastic!H181</f>
        <v>-1.2793536281333599E-13</v>
      </c>
      <c r="I181">
        <f>CodeStochastic!I181</f>
        <v>2.33458556917277E-11</v>
      </c>
      <c r="J181">
        <f>CodeStochastic!J181</f>
        <v>-8.4867726197137101E-11</v>
      </c>
      <c r="K181">
        <f>CodeStochastic!K181</f>
        <v>7.5650409764125903E-11</v>
      </c>
      <c r="L181">
        <f>CodeStochastic!L181</f>
        <v>-4.7768457044633898E-11</v>
      </c>
      <c r="M181">
        <f>CodeStochastic!M181</f>
        <v>4.6741394693617098E-11</v>
      </c>
      <c r="O181">
        <v>0</v>
      </c>
      <c r="P181">
        <v>0</v>
      </c>
    </row>
    <row r="182" spans="1:16" x14ac:dyDescent="0.35">
      <c r="A182" s="1" t="s">
        <v>4</v>
      </c>
      <c r="B182" s="1">
        <v>181</v>
      </c>
      <c r="C182" s="1" t="s">
        <v>44</v>
      </c>
      <c r="D182" s="43">
        <v>96</v>
      </c>
      <c r="F182">
        <f>CodeStochastic!F182</f>
        <v>181</v>
      </c>
      <c r="G182">
        <f>CodeStochastic!G182</f>
        <v>-3.6784387909444901E-13</v>
      </c>
      <c r="H182">
        <f>CodeStochastic!H182</f>
        <v>-4.5866380814451502E-14</v>
      </c>
      <c r="I182">
        <f>CodeStochastic!I182</f>
        <v>2.2663157268662501E-11</v>
      </c>
      <c r="J182">
        <f>CodeStochastic!J182</f>
        <v>-7.5604017056594096E-11</v>
      </c>
      <c r="K182">
        <f>CodeStochastic!K182</f>
        <v>7.7110209074693896E-11</v>
      </c>
      <c r="L182">
        <f>CodeStochastic!L182</f>
        <v>-4.7573418709630298E-11</v>
      </c>
      <c r="M182">
        <f>CodeStochastic!M182</f>
        <v>4.82922856960156E-11</v>
      </c>
      <c r="O182">
        <v>0</v>
      </c>
      <c r="P182">
        <v>0</v>
      </c>
    </row>
    <row r="183" spans="1:16" x14ac:dyDescent="0.35">
      <c r="A183" s="1" t="s">
        <v>4</v>
      </c>
      <c r="B183" s="1">
        <v>182</v>
      </c>
      <c r="C183" s="1" t="s">
        <v>44</v>
      </c>
      <c r="D183" s="43">
        <v>97</v>
      </c>
      <c r="F183">
        <f>CodeStochastic!F183</f>
        <v>182</v>
      </c>
      <c r="G183">
        <f>CodeStochastic!G183</f>
        <v>1.01833974694106E-13</v>
      </c>
      <c r="H183">
        <f>CodeStochastic!H183</f>
        <v>3.46700311975215E-13</v>
      </c>
      <c r="I183">
        <f>CodeStochastic!I183</f>
        <v>2.2494513774385399E-11</v>
      </c>
      <c r="J183">
        <f>CodeStochastic!J183</f>
        <v>-8.5960335958609194E-11</v>
      </c>
      <c r="K183">
        <f>CodeStochastic!K183</f>
        <v>7.2077081309789996E-11</v>
      </c>
      <c r="L183">
        <f>CodeStochastic!L183</f>
        <v>-4.67035117299974E-11</v>
      </c>
      <c r="M183">
        <f>CodeStochastic!M183</f>
        <v>5.00457792646651E-11</v>
      </c>
      <c r="O183">
        <v>0</v>
      </c>
      <c r="P183">
        <v>0</v>
      </c>
    </row>
    <row r="184" spans="1:16" x14ac:dyDescent="0.35">
      <c r="A184" s="1" t="s">
        <v>4</v>
      </c>
      <c r="B184" s="1">
        <v>183</v>
      </c>
      <c r="C184" s="1" t="s">
        <v>44</v>
      </c>
      <c r="D184" s="43">
        <v>98</v>
      </c>
      <c r="F184">
        <f>CodeStochastic!F184</f>
        <v>183</v>
      </c>
      <c r="G184">
        <f>CodeStochastic!G184</f>
        <v>1.5842413825512299E-12</v>
      </c>
      <c r="H184">
        <f>CodeStochastic!H184</f>
        <v>1.51665300385008E-12</v>
      </c>
      <c r="I184">
        <f>CodeStochastic!I184</f>
        <v>2.3032823060617499E-11</v>
      </c>
      <c r="J184">
        <f>CodeStochastic!J184</f>
        <v>-7.7681658547619606E-11</v>
      </c>
      <c r="K184">
        <f>CodeStochastic!K184</f>
        <v>7.9953935607123295E-11</v>
      </c>
      <c r="L184">
        <f>CodeStochastic!L184</f>
        <v>-4.9895389099162002E-11</v>
      </c>
      <c r="M184">
        <f>CodeStochastic!M184</f>
        <v>5.0327666504071302E-11</v>
      </c>
      <c r="O184">
        <v>0</v>
      </c>
      <c r="P184">
        <v>0</v>
      </c>
    </row>
    <row r="185" spans="1:16" x14ac:dyDescent="0.35">
      <c r="A185" s="1" t="s">
        <v>4</v>
      </c>
      <c r="B185" s="1">
        <v>184</v>
      </c>
      <c r="C185" s="1" t="s">
        <v>44</v>
      </c>
      <c r="D185" s="43">
        <v>99</v>
      </c>
      <c r="F185">
        <f>CodeStochastic!F185</f>
        <v>184</v>
      </c>
      <c r="G185">
        <f>CodeStochastic!G185</f>
        <v>9.1244109436767604E-13</v>
      </c>
      <c r="H185">
        <f>CodeStochastic!H185</f>
        <v>1.02595056771768E-12</v>
      </c>
      <c r="I185">
        <f>CodeStochastic!I185</f>
        <v>2.2313863650169899E-11</v>
      </c>
      <c r="J185">
        <f>CodeStochastic!J185</f>
        <v>-8.4191082495978297E-11</v>
      </c>
      <c r="K185">
        <f>CodeStochastic!K185</f>
        <v>8.2650581632308195E-11</v>
      </c>
      <c r="L185">
        <f>CodeStochastic!L185</f>
        <v>-4.4904744182470802E-11</v>
      </c>
      <c r="M185">
        <f>CodeStochastic!M185</f>
        <v>5.43743894351039E-11</v>
      </c>
      <c r="O185">
        <v>0</v>
      </c>
      <c r="P185">
        <v>0</v>
      </c>
    </row>
    <row r="186" spans="1:16" x14ac:dyDescent="0.35">
      <c r="A186" s="1" t="s">
        <v>4</v>
      </c>
      <c r="B186" s="1">
        <v>185</v>
      </c>
      <c r="C186" s="1" t="s">
        <v>44</v>
      </c>
      <c r="D186" s="43">
        <v>100</v>
      </c>
      <c r="F186">
        <f>CodeStochastic!F186</f>
        <v>185</v>
      </c>
      <c r="G186">
        <f>CodeStochastic!G186</f>
        <v>-9.7292499312678596E-13</v>
      </c>
      <c r="H186">
        <f>CodeStochastic!H186</f>
        <v>-2.2321197496642701E-13</v>
      </c>
      <c r="I186">
        <f>CodeStochastic!I186</f>
        <v>2.2879585558187399E-11</v>
      </c>
      <c r="J186">
        <f>CodeStochastic!J186</f>
        <v>-8.7213389432613199E-11</v>
      </c>
      <c r="K186">
        <f>CodeStochastic!K186</f>
        <v>7.7479418773663203E-11</v>
      </c>
      <c r="L186">
        <f>CodeStochastic!L186</f>
        <v>-4.5654881906859798E-11</v>
      </c>
      <c r="M186">
        <f>CodeStochastic!M186</f>
        <v>4.9641056885558702E-11</v>
      </c>
      <c r="O186">
        <v>0</v>
      </c>
      <c r="P186">
        <v>0</v>
      </c>
    </row>
    <row r="187" spans="1:16" x14ac:dyDescent="0.35">
      <c r="A187" s="1" t="s">
        <v>4</v>
      </c>
      <c r="B187" s="1">
        <v>186</v>
      </c>
      <c r="C187" s="1" t="s">
        <v>44</v>
      </c>
      <c r="D187" s="43">
        <v>101</v>
      </c>
      <c r="F187">
        <f>CodeStochastic!F187</f>
        <v>186</v>
      </c>
      <c r="G187">
        <f>CodeStochastic!G187</f>
        <v>1.9923548193633E-13</v>
      </c>
      <c r="H187">
        <f>CodeStochastic!H187</f>
        <v>4.50006403175679E-14</v>
      </c>
      <c r="I187">
        <f>CodeStochastic!I187</f>
        <v>2.2718575822879601E-11</v>
      </c>
      <c r="J187">
        <f>CodeStochastic!J187</f>
        <v>-8.9319893095972601E-11</v>
      </c>
      <c r="K187">
        <f>CodeStochastic!K187</f>
        <v>8.0631092814052397E-11</v>
      </c>
      <c r="L187">
        <f>CodeStochastic!L187</f>
        <v>-5.1761210709182198E-11</v>
      </c>
      <c r="M187">
        <f>CodeStochastic!M187</f>
        <v>4.5426671789672201E-11</v>
      </c>
      <c r="O187">
        <v>0</v>
      </c>
      <c r="P187">
        <v>0</v>
      </c>
    </row>
    <row r="188" spans="1:16" x14ac:dyDescent="0.35">
      <c r="A188" s="1" t="s">
        <v>4</v>
      </c>
      <c r="B188" s="1">
        <v>187</v>
      </c>
      <c r="C188" s="1" t="s">
        <v>44</v>
      </c>
      <c r="D188" s="43">
        <v>102</v>
      </c>
      <c r="F188">
        <f>CodeStochastic!F188</f>
        <v>187</v>
      </c>
      <c r="G188">
        <f>CodeStochastic!G188</f>
        <v>-7.9053464088606305E-13</v>
      </c>
      <c r="H188">
        <f>CodeStochastic!H188</f>
        <v>-3.6649057874686202E-13</v>
      </c>
      <c r="I188">
        <f>CodeStochastic!I188</f>
        <v>2.2152090439316199E-11</v>
      </c>
      <c r="J188">
        <f>CodeStochastic!J188</f>
        <v>-7.8369321467674501E-11</v>
      </c>
      <c r="K188">
        <f>CodeStochastic!K188</f>
        <v>7.6134902668879904E-11</v>
      </c>
      <c r="L188">
        <f>CodeStochastic!L188</f>
        <v>-4.9002721771710998E-11</v>
      </c>
      <c r="M188">
        <f>CodeStochastic!M188</f>
        <v>4.6562344252234803E-11</v>
      </c>
      <c r="O188">
        <v>0</v>
      </c>
      <c r="P188">
        <v>0</v>
      </c>
    </row>
    <row r="189" spans="1:16" x14ac:dyDescent="0.35">
      <c r="A189" s="1" t="s">
        <v>4</v>
      </c>
      <c r="B189" s="1">
        <v>188</v>
      </c>
      <c r="C189" s="1" t="s">
        <v>44</v>
      </c>
      <c r="D189" s="43">
        <v>103</v>
      </c>
      <c r="F189">
        <f>CodeStochastic!F189</f>
        <v>188</v>
      </c>
      <c r="G189">
        <f>CodeStochastic!G189</f>
        <v>-8.4755880036709501E-13</v>
      </c>
      <c r="H189">
        <f>CodeStochastic!H189</f>
        <v>-7.5519287454942798E-13</v>
      </c>
      <c r="I189">
        <f>CodeStochastic!I189</f>
        <v>2.3471206410308101E-11</v>
      </c>
      <c r="J189">
        <f>CodeStochastic!J189</f>
        <v>-7.5743253996944103E-11</v>
      </c>
      <c r="K189">
        <f>CodeStochastic!K189</f>
        <v>7.7022084937050396E-11</v>
      </c>
      <c r="L189">
        <f>CodeStochastic!L189</f>
        <v>-4.9498354984255997E-11</v>
      </c>
      <c r="M189">
        <f>CodeStochastic!M189</f>
        <v>5.17069343061539E-11</v>
      </c>
      <c r="O189">
        <v>0</v>
      </c>
      <c r="P189">
        <v>0</v>
      </c>
    </row>
    <row r="190" spans="1:16" x14ac:dyDescent="0.35">
      <c r="A190" s="1" t="s">
        <v>4</v>
      </c>
      <c r="B190" s="1">
        <v>189</v>
      </c>
      <c r="C190" s="1" t="s">
        <v>44</v>
      </c>
      <c r="D190" s="43">
        <v>104</v>
      </c>
      <c r="F190">
        <f>CodeStochastic!F190</f>
        <v>189</v>
      </c>
      <c r="G190">
        <f>CodeStochastic!G190</f>
        <v>7.2973154958169405E-13</v>
      </c>
      <c r="H190">
        <f>CodeStochastic!H190</f>
        <v>4.2467676839827998E-13</v>
      </c>
      <c r="I190">
        <f>CodeStochastic!I190</f>
        <v>2.2437096487243101E-11</v>
      </c>
      <c r="J190">
        <f>CodeStochastic!J190</f>
        <v>-7.7703417643384598E-11</v>
      </c>
      <c r="K190">
        <f>CodeStochastic!K190</f>
        <v>7.45242268540036E-11</v>
      </c>
      <c r="L190">
        <f>CodeStochastic!L190</f>
        <v>-4.8783734406638502E-11</v>
      </c>
      <c r="M190">
        <f>CodeStochastic!M190</f>
        <v>4.6741091767993398E-11</v>
      </c>
      <c r="O190">
        <v>0</v>
      </c>
      <c r="P190">
        <v>0</v>
      </c>
    </row>
    <row r="191" spans="1:16" x14ac:dyDescent="0.35">
      <c r="A191" s="1" t="s">
        <v>4</v>
      </c>
      <c r="B191" s="1">
        <v>190</v>
      </c>
      <c r="C191" s="1" t="s">
        <v>44</v>
      </c>
      <c r="D191" s="43">
        <v>105</v>
      </c>
      <c r="F191">
        <f>CodeStochastic!F191</f>
        <v>190</v>
      </c>
      <c r="G191">
        <f>CodeStochastic!G191</f>
        <v>-1.6124751760901201E-13</v>
      </c>
      <c r="H191">
        <f>CodeStochastic!H191</f>
        <v>-3.4985480165146999E-13</v>
      </c>
      <c r="I191">
        <f>CodeStochastic!I191</f>
        <v>2.29367824600646E-11</v>
      </c>
      <c r="J191">
        <f>CodeStochastic!J191</f>
        <v>-7.3982775248732996E-11</v>
      </c>
      <c r="K191">
        <f>CodeStochastic!K191</f>
        <v>7.9357810470030598E-11</v>
      </c>
      <c r="L191">
        <f>CodeStochastic!L191</f>
        <v>-5.1679367379647001E-11</v>
      </c>
      <c r="M191">
        <f>CodeStochastic!M191</f>
        <v>4.8064079761086402E-11</v>
      </c>
      <c r="O191">
        <v>0</v>
      </c>
      <c r="P191">
        <v>0</v>
      </c>
    </row>
    <row r="192" spans="1:16" x14ac:dyDescent="0.35">
      <c r="A192" s="1" t="s">
        <v>4</v>
      </c>
      <c r="B192" s="1">
        <v>191</v>
      </c>
      <c r="C192" s="1" t="s">
        <v>44</v>
      </c>
      <c r="D192" s="43">
        <v>106</v>
      </c>
      <c r="F192">
        <f>CodeStochastic!F192</f>
        <v>191</v>
      </c>
      <c r="G192">
        <f>CodeStochastic!G192</f>
        <v>-4.7511143403180497E-13</v>
      </c>
      <c r="H192">
        <f>CodeStochastic!H192</f>
        <v>-1.8167731788420299E-12</v>
      </c>
      <c r="I192">
        <f>CodeStochastic!I192</f>
        <v>2.28237720824143E-11</v>
      </c>
      <c r="J192">
        <f>CodeStochastic!J192</f>
        <v>-8.4756132884636995E-11</v>
      </c>
      <c r="K192">
        <f>CodeStochastic!K192</f>
        <v>7.6088004472438898E-11</v>
      </c>
      <c r="L192">
        <f>CodeStochastic!L192</f>
        <v>-5.3276566575196703E-11</v>
      </c>
      <c r="M192">
        <f>CodeStochastic!M192</f>
        <v>4.6277311556705302E-11</v>
      </c>
      <c r="O192">
        <v>0</v>
      </c>
      <c r="P192">
        <v>0</v>
      </c>
    </row>
    <row r="193" spans="1:16" x14ac:dyDescent="0.35">
      <c r="A193" s="1" t="s">
        <v>4</v>
      </c>
      <c r="B193" s="1">
        <v>192</v>
      </c>
      <c r="C193" s="1" t="s">
        <v>44</v>
      </c>
      <c r="D193" s="43">
        <v>107</v>
      </c>
      <c r="F193">
        <f>CodeStochastic!F193</f>
        <v>192</v>
      </c>
      <c r="G193">
        <f>CodeStochastic!G193</f>
        <v>6.8132309654197795E-13</v>
      </c>
      <c r="H193">
        <f>CodeStochastic!H193</f>
        <v>1.04681889022097E-12</v>
      </c>
      <c r="I193">
        <f>CodeStochastic!I193</f>
        <v>2.3272603892970898E-11</v>
      </c>
      <c r="J193">
        <f>CodeStochastic!J193</f>
        <v>-7.4531213791428906E-11</v>
      </c>
      <c r="K193">
        <f>CodeStochastic!K193</f>
        <v>8.4711952900519803E-11</v>
      </c>
      <c r="L193">
        <f>CodeStochastic!L193</f>
        <v>-4.7875542327176097E-11</v>
      </c>
      <c r="M193">
        <f>CodeStochastic!M193</f>
        <v>5.0401753978844998E-11</v>
      </c>
      <c r="O193">
        <v>0</v>
      </c>
      <c r="P193">
        <v>0</v>
      </c>
    </row>
    <row r="194" spans="1:16" x14ac:dyDescent="0.35">
      <c r="A194" s="1" t="s">
        <v>4</v>
      </c>
      <c r="B194" s="1">
        <v>193</v>
      </c>
      <c r="C194" s="1" t="s">
        <v>44</v>
      </c>
      <c r="D194" s="43">
        <v>108</v>
      </c>
      <c r="F194">
        <f>CodeStochastic!F194</f>
        <v>193</v>
      </c>
      <c r="G194">
        <f>CodeStochastic!G194</f>
        <v>-3.8127356697613E-13</v>
      </c>
      <c r="H194">
        <f>CodeStochastic!H194</f>
        <v>-4.9029232922370705E-13</v>
      </c>
      <c r="I194">
        <f>CodeStochastic!I194</f>
        <v>2.2459686496065301E-11</v>
      </c>
      <c r="J194">
        <f>CodeStochastic!J194</f>
        <v>-7.8907696980550603E-11</v>
      </c>
      <c r="K194">
        <f>CodeStochastic!K194</f>
        <v>6.9984434779926499E-11</v>
      </c>
      <c r="L194">
        <f>CodeStochastic!L194</f>
        <v>-4.7218286756058298E-11</v>
      </c>
      <c r="M194">
        <f>CodeStochastic!M194</f>
        <v>4.6078848098188101E-11</v>
      </c>
      <c r="O194">
        <v>0</v>
      </c>
      <c r="P194">
        <v>0</v>
      </c>
    </row>
    <row r="195" spans="1:16" x14ac:dyDescent="0.35">
      <c r="A195" s="1" t="s">
        <v>4</v>
      </c>
      <c r="B195" s="1">
        <v>194</v>
      </c>
      <c r="C195" s="1" t="s">
        <v>44</v>
      </c>
      <c r="D195" s="43">
        <v>109</v>
      </c>
      <c r="F195">
        <f>CodeStochastic!F195</f>
        <v>194</v>
      </c>
      <c r="G195">
        <f>CodeStochastic!G195</f>
        <v>8.4137837541823004E-13</v>
      </c>
      <c r="H195">
        <f>CodeStochastic!H195</f>
        <v>1.2220221704579801E-13</v>
      </c>
      <c r="I195">
        <f>CodeStochastic!I195</f>
        <v>2.3227623539427501E-11</v>
      </c>
      <c r="J195">
        <f>CodeStochastic!J195</f>
        <v>-8.1719493325622803E-11</v>
      </c>
      <c r="K195">
        <f>CodeStochastic!K195</f>
        <v>7.9576287163747104E-11</v>
      </c>
      <c r="L195">
        <f>CodeStochastic!L195</f>
        <v>-5.1229582227906003E-11</v>
      </c>
      <c r="M195">
        <f>CodeStochastic!M195</f>
        <v>4.6731147802425798E-11</v>
      </c>
      <c r="O195">
        <v>0</v>
      </c>
      <c r="P195">
        <v>0</v>
      </c>
    </row>
    <row r="196" spans="1:16" x14ac:dyDescent="0.35">
      <c r="A196" s="1" t="s">
        <v>4</v>
      </c>
      <c r="B196" s="1">
        <v>195</v>
      </c>
      <c r="C196" s="1" t="s">
        <v>44</v>
      </c>
      <c r="D196" s="43">
        <v>110</v>
      </c>
      <c r="F196">
        <f>CodeStochastic!F196</f>
        <v>195</v>
      </c>
      <c r="G196">
        <f>CodeStochastic!G196</f>
        <v>-7.0235927561614104E-13</v>
      </c>
      <c r="H196">
        <f>CodeStochastic!H196</f>
        <v>-1.41861003100297E-12</v>
      </c>
      <c r="I196">
        <f>CodeStochastic!I196</f>
        <v>2.2796444328962001E-11</v>
      </c>
      <c r="J196">
        <f>CodeStochastic!J196</f>
        <v>-8.1651836662211495E-11</v>
      </c>
      <c r="K196">
        <f>CodeStochastic!K196</f>
        <v>8.0900669200662402E-11</v>
      </c>
      <c r="L196">
        <f>CodeStochastic!L196</f>
        <v>-5.0798835051470501E-11</v>
      </c>
      <c r="M196">
        <f>CodeStochastic!M196</f>
        <v>4.5259804360255901E-11</v>
      </c>
      <c r="O196">
        <v>0</v>
      </c>
      <c r="P196">
        <v>0</v>
      </c>
    </row>
    <row r="197" spans="1:16" x14ac:dyDescent="0.35">
      <c r="A197" s="1" t="s">
        <v>4</v>
      </c>
      <c r="B197" s="1">
        <v>196</v>
      </c>
      <c r="C197" s="1" t="s">
        <v>44</v>
      </c>
      <c r="D197" s="43">
        <v>111</v>
      </c>
      <c r="F197">
        <f>CodeStochastic!F197</f>
        <v>196</v>
      </c>
      <c r="G197">
        <f>CodeStochastic!G197</f>
        <v>3.6494614503198002E-13</v>
      </c>
      <c r="H197">
        <f>CodeStochastic!H197</f>
        <v>3.3704004142597403E-14</v>
      </c>
      <c r="I197">
        <f>CodeStochastic!I197</f>
        <v>2.3650411137379299E-11</v>
      </c>
      <c r="J197">
        <f>CodeStochastic!J197</f>
        <v>-7.93047950318883E-11</v>
      </c>
      <c r="K197">
        <f>CodeStochastic!K197</f>
        <v>8.10694730265382E-11</v>
      </c>
      <c r="L197">
        <f>CodeStochastic!L197</f>
        <v>-5.3482253884408199E-11</v>
      </c>
      <c r="M197">
        <f>CodeStochastic!M197</f>
        <v>4.5696220537271298E-11</v>
      </c>
      <c r="O197">
        <v>0</v>
      </c>
      <c r="P197">
        <v>0</v>
      </c>
    </row>
    <row r="198" spans="1:16" x14ac:dyDescent="0.35">
      <c r="A198" s="1" t="s">
        <v>4</v>
      </c>
      <c r="B198" s="1">
        <v>169</v>
      </c>
      <c r="C198" s="1" t="s">
        <v>44</v>
      </c>
      <c r="D198" s="43">
        <v>112</v>
      </c>
      <c r="F198">
        <f>CodeStochastic!F198</f>
        <v>197</v>
      </c>
      <c r="G198">
        <f>CodeStochastic!G198</f>
        <v>5.2693607545335105E-13</v>
      </c>
      <c r="H198">
        <f>CodeStochastic!H198</f>
        <v>4.3737098589124498E-13</v>
      </c>
      <c r="I198">
        <f>CodeStochastic!I198</f>
        <v>2.2459293100495699E-11</v>
      </c>
      <c r="J198">
        <f>CodeStochastic!J198</f>
        <v>-8.3586427051083603E-11</v>
      </c>
      <c r="K198">
        <f>CodeStochastic!K198</f>
        <v>7.8856440741109794E-11</v>
      </c>
      <c r="L198">
        <f>CodeStochastic!L198</f>
        <v>-5.0713218685448903E-11</v>
      </c>
      <c r="M198">
        <f>CodeStochastic!M198</f>
        <v>4.7820833839751999E-11</v>
      </c>
      <c r="O198">
        <v>0</v>
      </c>
      <c r="P198">
        <v>0</v>
      </c>
    </row>
    <row r="199" spans="1:16" x14ac:dyDescent="0.35">
      <c r="A199" s="1" t="s">
        <v>4</v>
      </c>
      <c r="B199" s="1">
        <v>170</v>
      </c>
      <c r="C199" s="1" t="s">
        <v>44</v>
      </c>
      <c r="D199" s="43">
        <v>113</v>
      </c>
      <c r="F199">
        <f>CodeStochastic!F199</f>
        <v>198</v>
      </c>
      <c r="G199">
        <f>CodeStochastic!G199</f>
        <v>-4.47171339466154E-14</v>
      </c>
      <c r="H199">
        <f>CodeStochastic!H199</f>
        <v>-5.3293111164607896E-13</v>
      </c>
      <c r="I199">
        <f>CodeStochastic!I199</f>
        <v>2.3123872396729499E-11</v>
      </c>
      <c r="J199">
        <f>CodeStochastic!J199</f>
        <v>-7.0670308463817705E-11</v>
      </c>
      <c r="K199">
        <f>CodeStochastic!K199</f>
        <v>7.5086378494322306E-11</v>
      </c>
      <c r="L199">
        <f>CodeStochastic!L199</f>
        <v>-4.9407567042082398E-11</v>
      </c>
      <c r="M199">
        <f>CodeStochastic!M199</f>
        <v>4.7892692313232301E-11</v>
      </c>
      <c r="O199">
        <v>0</v>
      </c>
      <c r="P199">
        <v>0</v>
      </c>
    </row>
    <row r="200" spans="1:16" x14ac:dyDescent="0.35">
      <c r="A200" s="1" t="s">
        <v>4</v>
      </c>
      <c r="B200" s="1">
        <v>171</v>
      </c>
      <c r="C200" s="1" t="s">
        <v>44</v>
      </c>
      <c r="D200" s="43">
        <v>114</v>
      </c>
      <c r="F200">
        <f>CodeStochastic!F200</f>
        <v>199</v>
      </c>
      <c r="G200">
        <f>CodeStochastic!G200</f>
        <v>-9.0157509409116696E-15</v>
      </c>
      <c r="H200">
        <f>CodeStochastic!H200</f>
        <v>-9.3281092061244003E-13</v>
      </c>
      <c r="I200">
        <f>CodeStochastic!I200</f>
        <v>2.2822498290556001E-11</v>
      </c>
      <c r="J200">
        <f>CodeStochastic!J200</f>
        <v>-7.8711117608748396E-11</v>
      </c>
      <c r="K200">
        <f>CodeStochastic!K200</f>
        <v>8.2029947097882597E-11</v>
      </c>
      <c r="L200">
        <f>CodeStochastic!L200</f>
        <v>-5.1376679897783699E-11</v>
      </c>
      <c r="M200">
        <f>CodeStochastic!M200</f>
        <v>4.6239332197679703E-11</v>
      </c>
      <c r="O200">
        <v>0</v>
      </c>
      <c r="P200">
        <v>0</v>
      </c>
    </row>
    <row r="201" spans="1:16" x14ac:dyDescent="0.35">
      <c r="A201" s="1" t="s">
        <v>4</v>
      </c>
      <c r="B201" s="1">
        <v>172</v>
      </c>
      <c r="C201" s="1" t="s">
        <v>44</v>
      </c>
      <c r="D201" s="43">
        <v>115</v>
      </c>
      <c r="F201">
        <f>CodeStochastic!F201</f>
        <v>200</v>
      </c>
      <c r="G201">
        <f>CodeStochastic!G201</f>
        <v>-1.1059184688604699E-12</v>
      </c>
      <c r="H201">
        <f>CodeStochastic!H201</f>
        <v>-1.11263348226766E-12</v>
      </c>
      <c r="I201">
        <f>CodeStochastic!I201</f>
        <v>2.2621436595338499E-11</v>
      </c>
      <c r="J201">
        <f>CodeStochastic!J201</f>
        <v>-8.3345117786984605E-11</v>
      </c>
      <c r="K201">
        <f>CodeStochastic!K201</f>
        <v>7.9629770402270104E-11</v>
      </c>
      <c r="L201">
        <f>CodeStochastic!L201</f>
        <v>-4.8784802685650699E-11</v>
      </c>
      <c r="M201">
        <f>CodeStochastic!M201</f>
        <v>4.5650902043976297E-11</v>
      </c>
      <c r="O201">
        <v>0</v>
      </c>
      <c r="P201">
        <v>0</v>
      </c>
    </row>
    <row r="202" spans="1:16" x14ac:dyDescent="0.35">
      <c r="A202" s="1" t="s">
        <v>4</v>
      </c>
      <c r="B202" s="1">
        <v>173</v>
      </c>
      <c r="C202" s="1" t="s">
        <v>44</v>
      </c>
      <c r="D202" s="43">
        <v>116</v>
      </c>
      <c r="F202">
        <f>CodeStochastic!F202</f>
        <v>201</v>
      </c>
      <c r="G202">
        <f>CodeStochastic!G202</f>
        <v>-1.0766375825853801E-12</v>
      </c>
      <c r="H202">
        <f>CodeStochastic!H202</f>
        <v>-8.6220812428869399E-13</v>
      </c>
      <c r="I202">
        <f>CodeStochastic!I202</f>
        <v>2.31983708448041E-11</v>
      </c>
      <c r="J202">
        <f>CodeStochastic!J202</f>
        <v>-7.3511788615161205E-11</v>
      </c>
      <c r="K202">
        <f>CodeStochastic!K202</f>
        <v>7.66385960280975E-11</v>
      </c>
      <c r="L202">
        <f>CodeStochastic!L202</f>
        <v>-4.8506831570583301E-11</v>
      </c>
      <c r="M202">
        <f>CodeStochastic!M202</f>
        <v>4.7230071885708097E-11</v>
      </c>
      <c r="O202">
        <v>0</v>
      </c>
      <c r="P202">
        <v>0</v>
      </c>
    </row>
    <row r="203" spans="1:16" x14ac:dyDescent="0.35">
      <c r="A203" s="1" t="s">
        <v>4</v>
      </c>
      <c r="B203" s="1">
        <v>174</v>
      </c>
      <c r="C203" s="1" t="s">
        <v>44</v>
      </c>
      <c r="D203" s="43">
        <v>117</v>
      </c>
      <c r="F203">
        <f>CodeStochastic!F203</f>
        <v>202</v>
      </c>
      <c r="G203">
        <f>CodeStochastic!G203</f>
        <v>-6.2336404488883696E-13</v>
      </c>
      <c r="H203">
        <f>CodeStochastic!H203</f>
        <v>-1.22021113768417E-12</v>
      </c>
      <c r="I203">
        <f>CodeStochastic!I203</f>
        <v>2.1986121363835599E-11</v>
      </c>
      <c r="J203">
        <f>CodeStochastic!J203</f>
        <v>-7.5748798602477297E-11</v>
      </c>
      <c r="K203">
        <f>CodeStochastic!K203</f>
        <v>7.62936432518156E-11</v>
      </c>
      <c r="L203">
        <f>CodeStochastic!L203</f>
        <v>-4.48687557439322E-11</v>
      </c>
      <c r="M203">
        <f>CodeStochastic!M203</f>
        <v>4.73679523050635E-11</v>
      </c>
      <c r="O203">
        <v>0</v>
      </c>
      <c r="P203">
        <v>0</v>
      </c>
    </row>
    <row r="204" spans="1:16" x14ac:dyDescent="0.35">
      <c r="A204" s="1" t="s">
        <v>28</v>
      </c>
      <c r="B204" s="1">
        <v>175</v>
      </c>
      <c r="C204" s="1" t="s">
        <v>43</v>
      </c>
      <c r="D204" s="43">
        <v>17</v>
      </c>
      <c r="F204">
        <f>CodeStochastic!F204</f>
        <v>203</v>
      </c>
      <c r="G204">
        <f>CodeStochastic!G204</f>
        <v>-1.04645328971092E-13</v>
      </c>
      <c r="H204">
        <f>CodeStochastic!H204</f>
        <v>-5.9051560045234105E-13</v>
      </c>
      <c r="I204">
        <f>CodeStochastic!I204</f>
        <v>1.8508306078285301E-11</v>
      </c>
      <c r="J204">
        <f>CodeStochastic!J204</f>
        <v>-6.8228278146945503E-11</v>
      </c>
      <c r="K204">
        <f>CodeStochastic!K204</f>
        <v>6.2937081568607203E-11</v>
      </c>
      <c r="L204">
        <f>CodeStochastic!L204</f>
        <v>-4.0947233731583902E-11</v>
      </c>
      <c r="M204">
        <f>CodeStochastic!M204</f>
        <v>3.7813720960881497E-11</v>
      </c>
      <c r="O204">
        <v>0</v>
      </c>
      <c r="P204">
        <v>0</v>
      </c>
    </row>
    <row r="205" spans="1:16" x14ac:dyDescent="0.35">
      <c r="A205" s="1" t="s">
        <v>28</v>
      </c>
      <c r="B205" s="1">
        <v>176</v>
      </c>
      <c r="C205" s="1" t="s">
        <v>43</v>
      </c>
      <c r="D205" s="43">
        <v>18</v>
      </c>
      <c r="F205">
        <f>CodeStochastic!F205</f>
        <v>204</v>
      </c>
      <c r="G205">
        <f>CodeStochastic!G205</f>
        <v>-5.7474268681320903E-13</v>
      </c>
      <c r="H205">
        <f>CodeStochastic!H205</f>
        <v>2.8149561559939901E-13</v>
      </c>
      <c r="I205">
        <f>CodeStochastic!I205</f>
        <v>1.89203059017941E-11</v>
      </c>
      <c r="J205">
        <f>CodeStochastic!J205</f>
        <v>-7.8417440301726505E-11</v>
      </c>
      <c r="K205">
        <f>CodeStochastic!K205</f>
        <v>7.3034698032812797E-11</v>
      </c>
      <c r="L205">
        <f>CodeStochastic!L205</f>
        <v>-4.2177842149671603E-11</v>
      </c>
      <c r="M205">
        <f>CodeStochastic!M205</f>
        <v>4.2216072397852502E-11</v>
      </c>
      <c r="O205">
        <v>0</v>
      </c>
      <c r="P205">
        <v>0</v>
      </c>
    </row>
    <row r="206" spans="1:16" x14ac:dyDescent="0.35">
      <c r="A206" s="1" t="s">
        <v>28</v>
      </c>
      <c r="B206" s="1">
        <v>177</v>
      </c>
      <c r="C206" s="1" t="s">
        <v>43</v>
      </c>
      <c r="D206" s="43">
        <v>19</v>
      </c>
      <c r="F206">
        <f>CodeStochastic!F206</f>
        <v>205</v>
      </c>
      <c r="G206">
        <f>CodeStochastic!G206</f>
        <v>2.2195343625190799E-13</v>
      </c>
      <c r="H206">
        <f>CodeStochastic!H206</f>
        <v>1.09589625895253E-12</v>
      </c>
      <c r="I206">
        <f>CodeStochastic!I206</f>
        <v>1.83766650107479E-11</v>
      </c>
      <c r="J206">
        <f>CodeStochastic!J206</f>
        <v>-5.6944194061541601E-11</v>
      </c>
      <c r="K206">
        <f>CodeStochastic!K206</f>
        <v>7.2023296314638699E-11</v>
      </c>
      <c r="L206">
        <f>CodeStochastic!L206</f>
        <v>-3.66896758402774E-11</v>
      </c>
      <c r="M206">
        <f>CodeStochastic!M206</f>
        <v>4.3476803214616402E-11</v>
      </c>
      <c r="O206">
        <v>0</v>
      </c>
      <c r="P206">
        <v>0</v>
      </c>
    </row>
    <row r="207" spans="1:16" x14ac:dyDescent="0.35">
      <c r="A207" s="1" t="s">
        <v>28</v>
      </c>
      <c r="B207" s="1">
        <v>178</v>
      </c>
      <c r="C207" s="1" t="s">
        <v>43</v>
      </c>
      <c r="D207" s="43">
        <v>20</v>
      </c>
      <c r="F207">
        <f>CodeStochastic!F207</f>
        <v>206</v>
      </c>
      <c r="G207">
        <f>CodeStochastic!G207</f>
        <v>5.0496532890078298E-13</v>
      </c>
      <c r="H207">
        <f>CodeStochastic!H207</f>
        <v>1.0322477097337801E-12</v>
      </c>
      <c r="I207">
        <f>CodeStochastic!I207</f>
        <v>1.9507263876656901E-11</v>
      </c>
      <c r="J207">
        <f>CodeStochastic!J207</f>
        <v>-6.3931994874878903E-11</v>
      </c>
      <c r="K207">
        <f>CodeStochastic!K207</f>
        <v>6.6344326192767298E-11</v>
      </c>
      <c r="L207">
        <f>CodeStochastic!L207</f>
        <v>-3.88102844031033E-11</v>
      </c>
      <c r="M207">
        <f>CodeStochastic!M207</f>
        <v>4.5571988831097902E-11</v>
      </c>
      <c r="O207">
        <v>0</v>
      </c>
      <c r="P207">
        <v>0</v>
      </c>
    </row>
    <row r="208" spans="1:16" x14ac:dyDescent="0.35">
      <c r="A208" s="1" t="s">
        <v>28</v>
      </c>
      <c r="B208" s="1">
        <v>179</v>
      </c>
      <c r="C208" s="1" t="s">
        <v>43</v>
      </c>
      <c r="D208" s="43">
        <v>21</v>
      </c>
      <c r="F208">
        <f>CodeStochastic!F208</f>
        <v>207</v>
      </c>
      <c r="G208">
        <f>CodeStochastic!G208</f>
        <v>3.3468222327817601E-13</v>
      </c>
      <c r="H208">
        <f>CodeStochastic!H208</f>
        <v>1.23597019471186E-13</v>
      </c>
      <c r="I208">
        <f>CodeStochastic!I208</f>
        <v>1.89684706752735E-11</v>
      </c>
      <c r="J208">
        <f>CodeStochastic!J208</f>
        <v>-6.2480945926302903E-11</v>
      </c>
      <c r="K208">
        <f>CodeStochastic!K208</f>
        <v>7.3808081010274797E-11</v>
      </c>
      <c r="L208">
        <f>CodeStochastic!L208</f>
        <v>-4.0636287452940203E-11</v>
      </c>
      <c r="M208">
        <f>CodeStochastic!M208</f>
        <v>4.1364850337233698E-11</v>
      </c>
      <c r="O208">
        <v>0</v>
      </c>
      <c r="P208">
        <v>0</v>
      </c>
    </row>
    <row r="209" spans="1:16" x14ac:dyDescent="0.35">
      <c r="A209" s="1" t="s">
        <v>28</v>
      </c>
      <c r="B209" s="1">
        <v>180</v>
      </c>
      <c r="C209" s="1" t="s">
        <v>43</v>
      </c>
      <c r="D209" s="43">
        <v>22</v>
      </c>
      <c r="F209">
        <f>CodeStochastic!F209</f>
        <v>208</v>
      </c>
      <c r="G209">
        <f>CodeStochastic!G209</f>
        <v>-1.01305998193424E-13</v>
      </c>
      <c r="H209">
        <f>CodeStochastic!H209</f>
        <v>-4.9257501259896305E-13</v>
      </c>
      <c r="I209">
        <f>CodeStochastic!I209</f>
        <v>1.8786250021103701E-11</v>
      </c>
      <c r="J209">
        <f>CodeStochastic!J209</f>
        <v>-6.5518595604221801E-11</v>
      </c>
      <c r="K209">
        <f>CodeStochastic!K209</f>
        <v>7.3214561072175503E-11</v>
      </c>
      <c r="L209">
        <f>CodeStochastic!L209</f>
        <v>-4.13535493643654E-11</v>
      </c>
      <c r="M209">
        <f>CodeStochastic!M209</f>
        <v>3.6669695010415302E-11</v>
      </c>
      <c r="O209">
        <v>0</v>
      </c>
      <c r="P209">
        <v>0</v>
      </c>
    </row>
    <row r="210" spans="1:16" x14ac:dyDescent="0.35">
      <c r="A210" s="1" t="s">
        <v>28</v>
      </c>
      <c r="B210" s="1">
        <v>181</v>
      </c>
      <c r="C210" s="1" t="s">
        <v>43</v>
      </c>
      <c r="D210" s="43">
        <v>23</v>
      </c>
      <c r="F210">
        <f>CodeStochastic!F210</f>
        <v>209</v>
      </c>
      <c r="G210">
        <f>CodeStochastic!G210</f>
        <v>6.0332821791577997E-13</v>
      </c>
      <c r="H210">
        <f>CodeStochastic!H210</f>
        <v>3.9434414515690102E-13</v>
      </c>
      <c r="I210">
        <f>CodeStochastic!I210</f>
        <v>1.9710546830112099E-11</v>
      </c>
      <c r="J210">
        <f>CodeStochastic!J210</f>
        <v>-6.8824857553410797E-11</v>
      </c>
      <c r="K210">
        <f>CodeStochastic!K210</f>
        <v>6.3522072353019397E-11</v>
      </c>
      <c r="L210">
        <f>CodeStochastic!L210</f>
        <v>-4.36831209891394E-11</v>
      </c>
      <c r="M210">
        <f>CodeStochastic!M210</f>
        <v>4.1134868922476902E-11</v>
      </c>
      <c r="O210">
        <v>0</v>
      </c>
      <c r="P210">
        <v>0</v>
      </c>
    </row>
    <row r="211" spans="1:16" x14ac:dyDescent="0.35">
      <c r="A211" s="1" t="s">
        <v>28</v>
      </c>
      <c r="B211" s="1">
        <v>182</v>
      </c>
      <c r="C211" s="1" t="s">
        <v>43</v>
      </c>
      <c r="D211" s="43">
        <v>24</v>
      </c>
      <c r="F211">
        <f>CodeStochastic!F211</f>
        <v>210</v>
      </c>
      <c r="G211">
        <f>CodeStochastic!G211</f>
        <v>-4.15867018524184E-13</v>
      </c>
      <c r="H211">
        <f>CodeStochastic!H211</f>
        <v>-4.0084693911720001E-14</v>
      </c>
      <c r="I211">
        <f>CodeStochastic!I211</f>
        <v>1.8566608514422499E-11</v>
      </c>
      <c r="J211">
        <f>CodeStochastic!J211</f>
        <v>-6.6203311815726106E-11</v>
      </c>
      <c r="K211">
        <f>CodeStochastic!K211</f>
        <v>8.4754173189306296E-11</v>
      </c>
      <c r="L211">
        <f>CodeStochastic!L211</f>
        <v>-3.7332480550401203E-11</v>
      </c>
      <c r="M211">
        <f>CodeStochastic!M211</f>
        <v>4.06500216321196E-11</v>
      </c>
      <c r="O211">
        <v>0</v>
      </c>
      <c r="P211">
        <v>0</v>
      </c>
    </row>
    <row r="212" spans="1:16" x14ac:dyDescent="0.35">
      <c r="A212" s="1" t="s">
        <v>28</v>
      </c>
      <c r="B212" s="1">
        <v>183</v>
      </c>
      <c r="C212" s="1" t="s">
        <v>43</v>
      </c>
      <c r="D212" s="43">
        <v>25</v>
      </c>
      <c r="F212">
        <f>CodeStochastic!F212</f>
        <v>211</v>
      </c>
      <c r="G212">
        <f>CodeStochastic!G212</f>
        <v>-4.6281786628547395E-13</v>
      </c>
      <c r="H212">
        <f>CodeStochastic!H212</f>
        <v>3.9447572666464798E-13</v>
      </c>
      <c r="I212">
        <f>CodeStochastic!I212</f>
        <v>2.3613722803703E-11</v>
      </c>
      <c r="J212">
        <f>CodeStochastic!J212</f>
        <v>-7.4455680620251102E-11</v>
      </c>
      <c r="K212">
        <f>CodeStochastic!K212</f>
        <v>6.8692777740753995E-11</v>
      </c>
      <c r="L212">
        <f>CodeStochastic!L212</f>
        <v>-4.8468802962043799E-11</v>
      </c>
      <c r="M212">
        <f>CodeStochastic!M212</f>
        <v>4.98028680644343E-11</v>
      </c>
      <c r="O212">
        <v>0</v>
      </c>
      <c r="P212">
        <v>0</v>
      </c>
    </row>
    <row r="213" spans="1:16" x14ac:dyDescent="0.35">
      <c r="A213" s="1" t="s">
        <v>28</v>
      </c>
      <c r="B213" s="1">
        <v>184</v>
      </c>
      <c r="C213" s="1" t="s">
        <v>43</v>
      </c>
      <c r="D213" s="43">
        <v>26</v>
      </c>
      <c r="F213">
        <f>CodeStochastic!F213</f>
        <v>212</v>
      </c>
      <c r="G213">
        <f>CodeStochastic!G213</f>
        <v>-1.26514834076705E-12</v>
      </c>
      <c r="H213">
        <f>CodeStochastic!H213</f>
        <v>-7.1041266434895801E-13</v>
      </c>
      <c r="I213">
        <f>CodeStochastic!I213</f>
        <v>2.21440430850083E-11</v>
      </c>
      <c r="J213">
        <f>CodeStochastic!J213</f>
        <v>-7.3836822953578102E-11</v>
      </c>
      <c r="K213">
        <f>CodeStochastic!K213</f>
        <v>7.3102317859003903E-11</v>
      </c>
      <c r="L213">
        <f>CodeStochastic!L213</f>
        <v>-4.5748590675267598E-11</v>
      </c>
      <c r="M213">
        <f>CodeStochastic!M213</f>
        <v>4.6538538722001597E-11</v>
      </c>
      <c r="O213">
        <v>0</v>
      </c>
      <c r="P213">
        <v>0</v>
      </c>
    </row>
    <row r="214" spans="1:16" x14ac:dyDescent="0.35">
      <c r="A214" s="1" t="s">
        <v>28</v>
      </c>
      <c r="B214" s="1">
        <v>185</v>
      </c>
      <c r="C214" s="1" t="s">
        <v>43</v>
      </c>
      <c r="D214" s="43">
        <v>27</v>
      </c>
      <c r="F214">
        <f>CodeStochastic!F214</f>
        <v>213</v>
      </c>
      <c r="G214">
        <f>CodeStochastic!G214</f>
        <v>3.0108062164989401E-13</v>
      </c>
      <c r="H214">
        <f>CodeStochastic!H214</f>
        <v>3.8137448261335398E-13</v>
      </c>
      <c r="I214">
        <f>CodeStochastic!I214</f>
        <v>2.2574469634532801E-11</v>
      </c>
      <c r="J214">
        <f>CodeStochastic!J214</f>
        <v>-7.7281087700461096E-11</v>
      </c>
      <c r="K214">
        <f>CodeStochastic!K214</f>
        <v>7.4237852905730996E-11</v>
      </c>
      <c r="L214">
        <f>CodeStochastic!L214</f>
        <v>-4.73538585888884E-11</v>
      </c>
      <c r="M214">
        <f>CodeStochastic!M214</f>
        <v>4.7641187700086402E-11</v>
      </c>
      <c r="O214">
        <v>0</v>
      </c>
      <c r="P214">
        <v>0</v>
      </c>
    </row>
    <row r="215" spans="1:16" x14ac:dyDescent="0.35">
      <c r="A215" s="1" t="s">
        <v>28</v>
      </c>
      <c r="B215" s="1">
        <v>186</v>
      </c>
      <c r="C215" s="1" t="s">
        <v>43</v>
      </c>
      <c r="D215" s="43">
        <v>28</v>
      </c>
      <c r="F215">
        <f>CodeStochastic!F215</f>
        <v>214</v>
      </c>
      <c r="G215">
        <f>CodeStochastic!G215</f>
        <v>-5.0479009980846202E-13</v>
      </c>
      <c r="H215">
        <f>CodeStochastic!H215</f>
        <v>-7.5755373625821204E-13</v>
      </c>
      <c r="I215">
        <f>CodeStochastic!I215</f>
        <v>2.1909191956577801E-11</v>
      </c>
      <c r="J215">
        <f>CodeStochastic!J215</f>
        <v>-7.2032857333936804E-11</v>
      </c>
      <c r="K215">
        <f>CodeStochastic!K215</f>
        <v>7.8192870307552298E-11</v>
      </c>
      <c r="L215">
        <f>CodeStochastic!L215</f>
        <v>-4.8208157816615897E-11</v>
      </c>
      <c r="M215">
        <f>CodeStochastic!M215</f>
        <v>4.6229186403601202E-11</v>
      </c>
      <c r="O215">
        <v>0</v>
      </c>
      <c r="P215">
        <v>0</v>
      </c>
    </row>
    <row r="216" spans="1:16" x14ac:dyDescent="0.35">
      <c r="A216" s="1" t="s">
        <v>28</v>
      </c>
      <c r="B216" s="1">
        <v>187</v>
      </c>
      <c r="C216" s="1" t="s">
        <v>43</v>
      </c>
      <c r="D216" s="43">
        <v>29</v>
      </c>
      <c r="F216">
        <f>CodeStochastic!F216</f>
        <v>215</v>
      </c>
      <c r="G216">
        <f>CodeStochastic!G216</f>
        <v>1.1188333653465899E-12</v>
      </c>
      <c r="H216">
        <f>CodeStochastic!H216</f>
        <v>9.8475565569862702E-13</v>
      </c>
      <c r="I216">
        <f>CodeStochastic!I216</f>
        <v>2.1264259051530899E-11</v>
      </c>
      <c r="J216">
        <f>CodeStochastic!J216</f>
        <v>-6.6476690861868394E-11</v>
      </c>
      <c r="K216">
        <f>CodeStochastic!K216</f>
        <v>8.0184706050028197E-11</v>
      </c>
      <c r="L216">
        <f>CodeStochastic!L216</f>
        <v>-4.1992538616596597E-11</v>
      </c>
      <c r="M216">
        <f>CodeStochastic!M216</f>
        <v>4.4620872343253998E-11</v>
      </c>
      <c r="O216">
        <v>0</v>
      </c>
      <c r="P216">
        <v>0</v>
      </c>
    </row>
    <row r="217" spans="1:16" x14ac:dyDescent="0.35">
      <c r="A217" s="1" t="s">
        <v>28</v>
      </c>
      <c r="B217" s="1">
        <v>188</v>
      </c>
      <c r="C217" s="1" t="s">
        <v>43</v>
      </c>
      <c r="D217" s="43">
        <v>30</v>
      </c>
      <c r="F217">
        <f>CodeStochastic!F217</f>
        <v>216</v>
      </c>
      <c r="G217">
        <f>CodeStochastic!G217</f>
        <v>-1.1500302265773301E-12</v>
      </c>
      <c r="H217">
        <f>CodeStochastic!H217</f>
        <v>-8.5182757623860202E-13</v>
      </c>
      <c r="I217">
        <f>CodeStochastic!I217</f>
        <v>2.0936906504044401E-11</v>
      </c>
      <c r="J217">
        <f>CodeStochastic!J217</f>
        <v>-6.3972531702009594E-11</v>
      </c>
      <c r="K217">
        <f>CodeStochastic!K217</f>
        <v>6.0743062642875E-11</v>
      </c>
      <c r="L217">
        <f>CodeStochastic!L217</f>
        <v>-4.3018126555249802E-11</v>
      </c>
      <c r="M217">
        <f>CodeStochastic!M217</f>
        <v>4.3283395206126003E-11</v>
      </c>
      <c r="O217">
        <v>0</v>
      </c>
      <c r="P217">
        <v>0</v>
      </c>
    </row>
    <row r="218" spans="1:16" x14ac:dyDescent="0.35">
      <c r="A218" s="1" t="s">
        <v>28</v>
      </c>
      <c r="B218" s="1">
        <v>189</v>
      </c>
      <c r="C218" s="1" t="s">
        <v>43</v>
      </c>
      <c r="D218" s="43">
        <v>31</v>
      </c>
      <c r="F218">
        <f>CodeStochastic!F218</f>
        <v>217</v>
      </c>
      <c r="G218">
        <f>CodeStochastic!G218</f>
        <v>-5.2442515946124605E-13</v>
      </c>
      <c r="H218">
        <f>CodeStochastic!H218</f>
        <v>9.4627622970085803E-14</v>
      </c>
      <c r="I218">
        <f>CodeStochastic!I218</f>
        <v>2.1111749379315499E-11</v>
      </c>
      <c r="J218">
        <f>CodeStochastic!J218</f>
        <v>-5.8019188300519402E-11</v>
      </c>
      <c r="K218">
        <f>CodeStochastic!K218</f>
        <v>6.5508961619866898E-11</v>
      </c>
      <c r="L218">
        <f>CodeStochastic!L218</f>
        <v>-4.0613654389202403E-11</v>
      </c>
      <c r="M218">
        <f>CodeStochastic!M218</f>
        <v>4.3318483446189399E-11</v>
      </c>
      <c r="O218">
        <v>0</v>
      </c>
      <c r="P218">
        <v>0</v>
      </c>
    </row>
    <row r="219" spans="1:16" x14ac:dyDescent="0.35">
      <c r="A219" s="1" t="s">
        <v>28</v>
      </c>
      <c r="B219" s="1">
        <v>190</v>
      </c>
      <c r="C219" s="1" t="s">
        <v>43</v>
      </c>
      <c r="D219" s="43">
        <v>32</v>
      </c>
      <c r="F219">
        <f>CodeStochastic!F219</f>
        <v>218</v>
      </c>
      <c r="G219">
        <f>CodeStochastic!G219</f>
        <v>-3.33513631311797E-13</v>
      </c>
      <c r="H219">
        <f>CodeStochastic!H219</f>
        <v>-7.19147722938217E-13</v>
      </c>
      <c r="I219">
        <f>CodeStochastic!I219</f>
        <v>2.1204883764339E-11</v>
      </c>
      <c r="J219">
        <f>CodeStochastic!J219</f>
        <v>-5.8301314487972394E-11</v>
      </c>
      <c r="K219">
        <f>CodeStochastic!K219</f>
        <v>7.2666973434132804E-11</v>
      </c>
      <c r="L219">
        <f>CodeStochastic!L219</f>
        <v>-4.3078375918650601E-11</v>
      </c>
      <c r="M219">
        <f>CodeStochastic!M219</f>
        <v>4.3037222558466202E-11</v>
      </c>
      <c r="O219">
        <v>0</v>
      </c>
      <c r="P219">
        <v>0</v>
      </c>
    </row>
    <row r="220" spans="1:16" x14ac:dyDescent="0.35">
      <c r="A220" s="1" t="s">
        <v>28</v>
      </c>
      <c r="B220" s="1">
        <v>191</v>
      </c>
      <c r="C220" s="1" t="s">
        <v>43</v>
      </c>
      <c r="D220" s="43">
        <v>33</v>
      </c>
      <c r="F220">
        <f>CodeStochastic!F220</f>
        <v>219</v>
      </c>
      <c r="G220">
        <f>CodeStochastic!G220</f>
        <v>2.8284631239069401E-13</v>
      </c>
      <c r="H220">
        <f>CodeStochastic!H220</f>
        <v>-3.3359680287001598E-14</v>
      </c>
      <c r="I220">
        <f>CodeStochastic!I220</f>
        <v>2.2008674119849899E-11</v>
      </c>
      <c r="J220">
        <f>CodeStochastic!J220</f>
        <v>-6.7860851712792603E-11</v>
      </c>
      <c r="K220">
        <f>CodeStochastic!K220</f>
        <v>6.8613049583108596E-11</v>
      </c>
      <c r="L220">
        <f>CodeStochastic!L220</f>
        <v>-4.3364350148850599E-11</v>
      </c>
      <c r="M220">
        <f>CodeStochastic!M220</f>
        <v>4.27255859447976E-11</v>
      </c>
      <c r="O220">
        <v>0</v>
      </c>
      <c r="P220">
        <v>0</v>
      </c>
    </row>
    <row r="221" spans="1:16" x14ac:dyDescent="0.35">
      <c r="A221" s="1" t="s">
        <v>28</v>
      </c>
      <c r="B221" s="1">
        <v>192</v>
      </c>
      <c r="C221" s="1" t="s">
        <v>43</v>
      </c>
      <c r="D221" s="43">
        <v>34</v>
      </c>
      <c r="F221">
        <f>CodeStochastic!F221</f>
        <v>220</v>
      </c>
      <c r="G221">
        <f>CodeStochastic!G221</f>
        <v>-1.05677407400102E-12</v>
      </c>
      <c r="H221">
        <f>CodeStochastic!H221</f>
        <v>-3.1613762153259801E-13</v>
      </c>
      <c r="I221">
        <f>CodeStochastic!I221</f>
        <v>2.12621411933601E-11</v>
      </c>
      <c r="J221">
        <f>CodeStochastic!J221</f>
        <v>-6.9879090506660494E-11</v>
      </c>
      <c r="K221">
        <f>CodeStochastic!K221</f>
        <v>6.2374010499975506E-11</v>
      </c>
      <c r="L221">
        <f>CodeStochastic!L221</f>
        <v>-4.1778855063064898E-11</v>
      </c>
      <c r="M221">
        <f>CodeStochastic!M221</f>
        <v>4.3149336607854499E-11</v>
      </c>
      <c r="O221">
        <v>0</v>
      </c>
      <c r="P221">
        <v>0</v>
      </c>
    </row>
    <row r="222" spans="1:16" x14ac:dyDescent="0.35">
      <c r="A222" s="1" t="s">
        <v>28</v>
      </c>
      <c r="B222" s="1">
        <v>193</v>
      </c>
      <c r="C222" s="1" t="s">
        <v>43</v>
      </c>
      <c r="D222" s="43">
        <v>35</v>
      </c>
      <c r="F222">
        <f>CodeStochastic!F222</f>
        <v>221</v>
      </c>
      <c r="G222">
        <f>CodeStochastic!G222</f>
        <v>0.278290089188929</v>
      </c>
      <c r="H222">
        <f>CodeStochastic!H222</f>
        <v>0.276756260555098</v>
      </c>
      <c r="I222">
        <f>CodeStochastic!I222</f>
        <v>5.9143511933312E-2</v>
      </c>
      <c r="J222">
        <f>CodeStochastic!J222</f>
        <v>0.130504197069617</v>
      </c>
      <c r="K222">
        <f>CodeStochastic!K222</f>
        <v>0.44188661823451802</v>
      </c>
      <c r="L222">
        <f>CodeStochastic!L222</f>
        <v>0.167623641651165</v>
      </c>
      <c r="M222">
        <f>CodeStochastic!M222</f>
        <v>0.38555151243728097</v>
      </c>
      <c r="O222">
        <f t="shared" ref="O222:O258" si="6">L222/H222</f>
        <v>0.60567244735478587</v>
      </c>
      <c r="P222">
        <f t="shared" ref="P222:P258" si="7">M222/H222</f>
        <v>1.3931085485255843</v>
      </c>
    </row>
    <row r="223" spans="1:16" x14ac:dyDescent="0.35">
      <c r="A223" s="1" t="s">
        <v>28</v>
      </c>
      <c r="B223" s="1">
        <v>194</v>
      </c>
      <c r="C223" s="1" t="s">
        <v>43</v>
      </c>
      <c r="D223" s="43">
        <v>36</v>
      </c>
      <c r="F223">
        <f>CodeStochastic!F223</f>
        <v>222</v>
      </c>
      <c r="G223">
        <f>CodeStochastic!G223</f>
        <v>0.27654774612994998</v>
      </c>
      <c r="H223">
        <f>CodeStochastic!H223</f>
        <v>0.27776866425737101</v>
      </c>
      <c r="I223">
        <f>CodeStochastic!I223</f>
        <v>6.1762639140667298E-2</v>
      </c>
      <c r="J223">
        <f>CodeStochastic!J223</f>
        <v>0.12280839977765</v>
      </c>
      <c r="K223">
        <f>CodeStochastic!K223</f>
        <v>0.44458263130967102</v>
      </c>
      <c r="L223">
        <f>CodeStochastic!L223</f>
        <v>0.16156755744113799</v>
      </c>
      <c r="M223">
        <f>CodeStochastic!M223</f>
        <v>0.39095025861543597</v>
      </c>
      <c r="O223">
        <f t="shared" si="6"/>
        <v>0.58166229035624761</v>
      </c>
      <c r="P223">
        <f t="shared" si="7"/>
        <v>1.4074671081443324</v>
      </c>
    </row>
    <row r="224" spans="1:16" x14ac:dyDescent="0.35">
      <c r="A224" s="1" t="s">
        <v>28</v>
      </c>
      <c r="B224" s="1">
        <v>195</v>
      </c>
      <c r="C224" s="1" t="s">
        <v>43</v>
      </c>
      <c r="D224" s="43">
        <v>37</v>
      </c>
      <c r="F224">
        <f>CodeStochastic!F224</f>
        <v>223</v>
      </c>
      <c r="G224">
        <f>CodeStochastic!G224</f>
        <v>0.27757125208199102</v>
      </c>
      <c r="H224">
        <f>CodeStochastic!H224</f>
        <v>0.27955061489788302</v>
      </c>
      <c r="I224">
        <f>CodeStochastic!I224</f>
        <v>5.9635763272875703E-2</v>
      </c>
      <c r="J224">
        <f>CodeStochastic!J224</f>
        <v>0.115241223603505</v>
      </c>
      <c r="K224">
        <f>CodeStochastic!K224</f>
        <v>0.43136409045493102</v>
      </c>
      <c r="L224">
        <f>CodeStochastic!L224</f>
        <v>0.16672761769133601</v>
      </c>
      <c r="M224">
        <f>CodeStochastic!M224</f>
        <v>0.40225510106370399</v>
      </c>
      <c r="O224">
        <f t="shared" si="6"/>
        <v>0.59641298858255021</v>
      </c>
      <c r="P224">
        <f t="shared" si="7"/>
        <v>1.4389347746941772</v>
      </c>
    </row>
    <row r="225" spans="1:16" x14ac:dyDescent="0.35">
      <c r="A225" s="1" t="s">
        <v>28</v>
      </c>
      <c r="B225" s="1">
        <v>196</v>
      </c>
      <c r="C225" s="1" t="s">
        <v>43</v>
      </c>
      <c r="D225" s="43">
        <v>38</v>
      </c>
      <c r="F225">
        <f>CodeStochastic!F225</f>
        <v>224</v>
      </c>
      <c r="G225">
        <f>CodeStochastic!G225</f>
        <v>0.27994896937326602</v>
      </c>
      <c r="H225">
        <f>CodeStochastic!H225</f>
        <v>0.27928766189886201</v>
      </c>
      <c r="I225">
        <f>CodeStochastic!I225</f>
        <v>5.9378263527317197E-2</v>
      </c>
      <c r="J225">
        <f>CodeStochastic!J225</f>
        <v>0.12097324467114499</v>
      </c>
      <c r="K225">
        <f>CodeStochastic!K225</f>
        <v>0.43864919697884203</v>
      </c>
      <c r="L225">
        <f>CodeStochastic!L225</f>
        <v>0.16639350504803599</v>
      </c>
      <c r="M225">
        <f>CodeStochastic!M225</f>
        <v>0.38904731924930702</v>
      </c>
      <c r="O225">
        <f t="shared" si="6"/>
        <v>0.59577821632626149</v>
      </c>
      <c r="P225">
        <f t="shared" si="7"/>
        <v>1.3929985900708786</v>
      </c>
    </row>
    <row r="226" spans="1:16" x14ac:dyDescent="0.35">
      <c r="A226" s="1" t="s">
        <v>28</v>
      </c>
      <c r="B226" s="1">
        <v>169</v>
      </c>
      <c r="C226" s="1" t="s">
        <v>43</v>
      </c>
      <c r="D226" s="43">
        <v>39</v>
      </c>
      <c r="F226">
        <f>CodeStochastic!F226</f>
        <v>225</v>
      </c>
      <c r="G226">
        <f>CodeStochastic!G226</f>
        <v>0.279441464750464</v>
      </c>
      <c r="H226">
        <f>CodeStochastic!H226</f>
        <v>0.27957759160476298</v>
      </c>
      <c r="I226">
        <f>CodeStochastic!I226</f>
        <v>5.9484522511581601E-2</v>
      </c>
      <c r="J226">
        <f>CodeStochastic!J226</f>
        <v>0.13374766467751201</v>
      </c>
      <c r="K226">
        <f>CodeStochastic!K226</f>
        <v>0.43036473493482202</v>
      </c>
      <c r="L226">
        <f>CodeStochastic!L226</f>
        <v>0.168116055954732</v>
      </c>
      <c r="M226">
        <f>CodeStochastic!M226</f>
        <v>0.400176069513281</v>
      </c>
      <c r="O226">
        <f t="shared" si="6"/>
        <v>0.60132164022786405</v>
      </c>
      <c r="P226">
        <f t="shared" si="7"/>
        <v>1.4313595993737842</v>
      </c>
    </row>
    <row r="227" spans="1:16" x14ac:dyDescent="0.35">
      <c r="A227" s="1" t="s">
        <v>28</v>
      </c>
      <c r="B227" s="1">
        <v>170</v>
      </c>
      <c r="C227" s="1" t="s">
        <v>43</v>
      </c>
      <c r="D227" s="43">
        <v>40</v>
      </c>
      <c r="F227">
        <f>CodeStochastic!F227</f>
        <v>226</v>
      </c>
      <c r="G227">
        <f>CodeStochastic!G227</f>
        <v>0.28367836150382902</v>
      </c>
      <c r="H227">
        <f>CodeStochastic!H227</f>
        <v>0.28349481731987902</v>
      </c>
      <c r="I227">
        <f>CodeStochastic!I227</f>
        <v>6.1672917821116099E-2</v>
      </c>
      <c r="J227">
        <f>CodeStochastic!J227</f>
        <v>0.12583802019654999</v>
      </c>
      <c r="K227">
        <f>CodeStochastic!K227</f>
        <v>0.45586173139066</v>
      </c>
      <c r="L227">
        <f>CodeStochastic!L227</f>
        <v>0.17048908190672399</v>
      </c>
      <c r="M227">
        <f>CodeStochastic!M227</f>
        <v>0.39788195641574597</v>
      </c>
      <c r="O227">
        <f t="shared" si="6"/>
        <v>0.6013834168769091</v>
      </c>
      <c r="P227">
        <f t="shared" si="7"/>
        <v>1.4034893483318926</v>
      </c>
    </row>
    <row r="228" spans="1:16" x14ac:dyDescent="0.35">
      <c r="A228" s="1" t="s">
        <v>28</v>
      </c>
      <c r="B228" s="1">
        <v>171</v>
      </c>
      <c r="C228" s="1" t="s">
        <v>43</v>
      </c>
      <c r="D228" s="43">
        <v>41</v>
      </c>
      <c r="F228">
        <f>CodeStochastic!F228</f>
        <v>227</v>
      </c>
      <c r="G228">
        <f>CodeStochastic!G228</f>
        <v>0.286917065692332</v>
      </c>
      <c r="H228">
        <f>CodeStochastic!H228</f>
        <v>0.28339286649921103</v>
      </c>
      <c r="I228">
        <f>CodeStochastic!I228</f>
        <v>6.09411591683491E-2</v>
      </c>
      <c r="J228">
        <f>CodeStochastic!J228</f>
        <v>0.13456732054082099</v>
      </c>
      <c r="K228">
        <f>CodeStochastic!K228</f>
        <v>0.44260504643235499</v>
      </c>
      <c r="L228">
        <f>CodeStochastic!L228</f>
        <v>0.16900290140069699</v>
      </c>
      <c r="M228">
        <f>CodeStochastic!M228</f>
        <v>0.39895683295496898</v>
      </c>
      <c r="O228">
        <f t="shared" si="6"/>
        <v>0.59635552400599146</v>
      </c>
      <c r="P228">
        <f t="shared" si="7"/>
        <v>1.407787139751733</v>
      </c>
    </row>
    <row r="229" spans="1:16" x14ac:dyDescent="0.35">
      <c r="A229" s="1" t="s">
        <v>28</v>
      </c>
      <c r="B229" s="1">
        <v>172</v>
      </c>
      <c r="C229" s="1" t="s">
        <v>43</v>
      </c>
      <c r="D229" s="43">
        <v>42</v>
      </c>
      <c r="F229">
        <f>CodeStochastic!F229</f>
        <v>228</v>
      </c>
      <c r="G229">
        <f>CodeStochastic!G229</f>
        <v>0.28564608673217601</v>
      </c>
      <c r="H229">
        <f>CodeStochastic!H229</f>
        <v>0.28332986364004398</v>
      </c>
      <c r="I229">
        <f>CodeStochastic!I229</f>
        <v>6.0045100779110898E-2</v>
      </c>
      <c r="J229">
        <f>CodeStochastic!J229</f>
        <v>0.13525635468931699</v>
      </c>
      <c r="K229">
        <f>CodeStochastic!K229</f>
        <v>0.43970328479958698</v>
      </c>
      <c r="L229">
        <f>CodeStochastic!L229</f>
        <v>0.16502019481319199</v>
      </c>
      <c r="M229">
        <f>CodeStochastic!M229</f>
        <v>0.40011316873840802</v>
      </c>
      <c r="O229">
        <f t="shared" si="6"/>
        <v>0.58243134942824693</v>
      </c>
      <c r="P229">
        <f t="shared" si="7"/>
        <v>1.4121814184992911</v>
      </c>
    </row>
    <row r="230" spans="1:16" x14ac:dyDescent="0.35">
      <c r="A230" s="1" t="s">
        <v>28</v>
      </c>
      <c r="B230" s="1">
        <v>173</v>
      </c>
      <c r="C230" s="1" t="s">
        <v>43</v>
      </c>
      <c r="D230" s="43">
        <v>43</v>
      </c>
      <c r="F230">
        <f>CodeStochastic!F230</f>
        <v>229</v>
      </c>
      <c r="G230">
        <f>CodeStochastic!G230</f>
        <v>0.28210321894207702</v>
      </c>
      <c r="H230">
        <f>CodeStochastic!H230</f>
        <v>0.27942334909843602</v>
      </c>
      <c r="I230">
        <f>CodeStochastic!I230</f>
        <v>6.02936054617529E-2</v>
      </c>
      <c r="J230">
        <f>CodeStochastic!J230</f>
        <v>0.116727340491214</v>
      </c>
      <c r="K230">
        <f>CodeStochastic!K230</f>
        <v>0.421661601703755</v>
      </c>
      <c r="L230">
        <f>CodeStochastic!L230</f>
        <v>0.166341541841033</v>
      </c>
      <c r="M230">
        <f>CodeStochastic!M230</f>
        <v>0.39185171243702899</v>
      </c>
      <c r="O230">
        <f t="shared" si="6"/>
        <v>0.59530294221201163</v>
      </c>
      <c r="P230">
        <f t="shared" si="7"/>
        <v>1.4023585133502441</v>
      </c>
    </row>
    <row r="231" spans="1:16" x14ac:dyDescent="0.35">
      <c r="A231" s="1" t="s">
        <v>28</v>
      </c>
      <c r="B231" s="1">
        <v>174</v>
      </c>
      <c r="C231" s="1" t="s">
        <v>43</v>
      </c>
      <c r="D231" s="43">
        <v>44</v>
      </c>
      <c r="F231">
        <f>CodeStochastic!F231</f>
        <v>230</v>
      </c>
      <c r="G231">
        <f>CodeStochastic!G231</f>
        <v>0.28137715204420799</v>
      </c>
      <c r="H231">
        <f>CodeStochastic!H231</f>
        <v>0.28383491896020702</v>
      </c>
      <c r="I231">
        <f>CodeStochastic!I231</f>
        <v>6.0790054613834799E-2</v>
      </c>
      <c r="J231">
        <f>CodeStochastic!J231</f>
        <v>0.116937601260407</v>
      </c>
      <c r="K231">
        <f>CodeStochastic!K231</f>
        <v>0.44869783067306301</v>
      </c>
      <c r="L231">
        <f>CodeStochastic!L231</f>
        <v>0.16703573027873</v>
      </c>
      <c r="M231">
        <f>CodeStochastic!M231</f>
        <v>0.40174123878502399</v>
      </c>
      <c r="O231">
        <f t="shared" si="6"/>
        <v>0.58849605570253327</v>
      </c>
      <c r="P231">
        <f t="shared" si="7"/>
        <v>1.4154045607099779</v>
      </c>
    </row>
    <row r="232" spans="1:16" x14ac:dyDescent="0.35">
      <c r="A232" s="1" t="s">
        <v>28</v>
      </c>
      <c r="B232" s="1">
        <v>175</v>
      </c>
      <c r="C232" s="1" t="s">
        <v>43</v>
      </c>
      <c r="D232" s="43">
        <v>45</v>
      </c>
      <c r="F232">
        <f>CodeStochastic!F232</f>
        <v>231</v>
      </c>
      <c r="G232">
        <f>CodeStochastic!G232</f>
        <v>0.30843917060064802</v>
      </c>
      <c r="H232">
        <f>CodeStochastic!H232</f>
        <v>0.30271531654079797</v>
      </c>
      <c r="I232">
        <f>CodeStochastic!I232</f>
        <v>7.0140582254570302E-2</v>
      </c>
      <c r="J232">
        <f>CodeStochastic!J232</f>
        <v>0.115409466283852</v>
      </c>
      <c r="K232">
        <f>CodeStochastic!K232</f>
        <v>0.48017552751439502</v>
      </c>
      <c r="L232">
        <f>CodeStochastic!L232</f>
        <v>0.166070585988148</v>
      </c>
      <c r="M232">
        <f>CodeStochastic!M232</f>
        <v>0.42208206991214298</v>
      </c>
      <c r="O232">
        <f t="shared" si="6"/>
        <v>0.54860318230962757</v>
      </c>
      <c r="P232">
        <f t="shared" si="7"/>
        <v>1.3943201643556662</v>
      </c>
    </row>
    <row r="233" spans="1:16" x14ac:dyDescent="0.35">
      <c r="A233" s="1" t="s">
        <v>28</v>
      </c>
      <c r="B233" s="1">
        <v>176</v>
      </c>
      <c r="C233" s="1" t="s">
        <v>43</v>
      </c>
      <c r="D233" s="43">
        <v>46</v>
      </c>
      <c r="F233">
        <f>CodeStochastic!F233</f>
        <v>232</v>
      </c>
      <c r="G233">
        <f>CodeStochastic!G233</f>
        <v>0.30364546070382098</v>
      </c>
      <c r="H233">
        <f>CodeStochastic!H233</f>
        <v>0.29947300751868899</v>
      </c>
      <c r="I233">
        <f>CodeStochastic!I233</f>
        <v>7.1061611292953394E-2</v>
      </c>
      <c r="J233">
        <f>CodeStochastic!J233</f>
        <v>0.116648015107834</v>
      </c>
      <c r="K233">
        <f>CodeStochastic!K233</f>
        <v>0.46458373226314797</v>
      </c>
      <c r="L233">
        <f>CodeStochastic!L233</f>
        <v>0.16377074395657201</v>
      </c>
      <c r="M233">
        <f>CodeStochastic!M233</f>
        <v>0.434254164939397</v>
      </c>
      <c r="O233">
        <f t="shared" si="6"/>
        <v>0.54686312236788714</v>
      </c>
      <c r="P233">
        <f t="shared" si="7"/>
        <v>1.450061120825044</v>
      </c>
    </row>
    <row r="234" spans="1:16" x14ac:dyDescent="0.35">
      <c r="A234" s="1" t="s">
        <v>28</v>
      </c>
      <c r="B234" s="1">
        <v>177</v>
      </c>
      <c r="C234" s="1" t="s">
        <v>43</v>
      </c>
      <c r="D234" s="43">
        <v>47</v>
      </c>
      <c r="F234">
        <f>CodeStochastic!F234</f>
        <v>233</v>
      </c>
      <c r="G234">
        <f>CodeStochastic!G234</f>
        <v>0.30858921631012198</v>
      </c>
      <c r="H234">
        <f>CodeStochastic!H234</f>
        <v>0.301506607082909</v>
      </c>
      <c r="I234">
        <f>CodeStochastic!I234</f>
        <v>6.9738748130651604E-2</v>
      </c>
      <c r="J234">
        <f>CodeStochastic!J234</f>
        <v>0.124051670490796</v>
      </c>
      <c r="K234">
        <f>CodeStochastic!K234</f>
        <v>0.46419849834200599</v>
      </c>
      <c r="L234">
        <f>CodeStochastic!L234</f>
        <v>0.15839034369369001</v>
      </c>
      <c r="M234">
        <f>CodeStochastic!M234</f>
        <v>0.42169157881663899</v>
      </c>
      <c r="O234">
        <f t="shared" si="6"/>
        <v>0.52532959468492002</v>
      </c>
      <c r="P234">
        <f t="shared" si="7"/>
        <v>1.3986147199112</v>
      </c>
    </row>
    <row r="235" spans="1:16" x14ac:dyDescent="0.35">
      <c r="A235" s="1" t="s">
        <v>28</v>
      </c>
      <c r="B235" s="1">
        <v>178</v>
      </c>
      <c r="C235" s="1" t="s">
        <v>43</v>
      </c>
      <c r="D235" s="43">
        <v>48</v>
      </c>
      <c r="F235">
        <f>CodeStochastic!F235</f>
        <v>234</v>
      </c>
      <c r="G235">
        <f>CodeStochastic!G235</f>
        <v>0.31019641848606599</v>
      </c>
      <c r="H235">
        <f>CodeStochastic!H235</f>
        <v>0.30326740498426003</v>
      </c>
      <c r="I235">
        <f>CodeStochastic!I235</f>
        <v>7.0326700108196902E-2</v>
      </c>
      <c r="J235">
        <f>CodeStochastic!J235</f>
        <v>0.12597626961960801</v>
      </c>
      <c r="K235">
        <f>CodeStochastic!K235</f>
        <v>0.458276937434342</v>
      </c>
      <c r="L235">
        <f>CodeStochastic!L235</f>
        <v>0.155749926283516</v>
      </c>
      <c r="M235">
        <f>CodeStochastic!M235</f>
        <v>0.418665596318677</v>
      </c>
      <c r="O235">
        <f t="shared" si="6"/>
        <v>0.51357291856538168</v>
      </c>
      <c r="P235">
        <f t="shared" si="7"/>
        <v>1.3805163015801394</v>
      </c>
    </row>
    <row r="236" spans="1:16" x14ac:dyDescent="0.35">
      <c r="A236" s="1" t="s">
        <v>28</v>
      </c>
      <c r="B236" s="1">
        <v>179</v>
      </c>
      <c r="C236" s="1" t="s">
        <v>43</v>
      </c>
      <c r="D236" s="43">
        <v>49</v>
      </c>
      <c r="F236">
        <f>CodeStochastic!F236</f>
        <v>235</v>
      </c>
      <c r="G236">
        <f>CodeStochastic!G236</f>
        <v>0.308242159164898</v>
      </c>
      <c r="H236">
        <f>CodeStochastic!H236</f>
        <v>0.30292358203912001</v>
      </c>
      <c r="I236">
        <f>CodeStochastic!I236</f>
        <v>7.0843891565493505E-2</v>
      </c>
      <c r="J236">
        <f>CodeStochastic!J236</f>
        <v>0.119375284814474</v>
      </c>
      <c r="K236">
        <f>CodeStochastic!K236</f>
        <v>0.44934931808431</v>
      </c>
      <c r="L236">
        <f>CodeStochastic!L236</f>
        <v>0.16082024158584099</v>
      </c>
      <c r="M236">
        <f>CodeStochastic!M236</f>
        <v>0.42020782167508097</v>
      </c>
      <c r="O236">
        <f t="shared" si="6"/>
        <v>0.53089376701306934</v>
      </c>
      <c r="P236">
        <f t="shared" si="7"/>
        <v>1.3871743455774093</v>
      </c>
    </row>
    <row r="237" spans="1:16" x14ac:dyDescent="0.35">
      <c r="A237" s="1" t="s">
        <v>28</v>
      </c>
      <c r="B237" s="1">
        <v>180</v>
      </c>
      <c r="C237" s="1" t="s">
        <v>43</v>
      </c>
      <c r="D237" s="43">
        <v>50</v>
      </c>
      <c r="F237">
        <f>CodeStochastic!F237</f>
        <v>236</v>
      </c>
      <c r="G237">
        <f>CodeStochastic!G237</f>
        <v>0.31638687129668802</v>
      </c>
      <c r="H237">
        <f>CodeStochastic!H237</f>
        <v>0.30983163055500401</v>
      </c>
      <c r="I237">
        <f>CodeStochastic!I237</f>
        <v>7.5179814281867194E-2</v>
      </c>
      <c r="J237">
        <f>CodeStochastic!J237</f>
        <v>0.110473889878503</v>
      </c>
      <c r="K237">
        <f>CodeStochastic!K237</f>
        <v>0.49118669336762499</v>
      </c>
      <c r="L237">
        <f>CodeStochastic!L237</f>
        <v>0.160536833199418</v>
      </c>
      <c r="M237">
        <f>CodeStochastic!M237</f>
        <v>0.43966323111210598</v>
      </c>
      <c r="O237">
        <f t="shared" si="6"/>
        <v>0.51814216938356816</v>
      </c>
      <c r="P237">
        <f t="shared" si="7"/>
        <v>1.4190392063087087</v>
      </c>
    </row>
    <row r="238" spans="1:16" x14ac:dyDescent="0.35">
      <c r="A238" s="1" t="s">
        <v>28</v>
      </c>
      <c r="B238" s="1">
        <v>181</v>
      </c>
      <c r="C238" s="1" t="s">
        <v>43</v>
      </c>
      <c r="D238" s="43">
        <v>51</v>
      </c>
      <c r="F238">
        <f>CodeStochastic!F238</f>
        <v>237</v>
      </c>
      <c r="G238">
        <f>CodeStochastic!G238</f>
        <v>0.31680090670846101</v>
      </c>
      <c r="H238">
        <f>CodeStochastic!H238</f>
        <v>0.31075174341616202</v>
      </c>
      <c r="I238">
        <f>CodeStochastic!I238</f>
        <v>7.6306635880335594E-2</v>
      </c>
      <c r="J238">
        <f>CodeStochastic!J238</f>
        <v>0.110086261515768</v>
      </c>
      <c r="K238">
        <f>CodeStochastic!K238</f>
        <v>0.47927817470339201</v>
      </c>
      <c r="L238">
        <f>CodeStochastic!L238</f>
        <v>0.15755206548499101</v>
      </c>
      <c r="M238">
        <f>CodeStochastic!M238</f>
        <v>0.440879958289354</v>
      </c>
      <c r="O238">
        <f t="shared" si="6"/>
        <v>0.50700299780457103</v>
      </c>
      <c r="P238">
        <f t="shared" si="7"/>
        <v>1.4187529680209159</v>
      </c>
    </row>
    <row r="239" spans="1:16" x14ac:dyDescent="0.35">
      <c r="A239" s="1" t="s">
        <v>28</v>
      </c>
      <c r="B239" s="1">
        <v>182</v>
      </c>
      <c r="C239" s="1" t="s">
        <v>43</v>
      </c>
      <c r="D239" s="43">
        <v>52</v>
      </c>
      <c r="F239">
        <f>CodeStochastic!F239</f>
        <v>238</v>
      </c>
      <c r="G239">
        <f>CodeStochastic!G239</f>
        <v>0.325838243797618</v>
      </c>
      <c r="H239">
        <f>CodeStochastic!H239</f>
        <v>0.31583704754617498</v>
      </c>
      <c r="I239">
        <f>CodeStochastic!I239</f>
        <v>7.5301243226121806E-2</v>
      </c>
      <c r="J239">
        <f>CodeStochastic!J239</f>
        <v>0.10363999083245599</v>
      </c>
      <c r="K239">
        <f>CodeStochastic!K239</f>
        <v>0.47661656096598698</v>
      </c>
      <c r="L239">
        <f>CodeStochastic!L239</f>
        <v>0.15759844605925999</v>
      </c>
      <c r="M239">
        <f>CodeStochastic!M239</f>
        <v>0.44038393907065698</v>
      </c>
      <c r="O239">
        <f t="shared" si="6"/>
        <v>0.4989865732461905</v>
      </c>
      <c r="P239">
        <f t="shared" si="7"/>
        <v>1.3943390824227908</v>
      </c>
    </row>
    <row r="240" spans="1:16" x14ac:dyDescent="0.35">
      <c r="A240" s="1" t="s">
        <v>28</v>
      </c>
      <c r="B240" s="1">
        <v>183</v>
      </c>
      <c r="C240" s="1" t="s">
        <v>43</v>
      </c>
      <c r="D240" s="43">
        <v>53</v>
      </c>
      <c r="F240">
        <f>CodeStochastic!F240</f>
        <v>239</v>
      </c>
      <c r="G240">
        <f>CodeStochastic!G240</f>
        <v>0.314788062277301</v>
      </c>
      <c r="H240">
        <f>CodeStochastic!H240</f>
        <v>0.30814720362828601</v>
      </c>
      <c r="I240">
        <f>CodeStochastic!I240</f>
        <v>7.8403690648407798E-2</v>
      </c>
      <c r="J240">
        <f>CodeStochastic!J240</f>
        <v>9.5677031497890599E-2</v>
      </c>
      <c r="K240">
        <f>CodeStochastic!K240</f>
        <v>0.48307805403117099</v>
      </c>
      <c r="L240">
        <f>CodeStochastic!L240</f>
        <v>0.14975273370773101</v>
      </c>
      <c r="M240">
        <f>CodeStochastic!M240</f>
        <v>0.43847618317660397</v>
      </c>
      <c r="O240">
        <f t="shared" si="6"/>
        <v>0.48597790907872651</v>
      </c>
      <c r="P240">
        <f t="shared" si="7"/>
        <v>1.4229438982854834</v>
      </c>
    </row>
    <row r="241" spans="1:16" x14ac:dyDescent="0.35">
      <c r="A241" s="1" t="s">
        <v>28</v>
      </c>
      <c r="B241" s="1">
        <v>184</v>
      </c>
      <c r="C241" s="1" t="s">
        <v>43</v>
      </c>
      <c r="D241" s="43">
        <v>54</v>
      </c>
      <c r="F241">
        <f>CodeStochastic!F241</f>
        <v>240</v>
      </c>
      <c r="G241">
        <f>CodeStochastic!G241</f>
        <v>0.313278874033038</v>
      </c>
      <c r="H241">
        <f>CodeStochastic!H241</f>
        <v>0.30936241258265001</v>
      </c>
      <c r="I241">
        <f>CodeStochastic!I241</f>
        <v>7.4561552240314202E-2</v>
      </c>
      <c r="J241">
        <f>CodeStochastic!J241</f>
        <v>0.120400642275326</v>
      </c>
      <c r="K241">
        <f>CodeStochastic!K241</f>
        <v>0.467902536944101</v>
      </c>
      <c r="L241">
        <f>CodeStochastic!L241</f>
        <v>0.16180768034201601</v>
      </c>
      <c r="M241">
        <f>CodeStochastic!M241</f>
        <v>0.43141700967381902</v>
      </c>
      <c r="O241">
        <f t="shared" si="6"/>
        <v>0.52303600489534929</v>
      </c>
      <c r="P241">
        <f t="shared" si="7"/>
        <v>1.3945359621171192</v>
      </c>
    </row>
    <row r="242" spans="1:16" x14ac:dyDescent="0.35">
      <c r="A242" s="1" t="s">
        <v>28</v>
      </c>
      <c r="B242" s="1">
        <v>185</v>
      </c>
      <c r="C242" s="1" t="s">
        <v>43</v>
      </c>
      <c r="D242" s="43">
        <v>55</v>
      </c>
      <c r="F242">
        <f>CodeStochastic!F242</f>
        <v>241</v>
      </c>
      <c r="G242">
        <f>CodeStochastic!G242</f>
        <v>0.337275873612771</v>
      </c>
      <c r="H242">
        <f>CodeStochastic!H242</f>
        <v>0.32350486127641598</v>
      </c>
      <c r="I242">
        <f>CodeStochastic!I242</f>
        <v>8.4708354847200698E-2</v>
      </c>
      <c r="J242">
        <f>CodeStochastic!J242</f>
        <v>9.1810252948380799E-2</v>
      </c>
      <c r="K242">
        <f>CodeStochastic!K242</f>
        <v>0.48636911138955802</v>
      </c>
      <c r="L242">
        <f>CodeStochastic!L242</f>
        <v>0.14199114079918099</v>
      </c>
      <c r="M242">
        <f>CodeStochastic!M242</f>
        <v>0.453549164584097</v>
      </c>
      <c r="O242">
        <f t="shared" si="6"/>
        <v>0.43891501425648705</v>
      </c>
      <c r="P242">
        <f t="shared" si="7"/>
        <v>1.4019856233213317</v>
      </c>
    </row>
    <row r="243" spans="1:16" x14ac:dyDescent="0.35">
      <c r="A243" s="1" t="s">
        <v>28</v>
      </c>
      <c r="B243" s="1">
        <v>186</v>
      </c>
      <c r="C243" s="1" t="s">
        <v>43</v>
      </c>
      <c r="D243" s="43">
        <v>56</v>
      </c>
      <c r="F243">
        <f>CodeStochastic!F243</f>
        <v>242</v>
      </c>
      <c r="G243">
        <f>CodeStochastic!G243</f>
        <v>0.33064254102785301</v>
      </c>
      <c r="H243">
        <f>CodeStochastic!H243</f>
        <v>0.31370652487262601</v>
      </c>
      <c r="I243">
        <f>CodeStochastic!I243</f>
        <v>8.9565140715501299E-2</v>
      </c>
      <c r="J243">
        <f>CodeStochastic!J243</f>
        <v>7.4902935444925697E-2</v>
      </c>
      <c r="K243">
        <f>CodeStochastic!K243</f>
        <v>0.48762407383421402</v>
      </c>
      <c r="L243">
        <f>CodeStochastic!L243</f>
        <v>0.12901910897250099</v>
      </c>
      <c r="M243">
        <f>CodeStochastic!M243</f>
        <v>0.45432688874850302</v>
      </c>
      <c r="O243">
        <f t="shared" si="6"/>
        <v>0.41127327212874043</v>
      </c>
      <c r="P243">
        <f t="shared" si="7"/>
        <v>1.4482545077217408</v>
      </c>
    </row>
    <row r="244" spans="1:16" x14ac:dyDescent="0.35">
      <c r="A244" s="1" t="s">
        <v>28</v>
      </c>
      <c r="B244" s="1">
        <v>187</v>
      </c>
      <c r="C244" s="1" t="s">
        <v>43</v>
      </c>
      <c r="D244" s="43">
        <v>57</v>
      </c>
      <c r="F244">
        <f>CodeStochastic!F244</f>
        <v>243</v>
      </c>
      <c r="G244">
        <f>CodeStochastic!G244</f>
        <v>0.32508832023067102</v>
      </c>
      <c r="H244">
        <f>CodeStochastic!H244</f>
        <v>0.31718374915516201</v>
      </c>
      <c r="I244">
        <f>CodeStochastic!I244</f>
        <v>8.7287007046424198E-2</v>
      </c>
      <c r="J244">
        <f>CodeStochastic!J244</f>
        <v>9.2653542523675594E-2</v>
      </c>
      <c r="K244">
        <f>CodeStochastic!K244</f>
        <v>0.48275606248872299</v>
      </c>
      <c r="L244">
        <f>CodeStochastic!L244</f>
        <v>0.139404179682527</v>
      </c>
      <c r="M244">
        <f>CodeStochastic!M244</f>
        <v>0.45433873111321099</v>
      </c>
      <c r="O244">
        <f t="shared" si="6"/>
        <v>0.43950605935467507</v>
      </c>
      <c r="P244">
        <f t="shared" si="7"/>
        <v>1.4324149087819584</v>
      </c>
    </row>
    <row r="245" spans="1:16" x14ac:dyDescent="0.35">
      <c r="A245" s="1" t="s">
        <v>28</v>
      </c>
      <c r="B245" s="1">
        <v>188</v>
      </c>
      <c r="C245" s="1" t="s">
        <v>43</v>
      </c>
      <c r="D245" s="43">
        <v>58</v>
      </c>
      <c r="F245">
        <f>CodeStochastic!F245</f>
        <v>244</v>
      </c>
      <c r="G245">
        <f>CodeStochastic!G245</f>
        <v>0.32842640255099398</v>
      </c>
      <c r="H245">
        <f>CodeStochastic!H245</f>
        <v>0.316197377816473</v>
      </c>
      <c r="I245">
        <f>CodeStochastic!I245</f>
        <v>8.57354878839309E-2</v>
      </c>
      <c r="J245">
        <f>CodeStochastic!J245</f>
        <v>8.3397078125600405E-2</v>
      </c>
      <c r="K245">
        <f>CodeStochastic!K245</f>
        <v>0.48973293039341098</v>
      </c>
      <c r="L245">
        <f>CodeStochastic!L245</f>
        <v>0.129815360091489</v>
      </c>
      <c r="M245">
        <f>CodeStochastic!M245</f>
        <v>0.44542474142990102</v>
      </c>
      <c r="O245">
        <f t="shared" si="6"/>
        <v>0.41055166550696798</v>
      </c>
      <c r="P245">
        <f t="shared" si="7"/>
        <v>1.4086920786814179</v>
      </c>
    </row>
    <row r="246" spans="1:16" x14ac:dyDescent="0.35">
      <c r="A246" s="1" t="s">
        <v>28</v>
      </c>
      <c r="B246" s="1">
        <v>189</v>
      </c>
      <c r="C246" s="1" t="s">
        <v>43</v>
      </c>
      <c r="D246" s="43">
        <v>59</v>
      </c>
      <c r="F246">
        <f>CodeStochastic!F246</f>
        <v>245</v>
      </c>
      <c r="G246">
        <f>CodeStochastic!G246</f>
        <v>0.332551736212784</v>
      </c>
      <c r="H246">
        <f>CodeStochastic!H246</f>
        <v>0.31629945017705402</v>
      </c>
      <c r="I246">
        <f>CodeStochastic!I246</f>
        <v>8.8724172372398505E-2</v>
      </c>
      <c r="J246">
        <f>CodeStochastic!J246</f>
        <v>9.1788472432051502E-2</v>
      </c>
      <c r="K246">
        <f>CodeStochastic!K246</f>
        <v>0.48791296177036902</v>
      </c>
      <c r="L246">
        <f>CodeStochastic!L246</f>
        <v>0.129898375139333</v>
      </c>
      <c r="M246">
        <f>CodeStochastic!M246</f>
        <v>0.455205117275511</v>
      </c>
      <c r="O246">
        <f t="shared" si="6"/>
        <v>0.41068163433929517</v>
      </c>
      <c r="P246">
        <f t="shared" si="7"/>
        <v>1.4391587371419778</v>
      </c>
    </row>
    <row r="247" spans="1:16" x14ac:dyDescent="0.35">
      <c r="A247" s="1" t="s">
        <v>28</v>
      </c>
      <c r="B247" s="1">
        <v>190</v>
      </c>
      <c r="C247" s="1" t="s">
        <v>43</v>
      </c>
      <c r="D247" s="43">
        <v>60</v>
      </c>
      <c r="F247">
        <f>CodeStochastic!F247</f>
        <v>246</v>
      </c>
      <c r="G247">
        <f>CodeStochastic!G247</f>
        <v>0.216955933908759</v>
      </c>
      <c r="H247">
        <f>CodeStochastic!H247</f>
        <v>0.21559931023309301</v>
      </c>
      <c r="I247">
        <f>CodeStochastic!I247</f>
        <v>5.9693807594878301E-2</v>
      </c>
      <c r="J247">
        <f>CodeStochastic!J247</f>
        <v>6.7420769272941106E-2</v>
      </c>
      <c r="K247">
        <f>CodeStochastic!K247</f>
        <v>0.353007307970302</v>
      </c>
      <c r="L247">
        <f>CodeStochastic!L247</f>
        <v>0.10372919619285</v>
      </c>
      <c r="M247">
        <f>CodeStochastic!M247</f>
        <v>0.320280616920809</v>
      </c>
      <c r="O247">
        <f t="shared" si="6"/>
        <v>0.48112025998925612</v>
      </c>
      <c r="P247">
        <f t="shared" si="7"/>
        <v>1.4855363710326386</v>
      </c>
    </row>
    <row r="248" spans="1:16" x14ac:dyDescent="0.35">
      <c r="A248" s="1" t="s">
        <v>28</v>
      </c>
      <c r="B248" s="1">
        <v>191</v>
      </c>
      <c r="C248" s="1" t="s">
        <v>43</v>
      </c>
      <c r="D248" s="43">
        <v>61</v>
      </c>
      <c r="F248">
        <f>CodeStochastic!F248</f>
        <v>247</v>
      </c>
      <c r="G248">
        <f>CodeStochastic!G248</f>
        <v>0.22051621980098701</v>
      </c>
      <c r="H248">
        <f>CodeStochastic!H248</f>
        <v>0.215092696428935</v>
      </c>
      <c r="I248">
        <f>CodeStochastic!I248</f>
        <v>5.9882971788943702E-2</v>
      </c>
      <c r="J248">
        <f>CodeStochastic!J248</f>
        <v>7.6896774430375806E-2</v>
      </c>
      <c r="K248">
        <f>CodeStochastic!K248</f>
        <v>0.365619959153546</v>
      </c>
      <c r="L248">
        <f>CodeStochastic!L248</f>
        <v>0.10563786521204201</v>
      </c>
      <c r="M248">
        <f>CodeStochastic!M248</f>
        <v>0.32694014198365401</v>
      </c>
      <c r="O248">
        <f t="shared" si="6"/>
        <v>0.49112716036336435</v>
      </c>
      <c r="P248">
        <f t="shared" si="7"/>
        <v>1.519996482501081</v>
      </c>
    </row>
    <row r="249" spans="1:16" x14ac:dyDescent="0.35">
      <c r="A249" s="1" t="s">
        <v>28</v>
      </c>
      <c r="B249" s="1">
        <v>192</v>
      </c>
      <c r="C249" s="1" t="s">
        <v>43</v>
      </c>
      <c r="D249" s="43">
        <v>62</v>
      </c>
      <c r="F249">
        <f>CodeStochastic!F249</f>
        <v>248</v>
      </c>
      <c r="G249">
        <f>CodeStochastic!G249</f>
        <v>0.21488461260085301</v>
      </c>
      <c r="H249">
        <f>CodeStochastic!H249</f>
        <v>0.214360955946543</v>
      </c>
      <c r="I249">
        <f>CodeStochastic!I249</f>
        <v>6.0277264449331298E-2</v>
      </c>
      <c r="J249">
        <f>CodeStochastic!J249</f>
        <v>7.6375965282652405E-2</v>
      </c>
      <c r="K249">
        <f>CodeStochastic!K249</f>
        <v>0.35985753094546402</v>
      </c>
      <c r="L249">
        <f>CodeStochastic!L249</f>
        <v>0.10288721414859001</v>
      </c>
      <c r="M249">
        <f>CodeStochastic!M249</f>
        <v>0.32698794898033001</v>
      </c>
      <c r="O249">
        <f t="shared" si="6"/>
        <v>0.47997180127451877</v>
      </c>
      <c r="P249">
        <f t="shared" si="7"/>
        <v>1.5254081487762807</v>
      </c>
    </row>
    <row r="250" spans="1:16" x14ac:dyDescent="0.35">
      <c r="A250" s="1" t="s">
        <v>28</v>
      </c>
      <c r="B250" s="1">
        <v>193</v>
      </c>
      <c r="C250" s="1" t="s">
        <v>43</v>
      </c>
      <c r="D250" s="43">
        <v>63</v>
      </c>
      <c r="F250">
        <f>CodeStochastic!F250</f>
        <v>249</v>
      </c>
      <c r="G250">
        <f>CodeStochastic!G250</f>
        <v>0.217206270791103</v>
      </c>
      <c r="H250">
        <f>CodeStochastic!H250</f>
        <v>0.21666266245014901</v>
      </c>
      <c r="I250">
        <f>CodeStochastic!I250</f>
        <v>6.05259130588435E-2</v>
      </c>
      <c r="J250">
        <f>CodeStochastic!J250</f>
        <v>7.4202573101094502E-2</v>
      </c>
      <c r="K250">
        <f>CodeStochastic!K250</f>
        <v>0.36218454490234803</v>
      </c>
      <c r="L250">
        <f>CodeStochastic!L250</f>
        <v>0.103190885064197</v>
      </c>
      <c r="M250">
        <f>CodeStochastic!M250</f>
        <v>0.324171893336197</v>
      </c>
      <c r="O250">
        <f t="shared" si="6"/>
        <v>0.47627442540054521</v>
      </c>
      <c r="P250">
        <f t="shared" si="7"/>
        <v>1.496205620619032</v>
      </c>
    </row>
    <row r="251" spans="1:16" x14ac:dyDescent="0.35">
      <c r="A251" s="1" t="s">
        <v>28</v>
      </c>
      <c r="B251" s="1">
        <v>194</v>
      </c>
      <c r="C251" s="1" t="s">
        <v>43</v>
      </c>
      <c r="D251" s="43">
        <v>64</v>
      </c>
      <c r="F251">
        <f>CodeStochastic!F251</f>
        <v>250</v>
      </c>
      <c r="G251">
        <f>CodeStochastic!G251</f>
        <v>0.22055523731836099</v>
      </c>
      <c r="H251">
        <f>CodeStochastic!H251</f>
        <v>0.215774431411664</v>
      </c>
      <c r="I251">
        <f>CodeStochastic!I251</f>
        <v>6.0634627854490697E-2</v>
      </c>
      <c r="J251">
        <f>CodeStochastic!J251</f>
        <v>6.9994865968537795E-2</v>
      </c>
      <c r="K251">
        <f>CodeStochastic!K251</f>
        <v>0.349195671000187</v>
      </c>
      <c r="L251">
        <f>CodeStochastic!L251</f>
        <v>0.102029734864837</v>
      </c>
      <c r="M251">
        <f>CodeStochastic!M251</f>
        <v>0.32611252322855</v>
      </c>
      <c r="O251">
        <f t="shared" si="6"/>
        <v>0.47285368427262897</v>
      </c>
      <c r="P251">
        <f t="shared" si="7"/>
        <v>1.5113585103435083</v>
      </c>
    </row>
    <row r="252" spans="1:16" x14ac:dyDescent="0.35">
      <c r="A252" s="1" t="s">
        <v>28</v>
      </c>
      <c r="B252" s="1">
        <v>195</v>
      </c>
      <c r="C252" s="1" t="s">
        <v>43</v>
      </c>
      <c r="D252" s="43">
        <v>65</v>
      </c>
      <c r="F252">
        <f>CodeStochastic!F252</f>
        <v>251</v>
      </c>
      <c r="G252">
        <f>CodeStochastic!G252</f>
        <v>0.20261795538945801</v>
      </c>
      <c r="H252">
        <f>CodeStochastic!H252</f>
        <v>0.20331186386816899</v>
      </c>
      <c r="I252">
        <f>CodeStochastic!I252</f>
        <v>5.32172868296482E-2</v>
      </c>
      <c r="J252">
        <f>CodeStochastic!J252</f>
        <v>7.6354276652735295E-2</v>
      </c>
      <c r="K252">
        <f>CodeStochastic!K252</f>
        <v>0.34724706241257203</v>
      </c>
      <c r="L252">
        <f>CodeStochastic!L252</f>
        <v>0.10819873854958501</v>
      </c>
      <c r="M252">
        <f>CodeStochastic!M252</f>
        <v>0.30636390854162499</v>
      </c>
      <c r="O252">
        <f t="shared" si="6"/>
        <v>0.53218113537999423</v>
      </c>
      <c r="P252">
        <f t="shared" si="7"/>
        <v>1.5068668532805187</v>
      </c>
    </row>
    <row r="253" spans="1:16" x14ac:dyDescent="0.35">
      <c r="A253" s="1" t="s">
        <v>28</v>
      </c>
      <c r="B253" s="1">
        <v>196</v>
      </c>
      <c r="C253" s="1" t="s">
        <v>43</v>
      </c>
      <c r="D253" s="43">
        <v>66</v>
      </c>
      <c r="F253">
        <f>CodeStochastic!F253</f>
        <v>252</v>
      </c>
      <c r="G253">
        <f>CodeStochastic!G253</f>
        <v>0.19710650099000901</v>
      </c>
      <c r="H253">
        <f>CodeStochastic!H253</f>
        <v>0.199926055448305</v>
      </c>
      <c r="I253">
        <f>CodeStochastic!I253</f>
        <v>5.3638976132360697E-2</v>
      </c>
      <c r="J253">
        <f>CodeStochastic!J253</f>
        <v>7.3675208107995105E-2</v>
      </c>
      <c r="K253">
        <f>CodeStochastic!K253</f>
        <v>0.32784457447826099</v>
      </c>
      <c r="L253">
        <f>CodeStochastic!L253</f>
        <v>0.105790203871182</v>
      </c>
      <c r="M253">
        <f>CodeStochastic!M253</f>
        <v>0.30350188721494997</v>
      </c>
      <c r="O253">
        <f t="shared" si="6"/>
        <v>0.52914665691754337</v>
      </c>
      <c r="P253">
        <f t="shared" si="7"/>
        <v>1.5180707013620176</v>
      </c>
    </row>
    <row r="254" spans="1:16" x14ac:dyDescent="0.35">
      <c r="A254" s="1" t="s">
        <v>28</v>
      </c>
      <c r="B254" s="1">
        <v>169</v>
      </c>
      <c r="C254" s="1" t="s">
        <v>43</v>
      </c>
      <c r="D254" s="43">
        <v>67</v>
      </c>
      <c r="F254">
        <f>CodeStochastic!F254</f>
        <v>253</v>
      </c>
      <c r="G254">
        <f>CodeStochastic!G254</f>
        <v>0.201113561280193</v>
      </c>
      <c r="H254">
        <f>CodeStochastic!H254</f>
        <v>0.20257487205719299</v>
      </c>
      <c r="I254">
        <f>CodeStochastic!I254</f>
        <v>5.0596579192558402E-2</v>
      </c>
      <c r="J254">
        <f>CodeStochastic!J254</f>
        <v>8.1850705994668593E-2</v>
      </c>
      <c r="K254">
        <f>CodeStochastic!K254</f>
        <v>0.34427247641074998</v>
      </c>
      <c r="L254">
        <f>CodeStochastic!L254</f>
        <v>0.111588321709959</v>
      </c>
      <c r="M254">
        <f>CodeStochastic!M254</f>
        <v>0.297973767414008</v>
      </c>
      <c r="O254">
        <f t="shared" si="6"/>
        <v>0.55084977014550085</v>
      </c>
      <c r="P254">
        <f t="shared" si="7"/>
        <v>1.4709315345384053</v>
      </c>
    </row>
    <row r="255" spans="1:16" x14ac:dyDescent="0.35">
      <c r="A255" s="1" t="s">
        <v>28</v>
      </c>
      <c r="B255" s="1">
        <v>170</v>
      </c>
      <c r="C255" s="1" t="s">
        <v>43</v>
      </c>
      <c r="D255" s="43">
        <v>68</v>
      </c>
      <c r="F255">
        <f>CodeStochastic!F255</f>
        <v>254</v>
      </c>
      <c r="G255">
        <f>CodeStochastic!G255</f>
        <v>0.204053294606761</v>
      </c>
      <c r="H255">
        <f>CodeStochastic!H255</f>
        <v>0.20290480077787099</v>
      </c>
      <c r="I255">
        <f>CodeStochastic!I255</f>
        <v>5.16009653643099E-2</v>
      </c>
      <c r="J255">
        <f>CodeStochastic!J255</f>
        <v>8.0248425439680096E-2</v>
      </c>
      <c r="K255">
        <f>CodeStochastic!K255</f>
        <v>0.34205619486635402</v>
      </c>
      <c r="L255">
        <f>CodeStochastic!L255</f>
        <v>0.108496878932547</v>
      </c>
      <c r="M255">
        <f>CodeStochastic!M255</f>
        <v>0.30291670354538403</v>
      </c>
      <c r="O255">
        <f t="shared" si="6"/>
        <v>0.53471814622722214</v>
      </c>
      <c r="P255">
        <f t="shared" si="7"/>
        <v>1.492900623268153</v>
      </c>
    </row>
    <row r="256" spans="1:16" x14ac:dyDescent="0.35">
      <c r="A256" s="1" t="s">
        <v>28</v>
      </c>
      <c r="B256" s="1">
        <v>171</v>
      </c>
      <c r="C256" s="1" t="s">
        <v>43</v>
      </c>
      <c r="D256" s="43">
        <v>69</v>
      </c>
      <c r="F256">
        <f>CodeStochastic!F256</f>
        <v>255</v>
      </c>
      <c r="G256">
        <f>CodeStochastic!G256</f>
        <v>0.19773339923187799</v>
      </c>
      <c r="H256">
        <f>CodeStochastic!H256</f>
        <v>0.20025883012538701</v>
      </c>
      <c r="I256">
        <f>CodeStochastic!I256</f>
        <v>5.3223251818742497E-2</v>
      </c>
      <c r="J256">
        <f>CodeStochastic!J256</f>
        <v>8.0861150381372704E-2</v>
      </c>
      <c r="K256">
        <f>CodeStochastic!K256</f>
        <v>0.33830758822489698</v>
      </c>
      <c r="L256">
        <f>CodeStochastic!L256</f>
        <v>0.10753795677103301</v>
      </c>
      <c r="M256">
        <f>CodeStochastic!M256</f>
        <v>0.30584663081107599</v>
      </c>
      <c r="O256">
        <f t="shared" si="6"/>
        <v>0.53699483165711515</v>
      </c>
      <c r="P256">
        <f t="shared" si="7"/>
        <v>1.5272566538992456</v>
      </c>
    </row>
    <row r="257" spans="1:16" x14ac:dyDescent="0.35">
      <c r="A257" s="1" t="s">
        <v>28</v>
      </c>
      <c r="B257" s="1">
        <v>172</v>
      </c>
      <c r="C257" s="1" t="s">
        <v>43</v>
      </c>
      <c r="D257" s="43">
        <v>70</v>
      </c>
      <c r="F257">
        <f>CodeStochastic!F257</f>
        <v>256</v>
      </c>
      <c r="G257">
        <f>CodeStochastic!G257</f>
        <v>0.15069476877461099</v>
      </c>
      <c r="H257">
        <f>CodeStochastic!H257</f>
        <v>0.150820142101417</v>
      </c>
      <c r="I257">
        <f>CodeStochastic!I257</f>
        <v>4.3389865161618302E-2</v>
      </c>
      <c r="J257">
        <f>CodeStochastic!J257</f>
        <v>5.5424088080740203E-2</v>
      </c>
      <c r="K257">
        <f>CodeStochastic!K257</f>
        <v>0.26302407840608999</v>
      </c>
      <c r="L257">
        <f>CodeStochastic!L257</f>
        <v>7.4303379488362506E-2</v>
      </c>
      <c r="M257">
        <f>CodeStochastic!M257</f>
        <v>0.23450594860503601</v>
      </c>
      <c r="O257">
        <f t="shared" si="6"/>
        <v>0.49266217663684592</v>
      </c>
      <c r="P257">
        <f t="shared" si="7"/>
        <v>1.5548715532130026</v>
      </c>
    </row>
    <row r="258" spans="1:16" x14ac:dyDescent="0.35">
      <c r="A258" s="1" t="s">
        <v>28</v>
      </c>
      <c r="B258" s="1">
        <v>173</v>
      </c>
      <c r="C258" s="1" t="s">
        <v>43</v>
      </c>
      <c r="D258" s="43">
        <v>71</v>
      </c>
      <c r="F258">
        <f>CodeStochastic!F258</f>
        <v>257</v>
      </c>
      <c r="G258">
        <f>CodeStochastic!G258</f>
        <v>0.14967330651395</v>
      </c>
      <c r="H258">
        <f>CodeStochastic!H258</f>
        <v>0.150135481762359</v>
      </c>
      <c r="I258">
        <f>CodeStochastic!I258</f>
        <v>4.4059711125222702E-2</v>
      </c>
      <c r="J258">
        <f>CodeStochastic!J258</f>
        <v>5.2269427435595699E-2</v>
      </c>
      <c r="K258">
        <f>CodeStochastic!K258</f>
        <v>0.277009421997371</v>
      </c>
      <c r="L258">
        <f>CodeStochastic!L258</f>
        <v>7.0229699654800998E-2</v>
      </c>
      <c r="M258">
        <f>CodeStochastic!M258</f>
        <v>0.23533657433566699</v>
      </c>
      <c r="O258">
        <f t="shared" si="6"/>
        <v>0.4677754973735232</v>
      </c>
      <c r="P258">
        <f t="shared" si="7"/>
        <v>1.5674947159270984</v>
      </c>
    </row>
    <row r="259" spans="1:16" x14ac:dyDescent="0.35">
      <c r="A259" s="1" t="s">
        <v>28</v>
      </c>
      <c r="B259" s="1">
        <v>174</v>
      </c>
      <c r="C259" s="1" t="s">
        <v>43</v>
      </c>
      <c r="D259" s="43">
        <v>72</v>
      </c>
      <c r="F259">
        <f>CodeStochastic!F259</f>
        <v>258</v>
      </c>
      <c r="G259">
        <f>CodeStochastic!G259</f>
        <v>0.14913176303327499</v>
      </c>
      <c r="H259">
        <f>CodeStochastic!H259</f>
        <v>0.15104376923683799</v>
      </c>
      <c r="I259">
        <f>CodeStochastic!I259</f>
        <v>4.2648687683966999E-2</v>
      </c>
      <c r="J259">
        <f>CodeStochastic!J259</f>
        <v>4.8872066120694301E-2</v>
      </c>
      <c r="K259">
        <f>CodeStochastic!K259</f>
        <v>0.271835253092369</v>
      </c>
      <c r="L259">
        <f>CodeStochastic!L259</f>
        <v>7.6457852069658994E-2</v>
      </c>
      <c r="M259">
        <f>CodeStochastic!M259</f>
        <v>0.23892129450737401</v>
      </c>
      <c r="O259">
        <f t="shared" ref="O259:O266" si="8">L259/H259</f>
        <v>0.50619666376156436</v>
      </c>
      <c r="P259">
        <f t="shared" ref="P259:P266" si="9">M259/H259</f>
        <v>1.5818017235305037</v>
      </c>
    </row>
    <row r="260" spans="1:16" x14ac:dyDescent="0.35">
      <c r="A260" s="1" t="s">
        <v>28</v>
      </c>
      <c r="B260" s="1">
        <v>175</v>
      </c>
      <c r="C260" s="1" t="s">
        <v>43</v>
      </c>
      <c r="D260" s="43">
        <v>73</v>
      </c>
      <c r="F260">
        <f>CodeStochastic!F260</f>
        <v>259</v>
      </c>
      <c r="G260">
        <f>CodeStochastic!G260</f>
        <v>0.15054321897499801</v>
      </c>
      <c r="H260">
        <f>CodeStochastic!H260</f>
        <v>0.15239407450578099</v>
      </c>
      <c r="I260">
        <f>CodeStochastic!I260</f>
        <v>4.2758671393460401E-2</v>
      </c>
      <c r="J260">
        <f>CodeStochastic!J260</f>
        <v>5.3704732333387302E-2</v>
      </c>
      <c r="K260">
        <f>CodeStochastic!K260</f>
        <v>0.266216167930725</v>
      </c>
      <c r="L260">
        <f>CodeStochastic!L260</f>
        <v>7.8978829733975603E-2</v>
      </c>
      <c r="M260">
        <f>CodeStochastic!M260</f>
        <v>0.23808283221670001</v>
      </c>
      <c r="O260">
        <f t="shared" si="8"/>
        <v>0.51825394123824398</v>
      </c>
      <c r="P260">
        <f t="shared" si="9"/>
        <v>1.5622840519804362</v>
      </c>
    </row>
    <row r="261" spans="1:16" x14ac:dyDescent="0.35">
      <c r="A261" s="1" t="s">
        <v>28</v>
      </c>
      <c r="B261" s="1">
        <v>176</v>
      </c>
      <c r="C261" s="1" t="s">
        <v>43</v>
      </c>
      <c r="D261" s="43">
        <v>74</v>
      </c>
      <c r="F261">
        <f>CodeStochastic!F261</f>
        <v>260</v>
      </c>
      <c r="G261">
        <f>CodeStochastic!G261</f>
        <v>0.15092423532662499</v>
      </c>
      <c r="H261">
        <f>CodeStochastic!H261</f>
        <v>0.15286120344656001</v>
      </c>
      <c r="I261">
        <f>CodeStochastic!I261</f>
        <v>4.3765676853992699E-2</v>
      </c>
      <c r="J261">
        <f>CodeStochastic!J261</f>
        <v>5.20928329342219E-2</v>
      </c>
      <c r="K261">
        <f>CodeStochastic!K261</f>
        <v>0.274478475101813</v>
      </c>
      <c r="L261">
        <f>CodeStochastic!L261</f>
        <v>7.6544587876332698E-2</v>
      </c>
      <c r="M261">
        <f>CodeStochastic!M261</f>
        <v>0.24086191695860501</v>
      </c>
      <c r="O261">
        <f t="shared" si="8"/>
        <v>0.50074568399621777</v>
      </c>
      <c r="P261">
        <f t="shared" si="9"/>
        <v>1.5756903094303447</v>
      </c>
    </row>
    <row r="262" spans="1:16" x14ac:dyDescent="0.35">
      <c r="A262" s="1" t="s">
        <v>28</v>
      </c>
      <c r="B262" s="1">
        <v>177</v>
      </c>
      <c r="C262" s="1" t="s">
        <v>43</v>
      </c>
      <c r="D262" s="43">
        <v>75</v>
      </c>
      <c r="F262">
        <f>CodeStochastic!F262</f>
        <v>261</v>
      </c>
      <c r="G262">
        <f>CodeStochastic!G262</f>
        <v>0.146249320904976</v>
      </c>
      <c r="H262">
        <f>CodeStochastic!H262</f>
        <v>0.14669044751955901</v>
      </c>
      <c r="I262">
        <f>CodeStochastic!I262</f>
        <v>5.15343074081758E-2</v>
      </c>
      <c r="J262">
        <f>CodeStochastic!J262</f>
        <v>3.6726264632628902E-2</v>
      </c>
      <c r="K262">
        <f>CodeStochastic!K262</f>
        <v>0.27973274837845202</v>
      </c>
      <c r="L262">
        <f>CodeStochastic!L262</f>
        <v>5.4891728944831297E-2</v>
      </c>
      <c r="M262">
        <f>CodeStochastic!M262</f>
        <v>0.246007187015781</v>
      </c>
      <c r="O262">
        <f t="shared" si="8"/>
        <v>0.37420111447619858</v>
      </c>
      <c r="P262">
        <f t="shared" si="9"/>
        <v>1.6770498091430226</v>
      </c>
    </row>
    <row r="263" spans="1:16" x14ac:dyDescent="0.35">
      <c r="A263" s="1" t="s">
        <v>28</v>
      </c>
      <c r="B263" s="1">
        <v>178</v>
      </c>
      <c r="C263" s="1" t="s">
        <v>43</v>
      </c>
      <c r="D263" s="43">
        <v>76</v>
      </c>
      <c r="F263">
        <f>CodeStochastic!F263</f>
        <v>262</v>
      </c>
      <c r="G263">
        <f>CodeStochastic!G263</f>
        <v>0.149215662905955</v>
      </c>
      <c r="H263">
        <f>CodeStochastic!H263</f>
        <v>0.14918363668343301</v>
      </c>
      <c r="I263">
        <f>CodeStochastic!I263</f>
        <v>5.3195367896107501E-2</v>
      </c>
      <c r="J263">
        <f>CodeStochastic!J263</f>
        <v>3.45413266846663E-2</v>
      </c>
      <c r="K263">
        <f>CodeStochastic!K263</f>
        <v>0.29234394229286598</v>
      </c>
      <c r="L263">
        <f>CodeStochastic!L263</f>
        <v>5.8344635568201901E-2</v>
      </c>
      <c r="M263">
        <f>CodeStochastic!M263</f>
        <v>0.25410276453353697</v>
      </c>
      <c r="O263">
        <f t="shared" si="8"/>
        <v>0.39109272883599794</v>
      </c>
      <c r="P263">
        <f t="shared" si="9"/>
        <v>1.7032884449166625</v>
      </c>
    </row>
    <row r="264" spans="1:16" x14ac:dyDescent="0.35">
      <c r="A264" s="1" t="s">
        <v>28</v>
      </c>
      <c r="B264" s="1">
        <v>179</v>
      </c>
      <c r="C264" s="1" t="s">
        <v>43</v>
      </c>
      <c r="D264" s="43">
        <v>77</v>
      </c>
      <c r="F264">
        <f>CodeStochastic!F264</f>
        <v>263</v>
      </c>
      <c r="G264">
        <f>CodeStochastic!G264</f>
        <v>0.14773608862857299</v>
      </c>
      <c r="H264">
        <f>CodeStochastic!H264</f>
        <v>0.14658878751243601</v>
      </c>
      <c r="I264">
        <f>CodeStochastic!I264</f>
        <v>5.1673197957365698E-2</v>
      </c>
      <c r="J264">
        <f>CodeStochastic!J264</f>
        <v>3.3272124180886001E-2</v>
      </c>
      <c r="K264">
        <f>CodeStochastic!K264</f>
        <v>0.26865539636594199</v>
      </c>
      <c r="L264">
        <f>CodeStochastic!L264</f>
        <v>5.6220108372120901E-2</v>
      </c>
      <c r="M264">
        <f>CodeStochastic!M264</f>
        <v>0.24627887258275899</v>
      </c>
      <c r="O264">
        <f t="shared" si="8"/>
        <v>0.38352256899151588</v>
      </c>
      <c r="P264">
        <f t="shared" si="9"/>
        <v>1.6800662367295021</v>
      </c>
    </row>
    <row r="265" spans="1:16" x14ac:dyDescent="0.35">
      <c r="A265" s="1" t="s">
        <v>28</v>
      </c>
      <c r="B265" s="1">
        <v>180</v>
      </c>
      <c r="C265" s="1" t="s">
        <v>43</v>
      </c>
      <c r="D265" s="43">
        <v>78</v>
      </c>
      <c r="F265">
        <f>CodeStochastic!F265</f>
        <v>264</v>
      </c>
      <c r="G265">
        <f>CodeStochastic!G265</f>
        <v>0.14848111476199399</v>
      </c>
      <c r="H265">
        <f>CodeStochastic!H265</f>
        <v>0.14956638683565601</v>
      </c>
      <c r="I265">
        <f>CodeStochastic!I265</f>
        <v>5.19655061768746E-2</v>
      </c>
      <c r="J265">
        <f>CodeStochastic!J265</f>
        <v>3.9538691574369102E-2</v>
      </c>
      <c r="K265">
        <f>CodeStochastic!K265</f>
        <v>0.28021596976364599</v>
      </c>
      <c r="L265">
        <f>CodeStochastic!L265</f>
        <v>5.7996297733077899E-2</v>
      </c>
      <c r="M265">
        <f>CodeStochastic!M265</f>
        <v>0.25367325743777902</v>
      </c>
      <c r="O265">
        <f t="shared" si="8"/>
        <v>0.38776291224313925</v>
      </c>
      <c r="P265">
        <f t="shared" si="9"/>
        <v>1.6960579365771264</v>
      </c>
    </row>
    <row r="266" spans="1:16" x14ac:dyDescent="0.35">
      <c r="A266" s="1" t="s">
        <v>28</v>
      </c>
      <c r="B266" s="1">
        <v>181</v>
      </c>
      <c r="C266" s="1" t="s">
        <v>43</v>
      </c>
      <c r="D266" s="43">
        <v>79</v>
      </c>
      <c r="F266">
        <f>CodeStochastic!F266</f>
        <v>265</v>
      </c>
      <c r="G266">
        <f>CodeStochastic!G266</f>
        <v>0.14547588791452201</v>
      </c>
      <c r="H266">
        <f>CodeStochastic!H266</f>
        <v>0.14732195550484001</v>
      </c>
      <c r="I266">
        <f>CodeStochastic!I266</f>
        <v>5.0963708286446398E-2</v>
      </c>
      <c r="J266">
        <f>CodeStochastic!J266</f>
        <v>3.6633473746902602E-2</v>
      </c>
      <c r="K266">
        <f>CodeStochastic!K266</f>
        <v>0.28080121365265798</v>
      </c>
      <c r="L266">
        <f>CodeStochastic!L266</f>
        <v>5.4643262628684401E-2</v>
      </c>
      <c r="M266">
        <f>CodeStochastic!M266</f>
        <v>0.24693467008842099</v>
      </c>
      <c r="O266">
        <f t="shared" si="8"/>
        <v>0.37091051663979024</v>
      </c>
      <c r="P266">
        <f t="shared" si="9"/>
        <v>1.6761566138748978</v>
      </c>
    </row>
    <row r="267" spans="1:16" x14ac:dyDescent="0.35">
      <c r="A267" s="1" t="s">
        <v>28</v>
      </c>
      <c r="B267" s="1">
        <v>182</v>
      </c>
      <c r="C267" s="1" t="s">
        <v>43</v>
      </c>
      <c r="D267" s="43">
        <v>80</v>
      </c>
      <c r="F267">
        <f>CodeStochastic!F267</f>
        <v>266</v>
      </c>
      <c r="G267">
        <f>CodeStochastic!G267</f>
        <v>5.02259577423552E-2</v>
      </c>
      <c r="H267">
        <f>CodeStochastic!H267</f>
        <v>5.6326785072762002E-2</v>
      </c>
      <c r="I267">
        <f>CodeStochastic!I267</f>
        <v>4.16841285896032E-2</v>
      </c>
      <c r="J267">
        <f>CodeStochastic!J267</f>
        <v>-4.3260308974765002E-2</v>
      </c>
      <c r="K267">
        <f>CodeStochastic!K267</f>
        <v>0.212694505940276</v>
      </c>
      <c r="L267">
        <f>CodeStochastic!L267</f>
        <v>-1.02862783634044E-2</v>
      </c>
      <c r="M267">
        <f>CodeStochastic!M267</f>
        <v>0.147446615708859</v>
      </c>
      <c r="O267">
        <f t="shared" ref="O267:O330" si="10">L267/H267</f>
        <v>-0.18261788508108098</v>
      </c>
      <c r="P267">
        <f t="shared" ref="P267:P330" si="11">M267/H267</f>
        <v>2.617699829990118</v>
      </c>
    </row>
    <row r="268" spans="1:16" x14ac:dyDescent="0.35">
      <c r="A268" s="1" t="s">
        <v>28</v>
      </c>
      <c r="B268" s="1">
        <v>183</v>
      </c>
      <c r="C268" s="1" t="s">
        <v>43</v>
      </c>
      <c r="D268" s="43">
        <v>81</v>
      </c>
      <c r="F268">
        <f>CodeStochastic!F268</f>
        <v>267</v>
      </c>
      <c r="G268">
        <f>CodeStochastic!G268</f>
        <v>4.9893753410144202E-2</v>
      </c>
      <c r="H268">
        <f>CodeStochastic!H268</f>
        <v>5.4672985780216801E-2</v>
      </c>
      <c r="I268">
        <f>CodeStochastic!I268</f>
        <v>3.9916727906498299E-2</v>
      </c>
      <c r="J268">
        <f>CodeStochastic!J268</f>
        <v>-3.9229616354251998E-2</v>
      </c>
      <c r="K268">
        <f>CodeStochastic!K268</f>
        <v>0.18032240038130901</v>
      </c>
      <c r="L268">
        <f>CodeStochastic!L268</f>
        <v>-7.07411337395265E-3</v>
      </c>
      <c r="M268">
        <f>CodeStochastic!M268</f>
        <v>0.14562765837160499</v>
      </c>
      <c r="O268">
        <f t="shared" si="10"/>
        <v>-0.12938955634123039</v>
      </c>
      <c r="P268">
        <f t="shared" si="11"/>
        <v>2.6636126835476355</v>
      </c>
    </row>
    <row r="269" spans="1:16" x14ac:dyDescent="0.35">
      <c r="A269" s="1" t="s">
        <v>28</v>
      </c>
      <c r="B269" s="1">
        <v>184</v>
      </c>
      <c r="C269" s="1" t="s">
        <v>43</v>
      </c>
      <c r="D269" s="43">
        <v>82</v>
      </c>
      <c r="F269">
        <f>CodeStochastic!F269</f>
        <v>268</v>
      </c>
      <c r="G269">
        <f>CodeStochastic!G269</f>
        <v>4.4634356531372897E-2</v>
      </c>
      <c r="H269">
        <f>CodeStochastic!H269</f>
        <v>5.3242060365013298E-2</v>
      </c>
      <c r="I269">
        <f>CodeStochastic!I269</f>
        <v>4.2684568151549501E-2</v>
      </c>
      <c r="J269">
        <f>CodeStochastic!J269</f>
        <v>-3.5866150137925601E-2</v>
      </c>
      <c r="K269">
        <f>CodeStochastic!K269</f>
        <v>0.190252495237277</v>
      </c>
      <c r="L269">
        <f>CodeStochastic!L269</f>
        <v>-8.2348943573187592E-3</v>
      </c>
      <c r="M269">
        <f>CodeStochastic!M269</f>
        <v>0.15056053723774299</v>
      </c>
      <c r="O269">
        <f t="shared" si="10"/>
        <v>-0.15466896474070557</v>
      </c>
      <c r="P269">
        <f t="shared" si="11"/>
        <v>2.8278495649030164</v>
      </c>
    </row>
    <row r="270" spans="1:16" x14ac:dyDescent="0.35">
      <c r="A270" s="1" t="s">
        <v>28</v>
      </c>
      <c r="B270" s="1">
        <v>185</v>
      </c>
      <c r="C270" s="1" t="s">
        <v>43</v>
      </c>
      <c r="D270" s="43">
        <v>83</v>
      </c>
      <c r="F270">
        <f>CodeStochastic!F270</f>
        <v>269</v>
      </c>
      <c r="G270">
        <f>CodeStochastic!G270</f>
        <v>4.5769647209033502E-2</v>
      </c>
      <c r="H270">
        <f>CodeStochastic!H270</f>
        <v>5.2867281832863697E-2</v>
      </c>
      <c r="I270">
        <f>CodeStochastic!I270</f>
        <v>4.0638809959259899E-2</v>
      </c>
      <c r="J270">
        <f>CodeStochastic!J270</f>
        <v>-2.8781243537540899E-2</v>
      </c>
      <c r="K270">
        <f>CodeStochastic!K270</f>
        <v>0.19169545712931699</v>
      </c>
      <c r="L270">
        <f>CodeStochastic!L270</f>
        <v>-8.6657568338682506E-3</v>
      </c>
      <c r="M270">
        <f>CodeStochastic!M270</f>
        <v>0.14578353770184499</v>
      </c>
      <c r="O270">
        <f t="shared" si="10"/>
        <v>-0.16391530892896006</v>
      </c>
      <c r="P270">
        <f t="shared" si="11"/>
        <v>2.7575379828062601</v>
      </c>
    </row>
    <row r="271" spans="1:16" x14ac:dyDescent="0.35">
      <c r="A271" s="1" t="s">
        <v>28</v>
      </c>
      <c r="B271" s="1">
        <v>186</v>
      </c>
      <c r="C271" s="1" t="s">
        <v>43</v>
      </c>
      <c r="D271" s="43">
        <v>84</v>
      </c>
      <c r="F271">
        <f>CodeStochastic!F271</f>
        <v>270</v>
      </c>
      <c r="G271">
        <f>CodeStochastic!G271</f>
        <v>4.8349460660459698E-2</v>
      </c>
      <c r="H271">
        <f>CodeStochastic!H271</f>
        <v>5.5196412994785199E-2</v>
      </c>
      <c r="I271">
        <f>CodeStochastic!I271</f>
        <v>4.1669116378466001E-2</v>
      </c>
      <c r="J271">
        <f>CodeStochastic!J271</f>
        <v>-4.3679565468094497E-2</v>
      </c>
      <c r="K271">
        <f>CodeStochastic!K271</f>
        <v>0.19759390542066099</v>
      </c>
      <c r="L271">
        <f>CodeStochastic!L271</f>
        <v>-1.37064866717622E-2</v>
      </c>
      <c r="M271">
        <f>CodeStochastic!M271</f>
        <v>0.14866492525059199</v>
      </c>
      <c r="O271">
        <f t="shared" si="10"/>
        <v>-0.24832205442511546</v>
      </c>
      <c r="P271">
        <f t="shared" si="11"/>
        <v>2.6933801887567848</v>
      </c>
    </row>
    <row r="272" spans="1:16" x14ac:dyDescent="0.35">
      <c r="A272" s="1" t="s">
        <v>28</v>
      </c>
      <c r="B272" s="1">
        <v>187</v>
      </c>
      <c r="C272" s="1" t="s">
        <v>43</v>
      </c>
      <c r="D272" s="43">
        <v>85</v>
      </c>
      <c r="F272">
        <f>CodeStochastic!F272</f>
        <v>271</v>
      </c>
      <c r="G272">
        <f>CodeStochastic!G272</f>
        <v>5.0024923414571397E-2</v>
      </c>
      <c r="H272">
        <f>CodeStochastic!H272</f>
        <v>5.5183334854254001E-2</v>
      </c>
      <c r="I272">
        <f>CodeStochastic!I272</f>
        <v>4.2528763510470899E-2</v>
      </c>
      <c r="J272">
        <f>CodeStochastic!J272</f>
        <v>-4.1923892325005097E-2</v>
      </c>
      <c r="K272">
        <f>CodeStochastic!K272</f>
        <v>0.194957121945317</v>
      </c>
      <c r="L272">
        <f>CodeStochastic!L272</f>
        <v>-1.38617619617961E-2</v>
      </c>
      <c r="M272">
        <f>CodeStochastic!M272</f>
        <v>0.14969649927513201</v>
      </c>
      <c r="O272">
        <f t="shared" si="10"/>
        <v>-0.25119471301266449</v>
      </c>
      <c r="P272">
        <f t="shared" si="11"/>
        <v>2.7127120836480603</v>
      </c>
    </row>
    <row r="273" spans="1:16" x14ac:dyDescent="0.35">
      <c r="A273" s="1" t="s">
        <v>28</v>
      </c>
      <c r="B273" s="1">
        <v>188</v>
      </c>
      <c r="C273" s="1" t="s">
        <v>43</v>
      </c>
      <c r="D273" s="43">
        <v>86</v>
      </c>
      <c r="F273">
        <f>CodeStochastic!F273</f>
        <v>272</v>
      </c>
      <c r="G273">
        <f>CodeStochastic!G273</f>
        <v>4.6939295355721798E-2</v>
      </c>
      <c r="H273">
        <f>CodeStochastic!H273</f>
        <v>5.4516524555921299E-2</v>
      </c>
      <c r="I273">
        <f>CodeStochastic!I273</f>
        <v>4.2253023040118902E-2</v>
      </c>
      <c r="J273">
        <f>CodeStochastic!J273</f>
        <v>-3.7051193380767997E-2</v>
      </c>
      <c r="K273">
        <f>CodeStochastic!K273</f>
        <v>0.199542762362279</v>
      </c>
      <c r="L273">
        <f>CodeStochastic!L273</f>
        <v>-8.6710520279108597E-3</v>
      </c>
      <c r="M273">
        <f>CodeStochastic!M273</f>
        <v>0.15463164812937299</v>
      </c>
      <c r="O273">
        <f t="shared" si="10"/>
        <v>-0.15905364655108145</v>
      </c>
      <c r="P273">
        <f t="shared" si="11"/>
        <v>2.8364179372945322</v>
      </c>
    </row>
    <row r="274" spans="1:16" x14ac:dyDescent="0.35">
      <c r="A274" s="1" t="s">
        <v>28</v>
      </c>
      <c r="B274" s="1">
        <v>189</v>
      </c>
      <c r="C274" s="1" t="s">
        <v>43</v>
      </c>
      <c r="D274" s="43">
        <v>87</v>
      </c>
      <c r="F274">
        <f>CodeStochastic!F274</f>
        <v>273</v>
      </c>
      <c r="G274">
        <f>CodeStochastic!G274</f>
        <v>4.7767087314158303E-2</v>
      </c>
      <c r="H274">
        <f>CodeStochastic!H274</f>
        <v>5.44161426926889E-2</v>
      </c>
      <c r="I274">
        <f>CodeStochastic!I274</f>
        <v>4.0434496802424398E-2</v>
      </c>
      <c r="J274">
        <f>CodeStochastic!J274</f>
        <v>-3.3630777630712601E-2</v>
      </c>
      <c r="K274">
        <f>CodeStochastic!K274</f>
        <v>0.19329945836871801</v>
      </c>
      <c r="L274">
        <f>CodeStochastic!L274</f>
        <v>-7.2853340347776496E-3</v>
      </c>
      <c r="M274">
        <f>CodeStochastic!M274</f>
        <v>0.145240487178532</v>
      </c>
      <c r="O274">
        <f t="shared" si="10"/>
        <v>-0.13388185333019706</v>
      </c>
      <c r="P274">
        <f t="shared" si="11"/>
        <v>2.6690698750693667</v>
      </c>
    </row>
    <row r="275" spans="1:16" x14ac:dyDescent="0.35">
      <c r="A275" s="1" t="s">
        <v>28</v>
      </c>
      <c r="B275" s="1">
        <v>190</v>
      </c>
      <c r="C275" s="1" t="s">
        <v>43</v>
      </c>
      <c r="D275" s="43">
        <v>88</v>
      </c>
      <c r="F275">
        <f>CodeStochastic!F275</f>
        <v>274</v>
      </c>
      <c r="G275">
        <f>CodeStochastic!G275</f>
        <v>4.92591896472344E-2</v>
      </c>
      <c r="H275">
        <f>CodeStochastic!H275</f>
        <v>5.4990634119389002E-2</v>
      </c>
      <c r="I275">
        <f>CodeStochastic!I275</f>
        <v>3.9821568776642703E-2</v>
      </c>
      <c r="J275">
        <f>CodeStochastic!J275</f>
        <v>-4.2886519779697201E-2</v>
      </c>
      <c r="K275">
        <f>CodeStochastic!K275</f>
        <v>0.17288963152859901</v>
      </c>
      <c r="L275">
        <f>CodeStochastic!L275</f>
        <v>-4.6097087502806602E-3</v>
      </c>
      <c r="M275">
        <f>CodeStochastic!M275</f>
        <v>0.14047445640742101</v>
      </c>
      <c r="O275">
        <f t="shared" si="10"/>
        <v>-8.3827161190260485E-2</v>
      </c>
      <c r="P275">
        <f t="shared" si="11"/>
        <v>2.5545160309015511</v>
      </c>
    </row>
    <row r="276" spans="1:16" x14ac:dyDescent="0.35">
      <c r="A276" s="1" t="s">
        <v>28</v>
      </c>
      <c r="B276" s="1">
        <v>191</v>
      </c>
      <c r="C276" s="1" t="s">
        <v>43</v>
      </c>
      <c r="D276" s="43">
        <v>89</v>
      </c>
      <c r="F276">
        <f>CodeStochastic!F276</f>
        <v>275</v>
      </c>
      <c r="G276">
        <f>CodeStochastic!G276</f>
        <v>4.89011248499873E-2</v>
      </c>
      <c r="H276">
        <f>CodeStochastic!H276</f>
        <v>5.5230191729706599E-2</v>
      </c>
      <c r="I276">
        <f>CodeStochastic!I276</f>
        <v>4.0593610812034997E-2</v>
      </c>
      <c r="J276">
        <f>CodeStochastic!J276</f>
        <v>-3.1775038448920802E-2</v>
      </c>
      <c r="K276">
        <f>CodeStochastic!K276</f>
        <v>0.190681461993987</v>
      </c>
      <c r="L276">
        <f>CodeStochastic!L276</f>
        <v>-5.4444423755887596E-3</v>
      </c>
      <c r="M276">
        <f>CodeStochastic!M276</f>
        <v>0.14900484907370501</v>
      </c>
      <c r="O276">
        <f t="shared" si="10"/>
        <v>-9.8577285449841442E-2</v>
      </c>
      <c r="P276">
        <f t="shared" si="11"/>
        <v>2.6978875938531268</v>
      </c>
    </row>
    <row r="277" spans="1:16" x14ac:dyDescent="0.35">
      <c r="A277" s="1" t="s">
        <v>28</v>
      </c>
      <c r="B277" s="1">
        <v>192</v>
      </c>
      <c r="C277" s="1" t="s">
        <v>43</v>
      </c>
      <c r="D277" s="43">
        <v>90</v>
      </c>
      <c r="F277">
        <f>CodeStochastic!F277</f>
        <v>276</v>
      </c>
      <c r="G277">
        <f>CodeStochastic!G277</f>
        <v>-5.7796233941601104E-13</v>
      </c>
      <c r="H277">
        <f>CodeStochastic!H277</f>
        <v>-9.2173489333498793E-13</v>
      </c>
      <c r="I277">
        <f>CodeStochastic!I277</f>
        <v>2.3070211117247801E-11</v>
      </c>
      <c r="J277">
        <f>CodeStochastic!J277</f>
        <v>-7.9137496060595994E-11</v>
      </c>
      <c r="K277">
        <f>CodeStochastic!K277</f>
        <v>7.3078732588798197E-11</v>
      </c>
      <c r="L277">
        <f>CodeStochastic!L277</f>
        <v>-4.6638241525661698E-11</v>
      </c>
      <c r="M277">
        <f>CodeStochastic!M277</f>
        <v>4.59957603867135E-11</v>
      </c>
    </row>
    <row r="278" spans="1:16" x14ac:dyDescent="0.35">
      <c r="A278" s="1" t="s">
        <v>28</v>
      </c>
      <c r="B278" s="1">
        <v>193</v>
      </c>
      <c r="C278" s="1" t="s">
        <v>43</v>
      </c>
      <c r="D278" s="43">
        <v>91</v>
      </c>
      <c r="F278">
        <f>CodeStochastic!F278</f>
        <v>277</v>
      </c>
      <c r="G278">
        <f>CodeStochastic!G278</f>
        <v>-1.95621143151669E-13</v>
      </c>
      <c r="H278">
        <f>CodeStochastic!H278</f>
        <v>2.0182087168091799E-13</v>
      </c>
      <c r="I278">
        <f>CodeStochastic!I278</f>
        <v>2.3464493981722199E-11</v>
      </c>
      <c r="J278">
        <f>CodeStochastic!J278</f>
        <v>-6.9356836717158899E-11</v>
      </c>
      <c r="K278">
        <f>CodeStochastic!K278</f>
        <v>7.0229858810381396E-11</v>
      </c>
      <c r="L278">
        <f>CodeStochastic!L278</f>
        <v>-5.0132193393420003E-11</v>
      </c>
      <c r="M278">
        <f>CodeStochastic!M278</f>
        <v>5.1332427018309298E-11</v>
      </c>
      <c r="O278">
        <v>0</v>
      </c>
      <c r="P278">
        <v>0</v>
      </c>
    </row>
    <row r="279" spans="1:16" x14ac:dyDescent="0.35">
      <c r="A279" s="1" t="s">
        <v>28</v>
      </c>
      <c r="B279" s="1">
        <v>194</v>
      </c>
      <c r="C279" s="1" t="s">
        <v>43</v>
      </c>
      <c r="D279" s="43">
        <v>92</v>
      </c>
      <c r="F279">
        <f>CodeStochastic!F279</f>
        <v>278</v>
      </c>
      <c r="G279">
        <f>CodeStochastic!G279</f>
        <v>-3.8130440760321399E-13</v>
      </c>
      <c r="H279">
        <f>CodeStochastic!H279</f>
        <v>7.9075357030214795E-16</v>
      </c>
      <c r="I279">
        <f>CodeStochastic!I279</f>
        <v>2.3368095265760501E-11</v>
      </c>
      <c r="J279">
        <f>CodeStochastic!J279</f>
        <v>-7.3670447773533603E-11</v>
      </c>
      <c r="K279">
        <f>CodeStochastic!K279</f>
        <v>7.9792507609400303E-11</v>
      </c>
      <c r="L279">
        <f>CodeStochastic!L279</f>
        <v>-4.7220363010936797E-11</v>
      </c>
      <c r="M279">
        <f>CodeStochastic!M279</f>
        <v>4.88970652214005E-11</v>
      </c>
      <c r="O279">
        <v>0</v>
      </c>
      <c r="P279">
        <v>0</v>
      </c>
    </row>
    <row r="280" spans="1:16" x14ac:dyDescent="0.35">
      <c r="A280" s="1" t="s">
        <v>28</v>
      </c>
      <c r="B280" s="1">
        <v>195</v>
      </c>
      <c r="C280" s="1" t="s">
        <v>43</v>
      </c>
      <c r="D280" s="43">
        <v>93</v>
      </c>
      <c r="F280">
        <f>CodeStochastic!F280</f>
        <v>279</v>
      </c>
      <c r="G280">
        <f>CodeStochastic!G280</f>
        <v>-4.8576844732946796E-13</v>
      </c>
      <c r="H280">
        <f>CodeStochastic!H280</f>
        <v>-2.9480759275692E-13</v>
      </c>
      <c r="I280">
        <f>CodeStochastic!I280</f>
        <v>2.3139823305269E-11</v>
      </c>
      <c r="J280">
        <f>CodeStochastic!J280</f>
        <v>-7.5167866485248103E-11</v>
      </c>
      <c r="K280">
        <f>CodeStochastic!K280</f>
        <v>7.3993416097461304E-11</v>
      </c>
      <c r="L280">
        <f>CodeStochastic!L280</f>
        <v>-4.9204077457112501E-11</v>
      </c>
      <c r="M280">
        <f>CodeStochastic!M280</f>
        <v>4.7068009722478798E-11</v>
      </c>
      <c r="O280">
        <v>0</v>
      </c>
      <c r="P280">
        <v>0</v>
      </c>
    </row>
    <row r="281" spans="1:16" x14ac:dyDescent="0.35">
      <c r="A281" s="1" t="s">
        <v>28</v>
      </c>
      <c r="B281" s="1">
        <v>196</v>
      </c>
      <c r="C281" s="1" t="s">
        <v>43</v>
      </c>
      <c r="D281" s="43">
        <v>94</v>
      </c>
      <c r="F281">
        <f>CodeStochastic!F281</f>
        <v>280</v>
      </c>
      <c r="G281">
        <f>CodeStochastic!G281</f>
        <v>-3.0382499447862098E-13</v>
      </c>
      <c r="H281">
        <f>CodeStochastic!H281</f>
        <v>-6.2212345241534896E-13</v>
      </c>
      <c r="I281">
        <f>CodeStochastic!I281</f>
        <v>2.3200217476347699E-11</v>
      </c>
      <c r="J281">
        <f>CodeStochastic!J281</f>
        <v>-7.7417702600484703E-11</v>
      </c>
      <c r="K281">
        <f>CodeStochastic!K281</f>
        <v>7.5077160603565494E-11</v>
      </c>
      <c r="L281">
        <f>CodeStochastic!L281</f>
        <v>-4.8966503662058403E-11</v>
      </c>
      <c r="M281">
        <f>CodeStochastic!M281</f>
        <v>4.7559021679088502E-11</v>
      </c>
      <c r="O281">
        <v>0</v>
      </c>
      <c r="P281">
        <v>0</v>
      </c>
    </row>
    <row r="282" spans="1:16" x14ac:dyDescent="0.35">
      <c r="A282" s="1" t="s">
        <v>28</v>
      </c>
      <c r="B282" s="1">
        <v>169</v>
      </c>
      <c r="C282" s="1" t="s">
        <v>43</v>
      </c>
      <c r="D282" s="43">
        <v>95</v>
      </c>
      <c r="F282">
        <f>CodeStochastic!F282</f>
        <v>281</v>
      </c>
      <c r="G282">
        <f>CodeStochastic!G282</f>
        <v>3.4377705559298801E-13</v>
      </c>
      <c r="H282">
        <f>CodeStochastic!H282</f>
        <v>1.0254391182724E-13</v>
      </c>
      <c r="I282">
        <f>CodeStochastic!I282</f>
        <v>2.31745293769219E-11</v>
      </c>
      <c r="J282">
        <f>CodeStochastic!J282</f>
        <v>-6.3783582130186905E-11</v>
      </c>
      <c r="K282">
        <f>CodeStochastic!K282</f>
        <v>7.3492072621240496E-11</v>
      </c>
      <c r="L282">
        <f>CodeStochastic!L282</f>
        <v>-4.9858994633485503E-11</v>
      </c>
      <c r="M282">
        <f>CodeStochastic!M282</f>
        <v>4.8956332365600002E-11</v>
      </c>
      <c r="O282">
        <v>0</v>
      </c>
      <c r="P282">
        <v>0</v>
      </c>
    </row>
    <row r="283" spans="1:16" x14ac:dyDescent="0.35">
      <c r="A283" s="1" t="s">
        <v>28</v>
      </c>
      <c r="B283" s="1">
        <v>170</v>
      </c>
      <c r="C283" s="1" t="s">
        <v>43</v>
      </c>
      <c r="D283" s="43">
        <v>96</v>
      </c>
      <c r="F283">
        <f>CodeStochastic!F283</f>
        <v>282</v>
      </c>
      <c r="G283">
        <f>CodeStochastic!G283</f>
        <v>-5.9634540597734599E-13</v>
      </c>
      <c r="H283">
        <f>CodeStochastic!H283</f>
        <v>-5.0427289652661104E-13</v>
      </c>
      <c r="I283">
        <f>CodeStochastic!I283</f>
        <v>2.2546414766523901E-11</v>
      </c>
      <c r="J283">
        <f>CodeStochastic!J283</f>
        <v>-8.0965568909886906E-11</v>
      </c>
      <c r="K283">
        <f>CodeStochastic!K283</f>
        <v>6.8004175121166603E-11</v>
      </c>
      <c r="L283">
        <f>CodeStochastic!L283</f>
        <v>-4.69511941537053E-11</v>
      </c>
      <c r="M283">
        <f>CodeStochastic!M283</f>
        <v>4.5873922102566798E-11</v>
      </c>
      <c r="O283">
        <v>0</v>
      </c>
      <c r="P283">
        <v>0</v>
      </c>
    </row>
    <row r="284" spans="1:16" x14ac:dyDescent="0.35">
      <c r="A284" s="1" t="s">
        <v>28</v>
      </c>
      <c r="B284" s="1">
        <v>171</v>
      </c>
      <c r="C284" s="1" t="s">
        <v>43</v>
      </c>
      <c r="D284" s="43">
        <v>97</v>
      </c>
      <c r="F284">
        <f>CodeStochastic!F284</f>
        <v>283</v>
      </c>
      <c r="G284">
        <f>CodeStochastic!G284</f>
        <v>-3.17949672225998E-13</v>
      </c>
      <c r="H284">
        <f>CodeStochastic!H284</f>
        <v>-4.6650813859512799E-13</v>
      </c>
      <c r="I284">
        <f>CodeStochastic!I284</f>
        <v>2.28688632224002E-11</v>
      </c>
      <c r="J284">
        <f>CodeStochastic!J284</f>
        <v>-8.12547228206063E-11</v>
      </c>
      <c r="K284">
        <f>CodeStochastic!K284</f>
        <v>6.9927979626702199E-11</v>
      </c>
      <c r="L284">
        <f>CodeStochastic!L284</f>
        <v>-4.9991283328904102E-11</v>
      </c>
      <c r="M284">
        <f>CodeStochastic!M284</f>
        <v>4.8645150817525502E-11</v>
      </c>
      <c r="O284">
        <v>0</v>
      </c>
      <c r="P284">
        <v>0</v>
      </c>
    </row>
    <row r="285" spans="1:16" x14ac:dyDescent="0.35">
      <c r="A285" s="1" t="s">
        <v>28</v>
      </c>
      <c r="B285" s="1">
        <v>172</v>
      </c>
      <c r="C285" s="1" t="s">
        <v>43</v>
      </c>
      <c r="D285" s="43">
        <v>98</v>
      </c>
      <c r="F285">
        <f>CodeStochastic!F285</f>
        <v>284</v>
      </c>
      <c r="G285">
        <f>CodeStochastic!G285</f>
        <v>-3.1596527956145201E-13</v>
      </c>
      <c r="H285">
        <f>CodeStochastic!H285</f>
        <v>-2.7704680746681301E-13</v>
      </c>
      <c r="I285">
        <f>CodeStochastic!I285</f>
        <v>2.3151572933102601E-11</v>
      </c>
      <c r="J285">
        <f>CodeStochastic!J285</f>
        <v>-8.2538280170242206E-11</v>
      </c>
      <c r="K285">
        <f>CodeStochastic!K285</f>
        <v>7.67246863539435E-11</v>
      </c>
      <c r="L285">
        <f>CodeStochastic!L285</f>
        <v>-4.7416813159498101E-11</v>
      </c>
      <c r="M285">
        <f>CodeStochastic!M285</f>
        <v>4.7447479183681898E-11</v>
      </c>
      <c r="O285">
        <v>0</v>
      </c>
      <c r="P285">
        <v>0</v>
      </c>
    </row>
    <row r="286" spans="1:16" x14ac:dyDescent="0.35">
      <c r="A286" s="1" t="s">
        <v>28</v>
      </c>
      <c r="B286" s="1">
        <v>173</v>
      </c>
      <c r="C286" s="1" t="s">
        <v>43</v>
      </c>
      <c r="D286" s="43">
        <v>99</v>
      </c>
      <c r="F286">
        <f>CodeStochastic!F286</f>
        <v>285</v>
      </c>
      <c r="G286">
        <f>CodeStochastic!G286</f>
        <v>9.274766304461029E-13</v>
      </c>
      <c r="H286">
        <f>CodeStochastic!H286</f>
        <v>7.5303885322396303E-13</v>
      </c>
      <c r="I286">
        <f>CodeStochastic!I286</f>
        <v>2.44441545757089E-11</v>
      </c>
      <c r="J286">
        <f>CodeStochastic!J286</f>
        <v>-7.8603933294281104E-11</v>
      </c>
      <c r="K286">
        <f>CodeStochastic!K286</f>
        <v>7.3624676780739706E-11</v>
      </c>
      <c r="L286">
        <f>CodeStochastic!L286</f>
        <v>-5.17199792231649E-11</v>
      </c>
      <c r="M286">
        <f>CodeStochastic!M286</f>
        <v>5.0794040667795503E-11</v>
      </c>
      <c r="O286">
        <v>0</v>
      </c>
      <c r="P286">
        <v>0</v>
      </c>
    </row>
    <row r="287" spans="1:16" x14ac:dyDescent="0.35">
      <c r="A287" s="1" t="s">
        <v>28</v>
      </c>
      <c r="B287" s="1">
        <v>174</v>
      </c>
      <c r="C287" s="1" t="s">
        <v>43</v>
      </c>
      <c r="D287" s="43">
        <v>100</v>
      </c>
      <c r="F287">
        <f>CodeStochastic!F287</f>
        <v>286</v>
      </c>
      <c r="G287">
        <f>CodeStochastic!G287</f>
        <v>-5.5004659651161903E-13</v>
      </c>
      <c r="H287">
        <f>CodeStochastic!H287</f>
        <v>-9.1189720195901308E-13</v>
      </c>
      <c r="I287">
        <f>CodeStochastic!I287</f>
        <v>2.2232797369200598E-11</v>
      </c>
      <c r="J287">
        <f>CodeStochastic!J287</f>
        <v>-7.5585996640665598E-11</v>
      </c>
      <c r="K287">
        <f>CodeStochastic!K287</f>
        <v>6.7540855985744301E-11</v>
      </c>
      <c r="L287">
        <f>CodeStochastic!L287</f>
        <v>-4.7977644808757797E-11</v>
      </c>
      <c r="M287">
        <f>CodeStochastic!M287</f>
        <v>4.2110800721120497E-11</v>
      </c>
      <c r="O287">
        <v>0</v>
      </c>
      <c r="P287">
        <v>0</v>
      </c>
    </row>
    <row r="288" spans="1:16" x14ac:dyDescent="0.35">
      <c r="A288" s="1" t="s">
        <v>28</v>
      </c>
      <c r="B288" s="1">
        <v>175</v>
      </c>
      <c r="C288" s="1" t="s">
        <v>43</v>
      </c>
      <c r="D288" s="43">
        <v>101</v>
      </c>
      <c r="F288">
        <f>CodeStochastic!F288</f>
        <v>287</v>
      </c>
      <c r="G288">
        <f>CodeStochastic!G288</f>
        <v>-2.3487362854077999E-13</v>
      </c>
      <c r="H288">
        <f>CodeStochastic!H288</f>
        <v>-6.73176424211251E-13</v>
      </c>
      <c r="I288">
        <f>CodeStochastic!I288</f>
        <v>2.3069353999271799E-11</v>
      </c>
      <c r="J288">
        <f>CodeStochastic!J288</f>
        <v>-8.4559837192846503E-11</v>
      </c>
      <c r="K288">
        <f>CodeStochastic!K288</f>
        <v>7.2023441828737499E-11</v>
      </c>
      <c r="L288">
        <f>CodeStochastic!L288</f>
        <v>-5.0919081020717698E-11</v>
      </c>
      <c r="M288">
        <f>CodeStochastic!M288</f>
        <v>4.6359080783769897E-11</v>
      </c>
      <c r="O288">
        <v>0</v>
      </c>
      <c r="P288">
        <v>0</v>
      </c>
    </row>
    <row r="289" spans="1:16" x14ac:dyDescent="0.35">
      <c r="A289" s="1" t="s">
        <v>28</v>
      </c>
      <c r="B289" s="1">
        <v>176</v>
      </c>
      <c r="C289" s="1" t="s">
        <v>43</v>
      </c>
      <c r="D289" s="43">
        <v>102</v>
      </c>
      <c r="F289">
        <f>CodeStochastic!F289</f>
        <v>288</v>
      </c>
      <c r="G289">
        <f>CodeStochastic!G289</f>
        <v>4.6804921376913503E-13</v>
      </c>
      <c r="H289">
        <f>CodeStochastic!H289</f>
        <v>3.2152489199721501E-13</v>
      </c>
      <c r="I289">
        <f>CodeStochastic!I289</f>
        <v>2.2785988447603001E-11</v>
      </c>
      <c r="J289">
        <f>CodeStochastic!J289</f>
        <v>-7.9321597771918603E-11</v>
      </c>
      <c r="K289">
        <f>CodeStochastic!K289</f>
        <v>6.9867318030740206E-11</v>
      </c>
      <c r="L289">
        <f>CodeStochastic!L289</f>
        <v>-4.5907949816974902E-11</v>
      </c>
      <c r="M289">
        <f>CodeStochastic!M289</f>
        <v>4.8701192777509897E-11</v>
      </c>
      <c r="O289">
        <v>0</v>
      </c>
      <c r="P289">
        <v>0</v>
      </c>
    </row>
    <row r="290" spans="1:16" x14ac:dyDescent="0.35">
      <c r="A290" s="1" t="s">
        <v>28</v>
      </c>
      <c r="B290" s="1">
        <v>177</v>
      </c>
      <c r="C290" s="1" t="s">
        <v>43</v>
      </c>
      <c r="D290" s="43">
        <v>103</v>
      </c>
      <c r="F290">
        <f>CodeStochastic!F290</f>
        <v>289</v>
      </c>
      <c r="G290">
        <f>CodeStochastic!G290</f>
        <v>1.23458969744428E-12</v>
      </c>
      <c r="H290">
        <f>CodeStochastic!H290</f>
        <v>1.9513773615999502E-12</v>
      </c>
      <c r="I290">
        <f>CodeStochastic!I290</f>
        <v>2.28834867035425E-11</v>
      </c>
      <c r="J290">
        <f>CodeStochastic!J290</f>
        <v>-6.5492674744948795E-11</v>
      </c>
      <c r="K290">
        <f>CodeStochastic!K290</f>
        <v>8.8728750745187901E-11</v>
      </c>
      <c r="L290">
        <f>CodeStochastic!L290</f>
        <v>-4.42668734712454E-11</v>
      </c>
      <c r="M290">
        <f>CodeStochastic!M290</f>
        <v>4.9144706698408799E-11</v>
      </c>
      <c r="O290">
        <v>0</v>
      </c>
      <c r="P290">
        <v>0</v>
      </c>
    </row>
    <row r="291" spans="1:16" x14ac:dyDescent="0.35">
      <c r="A291" s="1" t="s">
        <v>28</v>
      </c>
      <c r="B291" s="1">
        <v>178</v>
      </c>
      <c r="C291" s="1" t="s">
        <v>43</v>
      </c>
      <c r="D291" s="43">
        <v>104</v>
      </c>
      <c r="F291">
        <f>CodeStochastic!F291</f>
        <v>290</v>
      </c>
      <c r="G291">
        <f>CodeStochastic!G291</f>
        <v>4.0209406250168499E-13</v>
      </c>
      <c r="H291">
        <f>CodeStochastic!H291</f>
        <v>-1.24500478422306E-13</v>
      </c>
      <c r="I291">
        <f>CodeStochastic!I291</f>
        <v>2.28255818777027E-11</v>
      </c>
      <c r="J291">
        <f>CodeStochastic!J291</f>
        <v>-7.6380145299275495E-11</v>
      </c>
      <c r="K291">
        <f>CodeStochastic!K291</f>
        <v>7.6440886064337698E-11</v>
      </c>
      <c r="L291">
        <f>CodeStochastic!L291</f>
        <v>-4.9960751224013999E-11</v>
      </c>
      <c r="M291">
        <f>CodeStochastic!M291</f>
        <v>4.7810867980555702E-11</v>
      </c>
      <c r="O291">
        <v>0</v>
      </c>
      <c r="P291">
        <v>0</v>
      </c>
    </row>
    <row r="292" spans="1:16" x14ac:dyDescent="0.35">
      <c r="A292" s="1" t="s">
        <v>28</v>
      </c>
      <c r="B292" s="1">
        <v>179</v>
      </c>
      <c r="C292" s="1" t="s">
        <v>43</v>
      </c>
      <c r="D292" s="43">
        <v>105</v>
      </c>
      <c r="F292">
        <f>CodeStochastic!F292</f>
        <v>291</v>
      </c>
      <c r="G292">
        <f>CodeStochastic!G292</f>
        <v>-8.1028746681437397E-13</v>
      </c>
      <c r="H292">
        <f>CodeStochastic!H292</f>
        <v>-2.25497995494701E-13</v>
      </c>
      <c r="I292">
        <f>CodeStochastic!I292</f>
        <v>2.2896403780401001E-11</v>
      </c>
      <c r="J292">
        <f>CodeStochastic!J292</f>
        <v>-6.8798220849178399E-11</v>
      </c>
      <c r="K292">
        <f>CodeStochastic!K292</f>
        <v>8.2407945074357294E-11</v>
      </c>
      <c r="L292">
        <f>CodeStochastic!L292</f>
        <v>-4.7336009428238801E-11</v>
      </c>
      <c r="M292">
        <f>CodeStochastic!M292</f>
        <v>4.8999599711532801E-11</v>
      </c>
      <c r="O292">
        <v>0</v>
      </c>
      <c r="P292">
        <v>0</v>
      </c>
    </row>
    <row r="293" spans="1:16" x14ac:dyDescent="0.35">
      <c r="A293" s="1" t="s">
        <v>28</v>
      </c>
      <c r="B293" s="1">
        <v>180</v>
      </c>
      <c r="C293" s="1" t="s">
        <v>43</v>
      </c>
      <c r="D293" s="43">
        <v>106</v>
      </c>
      <c r="F293">
        <f>CodeStochastic!F293</f>
        <v>292</v>
      </c>
      <c r="G293">
        <f>CodeStochastic!G293</f>
        <v>7.7215257044767003E-13</v>
      </c>
      <c r="H293">
        <f>CodeStochastic!H293</f>
        <v>8.6476320019867397E-13</v>
      </c>
      <c r="I293">
        <f>CodeStochastic!I293</f>
        <v>2.27789384896395E-11</v>
      </c>
      <c r="J293">
        <f>CodeStochastic!J293</f>
        <v>-7.8619532212768906E-11</v>
      </c>
      <c r="K293">
        <f>CodeStochastic!K293</f>
        <v>7.6146762290463705E-11</v>
      </c>
      <c r="L293">
        <f>CodeStochastic!L293</f>
        <v>-4.4557482974244297E-11</v>
      </c>
      <c r="M293">
        <f>CodeStochastic!M293</f>
        <v>4.4937411842233303E-11</v>
      </c>
      <c r="O293">
        <v>0</v>
      </c>
      <c r="P293">
        <v>0</v>
      </c>
    </row>
    <row r="294" spans="1:16" x14ac:dyDescent="0.35">
      <c r="A294" s="1" t="s">
        <v>28</v>
      </c>
      <c r="B294" s="1">
        <v>181</v>
      </c>
      <c r="C294" s="1" t="s">
        <v>43</v>
      </c>
      <c r="D294" s="43">
        <v>107</v>
      </c>
      <c r="F294">
        <f>CodeStochastic!F294</f>
        <v>293</v>
      </c>
      <c r="G294">
        <f>CodeStochastic!G294</f>
        <v>-4.4028999806234601E-13</v>
      </c>
      <c r="H294">
        <f>CodeStochastic!H294</f>
        <v>3.61709503447623E-13</v>
      </c>
      <c r="I294">
        <f>CodeStochastic!I294</f>
        <v>2.2940471846061699E-11</v>
      </c>
      <c r="J294">
        <f>CodeStochastic!J294</f>
        <v>-6.9405632132280896E-11</v>
      </c>
      <c r="K294">
        <f>CodeStochastic!K294</f>
        <v>7.5656697419812501E-11</v>
      </c>
      <c r="L294">
        <f>CodeStochastic!L294</f>
        <v>-4.5008905034071701E-11</v>
      </c>
      <c r="M294">
        <f>CodeStochastic!M294</f>
        <v>4.7501064171068199E-11</v>
      </c>
      <c r="O294">
        <v>0</v>
      </c>
      <c r="P294">
        <v>0</v>
      </c>
    </row>
    <row r="295" spans="1:16" x14ac:dyDescent="0.35">
      <c r="A295" s="1" t="s">
        <v>28</v>
      </c>
      <c r="B295" s="1">
        <v>182</v>
      </c>
      <c r="C295" s="1" t="s">
        <v>43</v>
      </c>
      <c r="D295" s="43">
        <v>108</v>
      </c>
      <c r="F295">
        <f>CodeStochastic!F295</f>
        <v>294</v>
      </c>
      <c r="G295">
        <f>CodeStochastic!G295</f>
        <v>-6.3336531701496502E-13</v>
      </c>
      <c r="H295">
        <f>CodeStochastic!H295</f>
        <v>-5.8423436447621902E-13</v>
      </c>
      <c r="I295">
        <f>CodeStochastic!I295</f>
        <v>2.3111706352627099E-11</v>
      </c>
      <c r="J295">
        <f>CodeStochastic!J295</f>
        <v>-7.5465288189983902E-11</v>
      </c>
      <c r="K295">
        <f>CodeStochastic!K295</f>
        <v>6.8845852389230997E-11</v>
      </c>
      <c r="L295">
        <f>CodeStochastic!L295</f>
        <v>-4.7602326541237097E-11</v>
      </c>
      <c r="M295">
        <f>CodeStochastic!M295</f>
        <v>5.15389413158605E-11</v>
      </c>
      <c r="O295">
        <v>0</v>
      </c>
      <c r="P295">
        <v>0</v>
      </c>
    </row>
    <row r="296" spans="1:16" x14ac:dyDescent="0.35">
      <c r="A296" s="1" t="s">
        <v>28</v>
      </c>
      <c r="B296" s="1">
        <v>183</v>
      </c>
      <c r="C296" s="1" t="s">
        <v>43</v>
      </c>
      <c r="D296" s="43">
        <v>109</v>
      </c>
      <c r="F296">
        <f>CodeStochastic!F296</f>
        <v>295</v>
      </c>
      <c r="G296">
        <f>CodeStochastic!G296</f>
        <v>4.2390204294423799E-13</v>
      </c>
      <c r="H296">
        <f>CodeStochastic!H296</f>
        <v>7.12326384845157E-14</v>
      </c>
      <c r="I296">
        <f>CodeStochastic!I296</f>
        <v>2.2408335065183799E-11</v>
      </c>
      <c r="J296">
        <f>CodeStochastic!J296</f>
        <v>-8.6955975533085605E-11</v>
      </c>
      <c r="K296">
        <f>CodeStochastic!K296</f>
        <v>6.8260292973348602E-11</v>
      </c>
      <c r="L296">
        <f>CodeStochastic!L296</f>
        <v>-4.7777590961691502E-11</v>
      </c>
      <c r="M296">
        <f>CodeStochastic!M296</f>
        <v>4.5234805125368699E-11</v>
      </c>
      <c r="O296">
        <v>0</v>
      </c>
      <c r="P296">
        <v>0</v>
      </c>
    </row>
    <row r="297" spans="1:16" x14ac:dyDescent="0.35">
      <c r="A297" s="1" t="s">
        <v>28</v>
      </c>
      <c r="B297" s="1">
        <v>184</v>
      </c>
      <c r="C297" s="1" t="s">
        <v>43</v>
      </c>
      <c r="D297" s="43">
        <v>110</v>
      </c>
      <c r="F297">
        <f>CodeStochastic!F297</f>
        <v>296</v>
      </c>
      <c r="G297">
        <f>CodeStochastic!G297</f>
        <v>5.8453752591325095E-13</v>
      </c>
      <c r="H297">
        <f>CodeStochastic!H297</f>
        <v>5.4635249265447896E-13</v>
      </c>
      <c r="I297">
        <f>CodeStochastic!I297</f>
        <v>2.2548738695945899E-11</v>
      </c>
      <c r="J297">
        <f>CodeStochastic!J297</f>
        <v>-7.1111859558763794E-11</v>
      </c>
      <c r="K297">
        <f>CodeStochastic!K297</f>
        <v>7.3765711383875206E-11</v>
      </c>
      <c r="L297">
        <f>CodeStochastic!L297</f>
        <v>-4.6766998431823599E-11</v>
      </c>
      <c r="M297">
        <f>CodeStochastic!M297</f>
        <v>4.9899311532867702E-11</v>
      </c>
      <c r="O297">
        <v>0</v>
      </c>
      <c r="P297">
        <v>0</v>
      </c>
    </row>
    <row r="298" spans="1:16" x14ac:dyDescent="0.35">
      <c r="A298" s="1" t="s">
        <v>28</v>
      </c>
      <c r="B298" s="1">
        <v>185</v>
      </c>
      <c r="C298" s="1" t="s">
        <v>43</v>
      </c>
      <c r="D298" s="43">
        <v>111</v>
      </c>
      <c r="F298">
        <f>CodeStochastic!F298</f>
        <v>297</v>
      </c>
      <c r="G298">
        <f>CodeStochastic!G298</f>
        <v>1.8731814430336201E-13</v>
      </c>
      <c r="H298">
        <f>CodeStochastic!H298</f>
        <v>-4.2584739023025002E-13</v>
      </c>
      <c r="I298">
        <f>CodeStochastic!I298</f>
        <v>2.2937412517054399E-11</v>
      </c>
      <c r="J298">
        <f>CodeStochastic!J298</f>
        <v>-8.5480959412787595E-11</v>
      </c>
      <c r="K298">
        <f>CodeStochastic!K298</f>
        <v>7.3563427501537503E-11</v>
      </c>
      <c r="L298">
        <f>CodeStochastic!L298</f>
        <v>-4.7391095102736597E-11</v>
      </c>
      <c r="M298">
        <f>CodeStochastic!M298</f>
        <v>4.8932791571409499E-11</v>
      </c>
      <c r="O298">
        <v>0</v>
      </c>
      <c r="P298">
        <v>0</v>
      </c>
    </row>
    <row r="299" spans="1:16" x14ac:dyDescent="0.35">
      <c r="A299" s="1" t="s">
        <v>28</v>
      </c>
      <c r="B299" s="1">
        <v>186</v>
      </c>
      <c r="C299" s="1" t="s">
        <v>43</v>
      </c>
      <c r="D299" s="43">
        <v>112</v>
      </c>
      <c r="F299">
        <f>CodeStochastic!F299</f>
        <v>298</v>
      </c>
      <c r="G299">
        <f>CodeStochastic!G299</f>
        <v>3.5282462445135201E-13</v>
      </c>
      <c r="H299">
        <f>CodeStochastic!H299</f>
        <v>9.6968746721372591E-13</v>
      </c>
      <c r="I299">
        <f>CodeStochastic!I299</f>
        <v>2.3045468066818301E-11</v>
      </c>
      <c r="J299">
        <f>CodeStochastic!J299</f>
        <v>-7.2384054371083899E-11</v>
      </c>
      <c r="K299">
        <f>CodeStochastic!K299</f>
        <v>7.0674737324322203E-11</v>
      </c>
      <c r="L299">
        <f>CodeStochastic!L299</f>
        <v>-4.9866494149118599E-11</v>
      </c>
      <c r="M299">
        <f>CodeStochastic!M299</f>
        <v>4.7363657071490302E-11</v>
      </c>
      <c r="O299">
        <v>0</v>
      </c>
      <c r="P299">
        <v>0</v>
      </c>
    </row>
    <row r="300" spans="1:16" x14ac:dyDescent="0.35">
      <c r="A300" s="1" t="s">
        <v>28</v>
      </c>
      <c r="B300" s="1">
        <v>187</v>
      </c>
      <c r="C300" s="1" t="s">
        <v>43</v>
      </c>
      <c r="D300" s="43">
        <v>113</v>
      </c>
      <c r="F300">
        <f>CodeStochastic!F300</f>
        <v>299</v>
      </c>
      <c r="G300">
        <f>CodeStochastic!G300</f>
        <v>3.6049383849292002E-13</v>
      </c>
      <c r="H300">
        <f>CodeStochastic!H300</f>
        <v>2.8241484196741601E-13</v>
      </c>
      <c r="I300">
        <f>CodeStochastic!I300</f>
        <v>2.3292960625905501E-11</v>
      </c>
      <c r="J300">
        <f>CodeStochastic!J300</f>
        <v>-7.3121022214509501E-11</v>
      </c>
      <c r="K300">
        <f>CodeStochastic!K300</f>
        <v>7.8741744611898796E-11</v>
      </c>
      <c r="L300">
        <f>CodeStochastic!L300</f>
        <v>-4.7507840542249397E-11</v>
      </c>
      <c r="M300">
        <f>CodeStochastic!M300</f>
        <v>4.85041124899593E-11</v>
      </c>
      <c r="O300">
        <v>0</v>
      </c>
      <c r="P300">
        <v>0</v>
      </c>
    </row>
    <row r="301" spans="1:16" x14ac:dyDescent="0.35">
      <c r="A301" s="1" t="s">
        <v>28</v>
      </c>
      <c r="B301" s="1">
        <v>188</v>
      </c>
      <c r="C301" s="1" t="s">
        <v>43</v>
      </c>
      <c r="D301" s="43">
        <v>114</v>
      </c>
      <c r="F301">
        <f>CodeStochastic!F301</f>
        <v>300</v>
      </c>
      <c r="G301">
        <f>CodeStochastic!G301</f>
        <v>8.2285679537577902E-13</v>
      </c>
      <c r="H301">
        <f>CodeStochastic!H301</f>
        <v>1.76385088989956E-12</v>
      </c>
      <c r="I301">
        <f>CodeStochastic!I301</f>
        <v>2.3030331004651699E-11</v>
      </c>
      <c r="J301">
        <f>CodeStochastic!J301</f>
        <v>-6.7137920743399303E-11</v>
      </c>
      <c r="K301">
        <f>CodeStochastic!K301</f>
        <v>7.8537157430941998E-11</v>
      </c>
      <c r="L301">
        <f>CodeStochastic!L301</f>
        <v>-4.4509024896789601E-11</v>
      </c>
      <c r="M301">
        <f>CodeStochastic!M301</f>
        <v>5.2308161852073601E-11</v>
      </c>
      <c r="O301">
        <v>0</v>
      </c>
      <c r="P301">
        <v>0</v>
      </c>
    </row>
    <row r="302" spans="1:16" x14ac:dyDescent="0.35">
      <c r="A302" s="1" t="s">
        <v>28</v>
      </c>
      <c r="B302" s="1">
        <v>189</v>
      </c>
      <c r="C302" s="1" t="s">
        <v>43</v>
      </c>
      <c r="D302" s="43">
        <v>115</v>
      </c>
      <c r="F302">
        <f>CodeStochastic!F302</f>
        <v>301</v>
      </c>
      <c r="G302">
        <f>CodeStochastic!G302</f>
        <v>3.1846984167363598E-14</v>
      </c>
      <c r="H302">
        <f>CodeStochastic!H302</f>
        <v>7.4856912395796196E-13</v>
      </c>
      <c r="I302">
        <f>CodeStochastic!I302</f>
        <v>2.2257003263993401E-11</v>
      </c>
      <c r="J302">
        <f>CodeStochastic!J302</f>
        <v>-7.5119305970529398E-11</v>
      </c>
      <c r="K302">
        <f>CodeStochastic!K302</f>
        <v>7.8725323744980499E-11</v>
      </c>
      <c r="L302">
        <f>CodeStochastic!L302</f>
        <v>-4.4339684918476502E-11</v>
      </c>
      <c r="M302">
        <f>CodeStochastic!M302</f>
        <v>4.8883848670960201E-11</v>
      </c>
      <c r="O302">
        <v>0</v>
      </c>
      <c r="P302">
        <v>0</v>
      </c>
    </row>
    <row r="303" spans="1:16" x14ac:dyDescent="0.35">
      <c r="A303" s="1" t="s">
        <v>28</v>
      </c>
      <c r="B303" s="1">
        <v>190</v>
      </c>
      <c r="C303" s="1" t="s">
        <v>43</v>
      </c>
      <c r="D303" s="43">
        <v>116</v>
      </c>
      <c r="F303">
        <f>CodeStochastic!F303</f>
        <v>302</v>
      </c>
      <c r="G303">
        <f>CodeStochastic!G303</f>
        <v>8.1090507992879598E-13</v>
      </c>
      <c r="H303">
        <f>CodeStochastic!H303</f>
        <v>8.0715261610091203E-13</v>
      </c>
      <c r="I303">
        <f>CodeStochastic!I303</f>
        <v>2.2812828650317802E-11</v>
      </c>
      <c r="J303">
        <f>CodeStochastic!J303</f>
        <v>-7.0974839755516499E-11</v>
      </c>
      <c r="K303">
        <f>CodeStochastic!K303</f>
        <v>8.1539251059826701E-11</v>
      </c>
      <c r="L303">
        <f>CodeStochastic!L303</f>
        <v>-4.8944206706150401E-11</v>
      </c>
      <c r="M303">
        <f>CodeStochastic!M303</f>
        <v>4.7805535030134902E-11</v>
      </c>
      <c r="O303">
        <v>0</v>
      </c>
      <c r="P303">
        <v>0</v>
      </c>
    </row>
    <row r="304" spans="1:16" x14ac:dyDescent="0.35">
      <c r="A304" s="1" t="s">
        <v>28</v>
      </c>
      <c r="B304" s="1">
        <v>191</v>
      </c>
      <c r="C304" s="1" t="s">
        <v>43</v>
      </c>
      <c r="D304" s="43">
        <v>117</v>
      </c>
      <c r="F304">
        <f>CodeStochastic!F304</f>
        <v>303</v>
      </c>
      <c r="G304">
        <f>CodeStochastic!G304</f>
        <v>-1.7300768161669199E-13</v>
      </c>
      <c r="H304">
        <f>CodeStochastic!H304</f>
        <v>-2.2810785038826602E-13</v>
      </c>
      <c r="I304">
        <f>CodeStochastic!I304</f>
        <v>2.36209150337347E-11</v>
      </c>
      <c r="J304">
        <f>CodeStochastic!J304</f>
        <v>-7.7719936134278199E-11</v>
      </c>
      <c r="K304">
        <f>CodeStochastic!K304</f>
        <v>8.5821107422564499E-11</v>
      </c>
      <c r="L304">
        <f>CodeStochastic!L304</f>
        <v>-4.78173377144717E-11</v>
      </c>
      <c r="M304">
        <f>CodeStochastic!M304</f>
        <v>5.10039741618781E-11</v>
      </c>
      <c r="O304">
        <v>0</v>
      </c>
      <c r="P304">
        <v>0</v>
      </c>
    </row>
    <row r="305" spans="1:16" x14ac:dyDescent="0.35">
      <c r="A305" s="1" t="s">
        <v>28</v>
      </c>
      <c r="B305" s="1">
        <v>192</v>
      </c>
      <c r="C305" s="1" t="s">
        <v>44</v>
      </c>
      <c r="D305" s="43">
        <v>17</v>
      </c>
      <c r="F305">
        <f>CodeStochastic!F305</f>
        <v>304</v>
      </c>
      <c r="G305">
        <f>CodeStochastic!G305</f>
        <v>-1.7949099837221599E-13</v>
      </c>
      <c r="H305">
        <f>CodeStochastic!H305</f>
        <v>-3.44018136710884E-13</v>
      </c>
      <c r="I305">
        <f>CodeStochastic!I305</f>
        <v>1.5151984547581399E-11</v>
      </c>
      <c r="J305">
        <f>CodeStochastic!J305</f>
        <v>-5.5580683247705002E-11</v>
      </c>
      <c r="K305">
        <f>CodeStochastic!K305</f>
        <v>5.5955435877001502E-11</v>
      </c>
      <c r="L305">
        <f>CodeStochastic!L305</f>
        <v>-3.06531237007172E-11</v>
      </c>
      <c r="M305">
        <f>CodeStochastic!M305</f>
        <v>3.1090198459117297E-11</v>
      </c>
      <c r="O305">
        <v>0</v>
      </c>
      <c r="P305">
        <v>0</v>
      </c>
    </row>
    <row r="306" spans="1:16" x14ac:dyDescent="0.35">
      <c r="A306" s="1" t="s">
        <v>28</v>
      </c>
      <c r="B306" s="1">
        <v>193</v>
      </c>
      <c r="C306" s="1" t="s">
        <v>44</v>
      </c>
      <c r="D306" s="43">
        <v>18</v>
      </c>
      <c r="F306">
        <f>CodeStochastic!F306</f>
        <v>305</v>
      </c>
      <c r="G306">
        <f>CodeStochastic!G306</f>
        <v>-2.53211501419676E-14</v>
      </c>
      <c r="H306">
        <f>CodeStochastic!H306</f>
        <v>5.4258205221302103E-13</v>
      </c>
      <c r="I306">
        <f>CodeStochastic!I306</f>
        <v>1.5192614097232601E-11</v>
      </c>
      <c r="J306">
        <f>CodeStochastic!J306</f>
        <v>-5.1809732748797799E-11</v>
      </c>
      <c r="K306">
        <f>CodeStochastic!K306</f>
        <v>5.1819612829928801E-11</v>
      </c>
      <c r="L306">
        <f>CodeStochastic!L306</f>
        <v>-2.7576892970392701E-11</v>
      </c>
      <c r="M306">
        <f>CodeStochastic!M306</f>
        <v>3.3246848883195601E-11</v>
      </c>
      <c r="O306">
        <v>0</v>
      </c>
      <c r="P306">
        <v>0</v>
      </c>
    </row>
    <row r="307" spans="1:16" x14ac:dyDescent="0.35">
      <c r="A307" s="1" t="s">
        <v>28</v>
      </c>
      <c r="B307" s="1">
        <v>194</v>
      </c>
      <c r="C307" s="1" t="s">
        <v>44</v>
      </c>
      <c r="D307" s="43">
        <v>19</v>
      </c>
      <c r="F307">
        <f>CodeStochastic!F307</f>
        <v>306</v>
      </c>
      <c r="G307">
        <f>CodeStochastic!G307</f>
        <v>-9.3845640152868608E-13</v>
      </c>
      <c r="H307">
        <f>CodeStochastic!H307</f>
        <v>-7.0682789816409699E-13</v>
      </c>
      <c r="I307">
        <f>CodeStochastic!I307</f>
        <v>1.5640188979127599E-11</v>
      </c>
      <c r="J307">
        <f>CodeStochastic!J307</f>
        <v>-5.12164243149094E-11</v>
      </c>
      <c r="K307">
        <f>CodeStochastic!K307</f>
        <v>4.9482125880572199E-11</v>
      </c>
      <c r="L307">
        <f>CodeStochastic!L307</f>
        <v>-3.1692101815626102E-11</v>
      </c>
      <c r="M307">
        <f>CodeStochastic!M307</f>
        <v>3.04950427242067E-11</v>
      </c>
      <c r="O307">
        <v>0</v>
      </c>
      <c r="P307">
        <v>0</v>
      </c>
    </row>
    <row r="308" spans="1:16" x14ac:dyDescent="0.35">
      <c r="A308" s="1" t="s">
        <v>28</v>
      </c>
      <c r="B308" s="1">
        <v>195</v>
      </c>
      <c r="C308" s="1" t="s">
        <v>44</v>
      </c>
      <c r="D308" s="43">
        <v>20</v>
      </c>
      <c r="F308">
        <f>CodeStochastic!F308</f>
        <v>307</v>
      </c>
      <c r="G308">
        <f>CodeStochastic!G308</f>
        <v>-1.64092657679036E-13</v>
      </c>
      <c r="H308">
        <f>CodeStochastic!H308</f>
        <v>1.49915092298979E-13</v>
      </c>
      <c r="I308">
        <f>CodeStochastic!I308</f>
        <v>1.5193979622872502E-11</v>
      </c>
      <c r="J308">
        <f>CodeStochastic!J308</f>
        <v>-4.8374270960323397E-11</v>
      </c>
      <c r="K308">
        <f>CodeStochastic!K308</f>
        <v>4.8019537466922198E-11</v>
      </c>
      <c r="L308">
        <f>CodeStochastic!L308</f>
        <v>-2.9732138384625301E-11</v>
      </c>
      <c r="M308">
        <f>CodeStochastic!M308</f>
        <v>3.0162887165533202E-11</v>
      </c>
      <c r="O308">
        <v>0</v>
      </c>
      <c r="P308">
        <v>0</v>
      </c>
    </row>
    <row r="309" spans="1:16" x14ac:dyDescent="0.35">
      <c r="A309" s="1" t="s">
        <v>28</v>
      </c>
      <c r="B309" s="1">
        <v>196</v>
      </c>
      <c r="C309" s="1" t="s">
        <v>44</v>
      </c>
      <c r="D309" s="43">
        <v>21</v>
      </c>
      <c r="F309">
        <f>CodeStochastic!F309</f>
        <v>308</v>
      </c>
      <c r="G309">
        <f>CodeStochastic!G309</f>
        <v>-1.0010443858064699E-12</v>
      </c>
      <c r="H309">
        <f>CodeStochastic!H309</f>
        <v>-4.1038952441230298E-13</v>
      </c>
      <c r="I309">
        <f>CodeStochastic!I309</f>
        <v>1.4963249698186101E-11</v>
      </c>
      <c r="J309">
        <f>CodeStochastic!J309</f>
        <v>-4.1452125357779502E-11</v>
      </c>
      <c r="K309">
        <f>CodeStochastic!K309</f>
        <v>4.5325935842410002E-11</v>
      </c>
      <c r="L309">
        <f>CodeStochastic!L309</f>
        <v>-3.0265008425428201E-11</v>
      </c>
      <c r="M309">
        <f>CodeStochastic!M309</f>
        <v>3.0112857371630201E-11</v>
      </c>
      <c r="O309">
        <v>0</v>
      </c>
      <c r="P309">
        <v>0</v>
      </c>
    </row>
    <row r="310" spans="1:16" x14ac:dyDescent="0.35">
      <c r="A310" s="1" t="s">
        <v>28</v>
      </c>
      <c r="B310" s="1">
        <v>197</v>
      </c>
      <c r="C310" s="1" t="s">
        <v>44</v>
      </c>
      <c r="D310" s="43">
        <v>22</v>
      </c>
      <c r="F310">
        <f>CodeStochastic!F310</f>
        <v>309</v>
      </c>
      <c r="G310">
        <f>CodeStochastic!G310</f>
        <v>7.7250688424882E-14</v>
      </c>
      <c r="H310">
        <f>CodeStochastic!H310</f>
        <v>5.2440082620188398E-13</v>
      </c>
      <c r="I310">
        <f>CodeStochastic!I310</f>
        <v>1.4893726623396399E-11</v>
      </c>
      <c r="J310">
        <f>CodeStochastic!J310</f>
        <v>-4.9787825093442602E-11</v>
      </c>
      <c r="K310">
        <f>CodeStochastic!K310</f>
        <v>4.1339143148859299E-11</v>
      </c>
      <c r="L310">
        <f>CodeStochastic!L310</f>
        <v>-2.9628630589609199E-11</v>
      </c>
      <c r="M310">
        <f>CodeStochastic!M310</f>
        <v>2.9763684282419698E-11</v>
      </c>
      <c r="O310">
        <v>0</v>
      </c>
      <c r="P310">
        <v>0</v>
      </c>
    </row>
    <row r="311" spans="1:16" x14ac:dyDescent="0.35">
      <c r="A311" s="1" t="s">
        <v>28</v>
      </c>
      <c r="B311" s="1">
        <v>198</v>
      </c>
      <c r="C311" s="1" t="s">
        <v>44</v>
      </c>
      <c r="D311" s="43">
        <v>23</v>
      </c>
      <c r="F311">
        <f>CodeStochastic!F311</f>
        <v>310</v>
      </c>
      <c r="G311">
        <f>CodeStochastic!G311</f>
        <v>1.9162264158757101E-13</v>
      </c>
      <c r="H311">
        <f>CodeStochastic!H311</f>
        <v>3.34086766582617E-13</v>
      </c>
      <c r="I311">
        <f>CodeStochastic!I311</f>
        <v>1.52154783883817E-11</v>
      </c>
      <c r="J311">
        <f>CodeStochastic!J311</f>
        <v>-5.2239199388937502E-11</v>
      </c>
      <c r="K311">
        <f>CodeStochastic!K311</f>
        <v>4.97939565699125E-11</v>
      </c>
      <c r="L311">
        <f>CodeStochastic!L311</f>
        <v>-3.0368156125288501E-11</v>
      </c>
      <c r="M311">
        <f>CodeStochastic!M311</f>
        <v>3.1313350993087699E-11</v>
      </c>
      <c r="O311">
        <v>0</v>
      </c>
      <c r="P311">
        <v>0</v>
      </c>
    </row>
    <row r="312" spans="1:16" x14ac:dyDescent="0.35">
      <c r="A312" s="1" t="s">
        <v>28</v>
      </c>
      <c r="B312" s="1">
        <v>199</v>
      </c>
      <c r="C312" s="1" t="s">
        <v>44</v>
      </c>
      <c r="D312" s="43">
        <v>24</v>
      </c>
      <c r="F312">
        <f>CodeStochastic!F312</f>
        <v>311</v>
      </c>
      <c r="G312">
        <f>CodeStochastic!G312</f>
        <v>-6.2984203379983304E-13</v>
      </c>
      <c r="H312">
        <f>CodeStochastic!H312</f>
        <v>-4.8700301518462202E-13</v>
      </c>
      <c r="I312">
        <f>CodeStochastic!I312</f>
        <v>1.5804455117496501E-11</v>
      </c>
      <c r="J312">
        <f>CodeStochastic!J312</f>
        <v>-5.39877142402428E-11</v>
      </c>
      <c r="K312">
        <f>CodeStochastic!K312</f>
        <v>4.9200653589718699E-11</v>
      </c>
      <c r="L312">
        <f>CodeStochastic!L312</f>
        <v>-3.2845166447618497E-11</v>
      </c>
      <c r="M312">
        <f>CodeStochastic!M312</f>
        <v>3.2204569136350297E-11</v>
      </c>
      <c r="O312">
        <v>0</v>
      </c>
      <c r="P312">
        <v>0</v>
      </c>
    </row>
    <row r="313" spans="1:16" x14ac:dyDescent="0.35">
      <c r="A313" s="1" t="s">
        <v>28</v>
      </c>
      <c r="B313" s="1">
        <v>200</v>
      </c>
      <c r="C313" s="1" t="s">
        <v>44</v>
      </c>
      <c r="D313" s="43">
        <v>25</v>
      </c>
      <c r="F313">
        <f>CodeStochastic!F313</f>
        <v>312</v>
      </c>
      <c r="G313">
        <f>CodeStochastic!G313</f>
        <v>-1.8210834974743299E-13</v>
      </c>
      <c r="H313">
        <f>CodeStochastic!H313</f>
        <v>2.1352692470383501E-14</v>
      </c>
      <c r="I313">
        <f>CodeStochastic!I313</f>
        <v>1.6425067542459001E-11</v>
      </c>
      <c r="J313">
        <f>CodeStochastic!J313</f>
        <v>-5.7617917080523703E-11</v>
      </c>
      <c r="K313">
        <f>CodeStochastic!K313</f>
        <v>5.3496929945867803E-11</v>
      </c>
      <c r="L313">
        <f>CodeStochastic!L313</f>
        <v>-3.2866427057581597E-11</v>
      </c>
      <c r="M313">
        <f>CodeStochastic!M313</f>
        <v>3.43360015982836E-11</v>
      </c>
      <c r="O313">
        <v>0</v>
      </c>
      <c r="P313">
        <v>0</v>
      </c>
    </row>
    <row r="314" spans="1:16" x14ac:dyDescent="0.35">
      <c r="A314" s="1" t="s">
        <v>28</v>
      </c>
      <c r="B314" s="1">
        <v>201</v>
      </c>
      <c r="C314" s="1" t="s">
        <v>44</v>
      </c>
      <c r="D314" s="43">
        <v>26</v>
      </c>
      <c r="F314">
        <f>CodeStochastic!F314</f>
        <v>313</v>
      </c>
      <c r="G314">
        <f>CodeStochastic!G314</f>
        <v>-5.08162985102352E-13</v>
      </c>
      <c r="H314">
        <f>CodeStochastic!H314</f>
        <v>-1.12981473451361E-13</v>
      </c>
      <c r="I314">
        <f>CodeStochastic!I314</f>
        <v>1.55275775624878E-11</v>
      </c>
      <c r="J314">
        <f>CodeStochastic!J314</f>
        <v>-4.5279664814099098E-11</v>
      </c>
      <c r="K314">
        <f>CodeStochastic!K314</f>
        <v>4.5216842568373298E-11</v>
      </c>
      <c r="L314">
        <f>CodeStochastic!L314</f>
        <v>-2.86566185229613E-11</v>
      </c>
      <c r="M314">
        <f>CodeStochastic!M314</f>
        <v>3.1386132414321803E-11</v>
      </c>
      <c r="O314">
        <v>0</v>
      </c>
      <c r="P314">
        <v>0</v>
      </c>
    </row>
    <row r="315" spans="1:16" x14ac:dyDescent="0.35">
      <c r="A315" s="1" t="s">
        <v>28</v>
      </c>
      <c r="B315" s="1">
        <v>202</v>
      </c>
      <c r="C315" s="1" t="s">
        <v>44</v>
      </c>
      <c r="D315" s="43">
        <v>27</v>
      </c>
      <c r="F315">
        <f>CodeStochastic!F315</f>
        <v>314</v>
      </c>
      <c r="G315">
        <f>CodeStochastic!G315</f>
        <v>2.01185760862025E-13</v>
      </c>
      <c r="H315">
        <f>CodeStochastic!H315</f>
        <v>1.02974402923842E-13</v>
      </c>
      <c r="I315">
        <f>CodeStochastic!I315</f>
        <v>1.56338870292512E-11</v>
      </c>
      <c r="J315">
        <f>CodeStochastic!J315</f>
        <v>-4.8709270214212098E-11</v>
      </c>
      <c r="K315">
        <f>CodeStochastic!K315</f>
        <v>5.3241163258007799E-11</v>
      </c>
      <c r="L315">
        <f>CodeStochastic!L315</f>
        <v>-3.0279270278230997E-11</v>
      </c>
      <c r="M315">
        <f>CodeStochastic!M315</f>
        <v>3.2433383496399098E-11</v>
      </c>
      <c r="O315">
        <v>0</v>
      </c>
      <c r="P315">
        <v>0</v>
      </c>
    </row>
    <row r="316" spans="1:16" x14ac:dyDescent="0.35">
      <c r="A316" s="1" t="s">
        <v>28</v>
      </c>
      <c r="B316" s="1">
        <v>203</v>
      </c>
      <c r="C316" s="1" t="s">
        <v>44</v>
      </c>
      <c r="D316" s="43">
        <v>28</v>
      </c>
      <c r="F316">
        <f>CodeStochastic!F316</f>
        <v>315</v>
      </c>
      <c r="G316">
        <f>CodeStochastic!G316</f>
        <v>-2.77042974163995E-13</v>
      </c>
      <c r="H316">
        <f>CodeStochastic!H316</f>
        <v>-4.6082372935982604E-13</v>
      </c>
      <c r="I316">
        <f>CodeStochastic!I316</f>
        <v>1.65922164695737E-11</v>
      </c>
      <c r="J316">
        <f>CodeStochastic!J316</f>
        <v>-5.9334954602198595E-11</v>
      </c>
      <c r="K316">
        <f>CodeStochastic!K316</f>
        <v>5.6378459591315501E-11</v>
      </c>
      <c r="L316">
        <f>CodeStochastic!L316</f>
        <v>-3.2957789843348502E-11</v>
      </c>
      <c r="M316">
        <f>CodeStochastic!M316</f>
        <v>3.2931682797439997E-11</v>
      </c>
      <c r="O316">
        <v>0</v>
      </c>
      <c r="P316">
        <v>0</v>
      </c>
    </row>
    <row r="317" spans="1:16" x14ac:dyDescent="0.35">
      <c r="A317" s="1" t="s">
        <v>28</v>
      </c>
      <c r="B317" s="1">
        <v>204</v>
      </c>
      <c r="C317" s="1" t="s">
        <v>44</v>
      </c>
      <c r="D317" s="43">
        <v>29</v>
      </c>
      <c r="F317">
        <f>CodeStochastic!F317</f>
        <v>316</v>
      </c>
      <c r="G317">
        <f>CodeStochastic!G317</f>
        <v>-1.1014873364350301E-12</v>
      </c>
      <c r="H317">
        <f>CodeStochastic!H317</f>
        <v>-2.89196053172568E-13</v>
      </c>
      <c r="I317">
        <f>CodeStochastic!I317</f>
        <v>1.6216440210065001E-11</v>
      </c>
      <c r="J317">
        <f>CodeStochastic!J317</f>
        <v>-5.8787374828889097E-11</v>
      </c>
      <c r="K317">
        <f>CodeStochastic!K317</f>
        <v>5.5150801908851698E-11</v>
      </c>
      <c r="L317">
        <f>CodeStochastic!L317</f>
        <v>-3.0725152275794902E-11</v>
      </c>
      <c r="M317">
        <f>CodeStochastic!M317</f>
        <v>3.4280778802724701E-11</v>
      </c>
      <c r="O317">
        <v>0</v>
      </c>
      <c r="P317">
        <v>0</v>
      </c>
    </row>
    <row r="318" spans="1:16" x14ac:dyDescent="0.35">
      <c r="A318" s="1" t="s">
        <v>28</v>
      </c>
      <c r="B318" s="1">
        <v>205</v>
      </c>
      <c r="C318" s="1" t="s">
        <v>44</v>
      </c>
      <c r="D318" s="43">
        <v>30</v>
      </c>
      <c r="F318">
        <f>CodeStochastic!F318</f>
        <v>317</v>
      </c>
      <c r="G318">
        <f>CodeStochastic!G318</f>
        <v>-5.8641149324678396E-13</v>
      </c>
      <c r="H318">
        <f>CodeStochastic!H318</f>
        <v>-7.4947590747842199E-13</v>
      </c>
      <c r="I318">
        <f>CodeStochastic!I318</f>
        <v>1.78446032511478E-11</v>
      </c>
      <c r="J318">
        <f>CodeStochastic!J318</f>
        <v>-6.0992096944726799E-11</v>
      </c>
      <c r="K318">
        <f>CodeStochastic!K318</f>
        <v>5.2997621769564498E-11</v>
      </c>
      <c r="L318">
        <f>CodeStochastic!L318</f>
        <v>-3.57664067431896E-11</v>
      </c>
      <c r="M318">
        <f>CodeStochastic!M318</f>
        <v>3.42345493452122E-11</v>
      </c>
      <c r="O318">
        <v>0</v>
      </c>
      <c r="P318">
        <v>0</v>
      </c>
    </row>
    <row r="319" spans="1:16" x14ac:dyDescent="0.35">
      <c r="A319" s="1" t="s">
        <v>28</v>
      </c>
      <c r="B319" s="1">
        <v>206</v>
      </c>
      <c r="C319" s="1" t="s">
        <v>44</v>
      </c>
      <c r="D319" s="43">
        <v>31</v>
      </c>
      <c r="F319">
        <f>CodeStochastic!F319</f>
        <v>318</v>
      </c>
      <c r="G319">
        <f>CodeStochastic!G319</f>
        <v>5.4951671095628901E-13</v>
      </c>
      <c r="H319">
        <f>CodeStochastic!H319</f>
        <v>9.7801080131334301E-14</v>
      </c>
      <c r="I319">
        <f>CodeStochastic!I319</f>
        <v>1.79555749340883E-11</v>
      </c>
      <c r="J319">
        <f>CodeStochastic!J319</f>
        <v>-5.6173180001063398E-11</v>
      </c>
      <c r="K319">
        <f>CodeStochastic!K319</f>
        <v>5.1537802288820898E-11</v>
      </c>
      <c r="L319">
        <f>CodeStochastic!L319</f>
        <v>-3.4925035963001898E-11</v>
      </c>
      <c r="M319">
        <f>CodeStochastic!M319</f>
        <v>3.5857070646790397E-11</v>
      </c>
      <c r="O319">
        <v>0</v>
      </c>
      <c r="P319">
        <v>0</v>
      </c>
    </row>
    <row r="320" spans="1:16" x14ac:dyDescent="0.35">
      <c r="A320" s="1" t="s">
        <v>28</v>
      </c>
      <c r="B320" s="1">
        <v>207</v>
      </c>
      <c r="C320" s="1" t="s">
        <v>44</v>
      </c>
      <c r="D320" s="43">
        <v>32</v>
      </c>
      <c r="F320">
        <f>CodeStochastic!F320</f>
        <v>319</v>
      </c>
      <c r="G320">
        <f>CodeStochastic!G320</f>
        <v>-1.6364713033056699E-12</v>
      </c>
      <c r="H320">
        <f>CodeStochastic!H320</f>
        <v>-1.17737532373829E-12</v>
      </c>
      <c r="I320">
        <f>CodeStochastic!I320</f>
        <v>1.68465320136607E-11</v>
      </c>
      <c r="J320">
        <f>CodeStochastic!J320</f>
        <v>-5.0129984632762999E-11</v>
      </c>
      <c r="K320">
        <f>CodeStochastic!K320</f>
        <v>5.1138431939937301E-11</v>
      </c>
      <c r="L320">
        <f>CodeStochastic!L320</f>
        <v>-3.3749424950067098E-11</v>
      </c>
      <c r="M320">
        <f>CodeStochastic!M320</f>
        <v>3.22354872505607E-11</v>
      </c>
      <c r="O320">
        <v>0</v>
      </c>
      <c r="P320">
        <v>0</v>
      </c>
    </row>
    <row r="321" spans="1:16" x14ac:dyDescent="0.35">
      <c r="A321" s="1" t="s">
        <v>28</v>
      </c>
      <c r="B321" s="1">
        <v>208</v>
      </c>
      <c r="C321" s="1" t="s">
        <v>44</v>
      </c>
      <c r="D321" s="43">
        <v>33</v>
      </c>
      <c r="F321">
        <f>CodeStochastic!F321</f>
        <v>320</v>
      </c>
      <c r="G321">
        <f>CodeStochastic!G321</f>
        <v>2.43874492922953E-13</v>
      </c>
      <c r="H321">
        <f>CodeStochastic!H321</f>
        <v>5.1643501511858201E-13</v>
      </c>
      <c r="I321">
        <f>CodeStochastic!I321</f>
        <v>1.82867617755659E-11</v>
      </c>
      <c r="J321">
        <f>CodeStochastic!J321</f>
        <v>-5.7231807989793498E-11</v>
      </c>
      <c r="K321">
        <f>CodeStochastic!K321</f>
        <v>5.2666460585227501E-11</v>
      </c>
      <c r="L321">
        <f>CodeStochastic!L321</f>
        <v>-3.5679353889919698E-11</v>
      </c>
      <c r="M321">
        <f>CodeStochastic!M321</f>
        <v>3.5321682498663799E-11</v>
      </c>
      <c r="O321">
        <v>0</v>
      </c>
      <c r="P321">
        <v>0</v>
      </c>
    </row>
    <row r="322" spans="1:16" x14ac:dyDescent="0.35">
      <c r="A322" s="1" t="s">
        <v>28</v>
      </c>
      <c r="B322" s="1">
        <v>209</v>
      </c>
      <c r="C322" s="1" t="s">
        <v>44</v>
      </c>
      <c r="D322" s="43">
        <v>34</v>
      </c>
      <c r="F322">
        <f>CodeStochastic!F322</f>
        <v>321</v>
      </c>
      <c r="G322">
        <f>CodeStochastic!G322</f>
        <v>-7.8170466445020305E-14</v>
      </c>
      <c r="H322">
        <f>CodeStochastic!H322</f>
        <v>-8.8968242769050399E-13</v>
      </c>
      <c r="I322">
        <f>CodeStochastic!I322</f>
        <v>1.7484805723920799E-11</v>
      </c>
      <c r="J322">
        <f>CodeStochastic!J322</f>
        <v>-5.8649766474679294E-11</v>
      </c>
      <c r="K322">
        <f>CodeStochastic!K322</f>
        <v>5.5325713298231903E-11</v>
      </c>
      <c r="L322">
        <f>CodeStochastic!L322</f>
        <v>-3.6570698832616202E-11</v>
      </c>
      <c r="M322">
        <f>CodeStochastic!M322</f>
        <v>3.27223873990349E-11</v>
      </c>
      <c r="O322">
        <v>0</v>
      </c>
      <c r="P322">
        <v>0</v>
      </c>
    </row>
    <row r="323" spans="1:16" x14ac:dyDescent="0.35">
      <c r="A323" s="1" t="s">
        <v>28</v>
      </c>
      <c r="B323" s="1">
        <v>210</v>
      </c>
      <c r="C323" s="1" t="s">
        <v>44</v>
      </c>
      <c r="D323" s="43">
        <v>35</v>
      </c>
      <c r="F323">
        <f>CodeStochastic!F323</f>
        <v>322</v>
      </c>
      <c r="G323">
        <f>CodeStochastic!G323</f>
        <v>0.25689060142196002</v>
      </c>
      <c r="H323">
        <f>CodeStochastic!H323</f>
        <v>0.25794710586291503</v>
      </c>
      <c r="I323">
        <f>CodeStochastic!I323</f>
        <v>6.1809600067726497E-2</v>
      </c>
      <c r="J323">
        <f>CodeStochastic!J323</f>
        <v>0.111624889022913</v>
      </c>
      <c r="K323">
        <f>CodeStochastic!K323</f>
        <v>0.40894519554855602</v>
      </c>
      <c r="L323">
        <f>CodeStochastic!L323</f>
        <v>0.14682932987484201</v>
      </c>
      <c r="M323">
        <f>CodeStochastic!M323</f>
        <v>0.37539637969640399</v>
      </c>
      <c r="O323">
        <f t="shared" si="10"/>
        <v>0.56922262951410618</v>
      </c>
      <c r="P323">
        <f t="shared" si="11"/>
        <v>1.4553230920757332</v>
      </c>
    </row>
    <row r="324" spans="1:16" x14ac:dyDescent="0.35">
      <c r="A324" s="1" t="s">
        <v>28</v>
      </c>
      <c r="B324" s="1">
        <v>211</v>
      </c>
      <c r="C324" s="1" t="s">
        <v>44</v>
      </c>
      <c r="D324" s="43">
        <v>36</v>
      </c>
      <c r="F324">
        <f>CodeStochastic!F324</f>
        <v>323</v>
      </c>
      <c r="G324">
        <f>CodeStochastic!G324</f>
        <v>0.25589415888215</v>
      </c>
      <c r="H324">
        <f>CodeStochastic!H324</f>
        <v>0.25634478896248902</v>
      </c>
      <c r="I324">
        <f>CodeStochastic!I324</f>
        <v>6.1388247659815598E-2</v>
      </c>
      <c r="J324">
        <f>CodeStochastic!J324</f>
        <v>0.111605979284472</v>
      </c>
      <c r="K324">
        <f>CodeStochastic!K324</f>
        <v>0.41802177965366399</v>
      </c>
      <c r="L324">
        <f>CodeStochastic!L324</f>
        <v>0.144628144873924</v>
      </c>
      <c r="M324">
        <f>CodeStochastic!M324</f>
        <v>0.38260015828630201</v>
      </c>
      <c r="O324">
        <f t="shared" si="10"/>
        <v>0.56419381669228108</v>
      </c>
      <c r="P324">
        <f t="shared" si="11"/>
        <v>1.4925216925017655</v>
      </c>
    </row>
    <row r="325" spans="1:16" x14ac:dyDescent="0.35">
      <c r="A325" s="1" t="s">
        <v>28</v>
      </c>
      <c r="B325" s="1">
        <v>212</v>
      </c>
      <c r="C325" s="1" t="s">
        <v>44</v>
      </c>
      <c r="D325" s="43">
        <v>37</v>
      </c>
      <c r="F325">
        <f>CodeStochastic!F325</f>
        <v>324</v>
      </c>
      <c r="G325">
        <f>CodeStochastic!G325</f>
        <v>0.25074324777548901</v>
      </c>
      <c r="H325">
        <f>CodeStochastic!H325</f>
        <v>0.25381048458418398</v>
      </c>
      <c r="I325">
        <f>CodeStochastic!I325</f>
        <v>6.04796944758682E-2</v>
      </c>
      <c r="J325">
        <f>CodeStochastic!J325</f>
        <v>0.10241943760504001</v>
      </c>
      <c r="K325">
        <f>CodeStochastic!K325</f>
        <v>0.427649387697213</v>
      </c>
      <c r="L325">
        <f>CodeStochastic!L325</f>
        <v>0.143270189181229</v>
      </c>
      <c r="M325">
        <f>CodeStochastic!M325</f>
        <v>0.37206663081594998</v>
      </c>
      <c r="O325">
        <f t="shared" si="10"/>
        <v>0.56447703260150028</v>
      </c>
      <c r="P325">
        <f t="shared" si="11"/>
        <v>1.4659230150618257</v>
      </c>
    </row>
    <row r="326" spans="1:16" x14ac:dyDescent="0.35">
      <c r="A326" s="1" t="s">
        <v>28</v>
      </c>
      <c r="B326" s="1">
        <v>213</v>
      </c>
      <c r="C326" s="1" t="s">
        <v>44</v>
      </c>
      <c r="D326" s="43">
        <v>38</v>
      </c>
      <c r="F326">
        <f>CodeStochastic!F326</f>
        <v>325</v>
      </c>
      <c r="G326">
        <f>CodeStochastic!G326</f>
        <v>0.253215295608682</v>
      </c>
      <c r="H326">
        <f>CodeStochastic!H326</f>
        <v>0.25515073413814399</v>
      </c>
      <c r="I326">
        <f>CodeStochastic!I326</f>
        <v>5.97280151641724E-2</v>
      </c>
      <c r="J326">
        <f>CodeStochastic!J326</f>
        <v>0.11312091203525999</v>
      </c>
      <c r="K326">
        <f>CodeStochastic!K326</f>
        <v>0.41503640068502401</v>
      </c>
      <c r="L326">
        <f>CodeStochastic!L326</f>
        <v>0.14596124181863801</v>
      </c>
      <c r="M326">
        <f>CodeStochastic!M326</f>
        <v>0.367018952385671</v>
      </c>
      <c r="O326">
        <f t="shared" si="10"/>
        <v>0.57205887457729798</v>
      </c>
      <c r="P326">
        <f t="shared" si="11"/>
        <v>1.4384397271103253</v>
      </c>
    </row>
    <row r="327" spans="1:16" x14ac:dyDescent="0.35">
      <c r="A327" s="1" t="s">
        <v>28</v>
      </c>
      <c r="B327" s="1">
        <v>214</v>
      </c>
      <c r="C327" s="1" t="s">
        <v>44</v>
      </c>
      <c r="D327" s="43">
        <v>39</v>
      </c>
      <c r="F327">
        <f>CodeStochastic!F327</f>
        <v>326</v>
      </c>
      <c r="G327">
        <f>CodeStochastic!G327</f>
        <v>0.25644231424696601</v>
      </c>
      <c r="H327">
        <f>CodeStochastic!H327</f>
        <v>0.25720766008641699</v>
      </c>
      <c r="I327">
        <f>CodeStochastic!I327</f>
        <v>6.0120284483428002E-2</v>
      </c>
      <c r="J327">
        <f>CodeStochastic!J327</f>
        <v>0.103731339374502</v>
      </c>
      <c r="K327">
        <f>CodeStochastic!K327</f>
        <v>0.41389591167293799</v>
      </c>
      <c r="L327">
        <f>CodeStochastic!L327</f>
        <v>0.14702646299608901</v>
      </c>
      <c r="M327">
        <f>CodeStochastic!M327</f>
        <v>0.371077250291941</v>
      </c>
      <c r="O327">
        <f t="shared" si="10"/>
        <v>0.57162552214304529</v>
      </c>
      <c r="P327">
        <f t="shared" si="11"/>
        <v>1.4427146149817853</v>
      </c>
    </row>
    <row r="328" spans="1:16" x14ac:dyDescent="0.35">
      <c r="A328" s="1" t="s">
        <v>28</v>
      </c>
      <c r="B328" s="1">
        <v>215</v>
      </c>
      <c r="C328" s="1" t="s">
        <v>44</v>
      </c>
      <c r="D328" s="43">
        <v>40</v>
      </c>
      <c r="F328">
        <f>CodeStochastic!F328</f>
        <v>327</v>
      </c>
      <c r="G328">
        <f>CodeStochastic!G328</f>
        <v>0.25716980903386399</v>
      </c>
      <c r="H328">
        <f>CodeStochastic!H328</f>
        <v>0.25997741118946499</v>
      </c>
      <c r="I328">
        <f>CodeStochastic!I328</f>
        <v>5.9074598454365898E-2</v>
      </c>
      <c r="J328">
        <f>CodeStochastic!J328</f>
        <v>0.106042013732285</v>
      </c>
      <c r="K328">
        <f>CodeStochastic!K328</f>
        <v>0.40259092237840999</v>
      </c>
      <c r="L328">
        <f>CodeStochastic!L328</f>
        <v>0.15410896401476301</v>
      </c>
      <c r="M328">
        <f>CodeStochastic!M328</f>
        <v>0.36898384159289499</v>
      </c>
      <c r="O328">
        <f t="shared" si="10"/>
        <v>0.59277828527360898</v>
      </c>
      <c r="P328">
        <f t="shared" si="11"/>
        <v>1.4192919296514914</v>
      </c>
    </row>
    <row r="329" spans="1:16" x14ac:dyDescent="0.35">
      <c r="A329" s="1" t="s">
        <v>28</v>
      </c>
      <c r="B329" s="1">
        <v>216</v>
      </c>
      <c r="C329" s="1" t="s">
        <v>44</v>
      </c>
      <c r="D329" s="43">
        <v>41</v>
      </c>
      <c r="F329">
        <f>CodeStochastic!F329</f>
        <v>328</v>
      </c>
      <c r="G329">
        <f>CodeStochastic!G329</f>
        <v>0.25766494028702702</v>
      </c>
      <c r="H329">
        <f>CodeStochastic!H329</f>
        <v>0.25818244445088301</v>
      </c>
      <c r="I329">
        <f>CodeStochastic!I329</f>
        <v>5.8275040101468702E-2</v>
      </c>
      <c r="J329">
        <f>CodeStochastic!J329</f>
        <v>0.111983038792689</v>
      </c>
      <c r="K329">
        <f>CodeStochastic!K329</f>
        <v>0.40690092357195401</v>
      </c>
      <c r="L329">
        <f>CodeStochastic!L329</f>
        <v>0.148321282179323</v>
      </c>
      <c r="M329">
        <f>CodeStochastic!M329</f>
        <v>0.36577530682263398</v>
      </c>
      <c r="O329">
        <f t="shared" si="10"/>
        <v>0.57448244591060815</v>
      </c>
      <c r="P329">
        <f t="shared" si="11"/>
        <v>1.416731906774628</v>
      </c>
    </row>
    <row r="330" spans="1:16" x14ac:dyDescent="0.35">
      <c r="A330" s="1" t="s">
        <v>28</v>
      </c>
      <c r="B330" s="1">
        <v>217</v>
      </c>
      <c r="C330" s="1" t="s">
        <v>44</v>
      </c>
      <c r="D330" s="43">
        <v>42</v>
      </c>
      <c r="F330">
        <f>CodeStochastic!F330</f>
        <v>329</v>
      </c>
      <c r="G330">
        <f>CodeStochastic!G330</f>
        <v>0.25654811549856599</v>
      </c>
      <c r="H330">
        <f>CodeStochastic!H330</f>
        <v>0.25745657401615502</v>
      </c>
      <c r="I330">
        <f>CodeStochastic!I330</f>
        <v>5.9318385726384697E-2</v>
      </c>
      <c r="J330">
        <f>CodeStochastic!J330</f>
        <v>0.114125151508917</v>
      </c>
      <c r="K330">
        <f>CodeStochastic!K330</f>
        <v>0.409967196163735</v>
      </c>
      <c r="L330">
        <f>CodeStochastic!L330</f>
        <v>0.14676113606292701</v>
      </c>
      <c r="M330">
        <f>CodeStochastic!M330</f>
        <v>0.36821709579161799</v>
      </c>
      <c r="O330">
        <f t="shared" si="10"/>
        <v>0.57004229402088591</v>
      </c>
      <c r="P330">
        <f t="shared" si="11"/>
        <v>1.4302105013193911</v>
      </c>
    </row>
    <row r="331" spans="1:16" x14ac:dyDescent="0.35">
      <c r="A331" s="1" t="s">
        <v>28</v>
      </c>
      <c r="B331" s="1">
        <v>218</v>
      </c>
      <c r="C331" s="1" t="s">
        <v>44</v>
      </c>
      <c r="D331" s="43">
        <v>43</v>
      </c>
      <c r="F331">
        <f>CodeStochastic!F331</f>
        <v>330</v>
      </c>
      <c r="G331">
        <f>CodeStochastic!G331</f>
        <v>0.25939576642897499</v>
      </c>
      <c r="H331">
        <f>CodeStochastic!H331</f>
        <v>0.25989859987456398</v>
      </c>
      <c r="I331">
        <f>CodeStochastic!I331</f>
        <v>5.8522852696963702E-2</v>
      </c>
      <c r="J331">
        <f>CodeStochastic!J331</f>
        <v>0.12905752480516999</v>
      </c>
      <c r="K331">
        <f>CodeStochastic!K331</f>
        <v>0.41886089141809602</v>
      </c>
      <c r="L331">
        <f>CodeStochastic!L331</f>
        <v>0.154181663322638</v>
      </c>
      <c r="M331">
        <f>CodeStochastic!M331</f>
        <v>0.37001992073561601</v>
      </c>
      <c r="O331">
        <f t="shared" ref="O331:O377" si="12">L331/H331</f>
        <v>0.59323776040752574</v>
      </c>
      <c r="P331">
        <f t="shared" ref="P331:P377" si="13">M331/H331</f>
        <v>1.4237087884051718</v>
      </c>
    </row>
    <row r="332" spans="1:16" x14ac:dyDescent="0.35">
      <c r="A332" s="1" t="s">
        <v>28</v>
      </c>
      <c r="B332" s="1">
        <v>219</v>
      </c>
      <c r="C332" s="1" t="s">
        <v>44</v>
      </c>
      <c r="D332" s="43">
        <v>44</v>
      </c>
      <c r="F332">
        <f>CodeStochastic!F332</f>
        <v>331</v>
      </c>
      <c r="G332">
        <f>CodeStochastic!G332</f>
        <v>0.25818580095675497</v>
      </c>
      <c r="H332">
        <f>CodeStochastic!H332</f>
        <v>0.25762349023020198</v>
      </c>
      <c r="I332">
        <f>CodeStochastic!I332</f>
        <v>5.7596302930640497E-2</v>
      </c>
      <c r="J332">
        <f>CodeStochastic!J332</f>
        <v>0.107034215864046</v>
      </c>
      <c r="K332">
        <f>CodeStochastic!K332</f>
        <v>0.41892762049868498</v>
      </c>
      <c r="L332">
        <f>CodeStochastic!L332</f>
        <v>0.151179072999065</v>
      </c>
      <c r="M332">
        <f>CodeStochastic!M332</f>
        <v>0.37040759119051597</v>
      </c>
      <c r="O332">
        <f t="shared" si="12"/>
        <v>0.58682177181893413</v>
      </c>
      <c r="P332">
        <f t="shared" si="13"/>
        <v>1.4377865576603075</v>
      </c>
    </row>
    <row r="333" spans="1:16" x14ac:dyDescent="0.35">
      <c r="A333" s="1" t="s">
        <v>28</v>
      </c>
      <c r="B333" s="1">
        <v>220</v>
      </c>
      <c r="C333" s="1" t="s">
        <v>44</v>
      </c>
      <c r="D333" s="43">
        <v>45</v>
      </c>
      <c r="F333">
        <f>CodeStochastic!F333</f>
        <v>332</v>
      </c>
      <c r="G333">
        <f>CodeStochastic!G333</f>
        <v>0.27599652318527401</v>
      </c>
      <c r="H333">
        <f>CodeStochastic!H333</f>
        <v>0.276122599495982</v>
      </c>
      <c r="I333">
        <f>CodeStochastic!I333</f>
        <v>6.7163786127340599E-2</v>
      </c>
      <c r="J333">
        <f>CodeStochastic!J333</f>
        <v>0.120777762208452</v>
      </c>
      <c r="K333">
        <f>CodeStochastic!K333</f>
        <v>0.44607801883307802</v>
      </c>
      <c r="L333">
        <f>CodeStochastic!L333</f>
        <v>0.15226356485032499</v>
      </c>
      <c r="M333">
        <f>CodeStochastic!M333</f>
        <v>0.40401254179516699</v>
      </c>
      <c r="O333">
        <f t="shared" si="12"/>
        <v>0.5514346349348368</v>
      </c>
      <c r="P333">
        <f t="shared" si="13"/>
        <v>1.4631636183804868</v>
      </c>
    </row>
    <row r="334" spans="1:16" x14ac:dyDescent="0.35">
      <c r="A334" s="1" t="s">
        <v>28</v>
      </c>
      <c r="B334" s="1">
        <v>221</v>
      </c>
      <c r="C334" s="1" t="s">
        <v>44</v>
      </c>
      <c r="D334" s="43">
        <v>46</v>
      </c>
      <c r="F334">
        <f>CodeStochastic!F334</f>
        <v>333</v>
      </c>
      <c r="G334">
        <f>CodeStochastic!G334</f>
        <v>0.27890703093359498</v>
      </c>
      <c r="H334">
        <f>CodeStochastic!H334</f>
        <v>0.27761120721977001</v>
      </c>
      <c r="I334">
        <f>CodeStochastic!I334</f>
        <v>6.84900514540773E-2</v>
      </c>
      <c r="J334">
        <f>CodeStochastic!J334</f>
        <v>0.115018823165525</v>
      </c>
      <c r="K334">
        <f>CodeStochastic!K334</f>
        <v>0.44184580404242002</v>
      </c>
      <c r="L334">
        <f>CodeStochastic!L334</f>
        <v>0.14573761792086901</v>
      </c>
      <c r="M334">
        <f>CodeStochastic!M334</f>
        <v>0.40500790647416102</v>
      </c>
      <c r="O334">
        <f t="shared" si="12"/>
        <v>0.52497022501507407</v>
      </c>
      <c r="P334">
        <f t="shared" si="13"/>
        <v>1.4589033005196286</v>
      </c>
    </row>
    <row r="335" spans="1:16" x14ac:dyDescent="0.35">
      <c r="A335" s="1" t="s">
        <v>28</v>
      </c>
      <c r="B335" s="1">
        <v>222</v>
      </c>
      <c r="C335" s="1" t="s">
        <v>44</v>
      </c>
      <c r="D335" s="43">
        <v>47</v>
      </c>
      <c r="F335">
        <f>CodeStochastic!F335</f>
        <v>334</v>
      </c>
      <c r="G335">
        <f>CodeStochastic!G335</f>
        <v>0.281136383532964</v>
      </c>
      <c r="H335">
        <f>CodeStochastic!H335</f>
        <v>0.28075140003381699</v>
      </c>
      <c r="I335">
        <f>CodeStochastic!I335</f>
        <v>6.7416255649709295E-2</v>
      </c>
      <c r="J335">
        <f>CodeStochastic!J335</f>
        <v>0.107353393797867</v>
      </c>
      <c r="K335">
        <f>CodeStochastic!K335</f>
        <v>0.45297727153581202</v>
      </c>
      <c r="L335">
        <f>CodeStochastic!L335</f>
        <v>0.15532210033257901</v>
      </c>
      <c r="M335">
        <f>CodeStochastic!M335</f>
        <v>0.40420411104972698</v>
      </c>
      <c r="O335">
        <f t="shared" si="12"/>
        <v>0.5532371354652913</v>
      </c>
      <c r="P335">
        <f t="shared" si="13"/>
        <v>1.4397225125183344</v>
      </c>
    </row>
    <row r="336" spans="1:16" x14ac:dyDescent="0.35">
      <c r="A336" s="1" t="s">
        <v>28</v>
      </c>
      <c r="B336" s="1">
        <v>223</v>
      </c>
      <c r="C336" s="1" t="s">
        <v>44</v>
      </c>
      <c r="D336" s="43">
        <v>48</v>
      </c>
      <c r="F336">
        <f>CodeStochastic!F336</f>
        <v>335</v>
      </c>
      <c r="G336">
        <f>CodeStochastic!G336</f>
        <v>0.27329546012036798</v>
      </c>
      <c r="H336">
        <f>CodeStochastic!H336</f>
        <v>0.273728206825614</v>
      </c>
      <c r="I336">
        <f>CodeStochastic!I336</f>
        <v>6.8076310673207505E-2</v>
      </c>
      <c r="J336">
        <f>CodeStochastic!J336</f>
        <v>0.115532100719888</v>
      </c>
      <c r="K336">
        <f>CodeStochastic!K336</f>
        <v>0.44787589933481903</v>
      </c>
      <c r="L336">
        <f>CodeStochastic!L336</f>
        <v>0.14541195061968901</v>
      </c>
      <c r="M336">
        <f>CodeStochastic!M336</f>
        <v>0.40467103276138</v>
      </c>
      <c r="O336">
        <f t="shared" si="12"/>
        <v>0.53122749864184671</v>
      </c>
      <c r="P336">
        <f t="shared" si="13"/>
        <v>1.4783680405256396</v>
      </c>
    </row>
    <row r="337" spans="1:16" x14ac:dyDescent="0.35">
      <c r="A337" s="1" t="s">
        <v>28</v>
      </c>
      <c r="B337" s="1">
        <v>224</v>
      </c>
      <c r="C337" s="1" t="s">
        <v>44</v>
      </c>
      <c r="D337" s="43">
        <v>49</v>
      </c>
      <c r="F337">
        <f>CodeStochastic!F337</f>
        <v>336</v>
      </c>
      <c r="G337">
        <f>CodeStochastic!G337</f>
        <v>0.27770985127349401</v>
      </c>
      <c r="H337">
        <f>CodeStochastic!H337</f>
        <v>0.27652565496252701</v>
      </c>
      <c r="I337">
        <f>CodeStochastic!I337</f>
        <v>6.88436909528332E-2</v>
      </c>
      <c r="J337">
        <f>CodeStochastic!J337</f>
        <v>9.9344321593886495E-2</v>
      </c>
      <c r="K337">
        <f>CodeStochastic!K337</f>
        <v>0.45621160708481101</v>
      </c>
      <c r="L337">
        <f>CodeStochastic!L337</f>
        <v>0.14437261277497501</v>
      </c>
      <c r="M337">
        <f>CodeStochastic!M337</f>
        <v>0.40206389632153799</v>
      </c>
      <c r="O337">
        <f t="shared" si="12"/>
        <v>0.52209482261072471</v>
      </c>
      <c r="P337">
        <f t="shared" si="13"/>
        <v>1.4539840665996184</v>
      </c>
    </row>
    <row r="338" spans="1:16" x14ac:dyDescent="0.35">
      <c r="A338" s="1" t="s">
        <v>28</v>
      </c>
      <c r="B338" s="1">
        <v>225</v>
      </c>
      <c r="C338" s="1" t="s">
        <v>44</v>
      </c>
      <c r="D338" s="43">
        <v>50</v>
      </c>
      <c r="F338">
        <f>CodeStochastic!F338</f>
        <v>337</v>
      </c>
      <c r="G338">
        <f>CodeStochastic!G338</f>
        <v>0.31678126310689197</v>
      </c>
      <c r="H338">
        <f>CodeStochastic!H338</f>
        <v>0.30579596505624002</v>
      </c>
      <c r="I338">
        <f>CodeStochastic!I338</f>
        <v>9.2097755144005297E-2</v>
      </c>
      <c r="J338">
        <f>CodeStochastic!J338</f>
        <v>8.2720583173353304E-2</v>
      </c>
      <c r="K338">
        <f>CodeStochastic!K338</f>
        <v>0.485441488197701</v>
      </c>
      <c r="L338">
        <f>CodeStochastic!L338</f>
        <v>0.115949117671642</v>
      </c>
      <c r="M338">
        <f>CodeStochastic!M338</f>
        <v>0.45004608835982901</v>
      </c>
      <c r="O338">
        <f t="shared" si="12"/>
        <v>0.37917150950738471</v>
      </c>
      <c r="P338">
        <f t="shared" si="13"/>
        <v>1.4717201656897581</v>
      </c>
    </row>
    <row r="339" spans="1:16" x14ac:dyDescent="0.35">
      <c r="A339" s="1" t="s">
        <v>28</v>
      </c>
      <c r="B339" s="1">
        <v>226</v>
      </c>
      <c r="C339" s="1" t="s">
        <v>44</v>
      </c>
      <c r="D339" s="43">
        <v>51</v>
      </c>
      <c r="F339">
        <f>CodeStochastic!F339</f>
        <v>338</v>
      </c>
      <c r="G339">
        <f>CodeStochastic!G339</f>
        <v>0.31955766014702303</v>
      </c>
      <c r="H339">
        <f>CodeStochastic!H339</f>
        <v>0.306480036451657</v>
      </c>
      <c r="I339">
        <f>CodeStochastic!I339</f>
        <v>9.3157855722007105E-2</v>
      </c>
      <c r="J339">
        <f>CodeStochastic!J339</f>
        <v>7.42252522260268E-2</v>
      </c>
      <c r="K339">
        <f>CodeStochastic!K339</f>
        <v>0.49471443062450399</v>
      </c>
      <c r="L339">
        <f>CodeStochastic!L339</f>
        <v>0.12076615871739201</v>
      </c>
      <c r="M339">
        <f>CodeStochastic!M339</f>
        <v>0.45219720074825898</v>
      </c>
      <c r="O339">
        <f t="shared" si="12"/>
        <v>0.39404249658669432</v>
      </c>
      <c r="P339">
        <f t="shared" si="13"/>
        <v>1.4754540164627878</v>
      </c>
    </row>
    <row r="340" spans="1:16" x14ac:dyDescent="0.35">
      <c r="A340" s="1" t="s">
        <v>28</v>
      </c>
      <c r="B340" s="1">
        <v>227</v>
      </c>
      <c r="C340" s="1" t="s">
        <v>44</v>
      </c>
      <c r="D340" s="43">
        <v>52</v>
      </c>
      <c r="F340">
        <f>CodeStochastic!F340</f>
        <v>339</v>
      </c>
      <c r="G340">
        <f>CodeStochastic!G340</f>
        <v>0.31926473732361499</v>
      </c>
      <c r="H340">
        <f>CodeStochastic!H340</f>
        <v>0.30809979453011099</v>
      </c>
      <c r="I340">
        <f>CodeStochastic!I340</f>
        <v>9.0788204194071603E-2</v>
      </c>
      <c r="J340">
        <f>CodeStochastic!J340</f>
        <v>7.7659107176862197E-2</v>
      </c>
      <c r="K340">
        <f>CodeStochastic!K340</f>
        <v>0.48603789946984499</v>
      </c>
      <c r="L340">
        <f>CodeStochastic!L340</f>
        <v>0.121202367871957</v>
      </c>
      <c r="M340">
        <f>CodeStochastic!M340</f>
        <v>0.45268417837018798</v>
      </c>
      <c r="O340">
        <f t="shared" si="12"/>
        <v>0.39338672087336213</v>
      </c>
      <c r="P340">
        <f t="shared" si="13"/>
        <v>1.4692777678108662</v>
      </c>
    </row>
    <row r="341" spans="1:16" x14ac:dyDescent="0.35">
      <c r="A341" s="1" t="s">
        <v>28</v>
      </c>
      <c r="B341" s="1">
        <v>228</v>
      </c>
      <c r="C341" s="1" t="s">
        <v>44</v>
      </c>
      <c r="D341" s="43">
        <v>53</v>
      </c>
      <c r="F341">
        <f>CodeStochastic!F341</f>
        <v>340</v>
      </c>
      <c r="G341">
        <f>CodeStochastic!G341</f>
        <v>0.32336614015153597</v>
      </c>
      <c r="H341">
        <f>CodeStochastic!H341</f>
        <v>0.30761673496255998</v>
      </c>
      <c r="I341">
        <f>CodeStochastic!I341</f>
        <v>9.29682828789994E-2</v>
      </c>
      <c r="J341">
        <f>CodeStochastic!J341</f>
        <v>7.3984183980627893E-2</v>
      </c>
      <c r="K341">
        <f>CodeStochastic!K341</f>
        <v>0.48932753163912401</v>
      </c>
      <c r="L341">
        <f>CodeStochastic!L341</f>
        <v>0.122445792789278</v>
      </c>
      <c r="M341">
        <f>CodeStochastic!M341</f>
        <v>0.452911865171711</v>
      </c>
      <c r="O341">
        <f t="shared" si="12"/>
        <v>0.39804659133444376</v>
      </c>
      <c r="P341">
        <f t="shared" si="13"/>
        <v>1.4723251816154765</v>
      </c>
    </row>
    <row r="342" spans="1:16" x14ac:dyDescent="0.35">
      <c r="A342" s="1" t="s">
        <v>28</v>
      </c>
      <c r="B342" s="1">
        <v>229</v>
      </c>
      <c r="C342" s="1" t="s">
        <v>44</v>
      </c>
      <c r="D342" s="43">
        <v>54</v>
      </c>
      <c r="F342">
        <f>CodeStochastic!F342</f>
        <v>341</v>
      </c>
      <c r="G342">
        <f>CodeStochastic!G342</f>
        <v>0.31074239874840298</v>
      </c>
      <c r="H342">
        <f>CodeStochastic!H342</f>
        <v>0.30189933724297702</v>
      </c>
      <c r="I342">
        <f>CodeStochastic!I342</f>
        <v>9.2999211481403402E-2</v>
      </c>
      <c r="J342">
        <f>CodeStochastic!J342</f>
        <v>7.9518995479844895E-2</v>
      </c>
      <c r="K342">
        <f>CodeStochastic!K342</f>
        <v>0.48332753924768501</v>
      </c>
      <c r="L342">
        <f>CodeStochastic!L342</f>
        <v>0.117053383893352</v>
      </c>
      <c r="M342">
        <f>CodeStochastic!M342</f>
        <v>0.44952735387164999</v>
      </c>
      <c r="O342">
        <f t="shared" si="12"/>
        <v>0.3877232224565772</v>
      </c>
      <c r="P342">
        <f t="shared" si="13"/>
        <v>1.4889974849791003</v>
      </c>
    </row>
    <row r="343" spans="1:16" x14ac:dyDescent="0.35">
      <c r="A343" s="1" t="s">
        <v>28</v>
      </c>
      <c r="B343" s="1">
        <v>230</v>
      </c>
      <c r="C343" s="1" t="s">
        <v>44</v>
      </c>
      <c r="D343" s="43">
        <v>55</v>
      </c>
      <c r="F343">
        <f>CodeStochastic!F343</f>
        <v>342</v>
      </c>
      <c r="G343">
        <f>CodeStochastic!G343</f>
        <v>0.35351851178325999</v>
      </c>
      <c r="H343">
        <f>CodeStochastic!H343</f>
        <v>0.32365598273464102</v>
      </c>
      <c r="I343">
        <f>CodeStochastic!I343</f>
        <v>0.107717925460142</v>
      </c>
      <c r="J343">
        <f>CodeStochastic!J343</f>
        <v>4.1181401101035603E-2</v>
      </c>
      <c r="K343">
        <f>CodeStochastic!K343</f>
        <v>0.49088074403003501</v>
      </c>
      <c r="L343">
        <f>CodeStochastic!L343</f>
        <v>8.9913369885493602E-2</v>
      </c>
      <c r="M343">
        <f>CodeStochastic!M343</f>
        <v>0.46757562204157299</v>
      </c>
      <c r="O343">
        <f t="shared" si="12"/>
        <v>0.2778053695340208</v>
      </c>
      <c r="P343">
        <f t="shared" si="13"/>
        <v>1.444668558544548</v>
      </c>
    </row>
    <row r="344" spans="1:16" x14ac:dyDescent="0.35">
      <c r="A344" s="1" t="s">
        <v>28</v>
      </c>
      <c r="B344" s="1">
        <v>231</v>
      </c>
      <c r="C344" s="1" t="s">
        <v>44</v>
      </c>
      <c r="D344" s="43">
        <v>56</v>
      </c>
      <c r="F344">
        <f>CodeStochastic!F344</f>
        <v>343</v>
      </c>
      <c r="G344">
        <f>CodeStochastic!G344</f>
        <v>0.35629492144901098</v>
      </c>
      <c r="H344">
        <f>CodeStochastic!H344</f>
        <v>0.32202804745095498</v>
      </c>
      <c r="I344">
        <f>CodeStochastic!I344</f>
        <v>0.108668038684927</v>
      </c>
      <c r="J344">
        <f>CodeStochastic!J344</f>
        <v>3.9206870373703497E-2</v>
      </c>
      <c r="K344">
        <f>CodeStochastic!K344</f>
        <v>0.48658012481178398</v>
      </c>
      <c r="L344">
        <f>CodeStochastic!L344</f>
        <v>8.6968449142421203E-2</v>
      </c>
      <c r="M344">
        <f>CodeStochastic!M344</f>
        <v>0.462662279717518</v>
      </c>
      <c r="O344">
        <f t="shared" si="12"/>
        <v>0.27006482767829887</v>
      </c>
      <c r="P344">
        <f t="shared" si="13"/>
        <v>1.4367142346133117</v>
      </c>
    </row>
    <row r="345" spans="1:16" x14ac:dyDescent="0.35">
      <c r="A345" s="1" t="s">
        <v>28</v>
      </c>
      <c r="B345" s="1">
        <v>232</v>
      </c>
      <c r="C345" s="1" t="s">
        <v>44</v>
      </c>
      <c r="D345" s="43">
        <v>57</v>
      </c>
      <c r="F345">
        <f>CodeStochastic!F345</f>
        <v>344</v>
      </c>
      <c r="G345">
        <f>CodeStochastic!G345</f>
        <v>0.34456551558058102</v>
      </c>
      <c r="H345">
        <f>CodeStochastic!H345</f>
        <v>0.31322009318953697</v>
      </c>
      <c r="I345">
        <f>CodeStochastic!I345</f>
        <v>0.111708300645284</v>
      </c>
      <c r="J345">
        <f>CodeStochastic!J345</f>
        <v>3.6037160525551601E-2</v>
      </c>
      <c r="K345">
        <f>CodeStochastic!K345</f>
        <v>0.49036856160319098</v>
      </c>
      <c r="L345">
        <f>CodeStochastic!L345</f>
        <v>7.7459074046008797E-2</v>
      </c>
      <c r="M345">
        <f>CodeStochastic!M345</f>
        <v>0.46553317121016802</v>
      </c>
      <c r="O345">
        <f t="shared" si="12"/>
        <v>0.24729918587673894</v>
      </c>
      <c r="P345">
        <f t="shared" si="13"/>
        <v>1.4862813125097398</v>
      </c>
    </row>
    <row r="346" spans="1:16" x14ac:dyDescent="0.35">
      <c r="A346" s="1" t="s">
        <v>28</v>
      </c>
      <c r="B346" s="1">
        <v>233</v>
      </c>
      <c r="C346" s="1" t="s">
        <v>44</v>
      </c>
      <c r="D346" s="43">
        <v>58</v>
      </c>
      <c r="F346">
        <f>CodeStochastic!F346</f>
        <v>345</v>
      </c>
      <c r="G346">
        <f>CodeStochastic!G346</f>
        <v>0.34546865159986501</v>
      </c>
      <c r="H346">
        <f>CodeStochastic!H346</f>
        <v>0.31601410511716099</v>
      </c>
      <c r="I346">
        <f>CodeStochastic!I346</f>
        <v>0.111698368516257</v>
      </c>
      <c r="J346">
        <f>CodeStochastic!J346</f>
        <v>4.4248802778098201E-2</v>
      </c>
      <c r="K346">
        <f>CodeStochastic!K346</f>
        <v>0.49658708668181401</v>
      </c>
      <c r="L346">
        <f>CodeStochastic!L346</f>
        <v>8.4837498463408503E-2</v>
      </c>
      <c r="M346">
        <f>CodeStochastic!M346</f>
        <v>0.46676813989396099</v>
      </c>
      <c r="O346">
        <f t="shared" si="12"/>
        <v>0.26846111325301553</v>
      </c>
      <c r="P346">
        <f t="shared" si="13"/>
        <v>1.4770484365592116</v>
      </c>
    </row>
    <row r="347" spans="1:16" x14ac:dyDescent="0.35">
      <c r="A347" s="1" t="s">
        <v>28</v>
      </c>
      <c r="B347" s="1">
        <v>234</v>
      </c>
      <c r="C347" s="1" t="s">
        <v>44</v>
      </c>
      <c r="D347" s="43">
        <v>59</v>
      </c>
      <c r="F347">
        <f>CodeStochastic!F347</f>
        <v>346</v>
      </c>
      <c r="G347">
        <f>CodeStochastic!G347</f>
        <v>0.34695945054746502</v>
      </c>
      <c r="H347">
        <f>CodeStochastic!H347</f>
        <v>0.31933178524632899</v>
      </c>
      <c r="I347">
        <f>CodeStochastic!I347</f>
        <v>0.10840466524407801</v>
      </c>
      <c r="J347">
        <f>CodeStochastic!J347</f>
        <v>3.7230892669248603E-2</v>
      </c>
      <c r="K347">
        <f>CodeStochastic!K347</f>
        <v>0.496019742969873</v>
      </c>
      <c r="L347">
        <f>CodeStochastic!L347</f>
        <v>7.9381893836613898E-2</v>
      </c>
      <c r="M347">
        <f>CodeStochastic!M347</f>
        <v>0.46528463477788001</v>
      </c>
      <c r="O347">
        <f t="shared" si="12"/>
        <v>0.24858751149804767</v>
      </c>
      <c r="P347">
        <f t="shared" si="13"/>
        <v>1.4570570681492436</v>
      </c>
    </row>
    <row r="348" spans="1:16" x14ac:dyDescent="0.35">
      <c r="A348" s="1" t="s">
        <v>28</v>
      </c>
      <c r="B348" s="1">
        <v>235</v>
      </c>
      <c r="C348" s="1" t="s">
        <v>44</v>
      </c>
      <c r="D348" s="43">
        <v>60</v>
      </c>
      <c r="F348">
        <f>CodeStochastic!F348</f>
        <v>347</v>
      </c>
      <c r="G348">
        <f>CodeStochastic!G348</f>
        <v>0.23169025152496101</v>
      </c>
      <c r="H348">
        <f>CodeStochastic!H348</f>
        <v>0.225774225449553</v>
      </c>
      <c r="I348">
        <f>CodeStochastic!I348</f>
        <v>7.03482909472469E-2</v>
      </c>
      <c r="J348">
        <f>CodeStochastic!J348</f>
        <v>5.8526881774006903E-2</v>
      </c>
      <c r="K348">
        <f>CodeStochastic!K348</f>
        <v>0.36832149178268703</v>
      </c>
      <c r="L348">
        <f>CodeStochastic!L348</f>
        <v>9.3190836131918295E-2</v>
      </c>
      <c r="M348">
        <f>CodeStochastic!M348</f>
        <v>0.33982612070150803</v>
      </c>
      <c r="O348">
        <f t="shared" si="12"/>
        <v>0.41276118186812627</v>
      </c>
      <c r="P348">
        <f t="shared" si="13"/>
        <v>1.505159058899922</v>
      </c>
    </row>
    <row r="349" spans="1:16" x14ac:dyDescent="0.35">
      <c r="A349" s="1" t="s">
        <v>28</v>
      </c>
      <c r="B349" s="1">
        <v>236</v>
      </c>
      <c r="C349" s="1" t="s">
        <v>44</v>
      </c>
      <c r="D349" s="43">
        <v>61</v>
      </c>
      <c r="F349">
        <f>CodeStochastic!F349</f>
        <v>348</v>
      </c>
      <c r="G349">
        <f>CodeStochastic!G349</f>
        <v>0.23579200214263399</v>
      </c>
      <c r="H349">
        <f>CodeStochastic!H349</f>
        <v>0.22896592620634501</v>
      </c>
      <c r="I349">
        <f>CodeStochastic!I349</f>
        <v>7.0190862756822903E-2</v>
      </c>
      <c r="J349">
        <f>CodeStochastic!J349</f>
        <v>6.3665920914176902E-2</v>
      </c>
      <c r="K349">
        <f>CodeStochastic!K349</f>
        <v>0.383693262982299</v>
      </c>
      <c r="L349">
        <f>CodeStochastic!L349</f>
        <v>9.2920680361219102E-2</v>
      </c>
      <c r="M349">
        <f>CodeStochastic!M349</f>
        <v>0.346255764054125</v>
      </c>
      <c r="O349">
        <f t="shared" si="12"/>
        <v>0.40582754779625424</v>
      </c>
      <c r="P349">
        <f t="shared" si="13"/>
        <v>1.512258919006481</v>
      </c>
    </row>
    <row r="350" spans="1:16" x14ac:dyDescent="0.35">
      <c r="A350" s="1" t="s">
        <v>28</v>
      </c>
      <c r="B350" s="1">
        <v>237</v>
      </c>
      <c r="C350" s="1" t="s">
        <v>44</v>
      </c>
      <c r="D350" s="43">
        <v>62</v>
      </c>
      <c r="F350">
        <f>CodeStochastic!F350</f>
        <v>349</v>
      </c>
      <c r="G350">
        <f>CodeStochastic!G350</f>
        <v>0.23275202836957401</v>
      </c>
      <c r="H350">
        <f>CodeStochastic!H350</f>
        <v>0.226805813943527</v>
      </c>
      <c r="I350">
        <f>CodeStochastic!I350</f>
        <v>6.7771012710033898E-2</v>
      </c>
      <c r="J350">
        <f>CodeStochastic!J350</f>
        <v>6.2685585924019599E-2</v>
      </c>
      <c r="K350">
        <f>CodeStochastic!K350</f>
        <v>0.37136617747579298</v>
      </c>
      <c r="L350">
        <f>CodeStochastic!L350</f>
        <v>9.3515264747678906E-2</v>
      </c>
      <c r="M350">
        <f>CodeStochastic!M350</f>
        <v>0.34149497677014501</v>
      </c>
      <c r="O350">
        <f t="shared" si="12"/>
        <v>0.41231423093485392</v>
      </c>
      <c r="P350">
        <f t="shared" si="13"/>
        <v>1.5056711767325981</v>
      </c>
    </row>
    <row r="351" spans="1:16" x14ac:dyDescent="0.35">
      <c r="A351" s="1" t="s">
        <v>28</v>
      </c>
      <c r="B351" s="1">
        <v>238</v>
      </c>
      <c r="C351" s="1" t="s">
        <v>44</v>
      </c>
      <c r="D351" s="43">
        <v>63</v>
      </c>
      <c r="F351">
        <f>CodeStochastic!F351</f>
        <v>350</v>
      </c>
      <c r="G351">
        <f>CodeStochastic!G351</f>
        <v>0.228981366897062</v>
      </c>
      <c r="H351">
        <f>CodeStochastic!H351</f>
        <v>0.22385540448956401</v>
      </c>
      <c r="I351">
        <f>CodeStochastic!I351</f>
        <v>6.8800637956959801E-2</v>
      </c>
      <c r="J351">
        <f>CodeStochastic!J351</f>
        <v>5.9330891375645199E-2</v>
      </c>
      <c r="K351">
        <f>CodeStochastic!K351</f>
        <v>0.378004834561535</v>
      </c>
      <c r="L351">
        <f>CodeStochastic!L351</f>
        <v>9.0153791267170005E-2</v>
      </c>
      <c r="M351">
        <f>CodeStochastic!M351</f>
        <v>0.34107867020954102</v>
      </c>
      <c r="O351">
        <f t="shared" si="12"/>
        <v>0.40273225242311678</v>
      </c>
      <c r="P351">
        <f t="shared" si="13"/>
        <v>1.5236561788055552</v>
      </c>
    </row>
    <row r="352" spans="1:16" x14ac:dyDescent="0.35">
      <c r="A352" s="1" t="s">
        <v>28</v>
      </c>
      <c r="B352" s="1">
        <v>239</v>
      </c>
      <c r="C352" s="1" t="s">
        <v>44</v>
      </c>
      <c r="D352" s="43">
        <v>64</v>
      </c>
      <c r="F352">
        <f>CodeStochastic!F352</f>
        <v>351</v>
      </c>
      <c r="G352">
        <f>CodeStochastic!G352</f>
        <v>0.23791951642756001</v>
      </c>
      <c r="H352">
        <f>CodeStochastic!H352</f>
        <v>0.23101227791178799</v>
      </c>
      <c r="I352">
        <f>CodeStochastic!I352</f>
        <v>6.7035540500767099E-2</v>
      </c>
      <c r="J352">
        <f>CodeStochastic!J352</f>
        <v>6.74146358906028E-2</v>
      </c>
      <c r="K352">
        <f>CodeStochastic!K352</f>
        <v>0.37980074180918599</v>
      </c>
      <c r="L352">
        <f>CodeStochastic!L352</f>
        <v>9.5669047577275707E-2</v>
      </c>
      <c r="M352">
        <f>CodeStochastic!M352</f>
        <v>0.346220441530316</v>
      </c>
      <c r="O352">
        <f t="shared" si="12"/>
        <v>0.41412970965035423</v>
      </c>
      <c r="P352">
        <f t="shared" si="13"/>
        <v>1.4987101320325504</v>
      </c>
    </row>
    <row r="353" spans="1:16" x14ac:dyDescent="0.35">
      <c r="A353" s="1" t="s">
        <v>28</v>
      </c>
      <c r="B353" s="1">
        <v>240</v>
      </c>
      <c r="C353" s="1" t="s">
        <v>44</v>
      </c>
      <c r="D353" s="43">
        <v>65</v>
      </c>
      <c r="F353">
        <f>CodeStochastic!F353</f>
        <v>352</v>
      </c>
      <c r="G353">
        <f>CodeStochastic!G353</f>
        <v>0.26508202036269901</v>
      </c>
      <c r="H353">
        <f>CodeStochastic!H353</f>
        <v>0.241585609957638</v>
      </c>
      <c r="I353">
        <f>CodeStochastic!I353</f>
        <v>8.7230966894524198E-2</v>
      </c>
      <c r="J353">
        <f>CodeStochastic!J353</f>
        <v>2.4017269571810999E-2</v>
      </c>
      <c r="K353">
        <f>CodeStochastic!K353</f>
        <v>0.386078254719875</v>
      </c>
      <c r="L353">
        <f>CodeStochastic!L353</f>
        <v>5.8191589590923701E-2</v>
      </c>
      <c r="M353">
        <f>CodeStochastic!M353</f>
        <v>0.36261560730585102</v>
      </c>
      <c r="O353">
        <f t="shared" si="12"/>
        <v>0.24087357521471409</v>
      </c>
      <c r="P353">
        <f t="shared" si="13"/>
        <v>1.5009818149741436</v>
      </c>
    </row>
    <row r="354" spans="1:16" x14ac:dyDescent="0.35">
      <c r="A354" s="1" t="s">
        <v>28</v>
      </c>
      <c r="B354" s="1">
        <v>241</v>
      </c>
      <c r="C354" s="1" t="s">
        <v>44</v>
      </c>
      <c r="D354" s="43">
        <v>66</v>
      </c>
      <c r="F354">
        <f>CodeStochastic!F354</f>
        <v>353</v>
      </c>
      <c r="G354">
        <f>CodeStochastic!G354</f>
        <v>0.26256120874046401</v>
      </c>
      <c r="H354">
        <f>CodeStochastic!H354</f>
        <v>0.24037020924750899</v>
      </c>
      <c r="I354">
        <f>CodeStochastic!I354</f>
        <v>8.7687134172302506E-2</v>
      </c>
      <c r="J354">
        <f>CodeStochastic!J354</f>
        <v>2.0297971846924698E-2</v>
      </c>
      <c r="K354">
        <f>CodeStochastic!K354</f>
        <v>0.38310052209044299</v>
      </c>
      <c r="L354">
        <f>CodeStochastic!L354</f>
        <v>5.6307561235492999E-2</v>
      </c>
      <c r="M354">
        <f>CodeStochastic!M354</f>
        <v>0.36192379018982901</v>
      </c>
      <c r="O354">
        <f t="shared" si="12"/>
        <v>0.23425349344149862</v>
      </c>
      <c r="P354">
        <f t="shared" si="13"/>
        <v>1.5056932026761953</v>
      </c>
    </row>
    <row r="355" spans="1:16" x14ac:dyDescent="0.35">
      <c r="A355" s="1" t="s">
        <v>28</v>
      </c>
      <c r="B355" s="1">
        <v>242</v>
      </c>
      <c r="C355" s="1" t="s">
        <v>44</v>
      </c>
      <c r="D355" s="43">
        <v>67</v>
      </c>
      <c r="F355">
        <f>CodeStochastic!F355</f>
        <v>354</v>
      </c>
      <c r="G355">
        <f>CodeStochastic!G355</f>
        <v>0.25964896342237198</v>
      </c>
      <c r="H355">
        <f>CodeStochastic!H355</f>
        <v>0.23666539805964401</v>
      </c>
      <c r="I355">
        <f>CodeStochastic!I355</f>
        <v>8.9501384079732196E-2</v>
      </c>
      <c r="J355">
        <f>CodeStochastic!J355</f>
        <v>2.7843740442985598E-2</v>
      </c>
      <c r="K355">
        <f>CodeStochastic!K355</f>
        <v>0.39234742244665399</v>
      </c>
      <c r="L355">
        <f>CodeStochastic!L355</f>
        <v>5.4172214032003903E-2</v>
      </c>
      <c r="M355">
        <f>CodeStochastic!M355</f>
        <v>0.36523842519184002</v>
      </c>
      <c r="O355">
        <f t="shared" si="12"/>
        <v>0.22889790597251361</v>
      </c>
      <c r="P355">
        <f t="shared" si="13"/>
        <v>1.5432692239183747</v>
      </c>
    </row>
    <row r="356" spans="1:16" x14ac:dyDescent="0.35">
      <c r="A356" s="1" t="s">
        <v>28</v>
      </c>
      <c r="B356" s="1">
        <v>243</v>
      </c>
      <c r="C356" s="1" t="s">
        <v>44</v>
      </c>
      <c r="D356" s="43">
        <v>68</v>
      </c>
      <c r="F356">
        <f>CodeStochastic!F356</f>
        <v>355</v>
      </c>
      <c r="G356">
        <f>CodeStochastic!G356</f>
        <v>0.25934650087378303</v>
      </c>
      <c r="H356">
        <f>CodeStochastic!H356</f>
        <v>0.23585120460237599</v>
      </c>
      <c r="I356">
        <f>CodeStochastic!I356</f>
        <v>8.7842343727693603E-2</v>
      </c>
      <c r="J356">
        <f>CodeStochastic!J356</f>
        <v>1.9735979462561101E-2</v>
      </c>
      <c r="K356">
        <f>CodeStochastic!K356</f>
        <v>0.39230977279643697</v>
      </c>
      <c r="L356">
        <f>CodeStochastic!L356</f>
        <v>5.37638703961697E-2</v>
      </c>
      <c r="M356">
        <f>CodeStochastic!M356</f>
        <v>0.36261008082363599</v>
      </c>
      <c r="O356">
        <f t="shared" si="12"/>
        <v>0.22795673436059302</v>
      </c>
      <c r="P356">
        <f t="shared" si="13"/>
        <v>1.5374527403197458</v>
      </c>
    </row>
    <row r="357" spans="1:16" x14ac:dyDescent="0.35">
      <c r="A357" s="1" t="s">
        <v>28</v>
      </c>
      <c r="B357" s="1">
        <v>244</v>
      </c>
      <c r="C357" s="1" t="s">
        <v>44</v>
      </c>
      <c r="D357" s="43">
        <v>69</v>
      </c>
      <c r="F357">
        <f>CodeStochastic!F357</f>
        <v>356</v>
      </c>
      <c r="G357">
        <f>CodeStochastic!G357</f>
        <v>0.26119128409304998</v>
      </c>
      <c r="H357">
        <f>CodeStochastic!H357</f>
        <v>0.23996340852509801</v>
      </c>
      <c r="I357">
        <f>CodeStochastic!I357</f>
        <v>8.7836652937796397E-2</v>
      </c>
      <c r="J357">
        <f>CodeStochastic!J357</f>
        <v>2.0651167684602002E-2</v>
      </c>
      <c r="K357">
        <f>CodeStochastic!K357</f>
        <v>0.38755541220003098</v>
      </c>
      <c r="L357">
        <f>CodeStochastic!L357</f>
        <v>5.4780912968238997E-2</v>
      </c>
      <c r="M357">
        <f>CodeStochastic!M357</f>
        <v>0.36412109746915</v>
      </c>
      <c r="O357">
        <f t="shared" si="12"/>
        <v>0.22828860993824984</v>
      </c>
      <c r="P357">
        <f t="shared" si="13"/>
        <v>1.5174025894496586</v>
      </c>
    </row>
    <row r="358" spans="1:16" x14ac:dyDescent="0.35">
      <c r="A358" s="1" t="s">
        <v>28</v>
      </c>
      <c r="B358" s="1">
        <v>245</v>
      </c>
      <c r="C358" s="1" t="s">
        <v>44</v>
      </c>
      <c r="D358" s="43">
        <v>70</v>
      </c>
      <c r="F358">
        <f>CodeStochastic!F358</f>
        <v>357</v>
      </c>
      <c r="G358">
        <f>CodeStochastic!G358</f>
        <v>0.144872998132274</v>
      </c>
      <c r="H358">
        <f>CodeStochastic!H358</f>
        <v>0.148190721349824</v>
      </c>
      <c r="I358">
        <f>CodeStochastic!I358</f>
        <v>4.6638775701413698E-2</v>
      </c>
      <c r="J358">
        <f>CodeStochastic!J358</f>
        <v>5.1136623628105699E-2</v>
      </c>
      <c r="K358">
        <f>CodeStochastic!K358</f>
        <v>0.28305499013834401</v>
      </c>
      <c r="L358">
        <f>CodeStochastic!L358</f>
        <v>6.9209648472167304E-2</v>
      </c>
      <c r="M358">
        <f>CodeStochastic!M358</f>
        <v>0.24313049641746301</v>
      </c>
      <c r="O358">
        <f t="shared" si="12"/>
        <v>0.46703091692757659</v>
      </c>
      <c r="P358">
        <f t="shared" si="13"/>
        <v>1.6406593759910311</v>
      </c>
    </row>
    <row r="359" spans="1:16" x14ac:dyDescent="0.35">
      <c r="A359" s="1" t="s">
        <v>28</v>
      </c>
      <c r="B359" s="1">
        <v>246</v>
      </c>
      <c r="C359" s="1" t="s">
        <v>44</v>
      </c>
      <c r="D359" s="43">
        <v>71</v>
      </c>
      <c r="F359">
        <f>CodeStochastic!F359</f>
        <v>358</v>
      </c>
      <c r="G359">
        <f>CodeStochastic!G359</f>
        <v>0.14624304327496501</v>
      </c>
      <c r="H359">
        <f>CodeStochastic!H359</f>
        <v>0.14765216090193101</v>
      </c>
      <c r="I359">
        <f>CodeStochastic!I359</f>
        <v>4.5730156543067203E-2</v>
      </c>
      <c r="J359">
        <f>CodeStochastic!J359</f>
        <v>4.5798884281062997E-2</v>
      </c>
      <c r="K359">
        <f>CodeStochastic!K359</f>
        <v>0.27437184100013701</v>
      </c>
      <c r="L359">
        <f>CodeStochastic!L359</f>
        <v>6.3232770158403895E-2</v>
      </c>
      <c r="M359">
        <f>CodeStochastic!M359</f>
        <v>0.23474429279488601</v>
      </c>
      <c r="O359">
        <f t="shared" si="12"/>
        <v>0.42825495930535301</v>
      </c>
      <c r="P359">
        <f t="shared" si="13"/>
        <v>1.5898466460697496</v>
      </c>
    </row>
    <row r="360" spans="1:16" x14ac:dyDescent="0.35">
      <c r="A360" s="1" t="s">
        <v>28</v>
      </c>
      <c r="B360" s="1">
        <v>247</v>
      </c>
      <c r="C360" s="1" t="s">
        <v>44</v>
      </c>
      <c r="D360" s="43">
        <v>72</v>
      </c>
      <c r="F360">
        <f>CodeStochastic!F360</f>
        <v>359</v>
      </c>
      <c r="G360">
        <f>CodeStochastic!G360</f>
        <v>0.142491877309849</v>
      </c>
      <c r="H360">
        <f>CodeStochastic!H360</f>
        <v>0.14483247044735201</v>
      </c>
      <c r="I360">
        <f>CodeStochastic!I360</f>
        <v>4.5819596360099801E-2</v>
      </c>
      <c r="J360">
        <f>CodeStochastic!J360</f>
        <v>4.6378440378514102E-2</v>
      </c>
      <c r="K360">
        <f>CodeStochastic!K360</f>
        <v>0.27916457927687399</v>
      </c>
      <c r="L360">
        <f>CodeStochastic!L360</f>
        <v>6.68507605046961E-2</v>
      </c>
      <c r="M360">
        <f>CodeStochastic!M360</f>
        <v>0.23471496892957899</v>
      </c>
      <c r="O360">
        <f t="shared" si="12"/>
        <v>0.46157301810989265</v>
      </c>
      <c r="P360">
        <f t="shared" si="13"/>
        <v>1.6205963221134181</v>
      </c>
    </row>
    <row r="361" spans="1:16" x14ac:dyDescent="0.35">
      <c r="A361" s="1" t="s">
        <v>28</v>
      </c>
      <c r="B361" s="1">
        <v>248</v>
      </c>
      <c r="C361" s="1" t="s">
        <v>44</v>
      </c>
      <c r="D361" s="43">
        <v>73</v>
      </c>
      <c r="F361">
        <f>CodeStochastic!F361</f>
        <v>360</v>
      </c>
      <c r="G361">
        <f>CodeStochastic!G361</f>
        <v>0.14308123257782601</v>
      </c>
      <c r="H361">
        <f>CodeStochastic!H361</f>
        <v>0.146007060303219</v>
      </c>
      <c r="I361">
        <f>CodeStochastic!I361</f>
        <v>4.55569982421902E-2</v>
      </c>
      <c r="J361">
        <f>CodeStochastic!J361</f>
        <v>4.4790223898873001E-2</v>
      </c>
      <c r="K361">
        <f>CodeStochastic!K361</f>
        <v>0.27468861831180202</v>
      </c>
      <c r="L361">
        <f>CodeStochastic!L361</f>
        <v>6.5644826486918398E-2</v>
      </c>
      <c r="M361">
        <f>CodeStochastic!M361</f>
        <v>0.235255364736391</v>
      </c>
      <c r="O361">
        <f t="shared" si="12"/>
        <v>0.4496003573429328</v>
      </c>
      <c r="P361">
        <f t="shared" si="13"/>
        <v>1.6112601969235343</v>
      </c>
    </row>
    <row r="362" spans="1:16" x14ac:dyDescent="0.35">
      <c r="A362" s="1" t="s">
        <v>28</v>
      </c>
      <c r="B362" s="1">
        <v>249</v>
      </c>
      <c r="C362" s="1" t="s">
        <v>44</v>
      </c>
      <c r="D362" s="43">
        <v>74</v>
      </c>
      <c r="F362">
        <f>CodeStochastic!F362</f>
        <v>361</v>
      </c>
      <c r="G362">
        <f>CodeStochastic!G362</f>
        <v>0.14794193019364699</v>
      </c>
      <c r="H362">
        <f>CodeStochastic!H362</f>
        <v>0.148706823544804</v>
      </c>
      <c r="I362">
        <f>CodeStochastic!I362</f>
        <v>4.6459564972124001E-2</v>
      </c>
      <c r="J362">
        <f>CodeStochastic!J362</f>
        <v>4.7111554815600303E-2</v>
      </c>
      <c r="K362">
        <f>CodeStochastic!K362</f>
        <v>0.293821063393718</v>
      </c>
      <c r="L362">
        <f>CodeStochastic!L362</f>
        <v>6.5817753888240904E-2</v>
      </c>
      <c r="M362">
        <f>CodeStochastic!M362</f>
        <v>0.23264294265741101</v>
      </c>
      <c r="O362">
        <f t="shared" si="12"/>
        <v>0.44260076517881253</v>
      </c>
      <c r="P362">
        <f t="shared" si="13"/>
        <v>1.5644402665040977</v>
      </c>
    </row>
    <row r="363" spans="1:16" x14ac:dyDescent="0.35">
      <c r="A363" s="1" t="s">
        <v>28</v>
      </c>
      <c r="B363" s="1">
        <v>250</v>
      </c>
      <c r="C363" s="1" t="s">
        <v>44</v>
      </c>
      <c r="D363" s="43">
        <v>75</v>
      </c>
      <c r="F363">
        <f>CodeStochastic!F363</f>
        <v>362</v>
      </c>
      <c r="G363">
        <f>CodeStochastic!G363</f>
        <v>0.151881014493325</v>
      </c>
      <c r="H363">
        <f>CodeStochastic!H363</f>
        <v>0.152114867599944</v>
      </c>
      <c r="I363">
        <f>CodeStochastic!I363</f>
        <v>4.98309694535682E-2</v>
      </c>
      <c r="J363">
        <f>CodeStochastic!J363</f>
        <v>4.3678529185726803E-2</v>
      </c>
      <c r="K363">
        <f>CodeStochastic!K363</f>
        <v>0.27934576820519003</v>
      </c>
      <c r="L363">
        <f>CodeStochastic!L363</f>
        <v>6.2747710748911806E-2</v>
      </c>
      <c r="M363">
        <f>CodeStochastic!M363</f>
        <v>0.245635268478504</v>
      </c>
      <c r="O363">
        <f t="shared" si="12"/>
        <v>0.41250215537074109</v>
      </c>
      <c r="P363">
        <f t="shared" si="13"/>
        <v>1.6148011851446034</v>
      </c>
    </row>
    <row r="364" spans="1:16" x14ac:dyDescent="0.35">
      <c r="A364" s="1" t="s">
        <v>28</v>
      </c>
      <c r="B364" s="1">
        <v>251</v>
      </c>
      <c r="C364" s="1" t="s">
        <v>44</v>
      </c>
      <c r="D364" s="43">
        <v>76</v>
      </c>
      <c r="F364">
        <f>CodeStochastic!F364</f>
        <v>363</v>
      </c>
      <c r="G364">
        <f>CodeStochastic!G364</f>
        <v>0.150725336203437</v>
      </c>
      <c r="H364">
        <f>CodeStochastic!H364</f>
        <v>0.15176763792961501</v>
      </c>
      <c r="I364">
        <f>CodeStochastic!I364</f>
        <v>4.9023324822404998E-2</v>
      </c>
      <c r="J364">
        <f>CodeStochastic!J364</f>
        <v>4.6562760061676103E-2</v>
      </c>
      <c r="K364">
        <f>CodeStochastic!K364</f>
        <v>0.28860758182087898</v>
      </c>
      <c r="L364">
        <f>CodeStochastic!L364</f>
        <v>6.4963238579440793E-2</v>
      </c>
      <c r="M364">
        <f>CodeStochastic!M364</f>
        <v>0.247689209833482</v>
      </c>
      <c r="O364">
        <f t="shared" si="12"/>
        <v>0.42804407754944879</v>
      </c>
      <c r="P364">
        <f t="shared" si="13"/>
        <v>1.6320291546499022</v>
      </c>
    </row>
    <row r="365" spans="1:16" x14ac:dyDescent="0.35">
      <c r="A365" s="1" t="s">
        <v>28</v>
      </c>
      <c r="B365" s="1">
        <v>252</v>
      </c>
      <c r="C365" s="1" t="s">
        <v>44</v>
      </c>
      <c r="D365" s="43">
        <v>77</v>
      </c>
      <c r="F365">
        <f>CodeStochastic!F365</f>
        <v>364</v>
      </c>
      <c r="G365">
        <f>CodeStochastic!G365</f>
        <v>0.149911764452309</v>
      </c>
      <c r="H365">
        <f>CodeStochastic!H365</f>
        <v>0.151750321859699</v>
      </c>
      <c r="I365">
        <f>CodeStochastic!I365</f>
        <v>4.9010163122733701E-2</v>
      </c>
      <c r="J365">
        <f>CodeStochastic!J365</f>
        <v>3.8847831932796797E-2</v>
      </c>
      <c r="K365">
        <f>CodeStochastic!K365</f>
        <v>0.279955576860757</v>
      </c>
      <c r="L365">
        <f>CodeStochastic!L365</f>
        <v>6.3949795333997403E-2</v>
      </c>
      <c r="M365">
        <f>CodeStochastic!M365</f>
        <v>0.24699413487576799</v>
      </c>
      <c r="O365">
        <f t="shared" si="12"/>
        <v>0.42141456143415817</v>
      </c>
      <c r="P365">
        <f t="shared" si="13"/>
        <v>1.6276349983898342</v>
      </c>
    </row>
    <row r="366" spans="1:16" x14ac:dyDescent="0.35">
      <c r="A366" s="1" t="s">
        <v>28</v>
      </c>
      <c r="B366" s="1">
        <v>253</v>
      </c>
      <c r="C366" s="1" t="s">
        <v>44</v>
      </c>
      <c r="D366" s="43">
        <v>78</v>
      </c>
      <c r="F366">
        <f>CodeStochastic!F366</f>
        <v>365</v>
      </c>
      <c r="G366">
        <f>CodeStochastic!G366</f>
        <v>0.15245410854392599</v>
      </c>
      <c r="H366">
        <f>CodeStochastic!H366</f>
        <v>0.15313541688782301</v>
      </c>
      <c r="I366">
        <f>CodeStochastic!I366</f>
        <v>5.1088565430326298E-2</v>
      </c>
      <c r="J366">
        <f>CodeStochastic!J366</f>
        <v>3.99692886883617E-2</v>
      </c>
      <c r="K366">
        <f>CodeStochastic!K366</f>
        <v>0.29010973024185299</v>
      </c>
      <c r="L366">
        <f>CodeStochastic!L366</f>
        <v>6.0990558288015001E-2</v>
      </c>
      <c r="M366">
        <f>CodeStochastic!M366</f>
        <v>0.24986358647791199</v>
      </c>
      <c r="O366">
        <f t="shared" si="12"/>
        <v>0.39827859242184777</v>
      </c>
      <c r="P366">
        <f t="shared" si="13"/>
        <v>1.6316511983700395</v>
      </c>
    </row>
    <row r="367" spans="1:16" x14ac:dyDescent="0.35">
      <c r="A367" s="1" t="s">
        <v>28</v>
      </c>
      <c r="B367" s="1">
        <v>254</v>
      </c>
      <c r="C367" s="1" t="s">
        <v>44</v>
      </c>
      <c r="D367" s="43">
        <v>79</v>
      </c>
      <c r="F367">
        <f>CodeStochastic!F367</f>
        <v>366</v>
      </c>
      <c r="G367">
        <f>CodeStochastic!G367</f>
        <v>0.15239155686029701</v>
      </c>
      <c r="H367">
        <f>CodeStochastic!H367</f>
        <v>0.152862471567316</v>
      </c>
      <c r="I367">
        <f>CodeStochastic!I367</f>
        <v>5.02549309745585E-2</v>
      </c>
      <c r="J367">
        <f>CodeStochastic!J367</f>
        <v>4.6850662978489999E-2</v>
      </c>
      <c r="K367">
        <f>CodeStochastic!K367</f>
        <v>0.27787618220868199</v>
      </c>
      <c r="L367">
        <f>CodeStochastic!L367</f>
        <v>6.2763134183912203E-2</v>
      </c>
      <c r="M367">
        <f>CodeStochastic!M367</f>
        <v>0.25014387649666298</v>
      </c>
      <c r="O367">
        <f t="shared" si="12"/>
        <v>0.41058562994824549</v>
      </c>
      <c r="P367">
        <f t="shared" si="13"/>
        <v>1.6363982207791741</v>
      </c>
    </row>
    <row r="368" spans="1:16" x14ac:dyDescent="0.35">
      <c r="A368" s="1" t="s">
        <v>28</v>
      </c>
      <c r="B368" s="1">
        <v>255</v>
      </c>
      <c r="C368" s="1" t="s">
        <v>44</v>
      </c>
      <c r="D368" s="43">
        <v>80</v>
      </c>
      <c r="F368">
        <f>CodeStochastic!F368</f>
        <v>367</v>
      </c>
      <c r="G368">
        <f>CodeStochastic!G368</f>
        <v>4.9566983514190303E-2</v>
      </c>
      <c r="H368">
        <f>CodeStochastic!H368</f>
        <v>5.6772957962006501E-2</v>
      </c>
      <c r="I368">
        <f>CodeStochastic!I368</f>
        <v>4.2525762168628897E-2</v>
      </c>
      <c r="J368">
        <f>CodeStochastic!J368</f>
        <v>-2.6361858739557899E-2</v>
      </c>
      <c r="K368">
        <f>CodeStochastic!K368</f>
        <v>0.20019551639458699</v>
      </c>
      <c r="L368">
        <f>CodeStochastic!L368</f>
        <v>-6.2638972975672599E-3</v>
      </c>
      <c r="M368">
        <f>CodeStochastic!M368</f>
        <v>0.15920196432632</v>
      </c>
      <c r="O368">
        <f t="shared" si="12"/>
        <v>-0.11033241040143045</v>
      </c>
      <c r="P368">
        <f t="shared" si="13"/>
        <v>2.8041865360064708</v>
      </c>
    </row>
    <row r="369" spans="1:16" x14ac:dyDescent="0.35">
      <c r="A369" s="1" t="s">
        <v>28</v>
      </c>
      <c r="B369" s="1">
        <v>256</v>
      </c>
      <c r="C369" s="1" t="s">
        <v>44</v>
      </c>
      <c r="D369" s="43">
        <v>81</v>
      </c>
      <c r="F369">
        <f>CodeStochastic!F369</f>
        <v>368</v>
      </c>
      <c r="G369">
        <f>CodeStochastic!G369</f>
        <v>4.7329583282190203E-2</v>
      </c>
      <c r="H369">
        <f>CodeStochastic!H369</f>
        <v>5.55578756711292E-2</v>
      </c>
      <c r="I369">
        <f>CodeStochastic!I369</f>
        <v>4.4601851550565001E-2</v>
      </c>
      <c r="J369">
        <f>CodeStochastic!J369</f>
        <v>-2.8007139777304998E-2</v>
      </c>
      <c r="K369">
        <f>CodeStochastic!K369</f>
        <v>0.19989290693683801</v>
      </c>
      <c r="L369">
        <f>CodeStochastic!L369</f>
        <v>-8.1721450633726097E-3</v>
      </c>
      <c r="M369">
        <f>CodeStochastic!M369</f>
        <v>0.15784885307684399</v>
      </c>
      <c r="O369">
        <f t="shared" si="12"/>
        <v>-0.14709246825323249</v>
      </c>
      <c r="P369">
        <f t="shared" si="13"/>
        <v>2.8411607026017118</v>
      </c>
    </row>
    <row r="370" spans="1:16" x14ac:dyDescent="0.35">
      <c r="A370" s="1" t="s">
        <v>28</v>
      </c>
      <c r="B370" s="1">
        <v>257</v>
      </c>
      <c r="C370" s="1" t="s">
        <v>44</v>
      </c>
      <c r="D370" s="43">
        <v>82</v>
      </c>
      <c r="F370">
        <f>CodeStochastic!F370</f>
        <v>369</v>
      </c>
      <c r="G370">
        <f>CodeStochastic!G370</f>
        <v>4.7696097053340901E-2</v>
      </c>
      <c r="H370">
        <f>CodeStochastic!H370</f>
        <v>5.55065115130653E-2</v>
      </c>
      <c r="I370">
        <f>CodeStochastic!I370</f>
        <v>4.3383176568160702E-2</v>
      </c>
      <c r="J370">
        <f>CodeStochastic!J370</f>
        <v>-3.8822156088378801E-2</v>
      </c>
      <c r="K370">
        <f>CodeStochastic!K370</f>
        <v>0.18673984632877699</v>
      </c>
      <c r="L370">
        <f>CodeStochastic!L370</f>
        <v>-9.7141984129497094E-3</v>
      </c>
      <c r="M370">
        <f>CodeStochastic!M370</f>
        <v>0.148999089210298</v>
      </c>
      <c r="O370">
        <f t="shared" si="12"/>
        <v>-0.17501006905582872</v>
      </c>
      <c r="P370">
        <f t="shared" si="13"/>
        <v>2.6843533334863987</v>
      </c>
    </row>
    <row r="371" spans="1:16" x14ac:dyDescent="0.35">
      <c r="A371" s="1" t="s">
        <v>28</v>
      </c>
      <c r="B371" s="1">
        <v>258</v>
      </c>
      <c r="C371" s="1" t="s">
        <v>44</v>
      </c>
      <c r="D371" s="43">
        <v>83</v>
      </c>
      <c r="F371">
        <f>CodeStochastic!F371</f>
        <v>370</v>
      </c>
      <c r="G371">
        <f>CodeStochastic!G371</f>
        <v>4.4145927047787102E-2</v>
      </c>
      <c r="H371">
        <f>CodeStochastic!H371</f>
        <v>5.2019555195340801E-2</v>
      </c>
      <c r="I371">
        <f>CodeStochastic!I371</f>
        <v>4.13470102846277E-2</v>
      </c>
      <c r="J371">
        <f>CodeStochastic!J371</f>
        <v>-4.6291947266205898E-2</v>
      </c>
      <c r="K371">
        <f>CodeStochastic!K371</f>
        <v>0.18513763869626901</v>
      </c>
      <c r="L371">
        <f>CodeStochastic!L371</f>
        <v>-8.4759380840167004E-3</v>
      </c>
      <c r="M371">
        <f>CodeStochastic!M371</f>
        <v>0.14881702261637</v>
      </c>
      <c r="O371">
        <f t="shared" si="12"/>
        <v>-0.16293753478260919</v>
      </c>
      <c r="P371">
        <f t="shared" si="13"/>
        <v>2.8607899867182831</v>
      </c>
    </row>
    <row r="372" spans="1:16" x14ac:dyDescent="0.35">
      <c r="A372" s="1" t="s">
        <v>28</v>
      </c>
      <c r="B372" s="1">
        <v>259</v>
      </c>
      <c r="C372" s="1" t="s">
        <v>44</v>
      </c>
      <c r="D372" s="43">
        <v>84</v>
      </c>
      <c r="F372">
        <f>CodeStochastic!F372</f>
        <v>371</v>
      </c>
      <c r="G372">
        <f>CodeStochastic!G372</f>
        <v>4.5788428553010699E-2</v>
      </c>
      <c r="H372">
        <f>CodeStochastic!H372</f>
        <v>5.3986005679396702E-2</v>
      </c>
      <c r="I372">
        <f>CodeStochastic!I372</f>
        <v>4.1571738632095602E-2</v>
      </c>
      <c r="J372">
        <f>CodeStochastic!J372</f>
        <v>-2.7468434121881002E-2</v>
      </c>
      <c r="K372">
        <f>CodeStochastic!K372</f>
        <v>0.199699057066863</v>
      </c>
      <c r="L372">
        <f>CodeStochastic!L372</f>
        <v>-8.2438110766357708E-3</v>
      </c>
      <c r="M372">
        <f>CodeStochastic!M372</f>
        <v>0.14421467736914201</v>
      </c>
      <c r="O372">
        <f t="shared" si="12"/>
        <v>-0.15270274162516809</v>
      </c>
      <c r="P372">
        <f t="shared" si="13"/>
        <v>2.67133446074119</v>
      </c>
    </row>
    <row r="373" spans="1:16" x14ac:dyDescent="0.35">
      <c r="A373" s="1" t="s">
        <v>28</v>
      </c>
      <c r="B373" s="1">
        <v>260</v>
      </c>
      <c r="C373" s="1" t="s">
        <v>44</v>
      </c>
      <c r="D373" s="43">
        <v>85</v>
      </c>
      <c r="F373">
        <f>CodeStochastic!F373</f>
        <v>372</v>
      </c>
      <c r="G373">
        <f>CodeStochastic!G373</f>
        <v>4.4271609013416001E-2</v>
      </c>
      <c r="H373">
        <f>CodeStochastic!H373</f>
        <v>5.21004793623593E-2</v>
      </c>
      <c r="I373">
        <f>CodeStochastic!I373</f>
        <v>4.2637048472304498E-2</v>
      </c>
      <c r="J373">
        <f>CodeStochastic!J373</f>
        <v>-3.9795336486926798E-2</v>
      </c>
      <c r="K373">
        <f>CodeStochastic!K373</f>
        <v>0.19237601303288501</v>
      </c>
      <c r="L373">
        <f>CodeStochastic!L373</f>
        <v>-1.1853911229095199E-2</v>
      </c>
      <c r="M373">
        <f>CodeStochastic!M373</f>
        <v>0.14792436240576701</v>
      </c>
      <c r="O373">
        <f t="shared" si="12"/>
        <v>-0.22752019509554108</v>
      </c>
      <c r="P373">
        <f t="shared" si="13"/>
        <v>2.8392130785774876</v>
      </c>
    </row>
    <row r="374" spans="1:16" x14ac:dyDescent="0.35">
      <c r="A374" s="1" t="s">
        <v>28</v>
      </c>
      <c r="B374" s="1">
        <v>261</v>
      </c>
      <c r="C374" s="1" t="s">
        <v>44</v>
      </c>
      <c r="D374" s="43">
        <v>86</v>
      </c>
      <c r="F374">
        <f>CodeStochastic!F374</f>
        <v>373</v>
      </c>
      <c r="G374">
        <f>CodeStochastic!G374</f>
        <v>4.5320295818428502E-2</v>
      </c>
      <c r="H374">
        <f>CodeStochastic!H374</f>
        <v>5.4407898872718498E-2</v>
      </c>
      <c r="I374">
        <f>CodeStochastic!I374</f>
        <v>4.4222987598054098E-2</v>
      </c>
      <c r="J374">
        <f>CodeStochastic!J374</f>
        <v>-3.1858526605502001E-2</v>
      </c>
      <c r="K374">
        <f>CodeStochastic!K374</f>
        <v>0.21847016993872301</v>
      </c>
      <c r="L374">
        <f>CodeStochastic!L374</f>
        <v>-9.3440971743561901E-3</v>
      </c>
      <c r="M374">
        <f>CodeStochastic!M374</f>
        <v>0.15661737094360001</v>
      </c>
      <c r="O374">
        <f t="shared" si="12"/>
        <v>-0.17174155532481991</v>
      </c>
      <c r="P374">
        <f t="shared" si="13"/>
        <v>2.8785778202902068</v>
      </c>
    </row>
    <row r="375" spans="1:16" x14ac:dyDescent="0.35">
      <c r="A375" s="1" t="s">
        <v>28</v>
      </c>
      <c r="B375" s="1">
        <v>262</v>
      </c>
      <c r="C375" s="1" t="s">
        <v>44</v>
      </c>
      <c r="D375" s="43">
        <v>87</v>
      </c>
      <c r="F375">
        <f>CodeStochastic!F375</f>
        <v>374</v>
      </c>
      <c r="G375">
        <f>CodeStochastic!G375</f>
        <v>4.7787302672649003E-2</v>
      </c>
      <c r="H375">
        <f>CodeStochastic!H375</f>
        <v>5.50035505568972E-2</v>
      </c>
      <c r="I375">
        <f>CodeStochastic!I375</f>
        <v>4.29749294182558E-2</v>
      </c>
      <c r="J375">
        <f>CodeStochastic!J375</f>
        <v>-4.2869271599901497E-2</v>
      </c>
      <c r="K375">
        <f>CodeStochastic!K375</f>
        <v>0.19934226306441399</v>
      </c>
      <c r="L375">
        <f>CodeStochastic!L375</f>
        <v>-9.7078292825659804E-3</v>
      </c>
      <c r="M375">
        <f>CodeStochastic!M375</f>
        <v>0.14969991577581199</v>
      </c>
      <c r="O375">
        <f t="shared" si="12"/>
        <v>-0.17649459324492028</v>
      </c>
      <c r="P375">
        <f t="shared" si="13"/>
        <v>2.7216409533591515</v>
      </c>
    </row>
    <row r="376" spans="1:16" x14ac:dyDescent="0.35">
      <c r="A376" s="1" t="s">
        <v>28</v>
      </c>
      <c r="B376" s="1">
        <v>263</v>
      </c>
      <c r="C376" s="1" t="s">
        <v>44</v>
      </c>
      <c r="D376" s="43">
        <v>88</v>
      </c>
      <c r="F376">
        <f>CodeStochastic!F376</f>
        <v>375</v>
      </c>
      <c r="G376">
        <f>CodeStochastic!G376</f>
        <v>4.1539702998871997E-2</v>
      </c>
      <c r="H376">
        <f>CodeStochastic!H376</f>
        <v>5.1783966325498199E-2</v>
      </c>
      <c r="I376">
        <f>CodeStochastic!I376</f>
        <v>4.2058801129375101E-2</v>
      </c>
      <c r="J376">
        <f>CodeStochastic!J376</f>
        <v>-3.7080003596982498E-2</v>
      </c>
      <c r="K376">
        <f>CodeStochastic!K376</f>
        <v>0.192120310231326</v>
      </c>
      <c r="L376">
        <f>CodeStochastic!L376</f>
        <v>-6.6971537972127602E-3</v>
      </c>
      <c r="M376">
        <f>CodeStochastic!M376</f>
        <v>0.15236386723157</v>
      </c>
      <c r="O376">
        <f t="shared" si="12"/>
        <v>-0.12932871451206532</v>
      </c>
      <c r="P376">
        <f t="shared" si="13"/>
        <v>2.9422981289972512</v>
      </c>
    </row>
    <row r="377" spans="1:16" x14ac:dyDescent="0.35">
      <c r="A377" s="1" t="s">
        <v>28</v>
      </c>
      <c r="B377" s="1">
        <v>264</v>
      </c>
      <c r="C377" s="1" t="s">
        <v>44</v>
      </c>
      <c r="D377" s="43">
        <v>89</v>
      </c>
      <c r="F377">
        <f>CodeStochastic!F377</f>
        <v>376</v>
      </c>
      <c r="G377">
        <f>CodeStochastic!G377</f>
        <v>4.6415552594713701E-2</v>
      </c>
      <c r="H377">
        <f>CodeStochastic!H377</f>
        <v>5.3938219189387099E-2</v>
      </c>
      <c r="I377">
        <f>CodeStochastic!I377</f>
        <v>4.2585074480704803E-2</v>
      </c>
      <c r="J377">
        <f>CodeStochastic!J377</f>
        <v>-5.0385624624070598E-2</v>
      </c>
      <c r="K377">
        <f>CodeStochastic!K377</f>
        <v>0.192751760402573</v>
      </c>
      <c r="L377">
        <f>CodeStochastic!L377</f>
        <v>-6.5770240838727602E-3</v>
      </c>
      <c r="M377">
        <f>CodeStochastic!M377</f>
        <v>0.15757452455272</v>
      </c>
      <c r="O377">
        <f t="shared" si="12"/>
        <v>-0.12193624822465139</v>
      </c>
      <c r="P377">
        <f t="shared" si="13"/>
        <v>2.9213890803373874</v>
      </c>
    </row>
    <row r="378" spans="1:16" x14ac:dyDescent="0.35">
      <c r="A378" s="1" t="s">
        <v>28</v>
      </c>
      <c r="B378" s="1">
        <v>265</v>
      </c>
      <c r="C378" s="1" t="s">
        <v>44</v>
      </c>
      <c r="D378" s="43">
        <v>90</v>
      </c>
      <c r="F378">
        <f>CodeStochastic!F378</f>
        <v>377</v>
      </c>
      <c r="G378">
        <f>CodeStochastic!G378</f>
        <v>4.2478178453439302E-13</v>
      </c>
      <c r="H378">
        <f>CodeStochastic!H378</f>
        <v>1.1959464556209701E-12</v>
      </c>
      <c r="I378">
        <f>CodeStochastic!I378</f>
        <v>2.2452300025091901E-11</v>
      </c>
      <c r="J378">
        <f>CodeStochastic!J378</f>
        <v>-7.3366869074333406E-11</v>
      </c>
      <c r="K378">
        <f>CodeStochastic!K378</f>
        <v>8.1409168063967897E-11</v>
      </c>
      <c r="L378">
        <f>CodeStochastic!L378</f>
        <v>-4.4792373968973E-11</v>
      </c>
      <c r="M378">
        <f>CodeStochastic!M378</f>
        <v>4.7936238746074802E-11</v>
      </c>
      <c r="O378">
        <v>0</v>
      </c>
      <c r="P378">
        <v>0</v>
      </c>
    </row>
    <row r="379" spans="1:16" x14ac:dyDescent="0.35">
      <c r="A379" s="1" t="s">
        <v>28</v>
      </c>
      <c r="B379" s="1">
        <v>266</v>
      </c>
      <c r="C379" s="1" t="s">
        <v>44</v>
      </c>
      <c r="D379" s="43">
        <v>91</v>
      </c>
      <c r="F379">
        <f>CodeStochastic!F379</f>
        <v>378</v>
      </c>
      <c r="G379">
        <f>CodeStochastic!G379</f>
        <v>1.44126336499236E-13</v>
      </c>
      <c r="H379">
        <f>CodeStochastic!H379</f>
        <v>1.78606999189384E-13</v>
      </c>
      <c r="I379">
        <f>CodeStochastic!I379</f>
        <v>2.2246684128596002E-11</v>
      </c>
      <c r="J379">
        <f>CodeStochastic!J379</f>
        <v>-6.6568344883613598E-11</v>
      </c>
      <c r="K379">
        <f>CodeStochastic!K379</f>
        <v>8.0414357867768102E-11</v>
      </c>
      <c r="L379">
        <f>CodeStochastic!L379</f>
        <v>-4.5723823240454698E-11</v>
      </c>
      <c r="M379">
        <f>CodeStochastic!M379</f>
        <v>4.7707263829056199E-11</v>
      </c>
      <c r="O379">
        <v>0</v>
      </c>
      <c r="P379">
        <v>0</v>
      </c>
    </row>
    <row r="380" spans="1:16" x14ac:dyDescent="0.35">
      <c r="A380" s="1" t="s">
        <v>28</v>
      </c>
      <c r="B380" s="1">
        <v>267</v>
      </c>
      <c r="C380" s="1" t="s">
        <v>44</v>
      </c>
      <c r="D380" s="43">
        <v>92</v>
      </c>
      <c r="F380">
        <f>CodeStochastic!F380</f>
        <v>379</v>
      </c>
      <c r="G380">
        <f>CodeStochastic!G380</f>
        <v>-1.3625404830098901E-13</v>
      </c>
      <c r="H380">
        <f>CodeStochastic!H380</f>
        <v>-3.2771115658886999E-13</v>
      </c>
      <c r="I380">
        <f>CodeStochastic!I380</f>
        <v>2.27428243733168E-11</v>
      </c>
      <c r="J380">
        <f>CodeStochastic!J380</f>
        <v>-7.8706925460994406E-11</v>
      </c>
      <c r="K380">
        <f>CodeStochastic!K380</f>
        <v>7.6258089826424497E-11</v>
      </c>
      <c r="L380">
        <f>CodeStochastic!L380</f>
        <v>-4.7258867763189202E-11</v>
      </c>
      <c r="M380">
        <f>CodeStochastic!M380</f>
        <v>4.8774457618629501E-11</v>
      </c>
      <c r="O380">
        <v>0</v>
      </c>
      <c r="P380">
        <v>0</v>
      </c>
    </row>
    <row r="381" spans="1:16" x14ac:dyDescent="0.35">
      <c r="A381" s="1" t="s">
        <v>28</v>
      </c>
      <c r="B381" s="1">
        <v>268</v>
      </c>
      <c r="C381" s="1" t="s">
        <v>44</v>
      </c>
      <c r="D381" s="43">
        <v>93</v>
      </c>
      <c r="F381">
        <f>CodeStochastic!F381</f>
        <v>380</v>
      </c>
      <c r="G381">
        <f>CodeStochastic!G381</f>
        <v>-1.0922205744433099E-13</v>
      </c>
      <c r="H381">
        <f>CodeStochastic!H381</f>
        <v>-5.6038894427162401E-13</v>
      </c>
      <c r="I381">
        <f>CodeStochastic!I381</f>
        <v>2.2746917785054E-11</v>
      </c>
      <c r="J381">
        <f>CodeStochastic!J381</f>
        <v>-7.9953122509866994E-11</v>
      </c>
      <c r="K381">
        <f>CodeStochastic!K381</f>
        <v>8.7240626573515894E-11</v>
      </c>
      <c r="L381">
        <f>CodeStochastic!L381</f>
        <v>-4.9083645475435703E-11</v>
      </c>
      <c r="M381">
        <f>CodeStochastic!M381</f>
        <v>4.5281405751150999E-11</v>
      </c>
      <c r="O381">
        <v>0</v>
      </c>
      <c r="P381">
        <v>0</v>
      </c>
    </row>
    <row r="382" spans="1:16" x14ac:dyDescent="0.35">
      <c r="A382" s="1" t="s">
        <v>28</v>
      </c>
      <c r="B382" s="1">
        <v>269</v>
      </c>
      <c r="C382" s="1" t="s">
        <v>44</v>
      </c>
      <c r="D382" s="43">
        <v>94</v>
      </c>
      <c r="F382">
        <f>CodeStochastic!F382</f>
        <v>381</v>
      </c>
      <c r="G382">
        <f>CodeStochastic!G382</f>
        <v>6.3902882334998196E-13</v>
      </c>
      <c r="H382">
        <f>CodeStochastic!H382</f>
        <v>3.97935116176409E-13</v>
      </c>
      <c r="I382">
        <f>CodeStochastic!I382</f>
        <v>2.3250574428726799E-11</v>
      </c>
      <c r="J382">
        <f>CodeStochastic!J382</f>
        <v>-8.1759555870549801E-11</v>
      </c>
      <c r="K382">
        <f>CodeStochastic!K382</f>
        <v>7.87947901623258E-11</v>
      </c>
      <c r="L382">
        <f>CodeStochastic!L382</f>
        <v>-4.70500515602853E-11</v>
      </c>
      <c r="M382">
        <f>CodeStochastic!M382</f>
        <v>5.4292923969716099E-11</v>
      </c>
      <c r="O382">
        <v>0</v>
      </c>
      <c r="P382">
        <v>0</v>
      </c>
    </row>
    <row r="383" spans="1:16" x14ac:dyDescent="0.35">
      <c r="A383" s="1" t="s">
        <v>28</v>
      </c>
      <c r="B383" s="1">
        <v>270</v>
      </c>
      <c r="C383" s="1" t="s">
        <v>44</v>
      </c>
      <c r="D383" s="43">
        <v>95</v>
      </c>
      <c r="F383">
        <f>CodeStochastic!F383</f>
        <v>382</v>
      </c>
      <c r="G383">
        <f>CodeStochastic!G383</f>
        <v>-1.2296810337223799E-13</v>
      </c>
      <c r="H383">
        <f>CodeStochastic!H383</f>
        <v>1.45657508665342E-13</v>
      </c>
      <c r="I383">
        <f>CodeStochastic!I383</f>
        <v>2.3812449509132499E-11</v>
      </c>
      <c r="J383">
        <f>CodeStochastic!J383</f>
        <v>-7.9057263120204503E-11</v>
      </c>
      <c r="K383">
        <f>CodeStochastic!K383</f>
        <v>7.5851698298670504E-11</v>
      </c>
      <c r="L383">
        <f>CodeStochastic!L383</f>
        <v>-4.8163063293214999E-11</v>
      </c>
      <c r="M383">
        <f>CodeStochastic!M383</f>
        <v>5.2077350014497598E-11</v>
      </c>
      <c r="O383">
        <v>0</v>
      </c>
      <c r="P383">
        <v>0</v>
      </c>
    </row>
    <row r="384" spans="1:16" x14ac:dyDescent="0.35">
      <c r="A384" s="1" t="s">
        <v>28</v>
      </c>
      <c r="B384" s="1">
        <v>271</v>
      </c>
      <c r="C384" s="1" t="s">
        <v>44</v>
      </c>
      <c r="D384" s="43">
        <v>96</v>
      </c>
      <c r="F384">
        <f>CodeStochastic!F384</f>
        <v>383</v>
      </c>
      <c r="G384">
        <f>CodeStochastic!G384</f>
        <v>-6.8793125275040703E-13</v>
      </c>
      <c r="H384">
        <f>CodeStochastic!H384</f>
        <v>-5.0131599438719003E-13</v>
      </c>
      <c r="I384">
        <f>CodeStochastic!I384</f>
        <v>2.29132014470214E-11</v>
      </c>
      <c r="J384">
        <f>CodeStochastic!J384</f>
        <v>-9.2052086044236505E-11</v>
      </c>
      <c r="K384">
        <f>CodeStochastic!K384</f>
        <v>7.6433122697160002E-11</v>
      </c>
      <c r="L384">
        <f>CodeStochastic!L384</f>
        <v>-4.9106498266555502E-11</v>
      </c>
      <c r="M384">
        <f>CodeStochastic!M384</f>
        <v>4.9448858541793299E-11</v>
      </c>
      <c r="O384">
        <v>0</v>
      </c>
      <c r="P384">
        <v>0</v>
      </c>
    </row>
    <row r="385" spans="1:16" x14ac:dyDescent="0.35">
      <c r="A385" s="1" t="s">
        <v>28</v>
      </c>
      <c r="B385" s="1">
        <v>272</v>
      </c>
      <c r="C385" s="1" t="s">
        <v>44</v>
      </c>
      <c r="D385" s="43">
        <v>97</v>
      </c>
      <c r="F385">
        <f>CodeStochastic!F385</f>
        <v>384</v>
      </c>
      <c r="G385">
        <f>CodeStochastic!G385</f>
        <v>-7.0211849449329598E-13</v>
      </c>
      <c r="H385">
        <f>CodeStochastic!H385</f>
        <v>-1.0741324711794501E-12</v>
      </c>
      <c r="I385">
        <f>CodeStochastic!I385</f>
        <v>2.29413495134854E-11</v>
      </c>
      <c r="J385">
        <f>CodeStochastic!J385</f>
        <v>-7.5762623430971401E-11</v>
      </c>
      <c r="K385">
        <f>CodeStochastic!K385</f>
        <v>7.27475252328875E-11</v>
      </c>
      <c r="L385">
        <f>CodeStochastic!L385</f>
        <v>-4.7963671258427503E-11</v>
      </c>
      <c r="M385">
        <f>CodeStochastic!M385</f>
        <v>4.7005072022570301E-11</v>
      </c>
      <c r="O385">
        <v>0</v>
      </c>
      <c r="P385">
        <v>0</v>
      </c>
    </row>
    <row r="386" spans="1:16" x14ac:dyDescent="0.35">
      <c r="A386" s="1" t="s">
        <v>28</v>
      </c>
      <c r="B386" s="1">
        <v>273</v>
      </c>
      <c r="C386" s="1" t="s">
        <v>44</v>
      </c>
      <c r="D386" s="43">
        <v>98</v>
      </c>
      <c r="F386">
        <f>CodeStochastic!F386</f>
        <v>385</v>
      </c>
      <c r="G386">
        <f>CodeStochastic!G386</f>
        <v>-1.1472279783117799E-12</v>
      </c>
      <c r="H386">
        <f>CodeStochastic!H386</f>
        <v>-5.7913368014501401E-13</v>
      </c>
      <c r="I386">
        <f>CodeStochastic!I386</f>
        <v>2.20848039542705E-11</v>
      </c>
      <c r="J386">
        <f>CodeStochastic!J386</f>
        <v>-7.5980964242644495E-11</v>
      </c>
      <c r="K386">
        <f>CodeStochastic!K386</f>
        <v>8.3766859440628994E-11</v>
      </c>
      <c r="L386">
        <f>CodeStochastic!L386</f>
        <v>-4.3311378976768702E-11</v>
      </c>
      <c r="M386">
        <f>CodeStochastic!M386</f>
        <v>4.6485345618819697E-11</v>
      </c>
      <c r="O386">
        <v>0</v>
      </c>
      <c r="P386">
        <v>0</v>
      </c>
    </row>
    <row r="387" spans="1:16" x14ac:dyDescent="0.35">
      <c r="A387" s="1" t="s">
        <v>28</v>
      </c>
      <c r="B387" s="1">
        <v>274</v>
      </c>
      <c r="C387" s="1" t="s">
        <v>44</v>
      </c>
      <c r="D387" s="43">
        <v>99</v>
      </c>
      <c r="F387">
        <f>CodeStochastic!F387</f>
        <v>386</v>
      </c>
      <c r="G387">
        <f>CodeStochastic!G387</f>
        <v>-1.91674181636999E-13</v>
      </c>
      <c r="H387">
        <f>CodeStochastic!H387</f>
        <v>-5.6130612451092597E-13</v>
      </c>
      <c r="I387">
        <f>CodeStochastic!I387</f>
        <v>2.23660099956929E-11</v>
      </c>
      <c r="J387">
        <f>CodeStochastic!J387</f>
        <v>-7.6731900631556897E-11</v>
      </c>
      <c r="K387">
        <f>CodeStochastic!K387</f>
        <v>8.2563812657317304E-11</v>
      </c>
      <c r="L387">
        <f>CodeStochastic!L387</f>
        <v>-4.8398900694967599E-11</v>
      </c>
      <c r="M387">
        <f>CodeStochastic!M387</f>
        <v>4.4039439795072999E-11</v>
      </c>
      <c r="O387">
        <v>0</v>
      </c>
      <c r="P387">
        <v>0</v>
      </c>
    </row>
    <row r="388" spans="1:16" x14ac:dyDescent="0.35">
      <c r="A388" s="1" t="s">
        <v>28</v>
      </c>
      <c r="B388" s="1">
        <v>275</v>
      </c>
      <c r="C388" s="1" t="s">
        <v>44</v>
      </c>
      <c r="D388" s="43">
        <v>100</v>
      </c>
      <c r="F388">
        <f>CodeStochastic!F388</f>
        <v>387</v>
      </c>
      <c r="G388">
        <f>CodeStochastic!G388</f>
        <v>-2.5769153088018298E-13</v>
      </c>
      <c r="H388">
        <f>CodeStochastic!H388</f>
        <v>-3.6270492567826198E-13</v>
      </c>
      <c r="I388">
        <f>CodeStochastic!I388</f>
        <v>2.42246335185535E-11</v>
      </c>
      <c r="J388">
        <f>CodeStochastic!J388</f>
        <v>-9.2318785229312406E-11</v>
      </c>
      <c r="K388">
        <f>CodeStochastic!K388</f>
        <v>8.5957784737363797E-11</v>
      </c>
      <c r="L388">
        <f>CodeStochastic!L388</f>
        <v>-5.1079078507723599E-11</v>
      </c>
      <c r="M388">
        <f>CodeStochastic!M388</f>
        <v>5.2797452326961701E-11</v>
      </c>
      <c r="O388">
        <v>0</v>
      </c>
      <c r="P388">
        <v>0</v>
      </c>
    </row>
    <row r="389" spans="1:16" x14ac:dyDescent="0.35">
      <c r="A389" s="1" t="s">
        <v>28</v>
      </c>
      <c r="B389" s="1">
        <v>276</v>
      </c>
      <c r="C389" s="1" t="s">
        <v>44</v>
      </c>
      <c r="D389" s="43">
        <v>101</v>
      </c>
      <c r="F389">
        <f>CodeStochastic!F389</f>
        <v>388</v>
      </c>
      <c r="G389">
        <f>CodeStochastic!G389</f>
        <v>1.8012361782215901E-13</v>
      </c>
      <c r="H389">
        <f>CodeStochastic!H389</f>
        <v>-4.1677688502471199E-13</v>
      </c>
      <c r="I389">
        <f>CodeStochastic!I389</f>
        <v>2.2696924598174201E-11</v>
      </c>
      <c r="J389">
        <f>CodeStochastic!J389</f>
        <v>-7.4939136729677002E-11</v>
      </c>
      <c r="K389">
        <f>CodeStochastic!K389</f>
        <v>6.75749441006079E-11</v>
      </c>
      <c r="L389">
        <f>CodeStochastic!L389</f>
        <v>-5.1044557291206898E-11</v>
      </c>
      <c r="M389">
        <f>CodeStochastic!M389</f>
        <v>4.73389222377193E-11</v>
      </c>
      <c r="O389">
        <v>0</v>
      </c>
      <c r="P389">
        <v>0</v>
      </c>
    </row>
    <row r="390" spans="1:16" x14ac:dyDescent="0.35">
      <c r="A390" s="1" t="s">
        <v>28</v>
      </c>
      <c r="B390" s="1">
        <v>277</v>
      </c>
      <c r="C390" s="1" t="s">
        <v>44</v>
      </c>
      <c r="D390" s="43">
        <v>102</v>
      </c>
      <c r="F390">
        <f>CodeStochastic!F390</f>
        <v>389</v>
      </c>
      <c r="G390">
        <f>CodeStochastic!G390</f>
        <v>-9.43847747127981E-14</v>
      </c>
      <c r="H390">
        <f>CodeStochastic!H390</f>
        <v>1.1626588236248499E-12</v>
      </c>
      <c r="I390">
        <f>CodeStochastic!I390</f>
        <v>2.2978152021887901E-11</v>
      </c>
      <c r="J390">
        <f>CodeStochastic!J390</f>
        <v>-7.1957760047503098E-11</v>
      </c>
      <c r="K390">
        <f>CodeStochastic!K390</f>
        <v>7.8659232553923797E-11</v>
      </c>
      <c r="L390">
        <f>CodeStochastic!L390</f>
        <v>-4.6604602998777499E-11</v>
      </c>
      <c r="M390">
        <f>CodeStochastic!M390</f>
        <v>4.6412744337339297E-11</v>
      </c>
      <c r="O390">
        <v>0</v>
      </c>
      <c r="P390">
        <v>0</v>
      </c>
    </row>
    <row r="391" spans="1:16" x14ac:dyDescent="0.35">
      <c r="A391" s="1" t="s">
        <v>28</v>
      </c>
      <c r="B391" s="1">
        <v>278</v>
      </c>
      <c r="C391" s="1" t="s">
        <v>44</v>
      </c>
      <c r="D391" s="43">
        <v>103</v>
      </c>
      <c r="F391">
        <f>CodeStochastic!F391</f>
        <v>390</v>
      </c>
      <c r="G391">
        <f>CodeStochastic!G391</f>
        <v>-5.82842946488447E-13</v>
      </c>
      <c r="H391">
        <f>CodeStochastic!H391</f>
        <v>-4.39813306415661E-13</v>
      </c>
      <c r="I391">
        <f>CodeStochastic!I391</f>
        <v>2.2942583672527399E-11</v>
      </c>
      <c r="J391">
        <f>CodeStochastic!J391</f>
        <v>-7.2392500936973397E-11</v>
      </c>
      <c r="K391">
        <f>CodeStochastic!K391</f>
        <v>7.7614379969115401E-11</v>
      </c>
      <c r="L391">
        <f>CodeStochastic!L391</f>
        <v>-5.0509139029657801E-11</v>
      </c>
      <c r="M391">
        <f>CodeStochastic!M391</f>
        <v>5.15865873203649E-11</v>
      </c>
      <c r="O391">
        <v>0</v>
      </c>
      <c r="P391">
        <v>0</v>
      </c>
    </row>
    <row r="392" spans="1:16" x14ac:dyDescent="0.35">
      <c r="A392" s="1" t="s">
        <v>28</v>
      </c>
      <c r="B392" s="1">
        <v>279</v>
      </c>
      <c r="C392" s="1" t="s">
        <v>44</v>
      </c>
      <c r="D392" s="43">
        <v>104</v>
      </c>
      <c r="F392">
        <f>CodeStochastic!F392</f>
        <v>391</v>
      </c>
      <c r="G392">
        <f>CodeStochastic!G392</f>
        <v>9.02531926728468E-13</v>
      </c>
      <c r="H392">
        <f>CodeStochastic!H392</f>
        <v>-3.02217120381229E-14</v>
      </c>
      <c r="I392">
        <f>CodeStochastic!I392</f>
        <v>2.2381856423422301E-11</v>
      </c>
      <c r="J392">
        <f>CodeStochastic!J392</f>
        <v>-8.7287555866112198E-11</v>
      </c>
      <c r="K392">
        <f>CodeStochastic!K392</f>
        <v>7.5188183542965198E-11</v>
      </c>
      <c r="L392">
        <f>CodeStochastic!L392</f>
        <v>-5.03429527403896E-11</v>
      </c>
      <c r="M392">
        <f>CodeStochastic!M392</f>
        <v>4.4588825419738299E-11</v>
      </c>
      <c r="O392">
        <v>0</v>
      </c>
      <c r="P392">
        <v>0</v>
      </c>
    </row>
    <row r="393" spans="1:16" x14ac:dyDescent="0.35">
      <c r="A393" s="1" t="s">
        <v>28</v>
      </c>
      <c r="B393" s="1">
        <v>280</v>
      </c>
      <c r="C393" s="1" t="s">
        <v>44</v>
      </c>
      <c r="D393" s="43">
        <v>105</v>
      </c>
      <c r="F393">
        <f>CodeStochastic!F393</f>
        <v>392</v>
      </c>
      <c r="G393">
        <f>CodeStochastic!G393</f>
        <v>-7.2668114552310299E-13</v>
      </c>
      <c r="H393">
        <f>CodeStochastic!H393</f>
        <v>-1.16579060799509E-13</v>
      </c>
      <c r="I393">
        <f>CodeStochastic!I393</f>
        <v>2.23538847683142E-11</v>
      </c>
      <c r="J393">
        <f>CodeStochastic!J393</f>
        <v>-6.9194949887500396E-11</v>
      </c>
      <c r="K393">
        <f>CodeStochastic!K393</f>
        <v>7.5901959066395995E-11</v>
      </c>
      <c r="L393">
        <f>CodeStochastic!L393</f>
        <v>-4.5415162185580299E-11</v>
      </c>
      <c r="M393">
        <f>CodeStochastic!M393</f>
        <v>4.8748180836778902E-11</v>
      </c>
      <c r="O393">
        <v>0</v>
      </c>
      <c r="P393">
        <v>0</v>
      </c>
    </row>
    <row r="394" spans="1:16" x14ac:dyDescent="0.35">
      <c r="A394" s="1" t="s">
        <v>28</v>
      </c>
      <c r="B394" s="1">
        <v>281</v>
      </c>
      <c r="C394" s="1" t="s">
        <v>44</v>
      </c>
      <c r="D394" s="43">
        <v>106</v>
      </c>
      <c r="F394">
        <f>CodeStochastic!F394</f>
        <v>393</v>
      </c>
      <c r="G394">
        <f>CodeStochastic!G394</f>
        <v>-2.8294312540817202E-13</v>
      </c>
      <c r="H394">
        <f>CodeStochastic!H394</f>
        <v>9.0740124935829805E-13</v>
      </c>
      <c r="I394">
        <f>CodeStochastic!I394</f>
        <v>2.3163042852141901E-11</v>
      </c>
      <c r="J394">
        <f>CodeStochastic!J394</f>
        <v>-6.75611847529043E-11</v>
      </c>
      <c r="K394">
        <f>CodeStochastic!K394</f>
        <v>7.7229360162046601E-11</v>
      </c>
      <c r="L394">
        <f>CodeStochastic!L394</f>
        <v>-4.6928799543133703E-11</v>
      </c>
      <c r="M394">
        <f>CodeStochastic!M394</f>
        <v>5.1614828192891803E-11</v>
      </c>
      <c r="O394">
        <v>0</v>
      </c>
      <c r="P394">
        <v>0</v>
      </c>
    </row>
    <row r="395" spans="1:16" x14ac:dyDescent="0.35">
      <c r="A395" s="1" t="s">
        <v>28</v>
      </c>
      <c r="B395" s="1">
        <v>282</v>
      </c>
      <c r="C395" s="1" t="s">
        <v>44</v>
      </c>
      <c r="D395" s="43">
        <v>107</v>
      </c>
      <c r="F395">
        <f>CodeStochastic!F395</f>
        <v>394</v>
      </c>
      <c r="G395">
        <f>CodeStochastic!G395</f>
        <v>-6.0391787738544702E-13</v>
      </c>
      <c r="H395">
        <f>CodeStochastic!H395</f>
        <v>-1.5474177635634999E-13</v>
      </c>
      <c r="I395">
        <f>CodeStochastic!I395</f>
        <v>2.3140201304301401E-11</v>
      </c>
      <c r="J395">
        <f>CodeStochastic!J395</f>
        <v>-6.8321186741602797E-11</v>
      </c>
      <c r="K395">
        <f>CodeStochastic!K395</f>
        <v>8.0792054586440497E-11</v>
      </c>
      <c r="L395">
        <f>CodeStochastic!L395</f>
        <v>-5.0110718769526999E-11</v>
      </c>
      <c r="M395">
        <f>CodeStochastic!M395</f>
        <v>5.0309146134278397E-11</v>
      </c>
      <c r="O395">
        <v>0</v>
      </c>
      <c r="P395">
        <v>0</v>
      </c>
    </row>
    <row r="396" spans="1:16" x14ac:dyDescent="0.35">
      <c r="A396" s="1" t="s">
        <v>28</v>
      </c>
      <c r="B396" s="1">
        <v>283</v>
      </c>
      <c r="C396" s="1" t="s">
        <v>44</v>
      </c>
      <c r="D396" s="43">
        <v>108</v>
      </c>
      <c r="F396">
        <f>CodeStochastic!F396</f>
        <v>395</v>
      </c>
      <c r="G396">
        <f>CodeStochastic!G396</f>
        <v>-8.97664404771476E-13</v>
      </c>
      <c r="H396">
        <f>CodeStochastic!H396</f>
        <v>-1.14276521379446E-12</v>
      </c>
      <c r="I396">
        <f>CodeStochastic!I396</f>
        <v>2.2672790714448102E-11</v>
      </c>
      <c r="J396">
        <f>CodeStochastic!J396</f>
        <v>-6.5997729975656397E-11</v>
      </c>
      <c r="K396">
        <f>CodeStochastic!K396</f>
        <v>7.3324202629993299E-11</v>
      </c>
      <c r="L396">
        <f>CodeStochastic!L396</f>
        <v>-4.9825171481343302E-11</v>
      </c>
      <c r="M396">
        <f>CodeStochastic!M396</f>
        <v>4.8361532953535101E-11</v>
      </c>
      <c r="O396">
        <v>0</v>
      </c>
      <c r="P396">
        <v>0</v>
      </c>
    </row>
    <row r="397" spans="1:16" x14ac:dyDescent="0.35">
      <c r="A397" s="1" t="s">
        <v>28</v>
      </c>
      <c r="B397" s="1">
        <v>284</v>
      </c>
      <c r="C397" s="1" t="s">
        <v>44</v>
      </c>
      <c r="D397" s="43">
        <v>109</v>
      </c>
      <c r="F397">
        <f>CodeStochastic!F397</f>
        <v>396</v>
      </c>
      <c r="G397">
        <f>CodeStochastic!G397</f>
        <v>7.69892306803113E-13</v>
      </c>
      <c r="H397">
        <f>CodeStochastic!H397</f>
        <v>1.04673958525128E-12</v>
      </c>
      <c r="I397">
        <f>CodeStochastic!I397</f>
        <v>2.1525994499619801E-11</v>
      </c>
      <c r="J397">
        <f>CodeStochastic!J397</f>
        <v>-7.7279339238653798E-11</v>
      </c>
      <c r="K397">
        <f>CodeStochastic!K397</f>
        <v>6.4279358428116103E-11</v>
      </c>
      <c r="L397">
        <f>CodeStochastic!L397</f>
        <v>-4.7239869906308799E-11</v>
      </c>
      <c r="M397">
        <f>CodeStochastic!M397</f>
        <v>4.5119807931856797E-11</v>
      </c>
      <c r="O397">
        <v>0</v>
      </c>
      <c r="P397">
        <v>0</v>
      </c>
    </row>
    <row r="398" spans="1:16" x14ac:dyDescent="0.35">
      <c r="A398" s="1" t="s">
        <v>28</v>
      </c>
      <c r="B398" s="1">
        <v>285</v>
      </c>
      <c r="C398" s="1" t="s">
        <v>44</v>
      </c>
      <c r="D398" s="43">
        <v>110</v>
      </c>
      <c r="F398">
        <f>CodeStochastic!F398</f>
        <v>397</v>
      </c>
      <c r="G398">
        <f>CodeStochastic!G398</f>
        <v>4.4975721967546799E-13</v>
      </c>
      <c r="H398">
        <f>CodeStochastic!H398</f>
        <v>-7.0810779647402995E-17</v>
      </c>
      <c r="I398">
        <f>CodeStochastic!I398</f>
        <v>2.3645647933699799E-11</v>
      </c>
      <c r="J398">
        <f>CodeStochastic!J398</f>
        <v>-8.7683357105358997E-11</v>
      </c>
      <c r="K398">
        <f>CodeStochastic!K398</f>
        <v>8.5568807356675302E-11</v>
      </c>
      <c r="L398">
        <f>CodeStochastic!L398</f>
        <v>-5.0943875348772299E-11</v>
      </c>
      <c r="M398">
        <f>CodeStochastic!M398</f>
        <v>4.80515847296482E-11</v>
      </c>
      <c r="O398">
        <v>0</v>
      </c>
      <c r="P398">
        <v>0</v>
      </c>
    </row>
    <row r="399" spans="1:16" x14ac:dyDescent="0.35">
      <c r="A399" s="1" t="s">
        <v>28</v>
      </c>
      <c r="B399" s="1">
        <v>286</v>
      </c>
      <c r="C399" s="1" t="s">
        <v>44</v>
      </c>
      <c r="D399" s="43">
        <v>111</v>
      </c>
      <c r="F399">
        <f>CodeStochastic!F399</f>
        <v>398</v>
      </c>
      <c r="G399">
        <f>CodeStochastic!G399</f>
        <v>1.1896092633204E-12</v>
      </c>
      <c r="H399">
        <f>CodeStochastic!H399</f>
        <v>6.96922760229688E-13</v>
      </c>
      <c r="I399">
        <f>CodeStochastic!I399</f>
        <v>2.15635535509754E-11</v>
      </c>
      <c r="J399">
        <f>CodeStochastic!J399</f>
        <v>-7.7495012074767699E-11</v>
      </c>
      <c r="K399">
        <f>CodeStochastic!K399</f>
        <v>7.6902353741514397E-11</v>
      </c>
      <c r="L399">
        <f>CodeStochastic!L399</f>
        <v>-4.2737555222587902E-11</v>
      </c>
      <c r="M399">
        <f>CodeStochastic!M399</f>
        <v>4.4384611368071299E-11</v>
      </c>
      <c r="O399">
        <v>0</v>
      </c>
      <c r="P399">
        <v>0</v>
      </c>
    </row>
    <row r="400" spans="1:16" x14ac:dyDescent="0.35">
      <c r="A400" s="1" t="s">
        <v>28</v>
      </c>
      <c r="B400" s="1">
        <v>287</v>
      </c>
      <c r="C400" s="1" t="s">
        <v>44</v>
      </c>
      <c r="D400" s="43">
        <v>112</v>
      </c>
      <c r="F400">
        <f>CodeStochastic!F400</f>
        <v>399</v>
      </c>
      <c r="G400">
        <f>CodeStochastic!G400</f>
        <v>3.9185790847999203E-14</v>
      </c>
      <c r="H400">
        <f>CodeStochastic!H400</f>
        <v>-6.2276589210854701E-16</v>
      </c>
      <c r="I400">
        <f>CodeStochastic!I400</f>
        <v>2.22462321583173E-11</v>
      </c>
      <c r="J400">
        <f>CodeStochastic!J400</f>
        <v>-7.9226123206413796E-11</v>
      </c>
      <c r="K400">
        <f>CodeStochastic!K400</f>
        <v>6.5735701724418599E-11</v>
      </c>
      <c r="L400">
        <f>CodeStochastic!L400</f>
        <v>-4.7313868454757702E-11</v>
      </c>
      <c r="M400">
        <f>CodeStochastic!M400</f>
        <v>4.5729672648992698E-11</v>
      </c>
      <c r="O400">
        <v>0</v>
      </c>
      <c r="P400">
        <v>0</v>
      </c>
    </row>
    <row r="401" spans="1:16" x14ac:dyDescent="0.35">
      <c r="A401" s="1" t="s">
        <v>28</v>
      </c>
      <c r="B401" s="1">
        <v>288</v>
      </c>
      <c r="C401" s="1" t="s">
        <v>44</v>
      </c>
      <c r="D401" s="43">
        <v>113</v>
      </c>
      <c r="F401">
        <f>CodeStochastic!F401</f>
        <v>400</v>
      </c>
      <c r="G401">
        <f>CodeStochastic!G401</f>
        <v>-6.9315513880816995E-13</v>
      </c>
      <c r="H401">
        <f>CodeStochastic!H401</f>
        <v>-1.1996322132962599E-13</v>
      </c>
      <c r="I401">
        <f>CodeStochastic!I401</f>
        <v>2.31685871923527E-11</v>
      </c>
      <c r="J401">
        <f>CodeStochastic!J401</f>
        <v>-8.7001773568118804E-11</v>
      </c>
      <c r="K401">
        <f>CodeStochastic!K401</f>
        <v>7.4399682561777406E-11</v>
      </c>
      <c r="L401">
        <f>CodeStochastic!L401</f>
        <v>-4.52667461579534E-11</v>
      </c>
      <c r="M401">
        <f>CodeStochastic!M401</f>
        <v>5.1016926804991103E-11</v>
      </c>
      <c r="O401">
        <v>0</v>
      </c>
      <c r="P401">
        <v>0</v>
      </c>
    </row>
    <row r="402" spans="1:16" x14ac:dyDescent="0.35">
      <c r="A402" s="1" t="s">
        <v>28</v>
      </c>
      <c r="B402" s="1">
        <v>289</v>
      </c>
      <c r="C402" s="1" t="s">
        <v>44</v>
      </c>
      <c r="D402" s="43">
        <v>114</v>
      </c>
      <c r="F402">
        <f>CodeStochastic!F402</f>
        <v>401</v>
      </c>
      <c r="G402">
        <f>CodeStochastic!G402</f>
        <v>-1.3187165206164301E-13</v>
      </c>
      <c r="H402">
        <f>CodeStochastic!H402</f>
        <v>2.6762942173617501E-14</v>
      </c>
      <c r="I402">
        <f>CodeStochastic!I402</f>
        <v>2.3400776892629799E-11</v>
      </c>
      <c r="J402">
        <f>CodeStochastic!J402</f>
        <v>-7.6313701574569195E-11</v>
      </c>
      <c r="K402">
        <f>CodeStochastic!K402</f>
        <v>7.75812727907457E-11</v>
      </c>
      <c r="L402">
        <f>CodeStochastic!L402</f>
        <v>-4.6496744788194099E-11</v>
      </c>
      <c r="M402">
        <f>CodeStochastic!M402</f>
        <v>5.34367933558658E-11</v>
      </c>
      <c r="O402">
        <v>0</v>
      </c>
      <c r="P402">
        <v>0</v>
      </c>
    </row>
    <row r="403" spans="1:16" x14ac:dyDescent="0.35">
      <c r="A403" s="1" t="s">
        <v>28</v>
      </c>
      <c r="B403" s="1">
        <v>290</v>
      </c>
      <c r="C403" s="1" t="s">
        <v>44</v>
      </c>
      <c r="D403" s="43">
        <v>115</v>
      </c>
      <c r="F403">
        <f>CodeStochastic!F403</f>
        <v>402</v>
      </c>
      <c r="G403">
        <f>CodeStochastic!G403</f>
        <v>-6.1655511372983698E-13</v>
      </c>
      <c r="H403">
        <f>CodeStochastic!H403</f>
        <v>3.7683893418239402E-13</v>
      </c>
      <c r="I403">
        <f>CodeStochastic!I403</f>
        <v>2.24290412919343E-11</v>
      </c>
      <c r="J403">
        <f>CodeStochastic!J403</f>
        <v>-8.0855735717024201E-11</v>
      </c>
      <c r="K403">
        <f>CodeStochastic!K403</f>
        <v>8.58233747784733E-11</v>
      </c>
      <c r="L403">
        <f>CodeStochastic!L403</f>
        <v>-4.4980834381590701E-11</v>
      </c>
      <c r="M403">
        <f>CodeStochastic!M403</f>
        <v>4.7418693424053603E-11</v>
      </c>
      <c r="O403">
        <v>0</v>
      </c>
      <c r="P403">
        <v>0</v>
      </c>
    </row>
    <row r="404" spans="1:16" x14ac:dyDescent="0.35">
      <c r="A404" s="1" t="s">
        <v>28</v>
      </c>
      <c r="B404" s="1">
        <v>291</v>
      </c>
      <c r="C404" s="1" t="s">
        <v>44</v>
      </c>
      <c r="D404" s="43">
        <v>116</v>
      </c>
      <c r="F404">
        <f>CodeStochastic!F404</f>
        <v>403</v>
      </c>
      <c r="G404">
        <f>CodeStochastic!G404</f>
        <v>4.4177302192083499E-13</v>
      </c>
      <c r="H404">
        <f>CodeStochastic!H404</f>
        <v>3.7933620185156802E-13</v>
      </c>
      <c r="I404">
        <f>CodeStochastic!I404</f>
        <v>2.1566979150901299E-11</v>
      </c>
      <c r="J404">
        <f>CodeStochastic!J404</f>
        <v>-6.5176049581603395E-11</v>
      </c>
      <c r="K404">
        <f>CodeStochastic!K404</f>
        <v>7.5520015727742404E-11</v>
      </c>
      <c r="L404">
        <f>CodeStochastic!L404</f>
        <v>-4.30046716413179E-11</v>
      </c>
      <c r="M404">
        <f>CodeStochastic!M404</f>
        <v>4.6980177961572098E-11</v>
      </c>
      <c r="O404">
        <v>0</v>
      </c>
      <c r="P404">
        <v>0</v>
      </c>
    </row>
    <row r="405" spans="1:16" x14ac:dyDescent="0.35">
      <c r="A405" s="1" t="s">
        <v>28</v>
      </c>
      <c r="B405" s="1">
        <v>292</v>
      </c>
      <c r="C405" s="1" t="s">
        <v>44</v>
      </c>
      <c r="D405" s="43">
        <v>117</v>
      </c>
      <c r="F405">
        <f>CodeStochastic!F405</f>
        <v>404</v>
      </c>
      <c r="G405">
        <f>CodeStochastic!G405</f>
        <v>-8.8167800308299503E-13</v>
      </c>
      <c r="H405">
        <f>CodeStochastic!H405</f>
        <v>-1.43152400269679E-12</v>
      </c>
      <c r="I405">
        <f>CodeStochastic!I405</f>
        <v>2.25042606938558E-11</v>
      </c>
      <c r="J405">
        <f>CodeStochastic!J405</f>
        <v>-7.3410329099260805E-11</v>
      </c>
      <c r="K405">
        <f>CodeStochastic!K405</f>
        <v>6.9844472144127896E-11</v>
      </c>
      <c r="L405">
        <f>CodeStochastic!L405</f>
        <v>-4.9101593922581801E-11</v>
      </c>
      <c r="M405">
        <f>CodeStochastic!M405</f>
        <v>4.4702935617540998E-11</v>
      </c>
      <c r="O405">
        <v>0</v>
      </c>
      <c r="P405">
        <v>0</v>
      </c>
    </row>
    <row r="406" spans="1:16" x14ac:dyDescent="0.35">
      <c r="A406" s="1" t="s">
        <v>29</v>
      </c>
      <c r="B406" s="1">
        <v>293</v>
      </c>
      <c r="C406" s="1" t="s">
        <v>43</v>
      </c>
      <c r="D406" s="43">
        <v>17</v>
      </c>
      <c r="F406">
        <f>CodeStochastic!F406</f>
        <v>405</v>
      </c>
      <c r="G406">
        <f>CodeStochastic!G406</f>
        <v>3.22318272729704E-13</v>
      </c>
      <c r="H406">
        <f>CodeStochastic!H406</f>
        <v>6.1197485877910396E-13</v>
      </c>
      <c r="I406">
        <f>CodeStochastic!I406</f>
        <v>1.8262079158102699E-11</v>
      </c>
      <c r="J406">
        <f>CodeStochastic!J406</f>
        <v>-6.3477493696085905E-11</v>
      </c>
      <c r="K406">
        <f>CodeStochastic!K406</f>
        <v>6.9050869571358103E-11</v>
      </c>
      <c r="L406">
        <f>CodeStochastic!L406</f>
        <v>-3.9073843121528803E-11</v>
      </c>
      <c r="M406">
        <f>CodeStochastic!M406</f>
        <v>3.6593942038048099E-11</v>
      </c>
      <c r="O406">
        <v>0</v>
      </c>
      <c r="P406">
        <v>0</v>
      </c>
    </row>
    <row r="407" spans="1:16" x14ac:dyDescent="0.35">
      <c r="A407" s="1" t="s">
        <v>29</v>
      </c>
      <c r="B407" s="1">
        <v>294</v>
      </c>
      <c r="C407" s="1" t="s">
        <v>43</v>
      </c>
      <c r="D407" s="43">
        <v>18</v>
      </c>
      <c r="F407">
        <f>CodeStochastic!F407</f>
        <v>406</v>
      </c>
      <c r="G407">
        <f>CodeStochastic!G407</f>
        <v>1.9390270227650899E-13</v>
      </c>
      <c r="H407">
        <f>CodeStochastic!H407</f>
        <v>3.2290600096626102E-15</v>
      </c>
      <c r="I407">
        <f>CodeStochastic!I407</f>
        <v>1.8646694341234801E-11</v>
      </c>
      <c r="J407">
        <f>CodeStochastic!J407</f>
        <v>-7.6219731458577806E-11</v>
      </c>
      <c r="K407">
        <f>CodeStochastic!K407</f>
        <v>6.6748318041776305E-11</v>
      </c>
      <c r="L407">
        <f>CodeStochastic!L407</f>
        <v>-3.7578750164958002E-11</v>
      </c>
      <c r="M407">
        <f>CodeStochastic!M407</f>
        <v>3.9687613636290003E-11</v>
      </c>
      <c r="O407">
        <v>0</v>
      </c>
      <c r="P407">
        <v>0</v>
      </c>
    </row>
    <row r="408" spans="1:16" x14ac:dyDescent="0.35">
      <c r="A408" s="1" t="s">
        <v>29</v>
      </c>
      <c r="B408" s="1">
        <v>295</v>
      </c>
      <c r="C408" s="1" t="s">
        <v>43</v>
      </c>
      <c r="D408" s="43">
        <v>19</v>
      </c>
      <c r="F408">
        <f>CodeStochastic!F408</f>
        <v>407</v>
      </c>
      <c r="G408">
        <f>CodeStochastic!G408</f>
        <v>-1.1054324713313501E-12</v>
      </c>
      <c r="H408">
        <f>CodeStochastic!H408</f>
        <v>-1.19447372565052E-12</v>
      </c>
      <c r="I408">
        <f>CodeStochastic!I408</f>
        <v>1.87569022976888E-11</v>
      </c>
      <c r="J408">
        <f>CodeStochastic!J408</f>
        <v>-7.7262293029306504E-11</v>
      </c>
      <c r="K408">
        <f>CodeStochastic!K408</f>
        <v>6.7003107327180194E-11</v>
      </c>
      <c r="L408">
        <f>CodeStochastic!L408</f>
        <v>-4.0595024385253901E-11</v>
      </c>
      <c r="M408">
        <f>CodeStochastic!M408</f>
        <v>3.8461329600674198E-11</v>
      </c>
      <c r="O408">
        <v>0</v>
      </c>
      <c r="P408">
        <v>0</v>
      </c>
    </row>
    <row r="409" spans="1:16" x14ac:dyDescent="0.35">
      <c r="A409" s="1" t="s">
        <v>29</v>
      </c>
      <c r="B409" s="1">
        <v>296</v>
      </c>
      <c r="C409" s="1" t="s">
        <v>43</v>
      </c>
      <c r="D409" s="43">
        <v>20</v>
      </c>
      <c r="F409">
        <f>CodeStochastic!F409</f>
        <v>408</v>
      </c>
      <c r="G409">
        <f>CodeStochastic!G409</f>
        <v>-2.2547040572831301E-13</v>
      </c>
      <c r="H409">
        <f>CodeStochastic!H409</f>
        <v>3.5268165284665298E-13</v>
      </c>
      <c r="I409">
        <f>CodeStochastic!I409</f>
        <v>1.7891710671173901E-11</v>
      </c>
      <c r="J409">
        <f>CodeStochastic!J409</f>
        <v>-5.9153852413188101E-11</v>
      </c>
      <c r="K409">
        <f>CodeStochastic!K409</f>
        <v>6.0991050152424196E-11</v>
      </c>
      <c r="L409">
        <f>CodeStochastic!L409</f>
        <v>-3.7135040663664499E-11</v>
      </c>
      <c r="M409">
        <f>CodeStochastic!M409</f>
        <v>3.89655238388418E-11</v>
      </c>
      <c r="O409">
        <v>0</v>
      </c>
      <c r="P409">
        <v>0</v>
      </c>
    </row>
    <row r="410" spans="1:16" x14ac:dyDescent="0.35">
      <c r="A410" s="1" t="s">
        <v>29</v>
      </c>
      <c r="B410" s="1">
        <v>297</v>
      </c>
      <c r="C410" s="1" t="s">
        <v>43</v>
      </c>
      <c r="D410" s="43">
        <v>21</v>
      </c>
      <c r="F410">
        <f>CodeStochastic!F410</f>
        <v>409</v>
      </c>
      <c r="G410">
        <f>CodeStochastic!G410</f>
        <v>-6.5647105536769397E-13</v>
      </c>
      <c r="H410">
        <f>CodeStochastic!H410</f>
        <v>-3.7033999636486601E-13</v>
      </c>
      <c r="I410">
        <f>CodeStochastic!I410</f>
        <v>1.9387004064137099E-11</v>
      </c>
      <c r="J410">
        <f>CodeStochastic!J410</f>
        <v>-7.10964717816284E-11</v>
      </c>
      <c r="K410">
        <f>CodeStochastic!K410</f>
        <v>7.4405321132718401E-11</v>
      </c>
      <c r="L410">
        <f>CodeStochastic!L410</f>
        <v>-4.2790064998400601E-11</v>
      </c>
      <c r="M410">
        <f>CodeStochastic!M410</f>
        <v>4.2055601869098302E-11</v>
      </c>
      <c r="O410">
        <v>0</v>
      </c>
      <c r="P410">
        <v>0</v>
      </c>
    </row>
    <row r="411" spans="1:16" x14ac:dyDescent="0.35">
      <c r="A411" s="1" t="s">
        <v>29</v>
      </c>
      <c r="B411" s="1">
        <v>298</v>
      </c>
      <c r="C411" s="1" t="s">
        <v>43</v>
      </c>
      <c r="D411" s="43">
        <v>22</v>
      </c>
      <c r="F411">
        <f>CodeStochastic!F411</f>
        <v>410</v>
      </c>
      <c r="G411">
        <f>CodeStochastic!G411</f>
        <v>7.72908443205886E-13</v>
      </c>
      <c r="H411">
        <f>CodeStochastic!H411</f>
        <v>2.9135505967274201E-13</v>
      </c>
      <c r="I411">
        <f>CodeStochastic!I411</f>
        <v>1.8038422943537399E-11</v>
      </c>
      <c r="J411">
        <f>CodeStochastic!J411</f>
        <v>-6.8407987727619895E-11</v>
      </c>
      <c r="K411">
        <f>CodeStochastic!K411</f>
        <v>6.9541858918868504E-11</v>
      </c>
      <c r="L411">
        <f>CodeStochastic!L411</f>
        <v>-3.9193657851603799E-11</v>
      </c>
      <c r="M411">
        <f>CodeStochastic!M411</f>
        <v>3.7475045278507E-11</v>
      </c>
      <c r="O411">
        <v>0</v>
      </c>
      <c r="P411">
        <v>0</v>
      </c>
    </row>
    <row r="412" spans="1:16" x14ac:dyDescent="0.35">
      <c r="A412" s="1" t="s">
        <v>29</v>
      </c>
      <c r="B412" s="1">
        <v>299</v>
      </c>
      <c r="C412" s="1" t="s">
        <v>43</v>
      </c>
      <c r="D412" s="43">
        <v>23</v>
      </c>
      <c r="F412">
        <f>CodeStochastic!F412</f>
        <v>411</v>
      </c>
      <c r="G412">
        <f>CodeStochastic!G412</f>
        <v>3.29554311048315E-13</v>
      </c>
      <c r="H412">
        <f>CodeStochastic!H412</f>
        <v>4.5572244297574703E-13</v>
      </c>
      <c r="I412">
        <f>CodeStochastic!I412</f>
        <v>1.9202773424321799E-11</v>
      </c>
      <c r="J412">
        <f>CodeStochastic!J412</f>
        <v>-7.0274395548117201E-11</v>
      </c>
      <c r="K412">
        <f>CodeStochastic!K412</f>
        <v>6.5766065745535604E-11</v>
      </c>
      <c r="L412">
        <f>CodeStochastic!L412</f>
        <v>-4.2405234180979202E-11</v>
      </c>
      <c r="M412">
        <f>CodeStochastic!M412</f>
        <v>4.0516945465469E-11</v>
      </c>
      <c r="O412">
        <v>0</v>
      </c>
      <c r="P412">
        <v>0</v>
      </c>
    </row>
    <row r="413" spans="1:16" x14ac:dyDescent="0.35">
      <c r="A413" s="1" t="s">
        <v>29</v>
      </c>
      <c r="B413" s="1">
        <v>300</v>
      </c>
      <c r="C413" s="1" t="s">
        <v>43</v>
      </c>
      <c r="D413" s="43">
        <v>24</v>
      </c>
      <c r="F413">
        <f>CodeStochastic!F413</f>
        <v>412</v>
      </c>
      <c r="G413">
        <f>CodeStochastic!G413</f>
        <v>-8.2474298668884499E-13</v>
      </c>
      <c r="H413">
        <f>CodeStochastic!H413</f>
        <v>-3.9778736747894198E-13</v>
      </c>
      <c r="I413">
        <f>CodeStochastic!I413</f>
        <v>1.8921353801193299E-11</v>
      </c>
      <c r="J413">
        <f>CodeStochastic!J413</f>
        <v>-6.2658132619274298E-11</v>
      </c>
      <c r="K413">
        <f>CodeStochastic!K413</f>
        <v>7.3247806095068403E-11</v>
      </c>
      <c r="L413">
        <f>CodeStochastic!L413</f>
        <v>-4.3402939416443198E-11</v>
      </c>
      <c r="M413">
        <f>CodeStochastic!M413</f>
        <v>3.8439677025031603E-11</v>
      </c>
      <c r="O413">
        <v>0</v>
      </c>
      <c r="P413">
        <v>0</v>
      </c>
    </row>
    <row r="414" spans="1:16" x14ac:dyDescent="0.35">
      <c r="A414" s="1" t="s">
        <v>29</v>
      </c>
      <c r="B414" s="1">
        <v>301</v>
      </c>
      <c r="C414" s="1" t="s">
        <v>43</v>
      </c>
      <c r="D414" s="43">
        <v>25</v>
      </c>
      <c r="F414">
        <f>CodeStochastic!F414</f>
        <v>413</v>
      </c>
      <c r="G414">
        <f>CodeStochastic!G414</f>
        <v>8.9373439300691401E-13</v>
      </c>
      <c r="H414">
        <f>CodeStochastic!H414</f>
        <v>8.8090505919025701E-13</v>
      </c>
      <c r="I414">
        <f>CodeStochastic!I414</f>
        <v>2.2026186723654098E-11</v>
      </c>
      <c r="J414">
        <f>CodeStochastic!J414</f>
        <v>-6.7264965418846405E-11</v>
      </c>
      <c r="K414">
        <f>CodeStochastic!K414</f>
        <v>6.6868105088131205E-11</v>
      </c>
      <c r="L414">
        <f>CodeStochastic!L414</f>
        <v>-4.5126020533537201E-11</v>
      </c>
      <c r="M414">
        <f>CodeStochastic!M414</f>
        <v>4.7512080898405301E-11</v>
      </c>
      <c r="O414">
        <v>0</v>
      </c>
      <c r="P414">
        <v>0</v>
      </c>
    </row>
    <row r="415" spans="1:16" x14ac:dyDescent="0.35">
      <c r="A415" s="1" t="s">
        <v>29</v>
      </c>
      <c r="B415" s="1">
        <v>302</v>
      </c>
      <c r="C415" s="1" t="s">
        <v>43</v>
      </c>
      <c r="D415" s="43">
        <v>26</v>
      </c>
      <c r="F415">
        <f>CodeStochastic!F415</f>
        <v>414</v>
      </c>
      <c r="G415">
        <f>CodeStochastic!G415</f>
        <v>-1.14945106804665E-13</v>
      </c>
      <c r="H415">
        <f>CodeStochastic!H415</f>
        <v>3.8576895447691598E-13</v>
      </c>
      <c r="I415">
        <f>CodeStochastic!I415</f>
        <v>2.28863851503068E-11</v>
      </c>
      <c r="J415">
        <f>CodeStochastic!J415</f>
        <v>-7.0854295185069795E-11</v>
      </c>
      <c r="K415">
        <f>CodeStochastic!K415</f>
        <v>8.1346265321569104E-11</v>
      </c>
      <c r="L415">
        <f>CodeStochastic!L415</f>
        <v>-4.6942388232326203E-11</v>
      </c>
      <c r="M415">
        <f>CodeStochastic!M415</f>
        <v>4.8387548804946502E-11</v>
      </c>
      <c r="O415">
        <v>0</v>
      </c>
      <c r="P415">
        <v>0</v>
      </c>
    </row>
    <row r="416" spans="1:16" x14ac:dyDescent="0.35">
      <c r="A416" s="1" t="s">
        <v>29</v>
      </c>
      <c r="B416" s="1">
        <v>303</v>
      </c>
      <c r="C416" s="1" t="s">
        <v>43</v>
      </c>
      <c r="D416" s="43">
        <v>27</v>
      </c>
      <c r="F416">
        <f>CodeStochastic!F416</f>
        <v>415</v>
      </c>
      <c r="G416">
        <f>CodeStochastic!G416</f>
        <v>-1.01052623728315E-12</v>
      </c>
      <c r="H416">
        <f>CodeStochastic!H416</f>
        <v>5.8959190294484606E-14</v>
      </c>
      <c r="I416">
        <f>CodeStochastic!I416</f>
        <v>2.2555155609879899E-11</v>
      </c>
      <c r="J416">
        <f>CodeStochastic!J416</f>
        <v>-6.8569157547503894E-11</v>
      </c>
      <c r="K416">
        <f>CodeStochastic!K416</f>
        <v>8.67020190277941E-11</v>
      </c>
      <c r="L416">
        <f>CodeStochastic!L416</f>
        <v>-4.6631734525705097E-11</v>
      </c>
      <c r="M416">
        <f>CodeStochastic!M416</f>
        <v>4.9342230409589798E-11</v>
      </c>
      <c r="O416">
        <v>0</v>
      </c>
      <c r="P416">
        <v>0</v>
      </c>
    </row>
    <row r="417" spans="1:16" x14ac:dyDescent="0.35">
      <c r="A417" s="1" t="s">
        <v>29</v>
      </c>
      <c r="B417" s="1">
        <v>304</v>
      </c>
      <c r="C417" s="1" t="s">
        <v>43</v>
      </c>
      <c r="D417" s="43">
        <v>28</v>
      </c>
      <c r="F417">
        <f>CodeStochastic!F417</f>
        <v>416</v>
      </c>
      <c r="G417">
        <f>CodeStochastic!G417</f>
        <v>7.9951927856275999E-13</v>
      </c>
      <c r="H417">
        <f>CodeStochastic!H417</f>
        <v>5.3272932963359701E-13</v>
      </c>
      <c r="I417">
        <f>CodeStochastic!I417</f>
        <v>2.1774335595398001E-11</v>
      </c>
      <c r="J417">
        <f>CodeStochastic!J417</f>
        <v>-7.5919496223372306E-11</v>
      </c>
      <c r="K417">
        <f>CodeStochastic!K417</f>
        <v>7.8502254756122304E-11</v>
      </c>
      <c r="L417">
        <f>CodeStochastic!L417</f>
        <v>-4.6539062762565001E-11</v>
      </c>
      <c r="M417">
        <f>CodeStochastic!M417</f>
        <v>4.4393190154864897E-11</v>
      </c>
      <c r="O417">
        <v>0</v>
      </c>
      <c r="P417">
        <v>0</v>
      </c>
    </row>
    <row r="418" spans="1:16" x14ac:dyDescent="0.35">
      <c r="A418" s="1" t="s">
        <v>29</v>
      </c>
      <c r="B418" s="1">
        <v>305</v>
      </c>
      <c r="C418" s="1" t="s">
        <v>43</v>
      </c>
      <c r="D418" s="43">
        <v>29</v>
      </c>
      <c r="F418">
        <f>CodeStochastic!F418</f>
        <v>417</v>
      </c>
      <c r="G418">
        <f>CodeStochastic!G418</f>
        <v>1.36525480037233E-12</v>
      </c>
      <c r="H418">
        <f>CodeStochastic!H418</f>
        <v>-4.5211418252972402E-14</v>
      </c>
      <c r="I418">
        <f>CodeStochastic!I418</f>
        <v>2.22885181143484E-11</v>
      </c>
      <c r="J418">
        <f>CodeStochastic!J418</f>
        <v>-7.9897956238733695E-11</v>
      </c>
      <c r="K418">
        <f>CodeStochastic!K418</f>
        <v>7.33214993570003E-11</v>
      </c>
      <c r="L418">
        <f>CodeStochastic!L418</f>
        <v>-5.1726312260811103E-11</v>
      </c>
      <c r="M418">
        <f>CodeStochastic!M418</f>
        <v>4.49596552775723E-11</v>
      </c>
      <c r="O418">
        <v>0</v>
      </c>
      <c r="P418">
        <v>0</v>
      </c>
    </row>
    <row r="419" spans="1:16" x14ac:dyDescent="0.35">
      <c r="A419" s="1" t="s">
        <v>29</v>
      </c>
      <c r="B419" s="1">
        <v>306</v>
      </c>
      <c r="C419" s="1" t="s">
        <v>43</v>
      </c>
      <c r="D419" s="43">
        <v>30</v>
      </c>
      <c r="F419">
        <f>CodeStochastic!F419</f>
        <v>418</v>
      </c>
      <c r="G419">
        <f>CodeStochastic!G419</f>
        <v>4.4438275230895098E-13</v>
      </c>
      <c r="H419">
        <f>CodeStochastic!H419</f>
        <v>4.69538182279233E-13</v>
      </c>
      <c r="I419">
        <f>CodeStochastic!I419</f>
        <v>2.1383757063937099E-11</v>
      </c>
      <c r="J419">
        <f>CodeStochastic!J419</f>
        <v>-6.9883447980019706E-11</v>
      </c>
      <c r="K419">
        <f>CodeStochastic!K419</f>
        <v>6.6099277658740803E-11</v>
      </c>
      <c r="L419">
        <f>CodeStochastic!L419</f>
        <v>-4.0913229162977503E-11</v>
      </c>
      <c r="M419">
        <f>CodeStochastic!M419</f>
        <v>4.2630200562428201E-11</v>
      </c>
      <c r="O419">
        <v>0</v>
      </c>
      <c r="P419">
        <v>0</v>
      </c>
    </row>
    <row r="420" spans="1:16" x14ac:dyDescent="0.35">
      <c r="A420" s="1" t="s">
        <v>29</v>
      </c>
      <c r="B420" s="1">
        <v>307</v>
      </c>
      <c r="C420" s="1" t="s">
        <v>43</v>
      </c>
      <c r="D420" s="43">
        <v>31</v>
      </c>
      <c r="F420">
        <f>CodeStochastic!F420</f>
        <v>419</v>
      </c>
      <c r="G420">
        <f>CodeStochastic!G420</f>
        <v>1.28938993515397E-12</v>
      </c>
      <c r="H420">
        <f>CodeStochastic!H420</f>
        <v>8.1872997556877701E-13</v>
      </c>
      <c r="I420">
        <f>CodeStochastic!I420</f>
        <v>2.1536732548257599E-11</v>
      </c>
      <c r="J420">
        <f>CodeStochastic!J420</f>
        <v>-6.2994177203933297E-11</v>
      </c>
      <c r="K420">
        <f>CodeStochastic!K420</f>
        <v>6.0873920756642004E-11</v>
      </c>
      <c r="L420">
        <f>CodeStochastic!L420</f>
        <v>-4.2018743859391102E-11</v>
      </c>
      <c r="M420">
        <f>CodeStochastic!M420</f>
        <v>4.0025753870666603E-11</v>
      </c>
      <c r="O420">
        <v>0</v>
      </c>
      <c r="P420">
        <v>0</v>
      </c>
    </row>
    <row r="421" spans="1:16" x14ac:dyDescent="0.35">
      <c r="A421" s="1" t="s">
        <v>29</v>
      </c>
      <c r="B421" s="1">
        <v>308</v>
      </c>
      <c r="C421" s="1" t="s">
        <v>43</v>
      </c>
      <c r="D421" s="43">
        <v>32</v>
      </c>
      <c r="F421">
        <f>CodeStochastic!F421</f>
        <v>420</v>
      </c>
      <c r="G421">
        <f>CodeStochastic!G421</f>
        <v>7.0513530470741002E-13</v>
      </c>
      <c r="H421">
        <f>CodeStochastic!H421</f>
        <v>5.4873985441518704E-13</v>
      </c>
      <c r="I421">
        <f>CodeStochastic!I421</f>
        <v>2.0980222655595999E-11</v>
      </c>
      <c r="J421">
        <f>CodeStochastic!J421</f>
        <v>-6.7030740553277603E-11</v>
      </c>
      <c r="K421">
        <f>CodeStochastic!K421</f>
        <v>6.8088511626858504E-11</v>
      </c>
      <c r="L421">
        <f>CodeStochastic!L421</f>
        <v>-4.1435573675498899E-11</v>
      </c>
      <c r="M421">
        <f>CodeStochastic!M421</f>
        <v>4.1908997591295498E-11</v>
      </c>
      <c r="O421">
        <v>0</v>
      </c>
      <c r="P421">
        <v>0</v>
      </c>
    </row>
    <row r="422" spans="1:16" x14ac:dyDescent="0.35">
      <c r="A422" s="1" t="s">
        <v>29</v>
      </c>
      <c r="B422" s="1">
        <v>309</v>
      </c>
      <c r="C422" s="1" t="s">
        <v>43</v>
      </c>
      <c r="D422" s="43">
        <v>33</v>
      </c>
      <c r="F422">
        <f>CodeStochastic!F422</f>
        <v>421</v>
      </c>
      <c r="G422">
        <f>CodeStochastic!G422</f>
        <v>-4.9534344294710495E-13</v>
      </c>
      <c r="H422">
        <f>CodeStochastic!H422</f>
        <v>-4.4430026945564402E-13</v>
      </c>
      <c r="I422">
        <f>CodeStochastic!I422</f>
        <v>2.1790171319648802E-11</v>
      </c>
      <c r="J422">
        <f>CodeStochastic!J422</f>
        <v>-6.8794127425653999E-11</v>
      </c>
      <c r="K422">
        <f>CodeStochastic!K422</f>
        <v>7.5834054806619202E-11</v>
      </c>
      <c r="L422">
        <f>CodeStochastic!L422</f>
        <v>-4.1716330606684298E-11</v>
      </c>
      <c r="M422">
        <f>CodeStochastic!M422</f>
        <v>4.2230586965398998E-11</v>
      </c>
      <c r="O422">
        <v>0</v>
      </c>
      <c r="P422">
        <v>0</v>
      </c>
    </row>
    <row r="423" spans="1:16" x14ac:dyDescent="0.35">
      <c r="A423" s="1" t="s">
        <v>29</v>
      </c>
      <c r="B423" s="1">
        <v>310</v>
      </c>
      <c r="C423" s="1" t="s">
        <v>43</v>
      </c>
      <c r="D423" s="43">
        <v>34</v>
      </c>
      <c r="F423">
        <f>CodeStochastic!F423</f>
        <v>422</v>
      </c>
      <c r="G423">
        <f>CodeStochastic!G423</f>
        <v>4.1554536790022801E-13</v>
      </c>
      <c r="H423">
        <f>CodeStochastic!H423</f>
        <v>6.8139279388945999E-13</v>
      </c>
      <c r="I423">
        <f>CodeStochastic!I423</f>
        <v>2.1671220367595101E-11</v>
      </c>
      <c r="J423">
        <f>CodeStochastic!J423</f>
        <v>-7.2316492115032796E-11</v>
      </c>
      <c r="K423">
        <f>CodeStochastic!K423</f>
        <v>7.5698913004920103E-11</v>
      </c>
      <c r="L423">
        <f>CodeStochastic!L423</f>
        <v>-4.1295176684959801E-11</v>
      </c>
      <c r="M423">
        <f>CodeStochastic!M423</f>
        <v>4.4764067825949701E-11</v>
      </c>
      <c r="O423">
        <v>0</v>
      </c>
      <c r="P423">
        <v>0</v>
      </c>
    </row>
    <row r="424" spans="1:16" x14ac:dyDescent="0.35">
      <c r="A424" s="1" t="s">
        <v>29</v>
      </c>
      <c r="B424" s="1">
        <v>311</v>
      </c>
      <c r="C424" s="1" t="s">
        <v>43</v>
      </c>
      <c r="D424" s="43">
        <v>35</v>
      </c>
      <c r="F424">
        <f>CodeStochastic!F424</f>
        <v>423</v>
      </c>
      <c r="G424">
        <f>CodeStochastic!G424</f>
        <v>0.34315860128296599</v>
      </c>
      <c r="H424">
        <f>CodeStochastic!H424</f>
        <v>0.34209740329260602</v>
      </c>
      <c r="I424">
        <f>CodeStochastic!I424</f>
        <v>6.6132678630400205E-2</v>
      </c>
      <c r="J424">
        <f>CodeStochastic!J424</f>
        <v>0.17391299794406501</v>
      </c>
      <c r="K424">
        <f>CodeStochastic!K424</f>
        <v>0.49612226270441301</v>
      </c>
      <c r="L424">
        <f>CodeStochastic!L424</f>
        <v>0.21355878381056201</v>
      </c>
      <c r="M424">
        <f>CodeStochastic!M424</f>
        <v>0.45955744695096101</v>
      </c>
      <c r="O424">
        <f t="shared" ref="O424:O458" si="14">L424/H424</f>
        <v>0.62426309511592193</v>
      </c>
      <c r="P424">
        <f t="shared" ref="P424:P458" si="15">M424/H424</f>
        <v>1.3433526315249109</v>
      </c>
    </row>
    <row r="425" spans="1:16" x14ac:dyDescent="0.35">
      <c r="A425" s="1" t="s">
        <v>29</v>
      </c>
      <c r="B425" s="1">
        <v>312</v>
      </c>
      <c r="C425" s="1" t="s">
        <v>43</v>
      </c>
      <c r="D425" s="43">
        <v>36</v>
      </c>
      <c r="F425">
        <f>CodeStochastic!F425</f>
        <v>424</v>
      </c>
      <c r="G425">
        <f>CodeStochastic!G425</f>
        <v>0.343745265552378</v>
      </c>
      <c r="H425">
        <f>CodeStochastic!H425</f>
        <v>0.34226297777776798</v>
      </c>
      <c r="I425">
        <f>CodeStochastic!I425</f>
        <v>6.5522267252900293E-2</v>
      </c>
      <c r="J425">
        <f>CodeStochastic!J425</f>
        <v>0.17174117631667901</v>
      </c>
      <c r="K425">
        <f>CodeStochastic!K425</f>
        <v>0.51513158229979905</v>
      </c>
      <c r="L425">
        <f>CodeStochastic!L425</f>
        <v>0.213295680828857</v>
      </c>
      <c r="M425">
        <f>CodeStochastic!M425</f>
        <v>0.46058389878723099</v>
      </c>
      <c r="O425">
        <f t="shared" si="14"/>
        <v>0.623192383277137</v>
      </c>
      <c r="P425">
        <f t="shared" si="15"/>
        <v>1.3457017810623064</v>
      </c>
    </row>
    <row r="426" spans="1:16" x14ac:dyDescent="0.35">
      <c r="A426" s="1" t="s">
        <v>29</v>
      </c>
      <c r="B426" s="1">
        <v>313</v>
      </c>
      <c r="C426" s="1" t="s">
        <v>43</v>
      </c>
      <c r="D426" s="43">
        <v>37</v>
      </c>
      <c r="F426">
        <f>CodeStochastic!F426</f>
        <v>425</v>
      </c>
      <c r="G426">
        <f>CodeStochastic!G426</f>
        <v>0.34419698322370101</v>
      </c>
      <c r="H426">
        <f>CodeStochastic!H426</f>
        <v>0.34298076979882303</v>
      </c>
      <c r="I426">
        <f>CodeStochastic!I426</f>
        <v>6.4703691823091505E-2</v>
      </c>
      <c r="J426">
        <f>CodeStochastic!J426</f>
        <v>0.15311668472434301</v>
      </c>
      <c r="K426">
        <f>CodeStochastic!K426</f>
        <v>0.50481655044197804</v>
      </c>
      <c r="L426">
        <f>CodeStochastic!L426</f>
        <v>0.210578075241833</v>
      </c>
      <c r="M426">
        <f>CodeStochastic!M426</f>
        <v>0.460287023883371</v>
      </c>
      <c r="O426">
        <f t="shared" si="14"/>
        <v>0.61396467027976098</v>
      </c>
      <c r="P426">
        <f t="shared" si="15"/>
        <v>1.3420199160243138</v>
      </c>
    </row>
    <row r="427" spans="1:16" x14ac:dyDescent="0.35">
      <c r="A427" s="1" t="s">
        <v>29</v>
      </c>
      <c r="B427" s="1">
        <v>314</v>
      </c>
      <c r="C427" s="1" t="s">
        <v>43</v>
      </c>
      <c r="D427" s="43">
        <v>38</v>
      </c>
      <c r="F427">
        <f>CodeStochastic!F427</f>
        <v>426</v>
      </c>
      <c r="G427">
        <f>CodeStochastic!G427</f>
        <v>0.34962214745681602</v>
      </c>
      <c r="H427">
        <f>CodeStochastic!H427</f>
        <v>0.34543436129449001</v>
      </c>
      <c r="I427">
        <f>CodeStochastic!I427</f>
        <v>6.5159385024958397E-2</v>
      </c>
      <c r="J427">
        <f>CodeStochastic!J427</f>
        <v>0.18627267775322601</v>
      </c>
      <c r="K427">
        <f>CodeStochastic!K427</f>
        <v>0.511010495319561</v>
      </c>
      <c r="L427">
        <f>CodeStochastic!L427</f>
        <v>0.216182841993596</v>
      </c>
      <c r="M427">
        <f>CodeStochastic!M427</f>
        <v>0.45678483126961</v>
      </c>
      <c r="O427">
        <f t="shared" si="14"/>
        <v>0.62582900318157875</v>
      </c>
      <c r="P427">
        <f t="shared" si="15"/>
        <v>1.3223491419841449</v>
      </c>
    </row>
    <row r="428" spans="1:16" x14ac:dyDescent="0.35">
      <c r="A428" s="1" t="s">
        <v>29</v>
      </c>
      <c r="B428" s="1">
        <v>315</v>
      </c>
      <c r="C428" s="1" t="s">
        <v>43</v>
      </c>
      <c r="D428" s="43">
        <v>39</v>
      </c>
      <c r="F428">
        <f>CodeStochastic!F428</f>
        <v>427</v>
      </c>
      <c r="G428">
        <f>CodeStochastic!G428</f>
        <v>0.34937302959155297</v>
      </c>
      <c r="H428">
        <f>CodeStochastic!H428</f>
        <v>0.34374379364744201</v>
      </c>
      <c r="I428">
        <f>CodeStochastic!I428</f>
        <v>6.3591743100107803E-2</v>
      </c>
      <c r="J428">
        <f>CodeStochastic!J428</f>
        <v>0.16911123650895099</v>
      </c>
      <c r="K428">
        <f>CodeStochastic!K428</f>
        <v>0.504406338933164</v>
      </c>
      <c r="L428">
        <f>CodeStochastic!L428</f>
        <v>0.21124208866073901</v>
      </c>
      <c r="M428">
        <f>CodeStochastic!M428</f>
        <v>0.457716943745891</v>
      </c>
      <c r="O428">
        <f t="shared" si="14"/>
        <v>0.61453353504731989</v>
      </c>
      <c r="P428">
        <f t="shared" si="15"/>
        <v>1.3315642411724373</v>
      </c>
    </row>
    <row r="429" spans="1:16" x14ac:dyDescent="0.35">
      <c r="A429" s="1" t="s">
        <v>29</v>
      </c>
      <c r="B429" s="1">
        <v>316</v>
      </c>
      <c r="C429" s="1" t="s">
        <v>43</v>
      </c>
      <c r="D429" s="43">
        <v>40</v>
      </c>
      <c r="F429">
        <f>CodeStochastic!F429</f>
        <v>428</v>
      </c>
      <c r="G429">
        <f>CodeStochastic!G429</f>
        <v>0.35158551222149997</v>
      </c>
      <c r="H429">
        <f>CodeStochastic!H429</f>
        <v>0.34804066250002302</v>
      </c>
      <c r="I429">
        <f>CodeStochastic!I429</f>
        <v>6.5950229711927003E-2</v>
      </c>
      <c r="J429">
        <f>CodeStochastic!J429</f>
        <v>0.179149940702516</v>
      </c>
      <c r="K429">
        <f>CodeStochastic!K429</f>
        <v>0.51437563279515897</v>
      </c>
      <c r="L429">
        <f>CodeStochastic!L429</f>
        <v>0.219602906885316</v>
      </c>
      <c r="M429">
        <f>CodeStochastic!M429</f>
        <v>0.468364775725511</v>
      </c>
      <c r="O429">
        <f t="shared" si="14"/>
        <v>0.63096910949392726</v>
      </c>
      <c r="P429">
        <f t="shared" si="15"/>
        <v>1.3457185501291247</v>
      </c>
    </row>
    <row r="430" spans="1:16" x14ac:dyDescent="0.35">
      <c r="A430" s="1" t="s">
        <v>29</v>
      </c>
      <c r="B430" s="1">
        <v>317</v>
      </c>
      <c r="C430" s="1" t="s">
        <v>43</v>
      </c>
      <c r="D430" s="43">
        <v>41</v>
      </c>
      <c r="F430">
        <f>CodeStochastic!F430</f>
        <v>429</v>
      </c>
      <c r="G430">
        <f>CodeStochastic!G430</f>
        <v>0.35074953871766001</v>
      </c>
      <c r="H430">
        <f>CodeStochastic!H430</f>
        <v>0.34859930007288598</v>
      </c>
      <c r="I430">
        <f>CodeStochastic!I430</f>
        <v>6.6929577970894494E-2</v>
      </c>
      <c r="J430">
        <f>CodeStochastic!J430</f>
        <v>0.16951181423309999</v>
      </c>
      <c r="K430">
        <f>CodeStochastic!K430</f>
        <v>0.50330537095892303</v>
      </c>
      <c r="L430">
        <f>CodeStochastic!L430</f>
        <v>0.21876722792679801</v>
      </c>
      <c r="M430">
        <f>CodeStochastic!M430</f>
        <v>0.46634476927394702</v>
      </c>
      <c r="O430">
        <f t="shared" si="14"/>
        <v>0.62756072052083189</v>
      </c>
      <c r="P430">
        <f t="shared" si="15"/>
        <v>1.3377673712381022</v>
      </c>
    </row>
    <row r="431" spans="1:16" x14ac:dyDescent="0.35">
      <c r="A431" s="1" t="s">
        <v>29</v>
      </c>
      <c r="B431" s="1">
        <v>318</v>
      </c>
      <c r="C431" s="1" t="s">
        <v>43</v>
      </c>
      <c r="D431" s="43">
        <v>42</v>
      </c>
      <c r="F431">
        <f>CodeStochastic!F431</f>
        <v>430</v>
      </c>
      <c r="G431">
        <f>CodeStochastic!G431</f>
        <v>0.35196923628972299</v>
      </c>
      <c r="H431">
        <f>CodeStochastic!H431</f>
        <v>0.34690850992288103</v>
      </c>
      <c r="I431">
        <f>CodeStochastic!I431</f>
        <v>6.6006412955774807E-2</v>
      </c>
      <c r="J431">
        <f>CodeStochastic!J431</f>
        <v>0.18052534550732799</v>
      </c>
      <c r="K431">
        <f>CodeStochastic!K431</f>
        <v>0.50402888972951998</v>
      </c>
      <c r="L431">
        <f>CodeStochastic!L431</f>
        <v>0.215266634905943</v>
      </c>
      <c r="M431">
        <f>CodeStochastic!M431</f>
        <v>0.46444062146451998</v>
      </c>
      <c r="O431">
        <f t="shared" si="14"/>
        <v>0.62052855075188995</v>
      </c>
      <c r="P431">
        <f t="shared" si="15"/>
        <v>1.3387985828533486</v>
      </c>
    </row>
    <row r="432" spans="1:16" x14ac:dyDescent="0.35">
      <c r="A432" s="1" t="s">
        <v>29</v>
      </c>
      <c r="B432" s="1">
        <v>319</v>
      </c>
      <c r="C432" s="1" t="s">
        <v>43</v>
      </c>
      <c r="D432" s="43">
        <v>43</v>
      </c>
      <c r="F432">
        <f>CodeStochastic!F432</f>
        <v>431</v>
      </c>
      <c r="G432">
        <f>CodeStochastic!G432</f>
        <v>0.345495181899861</v>
      </c>
      <c r="H432">
        <f>CodeStochastic!H432</f>
        <v>0.34432172671814398</v>
      </c>
      <c r="I432">
        <f>CodeStochastic!I432</f>
        <v>6.7822550719718003E-2</v>
      </c>
      <c r="J432">
        <f>CodeStochastic!J432</f>
        <v>0.17295618865772899</v>
      </c>
      <c r="K432">
        <f>CodeStochastic!K432</f>
        <v>0.51043389402241601</v>
      </c>
      <c r="L432">
        <f>CodeStochastic!L432</f>
        <v>0.21459992008992501</v>
      </c>
      <c r="M432">
        <f>CodeStochastic!M432</f>
        <v>0.46717202214128201</v>
      </c>
      <c r="O432">
        <f t="shared" si="14"/>
        <v>0.62325407732865179</v>
      </c>
      <c r="P432">
        <f t="shared" si="15"/>
        <v>1.356789263907535</v>
      </c>
    </row>
    <row r="433" spans="1:16" x14ac:dyDescent="0.35">
      <c r="A433" s="1" t="s">
        <v>29</v>
      </c>
      <c r="B433" s="1">
        <v>320</v>
      </c>
      <c r="C433" s="1" t="s">
        <v>43</v>
      </c>
      <c r="D433" s="43">
        <v>44</v>
      </c>
      <c r="F433">
        <f>CodeStochastic!F433</f>
        <v>432</v>
      </c>
      <c r="G433">
        <f>CodeStochastic!G433</f>
        <v>0.35162196713763899</v>
      </c>
      <c r="H433">
        <f>CodeStochastic!H433</f>
        <v>0.34877601635711097</v>
      </c>
      <c r="I433">
        <f>CodeStochastic!I433</f>
        <v>6.57167352269801E-2</v>
      </c>
      <c r="J433">
        <f>CodeStochastic!J433</f>
        <v>0.165586388208489</v>
      </c>
      <c r="K433">
        <f>CodeStochastic!K433</f>
        <v>0.50087538053844405</v>
      </c>
      <c r="L433">
        <f>CodeStochastic!L433</f>
        <v>0.21762281443843201</v>
      </c>
      <c r="M433">
        <f>CodeStochastic!M433</f>
        <v>0.46273564819212698</v>
      </c>
      <c r="O433">
        <f t="shared" si="14"/>
        <v>0.62396152324765508</v>
      </c>
      <c r="P433">
        <f t="shared" si="15"/>
        <v>1.3267415948645189</v>
      </c>
    </row>
    <row r="434" spans="1:16" x14ac:dyDescent="0.35">
      <c r="A434" s="1" t="s">
        <v>29</v>
      </c>
      <c r="B434" s="1">
        <v>321</v>
      </c>
      <c r="C434" s="1" t="s">
        <v>43</v>
      </c>
      <c r="D434" s="43">
        <v>45</v>
      </c>
      <c r="F434">
        <f>CodeStochastic!F434</f>
        <v>433</v>
      </c>
      <c r="G434">
        <f>CodeStochastic!G434</f>
        <v>0.37655662030131198</v>
      </c>
      <c r="H434">
        <f>CodeStochastic!H434</f>
        <v>0.36805275031707102</v>
      </c>
      <c r="I434">
        <f>CodeStochastic!I434</f>
        <v>7.7596145652298304E-2</v>
      </c>
      <c r="J434">
        <f>CodeStochastic!J434</f>
        <v>0.16634952935113401</v>
      </c>
      <c r="K434">
        <f>CodeStochastic!K434</f>
        <v>0.53350018023283696</v>
      </c>
      <c r="L434">
        <f>CodeStochastic!L434</f>
        <v>0.213403092456281</v>
      </c>
      <c r="M434">
        <f>CodeStochastic!M434</f>
        <v>0.49038537130707599</v>
      </c>
      <c r="O434">
        <f t="shared" si="14"/>
        <v>0.57981659496481952</v>
      </c>
      <c r="P434">
        <f t="shared" si="15"/>
        <v>1.3323779563788547</v>
      </c>
    </row>
    <row r="435" spans="1:16" x14ac:dyDescent="0.35">
      <c r="A435" s="1" t="s">
        <v>29</v>
      </c>
      <c r="B435" s="1">
        <v>322</v>
      </c>
      <c r="C435" s="1" t="s">
        <v>43</v>
      </c>
      <c r="D435" s="43">
        <v>46</v>
      </c>
      <c r="F435">
        <f>CodeStochastic!F435</f>
        <v>434</v>
      </c>
      <c r="G435">
        <f>CodeStochastic!G435</f>
        <v>0.37576789766260699</v>
      </c>
      <c r="H435">
        <f>CodeStochastic!H435</f>
        <v>0.367878533901139</v>
      </c>
      <c r="I435">
        <f>CodeStochastic!I435</f>
        <v>7.7676636561464105E-2</v>
      </c>
      <c r="J435">
        <f>CodeStochastic!J435</f>
        <v>0.15552568931770699</v>
      </c>
      <c r="K435">
        <f>CodeStochastic!K435</f>
        <v>0.55200895509217096</v>
      </c>
      <c r="L435">
        <f>CodeStochastic!L435</f>
        <v>0.201387630165828</v>
      </c>
      <c r="M435">
        <f>CodeStochastic!M435</f>
        <v>0.49755761384741398</v>
      </c>
      <c r="O435">
        <f t="shared" si="14"/>
        <v>0.54742968563625793</v>
      </c>
      <c r="P435">
        <f t="shared" si="15"/>
        <v>1.3525051559032362</v>
      </c>
    </row>
    <row r="436" spans="1:16" x14ac:dyDescent="0.35">
      <c r="A436" s="1" t="s">
        <v>29</v>
      </c>
      <c r="B436" s="1">
        <v>323</v>
      </c>
      <c r="C436" s="1" t="s">
        <v>43</v>
      </c>
      <c r="D436" s="43">
        <v>47</v>
      </c>
      <c r="F436">
        <f>CodeStochastic!F436</f>
        <v>435</v>
      </c>
      <c r="G436">
        <f>CodeStochastic!G436</f>
        <v>0.37768734696311401</v>
      </c>
      <c r="H436">
        <f>CodeStochastic!H436</f>
        <v>0.368653498737472</v>
      </c>
      <c r="I436">
        <f>CodeStochastic!I436</f>
        <v>7.84168484508877E-2</v>
      </c>
      <c r="J436">
        <f>CodeStochastic!J436</f>
        <v>0.155968087632951</v>
      </c>
      <c r="K436">
        <f>CodeStochastic!K436</f>
        <v>0.53482619880510895</v>
      </c>
      <c r="L436">
        <f>CodeStochastic!L436</f>
        <v>0.210727198531381</v>
      </c>
      <c r="M436">
        <f>CodeStochastic!M436</f>
        <v>0.49996107592823102</v>
      </c>
      <c r="O436">
        <f t="shared" si="14"/>
        <v>0.57161317945729162</v>
      </c>
      <c r="P436">
        <f t="shared" si="15"/>
        <v>1.3561815570459748</v>
      </c>
    </row>
    <row r="437" spans="1:16" x14ac:dyDescent="0.35">
      <c r="A437" s="1" t="s">
        <v>29</v>
      </c>
      <c r="B437" s="1">
        <v>324</v>
      </c>
      <c r="C437" s="1" t="s">
        <v>43</v>
      </c>
      <c r="D437" s="43">
        <v>48</v>
      </c>
      <c r="F437">
        <f>CodeStochastic!F437</f>
        <v>436</v>
      </c>
      <c r="G437">
        <f>CodeStochastic!G437</f>
        <v>0.37831097598138702</v>
      </c>
      <c r="H437">
        <f>CodeStochastic!H437</f>
        <v>0.36903286206702601</v>
      </c>
      <c r="I437">
        <f>CodeStochastic!I437</f>
        <v>7.72812027982792E-2</v>
      </c>
      <c r="J437">
        <f>CodeStochastic!J437</f>
        <v>0.16424072726159999</v>
      </c>
      <c r="K437">
        <f>CodeStochastic!K437</f>
        <v>0.53693841216527605</v>
      </c>
      <c r="L437">
        <f>CodeStochastic!L437</f>
        <v>0.20448289270929201</v>
      </c>
      <c r="M437">
        <f>CodeStochastic!M437</f>
        <v>0.49502456633584002</v>
      </c>
      <c r="O437">
        <f t="shared" si="14"/>
        <v>0.55410483381870901</v>
      </c>
      <c r="P437">
        <f t="shared" si="15"/>
        <v>1.3414105279489463</v>
      </c>
    </row>
    <row r="438" spans="1:16" x14ac:dyDescent="0.35">
      <c r="A438" s="1" t="s">
        <v>29</v>
      </c>
      <c r="B438" s="1">
        <v>325</v>
      </c>
      <c r="C438" s="1" t="s">
        <v>43</v>
      </c>
      <c r="D438" s="43">
        <v>49</v>
      </c>
      <c r="F438">
        <f>CodeStochastic!F438</f>
        <v>437</v>
      </c>
      <c r="G438">
        <f>CodeStochastic!G438</f>
        <v>0.37583945506963001</v>
      </c>
      <c r="H438">
        <f>CodeStochastic!H438</f>
        <v>0.37013702388631298</v>
      </c>
      <c r="I438">
        <f>CodeStochastic!I438</f>
        <v>7.7957679118070999E-2</v>
      </c>
      <c r="J438">
        <f>CodeStochastic!J438</f>
        <v>0.15313594279977</v>
      </c>
      <c r="K438">
        <f>CodeStochastic!K438</f>
        <v>0.53142288549924599</v>
      </c>
      <c r="L438">
        <f>CodeStochastic!L438</f>
        <v>0.208894902014294</v>
      </c>
      <c r="M438">
        <f>CodeStochastic!M438</f>
        <v>0.498776539657872</v>
      </c>
      <c r="O438">
        <f t="shared" si="14"/>
        <v>0.56437180971784051</v>
      </c>
      <c r="P438">
        <f t="shared" si="15"/>
        <v>1.3475456586884711</v>
      </c>
    </row>
    <row r="439" spans="1:16" x14ac:dyDescent="0.35">
      <c r="A439" s="1" t="s">
        <v>29</v>
      </c>
      <c r="B439" s="1">
        <v>326</v>
      </c>
      <c r="C439" s="1" t="s">
        <v>43</v>
      </c>
      <c r="D439" s="43">
        <v>50</v>
      </c>
      <c r="F439">
        <f>CodeStochastic!F439</f>
        <v>438</v>
      </c>
      <c r="G439">
        <f>CodeStochastic!G439</f>
        <v>0.38444065011454698</v>
      </c>
      <c r="H439">
        <f>CodeStochastic!H439</f>
        <v>0.37599647837181199</v>
      </c>
      <c r="I439">
        <f>CodeStochastic!I439</f>
        <v>8.1220206699121195E-2</v>
      </c>
      <c r="J439">
        <f>CodeStochastic!J439</f>
        <v>0.14805572809662401</v>
      </c>
      <c r="K439">
        <f>CodeStochastic!K439</f>
        <v>0.53735889923962099</v>
      </c>
      <c r="L439">
        <f>CodeStochastic!L439</f>
        <v>0.20144660273579701</v>
      </c>
      <c r="M439">
        <f>CodeStochastic!M439</f>
        <v>0.50876322833507703</v>
      </c>
      <c r="O439">
        <f t="shared" si="14"/>
        <v>0.53576725933212677</v>
      </c>
      <c r="P439">
        <f t="shared" si="15"/>
        <v>1.3531063656186053</v>
      </c>
    </row>
    <row r="440" spans="1:16" x14ac:dyDescent="0.35">
      <c r="A440" s="1" t="s">
        <v>29</v>
      </c>
      <c r="B440" s="1">
        <v>327</v>
      </c>
      <c r="C440" s="1" t="s">
        <v>43</v>
      </c>
      <c r="D440" s="43">
        <v>51</v>
      </c>
      <c r="F440">
        <f>CodeStochastic!F440</f>
        <v>439</v>
      </c>
      <c r="G440">
        <f>CodeStochastic!G440</f>
        <v>0.38995980214251302</v>
      </c>
      <c r="H440">
        <f>CodeStochastic!H440</f>
        <v>0.377915949247844</v>
      </c>
      <c r="I440">
        <f>CodeStochastic!I440</f>
        <v>8.4537187680133102E-2</v>
      </c>
      <c r="J440">
        <f>CodeStochastic!J440</f>
        <v>0.13831612454911699</v>
      </c>
      <c r="K440">
        <f>CodeStochastic!K440</f>
        <v>0.55002657665571997</v>
      </c>
      <c r="L440">
        <f>CodeStochastic!L440</f>
        <v>0.20102065425735899</v>
      </c>
      <c r="M440">
        <f>CodeStochastic!M440</f>
        <v>0.51017601945890101</v>
      </c>
      <c r="O440">
        <f t="shared" si="14"/>
        <v>0.53191894826731978</v>
      </c>
      <c r="P440">
        <f t="shared" si="15"/>
        <v>1.3499721842232133</v>
      </c>
    </row>
    <row r="441" spans="1:16" x14ac:dyDescent="0.35">
      <c r="A441" s="1" t="s">
        <v>29</v>
      </c>
      <c r="B441" s="1">
        <v>328</v>
      </c>
      <c r="C441" s="1" t="s">
        <v>43</v>
      </c>
      <c r="D441" s="43">
        <v>52</v>
      </c>
      <c r="F441">
        <f>CodeStochastic!F441</f>
        <v>440</v>
      </c>
      <c r="G441">
        <f>CodeStochastic!G441</f>
        <v>0.39295407005201699</v>
      </c>
      <c r="H441">
        <f>CodeStochastic!H441</f>
        <v>0.38065067502383398</v>
      </c>
      <c r="I441">
        <f>CodeStochastic!I441</f>
        <v>8.2608384992385805E-2</v>
      </c>
      <c r="J441">
        <f>CodeStochastic!J441</f>
        <v>0.14558374537197699</v>
      </c>
      <c r="K441">
        <f>CodeStochastic!K441</f>
        <v>0.54129287398199599</v>
      </c>
      <c r="L441">
        <f>CodeStochastic!L441</f>
        <v>0.214100500348996</v>
      </c>
      <c r="M441">
        <f>CodeStochastic!M441</f>
        <v>0.51426309829342698</v>
      </c>
      <c r="O441">
        <f t="shared" si="14"/>
        <v>0.5624592688180321</v>
      </c>
      <c r="P441">
        <f t="shared" si="15"/>
        <v>1.3510106037805583</v>
      </c>
    </row>
    <row r="442" spans="1:16" x14ac:dyDescent="0.35">
      <c r="A442" s="1" t="s">
        <v>29</v>
      </c>
      <c r="B442" s="1">
        <v>329</v>
      </c>
      <c r="C442" s="1" t="s">
        <v>43</v>
      </c>
      <c r="D442" s="43">
        <v>53</v>
      </c>
      <c r="F442">
        <f>CodeStochastic!F442</f>
        <v>441</v>
      </c>
      <c r="G442">
        <f>CodeStochastic!G442</f>
        <v>0.38562775920881298</v>
      </c>
      <c r="H442">
        <f>CodeStochastic!H442</f>
        <v>0.37550944233757899</v>
      </c>
      <c r="I442">
        <f>CodeStochastic!I442</f>
        <v>8.3265741973902005E-2</v>
      </c>
      <c r="J442">
        <f>CodeStochastic!J442</f>
        <v>0.15537539541574699</v>
      </c>
      <c r="K442">
        <f>CodeStochastic!K442</f>
        <v>0.54720641949172899</v>
      </c>
      <c r="L442">
        <f>CodeStochastic!L442</f>
        <v>0.20020124311405799</v>
      </c>
      <c r="M442">
        <f>CodeStochastic!M442</f>
        <v>0.50693498333212605</v>
      </c>
      <c r="O442">
        <f t="shared" si="14"/>
        <v>0.53314569633133002</v>
      </c>
      <c r="P442">
        <f t="shared" si="15"/>
        <v>1.3499926398026414</v>
      </c>
    </row>
    <row r="443" spans="1:16" x14ac:dyDescent="0.35">
      <c r="A443" s="1" t="s">
        <v>29</v>
      </c>
      <c r="B443" s="1">
        <v>330</v>
      </c>
      <c r="C443" s="1" t="s">
        <v>43</v>
      </c>
      <c r="D443" s="43">
        <v>54</v>
      </c>
      <c r="F443">
        <f>CodeStochastic!F443</f>
        <v>442</v>
      </c>
      <c r="G443">
        <f>CodeStochastic!G443</f>
        <v>0.38023501272619598</v>
      </c>
      <c r="H443">
        <f>CodeStochastic!H443</f>
        <v>0.37490194281357198</v>
      </c>
      <c r="I443">
        <f>CodeStochastic!I443</f>
        <v>8.2440224533685297E-2</v>
      </c>
      <c r="J443">
        <f>CodeStochastic!J443</f>
        <v>0.15015606127969999</v>
      </c>
      <c r="K443">
        <f>CodeStochastic!K443</f>
        <v>0.55272074697102203</v>
      </c>
      <c r="L443">
        <f>CodeStochastic!L443</f>
        <v>0.209444531679432</v>
      </c>
      <c r="M443">
        <f>CodeStochastic!M443</f>
        <v>0.50566787304273997</v>
      </c>
      <c r="O443">
        <f t="shared" si="14"/>
        <v>0.5586648340832493</v>
      </c>
      <c r="P443">
        <f t="shared" si="15"/>
        <v>1.3488003536279196</v>
      </c>
    </row>
    <row r="444" spans="1:16" x14ac:dyDescent="0.35">
      <c r="A444" s="1" t="s">
        <v>29</v>
      </c>
      <c r="B444" s="1">
        <v>331</v>
      </c>
      <c r="C444" s="1" t="s">
        <v>43</v>
      </c>
      <c r="D444" s="43">
        <v>55</v>
      </c>
      <c r="F444">
        <f>CodeStochastic!F444</f>
        <v>443</v>
      </c>
      <c r="G444">
        <f>CodeStochastic!G444</f>
        <v>0.40508045850317798</v>
      </c>
      <c r="H444">
        <f>CodeStochastic!H444</f>
        <v>0.39113631994461001</v>
      </c>
      <c r="I444">
        <f>CodeStochastic!I444</f>
        <v>9.4243557254896707E-2</v>
      </c>
      <c r="J444">
        <f>CodeStochastic!J444</f>
        <v>0.122375216181902</v>
      </c>
      <c r="K444">
        <f>CodeStochastic!K444</f>
        <v>0.55638584672412805</v>
      </c>
      <c r="L444">
        <f>CodeStochastic!L444</f>
        <v>0.17652178382692801</v>
      </c>
      <c r="M444">
        <f>CodeStochastic!M444</f>
        <v>0.52806871469366901</v>
      </c>
      <c r="O444">
        <f t="shared" si="14"/>
        <v>0.45130501777980064</v>
      </c>
      <c r="P444">
        <f t="shared" si="15"/>
        <v>1.3500886718176681</v>
      </c>
    </row>
    <row r="445" spans="1:16" x14ac:dyDescent="0.35">
      <c r="A445" s="1" t="s">
        <v>29</v>
      </c>
      <c r="B445" s="1">
        <v>332</v>
      </c>
      <c r="C445" s="1" t="s">
        <v>43</v>
      </c>
      <c r="D445" s="43">
        <v>56</v>
      </c>
      <c r="F445">
        <f>CodeStochastic!F445</f>
        <v>444</v>
      </c>
      <c r="G445">
        <f>CodeStochastic!G445</f>
        <v>0.39641691946257501</v>
      </c>
      <c r="H445">
        <f>CodeStochastic!H445</f>
        <v>0.37829316743456098</v>
      </c>
      <c r="I445">
        <f>CodeStochastic!I445</f>
        <v>9.8598131162394104E-2</v>
      </c>
      <c r="J445">
        <f>CodeStochastic!J445</f>
        <v>0.10665090385411601</v>
      </c>
      <c r="K445">
        <f>CodeStochastic!K445</f>
        <v>0.55735217619559696</v>
      </c>
      <c r="L445">
        <f>CodeStochastic!L445</f>
        <v>0.16773935458387901</v>
      </c>
      <c r="M445">
        <f>CodeStochastic!M445</f>
        <v>0.52529345700124197</v>
      </c>
      <c r="O445">
        <f t="shared" si="14"/>
        <v>0.44341100771505576</v>
      </c>
      <c r="P445">
        <f t="shared" si="15"/>
        <v>1.3885882754996093</v>
      </c>
    </row>
    <row r="446" spans="1:16" x14ac:dyDescent="0.35">
      <c r="A446" s="1" t="s">
        <v>29</v>
      </c>
      <c r="B446" s="1">
        <v>333</v>
      </c>
      <c r="C446" s="1" t="s">
        <v>43</v>
      </c>
      <c r="D446" s="43">
        <v>57</v>
      </c>
      <c r="F446">
        <f>CodeStochastic!F446</f>
        <v>445</v>
      </c>
      <c r="G446">
        <f>CodeStochastic!G446</f>
        <v>0.39856400692357902</v>
      </c>
      <c r="H446">
        <f>CodeStochastic!H446</f>
        <v>0.38459653407377897</v>
      </c>
      <c r="I446">
        <f>CodeStochastic!I446</f>
        <v>9.4945606273457495E-2</v>
      </c>
      <c r="J446">
        <f>CodeStochastic!J446</f>
        <v>0.12698401515211899</v>
      </c>
      <c r="K446">
        <f>CodeStochastic!K446</f>
        <v>0.54911544493314701</v>
      </c>
      <c r="L446">
        <f>CodeStochastic!L446</f>
        <v>0.180290986325995</v>
      </c>
      <c r="M446">
        <f>CodeStochastic!M446</f>
        <v>0.52347530432497702</v>
      </c>
      <c r="O446">
        <f t="shared" si="14"/>
        <v>0.46877953999296551</v>
      </c>
      <c r="P446">
        <f t="shared" si="15"/>
        <v>1.3611025007951743</v>
      </c>
    </row>
    <row r="447" spans="1:16" x14ac:dyDescent="0.35">
      <c r="A447" s="1" t="s">
        <v>29</v>
      </c>
      <c r="B447" s="1">
        <v>334</v>
      </c>
      <c r="C447" s="1" t="s">
        <v>43</v>
      </c>
      <c r="D447" s="43">
        <v>58</v>
      </c>
      <c r="F447">
        <f>CodeStochastic!F447</f>
        <v>446</v>
      </c>
      <c r="G447">
        <f>CodeStochastic!G447</f>
        <v>0.40017163379614301</v>
      </c>
      <c r="H447">
        <f>CodeStochastic!H447</f>
        <v>0.38367404287260398</v>
      </c>
      <c r="I447">
        <f>CodeStochastic!I447</f>
        <v>9.53461826047136E-2</v>
      </c>
      <c r="J447">
        <f>CodeStochastic!J447</f>
        <v>0.104145026280072</v>
      </c>
      <c r="K447">
        <f>CodeStochastic!K447</f>
        <v>0.55407275127458</v>
      </c>
      <c r="L447">
        <f>CodeStochastic!L447</f>
        <v>0.16890129771812001</v>
      </c>
      <c r="M447">
        <f>CodeStochastic!M447</f>
        <v>0.521226852317763</v>
      </c>
      <c r="O447">
        <f t="shared" si="14"/>
        <v>0.44022080944944819</v>
      </c>
      <c r="P447">
        <f t="shared" si="15"/>
        <v>1.3585147653338445</v>
      </c>
    </row>
    <row r="448" spans="1:16" x14ac:dyDescent="0.35">
      <c r="A448" s="1" t="s">
        <v>29</v>
      </c>
      <c r="B448" s="1">
        <v>335</v>
      </c>
      <c r="C448" s="1" t="s">
        <v>43</v>
      </c>
      <c r="D448" s="43">
        <v>59</v>
      </c>
      <c r="F448">
        <f>CodeStochastic!F448</f>
        <v>447</v>
      </c>
      <c r="G448">
        <f>CodeStochastic!G448</f>
        <v>0.40613469582754202</v>
      </c>
      <c r="H448">
        <f>CodeStochastic!H448</f>
        <v>0.38304996736771002</v>
      </c>
      <c r="I448">
        <f>CodeStochastic!I448</f>
        <v>9.8456138549405006E-2</v>
      </c>
      <c r="J448">
        <f>CodeStochastic!J448</f>
        <v>0.12070940168984901</v>
      </c>
      <c r="K448">
        <f>CodeStochastic!K448</f>
        <v>0.54935216057703395</v>
      </c>
      <c r="L448">
        <f>CodeStochastic!L448</f>
        <v>0.17396691809821199</v>
      </c>
      <c r="M448">
        <f>CodeStochastic!M448</f>
        <v>0.52683028155901701</v>
      </c>
      <c r="O448">
        <f t="shared" si="14"/>
        <v>0.45416246682828171</v>
      </c>
      <c r="P448">
        <f t="shared" si="15"/>
        <v>1.375356549902234</v>
      </c>
    </row>
    <row r="449" spans="1:16" x14ac:dyDescent="0.35">
      <c r="A449" s="1" t="s">
        <v>29</v>
      </c>
      <c r="B449" s="1">
        <v>336</v>
      </c>
      <c r="C449" s="1" t="s">
        <v>43</v>
      </c>
      <c r="D449" s="43">
        <v>60</v>
      </c>
      <c r="F449">
        <f>CodeStochastic!F449</f>
        <v>448</v>
      </c>
      <c r="G449">
        <f>CodeStochastic!G449</f>
        <v>0.37113809455097002</v>
      </c>
      <c r="H449">
        <f>CodeStochastic!H449</f>
        <v>0.36162075490948398</v>
      </c>
      <c r="I449">
        <f>CodeStochastic!I449</f>
        <v>8.2790147731370403E-2</v>
      </c>
      <c r="J449">
        <f>CodeStochastic!J449</f>
        <v>0.145456065960962</v>
      </c>
      <c r="K449">
        <f>CodeStochastic!K449</f>
        <v>0.53612877001402004</v>
      </c>
      <c r="L449">
        <f>CodeStochastic!L449</f>
        <v>0.19661078913392699</v>
      </c>
      <c r="M449">
        <f>CodeStochastic!M449</f>
        <v>0.498827463676217</v>
      </c>
      <c r="O449">
        <f t="shared" si="14"/>
        <v>0.54369332087462718</v>
      </c>
      <c r="P449">
        <f t="shared" si="15"/>
        <v>1.3794215539455881</v>
      </c>
    </row>
    <row r="450" spans="1:16" x14ac:dyDescent="0.35">
      <c r="A450" s="1" t="s">
        <v>29</v>
      </c>
      <c r="B450" s="1">
        <v>337</v>
      </c>
      <c r="C450" s="1" t="s">
        <v>43</v>
      </c>
      <c r="D450" s="43">
        <v>61</v>
      </c>
      <c r="F450">
        <f>CodeStochastic!F450</f>
        <v>449</v>
      </c>
      <c r="G450">
        <f>CodeStochastic!G450</f>
        <v>0.36721681821247798</v>
      </c>
      <c r="H450">
        <f>CodeStochastic!H450</f>
        <v>0.36021300065203099</v>
      </c>
      <c r="I450">
        <f>CodeStochastic!I450</f>
        <v>8.1533587610962605E-2</v>
      </c>
      <c r="J450">
        <f>CodeStochastic!J450</f>
        <v>0.15481835425037499</v>
      </c>
      <c r="K450">
        <f>CodeStochastic!K450</f>
        <v>0.54076754880411204</v>
      </c>
      <c r="L450">
        <f>CodeStochastic!L450</f>
        <v>0.196763907131764</v>
      </c>
      <c r="M450">
        <f>CodeStochastic!M450</f>
        <v>0.49180616151290102</v>
      </c>
      <c r="O450">
        <f t="shared" si="14"/>
        <v>0.54624321380848695</v>
      </c>
      <c r="P450">
        <f t="shared" si="15"/>
        <v>1.3653204093763129</v>
      </c>
    </row>
    <row r="451" spans="1:16" x14ac:dyDescent="0.35">
      <c r="A451" s="1" t="s">
        <v>29</v>
      </c>
      <c r="B451" s="1">
        <v>338</v>
      </c>
      <c r="C451" s="1" t="s">
        <v>43</v>
      </c>
      <c r="D451" s="43">
        <v>62</v>
      </c>
      <c r="F451">
        <f>CodeStochastic!F451</f>
        <v>450</v>
      </c>
      <c r="G451">
        <f>CodeStochastic!G451</f>
        <v>0.37097078878289602</v>
      </c>
      <c r="H451">
        <f>CodeStochastic!H451</f>
        <v>0.36166437216103198</v>
      </c>
      <c r="I451">
        <f>CodeStochastic!I451</f>
        <v>8.1916471600794002E-2</v>
      </c>
      <c r="J451">
        <f>CodeStochastic!J451</f>
        <v>0.14114866918878699</v>
      </c>
      <c r="K451">
        <f>CodeStochastic!K451</f>
        <v>0.53768227862021301</v>
      </c>
      <c r="L451">
        <f>CodeStochastic!L451</f>
        <v>0.20039414602998501</v>
      </c>
      <c r="M451">
        <f>CodeStochastic!M451</f>
        <v>0.49926179085494199</v>
      </c>
      <c r="O451">
        <f t="shared" si="14"/>
        <v>0.55408871167646845</v>
      </c>
      <c r="P451">
        <f t="shared" si="15"/>
        <v>1.3804561059518585</v>
      </c>
    </row>
    <row r="452" spans="1:16" x14ac:dyDescent="0.35">
      <c r="A452" s="1" t="s">
        <v>29</v>
      </c>
      <c r="B452" s="1">
        <v>339</v>
      </c>
      <c r="C452" s="1" t="s">
        <v>43</v>
      </c>
      <c r="D452" s="43">
        <v>63</v>
      </c>
      <c r="F452">
        <f>CodeStochastic!F452</f>
        <v>451</v>
      </c>
      <c r="G452">
        <f>CodeStochastic!G452</f>
        <v>0.37100353845948802</v>
      </c>
      <c r="H452">
        <f>CodeStochastic!H452</f>
        <v>0.36228905633256803</v>
      </c>
      <c r="I452">
        <f>CodeStochastic!I452</f>
        <v>8.1946814355570302E-2</v>
      </c>
      <c r="J452">
        <f>CodeStochastic!J452</f>
        <v>0.12898694800278701</v>
      </c>
      <c r="K452">
        <f>CodeStochastic!K452</f>
        <v>0.53981125000397501</v>
      </c>
      <c r="L452">
        <f>CodeStochastic!L452</f>
        <v>0.19820358576025501</v>
      </c>
      <c r="M452">
        <f>CodeStochastic!M452</f>
        <v>0.494554612064382</v>
      </c>
      <c r="O452">
        <f t="shared" si="14"/>
        <v>0.54708686971298248</v>
      </c>
      <c r="P452">
        <f t="shared" si="15"/>
        <v>1.3650829452888553</v>
      </c>
    </row>
    <row r="453" spans="1:16" x14ac:dyDescent="0.35">
      <c r="A453" s="1" t="s">
        <v>29</v>
      </c>
      <c r="B453" s="1">
        <v>340</v>
      </c>
      <c r="C453" s="1" t="s">
        <v>43</v>
      </c>
      <c r="D453" s="43">
        <v>64</v>
      </c>
      <c r="F453">
        <f>CodeStochastic!F453</f>
        <v>452</v>
      </c>
      <c r="G453">
        <f>CodeStochastic!G453</f>
        <v>0.36882701053641298</v>
      </c>
      <c r="H453">
        <f>CodeStochastic!H453</f>
        <v>0.36116641603006999</v>
      </c>
      <c r="I453">
        <f>CodeStochastic!I453</f>
        <v>8.4534312734442896E-2</v>
      </c>
      <c r="J453">
        <f>CodeStochastic!J453</f>
        <v>0.141738985589584</v>
      </c>
      <c r="K453">
        <f>CodeStochastic!K453</f>
        <v>0.53804318426369602</v>
      </c>
      <c r="L453">
        <f>CodeStochastic!L453</f>
        <v>0.18741589344205001</v>
      </c>
      <c r="M453">
        <f>CodeStochastic!M453</f>
        <v>0.497094255938346</v>
      </c>
      <c r="O453">
        <f t="shared" si="14"/>
        <v>0.51891838533083912</v>
      </c>
      <c r="P453">
        <f t="shared" si="15"/>
        <v>1.3763579166700786</v>
      </c>
    </row>
    <row r="454" spans="1:16" x14ac:dyDescent="0.35">
      <c r="A454" s="1" t="s">
        <v>29</v>
      </c>
      <c r="B454" s="1">
        <v>341</v>
      </c>
      <c r="C454" s="1" t="s">
        <v>43</v>
      </c>
      <c r="D454" s="43">
        <v>65</v>
      </c>
      <c r="F454">
        <f>CodeStochastic!F454</f>
        <v>453</v>
      </c>
      <c r="G454">
        <f>CodeStochastic!G454</f>
        <v>0.35254441460538199</v>
      </c>
      <c r="H454">
        <f>CodeStochastic!H454</f>
        <v>0.34507768992482601</v>
      </c>
      <c r="I454">
        <f>CodeStochastic!I454</f>
        <v>7.3883062070167593E-2</v>
      </c>
      <c r="J454">
        <f>CodeStochastic!J454</f>
        <v>0.15074515037547701</v>
      </c>
      <c r="K454">
        <f>CodeStochastic!K454</f>
        <v>0.53819243640519998</v>
      </c>
      <c r="L454">
        <f>CodeStochastic!L454</f>
        <v>0.201585468036693</v>
      </c>
      <c r="M454">
        <f>CodeStochastic!M454</f>
        <v>0.47500154168528802</v>
      </c>
      <c r="O454">
        <f t="shared" si="14"/>
        <v>0.58417415533472394</v>
      </c>
      <c r="P454">
        <f t="shared" si="15"/>
        <v>1.3765060899438775</v>
      </c>
    </row>
    <row r="455" spans="1:16" x14ac:dyDescent="0.35">
      <c r="A455" s="1" t="s">
        <v>29</v>
      </c>
      <c r="B455" s="1">
        <v>342</v>
      </c>
      <c r="C455" s="1" t="s">
        <v>43</v>
      </c>
      <c r="D455" s="43">
        <v>66</v>
      </c>
      <c r="F455">
        <f>CodeStochastic!F455</f>
        <v>454</v>
      </c>
      <c r="G455">
        <f>CodeStochastic!G455</f>
        <v>0.34132992730413497</v>
      </c>
      <c r="H455">
        <f>CodeStochastic!H455</f>
        <v>0.34072511449746501</v>
      </c>
      <c r="I455">
        <f>CodeStochastic!I455</f>
        <v>7.3115915424257702E-2</v>
      </c>
      <c r="J455">
        <f>CodeStochastic!J455</f>
        <v>0.15585520657160201</v>
      </c>
      <c r="K455">
        <f>CodeStochastic!K455</f>
        <v>0.50560053374381497</v>
      </c>
      <c r="L455">
        <f>CodeStochastic!L455</f>
        <v>0.20074084257390601</v>
      </c>
      <c r="M455">
        <f>CodeStochastic!M455</f>
        <v>0.46749773799632599</v>
      </c>
      <c r="O455">
        <f t="shared" si="14"/>
        <v>0.58915775219557387</v>
      </c>
      <c r="P455">
        <f t="shared" si="15"/>
        <v>1.3720671535640623</v>
      </c>
    </row>
    <row r="456" spans="1:16" x14ac:dyDescent="0.35">
      <c r="A456" s="1" t="s">
        <v>29</v>
      </c>
      <c r="B456" s="1">
        <v>343</v>
      </c>
      <c r="C456" s="1" t="s">
        <v>43</v>
      </c>
      <c r="D456" s="43">
        <v>67</v>
      </c>
      <c r="F456">
        <f>CodeStochastic!F456</f>
        <v>455</v>
      </c>
      <c r="G456">
        <f>CodeStochastic!G456</f>
        <v>0.34849498005822999</v>
      </c>
      <c r="H456">
        <f>CodeStochastic!H456</f>
        <v>0.344168435439896</v>
      </c>
      <c r="I456">
        <f>CodeStochastic!I456</f>
        <v>7.0697573359965904E-2</v>
      </c>
      <c r="J456">
        <f>CodeStochastic!J456</f>
        <v>0.168702438778639</v>
      </c>
      <c r="K456">
        <f>CodeStochastic!K456</f>
        <v>0.50563737341132597</v>
      </c>
      <c r="L456">
        <f>CodeStochastic!L456</f>
        <v>0.20336745947757101</v>
      </c>
      <c r="M456">
        <f>CodeStochastic!M456</f>
        <v>0.466594164499325</v>
      </c>
      <c r="O456">
        <f t="shared" si="14"/>
        <v>0.59089515056091246</v>
      </c>
      <c r="P456">
        <f t="shared" si="15"/>
        <v>1.3557145759254523</v>
      </c>
    </row>
    <row r="457" spans="1:16" x14ac:dyDescent="0.35">
      <c r="A457" s="1" t="s">
        <v>29</v>
      </c>
      <c r="B457" s="1">
        <v>344</v>
      </c>
      <c r="C457" s="1" t="s">
        <v>43</v>
      </c>
      <c r="D457" s="43">
        <v>68</v>
      </c>
      <c r="F457">
        <f>CodeStochastic!F457</f>
        <v>456</v>
      </c>
      <c r="G457">
        <f>CodeStochastic!G457</f>
        <v>0.35027948268929798</v>
      </c>
      <c r="H457">
        <f>CodeStochastic!H457</f>
        <v>0.346561434504989</v>
      </c>
      <c r="I457">
        <f>CodeStochastic!I457</f>
        <v>7.1581352301707896E-2</v>
      </c>
      <c r="J457">
        <f>CodeStochastic!J457</f>
        <v>0.14696342583473401</v>
      </c>
      <c r="K457">
        <f>CodeStochastic!K457</f>
        <v>0.51043475592791498</v>
      </c>
      <c r="L457">
        <f>CodeStochastic!L457</f>
        <v>0.20792585352290299</v>
      </c>
      <c r="M457">
        <f>CodeStochastic!M457</f>
        <v>0.47116971937608598</v>
      </c>
      <c r="O457">
        <f t="shared" si="14"/>
        <v>0.59996823887774431</v>
      </c>
      <c r="P457">
        <f t="shared" si="15"/>
        <v>1.3595561204006477</v>
      </c>
    </row>
    <row r="458" spans="1:16" x14ac:dyDescent="0.35">
      <c r="A458" s="1" t="s">
        <v>29</v>
      </c>
      <c r="B458" s="1">
        <v>345</v>
      </c>
      <c r="C458" s="1" t="s">
        <v>43</v>
      </c>
      <c r="D458" s="43">
        <v>69</v>
      </c>
      <c r="F458">
        <f>CodeStochastic!F458</f>
        <v>457</v>
      </c>
      <c r="G458">
        <f>CodeStochastic!G458</f>
        <v>0.34466691720177201</v>
      </c>
      <c r="H458">
        <f>CodeStochastic!H458</f>
        <v>0.34132127907800802</v>
      </c>
      <c r="I458">
        <f>CodeStochastic!I458</f>
        <v>7.0932295764247602E-2</v>
      </c>
      <c r="J458">
        <f>CodeStochastic!J458</f>
        <v>0.14424216069410301</v>
      </c>
      <c r="K458">
        <f>CodeStochastic!K458</f>
        <v>0.50523637407847</v>
      </c>
      <c r="L458">
        <f>CodeStochastic!L458</f>
        <v>0.200645111791276</v>
      </c>
      <c r="M458">
        <f>CodeStochastic!M458</f>
        <v>0.47301841924697702</v>
      </c>
      <c r="O458">
        <f t="shared" si="14"/>
        <v>0.58784823592970048</v>
      </c>
      <c r="P458">
        <f t="shared" si="15"/>
        <v>1.385845091535796</v>
      </c>
    </row>
    <row r="459" spans="1:16" x14ac:dyDescent="0.35">
      <c r="A459" s="1" t="s">
        <v>29</v>
      </c>
      <c r="B459" s="1">
        <v>346</v>
      </c>
      <c r="C459" s="1" t="s">
        <v>43</v>
      </c>
      <c r="D459" s="43">
        <v>70</v>
      </c>
      <c r="F459">
        <f>CodeStochastic!F459</f>
        <v>458</v>
      </c>
      <c r="G459">
        <f>CodeStochastic!G459</f>
        <v>0.35955375711438198</v>
      </c>
      <c r="H459">
        <f>CodeStochastic!H459</f>
        <v>0.35512651496959002</v>
      </c>
      <c r="I459">
        <f>CodeStochastic!I459</f>
        <v>7.10126134749621E-2</v>
      </c>
      <c r="J459">
        <f>CodeStochastic!J459</f>
        <v>0.17264081786534699</v>
      </c>
      <c r="K459">
        <f>CodeStochastic!K459</f>
        <v>0.52251255003056296</v>
      </c>
      <c r="L459">
        <f>CodeStochastic!L459</f>
        <v>0.21670360000470201</v>
      </c>
      <c r="M459">
        <f>CodeStochastic!M459</f>
        <v>0.48230117236230902</v>
      </c>
      <c r="O459">
        <f t="shared" ref="O459:O468" si="16">L459/H459</f>
        <v>0.61021520745433111</v>
      </c>
      <c r="P459">
        <f t="shared" ref="P459:P468" si="17">M459/H459</f>
        <v>1.3581108479146062</v>
      </c>
    </row>
    <row r="460" spans="1:16" x14ac:dyDescent="0.35">
      <c r="A460" s="1" t="s">
        <v>29</v>
      </c>
      <c r="B460" s="1">
        <v>347</v>
      </c>
      <c r="C460" s="1" t="s">
        <v>43</v>
      </c>
      <c r="D460" s="43">
        <v>71</v>
      </c>
      <c r="F460">
        <f>CodeStochastic!F460</f>
        <v>459</v>
      </c>
      <c r="G460">
        <f>CodeStochastic!G460</f>
        <v>0.35403935083788601</v>
      </c>
      <c r="H460">
        <f>CodeStochastic!H460</f>
        <v>0.35202715496152398</v>
      </c>
      <c r="I460">
        <f>CodeStochastic!I460</f>
        <v>7.52154697200072E-2</v>
      </c>
      <c r="J460">
        <f>CodeStochastic!J460</f>
        <v>0.171807457324019</v>
      </c>
      <c r="K460">
        <f>CodeStochastic!K460</f>
        <v>0.52814936041766403</v>
      </c>
      <c r="L460">
        <f>CodeStochastic!L460</f>
        <v>0.206330692031758</v>
      </c>
      <c r="M460">
        <f>CodeStochastic!M460</f>
        <v>0.48169463910664301</v>
      </c>
      <c r="O460">
        <f t="shared" si="16"/>
        <v>0.58612152251240279</v>
      </c>
      <c r="P460">
        <f t="shared" si="17"/>
        <v>1.3683451186011246</v>
      </c>
    </row>
    <row r="461" spans="1:16" x14ac:dyDescent="0.35">
      <c r="A461" s="1" t="s">
        <v>29</v>
      </c>
      <c r="B461" s="1">
        <v>348</v>
      </c>
      <c r="C461" s="1" t="s">
        <v>43</v>
      </c>
      <c r="D461" s="43">
        <v>72</v>
      </c>
      <c r="F461">
        <f>CodeStochastic!F461</f>
        <v>460</v>
      </c>
      <c r="G461">
        <f>CodeStochastic!G461</f>
        <v>0.35945871613251601</v>
      </c>
      <c r="H461">
        <f>CodeStochastic!H461</f>
        <v>0.35485113041863398</v>
      </c>
      <c r="I461">
        <f>CodeStochastic!I461</f>
        <v>7.2795111779172597E-2</v>
      </c>
      <c r="J461">
        <f>CodeStochastic!J461</f>
        <v>0.165621387340567</v>
      </c>
      <c r="K461">
        <f>CodeStochastic!K461</f>
        <v>0.52347853508752196</v>
      </c>
      <c r="L461">
        <f>CodeStochastic!L461</f>
        <v>0.20420893923579</v>
      </c>
      <c r="M461">
        <f>CodeStochastic!M461</f>
        <v>0.47764962466447602</v>
      </c>
      <c r="O461">
        <f t="shared" si="16"/>
        <v>0.575477775693924</v>
      </c>
      <c r="P461">
        <f t="shared" si="17"/>
        <v>1.3460563704587079</v>
      </c>
    </row>
    <row r="462" spans="1:16" x14ac:dyDescent="0.35">
      <c r="A462" s="1" t="s">
        <v>29</v>
      </c>
      <c r="B462" s="1">
        <v>349</v>
      </c>
      <c r="C462" s="1" t="s">
        <v>43</v>
      </c>
      <c r="D462" s="43">
        <v>73</v>
      </c>
      <c r="F462">
        <f>CodeStochastic!F462</f>
        <v>461</v>
      </c>
      <c r="G462">
        <f>CodeStochastic!G462</f>
        <v>0.35564747901396998</v>
      </c>
      <c r="H462">
        <f>CodeStochastic!H462</f>
        <v>0.35278079122629702</v>
      </c>
      <c r="I462">
        <f>CodeStochastic!I462</f>
        <v>7.1524343536528895E-2</v>
      </c>
      <c r="J462">
        <f>CodeStochastic!J462</f>
        <v>0.156627365353805</v>
      </c>
      <c r="K462">
        <f>CodeStochastic!K462</f>
        <v>0.51455222780524601</v>
      </c>
      <c r="L462">
        <f>CodeStochastic!L462</f>
        <v>0.21161282442124099</v>
      </c>
      <c r="M462">
        <f>CodeStochastic!M462</f>
        <v>0.47534150665017999</v>
      </c>
      <c r="O462">
        <f t="shared" si="16"/>
        <v>0.59984225242439149</v>
      </c>
      <c r="P462">
        <f t="shared" si="17"/>
        <v>1.3474132335772908</v>
      </c>
    </row>
    <row r="463" spans="1:16" x14ac:dyDescent="0.35">
      <c r="A463" s="1" t="s">
        <v>29</v>
      </c>
      <c r="B463" s="1">
        <v>350</v>
      </c>
      <c r="C463" s="1" t="s">
        <v>43</v>
      </c>
      <c r="D463" s="43">
        <v>74</v>
      </c>
      <c r="F463">
        <f>CodeStochastic!F463</f>
        <v>462</v>
      </c>
      <c r="G463">
        <f>CodeStochastic!G463</f>
        <v>0.35827624182154399</v>
      </c>
      <c r="H463">
        <f>CodeStochastic!H463</f>
        <v>0.353071854675651</v>
      </c>
      <c r="I463">
        <f>CodeStochastic!I463</f>
        <v>7.1834602260148595E-2</v>
      </c>
      <c r="J463">
        <f>CodeStochastic!J463</f>
        <v>0.17302551756946299</v>
      </c>
      <c r="K463">
        <f>CodeStochastic!K463</f>
        <v>0.51172836429770396</v>
      </c>
      <c r="L463">
        <f>CodeStochastic!L463</f>
        <v>0.21225419507219201</v>
      </c>
      <c r="M463">
        <f>CodeStochastic!M463</f>
        <v>0.476810880143269</v>
      </c>
      <c r="O463">
        <f t="shared" si="16"/>
        <v>0.60116430200073312</v>
      </c>
      <c r="P463">
        <f t="shared" si="17"/>
        <v>1.3504641444198113</v>
      </c>
    </row>
    <row r="464" spans="1:16" x14ac:dyDescent="0.35">
      <c r="A464" s="1" t="s">
        <v>29</v>
      </c>
      <c r="B464" s="1">
        <v>351</v>
      </c>
      <c r="C464" s="1" t="s">
        <v>43</v>
      </c>
      <c r="D464" s="43">
        <v>75</v>
      </c>
      <c r="F464">
        <f>CodeStochastic!F464</f>
        <v>463</v>
      </c>
      <c r="G464">
        <f>CodeStochastic!G464</f>
        <v>0.35226475818256803</v>
      </c>
      <c r="H464">
        <f>CodeStochastic!H464</f>
        <v>0.34486418784371098</v>
      </c>
      <c r="I464">
        <f>CodeStochastic!I464</f>
        <v>9.1549677484899894E-2</v>
      </c>
      <c r="J464">
        <f>CodeStochastic!J464</f>
        <v>0.12803612835302999</v>
      </c>
      <c r="K464">
        <f>CodeStochastic!K464</f>
        <v>0.53950267999458501</v>
      </c>
      <c r="L464">
        <f>CodeStochastic!L464</f>
        <v>0.161808166062307</v>
      </c>
      <c r="M464">
        <f>CodeStochastic!M464</f>
        <v>0.49581044184545497</v>
      </c>
      <c r="O464">
        <f t="shared" si="16"/>
        <v>0.46919387911520938</v>
      </c>
      <c r="P464">
        <f t="shared" si="17"/>
        <v>1.4376976772959427</v>
      </c>
    </row>
    <row r="465" spans="1:16" x14ac:dyDescent="0.35">
      <c r="A465" s="1" t="s">
        <v>29</v>
      </c>
      <c r="B465" s="1">
        <v>352</v>
      </c>
      <c r="C465" s="1" t="s">
        <v>43</v>
      </c>
      <c r="D465" s="43">
        <v>76</v>
      </c>
      <c r="F465">
        <f>CodeStochastic!F465</f>
        <v>464</v>
      </c>
      <c r="G465">
        <f>CodeStochastic!G465</f>
        <v>0.354140348868627</v>
      </c>
      <c r="H465">
        <f>CodeStochastic!H465</f>
        <v>0.34473100334076001</v>
      </c>
      <c r="I465">
        <f>CodeStochastic!I465</f>
        <v>9.3879387040506093E-2</v>
      </c>
      <c r="J465">
        <f>CodeStochastic!J465</f>
        <v>0.114422792062346</v>
      </c>
      <c r="K465">
        <f>CodeStochastic!K465</f>
        <v>0.53329657835843602</v>
      </c>
      <c r="L465">
        <f>CodeStochastic!L465</f>
        <v>0.15587050432979699</v>
      </c>
      <c r="M465">
        <f>CodeStochastic!M465</f>
        <v>0.49856996301821899</v>
      </c>
      <c r="O465">
        <f t="shared" si="16"/>
        <v>0.45215110570058581</v>
      </c>
      <c r="P465">
        <f t="shared" si="17"/>
        <v>1.4462579756001583</v>
      </c>
    </row>
    <row r="466" spans="1:16" x14ac:dyDescent="0.35">
      <c r="A466" s="1" t="s">
        <v>29</v>
      </c>
      <c r="B466" s="1">
        <v>353</v>
      </c>
      <c r="C466" s="1" t="s">
        <v>43</v>
      </c>
      <c r="D466" s="43">
        <v>77</v>
      </c>
      <c r="F466">
        <f>CodeStochastic!F466</f>
        <v>465</v>
      </c>
      <c r="G466">
        <f>CodeStochastic!G466</f>
        <v>0.35450634176825901</v>
      </c>
      <c r="H466">
        <f>CodeStochastic!H466</f>
        <v>0.34466933705505898</v>
      </c>
      <c r="I466">
        <f>CodeStochastic!I466</f>
        <v>9.2917702057870102E-2</v>
      </c>
      <c r="J466">
        <f>CodeStochastic!J466</f>
        <v>0.109657692137968</v>
      </c>
      <c r="K466">
        <f>CodeStochastic!K466</f>
        <v>0.53590990098259506</v>
      </c>
      <c r="L466">
        <f>CodeStochastic!L466</f>
        <v>0.169508671658509</v>
      </c>
      <c r="M466">
        <f>CodeStochastic!M466</f>
        <v>0.49335808474280901</v>
      </c>
      <c r="O466">
        <f t="shared" si="16"/>
        <v>0.4918008463033976</v>
      </c>
      <c r="P466">
        <f t="shared" si="17"/>
        <v>1.4313953453422457</v>
      </c>
    </row>
    <row r="467" spans="1:16" x14ac:dyDescent="0.35">
      <c r="A467" s="1" t="s">
        <v>29</v>
      </c>
      <c r="B467" s="1">
        <v>354</v>
      </c>
      <c r="C467" s="1" t="s">
        <v>43</v>
      </c>
      <c r="D467" s="43">
        <v>78</v>
      </c>
      <c r="F467">
        <f>CodeStochastic!F467</f>
        <v>466</v>
      </c>
      <c r="G467">
        <f>CodeStochastic!G467</f>
        <v>0.360859099047878</v>
      </c>
      <c r="H467">
        <f>CodeStochastic!H467</f>
        <v>0.35003607571388801</v>
      </c>
      <c r="I467">
        <f>CodeStochastic!I467</f>
        <v>9.1465300025228097E-2</v>
      </c>
      <c r="J467">
        <f>CodeStochastic!J467</f>
        <v>0.132567233700955</v>
      </c>
      <c r="K467">
        <f>CodeStochastic!K467</f>
        <v>0.54550951609393195</v>
      </c>
      <c r="L467">
        <f>CodeStochastic!L467</f>
        <v>0.163510390673266</v>
      </c>
      <c r="M467">
        <f>CodeStochastic!M467</f>
        <v>0.49634934308652501</v>
      </c>
      <c r="O467">
        <f t="shared" si="16"/>
        <v>0.4671243966490925</v>
      </c>
      <c r="P467">
        <f t="shared" si="17"/>
        <v>1.417994822602886</v>
      </c>
    </row>
    <row r="468" spans="1:16" x14ac:dyDescent="0.35">
      <c r="A468" s="1" t="s">
        <v>29</v>
      </c>
      <c r="B468" s="1">
        <v>355</v>
      </c>
      <c r="C468" s="1" t="s">
        <v>43</v>
      </c>
      <c r="D468" s="43">
        <v>79</v>
      </c>
      <c r="F468">
        <f>CodeStochastic!F468</f>
        <v>467</v>
      </c>
      <c r="G468">
        <f>CodeStochastic!G468</f>
        <v>0.35087148623276998</v>
      </c>
      <c r="H468">
        <f>CodeStochastic!H468</f>
        <v>0.34647056999094</v>
      </c>
      <c r="I468">
        <f>CodeStochastic!I468</f>
        <v>9.0804022711703097E-2</v>
      </c>
      <c r="J468">
        <f>CodeStochastic!J468</f>
        <v>0.104135781931552</v>
      </c>
      <c r="K468">
        <f>CodeStochastic!K468</f>
        <v>0.53547448041658297</v>
      </c>
      <c r="L468">
        <f>CodeStochastic!L468</f>
        <v>0.155550622826781</v>
      </c>
      <c r="M468">
        <f>CodeStochastic!M468</f>
        <v>0.49912551136758398</v>
      </c>
      <c r="O468">
        <f t="shared" si="16"/>
        <v>0.44895767865896535</v>
      </c>
      <c r="P468">
        <f t="shared" si="17"/>
        <v>1.4406000237787464</v>
      </c>
    </row>
    <row r="469" spans="1:16" x14ac:dyDescent="0.35">
      <c r="A469" s="1" t="s">
        <v>29</v>
      </c>
      <c r="B469" s="1">
        <v>356</v>
      </c>
      <c r="C469" s="1" t="s">
        <v>43</v>
      </c>
      <c r="D469" s="43">
        <v>80</v>
      </c>
      <c r="F469">
        <f>CodeStochastic!F469</f>
        <v>468</v>
      </c>
      <c r="G469">
        <f>CodeStochastic!G469</f>
        <v>-5.0444421099544101E-14</v>
      </c>
      <c r="H469">
        <f>CodeStochastic!H469</f>
        <v>-2.7826483370839702E-13</v>
      </c>
      <c r="I469">
        <f>CodeStochastic!I469</f>
        <v>2.39023124415522E-11</v>
      </c>
      <c r="J469">
        <f>CodeStochastic!J469</f>
        <v>-8.21322037823116E-11</v>
      </c>
      <c r="K469">
        <f>CodeStochastic!K469</f>
        <v>7.4436541237564996E-11</v>
      </c>
      <c r="L469">
        <f>CodeStochastic!L469</f>
        <v>-5.0010241702961298E-11</v>
      </c>
      <c r="M469">
        <f>CodeStochastic!M469</f>
        <v>4.9792950645593097E-11</v>
      </c>
      <c r="O469">
        <v>0</v>
      </c>
      <c r="P469">
        <v>0</v>
      </c>
    </row>
    <row r="470" spans="1:16" x14ac:dyDescent="0.35">
      <c r="A470" s="1" t="s">
        <v>29</v>
      </c>
      <c r="B470" s="1">
        <v>357</v>
      </c>
      <c r="C470" s="1" t="s">
        <v>43</v>
      </c>
      <c r="D470" s="43">
        <v>81</v>
      </c>
      <c r="F470">
        <f>CodeStochastic!F470</f>
        <v>469</v>
      </c>
      <c r="G470">
        <f>CodeStochastic!G470</f>
        <v>7.4959596052500001E-13</v>
      </c>
      <c r="H470">
        <f>CodeStochastic!H470</f>
        <v>5.0643702993353197E-13</v>
      </c>
      <c r="I470">
        <f>CodeStochastic!I470</f>
        <v>2.3811690501537002E-11</v>
      </c>
      <c r="J470">
        <f>CodeStochastic!J470</f>
        <v>-7.1600201604474999E-11</v>
      </c>
      <c r="K470">
        <f>CodeStochastic!K470</f>
        <v>7.8420319409921601E-11</v>
      </c>
      <c r="L470">
        <f>CodeStochastic!L470</f>
        <v>-5.0284438930890401E-11</v>
      </c>
      <c r="M470">
        <f>CodeStochastic!M470</f>
        <v>4.8947831218575903E-11</v>
      </c>
      <c r="O470">
        <v>0</v>
      </c>
      <c r="P470">
        <v>0</v>
      </c>
    </row>
    <row r="471" spans="1:16" x14ac:dyDescent="0.35">
      <c r="A471" s="1" t="s">
        <v>29</v>
      </c>
      <c r="B471" s="1">
        <v>358</v>
      </c>
      <c r="C471" s="1" t="s">
        <v>43</v>
      </c>
      <c r="D471" s="43">
        <v>82</v>
      </c>
      <c r="F471">
        <f>CodeStochastic!F471</f>
        <v>470</v>
      </c>
      <c r="G471">
        <f>CodeStochastic!G471</f>
        <v>-1.4265079563068701E-12</v>
      </c>
      <c r="H471">
        <f>CodeStochastic!H471</f>
        <v>-1.09017489081655E-12</v>
      </c>
      <c r="I471">
        <f>CodeStochastic!I471</f>
        <v>2.3151305599179899E-11</v>
      </c>
      <c r="J471">
        <f>CodeStochastic!J471</f>
        <v>-7.7606452773854306E-11</v>
      </c>
      <c r="K471">
        <f>CodeStochastic!K471</f>
        <v>7.1385115699600594E-11</v>
      </c>
      <c r="L471">
        <f>CodeStochastic!L471</f>
        <v>-4.9094304431529403E-11</v>
      </c>
      <c r="M471">
        <f>CodeStochastic!M471</f>
        <v>4.69316085770319E-11</v>
      </c>
      <c r="O471">
        <v>0</v>
      </c>
      <c r="P471">
        <v>0</v>
      </c>
    </row>
    <row r="472" spans="1:16" x14ac:dyDescent="0.35">
      <c r="A472" s="1" t="s">
        <v>29</v>
      </c>
      <c r="B472" s="1">
        <v>359</v>
      </c>
      <c r="C472" s="1" t="s">
        <v>43</v>
      </c>
      <c r="D472" s="43">
        <v>83</v>
      </c>
      <c r="F472">
        <f>CodeStochastic!F472</f>
        <v>471</v>
      </c>
      <c r="G472">
        <f>CodeStochastic!G472</f>
        <v>2.7526145449877702E-13</v>
      </c>
      <c r="H472">
        <f>CodeStochastic!H472</f>
        <v>2.6451640044603201E-13</v>
      </c>
      <c r="I472">
        <f>CodeStochastic!I472</f>
        <v>2.2931555677646699E-11</v>
      </c>
      <c r="J472">
        <f>CodeStochastic!J472</f>
        <v>-8.13316566617226E-11</v>
      </c>
      <c r="K472">
        <f>CodeStochastic!K472</f>
        <v>7.3575271083597105E-11</v>
      </c>
      <c r="L472">
        <f>CodeStochastic!L472</f>
        <v>-4.7097553435391298E-11</v>
      </c>
      <c r="M472">
        <f>CodeStochastic!M472</f>
        <v>4.7245207923120798E-11</v>
      </c>
      <c r="O472">
        <v>0</v>
      </c>
      <c r="P472">
        <v>0</v>
      </c>
    </row>
    <row r="473" spans="1:16" x14ac:dyDescent="0.35">
      <c r="A473" s="1" t="s">
        <v>29</v>
      </c>
      <c r="B473" s="1">
        <v>360</v>
      </c>
      <c r="C473" s="1" t="s">
        <v>43</v>
      </c>
      <c r="D473" s="43">
        <v>84</v>
      </c>
      <c r="F473">
        <f>CodeStochastic!F473</f>
        <v>472</v>
      </c>
      <c r="G473">
        <f>CodeStochastic!G473</f>
        <v>-7.8535845681520701E-13</v>
      </c>
      <c r="H473">
        <f>CodeStochastic!H473</f>
        <v>-1.1232129132615E-12</v>
      </c>
      <c r="I473">
        <f>CodeStochastic!I473</f>
        <v>2.2734937930192499E-11</v>
      </c>
      <c r="J473">
        <f>CodeStochastic!J473</f>
        <v>-6.9140081389462296E-11</v>
      </c>
      <c r="K473">
        <f>CodeStochastic!K473</f>
        <v>8.0118254967049194E-11</v>
      </c>
      <c r="L473">
        <f>CodeStochastic!L473</f>
        <v>-4.8648923338284397E-11</v>
      </c>
      <c r="M473">
        <f>CodeStochastic!M473</f>
        <v>4.6292793941080099E-11</v>
      </c>
      <c r="O473">
        <v>0</v>
      </c>
      <c r="P473">
        <v>0</v>
      </c>
    </row>
    <row r="474" spans="1:16" x14ac:dyDescent="0.35">
      <c r="A474" s="1" t="s">
        <v>29</v>
      </c>
      <c r="B474" s="1">
        <v>361</v>
      </c>
      <c r="C474" s="1" t="s">
        <v>43</v>
      </c>
      <c r="D474" s="43">
        <v>85</v>
      </c>
      <c r="F474">
        <f>CodeStochastic!F474</f>
        <v>473</v>
      </c>
      <c r="G474">
        <f>CodeStochastic!G474</f>
        <v>-1.3263037299805999E-12</v>
      </c>
      <c r="H474">
        <f>CodeStochastic!H474</f>
        <v>-2.0538927003644799E-13</v>
      </c>
      <c r="I474">
        <f>CodeStochastic!I474</f>
        <v>2.31294953218346E-11</v>
      </c>
      <c r="J474">
        <f>CodeStochastic!J474</f>
        <v>-9.0850044987953105E-11</v>
      </c>
      <c r="K474">
        <f>CodeStochastic!K474</f>
        <v>7.4243332602753502E-11</v>
      </c>
      <c r="L474">
        <f>CodeStochastic!L474</f>
        <v>-4.7717597414011102E-11</v>
      </c>
      <c r="M474">
        <f>CodeStochastic!M474</f>
        <v>4.8900689569670199E-11</v>
      </c>
      <c r="O474">
        <v>0</v>
      </c>
      <c r="P474">
        <v>0</v>
      </c>
    </row>
    <row r="475" spans="1:16" x14ac:dyDescent="0.35">
      <c r="A475" s="1" t="s">
        <v>29</v>
      </c>
      <c r="B475" s="1">
        <v>362</v>
      </c>
      <c r="C475" s="1" t="s">
        <v>43</v>
      </c>
      <c r="D475" s="43">
        <v>86</v>
      </c>
      <c r="F475">
        <f>CodeStochastic!F475</f>
        <v>474</v>
      </c>
      <c r="G475">
        <f>CodeStochastic!G475</f>
        <v>1.2141946010682201E-12</v>
      </c>
      <c r="H475">
        <f>CodeStochastic!H475</f>
        <v>1.7102349264866101E-12</v>
      </c>
      <c r="I475">
        <f>CodeStochastic!I475</f>
        <v>2.3049585941133699E-11</v>
      </c>
      <c r="J475">
        <f>CodeStochastic!J475</f>
        <v>-7.2414610520000898E-11</v>
      </c>
      <c r="K475">
        <f>CodeStochastic!K475</f>
        <v>8.8648747763867103E-11</v>
      </c>
      <c r="L475">
        <f>CodeStochastic!L475</f>
        <v>-4.62594486075292E-11</v>
      </c>
      <c r="M475">
        <f>CodeStochastic!M475</f>
        <v>5.3094483807806799E-11</v>
      </c>
      <c r="O475">
        <v>0</v>
      </c>
      <c r="P475">
        <v>0</v>
      </c>
    </row>
    <row r="476" spans="1:16" x14ac:dyDescent="0.35">
      <c r="A476" s="1" t="s">
        <v>29</v>
      </c>
      <c r="B476" s="1">
        <v>363</v>
      </c>
      <c r="C476" s="1" t="s">
        <v>43</v>
      </c>
      <c r="D476" s="43">
        <v>87</v>
      </c>
      <c r="F476">
        <f>CodeStochastic!F476</f>
        <v>475</v>
      </c>
      <c r="G476">
        <f>CodeStochastic!G476</f>
        <v>4.4267914801645502E-13</v>
      </c>
      <c r="H476">
        <f>CodeStochastic!H476</f>
        <v>4.0240482336782401E-13</v>
      </c>
      <c r="I476">
        <f>CodeStochastic!I476</f>
        <v>2.29978193670577E-11</v>
      </c>
      <c r="J476">
        <f>CodeStochastic!J476</f>
        <v>-7.5547370558375394E-11</v>
      </c>
      <c r="K476">
        <f>CodeStochastic!K476</f>
        <v>8.4450550619327803E-11</v>
      </c>
      <c r="L476">
        <f>CodeStochastic!L476</f>
        <v>-4.6252874490175702E-11</v>
      </c>
      <c r="M476">
        <f>CodeStochastic!M476</f>
        <v>4.9671445667734301E-11</v>
      </c>
      <c r="O476">
        <v>0</v>
      </c>
      <c r="P476">
        <v>0</v>
      </c>
    </row>
    <row r="477" spans="1:16" x14ac:dyDescent="0.35">
      <c r="A477" s="1" t="s">
        <v>29</v>
      </c>
      <c r="B477" s="1">
        <v>364</v>
      </c>
      <c r="C477" s="1" t="s">
        <v>43</v>
      </c>
      <c r="D477" s="43">
        <v>88</v>
      </c>
      <c r="F477">
        <f>CodeStochastic!F477</f>
        <v>476</v>
      </c>
      <c r="G477">
        <f>CodeStochastic!G477</f>
        <v>-5.5456713784580804E-13</v>
      </c>
      <c r="H477">
        <f>CodeStochastic!H477</f>
        <v>-1.08830842591618E-12</v>
      </c>
      <c r="I477">
        <f>CodeStochastic!I477</f>
        <v>2.2366054610793999E-11</v>
      </c>
      <c r="J477">
        <f>CodeStochastic!J477</f>
        <v>-7.5362189390842997E-11</v>
      </c>
      <c r="K477">
        <f>CodeStochastic!K477</f>
        <v>7.2306389794199303E-11</v>
      </c>
      <c r="L477">
        <f>CodeStochastic!L477</f>
        <v>-4.8558633701396502E-11</v>
      </c>
      <c r="M477">
        <f>CodeStochastic!M477</f>
        <v>4.5808235480659199E-11</v>
      </c>
      <c r="O477">
        <v>0</v>
      </c>
      <c r="P477">
        <v>0</v>
      </c>
    </row>
    <row r="478" spans="1:16" x14ac:dyDescent="0.35">
      <c r="A478" s="1" t="s">
        <v>29</v>
      </c>
      <c r="B478" s="1">
        <v>365</v>
      </c>
      <c r="C478" s="1" t="s">
        <v>43</v>
      </c>
      <c r="D478" s="43">
        <v>89</v>
      </c>
      <c r="F478">
        <f>CodeStochastic!F478</f>
        <v>477</v>
      </c>
      <c r="G478">
        <f>CodeStochastic!G478</f>
        <v>-4.8039172877157001E-13</v>
      </c>
      <c r="H478">
        <f>CodeStochastic!H478</f>
        <v>-1.5400843925875101E-12</v>
      </c>
      <c r="I478">
        <f>CodeStochastic!I478</f>
        <v>2.3364745674678001E-11</v>
      </c>
      <c r="J478">
        <f>CodeStochastic!J478</f>
        <v>-8.5019673020843704E-11</v>
      </c>
      <c r="K478">
        <f>CodeStochastic!K478</f>
        <v>7.2553656559049295E-11</v>
      </c>
      <c r="L478">
        <f>CodeStochastic!L478</f>
        <v>-4.8965588874306597E-11</v>
      </c>
      <c r="M478">
        <f>CodeStochastic!M478</f>
        <v>4.8929501014501499E-11</v>
      </c>
      <c r="O478">
        <v>0</v>
      </c>
      <c r="P478">
        <v>0</v>
      </c>
    </row>
    <row r="479" spans="1:16" x14ac:dyDescent="0.35">
      <c r="A479" s="1" t="s">
        <v>29</v>
      </c>
      <c r="B479" s="1">
        <v>366</v>
      </c>
      <c r="C479" s="1" t="s">
        <v>43</v>
      </c>
      <c r="D479" s="43">
        <v>90</v>
      </c>
      <c r="F479">
        <f>CodeStochastic!F479</f>
        <v>478</v>
      </c>
      <c r="G479">
        <f>CodeStochastic!G479</f>
        <v>3.78472974069353E-13</v>
      </c>
      <c r="H479">
        <f>CodeStochastic!H479</f>
        <v>4.3551022830427E-13</v>
      </c>
      <c r="I479">
        <f>CodeStochastic!I479</f>
        <v>2.2329261448163999E-11</v>
      </c>
      <c r="J479">
        <f>CodeStochastic!J479</f>
        <v>-7.8868876177155106E-11</v>
      </c>
      <c r="K479">
        <f>CodeStochastic!K479</f>
        <v>7.2490192327925305E-11</v>
      </c>
      <c r="L479">
        <f>CodeStochastic!L479</f>
        <v>-4.7858786293960099E-11</v>
      </c>
      <c r="M479">
        <f>CodeStochastic!M479</f>
        <v>4.7990550753541797E-11</v>
      </c>
      <c r="O479">
        <v>0</v>
      </c>
      <c r="P479">
        <v>0</v>
      </c>
    </row>
    <row r="480" spans="1:16" x14ac:dyDescent="0.35">
      <c r="A480" s="1" t="s">
        <v>29</v>
      </c>
      <c r="B480" s="1">
        <v>367</v>
      </c>
      <c r="C480" s="1" t="s">
        <v>43</v>
      </c>
      <c r="D480" s="43">
        <v>91</v>
      </c>
      <c r="F480">
        <f>CodeStochastic!F480</f>
        <v>479</v>
      </c>
      <c r="G480">
        <f>CodeStochastic!G480</f>
        <v>-1.0182311876075901E-12</v>
      </c>
      <c r="H480">
        <f>CodeStochastic!H480</f>
        <v>-7.6841379854505496E-13</v>
      </c>
      <c r="I480">
        <f>CodeStochastic!I480</f>
        <v>2.2207208104373899E-11</v>
      </c>
      <c r="J480">
        <f>CodeStochastic!J480</f>
        <v>-7.4288740766762196E-11</v>
      </c>
      <c r="K480">
        <f>CodeStochastic!K480</f>
        <v>7.6885086420807702E-11</v>
      </c>
      <c r="L480">
        <f>CodeStochastic!L480</f>
        <v>-4.4088848733937098E-11</v>
      </c>
      <c r="M480">
        <f>CodeStochastic!M480</f>
        <v>4.4449282352592397E-11</v>
      </c>
      <c r="O480">
        <v>0</v>
      </c>
      <c r="P480">
        <v>0</v>
      </c>
    </row>
    <row r="481" spans="1:16" x14ac:dyDescent="0.35">
      <c r="A481" s="1" t="s">
        <v>29</v>
      </c>
      <c r="B481" s="1">
        <v>368</v>
      </c>
      <c r="C481" s="1" t="s">
        <v>43</v>
      </c>
      <c r="D481" s="43">
        <v>92</v>
      </c>
      <c r="F481">
        <f>CodeStochastic!F481</f>
        <v>480</v>
      </c>
      <c r="G481">
        <f>CodeStochastic!G481</f>
        <v>1.4435359929551699E-12</v>
      </c>
      <c r="H481">
        <f>CodeStochastic!H481</f>
        <v>9.0131435489207803E-13</v>
      </c>
      <c r="I481">
        <f>CodeStochastic!I481</f>
        <v>2.32662694224455E-11</v>
      </c>
      <c r="J481">
        <f>CodeStochastic!J481</f>
        <v>-7.8712371939948101E-11</v>
      </c>
      <c r="K481">
        <f>CodeStochastic!K481</f>
        <v>7.5005724531605297E-11</v>
      </c>
      <c r="L481">
        <f>CodeStochastic!L481</f>
        <v>-4.7096425317513797E-11</v>
      </c>
      <c r="M481">
        <f>CodeStochastic!M481</f>
        <v>4.7916740603861298E-11</v>
      </c>
      <c r="O481">
        <v>0</v>
      </c>
      <c r="P481">
        <v>0</v>
      </c>
    </row>
    <row r="482" spans="1:16" x14ac:dyDescent="0.35">
      <c r="A482" s="1" t="s">
        <v>29</v>
      </c>
      <c r="B482" s="1">
        <v>369</v>
      </c>
      <c r="C482" s="1" t="s">
        <v>43</v>
      </c>
      <c r="D482" s="43">
        <v>93</v>
      </c>
      <c r="F482">
        <f>CodeStochastic!F482</f>
        <v>481</v>
      </c>
      <c r="G482">
        <f>CodeStochastic!G482</f>
        <v>-7.8488858193861402E-13</v>
      </c>
      <c r="H482">
        <f>CodeStochastic!H482</f>
        <v>-8.7871298541146701E-13</v>
      </c>
      <c r="I482">
        <f>CodeStochastic!I482</f>
        <v>2.3356267573886801E-11</v>
      </c>
      <c r="J482">
        <f>CodeStochastic!J482</f>
        <v>-7.26367887114205E-11</v>
      </c>
      <c r="K482">
        <f>CodeStochastic!K482</f>
        <v>8.0269071533689601E-11</v>
      </c>
      <c r="L482">
        <f>CodeStochastic!L482</f>
        <v>-4.92136750657049E-11</v>
      </c>
      <c r="M482">
        <f>CodeStochastic!M482</f>
        <v>4.8843030277242701E-11</v>
      </c>
      <c r="O482">
        <v>0</v>
      </c>
      <c r="P482">
        <v>0</v>
      </c>
    </row>
    <row r="483" spans="1:16" x14ac:dyDescent="0.35">
      <c r="A483" s="1" t="s">
        <v>29</v>
      </c>
      <c r="B483" s="1">
        <v>370</v>
      </c>
      <c r="C483" s="1" t="s">
        <v>43</v>
      </c>
      <c r="D483" s="43">
        <v>94</v>
      </c>
      <c r="F483">
        <f>CodeStochastic!F483</f>
        <v>482</v>
      </c>
      <c r="G483">
        <f>CodeStochastic!G483</f>
        <v>2.4103818126912498E-13</v>
      </c>
      <c r="H483">
        <f>CodeStochastic!H483</f>
        <v>-1.8058747071090401E-13</v>
      </c>
      <c r="I483">
        <f>CodeStochastic!I483</f>
        <v>2.08620716772595E-11</v>
      </c>
      <c r="J483">
        <f>CodeStochastic!J483</f>
        <v>-6.9698337065842496E-11</v>
      </c>
      <c r="K483">
        <f>CodeStochastic!K483</f>
        <v>6.6393530678214701E-11</v>
      </c>
      <c r="L483">
        <f>CodeStochastic!L483</f>
        <v>-4.5926828232959898E-11</v>
      </c>
      <c r="M483">
        <f>CodeStochastic!M483</f>
        <v>4.41888048670152E-11</v>
      </c>
      <c r="O483">
        <v>0</v>
      </c>
      <c r="P483">
        <v>0</v>
      </c>
    </row>
    <row r="484" spans="1:16" x14ac:dyDescent="0.35">
      <c r="A484" s="1" t="s">
        <v>29</v>
      </c>
      <c r="B484" s="1">
        <v>371</v>
      </c>
      <c r="C484" s="1" t="s">
        <v>43</v>
      </c>
      <c r="D484" s="43">
        <v>95</v>
      </c>
      <c r="F484">
        <f>CodeStochastic!F484</f>
        <v>483</v>
      </c>
      <c r="G484">
        <f>CodeStochastic!G484</f>
        <v>-8.3167093179403701E-13</v>
      </c>
      <c r="H484">
        <f>CodeStochastic!H484</f>
        <v>-8.77384366684908E-13</v>
      </c>
      <c r="I484">
        <f>CodeStochastic!I484</f>
        <v>2.28836821906356E-11</v>
      </c>
      <c r="J484">
        <f>CodeStochastic!J484</f>
        <v>-7.1519191168512802E-11</v>
      </c>
      <c r="K484">
        <f>CodeStochastic!K484</f>
        <v>6.9465405241242803E-11</v>
      </c>
      <c r="L484">
        <f>CodeStochastic!L484</f>
        <v>-4.7975307776922298E-11</v>
      </c>
      <c r="M484">
        <f>CodeStochastic!M484</f>
        <v>4.6756257537854502E-11</v>
      </c>
      <c r="O484">
        <v>0</v>
      </c>
      <c r="P484">
        <v>0</v>
      </c>
    </row>
    <row r="485" spans="1:16" x14ac:dyDescent="0.35">
      <c r="A485" s="1" t="s">
        <v>29</v>
      </c>
      <c r="B485" s="1">
        <v>372</v>
      </c>
      <c r="C485" s="1" t="s">
        <v>43</v>
      </c>
      <c r="D485" s="43">
        <v>96</v>
      </c>
      <c r="F485">
        <f>CodeStochastic!F485</f>
        <v>484</v>
      </c>
      <c r="G485">
        <f>CodeStochastic!G485</f>
        <v>1.39769142949998E-12</v>
      </c>
      <c r="H485">
        <f>CodeStochastic!H485</f>
        <v>5.7974102194353997E-13</v>
      </c>
      <c r="I485">
        <f>CodeStochastic!I485</f>
        <v>2.2357101479803401E-11</v>
      </c>
      <c r="J485">
        <f>CodeStochastic!J485</f>
        <v>-6.9233756129584396E-11</v>
      </c>
      <c r="K485">
        <f>CodeStochastic!K485</f>
        <v>8.0641387894733996E-11</v>
      </c>
      <c r="L485">
        <f>CodeStochastic!L485</f>
        <v>-4.6124321898873899E-11</v>
      </c>
      <c r="M485">
        <f>CodeStochastic!M485</f>
        <v>4.5867265254012403E-11</v>
      </c>
      <c r="O485">
        <v>0</v>
      </c>
      <c r="P485">
        <v>0</v>
      </c>
    </row>
    <row r="486" spans="1:16" x14ac:dyDescent="0.35">
      <c r="A486" s="1" t="s">
        <v>29</v>
      </c>
      <c r="B486" s="1">
        <v>373</v>
      </c>
      <c r="C486" s="1" t="s">
        <v>43</v>
      </c>
      <c r="D486" s="43">
        <v>97</v>
      </c>
      <c r="F486">
        <f>CodeStochastic!F486</f>
        <v>485</v>
      </c>
      <c r="G486">
        <f>CodeStochastic!G486</f>
        <v>1.3379348620615001E-12</v>
      </c>
      <c r="H486">
        <f>CodeStochastic!H486</f>
        <v>1.3341306710803399E-12</v>
      </c>
      <c r="I486">
        <f>CodeStochastic!I486</f>
        <v>2.2579296145979302E-11</v>
      </c>
      <c r="J486">
        <f>CodeStochastic!J486</f>
        <v>-7.5640132134685097E-11</v>
      </c>
      <c r="K486">
        <f>CodeStochastic!K486</f>
        <v>6.8670884447515995E-11</v>
      </c>
      <c r="L486">
        <f>CodeStochastic!L486</f>
        <v>-4.44286204046311E-11</v>
      </c>
      <c r="M486">
        <f>CodeStochastic!M486</f>
        <v>4.6445227610114503E-11</v>
      </c>
      <c r="O486">
        <v>0</v>
      </c>
      <c r="P486">
        <v>0</v>
      </c>
    </row>
    <row r="487" spans="1:16" x14ac:dyDescent="0.35">
      <c r="A487" s="1" t="s">
        <v>29</v>
      </c>
      <c r="B487" s="1">
        <v>374</v>
      </c>
      <c r="C487" s="1" t="s">
        <v>43</v>
      </c>
      <c r="D487" s="43">
        <v>98</v>
      </c>
      <c r="F487">
        <f>CodeStochastic!F487</f>
        <v>486</v>
      </c>
      <c r="G487">
        <f>CodeStochastic!G487</f>
        <v>-6.5416191302125405E-13</v>
      </c>
      <c r="H487">
        <f>CodeStochastic!H487</f>
        <v>1.8158044759853401E-13</v>
      </c>
      <c r="I487">
        <f>CodeStochastic!I487</f>
        <v>2.23645597261287E-11</v>
      </c>
      <c r="J487">
        <f>CodeStochastic!J487</f>
        <v>-8.7229862507364506E-11</v>
      </c>
      <c r="K487">
        <f>CodeStochastic!K487</f>
        <v>7.0410570731980394E-11</v>
      </c>
      <c r="L487">
        <f>CodeStochastic!L487</f>
        <v>-4.3542124263939799E-11</v>
      </c>
      <c r="M487">
        <f>CodeStochastic!M487</f>
        <v>4.4611599728333099E-11</v>
      </c>
      <c r="O487">
        <v>0</v>
      </c>
      <c r="P487">
        <v>0</v>
      </c>
    </row>
    <row r="488" spans="1:16" x14ac:dyDescent="0.35">
      <c r="A488" s="1" t="s">
        <v>29</v>
      </c>
      <c r="B488" s="1">
        <v>375</v>
      </c>
      <c r="C488" s="1" t="s">
        <v>43</v>
      </c>
      <c r="D488" s="43">
        <v>99</v>
      </c>
      <c r="F488">
        <f>CodeStochastic!F488</f>
        <v>487</v>
      </c>
      <c r="G488">
        <f>CodeStochastic!G488</f>
        <v>3.5615368805129702E-14</v>
      </c>
      <c r="H488">
        <f>CodeStochastic!H488</f>
        <v>9.3797571010444694E-13</v>
      </c>
      <c r="I488">
        <f>CodeStochastic!I488</f>
        <v>2.3297254863966398E-11</v>
      </c>
      <c r="J488">
        <f>CodeStochastic!J488</f>
        <v>-7.6045027358019605E-11</v>
      </c>
      <c r="K488">
        <f>CodeStochastic!K488</f>
        <v>7.8391054579519598E-11</v>
      </c>
      <c r="L488">
        <f>CodeStochastic!L488</f>
        <v>-4.6665895457617299E-11</v>
      </c>
      <c r="M488">
        <f>CodeStochastic!M488</f>
        <v>4.9920130423875798E-11</v>
      </c>
      <c r="O488">
        <v>0</v>
      </c>
      <c r="P488">
        <v>0</v>
      </c>
    </row>
    <row r="489" spans="1:16" x14ac:dyDescent="0.35">
      <c r="A489" s="1" t="s">
        <v>29</v>
      </c>
      <c r="B489" s="1">
        <v>376</v>
      </c>
      <c r="C489" s="1" t="s">
        <v>43</v>
      </c>
      <c r="D489" s="43">
        <v>100</v>
      </c>
      <c r="F489">
        <f>CodeStochastic!F489</f>
        <v>488</v>
      </c>
      <c r="G489">
        <f>CodeStochastic!G489</f>
        <v>8.4304098217186903E-13</v>
      </c>
      <c r="H489">
        <f>CodeStochastic!H489</f>
        <v>3.7358450106161602E-13</v>
      </c>
      <c r="I489">
        <f>CodeStochastic!I489</f>
        <v>2.2465781626444898E-11</v>
      </c>
      <c r="J489">
        <f>CodeStochastic!J489</f>
        <v>-6.8347714008924194E-11</v>
      </c>
      <c r="K489">
        <f>CodeStochastic!K489</f>
        <v>7.1577242841080605E-11</v>
      </c>
      <c r="L489">
        <f>CodeStochastic!L489</f>
        <v>-4.5957734815668397E-11</v>
      </c>
      <c r="M489">
        <f>CodeStochastic!M489</f>
        <v>4.6270870956399799E-11</v>
      </c>
      <c r="O489">
        <v>0</v>
      </c>
      <c r="P489">
        <v>0</v>
      </c>
    </row>
    <row r="490" spans="1:16" x14ac:dyDescent="0.35">
      <c r="A490" s="1" t="s">
        <v>29</v>
      </c>
      <c r="B490" s="1">
        <v>377</v>
      </c>
      <c r="C490" s="1" t="s">
        <v>43</v>
      </c>
      <c r="D490" s="43">
        <v>101</v>
      </c>
      <c r="F490">
        <f>CodeStochastic!F490</f>
        <v>489</v>
      </c>
      <c r="G490">
        <f>CodeStochastic!G490</f>
        <v>3.5895118956781398E-13</v>
      </c>
      <c r="H490">
        <f>CodeStochastic!H490</f>
        <v>-2.6474044837210901E-13</v>
      </c>
      <c r="I490">
        <f>CodeStochastic!I490</f>
        <v>2.2963319215158399E-11</v>
      </c>
      <c r="J490">
        <f>CodeStochastic!J490</f>
        <v>-7.9341222465668604E-11</v>
      </c>
      <c r="K490">
        <f>CodeStochastic!K490</f>
        <v>6.9415949041113395E-11</v>
      </c>
      <c r="L490">
        <f>CodeStochastic!L490</f>
        <v>-4.5710746389578398E-11</v>
      </c>
      <c r="M490">
        <f>CodeStochastic!M490</f>
        <v>4.7642149494022903E-11</v>
      </c>
      <c r="O490">
        <v>0</v>
      </c>
      <c r="P490">
        <v>0</v>
      </c>
    </row>
    <row r="491" spans="1:16" x14ac:dyDescent="0.35">
      <c r="A491" s="1" t="s">
        <v>29</v>
      </c>
      <c r="B491" s="1">
        <v>378</v>
      </c>
      <c r="C491" s="1" t="s">
        <v>43</v>
      </c>
      <c r="D491" s="43">
        <v>102</v>
      </c>
      <c r="F491">
        <f>CodeStochastic!F491</f>
        <v>490</v>
      </c>
      <c r="G491">
        <f>CodeStochastic!G491</f>
        <v>1.0098704326552901E-12</v>
      </c>
      <c r="H491">
        <f>CodeStochastic!H491</f>
        <v>4.6539774170740897E-13</v>
      </c>
      <c r="I491">
        <f>CodeStochastic!I491</f>
        <v>2.2928769111483499E-11</v>
      </c>
      <c r="J491">
        <f>CodeStochastic!J491</f>
        <v>-7.0880839038347103E-11</v>
      </c>
      <c r="K491">
        <f>CodeStochastic!K491</f>
        <v>7.6795877278673401E-11</v>
      </c>
      <c r="L491">
        <f>CodeStochastic!L491</f>
        <v>-4.8056993668437198E-11</v>
      </c>
      <c r="M491">
        <f>CodeStochastic!M491</f>
        <v>4.8617581709582602E-11</v>
      </c>
      <c r="O491">
        <v>0</v>
      </c>
      <c r="P491">
        <v>0</v>
      </c>
    </row>
    <row r="492" spans="1:16" x14ac:dyDescent="0.35">
      <c r="A492" s="1" t="s">
        <v>29</v>
      </c>
      <c r="B492" s="1">
        <v>379</v>
      </c>
      <c r="C492" s="1" t="s">
        <v>43</v>
      </c>
      <c r="D492" s="43">
        <v>103</v>
      </c>
      <c r="F492">
        <f>CodeStochastic!F492</f>
        <v>491</v>
      </c>
      <c r="G492">
        <f>CodeStochastic!G492</f>
        <v>2.4710324699708697E-13</v>
      </c>
      <c r="H492">
        <f>CodeStochastic!H492</f>
        <v>-4.1754723992171502E-13</v>
      </c>
      <c r="I492">
        <f>CodeStochastic!I492</f>
        <v>2.38882646948282E-11</v>
      </c>
      <c r="J492">
        <f>CodeStochastic!J492</f>
        <v>-8.6243639624694106E-11</v>
      </c>
      <c r="K492">
        <f>CodeStochastic!K492</f>
        <v>8.4307616020244804E-11</v>
      </c>
      <c r="L492">
        <f>CodeStochastic!L492</f>
        <v>-4.7787583717269898E-11</v>
      </c>
      <c r="M492">
        <f>CodeStochastic!M492</f>
        <v>5.2615616121069099E-11</v>
      </c>
      <c r="O492">
        <v>0</v>
      </c>
      <c r="P492">
        <v>0</v>
      </c>
    </row>
    <row r="493" spans="1:16" x14ac:dyDescent="0.35">
      <c r="A493" s="1" t="s">
        <v>29</v>
      </c>
      <c r="B493" s="1">
        <v>380</v>
      </c>
      <c r="C493" s="1" t="s">
        <v>43</v>
      </c>
      <c r="D493" s="43">
        <v>104</v>
      </c>
      <c r="F493">
        <f>CodeStochastic!F493</f>
        <v>492</v>
      </c>
      <c r="G493">
        <f>CodeStochastic!G493</f>
        <v>-5.5920183227248002E-14</v>
      </c>
      <c r="H493">
        <f>CodeStochastic!H493</f>
        <v>-2.6048069997596801E-13</v>
      </c>
      <c r="I493">
        <f>CodeStochastic!I493</f>
        <v>2.2680362604023198E-11</v>
      </c>
      <c r="J493">
        <f>CodeStochastic!J493</f>
        <v>-6.7686324611642805E-11</v>
      </c>
      <c r="K493">
        <f>CodeStochastic!K493</f>
        <v>7.0975737160295594E-11</v>
      </c>
      <c r="L493">
        <f>CodeStochastic!L493</f>
        <v>-5.0186335076920702E-11</v>
      </c>
      <c r="M493">
        <f>CodeStochastic!M493</f>
        <v>4.6296971819855703E-11</v>
      </c>
      <c r="O493">
        <v>0</v>
      </c>
      <c r="P493">
        <v>0</v>
      </c>
    </row>
    <row r="494" spans="1:16" x14ac:dyDescent="0.35">
      <c r="A494" s="1" t="s">
        <v>29</v>
      </c>
      <c r="B494" s="1">
        <v>381</v>
      </c>
      <c r="C494" s="1" t="s">
        <v>43</v>
      </c>
      <c r="D494" s="43">
        <v>105</v>
      </c>
      <c r="F494">
        <f>CodeStochastic!F494</f>
        <v>493</v>
      </c>
      <c r="G494">
        <f>CodeStochastic!G494</f>
        <v>6.7098029289817603E-13</v>
      </c>
      <c r="H494">
        <f>CodeStochastic!H494</f>
        <v>6.7071247877813098E-13</v>
      </c>
      <c r="I494">
        <f>CodeStochastic!I494</f>
        <v>2.2813847564872801E-11</v>
      </c>
      <c r="J494">
        <f>CodeStochastic!J494</f>
        <v>-8.4925101320145503E-11</v>
      </c>
      <c r="K494">
        <f>CodeStochastic!K494</f>
        <v>7.7534273282297996E-11</v>
      </c>
      <c r="L494">
        <f>CodeStochastic!L494</f>
        <v>-4.5547551059159798E-11</v>
      </c>
      <c r="M494">
        <f>CodeStochastic!M494</f>
        <v>4.7689763440955998E-11</v>
      </c>
      <c r="O494">
        <v>0</v>
      </c>
      <c r="P494">
        <v>0</v>
      </c>
    </row>
    <row r="495" spans="1:16" x14ac:dyDescent="0.35">
      <c r="A495" s="1" t="s">
        <v>29</v>
      </c>
      <c r="B495" s="1">
        <v>382</v>
      </c>
      <c r="C495" s="1" t="s">
        <v>43</v>
      </c>
      <c r="D495" s="43">
        <v>106</v>
      </c>
      <c r="F495">
        <f>CodeStochastic!F495</f>
        <v>494</v>
      </c>
      <c r="G495">
        <f>CodeStochastic!G495</f>
        <v>4.2422125949565099E-13</v>
      </c>
      <c r="H495">
        <f>CodeStochastic!H495</f>
        <v>5.9858424849871201E-13</v>
      </c>
      <c r="I495">
        <f>CodeStochastic!I495</f>
        <v>2.33418497445107E-11</v>
      </c>
      <c r="J495">
        <f>CodeStochastic!J495</f>
        <v>-7.6438122224746599E-11</v>
      </c>
      <c r="K495">
        <f>CodeStochastic!K495</f>
        <v>7.7533329462268701E-11</v>
      </c>
      <c r="L495">
        <f>CodeStochastic!L495</f>
        <v>-4.9354489428041303E-11</v>
      </c>
      <c r="M495">
        <f>CodeStochastic!M495</f>
        <v>4.8882716247531098E-11</v>
      </c>
      <c r="O495">
        <v>0</v>
      </c>
      <c r="P495">
        <v>0</v>
      </c>
    </row>
    <row r="496" spans="1:16" x14ac:dyDescent="0.35">
      <c r="A496" s="1" t="s">
        <v>29</v>
      </c>
      <c r="B496" s="1">
        <v>383</v>
      </c>
      <c r="C496" s="1" t="s">
        <v>43</v>
      </c>
      <c r="D496" s="43">
        <v>107</v>
      </c>
      <c r="F496">
        <f>CodeStochastic!F496</f>
        <v>495</v>
      </c>
      <c r="G496">
        <f>CodeStochastic!G496</f>
        <v>6.1160502007435797E-13</v>
      </c>
      <c r="H496">
        <f>CodeStochastic!H496</f>
        <v>8.7357743322527098E-13</v>
      </c>
      <c r="I496">
        <f>CodeStochastic!I496</f>
        <v>2.3273928809311001E-11</v>
      </c>
      <c r="J496">
        <f>CodeStochastic!J496</f>
        <v>-7.6388282765123698E-11</v>
      </c>
      <c r="K496">
        <f>CodeStochastic!K496</f>
        <v>8.40382613050103E-11</v>
      </c>
      <c r="L496">
        <f>CodeStochastic!L496</f>
        <v>-4.6858196621629002E-11</v>
      </c>
      <c r="M496">
        <f>CodeStochastic!M496</f>
        <v>5.0507279116787002E-11</v>
      </c>
      <c r="O496">
        <v>0</v>
      </c>
      <c r="P496">
        <v>0</v>
      </c>
    </row>
    <row r="497" spans="1:16" x14ac:dyDescent="0.35">
      <c r="A497" s="1" t="s">
        <v>29</v>
      </c>
      <c r="B497" s="1">
        <v>384</v>
      </c>
      <c r="C497" s="1" t="s">
        <v>43</v>
      </c>
      <c r="D497" s="43">
        <v>108</v>
      </c>
      <c r="F497">
        <f>CodeStochastic!F497</f>
        <v>496</v>
      </c>
      <c r="G497">
        <f>CodeStochastic!G497</f>
        <v>5.6704900369711598E-13</v>
      </c>
      <c r="H497">
        <f>CodeStochastic!H497</f>
        <v>9.4661233274855004E-13</v>
      </c>
      <c r="I497">
        <f>CodeStochastic!I497</f>
        <v>2.2417400649206099E-11</v>
      </c>
      <c r="J497">
        <f>CodeStochastic!J497</f>
        <v>-6.8471071326940502E-11</v>
      </c>
      <c r="K497">
        <f>CodeStochastic!K497</f>
        <v>7.2554107333671705E-11</v>
      </c>
      <c r="L497">
        <f>CodeStochastic!L497</f>
        <v>-4.8576367820598198E-11</v>
      </c>
      <c r="M497">
        <f>CodeStochastic!M497</f>
        <v>4.72879215692062E-11</v>
      </c>
      <c r="O497">
        <v>0</v>
      </c>
      <c r="P497">
        <v>0</v>
      </c>
    </row>
    <row r="498" spans="1:16" x14ac:dyDescent="0.35">
      <c r="A498" s="1" t="s">
        <v>29</v>
      </c>
      <c r="B498" s="1">
        <v>385</v>
      </c>
      <c r="C498" s="1" t="s">
        <v>43</v>
      </c>
      <c r="D498" s="43">
        <v>109</v>
      </c>
      <c r="F498">
        <f>CodeStochastic!F498</f>
        <v>497</v>
      </c>
      <c r="G498">
        <f>CodeStochastic!G498</f>
        <v>-1.4703122296327299E-12</v>
      </c>
      <c r="H498">
        <f>CodeStochastic!H498</f>
        <v>-1.1450263871618099E-12</v>
      </c>
      <c r="I498">
        <f>CodeStochastic!I498</f>
        <v>2.26572266147418E-11</v>
      </c>
      <c r="J498">
        <f>CodeStochastic!J498</f>
        <v>-7.2442846403576004E-11</v>
      </c>
      <c r="K498">
        <f>CodeStochastic!K498</f>
        <v>7.2855360278985497E-11</v>
      </c>
      <c r="L498">
        <f>CodeStochastic!L498</f>
        <v>-5.13062099018364E-11</v>
      </c>
      <c r="M498">
        <f>CodeStochastic!M498</f>
        <v>4.7031359702176497E-11</v>
      </c>
      <c r="O498">
        <v>0</v>
      </c>
      <c r="P498">
        <v>0</v>
      </c>
    </row>
    <row r="499" spans="1:16" x14ac:dyDescent="0.35">
      <c r="A499" s="1" t="s">
        <v>29</v>
      </c>
      <c r="B499" s="1">
        <v>386</v>
      </c>
      <c r="C499" s="1" t="s">
        <v>43</v>
      </c>
      <c r="D499" s="43">
        <v>110</v>
      </c>
      <c r="F499">
        <f>CodeStochastic!F499</f>
        <v>498</v>
      </c>
      <c r="G499">
        <f>CodeStochastic!G499</f>
        <v>4.4636201069763598E-13</v>
      </c>
      <c r="H499">
        <f>CodeStochastic!H499</f>
        <v>3.01349755508419E-14</v>
      </c>
      <c r="I499">
        <f>CodeStochastic!I499</f>
        <v>2.25755476212999E-11</v>
      </c>
      <c r="J499">
        <f>CodeStochastic!J499</f>
        <v>-7.6915411422077604E-11</v>
      </c>
      <c r="K499">
        <f>CodeStochastic!K499</f>
        <v>7.8724147942606801E-11</v>
      </c>
      <c r="L499">
        <f>CodeStochastic!L499</f>
        <v>-4.7629996492208601E-11</v>
      </c>
      <c r="M499">
        <f>CodeStochastic!M499</f>
        <v>4.4875861894476001E-11</v>
      </c>
      <c r="O499">
        <v>0</v>
      </c>
      <c r="P499">
        <v>0</v>
      </c>
    </row>
    <row r="500" spans="1:16" x14ac:dyDescent="0.35">
      <c r="A500" s="1" t="s">
        <v>29</v>
      </c>
      <c r="B500" s="1">
        <v>387</v>
      </c>
      <c r="C500" s="1" t="s">
        <v>43</v>
      </c>
      <c r="D500" s="43">
        <v>111</v>
      </c>
      <c r="F500">
        <f>CodeStochastic!F500</f>
        <v>499</v>
      </c>
      <c r="G500">
        <f>CodeStochastic!G500</f>
        <v>-4.7520278244994001E-13</v>
      </c>
      <c r="H500">
        <f>CodeStochastic!H500</f>
        <v>1.62777403165627E-13</v>
      </c>
      <c r="I500">
        <f>CodeStochastic!I500</f>
        <v>2.3980421775193101E-11</v>
      </c>
      <c r="J500">
        <f>CodeStochastic!J500</f>
        <v>-8.2890364322822796E-11</v>
      </c>
      <c r="K500">
        <f>CodeStochastic!K500</f>
        <v>7.8171333491544195E-11</v>
      </c>
      <c r="L500">
        <f>CodeStochastic!L500</f>
        <v>-5.080244484067E-11</v>
      </c>
      <c r="M500">
        <f>CodeStochastic!M500</f>
        <v>4.8256986906570101E-11</v>
      </c>
      <c r="O500">
        <v>0</v>
      </c>
      <c r="P500">
        <v>0</v>
      </c>
    </row>
    <row r="501" spans="1:16" x14ac:dyDescent="0.35">
      <c r="A501" s="1" t="s">
        <v>29</v>
      </c>
      <c r="B501" s="1">
        <v>388</v>
      </c>
      <c r="C501" s="1" t="s">
        <v>43</v>
      </c>
      <c r="D501" s="43">
        <v>112</v>
      </c>
      <c r="F501">
        <f>CodeStochastic!F501</f>
        <v>500</v>
      </c>
      <c r="G501">
        <f>CodeStochastic!G501</f>
        <v>4.15532186572121E-13</v>
      </c>
      <c r="H501">
        <f>CodeStochastic!H501</f>
        <v>6.6517935241939598E-13</v>
      </c>
      <c r="I501">
        <f>CodeStochastic!I501</f>
        <v>2.4160492792594501E-11</v>
      </c>
      <c r="J501">
        <f>CodeStochastic!J501</f>
        <v>-7.7359934917465094E-11</v>
      </c>
      <c r="K501">
        <f>CodeStochastic!K501</f>
        <v>7.9741814827393199E-11</v>
      </c>
      <c r="L501">
        <f>CodeStochastic!L501</f>
        <v>-4.8948989021308897E-11</v>
      </c>
      <c r="M501">
        <f>CodeStochastic!M501</f>
        <v>5.3249451523129599E-11</v>
      </c>
      <c r="O501">
        <v>0</v>
      </c>
      <c r="P501">
        <v>0</v>
      </c>
    </row>
    <row r="502" spans="1:16" x14ac:dyDescent="0.35">
      <c r="A502" s="1" t="s">
        <v>29</v>
      </c>
      <c r="B502" s="1">
        <v>389</v>
      </c>
      <c r="C502" s="1" t="s">
        <v>43</v>
      </c>
      <c r="D502" s="43">
        <v>113</v>
      </c>
      <c r="F502">
        <f>CodeStochastic!F502</f>
        <v>501</v>
      </c>
      <c r="G502">
        <f>CodeStochastic!G502</f>
        <v>6.5634591239049701E-14</v>
      </c>
      <c r="H502">
        <f>CodeStochastic!H502</f>
        <v>3.7477078228102598E-13</v>
      </c>
      <c r="I502">
        <f>CodeStochastic!I502</f>
        <v>2.2831695035850599E-11</v>
      </c>
      <c r="J502">
        <f>CodeStochastic!J502</f>
        <v>-7.7917404285383995E-11</v>
      </c>
      <c r="K502">
        <f>CodeStochastic!K502</f>
        <v>8.3775555729265906E-11</v>
      </c>
      <c r="L502">
        <f>CodeStochastic!L502</f>
        <v>-4.7912182583271602E-11</v>
      </c>
      <c r="M502">
        <f>CodeStochastic!M502</f>
        <v>4.93427478479227E-11</v>
      </c>
      <c r="O502">
        <v>0</v>
      </c>
      <c r="P502">
        <v>0</v>
      </c>
    </row>
    <row r="503" spans="1:16" x14ac:dyDescent="0.35">
      <c r="A503" s="1" t="s">
        <v>29</v>
      </c>
      <c r="B503" s="1">
        <v>390</v>
      </c>
      <c r="C503" s="1" t="s">
        <v>43</v>
      </c>
      <c r="D503" s="43">
        <v>114</v>
      </c>
      <c r="F503">
        <f>CodeStochastic!F503</f>
        <v>502</v>
      </c>
      <c r="G503">
        <f>CodeStochastic!G503</f>
        <v>-9.3324906587525006E-13</v>
      </c>
      <c r="H503">
        <f>CodeStochastic!H503</f>
        <v>-1.36971979919476E-13</v>
      </c>
      <c r="I503">
        <f>CodeStochastic!I503</f>
        <v>2.2792958653607499E-11</v>
      </c>
      <c r="J503">
        <f>CodeStochastic!J503</f>
        <v>-6.6900071817964895E-11</v>
      </c>
      <c r="K503">
        <f>CodeStochastic!K503</f>
        <v>8.3904272630715704E-11</v>
      </c>
      <c r="L503">
        <f>CodeStochastic!L503</f>
        <v>-4.4244443489259703E-11</v>
      </c>
      <c r="M503">
        <f>CodeStochastic!M503</f>
        <v>4.9112666529416898E-11</v>
      </c>
      <c r="O503">
        <v>0</v>
      </c>
      <c r="P503">
        <v>0</v>
      </c>
    </row>
    <row r="504" spans="1:16" x14ac:dyDescent="0.35">
      <c r="A504" s="1" t="s">
        <v>29</v>
      </c>
      <c r="B504" s="1">
        <v>391</v>
      </c>
      <c r="C504" s="1" t="s">
        <v>43</v>
      </c>
      <c r="D504" s="43">
        <v>115</v>
      </c>
      <c r="F504">
        <f>CodeStochastic!F504</f>
        <v>503</v>
      </c>
      <c r="G504">
        <f>CodeStochastic!G504</f>
        <v>-1.24704978297031E-12</v>
      </c>
      <c r="H504">
        <f>CodeStochastic!H504</f>
        <v>-8.28437536378319E-13</v>
      </c>
      <c r="I504">
        <f>CodeStochastic!I504</f>
        <v>2.27138163055041E-11</v>
      </c>
      <c r="J504">
        <f>CodeStochastic!J504</f>
        <v>-7.6010296946373805E-11</v>
      </c>
      <c r="K504">
        <f>CodeStochastic!K504</f>
        <v>7.6490322443537803E-11</v>
      </c>
      <c r="L504">
        <f>CodeStochastic!L504</f>
        <v>-4.74416280286008E-11</v>
      </c>
      <c r="M504">
        <f>CodeStochastic!M504</f>
        <v>4.3956698647547101E-11</v>
      </c>
      <c r="O504">
        <v>0</v>
      </c>
      <c r="P504">
        <v>0</v>
      </c>
    </row>
    <row r="505" spans="1:16" x14ac:dyDescent="0.35">
      <c r="A505" s="1" t="s">
        <v>29</v>
      </c>
      <c r="B505" s="1">
        <v>392</v>
      </c>
      <c r="C505" s="1" t="s">
        <v>43</v>
      </c>
      <c r="D505" s="43">
        <v>116</v>
      </c>
      <c r="F505">
        <f>CodeStochastic!F505</f>
        <v>504</v>
      </c>
      <c r="G505">
        <f>CodeStochastic!G505</f>
        <v>-7.4368975438294501E-13</v>
      </c>
      <c r="H505">
        <f>CodeStochastic!H505</f>
        <v>-5.0584764942784897E-13</v>
      </c>
      <c r="I505">
        <f>CodeStochastic!I505</f>
        <v>2.2940396780148001E-11</v>
      </c>
      <c r="J505">
        <f>CodeStochastic!J505</f>
        <v>-7.3009435975048096E-11</v>
      </c>
      <c r="K505">
        <f>CodeStochastic!K505</f>
        <v>8.0942775520296101E-11</v>
      </c>
      <c r="L505">
        <f>CodeStochastic!L505</f>
        <v>-4.89023536450735E-11</v>
      </c>
      <c r="M505">
        <f>CodeStochastic!M505</f>
        <v>4.9167382694472599E-11</v>
      </c>
      <c r="O505">
        <v>0</v>
      </c>
      <c r="P505">
        <v>0</v>
      </c>
    </row>
    <row r="506" spans="1:16" x14ac:dyDescent="0.35">
      <c r="A506" s="1" t="s">
        <v>29</v>
      </c>
      <c r="B506" s="1">
        <v>393</v>
      </c>
      <c r="C506" s="1" t="s">
        <v>43</v>
      </c>
      <c r="D506" s="43">
        <v>117</v>
      </c>
      <c r="F506">
        <f>CodeStochastic!F506</f>
        <v>505</v>
      </c>
      <c r="G506">
        <f>CodeStochastic!G506</f>
        <v>4.2275375185720398E-13</v>
      </c>
      <c r="H506">
        <f>CodeStochastic!H506</f>
        <v>4.6454093570088302E-14</v>
      </c>
      <c r="I506">
        <f>CodeStochastic!I506</f>
        <v>2.3216913008733101E-11</v>
      </c>
      <c r="J506">
        <f>CodeStochastic!J506</f>
        <v>-7.7236442246371801E-11</v>
      </c>
      <c r="K506">
        <f>CodeStochastic!K506</f>
        <v>7.5001446091648297E-11</v>
      </c>
      <c r="L506">
        <f>CodeStochastic!L506</f>
        <v>-5.0347045846023399E-11</v>
      </c>
      <c r="M506">
        <f>CodeStochastic!M506</f>
        <v>4.6893695609290699E-11</v>
      </c>
      <c r="O506">
        <v>0</v>
      </c>
      <c r="P506">
        <v>0</v>
      </c>
    </row>
    <row r="507" spans="1:16" x14ac:dyDescent="0.35">
      <c r="A507" s="1" t="s">
        <v>29</v>
      </c>
      <c r="B507" s="1">
        <v>394</v>
      </c>
      <c r="C507" s="1" t="s">
        <v>44</v>
      </c>
      <c r="D507" s="43">
        <v>17</v>
      </c>
      <c r="F507">
        <f>CodeStochastic!F507</f>
        <v>506</v>
      </c>
      <c r="G507">
        <f>CodeStochastic!G507</f>
        <v>3.83094491291254E-13</v>
      </c>
      <c r="H507">
        <f>CodeStochastic!H507</f>
        <v>3.4193931355289602E-13</v>
      </c>
      <c r="I507">
        <f>CodeStochastic!I507</f>
        <v>1.49227128296583E-11</v>
      </c>
      <c r="J507">
        <f>CodeStochastic!J507</f>
        <v>-4.9043931655450001E-11</v>
      </c>
      <c r="K507">
        <f>CodeStochastic!K507</f>
        <v>4.7285595805138998E-11</v>
      </c>
      <c r="L507">
        <f>CodeStochastic!L507</f>
        <v>-2.9364289182639298E-11</v>
      </c>
      <c r="M507">
        <f>CodeStochastic!M507</f>
        <v>3.0664596620699598E-11</v>
      </c>
      <c r="O507">
        <v>0</v>
      </c>
      <c r="P507">
        <v>0</v>
      </c>
    </row>
    <row r="508" spans="1:16" x14ac:dyDescent="0.35">
      <c r="A508" s="1" t="s">
        <v>29</v>
      </c>
      <c r="B508" s="1">
        <v>395</v>
      </c>
      <c r="C508" s="1" t="s">
        <v>44</v>
      </c>
      <c r="D508" s="43">
        <v>18</v>
      </c>
      <c r="F508">
        <f>CodeStochastic!F508</f>
        <v>507</v>
      </c>
      <c r="G508">
        <f>CodeStochastic!G508</f>
        <v>-2.9623185529028298E-13</v>
      </c>
      <c r="H508">
        <f>CodeStochastic!H508</f>
        <v>-4.4069220852987398E-13</v>
      </c>
      <c r="I508">
        <f>CodeStochastic!I508</f>
        <v>1.5472801340236299E-11</v>
      </c>
      <c r="J508">
        <f>CodeStochastic!J508</f>
        <v>-4.40213559958244E-11</v>
      </c>
      <c r="K508">
        <f>CodeStochastic!K508</f>
        <v>5.0789080852344699E-11</v>
      </c>
      <c r="L508">
        <f>CodeStochastic!L508</f>
        <v>-3.1264885616358401E-11</v>
      </c>
      <c r="M508">
        <f>CodeStochastic!M508</f>
        <v>3.1728406540341997E-11</v>
      </c>
      <c r="O508">
        <v>0</v>
      </c>
      <c r="P508">
        <v>0</v>
      </c>
    </row>
    <row r="509" spans="1:16" x14ac:dyDescent="0.35">
      <c r="A509" s="1" t="s">
        <v>29</v>
      </c>
      <c r="B509" s="1">
        <v>396</v>
      </c>
      <c r="C509" s="1" t="s">
        <v>44</v>
      </c>
      <c r="D509" s="43">
        <v>19</v>
      </c>
      <c r="F509">
        <f>CodeStochastic!F509</f>
        <v>508</v>
      </c>
      <c r="G509">
        <f>CodeStochastic!G509</f>
        <v>-9.9573184056798592E-13</v>
      </c>
      <c r="H509">
        <f>CodeStochastic!H509</f>
        <v>-4.9596391465830302E-13</v>
      </c>
      <c r="I509">
        <f>CodeStochastic!I509</f>
        <v>1.5902734188134601E-11</v>
      </c>
      <c r="J509">
        <f>CodeStochastic!J509</f>
        <v>-4.86224378182853E-11</v>
      </c>
      <c r="K509">
        <f>CodeStochastic!K509</f>
        <v>5.3192795185297198E-11</v>
      </c>
      <c r="L509">
        <f>CodeStochastic!L509</f>
        <v>-3.1575135071719498E-11</v>
      </c>
      <c r="M509">
        <f>CodeStochastic!M509</f>
        <v>3.2109250802739499E-11</v>
      </c>
      <c r="O509">
        <v>0</v>
      </c>
      <c r="P509">
        <v>0</v>
      </c>
    </row>
    <row r="510" spans="1:16" x14ac:dyDescent="0.35">
      <c r="A510" s="1" t="s">
        <v>29</v>
      </c>
      <c r="B510" s="1">
        <v>397</v>
      </c>
      <c r="C510" s="1" t="s">
        <v>44</v>
      </c>
      <c r="D510" s="43">
        <v>20</v>
      </c>
      <c r="F510">
        <f>CodeStochastic!F510</f>
        <v>509</v>
      </c>
      <c r="G510">
        <f>CodeStochastic!G510</f>
        <v>-3.7275211399817899E-13</v>
      </c>
      <c r="H510">
        <f>CodeStochastic!H510</f>
        <v>8.34100841666835E-14</v>
      </c>
      <c r="I510">
        <f>CodeStochastic!I510</f>
        <v>1.5838494423191201E-11</v>
      </c>
      <c r="J510">
        <f>CodeStochastic!J510</f>
        <v>-5.5596862890589201E-11</v>
      </c>
      <c r="K510">
        <f>CodeStochastic!K510</f>
        <v>5.0927599782234399E-11</v>
      </c>
      <c r="L510">
        <f>CodeStochastic!L510</f>
        <v>-3.2531072678373898E-11</v>
      </c>
      <c r="M510">
        <f>CodeStochastic!M510</f>
        <v>3.1966455393411199E-11</v>
      </c>
      <c r="O510">
        <v>0</v>
      </c>
      <c r="P510">
        <v>0</v>
      </c>
    </row>
    <row r="511" spans="1:16" x14ac:dyDescent="0.35">
      <c r="A511" s="1" t="s">
        <v>29</v>
      </c>
      <c r="B511" s="1">
        <v>398</v>
      </c>
      <c r="C511" s="1" t="s">
        <v>44</v>
      </c>
      <c r="D511" s="43">
        <v>21</v>
      </c>
      <c r="F511">
        <f>CodeStochastic!F511</f>
        <v>510</v>
      </c>
      <c r="G511">
        <f>CodeStochastic!G511</f>
        <v>1.9444161672324799E-13</v>
      </c>
      <c r="H511">
        <f>CodeStochastic!H511</f>
        <v>3.2047531633925898E-13</v>
      </c>
      <c r="I511">
        <f>CodeStochastic!I511</f>
        <v>1.4856937161631102E-11</v>
      </c>
      <c r="J511">
        <f>CodeStochastic!J511</f>
        <v>-5.0134259206235503E-11</v>
      </c>
      <c r="K511">
        <f>CodeStochastic!K511</f>
        <v>5.2136276520226097E-11</v>
      </c>
      <c r="L511">
        <f>CodeStochastic!L511</f>
        <v>-2.9105368494842499E-11</v>
      </c>
      <c r="M511">
        <f>CodeStochastic!M511</f>
        <v>3.02094557277264E-11</v>
      </c>
      <c r="O511">
        <v>0</v>
      </c>
      <c r="P511">
        <v>0</v>
      </c>
    </row>
    <row r="512" spans="1:16" x14ac:dyDescent="0.35">
      <c r="A512" s="1" t="s">
        <v>29</v>
      </c>
      <c r="B512" s="1">
        <v>399</v>
      </c>
      <c r="C512" s="1" t="s">
        <v>44</v>
      </c>
      <c r="D512" s="43">
        <v>22</v>
      </c>
      <c r="F512">
        <f>CodeStochastic!F512</f>
        <v>511</v>
      </c>
      <c r="G512">
        <f>CodeStochastic!G512</f>
        <v>5.6358159603497801E-13</v>
      </c>
      <c r="H512">
        <f>CodeStochastic!H512</f>
        <v>8.0933090893172001E-13</v>
      </c>
      <c r="I512">
        <f>CodeStochastic!I512</f>
        <v>1.4615722904272601E-11</v>
      </c>
      <c r="J512">
        <f>CodeStochastic!J512</f>
        <v>-4.6304953886188802E-11</v>
      </c>
      <c r="K512">
        <f>CodeStochastic!K512</f>
        <v>5.1440592276233597E-11</v>
      </c>
      <c r="L512">
        <f>CodeStochastic!L512</f>
        <v>-2.8506168313397901E-11</v>
      </c>
      <c r="M512">
        <f>CodeStochastic!M512</f>
        <v>2.9315220936185203E-11</v>
      </c>
      <c r="O512">
        <v>0</v>
      </c>
      <c r="P512">
        <v>0</v>
      </c>
    </row>
    <row r="513" spans="1:16" x14ac:dyDescent="0.35">
      <c r="A513" s="1" t="s">
        <v>29</v>
      </c>
      <c r="B513" s="1">
        <v>400</v>
      </c>
      <c r="C513" s="1" t="s">
        <v>44</v>
      </c>
      <c r="D513" s="43">
        <v>23</v>
      </c>
      <c r="F513">
        <f>CodeStochastic!F513</f>
        <v>512</v>
      </c>
      <c r="G513">
        <f>CodeStochastic!G513</f>
        <v>3.8210159040740401E-13</v>
      </c>
      <c r="H513">
        <f>CodeStochastic!H513</f>
        <v>6.5551037697160902E-15</v>
      </c>
      <c r="I513">
        <f>CodeStochastic!I513</f>
        <v>1.4719363126879201E-11</v>
      </c>
      <c r="J513">
        <f>CodeStochastic!J513</f>
        <v>-4.6810216547896998E-11</v>
      </c>
      <c r="K513">
        <f>CodeStochastic!K513</f>
        <v>4.5484324118395501E-11</v>
      </c>
      <c r="L513">
        <f>CodeStochastic!L513</f>
        <v>-2.9280621164705203E-11</v>
      </c>
      <c r="M513">
        <f>CodeStochastic!M513</f>
        <v>2.9794426800872298E-11</v>
      </c>
      <c r="O513">
        <v>0</v>
      </c>
      <c r="P513">
        <v>0</v>
      </c>
    </row>
    <row r="514" spans="1:16" x14ac:dyDescent="0.35">
      <c r="A514" s="1" t="s">
        <v>29</v>
      </c>
      <c r="B514" s="1">
        <v>401</v>
      </c>
      <c r="C514" s="1" t="s">
        <v>44</v>
      </c>
      <c r="D514" s="43">
        <v>24</v>
      </c>
      <c r="F514">
        <f>CodeStochastic!F514</f>
        <v>513</v>
      </c>
      <c r="G514">
        <f>CodeStochastic!G514</f>
        <v>4.1242049870270298E-13</v>
      </c>
      <c r="H514">
        <f>CodeStochastic!H514</f>
        <v>5.6937534341316602E-13</v>
      </c>
      <c r="I514">
        <f>CodeStochastic!I514</f>
        <v>1.56540867596853E-11</v>
      </c>
      <c r="J514">
        <f>CodeStochastic!J514</f>
        <v>-4.96203389840844E-11</v>
      </c>
      <c r="K514">
        <f>CodeStochastic!K514</f>
        <v>5.3216452812027502E-11</v>
      </c>
      <c r="L514">
        <f>CodeStochastic!L514</f>
        <v>-3.1888571717275801E-11</v>
      </c>
      <c r="M514">
        <f>CodeStochastic!M514</f>
        <v>3.2044160767358301E-11</v>
      </c>
      <c r="O514">
        <v>0</v>
      </c>
      <c r="P514">
        <v>0</v>
      </c>
    </row>
    <row r="515" spans="1:16" x14ac:dyDescent="0.35">
      <c r="A515" s="1" t="s">
        <v>29</v>
      </c>
      <c r="B515" s="1">
        <v>402</v>
      </c>
      <c r="C515" s="1" t="s">
        <v>44</v>
      </c>
      <c r="D515" s="43">
        <v>25</v>
      </c>
      <c r="F515">
        <f>CodeStochastic!F515</f>
        <v>514</v>
      </c>
      <c r="G515">
        <f>CodeStochastic!G515</f>
        <v>1.1819184511573301E-12</v>
      </c>
      <c r="H515">
        <f>CodeStochastic!H515</f>
        <v>1.2937239774837501E-12</v>
      </c>
      <c r="I515">
        <f>CodeStochastic!I515</f>
        <v>1.6000983846051499E-11</v>
      </c>
      <c r="J515">
        <f>CodeStochastic!J515</f>
        <v>-5.0187813340550699E-11</v>
      </c>
      <c r="K515">
        <f>CodeStochastic!K515</f>
        <v>5.1599922965908503E-11</v>
      </c>
      <c r="L515">
        <f>CodeStochastic!L515</f>
        <v>-3.11906783211936E-11</v>
      </c>
      <c r="M515">
        <f>CodeStochastic!M515</f>
        <v>3.15194188213625E-11</v>
      </c>
      <c r="O515">
        <v>0</v>
      </c>
      <c r="P515">
        <v>0</v>
      </c>
    </row>
    <row r="516" spans="1:16" x14ac:dyDescent="0.35">
      <c r="A516" s="1" t="s">
        <v>29</v>
      </c>
      <c r="B516" s="1">
        <v>403</v>
      </c>
      <c r="C516" s="1" t="s">
        <v>44</v>
      </c>
      <c r="D516" s="43">
        <v>26</v>
      </c>
      <c r="F516">
        <f>CodeStochastic!F516</f>
        <v>515</v>
      </c>
      <c r="G516">
        <f>CodeStochastic!G516</f>
        <v>-3.9595573440969102E-13</v>
      </c>
      <c r="H516">
        <f>CodeStochastic!H516</f>
        <v>-1.5234419603145701E-13</v>
      </c>
      <c r="I516">
        <f>CodeStochastic!I516</f>
        <v>1.5904454785139301E-11</v>
      </c>
      <c r="J516">
        <f>CodeStochastic!J516</f>
        <v>-5.0819834003265702E-11</v>
      </c>
      <c r="K516">
        <f>CodeStochastic!K516</f>
        <v>5.4694163850991297E-11</v>
      </c>
      <c r="L516">
        <f>CodeStochastic!L516</f>
        <v>-3.0909981060855001E-11</v>
      </c>
      <c r="M516">
        <f>CodeStochastic!M516</f>
        <v>3.0884061477949798E-11</v>
      </c>
      <c r="O516">
        <v>0</v>
      </c>
      <c r="P516">
        <v>0</v>
      </c>
    </row>
    <row r="517" spans="1:16" x14ac:dyDescent="0.35">
      <c r="A517" s="1" t="s">
        <v>29</v>
      </c>
      <c r="B517" s="1">
        <v>404</v>
      </c>
      <c r="C517" s="1" t="s">
        <v>44</v>
      </c>
      <c r="D517" s="43">
        <v>27</v>
      </c>
      <c r="F517">
        <f>CodeStochastic!F517</f>
        <v>516</v>
      </c>
      <c r="G517">
        <f>CodeStochastic!G517</f>
        <v>2.24101084502986E-13</v>
      </c>
      <c r="H517">
        <f>CodeStochastic!H517</f>
        <v>1.9640235422092E-13</v>
      </c>
      <c r="I517">
        <f>CodeStochastic!I517</f>
        <v>1.56486646530067E-11</v>
      </c>
      <c r="J517">
        <f>CodeStochastic!J517</f>
        <v>-4.6739858307873897E-11</v>
      </c>
      <c r="K517">
        <f>CodeStochastic!K517</f>
        <v>4.8489992688990398E-11</v>
      </c>
      <c r="L517">
        <f>CodeStochastic!L517</f>
        <v>-3.0997461273886103E-11</v>
      </c>
      <c r="M517">
        <f>CodeStochastic!M517</f>
        <v>3.2128785331666202E-11</v>
      </c>
      <c r="O517">
        <v>0</v>
      </c>
      <c r="P517">
        <v>0</v>
      </c>
    </row>
    <row r="518" spans="1:16" x14ac:dyDescent="0.35">
      <c r="A518" s="1" t="s">
        <v>29</v>
      </c>
      <c r="B518" s="1">
        <v>405</v>
      </c>
      <c r="C518" s="1" t="s">
        <v>44</v>
      </c>
      <c r="D518" s="43">
        <v>28</v>
      </c>
      <c r="F518">
        <f>CodeStochastic!F518</f>
        <v>517</v>
      </c>
      <c r="G518">
        <f>CodeStochastic!G518</f>
        <v>-7.3753045333768995E-14</v>
      </c>
      <c r="H518">
        <f>CodeStochastic!H518</f>
        <v>-3.7465197752722701E-13</v>
      </c>
      <c r="I518">
        <f>CodeStochastic!I518</f>
        <v>1.62583386161197E-11</v>
      </c>
      <c r="J518">
        <f>CodeStochastic!J518</f>
        <v>-5.5510442851892699E-11</v>
      </c>
      <c r="K518">
        <f>CodeStochastic!K518</f>
        <v>4.6396286581378902E-11</v>
      </c>
      <c r="L518">
        <f>CodeStochastic!L518</f>
        <v>-3.1574550982428303E-11</v>
      </c>
      <c r="M518">
        <f>CodeStochastic!M518</f>
        <v>3.38400170715221E-11</v>
      </c>
      <c r="O518">
        <v>0</v>
      </c>
      <c r="P518">
        <v>0</v>
      </c>
    </row>
    <row r="519" spans="1:16" x14ac:dyDescent="0.35">
      <c r="A519" s="1" t="s">
        <v>29</v>
      </c>
      <c r="B519" s="1">
        <v>406</v>
      </c>
      <c r="C519" s="1" t="s">
        <v>44</v>
      </c>
      <c r="D519" s="43">
        <v>29</v>
      </c>
      <c r="F519">
        <f>CodeStochastic!F519</f>
        <v>518</v>
      </c>
      <c r="G519">
        <f>CodeStochastic!G519</f>
        <v>-6.0168821383440703E-13</v>
      </c>
      <c r="H519">
        <f>CodeStochastic!H519</f>
        <v>-6.1147215737140503E-13</v>
      </c>
      <c r="I519">
        <f>CodeStochastic!I519</f>
        <v>1.6939451685569099E-11</v>
      </c>
      <c r="J519">
        <f>CodeStochastic!J519</f>
        <v>-4.7507213416443898E-11</v>
      </c>
      <c r="K519">
        <f>CodeStochastic!K519</f>
        <v>6.0829310338012301E-11</v>
      </c>
      <c r="L519">
        <f>CodeStochastic!L519</f>
        <v>-3.3744502988394203E-11</v>
      </c>
      <c r="M519">
        <f>CodeStochastic!M519</f>
        <v>3.4222042115978E-11</v>
      </c>
      <c r="O519">
        <v>0</v>
      </c>
      <c r="P519">
        <v>0</v>
      </c>
    </row>
    <row r="520" spans="1:16" x14ac:dyDescent="0.35">
      <c r="A520" s="1" t="s">
        <v>29</v>
      </c>
      <c r="B520" s="1">
        <v>407</v>
      </c>
      <c r="C520" s="1" t="s">
        <v>44</v>
      </c>
      <c r="D520" s="43">
        <v>30</v>
      </c>
      <c r="F520">
        <f>CodeStochastic!F520</f>
        <v>519</v>
      </c>
      <c r="G520">
        <f>CodeStochastic!G520</f>
        <v>-8.1956047610462899E-14</v>
      </c>
      <c r="H520">
        <f>CodeStochastic!H520</f>
        <v>-1.1539534068549599E-13</v>
      </c>
      <c r="I520">
        <f>CodeStochastic!I520</f>
        <v>1.7309605745208301E-11</v>
      </c>
      <c r="J520">
        <f>CodeStochastic!J520</f>
        <v>-5.18029490982228E-11</v>
      </c>
      <c r="K520">
        <f>CodeStochastic!K520</f>
        <v>5.67101964511053E-11</v>
      </c>
      <c r="L520">
        <f>CodeStochastic!L520</f>
        <v>-3.4120793933572298E-11</v>
      </c>
      <c r="M520">
        <f>CodeStochastic!M520</f>
        <v>3.5459037654959198E-11</v>
      </c>
      <c r="O520">
        <v>0</v>
      </c>
      <c r="P520">
        <v>0</v>
      </c>
    </row>
    <row r="521" spans="1:16" x14ac:dyDescent="0.35">
      <c r="A521" s="1" t="s">
        <v>29</v>
      </c>
      <c r="B521" s="1">
        <v>408</v>
      </c>
      <c r="C521" s="1" t="s">
        <v>44</v>
      </c>
      <c r="D521" s="43">
        <v>31</v>
      </c>
      <c r="F521">
        <f>CodeStochastic!F521</f>
        <v>520</v>
      </c>
      <c r="G521">
        <f>CodeStochastic!G521</f>
        <v>-6.6796782111272498E-13</v>
      </c>
      <c r="H521">
        <f>CodeStochastic!H521</f>
        <v>-1.503826129271E-13</v>
      </c>
      <c r="I521">
        <f>CodeStochastic!I521</f>
        <v>1.8010146782297299E-11</v>
      </c>
      <c r="J521">
        <f>CodeStochastic!J521</f>
        <v>-5.6144930830087101E-11</v>
      </c>
      <c r="K521">
        <f>CodeStochastic!K521</f>
        <v>5.58845875425773E-11</v>
      </c>
      <c r="L521">
        <f>CodeStochastic!L521</f>
        <v>-3.68306991762054E-11</v>
      </c>
      <c r="M521">
        <f>CodeStochastic!M521</f>
        <v>3.6112145650980501E-11</v>
      </c>
      <c r="O521">
        <v>0</v>
      </c>
      <c r="P521">
        <v>0</v>
      </c>
    </row>
    <row r="522" spans="1:16" x14ac:dyDescent="0.35">
      <c r="A522" s="1" t="s">
        <v>29</v>
      </c>
      <c r="B522" s="1">
        <v>409</v>
      </c>
      <c r="C522" s="1" t="s">
        <v>44</v>
      </c>
      <c r="D522" s="43">
        <v>32</v>
      </c>
      <c r="F522">
        <f>CodeStochastic!F522</f>
        <v>521</v>
      </c>
      <c r="G522">
        <f>CodeStochastic!G522</f>
        <v>-1.29138426742227E-12</v>
      </c>
      <c r="H522">
        <f>CodeStochastic!H522</f>
        <v>-1.0620984302639399E-12</v>
      </c>
      <c r="I522">
        <f>CodeStochastic!I522</f>
        <v>1.7495825577726399E-11</v>
      </c>
      <c r="J522">
        <f>CodeStochastic!J522</f>
        <v>-5.5630402384785601E-11</v>
      </c>
      <c r="K522">
        <f>CodeStochastic!K522</f>
        <v>5.76330628023811E-11</v>
      </c>
      <c r="L522">
        <f>CodeStochastic!L522</f>
        <v>-3.3780185769905899E-11</v>
      </c>
      <c r="M522">
        <f>CodeStochastic!M522</f>
        <v>3.3876966132283199E-11</v>
      </c>
      <c r="O522">
        <v>0</v>
      </c>
      <c r="P522">
        <v>0</v>
      </c>
    </row>
    <row r="523" spans="1:16" x14ac:dyDescent="0.35">
      <c r="A523" s="1" t="s">
        <v>29</v>
      </c>
      <c r="B523" s="1">
        <v>410</v>
      </c>
      <c r="C523" s="1" t="s">
        <v>44</v>
      </c>
      <c r="D523" s="43">
        <v>33</v>
      </c>
      <c r="F523">
        <f>CodeStochastic!F523</f>
        <v>522</v>
      </c>
      <c r="G523">
        <f>CodeStochastic!G523</f>
        <v>2.5274679181799202E-13</v>
      </c>
      <c r="H523">
        <f>CodeStochastic!H523</f>
        <v>-9.66413756401966E-14</v>
      </c>
      <c r="I523">
        <f>CodeStochastic!I523</f>
        <v>1.73367117707505E-11</v>
      </c>
      <c r="J523">
        <f>CodeStochastic!J523</f>
        <v>-5.7945221349958202E-11</v>
      </c>
      <c r="K523">
        <f>CodeStochastic!K523</f>
        <v>4.81455070705874E-11</v>
      </c>
      <c r="L523">
        <f>CodeStochastic!L523</f>
        <v>-3.5468061336916499E-11</v>
      </c>
      <c r="M523">
        <f>CodeStochastic!M523</f>
        <v>3.2141510276378101E-11</v>
      </c>
      <c r="O523">
        <v>0</v>
      </c>
      <c r="P523">
        <v>0</v>
      </c>
    </row>
    <row r="524" spans="1:16" x14ac:dyDescent="0.35">
      <c r="A524" s="1" t="s">
        <v>29</v>
      </c>
      <c r="B524" s="1">
        <v>411</v>
      </c>
      <c r="C524" s="1" t="s">
        <v>44</v>
      </c>
      <c r="D524" s="43">
        <v>34</v>
      </c>
      <c r="F524">
        <f>CodeStochastic!F524</f>
        <v>523</v>
      </c>
      <c r="G524">
        <f>CodeStochastic!G524</f>
        <v>7.1651448623066601E-13</v>
      </c>
      <c r="H524">
        <f>CodeStochastic!H524</f>
        <v>-1.7899100815104601E-13</v>
      </c>
      <c r="I524">
        <f>CodeStochastic!I524</f>
        <v>1.7702338687984901E-11</v>
      </c>
      <c r="J524">
        <f>CodeStochastic!J524</f>
        <v>-5.4790082506142002E-11</v>
      </c>
      <c r="K524">
        <f>CodeStochastic!K524</f>
        <v>5.1334601733721998E-11</v>
      </c>
      <c r="L524">
        <f>CodeStochastic!L524</f>
        <v>-3.6905228540729902E-11</v>
      </c>
      <c r="M524">
        <f>CodeStochastic!M524</f>
        <v>3.3941653445132298E-11</v>
      </c>
      <c r="O524">
        <v>0</v>
      </c>
      <c r="P524">
        <v>0</v>
      </c>
    </row>
    <row r="525" spans="1:16" x14ac:dyDescent="0.35">
      <c r="A525" s="1" t="s">
        <v>29</v>
      </c>
      <c r="B525" s="1">
        <v>412</v>
      </c>
      <c r="C525" s="1" t="s">
        <v>44</v>
      </c>
      <c r="D525" s="43">
        <v>35</v>
      </c>
      <c r="F525">
        <f>CodeStochastic!F525</f>
        <v>524</v>
      </c>
      <c r="G525">
        <f>CodeStochastic!G525</f>
        <v>0.31984974211022998</v>
      </c>
      <c r="H525">
        <f>CodeStochastic!H525</f>
        <v>0.31721420274036299</v>
      </c>
      <c r="I525">
        <f>CodeStochastic!I525</f>
        <v>6.7670858603648507E-2</v>
      </c>
      <c r="J525">
        <f>CodeStochastic!J525</f>
        <v>0.13980515420373801</v>
      </c>
      <c r="K525">
        <f>CodeStochastic!K525</f>
        <v>0.48404314619480698</v>
      </c>
      <c r="L525">
        <f>CodeStochastic!L525</f>
        <v>0.19054910699951799</v>
      </c>
      <c r="M525">
        <f>CodeStochastic!M525</f>
        <v>0.44259177677009398</v>
      </c>
      <c r="O525">
        <f t="shared" ref="O525:O569" si="18">L525/H525</f>
        <v>0.60069538297275027</v>
      </c>
      <c r="P525">
        <f t="shared" ref="P525:P569" si="19">M525/H525</f>
        <v>1.3952457769753501</v>
      </c>
    </row>
    <row r="526" spans="1:16" x14ac:dyDescent="0.35">
      <c r="A526" s="1" t="s">
        <v>29</v>
      </c>
      <c r="B526" s="1">
        <v>413</v>
      </c>
      <c r="C526" s="1" t="s">
        <v>44</v>
      </c>
      <c r="D526" s="43">
        <v>36</v>
      </c>
      <c r="F526">
        <f>CodeStochastic!F526</f>
        <v>525</v>
      </c>
      <c r="G526">
        <f>CodeStochastic!G526</f>
        <v>0.31932722647920903</v>
      </c>
      <c r="H526">
        <f>CodeStochastic!H526</f>
        <v>0.31768326035855299</v>
      </c>
      <c r="I526">
        <f>CodeStochastic!I526</f>
        <v>6.8547644756479398E-2</v>
      </c>
      <c r="J526">
        <f>CodeStochastic!J526</f>
        <v>0.147001884286656</v>
      </c>
      <c r="K526">
        <f>CodeStochastic!K526</f>
        <v>0.48225841158541999</v>
      </c>
      <c r="L526">
        <f>CodeStochastic!L526</f>
        <v>0.19029486828186301</v>
      </c>
      <c r="M526">
        <f>CodeStochastic!M526</f>
        <v>0.44177415130719699</v>
      </c>
      <c r="O526">
        <f t="shared" si="18"/>
        <v>0.59900816954310665</v>
      </c>
      <c r="P526">
        <f t="shared" si="19"/>
        <v>1.3906119913544985</v>
      </c>
    </row>
    <row r="527" spans="1:16" x14ac:dyDescent="0.35">
      <c r="A527" s="1" t="s">
        <v>29</v>
      </c>
      <c r="B527" s="1">
        <v>414</v>
      </c>
      <c r="C527" s="1" t="s">
        <v>44</v>
      </c>
      <c r="D527" s="43">
        <v>37</v>
      </c>
      <c r="F527">
        <f>CodeStochastic!F527</f>
        <v>526</v>
      </c>
      <c r="G527">
        <f>CodeStochastic!G527</f>
        <v>0.31571638045890399</v>
      </c>
      <c r="H527">
        <f>CodeStochastic!H527</f>
        <v>0.31535391003808</v>
      </c>
      <c r="I527">
        <f>CodeStochastic!I527</f>
        <v>6.6735297341082703E-2</v>
      </c>
      <c r="J527">
        <f>CodeStochastic!J527</f>
        <v>0.148303824683924</v>
      </c>
      <c r="K527">
        <f>CodeStochastic!K527</f>
        <v>0.49314135808120901</v>
      </c>
      <c r="L527">
        <f>CodeStochastic!L527</f>
        <v>0.18808759875865899</v>
      </c>
      <c r="M527">
        <f>CodeStochastic!M527</f>
        <v>0.438004168883042</v>
      </c>
      <c r="O527">
        <f t="shared" si="18"/>
        <v>0.5964333809463368</v>
      </c>
      <c r="P527">
        <f t="shared" si="19"/>
        <v>1.3889289301348811</v>
      </c>
    </row>
    <row r="528" spans="1:16" x14ac:dyDescent="0.35">
      <c r="A528" s="1" t="s">
        <v>29</v>
      </c>
      <c r="B528" s="1">
        <v>415</v>
      </c>
      <c r="C528" s="1" t="s">
        <v>44</v>
      </c>
      <c r="D528" s="43">
        <v>38</v>
      </c>
      <c r="F528">
        <f>CodeStochastic!F528</f>
        <v>527</v>
      </c>
      <c r="G528">
        <f>CodeStochastic!G528</f>
        <v>0.31608817701754099</v>
      </c>
      <c r="H528">
        <f>CodeStochastic!H528</f>
        <v>0.31754156082881702</v>
      </c>
      <c r="I528">
        <f>CodeStochastic!I528</f>
        <v>6.6690845662456297E-2</v>
      </c>
      <c r="J528">
        <f>CodeStochastic!J528</f>
        <v>0.144570587763967</v>
      </c>
      <c r="K528">
        <f>CodeStochastic!K528</f>
        <v>0.49718611922838302</v>
      </c>
      <c r="L528">
        <f>CodeStochastic!L528</f>
        <v>0.19031824496197</v>
      </c>
      <c r="M528">
        <f>CodeStochastic!M528</f>
        <v>0.439267624954637</v>
      </c>
      <c r="O528">
        <f t="shared" si="18"/>
        <v>0.59934908824287214</v>
      </c>
      <c r="P528">
        <f t="shared" si="19"/>
        <v>1.3833389991788858</v>
      </c>
    </row>
    <row r="529" spans="1:16" x14ac:dyDescent="0.35">
      <c r="A529" s="1" t="s">
        <v>29</v>
      </c>
      <c r="B529" s="1">
        <v>416</v>
      </c>
      <c r="C529" s="1" t="s">
        <v>44</v>
      </c>
      <c r="D529" s="43">
        <v>39</v>
      </c>
      <c r="F529">
        <f>CodeStochastic!F529</f>
        <v>528</v>
      </c>
      <c r="G529">
        <f>CodeStochastic!G529</f>
        <v>0.32011472784061401</v>
      </c>
      <c r="H529">
        <f>CodeStochastic!H529</f>
        <v>0.31928217984908402</v>
      </c>
      <c r="I529">
        <f>CodeStochastic!I529</f>
        <v>6.66393678058496E-2</v>
      </c>
      <c r="J529">
        <f>CodeStochastic!J529</f>
        <v>0.13394790677118701</v>
      </c>
      <c r="K529">
        <f>CodeStochastic!K529</f>
        <v>0.49132563449083499</v>
      </c>
      <c r="L529">
        <f>CodeStochastic!L529</f>
        <v>0.19365863861788599</v>
      </c>
      <c r="M529">
        <f>CodeStochastic!M529</f>
        <v>0.44532048667737201</v>
      </c>
      <c r="O529">
        <f t="shared" si="18"/>
        <v>0.60654383752147756</v>
      </c>
      <c r="P529">
        <f t="shared" si="19"/>
        <v>1.3947552189973862</v>
      </c>
    </row>
    <row r="530" spans="1:16" x14ac:dyDescent="0.35">
      <c r="A530" s="1" t="s">
        <v>29</v>
      </c>
      <c r="B530" s="1">
        <v>417</v>
      </c>
      <c r="C530" s="1" t="s">
        <v>44</v>
      </c>
      <c r="D530" s="43">
        <v>40</v>
      </c>
      <c r="F530">
        <f>CodeStochastic!F530</f>
        <v>529</v>
      </c>
      <c r="G530">
        <f>CodeStochastic!G530</f>
        <v>0.32324701549568602</v>
      </c>
      <c r="H530">
        <f>CodeStochastic!H530</f>
        <v>0.32255935459387503</v>
      </c>
      <c r="I530">
        <f>CodeStochastic!I530</f>
        <v>6.4331261153487806E-2</v>
      </c>
      <c r="J530">
        <f>CodeStochastic!J530</f>
        <v>0.15233026936465199</v>
      </c>
      <c r="K530">
        <f>CodeStochastic!K530</f>
        <v>0.47100564413191898</v>
      </c>
      <c r="L530">
        <f>CodeStochastic!L530</f>
        <v>0.19904963703859599</v>
      </c>
      <c r="M530">
        <f>CodeStochastic!M530</f>
        <v>0.440098546278963</v>
      </c>
      <c r="O530">
        <f t="shared" si="18"/>
        <v>0.61709460353184775</v>
      </c>
      <c r="P530">
        <f t="shared" si="19"/>
        <v>1.3643955446062883</v>
      </c>
    </row>
    <row r="531" spans="1:16" x14ac:dyDescent="0.35">
      <c r="A531" s="1" t="s">
        <v>29</v>
      </c>
      <c r="B531" s="1">
        <v>418</v>
      </c>
      <c r="C531" s="1" t="s">
        <v>44</v>
      </c>
      <c r="D531" s="43">
        <v>41</v>
      </c>
      <c r="F531">
        <f>CodeStochastic!F531</f>
        <v>530</v>
      </c>
      <c r="G531">
        <f>CodeStochastic!G531</f>
        <v>0.32311091079947202</v>
      </c>
      <c r="H531">
        <f>CodeStochastic!H531</f>
        <v>0.31911690118488001</v>
      </c>
      <c r="I531">
        <f>CodeStochastic!I531</f>
        <v>6.4989971797786997E-2</v>
      </c>
      <c r="J531">
        <f>CodeStochastic!J531</f>
        <v>0.15877217960155399</v>
      </c>
      <c r="K531">
        <f>CodeStochastic!K531</f>
        <v>0.48354939177365502</v>
      </c>
      <c r="L531">
        <f>CodeStochastic!L531</f>
        <v>0.19342395967062401</v>
      </c>
      <c r="M531">
        <f>CodeStochastic!M531</f>
        <v>0.44106548743429502</v>
      </c>
      <c r="O531">
        <f t="shared" si="18"/>
        <v>0.60612258063562752</v>
      </c>
      <c r="P531">
        <f t="shared" si="19"/>
        <v>1.3821439284369468</v>
      </c>
    </row>
    <row r="532" spans="1:16" x14ac:dyDescent="0.35">
      <c r="A532" s="1" t="s">
        <v>29</v>
      </c>
      <c r="B532" s="1">
        <v>419</v>
      </c>
      <c r="C532" s="1" t="s">
        <v>44</v>
      </c>
      <c r="D532" s="43">
        <v>42</v>
      </c>
      <c r="F532">
        <f>CodeStochastic!F532</f>
        <v>531</v>
      </c>
      <c r="G532">
        <f>CodeStochastic!G532</f>
        <v>0.31937005329742602</v>
      </c>
      <c r="H532">
        <f>CodeStochastic!H532</f>
        <v>0.31809017523190503</v>
      </c>
      <c r="I532">
        <f>CodeStochastic!I532</f>
        <v>6.5818801022859502E-2</v>
      </c>
      <c r="J532">
        <f>CodeStochastic!J532</f>
        <v>0.16252130906140699</v>
      </c>
      <c r="K532">
        <f>CodeStochastic!K532</f>
        <v>0.481665084617031</v>
      </c>
      <c r="L532">
        <f>CodeStochastic!L532</f>
        <v>0.19134123489539401</v>
      </c>
      <c r="M532">
        <f>CodeStochastic!M532</f>
        <v>0.440297124370995</v>
      </c>
      <c r="O532">
        <f t="shared" si="18"/>
        <v>0.60153142031468232</v>
      </c>
      <c r="P532">
        <f t="shared" si="19"/>
        <v>1.3841896375768112</v>
      </c>
    </row>
    <row r="533" spans="1:16" x14ac:dyDescent="0.35">
      <c r="A533" s="1" t="s">
        <v>29</v>
      </c>
      <c r="B533" s="1">
        <v>420</v>
      </c>
      <c r="C533" s="1" t="s">
        <v>44</v>
      </c>
      <c r="D533" s="43">
        <v>43</v>
      </c>
      <c r="F533">
        <f>CodeStochastic!F533</f>
        <v>532</v>
      </c>
      <c r="G533">
        <f>CodeStochastic!G533</f>
        <v>0.32361617185212399</v>
      </c>
      <c r="H533">
        <f>CodeStochastic!H533</f>
        <v>0.32237543125115198</v>
      </c>
      <c r="I533">
        <f>CodeStochastic!I533</f>
        <v>6.4784763205724502E-2</v>
      </c>
      <c r="J533">
        <f>CodeStochastic!J533</f>
        <v>0.162082370809943</v>
      </c>
      <c r="K533">
        <f>CodeStochastic!K533</f>
        <v>0.49154033665444002</v>
      </c>
      <c r="L533">
        <f>CodeStochastic!L533</f>
        <v>0.19669178296636899</v>
      </c>
      <c r="M533">
        <f>CodeStochastic!M533</f>
        <v>0.44093868077179599</v>
      </c>
      <c r="O533">
        <f t="shared" si="18"/>
        <v>0.6101326711002768</v>
      </c>
      <c r="P533">
        <f t="shared" si="19"/>
        <v>1.3677800416132684</v>
      </c>
    </row>
    <row r="534" spans="1:16" x14ac:dyDescent="0.35">
      <c r="A534" s="1" t="s">
        <v>29</v>
      </c>
      <c r="B534" s="1">
        <v>421</v>
      </c>
      <c r="C534" s="1" t="s">
        <v>44</v>
      </c>
      <c r="D534" s="43">
        <v>44</v>
      </c>
      <c r="F534">
        <f>CodeStochastic!F534</f>
        <v>533</v>
      </c>
      <c r="G534">
        <f>CodeStochastic!G534</f>
        <v>0.32009054709000301</v>
      </c>
      <c r="H534">
        <f>CodeStochastic!H534</f>
        <v>0.31835973084646702</v>
      </c>
      <c r="I534">
        <f>CodeStochastic!I534</f>
        <v>6.3543905248972299E-2</v>
      </c>
      <c r="J534">
        <f>CodeStochastic!J534</f>
        <v>0.156767153237756</v>
      </c>
      <c r="K534">
        <f>CodeStochastic!K534</f>
        <v>0.47983917826119798</v>
      </c>
      <c r="L534">
        <f>CodeStochastic!L534</f>
        <v>0.19671269661969801</v>
      </c>
      <c r="M534">
        <f>CodeStochastic!M534</f>
        <v>0.43684600350166702</v>
      </c>
      <c r="O534">
        <f t="shared" si="18"/>
        <v>0.61789440547857855</v>
      </c>
      <c r="P534">
        <f t="shared" si="19"/>
        <v>1.3721773238724766</v>
      </c>
    </row>
    <row r="535" spans="1:16" x14ac:dyDescent="0.35">
      <c r="A535" s="1" t="s">
        <v>29</v>
      </c>
      <c r="B535" s="1">
        <v>422</v>
      </c>
      <c r="C535" s="1" t="s">
        <v>44</v>
      </c>
      <c r="D535" s="43">
        <v>45</v>
      </c>
      <c r="F535">
        <f>CodeStochastic!F535</f>
        <v>534</v>
      </c>
      <c r="G535">
        <f>CodeStochastic!G535</f>
        <v>0.34037038810393899</v>
      </c>
      <c r="H535">
        <f>CodeStochastic!H535</f>
        <v>0.33827265457840899</v>
      </c>
      <c r="I535">
        <f>CodeStochastic!I535</f>
        <v>7.4343293827436999E-2</v>
      </c>
      <c r="J535">
        <f>CodeStochastic!J535</f>
        <v>0.15133953761983901</v>
      </c>
      <c r="K535">
        <f>CodeStochastic!K535</f>
        <v>0.51096017239642499</v>
      </c>
      <c r="L535">
        <f>CodeStochastic!L535</f>
        <v>0.20157221048143301</v>
      </c>
      <c r="M535">
        <f>CodeStochastic!M535</f>
        <v>0.47093533127888798</v>
      </c>
      <c r="O535">
        <f t="shared" si="18"/>
        <v>0.59588680241580128</v>
      </c>
      <c r="P535">
        <f t="shared" si="19"/>
        <v>1.3921767689611719</v>
      </c>
    </row>
    <row r="536" spans="1:16" x14ac:dyDescent="0.35">
      <c r="A536" s="1" t="s">
        <v>29</v>
      </c>
      <c r="B536" s="1">
        <v>423</v>
      </c>
      <c r="C536" s="1" t="s">
        <v>44</v>
      </c>
      <c r="D536" s="43">
        <v>46</v>
      </c>
      <c r="F536">
        <f>CodeStochastic!F536</f>
        <v>535</v>
      </c>
      <c r="G536">
        <f>CodeStochastic!G536</f>
        <v>0.34607121137604802</v>
      </c>
      <c r="H536">
        <f>CodeStochastic!H536</f>
        <v>0.34039168069360598</v>
      </c>
      <c r="I536">
        <f>CodeStochastic!I536</f>
        <v>7.6381884776659095E-2</v>
      </c>
      <c r="J536">
        <f>CodeStochastic!J536</f>
        <v>0.14558528368447099</v>
      </c>
      <c r="K536">
        <f>CodeStochastic!K536</f>
        <v>0.51350937866332202</v>
      </c>
      <c r="L536">
        <f>CodeStochastic!L536</f>
        <v>0.193781531578988</v>
      </c>
      <c r="M536">
        <f>CodeStochastic!M536</f>
        <v>0.479217536999545</v>
      </c>
      <c r="O536">
        <f t="shared" si="18"/>
        <v>0.56928985803685084</v>
      </c>
      <c r="P536">
        <f t="shared" si="19"/>
        <v>1.4078415078272704</v>
      </c>
    </row>
    <row r="537" spans="1:16" x14ac:dyDescent="0.35">
      <c r="A537" s="1" t="s">
        <v>29</v>
      </c>
      <c r="B537" s="1">
        <v>424</v>
      </c>
      <c r="C537" s="1" t="s">
        <v>44</v>
      </c>
      <c r="D537" s="43">
        <v>47</v>
      </c>
      <c r="F537">
        <f>CodeStochastic!F537</f>
        <v>536</v>
      </c>
      <c r="G537">
        <f>CodeStochastic!G537</f>
        <v>0.34820408621221499</v>
      </c>
      <c r="H537">
        <f>CodeStochastic!H537</f>
        <v>0.345611313976045</v>
      </c>
      <c r="I537">
        <f>CodeStochastic!I537</f>
        <v>7.3835404389862594E-2</v>
      </c>
      <c r="J537">
        <f>CodeStochastic!J537</f>
        <v>0.16194600410335599</v>
      </c>
      <c r="K537">
        <f>CodeStochastic!K537</f>
        <v>0.50689517108202198</v>
      </c>
      <c r="L537">
        <f>CodeStochastic!L537</f>
        <v>0.19600991874708301</v>
      </c>
      <c r="M537">
        <f>CodeStochastic!M537</f>
        <v>0.47075264254938998</v>
      </c>
      <c r="O537">
        <f t="shared" si="18"/>
        <v>0.56713976314059222</v>
      </c>
      <c r="P537">
        <f t="shared" si="19"/>
        <v>1.3620868979480769</v>
      </c>
    </row>
    <row r="538" spans="1:16" x14ac:dyDescent="0.35">
      <c r="A538" s="1" t="s">
        <v>29</v>
      </c>
      <c r="B538" s="1">
        <v>425</v>
      </c>
      <c r="C538" s="1" t="s">
        <v>44</v>
      </c>
      <c r="D538" s="43">
        <v>48</v>
      </c>
      <c r="F538">
        <f>CodeStochastic!F538</f>
        <v>537</v>
      </c>
      <c r="G538">
        <f>CodeStochastic!G538</f>
        <v>0.34159878425150297</v>
      </c>
      <c r="H538">
        <f>CodeStochastic!H538</f>
        <v>0.33773934225119401</v>
      </c>
      <c r="I538">
        <f>CodeStochastic!I538</f>
        <v>7.5444698405435703E-2</v>
      </c>
      <c r="J538">
        <f>CodeStochastic!J538</f>
        <v>0.14640404545525601</v>
      </c>
      <c r="K538">
        <f>CodeStochastic!K538</f>
        <v>0.49037750067948099</v>
      </c>
      <c r="L538">
        <f>CodeStochastic!L538</f>
        <v>0.198727802750784</v>
      </c>
      <c r="M538">
        <f>CodeStochastic!M538</f>
        <v>0.47353918854086702</v>
      </c>
      <c r="O538">
        <f t="shared" si="18"/>
        <v>0.58840584406355589</v>
      </c>
      <c r="P538">
        <f t="shared" si="19"/>
        <v>1.4020847716007918</v>
      </c>
    </row>
    <row r="539" spans="1:16" x14ac:dyDescent="0.35">
      <c r="A539" s="1" t="s">
        <v>29</v>
      </c>
      <c r="B539" s="1">
        <v>426</v>
      </c>
      <c r="C539" s="1" t="s">
        <v>44</v>
      </c>
      <c r="D539" s="43">
        <v>49</v>
      </c>
      <c r="F539">
        <f>CodeStochastic!F539</f>
        <v>538</v>
      </c>
      <c r="G539">
        <f>CodeStochastic!G539</f>
        <v>0.34551168356791101</v>
      </c>
      <c r="H539">
        <f>CodeStochastic!H539</f>
        <v>0.33927403070628798</v>
      </c>
      <c r="I539">
        <f>CodeStochastic!I539</f>
        <v>7.7455711104869998E-2</v>
      </c>
      <c r="J539">
        <f>CodeStochastic!J539</f>
        <v>0.13417806681932301</v>
      </c>
      <c r="K539">
        <f>CodeStochastic!K539</f>
        <v>0.51091500896382802</v>
      </c>
      <c r="L539">
        <f>CodeStochastic!L539</f>
        <v>0.186552853063151</v>
      </c>
      <c r="M539">
        <f>CodeStochastic!M539</f>
        <v>0.47426508887818802</v>
      </c>
      <c r="O539">
        <f t="shared" si="18"/>
        <v>0.54985892281467064</v>
      </c>
      <c r="P539">
        <f t="shared" si="19"/>
        <v>1.3978820833733743</v>
      </c>
    </row>
    <row r="540" spans="1:16" x14ac:dyDescent="0.35">
      <c r="A540" s="1" t="s">
        <v>29</v>
      </c>
      <c r="B540" s="1">
        <v>427</v>
      </c>
      <c r="C540" s="1" t="s">
        <v>44</v>
      </c>
      <c r="D540" s="43">
        <v>50</v>
      </c>
      <c r="F540">
        <f>CodeStochastic!F540</f>
        <v>539</v>
      </c>
      <c r="G540">
        <f>CodeStochastic!G540</f>
        <v>0.386388298352972</v>
      </c>
      <c r="H540">
        <f>CodeStochastic!H540</f>
        <v>0.36945297447233999</v>
      </c>
      <c r="I540">
        <f>CodeStochastic!I540</f>
        <v>0.10162690394400101</v>
      </c>
      <c r="J540">
        <f>CodeStochastic!J540</f>
        <v>9.8810141394127596E-2</v>
      </c>
      <c r="K540">
        <f>CodeStochastic!K540</f>
        <v>0.55166657288647003</v>
      </c>
      <c r="L540">
        <f>CodeStochastic!L540</f>
        <v>0.160736045491428</v>
      </c>
      <c r="M540">
        <f>CodeStochastic!M540</f>
        <v>0.51992756905008297</v>
      </c>
      <c r="O540">
        <f t="shared" si="18"/>
        <v>0.43506496522593813</v>
      </c>
      <c r="P540">
        <f t="shared" si="19"/>
        <v>1.4072902506541023</v>
      </c>
    </row>
    <row r="541" spans="1:16" x14ac:dyDescent="0.35">
      <c r="A541" s="1" t="s">
        <v>29</v>
      </c>
      <c r="B541" s="1">
        <v>428</v>
      </c>
      <c r="C541" s="1" t="s">
        <v>44</v>
      </c>
      <c r="D541" s="43">
        <v>51</v>
      </c>
      <c r="F541">
        <f>CodeStochastic!F541</f>
        <v>540</v>
      </c>
      <c r="G541">
        <f>CodeStochastic!G541</f>
        <v>0.38456600899348198</v>
      </c>
      <c r="H541">
        <f>CodeStochastic!H541</f>
        <v>0.37193052594405601</v>
      </c>
      <c r="I541">
        <f>CodeStochastic!I541</f>
        <v>9.9889991573193504E-2</v>
      </c>
      <c r="J541">
        <f>CodeStochastic!J541</f>
        <v>0.107053968337953</v>
      </c>
      <c r="K541">
        <f>CodeStochastic!K541</f>
        <v>0.55373447606533799</v>
      </c>
      <c r="L541">
        <f>CodeStochastic!L541</f>
        <v>0.16592600709378399</v>
      </c>
      <c r="M541">
        <f>CodeStochastic!M541</f>
        <v>0.516008922069503</v>
      </c>
      <c r="O541">
        <f t="shared" si="18"/>
        <v>0.44612097023394576</v>
      </c>
      <c r="P541">
        <f t="shared" si="19"/>
        <v>1.3873798628379284</v>
      </c>
    </row>
    <row r="542" spans="1:16" x14ac:dyDescent="0.35">
      <c r="A542" s="1" t="s">
        <v>29</v>
      </c>
      <c r="B542" s="1">
        <v>429</v>
      </c>
      <c r="C542" s="1" t="s">
        <v>44</v>
      </c>
      <c r="D542" s="43">
        <v>52</v>
      </c>
      <c r="F542">
        <f>CodeStochastic!F542</f>
        <v>541</v>
      </c>
      <c r="G542">
        <f>CodeStochastic!G542</f>
        <v>0.38854221331039102</v>
      </c>
      <c r="H542">
        <f>CodeStochastic!H542</f>
        <v>0.37293469613197</v>
      </c>
      <c r="I542">
        <f>CodeStochastic!I542</f>
        <v>9.9193886093759995E-2</v>
      </c>
      <c r="J542">
        <f>CodeStochastic!J542</f>
        <v>0.103978044376332</v>
      </c>
      <c r="K542">
        <f>CodeStochastic!K542</f>
        <v>0.55812561796101301</v>
      </c>
      <c r="L542">
        <f>CodeStochastic!L542</f>
        <v>0.17151077044103</v>
      </c>
      <c r="M542">
        <f>CodeStochastic!M542</f>
        <v>0.522064103631524</v>
      </c>
      <c r="O542">
        <f t="shared" si="18"/>
        <v>0.45989491516857328</v>
      </c>
      <c r="P542">
        <f t="shared" si="19"/>
        <v>1.3998807540470348</v>
      </c>
    </row>
    <row r="543" spans="1:16" x14ac:dyDescent="0.35">
      <c r="A543" s="1" t="s">
        <v>29</v>
      </c>
      <c r="B543" s="1">
        <v>430</v>
      </c>
      <c r="C543" s="1" t="s">
        <v>44</v>
      </c>
      <c r="D543" s="43">
        <v>53</v>
      </c>
      <c r="F543">
        <f>CodeStochastic!F543</f>
        <v>542</v>
      </c>
      <c r="G543">
        <f>CodeStochastic!G543</f>
        <v>0.38694713267633501</v>
      </c>
      <c r="H543">
        <f>CodeStochastic!H543</f>
        <v>0.370810942448353</v>
      </c>
      <c r="I543">
        <f>CodeStochastic!I543</f>
        <v>0.100976382425219</v>
      </c>
      <c r="J543">
        <f>CodeStochastic!J543</f>
        <v>9.5957029149916898E-2</v>
      </c>
      <c r="K543">
        <f>CodeStochastic!K543</f>
        <v>0.55513616921159104</v>
      </c>
      <c r="L543">
        <f>CodeStochastic!L543</f>
        <v>0.16119855712793399</v>
      </c>
      <c r="M543">
        <f>CodeStochastic!M543</f>
        <v>0.52644648756833601</v>
      </c>
      <c r="O543">
        <f t="shared" si="18"/>
        <v>0.43471898661778546</v>
      </c>
      <c r="P543">
        <f t="shared" si="19"/>
        <v>1.4197167000854083</v>
      </c>
    </row>
    <row r="544" spans="1:16" x14ac:dyDescent="0.35">
      <c r="A544" s="1" t="s">
        <v>29</v>
      </c>
      <c r="B544" s="1">
        <v>431</v>
      </c>
      <c r="C544" s="1" t="s">
        <v>44</v>
      </c>
      <c r="D544" s="43">
        <v>54</v>
      </c>
      <c r="F544">
        <f>CodeStochastic!F544</f>
        <v>543</v>
      </c>
      <c r="G544">
        <f>CodeStochastic!G544</f>
        <v>0.37639626732140702</v>
      </c>
      <c r="H544">
        <f>CodeStochastic!H544</f>
        <v>0.36638257337389302</v>
      </c>
      <c r="I544">
        <f>CodeStochastic!I544</f>
        <v>0.102825986686718</v>
      </c>
      <c r="J544">
        <f>CodeStochastic!J544</f>
        <v>0.11043313315309899</v>
      </c>
      <c r="K544">
        <f>CodeStochastic!K544</f>
        <v>0.548735641757225</v>
      </c>
      <c r="L544">
        <f>CodeStochastic!L544</f>
        <v>0.16185322991182499</v>
      </c>
      <c r="M544">
        <f>CodeStochastic!M544</f>
        <v>0.51811299285420997</v>
      </c>
      <c r="O544">
        <f t="shared" si="18"/>
        <v>0.44176017549462959</v>
      </c>
      <c r="P544">
        <f t="shared" si="19"/>
        <v>1.4141311036796398</v>
      </c>
    </row>
    <row r="545" spans="1:16" x14ac:dyDescent="0.35">
      <c r="A545" s="1" t="s">
        <v>29</v>
      </c>
      <c r="B545" s="1">
        <v>432</v>
      </c>
      <c r="C545" s="1" t="s">
        <v>44</v>
      </c>
      <c r="D545" s="43">
        <v>55</v>
      </c>
      <c r="F545">
        <f>CodeStochastic!F545</f>
        <v>544</v>
      </c>
      <c r="G545">
        <f>CodeStochastic!G545</f>
        <v>0.42770910244869997</v>
      </c>
      <c r="H545">
        <f>CodeStochastic!H545</f>
        <v>0.39108085414583099</v>
      </c>
      <c r="I545">
        <f>CodeStochastic!I545</f>
        <v>0.12107190300647699</v>
      </c>
      <c r="J545">
        <f>CodeStochastic!J545</f>
        <v>6.1242560464491301E-2</v>
      </c>
      <c r="K545">
        <f>CodeStochastic!K545</f>
        <v>0.56162860722094199</v>
      </c>
      <c r="L545">
        <f>CodeStochastic!L545</f>
        <v>0.119029279003454</v>
      </c>
      <c r="M545">
        <f>CodeStochastic!M545</f>
        <v>0.53991300075970605</v>
      </c>
      <c r="O545">
        <f t="shared" si="18"/>
        <v>0.3043597704710671</v>
      </c>
      <c r="P545">
        <f t="shared" si="19"/>
        <v>1.3805661796943318</v>
      </c>
    </row>
    <row r="546" spans="1:16" x14ac:dyDescent="0.35">
      <c r="A546" s="1" t="s">
        <v>29</v>
      </c>
      <c r="B546" s="1">
        <v>433</v>
      </c>
      <c r="C546" s="1" t="s">
        <v>44</v>
      </c>
      <c r="D546" s="43">
        <v>56</v>
      </c>
      <c r="F546">
        <f>CodeStochastic!F546</f>
        <v>545</v>
      </c>
      <c r="G546">
        <f>CodeStochastic!G546</f>
        <v>0.426296427510095</v>
      </c>
      <c r="H546">
        <f>CodeStochastic!H546</f>
        <v>0.38836114486408801</v>
      </c>
      <c r="I546">
        <f>CodeStochastic!I546</f>
        <v>0.119879650757324</v>
      </c>
      <c r="J546">
        <f>CodeStochastic!J546</f>
        <v>4.9611211230570003E-2</v>
      </c>
      <c r="K546">
        <f>CodeStochastic!K546</f>
        <v>0.56561544649902695</v>
      </c>
      <c r="L546">
        <f>CodeStochastic!L546</f>
        <v>0.11430066368877401</v>
      </c>
      <c r="M546">
        <f>CodeStochastic!M546</f>
        <v>0.53639390553213595</v>
      </c>
      <c r="O546">
        <f t="shared" si="18"/>
        <v>0.29431539483378288</v>
      </c>
      <c r="P546">
        <f t="shared" si="19"/>
        <v>1.3811729433433768</v>
      </c>
    </row>
    <row r="547" spans="1:16" x14ac:dyDescent="0.35">
      <c r="A547" s="1" t="s">
        <v>29</v>
      </c>
      <c r="B547" s="1">
        <v>434</v>
      </c>
      <c r="C547" s="1" t="s">
        <v>44</v>
      </c>
      <c r="D547" s="43">
        <v>57</v>
      </c>
      <c r="F547">
        <f>CodeStochastic!F547</f>
        <v>546</v>
      </c>
      <c r="G547">
        <f>CodeStochastic!G547</f>
        <v>0.41878868864416002</v>
      </c>
      <c r="H547">
        <f>CodeStochastic!H547</f>
        <v>0.379273440263034</v>
      </c>
      <c r="I547">
        <f>CodeStochastic!I547</f>
        <v>0.12654318245594101</v>
      </c>
      <c r="J547">
        <f>CodeStochastic!J547</f>
        <v>3.6720062629903003E-2</v>
      </c>
      <c r="K547">
        <f>CodeStochastic!K547</f>
        <v>0.56009042232299</v>
      </c>
      <c r="L547">
        <f>CodeStochastic!L547</f>
        <v>0.103629252778598</v>
      </c>
      <c r="M547">
        <f>CodeStochastic!M547</f>
        <v>0.53876627386032505</v>
      </c>
      <c r="O547">
        <f t="shared" si="18"/>
        <v>0.27323097738330676</v>
      </c>
      <c r="P547">
        <f t="shared" si="19"/>
        <v>1.4205220209637655</v>
      </c>
    </row>
    <row r="548" spans="1:16" x14ac:dyDescent="0.35">
      <c r="A548" s="1" t="s">
        <v>29</v>
      </c>
      <c r="B548" s="1">
        <v>435</v>
      </c>
      <c r="C548" s="1" t="s">
        <v>44</v>
      </c>
      <c r="D548" s="43">
        <v>58</v>
      </c>
      <c r="F548">
        <f>CodeStochastic!F548</f>
        <v>547</v>
      </c>
      <c r="G548">
        <f>CodeStochastic!G548</f>
        <v>0.418452217578687</v>
      </c>
      <c r="H548">
        <f>CodeStochastic!H548</f>
        <v>0.38056949818886798</v>
      </c>
      <c r="I548">
        <f>CodeStochastic!I548</f>
        <v>0.124063137319692</v>
      </c>
      <c r="J548">
        <f>CodeStochastic!J548</f>
        <v>6.58237267722038E-2</v>
      </c>
      <c r="K548">
        <f>CodeStochastic!K548</f>
        <v>0.56015351221771403</v>
      </c>
      <c r="L548">
        <f>CodeStochastic!L548</f>
        <v>0.10773520130365399</v>
      </c>
      <c r="M548">
        <f>CodeStochastic!M548</f>
        <v>0.53971428671207999</v>
      </c>
      <c r="O548">
        <f t="shared" si="18"/>
        <v>0.283089427335523</v>
      </c>
      <c r="P548">
        <f t="shared" si="19"/>
        <v>1.41817536423855</v>
      </c>
    </row>
    <row r="549" spans="1:16" x14ac:dyDescent="0.35">
      <c r="A549" s="1" t="s">
        <v>29</v>
      </c>
      <c r="B549" s="1">
        <v>436</v>
      </c>
      <c r="C549" s="1" t="s">
        <v>44</v>
      </c>
      <c r="D549" s="43">
        <v>59</v>
      </c>
      <c r="F549">
        <f>CodeStochastic!F549</f>
        <v>548</v>
      </c>
      <c r="G549">
        <f>CodeStochastic!G549</f>
        <v>0.41826437690167501</v>
      </c>
      <c r="H549">
        <f>CodeStochastic!H549</f>
        <v>0.38535716810472198</v>
      </c>
      <c r="I549">
        <f>CodeStochastic!I549</f>
        <v>0.121340869146026</v>
      </c>
      <c r="J549">
        <f>CodeStochastic!J549</f>
        <v>4.8380484030732099E-2</v>
      </c>
      <c r="K549">
        <f>CodeStochastic!K549</f>
        <v>0.56355558971149999</v>
      </c>
      <c r="L549">
        <f>CodeStochastic!L549</f>
        <v>0.10048774052317801</v>
      </c>
      <c r="M549">
        <f>CodeStochastic!M549</f>
        <v>0.53753799594472995</v>
      </c>
      <c r="O549">
        <f t="shared" si="18"/>
        <v>0.2607652039208212</v>
      </c>
      <c r="P549">
        <f t="shared" si="19"/>
        <v>1.3949085171776339</v>
      </c>
    </row>
    <row r="550" spans="1:16" x14ac:dyDescent="0.35">
      <c r="A550" s="1" t="s">
        <v>29</v>
      </c>
      <c r="B550" s="1">
        <v>437</v>
      </c>
      <c r="C550" s="1" t="s">
        <v>44</v>
      </c>
      <c r="D550" s="43">
        <v>60</v>
      </c>
      <c r="F550">
        <f>CodeStochastic!F550</f>
        <v>549</v>
      </c>
      <c r="G550">
        <f>CodeStochastic!G550</f>
        <v>0.38609522363577797</v>
      </c>
      <c r="H550">
        <f>CodeStochastic!H550</f>
        <v>0.374670178140947</v>
      </c>
      <c r="I550">
        <f>CodeStochastic!I550</f>
        <v>9.6954587999702094E-2</v>
      </c>
      <c r="J550">
        <f>CodeStochastic!J550</f>
        <v>0.111853938732281</v>
      </c>
      <c r="K550">
        <f>CodeStochastic!K550</f>
        <v>0.55339416604769098</v>
      </c>
      <c r="L550">
        <f>CodeStochastic!L550</f>
        <v>0.17221675109675399</v>
      </c>
      <c r="M550">
        <f>CodeStochastic!M550</f>
        <v>0.52072200794051504</v>
      </c>
      <c r="O550">
        <f t="shared" si="18"/>
        <v>0.45964894230778053</v>
      </c>
      <c r="P550">
        <f t="shared" si="19"/>
        <v>1.3898143976236745</v>
      </c>
    </row>
    <row r="551" spans="1:16" x14ac:dyDescent="0.35">
      <c r="A551" s="1" t="s">
        <v>29</v>
      </c>
      <c r="B551" s="1">
        <v>438</v>
      </c>
      <c r="C551" s="1" t="s">
        <v>44</v>
      </c>
      <c r="D551" s="43">
        <v>61</v>
      </c>
      <c r="F551">
        <f>CodeStochastic!F551</f>
        <v>550</v>
      </c>
      <c r="G551">
        <f>CodeStochastic!G551</f>
        <v>0.39427165148399801</v>
      </c>
      <c r="H551">
        <f>CodeStochastic!H551</f>
        <v>0.37842039466173399</v>
      </c>
      <c r="I551">
        <f>CodeStochastic!I551</f>
        <v>9.3558997172782293E-2</v>
      </c>
      <c r="J551">
        <f>CodeStochastic!J551</f>
        <v>0.11970677072529</v>
      </c>
      <c r="K551">
        <f>CodeStochastic!K551</f>
        <v>0.536761536937581</v>
      </c>
      <c r="L551">
        <f>CodeStochastic!L551</f>
        <v>0.17615565606434899</v>
      </c>
      <c r="M551">
        <f>CodeStochastic!M551</f>
        <v>0.51930814421087201</v>
      </c>
      <c r="O551">
        <f t="shared" si="18"/>
        <v>0.46550254306936251</v>
      </c>
      <c r="P551">
        <f t="shared" si="19"/>
        <v>1.3723048533762989</v>
      </c>
    </row>
    <row r="552" spans="1:16" x14ac:dyDescent="0.35">
      <c r="A552" s="1" t="s">
        <v>29</v>
      </c>
      <c r="B552" s="1">
        <v>439</v>
      </c>
      <c r="C552" s="1" t="s">
        <v>44</v>
      </c>
      <c r="D552" s="43">
        <v>62</v>
      </c>
      <c r="F552">
        <f>CodeStochastic!F552</f>
        <v>551</v>
      </c>
      <c r="G552">
        <f>CodeStochastic!G552</f>
        <v>0.38771979796832201</v>
      </c>
      <c r="H552">
        <f>CodeStochastic!H552</f>
        <v>0.37477696172571501</v>
      </c>
      <c r="I552">
        <f>CodeStochastic!I552</f>
        <v>9.3235860251452404E-2</v>
      </c>
      <c r="J552">
        <f>CodeStochastic!J552</f>
        <v>0.121677161138317</v>
      </c>
      <c r="K552">
        <f>CodeStochastic!K552</f>
        <v>0.55343801368782697</v>
      </c>
      <c r="L552">
        <f>CodeStochastic!L552</f>
        <v>0.17691389249412801</v>
      </c>
      <c r="M552">
        <f>CodeStochastic!M552</f>
        <v>0.515152549879065</v>
      </c>
      <c r="O552">
        <f t="shared" si="18"/>
        <v>0.4720511412427868</v>
      </c>
      <c r="P552">
        <f t="shared" si="19"/>
        <v>1.3745576769366243</v>
      </c>
    </row>
    <row r="553" spans="1:16" x14ac:dyDescent="0.35">
      <c r="A553" s="1" t="s">
        <v>29</v>
      </c>
      <c r="B553" s="1">
        <v>440</v>
      </c>
      <c r="C553" s="1" t="s">
        <v>44</v>
      </c>
      <c r="D553" s="43">
        <v>63</v>
      </c>
      <c r="F553">
        <f>CodeStochastic!F553</f>
        <v>552</v>
      </c>
      <c r="G553">
        <f>CodeStochastic!G553</f>
        <v>0.38437733567140703</v>
      </c>
      <c r="H553">
        <f>CodeStochastic!H553</f>
        <v>0.37246428305721202</v>
      </c>
      <c r="I553">
        <f>CodeStochastic!I553</f>
        <v>9.3755243769499202E-2</v>
      </c>
      <c r="J553">
        <f>CodeStochastic!J553</f>
        <v>0.125843685288615</v>
      </c>
      <c r="K553">
        <f>CodeStochastic!K553</f>
        <v>0.55242154405174404</v>
      </c>
      <c r="L553">
        <f>CodeStochastic!L553</f>
        <v>0.18137422996986199</v>
      </c>
      <c r="M553">
        <f>CodeStochastic!M553</f>
        <v>0.517437672212824</v>
      </c>
      <c r="O553">
        <f t="shared" si="18"/>
        <v>0.48695737610363615</v>
      </c>
      <c r="P553">
        <f t="shared" si="19"/>
        <v>1.3892276273194857</v>
      </c>
    </row>
    <row r="554" spans="1:16" x14ac:dyDescent="0.35">
      <c r="A554" s="1" t="s">
        <v>29</v>
      </c>
      <c r="B554" s="1">
        <v>441</v>
      </c>
      <c r="C554" s="1" t="s">
        <v>44</v>
      </c>
      <c r="D554" s="43">
        <v>64</v>
      </c>
      <c r="F554">
        <f>CodeStochastic!F554</f>
        <v>553</v>
      </c>
      <c r="G554">
        <f>CodeStochastic!G554</f>
        <v>0.39672282464326403</v>
      </c>
      <c r="H554">
        <f>CodeStochastic!H554</f>
        <v>0.38167072218445602</v>
      </c>
      <c r="I554">
        <f>CodeStochastic!I554</f>
        <v>9.0257644612792398E-2</v>
      </c>
      <c r="J554">
        <f>CodeStochastic!J554</f>
        <v>0.13192354647746199</v>
      </c>
      <c r="K554">
        <f>CodeStochastic!K554</f>
        <v>0.55582270730054395</v>
      </c>
      <c r="L554">
        <f>CodeStochastic!L554</f>
        <v>0.187494157988807</v>
      </c>
      <c r="M554">
        <f>CodeStochastic!M554</f>
        <v>0.51934220061384495</v>
      </c>
      <c r="O554">
        <f t="shared" si="18"/>
        <v>0.49124584908085706</v>
      </c>
      <c r="P554">
        <f t="shared" si="19"/>
        <v>1.3607074643856341</v>
      </c>
    </row>
    <row r="555" spans="1:16" x14ac:dyDescent="0.35">
      <c r="A555" s="1" t="s">
        <v>29</v>
      </c>
      <c r="B555" s="1">
        <v>442</v>
      </c>
      <c r="C555" s="1" t="s">
        <v>44</v>
      </c>
      <c r="D555" s="43">
        <v>65</v>
      </c>
      <c r="F555">
        <f>CodeStochastic!F555</f>
        <v>554</v>
      </c>
      <c r="G555">
        <f>CodeStochastic!G555</f>
        <v>0.43414095038716</v>
      </c>
      <c r="H555">
        <f>CodeStochastic!H555</f>
        <v>0.39135657486105901</v>
      </c>
      <c r="I555">
        <f>CodeStochastic!I555</f>
        <v>0.120864108042368</v>
      </c>
      <c r="J555">
        <f>CodeStochastic!J555</f>
        <v>4.46431761271876E-2</v>
      </c>
      <c r="K555">
        <f>CodeStochastic!K555</f>
        <v>0.55350412493315904</v>
      </c>
      <c r="L555">
        <f>CodeStochastic!L555</f>
        <v>0.109455125525055</v>
      </c>
      <c r="M555">
        <f>CodeStochastic!M555</f>
        <v>0.53461726306695101</v>
      </c>
      <c r="O555">
        <f t="shared" si="18"/>
        <v>0.2796813253077815</v>
      </c>
      <c r="P555">
        <f t="shared" si="19"/>
        <v>1.3660617897035536</v>
      </c>
    </row>
    <row r="556" spans="1:16" x14ac:dyDescent="0.35">
      <c r="A556" s="1" t="s">
        <v>29</v>
      </c>
      <c r="B556" s="1">
        <v>443</v>
      </c>
      <c r="C556" s="1" t="s">
        <v>44</v>
      </c>
      <c r="D556" s="43">
        <v>66</v>
      </c>
      <c r="F556">
        <f>CodeStochastic!F556</f>
        <v>555</v>
      </c>
      <c r="G556">
        <f>CodeStochastic!G556</f>
        <v>0.429639338183255</v>
      </c>
      <c r="H556">
        <f>CodeStochastic!H556</f>
        <v>0.38941661417460399</v>
      </c>
      <c r="I556">
        <f>CodeStochastic!I556</f>
        <v>0.12235059943898099</v>
      </c>
      <c r="J556">
        <f>CodeStochastic!J556</f>
        <v>4.8445214138600298E-2</v>
      </c>
      <c r="K556">
        <f>CodeStochastic!K556</f>
        <v>0.56796691595094195</v>
      </c>
      <c r="L556">
        <f>CodeStochastic!L556</f>
        <v>0.106827312689406</v>
      </c>
      <c r="M556">
        <f>CodeStochastic!M556</f>
        <v>0.53860577004768395</v>
      </c>
      <c r="O556">
        <f t="shared" si="18"/>
        <v>0.27432654078161001</v>
      </c>
      <c r="P556">
        <f t="shared" si="19"/>
        <v>1.3831093755188051</v>
      </c>
    </row>
    <row r="557" spans="1:16" x14ac:dyDescent="0.35">
      <c r="A557" s="1" t="s">
        <v>29</v>
      </c>
      <c r="B557" s="1">
        <v>444</v>
      </c>
      <c r="C557" s="1" t="s">
        <v>44</v>
      </c>
      <c r="D557" s="43">
        <v>67</v>
      </c>
      <c r="F557">
        <f>CodeStochastic!F557</f>
        <v>556</v>
      </c>
      <c r="G557">
        <f>CodeStochastic!G557</f>
        <v>0.43118577718928403</v>
      </c>
      <c r="H557">
        <f>CodeStochastic!H557</f>
        <v>0.38508580162058698</v>
      </c>
      <c r="I557">
        <f>CodeStochastic!I557</f>
        <v>0.12588829429465101</v>
      </c>
      <c r="J557">
        <f>CodeStochastic!J557</f>
        <v>5.0733545989371999E-2</v>
      </c>
      <c r="K557">
        <f>CodeStochastic!K557</f>
        <v>0.57046614119524797</v>
      </c>
      <c r="L557">
        <f>CodeStochastic!L557</f>
        <v>0.111833786837694</v>
      </c>
      <c r="M557">
        <f>CodeStochastic!M557</f>
        <v>0.53969216109556595</v>
      </c>
      <c r="O557">
        <f t="shared" si="18"/>
        <v>0.29041264665447297</v>
      </c>
      <c r="P557">
        <f t="shared" si="19"/>
        <v>1.4014854840774102</v>
      </c>
    </row>
    <row r="558" spans="1:16" x14ac:dyDescent="0.35">
      <c r="A558" s="1" t="s">
        <v>29</v>
      </c>
      <c r="B558" s="1">
        <v>445</v>
      </c>
      <c r="C558" s="1" t="s">
        <v>44</v>
      </c>
      <c r="D558" s="43">
        <v>68</v>
      </c>
      <c r="F558">
        <f>CodeStochastic!F558</f>
        <v>557</v>
      </c>
      <c r="G558">
        <f>CodeStochastic!G558</f>
        <v>0.42296387312013201</v>
      </c>
      <c r="H558">
        <f>CodeStochastic!H558</f>
        <v>0.38496894551995098</v>
      </c>
      <c r="I558">
        <f>CodeStochastic!I558</f>
        <v>0.12451001453449601</v>
      </c>
      <c r="J558">
        <f>CodeStochastic!J558</f>
        <v>4.0671615541782703E-2</v>
      </c>
      <c r="K558">
        <f>CodeStochastic!K558</f>
        <v>0.55450584777890399</v>
      </c>
      <c r="L558">
        <f>CodeStochastic!L558</f>
        <v>0.107319234085354</v>
      </c>
      <c r="M558">
        <f>CodeStochastic!M558</f>
        <v>0.53877913365438002</v>
      </c>
      <c r="O558">
        <f t="shared" si="18"/>
        <v>0.27877374352989776</v>
      </c>
      <c r="P558">
        <f t="shared" si="19"/>
        <v>1.3995392093943793</v>
      </c>
    </row>
    <row r="559" spans="1:16" x14ac:dyDescent="0.35">
      <c r="A559" s="1" t="s">
        <v>29</v>
      </c>
      <c r="B559" s="1">
        <v>446</v>
      </c>
      <c r="C559" s="1" t="s">
        <v>44</v>
      </c>
      <c r="D559" s="43">
        <v>69</v>
      </c>
      <c r="F559">
        <f>CodeStochastic!F559</f>
        <v>558</v>
      </c>
      <c r="G559">
        <f>CodeStochastic!G559</f>
        <v>0.42543202495053201</v>
      </c>
      <c r="H559">
        <f>CodeStochastic!H559</f>
        <v>0.389059530781313</v>
      </c>
      <c r="I559">
        <f>CodeStochastic!I559</f>
        <v>0.12094861673865399</v>
      </c>
      <c r="J559">
        <f>CodeStochastic!J559</f>
        <v>4.97692844686674E-2</v>
      </c>
      <c r="K559">
        <f>CodeStochastic!K559</f>
        <v>0.56881919796835501</v>
      </c>
      <c r="L559">
        <f>CodeStochastic!L559</f>
        <v>0.10039597856195701</v>
      </c>
      <c r="M559">
        <f>CodeStochastic!M559</f>
        <v>0.53891991902110103</v>
      </c>
      <c r="O559">
        <f t="shared" si="18"/>
        <v>0.2580478580240429</v>
      </c>
      <c r="P559">
        <f t="shared" si="19"/>
        <v>1.3851862668390027</v>
      </c>
    </row>
    <row r="560" spans="1:16" x14ac:dyDescent="0.35">
      <c r="A560" s="1" t="s">
        <v>29</v>
      </c>
      <c r="B560" s="1">
        <v>447</v>
      </c>
      <c r="C560" s="1" t="s">
        <v>44</v>
      </c>
      <c r="D560" s="43">
        <v>70</v>
      </c>
      <c r="F560">
        <f>CodeStochastic!F560</f>
        <v>559</v>
      </c>
      <c r="G560">
        <f>CodeStochastic!G560</f>
        <v>0.35563608370114203</v>
      </c>
      <c r="H560">
        <f>CodeStochastic!H560</f>
        <v>0.34858328356134299</v>
      </c>
      <c r="I560">
        <f>CodeStochastic!I560</f>
        <v>7.9563508910491701E-2</v>
      </c>
      <c r="J560">
        <f>CodeStochastic!J560</f>
        <v>0.15621850832855799</v>
      </c>
      <c r="K560">
        <f>CodeStochastic!K560</f>
        <v>0.52125032249360903</v>
      </c>
      <c r="L560">
        <f>CodeStochastic!L560</f>
        <v>0.19961550853565099</v>
      </c>
      <c r="M560">
        <f>CodeStochastic!M560</f>
        <v>0.48530756663002</v>
      </c>
      <c r="O560">
        <f t="shared" si="18"/>
        <v>0.57264796663871875</v>
      </c>
      <c r="P560">
        <f t="shared" si="19"/>
        <v>1.3922284559139411</v>
      </c>
    </row>
    <row r="561" spans="1:16" x14ac:dyDescent="0.35">
      <c r="A561" s="1" t="s">
        <v>29</v>
      </c>
      <c r="B561" s="1">
        <v>448</v>
      </c>
      <c r="C561" s="1" t="s">
        <v>44</v>
      </c>
      <c r="D561" s="43">
        <v>71</v>
      </c>
      <c r="F561">
        <f>CodeStochastic!F561</f>
        <v>560</v>
      </c>
      <c r="G561">
        <f>CodeStochastic!G561</f>
        <v>0.35364365171255702</v>
      </c>
      <c r="H561">
        <f>CodeStochastic!H561</f>
        <v>0.34679212379237201</v>
      </c>
      <c r="I561">
        <f>CodeStochastic!I561</f>
        <v>7.9609373698151506E-2</v>
      </c>
      <c r="J561">
        <f>CodeStochastic!J561</f>
        <v>0.13821036996762001</v>
      </c>
      <c r="K561">
        <f>CodeStochastic!K561</f>
        <v>0.53263927477748596</v>
      </c>
      <c r="L561">
        <f>CodeStochastic!L561</f>
        <v>0.18745997550423699</v>
      </c>
      <c r="M561">
        <f>CodeStochastic!M561</f>
        <v>0.48081249648603902</v>
      </c>
      <c r="O561">
        <f t="shared" si="18"/>
        <v>0.54055430513892289</v>
      </c>
      <c r="P561">
        <f t="shared" si="19"/>
        <v>1.3864573717190485</v>
      </c>
    </row>
    <row r="562" spans="1:16" x14ac:dyDescent="0.35">
      <c r="A562" s="1" t="s">
        <v>29</v>
      </c>
      <c r="B562" s="1">
        <v>449</v>
      </c>
      <c r="C562" s="1" t="s">
        <v>44</v>
      </c>
      <c r="D562" s="43">
        <v>72</v>
      </c>
      <c r="F562">
        <f>CodeStochastic!F562</f>
        <v>561</v>
      </c>
      <c r="G562">
        <f>CodeStochastic!G562</f>
        <v>0.34595200560629102</v>
      </c>
      <c r="H562">
        <f>CodeStochastic!H562</f>
        <v>0.34289607638264302</v>
      </c>
      <c r="I562">
        <f>CodeStochastic!I562</f>
        <v>7.8503020990577294E-2</v>
      </c>
      <c r="J562">
        <f>CodeStochastic!J562</f>
        <v>0.13393901288336299</v>
      </c>
      <c r="K562">
        <f>CodeStochastic!K562</f>
        <v>0.52041311719980299</v>
      </c>
      <c r="L562">
        <f>CodeStochastic!L562</f>
        <v>0.19114500590816899</v>
      </c>
      <c r="M562">
        <f>CodeStochastic!M562</f>
        <v>0.47825820420109</v>
      </c>
      <c r="O562">
        <f t="shared" si="18"/>
        <v>0.55744296617400579</v>
      </c>
      <c r="P562">
        <f t="shared" si="19"/>
        <v>1.3947613785682234</v>
      </c>
    </row>
    <row r="563" spans="1:16" x14ac:dyDescent="0.35">
      <c r="A563" s="1" t="s">
        <v>29</v>
      </c>
      <c r="B563" s="1">
        <v>450</v>
      </c>
      <c r="C563" s="1" t="s">
        <v>44</v>
      </c>
      <c r="D563" s="43">
        <v>73</v>
      </c>
      <c r="F563">
        <f>CodeStochastic!F563</f>
        <v>562</v>
      </c>
      <c r="G563">
        <f>CodeStochastic!G563</f>
        <v>0.34501718330555098</v>
      </c>
      <c r="H563">
        <f>CodeStochastic!H563</f>
        <v>0.34286679139279502</v>
      </c>
      <c r="I563">
        <f>CodeStochastic!I563</f>
        <v>7.9360800108367005E-2</v>
      </c>
      <c r="J563">
        <f>CodeStochastic!J563</f>
        <v>0.14653770532565599</v>
      </c>
      <c r="K563">
        <f>CodeStochastic!K563</f>
        <v>0.51582714230105098</v>
      </c>
      <c r="L563">
        <f>CodeStochastic!L563</f>
        <v>0.18525883462072601</v>
      </c>
      <c r="M563">
        <f>CodeStochastic!M563</f>
        <v>0.48102243227265901</v>
      </c>
      <c r="O563">
        <f t="shared" si="18"/>
        <v>0.54032306210865955</v>
      </c>
      <c r="P563">
        <f t="shared" si="19"/>
        <v>1.4029426131316116</v>
      </c>
    </row>
    <row r="564" spans="1:16" x14ac:dyDescent="0.35">
      <c r="A564" s="1" t="s">
        <v>29</v>
      </c>
      <c r="B564" s="1">
        <v>451</v>
      </c>
      <c r="C564" s="1" t="s">
        <v>44</v>
      </c>
      <c r="D564" s="43">
        <v>74</v>
      </c>
      <c r="F564">
        <f>CodeStochastic!F564</f>
        <v>563</v>
      </c>
      <c r="G564">
        <f>CodeStochastic!G564</f>
        <v>0.35864934386890401</v>
      </c>
      <c r="H564">
        <f>CodeStochastic!H564</f>
        <v>0.34780579928161398</v>
      </c>
      <c r="I564">
        <f>CodeStochastic!I564</f>
        <v>8.0299452977279001E-2</v>
      </c>
      <c r="J564">
        <f>CodeStochastic!J564</f>
        <v>0.139326450325159</v>
      </c>
      <c r="K564">
        <f>CodeStochastic!K564</f>
        <v>0.52407162638289095</v>
      </c>
      <c r="L564">
        <f>CodeStochastic!L564</f>
        <v>0.187224698342565</v>
      </c>
      <c r="M564">
        <f>CodeStochastic!M564</f>
        <v>0.48230871908566503</v>
      </c>
      <c r="O564">
        <f t="shared" si="18"/>
        <v>0.53830240533445362</v>
      </c>
      <c r="P564">
        <f t="shared" si="19"/>
        <v>1.38671845058899</v>
      </c>
    </row>
    <row r="565" spans="1:16" x14ac:dyDescent="0.35">
      <c r="A565" s="1" t="s">
        <v>29</v>
      </c>
      <c r="B565" s="1">
        <v>452</v>
      </c>
      <c r="C565" s="1" t="s">
        <v>44</v>
      </c>
      <c r="D565" s="43">
        <v>75</v>
      </c>
      <c r="F565">
        <f>CodeStochastic!F565</f>
        <v>564</v>
      </c>
      <c r="G565">
        <f>CodeStochastic!G565</f>
        <v>0.362734880296398</v>
      </c>
      <c r="H565">
        <f>CodeStochastic!H565</f>
        <v>0.35407148317352899</v>
      </c>
      <c r="I565">
        <f>CodeStochastic!I565</f>
        <v>8.8164689645987199E-2</v>
      </c>
      <c r="J565">
        <f>CodeStochastic!J565</f>
        <v>0.135494255955106</v>
      </c>
      <c r="K565">
        <f>CodeStochastic!K565</f>
        <v>0.53818535592552097</v>
      </c>
      <c r="L565">
        <f>CodeStochastic!L565</f>
        <v>0.17504918898818</v>
      </c>
      <c r="M565">
        <f>CodeStochastic!M565</f>
        <v>0.494277616121164</v>
      </c>
      <c r="O565">
        <f t="shared" si="18"/>
        <v>0.49438940244275226</v>
      </c>
      <c r="P565">
        <f t="shared" si="19"/>
        <v>1.3959825617442356</v>
      </c>
    </row>
    <row r="566" spans="1:16" x14ac:dyDescent="0.35">
      <c r="A566" s="1" t="s">
        <v>29</v>
      </c>
      <c r="B566" s="1">
        <v>453</v>
      </c>
      <c r="C566" s="1" t="s">
        <v>44</v>
      </c>
      <c r="D566" s="43">
        <v>76</v>
      </c>
      <c r="F566">
        <f>CodeStochastic!F566</f>
        <v>565</v>
      </c>
      <c r="G566">
        <f>CodeStochastic!G566</f>
        <v>0.35832201130424202</v>
      </c>
      <c r="H566">
        <f>CodeStochastic!H566</f>
        <v>0.35310679379070897</v>
      </c>
      <c r="I566">
        <f>CodeStochastic!I566</f>
        <v>8.5024264951331793E-2</v>
      </c>
      <c r="J566">
        <f>CodeStochastic!J566</f>
        <v>0.13513329675996599</v>
      </c>
      <c r="K566">
        <f>CodeStochastic!K566</f>
        <v>0.54318475306805003</v>
      </c>
      <c r="L566">
        <f>CodeStochastic!L566</f>
        <v>0.18303101268171601</v>
      </c>
      <c r="M566">
        <f>CodeStochastic!M566</f>
        <v>0.49739603186575898</v>
      </c>
      <c r="O566">
        <f t="shared" si="18"/>
        <v>0.51834463652432838</v>
      </c>
      <c r="P566">
        <f t="shared" si="19"/>
        <v>1.4086277596815997</v>
      </c>
    </row>
    <row r="567" spans="1:16" x14ac:dyDescent="0.35">
      <c r="A567" s="1" t="s">
        <v>29</v>
      </c>
      <c r="B567" s="1">
        <v>454</v>
      </c>
      <c r="C567" s="1" t="s">
        <v>44</v>
      </c>
      <c r="D567" s="43">
        <v>77</v>
      </c>
      <c r="F567">
        <f>CodeStochastic!F567</f>
        <v>566</v>
      </c>
      <c r="G567">
        <f>CodeStochastic!G567</f>
        <v>0.35790266826538403</v>
      </c>
      <c r="H567">
        <f>CodeStochastic!H567</f>
        <v>0.35332049483940398</v>
      </c>
      <c r="I567">
        <f>CodeStochastic!I567</f>
        <v>8.4832324420556507E-2</v>
      </c>
      <c r="J567">
        <f>CodeStochastic!J567</f>
        <v>0.12933314226609499</v>
      </c>
      <c r="K567">
        <f>CodeStochastic!K567</f>
        <v>0.52503090650294004</v>
      </c>
      <c r="L567">
        <f>CodeStochastic!L567</f>
        <v>0.18994112626846801</v>
      </c>
      <c r="M567">
        <f>CodeStochastic!M567</f>
        <v>0.49067472348576502</v>
      </c>
      <c r="O567">
        <f t="shared" si="18"/>
        <v>0.53758875876929424</v>
      </c>
      <c r="P567">
        <f t="shared" si="19"/>
        <v>1.3887525084238126</v>
      </c>
    </row>
    <row r="568" spans="1:16" x14ac:dyDescent="0.35">
      <c r="A568" s="1" t="s">
        <v>29</v>
      </c>
      <c r="B568" s="1">
        <v>455</v>
      </c>
      <c r="C568" s="1" t="s">
        <v>44</v>
      </c>
      <c r="D568" s="43">
        <v>78</v>
      </c>
      <c r="F568">
        <f>CodeStochastic!F568</f>
        <v>567</v>
      </c>
      <c r="G568">
        <f>CodeStochastic!G568</f>
        <v>0.36335919342964601</v>
      </c>
      <c r="H568">
        <f>CodeStochastic!H568</f>
        <v>0.35543667268648299</v>
      </c>
      <c r="I568">
        <f>CodeStochastic!I568</f>
        <v>8.6467153690400297E-2</v>
      </c>
      <c r="J568">
        <f>CodeStochastic!J568</f>
        <v>0.13886962082595899</v>
      </c>
      <c r="K568">
        <f>CodeStochastic!K568</f>
        <v>0.53825259707506701</v>
      </c>
      <c r="L568">
        <f>CodeStochastic!L568</f>
        <v>0.184181029611236</v>
      </c>
      <c r="M568">
        <f>CodeStochastic!M568</f>
        <v>0.49704172117822998</v>
      </c>
      <c r="O568">
        <f t="shared" si="18"/>
        <v>0.5181824042498141</v>
      </c>
      <c r="P568">
        <f t="shared" si="19"/>
        <v>1.3983974062705999</v>
      </c>
    </row>
    <row r="569" spans="1:16" x14ac:dyDescent="0.35">
      <c r="A569" s="1" t="s">
        <v>29</v>
      </c>
      <c r="B569" s="1">
        <v>456</v>
      </c>
      <c r="C569" s="1" t="s">
        <v>44</v>
      </c>
      <c r="D569" s="43">
        <v>79</v>
      </c>
      <c r="F569">
        <f>CodeStochastic!F569</f>
        <v>568</v>
      </c>
      <c r="G569">
        <f>CodeStochastic!G569</f>
        <v>0.366195455862108</v>
      </c>
      <c r="H569">
        <f>CodeStochastic!H569</f>
        <v>0.35625565577122997</v>
      </c>
      <c r="I569">
        <f>CodeStochastic!I569</f>
        <v>8.7337437479395902E-2</v>
      </c>
      <c r="J569">
        <f>CodeStochastic!J569</f>
        <v>0.13820657743630599</v>
      </c>
      <c r="K569">
        <f>CodeStochastic!K569</f>
        <v>0.52412779448026303</v>
      </c>
      <c r="L569">
        <f>CodeStochastic!L569</f>
        <v>0.186047466184044</v>
      </c>
      <c r="M569">
        <f>CodeStochastic!M569</f>
        <v>0.49955715912373</v>
      </c>
      <c r="O569">
        <f t="shared" si="18"/>
        <v>0.52223021072124287</v>
      </c>
      <c r="P569">
        <f t="shared" si="19"/>
        <v>1.4022434480156611</v>
      </c>
    </row>
    <row r="570" spans="1:16" x14ac:dyDescent="0.35">
      <c r="A570" s="1" t="s">
        <v>29</v>
      </c>
      <c r="B570" s="1">
        <v>457</v>
      </c>
      <c r="C570" s="1" t="s">
        <v>44</v>
      </c>
      <c r="D570" s="43">
        <v>80</v>
      </c>
      <c r="F570">
        <f>CodeStochastic!F570</f>
        <v>569</v>
      </c>
      <c r="G570">
        <f>CodeStochastic!G570</f>
        <v>-5.4447155962232003E-13</v>
      </c>
      <c r="H570">
        <f>CodeStochastic!H570</f>
        <v>-1.72736487621272E-13</v>
      </c>
      <c r="I570">
        <f>CodeStochastic!I570</f>
        <v>2.37075678023811E-11</v>
      </c>
      <c r="J570">
        <f>CodeStochastic!J570</f>
        <v>-6.8166768489936897E-11</v>
      </c>
      <c r="K570">
        <f>CodeStochastic!K570</f>
        <v>7.9433635410229797E-11</v>
      </c>
      <c r="L570">
        <f>CodeStochastic!L570</f>
        <v>-5.2619285183298102E-11</v>
      </c>
      <c r="M570">
        <f>CodeStochastic!M570</f>
        <v>5.2393499355189898E-11</v>
      </c>
      <c r="O570">
        <v>0</v>
      </c>
      <c r="P570">
        <v>0</v>
      </c>
    </row>
    <row r="571" spans="1:16" x14ac:dyDescent="0.35">
      <c r="A571" s="1" t="s">
        <v>29</v>
      </c>
      <c r="B571" s="1">
        <v>458</v>
      </c>
      <c r="C571" s="1" t="s">
        <v>44</v>
      </c>
      <c r="D571" s="43">
        <v>81</v>
      </c>
      <c r="F571">
        <f>CodeStochastic!F571</f>
        <v>570</v>
      </c>
      <c r="G571">
        <f>CodeStochastic!G571</f>
        <v>6.3287523651019701E-13</v>
      </c>
      <c r="H571">
        <f>CodeStochastic!H571</f>
        <v>6.7212128842614603E-13</v>
      </c>
      <c r="I571">
        <f>CodeStochastic!I571</f>
        <v>2.3040718544562601E-11</v>
      </c>
      <c r="J571">
        <f>CodeStochastic!J571</f>
        <v>-7.8152505685188806E-11</v>
      </c>
      <c r="K571">
        <f>CodeStochastic!K571</f>
        <v>8.8874746545471096E-11</v>
      </c>
      <c r="L571">
        <f>CodeStochastic!L571</f>
        <v>-4.6471819716337698E-11</v>
      </c>
      <c r="M571">
        <f>CodeStochastic!M571</f>
        <v>5.0148585183847799E-11</v>
      </c>
      <c r="O571">
        <v>0</v>
      </c>
      <c r="P571">
        <v>0</v>
      </c>
    </row>
    <row r="572" spans="1:16" x14ac:dyDescent="0.35">
      <c r="A572" s="1" t="s">
        <v>29</v>
      </c>
      <c r="B572" s="1">
        <v>459</v>
      </c>
      <c r="C572" s="1" t="s">
        <v>44</v>
      </c>
      <c r="D572" s="43">
        <v>82</v>
      </c>
      <c r="F572">
        <f>CodeStochastic!F572</f>
        <v>571</v>
      </c>
      <c r="G572">
        <f>CodeStochastic!G572</f>
        <v>-6.3160268756718802E-13</v>
      </c>
      <c r="H572">
        <f>CodeStochastic!H572</f>
        <v>-7.0927263796440696E-13</v>
      </c>
      <c r="I572">
        <f>CodeStochastic!I572</f>
        <v>2.33254420529445E-11</v>
      </c>
      <c r="J572">
        <f>CodeStochastic!J572</f>
        <v>-7.8195581049164902E-11</v>
      </c>
      <c r="K572">
        <f>CodeStochastic!K572</f>
        <v>7.5774425973806198E-11</v>
      </c>
      <c r="L572">
        <f>CodeStochastic!L572</f>
        <v>-5.0549793312735101E-11</v>
      </c>
      <c r="M572">
        <f>CodeStochastic!M572</f>
        <v>4.8125197387643401E-11</v>
      </c>
      <c r="O572">
        <v>0</v>
      </c>
      <c r="P572">
        <v>0</v>
      </c>
    </row>
    <row r="573" spans="1:16" x14ac:dyDescent="0.35">
      <c r="A573" s="1" t="s">
        <v>29</v>
      </c>
      <c r="B573" s="1">
        <v>460</v>
      </c>
      <c r="C573" s="1" t="s">
        <v>44</v>
      </c>
      <c r="D573" s="43">
        <v>83</v>
      </c>
      <c r="F573">
        <f>CodeStochastic!F573</f>
        <v>572</v>
      </c>
      <c r="G573">
        <f>CodeStochastic!G573</f>
        <v>-1.7584585377845E-13</v>
      </c>
      <c r="H573">
        <f>CodeStochastic!H573</f>
        <v>-2.17855645122646E-13</v>
      </c>
      <c r="I573">
        <f>CodeStochastic!I573</f>
        <v>2.3527092268478399E-11</v>
      </c>
      <c r="J573">
        <f>CodeStochastic!J573</f>
        <v>-7.5805767780108801E-11</v>
      </c>
      <c r="K573">
        <f>CodeStochastic!K573</f>
        <v>8.7608767079038698E-11</v>
      </c>
      <c r="L573">
        <f>CodeStochastic!L573</f>
        <v>-4.6532288281874701E-11</v>
      </c>
      <c r="M573">
        <f>CodeStochastic!M573</f>
        <v>5.1591025994933801E-11</v>
      </c>
      <c r="O573">
        <v>0</v>
      </c>
      <c r="P573">
        <v>0</v>
      </c>
    </row>
    <row r="574" spans="1:16" x14ac:dyDescent="0.35">
      <c r="A574" s="1" t="s">
        <v>29</v>
      </c>
      <c r="B574" s="1">
        <v>461</v>
      </c>
      <c r="C574" s="1" t="s">
        <v>44</v>
      </c>
      <c r="D574" s="43">
        <v>84</v>
      </c>
      <c r="F574">
        <f>CodeStochastic!F574</f>
        <v>573</v>
      </c>
      <c r="G574">
        <f>CodeStochastic!G574</f>
        <v>9.1679148296461295E-13</v>
      </c>
      <c r="H574">
        <f>CodeStochastic!H574</f>
        <v>9.2851750453521499E-15</v>
      </c>
      <c r="I574">
        <f>CodeStochastic!I574</f>
        <v>2.3343840098694099E-11</v>
      </c>
      <c r="J574">
        <f>CodeStochastic!J574</f>
        <v>-7.8353524922261003E-11</v>
      </c>
      <c r="K574">
        <f>CodeStochastic!K574</f>
        <v>8.2183347018323906E-11</v>
      </c>
      <c r="L574">
        <f>CodeStochastic!L574</f>
        <v>-5.0604708480545803E-11</v>
      </c>
      <c r="M574">
        <f>CodeStochastic!M574</f>
        <v>4.7618974471007402E-11</v>
      </c>
      <c r="O574">
        <v>0</v>
      </c>
      <c r="P574">
        <v>0</v>
      </c>
    </row>
    <row r="575" spans="1:16" x14ac:dyDescent="0.35">
      <c r="A575" s="1" t="s">
        <v>29</v>
      </c>
      <c r="B575" s="1">
        <v>462</v>
      </c>
      <c r="C575" s="1" t="s">
        <v>44</v>
      </c>
      <c r="D575" s="43">
        <v>85</v>
      </c>
      <c r="F575">
        <f>CodeStochastic!F575</f>
        <v>574</v>
      </c>
      <c r="G575">
        <f>CodeStochastic!G575</f>
        <v>-2.0690132468457699E-14</v>
      </c>
      <c r="H575">
        <f>CodeStochastic!H575</f>
        <v>-9.6076684529014704E-13</v>
      </c>
      <c r="I575">
        <f>CodeStochastic!I575</f>
        <v>2.26135803929989E-11</v>
      </c>
      <c r="J575">
        <f>CodeStochastic!J575</f>
        <v>-6.95454436490545E-11</v>
      </c>
      <c r="K575">
        <f>CodeStochastic!K575</f>
        <v>7.4763968807741595E-11</v>
      </c>
      <c r="L575">
        <f>CodeStochastic!L575</f>
        <v>-4.9104830548196102E-11</v>
      </c>
      <c r="M575">
        <f>CodeStochastic!M575</f>
        <v>4.4660453472906899E-11</v>
      </c>
      <c r="O575">
        <v>0</v>
      </c>
      <c r="P575">
        <v>0</v>
      </c>
    </row>
    <row r="576" spans="1:16" x14ac:dyDescent="0.35">
      <c r="A576" s="1" t="s">
        <v>29</v>
      </c>
      <c r="B576" s="1">
        <v>463</v>
      </c>
      <c r="C576" s="1" t="s">
        <v>44</v>
      </c>
      <c r="D576" s="43">
        <v>86</v>
      </c>
      <c r="F576">
        <f>CodeStochastic!F576</f>
        <v>575</v>
      </c>
      <c r="G576">
        <f>CodeStochastic!G576</f>
        <v>-1.08372140960398E-13</v>
      </c>
      <c r="H576">
        <f>CodeStochastic!H576</f>
        <v>-4.0136324682128599E-13</v>
      </c>
      <c r="I576">
        <f>CodeStochastic!I576</f>
        <v>2.29107410164512E-11</v>
      </c>
      <c r="J576">
        <f>CodeStochastic!J576</f>
        <v>-7.7119915479198004E-11</v>
      </c>
      <c r="K576">
        <f>CodeStochastic!K576</f>
        <v>7.0229502334898401E-11</v>
      </c>
      <c r="L576">
        <f>CodeStochastic!L576</f>
        <v>-4.7928598661122697E-11</v>
      </c>
      <c r="M576">
        <f>CodeStochastic!M576</f>
        <v>5.2482250873033802E-11</v>
      </c>
      <c r="O576">
        <v>0</v>
      </c>
      <c r="P576">
        <v>0</v>
      </c>
    </row>
    <row r="577" spans="1:16" x14ac:dyDescent="0.35">
      <c r="A577" s="1" t="s">
        <v>29</v>
      </c>
      <c r="B577" s="1">
        <v>464</v>
      </c>
      <c r="C577" s="1" t="s">
        <v>44</v>
      </c>
      <c r="D577" s="43">
        <v>87</v>
      </c>
      <c r="F577">
        <f>CodeStochastic!F577</f>
        <v>576</v>
      </c>
      <c r="G577">
        <f>CodeStochastic!G577</f>
        <v>8.7190992873630296E-13</v>
      </c>
      <c r="H577">
        <f>CodeStochastic!H577</f>
        <v>1.2330112221834699E-12</v>
      </c>
      <c r="I577">
        <f>CodeStochastic!I577</f>
        <v>2.24298373847935E-11</v>
      </c>
      <c r="J577">
        <f>CodeStochastic!J577</f>
        <v>-8.4980367319902097E-11</v>
      </c>
      <c r="K577">
        <f>CodeStochastic!K577</f>
        <v>7.8240143293668806E-11</v>
      </c>
      <c r="L577">
        <f>CodeStochastic!L577</f>
        <v>-4.4257376229972697E-11</v>
      </c>
      <c r="M577">
        <f>CodeStochastic!M577</f>
        <v>4.7791352314745101E-11</v>
      </c>
      <c r="O577">
        <v>0</v>
      </c>
      <c r="P577">
        <v>0</v>
      </c>
    </row>
    <row r="578" spans="1:16" x14ac:dyDescent="0.35">
      <c r="A578" s="1" t="s">
        <v>29</v>
      </c>
      <c r="B578" s="1">
        <v>465</v>
      </c>
      <c r="C578" s="1" t="s">
        <v>44</v>
      </c>
      <c r="D578" s="43">
        <v>88</v>
      </c>
      <c r="F578">
        <f>CodeStochastic!F578</f>
        <v>577</v>
      </c>
      <c r="G578">
        <f>CodeStochastic!G578</f>
        <v>4.9336067018668995E-13</v>
      </c>
      <c r="H578">
        <f>CodeStochastic!H578</f>
        <v>6.6445869007413803E-13</v>
      </c>
      <c r="I578">
        <f>CodeStochastic!I578</f>
        <v>2.2427613459458E-11</v>
      </c>
      <c r="J578">
        <f>CodeStochastic!J578</f>
        <v>-8.2056233142804502E-11</v>
      </c>
      <c r="K578">
        <f>CodeStochastic!K578</f>
        <v>7.8263961052202194E-11</v>
      </c>
      <c r="L578">
        <f>CodeStochastic!L578</f>
        <v>-4.8553451881436802E-11</v>
      </c>
      <c r="M578">
        <f>CodeStochastic!M578</f>
        <v>4.8032724309992497E-11</v>
      </c>
      <c r="O578">
        <v>0</v>
      </c>
      <c r="P578">
        <v>0</v>
      </c>
    </row>
    <row r="579" spans="1:16" x14ac:dyDescent="0.35">
      <c r="A579" s="1" t="s">
        <v>29</v>
      </c>
      <c r="B579" s="1">
        <v>466</v>
      </c>
      <c r="C579" s="1" t="s">
        <v>44</v>
      </c>
      <c r="D579" s="43">
        <v>89</v>
      </c>
      <c r="F579">
        <f>CodeStochastic!F579</f>
        <v>578</v>
      </c>
      <c r="G579">
        <f>CodeStochastic!G579</f>
        <v>3.77739159566824E-13</v>
      </c>
      <c r="H579">
        <f>CodeStochastic!H579</f>
        <v>6.2388819334379903E-13</v>
      </c>
      <c r="I579">
        <f>CodeStochastic!I579</f>
        <v>2.31872427377418E-11</v>
      </c>
      <c r="J579">
        <f>CodeStochastic!J579</f>
        <v>-7.0513385299334401E-11</v>
      </c>
      <c r="K579">
        <f>CodeStochastic!K579</f>
        <v>6.9992630775042296E-11</v>
      </c>
      <c r="L579">
        <f>CodeStochastic!L579</f>
        <v>-4.8013406636438902E-11</v>
      </c>
      <c r="M579">
        <f>CodeStochastic!M579</f>
        <v>5.0197702150246602E-11</v>
      </c>
      <c r="O579">
        <v>0</v>
      </c>
      <c r="P579">
        <v>0</v>
      </c>
    </row>
    <row r="580" spans="1:16" x14ac:dyDescent="0.35">
      <c r="A580" s="1" t="s">
        <v>29</v>
      </c>
      <c r="B580" s="1">
        <v>467</v>
      </c>
      <c r="C580" s="1" t="s">
        <v>44</v>
      </c>
      <c r="D580" s="43">
        <v>90</v>
      </c>
      <c r="F580">
        <f>CodeStochastic!F580</f>
        <v>579</v>
      </c>
      <c r="G580">
        <f>CodeStochastic!G580</f>
        <v>2.0302611228287301E-13</v>
      </c>
      <c r="H580">
        <f>CodeStochastic!H580</f>
        <v>5.2806400719087096E-13</v>
      </c>
      <c r="I580">
        <f>CodeStochastic!I580</f>
        <v>2.3515280192455602E-11</v>
      </c>
      <c r="J580">
        <f>CodeStochastic!J580</f>
        <v>-8.5751076562894405E-11</v>
      </c>
      <c r="K580">
        <f>CodeStochastic!K580</f>
        <v>7.4438247078237902E-11</v>
      </c>
      <c r="L580">
        <f>CodeStochastic!L580</f>
        <v>-4.78083967533936E-11</v>
      </c>
      <c r="M580">
        <f>CodeStochastic!M580</f>
        <v>4.8746857940858598E-11</v>
      </c>
      <c r="O580">
        <v>0</v>
      </c>
      <c r="P580">
        <v>0</v>
      </c>
    </row>
    <row r="581" spans="1:16" x14ac:dyDescent="0.35">
      <c r="A581" s="1" t="s">
        <v>29</v>
      </c>
      <c r="B581" s="1">
        <v>468</v>
      </c>
      <c r="C581" s="1" t="s">
        <v>44</v>
      </c>
      <c r="D581" s="43">
        <v>91</v>
      </c>
      <c r="F581">
        <f>CodeStochastic!F581</f>
        <v>580</v>
      </c>
      <c r="G581">
        <f>CodeStochastic!G581</f>
        <v>-9.0798108868146398E-13</v>
      </c>
      <c r="H581">
        <f>CodeStochastic!H581</f>
        <v>-3.6374141082270398E-13</v>
      </c>
      <c r="I581">
        <f>CodeStochastic!I581</f>
        <v>2.3266644737149799E-11</v>
      </c>
      <c r="J581">
        <f>CodeStochastic!J581</f>
        <v>-7.4210288723706101E-11</v>
      </c>
      <c r="K581">
        <f>CodeStochastic!K581</f>
        <v>8.6128351623330703E-11</v>
      </c>
      <c r="L581">
        <f>CodeStochastic!L581</f>
        <v>-4.8586594088882401E-11</v>
      </c>
      <c r="M581">
        <f>CodeStochastic!M581</f>
        <v>4.8952626485539497E-11</v>
      </c>
      <c r="O581">
        <v>0</v>
      </c>
      <c r="P581">
        <v>0</v>
      </c>
    </row>
    <row r="582" spans="1:16" x14ac:dyDescent="0.35">
      <c r="A582" s="1" t="s">
        <v>29</v>
      </c>
      <c r="B582" s="1">
        <v>469</v>
      </c>
      <c r="C582" s="1" t="s">
        <v>44</v>
      </c>
      <c r="D582" s="43">
        <v>92</v>
      </c>
      <c r="F582">
        <f>CodeStochastic!F582</f>
        <v>581</v>
      </c>
      <c r="G582">
        <f>CodeStochastic!G582</f>
        <v>-1.03602127654472E-13</v>
      </c>
      <c r="H582">
        <f>CodeStochastic!H582</f>
        <v>3.1682552727203802E-13</v>
      </c>
      <c r="I582">
        <f>CodeStochastic!I582</f>
        <v>2.23630502719871E-11</v>
      </c>
      <c r="J582">
        <f>CodeStochastic!J582</f>
        <v>-7.5016160453560497E-11</v>
      </c>
      <c r="K582">
        <f>CodeStochastic!K582</f>
        <v>8.2521283102830105E-11</v>
      </c>
      <c r="L582">
        <f>CodeStochastic!L582</f>
        <v>-4.5696157074628499E-11</v>
      </c>
      <c r="M582">
        <f>CodeStochastic!M582</f>
        <v>4.5685018899309301E-11</v>
      </c>
      <c r="O582">
        <v>0</v>
      </c>
      <c r="P582">
        <v>0</v>
      </c>
    </row>
    <row r="583" spans="1:16" x14ac:dyDescent="0.35">
      <c r="A583" s="1" t="s">
        <v>29</v>
      </c>
      <c r="B583" s="1">
        <v>470</v>
      </c>
      <c r="C583" s="1" t="s">
        <v>44</v>
      </c>
      <c r="D583" s="43">
        <v>93</v>
      </c>
      <c r="F583">
        <f>CodeStochastic!F583</f>
        <v>582</v>
      </c>
      <c r="G583">
        <f>CodeStochastic!G583</f>
        <v>-2.5972929033956699E-13</v>
      </c>
      <c r="H583">
        <f>CodeStochastic!H583</f>
        <v>3.1199407362812E-14</v>
      </c>
      <c r="I583">
        <f>CodeStochastic!I583</f>
        <v>2.3055165422843801E-11</v>
      </c>
      <c r="J583">
        <f>CodeStochastic!J583</f>
        <v>-7.61681834454947E-11</v>
      </c>
      <c r="K583">
        <f>CodeStochastic!K583</f>
        <v>7.5879418543212701E-11</v>
      </c>
      <c r="L583">
        <f>CodeStochastic!L583</f>
        <v>-4.72260821668258E-11</v>
      </c>
      <c r="M583">
        <f>CodeStochastic!M583</f>
        <v>5.00999915521496E-11</v>
      </c>
      <c r="O583">
        <v>0</v>
      </c>
      <c r="P583">
        <v>0</v>
      </c>
    </row>
    <row r="584" spans="1:16" x14ac:dyDescent="0.35">
      <c r="A584" s="1" t="s">
        <v>29</v>
      </c>
      <c r="B584" s="1">
        <v>471</v>
      </c>
      <c r="C584" s="1" t="s">
        <v>44</v>
      </c>
      <c r="D584" s="43">
        <v>94</v>
      </c>
      <c r="F584">
        <f>CodeStochastic!F584</f>
        <v>583</v>
      </c>
      <c r="G584">
        <f>CodeStochastic!G584</f>
        <v>1.36682018039913E-12</v>
      </c>
      <c r="H584">
        <f>CodeStochastic!H584</f>
        <v>7.0438461518430096E-13</v>
      </c>
      <c r="I584">
        <f>CodeStochastic!I584</f>
        <v>2.4453703298869301E-11</v>
      </c>
      <c r="J584">
        <f>CodeStochastic!J584</f>
        <v>-7.8638489739541899E-11</v>
      </c>
      <c r="K584">
        <f>CodeStochastic!K584</f>
        <v>8.4509572616337004E-11</v>
      </c>
      <c r="L584">
        <f>CodeStochastic!L584</f>
        <v>-4.8107529807237202E-11</v>
      </c>
      <c r="M584">
        <f>CodeStochastic!M584</f>
        <v>5.1387818785551298E-11</v>
      </c>
      <c r="O584">
        <v>0</v>
      </c>
      <c r="P584">
        <v>0</v>
      </c>
    </row>
    <row r="585" spans="1:16" x14ac:dyDescent="0.35">
      <c r="A585" s="1" t="s">
        <v>29</v>
      </c>
      <c r="B585" s="1">
        <v>472</v>
      </c>
      <c r="C585" s="1" t="s">
        <v>44</v>
      </c>
      <c r="D585" s="43">
        <v>95</v>
      </c>
      <c r="F585">
        <f>CodeStochastic!F585</f>
        <v>584</v>
      </c>
      <c r="G585">
        <f>CodeStochastic!G585</f>
        <v>1.8138044827708501E-13</v>
      </c>
      <c r="H585">
        <f>CodeStochastic!H585</f>
        <v>3.7970966270611601E-13</v>
      </c>
      <c r="I585">
        <f>CodeStochastic!I585</f>
        <v>2.4242231475408099E-11</v>
      </c>
      <c r="J585">
        <f>CodeStochastic!J585</f>
        <v>-8.0833522761443494E-11</v>
      </c>
      <c r="K585">
        <f>CodeStochastic!K585</f>
        <v>6.88949379115411E-11</v>
      </c>
      <c r="L585">
        <f>CodeStochastic!L585</f>
        <v>-5.1013239251880499E-11</v>
      </c>
      <c r="M585">
        <f>CodeStochastic!M585</f>
        <v>5.3582584891922601E-11</v>
      </c>
      <c r="O585">
        <v>0</v>
      </c>
      <c r="P585">
        <v>0</v>
      </c>
    </row>
    <row r="586" spans="1:16" x14ac:dyDescent="0.35">
      <c r="A586" s="1" t="s">
        <v>29</v>
      </c>
      <c r="B586" s="1">
        <v>473</v>
      </c>
      <c r="C586" s="1" t="s">
        <v>44</v>
      </c>
      <c r="D586" s="43">
        <v>96</v>
      </c>
      <c r="F586">
        <f>CodeStochastic!F586</f>
        <v>585</v>
      </c>
      <c r="G586">
        <f>CodeStochastic!G586</f>
        <v>4.9022570373751297E-13</v>
      </c>
      <c r="H586">
        <f>CodeStochastic!H586</f>
        <v>3.1457477083076901E-13</v>
      </c>
      <c r="I586">
        <f>CodeStochastic!I586</f>
        <v>2.3388394149786101E-11</v>
      </c>
      <c r="J586">
        <f>CodeStochastic!J586</f>
        <v>-6.8910415945290499E-11</v>
      </c>
      <c r="K586">
        <f>CodeStochastic!K586</f>
        <v>9.5502716293977402E-11</v>
      </c>
      <c r="L586">
        <f>CodeStochastic!L586</f>
        <v>-4.84699850655276E-11</v>
      </c>
      <c r="M586">
        <f>CodeStochastic!M586</f>
        <v>5.0666923186102802E-11</v>
      </c>
      <c r="O586">
        <v>0</v>
      </c>
      <c r="P586">
        <v>0</v>
      </c>
    </row>
    <row r="587" spans="1:16" x14ac:dyDescent="0.35">
      <c r="A587" s="1" t="s">
        <v>29</v>
      </c>
      <c r="B587" s="1">
        <v>474</v>
      </c>
      <c r="C587" s="1" t="s">
        <v>44</v>
      </c>
      <c r="D587" s="43">
        <v>97</v>
      </c>
      <c r="F587">
        <f>CodeStochastic!F587</f>
        <v>586</v>
      </c>
      <c r="G587">
        <f>CodeStochastic!G587</f>
        <v>-7.07394912958243E-13</v>
      </c>
      <c r="H587">
        <f>CodeStochastic!H587</f>
        <v>-4.8789525002040799E-14</v>
      </c>
      <c r="I587">
        <f>CodeStochastic!I587</f>
        <v>2.3350635868306401E-11</v>
      </c>
      <c r="J587">
        <f>CodeStochastic!J587</f>
        <v>-7.83077581153653E-11</v>
      </c>
      <c r="K587">
        <f>CodeStochastic!K587</f>
        <v>8.4055660767056997E-11</v>
      </c>
      <c r="L587">
        <f>CodeStochastic!L587</f>
        <v>-4.9875741100483998E-11</v>
      </c>
      <c r="M587">
        <f>CodeStochastic!M587</f>
        <v>4.8764848155202E-11</v>
      </c>
      <c r="O587">
        <v>0</v>
      </c>
      <c r="P587">
        <v>0</v>
      </c>
    </row>
    <row r="588" spans="1:16" x14ac:dyDescent="0.35">
      <c r="A588" s="1" t="s">
        <v>29</v>
      </c>
      <c r="B588" s="1">
        <v>475</v>
      </c>
      <c r="C588" s="1" t="s">
        <v>44</v>
      </c>
      <c r="D588" s="43">
        <v>98</v>
      </c>
      <c r="F588">
        <f>CodeStochastic!F588</f>
        <v>587</v>
      </c>
      <c r="G588">
        <f>CodeStochastic!G588</f>
        <v>-4.8159899238407501E-13</v>
      </c>
      <c r="H588">
        <f>CodeStochastic!H588</f>
        <v>-9.5748742367599294E-14</v>
      </c>
      <c r="I588">
        <f>CodeStochastic!I588</f>
        <v>2.24434362650179E-11</v>
      </c>
      <c r="J588">
        <f>CodeStochastic!J588</f>
        <v>-7.7964157525668197E-11</v>
      </c>
      <c r="K588">
        <f>CodeStochastic!K588</f>
        <v>7.3384146231149404E-11</v>
      </c>
      <c r="L588">
        <f>CodeStochastic!L588</f>
        <v>-4.5536939769253098E-11</v>
      </c>
      <c r="M588">
        <f>CodeStochastic!M588</f>
        <v>4.4651768003321701E-11</v>
      </c>
      <c r="O588">
        <v>0</v>
      </c>
      <c r="P588">
        <v>0</v>
      </c>
    </row>
    <row r="589" spans="1:16" x14ac:dyDescent="0.35">
      <c r="A589" s="1" t="s">
        <v>29</v>
      </c>
      <c r="B589" s="1">
        <v>476</v>
      </c>
      <c r="C589" s="1" t="s">
        <v>44</v>
      </c>
      <c r="D589" s="43">
        <v>99</v>
      </c>
      <c r="F589">
        <f>CodeStochastic!F589</f>
        <v>588</v>
      </c>
      <c r="G589">
        <f>CodeStochastic!G589</f>
        <v>-2.5977582508702001E-13</v>
      </c>
      <c r="H589">
        <f>CodeStochastic!H589</f>
        <v>-1.3451085075727899E-15</v>
      </c>
      <c r="I589">
        <f>CodeStochastic!I589</f>
        <v>2.36973638046157E-11</v>
      </c>
      <c r="J589">
        <f>CodeStochastic!J589</f>
        <v>-7.69577322444329E-11</v>
      </c>
      <c r="K589">
        <f>CodeStochastic!K589</f>
        <v>8.6332862603205602E-11</v>
      </c>
      <c r="L589">
        <f>CodeStochastic!L589</f>
        <v>-5.05276686180566E-11</v>
      </c>
      <c r="M589">
        <f>CodeStochastic!M589</f>
        <v>5.1137151973279903E-11</v>
      </c>
      <c r="O589">
        <v>0</v>
      </c>
      <c r="P589">
        <v>0</v>
      </c>
    </row>
    <row r="590" spans="1:16" x14ac:dyDescent="0.35">
      <c r="A590" s="1" t="s">
        <v>29</v>
      </c>
      <c r="B590" s="1">
        <v>477</v>
      </c>
      <c r="C590" s="1" t="s">
        <v>44</v>
      </c>
      <c r="D590" s="43">
        <v>100</v>
      </c>
      <c r="F590">
        <f>CodeStochastic!F590</f>
        <v>589</v>
      </c>
      <c r="G590">
        <f>CodeStochastic!G590</f>
        <v>-4.2292622758766399E-13</v>
      </c>
      <c r="H590">
        <f>CodeStochastic!H590</f>
        <v>-8.1697943045405898E-13</v>
      </c>
      <c r="I590">
        <f>CodeStochastic!I590</f>
        <v>2.30361169374745E-11</v>
      </c>
      <c r="J590">
        <f>CodeStochastic!J590</f>
        <v>-8.2646887685633699E-11</v>
      </c>
      <c r="K590">
        <f>CodeStochastic!K590</f>
        <v>7.4606047985432504E-11</v>
      </c>
      <c r="L590">
        <f>CodeStochastic!L590</f>
        <v>-5.0854037744062902E-11</v>
      </c>
      <c r="M590">
        <f>CodeStochastic!M590</f>
        <v>4.5566515881422802E-11</v>
      </c>
      <c r="O590">
        <v>0</v>
      </c>
      <c r="P590">
        <v>0</v>
      </c>
    </row>
    <row r="591" spans="1:16" x14ac:dyDescent="0.35">
      <c r="A591" s="1" t="s">
        <v>29</v>
      </c>
      <c r="B591" s="1">
        <v>478</v>
      </c>
      <c r="C591" s="1" t="s">
        <v>44</v>
      </c>
      <c r="D591" s="43">
        <v>101</v>
      </c>
      <c r="F591">
        <f>CodeStochastic!F591</f>
        <v>590</v>
      </c>
      <c r="G591">
        <f>CodeStochastic!G591</f>
        <v>-1.09551341219446E-12</v>
      </c>
      <c r="H591">
        <f>CodeStochastic!H591</f>
        <v>-6.9552513753297796E-13</v>
      </c>
      <c r="I591">
        <f>CodeStochastic!I591</f>
        <v>2.2006045277339499E-11</v>
      </c>
      <c r="J591">
        <f>CodeStochastic!J591</f>
        <v>-8.4634513128099306E-11</v>
      </c>
      <c r="K591">
        <f>CodeStochastic!K591</f>
        <v>7.0191861088354095E-11</v>
      </c>
      <c r="L591">
        <f>CodeStochastic!L591</f>
        <v>-4.6675676587749002E-11</v>
      </c>
      <c r="M591">
        <f>CodeStochastic!M591</f>
        <v>4.7796061982275898E-11</v>
      </c>
      <c r="O591">
        <v>0</v>
      </c>
      <c r="P591">
        <v>0</v>
      </c>
    </row>
    <row r="592" spans="1:16" x14ac:dyDescent="0.35">
      <c r="A592" s="1" t="s">
        <v>29</v>
      </c>
      <c r="B592" s="1">
        <v>479</v>
      </c>
      <c r="C592" s="1" t="s">
        <v>44</v>
      </c>
      <c r="D592" s="43">
        <v>102</v>
      </c>
      <c r="F592">
        <f>CodeStochastic!F592</f>
        <v>591</v>
      </c>
      <c r="G592">
        <f>CodeStochastic!G592</f>
        <v>4.4618200781644301E-13</v>
      </c>
      <c r="H592">
        <f>CodeStochastic!H592</f>
        <v>7.7560652586324797E-13</v>
      </c>
      <c r="I592">
        <f>CodeStochastic!I592</f>
        <v>2.3755471422717698E-11</v>
      </c>
      <c r="J592">
        <f>CodeStochastic!J592</f>
        <v>-7.71281864505953E-11</v>
      </c>
      <c r="K592">
        <f>CodeStochastic!K592</f>
        <v>8.4150272436808003E-11</v>
      </c>
      <c r="L592">
        <f>CodeStochastic!L592</f>
        <v>-4.7812708963586302E-11</v>
      </c>
      <c r="M592">
        <f>CodeStochastic!M592</f>
        <v>5.16096959271601E-11</v>
      </c>
      <c r="O592">
        <v>0</v>
      </c>
      <c r="P592">
        <v>0</v>
      </c>
    </row>
    <row r="593" spans="1:16" x14ac:dyDescent="0.35">
      <c r="A593" s="1" t="s">
        <v>29</v>
      </c>
      <c r="B593" s="1">
        <v>480</v>
      </c>
      <c r="C593" s="1" t="s">
        <v>44</v>
      </c>
      <c r="D593" s="43">
        <v>103</v>
      </c>
      <c r="F593">
        <f>CodeStochastic!F593</f>
        <v>592</v>
      </c>
      <c r="G593">
        <f>CodeStochastic!G593</f>
        <v>-5.9743826882471902E-13</v>
      </c>
      <c r="H593">
        <f>CodeStochastic!H593</f>
        <v>4.7528187664914397E-14</v>
      </c>
      <c r="I593">
        <f>CodeStochastic!I593</f>
        <v>2.37718029469838E-11</v>
      </c>
      <c r="J593">
        <f>CodeStochastic!J593</f>
        <v>-8.6280938133904705E-11</v>
      </c>
      <c r="K593">
        <f>CodeStochastic!K593</f>
        <v>7.6587237385872704E-11</v>
      </c>
      <c r="L593">
        <f>CodeStochastic!L593</f>
        <v>-4.9450102976621597E-11</v>
      </c>
      <c r="M593">
        <f>CodeStochastic!M593</f>
        <v>5.1079211921776202E-11</v>
      </c>
      <c r="O593">
        <v>0</v>
      </c>
      <c r="P593">
        <v>0</v>
      </c>
    </row>
    <row r="594" spans="1:16" x14ac:dyDescent="0.35">
      <c r="A594" s="1" t="s">
        <v>29</v>
      </c>
      <c r="B594" s="1">
        <v>481</v>
      </c>
      <c r="C594" s="1" t="s">
        <v>44</v>
      </c>
      <c r="D594" s="43">
        <v>104</v>
      </c>
      <c r="F594">
        <f>CodeStochastic!F594</f>
        <v>593</v>
      </c>
      <c r="G594">
        <f>CodeStochastic!G594</f>
        <v>7.71333811528491E-13</v>
      </c>
      <c r="H594">
        <f>CodeStochastic!H594</f>
        <v>7.3186746500626904E-13</v>
      </c>
      <c r="I594">
        <f>CodeStochastic!I594</f>
        <v>2.2686067368561701E-11</v>
      </c>
      <c r="J594">
        <f>CodeStochastic!J594</f>
        <v>-7.7869876050673399E-11</v>
      </c>
      <c r="K594">
        <f>CodeStochastic!K594</f>
        <v>8.0262969600825304E-11</v>
      </c>
      <c r="L594">
        <f>CodeStochastic!L594</f>
        <v>-4.6678073138702097E-11</v>
      </c>
      <c r="M594">
        <f>CodeStochastic!M594</f>
        <v>4.9146962409394798E-11</v>
      </c>
      <c r="O594">
        <v>0</v>
      </c>
      <c r="P594">
        <v>0</v>
      </c>
    </row>
    <row r="595" spans="1:16" x14ac:dyDescent="0.35">
      <c r="A595" s="1" t="s">
        <v>29</v>
      </c>
      <c r="B595" s="1">
        <v>482</v>
      </c>
      <c r="C595" s="1" t="s">
        <v>44</v>
      </c>
      <c r="D595" s="43">
        <v>105</v>
      </c>
      <c r="F595">
        <f>CodeStochastic!F595</f>
        <v>594</v>
      </c>
      <c r="G595">
        <f>CodeStochastic!G595</f>
        <v>8.4433285172068999E-13</v>
      </c>
      <c r="H595">
        <f>CodeStochastic!H595</f>
        <v>1.09640757050987E-12</v>
      </c>
      <c r="I595">
        <f>CodeStochastic!I595</f>
        <v>2.2324025246169901E-11</v>
      </c>
      <c r="J595">
        <f>CodeStochastic!J595</f>
        <v>-7.8979714564277396E-11</v>
      </c>
      <c r="K595">
        <f>CodeStochastic!K595</f>
        <v>8.3416110709921697E-11</v>
      </c>
      <c r="L595">
        <f>CodeStochastic!L595</f>
        <v>-4.8055774091316801E-11</v>
      </c>
      <c r="M595">
        <f>CodeStochastic!M595</f>
        <v>4.76924242401976E-11</v>
      </c>
      <c r="O595">
        <v>0</v>
      </c>
      <c r="P595">
        <v>0</v>
      </c>
    </row>
    <row r="596" spans="1:16" x14ac:dyDescent="0.35">
      <c r="A596" s="1" t="s">
        <v>29</v>
      </c>
      <c r="B596" s="1">
        <v>483</v>
      </c>
      <c r="C596" s="1" t="s">
        <v>44</v>
      </c>
      <c r="D596" s="43">
        <v>106</v>
      </c>
      <c r="F596">
        <f>CodeStochastic!F596</f>
        <v>595</v>
      </c>
      <c r="G596">
        <f>CodeStochastic!G596</f>
        <v>7.5049243338469301E-13</v>
      </c>
      <c r="H596">
        <f>CodeStochastic!H596</f>
        <v>1.5739606389422399E-12</v>
      </c>
      <c r="I596">
        <f>CodeStochastic!I596</f>
        <v>2.35356463721618E-11</v>
      </c>
      <c r="J596">
        <f>CodeStochastic!J596</f>
        <v>-7.2082948189813194E-11</v>
      </c>
      <c r="K596">
        <f>CodeStochastic!K596</f>
        <v>8.02246317498533E-11</v>
      </c>
      <c r="L596">
        <f>CodeStochastic!L596</f>
        <v>-4.5377197164490099E-11</v>
      </c>
      <c r="M596">
        <f>CodeStochastic!M596</f>
        <v>5.1214110482069E-11</v>
      </c>
      <c r="O596">
        <v>0</v>
      </c>
      <c r="P596">
        <v>0</v>
      </c>
    </row>
    <row r="597" spans="1:16" x14ac:dyDescent="0.35">
      <c r="A597" s="1" t="s">
        <v>29</v>
      </c>
      <c r="B597" s="1">
        <v>484</v>
      </c>
      <c r="C597" s="1" t="s">
        <v>44</v>
      </c>
      <c r="D597" s="43">
        <v>107</v>
      </c>
      <c r="F597">
        <f>CodeStochastic!F597</f>
        <v>596</v>
      </c>
      <c r="G597">
        <f>CodeStochastic!G597</f>
        <v>4.8036413760745699E-13</v>
      </c>
      <c r="H597">
        <f>CodeStochastic!H597</f>
        <v>7.4475235811774301E-13</v>
      </c>
      <c r="I597">
        <f>CodeStochastic!I597</f>
        <v>2.25928724931685E-11</v>
      </c>
      <c r="J597">
        <f>CodeStochastic!J597</f>
        <v>-7.0764192053803497E-11</v>
      </c>
      <c r="K597">
        <f>CodeStochastic!K597</f>
        <v>7.4179921456350706E-11</v>
      </c>
      <c r="L597">
        <f>CodeStochastic!L597</f>
        <v>-4.4737527534474997E-11</v>
      </c>
      <c r="M597">
        <f>CodeStochastic!M597</f>
        <v>4.7859939520050002E-11</v>
      </c>
      <c r="O597">
        <v>0</v>
      </c>
      <c r="P597">
        <v>0</v>
      </c>
    </row>
    <row r="598" spans="1:16" x14ac:dyDescent="0.35">
      <c r="A598" s="1" t="s">
        <v>29</v>
      </c>
      <c r="B598" s="1">
        <v>485</v>
      </c>
      <c r="C598" s="1" t="s">
        <v>44</v>
      </c>
      <c r="D598" s="43">
        <v>108</v>
      </c>
      <c r="F598">
        <f>CodeStochastic!F598</f>
        <v>597</v>
      </c>
      <c r="G598">
        <f>CodeStochastic!G598</f>
        <v>9.3464056173036404E-13</v>
      </c>
      <c r="H598">
        <f>CodeStochastic!H598</f>
        <v>1.00357761100592E-12</v>
      </c>
      <c r="I598">
        <f>CodeStochastic!I598</f>
        <v>2.2960336942020899E-11</v>
      </c>
      <c r="J598">
        <f>CodeStochastic!J598</f>
        <v>-6.7445631307264603E-11</v>
      </c>
      <c r="K598">
        <f>CodeStochastic!K598</f>
        <v>7.9748787293514197E-11</v>
      </c>
      <c r="L598">
        <f>CodeStochastic!L598</f>
        <v>-4.6658896594595202E-11</v>
      </c>
      <c r="M598">
        <f>CodeStochastic!M598</f>
        <v>5.2383272803767898E-11</v>
      </c>
      <c r="O598">
        <v>0</v>
      </c>
      <c r="P598">
        <v>0</v>
      </c>
    </row>
    <row r="599" spans="1:16" x14ac:dyDescent="0.35">
      <c r="A599" s="1" t="s">
        <v>29</v>
      </c>
      <c r="B599" s="1">
        <v>486</v>
      </c>
      <c r="C599" s="1" t="s">
        <v>44</v>
      </c>
      <c r="D599" s="43">
        <v>109</v>
      </c>
      <c r="F599">
        <f>CodeStochastic!F599</f>
        <v>598</v>
      </c>
      <c r="G599">
        <f>CodeStochastic!G599</f>
        <v>3.1477606518014202E-13</v>
      </c>
      <c r="H599">
        <f>CodeStochastic!H599</f>
        <v>2.6195877236322899E-13</v>
      </c>
      <c r="I599">
        <f>CodeStochastic!I599</f>
        <v>2.3055725555635199E-11</v>
      </c>
      <c r="J599">
        <f>CodeStochastic!J599</f>
        <v>-8.1279456629765803E-11</v>
      </c>
      <c r="K599">
        <f>CodeStochastic!K599</f>
        <v>7.9159549910593899E-11</v>
      </c>
      <c r="L599">
        <f>CodeStochastic!L599</f>
        <v>-4.9703628412631902E-11</v>
      </c>
      <c r="M599">
        <f>CodeStochastic!M599</f>
        <v>5.0125757623472503E-11</v>
      </c>
      <c r="O599">
        <v>0</v>
      </c>
      <c r="P599">
        <v>0</v>
      </c>
    </row>
    <row r="600" spans="1:16" x14ac:dyDescent="0.35">
      <c r="A600" s="1" t="s">
        <v>29</v>
      </c>
      <c r="B600" s="1">
        <v>487</v>
      </c>
      <c r="C600" s="1" t="s">
        <v>44</v>
      </c>
      <c r="D600" s="43">
        <v>110</v>
      </c>
      <c r="F600">
        <f>CodeStochastic!F600</f>
        <v>599</v>
      </c>
      <c r="G600">
        <f>CodeStochastic!G600</f>
        <v>5.1799618704288197E-13</v>
      </c>
      <c r="H600">
        <f>CodeStochastic!H600</f>
        <v>6.2551752287094601E-14</v>
      </c>
      <c r="I600">
        <f>CodeStochastic!I600</f>
        <v>2.25943416866394E-11</v>
      </c>
      <c r="J600">
        <f>CodeStochastic!J600</f>
        <v>-7.6260472219377105E-11</v>
      </c>
      <c r="K600">
        <f>CodeStochastic!K600</f>
        <v>8.3572181604985606E-11</v>
      </c>
      <c r="L600">
        <f>CodeStochastic!L600</f>
        <v>-4.76706144946051E-11</v>
      </c>
      <c r="M600">
        <f>CodeStochastic!M600</f>
        <v>4.6512296461058198E-11</v>
      </c>
      <c r="O600">
        <v>0</v>
      </c>
      <c r="P600">
        <v>0</v>
      </c>
    </row>
    <row r="601" spans="1:16" x14ac:dyDescent="0.35">
      <c r="A601" s="1" t="s">
        <v>29</v>
      </c>
      <c r="B601" s="1">
        <v>488</v>
      </c>
      <c r="C601" s="1" t="s">
        <v>44</v>
      </c>
      <c r="D601" s="43">
        <v>111</v>
      </c>
      <c r="F601">
        <f>CodeStochastic!F601</f>
        <v>600</v>
      </c>
      <c r="G601">
        <f>CodeStochastic!G601</f>
        <v>1.21003962655335E-12</v>
      </c>
      <c r="H601">
        <f>CodeStochastic!H601</f>
        <v>7.5337744523597696E-13</v>
      </c>
      <c r="I601">
        <f>CodeStochastic!I601</f>
        <v>2.2879856890551702E-11</v>
      </c>
      <c r="J601">
        <f>CodeStochastic!J601</f>
        <v>-7.0630678313446299E-11</v>
      </c>
      <c r="K601">
        <f>CodeStochastic!K601</f>
        <v>7.6559545512536999E-11</v>
      </c>
      <c r="L601">
        <f>CodeStochastic!L601</f>
        <v>-5.0182062352938202E-11</v>
      </c>
      <c r="M601">
        <f>CodeStochastic!M601</f>
        <v>4.6981243672570199E-11</v>
      </c>
      <c r="O601">
        <v>0</v>
      </c>
      <c r="P601">
        <v>0</v>
      </c>
    </row>
    <row r="602" spans="1:16" x14ac:dyDescent="0.35">
      <c r="A602" s="1" t="s">
        <v>29</v>
      </c>
      <c r="B602" s="1">
        <v>489</v>
      </c>
      <c r="C602" s="1" t="s">
        <v>44</v>
      </c>
      <c r="D602" s="43">
        <v>112</v>
      </c>
      <c r="F602">
        <f>CodeStochastic!F602</f>
        <v>601</v>
      </c>
      <c r="G602">
        <f>CodeStochastic!G602</f>
        <v>-5.3316912384550996E-13</v>
      </c>
      <c r="H602">
        <f>CodeStochastic!H602</f>
        <v>-4.2632458420330198E-13</v>
      </c>
      <c r="I602">
        <f>CodeStochastic!I602</f>
        <v>2.3173286124081999E-11</v>
      </c>
      <c r="J602">
        <f>CodeStochastic!J602</f>
        <v>-6.7632960758307699E-11</v>
      </c>
      <c r="K602">
        <f>CodeStochastic!K602</f>
        <v>7.5086947891716104E-11</v>
      </c>
      <c r="L602">
        <f>CodeStochastic!L602</f>
        <v>-5.1652141088380997E-11</v>
      </c>
      <c r="M602">
        <f>CodeStochastic!M602</f>
        <v>4.87435316814028E-11</v>
      </c>
      <c r="O602">
        <v>0</v>
      </c>
      <c r="P602">
        <v>0</v>
      </c>
    </row>
    <row r="603" spans="1:16" x14ac:dyDescent="0.35">
      <c r="A603" s="1" t="s">
        <v>29</v>
      </c>
      <c r="B603" s="1">
        <v>490</v>
      </c>
      <c r="C603" s="1" t="s">
        <v>44</v>
      </c>
      <c r="D603" s="43">
        <v>113</v>
      </c>
      <c r="F603">
        <f>CodeStochastic!F603</f>
        <v>602</v>
      </c>
      <c r="G603">
        <f>CodeStochastic!G603</f>
        <v>-1.80139871447851E-14</v>
      </c>
      <c r="H603">
        <f>CodeStochastic!H603</f>
        <v>-4.9425451815733097E-13</v>
      </c>
      <c r="I603">
        <f>CodeStochastic!I603</f>
        <v>2.33405265767214E-11</v>
      </c>
      <c r="J603">
        <f>CodeStochastic!J603</f>
        <v>-8.0138722403790704E-11</v>
      </c>
      <c r="K603">
        <f>CodeStochastic!K603</f>
        <v>8.1218608304141402E-11</v>
      </c>
      <c r="L603">
        <f>CodeStochastic!L603</f>
        <v>-4.9980157418084403E-11</v>
      </c>
      <c r="M603">
        <f>CodeStochastic!M603</f>
        <v>4.9510523642256603E-11</v>
      </c>
      <c r="O603">
        <v>0</v>
      </c>
      <c r="P603">
        <v>0</v>
      </c>
    </row>
    <row r="604" spans="1:16" x14ac:dyDescent="0.35">
      <c r="A604" s="1" t="s">
        <v>29</v>
      </c>
      <c r="B604" s="1">
        <v>491</v>
      </c>
      <c r="C604" s="1" t="s">
        <v>44</v>
      </c>
      <c r="D604" s="43">
        <v>114</v>
      </c>
      <c r="F604">
        <f>CodeStochastic!F604</f>
        <v>603</v>
      </c>
      <c r="G604">
        <f>CodeStochastic!G604</f>
        <v>-1.6326790484062401E-13</v>
      </c>
      <c r="H604">
        <f>CodeStochastic!H604</f>
        <v>-2.5318831157002598E-13</v>
      </c>
      <c r="I604">
        <f>CodeStochastic!I604</f>
        <v>2.2435448202516101E-11</v>
      </c>
      <c r="J604">
        <f>CodeStochastic!J604</f>
        <v>-8.2895604622224206E-11</v>
      </c>
      <c r="K604">
        <f>CodeStochastic!K604</f>
        <v>7.6341470817119305E-11</v>
      </c>
      <c r="L604">
        <f>CodeStochastic!L604</f>
        <v>-4.7940627042686602E-11</v>
      </c>
      <c r="M604">
        <f>CodeStochastic!M604</f>
        <v>4.4931885936669201E-11</v>
      </c>
      <c r="O604">
        <v>0</v>
      </c>
      <c r="P604">
        <v>0</v>
      </c>
    </row>
    <row r="605" spans="1:16" x14ac:dyDescent="0.35">
      <c r="A605" s="1" t="s">
        <v>29</v>
      </c>
      <c r="B605" s="1">
        <v>492</v>
      </c>
      <c r="C605" s="1" t="s">
        <v>44</v>
      </c>
      <c r="D605" s="43">
        <v>115</v>
      </c>
      <c r="F605">
        <f>CodeStochastic!F605</f>
        <v>604</v>
      </c>
      <c r="G605">
        <f>CodeStochastic!G605</f>
        <v>-3.2827535303227801E-13</v>
      </c>
      <c r="H605">
        <f>CodeStochastic!H605</f>
        <v>5.16260863002825E-13</v>
      </c>
      <c r="I605">
        <f>CodeStochastic!I605</f>
        <v>2.2777750412404499E-11</v>
      </c>
      <c r="J605">
        <f>CodeStochastic!J605</f>
        <v>-8.1437191131574301E-11</v>
      </c>
      <c r="K605">
        <f>CodeStochastic!K605</f>
        <v>7.2783805094420404E-11</v>
      </c>
      <c r="L605">
        <f>CodeStochastic!L605</f>
        <v>-4.56872554478076E-11</v>
      </c>
      <c r="M605">
        <f>CodeStochastic!M605</f>
        <v>5.0501489789107699E-11</v>
      </c>
      <c r="O605">
        <v>0</v>
      </c>
      <c r="P605">
        <v>0</v>
      </c>
    </row>
    <row r="606" spans="1:16" x14ac:dyDescent="0.35">
      <c r="A606" s="1" t="s">
        <v>29</v>
      </c>
      <c r="B606" s="1">
        <v>493</v>
      </c>
      <c r="C606" s="1" t="s">
        <v>44</v>
      </c>
      <c r="D606" s="43">
        <v>116</v>
      </c>
      <c r="F606">
        <f>CodeStochastic!F606</f>
        <v>605</v>
      </c>
      <c r="G606">
        <f>CodeStochastic!G606</f>
        <v>-1.3594339550490501E-13</v>
      </c>
      <c r="H606">
        <f>CodeStochastic!H606</f>
        <v>-3.3419460501132702E-13</v>
      </c>
      <c r="I606">
        <f>CodeStochastic!I606</f>
        <v>2.36183566123286E-11</v>
      </c>
      <c r="J606">
        <f>CodeStochastic!J606</f>
        <v>-7.0252263466995695E-11</v>
      </c>
      <c r="K606">
        <f>CodeStochastic!K606</f>
        <v>7.8727352401978195E-11</v>
      </c>
      <c r="L606">
        <f>CodeStochastic!L606</f>
        <v>-4.7445395614087499E-11</v>
      </c>
      <c r="M606">
        <f>CodeStochastic!M606</f>
        <v>5.0037299999549498E-11</v>
      </c>
      <c r="O606">
        <v>0</v>
      </c>
      <c r="P606">
        <v>0</v>
      </c>
    </row>
    <row r="607" spans="1:16" x14ac:dyDescent="0.35">
      <c r="A607" s="1" t="s">
        <v>29</v>
      </c>
      <c r="B607" s="1">
        <v>494</v>
      </c>
      <c r="C607" s="1" t="s">
        <v>44</v>
      </c>
      <c r="D607" s="43">
        <v>117</v>
      </c>
      <c r="F607">
        <f>CodeStochastic!F607</f>
        <v>606</v>
      </c>
      <c r="G607">
        <f>CodeStochastic!G607</f>
        <v>-8.420006643916E-14</v>
      </c>
      <c r="H607">
        <f>CodeStochastic!H607</f>
        <v>-2.5729934729868E-13</v>
      </c>
      <c r="I607">
        <f>CodeStochastic!I607</f>
        <v>2.2732634961149699E-11</v>
      </c>
      <c r="J607">
        <f>CodeStochastic!J607</f>
        <v>-8.2357509959949399E-11</v>
      </c>
      <c r="K607">
        <f>CodeStochastic!K607</f>
        <v>7.7896921525569995E-11</v>
      </c>
      <c r="L607">
        <f>CodeStochastic!L607</f>
        <v>-5.12024555055475E-11</v>
      </c>
      <c r="M607">
        <f>CodeStochastic!M607</f>
        <v>4.55231173925659E-11</v>
      </c>
      <c r="O607">
        <v>0</v>
      </c>
      <c r="P607">
        <v>0</v>
      </c>
    </row>
    <row r="608" spans="1:16" x14ac:dyDescent="0.35">
      <c r="A608" s="1" t="s">
        <v>30</v>
      </c>
      <c r="B608" s="1">
        <v>495</v>
      </c>
      <c r="C608" s="1" t="s">
        <v>43</v>
      </c>
      <c r="D608" s="43">
        <v>17</v>
      </c>
      <c r="F608">
        <f>CodeStochastic!F608</f>
        <v>607</v>
      </c>
      <c r="G608">
        <f>CodeStochastic!G608</f>
        <v>7.07470054178461E-13</v>
      </c>
      <c r="H608">
        <f>CodeStochastic!H608</f>
        <v>5.9927839867024399E-13</v>
      </c>
      <c r="I608">
        <f>CodeStochastic!I608</f>
        <v>1.81640240108285E-11</v>
      </c>
      <c r="J608">
        <f>CodeStochastic!J608</f>
        <v>-7.5027727902199197E-11</v>
      </c>
      <c r="K608">
        <f>CodeStochastic!K608</f>
        <v>7.3304807370778796E-11</v>
      </c>
      <c r="L608">
        <f>CodeStochastic!L608</f>
        <v>-3.8007550128959203E-11</v>
      </c>
      <c r="M608">
        <f>CodeStochastic!M608</f>
        <v>3.8901145925611297E-11</v>
      </c>
      <c r="O608">
        <v>0</v>
      </c>
      <c r="P608">
        <v>0</v>
      </c>
    </row>
    <row r="609" spans="1:16" x14ac:dyDescent="0.35">
      <c r="A609" s="1" t="s">
        <v>30</v>
      </c>
      <c r="B609" s="1">
        <v>496</v>
      </c>
      <c r="C609" s="1" t="s">
        <v>43</v>
      </c>
      <c r="D609" s="43">
        <v>18</v>
      </c>
      <c r="F609">
        <f>CodeStochastic!F609</f>
        <v>608</v>
      </c>
      <c r="G609">
        <f>CodeStochastic!G609</f>
        <v>-1.6267869670414999E-13</v>
      </c>
      <c r="H609">
        <f>CodeStochastic!H609</f>
        <v>-6.6169108168389802E-15</v>
      </c>
      <c r="I609">
        <f>CodeStochastic!I609</f>
        <v>1.93307120309073E-11</v>
      </c>
      <c r="J609">
        <f>CodeStochastic!J609</f>
        <v>-6.3466792433814896E-11</v>
      </c>
      <c r="K609">
        <f>CodeStochastic!K609</f>
        <v>6.3762294938421697E-11</v>
      </c>
      <c r="L609">
        <f>CodeStochastic!L609</f>
        <v>-4.0475120020147999E-11</v>
      </c>
      <c r="M609">
        <f>CodeStochastic!M609</f>
        <v>4.1966273803959202E-11</v>
      </c>
      <c r="O609">
        <v>0</v>
      </c>
      <c r="P609">
        <v>0</v>
      </c>
    </row>
    <row r="610" spans="1:16" x14ac:dyDescent="0.35">
      <c r="A610" s="1" t="s">
        <v>30</v>
      </c>
      <c r="B610" s="1">
        <v>497</v>
      </c>
      <c r="C610" s="1" t="s">
        <v>43</v>
      </c>
      <c r="D610" s="43">
        <v>19</v>
      </c>
      <c r="F610">
        <f>CodeStochastic!F610</f>
        <v>609</v>
      </c>
      <c r="G610">
        <f>CodeStochastic!G610</f>
        <v>5.6140479667122398E-14</v>
      </c>
      <c r="H610">
        <f>CodeStochastic!H610</f>
        <v>-9.1409362855055794E-13</v>
      </c>
      <c r="I610">
        <f>CodeStochastic!I610</f>
        <v>1.8859801502423899E-11</v>
      </c>
      <c r="J610">
        <f>CodeStochastic!J610</f>
        <v>-6.7517058201768297E-11</v>
      </c>
      <c r="K610">
        <f>CodeStochastic!K610</f>
        <v>5.7948118306014599E-11</v>
      </c>
      <c r="L610">
        <f>CodeStochastic!L610</f>
        <v>-4.0727447666387698E-11</v>
      </c>
      <c r="M610">
        <f>CodeStochastic!M610</f>
        <v>3.9121402999111303E-11</v>
      </c>
      <c r="O610">
        <v>0</v>
      </c>
      <c r="P610">
        <v>0</v>
      </c>
    </row>
    <row r="611" spans="1:16" x14ac:dyDescent="0.35">
      <c r="A611" s="1" t="s">
        <v>30</v>
      </c>
      <c r="B611" s="1">
        <v>498</v>
      </c>
      <c r="C611" s="1" t="s">
        <v>43</v>
      </c>
      <c r="D611" s="43">
        <v>20</v>
      </c>
      <c r="F611">
        <f>CodeStochastic!F611</f>
        <v>610</v>
      </c>
      <c r="G611">
        <f>CodeStochastic!G611</f>
        <v>-7.9127792466973905E-14</v>
      </c>
      <c r="H611">
        <f>CodeStochastic!H611</f>
        <v>-7.21500446980249E-13</v>
      </c>
      <c r="I611">
        <f>CodeStochastic!I611</f>
        <v>1.8928627765713999E-11</v>
      </c>
      <c r="J611">
        <f>CodeStochastic!J611</f>
        <v>-6.0238777528290894E-11</v>
      </c>
      <c r="K611">
        <f>CodeStochastic!K611</f>
        <v>7.9753740260975506E-11</v>
      </c>
      <c r="L611">
        <f>CodeStochastic!L611</f>
        <v>-4.32045403573947E-11</v>
      </c>
      <c r="M611">
        <f>CodeStochastic!M611</f>
        <v>3.9663692255430298E-11</v>
      </c>
      <c r="O611">
        <v>0</v>
      </c>
      <c r="P611">
        <v>0</v>
      </c>
    </row>
    <row r="612" spans="1:16" x14ac:dyDescent="0.35">
      <c r="A612" s="1" t="s">
        <v>30</v>
      </c>
      <c r="B612" s="1">
        <v>499</v>
      </c>
      <c r="C612" s="1" t="s">
        <v>43</v>
      </c>
      <c r="D612" s="43">
        <v>21</v>
      </c>
      <c r="F612">
        <f>CodeStochastic!F612</f>
        <v>611</v>
      </c>
      <c r="G612">
        <f>CodeStochastic!G612</f>
        <v>-2.9816242104849298E-13</v>
      </c>
      <c r="H612">
        <f>CodeStochastic!H612</f>
        <v>5.2717214645489303E-14</v>
      </c>
      <c r="I612">
        <f>CodeStochastic!I612</f>
        <v>1.8185493703333099E-11</v>
      </c>
      <c r="J612">
        <f>CodeStochastic!J612</f>
        <v>-7.1981585363048405E-11</v>
      </c>
      <c r="K612">
        <f>CodeStochastic!K612</f>
        <v>6.2191994784836198E-11</v>
      </c>
      <c r="L612">
        <f>CodeStochastic!L612</f>
        <v>-3.7774454024075597E-11</v>
      </c>
      <c r="M612">
        <f>CodeStochastic!M612</f>
        <v>3.9596749015799203E-11</v>
      </c>
      <c r="O612">
        <v>0</v>
      </c>
      <c r="P612">
        <v>0</v>
      </c>
    </row>
    <row r="613" spans="1:16" x14ac:dyDescent="0.35">
      <c r="A613" s="1" t="s">
        <v>30</v>
      </c>
      <c r="B613" s="1">
        <v>500</v>
      </c>
      <c r="C613" s="1" t="s">
        <v>43</v>
      </c>
      <c r="D613" s="43">
        <v>22</v>
      </c>
      <c r="F613">
        <f>CodeStochastic!F613</f>
        <v>612</v>
      </c>
      <c r="G613">
        <f>CodeStochastic!G613</f>
        <v>4.6493245107721102E-13</v>
      </c>
      <c r="H613">
        <f>CodeStochastic!H613</f>
        <v>8.407824246596E-13</v>
      </c>
      <c r="I613">
        <f>CodeStochastic!I613</f>
        <v>1.8270119280161998E-11</v>
      </c>
      <c r="J613">
        <f>CodeStochastic!J613</f>
        <v>-6.3378088863688397E-11</v>
      </c>
      <c r="K613">
        <f>CodeStochastic!K613</f>
        <v>5.9619833544207396E-11</v>
      </c>
      <c r="L613">
        <f>CodeStochastic!L613</f>
        <v>-3.7974600815165599E-11</v>
      </c>
      <c r="M613">
        <f>CodeStochastic!M613</f>
        <v>3.8839132150896202E-11</v>
      </c>
      <c r="O613">
        <v>0</v>
      </c>
      <c r="P613">
        <v>0</v>
      </c>
    </row>
    <row r="614" spans="1:16" x14ac:dyDescent="0.35">
      <c r="A614" s="1" t="s">
        <v>30</v>
      </c>
      <c r="B614" s="1">
        <v>501</v>
      </c>
      <c r="C614" s="1" t="s">
        <v>43</v>
      </c>
      <c r="D614" s="43">
        <v>23</v>
      </c>
      <c r="F614">
        <f>CodeStochastic!F614</f>
        <v>613</v>
      </c>
      <c r="G614">
        <f>CodeStochastic!G614</f>
        <v>-6.8686749655219696E-13</v>
      </c>
      <c r="H614">
        <f>CodeStochastic!H614</f>
        <v>-6.1120018726148599E-13</v>
      </c>
      <c r="I614">
        <f>CodeStochastic!I614</f>
        <v>1.90359504213024E-11</v>
      </c>
      <c r="J614">
        <f>CodeStochastic!J614</f>
        <v>-7.7961235161264396E-11</v>
      </c>
      <c r="K614">
        <f>CodeStochastic!K614</f>
        <v>7.2883667818632995E-11</v>
      </c>
      <c r="L614">
        <f>CodeStochastic!L614</f>
        <v>-4.1752512930600898E-11</v>
      </c>
      <c r="M614">
        <f>CodeStochastic!M614</f>
        <v>3.9887388440781098E-11</v>
      </c>
      <c r="O614">
        <v>0</v>
      </c>
      <c r="P614">
        <v>0</v>
      </c>
    </row>
    <row r="615" spans="1:16" x14ac:dyDescent="0.35">
      <c r="A615" s="1" t="s">
        <v>30</v>
      </c>
      <c r="B615" s="1">
        <v>502</v>
      </c>
      <c r="C615" s="1" t="s">
        <v>43</v>
      </c>
      <c r="D615" s="43">
        <v>24</v>
      </c>
      <c r="F615">
        <f>CodeStochastic!F615</f>
        <v>614</v>
      </c>
      <c r="G615">
        <f>CodeStochastic!G615</f>
        <v>-7.5887427600427302E-13</v>
      </c>
      <c r="H615">
        <f>CodeStochastic!H615</f>
        <v>-3.9038930065439702E-13</v>
      </c>
      <c r="I615">
        <f>CodeStochastic!I615</f>
        <v>1.8433631245824301E-11</v>
      </c>
      <c r="J615">
        <f>CodeStochastic!J615</f>
        <v>-8.1871471799967198E-11</v>
      </c>
      <c r="K615">
        <f>CodeStochastic!K615</f>
        <v>7.2367214663384995E-11</v>
      </c>
      <c r="L615">
        <f>CodeStochastic!L615</f>
        <v>-4.18715855947449E-11</v>
      </c>
      <c r="M615">
        <f>CodeStochastic!M615</f>
        <v>3.70685036789278E-11</v>
      </c>
      <c r="O615">
        <v>0</v>
      </c>
      <c r="P615">
        <v>0</v>
      </c>
    </row>
    <row r="616" spans="1:16" x14ac:dyDescent="0.35">
      <c r="A616" s="1" t="s">
        <v>30</v>
      </c>
      <c r="B616" s="1">
        <v>503</v>
      </c>
      <c r="C616" s="1" t="s">
        <v>43</v>
      </c>
      <c r="D616" s="43">
        <v>25</v>
      </c>
      <c r="F616">
        <f>CodeStochastic!F616</f>
        <v>615</v>
      </c>
      <c r="G616">
        <f>CodeStochastic!G616</f>
        <v>6.9501720388382401E-13</v>
      </c>
      <c r="H616">
        <f>CodeStochastic!H616</f>
        <v>5.9743922755226203E-13</v>
      </c>
      <c r="I616">
        <f>CodeStochastic!I616</f>
        <v>2.2534338956717002E-11</v>
      </c>
      <c r="J616">
        <f>CodeStochastic!J616</f>
        <v>-7.9490737719985095E-11</v>
      </c>
      <c r="K616">
        <f>CodeStochastic!K616</f>
        <v>6.8525850515348194E-11</v>
      </c>
      <c r="L616">
        <f>CodeStochastic!L616</f>
        <v>-4.5889921633592602E-11</v>
      </c>
      <c r="M616">
        <f>CodeStochastic!M616</f>
        <v>4.7380189447967197E-11</v>
      </c>
      <c r="O616">
        <v>0</v>
      </c>
      <c r="P616">
        <v>0</v>
      </c>
    </row>
    <row r="617" spans="1:16" x14ac:dyDescent="0.35">
      <c r="A617" s="1" t="s">
        <v>30</v>
      </c>
      <c r="B617" s="1">
        <v>504</v>
      </c>
      <c r="C617" s="1" t="s">
        <v>43</v>
      </c>
      <c r="D617" s="43">
        <v>26</v>
      </c>
      <c r="F617">
        <f>CodeStochastic!F617</f>
        <v>616</v>
      </c>
      <c r="G617">
        <f>CodeStochastic!G617</f>
        <v>9.7156182776553103E-14</v>
      </c>
      <c r="H617">
        <f>CodeStochastic!H617</f>
        <v>-1.64935181183191E-13</v>
      </c>
      <c r="I617">
        <f>CodeStochastic!I617</f>
        <v>2.2046343014879299E-11</v>
      </c>
      <c r="J617">
        <f>CodeStochastic!J617</f>
        <v>-7.9791342857311897E-11</v>
      </c>
      <c r="K617">
        <f>CodeStochastic!K617</f>
        <v>6.6118825495776103E-11</v>
      </c>
      <c r="L617">
        <f>CodeStochastic!L617</f>
        <v>-4.8648103387817199E-11</v>
      </c>
      <c r="M617">
        <f>CodeStochastic!M617</f>
        <v>4.2184189726370797E-11</v>
      </c>
      <c r="O617">
        <v>0</v>
      </c>
      <c r="P617">
        <v>0</v>
      </c>
    </row>
    <row r="618" spans="1:16" x14ac:dyDescent="0.35">
      <c r="A618" s="1" t="s">
        <v>30</v>
      </c>
      <c r="B618" s="1">
        <v>505</v>
      </c>
      <c r="C618" s="1" t="s">
        <v>43</v>
      </c>
      <c r="D618" s="43">
        <v>27</v>
      </c>
      <c r="F618">
        <f>CodeStochastic!F618</f>
        <v>617</v>
      </c>
      <c r="G618">
        <f>CodeStochastic!G618</f>
        <v>1.4737731546179099E-12</v>
      </c>
      <c r="H618">
        <f>CodeStochastic!H618</f>
        <v>7.7828896520321E-13</v>
      </c>
      <c r="I618">
        <f>CodeStochastic!I618</f>
        <v>2.26577940580543E-11</v>
      </c>
      <c r="J618">
        <f>CodeStochastic!J618</f>
        <v>-7.5783888758422896E-11</v>
      </c>
      <c r="K618">
        <f>CodeStochastic!K618</f>
        <v>7.8580569792825605E-11</v>
      </c>
      <c r="L618">
        <f>CodeStochastic!L618</f>
        <v>-5.0008243760471499E-11</v>
      </c>
      <c r="M618">
        <f>CodeStochastic!M618</f>
        <v>4.7175082401135703E-11</v>
      </c>
      <c r="O618">
        <v>0</v>
      </c>
      <c r="P618">
        <v>0</v>
      </c>
    </row>
    <row r="619" spans="1:16" x14ac:dyDescent="0.35">
      <c r="A619" s="1" t="s">
        <v>30</v>
      </c>
      <c r="B619" s="1">
        <v>506</v>
      </c>
      <c r="C619" s="1" t="s">
        <v>43</v>
      </c>
      <c r="D619" s="43">
        <v>28</v>
      </c>
      <c r="F619">
        <f>CodeStochastic!F619</f>
        <v>618</v>
      </c>
      <c r="G619">
        <f>CodeStochastic!G619</f>
        <v>8.7096678205203504E-13</v>
      </c>
      <c r="H619">
        <f>CodeStochastic!H619</f>
        <v>2.3149054251122102E-13</v>
      </c>
      <c r="I619">
        <f>CodeStochastic!I619</f>
        <v>2.27829977313171E-11</v>
      </c>
      <c r="J619">
        <f>CodeStochastic!J619</f>
        <v>-8.4299885995538299E-11</v>
      </c>
      <c r="K619">
        <f>CodeStochastic!K619</f>
        <v>7.5990426129831194E-11</v>
      </c>
      <c r="L619">
        <f>CodeStochastic!L619</f>
        <v>-4.8560462160843202E-11</v>
      </c>
      <c r="M619">
        <f>CodeStochastic!M619</f>
        <v>4.7051978038954798E-11</v>
      </c>
      <c r="O619">
        <v>0</v>
      </c>
      <c r="P619">
        <v>0</v>
      </c>
    </row>
    <row r="620" spans="1:16" x14ac:dyDescent="0.35">
      <c r="A620" s="1" t="s">
        <v>30</v>
      </c>
      <c r="B620" s="1">
        <v>507</v>
      </c>
      <c r="C620" s="1" t="s">
        <v>43</v>
      </c>
      <c r="D620" s="43">
        <v>29</v>
      </c>
      <c r="F620">
        <f>CodeStochastic!F620</f>
        <v>619</v>
      </c>
      <c r="G620">
        <f>CodeStochastic!G620</f>
        <v>-2.5272850631183702E-13</v>
      </c>
      <c r="H620">
        <f>CodeStochastic!H620</f>
        <v>-1.9271549060806101E-13</v>
      </c>
      <c r="I620">
        <f>CodeStochastic!I620</f>
        <v>2.1951070095305401E-11</v>
      </c>
      <c r="J620">
        <f>CodeStochastic!J620</f>
        <v>-7.9743624859125797E-11</v>
      </c>
      <c r="K620">
        <f>CodeStochastic!K620</f>
        <v>7.2772697037502298E-11</v>
      </c>
      <c r="L620">
        <f>CodeStochastic!L620</f>
        <v>-4.7951627021890497E-11</v>
      </c>
      <c r="M620">
        <f>CodeStochastic!M620</f>
        <v>4.46777813735994E-11</v>
      </c>
      <c r="O620">
        <v>0</v>
      </c>
      <c r="P620">
        <v>0</v>
      </c>
    </row>
    <row r="621" spans="1:16" x14ac:dyDescent="0.35">
      <c r="A621" s="1" t="s">
        <v>30</v>
      </c>
      <c r="B621" s="1">
        <v>508</v>
      </c>
      <c r="C621" s="1" t="s">
        <v>43</v>
      </c>
      <c r="D621" s="43">
        <v>30</v>
      </c>
      <c r="F621">
        <f>CodeStochastic!F621</f>
        <v>620</v>
      </c>
      <c r="G621">
        <f>CodeStochastic!G621</f>
        <v>-9.4755316659973102E-13</v>
      </c>
      <c r="H621">
        <f>CodeStochastic!H621</f>
        <v>1.39621398366354E-13</v>
      </c>
      <c r="I621">
        <f>CodeStochastic!I621</f>
        <v>2.0685389525250799E-11</v>
      </c>
      <c r="J621">
        <f>CodeStochastic!J621</f>
        <v>-6.5599284984204695E-11</v>
      </c>
      <c r="K621">
        <f>CodeStochastic!K621</f>
        <v>6.4556378499127099E-11</v>
      </c>
      <c r="L621">
        <f>CodeStochastic!L621</f>
        <v>-3.9447510845532597E-11</v>
      </c>
      <c r="M621">
        <f>CodeStochastic!M621</f>
        <v>4.2801376713797101E-11</v>
      </c>
      <c r="O621">
        <v>0</v>
      </c>
      <c r="P621">
        <v>0</v>
      </c>
    </row>
    <row r="622" spans="1:16" x14ac:dyDescent="0.35">
      <c r="A622" s="1" t="s">
        <v>30</v>
      </c>
      <c r="B622" s="1">
        <v>509</v>
      </c>
      <c r="C622" s="1" t="s">
        <v>43</v>
      </c>
      <c r="D622" s="43">
        <v>31</v>
      </c>
      <c r="F622">
        <f>CodeStochastic!F622</f>
        <v>621</v>
      </c>
      <c r="G622">
        <f>CodeStochastic!G622</f>
        <v>-8.4388741635299202E-13</v>
      </c>
      <c r="H622">
        <f>CodeStochastic!H622</f>
        <v>-4.74910983004079E-13</v>
      </c>
      <c r="I622">
        <f>CodeStochastic!I622</f>
        <v>2.0899747188507401E-11</v>
      </c>
      <c r="J622">
        <f>CodeStochastic!J622</f>
        <v>-6.63261426589187E-11</v>
      </c>
      <c r="K622">
        <f>CodeStochastic!K622</f>
        <v>6.1230064500764198E-11</v>
      </c>
      <c r="L622">
        <f>CodeStochastic!L622</f>
        <v>-4.1960719624253903E-11</v>
      </c>
      <c r="M622">
        <f>CodeStochastic!M622</f>
        <v>4.22472760529577E-11</v>
      </c>
      <c r="O622">
        <v>0</v>
      </c>
      <c r="P622">
        <v>0</v>
      </c>
    </row>
    <row r="623" spans="1:16" x14ac:dyDescent="0.35">
      <c r="A623" s="1" t="s">
        <v>30</v>
      </c>
      <c r="B623" s="1">
        <v>510</v>
      </c>
      <c r="C623" s="1" t="s">
        <v>43</v>
      </c>
      <c r="D623" s="43">
        <v>32</v>
      </c>
      <c r="F623">
        <f>CodeStochastic!F623</f>
        <v>622</v>
      </c>
      <c r="G623">
        <f>CodeStochastic!G623</f>
        <v>-4.7347047984142297E-13</v>
      </c>
      <c r="H623">
        <f>CodeStochastic!H623</f>
        <v>-1.0037594195688999E-12</v>
      </c>
      <c r="I623">
        <f>CodeStochastic!I623</f>
        <v>2.0711219707038999E-11</v>
      </c>
      <c r="J623">
        <f>CodeStochastic!J623</f>
        <v>-6.6092876024412705E-11</v>
      </c>
      <c r="K623">
        <f>CodeStochastic!K623</f>
        <v>6.3795153333315803E-11</v>
      </c>
      <c r="L623">
        <f>CodeStochastic!L623</f>
        <v>-4.2394629304638702E-11</v>
      </c>
      <c r="M623">
        <f>CodeStochastic!M623</f>
        <v>3.8901675676553001E-11</v>
      </c>
      <c r="O623">
        <v>0</v>
      </c>
      <c r="P623">
        <v>0</v>
      </c>
    </row>
    <row r="624" spans="1:16" x14ac:dyDescent="0.35">
      <c r="A624" s="1" t="s">
        <v>30</v>
      </c>
      <c r="B624" s="1">
        <v>511</v>
      </c>
      <c r="C624" s="1" t="s">
        <v>43</v>
      </c>
      <c r="D624" s="43">
        <v>33</v>
      </c>
      <c r="F624">
        <f>CodeStochastic!F624</f>
        <v>623</v>
      </c>
      <c r="G624">
        <f>CodeStochastic!G624</f>
        <v>6.3992459044403901E-14</v>
      </c>
      <c r="H624">
        <f>CodeStochastic!H624</f>
        <v>2.1780918662943599E-13</v>
      </c>
      <c r="I624">
        <f>CodeStochastic!I624</f>
        <v>2.1156176318404999E-11</v>
      </c>
      <c r="J624">
        <f>CodeStochastic!J624</f>
        <v>-5.53255024307483E-11</v>
      </c>
      <c r="K624">
        <f>CodeStochastic!K624</f>
        <v>7.5884493151194699E-11</v>
      </c>
      <c r="L624">
        <f>CodeStochastic!L624</f>
        <v>-4.1646290567762901E-11</v>
      </c>
      <c r="M624">
        <f>CodeStochastic!M624</f>
        <v>4.1273519419814497E-11</v>
      </c>
      <c r="O624">
        <v>0</v>
      </c>
      <c r="P624">
        <v>0</v>
      </c>
    </row>
    <row r="625" spans="1:16" x14ac:dyDescent="0.35">
      <c r="A625" s="1" t="s">
        <v>30</v>
      </c>
      <c r="B625" s="1">
        <v>512</v>
      </c>
      <c r="C625" s="1" t="s">
        <v>43</v>
      </c>
      <c r="D625" s="43">
        <v>34</v>
      </c>
      <c r="F625">
        <f>CodeStochastic!F625</f>
        <v>624</v>
      </c>
      <c r="G625">
        <f>CodeStochastic!G625</f>
        <v>9.6865480281472908E-13</v>
      </c>
      <c r="H625">
        <f>CodeStochastic!H625</f>
        <v>1.0119189092653201E-12</v>
      </c>
      <c r="I625">
        <f>CodeStochastic!I625</f>
        <v>2.1691806952219099E-11</v>
      </c>
      <c r="J625">
        <f>CodeStochastic!J625</f>
        <v>-5.8072401487666801E-11</v>
      </c>
      <c r="K625">
        <f>CodeStochastic!K625</f>
        <v>7.2542640075830194E-11</v>
      </c>
      <c r="L625">
        <f>CodeStochastic!L625</f>
        <v>-4.1513477556575698E-11</v>
      </c>
      <c r="M625">
        <f>CodeStochastic!M625</f>
        <v>4.6104373059686101E-11</v>
      </c>
      <c r="O625">
        <v>0</v>
      </c>
      <c r="P625">
        <v>0</v>
      </c>
    </row>
    <row r="626" spans="1:16" x14ac:dyDescent="0.35">
      <c r="A626" s="1" t="s">
        <v>30</v>
      </c>
      <c r="B626" s="1">
        <v>513</v>
      </c>
      <c r="C626" s="1" t="s">
        <v>43</v>
      </c>
      <c r="D626" s="43">
        <v>35</v>
      </c>
      <c r="F626">
        <f>CodeStochastic!F626</f>
        <v>625</v>
      </c>
      <c r="G626">
        <f>CodeStochastic!G626</f>
        <v>0.37294405296796701</v>
      </c>
      <c r="H626">
        <f>CodeStochastic!H626</f>
        <v>0.366811925669565</v>
      </c>
      <c r="I626">
        <f>CodeStochastic!I626</f>
        <v>6.7224082016230299E-2</v>
      </c>
      <c r="J626">
        <f>CodeStochastic!J626</f>
        <v>0.20494414348315601</v>
      </c>
      <c r="K626">
        <f>CodeStochastic!K626</f>
        <v>0.52109396965504395</v>
      </c>
      <c r="L626">
        <f>CodeStochastic!L626</f>
        <v>0.23558094388571399</v>
      </c>
      <c r="M626">
        <f>CodeStochastic!M626</f>
        <v>0.48227985138974799</v>
      </c>
      <c r="O626">
        <f t="shared" ref="O626:O650" si="20">L626/H626</f>
        <v>0.64223905331238396</v>
      </c>
      <c r="P626">
        <f t="shared" ref="P626:P650" si="21">M626/H626</f>
        <v>1.3147878180607462</v>
      </c>
    </row>
    <row r="627" spans="1:16" x14ac:dyDescent="0.35">
      <c r="A627" s="1" t="s">
        <v>30</v>
      </c>
      <c r="B627" s="1">
        <v>514</v>
      </c>
      <c r="C627" s="1" t="s">
        <v>43</v>
      </c>
      <c r="D627" s="43">
        <v>36</v>
      </c>
      <c r="F627">
        <f>CodeStochastic!F627</f>
        <v>626</v>
      </c>
      <c r="G627">
        <f>CodeStochastic!G627</f>
        <v>0.37104091404490203</v>
      </c>
      <c r="H627">
        <f>CodeStochastic!H627</f>
        <v>0.369116954804389</v>
      </c>
      <c r="I627">
        <f>CodeStochastic!I627</f>
        <v>6.7552953012249103E-2</v>
      </c>
      <c r="J627">
        <f>CodeStochastic!J627</f>
        <v>0.20054832225531499</v>
      </c>
      <c r="K627">
        <f>CodeStochastic!K627</f>
        <v>0.52424950080819699</v>
      </c>
      <c r="L627">
        <f>CodeStochastic!L627</f>
        <v>0.23319692822067301</v>
      </c>
      <c r="M627">
        <f>CodeStochastic!M627</f>
        <v>0.49122478468658798</v>
      </c>
      <c r="O627">
        <f t="shared" si="20"/>
        <v>0.63176975531848467</v>
      </c>
      <c r="P627">
        <f t="shared" si="21"/>
        <v>1.3308106774637571</v>
      </c>
    </row>
    <row r="628" spans="1:16" x14ac:dyDescent="0.35">
      <c r="A628" s="1" t="s">
        <v>30</v>
      </c>
      <c r="B628" s="1">
        <v>515</v>
      </c>
      <c r="C628" s="1" t="s">
        <v>43</v>
      </c>
      <c r="D628" s="43">
        <v>37</v>
      </c>
      <c r="F628">
        <f>CodeStochastic!F628</f>
        <v>627</v>
      </c>
      <c r="G628">
        <f>CodeStochastic!G628</f>
        <v>0.37054657843437</v>
      </c>
      <c r="H628">
        <f>CodeStochastic!H628</f>
        <v>0.36841670526702103</v>
      </c>
      <c r="I628">
        <f>CodeStochastic!I628</f>
        <v>6.5466110242883901E-2</v>
      </c>
      <c r="J628">
        <f>CodeStochastic!J628</f>
        <v>0.207607063493608</v>
      </c>
      <c r="K628">
        <f>CodeStochastic!K628</f>
        <v>0.52070023519405595</v>
      </c>
      <c r="L628">
        <f>CodeStochastic!L628</f>
        <v>0.238029891254919</v>
      </c>
      <c r="M628">
        <f>CodeStochastic!M628</f>
        <v>0.48973566581525702</v>
      </c>
      <c r="O628">
        <f t="shared" si="20"/>
        <v>0.64608875724676951</v>
      </c>
      <c r="P628">
        <f t="shared" si="21"/>
        <v>1.3292982072034611</v>
      </c>
    </row>
    <row r="629" spans="1:16" x14ac:dyDescent="0.35">
      <c r="A629" s="1" t="s">
        <v>30</v>
      </c>
      <c r="B629" s="1">
        <v>516</v>
      </c>
      <c r="C629" s="1" t="s">
        <v>43</v>
      </c>
      <c r="D629" s="43">
        <v>38</v>
      </c>
      <c r="F629">
        <f>CodeStochastic!F629</f>
        <v>628</v>
      </c>
      <c r="G629">
        <f>CodeStochastic!G629</f>
        <v>0.37870414034926198</v>
      </c>
      <c r="H629">
        <f>CodeStochastic!H629</f>
        <v>0.37071360133112402</v>
      </c>
      <c r="I629">
        <f>CodeStochastic!I629</f>
        <v>6.5687088856533002E-2</v>
      </c>
      <c r="J629">
        <f>CodeStochastic!J629</f>
        <v>0.21203365360349399</v>
      </c>
      <c r="K629">
        <f>CodeStochastic!K629</f>
        <v>0.521305113428286</v>
      </c>
      <c r="L629">
        <f>CodeStochastic!L629</f>
        <v>0.23359105834632601</v>
      </c>
      <c r="M629">
        <f>CodeStochastic!M629</f>
        <v>0.48215349623731601</v>
      </c>
      <c r="O629">
        <f t="shared" si="20"/>
        <v>0.63011191795382981</v>
      </c>
      <c r="P629">
        <f t="shared" si="21"/>
        <v>1.3006091346690383</v>
      </c>
    </row>
    <row r="630" spans="1:16" x14ac:dyDescent="0.35">
      <c r="A630" s="1" t="s">
        <v>30</v>
      </c>
      <c r="B630" s="1">
        <v>517</v>
      </c>
      <c r="C630" s="1" t="s">
        <v>43</v>
      </c>
      <c r="D630" s="43">
        <v>39</v>
      </c>
      <c r="F630">
        <f>CodeStochastic!F630</f>
        <v>629</v>
      </c>
      <c r="G630">
        <f>CodeStochastic!G630</f>
        <v>0.37411121583875601</v>
      </c>
      <c r="H630">
        <f>CodeStochastic!H630</f>
        <v>0.36991743498891499</v>
      </c>
      <c r="I630">
        <f>CodeStochastic!I630</f>
        <v>6.5685205863810894E-2</v>
      </c>
      <c r="J630">
        <f>CodeStochastic!J630</f>
        <v>0.201311645681018</v>
      </c>
      <c r="K630">
        <f>CodeStochastic!K630</f>
        <v>0.52783585467035299</v>
      </c>
      <c r="L630">
        <f>CodeStochastic!L630</f>
        <v>0.24014273179915399</v>
      </c>
      <c r="M630">
        <f>CodeStochastic!M630</f>
        <v>0.48269041377879701</v>
      </c>
      <c r="O630">
        <f t="shared" si="20"/>
        <v>0.6491792737651042</v>
      </c>
      <c r="P630">
        <f t="shared" si="21"/>
        <v>1.3048598636429813</v>
      </c>
    </row>
    <row r="631" spans="1:16" x14ac:dyDescent="0.35">
      <c r="A631" s="1" t="s">
        <v>30</v>
      </c>
      <c r="B631" s="1">
        <v>518</v>
      </c>
      <c r="C631" s="1" t="s">
        <v>43</v>
      </c>
      <c r="D631" s="43">
        <v>40</v>
      </c>
      <c r="F631">
        <f>CodeStochastic!F631</f>
        <v>630</v>
      </c>
      <c r="G631">
        <f>CodeStochastic!G631</f>
        <v>0.37977120302353501</v>
      </c>
      <c r="H631">
        <f>CodeStochastic!H631</f>
        <v>0.37375586965679802</v>
      </c>
      <c r="I631">
        <f>CodeStochastic!I631</f>
        <v>6.7892469355156401E-2</v>
      </c>
      <c r="J631">
        <f>CodeStochastic!J631</f>
        <v>0.19870553426777099</v>
      </c>
      <c r="K631">
        <f>CodeStochastic!K631</f>
        <v>0.52151571241616801</v>
      </c>
      <c r="L631">
        <f>CodeStochastic!L631</f>
        <v>0.24100071111756699</v>
      </c>
      <c r="M631">
        <f>CodeStochastic!M631</f>
        <v>0.49131077888820801</v>
      </c>
      <c r="O631">
        <f t="shared" si="20"/>
        <v>0.64480782961045213</v>
      </c>
      <c r="P631">
        <f t="shared" si="21"/>
        <v>1.3145232457201408</v>
      </c>
    </row>
    <row r="632" spans="1:16" x14ac:dyDescent="0.35">
      <c r="A632" s="1" t="s">
        <v>30</v>
      </c>
      <c r="B632" s="1">
        <v>519</v>
      </c>
      <c r="C632" s="1" t="s">
        <v>43</v>
      </c>
      <c r="D632" s="43">
        <v>41</v>
      </c>
      <c r="F632">
        <f>CodeStochastic!F632</f>
        <v>631</v>
      </c>
      <c r="G632">
        <f>CodeStochastic!G632</f>
        <v>0.38115014571400502</v>
      </c>
      <c r="H632">
        <f>CodeStochastic!H632</f>
        <v>0.37603703900118102</v>
      </c>
      <c r="I632">
        <f>CodeStochastic!I632</f>
        <v>6.6935872687481496E-2</v>
      </c>
      <c r="J632">
        <f>CodeStochastic!J632</f>
        <v>0.21174293016642801</v>
      </c>
      <c r="K632">
        <f>CodeStochastic!K632</f>
        <v>0.52587305829875797</v>
      </c>
      <c r="L632">
        <f>CodeStochastic!L632</f>
        <v>0.24321614260859001</v>
      </c>
      <c r="M632">
        <f>CodeStochastic!M632</f>
        <v>0.49310984485308101</v>
      </c>
      <c r="O632">
        <f t="shared" si="20"/>
        <v>0.64678772935403883</v>
      </c>
      <c r="P632">
        <f t="shared" si="21"/>
        <v>1.3113331765478886</v>
      </c>
    </row>
    <row r="633" spans="1:16" x14ac:dyDescent="0.35">
      <c r="A633" s="1" t="s">
        <v>30</v>
      </c>
      <c r="B633" s="1">
        <v>520</v>
      </c>
      <c r="C633" s="1" t="s">
        <v>43</v>
      </c>
      <c r="D633" s="43">
        <v>42</v>
      </c>
      <c r="F633">
        <f>CodeStochastic!F633</f>
        <v>632</v>
      </c>
      <c r="G633">
        <f>CodeStochastic!G633</f>
        <v>0.37511516653729998</v>
      </c>
      <c r="H633">
        <f>CodeStochastic!H633</f>
        <v>0.372841189475625</v>
      </c>
      <c r="I633">
        <f>CodeStochastic!I633</f>
        <v>6.7707055800392602E-2</v>
      </c>
      <c r="J633">
        <f>CodeStochastic!J633</f>
        <v>0.19757953808117501</v>
      </c>
      <c r="K633">
        <f>CodeStochastic!K633</f>
        <v>0.526792712855357</v>
      </c>
      <c r="L633">
        <f>CodeStochastic!L633</f>
        <v>0.23926870031022801</v>
      </c>
      <c r="M633">
        <f>CodeStochastic!M633</f>
        <v>0.492065560178026</v>
      </c>
      <c r="O633">
        <f t="shared" si="20"/>
        <v>0.64174427896966713</v>
      </c>
      <c r="P633">
        <f t="shared" si="21"/>
        <v>1.3197725306854688</v>
      </c>
    </row>
    <row r="634" spans="1:16" x14ac:dyDescent="0.35">
      <c r="A634" s="1" t="s">
        <v>30</v>
      </c>
      <c r="B634" s="1">
        <v>521</v>
      </c>
      <c r="C634" s="1" t="s">
        <v>43</v>
      </c>
      <c r="D634" s="43">
        <v>43</v>
      </c>
      <c r="F634">
        <f>CodeStochastic!F634</f>
        <v>633</v>
      </c>
      <c r="G634">
        <f>CodeStochastic!G634</f>
        <v>0.37328777193374602</v>
      </c>
      <c r="H634">
        <f>CodeStochastic!H634</f>
        <v>0.37153356267360499</v>
      </c>
      <c r="I634">
        <f>CodeStochastic!I634</f>
        <v>6.7784807321757998E-2</v>
      </c>
      <c r="J634">
        <f>CodeStochastic!J634</f>
        <v>0.187873770409545</v>
      </c>
      <c r="K634">
        <f>CodeStochastic!K634</f>
        <v>0.52663397908709197</v>
      </c>
      <c r="L634">
        <f>CodeStochastic!L634</f>
        <v>0.236108794544969</v>
      </c>
      <c r="M634">
        <f>CodeStochastic!M634</f>
        <v>0.49087596652675197</v>
      </c>
      <c r="O634">
        <f t="shared" si="20"/>
        <v>0.63549788838967514</v>
      </c>
      <c r="P634">
        <f t="shared" si="21"/>
        <v>1.3212156742834837</v>
      </c>
    </row>
    <row r="635" spans="1:16" x14ac:dyDescent="0.35">
      <c r="A635" s="1" t="s">
        <v>30</v>
      </c>
      <c r="B635" s="1">
        <v>522</v>
      </c>
      <c r="C635" s="1" t="s">
        <v>43</v>
      </c>
      <c r="D635" s="43">
        <v>44</v>
      </c>
      <c r="F635">
        <f>CodeStochastic!F635</f>
        <v>634</v>
      </c>
      <c r="G635">
        <f>CodeStochastic!G635</f>
        <v>0.38054961839361501</v>
      </c>
      <c r="H635">
        <f>CodeStochastic!H635</f>
        <v>0.37693097262818798</v>
      </c>
      <c r="I635">
        <f>CodeStochastic!I635</f>
        <v>6.6213385384118598E-2</v>
      </c>
      <c r="J635">
        <f>CodeStochastic!J635</f>
        <v>0.179085656979946</v>
      </c>
      <c r="K635">
        <f>CodeStochastic!K635</f>
        <v>0.53820312673206205</v>
      </c>
      <c r="L635">
        <f>CodeStochastic!L635</f>
        <v>0.244132236392617</v>
      </c>
      <c r="M635">
        <f>CodeStochastic!M635</f>
        <v>0.49479634111459297</v>
      </c>
      <c r="O635">
        <f t="shared" si="20"/>
        <v>0.64768420246917136</v>
      </c>
      <c r="P635">
        <f t="shared" si="21"/>
        <v>1.3126974885204503</v>
      </c>
    </row>
    <row r="636" spans="1:16" x14ac:dyDescent="0.35">
      <c r="A636" s="1" t="s">
        <v>30</v>
      </c>
      <c r="B636" s="1">
        <v>523</v>
      </c>
      <c r="C636" s="1" t="s">
        <v>43</v>
      </c>
      <c r="D636" s="43">
        <v>45</v>
      </c>
      <c r="F636">
        <f>CodeStochastic!F636</f>
        <v>635</v>
      </c>
      <c r="G636">
        <f>CodeStochastic!G636</f>
        <v>0.40494904083275202</v>
      </c>
      <c r="H636">
        <f>CodeStochastic!H636</f>
        <v>0.39502766188526001</v>
      </c>
      <c r="I636">
        <f>CodeStochastic!I636</f>
        <v>7.8649968004590801E-2</v>
      </c>
      <c r="J636">
        <f>CodeStochastic!J636</f>
        <v>0.17758516495071899</v>
      </c>
      <c r="K636">
        <f>CodeStochastic!K636</f>
        <v>0.56332048818034297</v>
      </c>
      <c r="L636">
        <f>CodeStochastic!L636</f>
        <v>0.23026706128086399</v>
      </c>
      <c r="M636">
        <f>CodeStochastic!M636</f>
        <v>0.517015548098404</v>
      </c>
      <c r="O636">
        <f t="shared" si="20"/>
        <v>0.58291376401824624</v>
      </c>
      <c r="P636">
        <f t="shared" si="21"/>
        <v>1.3088084657944199</v>
      </c>
    </row>
    <row r="637" spans="1:16" x14ac:dyDescent="0.35">
      <c r="A637" s="1" t="s">
        <v>30</v>
      </c>
      <c r="B637" s="1">
        <v>524</v>
      </c>
      <c r="C637" s="1" t="s">
        <v>43</v>
      </c>
      <c r="D637" s="43">
        <v>46</v>
      </c>
      <c r="F637">
        <f>CodeStochastic!F637</f>
        <v>636</v>
      </c>
      <c r="G637">
        <f>CodeStochastic!G637</f>
        <v>0.40593843663727902</v>
      </c>
      <c r="H637">
        <f>CodeStochastic!H637</f>
        <v>0.39577193776601399</v>
      </c>
      <c r="I637">
        <f>CodeStochastic!I637</f>
        <v>7.9895426386088306E-2</v>
      </c>
      <c r="J637">
        <f>CodeStochastic!J637</f>
        <v>0.18849810920433299</v>
      </c>
      <c r="K637">
        <f>CodeStochastic!K637</f>
        <v>0.55821882873442596</v>
      </c>
      <c r="L637">
        <f>CodeStochastic!L637</f>
        <v>0.23241955734553901</v>
      </c>
      <c r="M637">
        <f>CodeStochastic!M637</f>
        <v>0.52421285023430597</v>
      </c>
      <c r="O637">
        <f t="shared" si="20"/>
        <v>0.58725628365027938</v>
      </c>
      <c r="P637">
        <f t="shared" si="21"/>
        <v>1.3245326416857479</v>
      </c>
    </row>
    <row r="638" spans="1:16" x14ac:dyDescent="0.35">
      <c r="A638" s="1" t="s">
        <v>30</v>
      </c>
      <c r="B638" s="1">
        <v>525</v>
      </c>
      <c r="C638" s="1" t="s">
        <v>43</v>
      </c>
      <c r="D638" s="43">
        <v>47</v>
      </c>
      <c r="F638">
        <f>CodeStochastic!F638</f>
        <v>637</v>
      </c>
      <c r="G638">
        <f>CodeStochastic!G638</f>
        <v>0.40290831511996</v>
      </c>
      <c r="H638">
        <f>CodeStochastic!H638</f>
        <v>0.39386287408152698</v>
      </c>
      <c r="I638">
        <f>CodeStochastic!I638</f>
        <v>7.7741764005899494E-2</v>
      </c>
      <c r="J638">
        <f>CodeStochastic!J638</f>
        <v>0.18250496414768</v>
      </c>
      <c r="K638">
        <f>CodeStochastic!K638</f>
        <v>0.55023334983840799</v>
      </c>
      <c r="L638">
        <f>CodeStochastic!L638</f>
        <v>0.22970583026308899</v>
      </c>
      <c r="M638">
        <f>CodeStochastic!M638</f>
        <v>0.51687102942222996</v>
      </c>
      <c r="O638">
        <f t="shared" si="20"/>
        <v>0.58321270010217163</v>
      </c>
      <c r="P638">
        <f t="shared" si="21"/>
        <v>1.3123121356069756</v>
      </c>
    </row>
    <row r="639" spans="1:16" x14ac:dyDescent="0.35">
      <c r="A639" s="1" t="s">
        <v>30</v>
      </c>
      <c r="B639" s="1">
        <v>526</v>
      </c>
      <c r="C639" s="1" t="s">
        <v>43</v>
      </c>
      <c r="D639" s="43">
        <v>48</v>
      </c>
      <c r="F639">
        <f>CodeStochastic!F639</f>
        <v>638</v>
      </c>
      <c r="G639">
        <f>CodeStochastic!G639</f>
        <v>0.40580994265613102</v>
      </c>
      <c r="H639">
        <f>CodeStochastic!H639</f>
        <v>0.39623913832476598</v>
      </c>
      <c r="I639">
        <f>CodeStochastic!I639</f>
        <v>7.8984019278989598E-2</v>
      </c>
      <c r="J639">
        <f>CodeStochastic!J639</f>
        <v>0.17779943541108001</v>
      </c>
      <c r="K639">
        <f>CodeStochastic!K639</f>
        <v>0.56028768954344899</v>
      </c>
      <c r="L639">
        <f>CodeStochastic!L639</f>
        <v>0.225472703309197</v>
      </c>
      <c r="M639">
        <f>CodeStochastic!M639</f>
        <v>0.52027498583772003</v>
      </c>
      <c r="O639">
        <f t="shared" si="20"/>
        <v>0.56903188378224967</v>
      </c>
      <c r="P639">
        <f t="shared" si="21"/>
        <v>1.313032801447523</v>
      </c>
    </row>
    <row r="640" spans="1:16" x14ac:dyDescent="0.35">
      <c r="A640" s="1" t="s">
        <v>30</v>
      </c>
      <c r="B640" s="1">
        <v>527</v>
      </c>
      <c r="C640" s="1" t="s">
        <v>43</v>
      </c>
      <c r="D640" s="43">
        <v>49</v>
      </c>
      <c r="F640">
        <f>CodeStochastic!F640</f>
        <v>639</v>
      </c>
      <c r="G640">
        <f>CodeStochastic!G640</f>
        <v>0.406562340243455</v>
      </c>
      <c r="H640">
        <f>CodeStochastic!H640</f>
        <v>0.397057148624189</v>
      </c>
      <c r="I640">
        <f>CodeStochastic!I640</f>
        <v>7.9363618193299304E-2</v>
      </c>
      <c r="J640">
        <f>CodeStochastic!J640</f>
        <v>0.184160791760205</v>
      </c>
      <c r="K640">
        <f>CodeStochastic!K640</f>
        <v>0.55041119156695795</v>
      </c>
      <c r="L640">
        <f>CodeStochastic!L640</f>
        <v>0.22776242960291401</v>
      </c>
      <c r="M640">
        <f>CodeStochastic!M640</f>
        <v>0.523126695285421</v>
      </c>
      <c r="O640">
        <f t="shared" si="20"/>
        <v>0.57362631649402462</v>
      </c>
      <c r="P640">
        <f t="shared" si="21"/>
        <v>1.3175098272328443</v>
      </c>
    </row>
    <row r="641" spans="1:16" x14ac:dyDescent="0.35">
      <c r="A641" s="1" t="s">
        <v>30</v>
      </c>
      <c r="B641" s="1">
        <v>528</v>
      </c>
      <c r="C641" s="1" t="s">
        <v>43</v>
      </c>
      <c r="D641" s="43">
        <v>50</v>
      </c>
      <c r="F641">
        <f>CodeStochastic!F641</f>
        <v>640</v>
      </c>
      <c r="G641">
        <f>CodeStochastic!G641</f>
        <v>0.41728921738126001</v>
      </c>
      <c r="H641">
        <f>CodeStochastic!H641</f>
        <v>0.40371981341089902</v>
      </c>
      <c r="I641">
        <f>CodeStochastic!I641</f>
        <v>8.3938410244837294E-2</v>
      </c>
      <c r="J641">
        <f>CodeStochastic!J641</f>
        <v>0.14970089372001599</v>
      </c>
      <c r="K641">
        <f>CodeStochastic!K641</f>
        <v>0.56044255906231699</v>
      </c>
      <c r="L641">
        <f>CodeStochastic!L641</f>
        <v>0.22472047860397501</v>
      </c>
      <c r="M641">
        <f>CodeStochastic!M641</f>
        <v>0.53900792431407396</v>
      </c>
      <c r="O641">
        <f t="shared" si="20"/>
        <v>0.55662484510082344</v>
      </c>
      <c r="P641">
        <f t="shared" si="21"/>
        <v>1.3351039666846398</v>
      </c>
    </row>
    <row r="642" spans="1:16" x14ac:dyDescent="0.35">
      <c r="A642" s="1" t="s">
        <v>30</v>
      </c>
      <c r="B642" s="1">
        <v>529</v>
      </c>
      <c r="C642" s="1" t="s">
        <v>43</v>
      </c>
      <c r="D642" s="43">
        <v>51</v>
      </c>
      <c r="F642">
        <f>CodeStochastic!F642</f>
        <v>641</v>
      </c>
      <c r="G642">
        <f>CodeStochastic!G642</f>
        <v>0.41377487004832197</v>
      </c>
      <c r="H642">
        <f>CodeStochastic!H642</f>
        <v>0.40446660306354298</v>
      </c>
      <c r="I642">
        <f>CodeStochastic!I642</f>
        <v>8.4032316157481704E-2</v>
      </c>
      <c r="J642">
        <f>CodeStochastic!J642</f>
        <v>0.163034741068074</v>
      </c>
      <c r="K642">
        <f>CodeStochastic!K642</f>
        <v>0.56898861304248405</v>
      </c>
      <c r="L642">
        <f>CodeStochastic!L642</f>
        <v>0.22223567105356301</v>
      </c>
      <c r="M642">
        <f>CodeStochastic!M642</f>
        <v>0.53208470233723404</v>
      </c>
      <c r="O642">
        <f t="shared" si="20"/>
        <v>0.54945369869919536</v>
      </c>
      <c r="P642">
        <f t="shared" si="21"/>
        <v>1.3155219696931117</v>
      </c>
    </row>
    <row r="643" spans="1:16" x14ac:dyDescent="0.35">
      <c r="A643" s="1" t="s">
        <v>30</v>
      </c>
      <c r="B643" s="1">
        <v>530</v>
      </c>
      <c r="C643" s="1" t="s">
        <v>43</v>
      </c>
      <c r="D643" s="43">
        <v>52</v>
      </c>
      <c r="F643">
        <f>CodeStochastic!F643</f>
        <v>642</v>
      </c>
      <c r="G643">
        <f>CodeStochastic!G643</f>
        <v>0.41926976050141601</v>
      </c>
      <c r="H643">
        <f>CodeStochastic!H643</f>
        <v>0.407684839986658</v>
      </c>
      <c r="I643">
        <f>CodeStochastic!I643</f>
        <v>8.4072289724344398E-2</v>
      </c>
      <c r="J643">
        <f>CodeStochastic!J643</f>
        <v>0.171485553198965</v>
      </c>
      <c r="K643">
        <f>CodeStochastic!K643</f>
        <v>0.57312889415946799</v>
      </c>
      <c r="L643">
        <f>CodeStochastic!L643</f>
        <v>0.22771724243500699</v>
      </c>
      <c r="M643">
        <f>CodeStochastic!M643</f>
        <v>0.53540077650015405</v>
      </c>
      <c r="O643">
        <f t="shared" si="20"/>
        <v>0.55856195791449914</v>
      </c>
      <c r="P643">
        <f t="shared" si="21"/>
        <v>1.3132712428494415</v>
      </c>
    </row>
    <row r="644" spans="1:16" x14ac:dyDescent="0.35">
      <c r="A644" s="1" t="s">
        <v>30</v>
      </c>
      <c r="B644" s="1">
        <v>531</v>
      </c>
      <c r="C644" s="1" t="s">
        <v>43</v>
      </c>
      <c r="D644" s="43">
        <v>53</v>
      </c>
      <c r="F644">
        <f>CodeStochastic!F644</f>
        <v>643</v>
      </c>
      <c r="G644">
        <f>CodeStochastic!G644</f>
        <v>0.415581385179497</v>
      </c>
      <c r="H644">
        <f>CodeStochastic!H644</f>
        <v>0.40231625523269499</v>
      </c>
      <c r="I644">
        <f>CodeStochastic!I644</f>
        <v>8.7375605881748794E-2</v>
      </c>
      <c r="J644">
        <f>CodeStochastic!J644</f>
        <v>0.15459762012892</v>
      </c>
      <c r="K644">
        <f>CodeStochastic!K644</f>
        <v>0.56380853108625895</v>
      </c>
      <c r="L644">
        <f>CodeStochastic!L644</f>
        <v>0.21402504818388099</v>
      </c>
      <c r="M644">
        <f>CodeStochastic!M644</f>
        <v>0.53786102994385698</v>
      </c>
      <c r="O644">
        <f t="shared" si="20"/>
        <v>0.53198210462585316</v>
      </c>
      <c r="P644">
        <f t="shared" si="21"/>
        <v>1.3369110070702077</v>
      </c>
    </row>
    <row r="645" spans="1:16" x14ac:dyDescent="0.35">
      <c r="A645" s="1" t="s">
        <v>30</v>
      </c>
      <c r="B645" s="1">
        <v>532</v>
      </c>
      <c r="C645" s="1" t="s">
        <v>43</v>
      </c>
      <c r="D645" s="43">
        <v>54</v>
      </c>
      <c r="F645">
        <f>CodeStochastic!F645</f>
        <v>644</v>
      </c>
      <c r="G645">
        <f>CodeStochastic!G645</f>
        <v>0.41444189020217798</v>
      </c>
      <c r="H645">
        <f>CodeStochastic!H645</f>
        <v>0.402789638203288</v>
      </c>
      <c r="I645">
        <f>CodeStochastic!I645</f>
        <v>8.4493750542138799E-2</v>
      </c>
      <c r="J645">
        <f>CodeStochastic!J645</f>
        <v>0.16948151914856699</v>
      </c>
      <c r="K645">
        <f>CodeStochastic!K645</f>
        <v>0.57083621625035397</v>
      </c>
      <c r="L645">
        <f>CodeStochastic!L645</f>
        <v>0.22524823897044999</v>
      </c>
      <c r="M645">
        <f>CodeStochastic!M645</f>
        <v>0.53545330873261798</v>
      </c>
      <c r="O645">
        <f t="shared" si="20"/>
        <v>0.55922053997021437</v>
      </c>
      <c r="P645">
        <f t="shared" si="21"/>
        <v>1.3293621730715293</v>
      </c>
    </row>
    <row r="646" spans="1:16" x14ac:dyDescent="0.35">
      <c r="A646" s="1" t="s">
        <v>30</v>
      </c>
      <c r="B646" s="1">
        <v>533</v>
      </c>
      <c r="C646" s="1" t="s">
        <v>43</v>
      </c>
      <c r="D646" s="43">
        <v>55</v>
      </c>
      <c r="F646">
        <f>CodeStochastic!F646</f>
        <v>645</v>
      </c>
      <c r="G646">
        <f>CodeStochastic!G646</f>
        <v>0.43962655703577203</v>
      </c>
      <c r="H646">
        <f>CodeStochastic!H646</f>
        <v>0.41742636516783199</v>
      </c>
      <c r="I646">
        <f>CodeStochastic!I646</f>
        <v>9.4709314724617299E-2</v>
      </c>
      <c r="J646">
        <f>CodeStochastic!J646</f>
        <v>0.115668702749132</v>
      </c>
      <c r="K646">
        <f>CodeStochastic!K646</f>
        <v>0.57784924235811996</v>
      </c>
      <c r="L646">
        <f>CodeStochastic!L646</f>
        <v>0.19927610152036199</v>
      </c>
      <c r="M646">
        <f>CodeStochastic!M646</f>
        <v>0.54555145157473794</v>
      </c>
      <c r="O646">
        <f t="shared" si="20"/>
        <v>0.47739222566892797</v>
      </c>
      <c r="P646">
        <f t="shared" si="21"/>
        <v>1.306940569878454</v>
      </c>
    </row>
    <row r="647" spans="1:16" x14ac:dyDescent="0.35">
      <c r="A647" s="1" t="s">
        <v>30</v>
      </c>
      <c r="B647" s="1">
        <v>534</v>
      </c>
      <c r="C647" s="1" t="s">
        <v>43</v>
      </c>
      <c r="D647" s="43">
        <v>56</v>
      </c>
      <c r="F647">
        <f>CodeStochastic!F647</f>
        <v>646</v>
      </c>
      <c r="G647">
        <f>CodeStochastic!G647</f>
        <v>0.43055507320757402</v>
      </c>
      <c r="H647">
        <f>CodeStochastic!H647</f>
        <v>0.40634390457541403</v>
      </c>
      <c r="I647">
        <f>CodeStochastic!I647</f>
        <v>0.10087727387242799</v>
      </c>
      <c r="J647">
        <f>CodeStochastic!J647</f>
        <v>0.115501558468788</v>
      </c>
      <c r="K647">
        <f>CodeStochastic!K647</f>
        <v>0.57307572813033203</v>
      </c>
      <c r="L647">
        <f>CodeStochastic!L647</f>
        <v>0.18537517835037501</v>
      </c>
      <c r="M647">
        <f>CodeStochastic!M647</f>
        <v>0.54387820681027699</v>
      </c>
      <c r="O647">
        <f t="shared" si="20"/>
        <v>0.45620268020033983</v>
      </c>
      <c r="P647">
        <f t="shared" si="21"/>
        <v>1.3384677380077146</v>
      </c>
    </row>
    <row r="648" spans="1:16" x14ac:dyDescent="0.35">
      <c r="A648" s="1" t="s">
        <v>30</v>
      </c>
      <c r="B648" s="1">
        <v>535</v>
      </c>
      <c r="C648" s="1" t="s">
        <v>43</v>
      </c>
      <c r="D648" s="43">
        <v>57</v>
      </c>
      <c r="F648">
        <f>CodeStochastic!F648</f>
        <v>647</v>
      </c>
      <c r="G648">
        <f>CodeStochastic!G648</f>
        <v>0.436538383939435</v>
      </c>
      <c r="H648">
        <f>CodeStochastic!H648</f>
        <v>0.41242051002204899</v>
      </c>
      <c r="I648">
        <f>CodeStochastic!I648</f>
        <v>9.6557464092158096E-2</v>
      </c>
      <c r="J648">
        <f>CodeStochastic!J648</f>
        <v>0.14570083814013701</v>
      </c>
      <c r="K648">
        <f>CodeStochastic!K648</f>
        <v>0.57709397460128598</v>
      </c>
      <c r="L648">
        <f>CodeStochastic!L648</f>
        <v>0.19781383050631099</v>
      </c>
      <c r="M648">
        <f>CodeStochastic!M648</f>
        <v>0.54673822475572198</v>
      </c>
      <c r="O648">
        <f t="shared" si="20"/>
        <v>0.47964110828468592</v>
      </c>
      <c r="P648">
        <f t="shared" si="21"/>
        <v>1.3256814621719275</v>
      </c>
    </row>
    <row r="649" spans="1:16" x14ac:dyDescent="0.35">
      <c r="A649" s="1" t="s">
        <v>30</v>
      </c>
      <c r="B649" s="1">
        <v>536</v>
      </c>
      <c r="C649" s="1" t="s">
        <v>43</v>
      </c>
      <c r="D649" s="43">
        <v>58</v>
      </c>
      <c r="F649">
        <f>CodeStochastic!F649</f>
        <v>648</v>
      </c>
      <c r="G649">
        <f>CodeStochastic!G649</f>
        <v>0.430261027023144</v>
      </c>
      <c r="H649">
        <f>CodeStochastic!H649</f>
        <v>0.40864649605188502</v>
      </c>
      <c r="I649">
        <f>CodeStochastic!I649</f>
        <v>9.7438451644004095E-2</v>
      </c>
      <c r="J649">
        <f>CodeStochastic!J649</f>
        <v>0.115226020539483</v>
      </c>
      <c r="K649">
        <f>CodeStochastic!K649</f>
        <v>0.58315670432234601</v>
      </c>
      <c r="L649">
        <f>CodeStochastic!L649</f>
        <v>0.19337883001634201</v>
      </c>
      <c r="M649">
        <f>CodeStochastic!M649</f>
        <v>0.54818457334380299</v>
      </c>
      <c r="O649">
        <f t="shared" si="20"/>
        <v>0.47321788363453654</v>
      </c>
      <c r="P649">
        <f t="shared" si="21"/>
        <v>1.3414640248724929</v>
      </c>
    </row>
    <row r="650" spans="1:16" x14ac:dyDescent="0.35">
      <c r="A650" s="1" t="s">
        <v>30</v>
      </c>
      <c r="B650" s="1">
        <v>537</v>
      </c>
      <c r="C650" s="1" t="s">
        <v>43</v>
      </c>
      <c r="D650" s="43">
        <v>59</v>
      </c>
      <c r="F650">
        <f>CodeStochastic!F650</f>
        <v>649</v>
      </c>
      <c r="G650">
        <f>CodeStochastic!G650</f>
        <v>0.43446234861219801</v>
      </c>
      <c r="H650">
        <f>CodeStochastic!H650</f>
        <v>0.40901089506231603</v>
      </c>
      <c r="I650">
        <f>CodeStochastic!I650</f>
        <v>9.9563045679831E-2</v>
      </c>
      <c r="J650">
        <f>CodeStochastic!J650</f>
        <v>0.12293967549832201</v>
      </c>
      <c r="K650">
        <f>CodeStochastic!K650</f>
        <v>0.56750116038384502</v>
      </c>
      <c r="L650">
        <f>CodeStochastic!L650</f>
        <v>0.184306339325395</v>
      </c>
      <c r="M650">
        <f>CodeStochastic!M650</f>
        <v>0.54498976075666095</v>
      </c>
      <c r="O650">
        <f t="shared" si="20"/>
        <v>0.45061474290877873</v>
      </c>
      <c r="P650">
        <f t="shared" si="21"/>
        <v>1.3324578081804581</v>
      </c>
    </row>
    <row r="651" spans="1:16" x14ac:dyDescent="0.35">
      <c r="A651" s="1" t="s">
        <v>30</v>
      </c>
      <c r="B651" s="1">
        <v>538</v>
      </c>
      <c r="C651" s="1" t="s">
        <v>43</v>
      </c>
      <c r="D651" s="43">
        <v>60</v>
      </c>
      <c r="F651">
        <f>CodeStochastic!F651</f>
        <v>650</v>
      </c>
      <c r="G651">
        <f>CodeStochastic!G651</f>
        <v>0.401330853054226</v>
      </c>
      <c r="H651">
        <f>CodeStochastic!H651</f>
        <v>0.38906967709388901</v>
      </c>
      <c r="I651">
        <f>CodeStochastic!I651</f>
        <v>8.5935543149614699E-2</v>
      </c>
      <c r="J651">
        <f>CodeStochastic!J651</f>
        <v>0.17665362119047101</v>
      </c>
      <c r="K651">
        <f>CodeStochastic!K651</f>
        <v>0.55338106945737597</v>
      </c>
      <c r="L651">
        <f>CodeStochastic!L651</f>
        <v>0.219047278489891</v>
      </c>
      <c r="M651">
        <f>CodeStochastic!M651</f>
        <v>0.52417132098996699</v>
      </c>
      <c r="O651">
        <f t="shared" ref="O651:O670" si="22">L651/H651</f>
        <v>0.56300269948056436</v>
      </c>
      <c r="P651">
        <f t="shared" ref="P651:P670" si="23">M651/H651</f>
        <v>1.3472427995550929</v>
      </c>
    </row>
    <row r="652" spans="1:16" x14ac:dyDescent="0.35">
      <c r="A652" s="1" t="s">
        <v>30</v>
      </c>
      <c r="B652" s="1">
        <v>539</v>
      </c>
      <c r="C652" s="1" t="s">
        <v>43</v>
      </c>
      <c r="D652" s="43">
        <v>61</v>
      </c>
      <c r="F652">
        <f>CodeStochastic!F652</f>
        <v>651</v>
      </c>
      <c r="G652">
        <f>CodeStochastic!G652</f>
        <v>0.39691673413069301</v>
      </c>
      <c r="H652">
        <f>CodeStochastic!H652</f>
        <v>0.38638723670751401</v>
      </c>
      <c r="I652">
        <f>CodeStochastic!I652</f>
        <v>8.4793679810178699E-2</v>
      </c>
      <c r="J652">
        <f>CodeStochastic!J652</f>
        <v>0.15909696555122199</v>
      </c>
      <c r="K652">
        <f>CodeStochastic!K652</f>
        <v>0.548350818146079</v>
      </c>
      <c r="L652">
        <f>CodeStochastic!L652</f>
        <v>0.21506139669739899</v>
      </c>
      <c r="M652">
        <f>CodeStochastic!M652</f>
        <v>0.52438454581095395</v>
      </c>
      <c r="O652">
        <f t="shared" si="22"/>
        <v>0.5565954986763586</v>
      </c>
      <c r="P652">
        <f t="shared" si="23"/>
        <v>1.3571476901756478</v>
      </c>
    </row>
    <row r="653" spans="1:16" x14ac:dyDescent="0.35">
      <c r="A653" s="1" t="s">
        <v>30</v>
      </c>
      <c r="B653" s="1">
        <v>540</v>
      </c>
      <c r="C653" s="1" t="s">
        <v>43</v>
      </c>
      <c r="D653" s="43">
        <v>62</v>
      </c>
      <c r="F653">
        <f>CodeStochastic!F653</f>
        <v>652</v>
      </c>
      <c r="G653">
        <f>CodeStochastic!G653</f>
        <v>0.39622579670006902</v>
      </c>
      <c r="H653">
        <f>CodeStochastic!H653</f>
        <v>0.387528946759441</v>
      </c>
      <c r="I653">
        <f>CodeStochastic!I653</f>
        <v>8.2283481619342E-2</v>
      </c>
      <c r="J653">
        <f>CodeStochastic!J653</f>
        <v>0.16586991847448701</v>
      </c>
      <c r="K653">
        <f>CodeStochastic!K653</f>
        <v>0.55303993627219905</v>
      </c>
      <c r="L653">
        <f>CodeStochastic!L653</f>
        <v>0.21883600434300499</v>
      </c>
      <c r="M653">
        <f>CodeStochastic!M653</f>
        <v>0.52097212205163601</v>
      </c>
      <c r="O653">
        <f t="shared" si="22"/>
        <v>0.5646958921983386</v>
      </c>
      <c r="P653">
        <f t="shared" si="23"/>
        <v>1.3443437616933169</v>
      </c>
    </row>
    <row r="654" spans="1:16" x14ac:dyDescent="0.35">
      <c r="A654" s="1" t="s">
        <v>30</v>
      </c>
      <c r="B654" s="1">
        <v>541</v>
      </c>
      <c r="C654" s="1" t="s">
        <v>43</v>
      </c>
      <c r="D654" s="43">
        <v>63</v>
      </c>
      <c r="F654">
        <f>CodeStochastic!F654</f>
        <v>653</v>
      </c>
      <c r="G654">
        <f>CodeStochastic!G654</f>
        <v>0.40070643071302098</v>
      </c>
      <c r="H654">
        <f>CodeStochastic!H654</f>
        <v>0.38943203894628903</v>
      </c>
      <c r="I654">
        <f>CodeStochastic!I654</f>
        <v>8.4071400113920405E-2</v>
      </c>
      <c r="J654">
        <f>CodeStochastic!J654</f>
        <v>0.151799431055371</v>
      </c>
      <c r="K654">
        <f>CodeStochastic!K654</f>
        <v>0.56681547852502001</v>
      </c>
      <c r="L654">
        <f>CodeStochastic!L654</f>
        <v>0.21640816616310701</v>
      </c>
      <c r="M654">
        <f>CodeStochastic!M654</f>
        <v>0.52407998019364999</v>
      </c>
      <c r="O654">
        <f t="shared" si="22"/>
        <v>0.55570200836237382</v>
      </c>
      <c r="P654">
        <f t="shared" si="23"/>
        <v>1.3457546575050334</v>
      </c>
    </row>
    <row r="655" spans="1:16" x14ac:dyDescent="0.35">
      <c r="A655" s="1" t="s">
        <v>30</v>
      </c>
      <c r="B655" s="1">
        <v>542</v>
      </c>
      <c r="C655" s="1" t="s">
        <v>43</v>
      </c>
      <c r="D655" s="43">
        <v>64</v>
      </c>
      <c r="F655">
        <f>CodeStochastic!F655</f>
        <v>654</v>
      </c>
      <c r="G655">
        <f>CodeStochastic!G655</f>
        <v>0.40121325745681002</v>
      </c>
      <c r="H655">
        <f>CodeStochastic!H655</f>
        <v>0.389770201471143</v>
      </c>
      <c r="I655">
        <f>CodeStochastic!I655</f>
        <v>8.6841141824585494E-2</v>
      </c>
      <c r="J655">
        <f>CodeStochastic!J655</f>
        <v>0.161034900923375</v>
      </c>
      <c r="K655">
        <f>CodeStochastic!K655</f>
        <v>0.56065520950638204</v>
      </c>
      <c r="L655">
        <f>CodeStochastic!L655</f>
        <v>0.21484760630035901</v>
      </c>
      <c r="M655">
        <f>CodeStochastic!M655</f>
        <v>0.52386385814144099</v>
      </c>
      <c r="O655">
        <f t="shared" si="22"/>
        <v>0.55121608960726431</v>
      </c>
      <c r="P655">
        <f t="shared" si="23"/>
        <v>1.3440326021952853</v>
      </c>
    </row>
    <row r="656" spans="1:16" x14ac:dyDescent="0.35">
      <c r="A656" s="1" t="s">
        <v>30</v>
      </c>
      <c r="B656" s="1">
        <v>543</v>
      </c>
      <c r="C656" s="1" t="s">
        <v>43</v>
      </c>
      <c r="D656" s="43">
        <v>65</v>
      </c>
      <c r="F656">
        <f>CodeStochastic!F656</f>
        <v>655</v>
      </c>
      <c r="G656">
        <f>CodeStochastic!G656</f>
        <v>0.37742597118263799</v>
      </c>
      <c r="H656">
        <f>CodeStochastic!H656</f>
        <v>0.37043130252291201</v>
      </c>
      <c r="I656">
        <f>CodeStochastic!I656</f>
        <v>7.5189641356419396E-2</v>
      </c>
      <c r="J656">
        <f>CodeStochastic!J656</f>
        <v>0.17819461313944099</v>
      </c>
      <c r="K656">
        <f>CodeStochastic!K656</f>
        <v>0.55317977339267799</v>
      </c>
      <c r="L656">
        <f>CodeStochastic!L656</f>
        <v>0.22306711014654701</v>
      </c>
      <c r="M656">
        <f>CodeStochastic!M656</f>
        <v>0.50305497033424795</v>
      </c>
      <c r="O656">
        <f t="shared" si="22"/>
        <v>0.60218212831176654</v>
      </c>
      <c r="P656">
        <f t="shared" si="23"/>
        <v>1.3580250019587177</v>
      </c>
    </row>
    <row r="657" spans="1:16" x14ac:dyDescent="0.35">
      <c r="A657" s="1" t="s">
        <v>30</v>
      </c>
      <c r="B657" s="1">
        <v>544</v>
      </c>
      <c r="C657" s="1" t="s">
        <v>43</v>
      </c>
      <c r="D657" s="43">
        <v>66</v>
      </c>
      <c r="F657">
        <f>CodeStochastic!F657</f>
        <v>656</v>
      </c>
      <c r="G657">
        <f>CodeStochastic!G657</f>
        <v>0.36866055847427298</v>
      </c>
      <c r="H657">
        <f>CodeStochastic!H657</f>
        <v>0.36591473983897299</v>
      </c>
      <c r="I657">
        <f>CodeStochastic!I657</f>
        <v>7.4625788010085403E-2</v>
      </c>
      <c r="J657">
        <f>CodeStochastic!J657</f>
        <v>0.187701223828873</v>
      </c>
      <c r="K657">
        <f>CodeStochastic!K657</f>
        <v>0.53644223951563896</v>
      </c>
      <c r="L657">
        <f>CodeStochastic!L657</f>
        <v>0.21977133056356499</v>
      </c>
      <c r="M657">
        <f>CodeStochastic!M657</f>
        <v>0.49787927736278498</v>
      </c>
      <c r="O657">
        <f t="shared" si="22"/>
        <v>0.60060802869072483</v>
      </c>
      <c r="P657">
        <f t="shared" si="23"/>
        <v>1.3606428579015024</v>
      </c>
    </row>
    <row r="658" spans="1:16" x14ac:dyDescent="0.35">
      <c r="A658" s="1" t="s">
        <v>30</v>
      </c>
      <c r="B658" s="1">
        <v>545</v>
      </c>
      <c r="C658" s="1" t="s">
        <v>43</v>
      </c>
      <c r="D658" s="43">
        <v>67</v>
      </c>
      <c r="F658">
        <f>CodeStochastic!F658</f>
        <v>657</v>
      </c>
      <c r="G658">
        <f>CodeStochastic!G658</f>
        <v>0.37823152116574399</v>
      </c>
      <c r="H658">
        <f>CodeStochastic!H658</f>
        <v>0.37138787465232398</v>
      </c>
      <c r="I658">
        <f>CodeStochastic!I658</f>
        <v>7.1602506308484998E-2</v>
      </c>
      <c r="J658">
        <f>CodeStochastic!J658</f>
        <v>0.18022119226226599</v>
      </c>
      <c r="K658">
        <f>CodeStochastic!K658</f>
        <v>0.53599420912803997</v>
      </c>
      <c r="L658">
        <f>CodeStochastic!L658</f>
        <v>0.231415376633753</v>
      </c>
      <c r="M658">
        <f>CodeStochastic!M658</f>
        <v>0.49601216885001498</v>
      </c>
      <c r="O658">
        <f t="shared" si="22"/>
        <v>0.62310967166171838</v>
      </c>
      <c r="P658">
        <f t="shared" si="23"/>
        <v>1.3355637130435625</v>
      </c>
    </row>
    <row r="659" spans="1:16" x14ac:dyDescent="0.35">
      <c r="A659" s="1" t="s">
        <v>30</v>
      </c>
      <c r="B659" s="1">
        <v>546</v>
      </c>
      <c r="C659" s="1" t="s">
        <v>43</v>
      </c>
      <c r="D659" s="43">
        <v>68</v>
      </c>
      <c r="F659">
        <f>CodeStochastic!F659</f>
        <v>658</v>
      </c>
      <c r="G659">
        <f>CodeStochastic!G659</f>
        <v>0.37708686156747701</v>
      </c>
      <c r="H659">
        <f>CodeStochastic!H659</f>
        <v>0.37160051588435</v>
      </c>
      <c r="I659">
        <f>CodeStochastic!I659</f>
        <v>7.4000336599410396E-2</v>
      </c>
      <c r="J659">
        <f>CodeStochastic!J659</f>
        <v>0.18290392642947001</v>
      </c>
      <c r="K659">
        <f>CodeStochastic!K659</f>
        <v>0.538128767784675</v>
      </c>
      <c r="L659">
        <f>CodeStochastic!L659</f>
        <v>0.22320779927279599</v>
      </c>
      <c r="M659">
        <f>CodeStochastic!M659</f>
        <v>0.50275957660639803</v>
      </c>
      <c r="O659">
        <f t="shared" si="22"/>
        <v>0.60066601022228672</v>
      </c>
      <c r="P659">
        <f t="shared" si="23"/>
        <v>1.3529571545666732</v>
      </c>
    </row>
    <row r="660" spans="1:16" x14ac:dyDescent="0.35">
      <c r="A660" s="1" t="s">
        <v>30</v>
      </c>
      <c r="B660" s="1">
        <v>547</v>
      </c>
      <c r="C660" s="1" t="s">
        <v>43</v>
      </c>
      <c r="D660" s="43">
        <v>69</v>
      </c>
      <c r="F660">
        <f>CodeStochastic!F660</f>
        <v>659</v>
      </c>
      <c r="G660">
        <f>CodeStochastic!G660</f>
        <v>0.37473265834335301</v>
      </c>
      <c r="H660">
        <f>CodeStochastic!H660</f>
        <v>0.36859015286292601</v>
      </c>
      <c r="I660">
        <f>CodeStochastic!I660</f>
        <v>7.3186061553120393E-2</v>
      </c>
      <c r="J660">
        <f>CodeStochastic!J660</f>
        <v>0.15923890906645899</v>
      </c>
      <c r="K660">
        <f>CodeStochastic!K660</f>
        <v>0.53982624863746498</v>
      </c>
      <c r="L660">
        <f>CodeStochastic!L660</f>
        <v>0.22296554703736199</v>
      </c>
      <c r="M660">
        <f>CodeStochastic!M660</f>
        <v>0.49821974947405201</v>
      </c>
      <c r="O660">
        <f t="shared" si="22"/>
        <v>0.60491455158401919</v>
      </c>
      <c r="P660">
        <f t="shared" si="23"/>
        <v>1.3516903411669101</v>
      </c>
    </row>
    <row r="661" spans="1:16" x14ac:dyDescent="0.35">
      <c r="A661" s="1" t="s">
        <v>30</v>
      </c>
      <c r="B661" s="1">
        <v>548</v>
      </c>
      <c r="C661" s="1" t="s">
        <v>43</v>
      </c>
      <c r="D661" s="43">
        <v>70</v>
      </c>
      <c r="F661">
        <f>CodeStochastic!F661</f>
        <v>660</v>
      </c>
      <c r="G661">
        <f>CodeStochastic!G661</f>
        <v>0.38855254034286002</v>
      </c>
      <c r="H661">
        <f>CodeStochastic!H661</f>
        <v>0.38137532330870999</v>
      </c>
      <c r="I661">
        <f>CodeStochastic!I661</f>
        <v>7.2280719404015606E-2</v>
      </c>
      <c r="J661">
        <f>CodeStochastic!J661</f>
        <v>0.189312536354309</v>
      </c>
      <c r="K661">
        <f>CodeStochastic!K661</f>
        <v>0.54394718740964099</v>
      </c>
      <c r="L661">
        <f>CodeStochastic!L661</f>
        <v>0.22919978274038</v>
      </c>
      <c r="M661">
        <f>CodeStochastic!M661</f>
        <v>0.49751074009568702</v>
      </c>
      <c r="O661">
        <f t="shared" si="22"/>
        <v>0.60098220501500776</v>
      </c>
      <c r="P661">
        <f t="shared" si="23"/>
        <v>1.3045173866505502</v>
      </c>
    </row>
    <row r="662" spans="1:16" x14ac:dyDescent="0.35">
      <c r="A662" s="1" t="s">
        <v>30</v>
      </c>
      <c r="B662" s="1">
        <v>549</v>
      </c>
      <c r="C662" s="1" t="s">
        <v>43</v>
      </c>
      <c r="D662" s="43">
        <v>71</v>
      </c>
      <c r="F662">
        <f>CodeStochastic!F662</f>
        <v>661</v>
      </c>
      <c r="G662">
        <f>CodeStochastic!G662</f>
        <v>0.38121636802381798</v>
      </c>
      <c r="H662">
        <f>CodeStochastic!H662</f>
        <v>0.37833894679788699</v>
      </c>
      <c r="I662">
        <f>CodeStochastic!I662</f>
        <v>7.4116881955556796E-2</v>
      </c>
      <c r="J662">
        <f>CodeStochastic!J662</f>
        <v>0.18079582626190799</v>
      </c>
      <c r="K662">
        <f>CodeStochastic!K662</f>
        <v>0.53668227293169801</v>
      </c>
      <c r="L662">
        <f>CodeStochastic!L662</f>
        <v>0.227785515083612</v>
      </c>
      <c r="M662">
        <f>CodeStochastic!M662</f>
        <v>0.50335506155832599</v>
      </c>
      <c r="O662">
        <f t="shared" si="22"/>
        <v>0.60206731823804971</v>
      </c>
      <c r="P662">
        <f t="shared" si="23"/>
        <v>1.3304341670835809</v>
      </c>
    </row>
    <row r="663" spans="1:16" x14ac:dyDescent="0.35">
      <c r="A663" s="1" t="s">
        <v>30</v>
      </c>
      <c r="B663" s="1">
        <v>550</v>
      </c>
      <c r="C663" s="1" t="s">
        <v>43</v>
      </c>
      <c r="D663" s="43">
        <v>72</v>
      </c>
      <c r="F663">
        <f>CodeStochastic!F663</f>
        <v>662</v>
      </c>
      <c r="G663">
        <f>CodeStochastic!G663</f>
        <v>0.38681323871290302</v>
      </c>
      <c r="H663">
        <f>CodeStochastic!H663</f>
        <v>0.38091240701088203</v>
      </c>
      <c r="I663">
        <f>CodeStochastic!I663</f>
        <v>7.3248933730688096E-2</v>
      </c>
      <c r="J663">
        <f>CodeStochastic!J663</f>
        <v>0.184770233690154</v>
      </c>
      <c r="K663">
        <f>CodeStochastic!K663</f>
        <v>0.53548762934536798</v>
      </c>
      <c r="L663">
        <f>CodeStochastic!L663</f>
        <v>0.23085500125510999</v>
      </c>
      <c r="M663">
        <f>CodeStochastic!M663</f>
        <v>0.50013074892748199</v>
      </c>
      <c r="O663">
        <f t="shared" si="22"/>
        <v>0.60605797292529473</v>
      </c>
      <c r="P663">
        <f t="shared" si="23"/>
        <v>1.3129809891259177</v>
      </c>
    </row>
    <row r="664" spans="1:16" x14ac:dyDescent="0.35">
      <c r="A664" s="1" t="s">
        <v>30</v>
      </c>
      <c r="B664" s="1">
        <v>551</v>
      </c>
      <c r="C664" s="1" t="s">
        <v>43</v>
      </c>
      <c r="D664" s="43">
        <v>73</v>
      </c>
      <c r="F664">
        <f>CodeStochastic!F664</f>
        <v>663</v>
      </c>
      <c r="G664">
        <f>CodeStochastic!G664</f>
        <v>0.38920989734656403</v>
      </c>
      <c r="H664">
        <f>CodeStochastic!H664</f>
        <v>0.38188904326262002</v>
      </c>
      <c r="I664">
        <f>CodeStochastic!I664</f>
        <v>7.3728062391873794E-2</v>
      </c>
      <c r="J664">
        <f>CodeStochastic!J664</f>
        <v>0.178048724914561</v>
      </c>
      <c r="K664">
        <f>CodeStochastic!K664</f>
        <v>0.53972649134370598</v>
      </c>
      <c r="L664">
        <f>CodeStochastic!L664</f>
        <v>0.23428497815136901</v>
      </c>
      <c r="M664">
        <f>CodeStochastic!M664</f>
        <v>0.50836308312633005</v>
      </c>
      <c r="O664">
        <f t="shared" si="22"/>
        <v>0.61348965696890745</v>
      </c>
      <c r="P664">
        <f t="shared" si="23"/>
        <v>1.3311800694337688</v>
      </c>
    </row>
    <row r="665" spans="1:16" x14ac:dyDescent="0.35">
      <c r="A665" s="1" t="s">
        <v>30</v>
      </c>
      <c r="B665" s="1">
        <v>552</v>
      </c>
      <c r="C665" s="1" t="s">
        <v>43</v>
      </c>
      <c r="D665" s="43">
        <v>74</v>
      </c>
      <c r="F665">
        <f>CodeStochastic!F665</f>
        <v>664</v>
      </c>
      <c r="G665">
        <f>CodeStochastic!G665</f>
        <v>0.38572749377158599</v>
      </c>
      <c r="H665">
        <f>CodeStochastic!H665</f>
        <v>0.38120049374900999</v>
      </c>
      <c r="I665">
        <f>CodeStochastic!I665</f>
        <v>7.3670174740073396E-2</v>
      </c>
      <c r="J665">
        <f>CodeStochastic!J665</f>
        <v>0.178357152270644</v>
      </c>
      <c r="K665">
        <f>CodeStochastic!K665</f>
        <v>0.54713240394860196</v>
      </c>
      <c r="L665">
        <f>CodeStochastic!L665</f>
        <v>0.23474021907637799</v>
      </c>
      <c r="M665">
        <f>CodeStochastic!M665</f>
        <v>0.505800673738107</v>
      </c>
      <c r="O665">
        <f t="shared" si="22"/>
        <v>0.61579201214502</v>
      </c>
      <c r="P665">
        <f t="shared" si="23"/>
        <v>1.3268625881453771</v>
      </c>
    </row>
    <row r="666" spans="1:16" x14ac:dyDescent="0.35">
      <c r="A666" s="1" t="s">
        <v>30</v>
      </c>
      <c r="B666" s="1">
        <v>553</v>
      </c>
      <c r="C666" s="1" t="s">
        <v>43</v>
      </c>
      <c r="D666" s="43">
        <v>75</v>
      </c>
      <c r="F666">
        <f>CodeStochastic!F666</f>
        <v>665</v>
      </c>
      <c r="G666">
        <f>CodeStochastic!G666</f>
        <v>0.37911091764784399</v>
      </c>
      <c r="H666">
        <f>CodeStochastic!H666</f>
        <v>0.370215337878678</v>
      </c>
      <c r="I666">
        <f>CodeStochastic!I666</f>
        <v>9.4439781454492805E-2</v>
      </c>
      <c r="J666">
        <f>CodeStochastic!J666</f>
        <v>0.13057853331020799</v>
      </c>
      <c r="K666">
        <f>CodeStochastic!K666</f>
        <v>0.56344577376019001</v>
      </c>
      <c r="L666">
        <f>CodeStochastic!L666</f>
        <v>0.18207803577161699</v>
      </c>
      <c r="M666">
        <f>CodeStochastic!M666</f>
        <v>0.521940028669862</v>
      </c>
      <c r="O666">
        <f t="shared" si="22"/>
        <v>0.4918165649616742</v>
      </c>
      <c r="P666">
        <f t="shared" si="23"/>
        <v>1.4098282141970715</v>
      </c>
    </row>
    <row r="667" spans="1:16" x14ac:dyDescent="0.35">
      <c r="A667" s="1" t="s">
        <v>30</v>
      </c>
      <c r="B667" s="1">
        <v>554</v>
      </c>
      <c r="C667" s="1" t="s">
        <v>43</v>
      </c>
      <c r="D667" s="43">
        <v>76</v>
      </c>
      <c r="F667">
        <f>CodeStochastic!F667</f>
        <v>666</v>
      </c>
      <c r="G667">
        <f>CodeStochastic!G667</f>
        <v>0.38241370158416399</v>
      </c>
      <c r="H667">
        <f>CodeStochastic!H667</f>
        <v>0.37132962455796997</v>
      </c>
      <c r="I667">
        <f>CodeStochastic!I667</f>
        <v>9.6736153621488602E-2</v>
      </c>
      <c r="J667">
        <f>CodeStochastic!J667</f>
        <v>0.11803320334826101</v>
      </c>
      <c r="K667">
        <f>CodeStochastic!K667</f>
        <v>0.55011150768964001</v>
      </c>
      <c r="L667">
        <f>CodeStochastic!L667</f>
        <v>0.17745938391158</v>
      </c>
      <c r="M667">
        <f>CodeStochastic!M667</f>
        <v>0.52567757643864899</v>
      </c>
      <c r="O667">
        <f t="shared" si="22"/>
        <v>0.47790257543503911</v>
      </c>
      <c r="P667">
        <f t="shared" si="23"/>
        <v>1.4156629088358208</v>
      </c>
    </row>
    <row r="668" spans="1:16" x14ac:dyDescent="0.35">
      <c r="A668" s="1" t="s">
        <v>30</v>
      </c>
      <c r="B668" s="1">
        <v>555</v>
      </c>
      <c r="C668" s="1" t="s">
        <v>43</v>
      </c>
      <c r="D668" s="43">
        <v>77</v>
      </c>
      <c r="F668">
        <f>CodeStochastic!F668</f>
        <v>667</v>
      </c>
      <c r="G668">
        <f>CodeStochastic!G668</f>
        <v>0.38288165662222501</v>
      </c>
      <c r="H668">
        <f>CodeStochastic!H668</f>
        <v>0.37051291194811697</v>
      </c>
      <c r="I668">
        <f>CodeStochastic!I668</f>
        <v>9.5203005945777505E-2</v>
      </c>
      <c r="J668">
        <f>CodeStochastic!J668</f>
        <v>0.11481070750854</v>
      </c>
      <c r="K668">
        <f>CodeStochastic!K668</f>
        <v>0.55777885771582003</v>
      </c>
      <c r="L668">
        <f>CodeStochastic!L668</f>
        <v>0.18003673833877301</v>
      </c>
      <c r="M668">
        <f>CodeStochastic!M668</f>
        <v>0.52450927522582202</v>
      </c>
      <c r="O668">
        <f t="shared" si="22"/>
        <v>0.48591218425333477</v>
      </c>
      <c r="P668">
        <f t="shared" si="23"/>
        <v>1.4156302204638667</v>
      </c>
    </row>
    <row r="669" spans="1:16" x14ac:dyDescent="0.35">
      <c r="A669" s="1" t="s">
        <v>30</v>
      </c>
      <c r="B669" s="1">
        <v>556</v>
      </c>
      <c r="C669" s="1" t="s">
        <v>43</v>
      </c>
      <c r="D669" s="43">
        <v>78</v>
      </c>
      <c r="F669">
        <f>CodeStochastic!F669</f>
        <v>668</v>
      </c>
      <c r="G669">
        <f>CodeStochastic!G669</f>
        <v>0.385766651833999</v>
      </c>
      <c r="H669">
        <f>CodeStochastic!H669</f>
        <v>0.37662102934311298</v>
      </c>
      <c r="I669">
        <f>CodeStochastic!I669</f>
        <v>9.2375536507229503E-2</v>
      </c>
      <c r="J669">
        <f>CodeStochastic!J669</f>
        <v>0.132952349343744</v>
      </c>
      <c r="K669">
        <f>CodeStochastic!K669</f>
        <v>0.55997434528204304</v>
      </c>
      <c r="L669">
        <f>CodeStochastic!L669</f>
        <v>0.19088451351993599</v>
      </c>
      <c r="M669">
        <f>CodeStochastic!M669</f>
        <v>0.52307611381647401</v>
      </c>
      <c r="O669">
        <f t="shared" si="22"/>
        <v>0.50683445333063049</v>
      </c>
      <c r="P669">
        <f t="shared" si="23"/>
        <v>1.3888659237345349</v>
      </c>
    </row>
    <row r="670" spans="1:16" x14ac:dyDescent="0.35">
      <c r="A670" s="1" t="s">
        <v>30</v>
      </c>
      <c r="B670" s="1">
        <v>557</v>
      </c>
      <c r="C670" s="1" t="s">
        <v>43</v>
      </c>
      <c r="D670" s="43">
        <v>79</v>
      </c>
      <c r="F670">
        <f>CodeStochastic!F670</f>
        <v>669</v>
      </c>
      <c r="G670">
        <f>CodeStochastic!G670</f>
        <v>0.38212974546756701</v>
      </c>
      <c r="H670">
        <f>CodeStochastic!H670</f>
        <v>0.37242659294203001</v>
      </c>
      <c r="I670">
        <f>CodeStochastic!I670</f>
        <v>9.2123945027970999E-2</v>
      </c>
      <c r="J670">
        <f>CodeStochastic!J670</f>
        <v>0.13759355971831499</v>
      </c>
      <c r="K670">
        <f>CodeStochastic!K670</f>
        <v>0.57320683107303705</v>
      </c>
      <c r="L670">
        <f>CodeStochastic!L670</f>
        <v>0.17855587792418701</v>
      </c>
      <c r="M670">
        <f>CodeStochastic!M670</f>
        <v>0.52307252329660903</v>
      </c>
      <c r="O670">
        <f t="shared" si="22"/>
        <v>0.47943911983744963</v>
      </c>
      <c r="P670">
        <f t="shared" si="23"/>
        <v>1.4044983178148822</v>
      </c>
    </row>
    <row r="671" spans="1:16" x14ac:dyDescent="0.35">
      <c r="A671" s="1" t="s">
        <v>30</v>
      </c>
      <c r="B671" s="1">
        <v>558</v>
      </c>
      <c r="C671" s="1" t="s">
        <v>43</v>
      </c>
      <c r="D671" s="43">
        <v>80</v>
      </c>
      <c r="F671">
        <f>CodeStochastic!F671</f>
        <v>670</v>
      </c>
      <c r="G671">
        <f>CodeStochastic!G671</f>
        <v>-4.1431433848779202E-14</v>
      </c>
      <c r="H671">
        <f>CodeStochastic!H671</f>
        <v>6.8073192712157304E-13</v>
      </c>
      <c r="I671">
        <f>CodeStochastic!I671</f>
        <v>2.3063330537533801E-11</v>
      </c>
      <c r="J671">
        <f>CodeStochastic!J671</f>
        <v>-8.3502174016406698E-11</v>
      </c>
      <c r="K671">
        <f>CodeStochastic!K671</f>
        <v>8.3158923918030795E-11</v>
      </c>
      <c r="L671">
        <f>CodeStochastic!L671</f>
        <v>-4.8826629870298598E-11</v>
      </c>
      <c r="M671">
        <f>CodeStochastic!M671</f>
        <v>5.1103401914337598E-11</v>
      </c>
      <c r="O671">
        <v>0</v>
      </c>
      <c r="P671">
        <v>0</v>
      </c>
    </row>
    <row r="672" spans="1:16" x14ac:dyDescent="0.35">
      <c r="A672" s="1" t="s">
        <v>30</v>
      </c>
      <c r="B672" s="1">
        <v>559</v>
      </c>
      <c r="C672" s="1" t="s">
        <v>43</v>
      </c>
      <c r="D672" s="43">
        <v>81</v>
      </c>
      <c r="F672">
        <f>CodeStochastic!F672</f>
        <v>671</v>
      </c>
      <c r="G672">
        <f>CodeStochastic!G672</f>
        <v>-6.3053577768488705E-13</v>
      </c>
      <c r="H672">
        <f>CodeStochastic!H672</f>
        <v>-2.1165576014161001E-13</v>
      </c>
      <c r="I672">
        <f>CodeStochastic!I672</f>
        <v>2.2627910210444301E-11</v>
      </c>
      <c r="J672">
        <f>CodeStochastic!J672</f>
        <v>-7.0500328664139796E-11</v>
      </c>
      <c r="K672">
        <f>CodeStochastic!K672</f>
        <v>9.1236054724747706E-11</v>
      </c>
      <c r="L672">
        <f>CodeStochastic!L672</f>
        <v>-4.4717905680225199E-11</v>
      </c>
      <c r="M672">
        <f>CodeStochastic!M672</f>
        <v>4.8735471279506197E-11</v>
      </c>
      <c r="O672">
        <v>0</v>
      </c>
      <c r="P672">
        <v>0</v>
      </c>
    </row>
    <row r="673" spans="1:16" x14ac:dyDescent="0.35">
      <c r="A673" s="1" t="s">
        <v>30</v>
      </c>
      <c r="B673" s="1">
        <v>560</v>
      </c>
      <c r="C673" s="1" t="s">
        <v>43</v>
      </c>
      <c r="D673" s="43">
        <v>82</v>
      </c>
      <c r="F673">
        <f>CodeStochastic!F673</f>
        <v>672</v>
      </c>
      <c r="G673">
        <f>CodeStochastic!G673</f>
        <v>-1.4769364717059E-12</v>
      </c>
      <c r="H673">
        <f>CodeStochastic!H673</f>
        <v>-1.23020102848389E-12</v>
      </c>
      <c r="I673">
        <f>CodeStochastic!I673</f>
        <v>2.3601797099833399E-11</v>
      </c>
      <c r="J673">
        <f>CodeStochastic!J673</f>
        <v>-8.0627593924725806E-11</v>
      </c>
      <c r="K673">
        <f>CodeStochastic!K673</f>
        <v>7.8433353689457403E-11</v>
      </c>
      <c r="L673">
        <f>CodeStochastic!L673</f>
        <v>-5.4533704749274297E-11</v>
      </c>
      <c r="M673">
        <f>CodeStochastic!M673</f>
        <v>4.7600745383037201E-11</v>
      </c>
      <c r="O673">
        <v>0</v>
      </c>
      <c r="P673">
        <v>0</v>
      </c>
    </row>
    <row r="674" spans="1:16" x14ac:dyDescent="0.35">
      <c r="A674" s="1" t="s">
        <v>30</v>
      </c>
      <c r="B674" s="1">
        <v>561</v>
      </c>
      <c r="C674" s="1" t="s">
        <v>43</v>
      </c>
      <c r="D674" s="43">
        <v>83</v>
      </c>
      <c r="F674">
        <f>CodeStochastic!F674</f>
        <v>673</v>
      </c>
      <c r="G674">
        <f>CodeStochastic!G674</f>
        <v>3.3318871611456898E-13</v>
      </c>
      <c r="H674">
        <f>CodeStochastic!H674</f>
        <v>3.2983083763573898E-15</v>
      </c>
      <c r="I674">
        <f>CodeStochastic!I674</f>
        <v>2.29538305958175E-11</v>
      </c>
      <c r="J674">
        <f>CodeStochastic!J674</f>
        <v>-8.0092224341081201E-11</v>
      </c>
      <c r="K674">
        <f>CodeStochastic!K674</f>
        <v>7.9454062465835499E-11</v>
      </c>
      <c r="L674">
        <f>CodeStochastic!L674</f>
        <v>-4.9268442538702499E-11</v>
      </c>
      <c r="M674">
        <f>CodeStochastic!M674</f>
        <v>4.6563242361512898E-11</v>
      </c>
      <c r="O674">
        <v>0</v>
      </c>
      <c r="P674">
        <v>0</v>
      </c>
    </row>
    <row r="675" spans="1:16" x14ac:dyDescent="0.35">
      <c r="A675" s="1" t="s">
        <v>30</v>
      </c>
      <c r="B675" s="1">
        <v>562</v>
      </c>
      <c r="C675" s="1" t="s">
        <v>43</v>
      </c>
      <c r="D675" s="43">
        <v>84</v>
      </c>
      <c r="F675">
        <f>CodeStochastic!F675</f>
        <v>674</v>
      </c>
      <c r="G675">
        <f>CodeStochastic!G675</f>
        <v>-2.05332357840885E-13</v>
      </c>
      <c r="H675">
        <f>CodeStochastic!H675</f>
        <v>6.9335694413283502E-13</v>
      </c>
      <c r="I675">
        <f>CodeStochastic!I675</f>
        <v>2.3188831434004801E-11</v>
      </c>
      <c r="J675">
        <f>CodeStochastic!J675</f>
        <v>-7.6190976781235905E-11</v>
      </c>
      <c r="K675">
        <f>CodeStochastic!K675</f>
        <v>6.72705751688772E-11</v>
      </c>
      <c r="L675">
        <f>CodeStochastic!L675</f>
        <v>-4.7305020891630697E-11</v>
      </c>
      <c r="M675">
        <f>CodeStochastic!M675</f>
        <v>4.84270237816859E-11</v>
      </c>
      <c r="O675">
        <v>0</v>
      </c>
      <c r="P675">
        <v>0</v>
      </c>
    </row>
    <row r="676" spans="1:16" x14ac:dyDescent="0.35">
      <c r="A676" s="1" t="s">
        <v>30</v>
      </c>
      <c r="B676" s="1">
        <v>563</v>
      </c>
      <c r="C676" s="1" t="s">
        <v>43</v>
      </c>
      <c r="D676" s="43">
        <v>85</v>
      </c>
      <c r="F676">
        <f>CodeStochastic!F676</f>
        <v>675</v>
      </c>
      <c r="G676">
        <f>CodeStochastic!G676</f>
        <v>9.2656877652393393E-13</v>
      </c>
      <c r="H676">
        <f>CodeStochastic!H676</f>
        <v>1.48426230023032E-12</v>
      </c>
      <c r="I676">
        <f>CodeStochastic!I676</f>
        <v>2.3612997523462301E-11</v>
      </c>
      <c r="J676">
        <f>CodeStochastic!J676</f>
        <v>-7.8077624254845999E-11</v>
      </c>
      <c r="K676">
        <f>CodeStochastic!K676</f>
        <v>6.6116549707021505E-11</v>
      </c>
      <c r="L676">
        <f>CodeStochastic!L676</f>
        <v>-5.0577522926570097E-11</v>
      </c>
      <c r="M676">
        <f>CodeStochastic!M676</f>
        <v>4.8793213623043198E-11</v>
      </c>
      <c r="O676">
        <v>0</v>
      </c>
      <c r="P676">
        <v>0</v>
      </c>
    </row>
    <row r="677" spans="1:16" x14ac:dyDescent="0.35">
      <c r="A677" s="1" t="s">
        <v>30</v>
      </c>
      <c r="B677" s="1">
        <v>564</v>
      </c>
      <c r="C677" s="1" t="s">
        <v>43</v>
      </c>
      <c r="D677" s="43">
        <v>86</v>
      </c>
      <c r="F677">
        <f>CodeStochastic!F677</f>
        <v>676</v>
      </c>
      <c r="G677">
        <f>CodeStochastic!G677</f>
        <v>-2.5615056119373199E-14</v>
      </c>
      <c r="H677">
        <f>CodeStochastic!H677</f>
        <v>3.9879769946559201E-13</v>
      </c>
      <c r="I677">
        <f>CodeStochastic!I677</f>
        <v>2.4071579958296302E-11</v>
      </c>
      <c r="J677">
        <f>CodeStochastic!J677</f>
        <v>-7.8472974256718294E-11</v>
      </c>
      <c r="K677">
        <f>CodeStochastic!K677</f>
        <v>8.2708213014679199E-11</v>
      </c>
      <c r="L677">
        <f>CodeStochastic!L677</f>
        <v>-5.0523941601391503E-11</v>
      </c>
      <c r="M677">
        <f>CodeStochastic!M677</f>
        <v>4.8950572057776398E-11</v>
      </c>
      <c r="O677">
        <v>0</v>
      </c>
      <c r="P677">
        <v>0</v>
      </c>
    </row>
    <row r="678" spans="1:16" x14ac:dyDescent="0.35">
      <c r="A678" s="1" t="s">
        <v>30</v>
      </c>
      <c r="B678" s="1">
        <v>565</v>
      </c>
      <c r="C678" s="1" t="s">
        <v>43</v>
      </c>
      <c r="D678" s="43">
        <v>87</v>
      </c>
      <c r="F678">
        <f>CodeStochastic!F678</f>
        <v>677</v>
      </c>
      <c r="G678">
        <f>CodeStochastic!G678</f>
        <v>7.4021797564421405E-13</v>
      </c>
      <c r="H678">
        <f>CodeStochastic!H678</f>
        <v>1.006832021769E-12</v>
      </c>
      <c r="I678">
        <f>CodeStochastic!I678</f>
        <v>2.2368407106346499E-11</v>
      </c>
      <c r="J678">
        <f>CodeStochastic!J678</f>
        <v>-8.6284018082746694E-11</v>
      </c>
      <c r="K678">
        <f>CodeStochastic!K678</f>
        <v>6.7446997918887402E-11</v>
      </c>
      <c r="L678">
        <f>CodeStochastic!L678</f>
        <v>-4.95250648561799E-11</v>
      </c>
      <c r="M678">
        <f>CodeStochastic!M678</f>
        <v>4.73371996492179E-11</v>
      </c>
      <c r="O678">
        <v>0</v>
      </c>
      <c r="P678">
        <v>0</v>
      </c>
    </row>
    <row r="679" spans="1:16" x14ac:dyDescent="0.35">
      <c r="A679" s="1" t="s">
        <v>30</v>
      </c>
      <c r="B679" s="1">
        <v>566</v>
      </c>
      <c r="C679" s="1" t="s">
        <v>43</v>
      </c>
      <c r="D679" s="43">
        <v>88</v>
      </c>
      <c r="F679">
        <f>CodeStochastic!F679</f>
        <v>678</v>
      </c>
      <c r="G679">
        <f>CodeStochastic!G679</f>
        <v>-7.8410349273456005E-14</v>
      </c>
      <c r="H679">
        <f>CodeStochastic!H679</f>
        <v>8.2308043344580398E-14</v>
      </c>
      <c r="I679">
        <f>CodeStochastic!I679</f>
        <v>2.2720430813119501E-11</v>
      </c>
      <c r="J679">
        <f>CodeStochastic!J679</f>
        <v>-7.2997096711196601E-11</v>
      </c>
      <c r="K679">
        <f>CodeStochastic!K679</f>
        <v>7.6714850527205496E-11</v>
      </c>
      <c r="L679">
        <f>CodeStochastic!L679</f>
        <v>-4.52495215654961E-11</v>
      </c>
      <c r="M679">
        <f>CodeStochastic!M679</f>
        <v>4.8100014949919303E-11</v>
      </c>
      <c r="O679">
        <v>0</v>
      </c>
      <c r="P679">
        <v>0</v>
      </c>
    </row>
    <row r="680" spans="1:16" x14ac:dyDescent="0.35">
      <c r="A680" s="1" t="s">
        <v>30</v>
      </c>
      <c r="B680" s="1">
        <v>567</v>
      </c>
      <c r="C680" s="1" t="s">
        <v>43</v>
      </c>
      <c r="D680" s="43">
        <v>89</v>
      </c>
      <c r="F680">
        <f>CodeStochastic!F680</f>
        <v>679</v>
      </c>
      <c r="G680">
        <f>CodeStochastic!G680</f>
        <v>4.2565628963815299E-13</v>
      </c>
      <c r="H680">
        <f>CodeStochastic!H680</f>
        <v>4.2294372402234197E-15</v>
      </c>
      <c r="I680">
        <f>CodeStochastic!I680</f>
        <v>2.26656847600181E-11</v>
      </c>
      <c r="J680">
        <f>CodeStochastic!J680</f>
        <v>-7.8871102831284305E-11</v>
      </c>
      <c r="K680">
        <f>CodeStochastic!K680</f>
        <v>7.8411848083736396E-11</v>
      </c>
      <c r="L680">
        <f>CodeStochastic!L680</f>
        <v>-4.7344094756721303E-11</v>
      </c>
      <c r="M680">
        <f>CodeStochastic!M680</f>
        <v>4.7066130725932802E-11</v>
      </c>
      <c r="O680">
        <v>0</v>
      </c>
      <c r="P680">
        <v>0</v>
      </c>
    </row>
    <row r="681" spans="1:16" x14ac:dyDescent="0.35">
      <c r="A681" s="1" t="s">
        <v>30</v>
      </c>
      <c r="B681" s="1">
        <v>568</v>
      </c>
      <c r="C681" s="1" t="s">
        <v>43</v>
      </c>
      <c r="D681" s="43">
        <v>90</v>
      </c>
      <c r="F681">
        <f>CodeStochastic!F681</f>
        <v>680</v>
      </c>
      <c r="G681">
        <f>CodeStochastic!G681</f>
        <v>8.9020560650657401E-13</v>
      </c>
      <c r="H681">
        <f>CodeStochastic!H681</f>
        <v>7.5575795461094498E-13</v>
      </c>
      <c r="I681">
        <f>CodeStochastic!I681</f>
        <v>2.2684179305306902E-11</v>
      </c>
      <c r="J681">
        <f>CodeStochastic!J681</f>
        <v>-7.1177438919435305E-11</v>
      </c>
      <c r="K681">
        <f>CodeStochastic!K681</f>
        <v>7.7825047552974306E-11</v>
      </c>
      <c r="L681">
        <f>CodeStochastic!L681</f>
        <v>-4.5841154941984797E-11</v>
      </c>
      <c r="M681">
        <f>CodeStochastic!M681</f>
        <v>4.5391716237963499E-11</v>
      </c>
      <c r="O681">
        <v>0</v>
      </c>
      <c r="P681">
        <v>0</v>
      </c>
    </row>
    <row r="682" spans="1:16" x14ac:dyDescent="0.35">
      <c r="A682" s="1" t="s">
        <v>30</v>
      </c>
      <c r="B682" s="1">
        <v>569</v>
      </c>
      <c r="C682" s="1" t="s">
        <v>43</v>
      </c>
      <c r="D682" s="43">
        <v>91</v>
      </c>
      <c r="F682">
        <f>CodeStochastic!F682</f>
        <v>681</v>
      </c>
      <c r="G682">
        <f>CodeStochastic!G682</f>
        <v>1.2675716833704399E-12</v>
      </c>
      <c r="H682">
        <f>CodeStochastic!H682</f>
        <v>8.8619133240514303E-13</v>
      </c>
      <c r="I682">
        <f>CodeStochastic!I682</f>
        <v>2.3223991206832701E-11</v>
      </c>
      <c r="J682">
        <f>CodeStochastic!J682</f>
        <v>-7.8260067717496996E-11</v>
      </c>
      <c r="K682">
        <f>CodeStochastic!K682</f>
        <v>7.0979883674633502E-11</v>
      </c>
      <c r="L682">
        <f>CodeStochastic!L682</f>
        <v>-4.8030831001140297E-11</v>
      </c>
      <c r="M682">
        <f>CodeStochastic!M682</f>
        <v>4.6788186871081098E-11</v>
      </c>
      <c r="O682">
        <v>0</v>
      </c>
      <c r="P682">
        <v>0</v>
      </c>
    </row>
    <row r="683" spans="1:16" x14ac:dyDescent="0.35">
      <c r="A683" s="1" t="s">
        <v>30</v>
      </c>
      <c r="B683" s="1">
        <v>570</v>
      </c>
      <c r="C683" s="1" t="s">
        <v>43</v>
      </c>
      <c r="D683" s="43">
        <v>92</v>
      </c>
      <c r="F683">
        <f>CodeStochastic!F683</f>
        <v>682</v>
      </c>
      <c r="G683">
        <f>CodeStochastic!G683</f>
        <v>-6.8364687889478803E-13</v>
      </c>
      <c r="H683">
        <f>CodeStochastic!H683</f>
        <v>-1.93466256409532E-13</v>
      </c>
      <c r="I683">
        <f>CodeStochastic!I683</f>
        <v>2.35567510614057E-11</v>
      </c>
      <c r="J683">
        <f>CodeStochastic!J683</f>
        <v>-8.4014411742351505E-11</v>
      </c>
      <c r="K683">
        <f>CodeStochastic!K683</f>
        <v>7.4131221534291306E-11</v>
      </c>
      <c r="L683">
        <f>CodeStochastic!L683</f>
        <v>-4.9496661062938301E-11</v>
      </c>
      <c r="M683">
        <f>CodeStochastic!M683</f>
        <v>4.9201819949585803E-11</v>
      </c>
      <c r="O683">
        <v>0</v>
      </c>
      <c r="P683">
        <v>0</v>
      </c>
    </row>
    <row r="684" spans="1:16" x14ac:dyDescent="0.35">
      <c r="A684" s="1" t="s">
        <v>30</v>
      </c>
      <c r="B684" s="1">
        <v>571</v>
      </c>
      <c r="C684" s="1" t="s">
        <v>43</v>
      </c>
      <c r="D684" s="43">
        <v>93</v>
      </c>
      <c r="F684">
        <f>CodeStochastic!F684</f>
        <v>683</v>
      </c>
      <c r="G684">
        <f>CodeStochastic!G684</f>
        <v>4.5920037426340901E-13</v>
      </c>
      <c r="H684">
        <f>CodeStochastic!H684</f>
        <v>3.39103822556105E-13</v>
      </c>
      <c r="I684">
        <f>CodeStochastic!I684</f>
        <v>2.2995981395854302E-11</v>
      </c>
      <c r="J684">
        <f>CodeStochastic!J684</f>
        <v>-7.9261515074864804E-11</v>
      </c>
      <c r="K684">
        <f>CodeStochastic!K684</f>
        <v>6.4345139108029098E-11</v>
      </c>
      <c r="L684">
        <f>CodeStochastic!L684</f>
        <v>-4.4571560426625099E-11</v>
      </c>
      <c r="M684">
        <f>CodeStochastic!M684</f>
        <v>4.79815173308904E-11</v>
      </c>
      <c r="O684">
        <v>0</v>
      </c>
      <c r="P684">
        <v>0</v>
      </c>
    </row>
    <row r="685" spans="1:16" x14ac:dyDescent="0.35">
      <c r="A685" s="1" t="s">
        <v>30</v>
      </c>
      <c r="B685" s="1">
        <v>572</v>
      </c>
      <c r="C685" s="1" t="s">
        <v>43</v>
      </c>
      <c r="D685" s="43">
        <v>94</v>
      </c>
      <c r="F685">
        <f>CodeStochastic!F685</f>
        <v>684</v>
      </c>
      <c r="G685">
        <f>CodeStochastic!G685</f>
        <v>-2.1469534735506101E-13</v>
      </c>
      <c r="H685">
        <f>CodeStochastic!H685</f>
        <v>-4.0785086401655201E-13</v>
      </c>
      <c r="I685">
        <f>CodeStochastic!I685</f>
        <v>2.2640638091145299E-11</v>
      </c>
      <c r="J685">
        <f>CodeStochastic!J685</f>
        <v>-7.1754878458175001E-11</v>
      </c>
      <c r="K685">
        <f>CodeStochastic!K685</f>
        <v>8.0711564219663896E-11</v>
      </c>
      <c r="L685">
        <f>CodeStochastic!L685</f>
        <v>-4.57432949330334E-11</v>
      </c>
      <c r="M685">
        <f>CodeStochastic!M685</f>
        <v>4.6264258345680897E-11</v>
      </c>
      <c r="O685">
        <v>0</v>
      </c>
      <c r="P685">
        <v>0</v>
      </c>
    </row>
    <row r="686" spans="1:16" x14ac:dyDescent="0.35">
      <c r="A686" s="1" t="s">
        <v>30</v>
      </c>
      <c r="B686" s="1">
        <v>573</v>
      </c>
      <c r="C686" s="1" t="s">
        <v>43</v>
      </c>
      <c r="D686" s="43">
        <v>95</v>
      </c>
      <c r="F686">
        <f>CodeStochastic!F686</f>
        <v>685</v>
      </c>
      <c r="G686">
        <f>CodeStochastic!G686</f>
        <v>-5.6678413196886801E-13</v>
      </c>
      <c r="H686">
        <f>CodeStochastic!H686</f>
        <v>-1.77807485039118E-13</v>
      </c>
      <c r="I686">
        <f>CodeStochastic!I686</f>
        <v>2.3344986016991E-11</v>
      </c>
      <c r="J686">
        <f>CodeStochastic!J686</f>
        <v>-8.0130643018419698E-11</v>
      </c>
      <c r="K686">
        <f>CodeStochastic!K686</f>
        <v>7.9675803414745506E-11</v>
      </c>
      <c r="L686">
        <f>CodeStochastic!L686</f>
        <v>-5.12732928179254E-11</v>
      </c>
      <c r="M686">
        <f>CodeStochastic!M686</f>
        <v>4.93366723633067E-11</v>
      </c>
      <c r="O686">
        <v>0</v>
      </c>
      <c r="P686">
        <v>0</v>
      </c>
    </row>
    <row r="687" spans="1:16" x14ac:dyDescent="0.35">
      <c r="A687" s="1" t="s">
        <v>30</v>
      </c>
      <c r="B687" s="1">
        <v>574</v>
      </c>
      <c r="C687" s="1" t="s">
        <v>43</v>
      </c>
      <c r="D687" s="43">
        <v>96</v>
      </c>
      <c r="F687">
        <f>CodeStochastic!F687</f>
        <v>686</v>
      </c>
      <c r="G687">
        <f>CodeStochastic!G687</f>
        <v>9.0028387700156604E-13</v>
      </c>
      <c r="H687">
        <f>CodeStochastic!H687</f>
        <v>1.1415232143389299E-12</v>
      </c>
      <c r="I687">
        <f>CodeStochastic!I687</f>
        <v>2.21545785318107E-11</v>
      </c>
      <c r="J687">
        <f>CodeStochastic!J687</f>
        <v>-8.2252345365164404E-11</v>
      </c>
      <c r="K687">
        <f>CodeStochastic!K687</f>
        <v>7.2671863263177505E-11</v>
      </c>
      <c r="L687">
        <f>CodeStochastic!L687</f>
        <v>-4.3507241544403198E-11</v>
      </c>
      <c r="M687">
        <f>CodeStochastic!M687</f>
        <v>4.6085768999336898E-11</v>
      </c>
      <c r="O687">
        <v>0</v>
      </c>
      <c r="P687">
        <v>0</v>
      </c>
    </row>
    <row r="688" spans="1:16" x14ac:dyDescent="0.35">
      <c r="A688" s="1" t="s">
        <v>30</v>
      </c>
      <c r="B688" s="1">
        <v>575</v>
      </c>
      <c r="C688" s="1" t="s">
        <v>43</v>
      </c>
      <c r="D688" s="43">
        <v>97</v>
      </c>
      <c r="F688">
        <f>CodeStochastic!F688</f>
        <v>687</v>
      </c>
      <c r="G688">
        <f>CodeStochastic!G688</f>
        <v>-1.4186622137747201E-12</v>
      </c>
      <c r="H688">
        <f>CodeStochastic!H688</f>
        <v>-1.5923376489941099E-12</v>
      </c>
      <c r="I688">
        <f>CodeStochastic!I688</f>
        <v>2.3432333192666801E-11</v>
      </c>
      <c r="J688">
        <f>CodeStochastic!J688</f>
        <v>-6.8629893274463202E-11</v>
      </c>
      <c r="K688">
        <f>CodeStochastic!K688</f>
        <v>7.8639892239646594E-11</v>
      </c>
      <c r="L688">
        <f>CodeStochastic!L688</f>
        <v>-5.3092523684995797E-11</v>
      </c>
      <c r="M688">
        <f>CodeStochastic!M688</f>
        <v>4.53308894373814E-11</v>
      </c>
      <c r="O688">
        <v>0</v>
      </c>
      <c r="P688">
        <v>0</v>
      </c>
    </row>
    <row r="689" spans="1:16" x14ac:dyDescent="0.35">
      <c r="A689" s="1" t="s">
        <v>30</v>
      </c>
      <c r="B689" s="1">
        <v>576</v>
      </c>
      <c r="C689" s="1" t="s">
        <v>43</v>
      </c>
      <c r="D689" s="43">
        <v>98</v>
      </c>
      <c r="F689">
        <f>CodeStochastic!F689</f>
        <v>688</v>
      </c>
      <c r="G689">
        <f>CodeStochastic!G689</f>
        <v>-7.0020717306718404E-13</v>
      </c>
      <c r="H689">
        <f>CodeStochastic!H689</f>
        <v>-2.00642771809971E-13</v>
      </c>
      <c r="I689">
        <f>CodeStochastic!I689</f>
        <v>2.3367999350113801E-11</v>
      </c>
      <c r="J689">
        <f>CodeStochastic!J689</f>
        <v>-9.0126087499328597E-11</v>
      </c>
      <c r="K689">
        <f>CodeStochastic!K689</f>
        <v>7.5812433770536005E-11</v>
      </c>
      <c r="L689">
        <f>CodeStochastic!L689</f>
        <v>-4.6571436064250003E-11</v>
      </c>
      <c r="M689">
        <f>CodeStochastic!M689</f>
        <v>4.7944204204565302E-11</v>
      </c>
      <c r="O689">
        <v>0</v>
      </c>
      <c r="P689">
        <v>0</v>
      </c>
    </row>
    <row r="690" spans="1:16" x14ac:dyDescent="0.35">
      <c r="A690" s="1" t="s">
        <v>30</v>
      </c>
      <c r="B690" s="1">
        <v>577</v>
      </c>
      <c r="C690" s="1" t="s">
        <v>43</v>
      </c>
      <c r="D690" s="43">
        <v>99</v>
      </c>
      <c r="F690">
        <f>CodeStochastic!F690</f>
        <v>689</v>
      </c>
      <c r="G690">
        <f>CodeStochastic!G690</f>
        <v>-3.8834040997298097E-13</v>
      </c>
      <c r="H690">
        <f>CodeStochastic!H690</f>
        <v>-2.3730441412910599E-13</v>
      </c>
      <c r="I690">
        <f>CodeStochastic!I690</f>
        <v>2.3514293539253001E-11</v>
      </c>
      <c r="J690">
        <f>CodeStochastic!J690</f>
        <v>-7.3507669759874598E-11</v>
      </c>
      <c r="K690">
        <f>CodeStochastic!K690</f>
        <v>7.7705203417808099E-11</v>
      </c>
      <c r="L690">
        <f>CodeStochastic!L690</f>
        <v>-4.88814631364891E-11</v>
      </c>
      <c r="M690">
        <f>CodeStochastic!M690</f>
        <v>4.6819745411725797E-11</v>
      </c>
      <c r="O690">
        <v>0</v>
      </c>
      <c r="P690">
        <v>0</v>
      </c>
    </row>
    <row r="691" spans="1:16" x14ac:dyDescent="0.35">
      <c r="A691" s="1" t="s">
        <v>30</v>
      </c>
      <c r="B691" s="1">
        <v>578</v>
      </c>
      <c r="C691" s="1" t="s">
        <v>43</v>
      </c>
      <c r="D691" s="43">
        <v>100</v>
      </c>
      <c r="F691">
        <f>CodeStochastic!F691</f>
        <v>690</v>
      </c>
      <c r="G691">
        <f>CodeStochastic!G691</f>
        <v>-9.9987617364240798E-13</v>
      </c>
      <c r="H691">
        <f>CodeStochastic!H691</f>
        <v>-5.8289703346089805E-13</v>
      </c>
      <c r="I691">
        <f>CodeStochastic!I691</f>
        <v>2.28719835304477E-11</v>
      </c>
      <c r="J691">
        <f>CodeStochastic!J691</f>
        <v>-7.2352492946028403E-11</v>
      </c>
      <c r="K691">
        <f>CodeStochastic!K691</f>
        <v>7.0407614052700903E-11</v>
      </c>
      <c r="L691">
        <f>CodeStochastic!L691</f>
        <v>-4.9565231901839902E-11</v>
      </c>
      <c r="M691">
        <f>CodeStochastic!M691</f>
        <v>4.5357838904398703E-11</v>
      </c>
      <c r="O691">
        <v>0</v>
      </c>
      <c r="P691">
        <v>0</v>
      </c>
    </row>
    <row r="692" spans="1:16" x14ac:dyDescent="0.35">
      <c r="A692" s="1" t="s">
        <v>30</v>
      </c>
      <c r="B692" s="1">
        <v>579</v>
      </c>
      <c r="C692" s="1" t="s">
        <v>43</v>
      </c>
      <c r="D692" s="43">
        <v>101</v>
      </c>
      <c r="F692">
        <f>CodeStochastic!F692</f>
        <v>691</v>
      </c>
      <c r="G692">
        <f>CodeStochastic!G692</f>
        <v>-9.5202705365592207E-13</v>
      </c>
      <c r="H692">
        <f>CodeStochastic!H692</f>
        <v>-6.2780855336727597E-13</v>
      </c>
      <c r="I692">
        <f>CodeStochastic!I692</f>
        <v>2.32947456182584E-11</v>
      </c>
      <c r="J692">
        <f>CodeStochastic!J692</f>
        <v>-7.3933583968776799E-11</v>
      </c>
      <c r="K692">
        <f>CodeStochastic!K692</f>
        <v>8.1876987429476095E-11</v>
      </c>
      <c r="L692">
        <f>CodeStochastic!L692</f>
        <v>-4.7106617969401502E-11</v>
      </c>
      <c r="M692">
        <f>CodeStochastic!M692</f>
        <v>4.9054967463114598E-11</v>
      </c>
      <c r="O692">
        <v>0</v>
      </c>
      <c r="P692">
        <v>0</v>
      </c>
    </row>
    <row r="693" spans="1:16" x14ac:dyDescent="0.35">
      <c r="A693" s="1" t="s">
        <v>30</v>
      </c>
      <c r="B693" s="1">
        <v>580</v>
      </c>
      <c r="C693" s="1" t="s">
        <v>43</v>
      </c>
      <c r="D693" s="43">
        <v>102</v>
      </c>
      <c r="F693">
        <f>CodeStochastic!F693</f>
        <v>692</v>
      </c>
      <c r="G693">
        <f>CodeStochastic!G693</f>
        <v>1.5075416810945399E-12</v>
      </c>
      <c r="H693">
        <f>CodeStochastic!H693</f>
        <v>1.87430098272337E-12</v>
      </c>
      <c r="I693">
        <f>CodeStochastic!I693</f>
        <v>2.30170053073759E-11</v>
      </c>
      <c r="J693">
        <f>CodeStochastic!J693</f>
        <v>-7.7826411345343105E-11</v>
      </c>
      <c r="K693">
        <f>CodeStochastic!K693</f>
        <v>7.9127816304200499E-11</v>
      </c>
      <c r="L693">
        <f>CodeStochastic!L693</f>
        <v>-4.5753315457358098E-11</v>
      </c>
      <c r="M693">
        <f>CodeStochastic!M693</f>
        <v>5.1823861489399498E-11</v>
      </c>
      <c r="O693">
        <v>0</v>
      </c>
      <c r="P693">
        <v>0</v>
      </c>
    </row>
    <row r="694" spans="1:16" x14ac:dyDescent="0.35">
      <c r="A694" s="1" t="s">
        <v>30</v>
      </c>
      <c r="B694" s="1">
        <v>581</v>
      </c>
      <c r="C694" s="1" t="s">
        <v>43</v>
      </c>
      <c r="D694" s="43">
        <v>103</v>
      </c>
      <c r="F694">
        <f>CodeStochastic!F694</f>
        <v>693</v>
      </c>
      <c r="G694">
        <f>CodeStochastic!G694</f>
        <v>-1.0339341396657301E-12</v>
      </c>
      <c r="H694">
        <f>CodeStochastic!H694</f>
        <v>-5.8837410404116394E-14</v>
      </c>
      <c r="I694">
        <f>CodeStochastic!I694</f>
        <v>2.2776354987697401E-11</v>
      </c>
      <c r="J694">
        <f>CodeStochastic!J694</f>
        <v>-8.4990444262727303E-11</v>
      </c>
      <c r="K694">
        <f>CodeStochastic!K694</f>
        <v>7.3373230756130597E-11</v>
      </c>
      <c r="L694">
        <f>CodeStochastic!L694</f>
        <v>-4.8357363366509801E-11</v>
      </c>
      <c r="M694">
        <f>CodeStochastic!M694</f>
        <v>4.7531652120663899E-11</v>
      </c>
      <c r="O694">
        <v>0</v>
      </c>
      <c r="P694">
        <v>0</v>
      </c>
    </row>
    <row r="695" spans="1:16" x14ac:dyDescent="0.35">
      <c r="A695" s="1" t="s">
        <v>30</v>
      </c>
      <c r="B695" s="1">
        <v>582</v>
      </c>
      <c r="C695" s="1" t="s">
        <v>43</v>
      </c>
      <c r="D695" s="43">
        <v>104</v>
      </c>
      <c r="F695">
        <f>CodeStochastic!F695</f>
        <v>694</v>
      </c>
      <c r="G695">
        <f>CodeStochastic!G695</f>
        <v>-2.9020494324191798E-13</v>
      </c>
      <c r="H695">
        <f>CodeStochastic!H695</f>
        <v>-5.4837093242878198E-15</v>
      </c>
      <c r="I695">
        <f>CodeStochastic!I695</f>
        <v>2.3531071293400901E-11</v>
      </c>
      <c r="J695">
        <f>CodeStochastic!J695</f>
        <v>-7.9251639151998903E-11</v>
      </c>
      <c r="K695">
        <f>CodeStochastic!K695</f>
        <v>8.5501930512691305E-11</v>
      </c>
      <c r="L695">
        <f>CodeStochastic!L695</f>
        <v>-4.6967578472991902E-11</v>
      </c>
      <c r="M695">
        <f>CodeStochastic!M695</f>
        <v>4.7193394199305797E-11</v>
      </c>
      <c r="O695">
        <v>0</v>
      </c>
      <c r="P695">
        <v>0</v>
      </c>
    </row>
    <row r="696" spans="1:16" x14ac:dyDescent="0.35">
      <c r="A696" s="1" t="s">
        <v>30</v>
      </c>
      <c r="B696" s="1">
        <v>583</v>
      </c>
      <c r="C696" s="1" t="s">
        <v>43</v>
      </c>
      <c r="D696" s="43">
        <v>105</v>
      </c>
      <c r="F696">
        <f>CodeStochastic!F696</f>
        <v>695</v>
      </c>
      <c r="G696">
        <f>CodeStochastic!G696</f>
        <v>2.0131948697274799E-13</v>
      </c>
      <c r="H696">
        <f>CodeStochastic!H696</f>
        <v>-1.12328704043471E-13</v>
      </c>
      <c r="I696">
        <f>CodeStochastic!I696</f>
        <v>2.3059787274043601E-11</v>
      </c>
      <c r="J696">
        <f>CodeStochastic!J696</f>
        <v>-7.8639144095803499E-11</v>
      </c>
      <c r="K696">
        <f>CodeStochastic!K696</f>
        <v>7.6363434395811701E-11</v>
      </c>
      <c r="L696">
        <f>CodeStochastic!L696</f>
        <v>-5.0291728069592299E-11</v>
      </c>
      <c r="M696">
        <f>CodeStochastic!M696</f>
        <v>4.9299065011720002E-11</v>
      </c>
      <c r="O696">
        <v>0</v>
      </c>
      <c r="P696">
        <v>0</v>
      </c>
    </row>
    <row r="697" spans="1:16" x14ac:dyDescent="0.35">
      <c r="A697" s="1" t="s">
        <v>30</v>
      </c>
      <c r="B697" s="1">
        <v>584</v>
      </c>
      <c r="C697" s="1" t="s">
        <v>43</v>
      </c>
      <c r="D697" s="43">
        <v>106</v>
      </c>
      <c r="F697">
        <f>CodeStochastic!F697</f>
        <v>696</v>
      </c>
      <c r="G697">
        <f>CodeStochastic!G697</f>
        <v>-3.0391938406810098E-13</v>
      </c>
      <c r="H697">
        <f>CodeStochastic!H697</f>
        <v>-4.7561131021062799E-13</v>
      </c>
      <c r="I697">
        <f>CodeStochastic!I697</f>
        <v>2.2621367066932999E-11</v>
      </c>
      <c r="J697">
        <f>CodeStochastic!J697</f>
        <v>-7.3653120100930204E-11</v>
      </c>
      <c r="K697">
        <f>CodeStochastic!K697</f>
        <v>7.4415249317193305E-11</v>
      </c>
      <c r="L697">
        <f>CodeStochastic!L697</f>
        <v>-4.8555554300951898E-11</v>
      </c>
      <c r="M697">
        <f>CodeStochastic!M697</f>
        <v>4.4151867055924197E-11</v>
      </c>
      <c r="O697">
        <v>0</v>
      </c>
      <c r="P697">
        <v>0</v>
      </c>
    </row>
    <row r="698" spans="1:16" x14ac:dyDescent="0.35">
      <c r="A698" s="1" t="s">
        <v>30</v>
      </c>
      <c r="B698" s="1">
        <v>585</v>
      </c>
      <c r="C698" s="1" t="s">
        <v>43</v>
      </c>
      <c r="D698" s="43">
        <v>107</v>
      </c>
      <c r="F698">
        <f>CodeStochastic!F698</f>
        <v>697</v>
      </c>
      <c r="G698">
        <f>CodeStochastic!G698</f>
        <v>6.4796346355478996E-13</v>
      </c>
      <c r="H698">
        <f>CodeStochastic!H698</f>
        <v>4.3973085805159501E-13</v>
      </c>
      <c r="I698">
        <f>CodeStochastic!I698</f>
        <v>2.2706142274479201E-11</v>
      </c>
      <c r="J698">
        <f>CodeStochastic!J698</f>
        <v>-7.40762444120386E-11</v>
      </c>
      <c r="K698">
        <f>CodeStochastic!K698</f>
        <v>8.5189585681268994E-11</v>
      </c>
      <c r="L698">
        <f>CodeStochastic!L698</f>
        <v>-4.7798378421171003E-11</v>
      </c>
      <c r="M698">
        <f>CodeStochastic!M698</f>
        <v>4.65085650755928E-11</v>
      </c>
      <c r="O698">
        <v>0</v>
      </c>
      <c r="P698">
        <v>0</v>
      </c>
    </row>
    <row r="699" spans="1:16" x14ac:dyDescent="0.35">
      <c r="A699" s="1" t="s">
        <v>30</v>
      </c>
      <c r="B699" s="1">
        <v>586</v>
      </c>
      <c r="C699" s="1" t="s">
        <v>43</v>
      </c>
      <c r="D699" s="43">
        <v>108</v>
      </c>
      <c r="F699">
        <f>CodeStochastic!F699</f>
        <v>698</v>
      </c>
      <c r="G699">
        <f>CodeStochastic!G699</f>
        <v>2.3495467767325801E-13</v>
      </c>
      <c r="H699">
        <f>CodeStochastic!H699</f>
        <v>-2.96950617955878E-13</v>
      </c>
      <c r="I699">
        <f>CodeStochastic!I699</f>
        <v>2.2965748052211899E-11</v>
      </c>
      <c r="J699">
        <f>CodeStochastic!J699</f>
        <v>-8.3806881995378906E-11</v>
      </c>
      <c r="K699">
        <f>CodeStochastic!K699</f>
        <v>7.3154176832050297E-11</v>
      </c>
      <c r="L699">
        <f>CodeStochastic!L699</f>
        <v>-4.9078647625466702E-11</v>
      </c>
      <c r="M699">
        <f>CodeStochastic!M699</f>
        <v>4.6232775176712098E-11</v>
      </c>
      <c r="O699">
        <v>0</v>
      </c>
      <c r="P699">
        <v>0</v>
      </c>
    </row>
    <row r="700" spans="1:16" x14ac:dyDescent="0.35">
      <c r="A700" s="1" t="s">
        <v>30</v>
      </c>
      <c r="B700" s="1">
        <v>587</v>
      </c>
      <c r="C700" s="1" t="s">
        <v>43</v>
      </c>
      <c r="D700" s="43">
        <v>109</v>
      </c>
      <c r="F700">
        <f>CodeStochastic!F700</f>
        <v>699</v>
      </c>
      <c r="G700">
        <f>CodeStochastic!G700</f>
        <v>6.70665123288902E-13</v>
      </c>
      <c r="H700">
        <f>CodeStochastic!H700</f>
        <v>8.0227986996510905E-13</v>
      </c>
      <c r="I700">
        <f>CodeStochastic!I700</f>
        <v>2.2468002599068299E-11</v>
      </c>
      <c r="J700">
        <f>CodeStochastic!J700</f>
        <v>-7.5382015103691105E-11</v>
      </c>
      <c r="K700">
        <f>CodeStochastic!K700</f>
        <v>6.7282774867549803E-11</v>
      </c>
      <c r="L700">
        <f>CodeStochastic!L700</f>
        <v>-4.73802723347285E-11</v>
      </c>
      <c r="M700">
        <f>CodeStochastic!M700</f>
        <v>4.7511635227565897E-11</v>
      </c>
      <c r="O700">
        <v>0</v>
      </c>
      <c r="P700">
        <v>0</v>
      </c>
    </row>
    <row r="701" spans="1:16" x14ac:dyDescent="0.35">
      <c r="A701" s="1" t="s">
        <v>30</v>
      </c>
      <c r="B701" s="1">
        <v>588</v>
      </c>
      <c r="C701" s="1" t="s">
        <v>43</v>
      </c>
      <c r="D701" s="43">
        <v>110</v>
      </c>
      <c r="F701">
        <f>CodeStochastic!F701</f>
        <v>700</v>
      </c>
      <c r="G701">
        <f>CodeStochastic!G701</f>
        <v>-6.6574001677432602E-13</v>
      </c>
      <c r="H701">
        <f>CodeStochastic!H701</f>
        <v>-3.0191391124792801E-13</v>
      </c>
      <c r="I701">
        <f>CodeStochastic!I701</f>
        <v>2.2755987293304701E-11</v>
      </c>
      <c r="J701">
        <f>CodeStochastic!J701</f>
        <v>-7.4586643520679698E-11</v>
      </c>
      <c r="K701">
        <f>CodeStochastic!K701</f>
        <v>7.4221992459180201E-11</v>
      </c>
      <c r="L701">
        <f>CodeStochastic!L701</f>
        <v>-5.01986877068972E-11</v>
      </c>
      <c r="M701">
        <f>CodeStochastic!M701</f>
        <v>4.6016541555721397E-11</v>
      </c>
      <c r="O701">
        <v>0</v>
      </c>
      <c r="P701">
        <v>0</v>
      </c>
    </row>
    <row r="702" spans="1:16" x14ac:dyDescent="0.35">
      <c r="A702" s="1" t="s">
        <v>30</v>
      </c>
      <c r="B702" s="1">
        <v>589</v>
      </c>
      <c r="C702" s="1" t="s">
        <v>43</v>
      </c>
      <c r="D702" s="43">
        <v>111</v>
      </c>
      <c r="F702">
        <f>CodeStochastic!F702</f>
        <v>701</v>
      </c>
      <c r="G702">
        <f>CodeStochastic!G702</f>
        <v>1.1733147084013599E-12</v>
      </c>
      <c r="H702">
        <f>CodeStochastic!H702</f>
        <v>9.7145256258962604E-13</v>
      </c>
      <c r="I702">
        <f>CodeStochastic!I702</f>
        <v>2.1958133661128201E-11</v>
      </c>
      <c r="J702">
        <f>CodeStochastic!J702</f>
        <v>-7.6577278874062703E-11</v>
      </c>
      <c r="K702">
        <f>CodeStochastic!K702</f>
        <v>8.1888137588120897E-11</v>
      </c>
      <c r="L702">
        <f>CodeStochastic!L702</f>
        <v>-4.2829200036896901E-11</v>
      </c>
      <c r="M702">
        <f>CodeStochastic!M702</f>
        <v>4.7182381845052202E-11</v>
      </c>
      <c r="O702">
        <v>0</v>
      </c>
      <c r="P702">
        <v>0</v>
      </c>
    </row>
    <row r="703" spans="1:16" x14ac:dyDescent="0.35">
      <c r="A703" s="1" t="s">
        <v>30</v>
      </c>
      <c r="B703" s="1">
        <v>590</v>
      </c>
      <c r="C703" s="1" t="s">
        <v>43</v>
      </c>
      <c r="D703" s="43">
        <v>112</v>
      </c>
      <c r="F703">
        <f>CodeStochastic!F703</f>
        <v>702</v>
      </c>
      <c r="G703">
        <f>CodeStochastic!G703</f>
        <v>6.3358735708606E-13</v>
      </c>
      <c r="H703">
        <f>CodeStochastic!H703</f>
        <v>6.4115058933571904E-13</v>
      </c>
      <c r="I703">
        <f>CodeStochastic!I703</f>
        <v>2.3190263454332699E-11</v>
      </c>
      <c r="J703">
        <f>CodeStochastic!J703</f>
        <v>-7.9158764494957696E-11</v>
      </c>
      <c r="K703">
        <f>CodeStochastic!K703</f>
        <v>8.6473921820564597E-11</v>
      </c>
      <c r="L703">
        <f>CodeStochastic!L703</f>
        <v>-4.6947499942313401E-11</v>
      </c>
      <c r="M703">
        <f>CodeStochastic!M703</f>
        <v>4.5449312338761699E-11</v>
      </c>
      <c r="O703">
        <v>0</v>
      </c>
      <c r="P703">
        <v>0</v>
      </c>
    </row>
    <row r="704" spans="1:16" x14ac:dyDescent="0.35">
      <c r="A704" s="1" t="s">
        <v>30</v>
      </c>
      <c r="B704" s="1">
        <v>591</v>
      </c>
      <c r="C704" s="1" t="s">
        <v>43</v>
      </c>
      <c r="D704" s="43">
        <v>113</v>
      </c>
      <c r="F704">
        <f>CodeStochastic!F704</f>
        <v>703</v>
      </c>
      <c r="G704">
        <f>CodeStochastic!G704</f>
        <v>-9.8941054132111399E-14</v>
      </c>
      <c r="H704">
        <f>CodeStochastic!H704</f>
        <v>-4.7293904136221599E-13</v>
      </c>
      <c r="I704">
        <f>CodeStochastic!I704</f>
        <v>2.2557478184144902E-11</v>
      </c>
      <c r="J704">
        <f>CodeStochastic!J704</f>
        <v>-7.0693895563501796E-11</v>
      </c>
      <c r="K704">
        <f>CodeStochastic!K704</f>
        <v>7.7634763401177502E-11</v>
      </c>
      <c r="L704">
        <f>CodeStochastic!L704</f>
        <v>-4.62228150085031E-11</v>
      </c>
      <c r="M704">
        <f>CodeStochastic!M704</f>
        <v>4.8141556672665001E-11</v>
      </c>
      <c r="O704">
        <v>0</v>
      </c>
      <c r="P704">
        <v>0</v>
      </c>
    </row>
    <row r="705" spans="1:16" x14ac:dyDescent="0.35">
      <c r="A705" s="1" t="s">
        <v>30</v>
      </c>
      <c r="B705" s="1">
        <v>592</v>
      </c>
      <c r="C705" s="1" t="s">
        <v>43</v>
      </c>
      <c r="D705" s="43">
        <v>114</v>
      </c>
      <c r="F705">
        <f>CodeStochastic!F705</f>
        <v>704</v>
      </c>
      <c r="G705">
        <f>CodeStochastic!G705</f>
        <v>-1.28593324749565E-13</v>
      </c>
      <c r="H705">
        <f>CodeStochastic!H705</f>
        <v>2.5549658968691001E-13</v>
      </c>
      <c r="I705">
        <f>CodeStochastic!I705</f>
        <v>2.2872672192605201E-11</v>
      </c>
      <c r="J705">
        <f>CodeStochastic!J705</f>
        <v>-8.2684102032169295E-11</v>
      </c>
      <c r="K705">
        <f>CodeStochastic!K705</f>
        <v>7.5973022721272204E-11</v>
      </c>
      <c r="L705">
        <f>CodeStochastic!L705</f>
        <v>-4.7158352003648597E-11</v>
      </c>
      <c r="M705">
        <f>CodeStochastic!M705</f>
        <v>4.7425117451233102E-11</v>
      </c>
      <c r="O705">
        <v>0</v>
      </c>
      <c r="P705">
        <v>0</v>
      </c>
    </row>
    <row r="706" spans="1:16" x14ac:dyDescent="0.35">
      <c r="A706" s="1" t="s">
        <v>30</v>
      </c>
      <c r="B706" s="1">
        <v>593</v>
      </c>
      <c r="C706" s="1" t="s">
        <v>43</v>
      </c>
      <c r="D706" s="43">
        <v>115</v>
      </c>
      <c r="F706">
        <f>CodeStochastic!F706</f>
        <v>705</v>
      </c>
      <c r="G706">
        <f>CodeStochastic!G706</f>
        <v>5.3877475055893403E-13</v>
      </c>
      <c r="H706">
        <f>CodeStochastic!H706</f>
        <v>1.14171860040134E-12</v>
      </c>
      <c r="I706">
        <f>CodeStochastic!I706</f>
        <v>2.2304283997388999E-11</v>
      </c>
      <c r="J706">
        <f>CodeStochastic!J706</f>
        <v>-7.7056775834319501E-11</v>
      </c>
      <c r="K706">
        <f>CodeStochastic!K706</f>
        <v>7.1149121325580898E-11</v>
      </c>
      <c r="L706">
        <f>CodeStochastic!L706</f>
        <v>-4.2925707603364697E-11</v>
      </c>
      <c r="M706">
        <f>CodeStochastic!M706</f>
        <v>4.9389622892958802E-11</v>
      </c>
      <c r="O706">
        <v>0</v>
      </c>
      <c r="P706">
        <v>0</v>
      </c>
    </row>
    <row r="707" spans="1:16" x14ac:dyDescent="0.35">
      <c r="A707" s="1" t="s">
        <v>30</v>
      </c>
      <c r="B707" s="1">
        <v>594</v>
      </c>
      <c r="C707" s="1" t="s">
        <v>43</v>
      </c>
      <c r="D707" s="43">
        <v>116</v>
      </c>
      <c r="F707">
        <f>CodeStochastic!F707</f>
        <v>706</v>
      </c>
      <c r="G707">
        <f>CodeStochastic!G707</f>
        <v>-8.5280115675096996E-13</v>
      </c>
      <c r="H707">
        <f>CodeStochastic!H707</f>
        <v>-8.4042578824265701E-13</v>
      </c>
      <c r="I707">
        <f>CodeStochastic!I707</f>
        <v>2.3248392460876499E-11</v>
      </c>
      <c r="J707">
        <f>CodeStochastic!J707</f>
        <v>-6.94619213580929E-11</v>
      </c>
      <c r="K707">
        <f>CodeStochastic!K707</f>
        <v>7.5355954744208803E-11</v>
      </c>
      <c r="L707">
        <f>CodeStochastic!L707</f>
        <v>-5.1450256749696498E-11</v>
      </c>
      <c r="M707">
        <f>CodeStochastic!M707</f>
        <v>4.8782550952535398E-11</v>
      </c>
      <c r="O707">
        <v>0</v>
      </c>
      <c r="P707">
        <v>0</v>
      </c>
    </row>
    <row r="708" spans="1:16" x14ac:dyDescent="0.35">
      <c r="A708" s="1" t="s">
        <v>30</v>
      </c>
      <c r="B708" s="1">
        <v>595</v>
      </c>
      <c r="C708" s="1" t="s">
        <v>43</v>
      </c>
      <c r="D708" s="43">
        <v>117</v>
      </c>
      <c r="F708">
        <f>CodeStochastic!F708</f>
        <v>707</v>
      </c>
      <c r="G708">
        <f>CodeStochastic!G708</f>
        <v>1.1500257088669501E-12</v>
      </c>
      <c r="H708">
        <f>CodeStochastic!H708</f>
        <v>4.1851456532986799E-13</v>
      </c>
      <c r="I708">
        <f>CodeStochastic!I708</f>
        <v>2.33545598160483E-11</v>
      </c>
      <c r="J708">
        <f>CodeStochastic!J708</f>
        <v>-7.3395394326916503E-11</v>
      </c>
      <c r="K708">
        <f>CodeStochastic!K708</f>
        <v>7.7179599874237102E-11</v>
      </c>
      <c r="L708">
        <f>CodeStochastic!L708</f>
        <v>-4.9877301060138602E-11</v>
      </c>
      <c r="M708">
        <f>CodeStochastic!M708</f>
        <v>4.73318959477728E-11</v>
      </c>
      <c r="O708">
        <v>0</v>
      </c>
      <c r="P708">
        <v>0</v>
      </c>
    </row>
    <row r="709" spans="1:16" x14ac:dyDescent="0.35">
      <c r="A709" s="1" t="s">
        <v>30</v>
      </c>
      <c r="B709" s="1">
        <v>596</v>
      </c>
      <c r="C709" s="1" t="s">
        <v>44</v>
      </c>
      <c r="D709" s="43">
        <v>17</v>
      </c>
      <c r="F709">
        <f>CodeStochastic!F709</f>
        <v>708</v>
      </c>
      <c r="G709">
        <f>CodeStochastic!G709</f>
        <v>3.9216556709350198E-14</v>
      </c>
      <c r="H709">
        <f>CodeStochastic!H709</f>
        <v>-4.37258774027184E-13</v>
      </c>
      <c r="I709">
        <f>CodeStochastic!I709</f>
        <v>1.45588000368852E-11</v>
      </c>
      <c r="J709">
        <f>CodeStochastic!J709</f>
        <v>-5.6032427472303397E-11</v>
      </c>
      <c r="K709">
        <f>CodeStochastic!K709</f>
        <v>4.7109472309714702E-11</v>
      </c>
      <c r="L709">
        <f>CodeStochastic!L709</f>
        <v>-2.8635592603628401E-11</v>
      </c>
      <c r="M709">
        <f>CodeStochastic!M709</f>
        <v>3.1544899942100297E-11</v>
      </c>
      <c r="O709">
        <v>0</v>
      </c>
      <c r="P709">
        <v>0</v>
      </c>
    </row>
    <row r="710" spans="1:16" x14ac:dyDescent="0.35">
      <c r="A710" s="1" t="s">
        <v>30</v>
      </c>
      <c r="B710" s="1">
        <v>597</v>
      </c>
      <c r="C710" s="1" t="s">
        <v>44</v>
      </c>
      <c r="D710" s="43">
        <v>18</v>
      </c>
      <c r="F710">
        <f>CodeStochastic!F710</f>
        <v>709</v>
      </c>
      <c r="G710">
        <f>CodeStochastic!G710</f>
        <v>3.7515696281353599E-13</v>
      </c>
      <c r="H710">
        <f>CodeStochastic!H710</f>
        <v>1.9449342130724201E-13</v>
      </c>
      <c r="I710">
        <f>CodeStochastic!I710</f>
        <v>1.4591244203821299E-11</v>
      </c>
      <c r="J710">
        <f>CodeStochastic!J710</f>
        <v>-4.4809905259061803E-11</v>
      </c>
      <c r="K710">
        <f>CodeStochastic!K710</f>
        <v>4.4961888362833699E-11</v>
      </c>
      <c r="L710">
        <f>CodeStochastic!L710</f>
        <v>-2.9375930488770803E-11</v>
      </c>
      <c r="M710">
        <f>CodeStochastic!M710</f>
        <v>2.99158323066296E-11</v>
      </c>
      <c r="O710">
        <v>0</v>
      </c>
      <c r="P710">
        <v>0</v>
      </c>
    </row>
    <row r="711" spans="1:16" x14ac:dyDescent="0.35">
      <c r="A711" s="1" t="s">
        <v>30</v>
      </c>
      <c r="B711" s="1">
        <v>598</v>
      </c>
      <c r="C711" s="1" t="s">
        <v>44</v>
      </c>
      <c r="D711" s="43">
        <v>19</v>
      </c>
      <c r="F711">
        <f>CodeStochastic!F711</f>
        <v>710</v>
      </c>
      <c r="G711">
        <f>CodeStochastic!G711</f>
        <v>6.6701771966210397E-13</v>
      </c>
      <c r="H711">
        <f>CodeStochastic!H711</f>
        <v>7.1213308878707797E-13</v>
      </c>
      <c r="I711">
        <f>CodeStochastic!I711</f>
        <v>1.5431713045338498E-11</v>
      </c>
      <c r="J711">
        <f>CodeStochastic!J711</f>
        <v>-5.2032833772569102E-11</v>
      </c>
      <c r="K711">
        <f>CodeStochastic!K711</f>
        <v>5.19426424110428E-11</v>
      </c>
      <c r="L711">
        <f>CodeStochastic!L711</f>
        <v>-2.9585508425929201E-11</v>
      </c>
      <c r="M711">
        <f>CodeStochastic!M711</f>
        <v>3.3259859999550098E-11</v>
      </c>
      <c r="O711">
        <v>0</v>
      </c>
      <c r="P711">
        <v>0</v>
      </c>
    </row>
    <row r="712" spans="1:16" x14ac:dyDescent="0.35">
      <c r="A712" s="1" t="s">
        <v>30</v>
      </c>
      <c r="B712" s="1">
        <v>599</v>
      </c>
      <c r="C712" s="1" t="s">
        <v>44</v>
      </c>
      <c r="D712" s="43">
        <v>20</v>
      </c>
      <c r="F712">
        <f>CodeStochastic!F712</f>
        <v>711</v>
      </c>
      <c r="G712">
        <f>CodeStochastic!G712</f>
        <v>-5.2902718895673202E-13</v>
      </c>
      <c r="H712">
        <f>CodeStochastic!H712</f>
        <v>-4.7746233041238401E-13</v>
      </c>
      <c r="I712">
        <f>CodeStochastic!I712</f>
        <v>1.5191963054433299E-11</v>
      </c>
      <c r="J712">
        <f>CodeStochastic!J712</f>
        <v>-5.55543593032581E-11</v>
      </c>
      <c r="K712">
        <f>CodeStochastic!K712</f>
        <v>4.8546409442092098E-11</v>
      </c>
      <c r="L712">
        <f>CodeStochastic!L712</f>
        <v>-3.0533448019193101E-11</v>
      </c>
      <c r="M712">
        <f>CodeStochastic!M712</f>
        <v>2.8805290108606201E-11</v>
      </c>
      <c r="O712">
        <v>0</v>
      </c>
      <c r="P712">
        <v>0</v>
      </c>
    </row>
    <row r="713" spans="1:16" x14ac:dyDescent="0.35">
      <c r="A713" s="1" t="s">
        <v>30</v>
      </c>
      <c r="B713" s="1">
        <v>600</v>
      </c>
      <c r="C713" s="1" t="s">
        <v>44</v>
      </c>
      <c r="D713" s="43">
        <v>21</v>
      </c>
      <c r="F713">
        <f>CodeStochastic!F713</f>
        <v>712</v>
      </c>
      <c r="G713">
        <f>CodeStochastic!G713</f>
        <v>8.1704901589605601E-13</v>
      </c>
      <c r="H713">
        <f>CodeStochastic!H713</f>
        <v>6.6036264701081003E-13</v>
      </c>
      <c r="I713">
        <f>CodeStochastic!I713</f>
        <v>1.4892945706769301E-11</v>
      </c>
      <c r="J713">
        <f>CodeStochastic!J713</f>
        <v>-4.3156301377529897E-11</v>
      </c>
      <c r="K713">
        <f>CodeStochastic!K713</f>
        <v>5.1672733746550002E-11</v>
      </c>
      <c r="L713">
        <f>CodeStochastic!L713</f>
        <v>-2.8286243285468E-11</v>
      </c>
      <c r="M713">
        <f>CodeStochastic!M713</f>
        <v>3.14109645682564E-11</v>
      </c>
      <c r="O713">
        <v>0</v>
      </c>
      <c r="P713">
        <v>0</v>
      </c>
    </row>
    <row r="714" spans="1:16" x14ac:dyDescent="0.35">
      <c r="A714" s="1" t="s">
        <v>30</v>
      </c>
      <c r="B714" s="1">
        <v>601</v>
      </c>
      <c r="C714" s="1" t="s">
        <v>44</v>
      </c>
      <c r="D714" s="43">
        <v>22</v>
      </c>
      <c r="F714">
        <f>CodeStochastic!F714</f>
        <v>713</v>
      </c>
      <c r="G714">
        <f>CodeStochastic!G714</f>
        <v>-1.7724952946097301E-13</v>
      </c>
      <c r="H714">
        <f>CodeStochastic!H714</f>
        <v>-6.3481129280149095E-13</v>
      </c>
      <c r="I714">
        <f>CodeStochastic!I714</f>
        <v>1.51623375182674E-11</v>
      </c>
      <c r="J714">
        <f>CodeStochastic!J714</f>
        <v>-4.6594692912640802E-11</v>
      </c>
      <c r="K714">
        <f>CodeStochastic!K714</f>
        <v>6.6333027390887495E-11</v>
      </c>
      <c r="L714">
        <f>CodeStochastic!L714</f>
        <v>-2.9169044781654303E-11</v>
      </c>
      <c r="M714">
        <f>CodeStochastic!M714</f>
        <v>2.9259913600692098E-11</v>
      </c>
      <c r="O714">
        <v>0</v>
      </c>
      <c r="P714">
        <v>0</v>
      </c>
    </row>
    <row r="715" spans="1:16" x14ac:dyDescent="0.35">
      <c r="A715" s="1" t="s">
        <v>30</v>
      </c>
      <c r="B715" s="1">
        <v>602</v>
      </c>
      <c r="C715" s="1" t="s">
        <v>44</v>
      </c>
      <c r="D715" s="43">
        <v>23</v>
      </c>
      <c r="F715">
        <f>CodeStochastic!F715</f>
        <v>714</v>
      </c>
      <c r="G715">
        <f>CodeStochastic!G715</f>
        <v>3.8465843721496702E-13</v>
      </c>
      <c r="H715">
        <f>CodeStochastic!H715</f>
        <v>5.3241969234113501E-13</v>
      </c>
      <c r="I715">
        <f>CodeStochastic!I715</f>
        <v>1.5345542413215001E-11</v>
      </c>
      <c r="J715">
        <f>CodeStochastic!J715</f>
        <v>-4.4162814031990598E-11</v>
      </c>
      <c r="K715">
        <f>CodeStochastic!K715</f>
        <v>5.9141826269554596E-11</v>
      </c>
      <c r="L715">
        <f>CodeStochastic!L715</f>
        <v>-2.9127421594362097E-11</v>
      </c>
      <c r="M715">
        <f>CodeStochastic!M715</f>
        <v>3.1403201319749001E-11</v>
      </c>
      <c r="O715">
        <v>0</v>
      </c>
      <c r="P715">
        <v>0</v>
      </c>
    </row>
    <row r="716" spans="1:16" x14ac:dyDescent="0.35">
      <c r="A716" s="1" t="s">
        <v>30</v>
      </c>
      <c r="B716" s="1">
        <v>603</v>
      </c>
      <c r="C716" s="1" t="s">
        <v>44</v>
      </c>
      <c r="D716" s="43">
        <v>24</v>
      </c>
      <c r="F716">
        <f>CodeStochastic!F716</f>
        <v>715</v>
      </c>
      <c r="G716">
        <f>CodeStochastic!G716</f>
        <v>-5.3881438811164E-13</v>
      </c>
      <c r="H716">
        <f>CodeStochastic!H716</f>
        <v>-8.8492225550178103E-13</v>
      </c>
      <c r="I716">
        <f>CodeStochastic!I716</f>
        <v>1.5154516150851701E-11</v>
      </c>
      <c r="J716">
        <f>CodeStochastic!J716</f>
        <v>-5.0418844773873E-11</v>
      </c>
      <c r="K716">
        <f>CodeStochastic!K716</f>
        <v>4.8541483126196197E-11</v>
      </c>
      <c r="L716">
        <f>CodeStochastic!L716</f>
        <v>-3.1792259589850998E-11</v>
      </c>
      <c r="M716">
        <f>CodeStochastic!M716</f>
        <v>3.0609287268076202E-11</v>
      </c>
      <c r="O716">
        <v>0</v>
      </c>
      <c r="P716">
        <v>0</v>
      </c>
    </row>
    <row r="717" spans="1:16" x14ac:dyDescent="0.35">
      <c r="A717" s="1" t="s">
        <v>30</v>
      </c>
      <c r="B717" s="1">
        <v>604</v>
      </c>
      <c r="C717" s="1" t="s">
        <v>44</v>
      </c>
      <c r="D717" s="43">
        <v>25</v>
      </c>
      <c r="F717">
        <f>CodeStochastic!F717</f>
        <v>716</v>
      </c>
      <c r="G717">
        <f>CodeStochastic!G717</f>
        <v>-1.65890640378611E-13</v>
      </c>
      <c r="H717">
        <f>CodeStochastic!H717</f>
        <v>-4.7217731859111302E-14</v>
      </c>
      <c r="I717">
        <f>CodeStochastic!I717</f>
        <v>1.6781016000221999E-11</v>
      </c>
      <c r="J717">
        <f>CodeStochastic!J717</f>
        <v>-4.7610229148490197E-11</v>
      </c>
      <c r="K717">
        <f>CodeStochastic!K717</f>
        <v>5.24422213988963E-11</v>
      </c>
      <c r="L717">
        <f>CodeStochastic!L717</f>
        <v>-3.4297833229419703E-11</v>
      </c>
      <c r="M717">
        <f>CodeStochastic!M717</f>
        <v>3.2869029108370102E-11</v>
      </c>
      <c r="O717">
        <v>0</v>
      </c>
      <c r="P717">
        <v>0</v>
      </c>
    </row>
    <row r="718" spans="1:16" x14ac:dyDescent="0.35">
      <c r="A718" s="1" t="s">
        <v>30</v>
      </c>
      <c r="B718" s="1">
        <v>605</v>
      </c>
      <c r="C718" s="1" t="s">
        <v>44</v>
      </c>
      <c r="D718" s="43">
        <v>26</v>
      </c>
      <c r="F718">
        <f>CodeStochastic!F718</f>
        <v>717</v>
      </c>
      <c r="G718">
        <f>CodeStochastic!G718</f>
        <v>-3.70086437235322E-13</v>
      </c>
      <c r="H718">
        <f>CodeStochastic!H718</f>
        <v>-5.6066536217632401E-13</v>
      </c>
      <c r="I718">
        <f>CodeStochastic!I718</f>
        <v>1.4883325986500301E-11</v>
      </c>
      <c r="J718">
        <f>CodeStochastic!J718</f>
        <v>-5.22054452429889E-11</v>
      </c>
      <c r="K718">
        <f>CodeStochastic!K718</f>
        <v>5.0216764855185001E-11</v>
      </c>
      <c r="L718">
        <f>CodeStochastic!L718</f>
        <v>-3.1473144060865799E-11</v>
      </c>
      <c r="M718">
        <f>CodeStochastic!M718</f>
        <v>2.8159280089002799E-11</v>
      </c>
      <c r="O718">
        <v>0</v>
      </c>
      <c r="P718">
        <v>0</v>
      </c>
    </row>
    <row r="719" spans="1:16" x14ac:dyDescent="0.35">
      <c r="A719" s="1" t="s">
        <v>30</v>
      </c>
      <c r="B719" s="1">
        <v>606</v>
      </c>
      <c r="C719" s="1" t="s">
        <v>44</v>
      </c>
      <c r="D719" s="43">
        <v>27</v>
      </c>
      <c r="F719">
        <f>CodeStochastic!F719</f>
        <v>718</v>
      </c>
      <c r="G719">
        <f>CodeStochastic!G719</f>
        <v>5.8346661982093495E-13</v>
      </c>
      <c r="H719">
        <f>CodeStochastic!H719</f>
        <v>7.9912949700350104E-13</v>
      </c>
      <c r="I719">
        <f>CodeStochastic!I719</f>
        <v>1.6460719310341999E-11</v>
      </c>
      <c r="J719">
        <f>CodeStochastic!J719</f>
        <v>-5.1588481458754402E-11</v>
      </c>
      <c r="K719">
        <f>CodeStochastic!K719</f>
        <v>5.7037650090789998E-11</v>
      </c>
      <c r="L719">
        <f>CodeStochastic!L719</f>
        <v>-2.9825674076603102E-11</v>
      </c>
      <c r="M719">
        <f>CodeStochastic!M719</f>
        <v>3.4125878099508601E-11</v>
      </c>
      <c r="O719">
        <v>0</v>
      </c>
      <c r="P719">
        <v>0</v>
      </c>
    </row>
    <row r="720" spans="1:16" x14ac:dyDescent="0.35">
      <c r="A720" s="1" t="s">
        <v>30</v>
      </c>
      <c r="B720" s="1">
        <v>607</v>
      </c>
      <c r="C720" s="1" t="s">
        <v>44</v>
      </c>
      <c r="D720" s="43">
        <v>28</v>
      </c>
      <c r="F720">
        <f>CodeStochastic!F720</f>
        <v>719</v>
      </c>
      <c r="G720">
        <f>CodeStochastic!G720</f>
        <v>-9.1065954329960606E-14</v>
      </c>
      <c r="H720">
        <f>CodeStochastic!H720</f>
        <v>-6.43704091484104E-14</v>
      </c>
      <c r="I720">
        <f>CodeStochastic!I720</f>
        <v>1.6601745074633E-11</v>
      </c>
      <c r="J720">
        <f>CodeStochastic!J720</f>
        <v>-5.3004945897392003E-11</v>
      </c>
      <c r="K720">
        <f>CodeStochastic!K720</f>
        <v>6.17188522574415E-11</v>
      </c>
      <c r="L720">
        <f>CodeStochastic!L720</f>
        <v>-3.2418923827841402E-11</v>
      </c>
      <c r="M720">
        <f>CodeStochastic!M720</f>
        <v>3.35445332118771E-11</v>
      </c>
      <c r="O720">
        <v>0</v>
      </c>
      <c r="P720">
        <v>0</v>
      </c>
    </row>
    <row r="721" spans="1:16" x14ac:dyDescent="0.35">
      <c r="A721" s="1" t="s">
        <v>30</v>
      </c>
      <c r="B721" s="1">
        <v>608</v>
      </c>
      <c r="C721" s="1" t="s">
        <v>44</v>
      </c>
      <c r="D721" s="43">
        <v>29</v>
      </c>
      <c r="F721">
        <f>CodeStochastic!F721</f>
        <v>720</v>
      </c>
      <c r="G721">
        <f>CodeStochastic!G721</f>
        <v>6.5997496428652302E-13</v>
      </c>
      <c r="H721">
        <f>CodeStochastic!H721</f>
        <v>2.8228471216422099E-13</v>
      </c>
      <c r="I721">
        <f>CodeStochastic!I721</f>
        <v>1.67048132139376E-11</v>
      </c>
      <c r="J721">
        <f>CodeStochastic!J721</f>
        <v>-5.4281397490370901E-11</v>
      </c>
      <c r="K721">
        <f>CodeStochastic!K721</f>
        <v>5.14882922049528E-11</v>
      </c>
      <c r="L721">
        <f>CodeStochastic!L721</f>
        <v>-3.3140973293115102E-11</v>
      </c>
      <c r="M721">
        <f>CodeStochastic!M721</f>
        <v>3.4490950849222101E-11</v>
      </c>
      <c r="O721">
        <v>0</v>
      </c>
      <c r="P721">
        <v>0</v>
      </c>
    </row>
    <row r="722" spans="1:16" x14ac:dyDescent="0.35">
      <c r="A722" s="1" t="s">
        <v>30</v>
      </c>
      <c r="B722" s="1">
        <v>609</v>
      </c>
      <c r="C722" s="1" t="s">
        <v>44</v>
      </c>
      <c r="D722" s="43">
        <v>30</v>
      </c>
      <c r="F722">
        <f>CodeStochastic!F722</f>
        <v>721</v>
      </c>
      <c r="G722">
        <f>CodeStochastic!G722</f>
        <v>-1.12248568274185E-13</v>
      </c>
      <c r="H722">
        <f>CodeStochastic!H722</f>
        <v>-6.9341406056411201E-13</v>
      </c>
      <c r="I722">
        <f>CodeStochastic!I722</f>
        <v>1.7818244650946901E-11</v>
      </c>
      <c r="J722">
        <f>CodeStochastic!J722</f>
        <v>-5.0987060491092702E-11</v>
      </c>
      <c r="K722">
        <f>CodeStochastic!K722</f>
        <v>5.55215048346695E-11</v>
      </c>
      <c r="L722">
        <f>CodeStochastic!L722</f>
        <v>-3.7225694818110202E-11</v>
      </c>
      <c r="M722">
        <f>CodeStochastic!M722</f>
        <v>3.3318569920684E-11</v>
      </c>
      <c r="O722">
        <v>0</v>
      </c>
      <c r="P722">
        <v>0</v>
      </c>
    </row>
    <row r="723" spans="1:16" x14ac:dyDescent="0.35">
      <c r="A723" s="1" t="s">
        <v>30</v>
      </c>
      <c r="B723" s="1">
        <v>610</v>
      </c>
      <c r="C723" s="1" t="s">
        <v>44</v>
      </c>
      <c r="D723" s="43">
        <v>31</v>
      </c>
      <c r="F723">
        <f>CodeStochastic!F723</f>
        <v>722</v>
      </c>
      <c r="G723">
        <f>CodeStochastic!G723</f>
        <v>-1.6155020516426599E-13</v>
      </c>
      <c r="H723">
        <f>CodeStochastic!H723</f>
        <v>3.4214780106450199E-13</v>
      </c>
      <c r="I723">
        <f>CodeStochastic!I723</f>
        <v>1.8316111705356701E-11</v>
      </c>
      <c r="J723">
        <f>CodeStochastic!J723</f>
        <v>-6.3393004030594803E-11</v>
      </c>
      <c r="K723">
        <f>CodeStochastic!K723</f>
        <v>5.2791713045835001E-11</v>
      </c>
      <c r="L723">
        <f>CodeStochastic!L723</f>
        <v>-3.4581899293388998E-11</v>
      </c>
      <c r="M723">
        <f>CodeStochastic!M723</f>
        <v>3.6833052567359002E-11</v>
      </c>
      <c r="O723">
        <v>0</v>
      </c>
      <c r="P723">
        <v>0</v>
      </c>
    </row>
    <row r="724" spans="1:16" x14ac:dyDescent="0.35">
      <c r="A724" s="1" t="s">
        <v>30</v>
      </c>
      <c r="B724" s="1">
        <v>611</v>
      </c>
      <c r="C724" s="1" t="s">
        <v>44</v>
      </c>
      <c r="D724" s="43">
        <v>32</v>
      </c>
      <c r="F724">
        <f>CodeStochastic!F724</f>
        <v>723</v>
      </c>
      <c r="G724">
        <f>CodeStochastic!G724</f>
        <v>-4.6597522332664398E-13</v>
      </c>
      <c r="H724">
        <f>CodeStochastic!H724</f>
        <v>-5.1419186254385998E-13</v>
      </c>
      <c r="I724">
        <f>CodeStochastic!I724</f>
        <v>1.7605516231789398E-11</v>
      </c>
      <c r="J724">
        <f>CodeStochastic!J724</f>
        <v>-5.7450122535182197E-11</v>
      </c>
      <c r="K724">
        <f>CodeStochastic!K724</f>
        <v>5.2970261926321002E-11</v>
      </c>
      <c r="L724">
        <f>CodeStochastic!L724</f>
        <v>-3.5281466709003703E-11</v>
      </c>
      <c r="M724">
        <f>CodeStochastic!M724</f>
        <v>3.3996433893782799E-11</v>
      </c>
      <c r="O724">
        <v>0</v>
      </c>
      <c r="P724">
        <v>0</v>
      </c>
    </row>
    <row r="725" spans="1:16" x14ac:dyDescent="0.35">
      <c r="A725" s="1" t="s">
        <v>30</v>
      </c>
      <c r="B725" s="1">
        <v>612</v>
      </c>
      <c r="C725" s="1" t="s">
        <v>44</v>
      </c>
      <c r="D725" s="43">
        <v>33</v>
      </c>
      <c r="F725">
        <f>CodeStochastic!F725</f>
        <v>724</v>
      </c>
      <c r="G725">
        <f>CodeStochastic!G725</f>
        <v>4.9745263166584099E-13</v>
      </c>
      <c r="H725">
        <f>CodeStochastic!H725</f>
        <v>5.6031059104179997E-13</v>
      </c>
      <c r="I725">
        <f>CodeStochastic!I725</f>
        <v>1.7455991916197499E-11</v>
      </c>
      <c r="J725">
        <f>CodeStochastic!J725</f>
        <v>-5.4467655408441298E-11</v>
      </c>
      <c r="K725">
        <f>CodeStochastic!K725</f>
        <v>5.3027521047654703E-11</v>
      </c>
      <c r="L725">
        <f>CodeStochastic!L725</f>
        <v>-3.46450128671401E-11</v>
      </c>
      <c r="M725">
        <f>CodeStochastic!M725</f>
        <v>3.5192380725928898E-11</v>
      </c>
      <c r="O725">
        <v>0</v>
      </c>
      <c r="P725">
        <v>0</v>
      </c>
    </row>
    <row r="726" spans="1:16" x14ac:dyDescent="0.35">
      <c r="A726" s="1" t="s">
        <v>30</v>
      </c>
      <c r="B726" s="1">
        <v>613</v>
      </c>
      <c r="C726" s="1" t="s">
        <v>44</v>
      </c>
      <c r="D726" s="43">
        <v>34</v>
      </c>
      <c r="F726">
        <f>CodeStochastic!F726</f>
        <v>725</v>
      </c>
      <c r="G726">
        <f>CodeStochastic!G726</f>
        <v>-8.85270254779994E-13</v>
      </c>
      <c r="H726">
        <f>CodeStochastic!H726</f>
        <v>-1.78770433279437E-13</v>
      </c>
      <c r="I726">
        <f>CodeStochastic!I726</f>
        <v>1.83362312966463E-11</v>
      </c>
      <c r="J726">
        <f>CodeStochastic!J726</f>
        <v>-5.7433117023940402E-11</v>
      </c>
      <c r="K726">
        <f>CodeStochastic!K726</f>
        <v>6.1036737808504904E-11</v>
      </c>
      <c r="L726">
        <f>CodeStochastic!L726</f>
        <v>-3.6389425317598298E-11</v>
      </c>
      <c r="M726">
        <f>CodeStochastic!M726</f>
        <v>3.5025586800097103E-11</v>
      </c>
      <c r="O726">
        <v>0</v>
      </c>
      <c r="P726">
        <v>0</v>
      </c>
    </row>
    <row r="727" spans="1:16" x14ac:dyDescent="0.35">
      <c r="A727" s="1" t="s">
        <v>30</v>
      </c>
      <c r="B727" s="1">
        <v>614</v>
      </c>
      <c r="C727" s="1" t="s">
        <v>44</v>
      </c>
      <c r="D727" s="43">
        <v>35</v>
      </c>
      <c r="F727">
        <f>CodeStochastic!F727</f>
        <v>726</v>
      </c>
      <c r="G727">
        <f>CodeStochastic!G727</f>
        <v>0.34615019056169499</v>
      </c>
      <c r="H727">
        <f>CodeStochastic!H727</f>
        <v>0.34436684133268403</v>
      </c>
      <c r="I727">
        <f>CodeStochastic!I727</f>
        <v>6.8980755690195697E-2</v>
      </c>
      <c r="J727">
        <f>CodeStochastic!J727</f>
        <v>0.18118772400314001</v>
      </c>
      <c r="K727">
        <f>CodeStochastic!K727</f>
        <v>0.49839182553682998</v>
      </c>
      <c r="L727">
        <f>CodeStochastic!L727</f>
        <v>0.21149259579139501</v>
      </c>
      <c r="M727">
        <f>CodeStochastic!M727</f>
        <v>0.46938785185799498</v>
      </c>
      <c r="O727">
        <f t="shared" ref="O727" si="24">L727/H727</f>
        <v>0.61414912937879929</v>
      </c>
      <c r="P727">
        <f t="shared" ref="P727" si="25">M727/H727</f>
        <v>1.3630460181400896</v>
      </c>
    </row>
    <row r="728" spans="1:16" x14ac:dyDescent="0.35">
      <c r="A728" s="1" t="s">
        <v>30</v>
      </c>
      <c r="B728" s="1">
        <v>615</v>
      </c>
      <c r="C728" s="1" t="s">
        <v>44</v>
      </c>
      <c r="D728" s="43">
        <v>36</v>
      </c>
      <c r="F728">
        <f>CodeStochastic!F728</f>
        <v>727</v>
      </c>
      <c r="G728">
        <f>CodeStochastic!G728</f>
        <v>0.34483845354067899</v>
      </c>
      <c r="H728">
        <f>CodeStochastic!H728</f>
        <v>0.34237647809129701</v>
      </c>
      <c r="I728">
        <f>CodeStochastic!I728</f>
        <v>7.1743192036390693E-2</v>
      </c>
      <c r="J728">
        <f>CodeStochastic!J728</f>
        <v>0.16540767640736201</v>
      </c>
      <c r="K728">
        <f>CodeStochastic!K728</f>
        <v>0.49570013099351001</v>
      </c>
      <c r="L728">
        <f>CodeStochastic!L728</f>
        <v>0.206175684171157</v>
      </c>
      <c r="M728">
        <f>CodeStochastic!M728</f>
        <v>0.47261456955661502</v>
      </c>
      <c r="O728">
        <f t="shared" ref="O728:O772" si="26">L728/H728</f>
        <v>0.60218997905626814</v>
      </c>
      <c r="P728">
        <f t="shared" ref="P728:P772" si="27">M728/H728</f>
        <v>1.3803943897997255</v>
      </c>
    </row>
    <row r="729" spans="1:16" x14ac:dyDescent="0.35">
      <c r="A729" s="1" t="s">
        <v>30</v>
      </c>
      <c r="B729" s="1">
        <v>616</v>
      </c>
      <c r="C729" s="1" t="s">
        <v>44</v>
      </c>
      <c r="D729" s="43">
        <v>37</v>
      </c>
      <c r="F729">
        <f>CodeStochastic!F729</f>
        <v>728</v>
      </c>
      <c r="G729">
        <f>CodeStochastic!G729</f>
        <v>0.33926776973313599</v>
      </c>
      <c r="H729">
        <f>CodeStochastic!H729</f>
        <v>0.33986043036847002</v>
      </c>
      <c r="I729">
        <f>CodeStochastic!I729</f>
        <v>6.8967011064047706E-2</v>
      </c>
      <c r="J729">
        <f>CodeStochastic!J729</f>
        <v>0.16068437715236999</v>
      </c>
      <c r="K729">
        <f>CodeStochastic!K729</f>
        <v>0.52176107482631395</v>
      </c>
      <c r="L729">
        <f>CodeStochastic!L729</f>
        <v>0.20678098743377099</v>
      </c>
      <c r="M729">
        <f>CodeStochastic!M729</f>
        <v>0.46520256317319397</v>
      </c>
      <c r="O729">
        <f t="shared" si="26"/>
        <v>0.60842913430546497</v>
      </c>
      <c r="P729">
        <f t="shared" si="27"/>
        <v>1.3688047257188207</v>
      </c>
    </row>
    <row r="730" spans="1:16" x14ac:dyDescent="0.35">
      <c r="A730" s="1" t="s">
        <v>30</v>
      </c>
      <c r="B730" s="1">
        <v>617</v>
      </c>
      <c r="C730" s="1" t="s">
        <v>44</v>
      </c>
      <c r="D730" s="43">
        <v>38</v>
      </c>
      <c r="F730">
        <f>CodeStochastic!F730</f>
        <v>729</v>
      </c>
      <c r="G730">
        <f>CodeStochastic!G730</f>
        <v>0.340480442132928</v>
      </c>
      <c r="H730">
        <f>CodeStochastic!H730</f>
        <v>0.34133869324305399</v>
      </c>
      <c r="I730">
        <f>CodeStochastic!I730</f>
        <v>6.8944633652077605E-2</v>
      </c>
      <c r="J730">
        <f>CodeStochastic!J730</f>
        <v>0.175916481180728</v>
      </c>
      <c r="K730">
        <f>CodeStochastic!K730</f>
        <v>0.509115505049753</v>
      </c>
      <c r="L730">
        <f>CodeStochastic!L730</f>
        <v>0.21422988531277001</v>
      </c>
      <c r="M730">
        <f>CodeStochastic!M730</f>
        <v>0.46905177622177502</v>
      </c>
      <c r="O730">
        <f t="shared" si="26"/>
        <v>0.62761676174879255</v>
      </c>
      <c r="P730">
        <f t="shared" si="27"/>
        <v>1.374153547508256</v>
      </c>
    </row>
    <row r="731" spans="1:16" x14ac:dyDescent="0.35">
      <c r="A731" s="1" t="s">
        <v>30</v>
      </c>
      <c r="B731" s="1">
        <v>618</v>
      </c>
      <c r="C731" s="1" t="s">
        <v>44</v>
      </c>
      <c r="D731" s="43">
        <v>39</v>
      </c>
      <c r="F731">
        <f>CodeStochastic!F731</f>
        <v>730</v>
      </c>
      <c r="G731">
        <f>CodeStochastic!G731</f>
        <v>0.347486845477532</v>
      </c>
      <c r="H731">
        <f>CodeStochastic!H731</f>
        <v>0.344987853550973</v>
      </c>
      <c r="I731">
        <f>CodeStochastic!I731</f>
        <v>6.8956070171273504E-2</v>
      </c>
      <c r="J731">
        <f>CodeStochastic!J731</f>
        <v>0.16740365674014299</v>
      </c>
      <c r="K731">
        <f>CodeStochastic!K731</f>
        <v>0.51406965099263802</v>
      </c>
      <c r="L731">
        <f>CodeStochastic!L731</f>
        <v>0.21619352661622601</v>
      </c>
      <c r="M731">
        <f>CodeStochastic!M731</f>
        <v>0.46867752829267201</v>
      </c>
      <c r="O731">
        <f t="shared" si="26"/>
        <v>0.62666996646675488</v>
      </c>
      <c r="P731">
        <f t="shared" si="27"/>
        <v>1.3585334192742049</v>
      </c>
    </row>
    <row r="732" spans="1:16" x14ac:dyDescent="0.35">
      <c r="A732" s="1" t="s">
        <v>30</v>
      </c>
      <c r="B732" s="1">
        <v>619</v>
      </c>
      <c r="C732" s="1" t="s">
        <v>44</v>
      </c>
      <c r="D732" s="43">
        <v>40</v>
      </c>
      <c r="F732">
        <f>CodeStochastic!F732</f>
        <v>731</v>
      </c>
      <c r="G732">
        <f>CodeStochastic!G732</f>
        <v>0.35062685120137899</v>
      </c>
      <c r="H732">
        <f>CodeStochastic!H732</f>
        <v>0.348428837652621</v>
      </c>
      <c r="I732">
        <f>CodeStochastic!I732</f>
        <v>6.6271638019757897E-2</v>
      </c>
      <c r="J732">
        <f>CodeStochastic!J732</f>
        <v>0.16964152252414699</v>
      </c>
      <c r="K732">
        <f>CodeStochastic!K732</f>
        <v>0.50933589013170999</v>
      </c>
      <c r="L732">
        <f>CodeStochastic!L732</f>
        <v>0.219022027237992</v>
      </c>
      <c r="M732">
        <f>CodeStochastic!M732</f>
        <v>0.46654314874214797</v>
      </c>
      <c r="O732">
        <f t="shared" si="26"/>
        <v>0.62859902387400579</v>
      </c>
      <c r="P732">
        <f t="shared" si="27"/>
        <v>1.338991203728336</v>
      </c>
    </row>
    <row r="733" spans="1:16" x14ac:dyDescent="0.35">
      <c r="A733" s="1" t="s">
        <v>30</v>
      </c>
      <c r="B733" s="1">
        <v>620</v>
      </c>
      <c r="C733" s="1" t="s">
        <v>44</v>
      </c>
      <c r="D733" s="43">
        <v>41</v>
      </c>
      <c r="F733">
        <f>CodeStochastic!F733</f>
        <v>732</v>
      </c>
      <c r="G733">
        <f>CodeStochastic!G733</f>
        <v>0.34789512991189497</v>
      </c>
      <c r="H733">
        <f>CodeStochastic!H733</f>
        <v>0.34436665305737002</v>
      </c>
      <c r="I733">
        <f>CodeStochastic!I733</f>
        <v>6.6995850727392697E-2</v>
      </c>
      <c r="J733">
        <f>CodeStochastic!J733</f>
        <v>0.17221854588198099</v>
      </c>
      <c r="K733">
        <f>CodeStochastic!K733</f>
        <v>0.501963580186497</v>
      </c>
      <c r="L733">
        <f>CodeStochastic!L733</f>
        <v>0.21400793954779301</v>
      </c>
      <c r="M733">
        <f>CodeStochastic!M733</f>
        <v>0.46338545485909</v>
      </c>
      <c r="O733">
        <f t="shared" si="26"/>
        <v>0.62145372569550228</v>
      </c>
      <c r="P733">
        <f t="shared" si="27"/>
        <v>1.3456165129377144</v>
      </c>
    </row>
    <row r="734" spans="1:16" x14ac:dyDescent="0.35">
      <c r="A734" s="1" t="s">
        <v>30</v>
      </c>
      <c r="B734" s="1">
        <v>621</v>
      </c>
      <c r="C734" s="1" t="s">
        <v>44</v>
      </c>
      <c r="D734" s="43">
        <v>42</v>
      </c>
      <c r="F734">
        <f>CodeStochastic!F734</f>
        <v>733</v>
      </c>
      <c r="G734">
        <f>CodeStochastic!G734</f>
        <v>0.34579611058620502</v>
      </c>
      <c r="H734">
        <f>CodeStochastic!H734</f>
        <v>0.34430542130962</v>
      </c>
      <c r="I734">
        <f>CodeStochastic!I734</f>
        <v>6.7228395486147605E-2</v>
      </c>
      <c r="J734">
        <f>CodeStochastic!J734</f>
        <v>0.16943336038062301</v>
      </c>
      <c r="K734">
        <f>CodeStochastic!K734</f>
        <v>0.493215017462386</v>
      </c>
      <c r="L734">
        <f>CodeStochastic!L734</f>
        <v>0.21508950335184901</v>
      </c>
      <c r="M734">
        <f>CodeStochastic!M734</f>
        <v>0.46570226793411001</v>
      </c>
      <c r="O734">
        <f t="shared" si="26"/>
        <v>0.62470553769883186</v>
      </c>
      <c r="P734">
        <f t="shared" si="27"/>
        <v>1.3525847666375335</v>
      </c>
    </row>
    <row r="735" spans="1:16" x14ac:dyDescent="0.35">
      <c r="A735" s="1" t="s">
        <v>30</v>
      </c>
      <c r="B735" s="1">
        <v>622</v>
      </c>
      <c r="C735" s="1" t="s">
        <v>44</v>
      </c>
      <c r="D735" s="43">
        <v>43</v>
      </c>
      <c r="F735">
        <f>CodeStochastic!F735</f>
        <v>734</v>
      </c>
      <c r="G735">
        <f>CodeStochastic!G735</f>
        <v>0.35003130592706899</v>
      </c>
      <c r="H735">
        <f>CodeStochastic!H735</f>
        <v>0.34657656598812903</v>
      </c>
      <c r="I735">
        <f>CodeStochastic!I735</f>
        <v>6.6208001007193706E-2</v>
      </c>
      <c r="J735">
        <f>CodeStochastic!J735</f>
        <v>0.183590802646485</v>
      </c>
      <c r="K735">
        <f>CodeStochastic!K735</f>
        <v>0.51849252564929704</v>
      </c>
      <c r="L735">
        <f>CodeStochastic!L735</f>
        <v>0.222370211400608</v>
      </c>
      <c r="M735">
        <f>CodeStochastic!M735</f>
        <v>0.468750858646793</v>
      </c>
      <c r="O735">
        <f t="shared" si="26"/>
        <v>0.64161929346436153</v>
      </c>
      <c r="P735">
        <f t="shared" si="27"/>
        <v>1.3525174655428049</v>
      </c>
    </row>
    <row r="736" spans="1:16" x14ac:dyDescent="0.35">
      <c r="A736" s="1" t="s">
        <v>30</v>
      </c>
      <c r="B736" s="1">
        <v>623</v>
      </c>
      <c r="C736" s="1" t="s">
        <v>44</v>
      </c>
      <c r="D736" s="43">
        <v>44</v>
      </c>
      <c r="F736">
        <f>CodeStochastic!F736</f>
        <v>735</v>
      </c>
      <c r="G736">
        <f>CodeStochastic!G736</f>
        <v>0.344846815541549</v>
      </c>
      <c r="H736">
        <f>CodeStochastic!H736</f>
        <v>0.34373964976083898</v>
      </c>
      <c r="I736">
        <f>CodeStochastic!I736</f>
        <v>6.5318613477236803E-2</v>
      </c>
      <c r="J736">
        <f>CodeStochastic!J736</f>
        <v>0.16931392540819401</v>
      </c>
      <c r="K736">
        <f>CodeStochastic!K736</f>
        <v>0.50868872721482405</v>
      </c>
      <c r="L736">
        <f>CodeStochastic!L736</f>
        <v>0.21836286652409101</v>
      </c>
      <c r="M736">
        <f>CodeStochastic!M736</f>
        <v>0.46156650922395998</v>
      </c>
      <c r="O736">
        <f t="shared" si="26"/>
        <v>0.63525655732767405</v>
      </c>
      <c r="P736">
        <f t="shared" si="27"/>
        <v>1.3427793667244976</v>
      </c>
    </row>
    <row r="737" spans="1:16" x14ac:dyDescent="0.35">
      <c r="A737" s="1" t="s">
        <v>30</v>
      </c>
      <c r="B737" s="1">
        <v>624</v>
      </c>
      <c r="C737" s="1" t="s">
        <v>44</v>
      </c>
      <c r="D737" s="43">
        <v>45</v>
      </c>
      <c r="F737">
        <f>CodeStochastic!F737</f>
        <v>736</v>
      </c>
      <c r="G737">
        <f>CodeStochastic!G737</f>
        <v>0.36797916163220801</v>
      </c>
      <c r="H737">
        <f>CodeStochastic!H737</f>
        <v>0.36517421182246301</v>
      </c>
      <c r="I737">
        <f>CodeStochastic!I737</f>
        <v>7.5456629072878104E-2</v>
      </c>
      <c r="J737">
        <f>CodeStochastic!J737</f>
        <v>0.170684738837941</v>
      </c>
      <c r="K737">
        <f>CodeStochastic!K737</f>
        <v>0.52934553710619203</v>
      </c>
      <c r="L737">
        <f>CodeStochastic!L737</f>
        <v>0.21707277482977</v>
      </c>
      <c r="M737">
        <f>CodeStochastic!M737</f>
        <v>0.496503889302433</v>
      </c>
      <c r="O737">
        <f t="shared" si="26"/>
        <v>0.59443621099757293</v>
      </c>
      <c r="P737">
        <f t="shared" si="27"/>
        <v>1.3596356840877324</v>
      </c>
    </row>
    <row r="738" spans="1:16" x14ac:dyDescent="0.35">
      <c r="A738" s="1" t="s">
        <v>30</v>
      </c>
      <c r="B738" s="1">
        <v>625</v>
      </c>
      <c r="C738" s="1" t="s">
        <v>44</v>
      </c>
      <c r="D738" s="43">
        <v>46</v>
      </c>
      <c r="F738">
        <f>CodeStochastic!F738</f>
        <v>737</v>
      </c>
      <c r="G738">
        <f>CodeStochastic!G738</f>
        <v>0.37084687084196999</v>
      </c>
      <c r="H738">
        <f>CodeStochastic!H738</f>
        <v>0.36610602694684202</v>
      </c>
      <c r="I738">
        <f>CodeStochastic!I738</f>
        <v>7.7726102288807206E-2</v>
      </c>
      <c r="J738">
        <f>CodeStochastic!J738</f>
        <v>0.15932476985263</v>
      </c>
      <c r="K738">
        <f>CodeStochastic!K738</f>
        <v>0.52810025044861097</v>
      </c>
      <c r="L738">
        <f>CodeStochastic!L738</f>
        <v>0.21255088572661901</v>
      </c>
      <c r="M738">
        <f>CodeStochastic!M738</f>
        <v>0.50127384238745598</v>
      </c>
      <c r="O738">
        <f t="shared" si="26"/>
        <v>0.58057193840592258</v>
      </c>
      <c r="P738">
        <f t="shared" si="27"/>
        <v>1.3692040160274119</v>
      </c>
    </row>
    <row r="739" spans="1:16" x14ac:dyDescent="0.35">
      <c r="A739" s="1" t="s">
        <v>30</v>
      </c>
      <c r="B739" s="1">
        <v>626</v>
      </c>
      <c r="C739" s="1" t="s">
        <v>44</v>
      </c>
      <c r="D739" s="43">
        <v>47</v>
      </c>
      <c r="F739">
        <f>CodeStochastic!F739</f>
        <v>738</v>
      </c>
      <c r="G739">
        <f>CodeStochastic!G739</f>
        <v>0.37374034611194401</v>
      </c>
      <c r="H739">
        <f>CodeStochastic!H739</f>
        <v>0.37071018722675803</v>
      </c>
      <c r="I739">
        <f>CodeStochastic!I739</f>
        <v>7.6262205684006906E-2</v>
      </c>
      <c r="J739">
        <f>CodeStochastic!J739</f>
        <v>0.17329904515557501</v>
      </c>
      <c r="K739">
        <f>CodeStochastic!K739</f>
        <v>0.54699725933746002</v>
      </c>
      <c r="L739">
        <f>CodeStochastic!L739</f>
        <v>0.214782194702239</v>
      </c>
      <c r="M739">
        <f>CodeStochastic!M739</f>
        <v>0.50032281037163495</v>
      </c>
      <c r="O739">
        <f t="shared" si="26"/>
        <v>0.57938034103945424</v>
      </c>
      <c r="P739">
        <f t="shared" si="27"/>
        <v>1.3496332920184757</v>
      </c>
    </row>
    <row r="740" spans="1:16" x14ac:dyDescent="0.35">
      <c r="A740" s="1" t="s">
        <v>30</v>
      </c>
      <c r="B740" s="1">
        <v>627</v>
      </c>
      <c r="C740" s="1" t="s">
        <v>44</v>
      </c>
      <c r="D740" s="43">
        <v>48</v>
      </c>
      <c r="F740">
        <f>CodeStochastic!F740</f>
        <v>739</v>
      </c>
      <c r="G740">
        <f>CodeStochastic!G740</f>
        <v>0.36739423955997802</v>
      </c>
      <c r="H740">
        <f>CodeStochastic!H740</f>
        <v>0.36250366938566198</v>
      </c>
      <c r="I740">
        <f>CodeStochastic!I740</f>
        <v>7.7072486354196501E-2</v>
      </c>
      <c r="J740">
        <f>CodeStochastic!J740</f>
        <v>0.154571003127915</v>
      </c>
      <c r="K740">
        <f>CodeStochastic!K740</f>
        <v>0.54948236523673399</v>
      </c>
      <c r="L740">
        <f>CodeStochastic!L740</f>
        <v>0.21910720157184299</v>
      </c>
      <c r="M740">
        <f>CodeStochastic!M740</f>
        <v>0.49811019056438199</v>
      </c>
      <c r="O740">
        <f t="shared" si="26"/>
        <v>0.60442754122507458</v>
      </c>
      <c r="P740">
        <f t="shared" si="27"/>
        <v>1.3740831683401538</v>
      </c>
    </row>
    <row r="741" spans="1:16" x14ac:dyDescent="0.35">
      <c r="A741" s="1" t="s">
        <v>30</v>
      </c>
      <c r="B741" s="1">
        <v>628</v>
      </c>
      <c r="C741" s="1" t="s">
        <v>44</v>
      </c>
      <c r="D741" s="43">
        <v>49</v>
      </c>
      <c r="F741">
        <f>CodeStochastic!F741</f>
        <v>740</v>
      </c>
      <c r="G741">
        <f>CodeStochastic!G741</f>
        <v>0.37627678514826501</v>
      </c>
      <c r="H741">
        <f>CodeStochastic!H741</f>
        <v>0.36613300944934402</v>
      </c>
      <c r="I741">
        <f>CodeStochastic!I741</f>
        <v>7.8360672194205894E-2</v>
      </c>
      <c r="J741">
        <f>CodeStochastic!J741</f>
        <v>0.17082825191547299</v>
      </c>
      <c r="K741">
        <f>CodeStochastic!K741</f>
        <v>0.53872396764935004</v>
      </c>
      <c r="L741">
        <f>CodeStochastic!L741</f>
        <v>0.213442034480369</v>
      </c>
      <c r="M741">
        <f>CodeStochastic!M741</f>
        <v>0.497212671143484</v>
      </c>
      <c r="O741">
        <f t="shared" si="26"/>
        <v>0.58296310076324753</v>
      </c>
      <c r="P741">
        <f t="shared" si="27"/>
        <v>1.3580110460165307</v>
      </c>
    </row>
    <row r="742" spans="1:16" x14ac:dyDescent="0.35">
      <c r="A742" s="1" t="s">
        <v>30</v>
      </c>
      <c r="B742" s="1">
        <v>629</v>
      </c>
      <c r="C742" s="1" t="s">
        <v>44</v>
      </c>
      <c r="D742" s="43">
        <v>50</v>
      </c>
      <c r="F742">
        <f>CodeStochastic!F742</f>
        <v>741</v>
      </c>
      <c r="G742">
        <f>CodeStochastic!G742</f>
        <v>0.413865902136761</v>
      </c>
      <c r="H742">
        <f>CodeStochastic!H742</f>
        <v>0.39811853895986898</v>
      </c>
      <c r="I742">
        <f>CodeStochastic!I742</f>
        <v>0.103914900856657</v>
      </c>
      <c r="J742">
        <f>CodeStochastic!J742</f>
        <v>0.12817771689228899</v>
      </c>
      <c r="K742">
        <f>CodeStochastic!K742</f>
        <v>0.57559873929106997</v>
      </c>
      <c r="L742">
        <f>CodeStochastic!L742</f>
        <v>0.17168180806026501</v>
      </c>
      <c r="M742">
        <f>CodeStochastic!M742</f>
        <v>0.54566541486625797</v>
      </c>
      <c r="O742">
        <f t="shared" si="26"/>
        <v>0.4312328898543728</v>
      </c>
      <c r="P742">
        <f t="shared" si="27"/>
        <v>1.3706104123959471</v>
      </c>
    </row>
    <row r="743" spans="1:16" x14ac:dyDescent="0.35">
      <c r="A743" s="1" t="s">
        <v>30</v>
      </c>
      <c r="B743" s="1">
        <v>630</v>
      </c>
      <c r="C743" s="1" t="s">
        <v>44</v>
      </c>
      <c r="D743" s="43">
        <v>51</v>
      </c>
      <c r="F743">
        <f>CodeStochastic!F743</f>
        <v>742</v>
      </c>
      <c r="G743">
        <f>CodeStochastic!G743</f>
        <v>0.416963697706073</v>
      </c>
      <c r="H743">
        <f>CodeStochastic!H743</f>
        <v>0.39874563901619098</v>
      </c>
      <c r="I743">
        <f>CodeStochastic!I743</f>
        <v>0.103650384439942</v>
      </c>
      <c r="J743">
        <f>CodeStochastic!J743</f>
        <v>0.119162636188907</v>
      </c>
      <c r="K743">
        <f>CodeStochastic!K743</f>
        <v>0.580767441902725</v>
      </c>
      <c r="L743">
        <f>CodeStochastic!L743</f>
        <v>0.18624199696895699</v>
      </c>
      <c r="M743">
        <f>CodeStochastic!M743</f>
        <v>0.55103349758096198</v>
      </c>
      <c r="O743">
        <f t="shared" si="26"/>
        <v>0.4670696773724331</v>
      </c>
      <c r="P743">
        <f t="shared" si="27"/>
        <v>1.3819173018180329</v>
      </c>
    </row>
    <row r="744" spans="1:16" x14ac:dyDescent="0.35">
      <c r="A744" s="1" t="s">
        <v>30</v>
      </c>
      <c r="B744" s="1">
        <v>631</v>
      </c>
      <c r="C744" s="1" t="s">
        <v>44</v>
      </c>
      <c r="D744" s="43">
        <v>52</v>
      </c>
      <c r="F744">
        <f>CodeStochastic!F744</f>
        <v>743</v>
      </c>
      <c r="G744">
        <f>CodeStochastic!G744</f>
        <v>0.41642850971191903</v>
      </c>
      <c r="H744">
        <f>CodeStochastic!H744</f>
        <v>0.39951705713255597</v>
      </c>
      <c r="I744">
        <f>CodeStochastic!I744</f>
        <v>0.102201175427207</v>
      </c>
      <c r="J744">
        <f>CodeStochastic!J744</f>
        <v>0.114004848496881</v>
      </c>
      <c r="K744">
        <f>CodeStochastic!K744</f>
        <v>0.57724348998525898</v>
      </c>
      <c r="L744">
        <f>CodeStochastic!L744</f>
        <v>0.18367205785115101</v>
      </c>
      <c r="M744">
        <f>CodeStochastic!M744</f>
        <v>0.54618456300779095</v>
      </c>
      <c r="O744">
        <f t="shared" si="26"/>
        <v>0.45973520922840189</v>
      </c>
      <c r="P744">
        <f t="shared" si="27"/>
        <v>1.3671119999929617</v>
      </c>
    </row>
    <row r="745" spans="1:16" x14ac:dyDescent="0.35">
      <c r="A745" s="1" t="s">
        <v>30</v>
      </c>
      <c r="B745" s="1">
        <v>632</v>
      </c>
      <c r="C745" s="1" t="s">
        <v>44</v>
      </c>
      <c r="D745" s="43">
        <v>53</v>
      </c>
      <c r="F745">
        <f>CodeStochastic!F745</f>
        <v>744</v>
      </c>
      <c r="G745">
        <f>CodeStochastic!G745</f>
        <v>0.41500864198965398</v>
      </c>
      <c r="H745">
        <f>CodeStochastic!H745</f>
        <v>0.39667460724528197</v>
      </c>
      <c r="I745">
        <f>CodeStochastic!I745</f>
        <v>0.103838537718349</v>
      </c>
      <c r="J745">
        <f>CodeStochastic!J745</f>
        <v>9.9754090003915094E-2</v>
      </c>
      <c r="K745">
        <f>CodeStochastic!K745</f>
        <v>0.58116608756892396</v>
      </c>
      <c r="L745">
        <f>CodeStochastic!L745</f>
        <v>0.177969413192895</v>
      </c>
      <c r="M745">
        <f>CodeStochastic!M745</f>
        <v>0.54705995505457305</v>
      </c>
      <c r="O745">
        <f t="shared" si="26"/>
        <v>0.44865340493763545</v>
      </c>
      <c r="P745">
        <f t="shared" si="27"/>
        <v>1.3791151363422185</v>
      </c>
    </row>
    <row r="746" spans="1:16" x14ac:dyDescent="0.35">
      <c r="A746" s="1" t="s">
        <v>30</v>
      </c>
      <c r="B746" s="1">
        <v>633</v>
      </c>
      <c r="C746" s="1" t="s">
        <v>44</v>
      </c>
      <c r="D746" s="43">
        <v>54</v>
      </c>
      <c r="F746">
        <f>CodeStochastic!F746</f>
        <v>745</v>
      </c>
      <c r="G746">
        <f>CodeStochastic!G746</f>
        <v>0.41172626824457498</v>
      </c>
      <c r="H746">
        <f>CodeStochastic!H746</f>
        <v>0.39386361441916701</v>
      </c>
      <c r="I746">
        <f>CodeStochastic!I746</f>
        <v>0.106037621846741</v>
      </c>
      <c r="J746">
        <f>CodeStochastic!J746</f>
        <v>0.11456057532936199</v>
      </c>
      <c r="K746">
        <f>CodeStochastic!K746</f>
        <v>0.57512278626150803</v>
      </c>
      <c r="L746">
        <f>CodeStochastic!L746</f>
        <v>0.17125032619285699</v>
      </c>
      <c r="M746">
        <f>CodeStochastic!M746</f>
        <v>0.54757162961425898</v>
      </c>
      <c r="O746">
        <f t="shared" si="26"/>
        <v>0.4347960053263637</v>
      </c>
      <c r="P746">
        <f t="shared" si="27"/>
        <v>1.3902569558799334</v>
      </c>
    </row>
    <row r="747" spans="1:16" x14ac:dyDescent="0.35">
      <c r="A747" s="1" t="s">
        <v>30</v>
      </c>
      <c r="B747" s="1">
        <v>634</v>
      </c>
      <c r="C747" s="1" t="s">
        <v>44</v>
      </c>
      <c r="D747" s="43">
        <v>55</v>
      </c>
      <c r="F747">
        <f>CodeStochastic!F747</f>
        <v>746</v>
      </c>
      <c r="G747">
        <f>CodeStochastic!G747</f>
        <v>0.45767761622205699</v>
      </c>
      <c r="H747">
        <f>CodeStochastic!H747</f>
        <v>0.41623338002503002</v>
      </c>
      <c r="I747">
        <f>CodeStochastic!I747</f>
        <v>0.12288382801841601</v>
      </c>
      <c r="J747">
        <f>CodeStochastic!J747</f>
        <v>6.2911228939690006E-2</v>
      </c>
      <c r="K747">
        <f>CodeStochastic!K747</f>
        <v>0.58148694400394996</v>
      </c>
      <c r="L747">
        <f>CodeStochastic!L747</f>
        <v>0.13120235258011101</v>
      </c>
      <c r="M747">
        <f>CodeStochastic!M747</f>
        <v>0.56227538214246198</v>
      </c>
      <c r="O747">
        <f t="shared" si="26"/>
        <v>0.31521343283957959</v>
      </c>
      <c r="P747">
        <f t="shared" si="27"/>
        <v>1.3508656660565037</v>
      </c>
    </row>
    <row r="748" spans="1:16" x14ac:dyDescent="0.35">
      <c r="A748" s="1" t="s">
        <v>30</v>
      </c>
      <c r="B748" s="1">
        <v>635</v>
      </c>
      <c r="C748" s="1" t="s">
        <v>44</v>
      </c>
      <c r="D748" s="43">
        <v>56</v>
      </c>
      <c r="F748">
        <f>CodeStochastic!F748</f>
        <v>747</v>
      </c>
      <c r="G748">
        <f>CodeStochastic!G748</f>
        <v>0.45390282000243398</v>
      </c>
      <c r="H748">
        <f>CodeStochastic!H748</f>
        <v>0.415399049858451</v>
      </c>
      <c r="I748">
        <f>CodeStochastic!I748</f>
        <v>0.124778954379545</v>
      </c>
      <c r="J748">
        <f>CodeStochastic!J748</f>
        <v>5.3720220929984103E-2</v>
      </c>
      <c r="K748">
        <f>CodeStochastic!K748</f>
        <v>0.58692213823553796</v>
      </c>
      <c r="L748">
        <f>CodeStochastic!L748</f>
        <v>0.124495788956497</v>
      </c>
      <c r="M748">
        <f>CodeStochastic!M748</f>
        <v>0.561371457738571</v>
      </c>
      <c r="O748">
        <f t="shared" si="26"/>
        <v>0.29970166999399606</v>
      </c>
      <c r="P748">
        <f t="shared" si="27"/>
        <v>1.3514028448785829</v>
      </c>
    </row>
    <row r="749" spans="1:16" x14ac:dyDescent="0.35">
      <c r="A749" s="1" t="s">
        <v>30</v>
      </c>
      <c r="B749" s="1">
        <v>636</v>
      </c>
      <c r="C749" s="1" t="s">
        <v>44</v>
      </c>
      <c r="D749" s="43">
        <v>57</v>
      </c>
      <c r="F749">
        <f>CodeStochastic!F749</f>
        <v>748</v>
      </c>
      <c r="G749">
        <f>CodeStochastic!G749</f>
        <v>0.44820320134126101</v>
      </c>
      <c r="H749">
        <f>CodeStochastic!H749</f>
        <v>0.40552771218075001</v>
      </c>
      <c r="I749">
        <f>CodeStochastic!I749</f>
        <v>0.13062723358497799</v>
      </c>
      <c r="J749">
        <f>CodeStochastic!J749</f>
        <v>5.8298261227330603E-2</v>
      </c>
      <c r="K749">
        <f>CodeStochastic!K749</f>
        <v>0.58821486454904004</v>
      </c>
      <c r="L749">
        <f>CodeStochastic!L749</f>
        <v>0.115950106371663</v>
      </c>
      <c r="M749">
        <f>CodeStochastic!M749</f>
        <v>0.56344738844347897</v>
      </c>
      <c r="O749">
        <f t="shared" si="26"/>
        <v>0.28592400195817502</v>
      </c>
      <c r="P749">
        <f t="shared" si="27"/>
        <v>1.3894177179988669</v>
      </c>
    </row>
    <row r="750" spans="1:16" x14ac:dyDescent="0.35">
      <c r="A750" s="1" t="s">
        <v>30</v>
      </c>
      <c r="B750" s="1">
        <v>637</v>
      </c>
      <c r="C750" s="1" t="s">
        <v>44</v>
      </c>
      <c r="D750" s="43">
        <v>58</v>
      </c>
      <c r="F750">
        <f>CodeStochastic!F750</f>
        <v>749</v>
      </c>
      <c r="G750">
        <f>CodeStochastic!G750</f>
        <v>0.44595440429692901</v>
      </c>
      <c r="H750">
        <f>CodeStochastic!H750</f>
        <v>0.40713327362528701</v>
      </c>
      <c r="I750">
        <f>CodeStochastic!I750</f>
        <v>0.12759972923392501</v>
      </c>
      <c r="J750">
        <f>CodeStochastic!J750</f>
        <v>7.5635821701020706E-2</v>
      </c>
      <c r="K750">
        <f>CodeStochastic!K750</f>
        <v>0.58532445087097196</v>
      </c>
      <c r="L750">
        <f>CodeStochastic!L750</f>
        <v>0.121948301881791</v>
      </c>
      <c r="M750">
        <f>CodeStochastic!M750</f>
        <v>0.56665542270295199</v>
      </c>
      <c r="O750">
        <f t="shared" si="26"/>
        <v>0.29952919543006568</v>
      </c>
      <c r="P750">
        <f t="shared" si="27"/>
        <v>1.3918180100025042</v>
      </c>
    </row>
    <row r="751" spans="1:16" x14ac:dyDescent="0.35">
      <c r="A751" s="1" t="s">
        <v>30</v>
      </c>
      <c r="B751" s="1">
        <v>638</v>
      </c>
      <c r="C751" s="1" t="s">
        <v>44</v>
      </c>
      <c r="D751" s="43">
        <v>59</v>
      </c>
      <c r="F751">
        <f>CodeStochastic!F751</f>
        <v>750</v>
      </c>
      <c r="G751">
        <f>CodeStochastic!G751</f>
        <v>0.45457530413529601</v>
      </c>
      <c r="H751">
        <f>CodeStochastic!H751</f>
        <v>0.411501546863979</v>
      </c>
      <c r="I751">
        <f>CodeStochastic!I751</f>
        <v>0.12537905129406701</v>
      </c>
      <c r="J751">
        <f>CodeStochastic!J751</f>
        <v>5.3911801984386498E-2</v>
      </c>
      <c r="K751">
        <f>CodeStochastic!K751</f>
        <v>0.58897994702949796</v>
      </c>
      <c r="L751">
        <f>CodeStochastic!L751</f>
        <v>0.115293687909845</v>
      </c>
      <c r="M751">
        <f>CodeStochastic!M751</f>
        <v>0.558766973381981</v>
      </c>
      <c r="O751">
        <f t="shared" si="26"/>
        <v>0.28017801825652699</v>
      </c>
      <c r="P751">
        <f t="shared" si="27"/>
        <v>1.3578733242688885</v>
      </c>
    </row>
    <row r="752" spans="1:16" x14ac:dyDescent="0.35">
      <c r="A752" s="1" t="s">
        <v>30</v>
      </c>
      <c r="B752" s="1">
        <v>639</v>
      </c>
      <c r="C752" s="1" t="s">
        <v>44</v>
      </c>
      <c r="D752" s="43">
        <v>60</v>
      </c>
      <c r="F752">
        <f>CodeStochastic!F752</f>
        <v>751</v>
      </c>
      <c r="G752">
        <f>CodeStochastic!G752</f>
        <v>0.42057769635543202</v>
      </c>
      <c r="H752">
        <f>CodeStochastic!H752</f>
        <v>0.40090478568877702</v>
      </c>
      <c r="I752">
        <f>CodeStochastic!I752</f>
        <v>9.9048243680647297E-2</v>
      </c>
      <c r="J752">
        <f>CodeStochastic!J752</f>
        <v>0.137580705751812</v>
      </c>
      <c r="K752">
        <f>CodeStochastic!K752</f>
        <v>0.566060511535462</v>
      </c>
      <c r="L752">
        <f>CodeStochastic!L752</f>
        <v>0.193610981602097</v>
      </c>
      <c r="M752">
        <f>CodeStochastic!M752</f>
        <v>0.54242754980313301</v>
      </c>
      <c r="O752">
        <f t="shared" si="26"/>
        <v>0.48293507215051679</v>
      </c>
      <c r="P752">
        <f t="shared" si="27"/>
        <v>1.3530084178746131</v>
      </c>
    </row>
    <row r="753" spans="1:16" x14ac:dyDescent="0.35">
      <c r="A753" s="1" t="s">
        <v>30</v>
      </c>
      <c r="B753" s="1">
        <v>640</v>
      </c>
      <c r="C753" s="1" t="s">
        <v>44</v>
      </c>
      <c r="D753" s="43">
        <v>61</v>
      </c>
      <c r="F753">
        <f>CodeStochastic!F753</f>
        <v>752</v>
      </c>
      <c r="G753">
        <f>CodeStochastic!G753</f>
        <v>0.421705750631656</v>
      </c>
      <c r="H753">
        <f>CodeStochastic!H753</f>
        <v>0.40489228983749298</v>
      </c>
      <c r="I753">
        <f>CodeStochastic!I753</f>
        <v>9.6357324848609302E-2</v>
      </c>
      <c r="J753">
        <f>CodeStochastic!J753</f>
        <v>0.15173078247996</v>
      </c>
      <c r="K753">
        <f>CodeStochastic!K753</f>
        <v>0.57215019128803701</v>
      </c>
      <c r="L753">
        <f>CodeStochastic!L753</f>
        <v>0.187323971340638</v>
      </c>
      <c r="M753">
        <f>CodeStochastic!M753</f>
        <v>0.54360151047165595</v>
      </c>
      <c r="O753">
        <f t="shared" si="26"/>
        <v>0.4626513669001257</v>
      </c>
      <c r="P753">
        <f t="shared" si="27"/>
        <v>1.3425830131016698</v>
      </c>
    </row>
    <row r="754" spans="1:16" x14ac:dyDescent="0.35">
      <c r="A754" s="1" t="s">
        <v>30</v>
      </c>
      <c r="B754" s="1">
        <v>641</v>
      </c>
      <c r="C754" s="1" t="s">
        <v>44</v>
      </c>
      <c r="D754" s="43">
        <v>62</v>
      </c>
      <c r="F754">
        <f>CodeStochastic!F754</f>
        <v>753</v>
      </c>
      <c r="G754">
        <f>CodeStochastic!G754</f>
        <v>0.41735096780995301</v>
      </c>
      <c r="H754">
        <f>CodeStochastic!H754</f>
        <v>0.40195363456390398</v>
      </c>
      <c r="I754">
        <f>CodeStochastic!I754</f>
        <v>9.4802458004215898E-2</v>
      </c>
      <c r="J754">
        <f>CodeStochastic!J754</f>
        <v>0.133922768889114</v>
      </c>
      <c r="K754">
        <f>CodeStochastic!K754</f>
        <v>0.57260226670631698</v>
      </c>
      <c r="L754">
        <f>CodeStochastic!L754</f>
        <v>0.194749767899566</v>
      </c>
      <c r="M754">
        <f>CodeStochastic!M754</f>
        <v>0.54129417784356104</v>
      </c>
      <c r="O754">
        <f t="shared" si="26"/>
        <v>0.48450804061234082</v>
      </c>
      <c r="P754">
        <f t="shared" si="27"/>
        <v>1.3466582493546384</v>
      </c>
    </row>
    <row r="755" spans="1:16" x14ac:dyDescent="0.35">
      <c r="A755" s="1" t="s">
        <v>30</v>
      </c>
      <c r="B755" s="1">
        <v>642</v>
      </c>
      <c r="C755" s="1" t="s">
        <v>44</v>
      </c>
      <c r="D755" s="43">
        <v>63</v>
      </c>
      <c r="F755">
        <f>CodeStochastic!F755</f>
        <v>754</v>
      </c>
      <c r="G755">
        <f>CodeStochastic!G755</f>
        <v>0.41256094087411199</v>
      </c>
      <c r="H755">
        <f>CodeStochastic!H755</f>
        <v>0.39932832833982002</v>
      </c>
      <c r="I755">
        <f>CodeStochastic!I755</f>
        <v>9.7239098421094294E-2</v>
      </c>
      <c r="J755">
        <f>CodeStochastic!J755</f>
        <v>0.13628684453647799</v>
      </c>
      <c r="K755">
        <f>CodeStochastic!K755</f>
        <v>0.57729185634415203</v>
      </c>
      <c r="L755">
        <f>CodeStochastic!L755</f>
        <v>0.19967545628771799</v>
      </c>
      <c r="M755">
        <f>CodeStochastic!M755</f>
        <v>0.54501192715150604</v>
      </c>
      <c r="O755">
        <f t="shared" si="26"/>
        <v>0.50002827777797521</v>
      </c>
      <c r="P755">
        <f t="shared" si="27"/>
        <v>1.3648215978499585</v>
      </c>
    </row>
    <row r="756" spans="1:16" x14ac:dyDescent="0.35">
      <c r="A756" s="1" t="s">
        <v>30</v>
      </c>
      <c r="B756" s="1">
        <v>643</v>
      </c>
      <c r="C756" s="1" t="s">
        <v>44</v>
      </c>
      <c r="D756" s="43">
        <v>64</v>
      </c>
      <c r="F756">
        <f>CodeStochastic!F756</f>
        <v>755</v>
      </c>
      <c r="G756">
        <f>CodeStochastic!G756</f>
        <v>0.425599236360934</v>
      </c>
      <c r="H756">
        <f>CodeStochastic!H756</f>
        <v>0.40927792130031598</v>
      </c>
      <c r="I756">
        <f>CodeStochastic!I756</f>
        <v>9.2566580123235001E-2</v>
      </c>
      <c r="J756">
        <f>CodeStochastic!J756</f>
        <v>0.153921475578048</v>
      </c>
      <c r="K756">
        <f>CodeStochastic!K756</f>
        <v>0.57533161427647905</v>
      </c>
      <c r="L756">
        <f>CodeStochastic!L756</f>
        <v>0.21028028418813699</v>
      </c>
      <c r="M756">
        <f>CodeStochastic!M756</f>
        <v>0.54685557165107601</v>
      </c>
      <c r="O756">
        <f t="shared" si="26"/>
        <v>0.51378360093321418</v>
      </c>
      <c r="P756">
        <f t="shared" si="27"/>
        <v>1.3361472564013772</v>
      </c>
    </row>
    <row r="757" spans="1:16" x14ac:dyDescent="0.35">
      <c r="A757" s="1" t="s">
        <v>30</v>
      </c>
      <c r="B757" s="1">
        <v>644</v>
      </c>
      <c r="C757" s="1" t="s">
        <v>44</v>
      </c>
      <c r="D757" s="43">
        <v>65</v>
      </c>
      <c r="F757">
        <f>CodeStochastic!F757</f>
        <v>756</v>
      </c>
      <c r="G757">
        <f>CodeStochastic!G757</f>
        <v>0.46609762398849103</v>
      </c>
      <c r="H757">
        <f>CodeStochastic!H757</f>
        <v>0.41899410124790998</v>
      </c>
      <c r="I757">
        <f>CodeStochastic!I757</f>
        <v>0.124362228877165</v>
      </c>
      <c r="J757">
        <f>CodeStochastic!J757</f>
        <v>6.2133887458852399E-2</v>
      </c>
      <c r="K757">
        <f>CodeStochastic!K757</f>
        <v>0.57743257800262404</v>
      </c>
      <c r="L757">
        <f>CodeStochastic!L757</f>
        <v>0.122468998613183</v>
      </c>
      <c r="M757">
        <f>CodeStochastic!M757</f>
        <v>0.56163548587786705</v>
      </c>
      <c r="O757">
        <f t="shared" si="26"/>
        <v>0.292292894454666</v>
      </c>
      <c r="P757">
        <f t="shared" si="27"/>
        <v>1.3404376916169498</v>
      </c>
    </row>
    <row r="758" spans="1:16" x14ac:dyDescent="0.35">
      <c r="A758" s="1" t="s">
        <v>30</v>
      </c>
      <c r="B758" s="1">
        <v>645</v>
      </c>
      <c r="C758" s="1" t="s">
        <v>44</v>
      </c>
      <c r="D758" s="43">
        <v>66</v>
      </c>
      <c r="F758">
        <f>CodeStochastic!F758</f>
        <v>757</v>
      </c>
      <c r="G758">
        <f>CodeStochastic!G758</f>
        <v>0.45957600003003801</v>
      </c>
      <c r="H758">
        <f>CodeStochastic!H758</f>
        <v>0.41532471696460599</v>
      </c>
      <c r="I758">
        <f>CodeStochastic!I758</f>
        <v>0.12628530093818499</v>
      </c>
      <c r="J758">
        <f>CodeStochastic!J758</f>
        <v>5.6318990515790701E-2</v>
      </c>
      <c r="K758">
        <f>CodeStochastic!K758</f>
        <v>0.58265340985130998</v>
      </c>
      <c r="L758">
        <f>CodeStochastic!L758</f>
        <v>0.114592679084542</v>
      </c>
      <c r="M758">
        <f>CodeStochastic!M758</f>
        <v>0.56393243872154797</v>
      </c>
      <c r="O758">
        <f t="shared" si="26"/>
        <v>0.27591105080872808</v>
      </c>
      <c r="P758">
        <f t="shared" si="27"/>
        <v>1.357810926455423</v>
      </c>
    </row>
    <row r="759" spans="1:16" x14ac:dyDescent="0.35">
      <c r="A759" s="1" t="s">
        <v>30</v>
      </c>
      <c r="B759" s="1">
        <v>646</v>
      </c>
      <c r="C759" s="1" t="s">
        <v>44</v>
      </c>
      <c r="D759" s="43">
        <v>67</v>
      </c>
      <c r="F759">
        <f>CodeStochastic!F759</f>
        <v>758</v>
      </c>
      <c r="G759">
        <f>CodeStochastic!G759</f>
        <v>0.45353068152996501</v>
      </c>
      <c r="H759">
        <f>CodeStochastic!H759</f>
        <v>0.41183572821158998</v>
      </c>
      <c r="I759">
        <f>CodeStochastic!I759</f>
        <v>0.12935756857330399</v>
      </c>
      <c r="J759">
        <f>CodeStochastic!J759</f>
        <v>5.0281833900657803E-2</v>
      </c>
      <c r="K759">
        <f>CodeStochastic!K759</f>
        <v>0.58953353991506996</v>
      </c>
      <c r="L759">
        <f>CodeStochastic!L759</f>
        <v>0.121189569572221</v>
      </c>
      <c r="M759">
        <f>CodeStochastic!M759</f>
        <v>0.56744006751429499</v>
      </c>
      <c r="O759">
        <f t="shared" si="26"/>
        <v>0.29426677014762814</v>
      </c>
      <c r="P759">
        <f t="shared" si="27"/>
        <v>1.3778310832292815</v>
      </c>
    </row>
    <row r="760" spans="1:16" x14ac:dyDescent="0.35">
      <c r="A760" s="1" t="s">
        <v>30</v>
      </c>
      <c r="B760" s="1">
        <v>647</v>
      </c>
      <c r="C760" s="1" t="s">
        <v>44</v>
      </c>
      <c r="D760" s="43">
        <v>68</v>
      </c>
      <c r="F760">
        <f>CodeStochastic!F760</f>
        <v>759</v>
      </c>
      <c r="G760">
        <f>CodeStochastic!G760</f>
        <v>0.45491392679125697</v>
      </c>
      <c r="H760">
        <f>CodeStochastic!H760</f>
        <v>0.40990019709032999</v>
      </c>
      <c r="I760">
        <f>CodeStochastic!I760</f>
        <v>0.129694436183274</v>
      </c>
      <c r="J760">
        <f>CodeStochastic!J760</f>
        <v>5.9481963906933603E-2</v>
      </c>
      <c r="K760">
        <f>CodeStochastic!K760</f>
        <v>0.58281165507552102</v>
      </c>
      <c r="L760">
        <f>CodeStochastic!L760</f>
        <v>0.11491796188985</v>
      </c>
      <c r="M760">
        <f>CodeStochastic!M760</f>
        <v>0.561557329267378</v>
      </c>
      <c r="O760">
        <f t="shared" si="26"/>
        <v>0.28035595665870211</v>
      </c>
      <c r="P760">
        <f t="shared" si="27"/>
        <v>1.369985506846749</v>
      </c>
    </row>
    <row r="761" spans="1:16" x14ac:dyDescent="0.35">
      <c r="A761" s="1" t="s">
        <v>30</v>
      </c>
      <c r="B761" s="1">
        <v>648</v>
      </c>
      <c r="C761" s="1" t="s">
        <v>44</v>
      </c>
      <c r="D761" s="43">
        <v>69</v>
      </c>
      <c r="F761">
        <f>CodeStochastic!F761</f>
        <v>760</v>
      </c>
      <c r="G761">
        <f>CodeStochastic!G761</f>
        <v>0.45414942173433498</v>
      </c>
      <c r="H761">
        <f>CodeStochastic!H761</f>
        <v>0.41554283653276602</v>
      </c>
      <c r="I761">
        <f>CodeStochastic!I761</f>
        <v>0.12417125029879</v>
      </c>
      <c r="J761">
        <f>CodeStochastic!J761</f>
        <v>6.1351980662716001E-2</v>
      </c>
      <c r="K761">
        <f>CodeStochastic!K761</f>
        <v>0.58008052786033404</v>
      </c>
      <c r="L761">
        <f>CodeStochastic!L761</f>
        <v>0.115822982996373</v>
      </c>
      <c r="M761">
        <f>CodeStochastic!M761</f>
        <v>0.56541288442336401</v>
      </c>
      <c r="O761">
        <f t="shared" si="26"/>
        <v>0.27872693935187171</v>
      </c>
      <c r="P761">
        <f t="shared" si="27"/>
        <v>1.3606608867116894</v>
      </c>
    </row>
    <row r="762" spans="1:16" x14ac:dyDescent="0.35">
      <c r="A762" s="1" t="s">
        <v>30</v>
      </c>
      <c r="B762" s="1">
        <v>649</v>
      </c>
      <c r="C762" s="1" t="s">
        <v>44</v>
      </c>
      <c r="D762" s="43">
        <v>70</v>
      </c>
      <c r="F762">
        <f>CodeStochastic!F762</f>
        <v>761</v>
      </c>
      <c r="G762">
        <f>CodeStochastic!G762</f>
        <v>0.377918653365936</v>
      </c>
      <c r="H762">
        <f>CodeStochastic!H762</f>
        <v>0.37333630202499901</v>
      </c>
      <c r="I762">
        <f>CodeStochastic!I762</f>
        <v>8.0837499254077794E-2</v>
      </c>
      <c r="J762">
        <f>CodeStochastic!J762</f>
        <v>0.17701909742351099</v>
      </c>
      <c r="K762">
        <f>CodeStochastic!K762</f>
        <v>0.54561028424057101</v>
      </c>
      <c r="L762">
        <f>CodeStochastic!L762</f>
        <v>0.211301838132957</v>
      </c>
      <c r="M762">
        <f>CodeStochastic!M762</f>
        <v>0.50913991176669204</v>
      </c>
      <c r="O762">
        <f t="shared" si="26"/>
        <v>0.56598256581758288</v>
      </c>
      <c r="P762">
        <f t="shared" si="27"/>
        <v>1.3637567764106675</v>
      </c>
    </row>
    <row r="763" spans="1:16" x14ac:dyDescent="0.35">
      <c r="A763" s="1" t="s">
        <v>30</v>
      </c>
      <c r="B763" s="1">
        <v>650</v>
      </c>
      <c r="C763" s="1" t="s">
        <v>44</v>
      </c>
      <c r="D763" s="43">
        <v>71</v>
      </c>
      <c r="F763">
        <f>CodeStochastic!F763</f>
        <v>762</v>
      </c>
      <c r="G763">
        <f>CodeStochastic!G763</f>
        <v>0.37969976350328899</v>
      </c>
      <c r="H763">
        <f>CodeStochastic!H763</f>
        <v>0.37159033974095101</v>
      </c>
      <c r="I763">
        <f>CodeStochastic!I763</f>
        <v>8.0325984707080703E-2</v>
      </c>
      <c r="J763">
        <f>CodeStochastic!J763</f>
        <v>0.148922861348251</v>
      </c>
      <c r="K763">
        <f>CodeStochastic!K763</f>
        <v>0.54010547584672697</v>
      </c>
      <c r="L763">
        <f>CodeStochastic!L763</f>
        <v>0.20353887828529801</v>
      </c>
      <c r="M763">
        <f>CodeStochastic!M763</f>
        <v>0.50620814729585395</v>
      </c>
      <c r="O763">
        <f t="shared" si="26"/>
        <v>0.54775072577826511</v>
      </c>
      <c r="P763">
        <f t="shared" si="27"/>
        <v>1.3622747772419215</v>
      </c>
    </row>
    <row r="764" spans="1:16" x14ac:dyDescent="0.35">
      <c r="A764" s="1" t="s">
        <v>30</v>
      </c>
      <c r="B764" s="1">
        <v>651</v>
      </c>
      <c r="C764" s="1" t="s">
        <v>44</v>
      </c>
      <c r="D764" s="43">
        <v>72</v>
      </c>
      <c r="F764">
        <f>CodeStochastic!F764</f>
        <v>763</v>
      </c>
      <c r="G764">
        <f>CodeStochastic!G764</f>
        <v>0.37568283265169</v>
      </c>
      <c r="H764">
        <f>CodeStochastic!H764</f>
        <v>0.36874078759718698</v>
      </c>
      <c r="I764">
        <f>CodeStochastic!I764</f>
        <v>7.9129085982528297E-2</v>
      </c>
      <c r="J764">
        <f>CodeStochastic!J764</f>
        <v>0.177097772383776</v>
      </c>
      <c r="K764">
        <f>CodeStochastic!K764</f>
        <v>0.53399958173637596</v>
      </c>
      <c r="L764">
        <f>CodeStochastic!L764</f>
        <v>0.21131906673204101</v>
      </c>
      <c r="M764">
        <f>CodeStochastic!M764</f>
        <v>0.50291156445558705</v>
      </c>
      <c r="O764">
        <f t="shared" si="26"/>
        <v>0.57308297275452558</v>
      </c>
      <c r="P764">
        <f t="shared" si="27"/>
        <v>1.3638620444803313</v>
      </c>
    </row>
    <row r="765" spans="1:16" x14ac:dyDescent="0.35">
      <c r="A765" s="1" t="s">
        <v>30</v>
      </c>
      <c r="B765" s="1">
        <v>652</v>
      </c>
      <c r="C765" s="1" t="s">
        <v>44</v>
      </c>
      <c r="D765" s="43">
        <v>73</v>
      </c>
      <c r="F765">
        <f>CodeStochastic!F765</f>
        <v>764</v>
      </c>
      <c r="G765">
        <f>CodeStochastic!G765</f>
        <v>0.36933084290320101</v>
      </c>
      <c r="H765">
        <f>CodeStochastic!H765</f>
        <v>0.36834786194441599</v>
      </c>
      <c r="I765">
        <f>CodeStochastic!I765</f>
        <v>8.0460172810848898E-2</v>
      </c>
      <c r="J765">
        <f>CodeStochastic!J765</f>
        <v>0.150120528484259</v>
      </c>
      <c r="K765">
        <f>CodeStochastic!K765</f>
        <v>0.54441131086925398</v>
      </c>
      <c r="L765">
        <f>CodeStochastic!L765</f>
        <v>0.20462156750155899</v>
      </c>
      <c r="M765">
        <f>CodeStochastic!M765</f>
        <v>0.50388476555190798</v>
      </c>
      <c r="O765">
        <f t="shared" si="26"/>
        <v>0.5555117557121495</v>
      </c>
      <c r="P765">
        <f t="shared" si="27"/>
        <v>1.3679589801119698</v>
      </c>
    </row>
    <row r="766" spans="1:16" x14ac:dyDescent="0.35">
      <c r="A766" s="1" t="s">
        <v>30</v>
      </c>
      <c r="B766" s="1">
        <v>653</v>
      </c>
      <c r="C766" s="1" t="s">
        <v>44</v>
      </c>
      <c r="D766" s="43">
        <v>74</v>
      </c>
      <c r="F766">
        <f>CodeStochastic!F766</f>
        <v>765</v>
      </c>
      <c r="G766">
        <f>CodeStochastic!G766</f>
        <v>0.38301494631400201</v>
      </c>
      <c r="H766">
        <f>CodeStochastic!H766</f>
        <v>0.37590358427460102</v>
      </c>
      <c r="I766">
        <f>CodeStochastic!I766</f>
        <v>8.3147630692823896E-2</v>
      </c>
      <c r="J766">
        <f>CodeStochastic!J766</f>
        <v>0.15549021953839301</v>
      </c>
      <c r="K766">
        <f>CodeStochastic!K766</f>
        <v>0.55358256976015496</v>
      </c>
      <c r="L766">
        <f>CodeStochastic!L766</f>
        <v>0.20562871119447501</v>
      </c>
      <c r="M766">
        <f>CodeStochastic!M766</f>
        <v>0.50821029821311203</v>
      </c>
      <c r="O766">
        <f t="shared" si="26"/>
        <v>0.54702514101132205</v>
      </c>
      <c r="P766">
        <f t="shared" si="27"/>
        <v>1.3519698121363475</v>
      </c>
    </row>
    <row r="767" spans="1:16" x14ac:dyDescent="0.35">
      <c r="A767" s="1" t="s">
        <v>30</v>
      </c>
      <c r="B767" s="1">
        <v>654</v>
      </c>
      <c r="C767" s="1" t="s">
        <v>44</v>
      </c>
      <c r="D767" s="43">
        <v>75</v>
      </c>
      <c r="F767">
        <f>CodeStochastic!F767</f>
        <v>766</v>
      </c>
      <c r="G767">
        <f>CodeStochastic!G767</f>
        <v>0.390643090756222</v>
      </c>
      <c r="H767">
        <f>CodeStochastic!H767</f>
        <v>0.37987358974869601</v>
      </c>
      <c r="I767">
        <f>CodeStochastic!I767</f>
        <v>9.0362112877012096E-2</v>
      </c>
      <c r="J767">
        <f>CodeStochastic!J767</f>
        <v>0.14854937980352401</v>
      </c>
      <c r="K767">
        <f>CodeStochastic!K767</f>
        <v>0.549493737280495</v>
      </c>
      <c r="L767">
        <f>CodeStochastic!L767</f>
        <v>0.19300014757513001</v>
      </c>
      <c r="M767">
        <f>CodeStochastic!M767</f>
        <v>0.51603793787729202</v>
      </c>
      <c r="O767">
        <f t="shared" si="26"/>
        <v>0.50806413707993903</v>
      </c>
      <c r="P767">
        <f t="shared" si="27"/>
        <v>1.358446472203227</v>
      </c>
    </row>
    <row r="768" spans="1:16" x14ac:dyDescent="0.35">
      <c r="A768" s="1" t="s">
        <v>30</v>
      </c>
      <c r="B768" s="1">
        <v>655</v>
      </c>
      <c r="C768" s="1" t="s">
        <v>44</v>
      </c>
      <c r="D768" s="43">
        <v>76</v>
      </c>
      <c r="F768">
        <f>CodeStochastic!F768</f>
        <v>767</v>
      </c>
      <c r="G768">
        <f>CodeStochastic!G768</f>
        <v>0.38697746529242799</v>
      </c>
      <c r="H768">
        <f>CodeStochastic!H768</f>
        <v>0.37956304213495001</v>
      </c>
      <c r="I768">
        <f>CodeStochastic!I768</f>
        <v>8.6032281995396101E-2</v>
      </c>
      <c r="J768">
        <f>CodeStochastic!J768</f>
        <v>0.14924770909338</v>
      </c>
      <c r="K768">
        <f>CodeStochastic!K768</f>
        <v>0.55972412264006499</v>
      </c>
      <c r="L768">
        <f>CodeStochastic!L768</f>
        <v>0.205240670720927</v>
      </c>
      <c r="M768">
        <f>CodeStochastic!M768</f>
        <v>0.52070731524099201</v>
      </c>
      <c r="O768">
        <f t="shared" si="26"/>
        <v>0.54072880638351417</v>
      </c>
      <c r="P768">
        <f t="shared" si="27"/>
        <v>1.3718598952947045</v>
      </c>
    </row>
    <row r="769" spans="1:16" x14ac:dyDescent="0.35">
      <c r="A769" s="1" t="s">
        <v>30</v>
      </c>
      <c r="B769" s="1">
        <v>656</v>
      </c>
      <c r="C769" s="1" t="s">
        <v>44</v>
      </c>
      <c r="D769" s="43">
        <v>77</v>
      </c>
      <c r="F769">
        <f>CodeStochastic!F769</f>
        <v>768</v>
      </c>
      <c r="G769">
        <f>CodeStochastic!G769</f>
        <v>0.38510053951753098</v>
      </c>
      <c r="H769">
        <f>CodeStochastic!H769</f>
        <v>0.37952471591803</v>
      </c>
      <c r="I769">
        <f>CodeStochastic!I769</f>
        <v>8.7270401647040002E-2</v>
      </c>
      <c r="J769">
        <f>CodeStochastic!J769</f>
        <v>0.13668375145689199</v>
      </c>
      <c r="K769">
        <f>CodeStochastic!K769</f>
        <v>0.55977002617461702</v>
      </c>
      <c r="L769">
        <f>CodeStochastic!L769</f>
        <v>0.20385281667729499</v>
      </c>
      <c r="M769">
        <f>CodeStochastic!M769</f>
        <v>0.517518689222637</v>
      </c>
      <c r="O769">
        <f t="shared" si="26"/>
        <v>0.53712659051518341</v>
      </c>
      <c r="P769">
        <f t="shared" si="27"/>
        <v>1.3635968028348673</v>
      </c>
    </row>
    <row r="770" spans="1:16" x14ac:dyDescent="0.35">
      <c r="A770" s="1" t="s">
        <v>30</v>
      </c>
      <c r="B770" s="1">
        <v>657</v>
      </c>
      <c r="C770" s="1" t="s">
        <v>44</v>
      </c>
      <c r="D770" s="43">
        <v>78</v>
      </c>
      <c r="F770">
        <f>CodeStochastic!F770</f>
        <v>769</v>
      </c>
      <c r="G770">
        <f>CodeStochastic!G770</f>
        <v>0.390715925239977</v>
      </c>
      <c r="H770">
        <f>CodeStochastic!H770</f>
        <v>0.38172315702448001</v>
      </c>
      <c r="I770">
        <f>CodeStochastic!I770</f>
        <v>8.9005055816392398E-2</v>
      </c>
      <c r="J770">
        <f>CodeStochastic!J770</f>
        <v>0.155975581588989</v>
      </c>
      <c r="K770">
        <f>CodeStochastic!K770</f>
        <v>0.55257763679730099</v>
      </c>
      <c r="L770">
        <f>CodeStochastic!L770</f>
        <v>0.200832922058055</v>
      </c>
      <c r="M770">
        <f>CodeStochastic!M770</f>
        <v>0.51964330508774204</v>
      </c>
      <c r="O770">
        <f t="shared" si="26"/>
        <v>0.5261219246522566</v>
      </c>
      <c r="P770">
        <f t="shared" si="27"/>
        <v>1.3613093560745573</v>
      </c>
    </row>
    <row r="771" spans="1:16" x14ac:dyDescent="0.35">
      <c r="A771" s="1" t="s">
        <v>30</v>
      </c>
      <c r="B771" s="1">
        <v>658</v>
      </c>
      <c r="C771" s="1" t="s">
        <v>44</v>
      </c>
      <c r="D771" s="43">
        <v>79</v>
      </c>
      <c r="F771">
        <f>CodeStochastic!F771</f>
        <v>770</v>
      </c>
      <c r="G771">
        <f>CodeStochastic!G771</f>
        <v>0.39039793740914902</v>
      </c>
      <c r="H771">
        <f>CodeStochastic!H771</f>
        <v>0.38206966607466702</v>
      </c>
      <c r="I771">
        <f>CodeStochastic!I771</f>
        <v>8.82475781785267E-2</v>
      </c>
      <c r="J771">
        <f>CodeStochastic!J771</f>
        <v>0.152731739091611</v>
      </c>
      <c r="K771">
        <f>CodeStochastic!K771</f>
        <v>0.55262673024050701</v>
      </c>
      <c r="L771">
        <f>CodeStochastic!L771</f>
        <v>0.20515918064357999</v>
      </c>
      <c r="M771">
        <f>CodeStochastic!M771</f>
        <v>0.51745497369299098</v>
      </c>
      <c r="O771">
        <f t="shared" si="26"/>
        <v>0.53696799003008577</v>
      </c>
      <c r="P771">
        <f t="shared" si="27"/>
        <v>1.3543471770718012</v>
      </c>
    </row>
    <row r="772" spans="1:16" x14ac:dyDescent="0.35">
      <c r="A772" s="1" t="s">
        <v>30</v>
      </c>
      <c r="B772" s="1">
        <v>659</v>
      </c>
      <c r="C772" s="1" t="s">
        <v>44</v>
      </c>
      <c r="D772" s="43">
        <v>80</v>
      </c>
      <c r="F772">
        <f>CodeStochastic!F772</f>
        <v>771</v>
      </c>
      <c r="G772">
        <f>CodeStochastic!G772</f>
        <v>-6.9333572241334898E-13</v>
      </c>
      <c r="H772">
        <f>CodeStochastic!H772</f>
        <v>-1.2086783320426001E-12</v>
      </c>
      <c r="I772">
        <f>CodeStochastic!I772</f>
        <v>2.3068189527533501E-11</v>
      </c>
      <c r="J772">
        <f>CodeStochastic!J772</f>
        <v>-8.29924683156901E-11</v>
      </c>
      <c r="K772">
        <f>CodeStochastic!K772</f>
        <v>7.84746117980243E-11</v>
      </c>
      <c r="L772">
        <f>CodeStochastic!L772</f>
        <v>-5.0320827813697103E-11</v>
      </c>
      <c r="M772">
        <f>CodeStochastic!M772</f>
        <v>4.7095785218824499E-11</v>
      </c>
      <c r="O772">
        <v>0</v>
      </c>
      <c r="P772">
        <v>0</v>
      </c>
    </row>
    <row r="773" spans="1:16" x14ac:dyDescent="0.35">
      <c r="A773" s="1" t="s">
        <v>30</v>
      </c>
      <c r="B773" s="1">
        <v>660</v>
      </c>
      <c r="C773" s="1" t="s">
        <v>44</v>
      </c>
      <c r="D773" s="43">
        <v>81</v>
      </c>
      <c r="F773">
        <f>CodeStochastic!F773</f>
        <v>772</v>
      </c>
      <c r="G773">
        <f>CodeStochastic!G773</f>
        <v>9.3838023545342602E-14</v>
      </c>
      <c r="H773">
        <f>CodeStochastic!H773</f>
        <v>3.0352942524087702E-13</v>
      </c>
      <c r="I773">
        <f>CodeStochastic!I773</f>
        <v>2.39417715809305E-11</v>
      </c>
      <c r="J773">
        <f>CodeStochastic!J773</f>
        <v>-7.6089666487181405E-11</v>
      </c>
      <c r="K773">
        <f>CodeStochastic!K773</f>
        <v>8.3871807680227395E-11</v>
      </c>
      <c r="L773">
        <f>CodeStochastic!L773</f>
        <v>-5.0158457864999897E-11</v>
      </c>
      <c r="M773">
        <f>CodeStochastic!M773</f>
        <v>5.2539706640573202E-11</v>
      </c>
      <c r="O773">
        <v>0</v>
      </c>
      <c r="P773">
        <v>0</v>
      </c>
    </row>
    <row r="774" spans="1:16" x14ac:dyDescent="0.35">
      <c r="A774" s="1" t="s">
        <v>30</v>
      </c>
      <c r="B774" s="1">
        <v>661</v>
      </c>
      <c r="C774" s="1" t="s">
        <v>44</v>
      </c>
      <c r="D774" s="43">
        <v>82</v>
      </c>
      <c r="F774">
        <f>CodeStochastic!F774</f>
        <v>773</v>
      </c>
      <c r="G774">
        <f>CodeStochastic!G774</f>
        <v>7.7198762664913901E-13</v>
      </c>
      <c r="H774">
        <f>CodeStochastic!H774</f>
        <v>5.1884077214661703E-13</v>
      </c>
      <c r="I774">
        <f>CodeStochastic!I774</f>
        <v>2.3719348522983399E-11</v>
      </c>
      <c r="J774">
        <f>CodeStochastic!J774</f>
        <v>-8.1519473216522894E-11</v>
      </c>
      <c r="K774">
        <f>CodeStochastic!K774</f>
        <v>8.3069861622402094E-11</v>
      </c>
      <c r="L774">
        <f>CodeStochastic!L774</f>
        <v>-5.1856283813576402E-11</v>
      </c>
      <c r="M774">
        <f>CodeStochastic!M774</f>
        <v>4.7744371086712198E-11</v>
      </c>
      <c r="O774">
        <v>0</v>
      </c>
      <c r="P774">
        <v>0</v>
      </c>
    </row>
    <row r="775" spans="1:16" x14ac:dyDescent="0.35">
      <c r="A775" s="1" t="s">
        <v>30</v>
      </c>
      <c r="B775" s="1">
        <v>662</v>
      </c>
      <c r="C775" s="1" t="s">
        <v>44</v>
      </c>
      <c r="D775" s="43">
        <v>83</v>
      </c>
      <c r="F775">
        <f>CodeStochastic!F775</f>
        <v>774</v>
      </c>
      <c r="G775">
        <f>CodeStochastic!G775</f>
        <v>5.25656962391207E-14</v>
      </c>
      <c r="H775">
        <f>CodeStochastic!H775</f>
        <v>-2.3045679012694602E-13</v>
      </c>
      <c r="I775">
        <f>CodeStochastic!I775</f>
        <v>2.3236812497280699E-11</v>
      </c>
      <c r="J775">
        <f>CodeStochastic!J775</f>
        <v>-7.5514584301594603E-11</v>
      </c>
      <c r="K775">
        <f>CodeStochastic!K775</f>
        <v>8.1273298330711098E-11</v>
      </c>
      <c r="L775">
        <f>CodeStochastic!L775</f>
        <v>-5.19915552480988E-11</v>
      </c>
      <c r="M775">
        <f>CodeStochastic!M775</f>
        <v>4.9658726044250099E-11</v>
      </c>
      <c r="O775">
        <v>0</v>
      </c>
      <c r="P775">
        <v>0</v>
      </c>
    </row>
    <row r="776" spans="1:16" x14ac:dyDescent="0.35">
      <c r="A776" s="1" t="s">
        <v>30</v>
      </c>
      <c r="B776" s="1">
        <v>663</v>
      </c>
      <c r="C776" s="1" t="s">
        <v>44</v>
      </c>
      <c r="D776" s="43">
        <v>84</v>
      </c>
      <c r="F776">
        <f>CodeStochastic!F776</f>
        <v>775</v>
      </c>
      <c r="G776">
        <f>CodeStochastic!G776</f>
        <v>7.2660318697834002E-14</v>
      </c>
      <c r="H776">
        <f>CodeStochastic!H776</f>
        <v>-5.5163333401564904E-13</v>
      </c>
      <c r="I776">
        <f>CodeStochastic!I776</f>
        <v>2.3137028820047398E-11</v>
      </c>
      <c r="J776">
        <f>CodeStochastic!J776</f>
        <v>-8.0943283795778997E-11</v>
      </c>
      <c r="K776">
        <f>CodeStochastic!K776</f>
        <v>7.6545914652753299E-11</v>
      </c>
      <c r="L776">
        <f>CodeStochastic!L776</f>
        <v>-5.1030942942709398E-11</v>
      </c>
      <c r="M776">
        <f>CodeStochastic!M776</f>
        <v>4.7588119658781601E-11</v>
      </c>
      <c r="O776">
        <v>0</v>
      </c>
      <c r="P776">
        <v>0</v>
      </c>
    </row>
    <row r="777" spans="1:16" x14ac:dyDescent="0.35">
      <c r="A777" s="1" t="s">
        <v>30</v>
      </c>
      <c r="B777" s="1">
        <v>664</v>
      </c>
      <c r="C777" s="1" t="s">
        <v>44</v>
      </c>
      <c r="D777" s="43">
        <v>85</v>
      </c>
      <c r="F777">
        <f>CodeStochastic!F777</f>
        <v>776</v>
      </c>
      <c r="G777">
        <f>CodeStochastic!G777</f>
        <v>-8.97902461419944E-13</v>
      </c>
      <c r="H777">
        <f>CodeStochastic!H777</f>
        <v>-1.6251399669068399E-12</v>
      </c>
      <c r="I777">
        <f>CodeStochastic!I777</f>
        <v>2.25523833277199E-11</v>
      </c>
      <c r="J777">
        <f>CodeStochastic!J777</f>
        <v>-7.8854052673845797E-11</v>
      </c>
      <c r="K777">
        <f>CodeStochastic!K777</f>
        <v>7.1923872580687002E-11</v>
      </c>
      <c r="L777">
        <f>CodeStochastic!L777</f>
        <v>-5.12820573234829E-11</v>
      </c>
      <c r="M777">
        <f>CodeStochastic!M777</f>
        <v>4.4432982153743502E-11</v>
      </c>
      <c r="O777">
        <v>0</v>
      </c>
      <c r="P777">
        <v>0</v>
      </c>
    </row>
    <row r="778" spans="1:16" x14ac:dyDescent="0.35">
      <c r="A778" s="1" t="s">
        <v>30</v>
      </c>
      <c r="B778" s="1">
        <v>665</v>
      </c>
      <c r="C778" s="1" t="s">
        <v>44</v>
      </c>
      <c r="D778" s="43">
        <v>86</v>
      </c>
      <c r="F778">
        <f>CodeStochastic!F778</f>
        <v>777</v>
      </c>
      <c r="G778">
        <f>CodeStochastic!G778</f>
        <v>-3.8514099602930499E-13</v>
      </c>
      <c r="H778">
        <f>CodeStochastic!H778</f>
        <v>-5.5414980557244104E-13</v>
      </c>
      <c r="I778">
        <f>CodeStochastic!I778</f>
        <v>2.2943875477498799E-11</v>
      </c>
      <c r="J778">
        <f>CodeStochastic!J778</f>
        <v>-8.54860135447952E-11</v>
      </c>
      <c r="K778">
        <f>CodeStochastic!K778</f>
        <v>7.0901694899613902E-11</v>
      </c>
      <c r="L778">
        <f>CodeStochastic!L778</f>
        <v>-4.8242935371039897E-11</v>
      </c>
      <c r="M778">
        <f>CodeStochastic!M778</f>
        <v>4.8136420855196899E-11</v>
      </c>
      <c r="O778">
        <v>0</v>
      </c>
      <c r="P778">
        <v>0</v>
      </c>
    </row>
    <row r="779" spans="1:16" x14ac:dyDescent="0.35">
      <c r="A779" s="1" t="s">
        <v>30</v>
      </c>
      <c r="B779" s="1">
        <v>666</v>
      </c>
      <c r="C779" s="1" t="s">
        <v>44</v>
      </c>
      <c r="D779" s="43">
        <v>87</v>
      </c>
      <c r="F779">
        <f>CodeStochastic!F779</f>
        <v>778</v>
      </c>
      <c r="G779">
        <f>CodeStochastic!G779</f>
        <v>-1.8694838589839E-13</v>
      </c>
      <c r="H779">
        <f>CodeStochastic!H779</f>
        <v>-4.1815607443987101E-13</v>
      </c>
      <c r="I779">
        <f>CodeStochastic!I779</f>
        <v>2.33926103889006E-11</v>
      </c>
      <c r="J779">
        <f>CodeStochastic!J779</f>
        <v>-8.3877698460519702E-11</v>
      </c>
      <c r="K779">
        <f>CodeStochastic!K779</f>
        <v>8.3856024290466205E-11</v>
      </c>
      <c r="L779">
        <f>CodeStochastic!L779</f>
        <v>-5.1085260661479797E-11</v>
      </c>
      <c r="M779">
        <f>CodeStochastic!M779</f>
        <v>4.8396991315225397E-11</v>
      </c>
      <c r="O779">
        <v>0</v>
      </c>
      <c r="P779">
        <v>0</v>
      </c>
    </row>
    <row r="780" spans="1:16" x14ac:dyDescent="0.35">
      <c r="A780" s="1" t="s">
        <v>30</v>
      </c>
      <c r="B780" s="1">
        <v>667</v>
      </c>
      <c r="C780" s="1" t="s">
        <v>44</v>
      </c>
      <c r="D780" s="43">
        <v>88</v>
      </c>
      <c r="F780">
        <f>CodeStochastic!F780</f>
        <v>779</v>
      </c>
      <c r="G780">
        <f>CodeStochastic!G780</f>
        <v>-7.1366379892586304E-13</v>
      </c>
      <c r="H780">
        <f>CodeStochastic!H780</f>
        <v>-1.3315770407605E-12</v>
      </c>
      <c r="I780">
        <f>CodeStochastic!I780</f>
        <v>2.25420965962023E-11</v>
      </c>
      <c r="J780">
        <f>CodeStochastic!J780</f>
        <v>-7.5437069457484899E-11</v>
      </c>
      <c r="K780">
        <f>CodeStochastic!K780</f>
        <v>6.3391931806499298E-11</v>
      </c>
      <c r="L780">
        <f>CodeStochastic!L780</f>
        <v>-5.3263921538400798E-11</v>
      </c>
      <c r="M780">
        <f>CodeStochastic!M780</f>
        <v>4.3688372186949E-11</v>
      </c>
      <c r="O780">
        <v>0</v>
      </c>
      <c r="P780">
        <v>0</v>
      </c>
    </row>
    <row r="781" spans="1:16" x14ac:dyDescent="0.35">
      <c r="A781" s="1" t="s">
        <v>30</v>
      </c>
      <c r="B781" s="1">
        <v>668</v>
      </c>
      <c r="C781" s="1" t="s">
        <v>44</v>
      </c>
      <c r="D781" s="43">
        <v>89</v>
      </c>
      <c r="F781">
        <f>CodeStochastic!F781</f>
        <v>780</v>
      </c>
      <c r="G781">
        <f>CodeStochastic!G781</f>
        <v>-1.4748107799013801E-12</v>
      </c>
      <c r="H781">
        <f>CodeStochastic!H781</f>
        <v>-1.80711496493743E-12</v>
      </c>
      <c r="I781">
        <f>CodeStochastic!I781</f>
        <v>2.2225686677804901E-11</v>
      </c>
      <c r="J781">
        <f>CodeStochastic!J781</f>
        <v>-7.76673095905963E-11</v>
      </c>
      <c r="K781">
        <f>CodeStochastic!K781</f>
        <v>7.3729097726867504E-11</v>
      </c>
      <c r="L781">
        <f>CodeStochastic!L781</f>
        <v>-5.0752985482687E-11</v>
      </c>
      <c r="M781">
        <f>CodeStochastic!M781</f>
        <v>4.4481280530021102E-11</v>
      </c>
      <c r="O781">
        <v>0</v>
      </c>
      <c r="P781">
        <v>0</v>
      </c>
    </row>
    <row r="782" spans="1:16" x14ac:dyDescent="0.35">
      <c r="A782" s="1" t="s">
        <v>30</v>
      </c>
      <c r="B782" s="1">
        <v>669</v>
      </c>
      <c r="C782" s="1" t="s">
        <v>44</v>
      </c>
      <c r="D782" s="43">
        <v>90</v>
      </c>
      <c r="F782">
        <f>CodeStochastic!F782</f>
        <v>781</v>
      </c>
      <c r="G782">
        <f>CodeStochastic!G782</f>
        <v>-1.1836684571605599E-12</v>
      </c>
      <c r="H782">
        <f>CodeStochastic!H782</f>
        <v>-1.1081919248093301E-12</v>
      </c>
      <c r="I782">
        <f>CodeStochastic!I782</f>
        <v>2.3782168277351099E-11</v>
      </c>
      <c r="J782">
        <f>CodeStochastic!J782</f>
        <v>-8.1093752635528302E-11</v>
      </c>
      <c r="K782">
        <f>CodeStochastic!K782</f>
        <v>7.9911729441389903E-11</v>
      </c>
      <c r="L782">
        <f>CodeStochastic!L782</f>
        <v>-5.2627118336771898E-11</v>
      </c>
      <c r="M782">
        <f>CodeStochastic!M782</f>
        <v>4.9153252647639803E-11</v>
      </c>
      <c r="O782">
        <v>0</v>
      </c>
      <c r="P782">
        <v>0</v>
      </c>
    </row>
    <row r="783" spans="1:16" x14ac:dyDescent="0.35">
      <c r="A783" s="1" t="s">
        <v>30</v>
      </c>
      <c r="B783" s="1">
        <v>670</v>
      </c>
      <c r="C783" s="1" t="s">
        <v>44</v>
      </c>
      <c r="D783" s="43">
        <v>91</v>
      </c>
      <c r="F783">
        <f>CodeStochastic!F783</f>
        <v>782</v>
      </c>
      <c r="G783">
        <f>CodeStochastic!G783</f>
        <v>-1.0947435424153399E-12</v>
      </c>
      <c r="H783">
        <f>CodeStochastic!H783</f>
        <v>-1.9981548871751001E-12</v>
      </c>
      <c r="I783">
        <f>CodeStochastic!I783</f>
        <v>2.3214579642537001E-11</v>
      </c>
      <c r="J783">
        <f>CodeStochastic!J783</f>
        <v>-7.3282431940374495E-11</v>
      </c>
      <c r="K783">
        <f>CodeStochastic!K783</f>
        <v>7.3247885781709906E-11</v>
      </c>
      <c r="L783">
        <f>CodeStochastic!L783</f>
        <v>-5.47766654207434E-11</v>
      </c>
      <c r="M783">
        <f>CodeStochastic!M783</f>
        <v>4.5336357605852302E-11</v>
      </c>
      <c r="O783">
        <v>0</v>
      </c>
      <c r="P783">
        <v>0</v>
      </c>
    </row>
    <row r="784" spans="1:16" x14ac:dyDescent="0.35">
      <c r="A784" s="1" t="s">
        <v>30</v>
      </c>
      <c r="B784" s="1">
        <v>671</v>
      </c>
      <c r="C784" s="1" t="s">
        <v>44</v>
      </c>
      <c r="D784" s="43">
        <v>92</v>
      </c>
      <c r="F784">
        <f>CodeStochastic!F784</f>
        <v>783</v>
      </c>
      <c r="G784">
        <f>CodeStochastic!G784</f>
        <v>1.27176801953066E-12</v>
      </c>
      <c r="H784">
        <f>CodeStochastic!H784</f>
        <v>6.572487701821E-13</v>
      </c>
      <c r="I784">
        <f>CodeStochastic!I784</f>
        <v>2.22769716627298E-11</v>
      </c>
      <c r="J784">
        <f>CodeStochastic!J784</f>
        <v>-7.3360214500966506E-11</v>
      </c>
      <c r="K784">
        <f>CodeStochastic!K784</f>
        <v>7.2095110896656698E-11</v>
      </c>
      <c r="L784">
        <f>CodeStochastic!L784</f>
        <v>-4.6518050201377001E-11</v>
      </c>
      <c r="M784">
        <f>CodeStochastic!M784</f>
        <v>4.6574378263899199E-11</v>
      </c>
      <c r="O784">
        <v>0</v>
      </c>
      <c r="P784">
        <v>0</v>
      </c>
    </row>
    <row r="785" spans="1:16" x14ac:dyDescent="0.35">
      <c r="A785" s="1" t="s">
        <v>30</v>
      </c>
      <c r="B785" s="1">
        <v>672</v>
      </c>
      <c r="C785" s="1" t="s">
        <v>44</v>
      </c>
      <c r="D785" s="43">
        <v>93</v>
      </c>
      <c r="F785">
        <f>CodeStochastic!F785</f>
        <v>784</v>
      </c>
      <c r="G785">
        <f>CodeStochastic!G785</f>
        <v>1.5622329211010499E-13</v>
      </c>
      <c r="H785">
        <f>CodeStochastic!H785</f>
        <v>6.9108274550026196E-13</v>
      </c>
      <c r="I785">
        <f>CodeStochastic!I785</f>
        <v>2.2899679973375899E-11</v>
      </c>
      <c r="J785">
        <f>CodeStochastic!J785</f>
        <v>-7.5319324590601803E-11</v>
      </c>
      <c r="K785">
        <f>CodeStochastic!K785</f>
        <v>7.0723928142479206E-11</v>
      </c>
      <c r="L785">
        <f>CodeStochastic!L785</f>
        <v>-4.5984183088944098E-11</v>
      </c>
      <c r="M785">
        <f>CodeStochastic!M785</f>
        <v>5.0143656633986297E-11</v>
      </c>
      <c r="O785">
        <v>0</v>
      </c>
      <c r="P785">
        <v>0</v>
      </c>
    </row>
    <row r="786" spans="1:16" x14ac:dyDescent="0.35">
      <c r="A786" s="1" t="s">
        <v>30</v>
      </c>
      <c r="B786" s="1">
        <v>673</v>
      </c>
      <c r="C786" s="1" t="s">
        <v>44</v>
      </c>
      <c r="D786" s="43">
        <v>94</v>
      </c>
      <c r="F786">
        <f>CodeStochastic!F786</f>
        <v>785</v>
      </c>
      <c r="G786">
        <f>CodeStochastic!G786</f>
        <v>4.1206671770784599E-13</v>
      </c>
      <c r="H786">
        <f>CodeStochastic!H786</f>
        <v>2.2883887721990302E-13</v>
      </c>
      <c r="I786">
        <f>CodeStochastic!I786</f>
        <v>2.33023375503631E-11</v>
      </c>
      <c r="J786">
        <f>CodeStochastic!J786</f>
        <v>-8.7249842162199205E-11</v>
      </c>
      <c r="K786">
        <f>CodeStochastic!K786</f>
        <v>8.5059031817623799E-11</v>
      </c>
      <c r="L786">
        <f>CodeStochastic!L786</f>
        <v>-4.6555664518277803E-11</v>
      </c>
      <c r="M786">
        <f>CodeStochastic!M786</f>
        <v>4.8146101107783703E-11</v>
      </c>
      <c r="O786">
        <v>0</v>
      </c>
      <c r="P786">
        <v>0</v>
      </c>
    </row>
    <row r="787" spans="1:16" x14ac:dyDescent="0.35">
      <c r="A787" s="1" t="s">
        <v>30</v>
      </c>
      <c r="B787" s="1">
        <v>674</v>
      </c>
      <c r="C787" s="1" t="s">
        <v>44</v>
      </c>
      <c r="D787" s="43">
        <v>95</v>
      </c>
      <c r="F787">
        <f>CodeStochastic!F787</f>
        <v>786</v>
      </c>
      <c r="G787">
        <f>CodeStochastic!G787</f>
        <v>-1.16523998660433E-13</v>
      </c>
      <c r="H787">
        <f>CodeStochastic!H787</f>
        <v>-3.5985209375481599E-13</v>
      </c>
      <c r="I787">
        <f>CodeStochastic!I787</f>
        <v>2.4432381708278299E-11</v>
      </c>
      <c r="J787">
        <f>CodeStochastic!J787</f>
        <v>-8.0480172500384402E-11</v>
      </c>
      <c r="K787">
        <f>CodeStochastic!K787</f>
        <v>7.0573718149227902E-11</v>
      </c>
      <c r="L787">
        <f>CodeStochastic!L787</f>
        <v>-5.1697727165182701E-11</v>
      </c>
      <c r="M787">
        <f>CodeStochastic!M787</f>
        <v>5.3082991568706298E-11</v>
      </c>
      <c r="O787">
        <v>0</v>
      </c>
      <c r="P787">
        <v>0</v>
      </c>
    </row>
    <row r="788" spans="1:16" x14ac:dyDescent="0.35">
      <c r="A788" s="1" t="s">
        <v>30</v>
      </c>
      <c r="B788" s="1">
        <v>675</v>
      </c>
      <c r="C788" s="1" t="s">
        <v>44</v>
      </c>
      <c r="D788" s="43">
        <v>96</v>
      </c>
      <c r="F788">
        <f>CodeStochastic!F788</f>
        <v>787</v>
      </c>
      <c r="G788">
        <f>CodeStochastic!G788</f>
        <v>7.0337143862519705E-13</v>
      </c>
      <c r="H788">
        <f>CodeStochastic!H788</f>
        <v>-1.41651900033189E-13</v>
      </c>
      <c r="I788">
        <f>CodeStochastic!I788</f>
        <v>2.3600779927671301E-11</v>
      </c>
      <c r="J788">
        <f>CodeStochastic!J788</f>
        <v>-7.82371183333151E-11</v>
      </c>
      <c r="K788">
        <f>CodeStochastic!K788</f>
        <v>6.9746865935720006E-11</v>
      </c>
      <c r="L788">
        <f>CodeStochastic!L788</f>
        <v>-5.3333685230235797E-11</v>
      </c>
      <c r="M788">
        <f>CodeStochastic!M788</f>
        <v>5.00760943872986E-11</v>
      </c>
      <c r="O788">
        <v>0</v>
      </c>
      <c r="P788">
        <v>0</v>
      </c>
    </row>
    <row r="789" spans="1:16" x14ac:dyDescent="0.35">
      <c r="A789" s="1" t="s">
        <v>30</v>
      </c>
      <c r="B789" s="1">
        <v>676</v>
      </c>
      <c r="C789" s="1" t="s">
        <v>44</v>
      </c>
      <c r="D789" s="43">
        <v>97</v>
      </c>
      <c r="F789">
        <f>CodeStochastic!F789</f>
        <v>788</v>
      </c>
      <c r="G789">
        <f>CodeStochastic!G789</f>
        <v>-2.5736436174545499E-13</v>
      </c>
      <c r="H789">
        <f>CodeStochastic!H789</f>
        <v>-4.3316407814517901E-13</v>
      </c>
      <c r="I789">
        <f>CodeStochastic!I789</f>
        <v>2.3074359268149501E-11</v>
      </c>
      <c r="J789">
        <f>CodeStochastic!J789</f>
        <v>-7.95416304526216E-11</v>
      </c>
      <c r="K789">
        <f>CodeStochastic!K789</f>
        <v>7.5053593946580904E-11</v>
      </c>
      <c r="L789">
        <f>CodeStochastic!L789</f>
        <v>-5.2263600693451699E-11</v>
      </c>
      <c r="M789">
        <f>CodeStochastic!M789</f>
        <v>4.7776526697400899E-11</v>
      </c>
      <c r="O789">
        <v>0</v>
      </c>
      <c r="P789">
        <v>0</v>
      </c>
    </row>
    <row r="790" spans="1:16" x14ac:dyDescent="0.35">
      <c r="A790" s="1" t="s">
        <v>30</v>
      </c>
      <c r="B790" s="1">
        <v>677</v>
      </c>
      <c r="C790" s="1" t="s">
        <v>44</v>
      </c>
      <c r="D790" s="43">
        <v>98</v>
      </c>
      <c r="F790">
        <f>CodeStochastic!F790</f>
        <v>789</v>
      </c>
      <c r="G790">
        <f>CodeStochastic!G790</f>
        <v>1.21526499796325E-12</v>
      </c>
      <c r="H790">
        <f>CodeStochastic!H790</f>
        <v>1.6011875601591499E-12</v>
      </c>
      <c r="I790">
        <f>CodeStochastic!I790</f>
        <v>2.3082900218411699E-11</v>
      </c>
      <c r="J790">
        <f>CodeStochastic!J790</f>
        <v>-7.6535536809086498E-11</v>
      </c>
      <c r="K790">
        <f>CodeStochastic!K790</f>
        <v>7.5184277675950696E-11</v>
      </c>
      <c r="L790">
        <f>CodeStochastic!L790</f>
        <v>-4.7962099642659002E-11</v>
      </c>
      <c r="M790">
        <f>CodeStochastic!M790</f>
        <v>5.12356251570395E-11</v>
      </c>
      <c r="O790">
        <v>0</v>
      </c>
      <c r="P790">
        <v>0</v>
      </c>
    </row>
    <row r="791" spans="1:16" x14ac:dyDescent="0.35">
      <c r="A791" s="1" t="s">
        <v>30</v>
      </c>
      <c r="B791" s="1">
        <v>678</v>
      </c>
      <c r="C791" s="1" t="s">
        <v>44</v>
      </c>
      <c r="D791" s="43">
        <v>99</v>
      </c>
      <c r="F791">
        <f>CodeStochastic!F791</f>
        <v>790</v>
      </c>
      <c r="G791">
        <f>CodeStochastic!G791</f>
        <v>-8.0926584766396599E-13</v>
      </c>
      <c r="H791">
        <f>CodeStochastic!H791</f>
        <v>-1.4925972092841599E-13</v>
      </c>
      <c r="I791">
        <f>CodeStochastic!I791</f>
        <v>2.2489594842511099E-11</v>
      </c>
      <c r="J791">
        <f>CodeStochastic!J791</f>
        <v>-7.2355101520589898E-11</v>
      </c>
      <c r="K791">
        <f>CodeStochastic!K791</f>
        <v>7.8516229892267505E-11</v>
      </c>
      <c r="L791">
        <f>CodeStochastic!L791</f>
        <v>-4.9500211379631701E-11</v>
      </c>
      <c r="M791">
        <f>CodeStochastic!M791</f>
        <v>4.7472023304475099E-11</v>
      </c>
      <c r="O791">
        <v>0</v>
      </c>
      <c r="P791">
        <v>0</v>
      </c>
    </row>
    <row r="792" spans="1:16" x14ac:dyDescent="0.35">
      <c r="A792" s="1" t="s">
        <v>30</v>
      </c>
      <c r="B792" s="1">
        <v>679</v>
      </c>
      <c r="C792" s="1" t="s">
        <v>44</v>
      </c>
      <c r="D792" s="43">
        <v>100</v>
      </c>
      <c r="F792">
        <f>CodeStochastic!F792</f>
        <v>791</v>
      </c>
      <c r="G792">
        <f>CodeStochastic!G792</f>
        <v>-1.1538440112038299E-13</v>
      </c>
      <c r="H792">
        <f>CodeStochastic!H792</f>
        <v>-4.6431908264781998E-13</v>
      </c>
      <c r="I792">
        <f>CodeStochastic!I792</f>
        <v>2.3316164609488601E-11</v>
      </c>
      <c r="J792">
        <f>CodeStochastic!J792</f>
        <v>-7.7811752755174803E-11</v>
      </c>
      <c r="K792">
        <f>CodeStochastic!K792</f>
        <v>7.3919947863750594E-11</v>
      </c>
      <c r="L792">
        <f>CodeStochastic!L792</f>
        <v>-5.1557909983820499E-11</v>
      </c>
      <c r="M792">
        <f>CodeStochastic!M792</f>
        <v>4.8010767727775398E-11</v>
      </c>
      <c r="O792">
        <v>0</v>
      </c>
      <c r="P792">
        <v>0</v>
      </c>
    </row>
    <row r="793" spans="1:16" x14ac:dyDescent="0.35">
      <c r="A793" s="1" t="s">
        <v>30</v>
      </c>
      <c r="B793" s="1">
        <v>680</v>
      </c>
      <c r="C793" s="1" t="s">
        <v>44</v>
      </c>
      <c r="D793" s="43">
        <v>101</v>
      </c>
      <c r="F793">
        <f>CodeStochastic!F793</f>
        <v>792</v>
      </c>
      <c r="G793">
        <f>CodeStochastic!G793</f>
        <v>1.2680762159726399E-13</v>
      </c>
      <c r="H793">
        <f>CodeStochastic!H793</f>
        <v>3.6076313602326598E-13</v>
      </c>
      <c r="I793">
        <f>CodeStochastic!I793</f>
        <v>2.3384480328730299E-11</v>
      </c>
      <c r="J793">
        <f>CodeStochastic!J793</f>
        <v>-8.0208104188921801E-11</v>
      </c>
      <c r="K793">
        <f>CodeStochastic!K793</f>
        <v>7.7958171152239702E-11</v>
      </c>
      <c r="L793">
        <f>CodeStochastic!L793</f>
        <v>-4.8268081691194003E-11</v>
      </c>
      <c r="M793">
        <f>CodeStochastic!M793</f>
        <v>4.9285813219648201E-11</v>
      </c>
      <c r="O793">
        <v>0</v>
      </c>
      <c r="P793">
        <v>0</v>
      </c>
    </row>
    <row r="794" spans="1:16" x14ac:dyDescent="0.35">
      <c r="A794" s="1" t="s">
        <v>30</v>
      </c>
      <c r="B794" s="1">
        <v>681</v>
      </c>
      <c r="C794" s="1" t="s">
        <v>44</v>
      </c>
      <c r="D794" s="43">
        <v>102</v>
      </c>
      <c r="F794">
        <f>CodeStochastic!F794</f>
        <v>793</v>
      </c>
      <c r="G794">
        <f>CodeStochastic!G794</f>
        <v>-5.8462154409922195E-13</v>
      </c>
      <c r="H794">
        <f>CodeStochastic!H794</f>
        <v>-8.2038147251637802E-13</v>
      </c>
      <c r="I794">
        <f>CodeStochastic!I794</f>
        <v>2.28326633852739E-11</v>
      </c>
      <c r="J794">
        <f>CodeStochastic!J794</f>
        <v>-7.7074735552526404E-11</v>
      </c>
      <c r="K794">
        <f>CodeStochastic!K794</f>
        <v>7.4260013467836796E-11</v>
      </c>
      <c r="L794">
        <f>CodeStochastic!L794</f>
        <v>-5.12246672055468E-11</v>
      </c>
      <c r="M794">
        <f>CodeStochastic!M794</f>
        <v>4.3968541767423097E-11</v>
      </c>
      <c r="O794">
        <v>0</v>
      </c>
      <c r="P794">
        <v>0</v>
      </c>
    </row>
    <row r="795" spans="1:16" x14ac:dyDescent="0.35">
      <c r="A795" s="1" t="s">
        <v>30</v>
      </c>
      <c r="B795" s="1">
        <v>682</v>
      </c>
      <c r="C795" s="1" t="s">
        <v>44</v>
      </c>
      <c r="D795" s="43">
        <v>103</v>
      </c>
      <c r="F795">
        <f>CodeStochastic!F795</f>
        <v>794</v>
      </c>
      <c r="G795">
        <f>CodeStochastic!G795</f>
        <v>1.8203471280056E-13</v>
      </c>
      <c r="H795">
        <f>CodeStochastic!H795</f>
        <v>1.2840497106337E-13</v>
      </c>
      <c r="I795">
        <f>CodeStochastic!I795</f>
        <v>2.2986517870942101E-11</v>
      </c>
      <c r="J795">
        <f>CodeStochastic!J795</f>
        <v>-6.8128238310851597E-11</v>
      </c>
      <c r="K795">
        <f>CodeStochastic!K795</f>
        <v>7.2241919829610705E-11</v>
      </c>
      <c r="L795">
        <f>CodeStochastic!L795</f>
        <v>-4.80836339114015E-11</v>
      </c>
      <c r="M795">
        <f>CodeStochastic!M795</f>
        <v>4.8010944939872203E-11</v>
      </c>
      <c r="O795">
        <v>0</v>
      </c>
      <c r="P795">
        <v>0</v>
      </c>
    </row>
    <row r="796" spans="1:16" x14ac:dyDescent="0.35">
      <c r="A796" s="1" t="s">
        <v>30</v>
      </c>
      <c r="B796" s="1">
        <v>683</v>
      </c>
      <c r="C796" s="1" t="s">
        <v>44</v>
      </c>
      <c r="D796" s="43">
        <v>104</v>
      </c>
      <c r="F796">
        <f>CodeStochastic!F796</f>
        <v>795</v>
      </c>
      <c r="G796">
        <f>CodeStochastic!G796</f>
        <v>3.3451817772554101E-13</v>
      </c>
      <c r="H796">
        <f>CodeStochastic!H796</f>
        <v>1.0471509635941901E-12</v>
      </c>
      <c r="I796">
        <f>CodeStochastic!I796</f>
        <v>2.3262756002241799E-11</v>
      </c>
      <c r="J796">
        <f>CodeStochastic!J796</f>
        <v>-6.8891532262421395E-11</v>
      </c>
      <c r="K796">
        <f>CodeStochastic!K796</f>
        <v>9.3824277344843997E-11</v>
      </c>
      <c r="L796">
        <f>CodeStochastic!L796</f>
        <v>-4.3848022324608702E-11</v>
      </c>
      <c r="M796">
        <f>CodeStochastic!M796</f>
        <v>4.9660524373921398E-11</v>
      </c>
      <c r="O796">
        <v>0</v>
      </c>
      <c r="P796">
        <v>0</v>
      </c>
    </row>
    <row r="797" spans="1:16" x14ac:dyDescent="0.35">
      <c r="A797" s="1" t="s">
        <v>30</v>
      </c>
      <c r="B797" s="1">
        <v>684</v>
      </c>
      <c r="C797" s="1" t="s">
        <v>44</v>
      </c>
      <c r="D797" s="43">
        <v>105</v>
      </c>
      <c r="F797">
        <f>CodeStochastic!F797</f>
        <v>796</v>
      </c>
      <c r="G797">
        <f>CodeStochastic!G797</f>
        <v>6.8392432984126704E-13</v>
      </c>
      <c r="H797">
        <f>CodeStochastic!H797</f>
        <v>2.2056368501488999E-13</v>
      </c>
      <c r="I797">
        <f>CodeStochastic!I797</f>
        <v>2.17282768641278E-11</v>
      </c>
      <c r="J797">
        <f>CodeStochastic!J797</f>
        <v>-7.2659788015952803E-11</v>
      </c>
      <c r="K797">
        <f>CodeStochastic!K797</f>
        <v>6.7760614586324203E-11</v>
      </c>
      <c r="L797">
        <f>CodeStochastic!L797</f>
        <v>-4.9186830153764299E-11</v>
      </c>
      <c r="M797">
        <f>CodeStochastic!M797</f>
        <v>4.4216028886213299E-11</v>
      </c>
      <c r="O797">
        <v>0</v>
      </c>
      <c r="P797">
        <v>0</v>
      </c>
    </row>
    <row r="798" spans="1:16" x14ac:dyDescent="0.35">
      <c r="A798" s="1" t="s">
        <v>30</v>
      </c>
      <c r="B798" s="1">
        <v>685</v>
      </c>
      <c r="C798" s="1" t="s">
        <v>44</v>
      </c>
      <c r="D798" s="43">
        <v>106</v>
      </c>
      <c r="F798">
        <f>CodeStochastic!F798</f>
        <v>797</v>
      </c>
      <c r="G798">
        <f>CodeStochastic!G798</f>
        <v>-2.19019290653241E-13</v>
      </c>
      <c r="H798">
        <f>CodeStochastic!H798</f>
        <v>-6.3607578206438803E-13</v>
      </c>
      <c r="I798">
        <f>CodeStochastic!I798</f>
        <v>2.2870584269666701E-11</v>
      </c>
      <c r="J798">
        <f>CodeStochastic!J798</f>
        <v>-8.5128950866099198E-11</v>
      </c>
      <c r="K798">
        <f>CodeStochastic!K798</f>
        <v>7.4677823713342102E-11</v>
      </c>
      <c r="L798">
        <f>CodeStochastic!L798</f>
        <v>-5.2554669796797302E-11</v>
      </c>
      <c r="M798">
        <f>CodeStochastic!M798</f>
        <v>4.5405327670187101E-11</v>
      </c>
      <c r="O798">
        <v>0</v>
      </c>
      <c r="P798">
        <v>0</v>
      </c>
    </row>
    <row r="799" spans="1:16" x14ac:dyDescent="0.35">
      <c r="A799" s="1" t="s">
        <v>30</v>
      </c>
      <c r="B799" s="1">
        <v>686</v>
      </c>
      <c r="C799" s="1" t="s">
        <v>44</v>
      </c>
      <c r="D799" s="43">
        <v>107</v>
      </c>
      <c r="F799">
        <f>CodeStochastic!F799</f>
        <v>798</v>
      </c>
      <c r="G799">
        <f>CodeStochastic!G799</f>
        <v>9.0488665112182299E-13</v>
      </c>
      <c r="H799">
        <f>CodeStochastic!H799</f>
        <v>1.3099840940141501E-12</v>
      </c>
      <c r="I799">
        <f>CodeStochastic!I799</f>
        <v>2.28465771184165E-11</v>
      </c>
      <c r="J799">
        <f>CodeStochastic!J799</f>
        <v>-7.5792059129309497E-11</v>
      </c>
      <c r="K799">
        <f>CodeStochastic!K799</f>
        <v>8.1427951790378504E-11</v>
      </c>
      <c r="L799">
        <f>CodeStochastic!L799</f>
        <v>-4.4757531225879999E-11</v>
      </c>
      <c r="M799">
        <f>CodeStochastic!M799</f>
        <v>4.9739738326561101E-11</v>
      </c>
      <c r="O799">
        <v>0</v>
      </c>
      <c r="P799">
        <v>0</v>
      </c>
    </row>
    <row r="800" spans="1:16" x14ac:dyDescent="0.35">
      <c r="A800" s="1" t="s">
        <v>30</v>
      </c>
      <c r="B800" s="1">
        <v>687</v>
      </c>
      <c r="C800" s="1" t="s">
        <v>44</v>
      </c>
      <c r="D800" s="43">
        <v>108</v>
      </c>
      <c r="F800">
        <f>CodeStochastic!F800</f>
        <v>799</v>
      </c>
      <c r="G800">
        <f>CodeStochastic!G800</f>
        <v>-7.3465841572505999E-13</v>
      </c>
      <c r="H800">
        <f>CodeStochastic!H800</f>
        <v>-3.9461213692519398E-13</v>
      </c>
      <c r="I800">
        <f>CodeStochastic!I800</f>
        <v>2.2981585030031698E-11</v>
      </c>
      <c r="J800">
        <f>CodeStochastic!J800</f>
        <v>-8.3774740692621703E-11</v>
      </c>
      <c r="K800">
        <f>CodeStochastic!K800</f>
        <v>7.92464514870765E-11</v>
      </c>
      <c r="L800">
        <f>CodeStochastic!L800</f>
        <v>-4.8462097062853301E-11</v>
      </c>
      <c r="M800">
        <f>CodeStochastic!M800</f>
        <v>4.8155903372002798E-11</v>
      </c>
      <c r="O800">
        <v>0</v>
      </c>
      <c r="P800">
        <v>0</v>
      </c>
    </row>
    <row r="801" spans="1:16" x14ac:dyDescent="0.35">
      <c r="A801" s="1" t="s">
        <v>30</v>
      </c>
      <c r="B801" s="1">
        <v>688</v>
      </c>
      <c r="C801" s="1" t="s">
        <v>44</v>
      </c>
      <c r="D801" s="43">
        <v>109</v>
      </c>
      <c r="F801">
        <f>CodeStochastic!F801</f>
        <v>800</v>
      </c>
      <c r="G801">
        <f>CodeStochastic!G801</f>
        <v>-5.98334603184508E-13</v>
      </c>
      <c r="H801">
        <f>CodeStochastic!H801</f>
        <v>-6.8908339729325498E-13</v>
      </c>
      <c r="I801">
        <f>CodeStochastic!I801</f>
        <v>2.2969037036567101E-11</v>
      </c>
      <c r="J801">
        <f>CodeStochastic!J801</f>
        <v>-7.9885570685729804E-11</v>
      </c>
      <c r="K801">
        <f>CodeStochastic!K801</f>
        <v>7.9642642539354403E-11</v>
      </c>
      <c r="L801">
        <f>CodeStochastic!L801</f>
        <v>-4.8493548777958699E-11</v>
      </c>
      <c r="M801">
        <f>CodeStochastic!M801</f>
        <v>4.9930045257671403E-11</v>
      </c>
      <c r="O801">
        <v>0</v>
      </c>
      <c r="P801">
        <v>0</v>
      </c>
    </row>
    <row r="802" spans="1:16" x14ac:dyDescent="0.35">
      <c r="A802" s="1" t="s">
        <v>30</v>
      </c>
      <c r="B802" s="1">
        <v>689</v>
      </c>
      <c r="C802" s="1" t="s">
        <v>44</v>
      </c>
      <c r="D802" s="43">
        <v>110</v>
      </c>
      <c r="F802">
        <f>CodeStochastic!F802</f>
        <v>801</v>
      </c>
      <c r="G802">
        <f>CodeStochastic!G802</f>
        <v>1.13384778707774E-13</v>
      </c>
      <c r="H802">
        <f>CodeStochastic!H802</f>
        <v>6.2691345748035995E-13</v>
      </c>
      <c r="I802">
        <f>CodeStochastic!I802</f>
        <v>2.2127670208169201E-11</v>
      </c>
      <c r="J802">
        <f>CodeStochastic!J802</f>
        <v>-7.5501640759177501E-11</v>
      </c>
      <c r="K802">
        <f>CodeStochastic!K802</f>
        <v>8.6747202410850695E-11</v>
      </c>
      <c r="L802">
        <f>CodeStochastic!L802</f>
        <v>-4.4066432455820802E-11</v>
      </c>
      <c r="M802">
        <f>CodeStochastic!M802</f>
        <v>4.7236580905986E-11</v>
      </c>
      <c r="O802">
        <v>0</v>
      </c>
      <c r="P802">
        <v>0</v>
      </c>
    </row>
    <row r="803" spans="1:16" x14ac:dyDescent="0.35">
      <c r="A803" s="1" t="s">
        <v>30</v>
      </c>
      <c r="B803" s="1">
        <v>690</v>
      </c>
      <c r="C803" s="1" t="s">
        <v>44</v>
      </c>
      <c r="D803" s="43">
        <v>111</v>
      </c>
      <c r="F803">
        <f>CodeStochastic!F803</f>
        <v>802</v>
      </c>
      <c r="G803">
        <f>CodeStochastic!G803</f>
        <v>-2.1698522189393699E-13</v>
      </c>
      <c r="H803">
        <f>CodeStochastic!H803</f>
        <v>6.0692707838541402E-13</v>
      </c>
      <c r="I803">
        <f>CodeStochastic!I803</f>
        <v>2.3111471795605501E-11</v>
      </c>
      <c r="J803">
        <f>CodeStochastic!J803</f>
        <v>-7.0368398878792706E-11</v>
      </c>
      <c r="K803">
        <f>CodeStochastic!K803</f>
        <v>7.7829656445591403E-11</v>
      </c>
      <c r="L803">
        <f>CodeStochastic!L803</f>
        <v>-4.8767440972435E-11</v>
      </c>
      <c r="M803">
        <f>CodeStochastic!M803</f>
        <v>4.7641174504957402E-11</v>
      </c>
      <c r="O803">
        <v>0</v>
      </c>
      <c r="P803">
        <v>0</v>
      </c>
    </row>
    <row r="804" spans="1:16" x14ac:dyDescent="0.35">
      <c r="A804" s="1" t="s">
        <v>30</v>
      </c>
      <c r="B804" s="1">
        <v>691</v>
      </c>
      <c r="C804" s="1" t="s">
        <v>44</v>
      </c>
      <c r="D804" s="43">
        <v>112</v>
      </c>
      <c r="F804">
        <f>CodeStochastic!F804</f>
        <v>803</v>
      </c>
      <c r="G804">
        <f>CodeStochastic!G804</f>
        <v>1.07738728956409E-13</v>
      </c>
      <c r="H804">
        <f>CodeStochastic!H804</f>
        <v>-3.6461041409239598E-14</v>
      </c>
      <c r="I804">
        <f>CodeStochastic!I804</f>
        <v>2.1438571256513301E-11</v>
      </c>
      <c r="J804">
        <f>CodeStochastic!J804</f>
        <v>-7.1865648486032795E-11</v>
      </c>
      <c r="K804">
        <f>CodeStochastic!K804</f>
        <v>8.5202774085396704E-11</v>
      </c>
      <c r="L804">
        <f>CodeStochastic!L804</f>
        <v>-4.6518778844108202E-11</v>
      </c>
      <c r="M804">
        <f>CodeStochastic!M804</f>
        <v>4.51556309007626E-11</v>
      </c>
      <c r="O804">
        <v>0</v>
      </c>
      <c r="P804">
        <v>0</v>
      </c>
    </row>
    <row r="805" spans="1:16" x14ac:dyDescent="0.35">
      <c r="A805" s="1" t="s">
        <v>30</v>
      </c>
      <c r="B805" s="1">
        <v>692</v>
      </c>
      <c r="C805" s="1" t="s">
        <v>44</v>
      </c>
      <c r="D805" s="43">
        <v>113</v>
      </c>
      <c r="F805">
        <f>CodeStochastic!F805</f>
        <v>804</v>
      </c>
      <c r="G805">
        <f>CodeStochastic!G805</f>
        <v>8.28937525021778E-13</v>
      </c>
      <c r="H805">
        <f>CodeStochastic!H805</f>
        <v>1.2340108173354799E-12</v>
      </c>
      <c r="I805">
        <f>CodeStochastic!I805</f>
        <v>2.3060358933244001E-11</v>
      </c>
      <c r="J805">
        <f>CodeStochastic!J805</f>
        <v>-7.2168228602345406E-11</v>
      </c>
      <c r="K805">
        <f>CodeStochastic!K805</f>
        <v>7.5578100735590006E-11</v>
      </c>
      <c r="L805">
        <f>CodeStochastic!L805</f>
        <v>-4.78734217172162E-11</v>
      </c>
      <c r="M805">
        <f>CodeStochastic!M805</f>
        <v>5.07746336133114E-11</v>
      </c>
      <c r="O805">
        <v>0</v>
      </c>
      <c r="P805">
        <v>0</v>
      </c>
    </row>
    <row r="806" spans="1:16" x14ac:dyDescent="0.35">
      <c r="A806" s="1" t="s">
        <v>30</v>
      </c>
      <c r="B806" s="1">
        <v>693</v>
      </c>
      <c r="C806" s="1" t="s">
        <v>44</v>
      </c>
      <c r="D806" s="43">
        <v>114</v>
      </c>
      <c r="F806">
        <f>CodeStochastic!F806</f>
        <v>805</v>
      </c>
      <c r="G806">
        <f>CodeStochastic!G806</f>
        <v>5.8648533000950099E-13</v>
      </c>
      <c r="H806">
        <f>CodeStochastic!H806</f>
        <v>8.8297761934061996E-13</v>
      </c>
      <c r="I806">
        <f>CodeStochastic!I806</f>
        <v>2.2148676001048801E-11</v>
      </c>
      <c r="J806">
        <f>CodeStochastic!J806</f>
        <v>-8.2329111417655497E-11</v>
      </c>
      <c r="K806">
        <f>CodeStochastic!K806</f>
        <v>7.6818782758309704E-11</v>
      </c>
      <c r="L806">
        <f>CodeStochastic!L806</f>
        <v>-4.70101257496539E-11</v>
      </c>
      <c r="M806">
        <f>CodeStochastic!M806</f>
        <v>4.6723596315018698E-11</v>
      </c>
      <c r="O806">
        <v>0</v>
      </c>
      <c r="P806">
        <v>0</v>
      </c>
    </row>
    <row r="807" spans="1:16" x14ac:dyDescent="0.35">
      <c r="A807" s="1" t="s">
        <v>30</v>
      </c>
      <c r="B807" s="1">
        <v>694</v>
      </c>
      <c r="C807" s="1" t="s">
        <v>44</v>
      </c>
      <c r="D807" s="43">
        <v>115</v>
      </c>
      <c r="F807">
        <f>CodeStochastic!F807</f>
        <v>806</v>
      </c>
      <c r="G807">
        <f>CodeStochastic!G807</f>
        <v>-1.31398990421358E-12</v>
      </c>
      <c r="H807">
        <f>CodeStochastic!H807</f>
        <v>-5.2572949257694201E-13</v>
      </c>
      <c r="I807">
        <f>CodeStochastic!I807</f>
        <v>2.29305954110977E-11</v>
      </c>
      <c r="J807">
        <f>CodeStochastic!J807</f>
        <v>-9.1110196132982304E-11</v>
      </c>
      <c r="K807">
        <f>CodeStochastic!K807</f>
        <v>7.3736858391149702E-11</v>
      </c>
      <c r="L807">
        <f>CodeStochastic!L807</f>
        <v>-5.13772652872975E-11</v>
      </c>
      <c r="M807">
        <f>CodeStochastic!M807</f>
        <v>4.6900935430934201E-11</v>
      </c>
      <c r="O807">
        <v>0</v>
      </c>
      <c r="P807">
        <v>0</v>
      </c>
    </row>
    <row r="808" spans="1:16" x14ac:dyDescent="0.35">
      <c r="A808" s="1" t="s">
        <v>30</v>
      </c>
      <c r="B808" s="1">
        <v>695</v>
      </c>
      <c r="C808" s="1" t="s">
        <v>44</v>
      </c>
      <c r="D808" s="43">
        <v>116</v>
      </c>
      <c r="F808">
        <f>CodeStochastic!F808</f>
        <v>807</v>
      </c>
      <c r="G808">
        <f>CodeStochastic!G808</f>
        <v>-2.0491975960357199E-13</v>
      </c>
      <c r="H808">
        <f>CodeStochastic!H808</f>
        <v>-6.6192808168768698E-13</v>
      </c>
      <c r="I808">
        <f>CodeStochastic!I808</f>
        <v>2.3338115719782901E-11</v>
      </c>
      <c r="J808">
        <f>CodeStochastic!J808</f>
        <v>-7.8288566084412704E-11</v>
      </c>
      <c r="K808">
        <f>CodeStochastic!K808</f>
        <v>7.9495393126487296E-11</v>
      </c>
      <c r="L808">
        <f>CodeStochastic!L808</f>
        <v>-5.0081997904161103E-11</v>
      </c>
      <c r="M808">
        <f>CodeStochastic!M808</f>
        <v>4.6992946189167099E-11</v>
      </c>
      <c r="O808">
        <v>0</v>
      </c>
      <c r="P808">
        <v>0</v>
      </c>
    </row>
    <row r="809" spans="1:16" x14ac:dyDescent="0.35">
      <c r="A809" s="1" t="s">
        <v>30</v>
      </c>
      <c r="B809" s="1">
        <v>696</v>
      </c>
      <c r="C809" s="1" t="s">
        <v>44</v>
      </c>
      <c r="D809" s="43">
        <v>117</v>
      </c>
      <c r="F809">
        <f>CodeStochastic!F809</f>
        <v>808</v>
      </c>
      <c r="G809">
        <f>CodeStochastic!G809</f>
        <v>1.03879692418412E-12</v>
      </c>
      <c r="H809">
        <f>CodeStochastic!H809</f>
        <v>1.1060011860565301E-12</v>
      </c>
      <c r="I809">
        <f>CodeStochastic!I809</f>
        <v>2.2821754135895002E-11</v>
      </c>
      <c r="J809">
        <f>CodeStochastic!J809</f>
        <v>-7.1852587651457895E-11</v>
      </c>
      <c r="K809">
        <f>CodeStochastic!K809</f>
        <v>8.1190120408104804E-11</v>
      </c>
      <c r="L809">
        <f>CodeStochastic!L809</f>
        <v>-4.5797946782072201E-11</v>
      </c>
      <c r="M809">
        <f>CodeStochastic!M809</f>
        <v>5.1743273164963398E-11</v>
      </c>
      <c r="O809">
        <v>0</v>
      </c>
      <c r="P809">
        <v>0</v>
      </c>
    </row>
    <row r="810" spans="1:16" x14ac:dyDescent="0.35">
      <c r="A810" s="1" t="s">
        <v>31</v>
      </c>
      <c r="B810" s="1">
        <v>697</v>
      </c>
      <c r="C810" s="1" t="s">
        <v>43</v>
      </c>
      <c r="D810" s="43">
        <v>17</v>
      </c>
      <c r="F810">
        <f>CodeStochastic!F810</f>
        <v>809</v>
      </c>
      <c r="G810">
        <f>CodeStochastic!G810</f>
        <v>-1.45529575826185E-13</v>
      </c>
      <c r="H810">
        <f>CodeStochastic!H810</f>
        <v>2.9532204855022499E-13</v>
      </c>
      <c r="I810">
        <f>CodeStochastic!I810</f>
        <v>1.7995316130939001E-11</v>
      </c>
      <c r="J810">
        <f>CodeStochastic!J810</f>
        <v>-6.8293649553614804E-11</v>
      </c>
      <c r="K810">
        <f>CodeStochastic!K810</f>
        <v>7.2399705877191495E-11</v>
      </c>
      <c r="L810">
        <f>CodeStochastic!L810</f>
        <v>-3.8046165954477301E-11</v>
      </c>
      <c r="M810">
        <f>CodeStochastic!M810</f>
        <v>4.0971828629373097E-11</v>
      </c>
      <c r="O810">
        <v>0</v>
      </c>
      <c r="P810">
        <v>0</v>
      </c>
    </row>
    <row r="811" spans="1:16" x14ac:dyDescent="0.35">
      <c r="A811" s="1" t="s">
        <v>31</v>
      </c>
      <c r="B811" s="1">
        <v>698</v>
      </c>
      <c r="C811" s="1" t="s">
        <v>43</v>
      </c>
      <c r="D811" s="43">
        <v>18</v>
      </c>
      <c r="F811">
        <f>CodeStochastic!F811</f>
        <v>810</v>
      </c>
      <c r="G811">
        <f>CodeStochastic!G811</f>
        <v>2.0650831503106901E-13</v>
      </c>
      <c r="H811">
        <f>CodeStochastic!H811</f>
        <v>3.5271780108672098E-13</v>
      </c>
      <c r="I811">
        <f>CodeStochastic!I811</f>
        <v>1.8212176708612402E-11</v>
      </c>
      <c r="J811">
        <f>CodeStochastic!J811</f>
        <v>-7.5034025267794E-11</v>
      </c>
      <c r="K811">
        <f>CodeStochastic!K811</f>
        <v>6.5209212671797795E-11</v>
      </c>
      <c r="L811">
        <f>CodeStochastic!L811</f>
        <v>-3.8020071559283699E-11</v>
      </c>
      <c r="M811">
        <f>CodeStochastic!M811</f>
        <v>4.0840385428523799E-11</v>
      </c>
      <c r="O811">
        <v>0</v>
      </c>
      <c r="P811">
        <v>0</v>
      </c>
    </row>
    <row r="812" spans="1:16" x14ac:dyDescent="0.35">
      <c r="A812" s="1" t="s">
        <v>31</v>
      </c>
      <c r="B812" s="1">
        <v>699</v>
      </c>
      <c r="C812" s="1" t="s">
        <v>43</v>
      </c>
      <c r="D812" s="43">
        <v>19</v>
      </c>
      <c r="F812">
        <f>CodeStochastic!F812</f>
        <v>811</v>
      </c>
      <c r="G812">
        <f>CodeStochastic!G812</f>
        <v>7.9972526098744901E-13</v>
      </c>
      <c r="H812">
        <f>CodeStochastic!H812</f>
        <v>2.9622777921944701E-13</v>
      </c>
      <c r="I812">
        <f>CodeStochastic!I812</f>
        <v>1.7932396232904799E-11</v>
      </c>
      <c r="J812">
        <f>CodeStochastic!J812</f>
        <v>-8.0309849801522196E-11</v>
      </c>
      <c r="K812">
        <f>CodeStochastic!K812</f>
        <v>6.8828209876805597E-11</v>
      </c>
      <c r="L812">
        <f>CodeStochastic!L812</f>
        <v>-3.5028789536560701E-11</v>
      </c>
      <c r="M812">
        <f>CodeStochastic!M812</f>
        <v>3.7774320579188603E-11</v>
      </c>
      <c r="O812">
        <v>0</v>
      </c>
      <c r="P812">
        <v>0</v>
      </c>
    </row>
    <row r="813" spans="1:16" x14ac:dyDescent="0.35">
      <c r="A813" s="1" t="s">
        <v>31</v>
      </c>
      <c r="B813" s="1">
        <v>700</v>
      </c>
      <c r="C813" s="1" t="s">
        <v>43</v>
      </c>
      <c r="D813" s="43">
        <v>20</v>
      </c>
      <c r="F813">
        <f>CodeStochastic!F813</f>
        <v>812</v>
      </c>
      <c r="G813">
        <f>CodeStochastic!G813</f>
        <v>-5.8249951947475897E-13</v>
      </c>
      <c r="H813">
        <f>CodeStochastic!H813</f>
        <v>-9.94605663313616E-13</v>
      </c>
      <c r="I813">
        <f>CodeStochastic!I813</f>
        <v>1.8966107872863001E-11</v>
      </c>
      <c r="J813">
        <f>CodeStochastic!J813</f>
        <v>-7.07044181922253E-11</v>
      </c>
      <c r="K813">
        <f>CodeStochastic!K813</f>
        <v>6.9551579809997197E-11</v>
      </c>
      <c r="L813">
        <f>CodeStochastic!L813</f>
        <v>-4.3052459729637401E-11</v>
      </c>
      <c r="M813">
        <f>CodeStochastic!M813</f>
        <v>3.9055360239823902E-11</v>
      </c>
      <c r="O813">
        <v>0</v>
      </c>
      <c r="P813">
        <v>0</v>
      </c>
    </row>
    <row r="814" spans="1:16" x14ac:dyDescent="0.35">
      <c r="A814" s="1" t="s">
        <v>31</v>
      </c>
      <c r="B814" s="1">
        <v>701</v>
      </c>
      <c r="C814" s="1" t="s">
        <v>43</v>
      </c>
      <c r="D814" s="43">
        <v>21</v>
      </c>
      <c r="F814">
        <f>CodeStochastic!F814</f>
        <v>813</v>
      </c>
      <c r="G814">
        <f>CodeStochastic!G814</f>
        <v>1.7078027379956301E-13</v>
      </c>
      <c r="H814">
        <f>CodeStochastic!H814</f>
        <v>-2.4794568546105801E-14</v>
      </c>
      <c r="I814">
        <f>CodeStochastic!I814</f>
        <v>1.8530678563108301E-11</v>
      </c>
      <c r="J814">
        <f>CodeStochastic!J814</f>
        <v>-6.1492801226261395E-11</v>
      </c>
      <c r="K814">
        <f>CodeStochastic!K814</f>
        <v>6.5384373714722703E-11</v>
      </c>
      <c r="L814">
        <f>CodeStochastic!L814</f>
        <v>-4.1794651636501001E-11</v>
      </c>
      <c r="M814">
        <f>CodeStochastic!M814</f>
        <v>4.0955806728078503E-11</v>
      </c>
      <c r="O814">
        <v>0</v>
      </c>
      <c r="P814">
        <v>0</v>
      </c>
    </row>
    <row r="815" spans="1:16" x14ac:dyDescent="0.35">
      <c r="A815" s="1" t="s">
        <v>31</v>
      </c>
      <c r="B815" s="1">
        <v>702</v>
      </c>
      <c r="C815" s="1" t="s">
        <v>43</v>
      </c>
      <c r="D815" s="43">
        <v>22</v>
      </c>
      <c r="F815">
        <f>CodeStochastic!F815</f>
        <v>814</v>
      </c>
      <c r="G815">
        <f>CodeStochastic!G815</f>
        <v>2.3831855506283599E-13</v>
      </c>
      <c r="H815">
        <f>CodeStochastic!H815</f>
        <v>2.9542212914302602E-13</v>
      </c>
      <c r="I815">
        <f>CodeStochastic!I815</f>
        <v>1.8801600363461001E-11</v>
      </c>
      <c r="J815">
        <f>CodeStochastic!J815</f>
        <v>-6.7122306062855306E-11</v>
      </c>
      <c r="K815">
        <f>CodeStochastic!K815</f>
        <v>6.5942529416488695E-11</v>
      </c>
      <c r="L815">
        <f>CodeStochastic!L815</f>
        <v>-3.71195856354162E-11</v>
      </c>
      <c r="M815">
        <f>CodeStochastic!M815</f>
        <v>4.3122270061112201E-11</v>
      </c>
      <c r="O815">
        <v>0</v>
      </c>
      <c r="P815">
        <v>0</v>
      </c>
    </row>
    <row r="816" spans="1:16" x14ac:dyDescent="0.35">
      <c r="A816" s="1" t="s">
        <v>31</v>
      </c>
      <c r="B816" s="1">
        <v>703</v>
      </c>
      <c r="C816" s="1" t="s">
        <v>43</v>
      </c>
      <c r="D816" s="43">
        <v>23</v>
      </c>
      <c r="F816">
        <f>CodeStochastic!F816</f>
        <v>815</v>
      </c>
      <c r="G816">
        <f>CodeStochastic!G816</f>
        <v>8.3903304386517697E-14</v>
      </c>
      <c r="H816">
        <f>CodeStochastic!H816</f>
        <v>7.9692514332342405E-13</v>
      </c>
      <c r="I816">
        <f>CodeStochastic!I816</f>
        <v>1.9070960596461199E-11</v>
      </c>
      <c r="J816">
        <f>CodeStochastic!J816</f>
        <v>-8.2627906809690198E-11</v>
      </c>
      <c r="K816">
        <f>CodeStochastic!K816</f>
        <v>6.6115578364250605E-11</v>
      </c>
      <c r="L816">
        <f>CodeStochastic!L816</f>
        <v>-3.97003960094829E-11</v>
      </c>
      <c r="M816">
        <f>CodeStochastic!M816</f>
        <v>4.1391155617867198E-11</v>
      </c>
      <c r="O816">
        <v>0</v>
      </c>
      <c r="P816">
        <v>0</v>
      </c>
    </row>
    <row r="817" spans="1:16" x14ac:dyDescent="0.35">
      <c r="A817" s="1" t="s">
        <v>31</v>
      </c>
      <c r="B817" s="1">
        <v>704</v>
      </c>
      <c r="C817" s="1" t="s">
        <v>43</v>
      </c>
      <c r="D817" s="43">
        <v>24</v>
      </c>
      <c r="F817">
        <f>CodeStochastic!F817</f>
        <v>816</v>
      </c>
      <c r="G817">
        <f>CodeStochastic!G817</f>
        <v>9.5284937170463398E-13</v>
      </c>
      <c r="H817">
        <f>CodeStochastic!H817</f>
        <v>4.2848857017448701E-13</v>
      </c>
      <c r="I817">
        <f>CodeStochastic!I817</f>
        <v>1.8683415181242401E-11</v>
      </c>
      <c r="J817">
        <f>CodeStochastic!J817</f>
        <v>-6.6787558030048701E-11</v>
      </c>
      <c r="K817">
        <f>CodeStochastic!K817</f>
        <v>7.3439895314360303E-11</v>
      </c>
      <c r="L817">
        <f>CodeStochastic!L817</f>
        <v>-3.8821978592306703E-11</v>
      </c>
      <c r="M817">
        <f>CodeStochastic!M817</f>
        <v>3.8342152599132503E-11</v>
      </c>
      <c r="O817">
        <v>0</v>
      </c>
      <c r="P817">
        <v>0</v>
      </c>
    </row>
    <row r="818" spans="1:16" x14ac:dyDescent="0.35">
      <c r="A818" s="1" t="s">
        <v>31</v>
      </c>
      <c r="B818" s="1">
        <v>705</v>
      </c>
      <c r="C818" s="1" t="s">
        <v>43</v>
      </c>
      <c r="D818" s="43">
        <v>25</v>
      </c>
      <c r="F818">
        <f>CodeStochastic!F818</f>
        <v>817</v>
      </c>
      <c r="G818">
        <f>CodeStochastic!G818</f>
        <v>-6.6110004665198496E-13</v>
      </c>
      <c r="H818">
        <f>CodeStochastic!H818</f>
        <v>2.9155210159633999E-13</v>
      </c>
      <c r="I818">
        <f>CodeStochastic!I818</f>
        <v>2.2389024610386599E-11</v>
      </c>
      <c r="J818">
        <f>CodeStochastic!J818</f>
        <v>-6.9305074511902303E-11</v>
      </c>
      <c r="K818">
        <f>CodeStochastic!K818</f>
        <v>7.6801865511851498E-11</v>
      </c>
      <c r="L818">
        <f>CodeStochastic!L818</f>
        <v>-4.6787770248642498E-11</v>
      </c>
      <c r="M818">
        <f>CodeStochastic!M818</f>
        <v>4.6076019637987798E-11</v>
      </c>
      <c r="O818">
        <v>0</v>
      </c>
      <c r="P818">
        <v>0</v>
      </c>
    </row>
    <row r="819" spans="1:16" x14ac:dyDescent="0.35">
      <c r="A819" s="1" t="s">
        <v>31</v>
      </c>
      <c r="B819" s="1">
        <v>706</v>
      </c>
      <c r="C819" s="1" t="s">
        <v>43</v>
      </c>
      <c r="D819" s="43">
        <v>26</v>
      </c>
      <c r="F819">
        <f>CodeStochastic!F819</f>
        <v>818</v>
      </c>
      <c r="G819">
        <f>CodeStochastic!G819</f>
        <v>9.8192797922042198E-13</v>
      </c>
      <c r="H819">
        <f>CodeStochastic!H819</f>
        <v>-6.3519365181998804E-14</v>
      </c>
      <c r="I819">
        <f>CodeStochastic!I819</f>
        <v>2.2388724299849301E-11</v>
      </c>
      <c r="J819">
        <f>CodeStochastic!J819</f>
        <v>-7.4834543847922703E-11</v>
      </c>
      <c r="K819">
        <f>CodeStochastic!K819</f>
        <v>8.22361836084048E-11</v>
      </c>
      <c r="L819">
        <f>CodeStochastic!L819</f>
        <v>-4.8816813611109703E-11</v>
      </c>
      <c r="M819">
        <f>CodeStochastic!M819</f>
        <v>4.3667226466727902E-11</v>
      </c>
      <c r="O819">
        <v>0</v>
      </c>
      <c r="P819">
        <v>0</v>
      </c>
    </row>
    <row r="820" spans="1:16" x14ac:dyDescent="0.35">
      <c r="A820" s="1" t="s">
        <v>31</v>
      </c>
      <c r="B820" s="1">
        <v>707</v>
      </c>
      <c r="C820" s="1" t="s">
        <v>43</v>
      </c>
      <c r="D820" s="43">
        <v>27</v>
      </c>
      <c r="F820">
        <f>CodeStochastic!F820</f>
        <v>819</v>
      </c>
      <c r="G820">
        <f>CodeStochastic!G820</f>
        <v>1.6430649679617899E-13</v>
      </c>
      <c r="H820">
        <f>CodeStochastic!H820</f>
        <v>9.5549771475505996E-13</v>
      </c>
      <c r="I820">
        <f>CodeStochastic!I820</f>
        <v>2.2726731402801301E-11</v>
      </c>
      <c r="J820">
        <f>CodeStochastic!J820</f>
        <v>-7.2052585568863402E-11</v>
      </c>
      <c r="K820">
        <f>CodeStochastic!K820</f>
        <v>7.2486148685173501E-11</v>
      </c>
      <c r="L820">
        <f>CodeStochastic!L820</f>
        <v>-4.5510351746229101E-11</v>
      </c>
      <c r="M820">
        <f>CodeStochastic!M820</f>
        <v>4.7052691217884799E-11</v>
      </c>
      <c r="O820">
        <v>0</v>
      </c>
      <c r="P820">
        <v>0</v>
      </c>
    </row>
    <row r="821" spans="1:16" x14ac:dyDescent="0.35">
      <c r="A821" s="1" t="s">
        <v>31</v>
      </c>
      <c r="B821" s="1">
        <v>708</v>
      </c>
      <c r="C821" s="1" t="s">
        <v>43</v>
      </c>
      <c r="D821" s="43">
        <v>28</v>
      </c>
      <c r="F821">
        <f>CodeStochastic!F821</f>
        <v>820</v>
      </c>
      <c r="G821">
        <f>CodeStochastic!G821</f>
        <v>-1.4648951695753699E-12</v>
      </c>
      <c r="H821">
        <f>CodeStochastic!H821</f>
        <v>-1.4074127109089299E-12</v>
      </c>
      <c r="I821">
        <f>CodeStochastic!I821</f>
        <v>2.18977477908299E-11</v>
      </c>
      <c r="J821">
        <f>CodeStochastic!J821</f>
        <v>-8.1932919048904294E-11</v>
      </c>
      <c r="K821">
        <f>CodeStochastic!K821</f>
        <v>8.5601241370073995E-11</v>
      </c>
      <c r="L821">
        <f>CodeStochastic!L821</f>
        <v>-4.7489532978768397E-11</v>
      </c>
      <c r="M821">
        <f>CodeStochastic!M821</f>
        <v>4.5104230766794402E-11</v>
      </c>
      <c r="O821">
        <v>0</v>
      </c>
      <c r="P821">
        <v>0</v>
      </c>
    </row>
    <row r="822" spans="1:16" x14ac:dyDescent="0.35">
      <c r="A822" s="1" t="s">
        <v>31</v>
      </c>
      <c r="B822" s="1">
        <v>709</v>
      </c>
      <c r="C822" s="1" t="s">
        <v>43</v>
      </c>
      <c r="D822" s="43">
        <v>29</v>
      </c>
      <c r="F822">
        <f>CodeStochastic!F822</f>
        <v>821</v>
      </c>
      <c r="G822">
        <f>CodeStochastic!G822</f>
        <v>-1.35632042033872E-12</v>
      </c>
      <c r="H822">
        <f>CodeStochastic!H822</f>
        <v>-9.5370128473025196E-13</v>
      </c>
      <c r="I822">
        <f>CodeStochastic!I822</f>
        <v>2.1817508698197801E-11</v>
      </c>
      <c r="J822">
        <f>CodeStochastic!J822</f>
        <v>-6.53352158137742E-11</v>
      </c>
      <c r="K822">
        <f>CodeStochastic!K822</f>
        <v>6.9954428730103702E-11</v>
      </c>
      <c r="L822">
        <f>CodeStochastic!L822</f>
        <v>-4.6321466782826498E-11</v>
      </c>
      <c r="M822">
        <f>CodeStochastic!M822</f>
        <v>4.2913784328433003E-11</v>
      </c>
      <c r="O822">
        <v>0</v>
      </c>
      <c r="P822">
        <v>0</v>
      </c>
    </row>
    <row r="823" spans="1:16" x14ac:dyDescent="0.35">
      <c r="A823" s="1" t="s">
        <v>31</v>
      </c>
      <c r="B823" s="1">
        <v>710</v>
      </c>
      <c r="C823" s="1" t="s">
        <v>43</v>
      </c>
      <c r="D823" s="43">
        <v>30</v>
      </c>
      <c r="F823">
        <f>CodeStochastic!F823</f>
        <v>822</v>
      </c>
      <c r="G823">
        <f>CodeStochastic!G823</f>
        <v>-1.40117548445388E-12</v>
      </c>
      <c r="H823">
        <f>CodeStochastic!H823</f>
        <v>-1.60072279902076E-12</v>
      </c>
      <c r="I823">
        <f>CodeStochastic!I823</f>
        <v>2.0827273604204799E-11</v>
      </c>
      <c r="J823">
        <f>CodeStochastic!J823</f>
        <v>-7.5048356548496804E-11</v>
      </c>
      <c r="K823">
        <f>CodeStochastic!K823</f>
        <v>6.8140401254810599E-11</v>
      </c>
      <c r="L823">
        <f>CodeStochastic!L823</f>
        <v>-4.3663504900417098E-11</v>
      </c>
      <c r="M823">
        <f>CodeStochastic!M823</f>
        <v>3.9498181043644398E-11</v>
      </c>
      <c r="O823">
        <v>0</v>
      </c>
      <c r="P823">
        <v>0</v>
      </c>
    </row>
    <row r="824" spans="1:16" x14ac:dyDescent="0.35">
      <c r="A824" s="1" t="s">
        <v>31</v>
      </c>
      <c r="B824" s="1">
        <v>711</v>
      </c>
      <c r="C824" s="1" t="s">
        <v>43</v>
      </c>
      <c r="D824" s="43">
        <v>31</v>
      </c>
      <c r="F824">
        <f>CodeStochastic!F824</f>
        <v>823</v>
      </c>
      <c r="G824">
        <f>CodeStochastic!G824</f>
        <v>2.7753587916782599E-13</v>
      </c>
      <c r="H824">
        <f>CodeStochastic!H824</f>
        <v>2.3296764831399199E-14</v>
      </c>
      <c r="I824">
        <f>CodeStochastic!I824</f>
        <v>2.0589142526228401E-11</v>
      </c>
      <c r="J824">
        <f>CodeStochastic!J824</f>
        <v>-6.4352546768760994E-11</v>
      </c>
      <c r="K824">
        <f>CodeStochastic!K824</f>
        <v>6.4569090366614404E-11</v>
      </c>
      <c r="L824">
        <f>CodeStochastic!L824</f>
        <v>-4.0625806580732898E-11</v>
      </c>
      <c r="M824">
        <f>CodeStochastic!M824</f>
        <v>4.0692952144746398E-11</v>
      </c>
      <c r="O824">
        <v>0</v>
      </c>
      <c r="P824">
        <v>0</v>
      </c>
    </row>
    <row r="825" spans="1:16" x14ac:dyDescent="0.35">
      <c r="A825" s="1" t="s">
        <v>31</v>
      </c>
      <c r="B825" s="1">
        <v>712</v>
      </c>
      <c r="C825" s="1" t="s">
        <v>43</v>
      </c>
      <c r="D825" s="43">
        <v>32</v>
      </c>
      <c r="F825">
        <f>CodeStochastic!F825</f>
        <v>824</v>
      </c>
      <c r="G825">
        <f>CodeStochastic!G825</f>
        <v>7.8474906233573197E-13</v>
      </c>
      <c r="H825">
        <f>CodeStochastic!H825</f>
        <v>1.0232144372884899E-12</v>
      </c>
      <c r="I825">
        <f>CodeStochastic!I825</f>
        <v>2.0008534615522898E-11</v>
      </c>
      <c r="J825">
        <f>CodeStochastic!J825</f>
        <v>-6.5697351753547094E-11</v>
      </c>
      <c r="K825">
        <f>CodeStochastic!K825</f>
        <v>5.5125812218573798E-11</v>
      </c>
      <c r="L825">
        <f>CodeStochastic!L825</f>
        <v>-3.7147873672682101E-11</v>
      </c>
      <c r="M825">
        <f>CodeStochastic!M825</f>
        <v>3.9132557230511598E-11</v>
      </c>
      <c r="O825">
        <v>0</v>
      </c>
      <c r="P825">
        <v>0</v>
      </c>
    </row>
    <row r="826" spans="1:16" x14ac:dyDescent="0.35">
      <c r="A826" s="1" t="s">
        <v>31</v>
      </c>
      <c r="B826" s="1">
        <v>713</v>
      </c>
      <c r="C826" s="1" t="s">
        <v>43</v>
      </c>
      <c r="D826" s="43">
        <v>33</v>
      </c>
      <c r="F826">
        <f>CodeStochastic!F826</f>
        <v>825</v>
      </c>
      <c r="G826">
        <f>CodeStochastic!G826</f>
        <v>-2.1253002456351699E-13</v>
      </c>
      <c r="H826">
        <f>CodeStochastic!H826</f>
        <v>5.71886124034773E-13</v>
      </c>
      <c r="I826">
        <f>CodeStochastic!I826</f>
        <v>2.11520459697424E-11</v>
      </c>
      <c r="J826">
        <f>CodeStochastic!J826</f>
        <v>-6.3893393151211601E-11</v>
      </c>
      <c r="K826">
        <f>CodeStochastic!K826</f>
        <v>6.1780985335560497E-11</v>
      </c>
      <c r="L826">
        <f>CodeStochastic!L826</f>
        <v>-3.9387074259214503E-11</v>
      </c>
      <c r="M826">
        <f>CodeStochastic!M826</f>
        <v>4.2287303582839897E-11</v>
      </c>
      <c r="O826">
        <v>0</v>
      </c>
      <c r="P826">
        <v>0</v>
      </c>
    </row>
    <row r="827" spans="1:16" x14ac:dyDescent="0.35">
      <c r="A827" s="1" t="s">
        <v>31</v>
      </c>
      <c r="B827" s="1">
        <v>714</v>
      </c>
      <c r="C827" s="1" t="s">
        <v>43</v>
      </c>
      <c r="D827" s="43">
        <v>34</v>
      </c>
      <c r="F827">
        <f>CodeStochastic!F827</f>
        <v>826</v>
      </c>
      <c r="G827">
        <f>CodeStochastic!G827</f>
        <v>7.2734307654237404E-13</v>
      </c>
      <c r="H827">
        <f>CodeStochastic!H827</f>
        <v>7.3617732395057495E-13</v>
      </c>
      <c r="I827">
        <f>CodeStochastic!I827</f>
        <v>2.1667003550935801E-11</v>
      </c>
      <c r="J827">
        <f>CodeStochastic!J827</f>
        <v>-5.9845030795753894E-11</v>
      </c>
      <c r="K827">
        <f>CodeStochastic!K827</f>
        <v>7.1478024775694401E-11</v>
      </c>
      <c r="L827">
        <f>CodeStochastic!L827</f>
        <v>-4.1326103135530901E-11</v>
      </c>
      <c r="M827">
        <f>CodeStochastic!M827</f>
        <v>4.3853263256249599E-11</v>
      </c>
      <c r="O827">
        <v>0</v>
      </c>
      <c r="P827">
        <v>0</v>
      </c>
    </row>
    <row r="828" spans="1:16" x14ac:dyDescent="0.35">
      <c r="A828" s="1" t="s">
        <v>31</v>
      </c>
      <c r="B828" s="1">
        <v>715</v>
      </c>
      <c r="C828" s="1" t="s">
        <v>43</v>
      </c>
      <c r="D828" s="43">
        <v>35</v>
      </c>
      <c r="F828">
        <f>CodeStochastic!F828</f>
        <v>827</v>
      </c>
      <c r="G828">
        <f>CodeStochastic!G828</f>
        <v>0.22920437229343099</v>
      </c>
      <c r="H828">
        <f>CodeStochastic!H828</f>
        <v>0.231800607911131</v>
      </c>
      <c r="I828">
        <f>CodeStochastic!I828</f>
        <v>6.2628844629920799E-2</v>
      </c>
      <c r="J828">
        <f>CodeStochastic!J828</f>
        <v>7.5617717070455406E-2</v>
      </c>
      <c r="K828">
        <f>CodeStochastic!K828</f>
        <v>0.41428016343864899</v>
      </c>
      <c r="L828">
        <f>CodeStochastic!L828</f>
        <v>0.12194267714200301</v>
      </c>
      <c r="M828">
        <f>CodeStochastic!M828</f>
        <v>0.35998843350037002</v>
      </c>
      <c r="O828">
        <f t="shared" ref="O828:O842" si="28">L828/H828</f>
        <v>0.52606711535784267</v>
      </c>
      <c r="P828">
        <f t="shared" ref="P828:P842" si="29">M828/H828</f>
        <v>1.5530090138434165</v>
      </c>
    </row>
    <row r="829" spans="1:16" x14ac:dyDescent="0.35">
      <c r="A829" s="1" t="s">
        <v>31</v>
      </c>
      <c r="B829" s="1">
        <v>716</v>
      </c>
      <c r="C829" s="1" t="s">
        <v>43</v>
      </c>
      <c r="D829" s="43">
        <v>36</v>
      </c>
      <c r="F829">
        <f>CodeStochastic!F829</f>
        <v>828</v>
      </c>
      <c r="G829">
        <f>CodeStochastic!G829</f>
        <v>0.22967973586220999</v>
      </c>
      <c r="H829">
        <f>CodeStochastic!H829</f>
        <v>0.23412784605789499</v>
      </c>
      <c r="I829">
        <f>CodeStochastic!I829</f>
        <v>6.3494219437841795E-2</v>
      </c>
      <c r="J829">
        <f>CodeStochastic!J829</f>
        <v>8.3913135886485704E-2</v>
      </c>
      <c r="K829">
        <f>CodeStochastic!K829</f>
        <v>0.40920761334834699</v>
      </c>
      <c r="L829">
        <f>CodeStochastic!L829</f>
        <v>0.12781871918562701</v>
      </c>
      <c r="M829">
        <f>CodeStochastic!M829</f>
        <v>0.36420065432668303</v>
      </c>
      <c r="O829">
        <f t="shared" si="28"/>
        <v>0.54593557040634999</v>
      </c>
      <c r="P829">
        <f t="shared" si="29"/>
        <v>1.5555631696907326</v>
      </c>
    </row>
    <row r="830" spans="1:16" x14ac:dyDescent="0.35">
      <c r="A830" s="1" t="s">
        <v>31</v>
      </c>
      <c r="B830" s="1">
        <v>717</v>
      </c>
      <c r="C830" s="1" t="s">
        <v>43</v>
      </c>
      <c r="D830" s="43">
        <v>37</v>
      </c>
      <c r="F830">
        <f>CodeStochastic!F830</f>
        <v>829</v>
      </c>
      <c r="G830">
        <f>CodeStochastic!G830</f>
        <v>0.230257618123032</v>
      </c>
      <c r="H830">
        <f>CodeStochastic!H830</f>
        <v>0.231559309906264</v>
      </c>
      <c r="I830">
        <f>CodeStochastic!I830</f>
        <v>6.2366651562585203E-2</v>
      </c>
      <c r="J830">
        <f>CodeStochastic!J830</f>
        <v>7.1520652337388302E-2</v>
      </c>
      <c r="K830">
        <f>CodeStochastic!K830</f>
        <v>0.43230561552920299</v>
      </c>
      <c r="L830">
        <f>CodeStochastic!L830</f>
        <v>0.118949244041582</v>
      </c>
      <c r="M830">
        <f>CodeStochastic!M830</f>
        <v>0.35172567182626202</v>
      </c>
      <c r="O830">
        <f t="shared" si="28"/>
        <v>0.51368802269160785</v>
      </c>
      <c r="P830">
        <f t="shared" si="29"/>
        <v>1.5189442046991839</v>
      </c>
    </row>
    <row r="831" spans="1:16" x14ac:dyDescent="0.35">
      <c r="A831" s="1" t="s">
        <v>31</v>
      </c>
      <c r="B831" s="1">
        <v>718</v>
      </c>
      <c r="C831" s="1" t="s">
        <v>43</v>
      </c>
      <c r="D831" s="43">
        <v>38</v>
      </c>
      <c r="F831">
        <f>CodeStochastic!F831</f>
        <v>830</v>
      </c>
      <c r="G831">
        <f>CodeStochastic!G831</f>
        <v>0.23262470152385401</v>
      </c>
      <c r="H831">
        <f>CodeStochastic!H831</f>
        <v>0.23311333178912</v>
      </c>
      <c r="I831">
        <f>CodeStochastic!I831</f>
        <v>6.2515231023427695E-2</v>
      </c>
      <c r="J831">
        <f>CodeStochastic!J831</f>
        <v>7.6781980659267599E-2</v>
      </c>
      <c r="K831">
        <f>CodeStochastic!K831</f>
        <v>0.40982409456906799</v>
      </c>
      <c r="L831">
        <f>CodeStochastic!L831</f>
        <v>0.121021669687014</v>
      </c>
      <c r="M831">
        <f>CodeStochastic!M831</f>
        <v>0.354830338952077</v>
      </c>
      <c r="O831">
        <f t="shared" si="28"/>
        <v>0.51915378995351991</v>
      </c>
      <c r="P831">
        <f t="shared" si="29"/>
        <v>1.5221366201100208</v>
      </c>
    </row>
    <row r="832" spans="1:16" x14ac:dyDescent="0.35">
      <c r="A832" s="1" t="s">
        <v>31</v>
      </c>
      <c r="B832" s="1">
        <v>719</v>
      </c>
      <c r="C832" s="1" t="s">
        <v>43</v>
      </c>
      <c r="D832" s="43">
        <v>39</v>
      </c>
      <c r="F832">
        <f>CodeStochastic!F832</f>
        <v>831</v>
      </c>
      <c r="G832">
        <f>CodeStochastic!G832</f>
        <v>0.23289853287114601</v>
      </c>
      <c r="H832">
        <f>CodeStochastic!H832</f>
        <v>0.233803765913004</v>
      </c>
      <c r="I832">
        <f>CodeStochastic!I832</f>
        <v>6.0068280587871198E-2</v>
      </c>
      <c r="J832">
        <f>CodeStochastic!J832</f>
        <v>7.6961507340383997E-2</v>
      </c>
      <c r="K832">
        <f>CodeStochastic!K832</f>
        <v>0.42118103648219501</v>
      </c>
      <c r="L832">
        <f>CodeStochastic!L832</f>
        <v>0.126018895158449</v>
      </c>
      <c r="M832">
        <f>CodeStochastic!M832</f>
        <v>0.35186775293884298</v>
      </c>
      <c r="O832">
        <f t="shared" si="28"/>
        <v>0.53899429150058831</v>
      </c>
      <c r="P832">
        <f t="shared" si="29"/>
        <v>1.5049704249407574</v>
      </c>
    </row>
    <row r="833" spans="1:16" x14ac:dyDescent="0.35">
      <c r="A833" s="1" t="s">
        <v>31</v>
      </c>
      <c r="B833" s="1">
        <v>720</v>
      </c>
      <c r="C833" s="1" t="s">
        <v>43</v>
      </c>
      <c r="D833" s="43">
        <v>40</v>
      </c>
      <c r="F833">
        <f>CodeStochastic!F833</f>
        <v>832</v>
      </c>
      <c r="G833">
        <f>CodeStochastic!G833</f>
        <v>0.23398573365622799</v>
      </c>
      <c r="H833">
        <f>CodeStochastic!H833</f>
        <v>0.23640375567941899</v>
      </c>
      <c r="I833">
        <f>CodeStochastic!I833</f>
        <v>6.5924620575836895E-2</v>
      </c>
      <c r="J833">
        <f>CodeStochastic!J833</f>
        <v>7.5831480588808703E-2</v>
      </c>
      <c r="K833">
        <f>CodeStochastic!K833</f>
        <v>0.41442526719454398</v>
      </c>
      <c r="L833">
        <f>CodeStochastic!L833</f>
        <v>0.12058383224221</v>
      </c>
      <c r="M833">
        <f>CodeStochastic!M833</f>
        <v>0.36910715536088101</v>
      </c>
      <c r="O833">
        <f t="shared" si="28"/>
        <v>0.51007578917540808</v>
      </c>
      <c r="P833">
        <f t="shared" si="29"/>
        <v>1.5613421804576475</v>
      </c>
    </row>
    <row r="834" spans="1:16" x14ac:dyDescent="0.35">
      <c r="A834" s="1" t="s">
        <v>31</v>
      </c>
      <c r="B834" s="1">
        <v>721</v>
      </c>
      <c r="C834" s="1" t="s">
        <v>43</v>
      </c>
      <c r="D834" s="43">
        <v>41</v>
      </c>
      <c r="F834">
        <f>CodeStochastic!F834</f>
        <v>833</v>
      </c>
      <c r="G834">
        <f>CodeStochastic!G834</f>
        <v>0.235141799383628</v>
      </c>
      <c r="H834">
        <f>CodeStochastic!H834</f>
        <v>0.23874953002728799</v>
      </c>
      <c r="I834">
        <f>CodeStochastic!I834</f>
        <v>6.4925622178834894E-2</v>
      </c>
      <c r="J834">
        <f>CodeStochastic!J834</f>
        <v>7.0080974125940096E-2</v>
      </c>
      <c r="K834">
        <f>CodeStochastic!K834</f>
        <v>0.42820826364272102</v>
      </c>
      <c r="L834">
        <f>CodeStochastic!L834</f>
        <v>0.122896280816431</v>
      </c>
      <c r="M834">
        <f>CodeStochastic!M834</f>
        <v>0.37258136459616997</v>
      </c>
      <c r="O834">
        <f t="shared" si="28"/>
        <v>0.51474983344421454</v>
      </c>
      <c r="P834">
        <f t="shared" si="29"/>
        <v>1.5605532901094532</v>
      </c>
    </row>
    <row r="835" spans="1:16" x14ac:dyDescent="0.35">
      <c r="A835" s="1" t="s">
        <v>31</v>
      </c>
      <c r="B835" s="1">
        <v>722</v>
      </c>
      <c r="C835" s="1" t="s">
        <v>43</v>
      </c>
      <c r="D835" s="43">
        <v>42</v>
      </c>
      <c r="F835">
        <f>CodeStochastic!F835</f>
        <v>834</v>
      </c>
      <c r="G835">
        <f>CodeStochastic!G835</f>
        <v>0.231411437669482</v>
      </c>
      <c r="H835">
        <f>CodeStochastic!H835</f>
        <v>0.23592867868240799</v>
      </c>
      <c r="I835">
        <f>CodeStochastic!I835</f>
        <v>6.2782378201585803E-2</v>
      </c>
      <c r="J835">
        <f>CodeStochastic!J835</f>
        <v>8.1959147549872602E-2</v>
      </c>
      <c r="K835">
        <f>CodeStochastic!K835</f>
        <v>0.421281443857836</v>
      </c>
      <c r="L835">
        <f>CodeStochastic!L835</f>
        <v>0.117127140799927</v>
      </c>
      <c r="M835">
        <f>CodeStochastic!M835</f>
        <v>0.362801122022676</v>
      </c>
      <c r="O835">
        <f t="shared" si="28"/>
        <v>0.49645147615816571</v>
      </c>
      <c r="P835">
        <f t="shared" si="29"/>
        <v>1.5377576140756315</v>
      </c>
    </row>
    <row r="836" spans="1:16" x14ac:dyDescent="0.35">
      <c r="A836" s="1" t="s">
        <v>31</v>
      </c>
      <c r="B836" s="1">
        <v>723</v>
      </c>
      <c r="C836" s="1" t="s">
        <v>43</v>
      </c>
      <c r="D836" s="43">
        <v>43</v>
      </c>
      <c r="F836">
        <f>CodeStochastic!F836</f>
        <v>835</v>
      </c>
      <c r="G836">
        <f>CodeStochastic!G836</f>
        <v>0.23095300937128799</v>
      </c>
      <c r="H836">
        <f>CodeStochastic!H836</f>
        <v>0.23347249868050199</v>
      </c>
      <c r="I836">
        <f>CodeStochastic!I836</f>
        <v>6.3427310652914806E-2</v>
      </c>
      <c r="J836">
        <f>CodeStochastic!J836</f>
        <v>8.59815916995397E-2</v>
      </c>
      <c r="K836">
        <f>CodeStochastic!K836</f>
        <v>0.41375061565832</v>
      </c>
      <c r="L836">
        <f>CodeStochastic!L836</f>
        <v>0.118488891376058</v>
      </c>
      <c r="M836">
        <f>CodeStochastic!M836</f>
        <v>0.35611662650026099</v>
      </c>
      <c r="O836">
        <f t="shared" si="28"/>
        <v>0.50750684575576255</v>
      </c>
      <c r="P836">
        <f t="shared" si="29"/>
        <v>1.5253043870815497</v>
      </c>
    </row>
    <row r="837" spans="1:16" x14ac:dyDescent="0.35">
      <c r="A837" s="1" t="s">
        <v>31</v>
      </c>
      <c r="B837" s="1">
        <v>724</v>
      </c>
      <c r="C837" s="1" t="s">
        <v>43</v>
      </c>
      <c r="D837" s="43">
        <v>44</v>
      </c>
      <c r="F837">
        <f>CodeStochastic!F837</f>
        <v>836</v>
      </c>
      <c r="G837">
        <f>CodeStochastic!G837</f>
        <v>0.233688684811105</v>
      </c>
      <c r="H837">
        <f>CodeStochastic!H837</f>
        <v>0.237599536638675</v>
      </c>
      <c r="I837">
        <f>CodeStochastic!I837</f>
        <v>6.1631837370924702E-2</v>
      </c>
      <c r="J837">
        <f>CodeStochastic!J837</f>
        <v>8.8257905310603804E-2</v>
      </c>
      <c r="K837">
        <f>CodeStochastic!K837</f>
        <v>0.40704997931752102</v>
      </c>
      <c r="L837">
        <f>CodeStochastic!L837</f>
        <v>0.12767402132353001</v>
      </c>
      <c r="M837">
        <f>CodeStochastic!M837</f>
        <v>0.363616114850776</v>
      </c>
      <c r="O837">
        <f t="shared" si="28"/>
        <v>0.53734962251920493</v>
      </c>
      <c r="P837">
        <f t="shared" si="29"/>
        <v>1.5303738382442147</v>
      </c>
    </row>
    <row r="838" spans="1:16" x14ac:dyDescent="0.35">
      <c r="A838" s="1" t="s">
        <v>31</v>
      </c>
      <c r="B838" s="1">
        <v>725</v>
      </c>
      <c r="C838" s="1" t="s">
        <v>43</v>
      </c>
      <c r="D838" s="43">
        <v>45</v>
      </c>
      <c r="F838">
        <f>CodeStochastic!F838</f>
        <v>837</v>
      </c>
      <c r="G838">
        <f>CodeStochastic!G838</f>
        <v>0.24948763198957899</v>
      </c>
      <c r="H838">
        <f>CodeStochastic!H838</f>
        <v>0.25201959210653802</v>
      </c>
      <c r="I838">
        <f>CodeStochastic!I838</f>
        <v>7.3692684992044996E-2</v>
      </c>
      <c r="J838">
        <f>CodeStochastic!J838</f>
        <v>7.0731880858994206E-2</v>
      </c>
      <c r="K838">
        <f>CodeStochastic!K838</f>
        <v>0.43544694031091402</v>
      </c>
      <c r="L838">
        <f>CodeStochastic!L838</f>
        <v>0.118372684614376</v>
      </c>
      <c r="M838">
        <f>CodeStochastic!M838</f>
        <v>0.39275454616588501</v>
      </c>
      <c r="O838">
        <f t="shared" si="28"/>
        <v>0.46969635822732181</v>
      </c>
      <c r="P838">
        <f t="shared" si="29"/>
        <v>1.5584286240724219</v>
      </c>
    </row>
    <row r="839" spans="1:16" x14ac:dyDescent="0.35">
      <c r="A839" s="1" t="s">
        <v>31</v>
      </c>
      <c r="B839" s="1">
        <v>726</v>
      </c>
      <c r="C839" s="1" t="s">
        <v>43</v>
      </c>
      <c r="D839" s="43">
        <v>46</v>
      </c>
      <c r="F839">
        <f>CodeStochastic!F839</f>
        <v>838</v>
      </c>
      <c r="G839">
        <f>CodeStochastic!G839</f>
        <v>0.25327835928626502</v>
      </c>
      <c r="H839">
        <f>CodeStochastic!H839</f>
        <v>0.25344296339161299</v>
      </c>
      <c r="I839">
        <f>CodeStochastic!I839</f>
        <v>7.1653556287396405E-2</v>
      </c>
      <c r="J839">
        <f>CodeStochastic!J839</f>
        <v>8.3758182603527007E-2</v>
      </c>
      <c r="K839">
        <f>CodeStochastic!K839</f>
        <v>0.43119799503337602</v>
      </c>
      <c r="L839">
        <f>CodeStochastic!L839</f>
        <v>0.12046428374743499</v>
      </c>
      <c r="M839">
        <f>CodeStochastic!M839</f>
        <v>0.38987532296558902</v>
      </c>
      <c r="O839">
        <f t="shared" si="28"/>
        <v>0.47531121849020108</v>
      </c>
      <c r="P839">
        <f t="shared" si="29"/>
        <v>1.5383158314920922</v>
      </c>
    </row>
    <row r="840" spans="1:16" x14ac:dyDescent="0.35">
      <c r="A840" s="1" t="s">
        <v>31</v>
      </c>
      <c r="B840" s="1">
        <v>727</v>
      </c>
      <c r="C840" s="1" t="s">
        <v>43</v>
      </c>
      <c r="D840" s="43">
        <v>47</v>
      </c>
      <c r="F840">
        <f>CodeStochastic!F840</f>
        <v>839</v>
      </c>
      <c r="G840">
        <f>CodeStochastic!G840</f>
        <v>0.25055023071647398</v>
      </c>
      <c r="H840">
        <f>CodeStochastic!H840</f>
        <v>0.25259104249666797</v>
      </c>
      <c r="I840">
        <f>CodeStochastic!I840</f>
        <v>7.2254127170918406E-2</v>
      </c>
      <c r="J840">
        <f>CodeStochastic!J840</f>
        <v>7.0960924949005993E-2</v>
      </c>
      <c r="K840">
        <f>CodeStochastic!K840</f>
        <v>0.45993898699295599</v>
      </c>
      <c r="L840">
        <f>CodeStochastic!L840</f>
        <v>0.11928612848507</v>
      </c>
      <c r="M840">
        <f>CodeStochastic!M840</f>
        <v>0.39411734967692902</v>
      </c>
      <c r="O840">
        <f t="shared" si="28"/>
        <v>0.47225003430849516</v>
      </c>
      <c r="P840">
        <f t="shared" si="29"/>
        <v>1.5602982029029315</v>
      </c>
    </row>
    <row r="841" spans="1:16" x14ac:dyDescent="0.35">
      <c r="A841" s="1" t="s">
        <v>31</v>
      </c>
      <c r="B841" s="1">
        <v>728</v>
      </c>
      <c r="C841" s="1" t="s">
        <v>43</v>
      </c>
      <c r="D841" s="43">
        <v>48</v>
      </c>
      <c r="F841">
        <f>CodeStochastic!F841</f>
        <v>840</v>
      </c>
      <c r="G841">
        <f>CodeStochastic!G841</f>
        <v>0.25058840467855698</v>
      </c>
      <c r="H841">
        <f>CodeStochastic!H841</f>
        <v>0.25302253883602699</v>
      </c>
      <c r="I841">
        <f>CodeStochastic!I841</f>
        <v>7.3271313376831598E-2</v>
      </c>
      <c r="J841">
        <f>CodeStochastic!J841</f>
        <v>8.1926551824158894E-2</v>
      </c>
      <c r="K841">
        <f>CodeStochastic!K841</f>
        <v>0.45757755952628498</v>
      </c>
      <c r="L841">
        <f>CodeStochastic!L841</f>
        <v>0.114307659375406</v>
      </c>
      <c r="M841">
        <f>CodeStochastic!M841</f>
        <v>0.385192255875551</v>
      </c>
      <c r="O841">
        <f t="shared" si="28"/>
        <v>0.45176868393326758</v>
      </c>
      <c r="P841">
        <f t="shared" si="29"/>
        <v>1.5223634133446804</v>
      </c>
    </row>
    <row r="842" spans="1:16" x14ac:dyDescent="0.35">
      <c r="A842" s="1" t="s">
        <v>31</v>
      </c>
      <c r="B842" s="1">
        <v>729</v>
      </c>
      <c r="C842" s="1" t="s">
        <v>43</v>
      </c>
      <c r="D842" s="43">
        <v>49</v>
      </c>
      <c r="F842">
        <f>CodeStochastic!F842</f>
        <v>841</v>
      </c>
      <c r="G842">
        <f>CodeStochastic!G842</f>
        <v>0.252528502100553</v>
      </c>
      <c r="H842">
        <f>CodeStochastic!H842</f>
        <v>0.25500725232375498</v>
      </c>
      <c r="I842">
        <f>CodeStochastic!I842</f>
        <v>7.2927518342852896E-2</v>
      </c>
      <c r="J842">
        <f>CodeStochastic!J842</f>
        <v>7.6082231506074696E-2</v>
      </c>
      <c r="K842">
        <f>CodeStochastic!K842</f>
        <v>0.43182008575745801</v>
      </c>
      <c r="L842">
        <f>CodeStochastic!L842</f>
        <v>0.12097651678723501</v>
      </c>
      <c r="M842">
        <f>CodeStochastic!M842</f>
        <v>0.394818733369043</v>
      </c>
      <c r="O842">
        <f t="shared" si="28"/>
        <v>0.47440422060484883</v>
      </c>
      <c r="P842">
        <f t="shared" si="29"/>
        <v>1.548264724909802</v>
      </c>
    </row>
    <row r="843" spans="1:16" x14ac:dyDescent="0.35">
      <c r="A843" s="1" t="s">
        <v>31</v>
      </c>
      <c r="B843" s="1">
        <v>730</v>
      </c>
      <c r="C843" s="1" t="s">
        <v>43</v>
      </c>
      <c r="D843" s="43">
        <v>50</v>
      </c>
      <c r="F843">
        <f>CodeStochastic!F843</f>
        <v>842</v>
      </c>
      <c r="G843">
        <f>CodeStochastic!G843</f>
        <v>0.26293837041609702</v>
      </c>
      <c r="H843">
        <f>CodeStochastic!H843</f>
        <v>0.26175363491196801</v>
      </c>
      <c r="I843">
        <f>CodeStochastic!I843</f>
        <v>7.6422499375774805E-2</v>
      </c>
      <c r="J843">
        <f>CodeStochastic!J843</f>
        <v>7.2473139989367802E-2</v>
      </c>
      <c r="K843">
        <f>CodeStochastic!K843</f>
        <v>0.45725757525382499</v>
      </c>
      <c r="L843">
        <f>CodeStochastic!L843</f>
        <v>0.116978008659545</v>
      </c>
      <c r="M843">
        <f>CodeStochastic!M843</f>
        <v>0.402303170506219</v>
      </c>
      <c r="O843">
        <f t="shared" ref="O843:O872" si="30">L843/H843</f>
        <v>0.44690118132986612</v>
      </c>
      <c r="P843">
        <f t="shared" ref="P843:P872" si="31">M843/H843</f>
        <v>1.5369535198298967</v>
      </c>
    </row>
    <row r="844" spans="1:16" x14ac:dyDescent="0.35">
      <c r="A844" s="1" t="s">
        <v>31</v>
      </c>
      <c r="B844" s="1">
        <v>731</v>
      </c>
      <c r="C844" s="1" t="s">
        <v>43</v>
      </c>
      <c r="D844" s="43">
        <v>51</v>
      </c>
      <c r="F844">
        <f>CodeStochastic!F844</f>
        <v>843</v>
      </c>
      <c r="G844">
        <f>CodeStochastic!G844</f>
        <v>0.26457239822126499</v>
      </c>
      <c r="H844">
        <f>CodeStochastic!H844</f>
        <v>0.261836599654998</v>
      </c>
      <c r="I844">
        <f>CodeStochastic!I844</f>
        <v>7.5754408356517006E-2</v>
      </c>
      <c r="J844">
        <f>CodeStochastic!J844</f>
        <v>6.5926206742011398E-2</v>
      </c>
      <c r="K844">
        <f>CodeStochastic!K844</f>
        <v>0.45456157741569198</v>
      </c>
      <c r="L844">
        <f>CodeStochastic!L844</f>
        <v>0.122093314683184</v>
      </c>
      <c r="M844">
        <f>CodeStochastic!M844</f>
        <v>0.40136030839557302</v>
      </c>
      <c r="O844">
        <f t="shared" si="30"/>
        <v>0.46629583046853262</v>
      </c>
      <c r="P844">
        <f t="shared" si="31"/>
        <v>1.5328655693070208</v>
      </c>
    </row>
    <row r="845" spans="1:16" x14ac:dyDescent="0.35">
      <c r="A845" s="1" t="s">
        <v>31</v>
      </c>
      <c r="B845" s="1">
        <v>732</v>
      </c>
      <c r="C845" s="1" t="s">
        <v>43</v>
      </c>
      <c r="D845" s="43">
        <v>52</v>
      </c>
      <c r="F845">
        <f>CodeStochastic!F845</f>
        <v>844</v>
      </c>
      <c r="G845">
        <f>CodeStochastic!G845</f>
        <v>0.26919111369530702</v>
      </c>
      <c r="H845">
        <f>CodeStochastic!H845</f>
        <v>0.26360054241151998</v>
      </c>
      <c r="I845">
        <f>CodeStochastic!I845</f>
        <v>7.6204366125743606E-2</v>
      </c>
      <c r="J845">
        <f>CodeStochastic!J845</f>
        <v>6.8072576113715394E-2</v>
      </c>
      <c r="K845">
        <f>CodeStochastic!K845</f>
        <v>0.45598458252046398</v>
      </c>
      <c r="L845">
        <f>CodeStochastic!L845</f>
        <v>0.117484063347606</v>
      </c>
      <c r="M845">
        <f>CodeStochastic!M845</f>
        <v>0.40766174825772999</v>
      </c>
      <c r="O845">
        <f t="shared" si="30"/>
        <v>0.44568976327899873</v>
      </c>
      <c r="P845">
        <f t="shared" si="31"/>
        <v>1.5465133133956488</v>
      </c>
    </row>
    <row r="846" spans="1:16" x14ac:dyDescent="0.35">
      <c r="A846" s="1" t="s">
        <v>31</v>
      </c>
      <c r="B846" s="1">
        <v>733</v>
      </c>
      <c r="C846" s="1" t="s">
        <v>43</v>
      </c>
      <c r="D846" s="43">
        <v>53</v>
      </c>
      <c r="F846">
        <f>CodeStochastic!F846</f>
        <v>845</v>
      </c>
      <c r="G846">
        <f>CodeStochastic!G846</f>
        <v>0.25643126123209298</v>
      </c>
      <c r="H846">
        <f>CodeStochastic!H846</f>
        <v>0.25680874396560299</v>
      </c>
      <c r="I846">
        <f>CodeStochastic!I846</f>
        <v>7.6279082227231204E-2</v>
      </c>
      <c r="J846">
        <f>CodeStochastic!J846</f>
        <v>6.3213049708066807E-2</v>
      </c>
      <c r="K846">
        <f>CodeStochastic!K846</f>
        <v>0.46321376196140901</v>
      </c>
      <c r="L846">
        <f>CodeStochastic!L846</f>
        <v>0.110184820085652</v>
      </c>
      <c r="M846">
        <f>CodeStochastic!M846</f>
        <v>0.40336059066008001</v>
      </c>
      <c r="O846">
        <f t="shared" si="30"/>
        <v>0.42905400487613526</v>
      </c>
      <c r="P846">
        <f t="shared" si="31"/>
        <v>1.570665330282158</v>
      </c>
    </row>
    <row r="847" spans="1:16" x14ac:dyDescent="0.35">
      <c r="A847" s="1" t="s">
        <v>31</v>
      </c>
      <c r="B847" s="1">
        <v>734</v>
      </c>
      <c r="C847" s="1" t="s">
        <v>43</v>
      </c>
      <c r="D847" s="43">
        <v>54</v>
      </c>
      <c r="F847">
        <f>CodeStochastic!F847</f>
        <v>846</v>
      </c>
      <c r="G847">
        <f>CodeStochastic!G847</f>
        <v>0.26229188911207502</v>
      </c>
      <c r="H847">
        <f>CodeStochastic!H847</f>
        <v>0.26032675627825902</v>
      </c>
      <c r="I847">
        <f>CodeStochastic!I847</f>
        <v>7.48368914935406E-2</v>
      </c>
      <c r="J847">
        <f>CodeStochastic!J847</f>
        <v>7.8107536961424806E-2</v>
      </c>
      <c r="K847">
        <f>CodeStochastic!K847</f>
        <v>0.44479118113513</v>
      </c>
      <c r="L847">
        <f>CodeStochastic!L847</f>
        <v>0.12216899334242801</v>
      </c>
      <c r="M847">
        <f>CodeStochastic!M847</f>
        <v>0.404493491368494</v>
      </c>
      <c r="O847">
        <f t="shared" si="30"/>
        <v>0.46929095990365111</v>
      </c>
      <c r="P847">
        <f t="shared" si="31"/>
        <v>1.5537914625115887</v>
      </c>
    </row>
    <row r="848" spans="1:16" x14ac:dyDescent="0.35">
      <c r="A848" s="1" t="s">
        <v>31</v>
      </c>
      <c r="B848" s="1">
        <v>735</v>
      </c>
      <c r="C848" s="1" t="s">
        <v>43</v>
      </c>
      <c r="D848" s="43">
        <v>55</v>
      </c>
      <c r="F848">
        <f>CodeStochastic!F848</f>
        <v>847</v>
      </c>
      <c r="G848">
        <f>CodeStochastic!G848</f>
        <v>0.274870839574895</v>
      </c>
      <c r="H848">
        <f>CodeStochastic!H848</f>
        <v>0.27164333022569898</v>
      </c>
      <c r="I848">
        <f>CodeStochastic!I848</f>
        <v>8.5036003754085598E-2</v>
      </c>
      <c r="J848">
        <f>CodeStochastic!J848</f>
        <v>6.3468813799775606E-2</v>
      </c>
      <c r="K848">
        <f>CodeStochastic!K848</f>
        <v>0.45725075623543499</v>
      </c>
      <c r="L848">
        <f>CodeStochastic!L848</f>
        <v>0.101656448850761</v>
      </c>
      <c r="M848">
        <f>CodeStochastic!M848</f>
        <v>0.42353209838976802</v>
      </c>
      <c r="O848">
        <f t="shared" si="30"/>
        <v>0.37422766377623995</v>
      </c>
      <c r="P848">
        <f t="shared" si="31"/>
        <v>1.559147791472995</v>
      </c>
    </row>
    <row r="849" spans="1:16" x14ac:dyDescent="0.35">
      <c r="A849" s="1" t="s">
        <v>31</v>
      </c>
      <c r="B849" s="1">
        <v>736</v>
      </c>
      <c r="C849" s="1" t="s">
        <v>43</v>
      </c>
      <c r="D849" s="43">
        <v>56</v>
      </c>
      <c r="F849">
        <f>CodeStochastic!F849</f>
        <v>848</v>
      </c>
      <c r="G849">
        <f>CodeStochastic!G849</f>
        <v>0.26952605514447697</v>
      </c>
      <c r="H849">
        <f>CodeStochastic!H849</f>
        <v>0.26429098929625999</v>
      </c>
      <c r="I849">
        <f>CodeStochastic!I849</f>
        <v>8.5376412023150994E-2</v>
      </c>
      <c r="J849">
        <f>CodeStochastic!J849</f>
        <v>5.17598537310619E-2</v>
      </c>
      <c r="K849">
        <f>CodeStochastic!K849</f>
        <v>0.46525043174109798</v>
      </c>
      <c r="L849">
        <f>CodeStochastic!L849</f>
        <v>0.102425991092781</v>
      </c>
      <c r="M849">
        <f>CodeStochastic!M849</f>
        <v>0.41152226397958103</v>
      </c>
      <c r="O849">
        <f t="shared" si="30"/>
        <v>0.38755006882949544</v>
      </c>
      <c r="P849">
        <f t="shared" si="31"/>
        <v>1.5570801905708578</v>
      </c>
    </row>
    <row r="850" spans="1:16" x14ac:dyDescent="0.35">
      <c r="A850" s="1" t="s">
        <v>31</v>
      </c>
      <c r="B850" s="1">
        <v>737</v>
      </c>
      <c r="C850" s="1" t="s">
        <v>43</v>
      </c>
      <c r="D850" s="43">
        <v>57</v>
      </c>
      <c r="F850">
        <f>CodeStochastic!F850</f>
        <v>849</v>
      </c>
      <c r="G850">
        <f>CodeStochastic!G850</f>
        <v>0.26947024824788302</v>
      </c>
      <c r="H850">
        <f>CodeStochastic!H850</f>
        <v>0.26691497487271398</v>
      </c>
      <c r="I850">
        <f>CodeStochastic!I850</f>
        <v>8.5892931335321096E-2</v>
      </c>
      <c r="J850">
        <f>CodeStochastic!J850</f>
        <v>5.7744528730505097E-2</v>
      </c>
      <c r="K850">
        <f>CodeStochastic!K850</f>
        <v>0.46745120650558297</v>
      </c>
      <c r="L850">
        <f>CodeStochastic!L850</f>
        <v>0.100575334269524</v>
      </c>
      <c r="M850">
        <f>CodeStochastic!M850</f>
        <v>0.426204731817382</v>
      </c>
      <c r="O850">
        <f t="shared" si="30"/>
        <v>0.37680663783471202</v>
      </c>
      <c r="P850">
        <f t="shared" si="31"/>
        <v>1.5967808925693654</v>
      </c>
    </row>
    <row r="851" spans="1:16" x14ac:dyDescent="0.35">
      <c r="A851" s="1" t="s">
        <v>31</v>
      </c>
      <c r="B851" s="1">
        <v>738</v>
      </c>
      <c r="C851" s="1" t="s">
        <v>43</v>
      </c>
      <c r="D851" s="43">
        <v>58</v>
      </c>
      <c r="F851">
        <f>CodeStochastic!F851</f>
        <v>850</v>
      </c>
      <c r="G851">
        <f>CodeStochastic!G851</f>
        <v>0.267964750970479</v>
      </c>
      <c r="H851">
        <f>CodeStochastic!H851</f>
        <v>0.26604733790985902</v>
      </c>
      <c r="I851">
        <f>CodeStochastic!I851</f>
        <v>8.41105582283833E-2</v>
      </c>
      <c r="J851">
        <f>CodeStochastic!J851</f>
        <v>4.8836921207466799E-2</v>
      </c>
      <c r="K851">
        <f>CodeStochastic!K851</f>
        <v>0.45795677215972203</v>
      </c>
      <c r="L851">
        <f>CodeStochastic!L851</f>
        <v>0.104608678859282</v>
      </c>
      <c r="M851">
        <f>CodeStochastic!M851</f>
        <v>0.41653549715447402</v>
      </c>
      <c r="O851">
        <f t="shared" si="30"/>
        <v>0.39319573607131919</v>
      </c>
      <c r="P851">
        <f t="shared" si="31"/>
        <v>1.56564429633798</v>
      </c>
    </row>
    <row r="852" spans="1:16" x14ac:dyDescent="0.35">
      <c r="A852" s="1" t="s">
        <v>31</v>
      </c>
      <c r="B852" s="1">
        <v>739</v>
      </c>
      <c r="C852" s="1" t="s">
        <v>43</v>
      </c>
      <c r="D852" s="43">
        <v>59</v>
      </c>
      <c r="F852">
        <f>CodeStochastic!F852</f>
        <v>851</v>
      </c>
      <c r="G852">
        <f>CodeStochastic!G852</f>
        <v>0.26946330046293498</v>
      </c>
      <c r="H852">
        <f>CodeStochastic!H852</f>
        <v>0.26658679810073199</v>
      </c>
      <c r="I852">
        <f>CodeStochastic!I852</f>
        <v>8.7010929610796706E-2</v>
      </c>
      <c r="J852">
        <f>CodeStochastic!J852</f>
        <v>5.89584264614363E-2</v>
      </c>
      <c r="K852">
        <f>CodeStochastic!K852</f>
        <v>0.47907656203385501</v>
      </c>
      <c r="L852">
        <f>CodeStochastic!L852</f>
        <v>9.2599296522205998E-2</v>
      </c>
      <c r="M852">
        <f>CodeStochastic!M852</f>
        <v>0.41114656809446598</v>
      </c>
      <c r="O852">
        <f t="shared" si="30"/>
        <v>0.34735139617535227</v>
      </c>
      <c r="P852">
        <f t="shared" si="31"/>
        <v>1.5422615486724549</v>
      </c>
    </row>
    <row r="853" spans="1:16" x14ac:dyDescent="0.35">
      <c r="A853" s="1" t="s">
        <v>31</v>
      </c>
      <c r="B853" s="1">
        <v>740</v>
      </c>
      <c r="C853" s="1" t="s">
        <v>43</v>
      </c>
      <c r="D853" s="43">
        <v>60</v>
      </c>
      <c r="F853">
        <f>CodeStochastic!F853</f>
        <v>852</v>
      </c>
      <c r="G853">
        <f>CodeStochastic!G853</f>
        <v>0.24486635756146499</v>
      </c>
      <c r="H853">
        <f>CodeStochastic!H853</f>
        <v>0.24808477210730401</v>
      </c>
      <c r="I853">
        <f>CodeStochastic!I853</f>
        <v>7.6482248656717003E-2</v>
      </c>
      <c r="J853">
        <f>CodeStochastic!J853</f>
        <v>7.8315455497181802E-2</v>
      </c>
      <c r="K853">
        <f>CodeStochastic!K853</f>
        <v>0.43740861952108201</v>
      </c>
      <c r="L853">
        <f>CodeStochastic!L853</f>
        <v>0.110261131511921</v>
      </c>
      <c r="M853">
        <f>CodeStochastic!M853</f>
        <v>0.39515485793759902</v>
      </c>
      <c r="O853">
        <f t="shared" si="30"/>
        <v>0.44444941370375529</v>
      </c>
      <c r="P853">
        <f t="shared" si="31"/>
        <v>1.5928218994702459</v>
      </c>
    </row>
    <row r="854" spans="1:16" x14ac:dyDescent="0.35">
      <c r="A854" s="1" t="s">
        <v>31</v>
      </c>
      <c r="B854" s="1">
        <v>741</v>
      </c>
      <c r="C854" s="1" t="s">
        <v>43</v>
      </c>
      <c r="D854" s="43">
        <v>61</v>
      </c>
      <c r="F854">
        <f>CodeStochastic!F854</f>
        <v>853</v>
      </c>
      <c r="G854">
        <f>CodeStochastic!G854</f>
        <v>0.24462793769031799</v>
      </c>
      <c r="H854">
        <f>CodeStochastic!H854</f>
        <v>0.24706854229766101</v>
      </c>
      <c r="I854">
        <f>CodeStochastic!I854</f>
        <v>7.6084005032699895E-2</v>
      </c>
      <c r="J854">
        <f>CodeStochastic!J854</f>
        <v>6.5953947450005199E-2</v>
      </c>
      <c r="K854">
        <f>CodeStochastic!K854</f>
        <v>0.443087848185658</v>
      </c>
      <c r="L854">
        <f>CodeStochastic!L854</f>
        <v>0.108548665820783</v>
      </c>
      <c r="M854">
        <f>CodeStochastic!M854</f>
        <v>0.39582987880371401</v>
      </c>
      <c r="O854">
        <f t="shared" si="30"/>
        <v>0.43934636441901503</v>
      </c>
      <c r="P854">
        <f t="shared" si="31"/>
        <v>1.6021055336410641</v>
      </c>
    </row>
    <row r="855" spans="1:16" x14ac:dyDescent="0.35">
      <c r="A855" s="1" t="s">
        <v>31</v>
      </c>
      <c r="B855" s="1">
        <v>742</v>
      </c>
      <c r="C855" s="1" t="s">
        <v>43</v>
      </c>
      <c r="D855" s="43">
        <v>62</v>
      </c>
      <c r="F855">
        <f>CodeStochastic!F855</f>
        <v>854</v>
      </c>
      <c r="G855">
        <f>CodeStochastic!G855</f>
        <v>0.24916409088408001</v>
      </c>
      <c r="H855">
        <f>CodeStochastic!H855</f>
        <v>0.24954053225285999</v>
      </c>
      <c r="I855">
        <f>CodeStochastic!I855</f>
        <v>7.4733760463310303E-2</v>
      </c>
      <c r="J855">
        <f>CodeStochastic!J855</f>
        <v>6.2596472283891702E-2</v>
      </c>
      <c r="K855">
        <f>CodeStochastic!K855</f>
        <v>0.440859479115421</v>
      </c>
      <c r="L855">
        <f>CodeStochastic!L855</f>
        <v>0.109689163534304</v>
      </c>
      <c r="M855">
        <f>CodeStochastic!M855</f>
        <v>0.38335946869985899</v>
      </c>
      <c r="O855">
        <f t="shared" si="30"/>
        <v>0.43956451701063021</v>
      </c>
      <c r="P855">
        <f t="shared" si="31"/>
        <v>1.536261324919352</v>
      </c>
    </row>
    <row r="856" spans="1:16" x14ac:dyDescent="0.35">
      <c r="A856" s="1" t="s">
        <v>31</v>
      </c>
      <c r="B856" s="1">
        <v>743</v>
      </c>
      <c r="C856" s="1" t="s">
        <v>43</v>
      </c>
      <c r="D856" s="43">
        <v>63</v>
      </c>
      <c r="F856">
        <f>CodeStochastic!F856</f>
        <v>855</v>
      </c>
      <c r="G856">
        <f>CodeStochastic!G856</f>
        <v>0.25232045860824898</v>
      </c>
      <c r="H856">
        <f>CodeStochastic!H856</f>
        <v>0.25255998221571802</v>
      </c>
      <c r="I856">
        <f>CodeStochastic!I856</f>
        <v>7.7083381384922503E-2</v>
      </c>
      <c r="J856">
        <f>CodeStochastic!J856</f>
        <v>6.9719916413609903E-2</v>
      </c>
      <c r="K856">
        <f>CodeStochastic!K856</f>
        <v>0.43642612004147202</v>
      </c>
      <c r="L856">
        <f>CodeStochastic!L856</f>
        <v>0.11560179260172</v>
      </c>
      <c r="M856">
        <f>CodeStochastic!M856</f>
        <v>0.39777669966821499</v>
      </c>
      <c r="O856">
        <f t="shared" si="30"/>
        <v>0.45772014864564536</v>
      </c>
      <c r="P856">
        <f t="shared" si="31"/>
        <v>1.5749791244776998</v>
      </c>
    </row>
    <row r="857" spans="1:16" x14ac:dyDescent="0.35">
      <c r="A857" s="1" t="s">
        <v>31</v>
      </c>
      <c r="B857" s="1">
        <v>744</v>
      </c>
      <c r="C857" s="1" t="s">
        <v>43</v>
      </c>
      <c r="D857" s="43">
        <v>64</v>
      </c>
      <c r="F857">
        <f>CodeStochastic!F857</f>
        <v>856</v>
      </c>
      <c r="G857">
        <f>CodeStochastic!G857</f>
        <v>0.24807316852495401</v>
      </c>
      <c r="H857">
        <f>CodeStochastic!H857</f>
        <v>0.248586789257524</v>
      </c>
      <c r="I857">
        <f>CodeStochastic!I857</f>
        <v>7.7372933791410997E-2</v>
      </c>
      <c r="J857">
        <f>CodeStochastic!J857</f>
        <v>7.2600696651523897E-2</v>
      </c>
      <c r="K857">
        <f>CodeStochastic!K857</f>
        <v>0.44521868884204102</v>
      </c>
      <c r="L857">
        <f>CodeStochastic!L857</f>
        <v>0.104559746532066</v>
      </c>
      <c r="M857">
        <f>CodeStochastic!M857</f>
        <v>0.39469880299731502</v>
      </c>
      <c r="O857">
        <f t="shared" si="30"/>
        <v>0.42061666609220777</v>
      </c>
      <c r="P857">
        <f t="shared" si="31"/>
        <v>1.5877706300330625</v>
      </c>
    </row>
    <row r="858" spans="1:16" x14ac:dyDescent="0.35">
      <c r="A858" s="1" t="s">
        <v>31</v>
      </c>
      <c r="B858" s="1">
        <v>745</v>
      </c>
      <c r="C858" s="1" t="s">
        <v>43</v>
      </c>
      <c r="D858" s="43">
        <v>65</v>
      </c>
      <c r="F858">
        <f>CodeStochastic!F858</f>
        <v>857</v>
      </c>
      <c r="G858">
        <f>CodeStochastic!G858</f>
        <v>0.23160349792748799</v>
      </c>
      <c r="H858">
        <f>CodeStochastic!H858</f>
        <v>0.23531054851828501</v>
      </c>
      <c r="I858">
        <f>CodeStochastic!I858</f>
        <v>6.7867787407462493E-2</v>
      </c>
      <c r="J858">
        <f>CodeStochastic!J858</f>
        <v>7.3870264184818304E-2</v>
      </c>
      <c r="K858">
        <f>CodeStochastic!K858</f>
        <v>0.43111219527038103</v>
      </c>
      <c r="L858">
        <f>CodeStochastic!L858</f>
        <v>0.11347383762552</v>
      </c>
      <c r="M858">
        <f>CodeStochastic!M858</f>
        <v>0.37247584439978798</v>
      </c>
      <c r="O858">
        <f t="shared" si="30"/>
        <v>0.48223013519813551</v>
      </c>
      <c r="P858">
        <f t="shared" si="31"/>
        <v>1.5829118020641748</v>
      </c>
    </row>
    <row r="859" spans="1:16" x14ac:dyDescent="0.35">
      <c r="A859" s="1" t="s">
        <v>31</v>
      </c>
      <c r="B859" s="1">
        <v>746</v>
      </c>
      <c r="C859" s="1" t="s">
        <v>43</v>
      </c>
      <c r="D859" s="43">
        <v>66</v>
      </c>
      <c r="F859">
        <f>CodeStochastic!F859</f>
        <v>858</v>
      </c>
      <c r="G859">
        <f>CodeStochastic!G859</f>
        <v>0.23014248256335099</v>
      </c>
      <c r="H859">
        <f>CodeStochastic!H859</f>
        <v>0.23183646957927501</v>
      </c>
      <c r="I859">
        <f>CodeStochastic!I859</f>
        <v>6.4668358965308606E-2</v>
      </c>
      <c r="J859">
        <f>CodeStochastic!J859</f>
        <v>7.9111998823213694E-2</v>
      </c>
      <c r="K859">
        <f>CodeStochastic!K859</f>
        <v>0.410900828478374</v>
      </c>
      <c r="L859">
        <f>CodeStochastic!L859</f>
        <v>0.116767121371067</v>
      </c>
      <c r="M859">
        <f>CodeStochastic!M859</f>
        <v>0.35703451238357098</v>
      </c>
      <c r="O859">
        <f t="shared" si="30"/>
        <v>0.50366157482888696</v>
      </c>
      <c r="P859">
        <f t="shared" si="31"/>
        <v>1.5400273866812197</v>
      </c>
    </row>
    <row r="860" spans="1:16" x14ac:dyDescent="0.35">
      <c r="A860" s="1" t="s">
        <v>31</v>
      </c>
      <c r="B860" s="1">
        <v>747</v>
      </c>
      <c r="C860" s="1" t="s">
        <v>43</v>
      </c>
      <c r="D860" s="43">
        <v>67</v>
      </c>
      <c r="F860">
        <f>CodeStochastic!F860</f>
        <v>859</v>
      </c>
      <c r="G860">
        <f>CodeStochastic!G860</f>
        <v>0.227745640923804</v>
      </c>
      <c r="H860">
        <f>CodeStochastic!H860</f>
        <v>0.23199812310335</v>
      </c>
      <c r="I860">
        <f>CodeStochastic!I860</f>
        <v>6.6190823776538399E-2</v>
      </c>
      <c r="J860">
        <f>CodeStochastic!J860</f>
        <v>8.0591570813563898E-2</v>
      </c>
      <c r="K860">
        <f>CodeStochastic!K860</f>
        <v>0.402778379660856</v>
      </c>
      <c r="L860">
        <f>CodeStochastic!L860</f>
        <v>0.11851957004409799</v>
      </c>
      <c r="M860">
        <f>CodeStochastic!M860</f>
        <v>0.36421614084689302</v>
      </c>
      <c r="O860">
        <f t="shared" si="30"/>
        <v>0.51086434863656272</v>
      </c>
      <c r="P860">
        <f t="shared" si="31"/>
        <v>1.5699098595062462</v>
      </c>
    </row>
    <row r="861" spans="1:16" x14ac:dyDescent="0.35">
      <c r="A861" s="1" t="s">
        <v>31</v>
      </c>
      <c r="B861" s="1">
        <v>748</v>
      </c>
      <c r="C861" s="1" t="s">
        <v>43</v>
      </c>
      <c r="D861" s="43">
        <v>68</v>
      </c>
      <c r="F861">
        <f>CodeStochastic!F861</f>
        <v>860</v>
      </c>
      <c r="G861">
        <f>CodeStochastic!G861</f>
        <v>0.23340629610458599</v>
      </c>
      <c r="H861">
        <f>CodeStochastic!H861</f>
        <v>0.2338836292515</v>
      </c>
      <c r="I861">
        <f>CodeStochastic!I861</f>
        <v>6.7055332431174702E-2</v>
      </c>
      <c r="J861">
        <f>CodeStochastic!J861</f>
        <v>8.5442966958728897E-2</v>
      </c>
      <c r="K861">
        <f>CodeStochastic!K861</f>
        <v>0.423334694066131</v>
      </c>
      <c r="L861">
        <f>CodeStochastic!L861</f>
        <v>0.113749405151869</v>
      </c>
      <c r="M861">
        <f>CodeStochastic!M861</f>
        <v>0.36217643554048401</v>
      </c>
      <c r="O861">
        <f t="shared" si="30"/>
        <v>0.48635043639395498</v>
      </c>
      <c r="P861">
        <f t="shared" si="31"/>
        <v>1.5485326471953624</v>
      </c>
    </row>
    <row r="862" spans="1:16" x14ac:dyDescent="0.35">
      <c r="A862" s="1" t="s">
        <v>31</v>
      </c>
      <c r="B862" s="1">
        <v>749</v>
      </c>
      <c r="C862" s="1" t="s">
        <v>43</v>
      </c>
      <c r="D862" s="43">
        <v>69</v>
      </c>
      <c r="F862">
        <f>CodeStochastic!F862</f>
        <v>861</v>
      </c>
      <c r="G862">
        <f>CodeStochastic!G862</f>
        <v>0.23318486401392499</v>
      </c>
      <c r="H862">
        <f>CodeStochastic!H862</f>
        <v>0.23346297597386101</v>
      </c>
      <c r="I862">
        <f>CodeStochastic!I862</f>
        <v>6.55740678956062E-2</v>
      </c>
      <c r="J862">
        <f>CodeStochastic!J862</f>
        <v>6.9921956210041297E-2</v>
      </c>
      <c r="K862">
        <f>CodeStochastic!K862</f>
        <v>0.408867060246352</v>
      </c>
      <c r="L862">
        <f>CodeStochastic!L862</f>
        <v>0.11650494421174799</v>
      </c>
      <c r="M862">
        <f>CodeStochastic!M862</f>
        <v>0.35773465187034398</v>
      </c>
      <c r="O862">
        <f t="shared" si="30"/>
        <v>0.49902963725088523</v>
      </c>
      <c r="P862">
        <f t="shared" si="31"/>
        <v>1.5322971463809176</v>
      </c>
    </row>
    <row r="863" spans="1:16" x14ac:dyDescent="0.35">
      <c r="A863" s="1" t="s">
        <v>31</v>
      </c>
      <c r="B863" s="1">
        <v>750</v>
      </c>
      <c r="C863" s="1" t="s">
        <v>43</v>
      </c>
      <c r="D863" s="43">
        <v>70</v>
      </c>
      <c r="F863">
        <f>CodeStochastic!F863</f>
        <v>862</v>
      </c>
      <c r="G863">
        <f>CodeStochastic!G863</f>
        <v>0.24343020271976201</v>
      </c>
      <c r="H863">
        <f>CodeStochastic!H863</f>
        <v>0.243857351322782</v>
      </c>
      <c r="I863">
        <f>CodeStochastic!I863</f>
        <v>6.7018151997586803E-2</v>
      </c>
      <c r="J863">
        <f>CodeStochastic!J863</f>
        <v>7.7970042770504899E-2</v>
      </c>
      <c r="K863">
        <f>CodeStochastic!K863</f>
        <v>0.42204994922699401</v>
      </c>
      <c r="L863">
        <f>CodeStochastic!L863</f>
        <v>0.113185443171735</v>
      </c>
      <c r="M863">
        <f>CodeStochastic!M863</f>
        <v>0.377635335800313</v>
      </c>
      <c r="O863">
        <f t="shared" si="30"/>
        <v>0.46414611885912344</v>
      </c>
      <c r="P863">
        <f t="shared" si="31"/>
        <v>1.5485911486853463</v>
      </c>
    </row>
    <row r="864" spans="1:16" x14ac:dyDescent="0.35">
      <c r="A864" s="1" t="s">
        <v>31</v>
      </c>
      <c r="B864" s="1">
        <v>751</v>
      </c>
      <c r="C864" s="1" t="s">
        <v>43</v>
      </c>
      <c r="D864" s="43">
        <v>71</v>
      </c>
      <c r="F864">
        <f>CodeStochastic!F864</f>
        <v>863</v>
      </c>
      <c r="G864">
        <f>CodeStochastic!G864</f>
        <v>0.239346532329693</v>
      </c>
      <c r="H864">
        <f>CodeStochastic!H864</f>
        <v>0.239838130459885</v>
      </c>
      <c r="I864">
        <f>CodeStochastic!I864</f>
        <v>6.8742743303084802E-2</v>
      </c>
      <c r="J864">
        <f>CodeStochastic!J864</f>
        <v>6.5713085016987194E-2</v>
      </c>
      <c r="K864">
        <f>CodeStochastic!K864</f>
        <v>0.42776106132580799</v>
      </c>
      <c r="L864">
        <f>CodeStochastic!L864</f>
        <v>0.114686071541288</v>
      </c>
      <c r="M864">
        <f>CodeStochastic!M864</f>
        <v>0.382889490098762</v>
      </c>
      <c r="O864">
        <f t="shared" si="30"/>
        <v>0.47818114376300241</v>
      </c>
      <c r="P864">
        <f t="shared" si="31"/>
        <v>1.5964496110963622</v>
      </c>
    </row>
    <row r="865" spans="1:16" x14ac:dyDescent="0.35">
      <c r="A865" s="1" t="s">
        <v>31</v>
      </c>
      <c r="B865" s="1">
        <v>752</v>
      </c>
      <c r="C865" s="1" t="s">
        <v>43</v>
      </c>
      <c r="D865" s="43">
        <v>72</v>
      </c>
      <c r="F865">
        <f>CodeStochastic!F865</f>
        <v>864</v>
      </c>
      <c r="G865">
        <f>CodeStochastic!G865</f>
        <v>0.24034654495584101</v>
      </c>
      <c r="H865">
        <f>CodeStochastic!H865</f>
        <v>0.24282081329946001</v>
      </c>
      <c r="I865">
        <f>CodeStochastic!I865</f>
        <v>6.6190007956727095E-2</v>
      </c>
      <c r="J865">
        <f>CodeStochastic!J865</f>
        <v>9.0149401701801801E-2</v>
      </c>
      <c r="K865">
        <f>CodeStochastic!K865</f>
        <v>0.435865403724984</v>
      </c>
      <c r="L865">
        <f>CodeStochastic!L865</f>
        <v>0.119024113013669</v>
      </c>
      <c r="M865">
        <f>CodeStochastic!M865</f>
        <v>0.372588377314854</v>
      </c>
      <c r="O865">
        <f t="shared" si="30"/>
        <v>0.49017261492688396</v>
      </c>
      <c r="P865">
        <f t="shared" si="31"/>
        <v>1.5344169729608701</v>
      </c>
    </row>
    <row r="866" spans="1:16" x14ac:dyDescent="0.35">
      <c r="A866" s="1" t="s">
        <v>31</v>
      </c>
      <c r="B866" s="1">
        <v>753</v>
      </c>
      <c r="C866" s="1" t="s">
        <v>43</v>
      </c>
      <c r="D866" s="43">
        <v>73</v>
      </c>
      <c r="F866">
        <f>CodeStochastic!F866</f>
        <v>865</v>
      </c>
      <c r="G866">
        <f>CodeStochastic!G866</f>
        <v>0.240797608234045</v>
      </c>
      <c r="H866">
        <f>CodeStochastic!H866</f>
        <v>0.24267653292549399</v>
      </c>
      <c r="I866">
        <f>CodeStochastic!I866</f>
        <v>6.8509878359389001E-2</v>
      </c>
      <c r="J866">
        <f>CodeStochastic!J866</f>
        <v>8.9105756712623996E-2</v>
      </c>
      <c r="K866">
        <f>CodeStochastic!K866</f>
        <v>0.43080088644203901</v>
      </c>
      <c r="L866">
        <f>CodeStochastic!L866</f>
        <v>0.118588093305799</v>
      </c>
      <c r="M866">
        <f>CodeStochastic!M866</f>
        <v>0.37116602239850999</v>
      </c>
      <c r="O866">
        <f t="shared" si="30"/>
        <v>0.48866732961859011</v>
      </c>
      <c r="P866">
        <f t="shared" si="31"/>
        <v>1.5294681274866597</v>
      </c>
    </row>
    <row r="867" spans="1:16" x14ac:dyDescent="0.35">
      <c r="A867" s="1" t="s">
        <v>31</v>
      </c>
      <c r="B867" s="1">
        <v>754</v>
      </c>
      <c r="C867" s="1" t="s">
        <v>43</v>
      </c>
      <c r="D867" s="43">
        <v>74</v>
      </c>
      <c r="F867">
        <f>CodeStochastic!F867</f>
        <v>866</v>
      </c>
      <c r="G867">
        <f>CodeStochastic!G867</f>
        <v>0.238580255028053</v>
      </c>
      <c r="H867">
        <f>CodeStochastic!H867</f>
        <v>0.241823664895082</v>
      </c>
      <c r="I867">
        <f>CodeStochastic!I867</f>
        <v>6.9379369819635106E-2</v>
      </c>
      <c r="J867">
        <f>CodeStochastic!J867</f>
        <v>7.3518994389381601E-2</v>
      </c>
      <c r="K867">
        <f>CodeStochastic!K867</f>
        <v>0.40989240301407698</v>
      </c>
      <c r="L867">
        <f>CodeStochastic!L867</f>
        <v>0.119055404579474</v>
      </c>
      <c r="M867">
        <f>CodeStochastic!M867</f>
        <v>0.37861036941568399</v>
      </c>
      <c r="O867">
        <f t="shared" si="30"/>
        <v>0.49232321671713797</v>
      </c>
      <c r="P867">
        <f t="shared" si="31"/>
        <v>1.5656464787263418</v>
      </c>
    </row>
    <row r="868" spans="1:16" x14ac:dyDescent="0.35">
      <c r="A868" s="1" t="s">
        <v>31</v>
      </c>
      <c r="B868" s="1">
        <v>755</v>
      </c>
      <c r="C868" s="1" t="s">
        <v>43</v>
      </c>
      <c r="D868" s="43">
        <v>75</v>
      </c>
      <c r="F868">
        <f>CodeStochastic!F868</f>
        <v>867</v>
      </c>
      <c r="G868">
        <f>CodeStochastic!G868</f>
        <v>0.23463978052627299</v>
      </c>
      <c r="H868">
        <f>CodeStochastic!H868</f>
        <v>0.23755220073121999</v>
      </c>
      <c r="I868">
        <f>CodeStochastic!I868</f>
        <v>8.1862496816164199E-2</v>
      </c>
      <c r="J868">
        <f>CodeStochastic!J868</f>
        <v>4.8602756910134097E-2</v>
      </c>
      <c r="K868">
        <f>CodeStochastic!K868</f>
        <v>0.44293231030429803</v>
      </c>
      <c r="L868">
        <f>CodeStochastic!L868</f>
        <v>9.4005334613437505E-2</v>
      </c>
      <c r="M868">
        <f>CodeStochastic!M868</f>
        <v>0.39531197777099297</v>
      </c>
      <c r="O868">
        <f t="shared" si="30"/>
        <v>0.39572495781590533</v>
      </c>
      <c r="P868">
        <f t="shared" si="31"/>
        <v>1.6641057273061062</v>
      </c>
    </row>
    <row r="869" spans="1:16" x14ac:dyDescent="0.35">
      <c r="A869" s="1" t="s">
        <v>31</v>
      </c>
      <c r="B869" s="1">
        <v>756</v>
      </c>
      <c r="C869" s="1" t="s">
        <v>43</v>
      </c>
      <c r="D869" s="43">
        <v>76</v>
      </c>
      <c r="F869">
        <f>CodeStochastic!F869</f>
        <v>868</v>
      </c>
      <c r="G869">
        <f>CodeStochastic!G869</f>
        <v>0.23639855746772001</v>
      </c>
      <c r="H869">
        <f>CodeStochastic!H869</f>
        <v>0.23516487234493</v>
      </c>
      <c r="I869">
        <f>CodeStochastic!I869</f>
        <v>8.1229585394858098E-2</v>
      </c>
      <c r="J869">
        <f>CodeStochastic!J869</f>
        <v>6.2900371873256394E-2</v>
      </c>
      <c r="K869">
        <f>CodeStochastic!K869</f>
        <v>0.44465982336434301</v>
      </c>
      <c r="L869">
        <f>CodeStochastic!L869</f>
        <v>9.7314853987428299E-2</v>
      </c>
      <c r="M869">
        <f>CodeStochastic!M869</f>
        <v>0.39378892587717401</v>
      </c>
      <c r="O869">
        <f t="shared" si="30"/>
        <v>0.41381543517558583</v>
      </c>
      <c r="P869">
        <f t="shared" si="31"/>
        <v>1.6745227378159646</v>
      </c>
    </row>
    <row r="870" spans="1:16" x14ac:dyDescent="0.35">
      <c r="A870" s="1" t="s">
        <v>31</v>
      </c>
      <c r="B870" s="1">
        <v>757</v>
      </c>
      <c r="C870" s="1" t="s">
        <v>43</v>
      </c>
      <c r="D870" s="43">
        <v>77</v>
      </c>
      <c r="F870">
        <f>CodeStochastic!F870</f>
        <v>869</v>
      </c>
      <c r="G870">
        <f>CodeStochastic!G870</f>
        <v>0.231682770504017</v>
      </c>
      <c r="H870">
        <f>CodeStochastic!H870</f>
        <v>0.23516946645904099</v>
      </c>
      <c r="I870">
        <f>CodeStochastic!I870</f>
        <v>8.1562791878335095E-2</v>
      </c>
      <c r="J870">
        <f>CodeStochastic!J870</f>
        <v>5.5779693449063202E-2</v>
      </c>
      <c r="K870">
        <f>CodeStochastic!K870</f>
        <v>0.44248516708435398</v>
      </c>
      <c r="L870">
        <f>CodeStochastic!L870</f>
        <v>9.1681289142804101E-2</v>
      </c>
      <c r="M870">
        <f>CodeStochastic!M870</f>
        <v>0.38824841535614102</v>
      </c>
      <c r="O870">
        <f t="shared" si="30"/>
        <v>0.38985200980065177</v>
      </c>
      <c r="P870">
        <f t="shared" si="31"/>
        <v>1.6509303746018469</v>
      </c>
    </row>
    <row r="871" spans="1:16" x14ac:dyDescent="0.35">
      <c r="A871" s="1" t="s">
        <v>31</v>
      </c>
      <c r="B871" s="1">
        <v>758</v>
      </c>
      <c r="C871" s="1" t="s">
        <v>43</v>
      </c>
      <c r="D871" s="43">
        <v>78</v>
      </c>
      <c r="F871">
        <f>CodeStochastic!F871</f>
        <v>870</v>
      </c>
      <c r="G871">
        <f>CodeStochastic!G871</f>
        <v>0.23861938240435801</v>
      </c>
      <c r="H871">
        <f>CodeStochastic!H871</f>
        <v>0.24121822314920799</v>
      </c>
      <c r="I871">
        <f>CodeStochastic!I871</f>
        <v>8.0249192805662797E-2</v>
      </c>
      <c r="J871">
        <f>CodeStochastic!J871</f>
        <v>5.4057907241125601E-2</v>
      </c>
      <c r="K871">
        <f>CodeStochastic!K871</f>
        <v>0.46397449894950599</v>
      </c>
      <c r="L871">
        <f>CodeStochastic!L871</f>
        <v>9.6848440234479E-2</v>
      </c>
      <c r="M871">
        <f>CodeStochastic!M871</f>
        <v>0.39398853633680397</v>
      </c>
      <c r="O871">
        <f t="shared" si="30"/>
        <v>0.40149719606620438</v>
      </c>
      <c r="P871">
        <f t="shared" si="31"/>
        <v>1.6333282419259774</v>
      </c>
    </row>
    <row r="872" spans="1:16" x14ac:dyDescent="0.35">
      <c r="A872" s="1" t="s">
        <v>31</v>
      </c>
      <c r="B872" s="1">
        <v>759</v>
      </c>
      <c r="C872" s="1" t="s">
        <v>43</v>
      </c>
      <c r="D872" s="43">
        <v>79</v>
      </c>
      <c r="F872">
        <f>CodeStochastic!F872</f>
        <v>871</v>
      </c>
      <c r="G872">
        <f>CodeStochastic!G872</f>
        <v>0.239203290721238</v>
      </c>
      <c r="H872">
        <f>CodeStochastic!H872</f>
        <v>0.23796892493618901</v>
      </c>
      <c r="I872">
        <f>CodeStochastic!I872</f>
        <v>7.8328235820587205E-2</v>
      </c>
      <c r="J872">
        <f>CodeStochastic!J872</f>
        <v>4.4839691266411998E-2</v>
      </c>
      <c r="K872">
        <f>CodeStochastic!K872</f>
        <v>0.44643177757250802</v>
      </c>
      <c r="L872">
        <f>CodeStochastic!L872</f>
        <v>9.6746991721421496E-2</v>
      </c>
      <c r="M872">
        <f>CodeStochastic!M872</f>
        <v>0.393822035165179</v>
      </c>
      <c r="O872">
        <f t="shared" si="30"/>
        <v>0.40655304782909807</v>
      </c>
      <c r="P872">
        <f t="shared" si="31"/>
        <v>1.6549305135987051</v>
      </c>
    </row>
    <row r="873" spans="1:16" x14ac:dyDescent="0.35">
      <c r="A873" s="1" t="s">
        <v>31</v>
      </c>
      <c r="B873" s="1">
        <v>760</v>
      </c>
      <c r="C873" s="1" t="s">
        <v>43</v>
      </c>
      <c r="D873" s="43">
        <v>80</v>
      </c>
      <c r="F873">
        <f>CodeStochastic!F873</f>
        <v>872</v>
      </c>
      <c r="G873">
        <f>CodeStochastic!G873</f>
        <v>9.3393559668323197E-13</v>
      </c>
      <c r="H873">
        <f>CodeStochastic!H873</f>
        <v>4.1067496004101801E-13</v>
      </c>
      <c r="I873">
        <f>CodeStochastic!I873</f>
        <v>2.2624655227214001E-11</v>
      </c>
      <c r="J873">
        <f>CodeStochastic!J873</f>
        <v>-7.3948167717497596E-11</v>
      </c>
      <c r="K873">
        <f>CodeStochastic!K873</f>
        <v>8.4306884807649704E-11</v>
      </c>
      <c r="L873">
        <f>CodeStochastic!L873</f>
        <v>-4.80546350117758E-11</v>
      </c>
      <c r="M873">
        <f>CodeStochastic!M873</f>
        <v>4.5808082849835499E-11</v>
      </c>
      <c r="O873">
        <v>0</v>
      </c>
      <c r="P873">
        <v>0</v>
      </c>
    </row>
    <row r="874" spans="1:16" x14ac:dyDescent="0.35">
      <c r="A874" s="1" t="s">
        <v>31</v>
      </c>
      <c r="B874" s="1">
        <v>761</v>
      </c>
      <c r="C874" s="1" t="s">
        <v>43</v>
      </c>
      <c r="D874" s="43">
        <v>81</v>
      </c>
      <c r="F874">
        <f>CodeStochastic!F874</f>
        <v>873</v>
      </c>
      <c r="G874">
        <f>CodeStochastic!G874</f>
        <v>6.2918726029894398E-13</v>
      </c>
      <c r="H874">
        <f>CodeStochastic!H874</f>
        <v>-6.2117867400199703E-13</v>
      </c>
      <c r="I874">
        <f>CodeStochastic!I874</f>
        <v>2.2355533199608399E-11</v>
      </c>
      <c r="J874">
        <f>CodeStochastic!J874</f>
        <v>-7.53722049908091E-11</v>
      </c>
      <c r="K874">
        <f>CodeStochastic!K874</f>
        <v>7.7041629683174003E-11</v>
      </c>
      <c r="L874">
        <f>CodeStochastic!L874</f>
        <v>-4.8882335267463301E-11</v>
      </c>
      <c r="M874">
        <f>CodeStochastic!M874</f>
        <v>4.3378663878387998E-11</v>
      </c>
      <c r="O874">
        <v>0</v>
      </c>
      <c r="P874">
        <v>0</v>
      </c>
    </row>
    <row r="875" spans="1:16" x14ac:dyDescent="0.35">
      <c r="A875" s="1" t="s">
        <v>31</v>
      </c>
      <c r="B875" s="1">
        <v>762</v>
      </c>
      <c r="C875" s="1" t="s">
        <v>43</v>
      </c>
      <c r="D875" s="43">
        <v>82</v>
      </c>
      <c r="F875">
        <f>CodeStochastic!F875</f>
        <v>874</v>
      </c>
      <c r="G875">
        <f>CodeStochastic!G875</f>
        <v>-5.9037926096430298E-13</v>
      </c>
      <c r="H875">
        <f>CodeStochastic!H875</f>
        <v>-3.5341750842190598E-13</v>
      </c>
      <c r="I875">
        <f>CodeStochastic!I875</f>
        <v>2.2668420213424301E-11</v>
      </c>
      <c r="J875">
        <f>CodeStochastic!J875</f>
        <v>-7.3320241591331996E-11</v>
      </c>
      <c r="K875">
        <f>CodeStochastic!K875</f>
        <v>6.7959735919417506E-11</v>
      </c>
      <c r="L875">
        <f>CodeStochastic!L875</f>
        <v>-4.8401639183199999E-11</v>
      </c>
      <c r="M875">
        <f>CodeStochastic!M875</f>
        <v>4.6138415884137599E-11</v>
      </c>
      <c r="O875">
        <v>0</v>
      </c>
      <c r="P875">
        <v>0</v>
      </c>
    </row>
    <row r="876" spans="1:16" x14ac:dyDescent="0.35">
      <c r="A876" s="1" t="s">
        <v>31</v>
      </c>
      <c r="B876" s="1">
        <v>763</v>
      </c>
      <c r="C876" s="1" t="s">
        <v>43</v>
      </c>
      <c r="D876" s="43">
        <v>83</v>
      </c>
      <c r="F876">
        <f>CodeStochastic!F876</f>
        <v>875</v>
      </c>
      <c r="G876">
        <f>CodeStochastic!G876</f>
        <v>-8.8636749254822204E-13</v>
      </c>
      <c r="H876">
        <f>CodeStochastic!H876</f>
        <v>-1.4472946094874199E-12</v>
      </c>
      <c r="I876">
        <f>CodeStochastic!I876</f>
        <v>2.27437775490319E-11</v>
      </c>
      <c r="J876">
        <f>CodeStochastic!J876</f>
        <v>-7.5250314865437004E-11</v>
      </c>
      <c r="K876">
        <f>CodeStochastic!K876</f>
        <v>7.1731596898433703E-11</v>
      </c>
      <c r="L876">
        <f>CodeStochastic!L876</f>
        <v>-4.9776239513123E-11</v>
      </c>
      <c r="M876">
        <f>CodeStochastic!M876</f>
        <v>4.3304208077834898E-11</v>
      </c>
      <c r="O876">
        <v>0</v>
      </c>
      <c r="P876">
        <v>0</v>
      </c>
    </row>
    <row r="877" spans="1:16" x14ac:dyDescent="0.35">
      <c r="A877" s="1" t="s">
        <v>31</v>
      </c>
      <c r="B877" s="1">
        <v>764</v>
      </c>
      <c r="C877" s="1" t="s">
        <v>43</v>
      </c>
      <c r="D877" s="43">
        <v>84</v>
      </c>
      <c r="F877">
        <f>CodeStochastic!F877</f>
        <v>876</v>
      </c>
      <c r="G877">
        <f>CodeStochastic!G877</f>
        <v>-2.1320201108744399E-13</v>
      </c>
      <c r="H877">
        <f>CodeStochastic!H877</f>
        <v>6.1415665641101095E-14</v>
      </c>
      <c r="I877">
        <f>CodeStochastic!I877</f>
        <v>2.32997268749684E-11</v>
      </c>
      <c r="J877">
        <f>CodeStochastic!J877</f>
        <v>-7.6606883546803994E-11</v>
      </c>
      <c r="K877">
        <f>CodeStochastic!K877</f>
        <v>8.1132685517903598E-11</v>
      </c>
      <c r="L877">
        <f>CodeStochastic!L877</f>
        <v>-4.8600815550925899E-11</v>
      </c>
      <c r="M877">
        <f>CodeStochastic!M877</f>
        <v>4.7823376663986802E-11</v>
      </c>
      <c r="O877">
        <v>0</v>
      </c>
      <c r="P877">
        <v>0</v>
      </c>
    </row>
    <row r="878" spans="1:16" x14ac:dyDescent="0.35">
      <c r="A878" s="1" t="s">
        <v>31</v>
      </c>
      <c r="B878" s="1">
        <v>765</v>
      </c>
      <c r="C878" s="1" t="s">
        <v>43</v>
      </c>
      <c r="D878" s="43">
        <v>85</v>
      </c>
      <c r="F878">
        <f>CodeStochastic!F878</f>
        <v>877</v>
      </c>
      <c r="G878">
        <f>CodeStochastic!G878</f>
        <v>-5.1192455973591804E-13</v>
      </c>
      <c r="H878">
        <f>CodeStochastic!H878</f>
        <v>-7.2417928244960095E-13</v>
      </c>
      <c r="I878">
        <f>CodeStochastic!I878</f>
        <v>2.39536656788082E-11</v>
      </c>
      <c r="J878">
        <f>CodeStochastic!J878</f>
        <v>-8.5484734533060704E-11</v>
      </c>
      <c r="K878">
        <f>CodeStochastic!K878</f>
        <v>7.2108036541768896E-11</v>
      </c>
      <c r="L878">
        <f>CodeStochastic!L878</f>
        <v>-4.8830662915440198E-11</v>
      </c>
      <c r="M878">
        <f>CodeStochastic!M878</f>
        <v>5.0998494201419301E-11</v>
      </c>
      <c r="O878">
        <v>0</v>
      </c>
      <c r="P878">
        <v>0</v>
      </c>
    </row>
    <row r="879" spans="1:16" x14ac:dyDescent="0.35">
      <c r="A879" s="1" t="s">
        <v>31</v>
      </c>
      <c r="B879" s="1">
        <v>766</v>
      </c>
      <c r="C879" s="1" t="s">
        <v>43</v>
      </c>
      <c r="D879" s="43">
        <v>86</v>
      </c>
      <c r="F879">
        <f>CodeStochastic!F879</f>
        <v>878</v>
      </c>
      <c r="G879">
        <f>CodeStochastic!G879</f>
        <v>-3.7854863441934999E-13</v>
      </c>
      <c r="H879">
        <f>CodeStochastic!H879</f>
        <v>-6.9370895192378803E-13</v>
      </c>
      <c r="I879">
        <f>CodeStochastic!I879</f>
        <v>2.3634790739984799E-11</v>
      </c>
      <c r="J879">
        <f>CodeStochastic!J879</f>
        <v>-7.7849850297521601E-11</v>
      </c>
      <c r="K879">
        <f>CodeStochastic!K879</f>
        <v>7.0103896569194801E-11</v>
      </c>
      <c r="L879">
        <f>CodeStochastic!L879</f>
        <v>-5.01863510956582E-11</v>
      </c>
      <c r="M879">
        <f>CodeStochastic!M879</f>
        <v>4.9036960482577301E-11</v>
      </c>
      <c r="O879">
        <v>0</v>
      </c>
      <c r="P879">
        <v>0</v>
      </c>
    </row>
    <row r="880" spans="1:16" x14ac:dyDescent="0.35">
      <c r="A880" s="1" t="s">
        <v>31</v>
      </c>
      <c r="B880" s="1">
        <v>767</v>
      </c>
      <c r="C880" s="1" t="s">
        <v>43</v>
      </c>
      <c r="D880" s="43">
        <v>87</v>
      </c>
      <c r="F880">
        <f>CodeStochastic!F880</f>
        <v>879</v>
      </c>
      <c r="G880">
        <f>CodeStochastic!G880</f>
        <v>5.3120838919909097E-13</v>
      </c>
      <c r="H880">
        <f>CodeStochastic!H880</f>
        <v>5.5085344505977496E-13</v>
      </c>
      <c r="I880">
        <f>CodeStochastic!I880</f>
        <v>2.33253557186959E-11</v>
      </c>
      <c r="J880">
        <f>CodeStochastic!J880</f>
        <v>-8.0298046161224306E-11</v>
      </c>
      <c r="K880">
        <f>CodeStochastic!K880</f>
        <v>7.4050003195100397E-11</v>
      </c>
      <c r="L880">
        <f>CodeStochastic!L880</f>
        <v>-4.8397398032413899E-11</v>
      </c>
      <c r="M880">
        <f>CodeStochastic!M880</f>
        <v>4.71337140845174E-11</v>
      </c>
      <c r="O880">
        <v>0</v>
      </c>
      <c r="P880">
        <v>0</v>
      </c>
    </row>
    <row r="881" spans="1:16" x14ac:dyDescent="0.35">
      <c r="A881" s="1" t="s">
        <v>31</v>
      </c>
      <c r="B881" s="1">
        <v>768</v>
      </c>
      <c r="C881" s="1" t="s">
        <v>43</v>
      </c>
      <c r="D881" s="43">
        <v>88</v>
      </c>
      <c r="F881">
        <f>CodeStochastic!F881</f>
        <v>880</v>
      </c>
      <c r="G881">
        <f>CodeStochastic!G881</f>
        <v>2.5405193747994998E-13</v>
      </c>
      <c r="H881">
        <f>CodeStochastic!H881</f>
        <v>1.8451490390597499E-13</v>
      </c>
      <c r="I881">
        <f>CodeStochastic!I881</f>
        <v>2.3653025269311501E-11</v>
      </c>
      <c r="J881">
        <f>CodeStochastic!J881</f>
        <v>-7.9049121761746197E-11</v>
      </c>
      <c r="K881">
        <f>CodeStochastic!K881</f>
        <v>7.8888001941057095E-11</v>
      </c>
      <c r="L881">
        <f>CodeStochastic!L881</f>
        <v>-5.2375135736498903E-11</v>
      </c>
      <c r="M881">
        <f>CodeStochastic!M881</f>
        <v>4.9232969332105903E-11</v>
      </c>
      <c r="O881">
        <v>0</v>
      </c>
      <c r="P881">
        <v>0</v>
      </c>
    </row>
    <row r="882" spans="1:16" x14ac:dyDescent="0.35">
      <c r="A882" s="1" t="s">
        <v>31</v>
      </c>
      <c r="B882" s="1">
        <v>769</v>
      </c>
      <c r="C882" s="1" t="s">
        <v>43</v>
      </c>
      <c r="D882" s="43">
        <v>89</v>
      </c>
      <c r="F882">
        <f>CodeStochastic!F882</f>
        <v>881</v>
      </c>
      <c r="G882">
        <f>CodeStochastic!G882</f>
        <v>-2.3720030567893702E-13</v>
      </c>
      <c r="H882">
        <f>CodeStochastic!H882</f>
        <v>8.3478420656926204E-13</v>
      </c>
      <c r="I882">
        <f>CodeStochastic!I882</f>
        <v>2.3105743034943301E-11</v>
      </c>
      <c r="J882">
        <f>CodeStochastic!J882</f>
        <v>-6.7808911952336704E-11</v>
      </c>
      <c r="K882">
        <f>CodeStochastic!K882</f>
        <v>7.9929346946617104E-11</v>
      </c>
      <c r="L882">
        <f>CodeStochastic!L882</f>
        <v>-4.45167963261552E-11</v>
      </c>
      <c r="M882">
        <f>CodeStochastic!M882</f>
        <v>4.9404543475122699E-11</v>
      </c>
      <c r="O882">
        <v>0</v>
      </c>
      <c r="P882">
        <v>0</v>
      </c>
    </row>
    <row r="883" spans="1:16" x14ac:dyDescent="0.35">
      <c r="A883" s="1" t="s">
        <v>31</v>
      </c>
      <c r="B883" s="1">
        <v>770</v>
      </c>
      <c r="C883" s="1" t="s">
        <v>43</v>
      </c>
      <c r="D883" s="43">
        <v>90</v>
      </c>
      <c r="F883">
        <f>CodeStochastic!F883</f>
        <v>882</v>
      </c>
      <c r="G883">
        <f>CodeStochastic!G883</f>
        <v>2.6937068640554501E-14</v>
      </c>
      <c r="H883">
        <f>CodeStochastic!H883</f>
        <v>-5.5126406936413601E-13</v>
      </c>
      <c r="I883">
        <f>CodeStochastic!I883</f>
        <v>2.2202356690182302E-11</v>
      </c>
      <c r="J883">
        <f>CodeStochastic!J883</f>
        <v>-8.4986299963497197E-11</v>
      </c>
      <c r="K883">
        <f>CodeStochastic!K883</f>
        <v>6.6364100079105394E-11</v>
      </c>
      <c r="L883">
        <f>CodeStochastic!L883</f>
        <v>-4.7717380559544998E-11</v>
      </c>
      <c r="M883">
        <f>CodeStochastic!M883</f>
        <v>4.4207378710907001E-11</v>
      </c>
      <c r="O883">
        <v>0</v>
      </c>
      <c r="P883">
        <v>0</v>
      </c>
    </row>
    <row r="884" spans="1:16" x14ac:dyDescent="0.35">
      <c r="A884" s="1" t="s">
        <v>31</v>
      </c>
      <c r="B884" s="1">
        <v>771</v>
      </c>
      <c r="C884" s="1" t="s">
        <v>43</v>
      </c>
      <c r="D884" s="43">
        <v>91</v>
      </c>
      <c r="F884">
        <f>CodeStochastic!F884</f>
        <v>883</v>
      </c>
      <c r="G884">
        <f>CodeStochastic!G884</f>
        <v>-1.08341687516436E-13</v>
      </c>
      <c r="H884">
        <f>CodeStochastic!H884</f>
        <v>1.4302017519997001E-13</v>
      </c>
      <c r="I884">
        <f>CodeStochastic!I884</f>
        <v>2.3345005164040699E-11</v>
      </c>
      <c r="J884">
        <f>CodeStochastic!J884</f>
        <v>-7.6736339320840106E-11</v>
      </c>
      <c r="K884">
        <f>CodeStochastic!K884</f>
        <v>7.7399024258361106E-11</v>
      </c>
      <c r="L884">
        <f>CodeStochastic!L884</f>
        <v>-4.7457946418461399E-11</v>
      </c>
      <c r="M884">
        <f>CodeStochastic!M884</f>
        <v>4.7436942594566599E-11</v>
      </c>
      <c r="O884">
        <v>0</v>
      </c>
      <c r="P884">
        <v>0</v>
      </c>
    </row>
    <row r="885" spans="1:16" x14ac:dyDescent="0.35">
      <c r="A885" s="1" t="s">
        <v>31</v>
      </c>
      <c r="B885" s="1">
        <v>772</v>
      </c>
      <c r="C885" s="1" t="s">
        <v>43</v>
      </c>
      <c r="D885" s="43">
        <v>92</v>
      </c>
      <c r="F885">
        <f>CodeStochastic!F885</f>
        <v>884</v>
      </c>
      <c r="G885">
        <f>CodeStochastic!G885</f>
        <v>-2.2501189802584199E-13</v>
      </c>
      <c r="H885">
        <f>CodeStochastic!H885</f>
        <v>-2.1410494069598801E-13</v>
      </c>
      <c r="I885">
        <f>CodeStochastic!I885</f>
        <v>2.3883276172653399E-11</v>
      </c>
      <c r="J885">
        <f>CodeStochastic!J885</f>
        <v>-8.2352467858394894E-11</v>
      </c>
      <c r="K885">
        <f>CodeStochastic!K885</f>
        <v>7.6646700455966003E-11</v>
      </c>
      <c r="L885">
        <f>CodeStochastic!L885</f>
        <v>-5.17465486423365E-11</v>
      </c>
      <c r="M885">
        <f>CodeStochastic!M885</f>
        <v>4.9560004858391297E-11</v>
      </c>
      <c r="O885">
        <v>0</v>
      </c>
      <c r="P885">
        <v>0</v>
      </c>
    </row>
    <row r="886" spans="1:16" x14ac:dyDescent="0.35">
      <c r="A886" s="1" t="s">
        <v>31</v>
      </c>
      <c r="B886" s="1">
        <v>773</v>
      </c>
      <c r="C886" s="1" t="s">
        <v>43</v>
      </c>
      <c r="D886" s="43">
        <v>93</v>
      </c>
      <c r="F886">
        <f>CodeStochastic!F886</f>
        <v>885</v>
      </c>
      <c r="G886">
        <f>CodeStochastic!G886</f>
        <v>-2.78876068156982E-13</v>
      </c>
      <c r="H886">
        <f>CodeStochastic!H886</f>
        <v>-3.7273648780418801E-14</v>
      </c>
      <c r="I886">
        <f>CodeStochastic!I886</f>
        <v>2.22284534242961E-11</v>
      </c>
      <c r="J886">
        <f>CodeStochastic!J886</f>
        <v>-6.4411440807035499E-11</v>
      </c>
      <c r="K886">
        <f>CodeStochastic!K886</f>
        <v>6.8538656456422897E-11</v>
      </c>
      <c r="L886">
        <f>CodeStochastic!L886</f>
        <v>-4.5503852568043E-11</v>
      </c>
      <c r="M886">
        <f>CodeStochastic!M886</f>
        <v>4.4669904399640902E-11</v>
      </c>
      <c r="O886">
        <v>0</v>
      </c>
      <c r="P886">
        <v>0</v>
      </c>
    </row>
    <row r="887" spans="1:16" x14ac:dyDescent="0.35">
      <c r="A887" s="1" t="s">
        <v>31</v>
      </c>
      <c r="B887" s="1">
        <v>774</v>
      </c>
      <c r="C887" s="1" t="s">
        <v>43</v>
      </c>
      <c r="D887" s="43">
        <v>94</v>
      </c>
      <c r="F887">
        <f>CodeStochastic!F887</f>
        <v>886</v>
      </c>
      <c r="G887">
        <f>CodeStochastic!G887</f>
        <v>-6.4697858240243397E-14</v>
      </c>
      <c r="H887">
        <f>CodeStochastic!H887</f>
        <v>-5.7467669601605103E-13</v>
      </c>
      <c r="I887">
        <f>CodeStochastic!I887</f>
        <v>2.1901273819746499E-11</v>
      </c>
      <c r="J887">
        <f>CodeStochastic!J887</f>
        <v>-6.9317463773886906E-11</v>
      </c>
      <c r="K887">
        <f>CodeStochastic!K887</f>
        <v>7.2263662684930297E-11</v>
      </c>
      <c r="L887">
        <f>CodeStochastic!L887</f>
        <v>-4.5858418279765203E-11</v>
      </c>
      <c r="M887">
        <f>CodeStochastic!M887</f>
        <v>4.4849250912366101E-11</v>
      </c>
      <c r="O887">
        <v>0</v>
      </c>
      <c r="P887">
        <v>0</v>
      </c>
    </row>
    <row r="888" spans="1:16" x14ac:dyDescent="0.35">
      <c r="A888" s="1" t="s">
        <v>31</v>
      </c>
      <c r="B888" s="1">
        <v>775</v>
      </c>
      <c r="C888" s="1" t="s">
        <v>43</v>
      </c>
      <c r="D888" s="43">
        <v>95</v>
      </c>
      <c r="F888">
        <f>CodeStochastic!F888</f>
        <v>887</v>
      </c>
      <c r="G888">
        <f>CodeStochastic!G888</f>
        <v>3.9963526955333202E-13</v>
      </c>
      <c r="H888">
        <f>CodeStochastic!H888</f>
        <v>5.0760851766606902E-13</v>
      </c>
      <c r="I888">
        <f>CodeStochastic!I888</f>
        <v>2.38100969303866E-11</v>
      </c>
      <c r="J888">
        <f>CodeStochastic!J888</f>
        <v>-7.8175239644301894E-11</v>
      </c>
      <c r="K888">
        <f>CodeStochastic!K888</f>
        <v>7.3904005535812604E-11</v>
      </c>
      <c r="L888">
        <f>CodeStochastic!L888</f>
        <v>-4.7452977995115597E-11</v>
      </c>
      <c r="M888">
        <f>CodeStochastic!M888</f>
        <v>5.29160600495735E-11</v>
      </c>
      <c r="O888">
        <v>0</v>
      </c>
      <c r="P888">
        <v>0</v>
      </c>
    </row>
    <row r="889" spans="1:16" x14ac:dyDescent="0.35">
      <c r="A889" s="1" t="s">
        <v>31</v>
      </c>
      <c r="B889" s="1">
        <v>776</v>
      </c>
      <c r="C889" s="1" t="s">
        <v>43</v>
      </c>
      <c r="D889" s="43">
        <v>96</v>
      </c>
      <c r="F889">
        <f>CodeStochastic!F889</f>
        <v>888</v>
      </c>
      <c r="G889">
        <f>CodeStochastic!G889</f>
        <v>1.2980213472541599E-12</v>
      </c>
      <c r="H889">
        <f>CodeStochastic!H889</f>
        <v>1.4762580612316E-12</v>
      </c>
      <c r="I889">
        <f>CodeStochastic!I889</f>
        <v>2.3429006492205401E-11</v>
      </c>
      <c r="J889">
        <f>CodeStochastic!J889</f>
        <v>-7.6094439719638799E-11</v>
      </c>
      <c r="K889">
        <f>CodeStochastic!K889</f>
        <v>8.1838817731400601E-11</v>
      </c>
      <c r="L889">
        <f>CodeStochastic!L889</f>
        <v>-4.5779032033035002E-11</v>
      </c>
      <c r="M889">
        <f>CodeStochastic!M889</f>
        <v>4.9616799676676101E-11</v>
      </c>
      <c r="O889">
        <v>0</v>
      </c>
      <c r="P889">
        <v>0</v>
      </c>
    </row>
    <row r="890" spans="1:16" x14ac:dyDescent="0.35">
      <c r="A890" s="1" t="s">
        <v>31</v>
      </c>
      <c r="B890" s="1">
        <v>777</v>
      </c>
      <c r="C890" s="1" t="s">
        <v>43</v>
      </c>
      <c r="D890" s="43">
        <v>97</v>
      </c>
      <c r="F890">
        <f>CodeStochastic!F890</f>
        <v>889</v>
      </c>
      <c r="G890">
        <f>CodeStochastic!G890</f>
        <v>-2.4771498187935602E-13</v>
      </c>
      <c r="H890">
        <f>CodeStochastic!H890</f>
        <v>-3.0927129896468799E-13</v>
      </c>
      <c r="I890">
        <f>CodeStochastic!I890</f>
        <v>2.2796385037989399E-11</v>
      </c>
      <c r="J890">
        <f>CodeStochastic!J890</f>
        <v>-7.4209770581397702E-11</v>
      </c>
      <c r="K890">
        <f>CodeStochastic!K890</f>
        <v>7.8028048449641705E-11</v>
      </c>
      <c r="L890">
        <f>CodeStochastic!L890</f>
        <v>-4.76752982494164E-11</v>
      </c>
      <c r="M890">
        <f>CodeStochastic!M890</f>
        <v>4.5911772236607099E-11</v>
      </c>
      <c r="O890">
        <v>0</v>
      </c>
      <c r="P890">
        <v>0</v>
      </c>
    </row>
    <row r="891" spans="1:16" x14ac:dyDescent="0.35">
      <c r="A891" s="1" t="s">
        <v>31</v>
      </c>
      <c r="B891" s="1">
        <v>778</v>
      </c>
      <c r="C891" s="1" t="s">
        <v>43</v>
      </c>
      <c r="D891" s="43">
        <v>98</v>
      </c>
      <c r="F891">
        <f>CodeStochastic!F891</f>
        <v>890</v>
      </c>
      <c r="G891">
        <f>CodeStochastic!G891</f>
        <v>-9.6270785730328306E-13</v>
      </c>
      <c r="H891">
        <f>CodeStochastic!H891</f>
        <v>-1.54385213180112E-13</v>
      </c>
      <c r="I891">
        <f>CodeStochastic!I891</f>
        <v>2.2454835760706101E-11</v>
      </c>
      <c r="J891">
        <f>CodeStochastic!J891</f>
        <v>-8.4055520181263503E-11</v>
      </c>
      <c r="K891">
        <f>CodeStochastic!K891</f>
        <v>7.6650343484317505E-11</v>
      </c>
      <c r="L891">
        <f>CodeStochastic!L891</f>
        <v>-4.65146336872725E-11</v>
      </c>
      <c r="M891">
        <f>CodeStochastic!M891</f>
        <v>4.73879637502682E-11</v>
      </c>
      <c r="O891">
        <v>0</v>
      </c>
      <c r="P891">
        <v>0</v>
      </c>
    </row>
    <row r="892" spans="1:16" x14ac:dyDescent="0.35">
      <c r="A892" s="1" t="s">
        <v>31</v>
      </c>
      <c r="B892" s="1">
        <v>779</v>
      </c>
      <c r="C892" s="1" t="s">
        <v>43</v>
      </c>
      <c r="D892" s="43">
        <v>99</v>
      </c>
      <c r="F892">
        <f>CodeStochastic!F892</f>
        <v>891</v>
      </c>
      <c r="G892">
        <f>CodeStochastic!G892</f>
        <v>-7.5806681310897497E-13</v>
      </c>
      <c r="H892">
        <f>CodeStochastic!H892</f>
        <v>-5.8823164568121303E-13</v>
      </c>
      <c r="I892">
        <f>CodeStochastic!I892</f>
        <v>2.3252698317560299E-11</v>
      </c>
      <c r="J892">
        <f>CodeStochastic!J892</f>
        <v>-7.9993028100881606E-11</v>
      </c>
      <c r="K892">
        <f>CodeStochastic!K892</f>
        <v>7.3460658725174602E-11</v>
      </c>
      <c r="L892">
        <f>CodeStochastic!L892</f>
        <v>-4.8365916006348202E-11</v>
      </c>
      <c r="M892">
        <f>CodeStochastic!M892</f>
        <v>4.7085537138362402E-11</v>
      </c>
      <c r="O892">
        <v>0</v>
      </c>
      <c r="P892">
        <v>0</v>
      </c>
    </row>
    <row r="893" spans="1:16" x14ac:dyDescent="0.35">
      <c r="A893" s="1" t="s">
        <v>31</v>
      </c>
      <c r="B893" s="1">
        <v>780</v>
      </c>
      <c r="C893" s="1" t="s">
        <v>43</v>
      </c>
      <c r="D893" s="43">
        <v>100</v>
      </c>
      <c r="F893">
        <f>CodeStochastic!F893</f>
        <v>892</v>
      </c>
      <c r="G893">
        <f>CodeStochastic!G893</f>
        <v>-3.7725355766832199E-13</v>
      </c>
      <c r="H893">
        <f>CodeStochastic!H893</f>
        <v>1.7804763733289799E-13</v>
      </c>
      <c r="I893">
        <f>CodeStochastic!I893</f>
        <v>2.4275584650229699E-11</v>
      </c>
      <c r="J893">
        <f>CodeStochastic!J893</f>
        <v>-7.9818333419637594E-11</v>
      </c>
      <c r="K893">
        <f>CodeStochastic!K893</f>
        <v>8.0409173072546006E-11</v>
      </c>
      <c r="L893">
        <f>CodeStochastic!L893</f>
        <v>-5.35653971081279E-11</v>
      </c>
      <c r="M893">
        <f>CodeStochastic!M893</f>
        <v>4.9606854912452798E-11</v>
      </c>
      <c r="O893">
        <v>0</v>
      </c>
      <c r="P893">
        <v>0</v>
      </c>
    </row>
    <row r="894" spans="1:16" x14ac:dyDescent="0.35">
      <c r="A894" s="1" t="s">
        <v>31</v>
      </c>
      <c r="B894" s="1">
        <v>781</v>
      </c>
      <c r="C894" s="1" t="s">
        <v>43</v>
      </c>
      <c r="D894" s="43">
        <v>101</v>
      </c>
      <c r="F894">
        <f>CodeStochastic!F894</f>
        <v>893</v>
      </c>
      <c r="G894">
        <f>CodeStochastic!G894</f>
        <v>4.27053011653474E-13</v>
      </c>
      <c r="H894">
        <f>CodeStochastic!H894</f>
        <v>-4.1471807277344201E-13</v>
      </c>
      <c r="I894">
        <f>CodeStochastic!I894</f>
        <v>2.3161700777198101E-11</v>
      </c>
      <c r="J894">
        <f>CodeStochastic!J894</f>
        <v>-8.9510949335055796E-11</v>
      </c>
      <c r="K894">
        <f>CodeStochastic!K894</f>
        <v>7.6042398075511203E-11</v>
      </c>
      <c r="L894">
        <f>CodeStochastic!L894</f>
        <v>-5.0097805518056697E-11</v>
      </c>
      <c r="M894">
        <f>CodeStochastic!M894</f>
        <v>4.6176153752302703E-11</v>
      </c>
      <c r="O894">
        <v>0</v>
      </c>
      <c r="P894">
        <v>0</v>
      </c>
    </row>
    <row r="895" spans="1:16" x14ac:dyDescent="0.35">
      <c r="A895" s="1" t="s">
        <v>31</v>
      </c>
      <c r="B895" s="1">
        <v>782</v>
      </c>
      <c r="C895" s="1" t="s">
        <v>43</v>
      </c>
      <c r="D895" s="43">
        <v>102</v>
      </c>
      <c r="F895">
        <f>CodeStochastic!F895</f>
        <v>894</v>
      </c>
      <c r="G895">
        <f>CodeStochastic!G895</f>
        <v>4.0670298045244499E-13</v>
      </c>
      <c r="H895">
        <f>CodeStochastic!H895</f>
        <v>-1.3178541725454499E-13</v>
      </c>
      <c r="I895">
        <f>CodeStochastic!I895</f>
        <v>2.2561678878450501E-11</v>
      </c>
      <c r="J895">
        <f>CodeStochastic!J895</f>
        <v>-8.0871451880488298E-11</v>
      </c>
      <c r="K895">
        <f>CodeStochastic!K895</f>
        <v>7.3081114003428099E-11</v>
      </c>
      <c r="L895">
        <f>CodeStochastic!L895</f>
        <v>-4.6116384663927999E-11</v>
      </c>
      <c r="M895">
        <f>CodeStochastic!M895</f>
        <v>4.5316584682545702E-11</v>
      </c>
      <c r="O895">
        <v>0</v>
      </c>
      <c r="P895">
        <v>0</v>
      </c>
    </row>
    <row r="896" spans="1:16" x14ac:dyDescent="0.35">
      <c r="A896" s="1" t="s">
        <v>31</v>
      </c>
      <c r="B896" s="1">
        <v>783</v>
      </c>
      <c r="C896" s="1" t="s">
        <v>43</v>
      </c>
      <c r="D896" s="43">
        <v>103</v>
      </c>
      <c r="F896">
        <f>CodeStochastic!F896</f>
        <v>895</v>
      </c>
      <c r="G896">
        <f>CodeStochastic!G896</f>
        <v>-2.0757481398162798E-12</v>
      </c>
      <c r="H896">
        <f>CodeStochastic!H896</f>
        <v>-1.7873227034614801E-12</v>
      </c>
      <c r="I896">
        <f>CodeStochastic!I896</f>
        <v>2.3256370371980401E-11</v>
      </c>
      <c r="J896">
        <f>CodeStochastic!J896</f>
        <v>-8.5082435964602799E-11</v>
      </c>
      <c r="K896">
        <f>CodeStochastic!K896</f>
        <v>7.1584857322394205E-11</v>
      </c>
      <c r="L896">
        <f>CodeStochastic!L896</f>
        <v>-4.99756111623869E-11</v>
      </c>
      <c r="M896">
        <f>CodeStochastic!M896</f>
        <v>4.63915110177651E-11</v>
      </c>
      <c r="O896">
        <v>0</v>
      </c>
      <c r="P896">
        <v>0</v>
      </c>
    </row>
    <row r="897" spans="1:16" x14ac:dyDescent="0.35">
      <c r="A897" s="1" t="s">
        <v>31</v>
      </c>
      <c r="B897" s="1">
        <v>784</v>
      </c>
      <c r="C897" s="1" t="s">
        <v>43</v>
      </c>
      <c r="D897" s="43">
        <v>104</v>
      </c>
      <c r="F897">
        <f>CodeStochastic!F897</f>
        <v>896</v>
      </c>
      <c r="G897">
        <f>CodeStochastic!G897</f>
        <v>-2.2747099154316301E-13</v>
      </c>
      <c r="H897">
        <f>CodeStochastic!H897</f>
        <v>1.3293896534660399E-13</v>
      </c>
      <c r="I897">
        <f>CodeStochastic!I897</f>
        <v>2.19647450631858E-11</v>
      </c>
      <c r="J897">
        <f>CodeStochastic!J897</f>
        <v>-7.2754561735235297E-11</v>
      </c>
      <c r="K897">
        <f>CodeStochastic!K897</f>
        <v>6.5091003127282206E-11</v>
      </c>
      <c r="L897">
        <f>CodeStochastic!L897</f>
        <v>-4.6895487218616501E-11</v>
      </c>
      <c r="M897">
        <f>CodeStochastic!M897</f>
        <v>4.6939814865078898E-11</v>
      </c>
      <c r="O897">
        <v>0</v>
      </c>
      <c r="P897">
        <v>0</v>
      </c>
    </row>
    <row r="898" spans="1:16" x14ac:dyDescent="0.35">
      <c r="A898" s="1" t="s">
        <v>31</v>
      </c>
      <c r="B898" s="1">
        <v>785</v>
      </c>
      <c r="C898" s="1" t="s">
        <v>43</v>
      </c>
      <c r="D898" s="43">
        <v>105</v>
      </c>
      <c r="F898">
        <f>CodeStochastic!F898</f>
        <v>897</v>
      </c>
      <c r="G898">
        <f>CodeStochastic!G898</f>
        <v>-6.9929099791880703E-13</v>
      </c>
      <c r="H898">
        <f>CodeStochastic!H898</f>
        <v>-7.6467293095316301E-13</v>
      </c>
      <c r="I898">
        <f>CodeStochastic!I898</f>
        <v>2.4244462466729499E-11</v>
      </c>
      <c r="J898">
        <f>CodeStochastic!J898</f>
        <v>-8.1453727560853697E-11</v>
      </c>
      <c r="K898">
        <f>CodeStochastic!K898</f>
        <v>7.7322948882235796E-11</v>
      </c>
      <c r="L898">
        <f>CodeStochastic!L898</f>
        <v>-5.03977662684899E-11</v>
      </c>
      <c r="M898">
        <f>CodeStochastic!M898</f>
        <v>4.8967643021378499E-11</v>
      </c>
      <c r="O898">
        <v>0</v>
      </c>
      <c r="P898">
        <v>0</v>
      </c>
    </row>
    <row r="899" spans="1:16" x14ac:dyDescent="0.35">
      <c r="A899" s="1" t="s">
        <v>31</v>
      </c>
      <c r="B899" s="1">
        <v>786</v>
      </c>
      <c r="C899" s="1" t="s">
        <v>43</v>
      </c>
      <c r="D899" s="43">
        <v>106</v>
      </c>
      <c r="F899">
        <f>CodeStochastic!F899</f>
        <v>898</v>
      </c>
      <c r="G899">
        <f>CodeStochastic!G899</f>
        <v>-9.2941826983130995E-13</v>
      </c>
      <c r="H899">
        <f>CodeStochastic!H899</f>
        <v>-1.2653030707304699E-12</v>
      </c>
      <c r="I899">
        <f>CodeStochastic!I899</f>
        <v>2.22617494929544E-11</v>
      </c>
      <c r="J899">
        <f>CodeStochastic!J899</f>
        <v>-7.9979183079799398E-11</v>
      </c>
      <c r="K899">
        <f>CodeStochastic!K899</f>
        <v>7.2401184934166397E-11</v>
      </c>
      <c r="L899">
        <f>CodeStochastic!L899</f>
        <v>-4.63713164102657E-11</v>
      </c>
      <c r="M899">
        <f>CodeStochastic!M899</f>
        <v>4.15370876488269E-11</v>
      </c>
      <c r="O899">
        <v>0</v>
      </c>
      <c r="P899">
        <v>0</v>
      </c>
    </row>
    <row r="900" spans="1:16" x14ac:dyDescent="0.35">
      <c r="A900" s="1" t="s">
        <v>31</v>
      </c>
      <c r="B900" s="1">
        <v>787</v>
      </c>
      <c r="C900" s="1" t="s">
        <v>43</v>
      </c>
      <c r="D900" s="43">
        <v>107</v>
      </c>
      <c r="F900">
        <f>CodeStochastic!F900</f>
        <v>899</v>
      </c>
      <c r="G900">
        <f>CodeStochastic!G900</f>
        <v>1.5480688057751501E-12</v>
      </c>
      <c r="H900">
        <f>CodeStochastic!H900</f>
        <v>8.68912415881182E-13</v>
      </c>
      <c r="I900">
        <f>CodeStochastic!I900</f>
        <v>2.3061307074987801E-11</v>
      </c>
      <c r="J900">
        <f>CodeStochastic!J900</f>
        <v>-7.8678714112285297E-11</v>
      </c>
      <c r="K900">
        <f>CodeStochastic!K900</f>
        <v>7.6521531954870399E-11</v>
      </c>
      <c r="L900">
        <f>CodeStochastic!L900</f>
        <v>-4.6529136699146397E-11</v>
      </c>
      <c r="M900">
        <f>CodeStochastic!M900</f>
        <v>4.8552955935889098E-11</v>
      </c>
      <c r="O900">
        <v>0</v>
      </c>
      <c r="P900">
        <v>0</v>
      </c>
    </row>
    <row r="901" spans="1:16" x14ac:dyDescent="0.35">
      <c r="A901" s="1" t="s">
        <v>31</v>
      </c>
      <c r="B901" s="1">
        <v>788</v>
      </c>
      <c r="C901" s="1" t="s">
        <v>43</v>
      </c>
      <c r="D901" s="43">
        <v>108</v>
      </c>
      <c r="F901">
        <f>CodeStochastic!F901</f>
        <v>900</v>
      </c>
      <c r="G901">
        <f>CodeStochastic!G901</f>
        <v>-4.5362074933665802E-13</v>
      </c>
      <c r="H901">
        <f>CodeStochastic!H901</f>
        <v>-1.2401082225132001E-12</v>
      </c>
      <c r="I901">
        <f>CodeStochastic!I901</f>
        <v>2.28494534262499E-11</v>
      </c>
      <c r="J901">
        <f>CodeStochastic!J901</f>
        <v>-7.7089574065131906E-11</v>
      </c>
      <c r="K901">
        <f>CodeStochastic!K901</f>
        <v>7.1824632318147198E-11</v>
      </c>
      <c r="L901">
        <f>CodeStochastic!L901</f>
        <v>-5.0930515696533702E-11</v>
      </c>
      <c r="M901">
        <f>CodeStochastic!M901</f>
        <v>4.7037434002097102E-11</v>
      </c>
      <c r="O901">
        <v>0</v>
      </c>
      <c r="P901">
        <v>0</v>
      </c>
    </row>
    <row r="902" spans="1:16" x14ac:dyDescent="0.35">
      <c r="A902" s="1" t="s">
        <v>31</v>
      </c>
      <c r="B902" s="1">
        <v>789</v>
      </c>
      <c r="C902" s="1" t="s">
        <v>43</v>
      </c>
      <c r="D902" s="43">
        <v>109</v>
      </c>
      <c r="F902">
        <f>CodeStochastic!F902</f>
        <v>901</v>
      </c>
      <c r="G902">
        <f>CodeStochastic!G902</f>
        <v>8.1399269288256995E-13</v>
      </c>
      <c r="H902">
        <f>CodeStochastic!H902</f>
        <v>7.8971882310706896E-14</v>
      </c>
      <c r="I902">
        <f>CodeStochastic!I902</f>
        <v>2.2595980976243801E-11</v>
      </c>
      <c r="J902">
        <f>CodeStochastic!J902</f>
        <v>-7.2920371625486404E-11</v>
      </c>
      <c r="K902">
        <f>CodeStochastic!K902</f>
        <v>7.4939552049551403E-11</v>
      </c>
      <c r="L902">
        <f>CodeStochastic!L902</f>
        <v>-4.6625540979063699E-11</v>
      </c>
      <c r="M902">
        <f>CodeStochastic!M902</f>
        <v>4.3539767922893501E-11</v>
      </c>
      <c r="O902">
        <v>0</v>
      </c>
      <c r="P902">
        <v>0</v>
      </c>
    </row>
    <row r="903" spans="1:16" x14ac:dyDescent="0.35">
      <c r="A903" s="1" t="s">
        <v>31</v>
      </c>
      <c r="B903" s="1">
        <v>790</v>
      </c>
      <c r="C903" s="1" t="s">
        <v>43</v>
      </c>
      <c r="D903" s="43">
        <v>110</v>
      </c>
      <c r="F903">
        <f>CodeStochastic!F903</f>
        <v>902</v>
      </c>
      <c r="G903">
        <f>CodeStochastic!G903</f>
        <v>7.2512728995225903E-13</v>
      </c>
      <c r="H903">
        <f>CodeStochastic!H903</f>
        <v>4.5948715398531102E-13</v>
      </c>
      <c r="I903">
        <f>CodeStochastic!I903</f>
        <v>2.3142603785996101E-11</v>
      </c>
      <c r="J903">
        <f>CodeStochastic!J903</f>
        <v>-7.9628856227753596E-11</v>
      </c>
      <c r="K903">
        <f>CodeStochastic!K903</f>
        <v>8.0784127597011599E-11</v>
      </c>
      <c r="L903">
        <f>CodeStochastic!L903</f>
        <v>-4.8117817103050398E-11</v>
      </c>
      <c r="M903">
        <f>CodeStochastic!M903</f>
        <v>4.69867931683853E-11</v>
      </c>
      <c r="O903">
        <v>0</v>
      </c>
      <c r="P903">
        <v>0</v>
      </c>
    </row>
    <row r="904" spans="1:16" x14ac:dyDescent="0.35">
      <c r="A904" s="1" t="s">
        <v>31</v>
      </c>
      <c r="B904" s="1">
        <v>791</v>
      </c>
      <c r="C904" s="1" t="s">
        <v>43</v>
      </c>
      <c r="D904" s="43">
        <v>111</v>
      </c>
      <c r="F904">
        <f>CodeStochastic!F904</f>
        <v>903</v>
      </c>
      <c r="G904">
        <f>CodeStochastic!G904</f>
        <v>-4.4683363564706798E-13</v>
      </c>
      <c r="H904">
        <f>CodeStochastic!H904</f>
        <v>7.5689242438692397E-13</v>
      </c>
      <c r="I904">
        <f>CodeStochastic!I904</f>
        <v>2.2752723144341001E-11</v>
      </c>
      <c r="J904">
        <f>CodeStochastic!J904</f>
        <v>-7.8593613182521895E-11</v>
      </c>
      <c r="K904">
        <f>CodeStochastic!K904</f>
        <v>6.8796964665648695E-11</v>
      </c>
      <c r="L904">
        <f>CodeStochastic!L904</f>
        <v>-4.4161819347451403E-11</v>
      </c>
      <c r="M904">
        <f>CodeStochastic!M904</f>
        <v>4.9518488704000101E-11</v>
      </c>
      <c r="O904">
        <v>0</v>
      </c>
      <c r="P904">
        <v>0</v>
      </c>
    </row>
    <row r="905" spans="1:16" x14ac:dyDescent="0.35">
      <c r="A905" s="1" t="s">
        <v>31</v>
      </c>
      <c r="B905" s="1">
        <v>792</v>
      </c>
      <c r="C905" s="1" t="s">
        <v>43</v>
      </c>
      <c r="D905" s="43">
        <v>112</v>
      </c>
      <c r="F905">
        <f>CodeStochastic!F905</f>
        <v>904</v>
      </c>
      <c r="G905">
        <f>CodeStochastic!G905</f>
        <v>1.2433666393765699E-12</v>
      </c>
      <c r="H905">
        <f>CodeStochastic!H905</f>
        <v>1.04379200819359E-12</v>
      </c>
      <c r="I905">
        <f>CodeStochastic!I905</f>
        <v>2.31159527989493E-11</v>
      </c>
      <c r="J905">
        <f>CodeStochastic!J905</f>
        <v>-6.6196866347629297E-11</v>
      </c>
      <c r="K905">
        <f>CodeStochastic!K905</f>
        <v>8.2932907236950303E-11</v>
      </c>
      <c r="L905">
        <f>CodeStochastic!L905</f>
        <v>-4.9580698892370801E-11</v>
      </c>
      <c r="M905">
        <f>CodeStochastic!M905</f>
        <v>4.5118709758834898E-11</v>
      </c>
      <c r="O905">
        <v>0</v>
      </c>
      <c r="P905">
        <v>0</v>
      </c>
    </row>
    <row r="906" spans="1:16" x14ac:dyDescent="0.35">
      <c r="A906" s="1" t="s">
        <v>31</v>
      </c>
      <c r="B906" s="1">
        <v>793</v>
      </c>
      <c r="C906" s="1" t="s">
        <v>43</v>
      </c>
      <c r="D906" s="43">
        <v>113</v>
      </c>
      <c r="F906">
        <f>CodeStochastic!F906</f>
        <v>905</v>
      </c>
      <c r="G906">
        <f>CodeStochastic!G906</f>
        <v>1.07321505263364E-14</v>
      </c>
      <c r="H906">
        <f>CodeStochastic!H906</f>
        <v>1.8411031290067701E-13</v>
      </c>
      <c r="I906">
        <f>CodeStochastic!I906</f>
        <v>2.2560231846067099E-11</v>
      </c>
      <c r="J906">
        <f>CodeStochastic!J906</f>
        <v>-6.7320847623789099E-11</v>
      </c>
      <c r="K906">
        <f>CodeStochastic!K906</f>
        <v>7.8092759139221006E-11</v>
      </c>
      <c r="L906">
        <f>CodeStochastic!L906</f>
        <v>-4.7075254508943901E-11</v>
      </c>
      <c r="M906">
        <f>CodeStochastic!M906</f>
        <v>4.8034103063064901E-11</v>
      </c>
      <c r="O906">
        <v>0</v>
      </c>
      <c r="P906">
        <v>0</v>
      </c>
    </row>
    <row r="907" spans="1:16" x14ac:dyDescent="0.35">
      <c r="A907" s="1" t="s">
        <v>31</v>
      </c>
      <c r="B907" s="1">
        <v>794</v>
      </c>
      <c r="C907" s="1" t="s">
        <v>43</v>
      </c>
      <c r="D907" s="43">
        <v>114</v>
      </c>
      <c r="F907">
        <f>CodeStochastic!F907</f>
        <v>906</v>
      </c>
      <c r="G907">
        <f>CodeStochastic!G907</f>
        <v>2.8401045149169702E-13</v>
      </c>
      <c r="H907">
        <f>CodeStochastic!H907</f>
        <v>1.7948979842111301E-13</v>
      </c>
      <c r="I907">
        <f>CodeStochastic!I907</f>
        <v>2.36623547954224E-11</v>
      </c>
      <c r="J907">
        <f>CodeStochastic!J907</f>
        <v>-8.3329626290377904E-11</v>
      </c>
      <c r="K907">
        <f>CodeStochastic!K907</f>
        <v>6.6852248889981495E-11</v>
      </c>
      <c r="L907">
        <f>CodeStochastic!L907</f>
        <v>-5.0066894823116401E-11</v>
      </c>
      <c r="M907">
        <f>CodeStochastic!M907</f>
        <v>5.1403560233018599E-11</v>
      </c>
      <c r="O907">
        <v>0</v>
      </c>
      <c r="P907">
        <v>0</v>
      </c>
    </row>
    <row r="908" spans="1:16" x14ac:dyDescent="0.35">
      <c r="A908" s="1" t="s">
        <v>31</v>
      </c>
      <c r="B908" s="1">
        <v>795</v>
      </c>
      <c r="C908" s="1" t="s">
        <v>43</v>
      </c>
      <c r="D908" s="43">
        <v>115</v>
      </c>
      <c r="F908">
        <f>CodeStochastic!F908</f>
        <v>907</v>
      </c>
      <c r="G908">
        <f>CodeStochastic!G908</f>
        <v>-4.7143280311265504E-13</v>
      </c>
      <c r="H908">
        <f>CodeStochastic!H908</f>
        <v>-9.347036581906329E-13</v>
      </c>
      <c r="I908">
        <f>CodeStochastic!I908</f>
        <v>2.35451060871796E-11</v>
      </c>
      <c r="J908">
        <f>CodeStochastic!J908</f>
        <v>-7.1915483655530896E-11</v>
      </c>
      <c r="K908">
        <f>CodeStochastic!K908</f>
        <v>7.6071030985756605E-11</v>
      </c>
      <c r="L908">
        <f>CodeStochastic!L908</f>
        <v>-5.1097850277427197E-11</v>
      </c>
      <c r="M908">
        <f>CodeStochastic!M908</f>
        <v>4.8153435018091902E-11</v>
      </c>
      <c r="O908">
        <v>0</v>
      </c>
      <c r="P908">
        <v>0</v>
      </c>
    </row>
    <row r="909" spans="1:16" x14ac:dyDescent="0.35">
      <c r="A909" s="1" t="s">
        <v>31</v>
      </c>
      <c r="B909" s="1">
        <v>796</v>
      </c>
      <c r="C909" s="1" t="s">
        <v>43</v>
      </c>
      <c r="D909" s="43">
        <v>116</v>
      </c>
      <c r="F909">
        <f>CodeStochastic!F909</f>
        <v>908</v>
      </c>
      <c r="G909">
        <f>CodeStochastic!G909</f>
        <v>-1.2391531777688799E-12</v>
      </c>
      <c r="H909">
        <f>CodeStochastic!H909</f>
        <v>-1.02385558037061E-12</v>
      </c>
      <c r="I909">
        <f>CodeStochastic!I909</f>
        <v>2.2710593812050401E-11</v>
      </c>
      <c r="J909">
        <f>CodeStochastic!J909</f>
        <v>-7.7654248052502402E-11</v>
      </c>
      <c r="K909">
        <f>CodeStochastic!K909</f>
        <v>6.9562574678400796E-11</v>
      </c>
      <c r="L909">
        <f>CodeStochastic!L909</f>
        <v>-4.3873366002011701E-11</v>
      </c>
      <c r="M909">
        <f>CodeStochastic!M909</f>
        <v>4.91338851866386E-11</v>
      </c>
      <c r="O909">
        <v>0</v>
      </c>
      <c r="P909">
        <v>0</v>
      </c>
    </row>
    <row r="910" spans="1:16" x14ac:dyDescent="0.35">
      <c r="A910" s="1" t="s">
        <v>31</v>
      </c>
      <c r="B910" s="1">
        <v>797</v>
      </c>
      <c r="C910" s="1" t="s">
        <v>43</v>
      </c>
      <c r="D910" s="43">
        <v>117</v>
      </c>
      <c r="F910">
        <f>CodeStochastic!F910</f>
        <v>909</v>
      </c>
      <c r="G910">
        <f>CodeStochastic!G910</f>
        <v>1.3773462931422201E-13</v>
      </c>
      <c r="H910">
        <f>CodeStochastic!H910</f>
        <v>-3.8589790150725298E-13</v>
      </c>
      <c r="I910">
        <f>CodeStochastic!I910</f>
        <v>2.3521033128068799E-11</v>
      </c>
      <c r="J910">
        <f>CodeStochastic!J910</f>
        <v>-7.2723473063093605E-11</v>
      </c>
      <c r="K910">
        <f>CodeStochastic!K910</f>
        <v>7.0273753052706496E-11</v>
      </c>
      <c r="L910">
        <f>CodeStochastic!L910</f>
        <v>-4.8936144770164098E-11</v>
      </c>
      <c r="M910">
        <f>CodeStochastic!M910</f>
        <v>4.6926873301959398E-11</v>
      </c>
      <c r="O910">
        <v>0</v>
      </c>
      <c r="P910">
        <v>0</v>
      </c>
    </row>
    <row r="911" spans="1:16" x14ac:dyDescent="0.35">
      <c r="A911" s="1" t="s">
        <v>31</v>
      </c>
      <c r="B911" s="1">
        <v>798</v>
      </c>
      <c r="C911" s="1" t="s">
        <v>44</v>
      </c>
      <c r="D911" s="43">
        <v>17</v>
      </c>
      <c r="F911">
        <f>CodeStochastic!F911</f>
        <v>910</v>
      </c>
      <c r="G911">
        <f>CodeStochastic!G911</f>
        <v>2.32080305795575E-13</v>
      </c>
      <c r="H911">
        <f>CodeStochastic!H911</f>
        <v>3.4174677479526001E-13</v>
      </c>
      <c r="I911">
        <f>CodeStochastic!I911</f>
        <v>1.5000265892178999E-11</v>
      </c>
      <c r="J911">
        <f>CodeStochastic!J911</f>
        <v>-5.3771872663750798E-11</v>
      </c>
      <c r="K911">
        <f>CodeStochastic!K911</f>
        <v>5.0654578390752302E-11</v>
      </c>
      <c r="L911">
        <f>CodeStochastic!L911</f>
        <v>-3.0533893088163503E-11</v>
      </c>
      <c r="M911">
        <f>CodeStochastic!M911</f>
        <v>3.1499038876146902E-11</v>
      </c>
      <c r="O911">
        <v>0</v>
      </c>
      <c r="P911">
        <v>0</v>
      </c>
    </row>
    <row r="912" spans="1:16" x14ac:dyDescent="0.35">
      <c r="A912" s="1" t="s">
        <v>31</v>
      </c>
      <c r="B912" s="1">
        <v>799</v>
      </c>
      <c r="C912" s="1" t="s">
        <v>44</v>
      </c>
      <c r="D912" s="43">
        <v>18</v>
      </c>
      <c r="F912">
        <f>CodeStochastic!F912</f>
        <v>911</v>
      </c>
      <c r="G912">
        <f>CodeStochastic!G912</f>
        <v>1.0545485119411801E-12</v>
      </c>
      <c r="H912">
        <f>CodeStochastic!H912</f>
        <v>1.0397093912886301E-12</v>
      </c>
      <c r="I912">
        <f>CodeStochastic!I912</f>
        <v>1.4906908206057701E-11</v>
      </c>
      <c r="J912">
        <f>CodeStochastic!J912</f>
        <v>-5.1921475940946302E-11</v>
      </c>
      <c r="K912">
        <f>CodeStochastic!K912</f>
        <v>4.5322445198345801E-11</v>
      </c>
      <c r="L912">
        <f>CodeStochastic!L912</f>
        <v>-2.85125053117758E-11</v>
      </c>
      <c r="M912">
        <f>CodeStochastic!M912</f>
        <v>3.0555166042589097E-11</v>
      </c>
      <c r="O912">
        <v>0</v>
      </c>
      <c r="P912">
        <v>0</v>
      </c>
    </row>
    <row r="913" spans="1:16" x14ac:dyDescent="0.35">
      <c r="A913" s="1" t="s">
        <v>31</v>
      </c>
      <c r="B913" s="1">
        <v>800</v>
      </c>
      <c r="C913" s="1" t="s">
        <v>44</v>
      </c>
      <c r="D913" s="43">
        <v>19</v>
      </c>
      <c r="F913">
        <f>CodeStochastic!F913</f>
        <v>912</v>
      </c>
      <c r="G913">
        <f>CodeStochastic!G913</f>
        <v>-1.6079384108135799E-13</v>
      </c>
      <c r="H913">
        <f>CodeStochastic!H913</f>
        <v>4.38414779246832E-14</v>
      </c>
      <c r="I913">
        <f>CodeStochastic!I913</f>
        <v>1.6288769960927E-11</v>
      </c>
      <c r="J913">
        <f>CodeStochastic!J913</f>
        <v>-4.6518490418437603E-11</v>
      </c>
      <c r="K913">
        <f>CodeStochastic!K913</f>
        <v>4.7676066571558902E-11</v>
      </c>
      <c r="L913">
        <f>CodeStochastic!L913</f>
        <v>-3.1927199345721202E-11</v>
      </c>
      <c r="M913">
        <f>CodeStochastic!M913</f>
        <v>3.4125916502590401E-11</v>
      </c>
      <c r="O913">
        <v>0</v>
      </c>
      <c r="P913">
        <v>0</v>
      </c>
    </row>
    <row r="914" spans="1:16" x14ac:dyDescent="0.35">
      <c r="A914" s="1" t="s">
        <v>31</v>
      </c>
      <c r="B914" s="1">
        <v>801</v>
      </c>
      <c r="C914" s="1" t="s">
        <v>44</v>
      </c>
      <c r="D914" s="43">
        <v>20</v>
      </c>
      <c r="F914">
        <f>CodeStochastic!F914</f>
        <v>913</v>
      </c>
      <c r="G914">
        <f>CodeStochastic!G914</f>
        <v>-5.3862243792402405E-13</v>
      </c>
      <c r="H914">
        <f>CodeStochastic!H914</f>
        <v>3.8750654135371098E-13</v>
      </c>
      <c r="I914">
        <f>CodeStochastic!I914</f>
        <v>1.4964412858221499E-11</v>
      </c>
      <c r="J914">
        <f>CodeStochastic!J914</f>
        <v>-5.0068226969171398E-11</v>
      </c>
      <c r="K914">
        <f>CodeStochastic!K914</f>
        <v>4.9016833123250102E-11</v>
      </c>
      <c r="L914">
        <f>CodeStochastic!L914</f>
        <v>-2.91516593987519E-11</v>
      </c>
      <c r="M914">
        <f>CodeStochastic!M914</f>
        <v>3.0065592568942103E-11</v>
      </c>
      <c r="O914">
        <v>0</v>
      </c>
      <c r="P914">
        <v>0</v>
      </c>
    </row>
    <row r="915" spans="1:16" x14ac:dyDescent="0.35">
      <c r="A915" s="1" t="s">
        <v>31</v>
      </c>
      <c r="B915" s="1">
        <v>802</v>
      </c>
      <c r="C915" s="1" t="s">
        <v>44</v>
      </c>
      <c r="D915" s="43">
        <v>21</v>
      </c>
      <c r="F915">
        <f>CodeStochastic!F915</f>
        <v>914</v>
      </c>
      <c r="G915">
        <f>CodeStochastic!G915</f>
        <v>6.3332202859174598E-13</v>
      </c>
      <c r="H915">
        <f>CodeStochastic!H915</f>
        <v>3.4151489157741999E-13</v>
      </c>
      <c r="I915">
        <f>CodeStochastic!I915</f>
        <v>1.5840841863686602E-11</v>
      </c>
      <c r="J915">
        <f>CodeStochastic!J915</f>
        <v>-5.8827092726415299E-11</v>
      </c>
      <c r="K915">
        <f>CodeStochastic!K915</f>
        <v>4.6882260057279701E-11</v>
      </c>
      <c r="L915">
        <f>CodeStochastic!L915</f>
        <v>-3.2704570842276499E-11</v>
      </c>
      <c r="M915">
        <f>CodeStochastic!M915</f>
        <v>3.2858490419101698E-11</v>
      </c>
      <c r="O915">
        <v>0</v>
      </c>
      <c r="P915">
        <v>0</v>
      </c>
    </row>
    <row r="916" spans="1:16" x14ac:dyDescent="0.35">
      <c r="A916" s="1" t="s">
        <v>31</v>
      </c>
      <c r="B916" s="1">
        <v>803</v>
      </c>
      <c r="C916" s="1" t="s">
        <v>44</v>
      </c>
      <c r="D916" s="43">
        <v>22</v>
      </c>
      <c r="F916">
        <f>CodeStochastic!F916</f>
        <v>915</v>
      </c>
      <c r="G916">
        <f>CodeStochastic!G916</f>
        <v>-8.9632707883368498E-13</v>
      </c>
      <c r="H916">
        <f>CodeStochastic!H916</f>
        <v>-8.4809800039968197E-13</v>
      </c>
      <c r="I916">
        <f>CodeStochastic!I916</f>
        <v>1.49545018620567E-11</v>
      </c>
      <c r="J916">
        <f>CodeStochastic!J916</f>
        <v>-5.0025441269911599E-11</v>
      </c>
      <c r="K916">
        <f>CodeStochastic!K916</f>
        <v>4.3950337561716997E-11</v>
      </c>
      <c r="L916">
        <f>CodeStochastic!L916</f>
        <v>-3.0471133572382398E-11</v>
      </c>
      <c r="M916">
        <f>CodeStochastic!M916</f>
        <v>2.9051950918991002E-11</v>
      </c>
      <c r="O916">
        <v>0</v>
      </c>
      <c r="P916">
        <v>0</v>
      </c>
    </row>
    <row r="917" spans="1:16" x14ac:dyDescent="0.35">
      <c r="A917" s="1" t="s">
        <v>31</v>
      </c>
      <c r="B917" s="1">
        <v>804</v>
      </c>
      <c r="C917" s="1" t="s">
        <v>44</v>
      </c>
      <c r="D917" s="43">
        <v>23</v>
      </c>
      <c r="F917">
        <f>CodeStochastic!F917</f>
        <v>916</v>
      </c>
      <c r="G917">
        <f>CodeStochastic!G917</f>
        <v>-1.31589166923289E-12</v>
      </c>
      <c r="H917">
        <f>CodeStochastic!H917</f>
        <v>-1.0030513361898E-12</v>
      </c>
      <c r="I917">
        <f>CodeStochastic!I917</f>
        <v>1.4820152209586401E-11</v>
      </c>
      <c r="J917">
        <f>CodeStochastic!J917</f>
        <v>-4.55815787494733E-11</v>
      </c>
      <c r="K917">
        <f>CodeStochastic!K917</f>
        <v>5.0335139126533698E-11</v>
      </c>
      <c r="L917">
        <f>CodeStochastic!L917</f>
        <v>-3.0547004919267602E-11</v>
      </c>
      <c r="M917">
        <f>CodeStochastic!M917</f>
        <v>2.8857043891548499E-11</v>
      </c>
      <c r="O917">
        <v>0</v>
      </c>
      <c r="P917">
        <v>0</v>
      </c>
    </row>
    <row r="918" spans="1:16" x14ac:dyDescent="0.35">
      <c r="A918" s="1" t="s">
        <v>31</v>
      </c>
      <c r="B918" s="1">
        <v>805</v>
      </c>
      <c r="C918" s="1" t="s">
        <v>44</v>
      </c>
      <c r="D918" s="43">
        <v>24</v>
      </c>
      <c r="F918">
        <f>CodeStochastic!F918</f>
        <v>917</v>
      </c>
      <c r="G918">
        <f>CodeStochastic!G918</f>
        <v>-2.8728569913614902E-13</v>
      </c>
      <c r="H918">
        <f>CodeStochastic!H918</f>
        <v>3.11754053227726E-14</v>
      </c>
      <c r="I918">
        <f>CodeStochastic!I918</f>
        <v>1.5368450073731101E-11</v>
      </c>
      <c r="J918">
        <f>CodeStochastic!J918</f>
        <v>-5.6788377072444199E-11</v>
      </c>
      <c r="K918">
        <f>CodeStochastic!K918</f>
        <v>5.4449788975800603E-11</v>
      </c>
      <c r="L918">
        <f>CodeStochastic!L918</f>
        <v>-3.0384154181145901E-11</v>
      </c>
      <c r="M918">
        <f>CodeStochastic!M918</f>
        <v>3.1783648371050299E-11</v>
      </c>
      <c r="O918">
        <v>0</v>
      </c>
      <c r="P918">
        <v>0</v>
      </c>
    </row>
    <row r="919" spans="1:16" x14ac:dyDescent="0.35">
      <c r="A919" s="1" t="s">
        <v>31</v>
      </c>
      <c r="B919" s="1">
        <v>806</v>
      </c>
      <c r="C919" s="1" t="s">
        <v>44</v>
      </c>
      <c r="D919" s="43">
        <v>25</v>
      </c>
      <c r="F919">
        <f>CodeStochastic!F919</f>
        <v>918</v>
      </c>
      <c r="G919">
        <f>CodeStochastic!G919</f>
        <v>-3.0567441718707598E-13</v>
      </c>
      <c r="H919">
        <f>CodeStochastic!H919</f>
        <v>-5.4474800325763196E-13</v>
      </c>
      <c r="I919">
        <f>CodeStochastic!I919</f>
        <v>1.6380071417265901E-11</v>
      </c>
      <c r="J919">
        <f>CodeStochastic!J919</f>
        <v>-5.0638315171163497E-11</v>
      </c>
      <c r="K919">
        <f>CodeStochastic!K919</f>
        <v>5.1913746963787399E-11</v>
      </c>
      <c r="L919">
        <f>CodeStochastic!L919</f>
        <v>-3.3731298436012299E-11</v>
      </c>
      <c r="M919">
        <f>CodeStochastic!M919</f>
        <v>3.1694212047238499E-11</v>
      </c>
      <c r="O919">
        <v>0</v>
      </c>
      <c r="P919">
        <v>0</v>
      </c>
    </row>
    <row r="920" spans="1:16" x14ac:dyDescent="0.35">
      <c r="A920" s="1" t="s">
        <v>31</v>
      </c>
      <c r="B920" s="1">
        <v>807</v>
      </c>
      <c r="C920" s="1" t="s">
        <v>44</v>
      </c>
      <c r="D920" s="43">
        <v>26</v>
      </c>
      <c r="F920">
        <f>CodeStochastic!F920</f>
        <v>919</v>
      </c>
      <c r="G920">
        <f>CodeStochastic!G920</f>
        <v>3.4127865969954901E-13</v>
      </c>
      <c r="H920">
        <f>CodeStochastic!H920</f>
        <v>5.2627157258448795E-13</v>
      </c>
      <c r="I920">
        <f>CodeStochastic!I920</f>
        <v>1.57084749380696E-11</v>
      </c>
      <c r="J920">
        <f>CodeStochastic!J920</f>
        <v>-4.5054433937226003E-11</v>
      </c>
      <c r="K920">
        <f>CodeStochastic!K920</f>
        <v>4.8138695967772802E-11</v>
      </c>
      <c r="L920">
        <f>CodeStochastic!L920</f>
        <v>-2.9853067293010197E-11</v>
      </c>
      <c r="M920">
        <f>CodeStochastic!M920</f>
        <v>3.05254504549324E-11</v>
      </c>
      <c r="O920">
        <v>0</v>
      </c>
      <c r="P920">
        <v>0</v>
      </c>
    </row>
    <row r="921" spans="1:16" x14ac:dyDescent="0.35">
      <c r="A921" s="1" t="s">
        <v>31</v>
      </c>
      <c r="B921" s="1">
        <v>808</v>
      </c>
      <c r="C921" s="1" t="s">
        <v>44</v>
      </c>
      <c r="D921" s="43">
        <v>27</v>
      </c>
      <c r="F921">
        <f>CodeStochastic!F921</f>
        <v>920</v>
      </c>
      <c r="G921">
        <f>CodeStochastic!G921</f>
        <v>6.7059479736639498E-13</v>
      </c>
      <c r="H921">
        <f>CodeStochastic!H921</f>
        <v>2.1043218569588101E-13</v>
      </c>
      <c r="I921">
        <f>CodeStochastic!I921</f>
        <v>1.54592847998942E-11</v>
      </c>
      <c r="J921">
        <f>CodeStochastic!J921</f>
        <v>-4.9049237683198802E-11</v>
      </c>
      <c r="K921">
        <f>CodeStochastic!K921</f>
        <v>4.7030438258784397E-11</v>
      </c>
      <c r="L921">
        <f>CodeStochastic!L921</f>
        <v>-3.1959697488411499E-11</v>
      </c>
      <c r="M921">
        <f>CodeStochastic!M921</f>
        <v>2.9453287877188802E-11</v>
      </c>
      <c r="O921">
        <v>0</v>
      </c>
      <c r="P921">
        <v>0</v>
      </c>
    </row>
    <row r="922" spans="1:16" x14ac:dyDescent="0.35">
      <c r="A922" s="1" t="s">
        <v>31</v>
      </c>
      <c r="B922" s="1">
        <v>809</v>
      </c>
      <c r="C922" s="1" t="s">
        <v>44</v>
      </c>
      <c r="D922" s="43">
        <v>28</v>
      </c>
      <c r="F922">
        <f>CodeStochastic!F922</f>
        <v>921</v>
      </c>
      <c r="G922">
        <f>CodeStochastic!G922</f>
        <v>-4.4614700204910001E-13</v>
      </c>
      <c r="H922">
        <f>CodeStochastic!H922</f>
        <v>4.30621635793872E-14</v>
      </c>
      <c r="I922">
        <f>CodeStochastic!I922</f>
        <v>1.6362679369508899E-11</v>
      </c>
      <c r="J922">
        <f>CodeStochastic!J922</f>
        <v>-5.2439556752983201E-11</v>
      </c>
      <c r="K922">
        <f>CodeStochastic!K922</f>
        <v>4.6311795196559603E-11</v>
      </c>
      <c r="L922">
        <f>CodeStochastic!L922</f>
        <v>-3.1896318723706401E-11</v>
      </c>
      <c r="M922">
        <f>CodeStochastic!M922</f>
        <v>3.33110684707266E-11</v>
      </c>
      <c r="O922">
        <v>0</v>
      </c>
      <c r="P922">
        <v>0</v>
      </c>
    </row>
    <row r="923" spans="1:16" x14ac:dyDescent="0.35">
      <c r="A923" s="1" t="s">
        <v>31</v>
      </c>
      <c r="B923" s="1">
        <v>810</v>
      </c>
      <c r="C923" s="1" t="s">
        <v>44</v>
      </c>
      <c r="D923" s="43">
        <v>29</v>
      </c>
      <c r="F923">
        <f>CodeStochastic!F923</f>
        <v>922</v>
      </c>
      <c r="G923">
        <f>CodeStochastic!G923</f>
        <v>-5.0014999401264695E-13</v>
      </c>
      <c r="H923">
        <f>CodeStochastic!H923</f>
        <v>-5.0854447487004604E-13</v>
      </c>
      <c r="I923">
        <f>CodeStochastic!I923</f>
        <v>1.6607053031543201E-11</v>
      </c>
      <c r="J923">
        <f>CodeStochastic!J923</f>
        <v>-6.4243984296168505E-11</v>
      </c>
      <c r="K923">
        <f>CodeStochastic!K923</f>
        <v>5.4136433495252603E-11</v>
      </c>
      <c r="L923">
        <f>CodeStochastic!L923</f>
        <v>-3.2623175652464703E-11</v>
      </c>
      <c r="M923">
        <f>CodeStochastic!M923</f>
        <v>3.3814658195080503E-11</v>
      </c>
      <c r="O923">
        <v>0</v>
      </c>
      <c r="P923">
        <v>0</v>
      </c>
    </row>
    <row r="924" spans="1:16" x14ac:dyDescent="0.35">
      <c r="A924" s="1" t="s">
        <v>31</v>
      </c>
      <c r="B924" s="1">
        <v>811</v>
      </c>
      <c r="C924" s="1" t="s">
        <v>44</v>
      </c>
      <c r="D924" s="43">
        <v>30</v>
      </c>
      <c r="F924">
        <f>CodeStochastic!F924</f>
        <v>923</v>
      </c>
      <c r="G924">
        <f>CodeStochastic!G924</f>
        <v>-1.2620945396941799E-12</v>
      </c>
      <c r="H924">
        <f>CodeStochastic!H924</f>
        <v>-9.0934527200219503E-13</v>
      </c>
      <c r="I924">
        <f>CodeStochastic!I924</f>
        <v>1.6788050893162499E-11</v>
      </c>
      <c r="J924">
        <f>CodeStochastic!J924</f>
        <v>-6.1911826321337001E-11</v>
      </c>
      <c r="K924">
        <f>CodeStochastic!K924</f>
        <v>5.3853028582353798E-11</v>
      </c>
      <c r="L924">
        <f>CodeStochastic!L924</f>
        <v>-3.2329879247888899E-11</v>
      </c>
      <c r="M924">
        <f>CodeStochastic!M924</f>
        <v>3.3306461133489398E-11</v>
      </c>
      <c r="O924">
        <v>0</v>
      </c>
      <c r="P924">
        <v>0</v>
      </c>
    </row>
    <row r="925" spans="1:16" x14ac:dyDescent="0.35">
      <c r="A925" s="1" t="s">
        <v>31</v>
      </c>
      <c r="B925" s="1">
        <v>812</v>
      </c>
      <c r="C925" s="1" t="s">
        <v>44</v>
      </c>
      <c r="D925" s="43">
        <v>31</v>
      </c>
      <c r="F925">
        <f>CodeStochastic!F925</f>
        <v>924</v>
      </c>
      <c r="G925">
        <f>CodeStochastic!G925</f>
        <v>-3.5988068743993003E-14</v>
      </c>
      <c r="H925">
        <f>CodeStochastic!H925</f>
        <v>-2.9124785121856101E-13</v>
      </c>
      <c r="I925">
        <f>CodeStochastic!I925</f>
        <v>1.7580071642417801E-11</v>
      </c>
      <c r="J925">
        <f>CodeStochastic!J925</f>
        <v>-5.3093813266443598E-11</v>
      </c>
      <c r="K925">
        <f>CodeStochastic!K925</f>
        <v>5.5807130168411501E-11</v>
      </c>
      <c r="L925">
        <f>CodeStochastic!L925</f>
        <v>-3.6355104786547603E-11</v>
      </c>
      <c r="M925">
        <f>CodeStochastic!M925</f>
        <v>3.4379068734536003E-11</v>
      </c>
      <c r="O925">
        <v>0</v>
      </c>
      <c r="P925">
        <v>0</v>
      </c>
    </row>
    <row r="926" spans="1:16" x14ac:dyDescent="0.35">
      <c r="A926" s="1" t="s">
        <v>31</v>
      </c>
      <c r="B926" s="1">
        <v>813</v>
      </c>
      <c r="C926" s="1" t="s">
        <v>44</v>
      </c>
      <c r="D926" s="43">
        <v>32</v>
      </c>
      <c r="F926">
        <f>CodeStochastic!F926</f>
        <v>925</v>
      </c>
      <c r="G926">
        <f>CodeStochastic!G926</f>
        <v>-1.5658218287221601E-13</v>
      </c>
      <c r="H926">
        <f>CodeStochastic!H926</f>
        <v>3.8087813793503402E-13</v>
      </c>
      <c r="I926">
        <f>CodeStochastic!I926</f>
        <v>1.7370825577290401E-11</v>
      </c>
      <c r="J926">
        <f>CodeStochastic!J926</f>
        <v>-5.2843190797691102E-11</v>
      </c>
      <c r="K926">
        <f>CodeStochastic!K926</f>
        <v>6.3362323895682494E-11</v>
      </c>
      <c r="L926">
        <f>CodeStochastic!L926</f>
        <v>-3.3083176388879399E-11</v>
      </c>
      <c r="M926">
        <f>CodeStochastic!M926</f>
        <v>3.59547637576755E-11</v>
      </c>
      <c r="O926">
        <v>0</v>
      </c>
      <c r="P926">
        <v>0</v>
      </c>
    </row>
    <row r="927" spans="1:16" x14ac:dyDescent="0.35">
      <c r="A927" s="1" t="s">
        <v>31</v>
      </c>
      <c r="B927" s="1">
        <v>814</v>
      </c>
      <c r="C927" s="1" t="s">
        <v>44</v>
      </c>
      <c r="D927" s="43">
        <v>33</v>
      </c>
      <c r="F927">
        <f>CodeStochastic!F927</f>
        <v>926</v>
      </c>
      <c r="G927">
        <f>CodeStochastic!G927</f>
        <v>-1.11198722392638E-12</v>
      </c>
      <c r="H927">
        <f>CodeStochastic!H927</f>
        <v>-1.1921028438605699E-13</v>
      </c>
      <c r="I927">
        <f>CodeStochastic!I927</f>
        <v>1.8384031195489199E-11</v>
      </c>
      <c r="J927">
        <f>CodeStochastic!J927</f>
        <v>-6.7608456760897506E-11</v>
      </c>
      <c r="K927">
        <f>CodeStochastic!K927</f>
        <v>6.0330199626675604E-11</v>
      </c>
      <c r="L927">
        <f>CodeStochastic!L927</f>
        <v>-3.5088250534134099E-11</v>
      </c>
      <c r="M927">
        <f>CodeStochastic!M927</f>
        <v>3.7585060055382903E-11</v>
      </c>
      <c r="O927">
        <v>0</v>
      </c>
      <c r="P927">
        <v>0</v>
      </c>
    </row>
    <row r="928" spans="1:16" x14ac:dyDescent="0.35">
      <c r="A928" s="1" t="s">
        <v>31</v>
      </c>
      <c r="B928" s="1">
        <v>815</v>
      </c>
      <c r="C928" s="1" t="s">
        <v>44</v>
      </c>
      <c r="D928" s="43">
        <v>34</v>
      </c>
      <c r="F928">
        <f>CodeStochastic!F928</f>
        <v>927</v>
      </c>
      <c r="G928">
        <f>CodeStochastic!G928</f>
        <v>-4.28506423567091E-13</v>
      </c>
      <c r="H928">
        <f>CodeStochastic!H928</f>
        <v>1.16495893368004E-13</v>
      </c>
      <c r="I928">
        <f>CodeStochastic!I928</f>
        <v>1.7608945481102199E-11</v>
      </c>
      <c r="J928">
        <f>CodeStochastic!J928</f>
        <v>-6.7061140888154394E-11</v>
      </c>
      <c r="K928">
        <f>CodeStochastic!K928</f>
        <v>6.61355922031171E-11</v>
      </c>
      <c r="L928">
        <f>CodeStochastic!L928</f>
        <v>-3.5036210840042598E-11</v>
      </c>
      <c r="M928">
        <f>CodeStochastic!M928</f>
        <v>3.6884208175996297E-11</v>
      </c>
      <c r="O928">
        <v>0</v>
      </c>
      <c r="P928">
        <v>0</v>
      </c>
    </row>
    <row r="929" spans="1:16" x14ac:dyDescent="0.35">
      <c r="A929" s="1" t="s">
        <v>31</v>
      </c>
      <c r="B929" s="1">
        <v>816</v>
      </c>
      <c r="C929" s="1" t="s">
        <v>44</v>
      </c>
      <c r="D929" s="43">
        <v>35</v>
      </c>
      <c r="F929">
        <f>CodeStochastic!F929</f>
        <v>928</v>
      </c>
      <c r="G929">
        <f>CodeStochastic!G929</f>
        <v>0.20694223044766699</v>
      </c>
      <c r="H929">
        <f>CodeStochastic!H929</f>
        <v>0.212659818131925</v>
      </c>
      <c r="I929">
        <f>CodeStochastic!I929</f>
        <v>6.3637357254811205E-2</v>
      </c>
      <c r="J929">
        <f>CodeStochastic!J929</f>
        <v>7.3565857634643905E-2</v>
      </c>
      <c r="K929">
        <f>CodeStochastic!K929</f>
        <v>0.39607811619225203</v>
      </c>
      <c r="L929">
        <f>CodeStochastic!L929</f>
        <v>0.101770192320648</v>
      </c>
      <c r="M929">
        <f>CodeStochastic!M929</f>
        <v>0.34284610727057802</v>
      </c>
      <c r="O929">
        <f t="shared" ref="O929:O970" si="32">L929/H929</f>
        <v>0.47855863516968755</v>
      </c>
      <c r="P929">
        <f t="shared" ref="P929:P970" si="33">M929/H929</f>
        <v>1.6121809483439464</v>
      </c>
    </row>
    <row r="930" spans="1:16" x14ac:dyDescent="0.35">
      <c r="A930" s="1" t="s">
        <v>31</v>
      </c>
      <c r="B930" s="1">
        <v>817</v>
      </c>
      <c r="C930" s="1" t="s">
        <v>44</v>
      </c>
      <c r="D930" s="43">
        <v>36</v>
      </c>
      <c r="F930">
        <f>CodeStochastic!F930</f>
        <v>929</v>
      </c>
      <c r="G930">
        <f>CodeStochastic!G930</f>
        <v>0.20934002243115099</v>
      </c>
      <c r="H930">
        <f>CodeStochastic!H930</f>
        <v>0.21267024903788401</v>
      </c>
      <c r="I930">
        <f>CodeStochastic!I930</f>
        <v>6.0093024600242198E-2</v>
      </c>
      <c r="J930">
        <f>CodeStochastic!J930</f>
        <v>7.29680397395817E-2</v>
      </c>
      <c r="K930">
        <f>CodeStochastic!K930</f>
        <v>0.381820742171807</v>
      </c>
      <c r="L930">
        <f>CodeStochastic!L930</f>
        <v>0.11140569902962399</v>
      </c>
      <c r="M930">
        <f>CodeStochastic!M930</f>
        <v>0.33968295407476201</v>
      </c>
      <c r="O930">
        <f t="shared" si="32"/>
        <v>0.52384242522694724</v>
      </c>
      <c r="P930">
        <f t="shared" si="33"/>
        <v>1.5972283646230772</v>
      </c>
    </row>
    <row r="931" spans="1:16" x14ac:dyDescent="0.35">
      <c r="A931" s="1" t="s">
        <v>31</v>
      </c>
      <c r="B931" s="1">
        <v>818</v>
      </c>
      <c r="C931" s="1" t="s">
        <v>44</v>
      </c>
      <c r="D931" s="43">
        <v>37</v>
      </c>
      <c r="F931">
        <f>CodeStochastic!F931</f>
        <v>930</v>
      </c>
      <c r="G931">
        <f>CodeStochastic!G931</f>
        <v>0.20772224087524099</v>
      </c>
      <c r="H931">
        <f>CodeStochastic!H931</f>
        <v>0.211950142355598</v>
      </c>
      <c r="I931">
        <f>CodeStochastic!I931</f>
        <v>6.0090155924521202E-2</v>
      </c>
      <c r="J931">
        <f>CodeStochastic!J931</f>
        <v>7.1548421696833495E-2</v>
      </c>
      <c r="K931">
        <f>CodeStochastic!K931</f>
        <v>0.38432663331925199</v>
      </c>
      <c r="L931">
        <f>CodeStochastic!L931</f>
        <v>0.10487177279976299</v>
      </c>
      <c r="M931">
        <f>CodeStochastic!M931</f>
        <v>0.33565054548184597</v>
      </c>
      <c r="O931">
        <f t="shared" si="32"/>
        <v>0.49479453815989916</v>
      </c>
      <c r="P931">
        <f t="shared" si="33"/>
        <v>1.5836297241957518</v>
      </c>
    </row>
    <row r="932" spans="1:16" x14ac:dyDescent="0.35">
      <c r="A932" s="1" t="s">
        <v>31</v>
      </c>
      <c r="B932" s="1">
        <v>819</v>
      </c>
      <c r="C932" s="1" t="s">
        <v>44</v>
      </c>
      <c r="D932" s="43">
        <v>38</v>
      </c>
      <c r="F932">
        <f>CodeStochastic!F932</f>
        <v>931</v>
      </c>
      <c r="G932">
        <f>CodeStochastic!G932</f>
        <v>0.205683830134472</v>
      </c>
      <c r="H932">
        <f>CodeStochastic!H932</f>
        <v>0.21137758916906299</v>
      </c>
      <c r="I932">
        <f>CodeStochastic!I932</f>
        <v>6.0589838416408998E-2</v>
      </c>
      <c r="J932">
        <f>CodeStochastic!J932</f>
        <v>7.1708714231201398E-2</v>
      </c>
      <c r="K932">
        <f>CodeStochastic!K932</f>
        <v>0.40953089412046001</v>
      </c>
      <c r="L932">
        <f>CodeStochastic!L932</f>
        <v>0.109650971124925</v>
      </c>
      <c r="M932">
        <f>CodeStochastic!M932</f>
        <v>0.33829390970993301</v>
      </c>
      <c r="O932">
        <f t="shared" si="32"/>
        <v>0.51874454409272541</v>
      </c>
      <c r="P932">
        <f t="shared" si="33"/>
        <v>1.6004246762383141</v>
      </c>
    </row>
    <row r="933" spans="1:16" x14ac:dyDescent="0.35">
      <c r="A933" s="1" t="s">
        <v>31</v>
      </c>
      <c r="B933" s="1">
        <v>820</v>
      </c>
      <c r="C933" s="1" t="s">
        <v>44</v>
      </c>
      <c r="D933" s="43">
        <v>39</v>
      </c>
      <c r="F933">
        <f>CodeStochastic!F933</f>
        <v>932</v>
      </c>
      <c r="G933">
        <f>CodeStochastic!G933</f>
        <v>0.21348151538083401</v>
      </c>
      <c r="H933">
        <f>CodeStochastic!H933</f>
        <v>0.21570276029146301</v>
      </c>
      <c r="I933">
        <f>CodeStochastic!I933</f>
        <v>6.2267455052984103E-2</v>
      </c>
      <c r="J933">
        <f>CodeStochastic!J933</f>
        <v>8.0806105802691305E-2</v>
      </c>
      <c r="K933">
        <f>CodeStochastic!K933</f>
        <v>0.38546633087951299</v>
      </c>
      <c r="L933">
        <f>CodeStochastic!L933</f>
        <v>0.11131059738388301</v>
      </c>
      <c r="M933">
        <f>CodeStochastic!M933</f>
        <v>0.34284452205390398</v>
      </c>
      <c r="O933">
        <f t="shared" si="32"/>
        <v>0.51603696324273884</v>
      </c>
      <c r="P933">
        <f t="shared" si="33"/>
        <v>1.5894303883299583</v>
      </c>
    </row>
    <row r="934" spans="1:16" x14ac:dyDescent="0.35">
      <c r="A934" s="1" t="s">
        <v>31</v>
      </c>
      <c r="B934" s="1">
        <v>821</v>
      </c>
      <c r="C934" s="1" t="s">
        <v>44</v>
      </c>
      <c r="D934" s="43">
        <v>40</v>
      </c>
      <c r="F934">
        <f>CodeStochastic!F934</f>
        <v>933</v>
      </c>
      <c r="G934">
        <f>CodeStochastic!G934</f>
        <v>0.21555908221720901</v>
      </c>
      <c r="H934">
        <f>CodeStochastic!H934</f>
        <v>0.218125588693517</v>
      </c>
      <c r="I934">
        <f>CodeStochastic!I934</f>
        <v>6.0893665163795699E-2</v>
      </c>
      <c r="J934">
        <f>CodeStochastic!J934</f>
        <v>7.0886512333936003E-2</v>
      </c>
      <c r="K934">
        <f>CodeStochastic!K934</f>
        <v>0.40350636779552401</v>
      </c>
      <c r="L934">
        <f>CodeStochastic!L934</f>
        <v>0.11021662274383801</v>
      </c>
      <c r="M934">
        <f>CodeStochastic!M934</f>
        <v>0.34012570234863498</v>
      </c>
      <c r="O934">
        <f t="shared" si="32"/>
        <v>0.50528974341795685</v>
      </c>
      <c r="P934">
        <f t="shared" si="33"/>
        <v>1.5593113324569059</v>
      </c>
    </row>
    <row r="935" spans="1:16" x14ac:dyDescent="0.35">
      <c r="A935" s="1" t="s">
        <v>31</v>
      </c>
      <c r="B935" s="1">
        <v>822</v>
      </c>
      <c r="C935" s="1" t="s">
        <v>44</v>
      </c>
      <c r="D935" s="43">
        <v>41</v>
      </c>
      <c r="F935">
        <f>CodeStochastic!F935</f>
        <v>934</v>
      </c>
      <c r="G935">
        <f>CodeStochastic!G935</f>
        <v>0.21221678125672999</v>
      </c>
      <c r="H935">
        <f>CodeStochastic!H935</f>
        <v>0.21451962888252399</v>
      </c>
      <c r="I935">
        <f>CodeStochastic!I935</f>
        <v>6.15067565840395E-2</v>
      </c>
      <c r="J935">
        <f>CodeStochastic!J935</f>
        <v>6.5474420859502405E-2</v>
      </c>
      <c r="K935">
        <f>CodeStochastic!K935</f>
        <v>0.385678597524161</v>
      </c>
      <c r="L935">
        <f>CodeStochastic!L935</f>
        <v>0.107748401373936</v>
      </c>
      <c r="M935">
        <f>CodeStochastic!M935</f>
        <v>0.34187234394824301</v>
      </c>
      <c r="O935">
        <f t="shared" si="32"/>
        <v>0.50227758613614593</v>
      </c>
      <c r="P935">
        <f t="shared" si="33"/>
        <v>1.5936646251400164</v>
      </c>
    </row>
    <row r="936" spans="1:16" x14ac:dyDescent="0.35">
      <c r="A936" s="1" t="s">
        <v>31</v>
      </c>
      <c r="B936" s="1">
        <v>823</v>
      </c>
      <c r="C936" s="1" t="s">
        <v>44</v>
      </c>
      <c r="D936" s="43">
        <v>42</v>
      </c>
      <c r="F936">
        <f>CodeStochastic!F936</f>
        <v>935</v>
      </c>
      <c r="G936">
        <f>CodeStochastic!G936</f>
        <v>0.21254029340977401</v>
      </c>
      <c r="H936">
        <f>CodeStochastic!H936</f>
        <v>0.21493767443314599</v>
      </c>
      <c r="I936">
        <f>CodeStochastic!I936</f>
        <v>5.8743831198459301E-2</v>
      </c>
      <c r="J936">
        <f>CodeStochastic!J936</f>
        <v>7.0904056874834101E-2</v>
      </c>
      <c r="K936">
        <f>CodeStochastic!K936</f>
        <v>0.37162454180086701</v>
      </c>
      <c r="L936">
        <f>CodeStochastic!L936</f>
        <v>0.10861119216215</v>
      </c>
      <c r="M936">
        <f>CodeStochastic!M936</f>
        <v>0.329699675816849</v>
      </c>
      <c r="O936">
        <f t="shared" si="32"/>
        <v>0.50531481951030566</v>
      </c>
      <c r="P936">
        <f t="shared" si="33"/>
        <v>1.5339315300882652</v>
      </c>
    </row>
    <row r="937" spans="1:16" x14ac:dyDescent="0.35">
      <c r="A937" s="1" t="s">
        <v>31</v>
      </c>
      <c r="B937" s="1">
        <v>824</v>
      </c>
      <c r="C937" s="1" t="s">
        <v>44</v>
      </c>
      <c r="D937" s="43">
        <v>43</v>
      </c>
      <c r="F937">
        <f>CodeStochastic!F937</f>
        <v>936</v>
      </c>
      <c r="G937">
        <f>CodeStochastic!G937</f>
        <v>0.211351750174709</v>
      </c>
      <c r="H937">
        <f>CodeStochastic!H937</f>
        <v>0.21547594974366899</v>
      </c>
      <c r="I937">
        <f>CodeStochastic!I937</f>
        <v>6.0116249983512497E-2</v>
      </c>
      <c r="J937">
        <f>CodeStochastic!J937</f>
        <v>6.7719013950222701E-2</v>
      </c>
      <c r="K937">
        <f>CodeStochastic!K937</f>
        <v>0.380311120221004</v>
      </c>
      <c r="L937">
        <f>CodeStochastic!L937</f>
        <v>0.103601454699129</v>
      </c>
      <c r="M937">
        <f>CodeStochastic!M937</f>
        <v>0.33864106548877798</v>
      </c>
      <c r="O937">
        <f t="shared" si="32"/>
        <v>0.48080286835896852</v>
      </c>
      <c r="P937">
        <f t="shared" si="33"/>
        <v>1.5715956508910933</v>
      </c>
    </row>
    <row r="938" spans="1:16" x14ac:dyDescent="0.35">
      <c r="A938" s="1" t="s">
        <v>31</v>
      </c>
      <c r="B938" s="1">
        <v>825</v>
      </c>
      <c r="C938" s="1" t="s">
        <v>44</v>
      </c>
      <c r="D938" s="43">
        <v>44</v>
      </c>
      <c r="F938">
        <f>CodeStochastic!F938</f>
        <v>937</v>
      </c>
      <c r="G938">
        <f>CodeStochastic!G938</f>
        <v>0.20779963073664301</v>
      </c>
      <c r="H938">
        <f>CodeStochastic!H938</f>
        <v>0.21147948107161299</v>
      </c>
      <c r="I938">
        <f>CodeStochastic!I938</f>
        <v>5.6919321212353699E-2</v>
      </c>
      <c r="J938">
        <f>CodeStochastic!J938</f>
        <v>8.8567859026611698E-2</v>
      </c>
      <c r="K938">
        <f>CodeStochastic!K938</f>
        <v>0.37548808540784501</v>
      </c>
      <c r="L938">
        <f>CodeStochastic!L938</f>
        <v>0.110197215613367</v>
      </c>
      <c r="M938">
        <f>CodeStochastic!M938</f>
        <v>0.33128237498408403</v>
      </c>
      <c r="O938">
        <f t="shared" si="32"/>
        <v>0.52107757714825809</v>
      </c>
      <c r="P938">
        <f t="shared" si="33"/>
        <v>1.5664989024249703</v>
      </c>
    </row>
    <row r="939" spans="1:16" x14ac:dyDescent="0.35">
      <c r="A939" s="1" t="s">
        <v>31</v>
      </c>
      <c r="B939" s="1">
        <v>826</v>
      </c>
      <c r="C939" s="1" t="s">
        <v>44</v>
      </c>
      <c r="D939" s="43">
        <v>45</v>
      </c>
      <c r="F939">
        <f>CodeStochastic!F939</f>
        <v>938</v>
      </c>
      <c r="G939">
        <f>CodeStochastic!G939</f>
        <v>0.225361164390288</v>
      </c>
      <c r="H939">
        <f>CodeStochastic!H939</f>
        <v>0.22972574579654501</v>
      </c>
      <c r="I939">
        <f>CodeStochastic!I939</f>
        <v>6.8502635075592802E-2</v>
      </c>
      <c r="J939">
        <f>CodeStochastic!J939</f>
        <v>6.9858232923844202E-2</v>
      </c>
      <c r="K939">
        <f>CodeStochastic!K939</f>
        <v>0.41844539296591798</v>
      </c>
      <c r="L939">
        <f>CodeStochastic!L939</f>
        <v>0.108505952628293</v>
      </c>
      <c r="M939">
        <f>CodeStochastic!M939</f>
        <v>0.36770413502683902</v>
      </c>
      <c r="O939">
        <f t="shared" si="32"/>
        <v>0.47232822012205172</v>
      </c>
      <c r="P939">
        <f t="shared" si="33"/>
        <v>1.6006222278302824</v>
      </c>
    </row>
    <row r="940" spans="1:16" x14ac:dyDescent="0.35">
      <c r="A940" s="1" t="s">
        <v>31</v>
      </c>
      <c r="B940" s="1">
        <v>827</v>
      </c>
      <c r="C940" s="1" t="s">
        <v>44</v>
      </c>
      <c r="D940" s="43">
        <v>46</v>
      </c>
      <c r="F940">
        <f>CodeStochastic!F940</f>
        <v>939</v>
      </c>
      <c r="G940">
        <f>CodeStochastic!G940</f>
        <v>0.227339027034138</v>
      </c>
      <c r="H940">
        <f>CodeStochastic!H940</f>
        <v>0.23132434437233601</v>
      </c>
      <c r="I940">
        <f>CodeStochastic!I940</f>
        <v>7.0140654654455001E-2</v>
      </c>
      <c r="J940">
        <f>CodeStochastic!J940</f>
        <v>6.9918516246180895E-2</v>
      </c>
      <c r="K940">
        <f>CodeStochastic!K940</f>
        <v>0.40916356954886601</v>
      </c>
      <c r="L940">
        <f>CodeStochastic!L940</f>
        <v>0.107171739065293</v>
      </c>
      <c r="M940">
        <f>CodeStochastic!M940</f>
        <v>0.37305607848167699</v>
      </c>
      <c r="O940">
        <f t="shared" si="32"/>
        <v>0.46329641333724503</v>
      </c>
      <c r="P940">
        <f t="shared" si="33"/>
        <v>1.6126970098798241</v>
      </c>
    </row>
    <row r="941" spans="1:16" x14ac:dyDescent="0.35">
      <c r="A941" s="1" t="s">
        <v>31</v>
      </c>
      <c r="B941" s="1">
        <v>828</v>
      </c>
      <c r="C941" s="1" t="s">
        <v>44</v>
      </c>
      <c r="D941" s="43">
        <v>47</v>
      </c>
      <c r="F941">
        <f>CodeStochastic!F941</f>
        <v>940</v>
      </c>
      <c r="G941">
        <f>CodeStochastic!G941</f>
        <v>0.23150965073298699</v>
      </c>
      <c r="H941">
        <f>CodeStochastic!H941</f>
        <v>0.23426741845131699</v>
      </c>
      <c r="I941">
        <f>CodeStochastic!I941</f>
        <v>6.6847900655973999E-2</v>
      </c>
      <c r="J941">
        <f>CodeStochastic!J941</f>
        <v>6.3421394725348898E-2</v>
      </c>
      <c r="K941">
        <f>CodeStochastic!K941</f>
        <v>0.42865955115979698</v>
      </c>
      <c r="L941">
        <f>CodeStochastic!L941</f>
        <v>0.113073317262153</v>
      </c>
      <c r="M941">
        <f>CodeStochastic!M941</f>
        <v>0.36340492614565501</v>
      </c>
      <c r="O941">
        <f t="shared" si="32"/>
        <v>0.48266770517920193</v>
      </c>
      <c r="P941">
        <f t="shared" si="33"/>
        <v>1.551239726582696</v>
      </c>
    </row>
    <row r="942" spans="1:16" x14ac:dyDescent="0.35">
      <c r="A942" s="1" t="s">
        <v>31</v>
      </c>
      <c r="B942" s="1">
        <v>829</v>
      </c>
      <c r="C942" s="1" t="s">
        <v>44</v>
      </c>
      <c r="D942" s="43">
        <v>48</v>
      </c>
      <c r="F942">
        <f>CodeStochastic!F942</f>
        <v>941</v>
      </c>
      <c r="G942">
        <f>CodeStochastic!G942</f>
        <v>0.22463502972921501</v>
      </c>
      <c r="H942">
        <f>CodeStochastic!H942</f>
        <v>0.228465226612169</v>
      </c>
      <c r="I942">
        <f>CodeStochastic!I942</f>
        <v>6.9321966660263301E-2</v>
      </c>
      <c r="J942">
        <f>CodeStochastic!J942</f>
        <v>6.6475551305532704E-2</v>
      </c>
      <c r="K942">
        <f>CodeStochastic!K942</f>
        <v>0.42742943850931697</v>
      </c>
      <c r="L942">
        <f>CodeStochastic!L942</f>
        <v>0.105186156525076</v>
      </c>
      <c r="M942">
        <f>CodeStochastic!M942</f>
        <v>0.36457838418042599</v>
      </c>
      <c r="O942">
        <f t="shared" si="32"/>
        <v>0.46040335365186535</v>
      </c>
      <c r="P942">
        <f t="shared" si="33"/>
        <v>1.5957718799776728</v>
      </c>
    </row>
    <row r="943" spans="1:16" x14ac:dyDescent="0.35">
      <c r="A943" s="1" t="s">
        <v>31</v>
      </c>
      <c r="B943" s="1">
        <v>830</v>
      </c>
      <c r="C943" s="1" t="s">
        <v>44</v>
      </c>
      <c r="D943" s="43">
        <v>49</v>
      </c>
      <c r="F943">
        <f>CodeStochastic!F943</f>
        <v>942</v>
      </c>
      <c r="G943">
        <f>CodeStochastic!G943</f>
        <v>0.229056699743696</v>
      </c>
      <c r="H943">
        <f>CodeStochastic!H943</f>
        <v>0.230476156129579</v>
      </c>
      <c r="I943">
        <f>CodeStochastic!I943</f>
        <v>7.0416766679916407E-2</v>
      </c>
      <c r="J943">
        <f>CodeStochastic!J943</f>
        <v>6.6093426688258794E-2</v>
      </c>
      <c r="K943">
        <f>CodeStochastic!K943</f>
        <v>0.42129335077586</v>
      </c>
      <c r="L943">
        <f>CodeStochastic!L943</f>
        <v>0.104235748794293</v>
      </c>
      <c r="M943">
        <f>CodeStochastic!M943</f>
        <v>0.36543891842484999</v>
      </c>
      <c r="O943">
        <f t="shared" si="32"/>
        <v>0.45226261381975347</v>
      </c>
      <c r="P943">
        <f t="shared" si="33"/>
        <v>1.5855823203654604</v>
      </c>
    </row>
    <row r="944" spans="1:16" x14ac:dyDescent="0.35">
      <c r="A944" s="1" t="s">
        <v>31</v>
      </c>
      <c r="B944" s="1">
        <v>831</v>
      </c>
      <c r="C944" s="1" t="s">
        <v>44</v>
      </c>
      <c r="D944" s="43">
        <v>50</v>
      </c>
      <c r="F944">
        <f>CodeStochastic!F944</f>
        <v>943</v>
      </c>
      <c r="G944">
        <f>CodeStochastic!G944</f>
        <v>0.25856507630258002</v>
      </c>
      <c r="H944">
        <f>CodeStochastic!H944</f>
        <v>0.25549273178114101</v>
      </c>
      <c r="I944">
        <f>CodeStochastic!I944</f>
        <v>8.7415180588035601E-2</v>
      </c>
      <c r="J944">
        <f>CodeStochastic!J944</f>
        <v>5.0149578489090997E-2</v>
      </c>
      <c r="K944">
        <f>CodeStochastic!K944</f>
        <v>0.45571264552477903</v>
      </c>
      <c r="L944">
        <f>CodeStochastic!L944</f>
        <v>9.0018247337409901E-2</v>
      </c>
      <c r="M944">
        <f>CodeStochastic!M944</f>
        <v>0.41700732795696599</v>
      </c>
      <c r="O944">
        <f t="shared" si="32"/>
        <v>0.35233193018782588</v>
      </c>
      <c r="P944">
        <f t="shared" si="33"/>
        <v>1.6321690446919674</v>
      </c>
    </row>
    <row r="945" spans="1:16" x14ac:dyDescent="0.35">
      <c r="A945" s="1" t="s">
        <v>31</v>
      </c>
      <c r="B945" s="1">
        <v>832</v>
      </c>
      <c r="C945" s="1" t="s">
        <v>44</v>
      </c>
      <c r="D945" s="43">
        <v>51</v>
      </c>
      <c r="F945">
        <f>CodeStochastic!F945</f>
        <v>944</v>
      </c>
      <c r="G945">
        <f>CodeStochastic!G945</f>
        <v>0.25249261226854502</v>
      </c>
      <c r="H945">
        <f>CodeStochastic!H945</f>
        <v>0.25728832570450699</v>
      </c>
      <c r="I945">
        <f>CodeStochastic!I945</f>
        <v>9.1107026080140194E-2</v>
      </c>
      <c r="J945">
        <f>CodeStochastic!J945</f>
        <v>4.86351678226358E-2</v>
      </c>
      <c r="K945">
        <f>CodeStochastic!K945</f>
        <v>0.46905629297867701</v>
      </c>
      <c r="L945">
        <f>CodeStochastic!L945</f>
        <v>9.7719225200374599E-2</v>
      </c>
      <c r="M945">
        <f>CodeStochastic!M945</f>
        <v>0.42441606319738001</v>
      </c>
      <c r="O945">
        <f t="shared" si="32"/>
        <v>0.37980434958640186</v>
      </c>
      <c r="P945">
        <f t="shared" si="33"/>
        <v>1.6495737303091533</v>
      </c>
    </row>
    <row r="946" spans="1:16" x14ac:dyDescent="0.35">
      <c r="A946" s="1" t="s">
        <v>31</v>
      </c>
      <c r="B946" s="1">
        <v>833</v>
      </c>
      <c r="C946" s="1" t="s">
        <v>44</v>
      </c>
      <c r="D946" s="43">
        <v>52</v>
      </c>
      <c r="F946">
        <f>CodeStochastic!F946</f>
        <v>945</v>
      </c>
      <c r="G946">
        <f>CodeStochastic!G946</f>
        <v>0.26446836158713699</v>
      </c>
      <c r="H946">
        <f>CodeStochastic!H946</f>
        <v>0.259663898282883</v>
      </c>
      <c r="I946">
        <f>CodeStochastic!I946</f>
        <v>8.5666309558022097E-2</v>
      </c>
      <c r="J946">
        <f>CodeStochastic!J946</f>
        <v>6.7104882725882095E-2</v>
      </c>
      <c r="K946">
        <f>CodeStochastic!K946</f>
        <v>0.47027140096846398</v>
      </c>
      <c r="L946">
        <f>CodeStochastic!L946</f>
        <v>9.5517279474650205E-2</v>
      </c>
      <c r="M946">
        <f>CodeStochastic!M946</f>
        <v>0.41284043928088698</v>
      </c>
      <c r="O946">
        <f t="shared" si="32"/>
        <v>0.36784967069466001</v>
      </c>
      <c r="P946">
        <f t="shared" si="33"/>
        <v>1.5899031094077254</v>
      </c>
    </row>
    <row r="947" spans="1:16" x14ac:dyDescent="0.35">
      <c r="A947" s="1" t="s">
        <v>31</v>
      </c>
      <c r="B947" s="1">
        <v>834</v>
      </c>
      <c r="C947" s="1" t="s">
        <v>44</v>
      </c>
      <c r="D947" s="43">
        <v>53</v>
      </c>
      <c r="F947">
        <f>CodeStochastic!F947</f>
        <v>946</v>
      </c>
      <c r="G947">
        <f>CodeStochastic!G947</f>
        <v>0.26414659887184899</v>
      </c>
      <c r="H947">
        <f>CodeStochastic!H947</f>
        <v>0.257215751482263</v>
      </c>
      <c r="I947">
        <f>CodeStochastic!I947</f>
        <v>8.8413751905513704E-2</v>
      </c>
      <c r="J947">
        <f>CodeStochastic!J947</f>
        <v>5.0222644776241401E-2</v>
      </c>
      <c r="K947">
        <f>CodeStochastic!K947</f>
        <v>0.456549697106861</v>
      </c>
      <c r="L947">
        <f>CodeStochastic!L947</f>
        <v>9.4502775871939795E-2</v>
      </c>
      <c r="M947">
        <f>CodeStochastic!M947</f>
        <v>0.41189343965815201</v>
      </c>
      <c r="O947">
        <f t="shared" si="32"/>
        <v>0.36740664336202788</v>
      </c>
      <c r="P947">
        <f t="shared" si="33"/>
        <v>1.6013538723212883</v>
      </c>
    </row>
    <row r="948" spans="1:16" x14ac:dyDescent="0.35">
      <c r="A948" s="1" t="s">
        <v>31</v>
      </c>
      <c r="B948" s="1">
        <v>835</v>
      </c>
      <c r="C948" s="1" t="s">
        <v>44</v>
      </c>
      <c r="D948" s="43">
        <v>54</v>
      </c>
      <c r="F948">
        <f>CodeStochastic!F948</f>
        <v>947</v>
      </c>
      <c r="G948">
        <f>CodeStochastic!G948</f>
        <v>0.256795137677018</v>
      </c>
      <c r="H948">
        <f>CodeStochastic!H948</f>
        <v>0.25670693119168903</v>
      </c>
      <c r="I948">
        <f>CodeStochastic!I948</f>
        <v>9.0614402473135403E-2</v>
      </c>
      <c r="J948">
        <f>CodeStochastic!J948</f>
        <v>5.23714354069671E-2</v>
      </c>
      <c r="K948">
        <f>CodeStochastic!K948</f>
        <v>0.45880708925571401</v>
      </c>
      <c r="L948">
        <f>CodeStochastic!L948</f>
        <v>8.9473339218785405E-2</v>
      </c>
      <c r="M948">
        <f>CodeStochastic!M948</f>
        <v>0.42091436306848201</v>
      </c>
      <c r="O948">
        <f t="shared" si="32"/>
        <v>0.34854274796333251</v>
      </c>
      <c r="P948">
        <f t="shared" si="33"/>
        <v>1.6396688671961703</v>
      </c>
    </row>
    <row r="949" spans="1:16" x14ac:dyDescent="0.35">
      <c r="A949" s="1" t="s">
        <v>31</v>
      </c>
      <c r="B949" s="1">
        <v>836</v>
      </c>
      <c r="C949" s="1" t="s">
        <v>44</v>
      </c>
      <c r="D949" s="43">
        <v>55</v>
      </c>
      <c r="F949">
        <f>CodeStochastic!F949</f>
        <v>948</v>
      </c>
      <c r="G949">
        <f>CodeStochastic!G949</f>
        <v>0.284353870125167</v>
      </c>
      <c r="H949">
        <f>CodeStochastic!H949</f>
        <v>0.27521471304877398</v>
      </c>
      <c r="I949">
        <f>CodeStochastic!I949</f>
        <v>0.102054162462045</v>
      </c>
      <c r="J949">
        <f>CodeStochastic!J949</f>
        <v>3.1384115775897801E-2</v>
      </c>
      <c r="K949">
        <f>CodeStochastic!K949</f>
        <v>0.47198669904915502</v>
      </c>
      <c r="L949">
        <f>CodeStochastic!L949</f>
        <v>6.4371292499255495E-2</v>
      </c>
      <c r="M949">
        <f>CodeStochastic!M949</f>
        <v>0.43886889644565302</v>
      </c>
      <c r="O949">
        <f t="shared" si="32"/>
        <v>0.23389480811604543</v>
      </c>
      <c r="P949">
        <f t="shared" si="33"/>
        <v>1.5946418401252989</v>
      </c>
    </row>
    <row r="950" spans="1:16" x14ac:dyDescent="0.35">
      <c r="A950" s="1" t="s">
        <v>31</v>
      </c>
      <c r="B950" s="1">
        <v>837</v>
      </c>
      <c r="C950" s="1" t="s">
        <v>44</v>
      </c>
      <c r="D950" s="43">
        <v>56</v>
      </c>
      <c r="F950">
        <f>CodeStochastic!F950</f>
        <v>949</v>
      </c>
      <c r="G950">
        <f>CodeStochastic!G950</f>
        <v>0.28865766500680701</v>
      </c>
      <c r="H950">
        <f>CodeStochastic!H950</f>
        <v>0.27291639743594498</v>
      </c>
      <c r="I950">
        <f>CodeStochastic!I950</f>
        <v>0.101870805254898</v>
      </c>
      <c r="J950">
        <f>CodeStochastic!J950</f>
        <v>3.5639975030337299E-2</v>
      </c>
      <c r="K950">
        <f>CodeStochastic!K950</f>
        <v>0.47320772450717202</v>
      </c>
      <c r="L950">
        <f>CodeStochastic!L950</f>
        <v>6.7703134036082302E-2</v>
      </c>
      <c r="M950">
        <f>CodeStochastic!M950</f>
        <v>0.42941984439820302</v>
      </c>
      <c r="O950">
        <f t="shared" si="32"/>
        <v>0.24807279691566575</v>
      </c>
      <c r="P950">
        <f t="shared" si="33"/>
        <v>1.5734483102979926</v>
      </c>
    </row>
    <row r="951" spans="1:16" x14ac:dyDescent="0.35">
      <c r="A951" s="1" t="s">
        <v>31</v>
      </c>
      <c r="B951" s="1">
        <v>838</v>
      </c>
      <c r="C951" s="1" t="s">
        <v>44</v>
      </c>
      <c r="D951" s="43">
        <v>57</v>
      </c>
      <c r="F951">
        <f>CodeStochastic!F951</f>
        <v>950</v>
      </c>
      <c r="G951">
        <f>CodeStochastic!G951</f>
        <v>0.28130080697354498</v>
      </c>
      <c r="H951">
        <f>CodeStochastic!H951</f>
        <v>0.26483717790476702</v>
      </c>
      <c r="I951">
        <f>CodeStochastic!I951</f>
        <v>0.105725180725965</v>
      </c>
      <c r="J951">
        <f>CodeStochastic!J951</f>
        <v>3.1844985364531397E-2</v>
      </c>
      <c r="K951">
        <f>CodeStochastic!K951</f>
        <v>0.45933515075500497</v>
      </c>
      <c r="L951">
        <f>CodeStochastic!L951</f>
        <v>5.8106006049567602E-2</v>
      </c>
      <c r="M951">
        <f>CodeStochastic!M951</f>
        <v>0.43525661792324699</v>
      </c>
      <c r="O951">
        <f t="shared" si="32"/>
        <v>0.21940275345503787</v>
      </c>
      <c r="P951">
        <f t="shared" si="33"/>
        <v>1.6434876000670919</v>
      </c>
    </row>
    <row r="952" spans="1:16" x14ac:dyDescent="0.35">
      <c r="A952" s="1" t="s">
        <v>31</v>
      </c>
      <c r="B952" s="1">
        <v>839</v>
      </c>
      <c r="C952" s="1" t="s">
        <v>44</v>
      </c>
      <c r="D952" s="43">
        <v>58</v>
      </c>
      <c r="F952">
        <f>CodeStochastic!F952</f>
        <v>951</v>
      </c>
      <c r="G952">
        <f>CodeStochastic!G952</f>
        <v>0.28020889110693198</v>
      </c>
      <c r="H952">
        <f>CodeStochastic!H952</f>
        <v>0.26682629335202301</v>
      </c>
      <c r="I952">
        <f>CodeStochastic!I952</f>
        <v>0.104611518649649</v>
      </c>
      <c r="J952">
        <f>CodeStochastic!J952</f>
        <v>2.6169081993024999E-2</v>
      </c>
      <c r="K952">
        <f>CodeStochastic!K952</f>
        <v>0.48005354296367803</v>
      </c>
      <c r="L952">
        <f>CodeStochastic!L952</f>
        <v>6.1416973027113103E-2</v>
      </c>
      <c r="M952">
        <f>CodeStochastic!M952</f>
        <v>0.43791686613322101</v>
      </c>
      <c r="O952">
        <f t="shared" si="32"/>
        <v>0.23017586556241629</v>
      </c>
      <c r="P952">
        <f t="shared" si="33"/>
        <v>1.6412058220794559</v>
      </c>
    </row>
    <row r="953" spans="1:16" x14ac:dyDescent="0.35">
      <c r="A953" s="1" t="s">
        <v>31</v>
      </c>
      <c r="B953" s="1">
        <v>840</v>
      </c>
      <c r="C953" s="1" t="s">
        <v>44</v>
      </c>
      <c r="D953" s="43">
        <v>59</v>
      </c>
      <c r="F953">
        <f>CodeStochastic!F953</f>
        <v>952</v>
      </c>
      <c r="G953">
        <f>CodeStochastic!G953</f>
        <v>0.28481281889172999</v>
      </c>
      <c r="H953">
        <f>CodeStochastic!H953</f>
        <v>0.27000792638084697</v>
      </c>
      <c r="I953">
        <f>CodeStochastic!I953</f>
        <v>0.103051686150034</v>
      </c>
      <c r="J953">
        <f>CodeStochastic!J953</f>
        <v>2.6105699687077301E-2</v>
      </c>
      <c r="K953">
        <f>CodeStochastic!K953</f>
        <v>0.47119941388378001</v>
      </c>
      <c r="L953">
        <f>CodeStochastic!L953</f>
        <v>6.4577388575379605E-2</v>
      </c>
      <c r="M953">
        <f>CodeStochastic!M953</f>
        <v>0.43087477806346502</v>
      </c>
      <c r="O953">
        <f t="shared" si="32"/>
        <v>0.23916849198083542</v>
      </c>
      <c r="P953">
        <f t="shared" si="33"/>
        <v>1.5957856639205283</v>
      </c>
    </row>
    <row r="954" spans="1:16" x14ac:dyDescent="0.35">
      <c r="A954" s="1" t="s">
        <v>31</v>
      </c>
      <c r="B954" s="1">
        <v>841</v>
      </c>
      <c r="C954" s="1" t="s">
        <v>44</v>
      </c>
      <c r="D954" s="43">
        <v>60</v>
      </c>
      <c r="F954">
        <f>CodeStochastic!F954</f>
        <v>953</v>
      </c>
      <c r="G954">
        <f>CodeStochastic!G954</f>
        <v>0.260314373422876</v>
      </c>
      <c r="H954">
        <f>CodeStochastic!H954</f>
        <v>0.26054404689977601</v>
      </c>
      <c r="I954">
        <f>CodeStochastic!I954</f>
        <v>8.5357604919908306E-2</v>
      </c>
      <c r="J954">
        <f>CodeStochastic!J954</f>
        <v>6.4944024715619803E-2</v>
      </c>
      <c r="K954">
        <f>CodeStochastic!K954</f>
        <v>0.46289620798871101</v>
      </c>
      <c r="L954">
        <f>CodeStochastic!L954</f>
        <v>0.10685702201566501</v>
      </c>
      <c r="M954">
        <f>CodeStochastic!M954</f>
        <v>0.42005068941792001</v>
      </c>
      <c r="O954">
        <f t="shared" si="32"/>
        <v>0.41013035334010112</v>
      </c>
      <c r="P954">
        <f t="shared" si="33"/>
        <v>1.6122060527427893</v>
      </c>
    </row>
    <row r="955" spans="1:16" x14ac:dyDescent="0.35">
      <c r="A955" s="1" t="s">
        <v>31</v>
      </c>
      <c r="B955" s="1">
        <v>842</v>
      </c>
      <c r="C955" s="1" t="s">
        <v>44</v>
      </c>
      <c r="D955" s="43">
        <v>61</v>
      </c>
      <c r="F955">
        <f>CodeStochastic!F955</f>
        <v>954</v>
      </c>
      <c r="G955">
        <f>CodeStochastic!G955</f>
        <v>0.26376804795915398</v>
      </c>
      <c r="H955">
        <f>CodeStochastic!H955</f>
        <v>0.26086556992733101</v>
      </c>
      <c r="I955">
        <f>CodeStochastic!I955</f>
        <v>8.2284794951854395E-2</v>
      </c>
      <c r="J955">
        <f>CodeStochastic!J955</f>
        <v>5.74749576330328E-2</v>
      </c>
      <c r="K955">
        <f>CodeStochastic!K955</f>
        <v>0.43825028409563999</v>
      </c>
      <c r="L955">
        <f>CodeStochastic!L955</f>
        <v>0.102541251023408</v>
      </c>
      <c r="M955">
        <f>CodeStochastic!M955</f>
        <v>0.40969646353389</v>
      </c>
      <c r="O955">
        <f t="shared" si="32"/>
        <v>0.39308081573192194</v>
      </c>
      <c r="P955">
        <f t="shared" si="33"/>
        <v>1.5705271632742437</v>
      </c>
    </row>
    <row r="956" spans="1:16" x14ac:dyDescent="0.35">
      <c r="A956" s="1" t="s">
        <v>31</v>
      </c>
      <c r="B956" s="1">
        <v>843</v>
      </c>
      <c r="C956" s="1" t="s">
        <v>44</v>
      </c>
      <c r="D956" s="43">
        <v>62</v>
      </c>
      <c r="F956">
        <f>CodeStochastic!F956</f>
        <v>955</v>
      </c>
      <c r="G956">
        <f>CodeStochastic!G956</f>
        <v>0.26577015512900198</v>
      </c>
      <c r="H956">
        <f>CodeStochastic!H956</f>
        <v>0.26101837176864301</v>
      </c>
      <c r="I956">
        <f>CodeStochastic!I956</f>
        <v>8.1352562562398895E-2</v>
      </c>
      <c r="J956">
        <f>CodeStochastic!J956</f>
        <v>6.3914048286608294E-2</v>
      </c>
      <c r="K956">
        <f>CodeStochastic!K956</f>
        <v>0.45726812939186801</v>
      </c>
      <c r="L956">
        <f>CodeStochastic!L956</f>
        <v>0.109935678276173</v>
      </c>
      <c r="M956">
        <f>CodeStochastic!M956</f>
        <v>0.40649057225308899</v>
      </c>
      <c r="O956">
        <f t="shared" si="32"/>
        <v>0.42117984849593615</v>
      </c>
      <c r="P956">
        <f t="shared" si="33"/>
        <v>1.5573255227160299</v>
      </c>
    </row>
    <row r="957" spans="1:16" x14ac:dyDescent="0.35">
      <c r="A957" s="1" t="s">
        <v>31</v>
      </c>
      <c r="B957" s="1">
        <v>844</v>
      </c>
      <c r="C957" s="1" t="s">
        <v>44</v>
      </c>
      <c r="D957" s="43">
        <v>63</v>
      </c>
      <c r="F957">
        <f>CodeStochastic!F957</f>
        <v>956</v>
      </c>
      <c r="G957">
        <f>CodeStochastic!G957</f>
        <v>0.25552154716318798</v>
      </c>
      <c r="H957">
        <f>CodeStochastic!H957</f>
        <v>0.25748082263337602</v>
      </c>
      <c r="I957">
        <f>CodeStochastic!I957</f>
        <v>8.4699944837743804E-2</v>
      </c>
      <c r="J957">
        <f>CodeStochastic!J957</f>
        <v>6.0734556730588599E-2</v>
      </c>
      <c r="K957">
        <f>CodeStochastic!K957</f>
        <v>0.46678751651426997</v>
      </c>
      <c r="L957">
        <f>CodeStochastic!L957</f>
        <v>9.7101292329111202E-2</v>
      </c>
      <c r="M957">
        <f>CodeStochastic!M957</f>
        <v>0.413205364013432</v>
      </c>
      <c r="O957">
        <f t="shared" si="32"/>
        <v>0.37712048352188393</v>
      </c>
      <c r="P957">
        <f t="shared" si="33"/>
        <v>1.6048005431526462</v>
      </c>
    </row>
    <row r="958" spans="1:16" x14ac:dyDescent="0.35">
      <c r="A958" s="1" t="s">
        <v>31</v>
      </c>
      <c r="B958" s="1">
        <v>845</v>
      </c>
      <c r="C958" s="1" t="s">
        <v>44</v>
      </c>
      <c r="D958" s="43">
        <v>64</v>
      </c>
      <c r="F958">
        <f>CodeStochastic!F958</f>
        <v>957</v>
      </c>
      <c r="G958">
        <f>CodeStochastic!G958</f>
        <v>0.269342419277525</v>
      </c>
      <c r="H958">
        <f>CodeStochastic!H958</f>
        <v>0.265542365964128</v>
      </c>
      <c r="I958">
        <f>CodeStochastic!I958</f>
        <v>8.2749412522867993E-2</v>
      </c>
      <c r="J958">
        <f>CodeStochastic!J958</f>
        <v>7.0079089970970995E-2</v>
      </c>
      <c r="K958">
        <f>CodeStochastic!K958</f>
        <v>0.45133952026817697</v>
      </c>
      <c r="L958">
        <f>CodeStochastic!L958</f>
        <v>0.10516809625119899</v>
      </c>
      <c r="M958">
        <f>CodeStochastic!M958</f>
        <v>0.41431591303877002</v>
      </c>
      <c r="O958">
        <f t="shared" si="32"/>
        <v>0.39605015896185131</v>
      </c>
      <c r="P958">
        <f t="shared" si="33"/>
        <v>1.5602629416005873</v>
      </c>
    </row>
    <row r="959" spans="1:16" x14ac:dyDescent="0.35">
      <c r="A959" s="1" t="s">
        <v>31</v>
      </c>
      <c r="B959" s="1">
        <v>846</v>
      </c>
      <c r="C959" s="1" t="s">
        <v>44</v>
      </c>
      <c r="D959" s="43">
        <v>65</v>
      </c>
      <c r="F959">
        <f>CodeStochastic!F959</f>
        <v>958</v>
      </c>
      <c r="G959">
        <f>CodeStochastic!G959</f>
        <v>0.29389834747148702</v>
      </c>
      <c r="H959">
        <f>CodeStochastic!H959</f>
        <v>0.278478233522017</v>
      </c>
      <c r="I959">
        <f>CodeStochastic!I959</f>
        <v>0.10518663474031401</v>
      </c>
      <c r="J959">
        <f>CodeStochastic!J959</f>
        <v>2.7552015522831E-2</v>
      </c>
      <c r="K959">
        <f>CodeStochastic!K959</f>
        <v>0.47942488710824499</v>
      </c>
      <c r="L959">
        <f>CodeStochastic!L959</f>
        <v>6.3265540000024004E-2</v>
      </c>
      <c r="M959">
        <f>CodeStochastic!M959</f>
        <v>0.43954807119198802</v>
      </c>
      <c r="O959">
        <f t="shared" si="32"/>
        <v>0.22718306992931322</v>
      </c>
      <c r="P959">
        <f t="shared" si="33"/>
        <v>1.5783929165050401</v>
      </c>
    </row>
    <row r="960" spans="1:16" x14ac:dyDescent="0.35">
      <c r="A960" s="1" t="s">
        <v>31</v>
      </c>
      <c r="B960" s="1">
        <v>847</v>
      </c>
      <c r="C960" s="1" t="s">
        <v>44</v>
      </c>
      <c r="D960" s="43">
        <v>66</v>
      </c>
      <c r="F960">
        <f>CodeStochastic!F960</f>
        <v>959</v>
      </c>
      <c r="G960">
        <f>CodeStochastic!G960</f>
        <v>0.29093781457079798</v>
      </c>
      <c r="H960">
        <f>CodeStochastic!H960</f>
        <v>0.27481055254901998</v>
      </c>
      <c r="I960">
        <f>CodeStochastic!I960</f>
        <v>0.10495804792104001</v>
      </c>
      <c r="J960">
        <f>CodeStochastic!J960</f>
        <v>2.0200513170280199E-2</v>
      </c>
      <c r="K960">
        <f>CodeStochastic!K960</f>
        <v>0.48971285548633398</v>
      </c>
      <c r="L960">
        <f>CodeStochastic!L960</f>
        <v>6.09833824606799E-2</v>
      </c>
      <c r="M960">
        <f>CodeStochastic!M960</f>
        <v>0.44384292739403203</v>
      </c>
      <c r="O960">
        <f t="shared" si="32"/>
        <v>0.22191062859495486</v>
      </c>
      <c r="P960">
        <f t="shared" si="33"/>
        <v>1.6150869145203604</v>
      </c>
    </row>
    <row r="961" spans="1:16" x14ac:dyDescent="0.35">
      <c r="A961" s="1" t="s">
        <v>31</v>
      </c>
      <c r="B961" s="1">
        <v>848</v>
      </c>
      <c r="C961" s="1" t="s">
        <v>44</v>
      </c>
      <c r="D961" s="43">
        <v>67</v>
      </c>
      <c r="F961">
        <f>CodeStochastic!F961</f>
        <v>960</v>
      </c>
      <c r="G961">
        <f>CodeStochastic!G961</f>
        <v>0.28761227344474899</v>
      </c>
      <c r="H961">
        <f>CodeStochastic!H961</f>
        <v>0.27057358728564701</v>
      </c>
      <c r="I961">
        <f>CodeStochastic!I961</f>
        <v>0.106776636076975</v>
      </c>
      <c r="J961">
        <f>CodeStochastic!J961</f>
        <v>2.34029162904229E-2</v>
      </c>
      <c r="K961">
        <f>CodeStochastic!K961</f>
        <v>0.466940954234699</v>
      </c>
      <c r="L961">
        <f>CodeStochastic!L961</f>
        <v>6.0279308373146302E-2</v>
      </c>
      <c r="M961">
        <f>CodeStochastic!M961</f>
        <v>0.43905531572558998</v>
      </c>
      <c r="O961">
        <f t="shared" si="32"/>
        <v>0.22278341717629993</v>
      </c>
      <c r="P961">
        <f t="shared" si="33"/>
        <v>1.6226835742916594</v>
      </c>
    </row>
    <row r="962" spans="1:16" x14ac:dyDescent="0.35">
      <c r="A962" s="1" t="s">
        <v>31</v>
      </c>
      <c r="B962" s="1">
        <v>849</v>
      </c>
      <c r="C962" s="1" t="s">
        <v>44</v>
      </c>
      <c r="D962" s="43">
        <v>68</v>
      </c>
      <c r="F962">
        <f>CodeStochastic!F962</f>
        <v>961</v>
      </c>
      <c r="G962">
        <f>CodeStochastic!G962</f>
        <v>0.28774965527475099</v>
      </c>
      <c r="H962">
        <f>CodeStochastic!H962</f>
        <v>0.269520885030897</v>
      </c>
      <c r="I962">
        <f>CodeStochastic!I962</f>
        <v>0.104294872247733</v>
      </c>
      <c r="J962">
        <f>CodeStochastic!J962</f>
        <v>2.5226255414398099E-2</v>
      </c>
      <c r="K962">
        <f>CodeStochastic!K962</f>
        <v>0.47444784508023302</v>
      </c>
      <c r="L962">
        <f>CodeStochastic!L962</f>
        <v>6.0231080045325E-2</v>
      </c>
      <c r="M962">
        <f>CodeStochastic!M962</f>
        <v>0.435094762522788</v>
      </c>
      <c r="O962">
        <f t="shared" si="32"/>
        <v>0.22347462994721284</v>
      </c>
      <c r="P962">
        <f t="shared" si="33"/>
        <v>1.6143267059727493</v>
      </c>
    </row>
    <row r="963" spans="1:16" x14ac:dyDescent="0.35">
      <c r="A963" s="1" t="s">
        <v>31</v>
      </c>
      <c r="B963" s="1">
        <v>850</v>
      </c>
      <c r="C963" s="1" t="s">
        <v>44</v>
      </c>
      <c r="D963" s="43">
        <v>69</v>
      </c>
      <c r="F963">
        <f>CodeStochastic!F963</f>
        <v>962</v>
      </c>
      <c r="G963">
        <f>CodeStochastic!G963</f>
        <v>0.28414717052694799</v>
      </c>
      <c r="H963">
        <f>CodeStochastic!H963</f>
        <v>0.272603311314909</v>
      </c>
      <c r="I963">
        <f>CodeStochastic!I963</f>
        <v>0.102540189488458</v>
      </c>
      <c r="J963">
        <f>CodeStochastic!J963</f>
        <v>2.6292736266489699E-2</v>
      </c>
      <c r="K963">
        <f>CodeStochastic!K963</f>
        <v>0.47270670156276601</v>
      </c>
      <c r="L963">
        <f>CodeStochastic!L963</f>
        <v>6.6625535198505503E-2</v>
      </c>
      <c r="M963">
        <f>CodeStochastic!M963</f>
        <v>0.43897825601414198</v>
      </c>
      <c r="O963">
        <f t="shared" si="32"/>
        <v>0.24440471715892056</v>
      </c>
      <c r="P963">
        <f t="shared" si="33"/>
        <v>1.6103188691902501</v>
      </c>
    </row>
    <row r="964" spans="1:16" x14ac:dyDescent="0.35">
      <c r="A964" s="1" t="s">
        <v>31</v>
      </c>
      <c r="B964" s="1">
        <v>851</v>
      </c>
      <c r="C964" s="1" t="s">
        <v>44</v>
      </c>
      <c r="D964" s="43">
        <v>70</v>
      </c>
      <c r="F964">
        <f>CodeStochastic!F964</f>
        <v>963</v>
      </c>
      <c r="G964">
        <f>CodeStochastic!G964</f>
        <v>0.23317328976060001</v>
      </c>
      <c r="H964">
        <f>CodeStochastic!H964</f>
        <v>0.236177798721216</v>
      </c>
      <c r="I964">
        <f>CodeStochastic!I964</f>
        <v>7.2409445180391205E-2</v>
      </c>
      <c r="J964">
        <f>CodeStochastic!J964</f>
        <v>7.6473763846508294E-2</v>
      </c>
      <c r="K964">
        <f>CodeStochastic!K964</f>
        <v>0.443646669584707</v>
      </c>
      <c r="L964">
        <f>CodeStochastic!L964</f>
        <v>0.109524797390486</v>
      </c>
      <c r="M964">
        <f>CodeStochastic!M964</f>
        <v>0.37823709312727299</v>
      </c>
      <c r="O964">
        <f t="shared" si="32"/>
        <v>0.46373875098975303</v>
      </c>
      <c r="P964">
        <f t="shared" si="33"/>
        <v>1.6014930072819571</v>
      </c>
    </row>
    <row r="965" spans="1:16" x14ac:dyDescent="0.35">
      <c r="A965" s="1" t="s">
        <v>31</v>
      </c>
      <c r="B965" s="1">
        <v>852</v>
      </c>
      <c r="C965" s="1" t="s">
        <v>44</v>
      </c>
      <c r="D965" s="43">
        <v>71</v>
      </c>
      <c r="F965">
        <f>CodeStochastic!F965</f>
        <v>964</v>
      </c>
      <c r="G965">
        <f>CodeStochastic!G965</f>
        <v>0.23293920293781101</v>
      </c>
      <c r="H965">
        <f>CodeStochastic!H965</f>
        <v>0.23542920197812101</v>
      </c>
      <c r="I965">
        <f>CodeStochastic!I965</f>
        <v>7.1701826747731096E-2</v>
      </c>
      <c r="J965">
        <f>CodeStochastic!J965</f>
        <v>6.4526457220758698E-2</v>
      </c>
      <c r="K965">
        <f>CodeStochastic!K965</f>
        <v>0.4141582002359</v>
      </c>
      <c r="L965">
        <f>CodeStochastic!L965</f>
        <v>0.10881341177456801</v>
      </c>
      <c r="M965">
        <f>CodeStochastic!M965</f>
        <v>0.37460193141534598</v>
      </c>
      <c r="O965">
        <f t="shared" si="32"/>
        <v>0.46219165192888984</v>
      </c>
      <c r="P965">
        <f t="shared" si="33"/>
        <v>1.5911447189552919</v>
      </c>
    </row>
    <row r="966" spans="1:16" x14ac:dyDescent="0.35">
      <c r="A966" s="1" t="s">
        <v>31</v>
      </c>
      <c r="B966" s="1">
        <v>853</v>
      </c>
      <c r="C966" s="1" t="s">
        <v>44</v>
      </c>
      <c r="D966" s="43">
        <v>72</v>
      </c>
      <c r="F966">
        <f>CodeStochastic!F966</f>
        <v>965</v>
      </c>
      <c r="G966">
        <f>CodeStochastic!G966</f>
        <v>0.23247416320681</v>
      </c>
      <c r="H966">
        <f>CodeStochastic!H966</f>
        <v>0.23422973670201699</v>
      </c>
      <c r="I966">
        <f>CodeStochastic!I966</f>
        <v>7.1288666753993299E-2</v>
      </c>
      <c r="J966">
        <f>CodeStochastic!J966</f>
        <v>6.2229907032996898E-2</v>
      </c>
      <c r="K966">
        <f>CodeStochastic!K966</f>
        <v>0.41567761649617102</v>
      </c>
      <c r="L966">
        <f>CodeStochastic!L966</f>
        <v>0.10567686482302401</v>
      </c>
      <c r="M966">
        <f>CodeStochastic!M966</f>
        <v>0.373716381142911</v>
      </c>
      <c r="O966">
        <f t="shared" si="32"/>
        <v>0.45116758576842991</v>
      </c>
      <c r="P966">
        <f t="shared" si="33"/>
        <v>1.5955121087735606</v>
      </c>
    </row>
    <row r="967" spans="1:16" x14ac:dyDescent="0.35">
      <c r="A967" s="1" t="s">
        <v>31</v>
      </c>
      <c r="B967" s="1">
        <v>854</v>
      </c>
      <c r="C967" s="1" t="s">
        <v>44</v>
      </c>
      <c r="D967" s="43">
        <v>73</v>
      </c>
      <c r="F967">
        <f>CodeStochastic!F967</f>
        <v>966</v>
      </c>
      <c r="G967">
        <f>CodeStochastic!G967</f>
        <v>0.22799164118767401</v>
      </c>
      <c r="H967">
        <f>CodeStochastic!H967</f>
        <v>0.230164809982152</v>
      </c>
      <c r="I967">
        <f>CodeStochastic!I967</f>
        <v>7.0889843362578697E-2</v>
      </c>
      <c r="J967">
        <f>CodeStochastic!J967</f>
        <v>7.0070096116660402E-2</v>
      </c>
      <c r="K967">
        <f>CodeStochastic!K967</f>
        <v>0.42471930757489001</v>
      </c>
      <c r="L967">
        <f>CodeStochastic!L967</f>
        <v>0.10177701699591001</v>
      </c>
      <c r="M967">
        <f>CodeStochastic!M967</f>
        <v>0.36668631510424299</v>
      </c>
      <c r="O967">
        <f t="shared" si="32"/>
        <v>0.44219191023945947</v>
      </c>
      <c r="P967">
        <f t="shared" si="33"/>
        <v>1.5931467331286546</v>
      </c>
    </row>
    <row r="968" spans="1:16" x14ac:dyDescent="0.35">
      <c r="A968" s="1" t="s">
        <v>31</v>
      </c>
      <c r="B968" s="1">
        <v>855</v>
      </c>
      <c r="C968" s="1" t="s">
        <v>44</v>
      </c>
      <c r="D968" s="43">
        <v>74</v>
      </c>
      <c r="F968">
        <f>CodeStochastic!F968</f>
        <v>967</v>
      </c>
      <c r="G968">
        <f>CodeStochastic!G968</f>
        <v>0.23632068833018299</v>
      </c>
      <c r="H968">
        <f>CodeStochastic!H968</f>
        <v>0.23637390020044399</v>
      </c>
      <c r="I968">
        <f>CodeStochastic!I968</f>
        <v>7.2106788060041394E-2</v>
      </c>
      <c r="J968">
        <f>CodeStochastic!J968</f>
        <v>6.6371525319046401E-2</v>
      </c>
      <c r="K968">
        <f>CodeStochastic!K968</f>
        <v>0.43851037051889802</v>
      </c>
      <c r="L968">
        <f>CodeStochastic!L968</f>
        <v>0.10155157104670801</v>
      </c>
      <c r="M968">
        <f>CodeStochastic!M968</f>
        <v>0.383366328034901</v>
      </c>
      <c r="O968">
        <f t="shared" si="32"/>
        <v>0.42962260622087606</v>
      </c>
      <c r="P968">
        <f t="shared" si="33"/>
        <v>1.6218640370608095</v>
      </c>
    </row>
    <row r="969" spans="1:16" x14ac:dyDescent="0.35">
      <c r="A969" s="1" t="s">
        <v>31</v>
      </c>
      <c r="B969" s="1">
        <v>856</v>
      </c>
      <c r="C969" s="1" t="s">
        <v>44</v>
      </c>
      <c r="D969" s="43">
        <v>75</v>
      </c>
      <c r="F969">
        <f>CodeStochastic!F969</f>
        <v>968</v>
      </c>
      <c r="G969">
        <f>CodeStochastic!G969</f>
        <v>0.24265692069255801</v>
      </c>
      <c r="H969">
        <f>CodeStochastic!H969</f>
        <v>0.24254128819913601</v>
      </c>
      <c r="I969">
        <f>CodeStochastic!I969</f>
        <v>7.6401319025266104E-2</v>
      </c>
      <c r="J969">
        <f>CodeStochastic!J969</f>
        <v>5.85480244081166E-2</v>
      </c>
      <c r="K969">
        <f>CodeStochastic!K969</f>
        <v>0.43778592118885001</v>
      </c>
      <c r="L969">
        <f>CodeStochastic!L969</f>
        <v>9.5378976054568798E-2</v>
      </c>
      <c r="M969">
        <f>CodeStochastic!M969</f>
        <v>0.38220915416046303</v>
      </c>
      <c r="O969">
        <f t="shared" si="32"/>
        <v>0.39324841045726977</v>
      </c>
      <c r="P969">
        <f t="shared" si="33"/>
        <v>1.5758519178254473</v>
      </c>
    </row>
    <row r="970" spans="1:16" x14ac:dyDescent="0.35">
      <c r="A970" s="1" t="s">
        <v>31</v>
      </c>
      <c r="B970" s="1">
        <v>857</v>
      </c>
      <c r="C970" s="1" t="s">
        <v>44</v>
      </c>
      <c r="D970" s="43">
        <v>76</v>
      </c>
      <c r="F970">
        <f>CodeStochastic!F970</f>
        <v>969</v>
      </c>
      <c r="G970">
        <f>CodeStochastic!G970</f>
        <v>0.23869856615073601</v>
      </c>
      <c r="H970">
        <f>CodeStochastic!H970</f>
        <v>0.240740779695304</v>
      </c>
      <c r="I970">
        <f>CodeStochastic!I970</f>
        <v>7.55004518764507E-2</v>
      </c>
      <c r="J970">
        <f>CodeStochastic!J970</f>
        <v>5.5725876610587803E-2</v>
      </c>
      <c r="K970">
        <f>CodeStochastic!K970</f>
        <v>0.42540709944348298</v>
      </c>
      <c r="L970">
        <f>CodeStochastic!L970</f>
        <v>0.102055195737991</v>
      </c>
      <c r="M970">
        <f>CodeStochastic!M970</f>
        <v>0.38102475529327501</v>
      </c>
      <c r="O970">
        <f t="shared" si="32"/>
        <v>0.4239215137009949</v>
      </c>
      <c r="P970">
        <f t="shared" si="33"/>
        <v>1.5827179581935509</v>
      </c>
    </row>
    <row r="971" spans="1:16" x14ac:dyDescent="0.35">
      <c r="A971" s="1" t="s">
        <v>31</v>
      </c>
      <c r="B971" s="1">
        <v>858</v>
      </c>
      <c r="C971" s="1" t="s">
        <v>44</v>
      </c>
      <c r="D971" s="43">
        <v>77</v>
      </c>
      <c r="F971">
        <f>CodeStochastic!F971</f>
        <v>970</v>
      </c>
      <c r="G971">
        <f>CodeStochastic!G971</f>
        <v>0.23893686075698001</v>
      </c>
      <c r="H971">
        <f>CodeStochastic!H971</f>
        <v>0.24152683485819201</v>
      </c>
      <c r="I971">
        <f>CodeStochastic!I971</f>
        <v>7.6136731077670897E-2</v>
      </c>
      <c r="J971">
        <f>CodeStochastic!J971</f>
        <v>6.27354719243019E-2</v>
      </c>
      <c r="K971">
        <f>CodeStochastic!K971</f>
        <v>0.43408789182950003</v>
      </c>
      <c r="L971">
        <f>CodeStochastic!L971</f>
        <v>0.10462580792970901</v>
      </c>
      <c r="M971">
        <f>CodeStochastic!M971</f>
        <v>0.39245457183443799</v>
      </c>
      <c r="O971">
        <f t="shared" ref="O971:O1034" si="34">L971/H971</f>
        <v>0.4331850247246361</v>
      </c>
      <c r="P971">
        <f t="shared" ref="P971:P1034" si="35">M971/H971</f>
        <v>1.624890137217508</v>
      </c>
    </row>
    <row r="972" spans="1:16" x14ac:dyDescent="0.35">
      <c r="A972" s="1" t="s">
        <v>31</v>
      </c>
      <c r="B972" s="1">
        <v>859</v>
      </c>
      <c r="C972" s="1" t="s">
        <v>44</v>
      </c>
      <c r="D972" s="43">
        <v>78</v>
      </c>
      <c r="F972">
        <f>CodeStochastic!F972</f>
        <v>971</v>
      </c>
      <c r="G972">
        <f>CodeStochastic!G972</f>
        <v>0.23928867162789799</v>
      </c>
      <c r="H972">
        <f>CodeStochastic!H972</f>
        <v>0.245166862622202</v>
      </c>
      <c r="I972">
        <f>CodeStochastic!I972</f>
        <v>8.0183562046796594E-2</v>
      </c>
      <c r="J972">
        <f>CodeStochastic!J972</f>
        <v>5.9808295115675598E-2</v>
      </c>
      <c r="K972">
        <f>CodeStochastic!K972</f>
        <v>0.43865734030423498</v>
      </c>
      <c r="L972">
        <f>CodeStochastic!L972</f>
        <v>0.105143373470899</v>
      </c>
      <c r="M972">
        <f>CodeStochastic!M972</f>
        <v>0.39903788385384398</v>
      </c>
      <c r="O972">
        <f t="shared" si="34"/>
        <v>0.42886453881380848</v>
      </c>
      <c r="P972">
        <f t="shared" si="35"/>
        <v>1.6276175319368289</v>
      </c>
    </row>
    <row r="973" spans="1:16" x14ac:dyDescent="0.35">
      <c r="A973" s="1" t="s">
        <v>31</v>
      </c>
      <c r="B973" s="1">
        <v>860</v>
      </c>
      <c r="C973" s="1" t="s">
        <v>44</v>
      </c>
      <c r="D973" s="43">
        <v>79</v>
      </c>
      <c r="F973">
        <f>CodeStochastic!F973</f>
        <v>972</v>
      </c>
      <c r="G973">
        <f>CodeStochastic!G973</f>
        <v>0.245358130776995</v>
      </c>
      <c r="H973">
        <f>CodeStochastic!H973</f>
        <v>0.24419634909927801</v>
      </c>
      <c r="I973">
        <f>CodeStochastic!I973</f>
        <v>7.6999979408589395E-2</v>
      </c>
      <c r="J973">
        <f>CodeStochastic!J973</f>
        <v>6.0752533391352101E-2</v>
      </c>
      <c r="K973">
        <f>CodeStochastic!K973</f>
        <v>0.45044010138745899</v>
      </c>
      <c r="L973">
        <f>CodeStochastic!L973</f>
        <v>0.107195432475576</v>
      </c>
      <c r="M973">
        <f>CodeStochastic!M973</f>
        <v>0.391625016614988</v>
      </c>
      <c r="O973">
        <f t="shared" si="34"/>
        <v>0.4389722977881037</v>
      </c>
      <c r="P973">
        <f t="shared" si="35"/>
        <v>1.6037300232354124</v>
      </c>
    </row>
    <row r="974" spans="1:16" x14ac:dyDescent="0.35">
      <c r="A974" s="1" t="s">
        <v>31</v>
      </c>
      <c r="B974" s="1">
        <v>861</v>
      </c>
      <c r="C974" s="1" t="s">
        <v>44</v>
      </c>
      <c r="D974" s="43">
        <v>80</v>
      </c>
      <c r="F974">
        <f>CodeStochastic!F974</f>
        <v>973</v>
      </c>
      <c r="G974">
        <f>CodeStochastic!G974</f>
        <v>-2.4124928760169298E-13</v>
      </c>
      <c r="H974">
        <f>CodeStochastic!H974</f>
        <v>2.7844829381124102E-13</v>
      </c>
      <c r="I974">
        <f>CodeStochastic!I974</f>
        <v>2.3353568351968999E-11</v>
      </c>
      <c r="J974">
        <f>CodeStochastic!J974</f>
        <v>-7.5055643505332206E-11</v>
      </c>
      <c r="K974">
        <f>CodeStochastic!K974</f>
        <v>7.9107016234192598E-11</v>
      </c>
      <c r="L974">
        <f>CodeStochastic!L974</f>
        <v>-4.97266301664504E-11</v>
      </c>
      <c r="M974">
        <f>CodeStochastic!M974</f>
        <v>5.0323568096601401E-11</v>
      </c>
      <c r="O974">
        <v>0</v>
      </c>
      <c r="P974">
        <v>0</v>
      </c>
    </row>
    <row r="975" spans="1:16" x14ac:dyDescent="0.35">
      <c r="A975" s="1" t="s">
        <v>31</v>
      </c>
      <c r="B975" s="1">
        <v>862</v>
      </c>
      <c r="C975" s="1" t="s">
        <v>44</v>
      </c>
      <c r="D975" s="43">
        <v>81</v>
      </c>
      <c r="F975">
        <f>CodeStochastic!F975</f>
        <v>974</v>
      </c>
      <c r="G975">
        <f>CodeStochastic!G975</f>
        <v>-1.18222901975511E-12</v>
      </c>
      <c r="H975">
        <f>CodeStochastic!H975</f>
        <v>-7.3592408598183196E-13</v>
      </c>
      <c r="I975">
        <f>CodeStochastic!I975</f>
        <v>2.30357408576253E-11</v>
      </c>
      <c r="J975">
        <f>CodeStochastic!J975</f>
        <v>-7.2778569130237197E-11</v>
      </c>
      <c r="K975">
        <f>CodeStochastic!K975</f>
        <v>7.8359193948174305E-11</v>
      </c>
      <c r="L975">
        <f>CodeStochastic!L975</f>
        <v>-4.4131259584265103E-11</v>
      </c>
      <c r="M975">
        <f>CodeStochastic!M975</f>
        <v>4.8105773790989198E-11</v>
      </c>
      <c r="O975">
        <v>0</v>
      </c>
      <c r="P975">
        <v>0</v>
      </c>
    </row>
    <row r="976" spans="1:16" x14ac:dyDescent="0.35">
      <c r="A976" s="1" t="s">
        <v>31</v>
      </c>
      <c r="B976" s="1">
        <v>863</v>
      </c>
      <c r="C976" s="1" t="s">
        <v>44</v>
      </c>
      <c r="D976" s="43">
        <v>82</v>
      </c>
      <c r="F976">
        <f>CodeStochastic!F976</f>
        <v>975</v>
      </c>
      <c r="G976">
        <f>CodeStochastic!G976</f>
        <v>-9.2739985091657507E-13</v>
      </c>
      <c r="H976">
        <f>CodeStochastic!H976</f>
        <v>5.15293659878041E-14</v>
      </c>
      <c r="I976">
        <f>CodeStochastic!I976</f>
        <v>2.40536970626115E-11</v>
      </c>
      <c r="J976">
        <f>CodeStochastic!J976</f>
        <v>-6.9222824987098803E-11</v>
      </c>
      <c r="K976">
        <f>CodeStochastic!K976</f>
        <v>6.4501067693352004E-11</v>
      </c>
      <c r="L976">
        <f>CodeStochastic!L976</f>
        <v>-4.76736575369696E-11</v>
      </c>
      <c r="M976">
        <f>CodeStochastic!M976</f>
        <v>5.3743520703224298E-11</v>
      </c>
      <c r="O976">
        <v>0</v>
      </c>
      <c r="P976">
        <v>0</v>
      </c>
    </row>
    <row r="977" spans="1:16" x14ac:dyDescent="0.35">
      <c r="A977" s="1" t="s">
        <v>31</v>
      </c>
      <c r="B977" s="1">
        <v>864</v>
      </c>
      <c r="C977" s="1" t="s">
        <v>44</v>
      </c>
      <c r="D977" s="43">
        <v>83</v>
      </c>
      <c r="F977">
        <f>CodeStochastic!F977</f>
        <v>976</v>
      </c>
      <c r="G977">
        <f>CodeStochastic!G977</f>
        <v>-9.9452061526090395E-13</v>
      </c>
      <c r="H977">
        <f>CodeStochastic!H977</f>
        <v>-1.01667054831481E-12</v>
      </c>
      <c r="I977">
        <f>CodeStochastic!I977</f>
        <v>2.3070217518329298E-11</v>
      </c>
      <c r="J977">
        <f>CodeStochastic!J977</f>
        <v>-7.5154783110843904E-11</v>
      </c>
      <c r="K977">
        <f>CodeStochastic!K977</f>
        <v>7.6908310870905499E-11</v>
      </c>
      <c r="L977">
        <f>CodeStochastic!L977</f>
        <v>-5.0938127703906298E-11</v>
      </c>
      <c r="M977">
        <f>CodeStochastic!M977</f>
        <v>4.9027321048920297E-11</v>
      </c>
      <c r="O977">
        <v>0</v>
      </c>
      <c r="P977">
        <v>0</v>
      </c>
    </row>
    <row r="978" spans="1:16" x14ac:dyDescent="0.35">
      <c r="A978" s="1" t="s">
        <v>31</v>
      </c>
      <c r="B978" s="1">
        <v>865</v>
      </c>
      <c r="C978" s="1" t="s">
        <v>44</v>
      </c>
      <c r="D978" s="43">
        <v>84</v>
      </c>
      <c r="F978">
        <f>CodeStochastic!F978</f>
        <v>977</v>
      </c>
      <c r="G978">
        <f>CodeStochastic!G978</f>
        <v>-5.89079382341391E-13</v>
      </c>
      <c r="H978">
        <f>CodeStochastic!H978</f>
        <v>-2.5881202820300201E-13</v>
      </c>
      <c r="I978">
        <f>CodeStochastic!I978</f>
        <v>2.3562775288326801E-11</v>
      </c>
      <c r="J978">
        <f>CodeStochastic!J978</f>
        <v>-7.5757667316496294E-11</v>
      </c>
      <c r="K978">
        <f>CodeStochastic!K978</f>
        <v>7.9452828478426802E-11</v>
      </c>
      <c r="L978">
        <f>CodeStochastic!L978</f>
        <v>-5.1953095673729202E-11</v>
      </c>
      <c r="M978">
        <f>CodeStochastic!M978</f>
        <v>5.0417601475494497E-11</v>
      </c>
      <c r="O978">
        <v>0</v>
      </c>
      <c r="P978">
        <v>0</v>
      </c>
    </row>
    <row r="979" spans="1:16" x14ac:dyDescent="0.35">
      <c r="A979" s="1" t="s">
        <v>31</v>
      </c>
      <c r="B979" s="1">
        <v>866</v>
      </c>
      <c r="C979" s="1" t="s">
        <v>44</v>
      </c>
      <c r="D979" s="43">
        <v>85</v>
      </c>
      <c r="F979">
        <f>CodeStochastic!F979</f>
        <v>978</v>
      </c>
      <c r="G979">
        <f>CodeStochastic!G979</f>
        <v>2.9307401286214701E-13</v>
      </c>
      <c r="H979">
        <f>CodeStochastic!H979</f>
        <v>1.3088469944451399E-13</v>
      </c>
      <c r="I979">
        <f>CodeStochastic!I979</f>
        <v>2.1964508603184399E-11</v>
      </c>
      <c r="J979">
        <f>CodeStochastic!J979</f>
        <v>-7.4499021523040504E-11</v>
      </c>
      <c r="K979">
        <f>CodeStochastic!K979</f>
        <v>7.36102062403397E-11</v>
      </c>
      <c r="L979">
        <f>CodeStochastic!L979</f>
        <v>-4.3941525474565499E-11</v>
      </c>
      <c r="M979">
        <f>CodeStochastic!M979</f>
        <v>4.7895283870983498E-11</v>
      </c>
      <c r="O979">
        <v>0</v>
      </c>
      <c r="P979">
        <v>0</v>
      </c>
    </row>
    <row r="980" spans="1:16" x14ac:dyDescent="0.35">
      <c r="A980" s="1" t="s">
        <v>31</v>
      </c>
      <c r="B980" s="1">
        <v>867</v>
      </c>
      <c r="C980" s="1" t="s">
        <v>44</v>
      </c>
      <c r="D980" s="43">
        <v>86</v>
      </c>
      <c r="F980">
        <f>CodeStochastic!F980</f>
        <v>979</v>
      </c>
      <c r="G980">
        <f>CodeStochastic!G980</f>
        <v>7.73781220469185E-13</v>
      </c>
      <c r="H980">
        <f>CodeStochastic!H980</f>
        <v>8.8407955869580197E-13</v>
      </c>
      <c r="I980">
        <f>CodeStochastic!I980</f>
        <v>2.33459423162744E-11</v>
      </c>
      <c r="J980">
        <f>CodeStochastic!J980</f>
        <v>-7.5202961130724502E-11</v>
      </c>
      <c r="K980">
        <f>CodeStochastic!K980</f>
        <v>7.4736752426104894E-11</v>
      </c>
      <c r="L980">
        <f>CodeStochastic!L980</f>
        <v>-4.66263783232421E-11</v>
      </c>
      <c r="M980">
        <f>CodeStochastic!M980</f>
        <v>5.30451215776899E-11</v>
      </c>
      <c r="O980">
        <v>0</v>
      </c>
      <c r="P980">
        <v>0</v>
      </c>
    </row>
    <row r="981" spans="1:16" x14ac:dyDescent="0.35">
      <c r="A981" s="1" t="s">
        <v>31</v>
      </c>
      <c r="B981" s="1">
        <v>868</v>
      </c>
      <c r="C981" s="1" t="s">
        <v>44</v>
      </c>
      <c r="D981" s="43">
        <v>87</v>
      </c>
      <c r="F981">
        <f>CodeStochastic!F981</f>
        <v>980</v>
      </c>
      <c r="G981">
        <f>CodeStochastic!G981</f>
        <v>2.8044105084692301E-14</v>
      </c>
      <c r="H981">
        <f>CodeStochastic!H981</f>
        <v>-3.1478278981576699E-13</v>
      </c>
      <c r="I981">
        <f>CodeStochastic!I981</f>
        <v>2.1963734703639099E-11</v>
      </c>
      <c r="J981">
        <f>CodeStochastic!J981</f>
        <v>-7.4449242803826099E-11</v>
      </c>
      <c r="K981">
        <f>CodeStochastic!K981</f>
        <v>8.5907708494799499E-11</v>
      </c>
      <c r="L981">
        <f>CodeStochastic!L981</f>
        <v>-4.6902753194501401E-11</v>
      </c>
      <c r="M981">
        <f>CodeStochastic!M981</f>
        <v>4.8532374005587598E-11</v>
      </c>
      <c r="O981">
        <v>0</v>
      </c>
      <c r="P981">
        <v>0</v>
      </c>
    </row>
    <row r="982" spans="1:16" x14ac:dyDescent="0.35">
      <c r="A982" s="1" t="s">
        <v>31</v>
      </c>
      <c r="B982" s="1">
        <v>869</v>
      </c>
      <c r="C982" s="1" t="s">
        <v>44</v>
      </c>
      <c r="D982" s="43">
        <v>88</v>
      </c>
      <c r="F982">
        <f>CodeStochastic!F982</f>
        <v>981</v>
      </c>
      <c r="G982">
        <f>CodeStochastic!G982</f>
        <v>1.41573095477841E-12</v>
      </c>
      <c r="H982">
        <f>CodeStochastic!H982</f>
        <v>9.9686904652766606E-13</v>
      </c>
      <c r="I982">
        <f>CodeStochastic!I982</f>
        <v>2.3750875936886E-11</v>
      </c>
      <c r="J982">
        <f>CodeStochastic!J982</f>
        <v>-8.0616862637944203E-11</v>
      </c>
      <c r="K982">
        <f>CodeStochastic!K982</f>
        <v>7.4391651552441895E-11</v>
      </c>
      <c r="L982">
        <f>CodeStochastic!L982</f>
        <v>-5.0371921187288897E-11</v>
      </c>
      <c r="M982">
        <f>CodeStochastic!M982</f>
        <v>4.9038971615690899E-11</v>
      </c>
      <c r="O982">
        <v>0</v>
      </c>
      <c r="P982">
        <v>0</v>
      </c>
    </row>
    <row r="983" spans="1:16" x14ac:dyDescent="0.35">
      <c r="A983" s="1" t="s">
        <v>31</v>
      </c>
      <c r="B983" s="1">
        <v>870</v>
      </c>
      <c r="C983" s="1" t="s">
        <v>44</v>
      </c>
      <c r="D983" s="43">
        <v>89</v>
      </c>
      <c r="F983">
        <f>CodeStochastic!F983</f>
        <v>982</v>
      </c>
      <c r="G983">
        <f>CodeStochastic!G983</f>
        <v>6.9700610896590603E-13</v>
      </c>
      <c r="H983">
        <f>CodeStochastic!H983</f>
        <v>5.4624110753387896E-13</v>
      </c>
      <c r="I983">
        <f>CodeStochastic!I983</f>
        <v>2.4053511250900399E-11</v>
      </c>
      <c r="J983">
        <f>CodeStochastic!J983</f>
        <v>-8.1401310954971298E-11</v>
      </c>
      <c r="K983">
        <f>CodeStochastic!K983</f>
        <v>7.8331149283298697E-11</v>
      </c>
      <c r="L983">
        <f>CodeStochastic!L983</f>
        <v>-5.0870332552074602E-11</v>
      </c>
      <c r="M983">
        <f>CodeStochastic!M983</f>
        <v>4.94010158148682E-11</v>
      </c>
      <c r="O983">
        <v>0</v>
      </c>
      <c r="P983">
        <v>0</v>
      </c>
    </row>
    <row r="984" spans="1:16" x14ac:dyDescent="0.35">
      <c r="A984" s="1" t="s">
        <v>31</v>
      </c>
      <c r="B984" s="1">
        <v>871</v>
      </c>
      <c r="C984" s="1" t="s">
        <v>44</v>
      </c>
      <c r="D984" s="43">
        <v>90</v>
      </c>
      <c r="F984">
        <f>CodeStochastic!F984</f>
        <v>983</v>
      </c>
      <c r="G984">
        <f>CodeStochastic!G984</f>
        <v>8.3570302493063102E-13</v>
      </c>
      <c r="H984">
        <f>CodeStochastic!H984</f>
        <v>1.97264987945506E-14</v>
      </c>
      <c r="I984">
        <f>CodeStochastic!I984</f>
        <v>2.27903002628351E-11</v>
      </c>
      <c r="J984">
        <f>CodeStochastic!J984</f>
        <v>-7.9398765726149803E-11</v>
      </c>
      <c r="K984">
        <f>CodeStochastic!K984</f>
        <v>8.9775875161202899E-11</v>
      </c>
      <c r="L984">
        <f>CodeStochastic!L984</f>
        <v>-4.7447459660893E-11</v>
      </c>
      <c r="M984">
        <f>CodeStochastic!M984</f>
        <v>4.6442934596948199E-11</v>
      </c>
      <c r="O984">
        <v>0</v>
      </c>
      <c r="P984">
        <v>0</v>
      </c>
    </row>
    <row r="985" spans="1:16" x14ac:dyDescent="0.35">
      <c r="A985" s="1" t="s">
        <v>31</v>
      </c>
      <c r="B985" s="1">
        <v>872</v>
      </c>
      <c r="C985" s="1" t="s">
        <v>44</v>
      </c>
      <c r="D985" s="43">
        <v>91</v>
      </c>
      <c r="F985">
        <f>CodeStochastic!F985</f>
        <v>984</v>
      </c>
      <c r="G985">
        <f>CodeStochastic!G985</f>
        <v>-1.4319650247769201E-12</v>
      </c>
      <c r="H985">
        <f>CodeStochastic!H985</f>
        <v>-6.8180428578203496E-13</v>
      </c>
      <c r="I985">
        <f>CodeStochastic!I985</f>
        <v>2.2453989657891599E-11</v>
      </c>
      <c r="J985">
        <f>CodeStochastic!J985</f>
        <v>-7.2927812880190602E-11</v>
      </c>
      <c r="K985">
        <f>CodeStochastic!K985</f>
        <v>8.9428740327553601E-11</v>
      </c>
      <c r="L985">
        <f>CodeStochastic!L985</f>
        <v>-4.7731695343357298E-11</v>
      </c>
      <c r="M985">
        <f>CodeStochastic!M985</f>
        <v>4.74444196602217E-11</v>
      </c>
      <c r="O985">
        <v>0</v>
      </c>
      <c r="P985">
        <v>0</v>
      </c>
    </row>
    <row r="986" spans="1:16" x14ac:dyDescent="0.35">
      <c r="A986" s="1" t="s">
        <v>31</v>
      </c>
      <c r="B986" s="1">
        <v>873</v>
      </c>
      <c r="C986" s="1" t="s">
        <v>44</v>
      </c>
      <c r="D986" s="43">
        <v>92</v>
      </c>
      <c r="F986">
        <f>CodeStochastic!F986</f>
        <v>985</v>
      </c>
      <c r="G986">
        <f>CodeStochastic!G986</f>
        <v>-8.2374935049997797E-14</v>
      </c>
      <c r="H986">
        <f>CodeStochastic!H986</f>
        <v>1.85273261434025E-13</v>
      </c>
      <c r="I986">
        <f>CodeStochastic!I986</f>
        <v>2.26722578332168E-11</v>
      </c>
      <c r="J986">
        <f>CodeStochastic!J986</f>
        <v>-7.1184506935134697E-11</v>
      </c>
      <c r="K986">
        <f>CodeStochastic!K986</f>
        <v>7.7706055568524001E-11</v>
      </c>
      <c r="L986">
        <f>CodeStochastic!L986</f>
        <v>-4.6060596858775301E-11</v>
      </c>
      <c r="M986">
        <f>CodeStochastic!M986</f>
        <v>5.0842890130432098E-11</v>
      </c>
      <c r="O986">
        <v>0</v>
      </c>
      <c r="P986">
        <v>0</v>
      </c>
    </row>
    <row r="987" spans="1:16" x14ac:dyDescent="0.35">
      <c r="A987" s="1" t="s">
        <v>31</v>
      </c>
      <c r="B987" s="1">
        <v>874</v>
      </c>
      <c r="C987" s="1" t="s">
        <v>44</v>
      </c>
      <c r="D987" s="43">
        <v>93</v>
      </c>
      <c r="F987">
        <f>CodeStochastic!F987</f>
        <v>986</v>
      </c>
      <c r="G987">
        <f>CodeStochastic!G987</f>
        <v>-5.2931081064482297E-13</v>
      </c>
      <c r="H987">
        <f>CodeStochastic!H987</f>
        <v>6.3589656864214904E-13</v>
      </c>
      <c r="I987">
        <f>CodeStochastic!I987</f>
        <v>2.3774911504867099E-11</v>
      </c>
      <c r="J987">
        <f>CodeStochastic!J987</f>
        <v>-7.3771843457761304E-11</v>
      </c>
      <c r="K987">
        <f>CodeStochastic!K987</f>
        <v>8.6912481808644197E-11</v>
      </c>
      <c r="L987">
        <f>CodeStochastic!L987</f>
        <v>-4.4262556303759797E-11</v>
      </c>
      <c r="M987">
        <f>CodeStochastic!M987</f>
        <v>5.6557734603836102E-11</v>
      </c>
      <c r="O987">
        <v>0</v>
      </c>
      <c r="P987">
        <v>0</v>
      </c>
    </row>
    <row r="988" spans="1:16" x14ac:dyDescent="0.35">
      <c r="A988" s="1" t="s">
        <v>31</v>
      </c>
      <c r="B988" s="1">
        <v>875</v>
      </c>
      <c r="C988" s="1" t="s">
        <v>44</v>
      </c>
      <c r="D988" s="43">
        <v>94</v>
      </c>
      <c r="F988">
        <f>CodeStochastic!F988</f>
        <v>987</v>
      </c>
      <c r="G988">
        <f>CodeStochastic!G988</f>
        <v>-2.24270005666966E-13</v>
      </c>
      <c r="H988">
        <f>CodeStochastic!H988</f>
        <v>3.8976142605216699E-13</v>
      </c>
      <c r="I988">
        <f>CodeStochastic!I988</f>
        <v>2.3237116651478301E-11</v>
      </c>
      <c r="J988">
        <f>CodeStochastic!J988</f>
        <v>-8.4137461103866699E-11</v>
      </c>
      <c r="K988">
        <f>CodeStochastic!K988</f>
        <v>8.4166820529613404E-11</v>
      </c>
      <c r="L988">
        <f>CodeStochastic!L988</f>
        <v>-4.8286979262094002E-11</v>
      </c>
      <c r="M988">
        <f>CodeStochastic!M988</f>
        <v>5.0949304042703498E-11</v>
      </c>
      <c r="O988">
        <v>0</v>
      </c>
      <c r="P988">
        <v>0</v>
      </c>
    </row>
    <row r="989" spans="1:16" x14ac:dyDescent="0.35">
      <c r="A989" s="1" t="s">
        <v>31</v>
      </c>
      <c r="B989" s="1">
        <v>876</v>
      </c>
      <c r="C989" s="1" t="s">
        <v>44</v>
      </c>
      <c r="D989" s="43">
        <v>95</v>
      </c>
      <c r="F989">
        <f>CodeStochastic!F989</f>
        <v>988</v>
      </c>
      <c r="G989">
        <f>CodeStochastic!G989</f>
        <v>-1.7119513661936801E-12</v>
      </c>
      <c r="H989">
        <f>CodeStochastic!H989</f>
        <v>-1.0361811662751299E-12</v>
      </c>
      <c r="I989">
        <f>CodeStochastic!I989</f>
        <v>2.3822951004897299E-11</v>
      </c>
      <c r="J989">
        <f>CodeStochastic!J989</f>
        <v>-7.2598837454606103E-11</v>
      </c>
      <c r="K989">
        <f>CodeStochastic!K989</f>
        <v>8.1638021425797802E-11</v>
      </c>
      <c r="L989">
        <f>CodeStochastic!L989</f>
        <v>-4.6562487089006999E-11</v>
      </c>
      <c r="M989">
        <f>CodeStochastic!M989</f>
        <v>5.2480892496145801E-11</v>
      </c>
      <c r="O989">
        <v>0</v>
      </c>
      <c r="P989">
        <v>0</v>
      </c>
    </row>
    <row r="990" spans="1:16" x14ac:dyDescent="0.35">
      <c r="A990" s="1" t="s">
        <v>31</v>
      </c>
      <c r="B990" s="1">
        <v>877</v>
      </c>
      <c r="C990" s="1" t="s">
        <v>44</v>
      </c>
      <c r="D990" s="43">
        <v>96</v>
      </c>
      <c r="F990">
        <f>CodeStochastic!F990</f>
        <v>989</v>
      </c>
      <c r="G990">
        <f>CodeStochastic!G990</f>
        <v>6.3091016108943297E-13</v>
      </c>
      <c r="H990">
        <f>CodeStochastic!H990</f>
        <v>1.98292748228782E-13</v>
      </c>
      <c r="I990">
        <f>CodeStochastic!I990</f>
        <v>2.1940442328779999E-11</v>
      </c>
      <c r="J990">
        <f>CodeStochastic!J990</f>
        <v>-6.5428775974148801E-11</v>
      </c>
      <c r="K990">
        <f>CodeStochastic!K990</f>
        <v>7.8516925011630605E-11</v>
      </c>
      <c r="L990">
        <f>CodeStochastic!L990</f>
        <v>-4.78239451857541E-11</v>
      </c>
      <c r="M990">
        <f>CodeStochastic!M990</f>
        <v>4.4421032208382398E-11</v>
      </c>
      <c r="O990">
        <v>0</v>
      </c>
      <c r="P990">
        <v>0</v>
      </c>
    </row>
    <row r="991" spans="1:16" x14ac:dyDescent="0.35">
      <c r="A991" s="1" t="s">
        <v>31</v>
      </c>
      <c r="B991" s="1">
        <v>878</v>
      </c>
      <c r="C991" s="1" t="s">
        <v>44</v>
      </c>
      <c r="D991" s="43">
        <v>97</v>
      </c>
      <c r="F991">
        <f>CodeStochastic!F991</f>
        <v>990</v>
      </c>
      <c r="G991">
        <f>CodeStochastic!G991</f>
        <v>-5.4127655954741104E-13</v>
      </c>
      <c r="H991">
        <f>CodeStochastic!H991</f>
        <v>6.4114620865736496E-13</v>
      </c>
      <c r="I991">
        <f>CodeStochastic!I991</f>
        <v>2.3139925939432401E-11</v>
      </c>
      <c r="J991">
        <f>CodeStochastic!J991</f>
        <v>-6.8478443839573605E-11</v>
      </c>
      <c r="K991">
        <f>CodeStochastic!K991</f>
        <v>7.9947444932978102E-11</v>
      </c>
      <c r="L991">
        <f>CodeStochastic!L991</f>
        <v>-4.4282058648670997E-11</v>
      </c>
      <c r="M991">
        <f>CodeStochastic!M991</f>
        <v>4.9891533406831098E-11</v>
      </c>
      <c r="O991">
        <v>0</v>
      </c>
      <c r="P991">
        <v>0</v>
      </c>
    </row>
    <row r="992" spans="1:16" x14ac:dyDescent="0.35">
      <c r="A992" s="1" t="s">
        <v>31</v>
      </c>
      <c r="B992" s="1">
        <v>879</v>
      </c>
      <c r="C992" s="1" t="s">
        <v>44</v>
      </c>
      <c r="D992" s="43">
        <v>98</v>
      </c>
      <c r="F992">
        <f>CodeStochastic!F992</f>
        <v>991</v>
      </c>
      <c r="G992">
        <f>CodeStochastic!G992</f>
        <v>8.8417082079206995E-13</v>
      </c>
      <c r="H992">
        <f>CodeStochastic!H992</f>
        <v>5.6633970772890303E-13</v>
      </c>
      <c r="I992">
        <f>CodeStochastic!I992</f>
        <v>2.3265410113649201E-11</v>
      </c>
      <c r="J992">
        <f>CodeStochastic!J992</f>
        <v>-7.8056302678645403E-11</v>
      </c>
      <c r="K992">
        <f>CodeStochastic!K992</f>
        <v>7.5394100115601902E-11</v>
      </c>
      <c r="L992">
        <f>CodeStochastic!L992</f>
        <v>-4.8140589367509198E-11</v>
      </c>
      <c r="M992">
        <f>CodeStochastic!M992</f>
        <v>4.5377522005990998E-11</v>
      </c>
      <c r="O992">
        <v>0</v>
      </c>
      <c r="P992">
        <v>0</v>
      </c>
    </row>
    <row r="993" spans="1:16" x14ac:dyDescent="0.35">
      <c r="A993" s="1" t="s">
        <v>31</v>
      </c>
      <c r="B993" s="1">
        <v>880</v>
      </c>
      <c r="C993" s="1" t="s">
        <v>44</v>
      </c>
      <c r="D993" s="43">
        <v>99</v>
      </c>
      <c r="F993">
        <f>CodeStochastic!F993</f>
        <v>992</v>
      </c>
      <c r="G993">
        <f>CodeStochastic!G993</f>
        <v>-1.2888263616323401E-13</v>
      </c>
      <c r="H993">
        <f>CodeStochastic!H993</f>
        <v>-1.85783454190112E-14</v>
      </c>
      <c r="I993">
        <f>CodeStochastic!I993</f>
        <v>2.2598503795837799E-11</v>
      </c>
      <c r="J993">
        <f>CodeStochastic!J993</f>
        <v>-7.3805617446347497E-11</v>
      </c>
      <c r="K993">
        <f>CodeStochastic!K993</f>
        <v>7.6492134441263999E-11</v>
      </c>
      <c r="L993">
        <f>CodeStochastic!L993</f>
        <v>-4.8950996262013501E-11</v>
      </c>
      <c r="M993">
        <f>CodeStochastic!M993</f>
        <v>4.7139100470827601E-11</v>
      </c>
      <c r="O993">
        <v>0</v>
      </c>
      <c r="P993">
        <v>0</v>
      </c>
    </row>
    <row r="994" spans="1:16" x14ac:dyDescent="0.35">
      <c r="A994" s="1" t="s">
        <v>31</v>
      </c>
      <c r="B994" s="1">
        <v>881</v>
      </c>
      <c r="C994" s="1" t="s">
        <v>44</v>
      </c>
      <c r="D994" s="43">
        <v>100</v>
      </c>
      <c r="F994">
        <f>CodeStochastic!F994</f>
        <v>993</v>
      </c>
      <c r="G994">
        <f>CodeStochastic!G994</f>
        <v>-3.2423086549931501E-13</v>
      </c>
      <c r="H994">
        <f>CodeStochastic!H994</f>
        <v>-9.7924911748273304E-13</v>
      </c>
      <c r="I994">
        <f>CodeStochastic!I994</f>
        <v>2.2725345107026499E-11</v>
      </c>
      <c r="J994">
        <f>CodeStochastic!J994</f>
        <v>-7.01960948950123E-11</v>
      </c>
      <c r="K994">
        <f>CodeStochastic!K994</f>
        <v>8.1856996164246598E-11</v>
      </c>
      <c r="L994">
        <f>CodeStochastic!L994</f>
        <v>-4.7265609591680399E-11</v>
      </c>
      <c r="M994">
        <f>CodeStochastic!M994</f>
        <v>4.6207746814243798E-11</v>
      </c>
      <c r="O994">
        <v>0</v>
      </c>
      <c r="P994">
        <v>0</v>
      </c>
    </row>
    <row r="995" spans="1:16" x14ac:dyDescent="0.35">
      <c r="A995" s="1" t="s">
        <v>31</v>
      </c>
      <c r="B995" s="1">
        <v>882</v>
      </c>
      <c r="C995" s="1" t="s">
        <v>44</v>
      </c>
      <c r="D995" s="43">
        <v>101</v>
      </c>
      <c r="F995">
        <f>CodeStochastic!F995</f>
        <v>994</v>
      </c>
      <c r="G995">
        <f>CodeStochastic!G995</f>
        <v>1.27870891312964E-13</v>
      </c>
      <c r="H995">
        <f>CodeStochastic!H995</f>
        <v>1.15384533206091E-13</v>
      </c>
      <c r="I995">
        <f>CodeStochastic!I995</f>
        <v>2.2289994820446901E-11</v>
      </c>
      <c r="J995">
        <f>CodeStochastic!J995</f>
        <v>-8.4716355310611401E-11</v>
      </c>
      <c r="K995">
        <f>CodeStochastic!K995</f>
        <v>8.5987244914410302E-11</v>
      </c>
      <c r="L995">
        <f>CodeStochastic!L995</f>
        <v>-4.67061582564661E-11</v>
      </c>
      <c r="M995">
        <f>CodeStochastic!M995</f>
        <v>4.67693900589094E-11</v>
      </c>
      <c r="O995">
        <v>0</v>
      </c>
      <c r="P995">
        <v>0</v>
      </c>
    </row>
    <row r="996" spans="1:16" x14ac:dyDescent="0.35">
      <c r="A996" s="1" t="s">
        <v>31</v>
      </c>
      <c r="B996" s="1">
        <v>883</v>
      </c>
      <c r="C996" s="1" t="s">
        <v>44</v>
      </c>
      <c r="D996" s="43">
        <v>102</v>
      </c>
      <c r="F996">
        <f>CodeStochastic!F996</f>
        <v>995</v>
      </c>
      <c r="G996">
        <f>CodeStochastic!G996</f>
        <v>2.2207177729346901E-14</v>
      </c>
      <c r="H996">
        <f>CodeStochastic!H996</f>
        <v>4.86034188267229E-13</v>
      </c>
      <c r="I996">
        <f>CodeStochastic!I996</f>
        <v>2.2615151440895701E-11</v>
      </c>
      <c r="J996">
        <f>CodeStochastic!J996</f>
        <v>-6.97657384314194E-11</v>
      </c>
      <c r="K996">
        <f>CodeStochastic!K996</f>
        <v>7.4231367880672501E-11</v>
      </c>
      <c r="L996">
        <f>CodeStochastic!L996</f>
        <v>-4.7503779497596102E-11</v>
      </c>
      <c r="M996">
        <f>CodeStochastic!M996</f>
        <v>4.8162081208447502E-11</v>
      </c>
      <c r="O996">
        <v>0</v>
      </c>
      <c r="P996">
        <v>0</v>
      </c>
    </row>
    <row r="997" spans="1:16" x14ac:dyDescent="0.35">
      <c r="A997" s="1" t="s">
        <v>31</v>
      </c>
      <c r="B997" s="1">
        <v>884</v>
      </c>
      <c r="C997" s="1" t="s">
        <v>44</v>
      </c>
      <c r="D997" s="43">
        <v>103</v>
      </c>
      <c r="F997">
        <f>CodeStochastic!F997</f>
        <v>996</v>
      </c>
      <c r="G997">
        <f>CodeStochastic!G997</f>
        <v>-3.6957903672139002E-13</v>
      </c>
      <c r="H997">
        <f>CodeStochastic!H997</f>
        <v>-1.3644675171981801E-13</v>
      </c>
      <c r="I997">
        <f>CodeStochastic!I997</f>
        <v>2.3080240214933999E-11</v>
      </c>
      <c r="J997">
        <f>CodeStochastic!J997</f>
        <v>-7.0287431128719404E-11</v>
      </c>
      <c r="K997">
        <f>CodeStochastic!K997</f>
        <v>9.46453954309139E-11</v>
      </c>
      <c r="L997">
        <f>CodeStochastic!L997</f>
        <v>-4.6824811760915598E-11</v>
      </c>
      <c r="M997">
        <f>CodeStochastic!M997</f>
        <v>4.9242122460839599E-11</v>
      </c>
      <c r="O997">
        <v>0</v>
      </c>
      <c r="P997">
        <v>0</v>
      </c>
    </row>
    <row r="998" spans="1:16" x14ac:dyDescent="0.35">
      <c r="A998" s="1" t="s">
        <v>31</v>
      </c>
      <c r="B998" s="1">
        <v>885</v>
      </c>
      <c r="C998" s="1" t="s">
        <v>44</v>
      </c>
      <c r="D998" s="43">
        <v>104</v>
      </c>
      <c r="F998">
        <f>CodeStochastic!F998</f>
        <v>997</v>
      </c>
      <c r="G998">
        <f>CodeStochastic!G998</f>
        <v>-1.32539707349861E-12</v>
      </c>
      <c r="H998">
        <f>CodeStochastic!H998</f>
        <v>-1.92020371451199E-12</v>
      </c>
      <c r="I998">
        <f>CodeStochastic!I998</f>
        <v>2.2870725535048999E-11</v>
      </c>
      <c r="J998">
        <f>CodeStochastic!J998</f>
        <v>-7.8585796035480206E-11</v>
      </c>
      <c r="K998">
        <f>CodeStochastic!K998</f>
        <v>7.43069494484747E-11</v>
      </c>
      <c r="L998">
        <f>CodeStochastic!L998</f>
        <v>-4.8269401890758899E-11</v>
      </c>
      <c r="M998">
        <f>CodeStochastic!M998</f>
        <v>4.5340390596545398E-11</v>
      </c>
      <c r="O998">
        <v>0</v>
      </c>
      <c r="P998">
        <v>0</v>
      </c>
    </row>
    <row r="999" spans="1:16" x14ac:dyDescent="0.35">
      <c r="A999" s="1" t="s">
        <v>31</v>
      </c>
      <c r="B999" s="1">
        <v>886</v>
      </c>
      <c r="C999" s="1" t="s">
        <v>44</v>
      </c>
      <c r="D999" s="43">
        <v>105</v>
      </c>
      <c r="F999">
        <f>CodeStochastic!F999</f>
        <v>998</v>
      </c>
      <c r="G999">
        <f>CodeStochastic!G999</f>
        <v>2.4551488649420199E-14</v>
      </c>
      <c r="H999">
        <f>CodeStochastic!H999</f>
        <v>-1.4019425670123999E-12</v>
      </c>
      <c r="I999">
        <f>CodeStochastic!I999</f>
        <v>2.2212485629778199E-11</v>
      </c>
      <c r="J999">
        <f>CodeStochastic!J999</f>
        <v>-7.9058248145477902E-11</v>
      </c>
      <c r="K999">
        <f>CodeStochastic!K999</f>
        <v>8.1843041244414904E-11</v>
      </c>
      <c r="L999">
        <f>CodeStochastic!L999</f>
        <v>-5.0144225934482601E-11</v>
      </c>
      <c r="M999">
        <f>CodeStochastic!M999</f>
        <v>4.2335341603657901E-11</v>
      </c>
      <c r="O999">
        <v>0</v>
      </c>
      <c r="P999">
        <v>0</v>
      </c>
    </row>
    <row r="1000" spans="1:16" x14ac:dyDescent="0.35">
      <c r="A1000" s="1" t="s">
        <v>31</v>
      </c>
      <c r="B1000" s="1">
        <v>887</v>
      </c>
      <c r="C1000" s="1" t="s">
        <v>44</v>
      </c>
      <c r="D1000" s="43">
        <v>106</v>
      </c>
      <c r="F1000">
        <f>CodeStochastic!F1000</f>
        <v>999</v>
      </c>
      <c r="G1000">
        <f>CodeStochastic!G1000</f>
        <v>-2.3721561821754299E-13</v>
      </c>
      <c r="H1000">
        <f>CodeStochastic!H1000</f>
        <v>-2.8848023162622698E-14</v>
      </c>
      <c r="I1000">
        <f>CodeStochastic!I1000</f>
        <v>2.2905284362073901E-11</v>
      </c>
      <c r="J1000">
        <f>CodeStochastic!J1000</f>
        <v>-8.1505112922817601E-11</v>
      </c>
      <c r="K1000">
        <f>CodeStochastic!K1000</f>
        <v>7.4801033109747297E-11</v>
      </c>
      <c r="L1000">
        <f>CodeStochastic!L1000</f>
        <v>-4.7083641855531099E-11</v>
      </c>
      <c r="M1000">
        <f>CodeStochastic!M1000</f>
        <v>4.6519330027478997E-11</v>
      </c>
      <c r="O1000">
        <v>0</v>
      </c>
      <c r="P1000">
        <v>0</v>
      </c>
    </row>
    <row r="1001" spans="1:16" x14ac:dyDescent="0.35">
      <c r="A1001" s="1" t="s">
        <v>31</v>
      </c>
      <c r="B1001" s="1">
        <v>888</v>
      </c>
      <c r="C1001" s="1" t="s">
        <v>44</v>
      </c>
      <c r="D1001" s="43">
        <v>107</v>
      </c>
      <c r="F1001">
        <f>CodeStochastic!F1001</f>
        <v>1000</v>
      </c>
      <c r="G1001">
        <f>CodeStochastic!G1001</f>
        <v>-1.7006745068103701E-12</v>
      </c>
      <c r="H1001">
        <f>CodeStochastic!H1001</f>
        <v>-5.6054131725322305E-13</v>
      </c>
      <c r="I1001">
        <f>CodeStochastic!I1001</f>
        <v>2.30151064439302E-11</v>
      </c>
      <c r="J1001">
        <f>CodeStochastic!J1001</f>
        <v>-8.8339508461263597E-11</v>
      </c>
      <c r="K1001">
        <f>CodeStochastic!K1001</f>
        <v>7.69949867602634E-11</v>
      </c>
      <c r="L1001">
        <f>CodeStochastic!L1001</f>
        <v>-4.54181451498988E-11</v>
      </c>
      <c r="M1001">
        <f>CodeStochastic!M1001</f>
        <v>5.1478481834265403E-11</v>
      </c>
      <c r="O1001">
        <v>0</v>
      </c>
      <c r="P1001">
        <v>0</v>
      </c>
    </row>
    <row r="1002" spans="1:16" x14ac:dyDescent="0.35">
      <c r="A1002" s="1" t="s">
        <v>31</v>
      </c>
      <c r="B1002" s="1">
        <v>889</v>
      </c>
      <c r="C1002" s="1" t="s">
        <v>44</v>
      </c>
      <c r="D1002" s="43">
        <v>108</v>
      </c>
      <c r="F1002">
        <f>CodeStochastic!F1002</f>
        <v>1001</v>
      </c>
      <c r="G1002">
        <f>CodeStochastic!G1002</f>
        <v>-1.9349115580811201E-13</v>
      </c>
      <c r="H1002">
        <f>CodeStochastic!H1002</f>
        <v>-2.5801967717394001E-13</v>
      </c>
      <c r="I1002">
        <f>CodeStochastic!I1002</f>
        <v>2.1432629647992202E-11</v>
      </c>
      <c r="J1002">
        <f>CodeStochastic!J1002</f>
        <v>-7.0510507039187603E-11</v>
      </c>
      <c r="K1002">
        <f>CodeStochastic!K1002</f>
        <v>7.1240247383321698E-11</v>
      </c>
      <c r="L1002">
        <f>CodeStochastic!L1002</f>
        <v>-4.3864998376769099E-11</v>
      </c>
      <c r="M1002">
        <f>CodeStochastic!M1002</f>
        <v>4.1432567078642201E-11</v>
      </c>
      <c r="O1002">
        <v>0</v>
      </c>
      <c r="P1002">
        <v>0</v>
      </c>
    </row>
    <row r="1003" spans="1:16" x14ac:dyDescent="0.35">
      <c r="A1003" s="1" t="s">
        <v>31</v>
      </c>
      <c r="B1003" s="1">
        <v>890</v>
      </c>
      <c r="C1003" s="1" t="s">
        <v>44</v>
      </c>
      <c r="D1003" s="43">
        <v>109</v>
      </c>
      <c r="F1003">
        <f>CodeStochastic!F1003</f>
        <v>1002</v>
      </c>
      <c r="G1003">
        <f>CodeStochastic!G1003</f>
        <v>1.2039218493264101E-12</v>
      </c>
      <c r="H1003">
        <f>CodeStochastic!H1003</f>
        <v>1.11268622044737E-12</v>
      </c>
      <c r="I1003">
        <f>CodeStochastic!I1003</f>
        <v>2.3171690169676799E-11</v>
      </c>
      <c r="J1003">
        <f>CodeStochastic!J1003</f>
        <v>-9.2149784449171304E-11</v>
      </c>
      <c r="K1003">
        <f>CodeStochastic!K1003</f>
        <v>8.11115274309086E-11</v>
      </c>
      <c r="L1003">
        <f>CodeStochastic!L1003</f>
        <v>-4.7690025377655099E-11</v>
      </c>
      <c r="M1003">
        <f>CodeStochastic!M1003</f>
        <v>4.9004981207631102E-11</v>
      </c>
      <c r="O1003">
        <v>0</v>
      </c>
      <c r="P1003">
        <v>0</v>
      </c>
    </row>
    <row r="1004" spans="1:16" x14ac:dyDescent="0.35">
      <c r="A1004" s="1" t="s">
        <v>31</v>
      </c>
      <c r="B1004" s="1">
        <v>891</v>
      </c>
      <c r="C1004" s="1" t="s">
        <v>44</v>
      </c>
      <c r="D1004" s="43">
        <v>110</v>
      </c>
      <c r="F1004">
        <f>CodeStochastic!F1004</f>
        <v>1003</v>
      </c>
      <c r="G1004">
        <f>CodeStochastic!G1004</f>
        <v>-4.6317212074184904E-13</v>
      </c>
      <c r="H1004">
        <f>CodeStochastic!H1004</f>
        <v>-7.8836006950801604E-13</v>
      </c>
      <c r="I1004">
        <f>CodeStochastic!I1004</f>
        <v>2.27623522967662E-11</v>
      </c>
      <c r="J1004">
        <f>CodeStochastic!J1004</f>
        <v>-8.8999287017364704E-11</v>
      </c>
      <c r="K1004">
        <f>CodeStochastic!K1004</f>
        <v>7.2448314985329599E-11</v>
      </c>
      <c r="L1004">
        <f>CodeStochastic!L1004</f>
        <v>-4.9914776959176902E-11</v>
      </c>
      <c r="M1004">
        <f>CodeStochastic!M1004</f>
        <v>4.5569041008918002E-11</v>
      </c>
      <c r="O1004">
        <v>0</v>
      </c>
      <c r="P1004">
        <v>0</v>
      </c>
    </row>
    <row r="1005" spans="1:16" x14ac:dyDescent="0.35">
      <c r="A1005" s="1" t="s">
        <v>31</v>
      </c>
      <c r="B1005" s="1">
        <v>892</v>
      </c>
      <c r="C1005" s="1" t="s">
        <v>44</v>
      </c>
      <c r="D1005" s="43">
        <v>111</v>
      </c>
      <c r="F1005">
        <f>CodeStochastic!F1005</f>
        <v>1004</v>
      </c>
      <c r="G1005">
        <f>CodeStochastic!G1005</f>
        <v>-9.2177389719054693E-13</v>
      </c>
      <c r="H1005">
        <f>CodeStochastic!H1005</f>
        <v>-8.57735848950982E-14</v>
      </c>
      <c r="I1005">
        <f>CodeStochastic!I1005</f>
        <v>2.25614076882097E-11</v>
      </c>
      <c r="J1005">
        <f>CodeStochastic!J1005</f>
        <v>-8.2869792306237504E-11</v>
      </c>
      <c r="K1005">
        <f>CodeStochastic!K1005</f>
        <v>8.5340489292991203E-11</v>
      </c>
      <c r="L1005">
        <f>CodeStochastic!L1005</f>
        <v>-4.6733699247817398E-11</v>
      </c>
      <c r="M1005">
        <f>CodeStochastic!M1005</f>
        <v>5.05805696325128E-11</v>
      </c>
      <c r="O1005">
        <v>0</v>
      </c>
      <c r="P1005">
        <v>0</v>
      </c>
    </row>
    <row r="1006" spans="1:16" x14ac:dyDescent="0.35">
      <c r="A1006" s="1" t="s">
        <v>31</v>
      </c>
      <c r="B1006" s="1">
        <v>893</v>
      </c>
      <c r="C1006" s="1" t="s">
        <v>44</v>
      </c>
      <c r="D1006" s="43">
        <v>112</v>
      </c>
      <c r="F1006">
        <f>CodeStochastic!F1006</f>
        <v>1005</v>
      </c>
      <c r="G1006">
        <f>CodeStochastic!G1006</f>
        <v>2.58317453969753E-13</v>
      </c>
      <c r="H1006">
        <f>CodeStochastic!H1006</f>
        <v>3.9660017977999403E-14</v>
      </c>
      <c r="I1006">
        <f>CodeStochastic!I1006</f>
        <v>2.2348163713417498E-11</v>
      </c>
      <c r="J1006">
        <f>CodeStochastic!J1006</f>
        <v>-7.6680007445159303E-11</v>
      </c>
      <c r="K1006">
        <f>CodeStochastic!K1006</f>
        <v>7.71438253642329E-11</v>
      </c>
      <c r="L1006">
        <f>CodeStochastic!L1006</f>
        <v>-4.83221214632222E-11</v>
      </c>
      <c r="M1006">
        <f>CodeStochastic!M1006</f>
        <v>4.5294994030307898E-11</v>
      </c>
      <c r="O1006">
        <v>0</v>
      </c>
      <c r="P1006">
        <v>0</v>
      </c>
    </row>
    <row r="1007" spans="1:16" x14ac:dyDescent="0.35">
      <c r="A1007" s="1" t="s">
        <v>31</v>
      </c>
      <c r="B1007" s="1">
        <v>894</v>
      </c>
      <c r="C1007" s="1" t="s">
        <v>44</v>
      </c>
      <c r="D1007" s="43">
        <v>113</v>
      </c>
      <c r="F1007">
        <f>CodeStochastic!F1007</f>
        <v>1006</v>
      </c>
      <c r="G1007">
        <f>CodeStochastic!G1007</f>
        <v>5.0144782932464E-13</v>
      </c>
      <c r="H1007">
        <f>CodeStochastic!H1007</f>
        <v>3.0794451008221799E-13</v>
      </c>
      <c r="I1007">
        <f>CodeStochastic!I1007</f>
        <v>2.3049224212085699E-11</v>
      </c>
      <c r="J1007">
        <f>CodeStochastic!J1007</f>
        <v>-6.5655262422146302E-11</v>
      </c>
      <c r="K1007">
        <f>CodeStochastic!K1007</f>
        <v>7.8346369109559397E-11</v>
      </c>
      <c r="L1007">
        <f>CodeStochastic!L1007</f>
        <v>-4.8469425868182397E-11</v>
      </c>
      <c r="M1007">
        <f>CodeStochastic!M1007</f>
        <v>4.99496025704229E-11</v>
      </c>
      <c r="O1007">
        <v>0</v>
      </c>
      <c r="P1007">
        <v>0</v>
      </c>
    </row>
    <row r="1008" spans="1:16" x14ac:dyDescent="0.35">
      <c r="A1008" s="1" t="s">
        <v>31</v>
      </c>
      <c r="B1008" s="1">
        <v>895</v>
      </c>
      <c r="C1008" s="1" t="s">
        <v>44</v>
      </c>
      <c r="D1008" s="43">
        <v>114</v>
      </c>
      <c r="F1008">
        <f>CodeStochastic!F1008</f>
        <v>1007</v>
      </c>
      <c r="G1008">
        <f>CodeStochastic!G1008</f>
        <v>-2.5350098069546299E-13</v>
      </c>
      <c r="H1008">
        <f>CodeStochastic!H1008</f>
        <v>1.6120163520536599E-13</v>
      </c>
      <c r="I1008">
        <f>CodeStochastic!I1008</f>
        <v>2.3252913782833E-11</v>
      </c>
      <c r="J1008">
        <f>CodeStochastic!J1008</f>
        <v>-7.2916310470272503E-11</v>
      </c>
      <c r="K1008">
        <f>CodeStochastic!K1008</f>
        <v>8.13162241837403E-11</v>
      </c>
      <c r="L1008">
        <f>CodeStochastic!L1008</f>
        <v>-4.8445858868146401E-11</v>
      </c>
      <c r="M1008">
        <f>CodeStochastic!M1008</f>
        <v>4.9221956487534803E-11</v>
      </c>
      <c r="O1008">
        <v>0</v>
      </c>
      <c r="P1008">
        <v>0</v>
      </c>
    </row>
    <row r="1009" spans="1:16" x14ac:dyDescent="0.35">
      <c r="A1009" s="1" t="s">
        <v>31</v>
      </c>
      <c r="B1009" s="1">
        <v>896</v>
      </c>
      <c r="C1009" s="1" t="s">
        <v>44</v>
      </c>
      <c r="D1009" s="43">
        <v>115</v>
      </c>
      <c r="F1009">
        <f>CodeStochastic!F1009</f>
        <v>1008</v>
      </c>
      <c r="G1009">
        <f>CodeStochastic!G1009</f>
        <v>-8.6944106674321305E-14</v>
      </c>
      <c r="H1009">
        <f>CodeStochastic!H1009</f>
        <v>-8.8470892229125702E-14</v>
      </c>
      <c r="I1009">
        <f>CodeStochastic!I1009</f>
        <v>2.2863295016447599E-11</v>
      </c>
      <c r="J1009">
        <f>CodeStochastic!J1009</f>
        <v>-7.4367813682250499E-11</v>
      </c>
      <c r="K1009">
        <f>CodeStochastic!K1009</f>
        <v>7.0902135402454601E-11</v>
      </c>
      <c r="L1009">
        <f>CodeStochastic!L1009</f>
        <v>-5.0529437013575E-11</v>
      </c>
      <c r="M1009">
        <f>CodeStochastic!M1009</f>
        <v>5.0802822287002898E-11</v>
      </c>
      <c r="O1009">
        <v>0</v>
      </c>
      <c r="P1009">
        <v>0</v>
      </c>
    </row>
    <row r="1010" spans="1:16" x14ac:dyDescent="0.35">
      <c r="A1010" s="1" t="s">
        <v>31</v>
      </c>
      <c r="B1010" s="1">
        <v>897</v>
      </c>
      <c r="C1010" s="1" t="s">
        <v>44</v>
      </c>
      <c r="D1010" s="43">
        <v>116</v>
      </c>
      <c r="F1010">
        <f>CodeStochastic!F1010</f>
        <v>1009</v>
      </c>
      <c r="G1010">
        <f>CodeStochastic!G1010</f>
        <v>9.7432299687170506E-13</v>
      </c>
      <c r="H1010">
        <f>CodeStochastic!H1010</f>
        <v>2.8027100119848201E-13</v>
      </c>
      <c r="I1010">
        <f>CodeStochastic!I1010</f>
        <v>2.3259979952061902E-11</v>
      </c>
      <c r="J1010">
        <f>CodeStochastic!J1010</f>
        <v>-7.8490153662040604E-11</v>
      </c>
      <c r="K1010">
        <f>CodeStochastic!K1010</f>
        <v>8.3697336337108805E-11</v>
      </c>
      <c r="L1010">
        <f>CodeStochastic!L1010</f>
        <v>-4.9810614754460198E-11</v>
      </c>
      <c r="M1010">
        <f>CodeStochastic!M1010</f>
        <v>4.9657747071991801E-11</v>
      </c>
      <c r="O1010">
        <v>0</v>
      </c>
      <c r="P1010">
        <v>0</v>
      </c>
    </row>
    <row r="1011" spans="1:16" x14ac:dyDescent="0.35">
      <c r="A1011" s="1" t="s">
        <v>31</v>
      </c>
      <c r="B1011" s="1">
        <v>898</v>
      </c>
      <c r="C1011" s="1" t="s">
        <v>44</v>
      </c>
      <c r="D1011" s="43">
        <v>117</v>
      </c>
      <c r="F1011">
        <f>CodeStochastic!F1011</f>
        <v>1010</v>
      </c>
      <c r="G1011">
        <f>CodeStochastic!G1011</f>
        <v>-8.2400448358953696E-13</v>
      </c>
      <c r="H1011">
        <f>CodeStochastic!H1011</f>
        <v>-1.24381094299477E-12</v>
      </c>
      <c r="I1011">
        <f>CodeStochastic!I1011</f>
        <v>2.2447295126251801E-11</v>
      </c>
      <c r="J1011">
        <f>CodeStochastic!J1011</f>
        <v>-7.6423668436430305E-11</v>
      </c>
      <c r="K1011">
        <f>CodeStochastic!K1011</f>
        <v>7.1161918567015403E-11</v>
      </c>
      <c r="L1011">
        <f>CodeStochastic!L1011</f>
        <v>-4.8168965452237002E-11</v>
      </c>
      <c r="M1011">
        <f>CodeStochastic!M1011</f>
        <v>4.7331877965859999E-11</v>
      </c>
      <c r="O1011">
        <v>0</v>
      </c>
      <c r="P1011">
        <v>0</v>
      </c>
    </row>
    <row r="1012" spans="1:16" x14ac:dyDescent="0.35">
      <c r="A1012" s="1" t="s">
        <v>32</v>
      </c>
      <c r="B1012" s="1">
        <v>899</v>
      </c>
      <c r="C1012" s="1" t="s">
        <v>43</v>
      </c>
      <c r="D1012" s="43">
        <v>17</v>
      </c>
      <c r="F1012">
        <f>CodeStochastic!F1012</f>
        <v>1011</v>
      </c>
      <c r="G1012">
        <f>CodeStochastic!G1012</f>
        <v>9.5309571611329899E-13</v>
      </c>
      <c r="H1012">
        <f>CodeStochastic!H1012</f>
        <v>1.2198988158176401E-12</v>
      </c>
      <c r="I1012">
        <f>CodeStochastic!I1012</f>
        <v>1.85160465943143E-11</v>
      </c>
      <c r="J1012">
        <f>CodeStochastic!J1012</f>
        <v>-6.0060391772147198E-11</v>
      </c>
      <c r="K1012">
        <f>CodeStochastic!K1012</f>
        <v>7.1239562724847201E-11</v>
      </c>
      <c r="L1012">
        <f>CodeStochastic!L1012</f>
        <v>-3.7113588669203803E-11</v>
      </c>
      <c r="M1012">
        <f>CodeStochastic!M1012</f>
        <v>3.9834966819983602E-11</v>
      </c>
      <c r="O1012">
        <v>0</v>
      </c>
      <c r="P1012">
        <v>0</v>
      </c>
    </row>
    <row r="1013" spans="1:16" x14ac:dyDescent="0.35">
      <c r="A1013" s="1" t="s">
        <v>32</v>
      </c>
      <c r="B1013" s="1">
        <v>900</v>
      </c>
      <c r="C1013" s="1" t="s">
        <v>43</v>
      </c>
      <c r="D1013" s="43">
        <v>18</v>
      </c>
      <c r="F1013">
        <f>CodeStochastic!F1013</f>
        <v>1012</v>
      </c>
      <c r="G1013">
        <f>CodeStochastic!G1013</f>
        <v>3.6147220227905E-14</v>
      </c>
      <c r="H1013">
        <f>CodeStochastic!H1013</f>
        <v>-3.8230274946571798E-13</v>
      </c>
      <c r="I1013">
        <f>CodeStochastic!I1013</f>
        <v>1.8854653764014102E-11</v>
      </c>
      <c r="J1013">
        <f>CodeStochastic!J1013</f>
        <v>-7.6352864210114098E-11</v>
      </c>
      <c r="K1013">
        <f>CodeStochastic!K1013</f>
        <v>6.1441540541912599E-11</v>
      </c>
      <c r="L1013">
        <f>CodeStochastic!L1013</f>
        <v>-3.9551095321778002E-11</v>
      </c>
      <c r="M1013">
        <f>CodeStochastic!M1013</f>
        <v>4.1536019255026803E-11</v>
      </c>
      <c r="O1013">
        <v>0</v>
      </c>
      <c r="P1013">
        <v>0</v>
      </c>
    </row>
    <row r="1014" spans="1:16" x14ac:dyDescent="0.35">
      <c r="A1014" s="1" t="s">
        <v>32</v>
      </c>
      <c r="B1014" s="1">
        <v>901</v>
      </c>
      <c r="C1014" s="1" t="s">
        <v>43</v>
      </c>
      <c r="D1014" s="43">
        <v>19</v>
      </c>
      <c r="F1014">
        <f>CodeStochastic!F1014</f>
        <v>1013</v>
      </c>
      <c r="G1014">
        <f>CodeStochastic!G1014</f>
        <v>-2.6166704634203098E-13</v>
      </c>
      <c r="H1014">
        <f>CodeStochastic!H1014</f>
        <v>-2.23069449070109E-13</v>
      </c>
      <c r="I1014">
        <f>CodeStochastic!I1014</f>
        <v>1.86288267801863E-11</v>
      </c>
      <c r="J1014">
        <f>CodeStochastic!J1014</f>
        <v>-5.47586714119465E-11</v>
      </c>
      <c r="K1014">
        <f>CodeStochastic!K1014</f>
        <v>7.0714067999129396E-11</v>
      </c>
      <c r="L1014">
        <f>CodeStochastic!L1014</f>
        <v>-4.0487681548815001E-11</v>
      </c>
      <c r="M1014">
        <f>CodeStochastic!M1014</f>
        <v>4.1817743630311601E-11</v>
      </c>
      <c r="O1014">
        <v>0</v>
      </c>
      <c r="P1014">
        <v>0</v>
      </c>
    </row>
    <row r="1015" spans="1:16" x14ac:dyDescent="0.35">
      <c r="A1015" s="1" t="s">
        <v>32</v>
      </c>
      <c r="B1015" s="1">
        <v>902</v>
      </c>
      <c r="C1015" s="1" t="s">
        <v>43</v>
      </c>
      <c r="D1015" s="43">
        <v>20</v>
      </c>
      <c r="F1015">
        <f>CodeStochastic!F1015</f>
        <v>1014</v>
      </c>
      <c r="G1015">
        <f>CodeStochastic!G1015</f>
        <v>2.0168043977368601E-13</v>
      </c>
      <c r="H1015">
        <f>CodeStochastic!H1015</f>
        <v>-4.0234691697727898E-14</v>
      </c>
      <c r="I1015">
        <f>CodeStochastic!I1015</f>
        <v>1.8030830768268899E-11</v>
      </c>
      <c r="J1015">
        <f>CodeStochastic!J1015</f>
        <v>-8.0312066453154906E-11</v>
      </c>
      <c r="K1015">
        <f>CodeStochastic!K1015</f>
        <v>6.2718467339376002E-11</v>
      </c>
      <c r="L1015">
        <f>CodeStochastic!L1015</f>
        <v>-3.9559550358503699E-11</v>
      </c>
      <c r="M1015">
        <f>CodeStochastic!M1015</f>
        <v>3.86131914746092E-11</v>
      </c>
      <c r="O1015">
        <v>0</v>
      </c>
      <c r="P1015">
        <v>0</v>
      </c>
    </row>
    <row r="1016" spans="1:16" x14ac:dyDescent="0.35">
      <c r="A1016" s="1" t="s">
        <v>32</v>
      </c>
      <c r="B1016" s="1">
        <v>903</v>
      </c>
      <c r="C1016" s="1" t="s">
        <v>43</v>
      </c>
      <c r="D1016" s="43">
        <v>21</v>
      </c>
      <c r="F1016">
        <f>CodeStochastic!F1016</f>
        <v>1015</v>
      </c>
      <c r="G1016">
        <f>CodeStochastic!G1016</f>
        <v>9.2029082537000498E-13</v>
      </c>
      <c r="H1016">
        <f>CodeStochastic!H1016</f>
        <v>1.26217350561079E-12</v>
      </c>
      <c r="I1016">
        <f>CodeStochastic!I1016</f>
        <v>1.8897636045244201E-11</v>
      </c>
      <c r="J1016">
        <f>CodeStochastic!J1016</f>
        <v>-5.9626264188654805E-11</v>
      </c>
      <c r="K1016">
        <f>CodeStochastic!K1016</f>
        <v>6.5287356165001E-11</v>
      </c>
      <c r="L1016">
        <f>CodeStochastic!L1016</f>
        <v>-3.94550495361712E-11</v>
      </c>
      <c r="M1016">
        <f>CodeStochastic!M1016</f>
        <v>4.6879612489353697E-11</v>
      </c>
      <c r="O1016">
        <v>0</v>
      </c>
      <c r="P1016">
        <v>0</v>
      </c>
    </row>
    <row r="1017" spans="1:16" x14ac:dyDescent="0.35">
      <c r="A1017" s="1" t="s">
        <v>32</v>
      </c>
      <c r="B1017" s="1">
        <v>904</v>
      </c>
      <c r="C1017" s="1" t="s">
        <v>43</v>
      </c>
      <c r="D1017" s="43">
        <v>22</v>
      </c>
      <c r="F1017">
        <f>CodeStochastic!F1017</f>
        <v>1016</v>
      </c>
      <c r="G1017">
        <f>CodeStochastic!G1017</f>
        <v>-1.1742360148661999E-13</v>
      </c>
      <c r="H1017">
        <f>CodeStochastic!H1017</f>
        <v>-8.63759803044389E-13</v>
      </c>
      <c r="I1017">
        <f>CodeStochastic!I1017</f>
        <v>1.92374314352549E-11</v>
      </c>
      <c r="J1017">
        <f>CodeStochastic!J1017</f>
        <v>-6.17074735174344E-11</v>
      </c>
      <c r="K1017">
        <f>CodeStochastic!K1017</f>
        <v>7.2526113206931902E-11</v>
      </c>
      <c r="L1017">
        <f>CodeStochastic!L1017</f>
        <v>-4.3648283698803303E-11</v>
      </c>
      <c r="M1017">
        <f>CodeStochastic!M1017</f>
        <v>3.87008926301532E-11</v>
      </c>
      <c r="O1017">
        <v>0</v>
      </c>
      <c r="P1017">
        <v>0</v>
      </c>
    </row>
    <row r="1018" spans="1:16" x14ac:dyDescent="0.35">
      <c r="A1018" s="1" t="s">
        <v>32</v>
      </c>
      <c r="B1018" s="1">
        <v>905</v>
      </c>
      <c r="C1018" s="1" t="s">
        <v>43</v>
      </c>
      <c r="D1018" s="43">
        <v>23</v>
      </c>
      <c r="F1018">
        <f>CodeStochastic!F1018</f>
        <v>1017</v>
      </c>
      <c r="G1018">
        <f>CodeStochastic!G1018</f>
        <v>-2.5630799639564798E-13</v>
      </c>
      <c r="H1018">
        <f>CodeStochastic!H1018</f>
        <v>3.46652657639354E-13</v>
      </c>
      <c r="I1018">
        <f>CodeStochastic!I1018</f>
        <v>1.9295138985500499E-11</v>
      </c>
      <c r="J1018">
        <f>CodeStochastic!J1018</f>
        <v>-7.9141773411461395E-11</v>
      </c>
      <c r="K1018">
        <f>CodeStochastic!K1018</f>
        <v>7.3924415470589304E-11</v>
      </c>
      <c r="L1018">
        <f>CodeStochastic!L1018</f>
        <v>-4.0449591943192703E-11</v>
      </c>
      <c r="M1018">
        <f>CodeStochastic!M1018</f>
        <v>4.1412911643247797E-11</v>
      </c>
      <c r="O1018">
        <v>0</v>
      </c>
      <c r="P1018">
        <v>0</v>
      </c>
    </row>
    <row r="1019" spans="1:16" x14ac:dyDescent="0.35">
      <c r="A1019" s="1" t="s">
        <v>32</v>
      </c>
      <c r="B1019" s="1">
        <v>906</v>
      </c>
      <c r="C1019" s="1" t="s">
        <v>43</v>
      </c>
      <c r="D1019" s="43">
        <v>24</v>
      </c>
      <c r="F1019">
        <f>CodeStochastic!F1019</f>
        <v>1018</v>
      </c>
      <c r="G1019">
        <f>CodeStochastic!G1019</f>
        <v>5.7270398021850098E-13</v>
      </c>
      <c r="H1019">
        <f>CodeStochastic!H1019</f>
        <v>-3.2418599600411301E-14</v>
      </c>
      <c r="I1019">
        <f>CodeStochastic!I1019</f>
        <v>1.7776810319630201E-11</v>
      </c>
      <c r="J1019">
        <f>CodeStochastic!J1019</f>
        <v>-6.1861041249982104E-11</v>
      </c>
      <c r="K1019">
        <f>CodeStochastic!K1019</f>
        <v>6.5461351811463002E-11</v>
      </c>
      <c r="L1019">
        <f>CodeStochastic!L1019</f>
        <v>-4.24661677461618E-11</v>
      </c>
      <c r="M1019">
        <f>CodeStochastic!M1019</f>
        <v>3.5970543659608402E-11</v>
      </c>
      <c r="O1019">
        <v>0</v>
      </c>
      <c r="P1019">
        <v>0</v>
      </c>
    </row>
    <row r="1020" spans="1:16" x14ac:dyDescent="0.35">
      <c r="A1020" s="1" t="s">
        <v>32</v>
      </c>
      <c r="B1020" s="1">
        <v>907</v>
      </c>
      <c r="C1020" s="1" t="s">
        <v>43</v>
      </c>
      <c r="D1020" s="43">
        <v>25</v>
      </c>
      <c r="F1020">
        <f>CodeStochastic!F1020</f>
        <v>1019</v>
      </c>
      <c r="G1020">
        <f>CodeStochastic!G1020</f>
        <v>-8.8401186810351004E-13</v>
      </c>
      <c r="H1020">
        <f>CodeStochastic!H1020</f>
        <v>-3.4829216444444298E-13</v>
      </c>
      <c r="I1020">
        <f>CodeStochastic!I1020</f>
        <v>2.2378778093965999E-11</v>
      </c>
      <c r="J1020">
        <f>CodeStochastic!J1020</f>
        <v>-7.6675719824882399E-11</v>
      </c>
      <c r="K1020">
        <f>CodeStochastic!K1020</f>
        <v>8.0417759065676406E-11</v>
      </c>
      <c r="L1020">
        <f>CodeStochastic!L1020</f>
        <v>-4.85755309766885E-11</v>
      </c>
      <c r="M1020">
        <f>CodeStochastic!M1020</f>
        <v>5.0340419598195202E-11</v>
      </c>
      <c r="O1020">
        <v>0</v>
      </c>
      <c r="P1020">
        <v>0</v>
      </c>
    </row>
    <row r="1021" spans="1:16" x14ac:dyDescent="0.35">
      <c r="A1021" s="1" t="s">
        <v>32</v>
      </c>
      <c r="B1021" s="1">
        <v>908</v>
      </c>
      <c r="C1021" s="1" t="s">
        <v>43</v>
      </c>
      <c r="D1021" s="43">
        <v>26</v>
      </c>
      <c r="F1021">
        <f>CodeStochastic!F1021</f>
        <v>1020</v>
      </c>
      <c r="G1021">
        <f>CodeStochastic!G1021</f>
        <v>-3.33128155427624E-13</v>
      </c>
      <c r="H1021">
        <f>CodeStochastic!H1021</f>
        <v>3.29333453727039E-14</v>
      </c>
      <c r="I1021">
        <f>CodeStochastic!I1021</f>
        <v>2.23573795623215E-11</v>
      </c>
      <c r="J1021">
        <f>CodeStochastic!J1021</f>
        <v>-6.8558598965903104E-11</v>
      </c>
      <c r="K1021">
        <f>CodeStochastic!K1021</f>
        <v>7.1442701363271594E-11</v>
      </c>
      <c r="L1021">
        <f>CodeStochastic!L1021</f>
        <v>-4.8467877844344498E-11</v>
      </c>
      <c r="M1021">
        <f>CodeStochastic!M1021</f>
        <v>4.6504402632753699E-11</v>
      </c>
      <c r="O1021">
        <v>0</v>
      </c>
      <c r="P1021">
        <v>0</v>
      </c>
    </row>
    <row r="1022" spans="1:16" x14ac:dyDescent="0.35">
      <c r="A1022" s="1" t="s">
        <v>32</v>
      </c>
      <c r="B1022" s="1">
        <v>909</v>
      </c>
      <c r="C1022" s="1" t="s">
        <v>43</v>
      </c>
      <c r="D1022" s="43">
        <v>27</v>
      </c>
      <c r="F1022">
        <f>CodeStochastic!F1022</f>
        <v>1021</v>
      </c>
      <c r="G1022">
        <f>CodeStochastic!G1022</f>
        <v>-9.8315461523859906E-13</v>
      </c>
      <c r="H1022">
        <f>CodeStochastic!H1022</f>
        <v>-8.9223472216710202E-13</v>
      </c>
      <c r="I1022">
        <f>CodeStochastic!I1022</f>
        <v>2.2811829464554002E-11</v>
      </c>
      <c r="J1022">
        <f>CodeStochastic!J1022</f>
        <v>-6.7044421794718395E-11</v>
      </c>
      <c r="K1022">
        <f>CodeStochastic!K1022</f>
        <v>8.4795690041500505E-11</v>
      </c>
      <c r="L1022">
        <f>CodeStochastic!L1022</f>
        <v>-4.6872784361743E-11</v>
      </c>
      <c r="M1022">
        <f>CodeStochastic!M1022</f>
        <v>4.7020692411926098E-11</v>
      </c>
      <c r="O1022">
        <v>0</v>
      </c>
      <c r="P1022">
        <v>0</v>
      </c>
    </row>
    <row r="1023" spans="1:16" x14ac:dyDescent="0.35">
      <c r="A1023" s="1" t="s">
        <v>32</v>
      </c>
      <c r="B1023" s="1">
        <v>910</v>
      </c>
      <c r="C1023" s="1" t="s">
        <v>43</v>
      </c>
      <c r="D1023" s="43">
        <v>28</v>
      </c>
      <c r="F1023">
        <f>CodeStochastic!F1023</f>
        <v>1022</v>
      </c>
      <c r="G1023">
        <f>CodeStochastic!G1023</f>
        <v>4.2203840982385502E-13</v>
      </c>
      <c r="H1023">
        <f>CodeStochastic!H1023</f>
        <v>1.3871003758079099E-12</v>
      </c>
      <c r="I1023">
        <f>CodeStochastic!I1023</f>
        <v>2.2362278416763401E-11</v>
      </c>
      <c r="J1023">
        <f>CodeStochastic!J1023</f>
        <v>-5.8989083410823996E-11</v>
      </c>
      <c r="K1023">
        <f>CodeStochastic!K1023</f>
        <v>8.0096300138223195E-11</v>
      </c>
      <c r="L1023">
        <f>CodeStochastic!L1023</f>
        <v>-4.34903932650725E-11</v>
      </c>
      <c r="M1023">
        <f>CodeStochastic!M1023</f>
        <v>5.0446842049922699E-11</v>
      </c>
      <c r="O1023">
        <v>0</v>
      </c>
      <c r="P1023">
        <v>0</v>
      </c>
    </row>
    <row r="1024" spans="1:16" x14ac:dyDescent="0.35">
      <c r="A1024" s="1" t="s">
        <v>32</v>
      </c>
      <c r="B1024" s="1">
        <v>911</v>
      </c>
      <c r="C1024" s="1" t="s">
        <v>43</v>
      </c>
      <c r="D1024" s="43">
        <v>29</v>
      </c>
      <c r="F1024">
        <f>CodeStochastic!F1024</f>
        <v>1023</v>
      </c>
      <c r="G1024">
        <f>CodeStochastic!G1024</f>
        <v>6.2794530077120797E-13</v>
      </c>
      <c r="H1024">
        <f>CodeStochastic!H1024</f>
        <v>6.0101568980479098E-13</v>
      </c>
      <c r="I1024">
        <f>CodeStochastic!I1024</f>
        <v>2.2723210731122899E-11</v>
      </c>
      <c r="J1024">
        <f>CodeStochastic!J1024</f>
        <v>-7.0341167191089806E-11</v>
      </c>
      <c r="K1024">
        <f>CodeStochastic!K1024</f>
        <v>6.24103784602749E-11</v>
      </c>
      <c r="L1024">
        <f>CodeStochastic!L1024</f>
        <v>-4.5358398008709997E-11</v>
      </c>
      <c r="M1024">
        <f>CodeStochastic!M1024</f>
        <v>4.7369507358024998E-11</v>
      </c>
      <c r="O1024">
        <v>0</v>
      </c>
      <c r="P1024">
        <v>0</v>
      </c>
    </row>
    <row r="1025" spans="1:16" x14ac:dyDescent="0.35">
      <c r="A1025" s="1" t="s">
        <v>32</v>
      </c>
      <c r="B1025" s="1">
        <v>912</v>
      </c>
      <c r="C1025" s="1" t="s">
        <v>43</v>
      </c>
      <c r="D1025" s="43">
        <v>30</v>
      </c>
      <c r="F1025">
        <f>CodeStochastic!F1025</f>
        <v>1024</v>
      </c>
      <c r="G1025">
        <f>CodeStochastic!G1025</f>
        <v>2.21642143310505E-12</v>
      </c>
      <c r="H1025">
        <f>CodeStochastic!H1025</f>
        <v>1.7267155483469399E-12</v>
      </c>
      <c r="I1025">
        <f>CodeStochastic!I1025</f>
        <v>2.11533056912301E-11</v>
      </c>
      <c r="J1025">
        <f>CodeStochastic!J1025</f>
        <v>-6.8089277363189297E-11</v>
      </c>
      <c r="K1025">
        <f>CodeStochastic!K1025</f>
        <v>6.1503982883653802E-11</v>
      </c>
      <c r="L1025">
        <f>CodeStochastic!L1025</f>
        <v>-4.19816057747025E-11</v>
      </c>
      <c r="M1025">
        <f>CodeStochastic!M1025</f>
        <v>4.4473678779404198E-11</v>
      </c>
      <c r="O1025">
        <v>0</v>
      </c>
      <c r="P1025">
        <v>0</v>
      </c>
    </row>
    <row r="1026" spans="1:16" x14ac:dyDescent="0.35">
      <c r="A1026" s="1" t="s">
        <v>32</v>
      </c>
      <c r="B1026" s="1">
        <v>913</v>
      </c>
      <c r="C1026" s="1" t="s">
        <v>43</v>
      </c>
      <c r="D1026" s="43">
        <v>31</v>
      </c>
      <c r="F1026">
        <f>CodeStochastic!F1026</f>
        <v>1025</v>
      </c>
      <c r="G1026">
        <f>CodeStochastic!G1026</f>
        <v>-5.3950991773048005E-13</v>
      </c>
      <c r="H1026">
        <f>CodeStochastic!H1026</f>
        <v>-4.5391818092412902E-13</v>
      </c>
      <c r="I1026">
        <f>CodeStochastic!I1026</f>
        <v>2.13554383978558E-11</v>
      </c>
      <c r="J1026">
        <f>CodeStochastic!J1026</f>
        <v>-6.5714458582845496E-11</v>
      </c>
      <c r="K1026">
        <f>CodeStochastic!K1026</f>
        <v>5.9934192278998298E-11</v>
      </c>
      <c r="L1026">
        <f>CodeStochastic!L1026</f>
        <v>-4.3516955515658101E-11</v>
      </c>
      <c r="M1026">
        <f>CodeStochastic!M1026</f>
        <v>3.9410513640531303E-11</v>
      </c>
      <c r="O1026">
        <v>0</v>
      </c>
      <c r="P1026">
        <v>0</v>
      </c>
    </row>
    <row r="1027" spans="1:16" x14ac:dyDescent="0.35">
      <c r="A1027" s="1" t="s">
        <v>32</v>
      </c>
      <c r="B1027" s="1">
        <v>914</v>
      </c>
      <c r="C1027" s="1" t="s">
        <v>43</v>
      </c>
      <c r="D1027" s="43">
        <v>32</v>
      </c>
      <c r="F1027">
        <f>CodeStochastic!F1027</f>
        <v>1026</v>
      </c>
      <c r="G1027">
        <f>CodeStochastic!G1027</f>
        <v>5.0913202831772198E-14</v>
      </c>
      <c r="H1027">
        <f>CodeStochastic!H1027</f>
        <v>1.04842257835174E-12</v>
      </c>
      <c r="I1027">
        <f>CodeStochastic!I1027</f>
        <v>2.0671198914650999E-11</v>
      </c>
      <c r="J1027">
        <f>CodeStochastic!J1027</f>
        <v>-6.5428734368230701E-11</v>
      </c>
      <c r="K1027">
        <f>CodeStochastic!K1027</f>
        <v>7.6168068257991898E-11</v>
      </c>
      <c r="L1027">
        <f>CodeStochastic!L1027</f>
        <v>-3.8167488609131402E-11</v>
      </c>
      <c r="M1027">
        <f>CodeStochastic!M1027</f>
        <v>4.2691193081942199E-11</v>
      </c>
      <c r="O1027">
        <v>0</v>
      </c>
      <c r="P1027">
        <v>0</v>
      </c>
    </row>
    <row r="1028" spans="1:16" x14ac:dyDescent="0.35">
      <c r="A1028" s="1" t="s">
        <v>32</v>
      </c>
      <c r="B1028" s="1">
        <v>915</v>
      </c>
      <c r="C1028" s="1" t="s">
        <v>43</v>
      </c>
      <c r="D1028" s="43">
        <v>33</v>
      </c>
      <c r="F1028">
        <f>CodeStochastic!F1028</f>
        <v>1027</v>
      </c>
      <c r="G1028">
        <f>CodeStochastic!G1028</f>
        <v>-9.8239771157212997E-13</v>
      </c>
      <c r="H1028">
        <f>CodeStochastic!H1028</f>
        <v>-8.6174440303290602E-13</v>
      </c>
      <c r="I1028">
        <f>CodeStochastic!I1028</f>
        <v>2.0817324932730799E-11</v>
      </c>
      <c r="J1028">
        <f>CodeStochastic!J1028</f>
        <v>-6.3427237111031803E-11</v>
      </c>
      <c r="K1028">
        <f>CodeStochastic!K1028</f>
        <v>6.9108865618025195E-11</v>
      </c>
      <c r="L1028">
        <f>CodeStochastic!L1028</f>
        <v>-4.0627954354866003E-11</v>
      </c>
      <c r="M1028">
        <f>CodeStochastic!M1028</f>
        <v>3.9745396455938499E-11</v>
      </c>
      <c r="O1028">
        <v>0</v>
      </c>
      <c r="P1028">
        <v>0</v>
      </c>
    </row>
    <row r="1029" spans="1:16" x14ac:dyDescent="0.35">
      <c r="A1029" s="1" t="s">
        <v>32</v>
      </c>
      <c r="B1029" s="1">
        <v>916</v>
      </c>
      <c r="C1029" s="1" t="s">
        <v>43</v>
      </c>
      <c r="D1029" s="43">
        <v>34</v>
      </c>
      <c r="F1029">
        <f>CodeStochastic!F1029</f>
        <v>1028</v>
      </c>
      <c r="G1029">
        <f>CodeStochastic!G1029</f>
        <v>-8.1352152936054896E-13</v>
      </c>
      <c r="H1029">
        <f>CodeStochastic!H1029</f>
        <v>-7.4903926837708502E-13</v>
      </c>
      <c r="I1029">
        <f>CodeStochastic!I1029</f>
        <v>2.2044475722014301E-11</v>
      </c>
      <c r="J1029">
        <f>CodeStochastic!J1029</f>
        <v>-6.7134798791446496E-11</v>
      </c>
      <c r="K1029">
        <f>CodeStochastic!K1029</f>
        <v>6.7301743786344096E-11</v>
      </c>
      <c r="L1029">
        <f>CodeStochastic!L1029</f>
        <v>-4.6114262446894899E-11</v>
      </c>
      <c r="M1029">
        <f>CodeStochastic!M1029</f>
        <v>4.27990357678542E-11</v>
      </c>
      <c r="O1029">
        <v>0</v>
      </c>
      <c r="P1029">
        <v>0</v>
      </c>
    </row>
    <row r="1030" spans="1:16" x14ac:dyDescent="0.35">
      <c r="A1030" s="1" t="s">
        <v>32</v>
      </c>
      <c r="B1030" s="1">
        <v>917</v>
      </c>
      <c r="C1030" s="1" t="s">
        <v>43</v>
      </c>
      <c r="D1030" s="43">
        <v>35</v>
      </c>
      <c r="F1030">
        <f>CodeStochastic!F1030</f>
        <v>1029</v>
      </c>
      <c r="G1030">
        <f>CodeStochastic!G1030</f>
        <v>0.28688516513758999</v>
      </c>
      <c r="H1030">
        <f>CodeStochastic!H1030</f>
        <v>0.28633946627453599</v>
      </c>
      <c r="I1030">
        <f>CodeStochastic!I1030</f>
        <v>5.9850711333572101E-2</v>
      </c>
      <c r="J1030">
        <f>CodeStochastic!J1030</f>
        <v>0.131566183732961</v>
      </c>
      <c r="K1030">
        <f>CodeStochastic!K1030</f>
        <v>0.43363737304473099</v>
      </c>
      <c r="L1030">
        <f>CodeStochastic!L1030</f>
        <v>0.17146368834641501</v>
      </c>
      <c r="M1030">
        <f>CodeStochastic!M1030</f>
        <v>0.399114402455017</v>
      </c>
      <c r="O1030">
        <f t="shared" si="34"/>
        <v>0.59881262816219472</v>
      </c>
      <c r="P1030">
        <f t="shared" si="35"/>
        <v>1.393850479809007</v>
      </c>
    </row>
    <row r="1031" spans="1:16" x14ac:dyDescent="0.35">
      <c r="A1031" s="1" t="s">
        <v>32</v>
      </c>
      <c r="B1031" s="1">
        <v>918</v>
      </c>
      <c r="C1031" s="1" t="s">
        <v>43</v>
      </c>
      <c r="D1031" s="43">
        <v>36</v>
      </c>
      <c r="F1031">
        <f>CodeStochastic!F1031</f>
        <v>1030</v>
      </c>
      <c r="G1031">
        <f>CodeStochastic!G1031</f>
        <v>0.28708146494338699</v>
      </c>
      <c r="H1031">
        <f>CodeStochastic!H1031</f>
        <v>0.28538183090160502</v>
      </c>
      <c r="I1031">
        <f>CodeStochastic!I1031</f>
        <v>6.2423004946605597E-2</v>
      </c>
      <c r="J1031">
        <f>CodeStochastic!J1031</f>
        <v>0.13352613908063801</v>
      </c>
      <c r="K1031">
        <f>CodeStochastic!K1031</f>
        <v>0.44166404942090598</v>
      </c>
      <c r="L1031">
        <f>CodeStochastic!L1031</f>
        <v>0.16630643018593599</v>
      </c>
      <c r="M1031">
        <f>CodeStochastic!M1031</f>
        <v>0.40253800380495702</v>
      </c>
      <c r="O1031">
        <f t="shared" si="34"/>
        <v>0.5827505894840086</v>
      </c>
      <c r="P1031">
        <f t="shared" si="35"/>
        <v>1.4105242878750244</v>
      </c>
    </row>
    <row r="1032" spans="1:16" x14ac:dyDescent="0.35">
      <c r="A1032" s="1" t="s">
        <v>32</v>
      </c>
      <c r="B1032" s="1">
        <v>919</v>
      </c>
      <c r="C1032" s="1" t="s">
        <v>43</v>
      </c>
      <c r="D1032" s="43">
        <v>37</v>
      </c>
      <c r="F1032">
        <f>CodeStochastic!F1032</f>
        <v>1031</v>
      </c>
      <c r="G1032">
        <f>CodeStochastic!G1032</f>
        <v>0.28837668542582401</v>
      </c>
      <c r="H1032">
        <f>CodeStochastic!H1032</f>
        <v>0.28650014812315699</v>
      </c>
      <c r="I1032">
        <f>CodeStochastic!I1032</f>
        <v>5.9920085784241801E-2</v>
      </c>
      <c r="J1032">
        <f>CodeStochastic!J1032</f>
        <v>0.13139864623279901</v>
      </c>
      <c r="K1032">
        <f>CodeStochastic!K1032</f>
        <v>0.437553930471071</v>
      </c>
      <c r="L1032">
        <f>CodeStochastic!L1032</f>
        <v>0.16663030786836699</v>
      </c>
      <c r="M1032">
        <f>CodeStochastic!M1032</f>
        <v>0.39676208089843801</v>
      </c>
      <c r="O1032">
        <f t="shared" si="34"/>
        <v>0.58160635853053066</v>
      </c>
      <c r="P1032">
        <f t="shared" si="35"/>
        <v>1.3848582051269414</v>
      </c>
    </row>
    <row r="1033" spans="1:16" x14ac:dyDescent="0.35">
      <c r="A1033" s="1" t="s">
        <v>32</v>
      </c>
      <c r="B1033" s="1">
        <v>920</v>
      </c>
      <c r="C1033" s="1" t="s">
        <v>43</v>
      </c>
      <c r="D1033" s="43">
        <v>38</v>
      </c>
      <c r="F1033">
        <f>CodeStochastic!F1033</f>
        <v>1032</v>
      </c>
      <c r="G1033">
        <f>CodeStochastic!G1033</f>
        <v>0.29165435039183901</v>
      </c>
      <c r="H1033">
        <f>CodeStochastic!H1033</f>
        <v>0.288441730537985</v>
      </c>
      <c r="I1033">
        <f>CodeStochastic!I1033</f>
        <v>6.0758790402068698E-2</v>
      </c>
      <c r="J1033">
        <f>CodeStochastic!J1033</f>
        <v>0.129775078445346</v>
      </c>
      <c r="K1033">
        <f>CodeStochastic!K1033</f>
        <v>0.45036485035292001</v>
      </c>
      <c r="L1033">
        <f>CodeStochastic!L1033</f>
        <v>0.17497457593572899</v>
      </c>
      <c r="M1033">
        <f>CodeStochastic!M1033</f>
        <v>0.40283973725031502</v>
      </c>
      <c r="O1033">
        <f t="shared" si="34"/>
        <v>0.60662018498286097</v>
      </c>
      <c r="P1033">
        <f t="shared" si="35"/>
        <v>1.3966069906007061</v>
      </c>
    </row>
    <row r="1034" spans="1:16" x14ac:dyDescent="0.35">
      <c r="A1034" s="1" t="s">
        <v>32</v>
      </c>
      <c r="B1034" s="1">
        <v>921</v>
      </c>
      <c r="C1034" s="1" t="s">
        <v>43</v>
      </c>
      <c r="D1034" s="43">
        <v>39</v>
      </c>
      <c r="F1034">
        <f>CodeStochastic!F1034</f>
        <v>1033</v>
      </c>
      <c r="G1034">
        <f>CodeStochastic!G1034</f>
        <v>0.28757684608299799</v>
      </c>
      <c r="H1034">
        <f>CodeStochastic!H1034</f>
        <v>0.287272857255713</v>
      </c>
      <c r="I1034">
        <f>CodeStochastic!I1034</f>
        <v>6.00163742158666E-2</v>
      </c>
      <c r="J1034">
        <f>CodeStochastic!J1034</f>
        <v>0.12336503019907</v>
      </c>
      <c r="K1034">
        <f>CodeStochastic!K1034</f>
        <v>0.43916733004157299</v>
      </c>
      <c r="L1034">
        <f>CodeStochastic!L1034</f>
        <v>0.17564589524001101</v>
      </c>
      <c r="M1034">
        <f>CodeStochastic!M1034</f>
        <v>0.40242308842415903</v>
      </c>
      <c r="O1034">
        <f t="shared" si="34"/>
        <v>0.61142530804315287</v>
      </c>
      <c r="P1034">
        <f t="shared" si="35"/>
        <v>1.4008392309265272</v>
      </c>
    </row>
    <row r="1035" spans="1:16" x14ac:dyDescent="0.35">
      <c r="A1035" s="1" t="s">
        <v>32</v>
      </c>
      <c r="B1035" s="1">
        <v>922</v>
      </c>
      <c r="C1035" s="1" t="s">
        <v>43</v>
      </c>
      <c r="D1035" s="43">
        <v>40</v>
      </c>
      <c r="F1035">
        <f>CodeStochastic!F1035</f>
        <v>1034</v>
      </c>
      <c r="G1035">
        <f>CodeStochastic!G1035</f>
        <v>0.29110329150847702</v>
      </c>
      <c r="H1035">
        <f>CodeStochastic!H1035</f>
        <v>0.29041173628047601</v>
      </c>
      <c r="I1035">
        <f>CodeStochastic!I1035</f>
        <v>6.2824306931434801E-2</v>
      </c>
      <c r="J1035">
        <f>CodeStochastic!J1035</f>
        <v>0.13214761347988899</v>
      </c>
      <c r="K1035">
        <f>CodeStochastic!K1035</f>
        <v>0.446781597218948</v>
      </c>
      <c r="L1035">
        <f>CodeStochastic!L1035</f>
        <v>0.168476900894862</v>
      </c>
      <c r="M1035">
        <f>CodeStochastic!M1035</f>
        <v>0.40828355481420903</v>
      </c>
      <c r="O1035">
        <f t="shared" ref="O1035:O1074" si="36">L1035/H1035</f>
        <v>0.58013117187574381</v>
      </c>
      <c r="P1035">
        <f t="shared" ref="P1035:P1074" si="37">M1035/H1035</f>
        <v>1.405878288678712</v>
      </c>
    </row>
    <row r="1036" spans="1:16" x14ac:dyDescent="0.35">
      <c r="A1036" s="1" t="s">
        <v>32</v>
      </c>
      <c r="B1036" s="1">
        <v>923</v>
      </c>
      <c r="C1036" s="1" t="s">
        <v>43</v>
      </c>
      <c r="D1036" s="43">
        <v>41</v>
      </c>
      <c r="F1036">
        <f>CodeStochastic!F1036</f>
        <v>1035</v>
      </c>
      <c r="G1036">
        <f>CodeStochastic!G1036</f>
        <v>0.29327595669165801</v>
      </c>
      <c r="H1036">
        <f>CodeStochastic!H1036</f>
        <v>0.29254340802351803</v>
      </c>
      <c r="I1036">
        <f>CodeStochastic!I1036</f>
        <v>5.94070034536218E-2</v>
      </c>
      <c r="J1036">
        <f>CodeStochastic!J1036</f>
        <v>0.13748130701563999</v>
      </c>
      <c r="K1036">
        <f>CodeStochastic!K1036</f>
        <v>0.439421860811889</v>
      </c>
      <c r="L1036">
        <f>CodeStochastic!L1036</f>
        <v>0.17513244470172601</v>
      </c>
      <c r="M1036">
        <f>CodeStochastic!M1036</f>
        <v>0.40510883762350403</v>
      </c>
      <c r="O1036">
        <f t="shared" si="36"/>
        <v>0.59865455825839986</v>
      </c>
      <c r="P1036">
        <f t="shared" si="37"/>
        <v>1.3847819725643473</v>
      </c>
    </row>
    <row r="1037" spans="1:16" x14ac:dyDescent="0.35">
      <c r="A1037" s="1" t="s">
        <v>32</v>
      </c>
      <c r="B1037" s="1">
        <v>924</v>
      </c>
      <c r="C1037" s="1" t="s">
        <v>43</v>
      </c>
      <c r="D1037" s="43">
        <v>42</v>
      </c>
      <c r="F1037">
        <f>CodeStochastic!F1037</f>
        <v>1036</v>
      </c>
      <c r="G1037">
        <f>CodeStochastic!G1037</f>
        <v>0.29177620795526399</v>
      </c>
      <c r="H1037">
        <f>CodeStochastic!H1037</f>
        <v>0.28996389826431501</v>
      </c>
      <c r="I1037">
        <f>CodeStochastic!I1037</f>
        <v>6.1611935620212298E-2</v>
      </c>
      <c r="J1037">
        <f>CodeStochastic!J1037</f>
        <v>0.14241236749594999</v>
      </c>
      <c r="K1037">
        <f>CodeStochastic!K1037</f>
        <v>0.44212168235497001</v>
      </c>
      <c r="L1037">
        <f>CodeStochastic!L1037</f>
        <v>0.169261246643619</v>
      </c>
      <c r="M1037">
        <f>CodeStochastic!M1037</f>
        <v>0.40887876395172801</v>
      </c>
      <c r="O1037">
        <f t="shared" si="36"/>
        <v>0.58373213926559175</v>
      </c>
      <c r="P1037">
        <f t="shared" si="37"/>
        <v>1.4101023141129687</v>
      </c>
    </row>
    <row r="1038" spans="1:16" x14ac:dyDescent="0.35">
      <c r="A1038" s="1" t="s">
        <v>32</v>
      </c>
      <c r="B1038" s="1">
        <v>925</v>
      </c>
      <c r="C1038" s="1" t="s">
        <v>43</v>
      </c>
      <c r="D1038" s="43">
        <v>43</v>
      </c>
      <c r="F1038">
        <f>CodeStochastic!F1038</f>
        <v>1037</v>
      </c>
      <c r="G1038">
        <f>CodeStochastic!G1038</f>
        <v>0.28831941129768901</v>
      </c>
      <c r="H1038">
        <f>CodeStochastic!H1038</f>
        <v>0.28683342683070301</v>
      </c>
      <c r="I1038">
        <f>CodeStochastic!I1038</f>
        <v>6.2022296787285797E-2</v>
      </c>
      <c r="J1038">
        <f>CodeStochastic!J1038</f>
        <v>0.137984104496609</v>
      </c>
      <c r="K1038">
        <f>CodeStochastic!K1038</f>
        <v>0.43005109143042097</v>
      </c>
      <c r="L1038">
        <f>CodeStochastic!L1038</f>
        <v>0.171796929163685</v>
      </c>
      <c r="M1038">
        <f>CodeStochastic!M1038</f>
        <v>0.40224653007275601</v>
      </c>
      <c r="O1038">
        <f t="shared" si="36"/>
        <v>0.59894319522628126</v>
      </c>
      <c r="P1038">
        <f t="shared" si="37"/>
        <v>1.4023697813650324</v>
      </c>
    </row>
    <row r="1039" spans="1:16" x14ac:dyDescent="0.35">
      <c r="A1039" s="1" t="s">
        <v>32</v>
      </c>
      <c r="B1039" s="1">
        <v>926</v>
      </c>
      <c r="C1039" s="1" t="s">
        <v>43</v>
      </c>
      <c r="D1039" s="43">
        <v>44</v>
      </c>
      <c r="F1039">
        <f>CodeStochastic!F1039</f>
        <v>1038</v>
      </c>
      <c r="G1039">
        <f>CodeStochastic!G1039</f>
        <v>0.28995457549465697</v>
      </c>
      <c r="H1039">
        <f>CodeStochastic!H1039</f>
        <v>0.29174255853789599</v>
      </c>
      <c r="I1039">
        <f>CodeStochastic!I1039</f>
        <v>6.0751556509867799E-2</v>
      </c>
      <c r="J1039">
        <f>CodeStochastic!J1039</f>
        <v>0.11634324881069499</v>
      </c>
      <c r="K1039">
        <f>CodeStochastic!K1039</f>
        <v>0.45069539987427898</v>
      </c>
      <c r="L1039">
        <f>CodeStochastic!L1039</f>
        <v>0.17859370080544101</v>
      </c>
      <c r="M1039">
        <f>CodeStochastic!M1039</f>
        <v>0.40952954816885101</v>
      </c>
      <c r="O1039">
        <f t="shared" si="36"/>
        <v>0.61216197492914814</v>
      </c>
      <c r="P1039">
        <f t="shared" si="37"/>
        <v>1.4037360549014828</v>
      </c>
    </row>
    <row r="1040" spans="1:16" x14ac:dyDescent="0.35">
      <c r="A1040" s="1" t="s">
        <v>32</v>
      </c>
      <c r="B1040" s="1">
        <v>927</v>
      </c>
      <c r="C1040" s="1" t="s">
        <v>43</v>
      </c>
      <c r="D1040" s="43">
        <v>45</v>
      </c>
      <c r="F1040">
        <f>CodeStochastic!F1040</f>
        <v>1039</v>
      </c>
      <c r="G1040">
        <f>CodeStochastic!G1040</f>
        <v>0.31745249804333803</v>
      </c>
      <c r="H1040">
        <f>CodeStochastic!H1040</f>
        <v>0.31009855424393701</v>
      </c>
      <c r="I1040">
        <f>CodeStochastic!I1040</f>
        <v>7.2735058567947999E-2</v>
      </c>
      <c r="J1040">
        <f>CodeStochastic!J1040</f>
        <v>0.13181245270455</v>
      </c>
      <c r="K1040">
        <f>CodeStochastic!K1040</f>
        <v>0.48268824036256902</v>
      </c>
      <c r="L1040">
        <f>CodeStochastic!L1040</f>
        <v>0.161215730988475</v>
      </c>
      <c r="M1040">
        <f>CodeStochastic!M1040</f>
        <v>0.43410846968259797</v>
      </c>
      <c r="O1040">
        <f t="shared" si="36"/>
        <v>0.51988546474052788</v>
      </c>
      <c r="P1040">
        <f t="shared" si="37"/>
        <v>1.3999048487698185</v>
      </c>
    </row>
    <row r="1041" spans="1:16" x14ac:dyDescent="0.35">
      <c r="A1041" s="1" t="s">
        <v>32</v>
      </c>
      <c r="B1041" s="1">
        <v>928</v>
      </c>
      <c r="C1041" s="1" t="s">
        <v>43</v>
      </c>
      <c r="D1041" s="43">
        <v>46</v>
      </c>
      <c r="F1041">
        <f>CodeStochastic!F1041</f>
        <v>1040</v>
      </c>
      <c r="G1041">
        <f>CodeStochastic!G1041</f>
        <v>0.31793489325915902</v>
      </c>
      <c r="H1041">
        <f>CodeStochastic!H1041</f>
        <v>0.30988437733707103</v>
      </c>
      <c r="I1041">
        <f>CodeStochastic!I1041</f>
        <v>7.3528036422434898E-2</v>
      </c>
      <c r="J1041">
        <f>CodeStochastic!J1041</f>
        <v>0.117185732136142</v>
      </c>
      <c r="K1041">
        <f>CodeStochastic!K1041</f>
        <v>0.48663405509507002</v>
      </c>
      <c r="L1041">
        <f>CodeStochastic!L1041</f>
        <v>0.16449378431181</v>
      </c>
      <c r="M1041">
        <f>CodeStochastic!M1041</f>
        <v>0.43517890006096399</v>
      </c>
      <c r="O1041">
        <f t="shared" si="36"/>
        <v>0.53082309513423753</v>
      </c>
      <c r="P1041">
        <f t="shared" si="37"/>
        <v>1.4043266840380473</v>
      </c>
    </row>
    <row r="1042" spans="1:16" x14ac:dyDescent="0.35">
      <c r="A1042" s="1" t="s">
        <v>32</v>
      </c>
      <c r="B1042" s="1">
        <v>929</v>
      </c>
      <c r="C1042" s="1" t="s">
        <v>43</v>
      </c>
      <c r="D1042" s="43">
        <v>47</v>
      </c>
      <c r="F1042">
        <f>CodeStochastic!F1042</f>
        <v>1041</v>
      </c>
      <c r="G1042">
        <f>CodeStochastic!G1042</f>
        <v>0.31558707444890799</v>
      </c>
      <c r="H1042">
        <f>CodeStochastic!H1042</f>
        <v>0.309148881895907</v>
      </c>
      <c r="I1042">
        <f>CodeStochastic!I1042</f>
        <v>6.9600789224162393E-2</v>
      </c>
      <c r="J1042">
        <f>CodeStochastic!J1042</f>
        <v>0.132765097792858</v>
      </c>
      <c r="K1042">
        <f>CodeStochastic!K1042</f>
        <v>0.47761053876725901</v>
      </c>
      <c r="L1042">
        <f>CodeStochastic!L1042</f>
        <v>0.17385558212228899</v>
      </c>
      <c r="M1042">
        <f>CodeStochastic!M1042</f>
        <v>0.42904774892045799</v>
      </c>
      <c r="O1042">
        <f t="shared" si="36"/>
        <v>0.5623684648512739</v>
      </c>
      <c r="P1042">
        <f t="shared" si="37"/>
        <v>1.3878353571562387</v>
      </c>
    </row>
    <row r="1043" spans="1:16" x14ac:dyDescent="0.35">
      <c r="A1043" s="1" t="s">
        <v>32</v>
      </c>
      <c r="B1043" s="1">
        <v>930</v>
      </c>
      <c r="C1043" s="1" t="s">
        <v>43</v>
      </c>
      <c r="D1043" s="43">
        <v>48</v>
      </c>
      <c r="F1043">
        <f>CodeStochastic!F1043</f>
        <v>1042</v>
      </c>
      <c r="G1043">
        <f>CodeStochastic!G1043</f>
        <v>0.31665948968003099</v>
      </c>
      <c r="H1043">
        <f>CodeStochastic!H1043</f>
        <v>0.31053732408747697</v>
      </c>
      <c r="I1043">
        <f>CodeStochastic!I1043</f>
        <v>7.1568957629342803E-2</v>
      </c>
      <c r="J1043">
        <f>CodeStochastic!J1043</f>
        <v>0.12245559117965001</v>
      </c>
      <c r="K1043">
        <f>CodeStochastic!K1043</f>
        <v>0.470131404962912</v>
      </c>
      <c r="L1043">
        <f>CodeStochastic!L1043</f>
        <v>0.164153631719929</v>
      </c>
      <c r="M1043">
        <f>CodeStochastic!M1043</f>
        <v>0.43359099252098499</v>
      </c>
      <c r="O1043">
        <f t="shared" si="36"/>
        <v>0.52861159991733442</v>
      </c>
      <c r="P1043">
        <f t="shared" si="37"/>
        <v>1.3962604778511081</v>
      </c>
    </row>
    <row r="1044" spans="1:16" x14ac:dyDescent="0.35">
      <c r="A1044" s="1" t="s">
        <v>32</v>
      </c>
      <c r="B1044" s="1">
        <v>931</v>
      </c>
      <c r="C1044" s="1" t="s">
        <v>43</v>
      </c>
      <c r="D1044" s="43">
        <v>49</v>
      </c>
      <c r="F1044">
        <f>CodeStochastic!F1044</f>
        <v>1043</v>
      </c>
      <c r="G1044">
        <f>CodeStochastic!G1044</f>
        <v>0.31402413693065501</v>
      </c>
      <c r="H1044">
        <f>CodeStochastic!H1044</f>
        <v>0.31025415434438502</v>
      </c>
      <c r="I1044">
        <f>CodeStochastic!I1044</f>
        <v>7.0530208726181806E-2</v>
      </c>
      <c r="J1044">
        <f>CodeStochastic!J1044</f>
        <v>0.13467318009472801</v>
      </c>
      <c r="K1044">
        <f>CodeStochastic!K1044</f>
        <v>0.46686295128943101</v>
      </c>
      <c r="L1044">
        <f>CodeStochastic!L1044</f>
        <v>0.16726212807427501</v>
      </c>
      <c r="M1044">
        <f>CodeStochastic!M1044</f>
        <v>0.43438961197821402</v>
      </c>
      <c r="O1044">
        <f t="shared" si="36"/>
        <v>0.53911325837916901</v>
      </c>
      <c r="P1044">
        <f t="shared" si="37"/>
        <v>1.4001089297132745</v>
      </c>
    </row>
    <row r="1045" spans="1:16" x14ac:dyDescent="0.35">
      <c r="A1045" s="1" t="s">
        <v>32</v>
      </c>
      <c r="B1045" s="1">
        <v>932</v>
      </c>
      <c r="C1045" s="1" t="s">
        <v>43</v>
      </c>
      <c r="D1045" s="43">
        <v>50</v>
      </c>
      <c r="F1045">
        <f>CodeStochastic!F1045</f>
        <v>1044</v>
      </c>
      <c r="G1045">
        <f>CodeStochastic!G1045</f>
        <v>0.322587189957246</v>
      </c>
      <c r="H1045">
        <f>CodeStochastic!H1045</f>
        <v>0.316508731130065</v>
      </c>
      <c r="I1045">
        <f>CodeStochastic!I1045</f>
        <v>7.5711391132502998E-2</v>
      </c>
      <c r="J1045">
        <f>CodeStochastic!J1045</f>
        <v>0.11628593836697</v>
      </c>
      <c r="K1045">
        <f>CodeStochastic!K1045</f>
        <v>0.48455279606922202</v>
      </c>
      <c r="L1045">
        <f>CodeStochastic!L1045</f>
        <v>0.158236191843175</v>
      </c>
      <c r="M1045">
        <f>CodeStochastic!M1045</f>
        <v>0.44571926661521399</v>
      </c>
      <c r="O1045">
        <f t="shared" si="36"/>
        <v>0.49994258066185848</v>
      </c>
      <c r="P1045">
        <f t="shared" si="37"/>
        <v>1.408236875563637</v>
      </c>
    </row>
    <row r="1046" spans="1:16" x14ac:dyDescent="0.35">
      <c r="A1046" s="1" t="s">
        <v>32</v>
      </c>
      <c r="B1046" s="1">
        <v>933</v>
      </c>
      <c r="C1046" s="1" t="s">
        <v>43</v>
      </c>
      <c r="D1046" s="43">
        <v>51</v>
      </c>
      <c r="F1046">
        <f>CodeStochastic!F1046</f>
        <v>1045</v>
      </c>
      <c r="G1046">
        <f>CodeStochastic!G1046</f>
        <v>0.32406767334707698</v>
      </c>
      <c r="H1046">
        <f>CodeStochastic!H1046</f>
        <v>0.318459386957966</v>
      </c>
      <c r="I1046">
        <f>CodeStochastic!I1046</f>
        <v>7.7717203838180898E-2</v>
      </c>
      <c r="J1046">
        <f>CodeStochastic!J1046</f>
        <v>0.111695105395501</v>
      </c>
      <c r="K1046">
        <f>CodeStochastic!K1046</f>
        <v>0.47597985080819399</v>
      </c>
      <c r="L1046">
        <f>CodeStochastic!L1046</f>
        <v>0.15630130999715999</v>
      </c>
      <c r="M1046">
        <f>CodeStochastic!M1046</f>
        <v>0.45195780605903701</v>
      </c>
      <c r="O1046">
        <f t="shared" si="36"/>
        <v>0.49080453080753583</v>
      </c>
      <c r="P1046">
        <f t="shared" si="37"/>
        <v>1.4192007664659974</v>
      </c>
    </row>
    <row r="1047" spans="1:16" x14ac:dyDescent="0.35">
      <c r="A1047" s="1" t="s">
        <v>32</v>
      </c>
      <c r="B1047" s="1">
        <v>934</v>
      </c>
      <c r="C1047" s="1" t="s">
        <v>43</v>
      </c>
      <c r="D1047" s="43">
        <v>52</v>
      </c>
      <c r="F1047">
        <f>CodeStochastic!F1047</f>
        <v>1046</v>
      </c>
      <c r="G1047">
        <f>CodeStochastic!G1047</f>
        <v>0.33473094803888798</v>
      </c>
      <c r="H1047">
        <f>CodeStochastic!H1047</f>
        <v>0.32439333285536898</v>
      </c>
      <c r="I1047">
        <f>CodeStochastic!I1047</f>
        <v>7.6882029067716004E-2</v>
      </c>
      <c r="J1047">
        <f>CodeStochastic!J1047</f>
        <v>0.115182246405187</v>
      </c>
      <c r="K1047">
        <f>CodeStochastic!K1047</f>
        <v>0.49034231441666498</v>
      </c>
      <c r="L1047">
        <f>CodeStochastic!L1047</f>
        <v>0.16450176225545199</v>
      </c>
      <c r="M1047">
        <f>CodeStochastic!M1047</f>
        <v>0.45211660724918801</v>
      </c>
      <c r="O1047">
        <f t="shared" si="36"/>
        <v>0.50710586684219938</v>
      </c>
      <c r="P1047">
        <f t="shared" si="37"/>
        <v>1.3937296530405714</v>
      </c>
    </row>
    <row r="1048" spans="1:16" x14ac:dyDescent="0.35">
      <c r="A1048" s="1" t="s">
        <v>32</v>
      </c>
      <c r="B1048" s="1">
        <v>935</v>
      </c>
      <c r="C1048" s="1" t="s">
        <v>43</v>
      </c>
      <c r="D1048" s="43">
        <v>53</v>
      </c>
      <c r="F1048">
        <f>CodeStochastic!F1048</f>
        <v>1047</v>
      </c>
      <c r="G1048">
        <f>CodeStochastic!G1048</f>
        <v>0.32363532001197298</v>
      </c>
      <c r="H1048">
        <f>CodeStochastic!H1048</f>
        <v>0.31618794511565601</v>
      </c>
      <c r="I1048">
        <f>CodeStochastic!I1048</f>
        <v>7.9263777709550204E-2</v>
      </c>
      <c r="J1048">
        <f>CodeStochastic!J1048</f>
        <v>0.106961259756274</v>
      </c>
      <c r="K1048">
        <f>CodeStochastic!K1048</f>
        <v>0.48439512461643502</v>
      </c>
      <c r="L1048">
        <f>CodeStochastic!L1048</f>
        <v>0.15431744710862799</v>
      </c>
      <c r="M1048">
        <f>CodeStochastic!M1048</f>
        <v>0.45113639861166199</v>
      </c>
      <c r="O1048">
        <f t="shared" si="36"/>
        <v>0.48805607390307487</v>
      </c>
      <c r="P1048">
        <f t="shared" si="37"/>
        <v>1.4267982242227615</v>
      </c>
    </row>
    <row r="1049" spans="1:16" x14ac:dyDescent="0.35">
      <c r="A1049" s="1" t="s">
        <v>32</v>
      </c>
      <c r="B1049" s="1">
        <v>936</v>
      </c>
      <c r="C1049" s="1" t="s">
        <v>43</v>
      </c>
      <c r="D1049" s="43">
        <v>54</v>
      </c>
      <c r="F1049">
        <f>CodeStochastic!F1049</f>
        <v>1048</v>
      </c>
      <c r="G1049">
        <f>CodeStochastic!G1049</f>
        <v>0.324241568121657</v>
      </c>
      <c r="H1049">
        <f>CodeStochastic!H1049</f>
        <v>0.31765990671490302</v>
      </c>
      <c r="I1049">
        <f>CodeStochastic!I1049</f>
        <v>7.5474619580469998E-2</v>
      </c>
      <c r="J1049">
        <f>CodeStochastic!J1049</f>
        <v>0.116408401751982</v>
      </c>
      <c r="K1049">
        <f>CodeStochastic!K1049</f>
        <v>0.48966629945950002</v>
      </c>
      <c r="L1049">
        <f>CodeStochastic!L1049</f>
        <v>0.164541711473983</v>
      </c>
      <c r="M1049">
        <f>CodeStochastic!M1049</f>
        <v>0.44996145656778702</v>
      </c>
      <c r="O1049">
        <f t="shared" si="36"/>
        <v>0.5179807334693256</v>
      </c>
      <c r="P1049">
        <f t="shared" si="37"/>
        <v>1.4164880334477448</v>
      </c>
    </row>
    <row r="1050" spans="1:16" x14ac:dyDescent="0.35">
      <c r="A1050" s="1" t="s">
        <v>32</v>
      </c>
      <c r="B1050" s="1">
        <v>937</v>
      </c>
      <c r="C1050" s="1" t="s">
        <v>43</v>
      </c>
      <c r="D1050" s="43">
        <v>55</v>
      </c>
      <c r="F1050">
        <f>CodeStochastic!F1050</f>
        <v>1049</v>
      </c>
      <c r="G1050">
        <f>CodeStochastic!G1050</f>
        <v>0.34570422709312398</v>
      </c>
      <c r="H1050">
        <f>CodeStochastic!H1050</f>
        <v>0.33154072389426997</v>
      </c>
      <c r="I1050">
        <f>CodeStochastic!I1050</f>
        <v>8.6462329342451502E-2</v>
      </c>
      <c r="J1050">
        <f>CodeStochastic!J1050</f>
        <v>8.6887444686120904E-2</v>
      </c>
      <c r="K1050">
        <f>CodeStochastic!K1050</f>
        <v>0.49215530958116999</v>
      </c>
      <c r="L1050">
        <f>CodeStochastic!L1050</f>
        <v>0.139030481547709</v>
      </c>
      <c r="M1050">
        <f>CodeStochastic!M1050</f>
        <v>0.46316977092386002</v>
      </c>
      <c r="O1050">
        <f t="shared" si="36"/>
        <v>0.41934661876423523</v>
      </c>
      <c r="P1050">
        <f t="shared" si="37"/>
        <v>1.3970222586338057</v>
      </c>
    </row>
    <row r="1051" spans="1:16" x14ac:dyDescent="0.35">
      <c r="A1051" s="1" t="s">
        <v>32</v>
      </c>
      <c r="B1051" s="1">
        <v>938</v>
      </c>
      <c r="C1051" s="1" t="s">
        <v>43</v>
      </c>
      <c r="D1051" s="43">
        <v>56</v>
      </c>
      <c r="F1051">
        <f>CodeStochastic!F1051</f>
        <v>1050</v>
      </c>
      <c r="G1051">
        <f>CodeStochastic!G1051</f>
        <v>0.33517373338692902</v>
      </c>
      <c r="H1051">
        <f>CodeStochastic!H1051</f>
        <v>0.32317522563186402</v>
      </c>
      <c r="I1051">
        <f>CodeStochastic!I1051</f>
        <v>9.2362740165450596E-2</v>
      </c>
      <c r="J1051">
        <f>CodeStochastic!J1051</f>
        <v>7.7576452282310096E-2</v>
      </c>
      <c r="K1051">
        <f>CodeStochastic!K1051</f>
        <v>0.50528405792032305</v>
      </c>
      <c r="L1051">
        <f>CodeStochastic!L1051</f>
        <v>0.13229903046942099</v>
      </c>
      <c r="M1051">
        <f>CodeStochastic!M1051</f>
        <v>0.465695003465043</v>
      </c>
      <c r="O1051">
        <f t="shared" si="36"/>
        <v>0.40937243939647067</v>
      </c>
      <c r="P1051">
        <f t="shared" si="37"/>
        <v>1.4409984631542467</v>
      </c>
    </row>
    <row r="1052" spans="1:16" x14ac:dyDescent="0.35">
      <c r="A1052" s="1" t="s">
        <v>32</v>
      </c>
      <c r="B1052" s="1">
        <v>939</v>
      </c>
      <c r="C1052" s="1" t="s">
        <v>43</v>
      </c>
      <c r="D1052" s="43">
        <v>57</v>
      </c>
      <c r="F1052">
        <f>CodeStochastic!F1052</f>
        <v>1051</v>
      </c>
      <c r="G1052">
        <f>CodeStochastic!G1052</f>
        <v>0.339355511857035</v>
      </c>
      <c r="H1052">
        <f>CodeStochastic!H1052</f>
        <v>0.32823838977270198</v>
      </c>
      <c r="I1052">
        <f>CodeStochastic!I1052</f>
        <v>8.8182257476642406E-2</v>
      </c>
      <c r="J1052">
        <f>CodeStochastic!J1052</f>
        <v>9.6289471718290207E-2</v>
      </c>
      <c r="K1052">
        <f>CodeStochastic!K1052</f>
        <v>0.50827340622474304</v>
      </c>
      <c r="L1052">
        <f>CodeStochastic!L1052</f>
        <v>0.14220495943699299</v>
      </c>
      <c r="M1052">
        <f>CodeStochastic!M1052</f>
        <v>0.46747532987676499</v>
      </c>
      <c r="O1052">
        <f t="shared" si="36"/>
        <v>0.43323682990117901</v>
      </c>
      <c r="P1052">
        <f t="shared" si="37"/>
        <v>1.4241945623742598</v>
      </c>
    </row>
    <row r="1053" spans="1:16" x14ac:dyDescent="0.35">
      <c r="A1053" s="1" t="s">
        <v>32</v>
      </c>
      <c r="B1053" s="1">
        <v>940</v>
      </c>
      <c r="C1053" s="1" t="s">
        <v>43</v>
      </c>
      <c r="D1053" s="43">
        <v>58</v>
      </c>
      <c r="F1053">
        <f>CodeStochastic!F1053</f>
        <v>1052</v>
      </c>
      <c r="G1053">
        <f>CodeStochastic!G1053</f>
        <v>0.33737758410317498</v>
      </c>
      <c r="H1053">
        <f>CodeStochastic!H1053</f>
        <v>0.32422709282675199</v>
      </c>
      <c r="I1053">
        <f>CodeStochastic!I1053</f>
        <v>8.7496852359427404E-2</v>
      </c>
      <c r="J1053">
        <f>CodeStochastic!J1053</f>
        <v>8.0890662351822407E-2</v>
      </c>
      <c r="K1053">
        <f>CodeStochastic!K1053</f>
        <v>0.49103210767369199</v>
      </c>
      <c r="L1053">
        <f>CodeStochastic!L1053</f>
        <v>0.14245428523518899</v>
      </c>
      <c r="M1053">
        <f>CodeStochastic!M1053</f>
        <v>0.460559919308137</v>
      </c>
      <c r="O1053">
        <f t="shared" si="36"/>
        <v>0.43936576673223371</v>
      </c>
      <c r="P1053">
        <f t="shared" si="37"/>
        <v>1.4204856086910458</v>
      </c>
    </row>
    <row r="1054" spans="1:16" x14ac:dyDescent="0.35">
      <c r="A1054" s="1" t="s">
        <v>32</v>
      </c>
      <c r="B1054" s="1">
        <v>941</v>
      </c>
      <c r="C1054" s="1" t="s">
        <v>43</v>
      </c>
      <c r="D1054" s="43">
        <v>59</v>
      </c>
      <c r="F1054">
        <f>CodeStochastic!F1054</f>
        <v>1053</v>
      </c>
      <c r="G1054">
        <f>CodeStochastic!G1054</f>
        <v>0.33939774715051102</v>
      </c>
      <c r="H1054">
        <f>CodeStochastic!H1054</f>
        <v>0.32348839096197302</v>
      </c>
      <c r="I1054">
        <f>CodeStochastic!I1054</f>
        <v>8.9808242246188205E-2</v>
      </c>
      <c r="J1054">
        <f>CodeStochastic!J1054</f>
        <v>8.6400861096457296E-2</v>
      </c>
      <c r="K1054">
        <f>CodeStochastic!K1054</f>
        <v>0.50429956038118795</v>
      </c>
      <c r="L1054">
        <f>CodeStochastic!L1054</f>
        <v>0.13031310952326</v>
      </c>
      <c r="M1054">
        <f>CodeStochastic!M1054</f>
        <v>0.458933948259932</v>
      </c>
      <c r="O1054">
        <f t="shared" si="36"/>
        <v>0.40283705123309566</v>
      </c>
      <c r="P1054">
        <f t="shared" si="37"/>
        <v>1.4187029923861503</v>
      </c>
    </row>
    <row r="1055" spans="1:16" x14ac:dyDescent="0.35">
      <c r="A1055" s="1" t="s">
        <v>32</v>
      </c>
      <c r="B1055" s="1">
        <v>942</v>
      </c>
      <c r="C1055" s="1" t="s">
        <v>43</v>
      </c>
      <c r="D1055" s="43">
        <v>60</v>
      </c>
      <c r="F1055">
        <f>CodeStochastic!F1055</f>
        <v>1054</v>
      </c>
      <c r="G1055">
        <f>CodeStochastic!G1055</f>
        <v>0.30861955381400002</v>
      </c>
      <c r="H1055">
        <f>CodeStochastic!H1055</f>
        <v>0.304628998719989</v>
      </c>
      <c r="I1055">
        <f>CodeStochastic!I1055</f>
        <v>7.6793662701865398E-2</v>
      </c>
      <c r="J1055">
        <f>CodeStochastic!J1055</f>
        <v>0.110608915555495</v>
      </c>
      <c r="K1055">
        <f>CodeStochastic!K1055</f>
        <v>0.47284913701850101</v>
      </c>
      <c r="L1055">
        <f>CodeStochastic!L1055</f>
        <v>0.16290900226559299</v>
      </c>
      <c r="M1055">
        <f>CodeStochastic!M1055</f>
        <v>0.43306535668790502</v>
      </c>
      <c r="O1055">
        <f t="shared" si="36"/>
        <v>0.53477837943897399</v>
      </c>
      <c r="P1055">
        <f t="shared" si="37"/>
        <v>1.4216156653095691</v>
      </c>
    </row>
    <row r="1056" spans="1:16" x14ac:dyDescent="0.35">
      <c r="A1056" s="1" t="s">
        <v>32</v>
      </c>
      <c r="B1056" s="1">
        <v>943</v>
      </c>
      <c r="C1056" s="1" t="s">
        <v>43</v>
      </c>
      <c r="D1056" s="43">
        <v>61</v>
      </c>
      <c r="F1056">
        <f>CodeStochastic!F1056</f>
        <v>1055</v>
      </c>
      <c r="G1056">
        <f>CodeStochastic!G1056</f>
        <v>0.31112641685432302</v>
      </c>
      <c r="H1056">
        <f>CodeStochastic!H1056</f>
        <v>0.30353678775727899</v>
      </c>
      <c r="I1056">
        <f>CodeStochastic!I1056</f>
        <v>7.5315367085950505E-2</v>
      </c>
      <c r="J1056">
        <f>CodeStochastic!J1056</f>
        <v>0.11306724012588799</v>
      </c>
      <c r="K1056">
        <f>CodeStochastic!K1056</f>
        <v>0.47064102591352902</v>
      </c>
      <c r="L1056">
        <f>CodeStochastic!L1056</f>
        <v>0.15198629060195401</v>
      </c>
      <c r="M1056">
        <f>CodeStochastic!M1056</f>
        <v>0.42936999685068999</v>
      </c>
      <c r="O1056">
        <f t="shared" si="36"/>
        <v>0.50071785935709634</v>
      </c>
      <c r="P1056">
        <f t="shared" si="37"/>
        <v>1.4145567001059278</v>
      </c>
    </row>
    <row r="1057" spans="1:16" x14ac:dyDescent="0.35">
      <c r="A1057" s="1" t="s">
        <v>32</v>
      </c>
      <c r="B1057" s="1">
        <v>944</v>
      </c>
      <c r="C1057" s="1" t="s">
        <v>43</v>
      </c>
      <c r="D1057" s="43">
        <v>62</v>
      </c>
      <c r="F1057">
        <f>CodeStochastic!F1057</f>
        <v>1056</v>
      </c>
      <c r="G1057">
        <f>CodeStochastic!G1057</f>
        <v>0.30895141285073702</v>
      </c>
      <c r="H1057">
        <f>CodeStochastic!H1057</f>
        <v>0.30438453418204098</v>
      </c>
      <c r="I1057">
        <f>CodeStochastic!I1057</f>
        <v>7.6556732475604405E-2</v>
      </c>
      <c r="J1057">
        <f>CodeStochastic!J1057</f>
        <v>0.116163551156989</v>
      </c>
      <c r="K1057">
        <f>CodeStochastic!K1057</f>
        <v>0.46371784604175498</v>
      </c>
      <c r="L1057">
        <f>CodeStochastic!L1057</f>
        <v>0.161999221529495</v>
      </c>
      <c r="M1057">
        <f>CodeStochastic!M1057</f>
        <v>0.43760475128325599</v>
      </c>
      <c r="O1057">
        <f t="shared" si="36"/>
        <v>0.53221896429405757</v>
      </c>
      <c r="P1057">
        <f t="shared" si="37"/>
        <v>1.4376707819903261</v>
      </c>
    </row>
    <row r="1058" spans="1:16" x14ac:dyDescent="0.35">
      <c r="A1058" s="1" t="s">
        <v>32</v>
      </c>
      <c r="B1058" s="1">
        <v>945</v>
      </c>
      <c r="C1058" s="1" t="s">
        <v>43</v>
      </c>
      <c r="D1058" s="43">
        <v>63</v>
      </c>
      <c r="F1058">
        <f>CodeStochastic!F1058</f>
        <v>1057</v>
      </c>
      <c r="G1058">
        <f>CodeStochastic!G1058</f>
        <v>0.31325954748102403</v>
      </c>
      <c r="H1058">
        <f>CodeStochastic!H1058</f>
        <v>0.30645373059701703</v>
      </c>
      <c r="I1058">
        <f>CodeStochastic!I1058</f>
        <v>7.59638642048618E-2</v>
      </c>
      <c r="J1058">
        <f>CodeStochastic!J1058</f>
        <v>0.112032593974075</v>
      </c>
      <c r="K1058">
        <f>CodeStochastic!K1058</f>
        <v>0.47805172078668101</v>
      </c>
      <c r="L1058">
        <f>CodeStochastic!L1058</f>
        <v>0.15470901124287401</v>
      </c>
      <c r="M1058">
        <f>CodeStochastic!M1058</f>
        <v>0.43314329699863402</v>
      </c>
      <c r="O1058">
        <f t="shared" si="36"/>
        <v>0.50483644281790285</v>
      </c>
      <c r="P1058">
        <f t="shared" si="37"/>
        <v>1.4134052020016432</v>
      </c>
    </row>
    <row r="1059" spans="1:16" x14ac:dyDescent="0.35">
      <c r="A1059" s="1" t="s">
        <v>32</v>
      </c>
      <c r="B1059" s="1">
        <v>946</v>
      </c>
      <c r="C1059" s="1" t="s">
        <v>43</v>
      </c>
      <c r="D1059" s="43">
        <v>64</v>
      </c>
      <c r="F1059">
        <f>CodeStochastic!F1059</f>
        <v>1058</v>
      </c>
      <c r="G1059">
        <f>CodeStochastic!G1059</f>
        <v>0.31191099686266299</v>
      </c>
      <c r="H1059">
        <f>CodeStochastic!H1059</f>
        <v>0.30557687859103699</v>
      </c>
      <c r="I1059">
        <f>CodeStochastic!I1059</f>
        <v>7.7337939945385195E-2</v>
      </c>
      <c r="J1059">
        <f>CodeStochastic!J1059</f>
        <v>0.11301099148390201</v>
      </c>
      <c r="K1059">
        <f>CodeStochastic!K1059</f>
        <v>0.46938258886643702</v>
      </c>
      <c r="L1059">
        <f>CodeStochastic!L1059</f>
        <v>0.15038313273926299</v>
      </c>
      <c r="M1059">
        <f>CodeStochastic!M1059</f>
        <v>0.43663527357187498</v>
      </c>
      <c r="O1059">
        <f t="shared" si="36"/>
        <v>0.49212863693304948</v>
      </c>
      <c r="P1059">
        <f t="shared" si="37"/>
        <v>1.428888453816028</v>
      </c>
    </row>
    <row r="1060" spans="1:16" x14ac:dyDescent="0.35">
      <c r="A1060" s="1" t="s">
        <v>32</v>
      </c>
      <c r="B1060" s="1">
        <v>947</v>
      </c>
      <c r="C1060" s="1" t="s">
        <v>43</v>
      </c>
      <c r="D1060" s="43">
        <v>65</v>
      </c>
      <c r="F1060">
        <f>CodeStochastic!F1060</f>
        <v>1059</v>
      </c>
      <c r="G1060">
        <f>CodeStochastic!G1060</f>
        <v>0.28877695527554997</v>
      </c>
      <c r="H1060">
        <f>CodeStochastic!H1060</f>
        <v>0.28876892918241298</v>
      </c>
      <c r="I1060">
        <f>CodeStochastic!I1060</f>
        <v>6.9365414182508203E-2</v>
      </c>
      <c r="J1060">
        <f>CodeStochastic!J1060</f>
        <v>0.124698240343298</v>
      </c>
      <c r="K1060">
        <f>CodeStochastic!K1060</f>
        <v>0.461861355335903</v>
      </c>
      <c r="L1060">
        <f>CodeStochastic!L1060</f>
        <v>0.15826348365850401</v>
      </c>
      <c r="M1060">
        <f>CodeStochastic!M1060</f>
        <v>0.41432491725514697</v>
      </c>
      <c r="O1060">
        <f t="shared" si="36"/>
        <v>0.54806271611905399</v>
      </c>
      <c r="P1060">
        <f t="shared" si="37"/>
        <v>1.434797429308682</v>
      </c>
    </row>
    <row r="1061" spans="1:16" x14ac:dyDescent="0.35">
      <c r="A1061" s="1" t="s">
        <v>32</v>
      </c>
      <c r="B1061" s="1">
        <v>948</v>
      </c>
      <c r="C1061" s="1" t="s">
        <v>43</v>
      </c>
      <c r="D1061" s="43">
        <v>66</v>
      </c>
      <c r="F1061">
        <f>CodeStochastic!F1061</f>
        <v>1060</v>
      </c>
      <c r="G1061">
        <f>CodeStochastic!G1061</f>
        <v>0.28522549826563098</v>
      </c>
      <c r="H1061">
        <f>CodeStochastic!H1061</f>
        <v>0.285123873207203</v>
      </c>
      <c r="I1061">
        <f>CodeStochastic!I1061</f>
        <v>6.7587533379154199E-2</v>
      </c>
      <c r="J1061">
        <f>CodeStochastic!J1061</f>
        <v>0.12942676612013601</v>
      </c>
      <c r="K1061">
        <f>CodeStochastic!K1061</f>
        <v>0.46633784845919002</v>
      </c>
      <c r="L1061">
        <f>CodeStochastic!L1061</f>
        <v>0.15942278174253899</v>
      </c>
      <c r="M1061">
        <f>CodeStochastic!M1061</f>
        <v>0.41232616028232799</v>
      </c>
      <c r="O1061">
        <f t="shared" si="36"/>
        <v>0.55913515746429454</v>
      </c>
      <c r="P1061">
        <f t="shared" si="37"/>
        <v>1.4461299071322784</v>
      </c>
    </row>
    <row r="1062" spans="1:16" x14ac:dyDescent="0.35">
      <c r="A1062" s="1" t="s">
        <v>32</v>
      </c>
      <c r="B1062" s="1">
        <v>949</v>
      </c>
      <c r="C1062" s="1" t="s">
        <v>43</v>
      </c>
      <c r="D1062" s="43">
        <v>67</v>
      </c>
      <c r="F1062">
        <f>CodeStochastic!F1062</f>
        <v>1061</v>
      </c>
      <c r="G1062">
        <f>CodeStochastic!G1062</f>
        <v>0.29103671860045299</v>
      </c>
      <c r="H1062">
        <f>CodeStochastic!H1062</f>
        <v>0.28832242261480301</v>
      </c>
      <c r="I1062">
        <f>CodeStochastic!I1062</f>
        <v>6.4856872673726196E-2</v>
      </c>
      <c r="J1062">
        <f>CodeStochastic!J1062</f>
        <v>0.131203371819863</v>
      </c>
      <c r="K1062">
        <f>CodeStochastic!K1062</f>
        <v>0.46429556220132701</v>
      </c>
      <c r="L1062">
        <f>CodeStochastic!L1062</f>
        <v>0.162575402879237</v>
      </c>
      <c r="M1062">
        <f>CodeStochastic!M1062</f>
        <v>0.40440660732073502</v>
      </c>
      <c r="O1062">
        <f t="shared" si="36"/>
        <v>0.56386666498164362</v>
      </c>
      <c r="P1062">
        <f t="shared" si="37"/>
        <v>1.4026193441812875</v>
      </c>
    </row>
    <row r="1063" spans="1:16" x14ac:dyDescent="0.35">
      <c r="A1063" s="1" t="s">
        <v>32</v>
      </c>
      <c r="B1063" s="1">
        <v>950</v>
      </c>
      <c r="C1063" s="1" t="s">
        <v>43</v>
      </c>
      <c r="D1063" s="43">
        <v>68</v>
      </c>
      <c r="F1063">
        <f>CodeStochastic!F1063</f>
        <v>1062</v>
      </c>
      <c r="G1063">
        <f>CodeStochastic!G1063</f>
        <v>0.28970645486590002</v>
      </c>
      <c r="H1063">
        <f>CodeStochastic!H1063</f>
        <v>0.290543069573382</v>
      </c>
      <c r="I1063">
        <f>CodeStochastic!I1063</f>
        <v>6.7919809644139101E-2</v>
      </c>
      <c r="J1063">
        <f>CodeStochastic!J1063</f>
        <v>0.12380929156902799</v>
      </c>
      <c r="K1063">
        <f>CodeStochastic!K1063</f>
        <v>0.45217560631361298</v>
      </c>
      <c r="L1063">
        <f>CodeStochastic!L1063</f>
        <v>0.160413460192178</v>
      </c>
      <c r="M1063">
        <f>CodeStochastic!M1063</f>
        <v>0.41657334563669102</v>
      </c>
      <c r="O1063">
        <f t="shared" si="36"/>
        <v>0.55211594077160608</v>
      </c>
      <c r="P1063">
        <f t="shared" si="37"/>
        <v>1.4337748487629225</v>
      </c>
    </row>
    <row r="1064" spans="1:16" x14ac:dyDescent="0.35">
      <c r="A1064" s="1" t="s">
        <v>32</v>
      </c>
      <c r="B1064" s="1">
        <v>951</v>
      </c>
      <c r="C1064" s="1" t="s">
        <v>43</v>
      </c>
      <c r="D1064" s="43">
        <v>69</v>
      </c>
      <c r="F1064">
        <f>CodeStochastic!F1064</f>
        <v>1063</v>
      </c>
      <c r="G1064">
        <f>CodeStochastic!G1064</f>
        <v>0.28799276044332101</v>
      </c>
      <c r="H1064">
        <f>CodeStochastic!H1064</f>
        <v>0.284963024156281</v>
      </c>
      <c r="I1064">
        <f>CodeStochastic!I1064</f>
        <v>6.5796644635959398E-2</v>
      </c>
      <c r="J1064">
        <f>CodeStochastic!J1064</f>
        <v>0.12699016237553701</v>
      </c>
      <c r="K1064">
        <f>CodeStochastic!K1064</f>
        <v>0.45047200625474598</v>
      </c>
      <c r="L1064">
        <f>CodeStochastic!L1064</f>
        <v>0.15849463002704001</v>
      </c>
      <c r="M1064">
        <f>CodeStochastic!M1064</f>
        <v>0.40570407063902397</v>
      </c>
      <c r="O1064">
        <f t="shared" si="36"/>
        <v>0.55619366932362957</v>
      </c>
      <c r="P1064">
        <f t="shared" si="37"/>
        <v>1.4237077664382363</v>
      </c>
    </row>
    <row r="1065" spans="1:16" x14ac:dyDescent="0.35">
      <c r="A1065" s="1" t="s">
        <v>32</v>
      </c>
      <c r="B1065" s="1">
        <v>952</v>
      </c>
      <c r="C1065" s="1" t="s">
        <v>43</v>
      </c>
      <c r="D1065" s="43">
        <v>70</v>
      </c>
      <c r="F1065">
        <f>CodeStochastic!F1065</f>
        <v>1064</v>
      </c>
      <c r="G1065">
        <f>CodeStochastic!G1065</f>
        <v>0.30139377995469002</v>
      </c>
      <c r="H1065">
        <f>CodeStochastic!H1065</f>
        <v>0.29883272567083902</v>
      </c>
      <c r="I1065">
        <f>CodeStochastic!I1065</f>
        <v>6.6874067885932406E-2</v>
      </c>
      <c r="J1065">
        <f>CodeStochastic!J1065</f>
        <v>0.139205921748182</v>
      </c>
      <c r="K1065">
        <f>CodeStochastic!K1065</f>
        <v>0.43884252660172202</v>
      </c>
      <c r="L1065">
        <f>CodeStochastic!L1065</f>
        <v>0.166145573093438</v>
      </c>
      <c r="M1065">
        <f>CodeStochastic!M1065</f>
        <v>0.41764237281594202</v>
      </c>
      <c r="O1065">
        <f t="shared" si="36"/>
        <v>0.55598185480008477</v>
      </c>
      <c r="P1065">
        <f t="shared" si="37"/>
        <v>1.3975791034211245</v>
      </c>
    </row>
    <row r="1066" spans="1:16" x14ac:dyDescent="0.35">
      <c r="A1066" s="1" t="s">
        <v>32</v>
      </c>
      <c r="B1066" s="1">
        <v>953</v>
      </c>
      <c r="C1066" s="1" t="s">
        <v>43</v>
      </c>
      <c r="D1066" s="43">
        <v>71</v>
      </c>
      <c r="F1066">
        <f>CodeStochastic!F1066</f>
        <v>1065</v>
      </c>
      <c r="G1066">
        <f>CodeStochastic!G1066</f>
        <v>0.29615946984913499</v>
      </c>
      <c r="H1066">
        <f>CodeStochastic!H1066</f>
        <v>0.29511672792659799</v>
      </c>
      <c r="I1066">
        <f>CodeStochastic!I1066</f>
        <v>6.9251997940321997E-2</v>
      </c>
      <c r="J1066">
        <f>CodeStochastic!J1066</f>
        <v>0.12512795321247999</v>
      </c>
      <c r="K1066">
        <f>CodeStochastic!K1066</f>
        <v>0.46269381034886597</v>
      </c>
      <c r="L1066">
        <f>CodeStochastic!L1066</f>
        <v>0.164394366528888</v>
      </c>
      <c r="M1066">
        <f>CodeStochastic!M1066</f>
        <v>0.41866391880812898</v>
      </c>
      <c r="O1066">
        <f t="shared" si="36"/>
        <v>0.55704862168903047</v>
      </c>
      <c r="P1066">
        <f t="shared" si="37"/>
        <v>1.4186383867479715</v>
      </c>
    </row>
    <row r="1067" spans="1:16" x14ac:dyDescent="0.35">
      <c r="A1067" s="1" t="s">
        <v>32</v>
      </c>
      <c r="B1067" s="1">
        <v>954</v>
      </c>
      <c r="C1067" s="1" t="s">
        <v>43</v>
      </c>
      <c r="D1067" s="43">
        <v>72</v>
      </c>
      <c r="F1067">
        <f>CodeStochastic!F1067</f>
        <v>1066</v>
      </c>
      <c r="G1067">
        <f>CodeStochastic!G1067</f>
        <v>0.30198446573876597</v>
      </c>
      <c r="H1067">
        <f>CodeStochastic!H1067</f>
        <v>0.29792807679196298</v>
      </c>
      <c r="I1067">
        <f>CodeStochastic!I1067</f>
        <v>6.5984898161497302E-2</v>
      </c>
      <c r="J1067">
        <f>CodeStochastic!J1067</f>
        <v>0.13669573260428999</v>
      </c>
      <c r="K1067">
        <f>CodeStochastic!K1067</f>
        <v>0.46096274201646797</v>
      </c>
      <c r="L1067">
        <f>CodeStochastic!L1067</f>
        <v>0.16803524115742499</v>
      </c>
      <c r="M1067">
        <f>CodeStochastic!M1067</f>
        <v>0.41607972328306803</v>
      </c>
      <c r="O1067">
        <f t="shared" si="36"/>
        <v>0.56401277438098096</v>
      </c>
      <c r="P1067">
        <f t="shared" si="37"/>
        <v>1.3965777504535362</v>
      </c>
    </row>
    <row r="1068" spans="1:16" x14ac:dyDescent="0.35">
      <c r="A1068" s="1" t="s">
        <v>32</v>
      </c>
      <c r="B1068" s="1">
        <v>955</v>
      </c>
      <c r="C1068" s="1" t="s">
        <v>43</v>
      </c>
      <c r="D1068" s="43">
        <v>73</v>
      </c>
      <c r="F1068">
        <f>CodeStochastic!F1068</f>
        <v>1067</v>
      </c>
      <c r="G1068">
        <f>CodeStochastic!G1068</f>
        <v>0.302877236103685</v>
      </c>
      <c r="H1068">
        <f>CodeStochastic!H1068</f>
        <v>0.29683643531667903</v>
      </c>
      <c r="I1068">
        <f>CodeStochastic!I1068</f>
        <v>6.7376967389870396E-2</v>
      </c>
      <c r="J1068">
        <f>CodeStochastic!J1068</f>
        <v>0.141438773797016</v>
      </c>
      <c r="K1068">
        <f>CodeStochastic!K1068</f>
        <v>0.46776485072377699</v>
      </c>
      <c r="L1068">
        <f>CodeStochastic!L1068</f>
        <v>0.170764581247695</v>
      </c>
      <c r="M1068">
        <f>CodeStochastic!M1068</f>
        <v>0.41525344019278299</v>
      </c>
      <c r="O1068">
        <f t="shared" si="36"/>
        <v>0.5752817408197054</v>
      </c>
      <c r="P1068">
        <f t="shared" si="37"/>
        <v>1.3989301540754966</v>
      </c>
    </row>
    <row r="1069" spans="1:16" x14ac:dyDescent="0.35">
      <c r="A1069" s="1" t="s">
        <v>32</v>
      </c>
      <c r="B1069" s="1">
        <v>956</v>
      </c>
      <c r="C1069" s="1" t="s">
        <v>43</v>
      </c>
      <c r="D1069" s="43">
        <v>74</v>
      </c>
      <c r="F1069">
        <f>CodeStochastic!F1069</f>
        <v>1068</v>
      </c>
      <c r="G1069">
        <f>CodeStochastic!G1069</f>
        <v>0.29866499899701099</v>
      </c>
      <c r="H1069">
        <f>CodeStochastic!H1069</f>
        <v>0.29649238964170399</v>
      </c>
      <c r="I1069">
        <f>CodeStochastic!I1069</f>
        <v>6.6526765807322502E-2</v>
      </c>
      <c r="J1069">
        <f>CodeStochastic!J1069</f>
        <v>0.11958477197392001</v>
      </c>
      <c r="K1069">
        <f>CodeStochastic!K1069</f>
        <v>0.465404461257441</v>
      </c>
      <c r="L1069">
        <f>CodeStochastic!L1069</f>
        <v>0.17195484324455701</v>
      </c>
      <c r="M1069">
        <f>CodeStochastic!M1069</f>
        <v>0.41946892654296802</v>
      </c>
      <c r="O1069">
        <f t="shared" si="36"/>
        <v>0.57996376720615228</v>
      </c>
      <c r="P1069">
        <f t="shared" si="37"/>
        <v>1.4147713101502366</v>
      </c>
    </row>
    <row r="1070" spans="1:16" x14ac:dyDescent="0.35">
      <c r="A1070" s="1" t="s">
        <v>32</v>
      </c>
      <c r="B1070" s="1">
        <v>957</v>
      </c>
      <c r="C1070" s="1" t="s">
        <v>43</v>
      </c>
      <c r="D1070" s="43">
        <v>75</v>
      </c>
      <c r="F1070">
        <f>CodeStochastic!F1070</f>
        <v>1069</v>
      </c>
      <c r="G1070">
        <f>CodeStochastic!G1070</f>
        <v>0.29253306745039498</v>
      </c>
      <c r="H1070">
        <f>CodeStochastic!H1070</f>
        <v>0.28935827204945702</v>
      </c>
      <c r="I1070">
        <f>CodeStochastic!I1070</f>
        <v>8.3981770454575902E-2</v>
      </c>
      <c r="J1070">
        <f>CodeStochastic!J1070</f>
        <v>8.5196277930621206E-2</v>
      </c>
      <c r="K1070">
        <f>CodeStochastic!K1070</f>
        <v>0.48131511562590201</v>
      </c>
      <c r="L1070">
        <f>CodeStochastic!L1070</f>
        <v>0.128953492416129</v>
      </c>
      <c r="M1070">
        <f>CodeStochastic!M1070</f>
        <v>0.42773197705604699</v>
      </c>
      <c r="O1070">
        <f t="shared" si="36"/>
        <v>0.44565338154247863</v>
      </c>
      <c r="P1070">
        <f t="shared" si="37"/>
        <v>1.4782089139063534</v>
      </c>
    </row>
    <row r="1071" spans="1:16" x14ac:dyDescent="0.35">
      <c r="A1071" s="1" t="s">
        <v>32</v>
      </c>
      <c r="B1071" s="1">
        <v>958</v>
      </c>
      <c r="C1071" s="1" t="s">
        <v>43</v>
      </c>
      <c r="D1071" s="43">
        <v>76</v>
      </c>
      <c r="F1071">
        <f>CodeStochastic!F1071</f>
        <v>1070</v>
      </c>
      <c r="G1071">
        <f>CodeStochastic!G1071</f>
        <v>0.29344832395798698</v>
      </c>
      <c r="H1071">
        <f>CodeStochastic!H1071</f>
        <v>0.28924581447202802</v>
      </c>
      <c r="I1071">
        <f>CodeStochastic!I1071</f>
        <v>8.4950550972607605E-2</v>
      </c>
      <c r="J1071">
        <f>CodeStochastic!J1071</f>
        <v>8.1979632318804799E-2</v>
      </c>
      <c r="K1071">
        <f>CodeStochastic!K1071</f>
        <v>0.471500874413736</v>
      </c>
      <c r="L1071">
        <f>CodeStochastic!L1071</f>
        <v>0.12784503612325199</v>
      </c>
      <c r="M1071">
        <f>CodeStochastic!M1071</f>
        <v>0.43511837774920897</v>
      </c>
      <c r="O1071">
        <f t="shared" si="36"/>
        <v>0.44199442040885761</v>
      </c>
      <c r="P1071">
        <f t="shared" si="37"/>
        <v>1.5043203945524606</v>
      </c>
    </row>
    <row r="1072" spans="1:16" x14ac:dyDescent="0.35">
      <c r="A1072" s="1" t="s">
        <v>32</v>
      </c>
      <c r="B1072" s="1">
        <v>959</v>
      </c>
      <c r="C1072" s="1" t="s">
        <v>43</v>
      </c>
      <c r="D1072" s="43">
        <v>77</v>
      </c>
      <c r="F1072">
        <f>CodeStochastic!F1072</f>
        <v>1071</v>
      </c>
      <c r="G1072">
        <f>CodeStochastic!G1072</f>
        <v>0.29096466378807001</v>
      </c>
      <c r="H1072">
        <f>CodeStochastic!H1072</f>
        <v>0.28935320823202099</v>
      </c>
      <c r="I1072">
        <f>CodeStochastic!I1072</f>
        <v>8.5164131014459299E-2</v>
      </c>
      <c r="J1072">
        <f>CodeStochastic!J1072</f>
        <v>8.1877214165870904E-2</v>
      </c>
      <c r="K1072">
        <f>CodeStochastic!K1072</f>
        <v>0.47121315655498602</v>
      </c>
      <c r="L1072">
        <f>CodeStochastic!L1072</f>
        <v>0.13159245148034801</v>
      </c>
      <c r="M1072">
        <f>CodeStochastic!M1072</f>
        <v>0.43106754008261999</v>
      </c>
      <c r="O1072">
        <f t="shared" si="36"/>
        <v>0.45478138046020622</v>
      </c>
      <c r="P1072">
        <f t="shared" si="37"/>
        <v>1.4897624350408578</v>
      </c>
    </row>
    <row r="1073" spans="1:16" x14ac:dyDescent="0.35">
      <c r="A1073" s="1" t="s">
        <v>32</v>
      </c>
      <c r="B1073" s="1">
        <v>960</v>
      </c>
      <c r="C1073" s="1" t="s">
        <v>43</v>
      </c>
      <c r="D1073" s="43">
        <v>78</v>
      </c>
      <c r="F1073">
        <f>CodeStochastic!F1073</f>
        <v>1072</v>
      </c>
      <c r="G1073">
        <f>CodeStochastic!G1073</f>
        <v>0.303671244860169</v>
      </c>
      <c r="H1073">
        <f>CodeStochastic!H1073</f>
        <v>0.29633718953555599</v>
      </c>
      <c r="I1073">
        <f>CodeStochastic!I1073</f>
        <v>8.48082446159793E-2</v>
      </c>
      <c r="J1073">
        <f>CodeStochastic!J1073</f>
        <v>9.87592566566802E-2</v>
      </c>
      <c r="K1073">
        <f>CodeStochastic!K1073</f>
        <v>0.47158482959776599</v>
      </c>
      <c r="L1073">
        <f>CodeStochastic!L1073</f>
        <v>0.13106417500571799</v>
      </c>
      <c r="M1073">
        <f>CodeStochastic!M1073</f>
        <v>0.43880197787551301</v>
      </c>
      <c r="O1073">
        <f t="shared" si="36"/>
        <v>0.44228054943469142</v>
      </c>
      <c r="P1073">
        <f t="shared" si="37"/>
        <v>1.4807523097699602</v>
      </c>
    </row>
    <row r="1074" spans="1:16" x14ac:dyDescent="0.35">
      <c r="A1074" s="1" t="s">
        <v>32</v>
      </c>
      <c r="B1074" s="1">
        <v>961</v>
      </c>
      <c r="C1074" s="1" t="s">
        <v>43</v>
      </c>
      <c r="D1074" s="43">
        <v>79</v>
      </c>
      <c r="F1074">
        <f>CodeStochastic!F1074</f>
        <v>1073</v>
      </c>
      <c r="G1074">
        <f>CodeStochastic!G1074</f>
        <v>0.296011784083903</v>
      </c>
      <c r="H1074">
        <f>CodeStochastic!H1074</f>
        <v>0.29007733977507399</v>
      </c>
      <c r="I1074">
        <f>CodeStochastic!I1074</f>
        <v>8.2998234120347E-2</v>
      </c>
      <c r="J1074">
        <f>CodeStochastic!J1074</f>
        <v>9.1928175572613305E-2</v>
      </c>
      <c r="K1074">
        <f>CodeStochastic!K1074</f>
        <v>0.47848557477967102</v>
      </c>
      <c r="L1074">
        <f>CodeStochastic!L1074</f>
        <v>0.122023921042258</v>
      </c>
      <c r="M1074">
        <f>CodeStochastic!M1074</f>
        <v>0.428743431790231</v>
      </c>
      <c r="O1074">
        <f t="shared" si="36"/>
        <v>0.42065995619263247</v>
      </c>
      <c r="P1074">
        <f t="shared" si="37"/>
        <v>1.4780314523108862</v>
      </c>
    </row>
    <row r="1075" spans="1:16" x14ac:dyDescent="0.35">
      <c r="A1075" s="1" t="s">
        <v>32</v>
      </c>
      <c r="B1075" s="1">
        <v>962</v>
      </c>
      <c r="C1075" s="1" t="s">
        <v>43</v>
      </c>
      <c r="D1075" s="43">
        <v>80</v>
      </c>
      <c r="F1075">
        <f>CodeStochastic!F1075</f>
        <v>1074</v>
      </c>
      <c r="G1075">
        <f>CodeStochastic!G1075</f>
        <v>-2.2949828545523502E-13</v>
      </c>
      <c r="H1075">
        <f>CodeStochastic!H1075</f>
        <v>-1.6904141278646499E-13</v>
      </c>
      <c r="I1075">
        <f>CodeStochastic!I1075</f>
        <v>2.3447044612237601E-11</v>
      </c>
      <c r="J1075">
        <f>CodeStochastic!J1075</f>
        <v>-7.6289938134706704E-11</v>
      </c>
      <c r="K1075">
        <f>CodeStochastic!K1075</f>
        <v>7.9999502335095498E-11</v>
      </c>
      <c r="L1075">
        <f>CodeStochastic!L1075</f>
        <v>-4.7755685212893803E-11</v>
      </c>
      <c r="M1075">
        <f>CodeStochastic!M1075</f>
        <v>4.9954378841520603E-11</v>
      </c>
      <c r="O1075">
        <v>0</v>
      </c>
      <c r="P1075">
        <v>0</v>
      </c>
    </row>
    <row r="1076" spans="1:16" x14ac:dyDescent="0.35">
      <c r="A1076" s="1" t="s">
        <v>32</v>
      </c>
      <c r="B1076" s="1">
        <v>963</v>
      </c>
      <c r="C1076" s="1" t="s">
        <v>43</v>
      </c>
      <c r="D1076" s="43">
        <v>81</v>
      </c>
      <c r="F1076">
        <f>CodeStochastic!F1076</f>
        <v>1075</v>
      </c>
      <c r="G1076">
        <f>CodeStochastic!G1076</f>
        <v>-2.52120174626057E-13</v>
      </c>
      <c r="H1076">
        <f>CodeStochastic!H1076</f>
        <v>2.57526923812604E-14</v>
      </c>
      <c r="I1076">
        <f>CodeStochastic!I1076</f>
        <v>2.2309536092077001E-11</v>
      </c>
      <c r="J1076">
        <f>CodeStochastic!J1076</f>
        <v>-6.4937223201868805E-11</v>
      </c>
      <c r="K1076">
        <f>CodeStochastic!K1076</f>
        <v>6.4343847110249694E-11</v>
      </c>
      <c r="L1076">
        <f>CodeStochastic!L1076</f>
        <v>-4.64387923196911E-11</v>
      </c>
      <c r="M1076">
        <f>CodeStochastic!M1076</f>
        <v>4.3892670399016999E-11</v>
      </c>
      <c r="O1076">
        <v>0</v>
      </c>
      <c r="P1076">
        <v>0</v>
      </c>
    </row>
    <row r="1077" spans="1:16" x14ac:dyDescent="0.35">
      <c r="A1077" s="1" t="s">
        <v>32</v>
      </c>
      <c r="B1077" s="1">
        <v>964</v>
      </c>
      <c r="C1077" s="1" t="s">
        <v>43</v>
      </c>
      <c r="D1077" s="43">
        <v>82</v>
      </c>
      <c r="F1077">
        <f>CodeStochastic!F1077</f>
        <v>1076</v>
      </c>
      <c r="G1077">
        <f>CodeStochastic!G1077</f>
        <v>2.8260678579663202E-13</v>
      </c>
      <c r="H1077">
        <f>CodeStochastic!H1077</f>
        <v>7.6030028041840395E-13</v>
      </c>
      <c r="I1077">
        <f>CodeStochastic!I1077</f>
        <v>2.3517519370355E-11</v>
      </c>
      <c r="J1077">
        <f>CodeStochastic!J1077</f>
        <v>-7.5437953706632804E-11</v>
      </c>
      <c r="K1077">
        <f>CodeStochastic!K1077</f>
        <v>8.4210196154453099E-11</v>
      </c>
      <c r="L1077">
        <f>CodeStochastic!L1077</f>
        <v>-4.7497617330097401E-11</v>
      </c>
      <c r="M1077">
        <f>CodeStochastic!M1077</f>
        <v>4.8217748272111998E-11</v>
      </c>
      <c r="O1077">
        <v>0</v>
      </c>
      <c r="P1077">
        <v>0</v>
      </c>
    </row>
    <row r="1078" spans="1:16" x14ac:dyDescent="0.35">
      <c r="A1078" s="1" t="s">
        <v>32</v>
      </c>
      <c r="B1078" s="1">
        <v>965</v>
      </c>
      <c r="C1078" s="1" t="s">
        <v>43</v>
      </c>
      <c r="D1078" s="43">
        <v>83</v>
      </c>
      <c r="F1078">
        <f>CodeStochastic!F1078</f>
        <v>1077</v>
      </c>
      <c r="G1078">
        <f>CodeStochastic!G1078</f>
        <v>8.3695955471483704E-13</v>
      </c>
      <c r="H1078">
        <f>CodeStochastic!H1078</f>
        <v>1.13420393656915E-12</v>
      </c>
      <c r="I1078">
        <f>CodeStochastic!I1078</f>
        <v>2.30149183637047E-11</v>
      </c>
      <c r="J1078">
        <f>CodeStochastic!J1078</f>
        <v>-7.6273278064929701E-11</v>
      </c>
      <c r="K1078">
        <f>CodeStochastic!K1078</f>
        <v>8.09709063120612E-11</v>
      </c>
      <c r="L1078">
        <f>CodeStochastic!L1078</f>
        <v>-4.8647259725082397E-11</v>
      </c>
      <c r="M1078">
        <f>CodeStochastic!M1078</f>
        <v>5.0492124743230902E-11</v>
      </c>
      <c r="O1078">
        <v>0</v>
      </c>
      <c r="P1078">
        <v>0</v>
      </c>
    </row>
    <row r="1079" spans="1:16" x14ac:dyDescent="0.35">
      <c r="A1079" s="1" t="s">
        <v>32</v>
      </c>
      <c r="B1079" s="1">
        <v>966</v>
      </c>
      <c r="C1079" s="1" t="s">
        <v>43</v>
      </c>
      <c r="D1079" s="43">
        <v>84</v>
      </c>
      <c r="F1079">
        <f>CodeStochastic!F1079</f>
        <v>1078</v>
      </c>
      <c r="G1079">
        <f>CodeStochastic!G1079</f>
        <v>-1.3934840758291901E-13</v>
      </c>
      <c r="H1079">
        <f>CodeStochastic!H1079</f>
        <v>-5.1964190351246897E-13</v>
      </c>
      <c r="I1079">
        <f>CodeStochastic!I1079</f>
        <v>2.3281750167028001E-11</v>
      </c>
      <c r="J1079">
        <f>CodeStochastic!J1079</f>
        <v>-8.1667449793412898E-11</v>
      </c>
      <c r="K1079">
        <f>CodeStochastic!K1079</f>
        <v>7.9729221454585301E-11</v>
      </c>
      <c r="L1079">
        <f>CodeStochastic!L1079</f>
        <v>-4.7688081854849503E-11</v>
      </c>
      <c r="M1079">
        <f>CodeStochastic!M1079</f>
        <v>4.81943473064819E-11</v>
      </c>
      <c r="O1079">
        <v>0</v>
      </c>
      <c r="P1079">
        <v>0</v>
      </c>
    </row>
    <row r="1080" spans="1:16" x14ac:dyDescent="0.35">
      <c r="A1080" s="1" t="s">
        <v>32</v>
      </c>
      <c r="B1080" s="1">
        <v>967</v>
      </c>
      <c r="C1080" s="1" t="s">
        <v>43</v>
      </c>
      <c r="D1080" s="43">
        <v>85</v>
      </c>
      <c r="F1080">
        <f>CodeStochastic!F1080</f>
        <v>1079</v>
      </c>
      <c r="G1080">
        <f>CodeStochastic!G1080</f>
        <v>5.7971536034978997E-13</v>
      </c>
      <c r="H1080">
        <f>CodeStochastic!H1080</f>
        <v>-1.15092981598325E-13</v>
      </c>
      <c r="I1080">
        <f>CodeStochastic!I1080</f>
        <v>2.4243528244711199E-11</v>
      </c>
      <c r="J1080">
        <f>CodeStochastic!J1080</f>
        <v>-7.0991454887785E-11</v>
      </c>
      <c r="K1080">
        <f>CodeStochastic!K1080</f>
        <v>8.1294902938171304E-11</v>
      </c>
      <c r="L1080">
        <f>CodeStochastic!L1080</f>
        <v>-5.1356185193147499E-11</v>
      </c>
      <c r="M1080">
        <f>CodeStochastic!M1080</f>
        <v>4.7654246352231399E-11</v>
      </c>
      <c r="O1080">
        <v>0</v>
      </c>
      <c r="P1080">
        <v>0</v>
      </c>
    </row>
    <row r="1081" spans="1:16" x14ac:dyDescent="0.35">
      <c r="A1081" s="1" t="s">
        <v>32</v>
      </c>
      <c r="B1081" s="1">
        <v>968</v>
      </c>
      <c r="C1081" s="1" t="s">
        <v>43</v>
      </c>
      <c r="D1081" s="43">
        <v>86</v>
      </c>
      <c r="F1081">
        <f>CodeStochastic!F1081</f>
        <v>1080</v>
      </c>
      <c r="G1081">
        <f>CodeStochastic!G1081</f>
        <v>4.9304026569772105E-13</v>
      </c>
      <c r="H1081">
        <f>CodeStochastic!H1081</f>
        <v>1.4009394795211999E-13</v>
      </c>
      <c r="I1081">
        <f>CodeStochastic!I1081</f>
        <v>2.3411490883489398E-11</v>
      </c>
      <c r="J1081">
        <f>CodeStochastic!J1081</f>
        <v>-8.2465530988172402E-11</v>
      </c>
      <c r="K1081">
        <f>CodeStochastic!K1081</f>
        <v>7.4470584566223305E-11</v>
      </c>
      <c r="L1081">
        <f>CodeStochastic!L1081</f>
        <v>-5.0067072323875497E-11</v>
      </c>
      <c r="M1081">
        <f>CodeStochastic!M1081</f>
        <v>4.9347085975756701E-11</v>
      </c>
      <c r="O1081">
        <v>0</v>
      </c>
      <c r="P1081">
        <v>0</v>
      </c>
    </row>
    <row r="1082" spans="1:16" x14ac:dyDescent="0.35">
      <c r="A1082" s="1" t="s">
        <v>32</v>
      </c>
      <c r="B1082" s="1">
        <v>969</v>
      </c>
      <c r="C1082" s="1" t="s">
        <v>43</v>
      </c>
      <c r="D1082" s="43">
        <v>87</v>
      </c>
      <c r="F1082">
        <f>CodeStochastic!F1082</f>
        <v>1081</v>
      </c>
      <c r="G1082">
        <f>CodeStochastic!G1082</f>
        <v>5.7805480059422596E-13</v>
      </c>
      <c r="H1082">
        <f>CodeStochastic!H1082</f>
        <v>1.3255429185516799E-12</v>
      </c>
      <c r="I1082">
        <f>CodeStochastic!I1082</f>
        <v>2.3171028287960701E-11</v>
      </c>
      <c r="J1082">
        <f>CodeStochastic!J1082</f>
        <v>-7.7776825627189496E-11</v>
      </c>
      <c r="K1082">
        <f>CodeStochastic!K1082</f>
        <v>8.4242295467774706E-11</v>
      </c>
      <c r="L1082">
        <f>CodeStochastic!L1082</f>
        <v>-4.9555575064030099E-11</v>
      </c>
      <c r="M1082">
        <f>CodeStochastic!M1082</f>
        <v>5.1964117028602903E-11</v>
      </c>
      <c r="O1082">
        <v>0</v>
      </c>
      <c r="P1082">
        <v>0</v>
      </c>
    </row>
    <row r="1083" spans="1:16" x14ac:dyDescent="0.35">
      <c r="A1083" s="1" t="s">
        <v>32</v>
      </c>
      <c r="B1083" s="1">
        <v>970</v>
      </c>
      <c r="C1083" s="1" t="s">
        <v>43</v>
      </c>
      <c r="D1083" s="43">
        <v>88</v>
      </c>
      <c r="F1083">
        <f>CodeStochastic!F1083</f>
        <v>1082</v>
      </c>
      <c r="G1083">
        <f>CodeStochastic!G1083</f>
        <v>-1.039293009531E-12</v>
      </c>
      <c r="H1083">
        <f>CodeStochastic!H1083</f>
        <v>-3.1231494255574702E-13</v>
      </c>
      <c r="I1083">
        <f>CodeStochastic!I1083</f>
        <v>2.3681591271163599E-11</v>
      </c>
      <c r="J1083">
        <f>CodeStochastic!J1083</f>
        <v>-7.0237207170586606E-11</v>
      </c>
      <c r="K1083">
        <f>CodeStochastic!K1083</f>
        <v>7.0835306013587995E-11</v>
      </c>
      <c r="L1083">
        <f>CodeStochastic!L1083</f>
        <v>-4.9297452532503203E-11</v>
      </c>
      <c r="M1083">
        <f>CodeStochastic!M1083</f>
        <v>4.7870861830862702E-11</v>
      </c>
      <c r="O1083">
        <v>0</v>
      </c>
      <c r="P1083">
        <v>0</v>
      </c>
    </row>
    <row r="1084" spans="1:16" x14ac:dyDescent="0.35">
      <c r="A1084" s="1" t="s">
        <v>32</v>
      </c>
      <c r="B1084" s="1">
        <v>971</v>
      </c>
      <c r="C1084" s="1" t="s">
        <v>43</v>
      </c>
      <c r="D1084" s="43">
        <v>89</v>
      </c>
      <c r="F1084">
        <f>CodeStochastic!F1084</f>
        <v>1083</v>
      </c>
      <c r="G1084">
        <f>CodeStochastic!G1084</f>
        <v>-1.1763986793340699E-12</v>
      </c>
      <c r="H1084">
        <f>CodeStochastic!H1084</f>
        <v>-8.7616574640802601E-13</v>
      </c>
      <c r="I1084">
        <f>CodeStochastic!I1084</f>
        <v>2.24036765360449E-11</v>
      </c>
      <c r="J1084">
        <f>CodeStochastic!J1084</f>
        <v>-6.6101875838793401E-11</v>
      </c>
      <c r="K1084">
        <f>CodeStochastic!K1084</f>
        <v>7.5473246095821699E-11</v>
      </c>
      <c r="L1084">
        <f>CodeStochastic!L1084</f>
        <v>-4.7222516406864899E-11</v>
      </c>
      <c r="M1084">
        <f>CodeStochastic!M1084</f>
        <v>4.7518978930387497E-11</v>
      </c>
      <c r="O1084">
        <v>0</v>
      </c>
      <c r="P1084">
        <v>0</v>
      </c>
    </row>
    <row r="1085" spans="1:16" x14ac:dyDescent="0.35">
      <c r="A1085" s="1" t="s">
        <v>32</v>
      </c>
      <c r="B1085" s="1">
        <v>972</v>
      </c>
      <c r="C1085" s="1" t="s">
        <v>43</v>
      </c>
      <c r="D1085" s="43">
        <v>90</v>
      </c>
      <c r="F1085">
        <f>CodeStochastic!F1085</f>
        <v>1084</v>
      </c>
      <c r="G1085">
        <f>CodeStochastic!G1085</f>
        <v>-3.9496152305213901E-14</v>
      </c>
      <c r="H1085">
        <f>CodeStochastic!H1085</f>
        <v>-1.7776127357911999E-13</v>
      </c>
      <c r="I1085">
        <f>CodeStochastic!I1085</f>
        <v>2.2988225068511899E-11</v>
      </c>
      <c r="J1085">
        <f>CodeStochastic!J1085</f>
        <v>-7.6111246905088197E-11</v>
      </c>
      <c r="K1085">
        <f>CodeStochastic!K1085</f>
        <v>6.9640050794671E-11</v>
      </c>
      <c r="L1085">
        <f>CodeStochastic!L1085</f>
        <v>-4.9556433918358002E-11</v>
      </c>
      <c r="M1085">
        <f>CodeStochastic!M1085</f>
        <v>4.6495591487218197E-11</v>
      </c>
      <c r="O1085">
        <v>0</v>
      </c>
      <c r="P1085">
        <v>0</v>
      </c>
    </row>
    <row r="1086" spans="1:16" x14ac:dyDescent="0.35">
      <c r="A1086" s="1" t="s">
        <v>32</v>
      </c>
      <c r="B1086" s="1">
        <v>973</v>
      </c>
      <c r="C1086" s="1" t="s">
        <v>43</v>
      </c>
      <c r="D1086" s="43">
        <v>91</v>
      </c>
      <c r="F1086">
        <f>CodeStochastic!F1086</f>
        <v>1085</v>
      </c>
      <c r="G1086">
        <f>CodeStochastic!G1086</f>
        <v>-5.1066045076400603E-13</v>
      </c>
      <c r="H1086">
        <f>CodeStochastic!H1086</f>
        <v>-1.41102813127009E-13</v>
      </c>
      <c r="I1086">
        <f>CodeStochastic!I1086</f>
        <v>2.3106489437944701E-11</v>
      </c>
      <c r="J1086">
        <f>CodeStochastic!J1086</f>
        <v>-7.4949522613890197E-11</v>
      </c>
      <c r="K1086">
        <f>CodeStochastic!K1086</f>
        <v>7.8666551017755294E-11</v>
      </c>
      <c r="L1086">
        <f>CodeStochastic!L1086</f>
        <v>-5.1065711430317802E-11</v>
      </c>
      <c r="M1086">
        <f>CodeStochastic!M1086</f>
        <v>4.8305802775521302E-11</v>
      </c>
      <c r="O1086">
        <v>0</v>
      </c>
      <c r="P1086">
        <v>0</v>
      </c>
    </row>
    <row r="1087" spans="1:16" x14ac:dyDescent="0.35">
      <c r="A1087" s="1" t="s">
        <v>32</v>
      </c>
      <c r="B1087" s="1">
        <v>974</v>
      </c>
      <c r="C1087" s="1" t="s">
        <v>43</v>
      </c>
      <c r="D1087" s="43">
        <v>92</v>
      </c>
      <c r="F1087">
        <f>CodeStochastic!F1087</f>
        <v>1086</v>
      </c>
      <c r="G1087">
        <f>CodeStochastic!G1087</f>
        <v>-1.60685758505393E-13</v>
      </c>
      <c r="H1087">
        <f>CodeStochastic!H1087</f>
        <v>4.4925472888477098E-13</v>
      </c>
      <c r="I1087">
        <f>CodeStochastic!I1087</f>
        <v>2.4113672446197299E-11</v>
      </c>
      <c r="J1087">
        <f>CodeStochastic!J1087</f>
        <v>-7.8907517265872299E-11</v>
      </c>
      <c r="K1087">
        <f>CodeStochastic!K1087</f>
        <v>7.1780382833397699E-11</v>
      </c>
      <c r="L1087">
        <f>CodeStochastic!L1087</f>
        <v>-5.0575809364562399E-11</v>
      </c>
      <c r="M1087">
        <f>CodeStochastic!M1087</f>
        <v>5.1707299473304701E-11</v>
      </c>
      <c r="O1087">
        <v>0</v>
      </c>
      <c r="P1087">
        <v>0</v>
      </c>
    </row>
    <row r="1088" spans="1:16" x14ac:dyDescent="0.35">
      <c r="A1088" s="1" t="s">
        <v>32</v>
      </c>
      <c r="B1088" s="1">
        <v>975</v>
      </c>
      <c r="C1088" s="1" t="s">
        <v>43</v>
      </c>
      <c r="D1088" s="43">
        <v>93</v>
      </c>
      <c r="F1088">
        <f>CodeStochastic!F1088</f>
        <v>1087</v>
      </c>
      <c r="G1088">
        <f>CodeStochastic!G1088</f>
        <v>-4.7792520074231495E-13</v>
      </c>
      <c r="H1088">
        <f>CodeStochastic!H1088</f>
        <v>5.9947639950743798E-14</v>
      </c>
      <c r="I1088">
        <f>CodeStochastic!I1088</f>
        <v>2.27476994726212E-11</v>
      </c>
      <c r="J1088">
        <f>CodeStochastic!J1088</f>
        <v>-6.9485591415143304E-11</v>
      </c>
      <c r="K1088">
        <f>CodeStochastic!K1088</f>
        <v>7.2871720660284904E-11</v>
      </c>
      <c r="L1088">
        <f>CodeStochastic!L1088</f>
        <v>-4.5590439188179798E-11</v>
      </c>
      <c r="M1088">
        <f>CodeStochastic!M1088</f>
        <v>4.7953463925066002E-11</v>
      </c>
      <c r="O1088">
        <v>0</v>
      </c>
      <c r="P1088">
        <v>0</v>
      </c>
    </row>
    <row r="1089" spans="1:16" x14ac:dyDescent="0.35">
      <c r="A1089" s="1" t="s">
        <v>32</v>
      </c>
      <c r="B1089" s="1">
        <v>976</v>
      </c>
      <c r="C1089" s="1" t="s">
        <v>43</v>
      </c>
      <c r="D1089" s="43">
        <v>94</v>
      </c>
      <c r="F1089">
        <f>CodeStochastic!F1089</f>
        <v>1088</v>
      </c>
      <c r="G1089">
        <f>CodeStochastic!G1089</f>
        <v>1.2657560240709699E-12</v>
      </c>
      <c r="H1089">
        <f>CodeStochastic!H1089</f>
        <v>7.7218140719192703E-13</v>
      </c>
      <c r="I1089">
        <f>CodeStochastic!I1089</f>
        <v>2.3134915030280399E-11</v>
      </c>
      <c r="J1089">
        <f>CodeStochastic!J1089</f>
        <v>-7.3957866957887096E-11</v>
      </c>
      <c r="K1089">
        <f>CodeStochastic!K1089</f>
        <v>8.2672224250552906E-11</v>
      </c>
      <c r="L1089">
        <f>CodeStochastic!L1089</f>
        <v>-4.9570614940256902E-11</v>
      </c>
      <c r="M1089">
        <f>CodeStochastic!M1089</f>
        <v>5.1785052569072702E-11</v>
      </c>
      <c r="O1089">
        <v>0</v>
      </c>
      <c r="P1089">
        <v>0</v>
      </c>
    </row>
    <row r="1090" spans="1:16" x14ac:dyDescent="0.35">
      <c r="A1090" s="1" t="s">
        <v>32</v>
      </c>
      <c r="B1090" s="1">
        <v>977</v>
      </c>
      <c r="C1090" s="1" t="s">
        <v>43</v>
      </c>
      <c r="D1090" s="43">
        <v>95</v>
      </c>
      <c r="F1090">
        <f>CodeStochastic!F1090</f>
        <v>1089</v>
      </c>
      <c r="G1090">
        <f>CodeStochastic!G1090</f>
        <v>-1.2113881436682401E-12</v>
      </c>
      <c r="H1090">
        <f>CodeStochastic!H1090</f>
        <v>-3.5694648054239797E-13</v>
      </c>
      <c r="I1090">
        <f>CodeStochastic!I1090</f>
        <v>2.44604122854635E-11</v>
      </c>
      <c r="J1090">
        <f>CodeStochastic!J1090</f>
        <v>-7.4961509358701901E-11</v>
      </c>
      <c r="K1090">
        <f>CodeStochastic!K1090</f>
        <v>7.00723247154523E-11</v>
      </c>
      <c r="L1090">
        <f>CodeStochastic!L1090</f>
        <v>-5.3662824485691899E-11</v>
      </c>
      <c r="M1090">
        <f>CodeStochastic!M1090</f>
        <v>5.2550064569326799E-11</v>
      </c>
      <c r="O1090">
        <v>0</v>
      </c>
      <c r="P1090">
        <v>0</v>
      </c>
    </row>
    <row r="1091" spans="1:16" x14ac:dyDescent="0.35">
      <c r="A1091" s="1" t="s">
        <v>32</v>
      </c>
      <c r="B1091" s="1">
        <v>978</v>
      </c>
      <c r="C1091" s="1" t="s">
        <v>43</v>
      </c>
      <c r="D1091" s="43">
        <v>96</v>
      </c>
      <c r="F1091">
        <f>CodeStochastic!F1091</f>
        <v>1090</v>
      </c>
      <c r="G1091">
        <f>CodeStochastic!G1091</f>
        <v>-3.5369402582388798E-13</v>
      </c>
      <c r="H1091">
        <f>CodeStochastic!H1091</f>
        <v>3.1471818797046598E-14</v>
      </c>
      <c r="I1091">
        <f>CodeStochastic!I1091</f>
        <v>2.1544653862332E-11</v>
      </c>
      <c r="J1091">
        <f>CodeStochastic!J1091</f>
        <v>-7.0674042407174597E-11</v>
      </c>
      <c r="K1091">
        <f>CodeStochastic!K1091</f>
        <v>8.3741944344679102E-11</v>
      </c>
      <c r="L1091">
        <f>CodeStochastic!L1091</f>
        <v>-4.2590541807027702E-11</v>
      </c>
      <c r="M1091">
        <f>CodeStochastic!M1091</f>
        <v>4.4580665877301999E-11</v>
      </c>
      <c r="O1091">
        <v>0</v>
      </c>
      <c r="P1091">
        <v>0</v>
      </c>
    </row>
    <row r="1092" spans="1:16" x14ac:dyDescent="0.35">
      <c r="A1092" s="1" t="s">
        <v>32</v>
      </c>
      <c r="B1092" s="1">
        <v>979</v>
      </c>
      <c r="C1092" s="1" t="s">
        <v>43</v>
      </c>
      <c r="D1092" s="43">
        <v>97</v>
      </c>
      <c r="F1092">
        <f>CodeStochastic!F1092</f>
        <v>1091</v>
      </c>
      <c r="G1092">
        <f>CodeStochastic!G1092</f>
        <v>-1.4029882230819199E-13</v>
      </c>
      <c r="H1092">
        <f>CodeStochastic!H1092</f>
        <v>-6.4264187660128997E-14</v>
      </c>
      <c r="I1092">
        <f>CodeStochastic!I1092</f>
        <v>2.3710650616035299E-11</v>
      </c>
      <c r="J1092">
        <f>CodeStochastic!J1092</f>
        <v>-8.3520815073207395E-11</v>
      </c>
      <c r="K1092">
        <f>CodeStochastic!K1092</f>
        <v>8.1129541972327606E-11</v>
      </c>
      <c r="L1092">
        <f>CodeStochastic!L1092</f>
        <v>-4.8611060119640798E-11</v>
      </c>
      <c r="M1092">
        <f>CodeStochastic!M1092</f>
        <v>5.1230948526095398E-11</v>
      </c>
      <c r="O1092">
        <v>0</v>
      </c>
      <c r="P1092">
        <v>0</v>
      </c>
    </row>
    <row r="1093" spans="1:16" x14ac:dyDescent="0.35">
      <c r="A1093" s="1" t="s">
        <v>32</v>
      </c>
      <c r="B1093" s="1">
        <v>980</v>
      </c>
      <c r="C1093" s="1" t="s">
        <v>43</v>
      </c>
      <c r="D1093" s="43">
        <v>98</v>
      </c>
      <c r="F1093">
        <f>CodeStochastic!F1093</f>
        <v>1092</v>
      </c>
      <c r="G1093">
        <f>CodeStochastic!G1093</f>
        <v>1.2190508201243901E-12</v>
      </c>
      <c r="H1093">
        <f>CodeStochastic!H1093</f>
        <v>8.1437482210439999E-13</v>
      </c>
      <c r="I1093">
        <f>CodeStochastic!I1093</f>
        <v>2.3210489305597099E-11</v>
      </c>
      <c r="J1093">
        <f>CodeStochastic!J1093</f>
        <v>-6.5564319630266206E-11</v>
      </c>
      <c r="K1093">
        <f>CodeStochastic!K1093</f>
        <v>7.4140440153724199E-11</v>
      </c>
      <c r="L1093">
        <f>CodeStochastic!L1093</f>
        <v>-4.5623758554109898E-11</v>
      </c>
      <c r="M1093">
        <f>CodeStochastic!M1093</f>
        <v>4.9471576170884202E-11</v>
      </c>
      <c r="O1093">
        <v>0</v>
      </c>
      <c r="P1093">
        <v>0</v>
      </c>
    </row>
    <row r="1094" spans="1:16" x14ac:dyDescent="0.35">
      <c r="A1094" s="1" t="s">
        <v>32</v>
      </c>
      <c r="B1094" s="1">
        <v>981</v>
      </c>
      <c r="C1094" s="1" t="s">
        <v>43</v>
      </c>
      <c r="D1094" s="43">
        <v>99</v>
      </c>
      <c r="F1094">
        <f>CodeStochastic!F1094</f>
        <v>1093</v>
      </c>
      <c r="G1094">
        <f>CodeStochastic!G1094</f>
        <v>-4.1548864927722601E-13</v>
      </c>
      <c r="H1094">
        <f>CodeStochastic!H1094</f>
        <v>-3.7940574179367101E-13</v>
      </c>
      <c r="I1094">
        <f>CodeStochastic!I1094</f>
        <v>2.2765640728059601E-11</v>
      </c>
      <c r="J1094">
        <f>CodeStochastic!J1094</f>
        <v>-6.9046480884370995E-11</v>
      </c>
      <c r="K1094">
        <f>CodeStochastic!K1094</f>
        <v>6.5837992540912201E-11</v>
      </c>
      <c r="L1094">
        <f>CodeStochastic!L1094</f>
        <v>-4.7482451732223503E-11</v>
      </c>
      <c r="M1094">
        <f>CodeStochastic!M1094</f>
        <v>4.7126673964754302E-11</v>
      </c>
      <c r="O1094">
        <v>0</v>
      </c>
      <c r="P1094">
        <v>0</v>
      </c>
    </row>
    <row r="1095" spans="1:16" x14ac:dyDescent="0.35">
      <c r="A1095" s="1" t="s">
        <v>32</v>
      </c>
      <c r="B1095" s="1">
        <v>982</v>
      </c>
      <c r="C1095" s="1" t="s">
        <v>43</v>
      </c>
      <c r="D1095" s="43">
        <v>100</v>
      </c>
      <c r="F1095">
        <f>CodeStochastic!F1095</f>
        <v>1094</v>
      </c>
      <c r="G1095">
        <f>CodeStochastic!G1095</f>
        <v>2.0684872051501E-13</v>
      </c>
      <c r="H1095">
        <f>CodeStochastic!H1095</f>
        <v>-3.2635541489796202E-14</v>
      </c>
      <c r="I1095">
        <f>CodeStochastic!I1095</f>
        <v>2.29722194578295E-11</v>
      </c>
      <c r="J1095">
        <f>CodeStochastic!J1095</f>
        <v>-7.4742983401586405E-11</v>
      </c>
      <c r="K1095">
        <f>CodeStochastic!K1095</f>
        <v>7.63803901236447E-11</v>
      </c>
      <c r="L1095">
        <f>CodeStochastic!L1095</f>
        <v>-4.8351417125495898E-11</v>
      </c>
      <c r="M1095">
        <f>CodeStochastic!M1095</f>
        <v>4.6675127872217901E-11</v>
      </c>
      <c r="O1095">
        <v>0</v>
      </c>
      <c r="P1095">
        <v>0</v>
      </c>
    </row>
    <row r="1096" spans="1:16" x14ac:dyDescent="0.35">
      <c r="A1096" s="1" t="s">
        <v>32</v>
      </c>
      <c r="B1096" s="1">
        <v>983</v>
      </c>
      <c r="C1096" s="1" t="s">
        <v>43</v>
      </c>
      <c r="D1096" s="43">
        <v>101</v>
      </c>
      <c r="F1096">
        <f>CodeStochastic!F1096</f>
        <v>1095</v>
      </c>
      <c r="G1096">
        <f>CodeStochastic!G1096</f>
        <v>9.3378423832850692E-13</v>
      </c>
      <c r="H1096">
        <f>CodeStochastic!H1096</f>
        <v>-3.4676528896748101E-14</v>
      </c>
      <c r="I1096">
        <f>CodeStochastic!I1096</f>
        <v>2.3014110895124899E-11</v>
      </c>
      <c r="J1096">
        <f>CodeStochastic!J1096</f>
        <v>-7.0255888997419206E-11</v>
      </c>
      <c r="K1096">
        <f>CodeStochastic!K1096</f>
        <v>8.0277323760230002E-11</v>
      </c>
      <c r="L1096">
        <f>CodeStochastic!L1096</f>
        <v>-4.8397937409873203E-11</v>
      </c>
      <c r="M1096">
        <f>CodeStochastic!M1096</f>
        <v>4.8260031571814398E-11</v>
      </c>
      <c r="O1096">
        <v>0</v>
      </c>
      <c r="P1096">
        <v>0</v>
      </c>
    </row>
    <row r="1097" spans="1:16" x14ac:dyDescent="0.35">
      <c r="A1097" s="1" t="s">
        <v>32</v>
      </c>
      <c r="B1097" s="1">
        <v>984</v>
      </c>
      <c r="C1097" s="1" t="s">
        <v>43</v>
      </c>
      <c r="D1097" s="43">
        <v>102</v>
      </c>
      <c r="F1097">
        <f>CodeStochastic!F1097</f>
        <v>1096</v>
      </c>
      <c r="G1097">
        <f>CodeStochastic!G1097</f>
        <v>-8.3877211641929895E-13</v>
      </c>
      <c r="H1097">
        <f>CodeStochastic!H1097</f>
        <v>-1.19961903322317E-12</v>
      </c>
      <c r="I1097">
        <f>CodeStochastic!I1097</f>
        <v>2.2646559744694499E-11</v>
      </c>
      <c r="J1097">
        <f>CodeStochastic!J1097</f>
        <v>-7.3897132344118299E-11</v>
      </c>
      <c r="K1097">
        <f>CodeStochastic!K1097</f>
        <v>7.7762495265914796E-11</v>
      </c>
      <c r="L1097">
        <f>CodeStochastic!L1097</f>
        <v>-4.8793423755918297E-11</v>
      </c>
      <c r="M1097">
        <f>CodeStochastic!M1097</f>
        <v>4.6342858430884501E-11</v>
      </c>
      <c r="O1097">
        <v>0</v>
      </c>
      <c r="P1097">
        <v>0</v>
      </c>
    </row>
    <row r="1098" spans="1:16" x14ac:dyDescent="0.35">
      <c r="A1098" s="1" t="s">
        <v>32</v>
      </c>
      <c r="B1098" s="1">
        <v>985</v>
      </c>
      <c r="C1098" s="1" t="s">
        <v>43</v>
      </c>
      <c r="D1098" s="43">
        <v>103</v>
      </c>
      <c r="F1098">
        <f>CodeStochastic!F1098</f>
        <v>1097</v>
      </c>
      <c r="G1098">
        <f>CodeStochastic!G1098</f>
        <v>5.3293518612121502E-13</v>
      </c>
      <c r="H1098">
        <f>CodeStochastic!H1098</f>
        <v>8.4294881257532501E-13</v>
      </c>
      <c r="I1098">
        <f>CodeStochastic!I1098</f>
        <v>2.2597163013367199E-11</v>
      </c>
      <c r="J1098">
        <f>CodeStochastic!J1098</f>
        <v>-6.4555469855255403E-11</v>
      </c>
      <c r="K1098">
        <f>CodeStochastic!K1098</f>
        <v>7.8743149132590505E-11</v>
      </c>
      <c r="L1098">
        <f>CodeStochastic!L1098</f>
        <v>-4.71560047790658E-11</v>
      </c>
      <c r="M1098">
        <f>CodeStochastic!M1098</f>
        <v>4.79163041485778E-11</v>
      </c>
      <c r="O1098">
        <v>0</v>
      </c>
      <c r="P1098">
        <v>0</v>
      </c>
    </row>
    <row r="1099" spans="1:16" x14ac:dyDescent="0.35">
      <c r="A1099" s="1" t="s">
        <v>32</v>
      </c>
      <c r="B1099" s="1">
        <v>986</v>
      </c>
      <c r="C1099" s="1" t="s">
        <v>43</v>
      </c>
      <c r="D1099" s="43">
        <v>104</v>
      </c>
      <c r="F1099">
        <f>CodeStochastic!F1099</f>
        <v>1098</v>
      </c>
      <c r="G1099">
        <f>CodeStochastic!G1099</f>
        <v>3.6668567590216102E-13</v>
      </c>
      <c r="H1099">
        <f>CodeStochastic!H1099</f>
        <v>-2.90379676633123E-13</v>
      </c>
      <c r="I1099">
        <f>CodeStochastic!I1099</f>
        <v>2.2717512035328798E-11</v>
      </c>
      <c r="J1099">
        <f>CodeStochastic!J1099</f>
        <v>-8.1629938043050301E-11</v>
      </c>
      <c r="K1099">
        <f>CodeStochastic!K1099</f>
        <v>7.2431748263861804E-11</v>
      </c>
      <c r="L1099">
        <f>CodeStochastic!L1099</f>
        <v>-4.8919990919307199E-11</v>
      </c>
      <c r="M1099">
        <f>CodeStochastic!M1099</f>
        <v>4.4798055167807803E-11</v>
      </c>
      <c r="O1099">
        <v>0</v>
      </c>
      <c r="P1099">
        <v>0</v>
      </c>
    </row>
    <row r="1100" spans="1:16" x14ac:dyDescent="0.35">
      <c r="A1100" s="1" t="s">
        <v>32</v>
      </c>
      <c r="B1100" s="1">
        <v>987</v>
      </c>
      <c r="C1100" s="1" t="s">
        <v>43</v>
      </c>
      <c r="D1100" s="43">
        <v>105</v>
      </c>
      <c r="F1100">
        <f>CodeStochastic!F1100</f>
        <v>1099</v>
      </c>
      <c r="G1100">
        <f>CodeStochastic!G1100</f>
        <v>-4.9018362581501404E-13</v>
      </c>
      <c r="H1100">
        <f>CodeStochastic!H1100</f>
        <v>4.9806451744412201E-13</v>
      </c>
      <c r="I1100">
        <f>CodeStochastic!I1100</f>
        <v>2.3827144826791998E-11</v>
      </c>
      <c r="J1100">
        <f>CodeStochastic!J1100</f>
        <v>-8.7221628716997706E-11</v>
      </c>
      <c r="K1100">
        <f>CodeStochastic!K1100</f>
        <v>8.5408935878666303E-11</v>
      </c>
      <c r="L1100">
        <f>CodeStochastic!L1100</f>
        <v>-4.5445217747518402E-11</v>
      </c>
      <c r="M1100">
        <f>CodeStochastic!M1100</f>
        <v>5.14621129802668E-11</v>
      </c>
      <c r="O1100">
        <v>0</v>
      </c>
      <c r="P1100">
        <v>0</v>
      </c>
    </row>
    <row r="1101" spans="1:16" x14ac:dyDescent="0.35">
      <c r="A1101" s="1" t="s">
        <v>32</v>
      </c>
      <c r="B1101" s="1">
        <v>988</v>
      </c>
      <c r="C1101" s="1" t="s">
        <v>43</v>
      </c>
      <c r="D1101" s="43">
        <v>106</v>
      </c>
      <c r="F1101">
        <f>CodeStochastic!F1101</f>
        <v>1100</v>
      </c>
      <c r="G1101">
        <f>CodeStochastic!G1101</f>
        <v>8.4113703764728702E-13</v>
      </c>
      <c r="H1101">
        <f>CodeStochastic!H1101</f>
        <v>2.61918507911214E-13</v>
      </c>
      <c r="I1101">
        <f>CodeStochastic!I1101</f>
        <v>2.2137498583126799E-11</v>
      </c>
      <c r="J1101">
        <f>CodeStochastic!J1101</f>
        <v>-7.6723245201103401E-11</v>
      </c>
      <c r="K1101">
        <f>CodeStochastic!K1101</f>
        <v>6.4268613379449094E-11</v>
      </c>
      <c r="L1101">
        <f>CodeStochastic!L1101</f>
        <v>-4.4338307664925398E-11</v>
      </c>
      <c r="M1101">
        <f>CodeStochastic!M1101</f>
        <v>4.6707620653272301E-11</v>
      </c>
      <c r="O1101">
        <v>0</v>
      </c>
      <c r="P1101">
        <v>0</v>
      </c>
    </row>
    <row r="1102" spans="1:16" x14ac:dyDescent="0.35">
      <c r="A1102" s="1" t="s">
        <v>32</v>
      </c>
      <c r="B1102" s="1">
        <v>989</v>
      </c>
      <c r="C1102" s="1" t="s">
        <v>43</v>
      </c>
      <c r="D1102" s="43">
        <v>107</v>
      </c>
      <c r="F1102">
        <f>CodeStochastic!F1102</f>
        <v>1101</v>
      </c>
      <c r="G1102">
        <f>CodeStochastic!G1102</f>
        <v>1.0851764516746401E-12</v>
      </c>
      <c r="H1102">
        <f>CodeStochastic!H1102</f>
        <v>6.38611460101725E-13</v>
      </c>
      <c r="I1102">
        <f>CodeStochastic!I1102</f>
        <v>2.31188284704292E-11</v>
      </c>
      <c r="J1102">
        <f>CodeStochastic!J1102</f>
        <v>-7.5058845560432297E-11</v>
      </c>
      <c r="K1102">
        <f>CodeStochastic!K1102</f>
        <v>7.7243066154673296E-11</v>
      </c>
      <c r="L1102">
        <f>CodeStochastic!L1102</f>
        <v>-4.5441033143515399E-11</v>
      </c>
      <c r="M1102">
        <f>CodeStochastic!M1102</f>
        <v>4.9281420028520098E-11</v>
      </c>
      <c r="O1102">
        <v>0</v>
      </c>
      <c r="P1102">
        <v>0</v>
      </c>
    </row>
    <row r="1103" spans="1:16" x14ac:dyDescent="0.35">
      <c r="A1103" s="1" t="s">
        <v>32</v>
      </c>
      <c r="B1103" s="1">
        <v>990</v>
      </c>
      <c r="C1103" s="1" t="s">
        <v>43</v>
      </c>
      <c r="D1103" s="43">
        <v>108</v>
      </c>
      <c r="F1103">
        <f>CodeStochastic!F1103</f>
        <v>1102</v>
      </c>
      <c r="G1103">
        <f>CodeStochastic!G1103</f>
        <v>-6.2310642838374599E-13</v>
      </c>
      <c r="H1103">
        <f>CodeStochastic!H1103</f>
        <v>-3.2993131047126098E-13</v>
      </c>
      <c r="I1103">
        <f>CodeStochastic!I1103</f>
        <v>2.2950140114293499E-11</v>
      </c>
      <c r="J1103">
        <f>CodeStochastic!J1103</f>
        <v>-6.3269824065905299E-11</v>
      </c>
      <c r="K1103">
        <f>CodeStochastic!K1103</f>
        <v>7.6047979655862798E-11</v>
      </c>
      <c r="L1103">
        <f>CodeStochastic!L1103</f>
        <v>-4.9593269365140703E-11</v>
      </c>
      <c r="M1103">
        <f>CodeStochastic!M1103</f>
        <v>4.6838079695885897E-11</v>
      </c>
      <c r="O1103">
        <v>0</v>
      </c>
      <c r="P1103">
        <v>0</v>
      </c>
    </row>
    <row r="1104" spans="1:16" x14ac:dyDescent="0.35">
      <c r="A1104" s="1" t="s">
        <v>32</v>
      </c>
      <c r="B1104" s="1">
        <v>991</v>
      </c>
      <c r="C1104" s="1" t="s">
        <v>43</v>
      </c>
      <c r="D1104" s="43">
        <v>109</v>
      </c>
      <c r="F1104">
        <f>CodeStochastic!F1104</f>
        <v>1103</v>
      </c>
      <c r="G1104">
        <f>CodeStochastic!G1104</f>
        <v>7.7466760522156398E-13</v>
      </c>
      <c r="H1104">
        <f>CodeStochastic!H1104</f>
        <v>3.7654499557579702E-13</v>
      </c>
      <c r="I1104">
        <f>CodeStochastic!I1104</f>
        <v>2.2939992824633099E-11</v>
      </c>
      <c r="J1104">
        <f>CodeStochastic!J1104</f>
        <v>-7.9728103649496197E-11</v>
      </c>
      <c r="K1104">
        <f>CodeStochastic!K1104</f>
        <v>7.0843410435376604E-11</v>
      </c>
      <c r="L1104">
        <f>CodeStochastic!L1104</f>
        <v>-4.9056721756164E-11</v>
      </c>
      <c r="M1104">
        <f>CodeStochastic!M1104</f>
        <v>4.7417795398347897E-11</v>
      </c>
      <c r="O1104">
        <v>0</v>
      </c>
      <c r="P1104">
        <v>0</v>
      </c>
    </row>
    <row r="1105" spans="1:16" x14ac:dyDescent="0.35">
      <c r="A1105" s="1" t="s">
        <v>32</v>
      </c>
      <c r="B1105" s="1">
        <v>992</v>
      </c>
      <c r="C1105" s="1" t="s">
        <v>43</v>
      </c>
      <c r="D1105" s="43">
        <v>110</v>
      </c>
      <c r="F1105">
        <f>CodeStochastic!F1105</f>
        <v>1104</v>
      </c>
      <c r="G1105">
        <f>CodeStochastic!G1105</f>
        <v>-3.5967638006975202E-13</v>
      </c>
      <c r="H1105">
        <f>CodeStochastic!H1105</f>
        <v>-2.2061080906958201E-13</v>
      </c>
      <c r="I1105">
        <f>CodeStochastic!I1105</f>
        <v>2.2671020762455201E-11</v>
      </c>
      <c r="J1105">
        <f>CodeStochastic!J1105</f>
        <v>-6.99606988239133E-11</v>
      </c>
      <c r="K1105">
        <f>CodeStochastic!K1105</f>
        <v>7.1243984712407005E-11</v>
      </c>
      <c r="L1105">
        <f>CodeStochastic!L1105</f>
        <v>-4.47234246859934E-11</v>
      </c>
      <c r="M1105">
        <f>CodeStochastic!M1105</f>
        <v>4.57924707542582E-11</v>
      </c>
      <c r="O1105">
        <v>0</v>
      </c>
      <c r="P1105">
        <v>0</v>
      </c>
    </row>
    <row r="1106" spans="1:16" x14ac:dyDescent="0.35">
      <c r="A1106" s="1" t="s">
        <v>32</v>
      </c>
      <c r="B1106" s="1">
        <v>993</v>
      </c>
      <c r="C1106" s="1" t="s">
        <v>43</v>
      </c>
      <c r="D1106" s="43">
        <v>111</v>
      </c>
      <c r="F1106">
        <f>CodeStochastic!F1106</f>
        <v>1105</v>
      </c>
      <c r="G1106">
        <f>CodeStochastic!G1106</f>
        <v>-7.0462345743580002E-13</v>
      </c>
      <c r="H1106">
        <f>CodeStochastic!H1106</f>
        <v>-1.58268504984488E-12</v>
      </c>
      <c r="I1106">
        <f>CodeStochastic!I1106</f>
        <v>2.29916445508385E-11</v>
      </c>
      <c r="J1106">
        <f>CodeStochastic!J1106</f>
        <v>-7.1920932280351301E-11</v>
      </c>
      <c r="K1106">
        <f>CodeStochastic!K1106</f>
        <v>7.5471610380723898E-11</v>
      </c>
      <c r="L1106">
        <f>CodeStochastic!L1106</f>
        <v>-5.1180229477585601E-11</v>
      </c>
      <c r="M1106">
        <f>CodeStochastic!M1106</f>
        <v>4.57001822510946E-11</v>
      </c>
      <c r="O1106">
        <v>0</v>
      </c>
      <c r="P1106">
        <v>0</v>
      </c>
    </row>
    <row r="1107" spans="1:16" x14ac:dyDescent="0.35">
      <c r="A1107" s="1" t="s">
        <v>32</v>
      </c>
      <c r="B1107" s="1">
        <v>994</v>
      </c>
      <c r="C1107" s="1" t="s">
        <v>43</v>
      </c>
      <c r="D1107" s="43">
        <v>112</v>
      </c>
      <c r="F1107">
        <f>CodeStochastic!F1107</f>
        <v>1106</v>
      </c>
      <c r="G1107">
        <f>CodeStochastic!G1107</f>
        <v>-8.30994953956262E-13</v>
      </c>
      <c r="H1107">
        <f>CodeStochastic!H1107</f>
        <v>-9.7861449443935E-13</v>
      </c>
      <c r="I1107">
        <f>CodeStochastic!I1107</f>
        <v>2.27796174869977E-11</v>
      </c>
      <c r="J1107">
        <f>CodeStochastic!J1107</f>
        <v>-8.2494163126769303E-11</v>
      </c>
      <c r="K1107">
        <f>CodeStochastic!K1107</f>
        <v>7.0010504511423703E-11</v>
      </c>
      <c r="L1107">
        <f>CodeStochastic!L1107</f>
        <v>-4.84303941510945E-11</v>
      </c>
      <c r="M1107">
        <f>CodeStochastic!M1107</f>
        <v>4.62093924865612E-11</v>
      </c>
      <c r="O1107">
        <v>0</v>
      </c>
      <c r="P1107">
        <v>0</v>
      </c>
    </row>
    <row r="1108" spans="1:16" x14ac:dyDescent="0.35">
      <c r="A1108" s="1" t="s">
        <v>32</v>
      </c>
      <c r="B1108" s="1">
        <v>995</v>
      </c>
      <c r="C1108" s="1" t="s">
        <v>43</v>
      </c>
      <c r="D1108" s="43">
        <v>113</v>
      </c>
      <c r="F1108">
        <f>CodeStochastic!F1108</f>
        <v>1107</v>
      </c>
      <c r="G1108">
        <f>CodeStochastic!G1108</f>
        <v>-2.4764559511373799E-13</v>
      </c>
      <c r="H1108">
        <f>CodeStochastic!H1108</f>
        <v>-1.22148602340823E-14</v>
      </c>
      <c r="I1108">
        <f>CodeStochastic!I1108</f>
        <v>2.29104653196226E-11</v>
      </c>
      <c r="J1108">
        <f>CodeStochastic!J1108</f>
        <v>-8.8580928346435104E-11</v>
      </c>
      <c r="K1108">
        <f>CodeStochastic!K1108</f>
        <v>9.3548422071157898E-11</v>
      </c>
      <c r="L1108">
        <f>CodeStochastic!L1108</f>
        <v>-4.6280422249325703E-11</v>
      </c>
      <c r="M1108">
        <f>CodeStochastic!M1108</f>
        <v>4.8878247272442003E-11</v>
      </c>
      <c r="O1108">
        <v>0</v>
      </c>
      <c r="P1108">
        <v>0</v>
      </c>
    </row>
    <row r="1109" spans="1:16" x14ac:dyDescent="0.35">
      <c r="A1109" s="1" t="s">
        <v>32</v>
      </c>
      <c r="B1109" s="1">
        <v>996</v>
      </c>
      <c r="C1109" s="1" t="s">
        <v>43</v>
      </c>
      <c r="D1109" s="43">
        <v>114</v>
      </c>
      <c r="F1109">
        <f>CodeStochastic!F1109</f>
        <v>1108</v>
      </c>
      <c r="G1109">
        <f>CodeStochastic!G1109</f>
        <v>2.1143179844590299E-13</v>
      </c>
      <c r="H1109">
        <f>CodeStochastic!H1109</f>
        <v>-2.6877238198543701E-13</v>
      </c>
      <c r="I1109">
        <f>CodeStochastic!I1109</f>
        <v>2.3438186287364501E-11</v>
      </c>
      <c r="J1109">
        <f>CodeStochastic!J1109</f>
        <v>-7.4158466090639103E-11</v>
      </c>
      <c r="K1109">
        <f>CodeStochastic!K1109</f>
        <v>7.0385660426797502E-11</v>
      </c>
      <c r="L1109">
        <f>CodeStochastic!L1109</f>
        <v>-5.0909874818832803E-11</v>
      </c>
      <c r="M1109">
        <f>CodeStochastic!M1109</f>
        <v>4.5423154550729699E-11</v>
      </c>
      <c r="O1109">
        <v>0</v>
      </c>
      <c r="P1109">
        <v>0</v>
      </c>
    </row>
    <row r="1110" spans="1:16" x14ac:dyDescent="0.35">
      <c r="A1110" s="1" t="s">
        <v>32</v>
      </c>
      <c r="B1110" s="1">
        <v>997</v>
      </c>
      <c r="C1110" s="1" t="s">
        <v>43</v>
      </c>
      <c r="D1110" s="43">
        <v>115</v>
      </c>
      <c r="F1110">
        <f>CodeStochastic!F1110</f>
        <v>1109</v>
      </c>
      <c r="G1110">
        <f>CodeStochastic!G1110</f>
        <v>-1.1721327237766901E-12</v>
      </c>
      <c r="H1110">
        <f>CodeStochastic!H1110</f>
        <v>-1.04982727111754E-12</v>
      </c>
      <c r="I1110">
        <f>CodeStochastic!I1110</f>
        <v>2.1475589767963499E-11</v>
      </c>
      <c r="J1110">
        <f>CodeStochastic!J1110</f>
        <v>-7.8728277098578994E-11</v>
      </c>
      <c r="K1110">
        <f>CodeStochastic!K1110</f>
        <v>7.0474585865868606E-11</v>
      </c>
      <c r="L1110">
        <f>CodeStochastic!L1110</f>
        <v>-4.6468950173736903E-11</v>
      </c>
      <c r="M1110">
        <f>CodeStochastic!M1110</f>
        <v>4.4942535175931602E-11</v>
      </c>
      <c r="O1110">
        <v>0</v>
      </c>
      <c r="P1110">
        <v>0</v>
      </c>
    </row>
    <row r="1111" spans="1:16" x14ac:dyDescent="0.35">
      <c r="A1111" s="1" t="s">
        <v>32</v>
      </c>
      <c r="B1111" s="1">
        <v>998</v>
      </c>
      <c r="C1111" s="1" t="s">
        <v>43</v>
      </c>
      <c r="D1111" s="43">
        <v>116</v>
      </c>
      <c r="F1111">
        <f>CodeStochastic!F1111</f>
        <v>1110</v>
      </c>
      <c r="G1111">
        <f>CodeStochastic!G1111</f>
        <v>-5.3876802122607098E-14</v>
      </c>
      <c r="H1111">
        <f>CodeStochastic!H1111</f>
        <v>-2.5063307376243099E-13</v>
      </c>
      <c r="I1111">
        <f>CodeStochastic!I1111</f>
        <v>2.2602498823887499E-11</v>
      </c>
      <c r="J1111">
        <f>CodeStochastic!J1111</f>
        <v>-7.8679273944323404E-11</v>
      </c>
      <c r="K1111">
        <f>CodeStochastic!K1111</f>
        <v>7.7759712495717502E-11</v>
      </c>
      <c r="L1111">
        <f>CodeStochastic!L1111</f>
        <v>-5.1437965816600598E-11</v>
      </c>
      <c r="M1111">
        <f>CodeStochastic!M1111</f>
        <v>4.9016521927222799E-11</v>
      </c>
      <c r="O1111">
        <v>0</v>
      </c>
      <c r="P1111">
        <v>0</v>
      </c>
    </row>
    <row r="1112" spans="1:16" x14ac:dyDescent="0.35">
      <c r="A1112" s="1" t="s">
        <v>32</v>
      </c>
      <c r="B1112" s="1">
        <v>999</v>
      </c>
      <c r="C1112" s="1" t="s">
        <v>43</v>
      </c>
      <c r="D1112" s="43">
        <v>117</v>
      </c>
      <c r="F1112">
        <f>CodeStochastic!F1112</f>
        <v>1111</v>
      </c>
      <c r="G1112">
        <f>CodeStochastic!G1112</f>
        <v>-6.2786650038718205E-13</v>
      </c>
      <c r="H1112">
        <f>CodeStochastic!H1112</f>
        <v>-4.4476672965090999E-13</v>
      </c>
      <c r="I1112">
        <f>CodeStochastic!I1112</f>
        <v>2.31086230328966E-11</v>
      </c>
      <c r="J1112">
        <f>CodeStochastic!J1112</f>
        <v>-6.6725618453004999E-11</v>
      </c>
      <c r="K1112">
        <f>CodeStochastic!K1112</f>
        <v>8.3783477831156499E-11</v>
      </c>
      <c r="L1112">
        <f>CodeStochastic!L1112</f>
        <v>-4.9521315551530199E-11</v>
      </c>
      <c r="M1112">
        <f>CodeStochastic!M1112</f>
        <v>4.7752700304867397E-11</v>
      </c>
      <c r="O1112">
        <v>0</v>
      </c>
      <c r="P1112">
        <v>0</v>
      </c>
    </row>
    <row r="1113" spans="1:16" x14ac:dyDescent="0.35">
      <c r="A1113" s="1" t="s">
        <v>32</v>
      </c>
      <c r="B1113" s="1">
        <v>1000</v>
      </c>
      <c r="C1113" s="1" t="s">
        <v>44</v>
      </c>
      <c r="D1113" s="43">
        <v>17</v>
      </c>
      <c r="F1113">
        <f>CodeStochastic!F1113</f>
        <v>1112</v>
      </c>
      <c r="G1113">
        <f>CodeStochastic!G1113</f>
        <v>2.23468511959963E-13</v>
      </c>
      <c r="H1113">
        <f>CodeStochastic!H1113</f>
        <v>1.6697985927698501E-13</v>
      </c>
      <c r="I1113">
        <f>CodeStochastic!I1113</f>
        <v>1.5327032322844699E-11</v>
      </c>
      <c r="J1113">
        <f>CodeStochastic!J1113</f>
        <v>-5.1710414462428098E-11</v>
      </c>
      <c r="K1113">
        <f>CodeStochastic!K1113</f>
        <v>5.4913756284552797E-11</v>
      </c>
      <c r="L1113">
        <f>CodeStochastic!L1113</f>
        <v>-3.1353071312364902E-11</v>
      </c>
      <c r="M1113">
        <f>CodeStochastic!M1113</f>
        <v>3.0647837323695998E-11</v>
      </c>
      <c r="O1113">
        <v>0</v>
      </c>
      <c r="P1113">
        <v>0</v>
      </c>
    </row>
    <row r="1114" spans="1:16" x14ac:dyDescent="0.35">
      <c r="A1114" s="1" t="s">
        <v>32</v>
      </c>
      <c r="B1114" s="1">
        <v>1001</v>
      </c>
      <c r="C1114" s="1" t="s">
        <v>44</v>
      </c>
      <c r="D1114" s="43">
        <v>18</v>
      </c>
      <c r="F1114">
        <f>CodeStochastic!F1114</f>
        <v>1113</v>
      </c>
      <c r="G1114">
        <f>CodeStochastic!G1114</f>
        <v>3.0818874276455299E-13</v>
      </c>
      <c r="H1114">
        <f>CodeStochastic!H1114</f>
        <v>-4.8334764063159998E-13</v>
      </c>
      <c r="I1114">
        <f>CodeStochastic!I1114</f>
        <v>1.4987644428086399E-11</v>
      </c>
      <c r="J1114">
        <f>CodeStochastic!J1114</f>
        <v>-4.56746384362814E-11</v>
      </c>
      <c r="K1114">
        <f>CodeStochastic!K1114</f>
        <v>5.0979218454487902E-11</v>
      </c>
      <c r="L1114">
        <f>CodeStochastic!L1114</f>
        <v>-3.19926435004903E-11</v>
      </c>
      <c r="M1114">
        <f>CodeStochastic!M1114</f>
        <v>2.7850533070621899E-11</v>
      </c>
      <c r="O1114">
        <v>0</v>
      </c>
      <c r="P1114">
        <v>0</v>
      </c>
    </row>
    <row r="1115" spans="1:16" x14ac:dyDescent="0.35">
      <c r="A1115" s="1" t="s">
        <v>32</v>
      </c>
      <c r="B1115" s="1">
        <v>1002</v>
      </c>
      <c r="C1115" s="1" t="s">
        <v>44</v>
      </c>
      <c r="D1115" s="43">
        <v>19</v>
      </c>
      <c r="F1115">
        <f>CodeStochastic!F1115</f>
        <v>1114</v>
      </c>
      <c r="G1115">
        <f>CodeStochastic!G1115</f>
        <v>1.07904540022247E-13</v>
      </c>
      <c r="H1115">
        <f>CodeStochastic!H1115</f>
        <v>-1.4779184988413401E-13</v>
      </c>
      <c r="I1115">
        <f>CodeStochastic!I1115</f>
        <v>1.5094169272826599E-11</v>
      </c>
      <c r="J1115">
        <f>CodeStochastic!J1115</f>
        <v>-4.4379270265265298E-11</v>
      </c>
      <c r="K1115">
        <f>CodeStochastic!K1115</f>
        <v>4.6376993702390803E-11</v>
      </c>
      <c r="L1115">
        <f>CodeStochastic!L1115</f>
        <v>-2.8141602239783601E-11</v>
      </c>
      <c r="M1115">
        <f>CodeStochastic!M1115</f>
        <v>3.0670410144467902E-11</v>
      </c>
      <c r="O1115">
        <v>0</v>
      </c>
      <c r="P1115">
        <v>0</v>
      </c>
    </row>
    <row r="1116" spans="1:16" x14ac:dyDescent="0.35">
      <c r="A1116" s="1" t="s">
        <v>32</v>
      </c>
      <c r="B1116" s="1">
        <v>1003</v>
      </c>
      <c r="C1116" s="1" t="s">
        <v>44</v>
      </c>
      <c r="D1116" s="43">
        <v>20</v>
      </c>
      <c r="F1116">
        <f>CodeStochastic!F1116</f>
        <v>1115</v>
      </c>
      <c r="G1116">
        <f>CodeStochastic!G1116</f>
        <v>9.2353269512045202E-13</v>
      </c>
      <c r="H1116">
        <f>CodeStochastic!H1116</f>
        <v>7.8454771502650405E-13</v>
      </c>
      <c r="I1116">
        <f>CodeStochastic!I1116</f>
        <v>1.5580534850030302E-11</v>
      </c>
      <c r="J1116">
        <f>CodeStochastic!J1116</f>
        <v>-5.4378169201454998E-11</v>
      </c>
      <c r="K1116">
        <f>CodeStochastic!K1116</f>
        <v>5.0252765331121899E-11</v>
      </c>
      <c r="L1116">
        <f>CodeStochastic!L1116</f>
        <v>-3.0318450025693001E-11</v>
      </c>
      <c r="M1116">
        <f>CodeStochastic!M1116</f>
        <v>3.2714413974971102E-11</v>
      </c>
      <c r="O1116">
        <v>0</v>
      </c>
      <c r="P1116">
        <v>0</v>
      </c>
    </row>
    <row r="1117" spans="1:16" x14ac:dyDescent="0.35">
      <c r="A1117" s="1" t="s">
        <v>32</v>
      </c>
      <c r="B1117" s="1">
        <v>1004</v>
      </c>
      <c r="C1117" s="1" t="s">
        <v>44</v>
      </c>
      <c r="D1117" s="43">
        <v>21</v>
      </c>
      <c r="F1117">
        <f>CodeStochastic!F1117</f>
        <v>1116</v>
      </c>
      <c r="G1117">
        <f>CodeStochastic!G1117</f>
        <v>-5.8819987797994803E-13</v>
      </c>
      <c r="H1117">
        <f>CodeStochastic!H1117</f>
        <v>-2.78370683632917E-13</v>
      </c>
      <c r="I1117">
        <f>CodeStochastic!I1117</f>
        <v>1.4858616336766598E-11</v>
      </c>
      <c r="J1117">
        <f>CodeStochastic!J1117</f>
        <v>-4.7674894303509999E-11</v>
      </c>
      <c r="K1117">
        <f>CodeStochastic!K1117</f>
        <v>5.5015062003469403E-11</v>
      </c>
      <c r="L1117">
        <f>CodeStochastic!L1117</f>
        <v>-2.9096243493575099E-11</v>
      </c>
      <c r="M1117">
        <f>CodeStochastic!M1117</f>
        <v>2.8471290580161499E-11</v>
      </c>
      <c r="O1117">
        <v>0</v>
      </c>
      <c r="P1117">
        <v>0</v>
      </c>
    </row>
    <row r="1118" spans="1:16" x14ac:dyDescent="0.35">
      <c r="A1118" s="1" t="s">
        <v>32</v>
      </c>
      <c r="B1118" s="1">
        <v>1005</v>
      </c>
      <c r="C1118" s="1" t="s">
        <v>44</v>
      </c>
      <c r="D1118" s="43">
        <v>22</v>
      </c>
      <c r="F1118">
        <f>CodeStochastic!F1118</f>
        <v>1117</v>
      </c>
      <c r="G1118">
        <f>CodeStochastic!G1118</f>
        <v>-5.4341162438307304E-13</v>
      </c>
      <c r="H1118">
        <f>CodeStochastic!H1118</f>
        <v>-4.3969843284460201E-13</v>
      </c>
      <c r="I1118">
        <f>CodeStochastic!I1118</f>
        <v>1.4372017169657501E-11</v>
      </c>
      <c r="J1118">
        <f>CodeStochastic!J1118</f>
        <v>-4.37664753667959E-11</v>
      </c>
      <c r="K1118">
        <f>CodeStochastic!K1118</f>
        <v>4.00140228711711E-11</v>
      </c>
      <c r="L1118">
        <f>CodeStochastic!L1118</f>
        <v>-2.78908783672885E-11</v>
      </c>
      <c r="M1118">
        <f>CodeStochastic!M1118</f>
        <v>2.68768898912912E-11</v>
      </c>
      <c r="O1118">
        <v>0</v>
      </c>
      <c r="P1118">
        <v>0</v>
      </c>
    </row>
    <row r="1119" spans="1:16" x14ac:dyDescent="0.35">
      <c r="A1119" s="1" t="s">
        <v>32</v>
      </c>
      <c r="B1119" s="1">
        <v>1006</v>
      </c>
      <c r="C1119" s="1" t="s">
        <v>44</v>
      </c>
      <c r="D1119" s="43">
        <v>23</v>
      </c>
      <c r="F1119">
        <f>CodeStochastic!F1119</f>
        <v>1118</v>
      </c>
      <c r="G1119">
        <f>CodeStochastic!G1119</f>
        <v>-6.0038785753310304E-13</v>
      </c>
      <c r="H1119">
        <f>CodeStochastic!H1119</f>
        <v>-1.94062609773045E-13</v>
      </c>
      <c r="I1119">
        <f>CodeStochastic!I1119</f>
        <v>1.4871603462939101E-11</v>
      </c>
      <c r="J1119">
        <f>CodeStochastic!J1119</f>
        <v>-4.7335104197084601E-11</v>
      </c>
      <c r="K1119">
        <f>CodeStochastic!K1119</f>
        <v>5.1426525389975399E-11</v>
      </c>
      <c r="L1119">
        <f>CodeStochastic!L1119</f>
        <v>-2.9379617043249802E-11</v>
      </c>
      <c r="M1119">
        <f>CodeStochastic!M1119</f>
        <v>3.0668822698143501E-11</v>
      </c>
      <c r="O1119">
        <v>0</v>
      </c>
      <c r="P1119">
        <v>0</v>
      </c>
    </row>
    <row r="1120" spans="1:16" x14ac:dyDescent="0.35">
      <c r="A1120" s="1" t="s">
        <v>32</v>
      </c>
      <c r="B1120" s="1">
        <v>1007</v>
      </c>
      <c r="C1120" s="1" t="s">
        <v>44</v>
      </c>
      <c r="D1120" s="43">
        <v>24</v>
      </c>
      <c r="F1120">
        <f>CodeStochastic!F1120</f>
        <v>1119</v>
      </c>
      <c r="G1120">
        <f>CodeStochastic!G1120</f>
        <v>-7.1762967999871096E-13</v>
      </c>
      <c r="H1120">
        <f>CodeStochastic!H1120</f>
        <v>-5.7680764886144405E-13</v>
      </c>
      <c r="I1120">
        <f>CodeStochastic!I1120</f>
        <v>1.47290662271688E-11</v>
      </c>
      <c r="J1120">
        <f>CodeStochastic!J1120</f>
        <v>-4.6320577326342001E-11</v>
      </c>
      <c r="K1120">
        <f>CodeStochastic!K1120</f>
        <v>4.3370103991529699E-11</v>
      </c>
      <c r="L1120">
        <f>CodeStochastic!L1120</f>
        <v>-2.9925492674564499E-11</v>
      </c>
      <c r="M1120">
        <f>CodeStochastic!M1120</f>
        <v>2.81434634239472E-11</v>
      </c>
      <c r="O1120">
        <v>0</v>
      </c>
      <c r="P1120">
        <v>0</v>
      </c>
    </row>
    <row r="1121" spans="1:16" x14ac:dyDescent="0.35">
      <c r="A1121" s="1" t="s">
        <v>32</v>
      </c>
      <c r="B1121" s="1">
        <v>1008</v>
      </c>
      <c r="C1121" s="1" t="s">
        <v>44</v>
      </c>
      <c r="D1121" s="43">
        <v>25</v>
      </c>
      <c r="F1121">
        <f>CodeStochastic!F1121</f>
        <v>1120</v>
      </c>
      <c r="G1121">
        <f>CodeStochastic!G1121</f>
        <v>-3.1858183021547199E-13</v>
      </c>
      <c r="H1121">
        <f>CodeStochastic!H1121</f>
        <v>-3.5177512588207398E-13</v>
      </c>
      <c r="I1121">
        <f>CodeStochastic!I1121</f>
        <v>1.6507397424613799E-11</v>
      </c>
      <c r="J1121">
        <f>CodeStochastic!J1121</f>
        <v>-5.1957735931444698E-11</v>
      </c>
      <c r="K1121">
        <f>CodeStochastic!K1121</f>
        <v>4.62411042501074E-11</v>
      </c>
      <c r="L1121">
        <f>CodeStochastic!L1121</f>
        <v>-3.3567480723125498E-11</v>
      </c>
      <c r="M1121">
        <f>CodeStochastic!M1121</f>
        <v>3.33988164658219E-11</v>
      </c>
      <c r="O1121">
        <v>0</v>
      </c>
      <c r="P1121">
        <v>0</v>
      </c>
    </row>
    <row r="1122" spans="1:16" x14ac:dyDescent="0.35">
      <c r="A1122" s="1" t="s">
        <v>32</v>
      </c>
      <c r="B1122" s="1">
        <v>1009</v>
      </c>
      <c r="C1122" s="1" t="s">
        <v>44</v>
      </c>
      <c r="D1122" s="43">
        <v>26</v>
      </c>
      <c r="F1122">
        <f>CodeStochastic!F1122</f>
        <v>1121</v>
      </c>
      <c r="G1122">
        <f>CodeStochastic!G1122</f>
        <v>1.11871511876027E-13</v>
      </c>
      <c r="H1122">
        <f>CodeStochastic!H1122</f>
        <v>4.1552079116478698E-13</v>
      </c>
      <c r="I1122">
        <f>CodeStochastic!I1122</f>
        <v>1.6395144323225401E-11</v>
      </c>
      <c r="J1122">
        <f>CodeStochastic!J1122</f>
        <v>-5.5596664810788097E-11</v>
      </c>
      <c r="K1122">
        <f>CodeStochastic!K1122</f>
        <v>5.0521459429271E-11</v>
      </c>
      <c r="L1122">
        <f>CodeStochastic!L1122</f>
        <v>-3.1361062635840697E-11</v>
      </c>
      <c r="M1122">
        <f>CodeStochastic!M1122</f>
        <v>3.63286302755416E-11</v>
      </c>
      <c r="O1122">
        <v>0</v>
      </c>
      <c r="P1122">
        <v>0</v>
      </c>
    </row>
    <row r="1123" spans="1:16" x14ac:dyDescent="0.35">
      <c r="A1123" s="1" t="s">
        <v>32</v>
      </c>
      <c r="B1123" s="1">
        <v>1010</v>
      </c>
      <c r="C1123" s="1" t="s">
        <v>44</v>
      </c>
      <c r="D1123" s="43">
        <v>27</v>
      </c>
      <c r="F1123">
        <f>CodeStochastic!F1123</f>
        <v>1122</v>
      </c>
      <c r="G1123">
        <f>CodeStochastic!G1123</f>
        <v>-2.8357975113560099E-13</v>
      </c>
      <c r="H1123">
        <f>CodeStochastic!H1123</f>
        <v>-2.2251055996565999E-13</v>
      </c>
      <c r="I1123">
        <f>CodeStochastic!I1123</f>
        <v>1.5885303536922402E-11</v>
      </c>
      <c r="J1123">
        <f>CodeStochastic!J1123</f>
        <v>-5.4253485044920498E-11</v>
      </c>
      <c r="K1123">
        <f>CodeStochastic!K1123</f>
        <v>5.9254285326081306E-11</v>
      </c>
      <c r="L1123">
        <f>CodeStochastic!L1123</f>
        <v>-3.2201771700241098E-11</v>
      </c>
      <c r="M1123">
        <f>CodeStochastic!M1123</f>
        <v>3.0566952187570599E-11</v>
      </c>
      <c r="O1123">
        <v>0</v>
      </c>
      <c r="P1123">
        <v>0</v>
      </c>
    </row>
    <row r="1124" spans="1:16" x14ac:dyDescent="0.35">
      <c r="A1124" s="1" t="s">
        <v>32</v>
      </c>
      <c r="B1124" s="1">
        <v>1011</v>
      </c>
      <c r="C1124" s="1" t="s">
        <v>44</v>
      </c>
      <c r="D1124" s="43">
        <v>28</v>
      </c>
      <c r="F1124">
        <f>CodeStochastic!F1124</f>
        <v>1123</v>
      </c>
      <c r="G1124">
        <f>CodeStochastic!G1124</f>
        <v>-5.3409968562082502E-13</v>
      </c>
      <c r="H1124">
        <f>CodeStochastic!H1124</f>
        <v>-6.8794290540468699E-15</v>
      </c>
      <c r="I1124">
        <f>CodeStochastic!I1124</f>
        <v>1.6601929892542E-11</v>
      </c>
      <c r="J1124">
        <f>CodeStochastic!J1124</f>
        <v>-4.8852788901730703E-11</v>
      </c>
      <c r="K1124">
        <f>CodeStochastic!K1124</f>
        <v>4.7182479382663699E-11</v>
      </c>
      <c r="L1124">
        <f>CodeStochastic!L1124</f>
        <v>-3.2086800607666398E-11</v>
      </c>
      <c r="M1124">
        <f>CodeStochastic!M1124</f>
        <v>3.4647369059166599E-11</v>
      </c>
      <c r="O1124">
        <v>0</v>
      </c>
      <c r="P1124">
        <v>0</v>
      </c>
    </row>
    <row r="1125" spans="1:16" x14ac:dyDescent="0.35">
      <c r="A1125" s="1" t="s">
        <v>32</v>
      </c>
      <c r="B1125" s="1">
        <v>1012</v>
      </c>
      <c r="C1125" s="1" t="s">
        <v>44</v>
      </c>
      <c r="D1125" s="43">
        <v>29</v>
      </c>
      <c r="F1125">
        <f>CodeStochastic!F1125</f>
        <v>1124</v>
      </c>
      <c r="G1125">
        <f>CodeStochastic!G1125</f>
        <v>-5.9966011933193899E-13</v>
      </c>
      <c r="H1125">
        <f>CodeStochastic!H1125</f>
        <v>-2.9252093056906999E-13</v>
      </c>
      <c r="I1125">
        <f>CodeStochastic!I1125</f>
        <v>1.6915819952577599E-11</v>
      </c>
      <c r="J1125">
        <f>CodeStochastic!J1125</f>
        <v>-5.0983733547425303E-11</v>
      </c>
      <c r="K1125">
        <f>CodeStochastic!K1125</f>
        <v>6.5232618395888903E-11</v>
      </c>
      <c r="L1125">
        <f>CodeStochastic!L1125</f>
        <v>-3.4240880227878197E-11</v>
      </c>
      <c r="M1125">
        <f>CodeStochastic!M1125</f>
        <v>3.2510225107020699E-11</v>
      </c>
      <c r="O1125">
        <v>0</v>
      </c>
      <c r="P1125">
        <v>0</v>
      </c>
    </row>
    <row r="1126" spans="1:16" x14ac:dyDescent="0.35">
      <c r="A1126" s="1" t="s">
        <v>32</v>
      </c>
      <c r="B1126" s="1">
        <v>1013</v>
      </c>
      <c r="C1126" s="1" t="s">
        <v>44</v>
      </c>
      <c r="D1126" s="43">
        <v>30</v>
      </c>
      <c r="F1126">
        <f>CodeStochastic!F1126</f>
        <v>1125</v>
      </c>
      <c r="G1126">
        <f>CodeStochastic!G1126</f>
        <v>-1.78905568731257E-13</v>
      </c>
      <c r="H1126">
        <f>CodeStochastic!H1126</f>
        <v>2.6661886244029399E-13</v>
      </c>
      <c r="I1126">
        <f>CodeStochastic!I1126</f>
        <v>1.68465659393969E-11</v>
      </c>
      <c r="J1126">
        <f>CodeStochastic!J1126</f>
        <v>-5.1611359760655199E-11</v>
      </c>
      <c r="K1126">
        <f>CodeStochastic!K1126</f>
        <v>6.2023221923251502E-11</v>
      </c>
      <c r="L1126">
        <f>CodeStochastic!L1126</f>
        <v>-3.3921590090839997E-11</v>
      </c>
      <c r="M1126">
        <f>CodeStochastic!M1126</f>
        <v>3.5352856937989902E-11</v>
      </c>
      <c r="O1126">
        <v>0</v>
      </c>
      <c r="P1126">
        <v>0</v>
      </c>
    </row>
    <row r="1127" spans="1:16" x14ac:dyDescent="0.35">
      <c r="A1127" s="1" t="s">
        <v>32</v>
      </c>
      <c r="B1127" s="1">
        <v>1014</v>
      </c>
      <c r="C1127" s="1" t="s">
        <v>44</v>
      </c>
      <c r="D1127" s="43">
        <v>31</v>
      </c>
      <c r="F1127">
        <f>CodeStochastic!F1127</f>
        <v>1126</v>
      </c>
      <c r="G1127">
        <f>CodeStochastic!G1127</f>
        <v>8.2265517063162697E-13</v>
      </c>
      <c r="H1127">
        <f>CodeStochastic!H1127</f>
        <v>8.3264374456328304E-13</v>
      </c>
      <c r="I1127">
        <f>CodeStochastic!I1127</f>
        <v>1.76701762903803E-11</v>
      </c>
      <c r="J1127">
        <f>CodeStochastic!J1127</f>
        <v>-5.6363765161616198E-11</v>
      </c>
      <c r="K1127">
        <f>CodeStochastic!K1127</f>
        <v>5.1251109945544502E-11</v>
      </c>
      <c r="L1127">
        <f>CodeStochastic!L1127</f>
        <v>-3.3243786740694202E-11</v>
      </c>
      <c r="M1127">
        <f>CodeStochastic!M1127</f>
        <v>3.4851531713127198E-11</v>
      </c>
      <c r="O1127">
        <v>0</v>
      </c>
      <c r="P1127">
        <v>0</v>
      </c>
    </row>
    <row r="1128" spans="1:16" x14ac:dyDescent="0.35">
      <c r="A1128" s="1" t="s">
        <v>32</v>
      </c>
      <c r="B1128" s="1">
        <v>1015</v>
      </c>
      <c r="C1128" s="1" t="s">
        <v>44</v>
      </c>
      <c r="D1128" s="43">
        <v>32</v>
      </c>
      <c r="F1128">
        <f>CodeStochastic!F1128</f>
        <v>1127</v>
      </c>
      <c r="G1128">
        <f>CodeStochastic!G1128</f>
        <v>9.7200663223776401E-13</v>
      </c>
      <c r="H1128">
        <f>CodeStochastic!H1128</f>
        <v>6.7460575178558998E-13</v>
      </c>
      <c r="I1128">
        <f>CodeStochastic!I1128</f>
        <v>1.7607361789586601E-11</v>
      </c>
      <c r="J1128">
        <f>CodeStochastic!J1128</f>
        <v>-5.5989453510925198E-11</v>
      </c>
      <c r="K1128">
        <f>CodeStochastic!K1128</f>
        <v>6.02201606449858E-11</v>
      </c>
      <c r="L1128">
        <f>CodeStochastic!L1128</f>
        <v>-3.5041776379179399E-11</v>
      </c>
      <c r="M1128">
        <f>CodeStochastic!M1128</f>
        <v>3.5495203346531197E-11</v>
      </c>
      <c r="O1128">
        <v>0</v>
      </c>
      <c r="P1128">
        <v>0</v>
      </c>
    </row>
    <row r="1129" spans="1:16" x14ac:dyDescent="0.35">
      <c r="A1129" s="1" t="s">
        <v>32</v>
      </c>
      <c r="B1129" s="1">
        <v>1016</v>
      </c>
      <c r="C1129" s="1" t="s">
        <v>44</v>
      </c>
      <c r="D1129" s="43">
        <v>33</v>
      </c>
      <c r="F1129">
        <f>CodeStochastic!F1129</f>
        <v>1128</v>
      </c>
      <c r="G1129">
        <f>CodeStochastic!G1129</f>
        <v>-1.02618163656344E-12</v>
      </c>
      <c r="H1129">
        <f>CodeStochastic!H1129</f>
        <v>-3.60346940660772E-13</v>
      </c>
      <c r="I1129">
        <f>CodeStochastic!I1129</f>
        <v>1.7836912354674601E-11</v>
      </c>
      <c r="J1129">
        <f>CodeStochastic!J1129</f>
        <v>-5.0585936910747797E-11</v>
      </c>
      <c r="K1129">
        <f>CodeStochastic!K1129</f>
        <v>5.5410467688374701E-11</v>
      </c>
      <c r="L1129">
        <f>CodeStochastic!L1129</f>
        <v>-3.51428532250157E-11</v>
      </c>
      <c r="M1129">
        <f>CodeStochastic!M1129</f>
        <v>3.5000203172910697E-11</v>
      </c>
      <c r="O1129">
        <v>0</v>
      </c>
      <c r="P1129">
        <v>0</v>
      </c>
    </row>
    <row r="1130" spans="1:16" x14ac:dyDescent="0.35">
      <c r="A1130" s="1" t="s">
        <v>32</v>
      </c>
      <c r="B1130" s="1">
        <v>1017</v>
      </c>
      <c r="C1130" s="1" t="s">
        <v>44</v>
      </c>
      <c r="D1130" s="43">
        <v>34</v>
      </c>
      <c r="F1130">
        <f>CodeStochastic!F1130</f>
        <v>1129</v>
      </c>
      <c r="G1130">
        <f>CodeStochastic!G1130</f>
        <v>-1.2424562889372899E-12</v>
      </c>
      <c r="H1130">
        <f>CodeStochastic!H1130</f>
        <v>-4.6935940619024397E-13</v>
      </c>
      <c r="I1130">
        <f>CodeStochastic!I1130</f>
        <v>1.76722055377434E-11</v>
      </c>
      <c r="J1130">
        <f>CodeStochastic!J1130</f>
        <v>-4.6386196543281197E-11</v>
      </c>
      <c r="K1130">
        <f>CodeStochastic!K1130</f>
        <v>5.3407852480328298E-11</v>
      </c>
      <c r="L1130">
        <f>CodeStochastic!L1130</f>
        <v>-3.5411926292811601E-11</v>
      </c>
      <c r="M1130">
        <f>CodeStochastic!M1130</f>
        <v>3.5705061241972202E-11</v>
      </c>
      <c r="O1130">
        <v>0</v>
      </c>
      <c r="P1130">
        <v>0</v>
      </c>
    </row>
    <row r="1131" spans="1:16" x14ac:dyDescent="0.35">
      <c r="A1131" s="1" t="s">
        <v>32</v>
      </c>
      <c r="B1131" s="1">
        <v>1018</v>
      </c>
      <c r="C1131" s="1" t="s">
        <v>44</v>
      </c>
      <c r="D1131" s="43">
        <v>35</v>
      </c>
      <c r="F1131">
        <f>CodeStochastic!F1131</f>
        <v>1130</v>
      </c>
      <c r="G1131">
        <f>CodeStochastic!G1131</f>
        <v>0.26451201518228201</v>
      </c>
      <c r="H1131">
        <f>CodeStochastic!H1131</f>
        <v>0.26467110943845101</v>
      </c>
      <c r="I1131">
        <f>CodeStochastic!I1131</f>
        <v>6.1330823551921598E-2</v>
      </c>
      <c r="J1131">
        <f>CodeStochastic!J1131</f>
        <v>9.8529702782544998E-2</v>
      </c>
      <c r="K1131">
        <f>CodeStochastic!K1131</f>
        <v>0.42665906850317897</v>
      </c>
      <c r="L1131">
        <f>CodeStochastic!L1131</f>
        <v>0.14997116614738901</v>
      </c>
      <c r="M1131">
        <f>CodeStochastic!M1131</f>
        <v>0.38387553660527102</v>
      </c>
      <c r="O1131">
        <f t="shared" ref="O1131:O1162" si="38">L1131/H1131</f>
        <v>0.56663217404264765</v>
      </c>
      <c r="P1131">
        <f t="shared" ref="P1131:P1162" si="39">M1131/H1131</f>
        <v>1.4503870007562758</v>
      </c>
    </row>
    <row r="1132" spans="1:16" x14ac:dyDescent="0.35">
      <c r="A1132" s="1" t="s">
        <v>32</v>
      </c>
      <c r="B1132" s="1">
        <v>1019</v>
      </c>
      <c r="C1132" s="1" t="s">
        <v>44</v>
      </c>
      <c r="D1132" s="43">
        <v>36</v>
      </c>
      <c r="F1132">
        <f>CodeStochastic!F1132</f>
        <v>1131</v>
      </c>
      <c r="G1132">
        <f>CodeStochastic!G1132</f>
        <v>0.26368705780304602</v>
      </c>
      <c r="H1132">
        <f>CodeStochastic!H1132</f>
        <v>0.263763204262152</v>
      </c>
      <c r="I1132">
        <f>CodeStochastic!I1132</f>
        <v>6.2705735598423601E-2</v>
      </c>
      <c r="J1132">
        <f>CodeStochastic!J1132</f>
        <v>0.11570241995456899</v>
      </c>
      <c r="K1132">
        <f>CodeStochastic!K1132</f>
        <v>0.42557780688352298</v>
      </c>
      <c r="L1132">
        <f>CodeStochastic!L1132</f>
        <v>0.152819562761869</v>
      </c>
      <c r="M1132">
        <f>CodeStochastic!M1132</f>
        <v>0.38703304932662602</v>
      </c>
      <c r="O1132">
        <f t="shared" si="38"/>
        <v>0.57938165859549895</v>
      </c>
      <c r="P1132">
        <f t="shared" si="39"/>
        <v>1.4673504229269112</v>
      </c>
    </row>
    <row r="1133" spans="1:16" x14ac:dyDescent="0.35">
      <c r="A1133" s="1" t="s">
        <v>32</v>
      </c>
      <c r="B1133" s="1">
        <v>1020</v>
      </c>
      <c r="C1133" s="1" t="s">
        <v>44</v>
      </c>
      <c r="D1133" s="43">
        <v>37</v>
      </c>
      <c r="F1133">
        <f>CodeStochastic!F1133</f>
        <v>1132</v>
      </c>
      <c r="G1133">
        <f>CodeStochastic!G1133</f>
        <v>0.25971938957042401</v>
      </c>
      <c r="H1133">
        <f>CodeStochastic!H1133</f>
        <v>0.26140973068312401</v>
      </c>
      <c r="I1133">
        <f>CodeStochastic!I1133</f>
        <v>6.0447019343824501E-2</v>
      </c>
      <c r="J1133">
        <f>CodeStochastic!J1133</f>
        <v>0.12054491196358</v>
      </c>
      <c r="K1133">
        <f>CodeStochastic!K1133</f>
        <v>0.41026412018832598</v>
      </c>
      <c r="L1133">
        <f>CodeStochastic!L1133</f>
        <v>0.150168433696311</v>
      </c>
      <c r="M1133">
        <f>CodeStochastic!M1133</f>
        <v>0.378973063647841</v>
      </c>
      <c r="O1133">
        <f t="shared" si="38"/>
        <v>0.57445617385353709</v>
      </c>
      <c r="P1133">
        <f t="shared" si="39"/>
        <v>1.4497282203592683</v>
      </c>
    </row>
    <row r="1134" spans="1:16" x14ac:dyDescent="0.35">
      <c r="A1134" s="1" t="s">
        <v>32</v>
      </c>
      <c r="B1134" s="1">
        <v>1021</v>
      </c>
      <c r="C1134" s="1" t="s">
        <v>44</v>
      </c>
      <c r="D1134" s="43">
        <v>38</v>
      </c>
      <c r="F1134">
        <f>CodeStochastic!F1134</f>
        <v>1133</v>
      </c>
      <c r="G1134">
        <f>CodeStochastic!G1134</f>
        <v>0.26029218571332302</v>
      </c>
      <c r="H1134">
        <f>CodeStochastic!H1134</f>
        <v>0.26238033641208203</v>
      </c>
      <c r="I1134">
        <f>CodeStochastic!I1134</f>
        <v>6.09863637595792E-2</v>
      </c>
      <c r="J1134">
        <f>CodeStochastic!J1134</f>
        <v>0.110022382924768</v>
      </c>
      <c r="K1134">
        <f>CodeStochastic!K1134</f>
        <v>0.42542995605963901</v>
      </c>
      <c r="L1134">
        <f>CodeStochastic!L1134</f>
        <v>0.151980869256781</v>
      </c>
      <c r="M1134">
        <f>CodeStochastic!M1134</f>
        <v>0.37627945635824001</v>
      </c>
      <c r="O1134">
        <f t="shared" si="38"/>
        <v>0.57923879256747013</v>
      </c>
      <c r="P1134">
        <f t="shared" si="39"/>
        <v>1.4340992983836771</v>
      </c>
    </row>
    <row r="1135" spans="1:16" x14ac:dyDescent="0.35">
      <c r="A1135" s="1" t="s">
        <v>32</v>
      </c>
      <c r="B1135" s="1">
        <v>1022</v>
      </c>
      <c r="C1135" s="1" t="s">
        <v>44</v>
      </c>
      <c r="D1135" s="43">
        <v>39</v>
      </c>
      <c r="F1135">
        <f>CodeStochastic!F1135</f>
        <v>1134</v>
      </c>
      <c r="G1135">
        <f>CodeStochastic!G1135</f>
        <v>0.26878745590292302</v>
      </c>
      <c r="H1135">
        <f>CodeStochastic!H1135</f>
        <v>0.26569926523361098</v>
      </c>
      <c r="I1135">
        <f>CodeStochastic!I1135</f>
        <v>5.9926319067218403E-2</v>
      </c>
      <c r="J1135">
        <f>CodeStochastic!J1135</f>
        <v>0.103687048191465</v>
      </c>
      <c r="K1135">
        <f>CodeStochastic!K1135</f>
        <v>0.42587994884302199</v>
      </c>
      <c r="L1135">
        <f>CodeStochastic!L1135</f>
        <v>0.15427713772681501</v>
      </c>
      <c r="M1135">
        <f>CodeStochastic!M1135</f>
        <v>0.37475152102914699</v>
      </c>
      <c r="O1135">
        <f t="shared" si="38"/>
        <v>0.58064570705970819</v>
      </c>
      <c r="P1135">
        <f t="shared" si="39"/>
        <v>1.4104349167080079</v>
      </c>
    </row>
    <row r="1136" spans="1:16" x14ac:dyDescent="0.35">
      <c r="A1136" s="1" t="s">
        <v>32</v>
      </c>
      <c r="B1136" s="1">
        <v>1023</v>
      </c>
      <c r="C1136" s="1" t="s">
        <v>44</v>
      </c>
      <c r="D1136" s="43">
        <v>40</v>
      </c>
      <c r="F1136">
        <f>CodeStochastic!F1136</f>
        <v>1135</v>
      </c>
      <c r="G1136">
        <f>CodeStochastic!G1136</f>
        <v>0.263507806809888</v>
      </c>
      <c r="H1136">
        <f>CodeStochastic!H1136</f>
        <v>0.266211891892704</v>
      </c>
      <c r="I1136">
        <f>CodeStochastic!I1136</f>
        <v>5.8635419772391499E-2</v>
      </c>
      <c r="J1136">
        <f>CodeStochastic!J1136</f>
        <v>0.114733316355626</v>
      </c>
      <c r="K1136">
        <f>CodeStochastic!K1136</f>
        <v>0.41986458399423199</v>
      </c>
      <c r="L1136">
        <f>CodeStochastic!L1136</f>
        <v>0.15869847712490401</v>
      </c>
      <c r="M1136">
        <f>CodeStochastic!M1136</f>
        <v>0.38034249767404099</v>
      </c>
      <c r="O1136">
        <f t="shared" si="38"/>
        <v>0.59613594267556991</v>
      </c>
      <c r="P1136">
        <f t="shared" si="39"/>
        <v>1.4287209146439523</v>
      </c>
    </row>
    <row r="1137" spans="1:16" x14ac:dyDescent="0.35">
      <c r="A1137" s="1" t="s">
        <v>32</v>
      </c>
      <c r="B1137" s="1">
        <v>1024</v>
      </c>
      <c r="C1137" s="1" t="s">
        <v>44</v>
      </c>
      <c r="D1137" s="43">
        <v>41</v>
      </c>
      <c r="F1137">
        <f>CodeStochastic!F1137</f>
        <v>1136</v>
      </c>
      <c r="G1137">
        <f>CodeStochastic!G1137</f>
        <v>0.26816806145842198</v>
      </c>
      <c r="H1137">
        <f>CodeStochastic!H1137</f>
        <v>0.26604952385737302</v>
      </c>
      <c r="I1137">
        <f>CodeStochastic!I1137</f>
        <v>5.9336839871626003E-2</v>
      </c>
      <c r="J1137">
        <f>CodeStochastic!J1137</f>
        <v>0.124643226695385</v>
      </c>
      <c r="K1137">
        <f>CodeStochastic!K1137</f>
        <v>0.42415253626758198</v>
      </c>
      <c r="L1137">
        <f>CodeStochastic!L1137</f>
        <v>0.14908328436938201</v>
      </c>
      <c r="M1137">
        <f>CodeStochastic!M1137</f>
        <v>0.37974275549750103</v>
      </c>
      <c r="O1137">
        <f t="shared" si="38"/>
        <v>0.56035914745445792</v>
      </c>
      <c r="P1137">
        <f t="shared" si="39"/>
        <v>1.4273386021960259</v>
      </c>
    </row>
    <row r="1138" spans="1:16" x14ac:dyDescent="0.35">
      <c r="A1138" s="1" t="s">
        <v>32</v>
      </c>
      <c r="B1138" s="1">
        <v>1025</v>
      </c>
      <c r="C1138" s="1" t="s">
        <v>44</v>
      </c>
      <c r="D1138" s="43">
        <v>42</v>
      </c>
      <c r="F1138">
        <f>CodeStochastic!F1138</f>
        <v>1137</v>
      </c>
      <c r="G1138">
        <f>CodeStochastic!G1138</f>
        <v>0.26627449678298898</v>
      </c>
      <c r="H1138">
        <f>CodeStochastic!H1138</f>
        <v>0.26632348136491901</v>
      </c>
      <c r="I1138">
        <f>CodeStochastic!I1138</f>
        <v>5.9056718896941598E-2</v>
      </c>
      <c r="J1138">
        <f>CodeStochastic!J1138</f>
        <v>0.114462902632072</v>
      </c>
      <c r="K1138">
        <f>CodeStochastic!K1138</f>
        <v>0.43112894397152801</v>
      </c>
      <c r="L1138">
        <f>CodeStochastic!L1138</f>
        <v>0.15449815984437701</v>
      </c>
      <c r="M1138">
        <f>CodeStochastic!M1138</f>
        <v>0.37431200564127698</v>
      </c>
      <c r="O1138">
        <f t="shared" si="38"/>
        <v>0.5801146750281555</v>
      </c>
      <c r="P1138">
        <f t="shared" si="39"/>
        <v>1.4054787948960124</v>
      </c>
    </row>
    <row r="1139" spans="1:16" x14ac:dyDescent="0.35">
      <c r="A1139" s="1" t="s">
        <v>32</v>
      </c>
      <c r="B1139" s="1">
        <v>1026</v>
      </c>
      <c r="C1139" s="1" t="s">
        <v>44</v>
      </c>
      <c r="D1139" s="43">
        <v>43</v>
      </c>
      <c r="F1139">
        <f>CodeStochastic!F1139</f>
        <v>1138</v>
      </c>
      <c r="G1139">
        <f>CodeStochastic!G1139</f>
        <v>0.26620851506947601</v>
      </c>
      <c r="H1139">
        <f>CodeStochastic!H1139</f>
        <v>0.26708387054818999</v>
      </c>
      <c r="I1139">
        <f>CodeStochastic!I1139</f>
        <v>5.98045601348643E-2</v>
      </c>
      <c r="J1139">
        <f>CodeStochastic!J1139</f>
        <v>0.113023158153404</v>
      </c>
      <c r="K1139">
        <f>CodeStochastic!K1139</f>
        <v>0.415883657204835</v>
      </c>
      <c r="L1139">
        <f>CodeStochastic!L1139</f>
        <v>0.15821938569063099</v>
      </c>
      <c r="M1139">
        <f>CodeStochastic!M1139</f>
        <v>0.38107998583542302</v>
      </c>
      <c r="O1139">
        <f t="shared" si="38"/>
        <v>0.59239588435604695</v>
      </c>
      <c r="P1139">
        <f t="shared" si="39"/>
        <v>1.426817669869977</v>
      </c>
    </row>
    <row r="1140" spans="1:16" x14ac:dyDescent="0.35">
      <c r="A1140" s="1" t="s">
        <v>32</v>
      </c>
      <c r="B1140" s="1">
        <v>1027</v>
      </c>
      <c r="C1140" s="1" t="s">
        <v>44</v>
      </c>
      <c r="D1140" s="43">
        <v>44</v>
      </c>
      <c r="F1140">
        <f>CodeStochastic!F1140</f>
        <v>1139</v>
      </c>
      <c r="G1140">
        <f>CodeStochastic!G1140</f>
        <v>0.26502906878113802</v>
      </c>
      <c r="H1140">
        <f>CodeStochastic!H1140</f>
        <v>0.26439797063279702</v>
      </c>
      <c r="I1140">
        <f>CodeStochastic!I1140</f>
        <v>5.8141442140660603E-2</v>
      </c>
      <c r="J1140">
        <f>CodeStochastic!J1140</f>
        <v>0.112792371994285</v>
      </c>
      <c r="K1140">
        <f>CodeStochastic!K1140</f>
        <v>0.42490510466397002</v>
      </c>
      <c r="L1140">
        <f>CodeStochastic!L1140</f>
        <v>0.16059816699555299</v>
      </c>
      <c r="M1140">
        <f>CodeStochastic!M1140</f>
        <v>0.37505999759779202</v>
      </c>
      <c r="O1140">
        <f t="shared" si="38"/>
        <v>0.60741073999617046</v>
      </c>
      <c r="P1140">
        <f t="shared" si="39"/>
        <v>1.4185434052316739</v>
      </c>
    </row>
    <row r="1141" spans="1:16" x14ac:dyDescent="0.35">
      <c r="A1141" s="1" t="s">
        <v>32</v>
      </c>
      <c r="B1141" s="1">
        <v>1028</v>
      </c>
      <c r="C1141" s="1" t="s">
        <v>44</v>
      </c>
      <c r="D1141" s="43">
        <v>45</v>
      </c>
      <c r="F1141">
        <f>CodeStochastic!F1141</f>
        <v>1140</v>
      </c>
      <c r="G1141">
        <f>CodeStochastic!G1141</f>
        <v>0.28321932356888302</v>
      </c>
      <c r="H1141">
        <f>CodeStochastic!H1141</f>
        <v>0.28329483815312301</v>
      </c>
      <c r="I1141">
        <f>CodeStochastic!I1141</f>
        <v>6.7552422181969704E-2</v>
      </c>
      <c r="J1141">
        <f>CodeStochastic!J1141</f>
        <v>0.12892282958497001</v>
      </c>
      <c r="K1141">
        <f>CodeStochastic!K1141</f>
        <v>0.44308670845286402</v>
      </c>
      <c r="L1141">
        <f>CodeStochastic!L1141</f>
        <v>0.156415745624154</v>
      </c>
      <c r="M1141">
        <f>CodeStochastic!M1141</f>
        <v>0.41280455486387801</v>
      </c>
      <c r="O1141">
        <f t="shared" si="38"/>
        <v>0.55213058820228167</v>
      </c>
      <c r="P1141">
        <f t="shared" si="39"/>
        <v>1.4571552293542109</v>
      </c>
    </row>
    <row r="1142" spans="1:16" x14ac:dyDescent="0.35">
      <c r="A1142" s="1" t="s">
        <v>32</v>
      </c>
      <c r="B1142" s="1">
        <v>1029</v>
      </c>
      <c r="C1142" s="1" t="s">
        <v>44</v>
      </c>
      <c r="D1142" s="43">
        <v>46</v>
      </c>
      <c r="F1142">
        <f>CodeStochastic!F1142</f>
        <v>1141</v>
      </c>
      <c r="G1142">
        <f>CodeStochastic!G1142</f>
        <v>0.28714623040757098</v>
      </c>
      <c r="H1142">
        <f>CodeStochastic!H1142</f>
        <v>0.283959646776343</v>
      </c>
      <c r="I1142">
        <f>CodeStochastic!I1142</f>
        <v>6.9384314729365099E-2</v>
      </c>
      <c r="J1142">
        <f>CodeStochastic!J1142</f>
        <v>0.113385339020109</v>
      </c>
      <c r="K1142">
        <f>CodeStochastic!K1142</f>
        <v>0.44277325207789098</v>
      </c>
      <c r="L1142">
        <f>CodeStochastic!L1142</f>
        <v>0.15501940676124801</v>
      </c>
      <c r="M1142">
        <f>CodeStochastic!M1142</f>
        <v>0.40952101347701603</v>
      </c>
      <c r="O1142">
        <f t="shared" si="38"/>
        <v>0.54592055075821022</v>
      </c>
      <c r="P1142">
        <f t="shared" si="39"/>
        <v>1.4421803172602541</v>
      </c>
    </row>
    <row r="1143" spans="1:16" x14ac:dyDescent="0.35">
      <c r="A1143" s="1" t="s">
        <v>32</v>
      </c>
      <c r="B1143" s="1">
        <v>1030</v>
      </c>
      <c r="C1143" s="1" t="s">
        <v>44</v>
      </c>
      <c r="D1143" s="43">
        <v>47</v>
      </c>
      <c r="F1143">
        <f>CodeStochastic!F1143</f>
        <v>1142</v>
      </c>
      <c r="G1143">
        <f>CodeStochastic!G1143</f>
        <v>0.28913876342043099</v>
      </c>
      <c r="H1143">
        <f>CodeStochastic!H1143</f>
        <v>0.287851206472028</v>
      </c>
      <c r="I1143">
        <f>CodeStochastic!I1143</f>
        <v>6.6971541914794999E-2</v>
      </c>
      <c r="J1143">
        <f>CodeStochastic!J1143</f>
        <v>0.112782827243085</v>
      </c>
      <c r="K1143">
        <f>CodeStochastic!K1143</f>
        <v>0.46556079468226902</v>
      </c>
      <c r="L1143">
        <f>CodeStochastic!L1143</f>
        <v>0.15832934336643301</v>
      </c>
      <c r="M1143">
        <f>CodeStochastic!M1143</f>
        <v>0.408088362894445</v>
      </c>
      <c r="O1143">
        <f t="shared" si="38"/>
        <v>0.5500388388395332</v>
      </c>
      <c r="P1143">
        <f t="shared" si="39"/>
        <v>1.4177059318113405</v>
      </c>
    </row>
    <row r="1144" spans="1:16" x14ac:dyDescent="0.35">
      <c r="A1144" s="1" t="s">
        <v>32</v>
      </c>
      <c r="B1144" s="1">
        <v>1031</v>
      </c>
      <c r="C1144" s="1" t="s">
        <v>44</v>
      </c>
      <c r="D1144" s="43">
        <v>48</v>
      </c>
      <c r="F1144">
        <f>CodeStochastic!F1144</f>
        <v>1143</v>
      </c>
      <c r="G1144">
        <f>CodeStochastic!G1144</f>
        <v>0.284344558866582</v>
      </c>
      <c r="H1144">
        <f>CodeStochastic!H1144</f>
        <v>0.28191911808166098</v>
      </c>
      <c r="I1144">
        <f>CodeStochastic!I1144</f>
        <v>6.8536248853018997E-2</v>
      </c>
      <c r="J1144">
        <f>CodeStochastic!J1144</f>
        <v>0.11057374080777101</v>
      </c>
      <c r="K1144">
        <f>CodeStochastic!K1144</f>
        <v>0.44941260200849797</v>
      </c>
      <c r="L1144">
        <f>CodeStochastic!L1144</f>
        <v>0.151369526761711</v>
      </c>
      <c r="M1144">
        <f>CodeStochastic!M1144</f>
        <v>0.40469247154330401</v>
      </c>
      <c r="O1144">
        <f t="shared" si="38"/>
        <v>0.53692536991359752</v>
      </c>
      <c r="P1144">
        <f t="shared" si="39"/>
        <v>1.4354914072414215</v>
      </c>
    </row>
    <row r="1145" spans="1:16" x14ac:dyDescent="0.35">
      <c r="A1145" s="1" t="s">
        <v>32</v>
      </c>
      <c r="B1145" s="1">
        <v>1032</v>
      </c>
      <c r="C1145" s="1" t="s">
        <v>44</v>
      </c>
      <c r="D1145" s="43">
        <v>49</v>
      </c>
      <c r="F1145">
        <f>CodeStochastic!F1145</f>
        <v>1144</v>
      </c>
      <c r="G1145">
        <f>CodeStochastic!G1145</f>
        <v>0.290137554914211</v>
      </c>
      <c r="H1145">
        <f>CodeStochastic!H1145</f>
        <v>0.28503733481980997</v>
      </c>
      <c r="I1145">
        <f>CodeStochastic!I1145</f>
        <v>7.0854275695462599E-2</v>
      </c>
      <c r="J1145">
        <f>CodeStochastic!J1145</f>
        <v>0.115518490651307</v>
      </c>
      <c r="K1145">
        <f>CodeStochastic!K1145</f>
        <v>0.46103965946422099</v>
      </c>
      <c r="L1145">
        <f>CodeStochastic!L1145</f>
        <v>0.149457295181538</v>
      </c>
      <c r="M1145">
        <f>CodeStochastic!M1145</f>
        <v>0.40906888274811098</v>
      </c>
      <c r="O1145">
        <f t="shared" si="38"/>
        <v>0.52434287345557506</v>
      </c>
      <c r="P1145">
        <f t="shared" si="39"/>
        <v>1.4351414105338487</v>
      </c>
    </row>
    <row r="1146" spans="1:16" x14ac:dyDescent="0.35">
      <c r="A1146" s="1" t="s">
        <v>32</v>
      </c>
      <c r="B1146" s="1">
        <v>1033</v>
      </c>
      <c r="C1146" s="1" t="s">
        <v>44</v>
      </c>
      <c r="D1146" s="43">
        <v>50</v>
      </c>
      <c r="F1146">
        <f>CodeStochastic!F1146</f>
        <v>1145</v>
      </c>
      <c r="G1146">
        <f>CodeStochastic!G1146</f>
        <v>0.32926737528593802</v>
      </c>
      <c r="H1146">
        <f>CodeStochastic!H1146</f>
        <v>0.31424639279571998</v>
      </c>
      <c r="I1146">
        <f>CodeStochastic!I1146</f>
        <v>9.4488367705103396E-2</v>
      </c>
      <c r="J1146">
        <f>CodeStochastic!J1146</f>
        <v>7.1669940365130205E-2</v>
      </c>
      <c r="K1146">
        <f>CodeStochastic!K1146</f>
        <v>0.493266375902217</v>
      </c>
      <c r="L1146">
        <f>CodeStochastic!L1146</f>
        <v>0.117430524013535</v>
      </c>
      <c r="M1146">
        <f>CodeStochastic!M1146</f>
        <v>0.466364938909134</v>
      </c>
      <c r="O1146">
        <f t="shared" si="38"/>
        <v>0.37368933011069522</v>
      </c>
      <c r="P1146">
        <f t="shared" si="39"/>
        <v>1.4840741201834597</v>
      </c>
    </row>
    <row r="1147" spans="1:16" x14ac:dyDescent="0.35">
      <c r="A1147" s="1" t="s">
        <v>32</v>
      </c>
      <c r="B1147" s="1">
        <v>1034</v>
      </c>
      <c r="C1147" s="1" t="s">
        <v>44</v>
      </c>
      <c r="D1147" s="43">
        <v>51</v>
      </c>
      <c r="F1147">
        <f>CodeStochastic!F1147</f>
        <v>1146</v>
      </c>
      <c r="G1147">
        <f>CodeStochastic!G1147</f>
        <v>0.32357782677705899</v>
      </c>
      <c r="H1147">
        <f>CodeStochastic!H1147</f>
        <v>0.31399614197956299</v>
      </c>
      <c r="I1147">
        <f>CodeStochastic!I1147</f>
        <v>9.4041882429024504E-2</v>
      </c>
      <c r="J1147">
        <f>CodeStochastic!J1147</f>
        <v>6.3101216184340406E-2</v>
      </c>
      <c r="K1147">
        <f>CodeStochastic!K1147</f>
        <v>0.49424896868548301</v>
      </c>
      <c r="L1147">
        <f>CodeStochastic!L1147</f>
        <v>0.128835184511333</v>
      </c>
      <c r="M1147">
        <f>CodeStochastic!M1147</f>
        <v>0.46691614072631998</v>
      </c>
      <c r="O1147">
        <f t="shared" si="38"/>
        <v>0.41030817671549119</v>
      </c>
      <c r="P1147">
        <f t="shared" si="39"/>
        <v>1.4870123492049467</v>
      </c>
    </row>
    <row r="1148" spans="1:16" x14ac:dyDescent="0.35">
      <c r="A1148" s="1" t="s">
        <v>32</v>
      </c>
      <c r="B1148" s="1">
        <v>1035</v>
      </c>
      <c r="C1148" s="1" t="s">
        <v>44</v>
      </c>
      <c r="D1148" s="43">
        <v>52</v>
      </c>
      <c r="F1148">
        <f>CodeStochastic!F1148</f>
        <v>1147</v>
      </c>
      <c r="G1148">
        <f>CodeStochastic!G1148</f>
        <v>0.32702235315206202</v>
      </c>
      <c r="H1148">
        <f>CodeStochastic!H1148</f>
        <v>0.31539888958337398</v>
      </c>
      <c r="I1148">
        <f>CodeStochastic!I1148</f>
        <v>9.1025576597764002E-2</v>
      </c>
      <c r="J1148">
        <f>CodeStochastic!J1148</f>
        <v>8.0518799423455106E-2</v>
      </c>
      <c r="K1148">
        <f>CodeStochastic!K1148</f>
        <v>0.49455802066103</v>
      </c>
      <c r="L1148">
        <f>CodeStochastic!L1148</f>
        <v>0.12678440789064599</v>
      </c>
      <c r="M1148">
        <f>CodeStochastic!M1148</f>
        <v>0.46050126634385602</v>
      </c>
      <c r="O1148">
        <f t="shared" si="38"/>
        <v>0.40198114856435224</v>
      </c>
      <c r="P1148">
        <f t="shared" si="39"/>
        <v>1.4600598846500537</v>
      </c>
    </row>
    <row r="1149" spans="1:16" x14ac:dyDescent="0.35">
      <c r="A1149" s="1" t="s">
        <v>32</v>
      </c>
      <c r="B1149" s="1">
        <v>1036</v>
      </c>
      <c r="C1149" s="1" t="s">
        <v>44</v>
      </c>
      <c r="D1149" s="43">
        <v>53</v>
      </c>
      <c r="F1149">
        <f>CodeStochastic!F1149</f>
        <v>1148</v>
      </c>
      <c r="G1149">
        <f>CodeStochastic!G1149</f>
        <v>0.32905528588914201</v>
      </c>
      <c r="H1149">
        <f>CodeStochastic!H1149</f>
        <v>0.31367974703837798</v>
      </c>
      <c r="I1149">
        <f>CodeStochastic!I1149</f>
        <v>9.2812491869136093E-2</v>
      </c>
      <c r="J1149">
        <f>CodeStochastic!J1149</f>
        <v>7.8085436341462006E-2</v>
      </c>
      <c r="K1149">
        <f>CodeStochastic!K1149</f>
        <v>0.497204009050213</v>
      </c>
      <c r="L1149">
        <f>CodeStochastic!L1149</f>
        <v>0.122866303851803</v>
      </c>
      <c r="M1149">
        <f>CodeStochastic!M1149</f>
        <v>0.46052860861739398</v>
      </c>
      <c r="O1149">
        <f t="shared" si="38"/>
        <v>0.39169345490695834</v>
      </c>
      <c r="P1149">
        <f t="shared" si="39"/>
        <v>1.4681490053645363</v>
      </c>
    </row>
    <row r="1150" spans="1:16" x14ac:dyDescent="0.35">
      <c r="A1150" s="1" t="s">
        <v>32</v>
      </c>
      <c r="B1150" s="1">
        <v>1037</v>
      </c>
      <c r="C1150" s="1" t="s">
        <v>44</v>
      </c>
      <c r="D1150" s="43">
        <v>54</v>
      </c>
      <c r="F1150">
        <f>CodeStochastic!F1150</f>
        <v>1149</v>
      </c>
      <c r="G1150">
        <f>CodeStochastic!G1150</f>
        <v>0.319356291533334</v>
      </c>
      <c r="H1150">
        <f>CodeStochastic!H1150</f>
        <v>0.31069138381703498</v>
      </c>
      <c r="I1150">
        <f>CodeStochastic!I1150</f>
        <v>9.4883211150834701E-2</v>
      </c>
      <c r="J1150">
        <f>CodeStochastic!J1150</f>
        <v>8.5360436298761694E-2</v>
      </c>
      <c r="K1150">
        <f>CodeStochastic!K1150</f>
        <v>0.49801854622973302</v>
      </c>
      <c r="L1150">
        <f>CodeStochastic!L1150</f>
        <v>0.122054539738505</v>
      </c>
      <c r="M1150">
        <f>CodeStochastic!M1150</f>
        <v>0.460574537240862</v>
      </c>
      <c r="O1150">
        <f t="shared" si="38"/>
        <v>0.39284816411382195</v>
      </c>
      <c r="P1150">
        <f t="shared" si="39"/>
        <v>1.4824181204590232</v>
      </c>
    </row>
    <row r="1151" spans="1:16" x14ac:dyDescent="0.35">
      <c r="A1151" s="1" t="s">
        <v>32</v>
      </c>
      <c r="B1151" s="1">
        <v>1038</v>
      </c>
      <c r="C1151" s="1" t="s">
        <v>44</v>
      </c>
      <c r="D1151" s="43">
        <v>55</v>
      </c>
      <c r="F1151">
        <f>CodeStochastic!F1151</f>
        <v>1150</v>
      </c>
      <c r="G1151">
        <f>CodeStochastic!G1151</f>
        <v>0.36302876488214098</v>
      </c>
      <c r="H1151">
        <f>CodeStochastic!H1151</f>
        <v>0.33206463959862698</v>
      </c>
      <c r="I1151">
        <f>CodeStochastic!I1151</f>
        <v>0.109248845187709</v>
      </c>
      <c r="J1151">
        <f>CodeStochastic!J1151</f>
        <v>4.5567526450294903E-2</v>
      </c>
      <c r="K1151">
        <f>CodeStochastic!K1151</f>
        <v>0.50650658200714704</v>
      </c>
      <c r="L1151">
        <f>CodeStochastic!L1151</f>
        <v>9.5498884785481603E-2</v>
      </c>
      <c r="M1151">
        <f>CodeStochastic!M1151</f>
        <v>0.476661674787766</v>
      </c>
      <c r="O1151">
        <f t="shared" si="38"/>
        <v>0.28759125000756774</v>
      </c>
      <c r="P1151">
        <f t="shared" si="39"/>
        <v>1.4354484577578519</v>
      </c>
    </row>
    <row r="1152" spans="1:16" x14ac:dyDescent="0.35">
      <c r="A1152" s="1" t="s">
        <v>32</v>
      </c>
      <c r="B1152" s="1">
        <v>1039</v>
      </c>
      <c r="C1152" s="1" t="s">
        <v>44</v>
      </c>
      <c r="D1152" s="43">
        <v>56</v>
      </c>
      <c r="F1152">
        <f>CodeStochastic!F1152</f>
        <v>1151</v>
      </c>
      <c r="G1152">
        <f>CodeStochastic!G1152</f>
        <v>0.36126497357190801</v>
      </c>
      <c r="H1152">
        <f>CodeStochastic!H1152</f>
        <v>0.33103848863038698</v>
      </c>
      <c r="I1152">
        <f>CodeStochastic!I1152</f>
        <v>0.110616368475716</v>
      </c>
      <c r="J1152">
        <f>CodeStochastic!J1152</f>
        <v>3.8302487718513502E-2</v>
      </c>
      <c r="K1152">
        <f>CodeStochastic!K1152</f>
        <v>0.50313560216397502</v>
      </c>
      <c r="L1152">
        <f>CodeStochastic!L1152</f>
        <v>8.8235261579888605E-2</v>
      </c>
      <c r="M1152">
        <f>CodeStochastic!M1152</f>
        <v>0.480345719547219</v>
      </c>
      <c r="O1152">
        <f t="shared" si="38"/>
        <v>0.26654079392685226</v>
      </c>
      <c r="P1152">
        <f t="shared" si="39"/>
        <v>1.4510268021539254</v>
      </c>
    </row>
    <row r="1153" spans="1:16" x14ac:dyDescent="0.35">
      <c r="A1153" s="1" t="s">
        <v>32</v>
      </c>
      <c r="B1153" s="1">
        <v>1040</v>
      </c>
      <c r="C1153" s="1" t="s">
        <v>44</v>
      </c>
      <c r="D1153" s="43">
        <v>57</v>
      </c>
      <c r="F1153">
        <f>CodeStochastic!F1153</f>
        <v>1152</v>
      </c>
      <c r="G1153">
        <f>CodeStochastic!G1153</f>
        <v>0.35245096422077299</v>
      </c>
      <c r="H1153">
        <f>CodeStochastic!H1153</f>
        <v>0.32185156835969397</v>
      </c>
      <c r="I1153">
        <f>CodeStochastic!I1153</f>
        <v>0.113697829579971</v>
      </c>
      <c r="J1153">
        <f>CodeStochastic!J1153</f>
        <v>4.0517864713321902E-2</v>
      </c>
      <c r="K1153">
        <f>CodeStochastic!K1153</f>
        <v>0.50463538228470195</v>
      </c>
      <c r="L1153">
        <f>CodeStochastic!L1153</f>
        <v>8.1551178685676906E-2</v>
      </c>
      <c r="M1153">
        <f>CodeStochastic!M1153</f>
        <v>0.47681030874242702</v>
      </c>
      <c r="O1153">
        <f t="shared" si="38"/>
        <v>0.2533813307211763</v>
      </c>
      <c r="P1153">
        <f t="shared" si="39"/>
        <v>1.4814602618606931</v>
      </c>
    </row>
    <row r="1154" spans="1:16" x14ac:dyDescent="0.35">
      <c r="A1154" s="1" t="s">
        <v>32</v>
      </c>
      <c r="B1154" s="1">
        <v>1041</v>
      </c>
      <c r="C1154" s="1" t="s">
        <v>44</v>
      </c>
      <c r="D1154" s="43">
        <v>58</v>
      </c>
      <c r="F1154">
        <f>CodeStochastic!F1154</f>
        <v>1153</v>
      </c>
      <c r="G1154">
        <f>CodeStochastic!G1154</f>
        <v>0.35244925357942503</v>
      </c>
      <c r="H1154">
        <f>CodeStochastic!H1154</f>
        <v>0.32424071311365799</v>
      </c>
      <c r="I1154">
        <f>CodeStochastic!I1154</f>
        <v>0.11360690528499599</v>
      </c>
      <c r="J1154">
        <f>CodeStochastic!J1154</f>
        <v>5.5232003004536401E-2</v>
      </c>
      <c r="K1154">
        <f>CodeStochastic!K1154</f>
        <v>0.50769020613346205</v>
      </c>
      <c r="L1154">
        <f>CodeStochastic!L1154</f>
        <v>8.5899867903847404E-2</v>
      </c>
      <c r="M1154">
        <f>CodeStochastic!M1154</f>
        <v>0.47927233687405102</v>
      </c>
      <c r="O1154">
        <f t="shared" si="38"/>
        <v>0.26492622434412305</v>
      </c>
      <c r="P1154">
        <f t="shared" si="39"/>
        <v>1.4781374376821361</v>
      </c>
    </row>
    <row r="1155" spans="1:16" x14ac:dyDescent="0.35">
      <c r="A1155" s="1" t="s">
        <v>32</v>
      </c>
      <c r="B1155" s="1">
        <v>1042</v>
      </c>
      <c r="C1155" s="1" t="s">
        <v>44</v>
      </c>
      <c r="D1155" s="43">
        <v>59</v>
      </c>
      <c r="F1155">
        <f>CodeStochastic!F1155</f>
        <v>1154</v>
      </c>
      <c r="G1155">
        <f>CodeStochastic!G1155</f>
        <v>0.36000925344818302</v>
      </c>
      <c r="H1155">
        <f>CodeStochastic!H1155</f>
        <v>0.327300966076425</v>
      </c>
      <c r="I1155">
        <f>CodeStochastic!I1155</f>
        <v>0.110182441001802</v>
      </c>
      <c r="J1155">
        <f>CodeStochastic!J1155</f>
        <v>3.6840322158854799E-2</v>
      </c>
      <c r="K1155">
        <f>CodeStochastic!K1155</f>
        <v>0.50291571519275402</v>
      </c>
      <c r="L1155">
        <f>CodeStochastic!L1155</f>
        <v>7.9103771610325294E-2</v>
      </c>
      <c r="M1155">
        <f>CodeStochastic!M1155</f>
        <v>0.47379329877466297</v>
      </c>
      <c r="O1155">
        <f t="shared" si="38"/>
        <v>0.24168511495274508</v>
      </c>
      <c r="P1155">
        <f t="shared" si="39"/>
        <v>1.4475768417500849</v>
      </c>
    </row>
    <row r="1156" spans="1:16" x14ac:dyDescent="0.35">
      <c r="A1156" s="1" t="s">
        <v>32</v>
      </c>
      <c r="B1156" s="1">
        <v>1043</v>
      </c>
      <c r="C1156" s="1" t="s">
        <v>44</v>
      </c>
      <c r="D1156" s="43">
        <v>60</v>
      </c>
      <c r="F1156">
        <f>CodeStochastic!F1156</f>
        <v>1155</v>
      </c>
      <c r="G1156">
        <f>CodeStochastic!G1156</f>
        <v>0.32616951861883398</v>
      </c>
      <c r="H1156">
        <f>CodeStochastic!H1156</f>
        <v>0.31646688077139901</v>
      </c>
      <c r="I1156">
        <f>CodeStochastic!I1156</f>
        <v>8.9564095334693103E-2</v>
      </c>
      <c r="J1156">
        <f>CodeStochastic!J1156</f>
        <v>9.6502918286604594E-2</v>
      </c>
      <c r="K1156">
        <f>CodeStochastic!K1156</f>
        <v>0.49311109736182202</v>
      </c>
      <c r="L1156">
        <f>CodeStochastic!L1156</f>
        <v>0.13218366150437999</v>
      </c>
      <c r="M1156">
        <f>CodeStochastic!M1156</f>
        <v>0.453750601989519</v>
      </c>
      <c r="O1156">
        <f t="shared" si="38"/>
        <v>0.41768560799214671</v>
      </c>
      <c r="P1156">
        <f t="shared" si="39"/>
        <v>1.4338012271094092</v>
      </c>
    </row>
    <row r="1157" spans="1:16" x14ac:dyDescent="0.35">
      <c r="A1157" s="1" t="s">
        <v>32</v>
      </c>
      <c r="B1157" s="1">
        <v>1044</v>
      </c>
      <c r="C1157" s="1" t="s">
        <v>44</v>
      </c>
      <c r="D1157" s="43">
        <v>61</v>
      </c>
      <c r="F1157">
        <f>CodeStochastic!F1157</f>
        <v>1156</v>
      </c>
      <c r="G1157">
        <f>CodeStochastic!G1157</f>
        <v>0.329519978537479</v>
      </c>
      <c r="H1157">
        <f>CodeStochastic!H1157</f>
        <v>0.320012998373082</v>
      </c>
      <c r="I1157">
        <f>CodeStochastic!I1157</f>
        <v>8.6947378280325394E-2</v>
      </c>
      <c r="J1157">
        <f>CodeStochastic!J1157</f>
        <v>9.4008805793547603E-2</v>
      </c>
      <c r="K1157">
        <f>CodeStochastic!K1157</f>
        <v>0.489622541707535</v>
      </c>
      <c r="L1157">
        <f>CodeStochastic!L1157</f>
        <v>0.144974123713461</v>
      </c>
      <c r="M1157">
        <f>CodeStochastic!M1157</f>
        <v>0.45823311429596503</v>
      </c>
      <c r="O1157">
        <f t="shared" si="38"/>
        <v>0.45302573473732854</v>
      </c>
      <c r="P1157">
        <f t="shared" si="39"/>
        <v>1.4319203176920374</v>
      </c>
    </row>
    <row r="1158" spans="1:16" x14ac:dyDescent="0.35">
      <c r="A1158" s="1" t="s">
        <v>32</v>
      </c>
      <c r="B1158" s="1">
        <v>1045</v>
      </c>
      <c r="C1158" s="1" t="s">
        <v>44</v>
      </c>
      <c r="D1158" s="43">
        <v>62</v>
      </c>
      <c r="F1158">
        <f>CodeStochastic!F1158</f>
        <v>1157</v>
      </c>
      <c r="G1158">
        <f>CodeStochastic!G1158</f>
        <v>0.32691331561493497</v>
      </c>
      <c r="H1158">
        <f>CodeStochastic!H1158</f>
        <v>0.31695645895695501</v>
      </c>
      <c r="I1158">
        <f>CodeStochastic!I1158</f>
        <v>8.5376272287712301E-2</v>
      </c>
      <c r="J1158">
        <f>CodeStochastic!J1158</f>
        <v>8.5670953191068197E-2</v>
      </c>
      <c r="K1158">
        <f>CodeStochastic!K1158</f>
        <v>0.49214370067686702</v>
      </c>
      <c r="L1158">
        <f>CodeStochastic!L1158</f>
        <v>0.144587570741499</v>
      </c>
      <c r="M1158">
        <f>CodeStochastic!M1158</f>
        <v>0.454735065968005</v>
      </c>
      <c r="O1158">
        <f t="shared" si="38"/>
        <v>0.45617486773202198</v>
      </c>
      <c r="P1158">
        <f t="shared" si="39"/>
        <v>1.4346925362065623</v>
      </c>
    </row>
    <row r="1159" spans="1:16" x14ac:dyDescent="0.35">
      <c r="A1159" s="1" t="s">
        <v>32</v>
      </c>
      <c r="B1159" s="1">
        <v>1046</v>
      </c>
      <c r="C1159" s="1" t="s">
        <v>44</v>
      </c>
      <c r="D1159" s="43">
        <v>63</v>
      </c>
      <c r="F1159">
        <f>CodeStochastic!F1159</f>
        <v>1158</v>
      </c>
      <c r="G1159">
        <f>CodeStochastic!G1159</f>
        <v>0.32060659942234898</v>
      </c>
      <c r="H1159">
        <f>CodeStochastic!H1159</f>
        <v>0.31398226896256898</v>
      </c>
      <c r="I1159">
        <f>CodeStochastic!I1159</f>
        <v>8.7487229952268694E-2</v>
      </c>
      <c r="J1159">
        <f>CodeStochastic!J1159</f>
        <v>8.8458128716105505E-2</v>
      </c>
      <c r="K1159">
        <f>CodeStochastic!K1159</f>
        <v>0.48567240761136798</v>
      </c>
      <c r="L1159">
        <f>CodeStochastic!L1159</f>
        <v>0.14023613071000299</v>
      </c>
      <c r="M1159">
        <f>CodeStochastic!M1159</f>
        <v>0.45741534202463802</v>
      </c>
      <c r="O1159">
        <f t="shared" si="38"/>
        <v>0.44663710206744534</v>
      </c>
      <c r="P1159">
        <f t="shared" si="39"/>
        <v>1.4568190220931496</v>
      </c>
    </row>
    <row r="1160" spans="1:16" x14ac:dyDescent="0.35">
      <c r="A1160" s="1" t="s">
        <v>32</v>
      </c>
      <c r="B1160" s="1">
        <v>1047</v>
      </c>
      <c r="C1160" s="1" t="s">
        <v>44</v>
      </c>
      <c r="D1160" s="43">
        <v>64</v>
      </c>
      <c r="F1160">
        <f>CodeStochastic!F1160</f>
        <v>1159</v>
      </c>
      <c r="G1160">
        <f>CodeStochastic!G1160</f>
        <v>0.33233652165133798</v>
      </c>
      <c r="H1160">
        <f>CodeStochastic!H1160</f>
        <v>0.32181913290436798</v>
      </c>
      <c r="I1160">
        <f>CodeStochastic!I1160</f>
        <v>8.43111393276543E-2</v>
      </c>
      <c r="J1160">
        <f>CodeStochastic!J1160</f>
        <v>8.7576025263728693E-2</v>
      </c>
      <c r="K1160">
        <f>CodeStochastic!K1160</f>
        <v>0.48733627826322201</v>
      </c>
      <c r="L1160">
        <f>CodeStochastic!L1160</f>
        <v>0.14523907678790199</v>
      </c>
      <c r="M1160">
        <f>CodeStochastic!M1160</f>
        <v>0.459031352059733</v>
      </c>
      <c r="O1160">
        <f t="shared" si="38"/>
        <v>0.45130653195520648</v>
      </c>
      <c r="P1160">
        <f t="shared" si="39"/>
        <v>1.426364392685562</v>
      </c>
    </row>
    <row r="1161" spans="1:16" x14ac:dyDescent="0.35">
      <c r="A1161" s="1" t="s">
        <v>32</v>
      </c>
      <c r="B1161" s="1">
        <v>1048</v>
      </c>
      <c r="C1161" s="1" t="s">
        <v>44</v>
      </c>
      <c r="D1161" s="43">
        <v>65</v>
      </c>
      <c r="F1161">
        <f>CodeStochastic!F1161</f>
        <v>1160</v>
      </c>
      <c r="G1161">
        <f>CodeStochastic!G1161</f>
        <v>0.36539933311863598</v>
      </c>
      <c r="H1161">
        <f>CodeStochastic!H1161</f>
        <v>0.33391702142777802</v>
      </c>
      <c r="I1161">
        <f>CodeStochastic!I1161</f>
        <v>0.111510895963498</v>
      </c>
      <c r="J1161">
        <f>CodeStochastic!J1161</f>
        <v>3.4072732502999102E-2</v>
      </c>
      <c r="K1161">
        <f>CodeStochastic!K1161</f>
        <v>0.49940123799053698</v>
      </c>
      <c r="L1161">
        <f>CodeStochastic!L1161</f>
        <v>8.3445078097095393E-2</v>
      </c>
      <c r="M1161">
        <f>CodeStochastic!M1161</f>
        <v>0.47849707039108402</v>
      </c>
      <c r="O1161">
        <f t="shared" si="38"/>
        <v>0.24989764744635368</v>
      </c>
      <c r="P1161">
        <f t="shared" si="39"/>
        <v>1.4329819676310716</v>
      </c>
    </row>
    <row r="1162" spans="1:16" x14ac:dyDescent="0.35">
      <c r="A1162" s="1" t="s">
        <v>32</v>
      </c>
      <c r="B1162" s="1">
        <v>1049</v>
      </c>
      <c r="C1162" s="1" t="s">
        <v>44</v>
      </c>
      <c r="D1162" s="43">
        <v>66</v>
      </c>
      <c r="F1162">
        <f>CodeStochastic!F1162</f>
        <v>1161</v>
      </c>
      <c r="G1162">
        <f>CodeStochastic!G1162</f>
        <v>0.361494793096787</v>
      </c>
      <c r="H1162">
        <f>CodeStochastic!H1162</f>
        <v>0.33008865869391302</v>
      </c>
      <c r="I1162">
        <f>CodeStochastic!I1162</f>
        <v>0.11038728086572699</v>
      </c>
      <c r="J1162">
        <f>CodeStochastic!J1162</f>
        <v>3.5048835709928401E-2</v>
      </c>
      <c r="K1162">
        <f>CodeStochastic!K1162</f>
        <v>0.50096759016342796</v>
      </c>
      <c r="L1162">
        <f>CodeStochastic!L1162</f>
        <v>8.8349806680162193E-2</v>
      </c>
      <c r="M1162">
        <f>CodeStochastic!M1162</f>
        <v>0.47295573845633898</v>
      </c>
      <c r="O1162">
        <f t="shared" si="38"/>
        <v>0.26765477805188043</v>
      </c>
      <c r="P1162">
        <f t="shared" si="39"/>
        <v>1.4328142636821242</v>
      </c>
    </row>
    <row r="1163" spans="1:16" x14ac:dyDescent="0.35">
      <c r="A1163" s="1" t="s">
        <v>32</v>
      </c>
      <c r="B1163" s="1">
        <v>1050</v>
      </c>
      <c r="C1163" s="1" t="s">
        <v>44</v>
      </c>
      <c r="D1163" s="43">
        <v>67</v>
      </c>
      <c r="F1163">
        <f>CodeStochastic!F1163</f>
        <v>1162</v>
      </c>
      <c r="G1163">
        <f>CodeStochastic!G1163</f>
        <v>0.35867932083453102</v>
      </c>
      <c r="H1163">
        <f>CodeStochastic!H1163</f>
        <v>0.32531231077089801</v>
      </c>
      <c r="I1163">
        <f>CodeStochastic!I1163</f>
        <v>0.11312926678266599</v>
      </c>
      <c r="J1163">
        <f>CodeStochastic!J1163</f>
        <v>3.4233003047658701E-2</v>
      </c>
      <c r="K1163">
        <f>CodeStochastic!K1163</f>
        <v>0.50340441312963302</v>
      </c>
      <c r="L1163">
        <f>CodeStochastic!L1163</f>
        <v>8.2401199886556406E-2</v>
      </c>
      <c r="M1163">
        <f>CodeStochastic!M1163</f>
        <v>0.47643579805404301</v>
      </c>
      <c r="O1163">
        <f t="shared" ref="O1163:O1175" si="40">L1163/H1163</f>
        <v>0.25329874449352657</v>
      </c>
      <c r="P1163">
        <f t="shared" ref="P1163:P1175" si="41">M1163/H1163</f>
        <v>1.464548934299551</v>
      </c>
    </row>
    <row r="1164" spans="1:16" x14ac:dyDescent="0.35">
      <c r="A1164" s="1" t="s">
        <v>32</v>
      </c>
      <c r="B1164" s="1">
        <v>1051</v>
      </c>
      <c r="C1164" s="1" t="s">
        <v>44</v>
      </c>
      <c r="D1164" s="43">
        <v>68</v>
      </c>
      <c r="F1164">
        <f>CodeStochastic!F1164</f>
        <v>1163</v>
      </c>
      <c r="G1164">
        <f>CodeStochastic!G1164</f>
        <v>0.35559904880367998</v>
      </c>
      <c r="H1164">
        <f>CodeStochastic!H1164</f>
        <v>0.32648065589937902</v>
      </c>
      <c r="I1164">
        <f>CodeStochastic!I1164</f>
        <v>0.113178796089284</v>
      </c>
      <c r="J1164">
        <f>CodeStochastic!J1164</f>
        <v>3.4134013432238201E-2</v>
      </c>
      <c r="K1164">
        <f>CodeStochastic!K1164</f>
        <v>0.50504097308658602</v>
      </c>
      <c r="L1164">
        <f>CodeStochastic!L1164</f>
        <v>8.1633469727032101E-2</v>
      </c>
      <c r="M1164">
        <f>CodeStochastic!M1164</f>
        <v>0.47587225400015898</v>
      </c>
      <c r="O1164">
        <f t="shared" si="40"/>
        <v>0.25004075510125001</v>
      </c>
      <c r="P1164">
        <f t="shared" si="41"/>
        <v>1.4575817752180156</v>
      </c>
    </row>
    <row r="1165" spans="1:16" x14ac:dyDescent="0.35">
      <c r="A1165" s="1" t="s">
        <v>32</v>
      </c>
      <c r="B1165" s="1">
        <v>1052</v>
      </c>
      <c r="C1165" s="1" t="s">
        <v>44</v>
      </c>
      <c r="D1165" s="43">
        <v>69</v>
      </c>
      <c r="F1165">
        <f>CodeStochastic!F1165</f>
        <v>1164</v>
      </c>
      <c r="G1165">
        <f>CodeStochastic!G1165</f>
        <v>0.364158439001047</v>
      </c>
      <c r="H1165">
        <f>CodeStochastic!H1165</f>
        <v>0.331068883475097</v>
      </c>
      <c r="I1165">
        <f>CodeStochastic!I1165</f>
        <v>0.11049534153846</v>
      </c>
      <c r="J1165">
        <f>CodeStochastic!J1165</f>
        <v>3.5446358721415001E-2</v>
      </c>
      <c r="K1165">
        <f>CodeStochastic!K1165</f>
        <v>0.49983253383420601</v>
      </c>
      <c r="L1165">
        <f>CodeStochastic!L1165</f>
        <v>7.9432098111996197E-2</v>
      </c>
      <c r="M1165">
        <f>CodeStochastic!M1165</f>
        <v>0.47701514302573</v>
      </c>
      <c r="O1165">
        <f t="shared" si="40"/>
        <v>0.23992619686341221</v>
      </c>
      <c r="P1165">
        <f t="shared" si="41"/>
        <v>1.4408335148223348</v>
      </c>
    </row>
    <row r="1166" spans="1:16" x14ac:dyDescent="0.35">
      <c r="A1166" s="1" t="s">
        <v>32</v>
      </c>
      <c r="B1166" s="1">
        <v>1053</v>
      </c>
      <c r="C1166" s="1" t="s">
        <v>44</v>
      </c>
      <c r="D1166" s="43">
        <v>70</v>
      </c>
      <c r="F1166">
        <f>CodeStochastic!F1166</f>
        <v>1165</v>
      </c>
      <c r="G1166">
        <f>CodeStochastic!G1166</f>
        <v>0.29507516939130501</v>
      </c>
      <c r="H1166">
        <f>CodeStochastic!H1166</f>
        <v>0.29170047655095699</v>
      </c>
      <c r="I1166">
        <f>CodeStochastic!I1166</f>
        <v>7.3117466920731206E-2</v>
      </c>
      <c r="J1166">
        <f>CodeStochastic!J1166</f>
        <v>0.113583237348744</v>
      </c>
      <c r="K1166">
        <f>CodeStochastic!K1166</f>
        <v>0.46342613039214697</v>
      </c>
      <c r="L1166">
        <f>CodeStochastic!L1166</f>
        <v>0.150291516054122</v>
      </c>
      <c r="M1166">
        <f>CodeStochastic!M1166</f>
        <v>0.426837845865643</v>
      </c>
      <c r="O1166">
        <f t="shared" si="40"/>
        <v>0.51522547316739697</v>
      </c>
      <c r="P1166">
        <f t="shared" si="41"/>
        <v>1.463274420777571</v>
      </c>
    </row>
    <row r="1167" spans="1:16" x14ac:dyDescent="0.35">
      <c r="A1167" s="1" t="s">
        <v>32</v>
      </c>
      <c r="B1167" s="1">
        <v>1054</v>
      </c>
      <c r="C1167" s="1" t="s">
        <v>44</v>
      </c>
      <c r="D1167" s="43">
        <v>71</v>
      </c>
      <c r="F1167">
        <f>CodeStochastic!F1167</f>
        <v>1166</v>
      </c>
      <c r="G1167">
        <f>CodeStochastic!G1167</f>
        <v>0.29347255012256901</v>
      </c>
      <c r="H1167">
        <f>CodeStochastic!H1167</f>
        <v>0.28954959170854999</v>
      </c>
      <c r="I1167">
        <f>CodeStochastic!I1167</f>
        <v>7.2848591761888695E-2</v>
      </c>
      <c r="J1167">
        <f>CodeStochastic!J1167</f>
        <v>0.102170003247938</v>
      </c>
      <c r="K1167">
        <f>CodeStochastic!K1167</f>
        <v>0.47008298226315398</v>
      </c>
      <c r="L1167">
        <f>CodeStochastic!L1167</f>
        <v>0.145879989545738</v>
      </c>
      <c r="M1167">
        <f>CodeStochastic!M1167</f>
        <v>0.41590553312502498</v>
      </c>
      <c r="O1167">
        <f t="shared" si="40"/>
        <v>0.50381694094245333</v>
      </c>
      <c r="P1167">
        <f t="shared" si="41"/>
        <v>1.4363879108614328</v>
      </c>
    </row>
    <row r="1168" spans="1:16" x14ac:dyDescent="0.35">
      <c r="A1168" s="1" t="s">
        <v>32</v>
      </c>
      <c r="B1168" s="1">
        <v>1055</v>
      </c>
      <c r="C1168" s="1" t="s">
        <v>44</v>
      </c>
      <c r="D1168" s="43">
        <v>72</v>
      </c>
      <c r="F1168">
        <f>CodeStochastic!F1168</f>
        <v>1167</v>
      </c>
      <c r="G1168">
        <f>CodeStochastic!G1168</f>
        <v>0.28637811990677298</v>
      </c>
      <c r="H1168">
        <f>CodeStochastic!H1168</f>
        <v>0.28695414161766902</v>
      </c>
      <c r="I1168">
        <f>CodeStochastic!I1168</f>
        <v>7.1769153582442999E-2</v>
      </c>
      <c r="J1168">
        <f>CodeStochastic!J1168</f>
        <v>0.111413826353219</v>
      </c>
      <c r="K1168">
        <f>CodeStochastic!K1168</f>
        <v>0.45412420343631599</v>
      </c>
      <c r="L1168">
        <f>CodeStochastic!L1168</f>
        <v>0.155644076199591</v>
      </c>
      <c r="M1168">
        <f>CodeStochastic!M1168</f>
        <v>0.417274907261587</v>
      </c>
      <c r="O1168">
        <f t="shared" si="40"/>
        <v>0.54240052198642785</v>
      </c>
      <c r="P1168">
        <f t="shared" si="41"/>
        <v>1.4541518895989809</v>
      </c>
    </row>
    <row r="1169" spans="1:16" x14ac:dyDescent="0.35">
      <c r="A1169" s="1" t="s">
        <v>32</v>
      </c>
      <c r="B1169" s="1">
        <v>1056</v>
      </c>
      <c r="C1169" s="1" t="s">
        <v>44</v>
      </c>
      <c r="D1169" s="43">
        <v>73</v>
      </c>
      <c r="F1169">
        <f>CodeStochastic!F1169</f>
        <v>1168</v>
      </c>
      <c r="G1169">
        <f>CodeStochastic!G1169</f>
        <v>0.29224493907812299</v>
      </c>
      <c r="H1169">
        <f>CodeStochastic!H1169</f>
        <v>0.28809896440636601</v>
      </c>
      <c r="I1169">
        <f>CodeStochastic!I1169</f>
        <v>7.3384343333385393E-2</v>
      </c>
      <c r="J1169">
        <f>CodeStochastic!J1169</f>
        <v>0.110076269327881</v>
      </c>
      <c r="K1169">
        <f>CodeStochastic!K1169</f>
        <v>0.45043893113022199</v>
      </c>
      <c r="L1169">
        <f>CodeStochastic!L1169</f>
        <v>0.14769946500879799</v>
      </c>
      <c r="M1169">
        <f>CodeStochastic!M1169</f>
        <v>0.42575919311382598</v>
      </c>
      <c r="O1169">
        <f t="shared" si="40"/>
        <v>0.51266919793736798</v>
      </c>
      <c r="P1169">
        <f t="shared" si="41"/>
        <v>1.4778227127303696</v>
      </c>
    </row>
    <row r="1170" spans="1:16" x14ac:dyDescent="0.35">
      <c r="A1170" s="1" t="s">
        <v>32</v>
      </c>
      <c r="B1170" s="1">
        <v>1057</v>
      </c>
      <c r="C1170" s="1" t="s">
        <v>44</v>
      </c>
      <c r="D1170" s="43">
        <v>74</v>
      </c>
      <c r="F1170">
        <f>CodeStochastic!F1170</f>
        <v>1169</v>
      </c>
      <c r="G1170">
        <f>CodeStochastic!G1170</f>
        <v>0.30006011426159201</v>
      </c>
      <c r="H1170">
        <f>CodeStochastic!H1170</f>
        <v>0.29335058666604702</v>
      </c>
      <c r="I1170">
        <f>CodeStochastic!I1170</f>
        <v>7.5460461388054206E-2</v>
      </c>
      <c r="J1170">
        <f>CodeStochastic!J1170</f>
        <v>0.117657466584196</v>
      </c>
      <c r="K1170">
        <f>CodeStochastic!K1170</f>
        <v>0.468992479173099</v>
      </c>
      <c r="L1170">
        <f>CodeStochastic!L1170</f>
        <v>0.149451333828517</v>
      </c>
      <c r="M1170">
        <f>CodeStochastic!M1170</f>
        <v>0.42393878498620202</v>
      </c>
      <c r="O1170">
        <f t="shared" si="40"/>
        <v>0.50946321780720949</v>
      </c>
      <c r="P1170">
        <f t="shared" si="41"/>
        <v>1.4451608561765645</v>
      </c>
    </row>
    <row r="1171" spans="1:16" x14ac:dyDescent="0.35">
      <c r="A1171" s="1" t="s">
        <v>32</v>
      </c>
      <c r="B1171" s="1">
        <v>1058</v>
      </c>
      <c r="C1171" s="1" t="s">
        <v>44</v>
      </c>
      <c r="D1171" s="43">
        <v>75</v>
      </c>
      <c r="F1171">
        <f>CodeStochastic!F1171</f>
        <v>1170</v>
      </c>
      <c r="G1171">
        <f>CodeStochastic!G1171</f>
        <v>0.30580458742498201</v>
      </c>
      <c r="H1171">
        <f>CodeStochastic!H1171</f>
        <v>0.29618112132763502</v>
      </c>
      <c r="I1171">
        <f>CodeStochastic!I1171</f>
        <v>8.0016182559498106E-2</v>
      </c>
      <c r="J1171">
        <f>CodeStochastic!J1171</f>
        <v>0.10699255980125701</v>
      </c>
      <c r="K1171">
        <f>CodeStochastic!K1171</f>
        <v>0.46142457129908798</v>
      </c>
      <c r="L1171">
        <f>CodeStochastic!L1171</f>
        <v>0.14240665385475801</v>
      </c>
      <c r="M1171">
        <f>CodeStochastic!M1171</f>
        <v>0.43135068774357499</v>
      </c>
      <c r="O1171">
        <f t="shared" si="40"/>
        <v>0.48080935481781778</v>
      </c>
      <c r="P1171">
        <f t="shared" si="41"/>
        <v>1.4563746865770544</v>
      </c>
    </row>
    <row r="1172" spans="1:16" x14ac:dyDescent="0.35">
      <c r="A1172" s="1" t="s">
        <v>32</v>
      </c>
      <c r="B1172" s="1">
        <v>1059</v>
      </c>
      <c r="C1172" s="1" t="s">
        <v>44</v>
      </c>
      <c r="D1172" s="43">
        <v>76</v>
      </c>
      <c r="F1172">
        <f>CodeStochastic!F1172</f>
        <v>1171</v>
      </c>
      <c r="G1172">
        <f>CodeStochastic!G1172</f>
        <v>0.29880479751878303</v>
      </c>
      <c r="H1172">
        <f>CodeStochastic!H1172</f>
        <v>0.29582952429883602</v>
      </c>
      <c r="I1172">
        <f>CodeStochastic!I1172</f>
        <v>7.6136186247343807E-2</v>
      </c>
      <c r="J1172">
        <f>CodeStochastic!J1172</f>
        <v>0.104291404323911</v>
      </c>
      <c r="K1172">
        <f>CodeStochastic!K1172</f>
        <v>0.49653145144180699</v>
      </c>
      <c r="L1172">
        <f>CodeStochastic!L1172</f>
        <v>0.14620159433576699</v>
      </c>
      <c r="M1172">
        <f>CodeStochastic!M1172</f>
        <v>0.42523441731405198</v>
      </c>
      <c r="O1172">
        <f t="shared" si="40"/>
        <v>0.49420893564389318</v>
      </c>
      <c r="P1172">
        <f t="shared" si="41"/>
        <v>1.4374306226598801</v>
      </c>
    </row>
    <row r="1173" spans="1:16" x14ac:dyDescent="0.35">
      <c r="A1173" s="1" t="s">
        <v>32</v>
      </c>
      <c r="B1173" s="1">
        <v>1060</v>
      </c>
      <c r="C1173" s="1" t="s">
        <v>44</v>
      </c>
      <c r="D1173" s="43">
        <v>77</v>
      </c>
      <c r="F1173">
        <f>CodeStochastic!F1173</f>
        <v>1172</v>
      </c>
      <c r="G1173">
        <f>CodeStochastic!G1173</f>
        <v>0.30017844020981499</v>
      </c>
      <c r="H1173">
        <f>CodeStochastic!H1173</f>
        <v>0.29667714710864901</v>
      </c>
      <c r="I1173">
        <f>CodeStochastic!I1173</f>
        <v>7.6673928061131602E-2</v>
      </c>
      <c r="J1173">
        <f>CodeStochastic!J1173</f>
        <v>9.2174615458921402E-2</v>
      </c>
      <c r="K1173">
        <f>CodeStochastic!K1173</f>
        <v>0.49034668578350199</v>
      </c>
      <c r="L1173">
        <f>CodeStochastic!L1173</f>
        <v>0.14898117374932801</v>
      </c>
      <c r="M1173">
        <f>CodeStochastic!M1173</f>
        <v>0.43106700644245399</v>
      </c>
      <c r="O1173">
        <f t="shared" si="40"/>
        <v>0.50216599155434161</v>
      </c>
      <c r="P1173">
        <f t="shared" si="41"/>
        <v>1.4529835231447361</v>
      </c>
    </row>
    <row r="1174" spans="1:16" x14ac:dyDescent="0.35">
      <c r="A1174" s="1" t="s">
        <v>32</v>
      </c>
      <c r="B1174" s="1">
        <v>1061</v>
      </c>
      <c r="C1174" s="1" t="s">
        <v>44</v>
      </c>
      <c r="D1174" s="43">
        <v>78</v>
      </c>
      <c r="F1174">
        <f>CodeStochastic!F1174</f>
        <v>1173</v>
      </c>
      <c r="G1174">
        <f>CodeStochastic!G1174</f>
        <v>0.30228715484971203</v>
      </c>
      <c r="H1174">
        <f>CodeStochastic!H1174</f>
        <v>0.29762682378655703</v>
      </c>
      <c r="I1174">
        <f>CodeStochastic!I1174</f>
        <v>7.9730387270462805E-2</v>
      </c>
      <c r="J1174">
        <f>CodeStochastic!J1174</f>
        <v>0.102970479380498</v>
      </c>
      <c r="K1174">
        <f>CodeStochastic!K1174</f>
        <v>0.47939312490457098</v>
      </c>
      <c r="L1174">
        <f>CodeStochastic!L1174</f>
        <v>0.143479127098501</v>
      </c>
      <c r="M1174">
        <f>CodeStochastic!M1174</f>
        <v>0.43514275040268302</v>
      </c>
      <c r="O1174">
        <f t="shared" si="40"/>
        <v>0.48207727137321804</v>
      </c>
      <c r="P1174">
        <f t="shared" si="41"/>
        <v>1.4620414412470615</v>
      </c>
    </row>
    <row r="1175" spans="1:16" x14ac:dyDescent="0.35">
      <c r="A1175" s="1" t="s">
        <v>32</v>
      </c>
      <c r="B1175" s="1">
        <v>1062</v>
      </c>
      <c r="C1175" s="1" t="s">
        <v>44</v>
      </c>
      <c r="D1175" s="43">
        <v>79</v>
      </c>
      <c r="F1175">
        <f>CodeStochastic!F1175</f>
        <v>1174</v>
      </c>
      <c r="G1175">
        <f>CodeStochastic!G1175</f>
        <v>0.30664752206407297</v>
      </c>
      <c r="H1175">
        <f>CodeStochastic!H1175</f>
        <v>0.29927100397809397</v>
      </c>
      <c r="I1175">
        <f>CodeStochastic!I1175</f>
        <v>8.0660520988809298E-2</v>
      </c>
      <c r="J1175">
        <f>CodeStochastic!J1175</f>
        <v>9.5680054416513297E-2</v>
      </c>
      <c r="K1175">
        <f>CodeStochastic!K1175</f>
        <v>0.48178525243013198</v>
      </c>
      <c r="L1175">
        <f>CodeStochastic!L1175</f>
        <v>0.14527044018659799</v>
      </c>
      <c r="M1175">
        <f>CodeStochastic!M1175</f>
        <v>0.44046949645315397</v>
      </c>
      <c r="O1175">
        <f t="shared" si="40"/>
        <v>0.48541435105831865</v>
      </c>
      <c r="P1175">
        <f t="shared" si="41"/>
        <v>1.4718081290808762</v>
      </c>
    </row>
    <row r="1176" spans="1:16" x14ac:dyDescent="0.35">
      <c r="A1176" s="1" t="s">
        <v>32</v>
      </c>
      <c r="B1176" s="1">
        <v>1063</v>
      </c>
      <c r="C1176" s="1" t="s">
        <v>44</v>
      </c>
      <c r="D1176" s="43">
        <v>80</v>
      </c>
      <c r="F1176">
        <f>CodeStochastic!F1176</f>
        <v>1175</v>
      </c>
      <c r="G1176">
        <f>CodeStochastic!G1176</f>
        <v>6.2389360123653499E-13</v>
      </c>
      <c r="H1176">
        <f>CodeStochastic!H1176</f>
        <v>4.4795222448513898E-13</v>
      </c>
      <c r="I1176">
        <f>CodeStochastic!I1176</f>
        <v>2.3227933046382999E-11</v>
      </c>
      <c r="J1176">
        <f>CodeStochastic!J1176</f>
        <v>-7.0370772509777096E-11</v>
      </c>
      <c r="K1176">
        <f>CodeStochastic!K1176</f>
        <v>8.2241829949035401E-11</v>
      </c>
      <c r="L1176">
        <f>CodeStochastic!L1176</f>
        <v>-5.1020650186935202E-11</v>
      </c>
      <c r="M1176">
        <f>CodeStochastic!M1176</f>
        <v>5.0440973979467499E-11</v>
      </c>
      <c r="O1176">
        <v>0</v>
      </c>
      <c r="P1176">
        <v>0</v>
      </c>
    </row>
    <row r="1177" spans="1:16" x14ac:dyDescent="0.35">
      <c r="A1177" s="1" t="s">
        <v>32</v>
      </c>
      <c r="B1177" s="1">
        <v>1064</v>
      </c>
      <c r="C1177" s="1" t="s">
        <v>44</v>
      </c>
      <c r="D1177" s="43">
        <v>81</v>
      </c>
      <c r="F1177">
        <f>CodeStochastic!F1177</f>
        <v>1176</v>
      </c>
      <c r="G1177">
        <f>CodeStochastic!G1177</f>
        <v>7.1984363923742802E-13</v>
      </c>
      <c r="H1177">
        <f>CodeStochastic!H1177</f>
        <v>5.2624157941765801E-13</v>
      </c>
      <c r="I1177">
        <f>CodeStochastic!I1177</f>
        <v>2.34442640885778E-11</v>
      </c>
      <c r="J1177">
        <f>CodeStochastic!J1177</f>
        <v>-8.3613931555217699E-11</v>
      </c>
      <c r="K1177">
        <f>CodeStochastic!K1177</f>
        <v>7.2524757590948594E-11</v>
      </c>
      <c r="L1177">
        <f>CodeStochastic!L1177</f>
        <v>-5.1308687469116601E-11</v>
      </c>
      <c r="M1177">
        <f>CodeStochastic!M1177</f>
        <v>5.0105115252288897E-11</v>
      </c>
      <c r="O1177">
        <v>0</v>
      </c>
      <c r="P1177">
        <v>0</v>
      </c>
    </row>
    <row r="1178" spans="1:16" x14ac:dyDescent="0.35">
      <c r="A1178" s="1" t="s">
        <v>32</v>
      </c>
      <c r="B1178" s="1">
        <v>1065</v>
      </c>
      <c r="C1178" s="1" t="s">
        <v>44</v>
      </c>
      <c r="D1178" s="43">
        <v>82</v>
      </c>
      <c r="F1178">
        <f>CodeStochastic!F1178</f>
        <v>1177</v>
      </c>
      <c r="G1178">
        <f>CodeStochastic!G1178</f>
        <v>1.24708277338464E-12</v>
      </c>
      <c r="H1178">
        <f>CodeStochastic!H1178</f>
        <v>8.1634916727841002E-13</v>
      </c>
      <c r="I1178">
        <f>CodeStochastic!I1178</f>
        <v>2.3591471368119101E-11</v>
      </c>
      <c r="J1178">
        <f>CodeStochastic!J1178</f>
        <v>-7.46624476614142E-11</v>
      </c>
      <c r="K1178">
        <f>CodeStochastic!K1178</f>
        <v>7.9575834734815606E-11</v>
      </c>
      <c r="L1178">
        <f>CodeStochastic!L1178</f>
        <v>-5.2213719626000401E-11</v>
      </c>
      <c r="M1178">
        <f>CodeStochastic!M1178</f>
        <v>5.0238191896927999E-11</v>
      </c>
      <c r="O1178">
        <v>0</v>
      </c>
      <c r="P1178">
        <v>0</v>
      </c>
    </row>
    <row r="1179" spans="1:16" x14ac:dyDescent="0.35">
      <c r="A1179" s="1" t="s">
        <v>32</v>
      </c>
      <c r="B1179" s="1">
        <v>1066</v>
      </c>
      <c r="C1179" s="1" t="s">
        <v>44</v>
      </c>
      <c r="D1179" s="43">
        <v>83</v>
      </c>
      <c r="F1179">
        <f>CodeStochastic!F1179</f>
        <v>1178</v>
      </c>
      <c r="G1179">
        <f>CodeStochastic!G1179</f>
        <v>-6.1066780729523197E-13</v>
      </c>
      <c r="H1179">
        <f>CodeStochastic!H1179</f>
        <v>-8.9235322417469799E-13</v>
      </c>
      <c r="I1179">
        <f>CodeStochastic!I1179</f>
        <v>2.2891744649026601E-11</v>
      </c>
      <c r="J1179">
        <f>CodeStochastic!J1179</f>
        <v>-8.1349468245857503E-11</v>
      </c>
      <c r="K1179">
        <f>CodeStochastic!K1179</f>
        <v>7.2960217587814695E-11</v>
      </c>
      <c r="L1179">
        <f>CodeStochastic!L1179</f>
        <v>-5.0756053358649103E-11</v>
      </c>
      <c r="M1179">
        <f>CodeStochastic!M1179</f>
        <v>4.4374471751058399E-11</v>
      </c>
      <c r="O1179">
        <v>0</v>
      </c>
      <c r="P1179">
        <v>0</v>
      </c>
    </row>
    <row r="1180" spans="1:16" x14ac:dyDescent="0.35">
      <c r="A1180" s="1" t="s">
        <v>32</v>
      </c>
      <c r="B1180" s="1">
        <v>1067</v>
      </c>
      <c r="C1180" s="1" t="s">
        <v>44</v>
      </c>
      <c r="D1180" s="43">
        <v>84</v>
      </c>
      <c r="F1180">
        <f>CodeStochastic!F1180</f>
        <v>1179</v>
      </c>
      <c r="G1180">
        <f>CodeStochastic!G1180</f>
        <v>7.1618115523307599E-13</v>
      </c>
      <c r="H1180">
        <f>CodeStochastic!H1180</f>
        <v>3.1952082468216202E-13</v>
      </c>
      <c r="I1180">
        <f>CodeStochastic!I1180</f>
        <v>2.3415118294175399E-11</v>
      </c>
      <c r="J1180">
        <f>CodeStochastic!J1180</f>
        <v>-7.7412318829783906E-11</v>
      </c>
      <c r="K1180">
        <f>CodeStochastic!K1180</f>
        <v>7.4986233993960394E-11</v>
      </c>
      <c r="L1180">
        <f>CodeStochastic!L1180</f>
        <v>-5.0508732689543601E-11</v>
      </c>
      <c r="M1180">
        <f>CodeStochastic!M1180</f>
        <v>5.0138690416933099E-11</v>
      </c>
      <c r="O1180">
        <v>0</v>
      </c>
      <c r="P1180">
        <v>0</v>
      </c>
    </row>
    <row r="1181" spans="1:16" x14ac:dyDescent="0.35">
      <c r="A1181" s="1" t="s">
        <v>32</v>
      </c>
      <c r="B1181" s="1">
        <v>1068</v>
      </c>
      <c r="C1181" s="1" t="s">
        <v>44</v>
      </c>
      <c r="D1181" s="43">
        <v>85</v>
      </c>
      <c r="F1181">
        <f>CodeStochastic!F1181</f>
        <v>1180</v>
      </c>
      <c r="G1181">
        <f>CodeStochastic!G1181</f>
        <v>-2.7515299209420399E-13</v>
      </c>
      <c r="H1181">
        <f>CodeStochastic!H1181</f>
        <v>-3.9355826160291298E-13</v>
      </c>
      <c r="I1181">
        <f>CodeStochastic!I1181</f>
        <v>2.29542561844445E-11</v>
      </c>
      <c r="J1181">
        <f>CodeStochastic!J1181</f>
        <v>-8.3357855260123894E-11</v>
      </c>
      <c r="K1181">
        <f>CodeStochastic!K1181</f>
        <v>8.4084275929742699E-11</v>
      </c>
      <c r="L1181">
        <f>CodeStochastic!L1181</f>
        <v>-4.8549079908273801E-11</v>
      </c>
      <c r="M1181">
        <f>CodeStochastic!M1181</f>
        <v>5.0076765373738699E-11</v>
      </c>
      <c r="O1181">
        <v>0</v>
      </c>
      <c r="P1181">
        <v>0</v>
      </c>
    </row>
    <row r="1182" spans="1:16" x14ac:dyDescent="0.35">
      <c r="A1182" s="1" t="s">
        <v>32</v>
      </c>
      <c r="B1182" s="1">
        <v>1069</v>
      </c>
      <c r="C1182" s="1" t="s">
        <v>44</v>
      </c>
      <c r="D1182" s="43">
        <v>86</v>
      </c>
      <c r="F1182">
        <f>CodeStochastic!F1182</f>
        <v>1181</v>
      </c>
      <c r="G1182">
        <f>CodeStochastic!G1182</f>
        <v>6.9941567098521497E-13</v>
      </c>
      <c r="H1182">
        <f>CodeStochastic!H1182</f>
        <v>-2.4137973452943299E-13</v>
      </c>
      <c r="I1182">
        <f>CodeStochastic!I1182</f>
        <v>2.39185338535387E-11</v>
      </c>
      <c r="J1182">
        <f>CodeStochastic!J1182</f>
        <v>-8.4189409227255605E-11</v>
      </c>
      <c r="K1182">
        <f>CodeStochastic!K1182</f>
        <v>7.4944852087369697E-11</v>
      </c>
      <c r="L1182">
        <f>CodeStochastic!L1182</f>
        <v>-5.6852172891696199E-11</v>
      </c>
      <c r="M1182">
        <f>CodeStochastic!M1182</f>
        <v>4.9732315658383401E-11</v>
      </c>
      <c r="O1182">
        <v>0</v>
      </c>
      <c r="P1182">
        <v>0</v>
      </c>
    </row>
    <row r="1183" spans="1:16" x14ac:dyDescent="0.35">
      <c r="A1183" s="1" t="s">
        <v>32</v>
      </c>
      <c r="B1183" s="1">
        <v>1070</v>
      </c>
      <c r="C1183" s="1" t="s">
        <v>44</v>
      </c>
      <c r="D1183" s="43">
        <v>87</v>
      </c>
      <c r="F1183">
        <f>CodeStochastic!F1183</f>
        <v>1182</v>
      </c>
      <c r="G1183">
        <f>CodeStochastic!G1183</f>
        <v>5.3808004440867204E-13</v>
      </c>
      <c r="H1183">
        <f>CodeStochastic!H1183</f>
        <v>3.90588087933007E-13</v>
      </c>
      <c r="I1183">
        <f>CodeStochastic!I1183</f>
        <v>2.23230530155645E-11</v>
      </c>
      <c r="J1183">
        <f>CodeStochastic!J1183</f>
        <v>-7.0386290487425294E-11</v>
      </c>
      <c r="K1183">
        <f>CodeStochastic!K1183</f>
        <v>7.3645264783654904E-11</v>
      </c>
      <c r="L1183">
        <f>CodeStochastic!L1183</f>
        <v>-4.5101919145829597E-11</v>
      </c>
      <c r="M1183">
        <f>CodeStochastic!M1183</f>
        <v>4.7908753714480198E-11</v>
      </c>
      <c r="O1183">
        <v>0</v>
      </c>
      <c r="P1183">
        <v>0</v>
      </c>
    </row>
    <row r="1184" spans="1:16" x14ac:dyDescent="0.35">
      <c r="A1184" s="1" t="s">
        <v>32</v>
      </c>
      <c r="B1184" s="1">
        <v>1071</v>
      </c>
      <c r="C1184" s="1" t="s">
        <v>44</v>
      </c>
      <c r="D1184" s="43">
        <v>88</v>
      </c>
      <c r="F1184">
        <f>CodeStochastic!F1184</f>
        <v>1183</v>
      </c>
      <c r="G1184">
        <f>CodeStochastic!G1184</f>
        <v>6.2351633019089999E-13</v>
      </c>
      <c r="H1184">
        <f>CodeStochastic!H1184</f>
        <v>5.6678131964002199E-13</v>
      </c>
      <c r="I1184">
        <f>CodeStochastic!I1184</f>
        <v>2.25693569134604E-11</v>
      </c>
      <c r="J1184">
        <f>CodeStochastic!J1184</f>
        <v>-7.4893563566305497E-11</v>
      </c>
      <c r="K1184">
        <f>CodeStochastic!K1184</f>
        <v>7.8466969679054695E-11</v>
      </c>
      <c r="L1184">
        <f>CodeStochastic!L1184</f>
        <v>-4.7577599689962298E-11</v>
      </c>
      <c r="M1184">
        <f>CodeStochastic!M1184</f>
        <v>5.3051530122776497E-11</v>
      </c>
      <c r="O1184">
        <v>0</v>
      </c>
      <c r="P1184">
        <v>0</v>
      </c>
    </row>
    <row r="1185" spans="1:16" x14ac:dyDescent="0.35">
      <c r="A1185" s="1" t="s">
        <v>32</v>
      </c>
      <c r="B1185" s="1">
        <v>1072</v>
      </c>
      <c r="C1185" s="1" t="s">
        <v>44</v>
      </c>
      <c r="D1185" s="43">
        <v>89</v>
      </c>
      <c r="F1185">
        <f>CodeStochastic!F1185</f>
        <v>1184</v>
      </c>
      <c r="G1185">
        <f>CodeStochastic!G1185</f>
        <v>-5.5986524673953403E-13</v>
      </c>
      <c r="H1185">
        <f>CodeStochastic!H1185</f>
        <v>-1.43508593321473E-12</v>
      </c>
      <c r="I1185">
        <f>CodeStochastic!I1185</f>
        <v>2.2749963549265602E-11</v>
      </c>
      <c r="J1185">
        <f>CodeStochastic!J1185</f>
        <v>-7.4669018336682996E-11</v>
      </c>
      <c r="K1185">
        <f>CodeStochastic!K1185</f>
        <v>7.0477165406073597E-11</v>
      </c>
      <c r="L1185">
        <f>CodeStochastic!L1185</f>
        <v>-4.8202829033184099E-11</v>
      </c>
      <c r="M1185">
        <f>CodeStochastic!M1185</f>
        <v>4.65880111999072E-11</v>
      </c>
      <c r="O1185">
        <v>0</v>
      </c>
      <c r="P1185">
        <v>0</v>
      </c>
    </row>
    <row r="1186" spans="1:16" x14ac:dyDescent="0.35">
      <c r="A1186" s="1" t="s">
        <v>32</v>
      </c>
      <c r="B1186" s="1">
        <v>1073</v>
      </c>
      <c r="C1186" s="1" t="s">
        <v>44</v>
      </c>
      <c r="D1186" s="43">
        <v>90</v>
      </c>
      <c r="F1186">
        <f>CodeStochastic!F1186</f>
        <v>1185</v>
      </c>
      <c r="G1186">
        <f>CodeStochastic!G1186</f>
        <v>-2.23981138642396E-14</v>
      </c>
      <c r="H1186">
        <f>CodeStochastic!H1186</f>
        <v>1.9090011394985499E-13</v>
      </c>
      <c r="I1186">
        <f>CodeStochastic!I1186</f>
        <v>2.2292644869501301E-11</v>
      </c>
      <c r="J1186">
        <f>CodeStochastic!J1186</f>
        <v>-8.2065557416154794E-11</v>
      </c>
      <c r="K1186">
        <f>CodeStochastic!K1186</f>
        <v>8.2441643451503199E-11</v>
      </c>
      <c r="L1186">
        <f>CodeStochastic!L1186</f>
        <v>-4.8981199724202697E-11</v>
      </c>
      <c r="M1186">
        <f>CodeStochastic!M1186</f>
        <v>4.7115690204330802E-11</v>
      </c>
      <c r="O1186">
        <v>0</v>
      </c>
      <c r="P1186">
        <v>0</v>
      </c>
    </row>
    <row r="1187" spans="1:16" x14ac:dyDescent="0.35">
      <c r="A1187" s="1" t="s">
        <v>32</v>
      </c>
      <c r="B1187" s="1">
        <v>1074</v>
      </c>
      <c r="C1187" s="1" t="s">
        <v>44</v>
      </c>
      <c r="D1187" s="43">
        <v>91</v>
      </c>
      <c r="F1187">
        <f>CodeStochastic!F1187</f>
        <v>1186</v>
      </c>
      <c r="G1187">
        <f>CodeStochastic!G1187</f>
        <v>2.96381896126212E-13</v>
      </c>
      <c r="H1187">
        <f>CodeStochastic!H1187</f>
        <v>6.1867697468822199E-13</v>
      </c>
      <c r="I1187">
        <f>CodeStochastic!I1187</f>
        <v>2.2861222488866502E-11</v>
      </c>
      <c r="J1187">
        <f>CodeStochastic!J1187</f>
        <v>-8.0373614310197003E-11</v>
      </c>
      <c r="K1187">
        <f>CodeStochastic!K1187</f>
        <v>8.2901193922685894E-11</v>
      </c>
      <c r="L1187">
        <f>CodeStochastic!L1187</f>
        <v>-4.7580398915517397E-11</v>
      </c>
      <c r="M1187">
        <f>CodeStochastic!M1187</f>
        <v>4.8364374153096397E-11</v>
      </c>
      <c r="O1187">
        <v>0</v>
      </c>
      <c r="P1187">
        <v>0</v>
      </c>
    </row>
    <row r="1188" spans="1:16" x14ac:dyDescent="0.35">
      <c r="A1188" s="1" t="s">
        <v>32</v>
      </c>
      <c r="B1188" s="1">
        <v>1075</v>
      </c>
      <c r="C1188" s="1" t="s">
        <v>44</v>
      </c>
      <c r="D1188" s="43">
        <v>92</v>
      </c>
      <c r="F1188">
        <f>CodeStochastic!F1188</f>
        <v>1187</v>
      </c>
      <c r="G1188">
        <f>CodeStochastic!G1188</f>
        <v>3.78874598091317E-13</v>
      </c>
      <c r="H1188">
        <f>CodeStochastic!H1188</f>
        <v>7.6267461694998497E-13</v>
      </c>
      <c r="I1188">
        <f>CodeStochastic!I1188</f>
        <v>2.2510360672340699E-11</v>
      </c>
      <c r="J1188">
        <f>CodeStochastic!J1188</f>
        <v>-8.4882066939019799E-11</v>
      </c>
      <c r="K1188">
        <f>CodeStochastic!K1188</f>
        <v>7.9302588035103201E-11</v>
      </c>
      <c r="L1188">
        <f>CodeStochastic!L1188</f>
        <v>-4.6566400650045697E-11</v>
      </c>
      <c r="M1188">
        <f>CodeStochastic!M1188</f>
        <v>4.74252906769975E-11</v>
      </c>
      <c r="O1188">
        <v>0</v>
      </c>
      <c r="P1188">
        <v>0</v>
      </c>
    </row>
    <row r="1189" spans="1:16" x14ac:dyDescent="0.35">
      <c r="A1189" s="1" t="s">
        <v>32</v>
      </c>
      <c r="B1189" s="1">
        <v>1076</v>
      </c>
      <c r="C1189" s="1" t="s">
        <v>44</v>
      </c>
      <c r="D1189" s="43">
        <v>93</v>
      </c>
      <c r="F1189">
        <f>CodeStochastic!F1189</f>
        <v>1188</v>
      </c>
      <c r="G1189">
        <f>CodeStochastic!G1189</f>
        <v>-5.5980622255552696E-13</v>
      </c>
      <c r="H1189">
        <f>CodeStochastic!H1189</f>
        <v>-3.9894836248336702E-13</v>
      </c>
      <c r="I1189">
        <f>CodeStochastic!I1189</f>
        <v>2.3767979950312902E-11</v>
      </c>
      <c r="J1189">
        <f>CodeStochastic!J1189</f>
        <v>-7.2585571255276804E-11</v>
      </c>
      <c r="K1189">
        <f>CodeStochastic!K1189</f>
        <v>8.5498960252447105E-11</v>
      </c>
      <c r="L1189">
        <f>CodeStochastic!L1189</f>
        <v>-5.0215503736625E-11</v>
      </c>
      <c r="M1189">
        <f>CodeStochastic!M1189</f>
        <v>5.1520540208232401E-11</v>
      </c>
      <c r="O1189">
        <v>0</v>
      </c>
      <c r="P1189">
        <v>0</v>
      </c>
    </row>
    <row r="1190" spans="1:16" x14ac:dyDescent="0.35">
      <c r="A1190" s="1" t="s">
        <v>32</v>
      </c>
      <c r="B1190" s="1">
        <v>1077</v>
      </c>
      <c r="C1190" s="1" t="s">
        <v>44</v>
      </c>
      <c r="D1190" s="43">
        <v>94</v>
      </c>
      <c r="F1190">
        <f>CodeStochastic!F1190</f>
        <v>1189</v>
      </c>
      <c r="G1190">
        <f>CodeStochastic!G1190</f>
        <v>9.7163193152779503E-13</v>
      </c>
      <c r="H1190">
        <f>CodeStochastic!H1190</f>
        <v>1.1633658867137101E-12</v>
      </c>
      <c r="I1190">
        <f>CodeStochastic!I1190</f>
        <v>2.3177388591564302E-11</v>
      </c>
      <c r="J1190">
        <f>CodeStochastic!J1190</f>
        <v>-7.2979800041937195E-11</v>
      </c>
      <c r="K1190">
        <f>CodeStochastic!K1190</f>
        <v>8.02622837993907E-11</v>
      </c>
      <c r="L1190">
        <f>CodeStochastic!L1190</f>
        <v>-4.79301108957969E-11</v>
      </c>
      <c r="M1190">
        <f>CodeStochastic!M1190</f>
        <v>4.9176246362681E-11</v>
      </c>
      <c r="O1190">
        <v>0</v>
      </c>
      <c r="P1190">
        <v>0</v>
      </c>
    </row>
    <row r="1191" spans="1:16" x14ac:dyDescent="0.35">
      <c r="A1191" s="1" t="s">
        <v>32</v>
      </c>
      <c r="B1191" s="1">
        <v>1078</v>
      </c>
      <c r="C1191" s="1" t="s">
        <v>44</v>
      </c>
      <c r="D1191" s="43">
        <v>95</v>
      </c>
      <c r="F1191">
        <f>CodeStochastic!F1191</f>
        <v>1190</v>
      </c>
      <c r="G1191">
        <f>CodeStochastic!G1191</f>
        <v>-8.2620744441468396E-14</v>
      </c>
      <c r="H1191">
        <f>CodeStochastic!H1191</f>
        <v>-8.3574282429147401E-13</v>
      </c>
      <c r="I1191">
        <f>CodeStochastic!I1191</f>
        <v>2.3293583934797801E-11</v>
      </c>
      <c r="J1191">
        <f>CodeStochastic!J1191</f>
        <v>-8.4357844418645106E-11</v>
      </c>
      <c r="K1191">
        <f>CodeStochastic!K1191</f>
        <v>7.7672928265026896E-11</v>
      </c>
      <c r="L1191">
        <f>CodeStochastic!L1191</f>
        <v>-5.3326035168368901E-11</v>
      </c>
      <c r="M1191">
        <f>CodeStochastic!M1191</f>
        <v>4.7699938578450398E-11</v>
      </c>
      <c r="O1191">
        <v>0</v>
      </c>
      <c r="P1191">
        <v>0</v>
      </c>
    </row>
    <row r="1192" spans="1:16" x14ac:dyDescent="0.35">
      <c r="A1192" s="1" t="s">
        <v>32</v>
      </c>
      <c r="B1192" s="1">
        <v>1079</v>
      </c>
      <c r="C1192" s="1" t="s">
        <v>44</v>
      </c>
      <c r="D1192" s="43">
        <v>96</v>
      </c>
      <c r="F1192">
        <f>CodeStochastic!F1192</f>
        <v>1191</v>
      </c>
      <c r="G1192">
        <f>CodeStochastic!G1192</f>
        <v>-4.9623809069819702E-15</v>
      </c>
      <c r="H1192">
        <f>CodeStochastic!H1192</f>
        <v>9.7994564881017497E-14</v>
      </c>
      <c r="I1192">
        <f>CodeStochastic!I1192</f>
        <v>2.1993053118957802E-11</v>
      </c>
      <c r="J1192">
        <f>CodeStochastic!J1192</f>
        <v>-7.2752907831880897E-11</v>
      </c>
      <c r="K1192">
        <f>CodeStochastic!K1192</f>
        <v>8.2833656608764803E-11</v>
      </c>
      <c r="L1192">
        <f>CodeStochastic!L1192</f>
        <v>-4.85178390926674E-11</v>
      </c>
      <c r="M1192">
        <f>CodeStochastic!M1192</f>
        <v>4.6177786709676198E-11</v>
      </c>
      <c r="O1192">
        <v>0</v>
      </c>
      <c r="P1192">
        <v>0</v>
      </c>
    </row>
    <row r="1193" spans="1:16" x14ac:dyDescent="0.35">
      <c r="A1193" s="1" t="s">
        <v>32</v>
      </c>
      <c r="B1193" s="1">
        <v>1080</v>
      </c>
      <c r="C1193" s="1" t="s">
        <v>44</v>
      </c>
      <c r="D1193" s="43">
        <v>97</v>
      </c>
      <c r="F1193">
        <f>CodeStochastic!F1193</f>
        <v>1192</v>
      </c>
      <c r="G1193">
        <f>CodeStochastic!G1193</f>
        <v>-2.02816382492374E-13</v>
      </c>
      <c r="H1193">
        <f>CodeStochastic!H1193</f>
        <v>-4.01936796206987E-13</v>
      </c>
      <c r="I1193">
        <f>CodeStochastic!I1193</f>
        <v>2.3467676266130101E-11</v>
      </c>
      <c r="J1193">
        <f>CodeStochastic!J1193</f>
        <v>-8.6193474604439799E-11</v>
      </c>
      <c r="K1193">
        <f>CodeStochastic!K1193</f>
        <v>8.28346999014824E-11</v>
      </c>
      <c r="L1193">
        <f>CodeStochastic!L1193</f>
        <v>-4.81686909492606E-11</v>
      </c>
      <c r="M1193">
        <f>CodeStochastic!M1193</f>
        <v>4.6592852468891798E-11</v>
      </c>
      <c r="O1193">
        <v>0</v>
      </c>
      <c r="P1193">
        <v>0</v>
      </c>
    </row>
    <row r="1194" spans="1:16" x14ac:dyDescent="0.35">
      <c r="A1194" s="1" t="s">
        <v>32</v>
      </c>
      <c r="B1194" s="1">
        <v>1081</v>
      </c>
      <c r="C1194" s="1" t="s">
        <v>44</v>
      </c>
      <c r="D1194" s="43">
        <v>98</v>
      </c>
      <c r="F1194">
        <f>CodeStochastic!F1194</f>
        <v>1193</v>
      </c>
      <c r="G1194">
        <f>CodeStochastic!G1194</f>
        <v>9.2763456799501308E-13</v>
      </c>
      <c r="H1194">
        <f>CodeStochastic!H1194</f>
        <v>2.9903382809987199E-13</v>
      </c>
      <c r="I1194">
        <f>CodeStochastic!I1194</f>
        <v>2.3515968584020598E-11</v>
      </c>
      <c r="J1194">
        <f>CodeStochastic!J1194</f>
        <v>-7.3124866213439798E-11</v>
      </c>
      <c r="K1194">
        <f>CodeStochastic!K1194</f>
        <v>7.2685012653217705E-11</v>
      </c>
      <c r="L1194">
        <f>CodeStochastic!L1194</f>
        <v>-5.0204940102488602E-11</v>
      </c>
      <c r="M1194">
        <f>CodeStochastic!M1194</f>
        <v>4.7898788898733702E-11</v>
      </c>
      <c r="O1194">
        <v>0</v>
      </c>
      <c r="P1194">
        <v>0</v>
      </c>
    </row>
    <row r="1195" spans="1:16" x14ac:dyDescent="0.35">
      <c r="A1195" s="1" t="s">
        <v>32</v>
      </c>
      <c r="B1195" s="1">
        <v>1082</v>
      </c>
      <c r="C1195" s="1" t="s">
        <v>44</v>
      </c>
      <c r="D1195" s="43">
        <v>99</v>
      </c>
      <c r="F1195">
        <f>CodeStochastic!F1195</f>
        <v>1194</v>
      </c>
      <c r="G1195">
        <f>CodeStochastic!G1195</f>
        <v>-5.7455794872632599E-13</v>
      </c>
      <c r="H1195">
        <f>CodeStochastic!H1195</f>
        <v>-9.640162953497829E-13</v>
      </c>
      <c r="I1195">
        <f>CodeStochastic!I1195</f>
        <v>2.2835040229328101E-11</v>
      </c>
      <c r="J1195">
        <f>CodeStochastic!J1195</f>
        <v>-8.1535410300258895E-11</v>
      </c>
      <c r="K1195">
        <f>CodeStochastic!K1195</f>
        <v>7.1523737787354097E-11</v>
      </c>
      <c r="L1195">
        <f>CodeStochastic!L1195</f>
        <v>-5.0009727285433199E-11</v>
      </c>
      <c r="M1195">
        <f>CodeStochastic!M1195</f>
        <v>4.66032309174195E-11</v>
      </c>
      <c r="O1195">
        <v>0</v>
      </c>
      <c r="P1195">
        <v>0</v>
      </c>
    </row>
    <row r="1196" spans="1:16" x14ac:dyDescent="0.35">
      <c r="A1196" s="1" t="s">
        <v>32</v>
      </c>
      <c r="B1196" s="1">
        <v>1083</v>
      </c>
      <c r="C1196" s="1" t="s">
        <v>44</v>
      </c>
      <c r="D1196" s="43">
        <v>100</v>
      </c>
      <c r="F1196">
        <f>CodeStochastic!F1196</f>
        <v>1195</v>
      </c>
      <c r="G1196">
        <f>CodeStochastic!G1196</f>
        <v>4.7160014992333304E-13</v>
      </c>
      <c r="H1196">
        <f>CodeStochastic!H1196</f>
        <v>3.1865982144691099E-13</v>
      </c>
      <c r="I1196">
        <f>CodeStochastic!I1196</f>
        <v>2.22829854351322E-11</v>
      </c>
      <c r="J1196">
        <f>CodeStochastic!J1196</f>
        <v>-7.2618024793449906E-11</v>
      </c>
      <c r="K1196">
        <f>CodeStochastic!K1196</f>
        <v>7.7466176757474394E-11</v>
      </c>
      <c r="L1196">
        <f>CodeStochastic!L1196</f>
        <v>-4.8812679064201797E-11</v>
      </c>
      <c r="M1196">
        <f>CodeStochastic!M1196</f>
        <v>4.8856089893426798E-11</v>
      </c>
      <c r="O1196">
        <v>0</v>
      </c>
      <c r="P1196">
        <v>0</v>
      </c>
    </row>
    <row r="1197" spans="1:16" x14ac:dyDescent="0.35">
      <c r="A1197" s="1" t="s">
        <v>32</v>
      </c>
      <c r="B1197" s="1">
        <v>1084</v>
      </c>
      <c r="C1197" s="1" t="s">
        <v>44</v>
      </c>
      <c r="D1197" s="43">
        <v>101</v>
      </c>
      <c r="F1197">
        <f>CodeStochastic!F1197</f>
        <v>1196</v>
      </c>
      <c r="G1197">
        <f>CodeStochastic!G1197</f>
        <v>1.6526619626809501E-13</v>
      </c>
      <c r="H1197">
        <f>CodeStochastic!H1197</f>
        <v>6.1209940963691702E-14</v>
      </c>
      <c r="I1197">
        <f>CodeStochastic!I1197</f>
        <v>2.2649597061065501E-11</v>
      </c>
      <c r="J1197">
        <f>CodeStochastic!J1197</f>
        <v>-8.7401372695759094E-11</v>
      </c>
      <c r="K1197">
        <f>CodeStochastic!K1197</f>
        <v>7.8293286358106203E-11</v>
      </c>
      <c r="L1197">
        <f>CodeStochastic!L1197</f>
        <v>-4.8903355663018702E-11</v>
      </c>
      <c r="M1197">
        <f>CodeStochastic!M1197</f>
        <v>4.7917393510728098E-11</v>
      </c>
      <c r="O1197">
        <v>0</v>
      </c>
      <c r="P1197">
        <v>0</v>
      </c>
    </row>
    <row r="1198" spans="1:16" x14ac:dyDescent="0.35">
      <c r="A1198" s="1" t="s">
        <v>32</v>
      </c>
      <c r="B1198" s="1">
        <v>1085</v>
      </c>
      <c r="C1198" s="1" t="s">
        <v>44</v>
      </c>
      <c r="D1198" s="43">
        <v>102</v>
      </c>
      <c r="F1198">
        <f>CodeStochastic!F1198</f>
        <v>1197</v>
      </c>
      <c r="G1198">
        <f>CodeStochastic!G1198</f>
        <v>-6.11209144307797E-13</v>
      </c>
      <c r="H1198">
        <f>CodeStochastic!H1198</f>
        <v>-4.7446744268615899E-14</v>
      </c>
      <c r="I1198">
        <f>CodeStochastic!I1198</f>
        <v>2.3170373852489E-11</v>
      </c>
      <c r="J1198">
        <f>CodeStochastic!J1198</f>
        <v>-7.9266571948728799E-11</v>
      </c>
      <c r="K1198">
        <f>CodeStochastic!K1198</f>
        <v>6.9691625779140297E-11</v>
      </c>
      <c r="L1198">
        <f>CodeStochastic!L1198</f>
        <v>-4.6731364699002801E-11</v>
      </c>
      <c r="M1198">
        <f>CodeStochastic!M1198</f>
        <v>4.9198869156100499E-11</v>
      </c>
      <c r="O1198">
        <v>0</v>
      </c>
      <c r="P1198">
        <v>0</v>
      </c>
    </row>
    <row r="1199" spans="1:16" x14ac:dyDescent="0.35">
      <c r="A1199" s="1" t="s">
        <v>32</v>
      </c>
      <c r="B1199" s="1">
        <v>1086</v>
      </c>
      <c r="C1199" s="1" t="s">
        <v>44</v>
      </c>
      <c r="D1199" s="43">
        <v>103</v>
      </c>
      <c r="F1199">
        <f>CodeStochastic!F1199</f>
        <v>1198</v>
      </c>
      <c r="G1199">
        <f>CodeStochastic!G1199</f>
        <v>-1.3276010634536699E-12</v>
      </c>
      <c r="H1199">
        <f>CodeStochastic!H1199</f>
        <v>-1.22793039129023E-12</v>
      </c>
      <c r="I1199">
        <f>CodeStochastic!I1199</f>
        <v>2.2289090495836199E-11</v>
      </c>
      <c r="J1199">
        <f>CodeStochastic!J1199</f>
        <v>-9.40354038679321E-11</v>
      </c>
      <c r="K1199">
        <f>CodeStochastic!K1199</f>
        <v>6.8504783258522606E-11</v>
      </c>
      <c r="L1199">
        <f>CodeStochastic!L1199</f>
        <v>-5.3679194233061701E-11</v>
      </c>
      <c r="M1199">
        <f>CodeStochastic!M1199</f>
        <v>4.3801361492060198E-11</v>
      </c>
      <c r="O1199">
        <v>0</v>
      </c>
      <c r="P1199">
        <v>0</v>
      </c>
    </row>
    <row r="1200" spans="1:16" x14ac:dyDescent="0.35">
      <c r="A1200" s="1" t="s">
        <v>32</v>
      </c>
      <c r="B1200" s="1">
        <v>1087</v>
      </c>
      <c r="C1200" s="1" t="s">
        <v>44</v>
      </c>
      <c r="D1200" s="43">
        <v>104</v>
      </c>
      <c r="F1200">
        <f>CodeStochastic!F1200</f>
        <v>1199</v>
      </c>
      <c r="G1200">
        <f>CodeStochastic!G1200</f>
        <v>-1.03909828184439E-12</v>
      </c>
      <c r="H1200">
        <f>CodeStochastic!H1200</f>
        <v>-1.0947058619201499E-12</v>
      </c>
      <c r="I1200">
        <f>CodeStochastic!I1200</f>
        <v>2.24903194866107E-11</v>
      </c>
      <c r="J1200">
        <f>CodeStochastic!J1200</f>
        <v>-6.9682571552466502E-11</v>
      </c>
      <c r="K1200">
        <f>CodeStochastic!K1200</f>
        <v>7.3673258742097095E-11</v>
      </c>
      <c r="L1200">
        <f>CodeStochastic!L1200</f>
        <v>-4.7874569894459302E-11</v>
      </c>
      <c r="M1200">
        <f>CodeStochastic!M1200</f>
        <v>4.6933573650051E-11</v>
      </c>
      <c r="O1200">
        <v>0</v>
      </c>
      <c r="P1200">
        <v>0</v>
      </c>
    </row>
    <row r="1201" spans="1:16" x14ac:dyDescent="0.35">
      <c r="A1201" s="1" t="s">
        <v>32</v>
      </c>
      <c r="B1201" s="1">
        <v>1088</v>
      </c>
      <c r="C1201" s="1" t="s">
        <v>44</v>
      </c>
      <c r="D1201" s="43">
        <v>105</v>
      </c>
      <c r="F1201">
        <f>CodeStochastic!F1201</f>
        <v>1200</v>
      </c>
      <c r="G1201">
        <f>CodeStochastic!G1201</f>
        <v>-8.5275998108058506E-15</v>
      </c>
      <c r="H1201">
        <f>CodeStochastic!H1201</f>
        <v>-1.1384712856212401E-13</v>
      </c>
      <c r="I1201">
        <f>CodeStochastic!I1201</f>
        <v>2.3273219786199899E-11</v>
      </c>
      <c r="J1201">
        <f>CodeStochastic!J1201</f>
        <v>-7.1127728335600097E-11</v>
      </c>
      <c r="K1201">
        <f>CodeStochastic!K1201</f>
        <v>8.2157992361389802E-11</v>
      </c>
      <c r="L1201">
        <f>CodeStochastic!L1201</f>
        <v>-5.0540604678877501E-11</v>
      </c>
      <c r="M1201">
        <f>CodeStochastic!M1201</f>
        <v>4.8261239666397602E-11</v>
      </c>
      <c r="O1201">
        <v>0</v>
      </c>
      <c r="P1201">
        <v>0</v>
      </c>
    </row>
    <row r="1202" spans="1:16" x14ac:dyDescent="0.35">
      <c r="A1202" s="1" t="s">
        <v>32</v>
      </c>
      <c r="B1202" s="1">
        <v>1089</v>
      </c>
      <c r="C1202" s="1" t="s">
        <v>44</v>
      </c>
      <c r="D1202" s="43">
        <v>106</v>
      </c>
      <c r="F1202">
        <f>CodeStochastic!F1202</f>
        <v>1201</v>
      </c>
      <c r="G1202">
        <f>CodeStochastic!G1202</f>
        <v>-1.75855137732831E-15</v>
      </c>
      <c r="H1202">
        <f>CodeStochastic!H1202</f>
        <v>5.4152254279244004E-13</v>
      </c>
      <c r="I1202">
        <f>CodeStochastic!I1202</f>
        <v>2.2913122417788401E-11</v>
      </c>
      <c r="J1202">
        <f>CodeStochastic!J1202</f>
        <v>-7.5917783585889806E-11</v>
      </c>
      <c r="K1202">
        <f>CodeStochastic!K1202</f>
        <v>7.4536336067926598E-11</v>
      </c>
      <c r="L1202">
        <f>CodeStochastic!L1202</f>
        <v>-4.5742120366118699E-11</v>
      </c>
      <c r="M1202">
        <f>CodeStochastic!M1202</f>
        <v>4.9983438916832702E-11</v>
      </c>
      <c r="O1202">
        <v>0</v>
      </c>
      <c r="P1202">
        <v>0</v>
      </c>
    </row>
    <row r="1203" spans="1:16" x14ac:dyDescent="0.35">
      <c r="A1203" s="1" t="s">
        <v>32</v>
      </c>
      <c r="B1203" s="1">
        <v>1090</v>
      </c>
      <c r="C1203" s="1" t="s">
        <v>44</v>
      </c>
      <c r="D1203" s="43">
        <v>107</v>
      </c>
      <c r="F1203">
        <f>CodeStochastic!F1203</f>
        <v>1202</v>
      </c>
      <c r="G1203">
        <f>CodeStochastic!G1203</f>
        <v>2.7481050784873399E-13</v>
      </c>
      <c r="H1203">
        <f>CodeStochastic!H1203</f>
        <v>9.6636104469876902E-13</v>
      </c>
      <c r="I1203">
        <f>CodeStochastic!I1203</f>
        <v>2.2319312052073502E-11</v>
      </c>
      <c r="J1203">
        <f>CodeStochastic!J1203</f>
        <v>-6.1591736673668697E-11</v>
      </c>
      <c r="K1203">
        <f>CodeStochastic!K1203</f>
        <v>7.7232722259923796E-11</v>
      </c>
      <c r="L1203">
        <f>CodeStochastic!L1203</f>
        <v>-4.7769174352812198E-11</v>
      </c>
      <c r="M1203">
        <f>CodeStochastic!M1203</f>
        <v>4.9101833202280998E-11</v>
      </c>
      <c r="O1203">
        <v>0</v>
      </c>
      <c r="P1203">
        <v>0</v>
      </c>
    </row>
    <row r="1204" spans="1:16" x14ac:dyDescent="0.35">
      <c r="A1204" s="1" t="s">
        <v>32</v>
      </c>
      <c r="B1204" s="1">
        <v>1091</v>
      </c>
      <c r="C1204" s="1" t="s">
        <v>44</v>
      </c>
      <c r="D1204" s="43">
        <v>108</v>
      </c>
      <c r="F1204">
        <f>CodeStochastic!F1204</f>
        <v>1203</v>
      </c>
      <c r="G1204">
        <f>CodeStochastic!G1204</f>
        <v>3.2645477300446299E-13</v>
      </c>
      <c r="H1204">
        <f>CodeStochastic!H1204</f>
        <v>-9.5760244426090994E-14</v>
      </c>
      <c r="I1204">
        <f>CodeStochastic!I1204</f>
        <v>2.27234321308625E-11</v>
      </c>
      <c r="J1204">
        <f>CodeStochastic!J1204</f>
        <v>-8.3654689204045801E-11</v>
      </c>
      <c r="K1204">
        <f>CodeStochastic!K1204</f>
        <v>7.2631019254153801E-11</v>
      </c>
      <c r="L1204">
        <f>CodeStochastic!L1204</f>
        <v>-4.9283261607122502E-11</v>
      </c>
      <c r="M1204">
        <f>CodeStochastic!M1204</f>
        <v>4.4866096718442898E-11</v>
      </c>
      <c r="O1204">
        <v>0</v>
      </c>
      <c r="P1204">
        <v>0</v>
      </c>
    </row>
    <row r="1205" spans="1:16" x14ac:dyDescent="0.35">
      <c r="A1205" s="1" t="s">
        <v>32</v>
      </c>
      <c r="B1205" s="1">
        <v>1092</v>
      </c>
      <c r="C1205" s="1" t="s">
        <v>44</v>
      </c>
      <c r="D1205" s="43">
        <v>109</v>
      </c>
      <c r="F1205">
        <f>CodeStochastic!F1205</f>
        <v>1204</v>
      </c>
      <c r="G1205">
        <f>CodeStochastic!G1205</f>
        <v>1.9034989933453802E-14</v>
      </c>
      <c r="H1205">
        <f>CodeStochastic!H1205</f>
        <v>2.1583221667073901E-14</v>
      </c>
      <c r="I1205">
        <f>CodeStochastic!I1205</f>
        <v>2.17026490980346E-11</v>
      </c>
      <c r="J1205">
        <f>CodeStochastic!J1205</f>
        <v>-6.9458270239797496E-11</v>
      </c>
      <c r="K1205">
        <f>CodeStochastic!K1205</f>
        <v>6.7977819793156304E-11</v>
      </c>
      <c r="L1205">
        <f>CodeStochastic!L1205</f>
        <v>-4.6515069423271003E-11</v>
      </c>
      <c r="M1205">
        <f>CodeStochastic!M1205</f>
        <v>4.5832514695145703E-11</v>
      </c>
      <c r="O1205">
        <v>0</v>
      </c>
      <c r="P1205">
        <v>0</v>
      </c>
    </row>
    <row r="1206" spans="1:16" x14ac:dyDescent="0.35">
      <c r="A1206" s="1" t="s">
        <v>32</v>
      </c>
      <c r="B1206" s="1">
        <v>1093</v>
      </c>
      <c r="C1206" s="1" t="s">
        <v>44</v>
      </c>
      <c r="D1206" s="43">
        <v>110</v>
      </c>
      <c r="F1206">
        <f>CodeStochastic!F1206</f>
        <v>1205</v>
      </c>
      <c r="G1206">
        <f>CodeStochastic!G1206</f>
        <v>-4.92538858254815E-14</v>
      </c>
      <c r="H1206">
        <f>CodeStochastic!H1206</f>
        <v>4.9448478588529302E-13</v>
      </c>
      <c r="I1206">
        <f>CodeStochastic!I1206</f>
        <v>2.2237584576470102E-11</v>
      </c>
      <c r="J1206">
        <f>CodeStochastic!J1206</f>
        <v>-7.7194037987280804E-11</v>
      </c>
      <c r="K1206">
        <f>CodeStochastic!K1206</f>
        <v>6.9956164425817204E-11</v>
      </c>
      <c r="L1206">
        <f>CodeStochastic!L1206</f>
        <v>-4.6658851060374103E-11</v>
      </c>
      <c r="M1206">
        <f>CodeStochastic!M1206</f>
        <v>4.7799686298029897E-11</v>
      </c>
      <c r="O1206">
        <v>0</v>
      </c>
      <c r="P1206">
        <v>0</v>
      </c>
    </row>
    <row r="1207" spans="1:16" x14ac:dyDescent="0.35">
      <c r="A1207" s="1" t="s">
        <v>32</v>
      </c>
      <c r="B1207" s="1">
        <v>1094</v>
      </c>
      <c r="C1207" s="1" t="s">
        <v>44</v>
      </c>
      <c r="D1207" s="43">
        <v>111</v>
      </c>
      <c r="F1207">
        <f>CodeStochastic!F1207</f>
        <v>1206</v>
      </c>
      <c r="G1207">
        <f>CodeStochastic!G1207</f>
        <v>-2.8833950599205498E-13</v>
      </c>
      <c r="H1207">
        <f>CodeStochastic!H1207</f>
        <v>-7.38888878389879E-13</v>
      </c>
      <c r="I1207">
        <f>CodeStochastic!I1207</f>
        <v>2.2917523625887101E-11</v>
      </c>
      <c r="J1207">
        <f>CodeStochastic!J1207</f>
        <v>-7.1480749055579294E-11</v>
      </c>
      <c r="K1207">
        <f>CodeStochastic!K1207</f>
        <v>8.3747469581283599E-11</v>
      </c>
      <c r="L1207">
        <f>CodeStochastic!L1207</f>
        <v>-5.0329276672239103E-11</v>
      </c>
      <c r="M1207">
        <f>CodeStochastic!M1207</f>
        <v>4.8057037469538498E-11</v>
      </c>
      <c r="O1207">
        <v>0</v>
      </c>
      <c r="P1207">
        <v>0</v>
      </c>
    </row>
    <row r="1208" spans="1:16" x14ac:dyDescent="0.35">
      <c r="A1208" s="1" t="s">
        <v>32</v>
      </c>
      <c r="B1208" s="1">
        <v>1095</v>
      </c>
      <c r="C1208" s="1" t="s">
        <v>44</v>
      </c>
      <c r="D1208" s="43">
        <v>112</v>
      </c>
      <c r="F1208">
        <f>CodeStochastic!F1208</f>
        <v>1207</v>
      </c>
      <c r="G1208">
        <f>CodeStochastic!G1208</f>
        <v>-8.7488971545851196E-14</v>
      </c>
      <c r="H1208">
        <f>CodeStochastic!H1208</f>
        <v>-1.26707186813399E-14</v>
      </c>
      <c r="I1208">
        <f>CodeStochastic!I1208</f>
        <v>2.26500622859488E-11</v>
      </c>
      <c r="J1208">
        <f>CodeStochastic!J1208</f>
        <v>-6.9543828707323899E-11</v>
      </c>
      <c r="K1208">
        <f>CodeStochastic!K1208</f>
        <v>7.2721141303804299E-11</v>
      </c>
      <c r="L1208">
        <f>CodeStochastic!L1208</f>
        <v>-5.0018583639737203E-11</v>
      </c>
      <c r="M1208">
        <f>CodeStochastic!M1208</f>
        <v>4.5556898988265999E-11</v>
      </c>
      <c r="O1208">
        <v>0</v>
      </c>
      <c r="P1208">
        <v>0</v>
      </c>
    </row>
    <row r="1209" spans="1:16" x14ac:dyDescent="0.35">
      <c r="A1209" s="1" t="s">
        <v>32</v>
      </c>
      <c r="B1209" s="1">
        <v>1096</v>
      </c>
      <c r="C1209" s="1" t="s">
        <v>44</v>
      </c>
      <c r="D1209" s="43">
        <v>113</v>
      </c>
      <c r="F1209">
        <f>CodeStochastic!F1209</f>
        <v>1208</v>
      </c>
      <c r="G1209">
        <f>CodeStochastic!G1209</f>
        <v>1.1070298414677799E-12</v>
      </c>
      <c r="H1209">
        <f>CodeStochastic!H1209</f>
        <v>1.2179808578702E-12</v>
      </c>
      <c r="I1209">
        <f>CodeStochastic!I1209</f>
        <v>2.2802987138529601E-11</v>
      </c>
      <c r="J1209">
        <f>CodeStochastic!J1209</f>
        <v>-6.9948955946646495E-11</v>
      </c>
      <c r="K1209">
        <f>CodeStochastic!K1209</f>
        <v>7.9776314332604606E-11</v>
      </c>
      <c r="L1209">
        <f>CodeStochastic!L1209</f>
        <v>-4.80271471577707E-11</v>
      </c>
      <c r="M1209">
        <f>CodeStochastic!M1209</f>
        <v>5.1932122103107797E-11</v>
      </c>
      <c r="O1209">
        <v>0</v>
      </c>
      <c r="P1209">
        <v>0</v>
      </c>
    </row>
    <row r="1210" spans="1:16" x14ac:dyDescent="0.35">
      <c r="A1210" s="1" t="s">
        <v>32</v>
      </c>
      <c r="B1210" s="1">
        <v>1097</v>
      </c>
      <c r="C1210" s="1" t="s">
        <v>44</v>
      </c>
      <c r="D1210" s="43">
        <v>114</v>
      </c>
      <c r="F1210">
        <f>CodeStochastic!F1210</f>
        <v>1209</v>
      </c>
      <c r="G1210">
        <f>CodeStochastic!G1210</f>
        <v>-3.5076497267842401E-13</v>
      </c>
      <c r="H1210">
        <f>CodeStochastic!H1210</f>
        <v>4.9564084336392803E-14</v>
      </c>
      <c r="I1210">
        <f>CodeStochastic!I1210</f>
        <v>2.32099370072608E-11</v>
      </c>
      <c r="J1210">
        <f>CodeStochastic!J1210</f>
        <v>-7.9720817233529395E-11</v>
      </c>
      <c r="K1210">
        <f>CodeStochastic!K1210</f>
        <v>7.0146549507851198E-11</v>
      </c>
      <c r="L1210">
        <f>CodeStochastic!L1210</f>
        <v>-4.8899371695962399E-11</v>
      </c>
      <c r="M1210">
        <f>CodeStochastic!M1210</f>
        <v>5.14963681149207E-11</v>
      </c>
      <c r="O1210">
        <v>0</v>
      </c>
      <c r="P1210">
        <v>0</v>
      </c>
    </row>
    <row r="1211" spans="1:16" x14ac:dyDescent="0.35">
      <c r="A1211" s="1" t="s">
        <v>32</v>
      </c>
      <c r="B1211" s="1">
        <v>1098</v>
      </c>
      <c r="C1211" s="1" t="s">
        <v>44</v>
      </c>
      <c r="D1211" s="43">
        <v>115</v>
      </c>
      <c r="F1211">
        <f>CodeStochastic!F1211</f>
        <v>1210</v>
      </c>
      <c r="G1211">
        <f>CodeStochastic!G1211</f>
        <v>1.70203484228706E-13</v>
      </c>
      <c r="H1211">
        <f>CodeStochastic!H1211</f>
        <v>-3.3941929333734802E-13</v>
      </c>
      <c r="I1211">
        <f>CodeStochastic!I1211</f>
        <v>2.2517298654994901E-11</v>
      </c>
      <c r="J1211">
        <f>CodeStochastic!J1211</f>
        <v>-7.8751652465158694E-11</v>
      </c>
      <c r="K1211">
        <f>CodeStochastic!K1211</f>
        <v>7.2629323745727894E-11</v>
      </c>
      <c r="L1211">
        <f>CodeStochastic!L1211</f>
        <v>-4.89364189397123E-11</v>
      </c>
      <c r="M1211">
        <f>CodeStochastic!M1211</f>
        <v>4.5257771531362098E-11</v>
      </c>
      <c r="O1211">
        <v>0</v>
      </c>
      <c r="P1211">
        <v>0</v>
      </c>
    </row>
    <row r="1212" spans="1:16" x14ac:dyDescent="0.35">
      <c r="A1212" s="1" t="s">
        <v>32</v>
      </c>
      <c r="B1212" s="1">
        <v>1099</v>
      </c>
      <c r="C1212" s="1" t="s">
        <v>44</v>
      </c>
      <c r="D1212" s="43">
        <v>116</v>
      </c>
      <c r="F1212">
        <f>CodeStochastic!F1212</f>
        <v>1211</v>
      </c>
      <c r="G1212">
        <f>CodeStochastic!G1212</f>
        <v>-7.67592754756054E-13</v>
      </c>
      <c r="H1212">
        <f>CodeStochastic!H1212</f>
        <v>-7.4146411672596902E-13</v>
      </c>
      <c r="I1212">
        <f>CodeStochastic!I1212</f>
        <v>2.34861588989922E-11</v>
      </c>
      <c r="J1212">
        <f>CodeStochastic!J1212</f>
        <v>-8.5614021242497306E-11</v>
      </c>
      <c r="K1212">
        <f>CodeStochastic!K1212</f>
        <v>7.6305527226408499E-11</v>
      </c>
      <c r="L1212">
        <f>CodeStochastic!L1212</f>
        <v>-4.7322634822279503E-11</v>
      </c>
      <c r="M1212">
        <f>CodeStochastic!M1212</f>
        <v>4.9197852831953299E-11</v>
      </c>
      <c r="O1212">
        <v>0</v>
      </c>
      <c r="P1212">
        <v>0</v>
      </c>
    </row>
    <row r="1213" spans="1:16" x14ac:dyDescent="0.35">
      <c r="A1213" s="1" t="s">
        <v>32</v>
      </c>
      <c r="B1213" s="1">
        <v>1100</v>
      </c>
      <c r="C1213" s="1" t="s">
        <v>44</v>
      </c>
      <c r="D1213" s="43">
        <v>117</v>
      </c>
      <c r="F1213">
        <f>CodeStochastic!F1213</f>
        <v>1212</v>
      </c>
      <c r="G1213">
        <f>CodeStochastic!G1213</f>
        <v>5.9433156160468498E-13</v>
      </c>
      <c r="H1213">
        <f>CodeStochastic!H1213</f>
        <v>1.3989559818310201E-12</v>
      </c>
      <c r="I1213">
        <f>CodeStochastic!I1213</f>
        <v>2.2318362831483301E-11</v>
      </c>
      <c r="J1213">
        <f>CodeStochastic!J1213</f>
        <v>-7.4567452206714797E-11</v>
      </c>
      <c r="K1213">
        <f>CodeStochastic!K1213</f>
        <v>7.6231320495384695E-11</v>
      </c>
      <c r="L1213">
        <f>CodeStochastic!L1213</f>
        <v>-4.4224401093679197E-11</v>
      </c>
      <c r="M1213">
        <f>CodeStochastic!M1213</f>
        <v>4.9544456959029E-11</v>
      </c>
      <c r="O1213">
        <v>0</v>
      </c>
      <c r="P1213">
        <v>0</v>
      </c>
    </row>
    <row r="1214" spans="1:16" x14ac:dyDescent="0.35">
      <c r="A1214" s="1" t="s">
        <v>33</v>
      </c>
      <c r="B1214" s="1">
        <v>1101</v>
      </c>
      <c r="C1214" s="1" t="s">
        <v>43</v>
      </c>
      <c r="D1214" s="43">
        <v>17</v>
      </c>
      <c r="F1214">
        <f>CodeStochastic!F1214</f>
        <v>1213</v>
      </c>
      <c r="G1214">
        <f>CodeStochastic!G1214</f>
        <v>1.9956306291679299E-13</v>
      </c>
      <c r="H1214">
        <f>CodeStochastic!H1214</f>
        <v>-4.7354695585710799E-13</v>
      </c>
      <c r="I1214">
        <f>CodeStochastic!I1214</f>
        <v>1.8656096775880899E-11</v>
      </c>
      <c r="J1214">
        <f>CodeStochastic!J1214</f>
        <v>-6.4261708174942699E-11</v>
      </c>
      <c r="K1214">
        <f>CodeStochastic!K1214</f>
        <v>7.0950138548120803E-11</v>
      </c>
      <c r="L1214">
        <f>CodeStochastic!L1214</f>
        <v>-4.2316098010795798E-11</v>
      </c>
      <c r="M1214">
        <f>CodeStochastic!M1214</f>
        <v>3.8550015943748702E-11</v>
      </c>
      <c r="O1214">
        <v>0</v>
      </c>
      <c r="P1214">
        <v>0</v>
      </c>
    </row>
    <row r="1215" spans="1:16" x14ac:dyDescent="0.35">
      <c r="A1215" s="1" t="s">
        <v>33</v>
      </c>
      <c r="B1215" s="1">
        <v>1102</v>
      </c>
      <c r="C1215" s="1" t="s">
        <v>43</v>
      </c>
      <c r="D1215" s="43">
        <v>18</v>
      </c>
      <c r="F1215">
        <f>CodeStochastic!F1215</f>
        <v>1214</v>
      </c>
      <c r="G1215">
        <f>CodeStochastic!G1215</f>
        <v>1.6105634826864E-13</v>
      </c>
      <c r="H1215">
        <f>CodeStochastic!H1215</f>
        <v>5.6860102061494695E-13</v>
      </c>
      <c r="I1215">
        <f>CodeStochastic!I1215</f>
        <v>1.85854873411541E-11</v>
      </c>
      <c r="J1215">
        <f>CodeStochastic!J1215</f>
        <v>-6.5417552797509205E-11</v>
      </c>
      <c r="K1215">
        <f>CodeStochastic!K1215</f>
        <v>6.6816341729202306E-11</v>
      </c>
      <c r="L1215">
        <f>CodeStochastic!L1215</f>
        <v>-3.8524325645567599E-11</v>
      </c>
      <c r="M1215">
        <f>CodeStochastic!M1215</f>
        <v>4.3283914370849098E-11</v>
      </c>
      <c r="O1215">
        <v>0</v>
      </c>
      <c r="P1215">
        <v>0</v>
      </c>
    </row>
    <row r="1216" spans="1:16" x14ac:dyDescent="0.35">
      <c r="A1216" s="1" t="s">
        <v>33</v>
      </c>
      <c r="B1216" s="1">
        <v>1103</v>
      </c>
      <c r="C1216" s="1" t="s">
        <v>43</v>
      </c>
      <c r="D1216" s="43">
        <v>19</v>
      </c>
      <c r="F1216">
        <f>CodeStochastic!F1216</f>
        <v>1215</v>
      </c>
      <c r="G1216">
        <f>CodeStochastic!G1216</f>
        <v>-3.7922130333259697E-14</v>
      </c>
      <c r="H1216">
        <f>CodeStochastic!H1216</f>
        <v>-1.7523099484631501E-13</v>
      </c>
      <c r="I1216">
        <f>CodeStochastic!I1216</f>
        <v>1.8408627223617299E-11</v>
      </c>
      <c r="J1216">
        <f>CodeStochastic!J1216</f>
        <v>-7.4212988417162202E-11</v>
      </c>
      <c r="K1216">
        <f>CodeStochastic!K1216</f>
        <v>7.1820349240106704E-11</v>
      </c>
      <c r="L1216">
        <f>CodeStochastic!L1216</f>
        <v>-4.0585611497115203E-11</v>
      </c>
      <c r="M1216">
        <f>CodeStochastic!M1216</f>
        <v>4.1405841655252498E-11</v>
      </c>
      <c r="O1216">
        <v>0</v>
      </c>
      <c r="P1216">
        <v>0</v>
      </c>
    </row>
    <row r="1217" spans="1:16" x14ac:dyDescent="0.35">
      <c r="A1217" s="1" t="s">
        <v>33</v>
      </c>
      <c r="B1217" s="1">
        <v>1104</v>
      </c>
      <c r="C1217" s="1" t="s">
        <v>43</v>
      </c>
      <c r="D1217" s="43">
        <v>20</v>
      </c>
      <c r="F1217">
        <f>CodeStochastic!F1217</f>
        <v>1216</v>
      </c>
      <c r="G1217">
        <f>CodeStochastic!G1217</f>
        <v>-1.71373725530644E-13</v>
      </c>
      <c r="H1217">
        <f>CodeStochastic!H1217</f>
        <v>-1.5148271493379801E-13</v>
      </c>
      <c r="I1217">
        <f>CodeStochastic!I1217</f>
        <v>1.8133490988048599E-11</v>
      </c>
      <c r="J1217">
        <f>CodeStochastic!J1217</f>
        <v>-6.0526806704099796E-11</v>
      </c>
      <c r="K1217">
        <f>CodeStochastic!K1217</f>
        <v>6.8066131902512196E-11</v>
      </c>
      <c r="L1217">
        <f>CodeStochastic!L1217</f>
        <v>-3.7347107284262701E-11</v>
      </c>
      <c r="M1217">
        <f>CodeStochastic!M1217</f>
        <v>3.9733848741477702E-11</v>
      </c>
      <c r="O1217">
        <v>0</v>
      </c>
      <c r="P1217">
        <v>0</v>
      </c>
    </row>
    <row r="1218" spans="1:16" x14ac:dyDescent="0.35">
      <c r="A1218" s="1" t="s">
        <v>33</v>
      </c>
      <c r="B1218" s="1">
        <v>1105</v>
      </c>
      <c r="C1218" s="1" t="s">
        <v>43</v>
      </c>
      <c r="D1218" s="43">
        <v>21</v>
      </c>
      <c r="F1218">
        <f>CodeStochastic!F1218</f>
        <v>1217</v>
      </c>
      <c r="G1218">
        <f>CodeStochastic!G1218</f>
        <v>5.6155630389072102E-13</v>
      </c>
      <c r="H1218">
        <f>CodeStochastic!H1218</f>
        <v>1.7253462978858399E-16</v>
      </c>
      <c r="I1218">
        <f>CodeStochastic!I1218</f>
        <v>1.8102895856962499E-11</v>
      </c>
      <c r="J1218">
        <f>CodeStochastic!J1218</f>
        <v>-6.3545013380558503E-11</v>
      </c>
      <c r="K1218">
        <f>CodeStochastic!K1218</f>
        <v>7.38202007275949E-11</v>
      </c>
      <c r="L1218">
        <f>CodeStochastic!L1218</f>
        <v>-4.0035238701141399E-11</v>
      </c>
      <c r="M1218">
        <f>CodeStochastic!M1218</f>
        <v>3.72204709361178E-11</v>
      </c>
      <c r="O1218">
        <v>0</v>
      </c>
      <c r="P1218">
        <v>0</v>
      </c>
    </row>
    <row r="1219" spans="1:16" x14ac:dyDescent="0.35">
      <c r="A1219" s="1" t="s">
        <v>33</v>
      </c>
      <c r="B1219" s="1">
        <v>1106</v>
      </c>
      <c r="C1219" s="1" t="s">
        <v>43</v>
      </c>
      <c r="D1219" s="43">
        <v>22</v>
      </c>
      <c r="F1219">
        <f>CodeStochastic!F1219</f>
        <v>1218</v>
      </c>
      <c r="G1219">
        <f>CodeStochastic!G1219</f>
        <v>-1.10247120219391E-13</v>
      </c>
      <c r="H1219">
        <f>CodeStochastic!H1219</f>
        <v>-1.5197126762931701E-14</v>
      </c>
      <c r="I1219">
        <f>CodeStochastic!I1219</f>
        <v>1.8761475631418E-11</v>
      </c>
      <c r="J1219">
        <f>CodeStochastic!J1219</f>
        <v>-6.6682945120516399E-11</v>
      </c>
      <c r="K1219">
        <f>CodeStochastic!K1219</f>
        <v>6.1746790838523703E-11</v>
      </c>
      <c r="L1219">
        <f>CodeStochastic!L1219</f>
        <v>-4.2384787946834198E-11</v>
      </c>
      <c r="M1219">
        <f>CodeStochastic!M1219</f>
        <v>4.2380137307494003E-11</v>
      </c>
      <c r="O1219">
        <v>0</v>
      </c>
      <c r="P1219">
        <v>0</v>
      </c>
    </row>
    <row r="1220" spans="1:16" x14ac:dyDescent="0.35">
      <c r="A1220" s="1" t="s">
        <v>33</v>
      </c>
      <c r="B1220" s="1">
        <v>1107</v>
      </c>
      <c r="C1220" s="1" t="s">
        <v>43</v>
      </c>
      <c r="D1220" s="43">
        <v>23</v>
      </c>
      <c r="F1220">
        <f>CodeStochastic!F1220</f>
        <v>1219</v>
      </c>
      <c r="G1220">
        <f>CodeStochastic!G1220</f>
        <v>6.1853965363798901E-13</v>
      </c>
      <c r="H1220">
        <f>CodeStochastic!H1220</f>
        <v>8.2561731527630094E-15</v>
      </c>
      <c r="I1220">
        <f>CodeStochastic!I1220</f>
        <v>1.9255255101907298E-11</v>
      </c>
      <c r="J1220">
        <f>CodeStochastic!J1220</f>
        <v>-7.1435454101702994E-11</v>
      </c>
      <c r="K1220">
        <f>CodeStochastic!K1220</f>
        <v>6.8238251145038695E-11</v>
      </c>
      <c r="L1220">
        <f>CodeStochastic!L1220</f>
        <v>-4.4780250049573698E-11</v>
      </c>
      <c r="M1220">
        <f>CodeStochastic!M1220</f>
        <v>3.8042210665387498E-11</v>
      </c>
      <c r="O1220">
        <v>0</v>
      </c>
      <c r="P1220">
        <v>0</v>
      </c>
    </row>
    <row r="1221" spans="1:16" x14ac:dyDescent="0.35">
      <c r="A1221" s="1" t="s">
        <v>33</v>
      </c>
      <c r="B1221" s="1">
        <v>1108</v>
      </c>
      <c r="C1221" s="1" t="s">
        <v>43</v>
      </c>
      <c r="D1221" s="43">
        <v>24</v>
      </c>
      <c r="F1221">
        <f>CodeStochastic!F1221</f>
        <v>1220</v>
      </c>
      <c r="G1221">
        <f>CodeStochastic!G1221</f>
        <v>2.1966175866170099E-13</v>
      </c>
      <c r="H1221">
        <f>CodeStochastic!H1221</f>
        <v>3.0327959780059998E-13</v>
      </c>
      <c r="I1221">
        <f>CodeStochastic!I1221</f>
        <v>1.84811713540797E-11</v>
      </c>
      <c r="J1221">
        <f>CodeStochastic!J1221</f>
        <v>-6.9153790125878606E-11</v>
      </c>
      <c r="K1221">
        <f>CodeStochastic!K1221</f>
        <v>6.0508315583021501E-11</v>
      </c>
      <c r="L1221">
        <f>CodeStochastic!L1221</f>
        <v>-4.1477900621513098E-11</v>
      </c>
      <c r="M1221">
        <f>CodeStochastic!M1221</f>
        <v>4.0410802786791597E-11</v>
      </c>
      <c r="O1221">
        <v>0</v>
      </c>
      <c r="P1221">
        <v>0</v>
      </c>
    </row>
    <row r="1222" spans="1:16" x14ac:dyDescent="0.35">
      <c r="A1222" s="1" t="s">
        <v>33</v>
      </c>
      <c r="B1222" s="1">
        <v>1109</v>
      </c>
      <c r="C1222" s="1" t="s">
        <v>43</v>
      </c>
      <c r="D1222" s="43">
        <v>25</v>
      </c>
      <c r="F1222">
        <f>CodeStochastic!F1222</f>
        <v>1221</v>
      </c>
      <c r="G1222">
        <f>CodeStochastic!G1222</f>
        <v>-8.5399629405077505E-13</v>
      </c>
      <c r="H1222">
        <f>CodeStochastic!H1222</f>
        <v>-5.4766266753127895E-13</v>
      </c>
      <c r="I1222">
        <f>CodeStochastic!I1222</f>
        <v>2.3354406622869502E-11</v>
      </c>
      <c r="J1222">
        <f>CodeStochastic!J1222</f>
        <v>-7.3205533142333096E-11</v>
      </c>
      <c r="K1222">
        <f>CodeStochastic!K1222</f>
        <v>6.6199712648833199E-11</v>
      </c>
      <c r="L1222">
        <f>CodeStochastic!L1222</f>
        <v>-5.1665705523104699E-11</v>
      </c>
      <c r="M1222">
        <f>CodeStochastic!M1222</f>
        <v>4.8280465084913603E-11</v>
      </c>
      <c r="O1222">
        <v>0</v>
      </c>
      <c r="P1222">
        <v>0</v>
      </c>
    </row>
    <row r="1223" spans="1:16" x14ac:dyDescent="0.35">
      <c r="A1223" s="1" t="s">
        <v>33</v>
      </c>
      <c r="B1223" s="1">
        <v>1110</v>
      </c>
      <c r="C1223" s="1" t="s">
        <v>43</v>
      </c>
      <c r="D1223" s="43">
        <v>26</v>
      </c>
      <c r="F1223">
        <f>CodeStochastic!F1223</f>
        <v>1222</v>
      </c>
      <c r="G1223">
        <f>CodeStochastic!G1223</f>
        <v>-1.40529513780717E-13</v>
      </c>
      <c r="H1223">
        <f>CodeStochastic!H1223</f>
        <v>-2.7927657645418199E-13</v>
      </c>
      <c r="I1223">
        <f>CodeStochastic!I1223</f>
        <v>2.2637604417063801E-11</v>
      </c>
      <c r="J1223">
        <f>CodeStochastic!J1223</f>
        <v>-6.8929858227951406E-11</v>
      </c>
      <c r="K1223">
        <f>CodeStochastic!K1223</f>
        <v>7.4841751892799396E-11</v>
      </c>
      <c r="L1223">
        <f>CodeStochastic!L1223</f>
        <v>-4.61457316143117E-11</v>
      </c>
      <c r="M1223">
        <f>CodeStochastic!M1223</f>
        <v>4.6533208499751497E-11</v>
      </c>
      <c r="O1223">
        <v>0</v>
      </c>
      <c r="P1223">
        <v>0</v>
      </c>
    </row>
    <row r="1224" spans="1:16" x14ac:dyDescent="0.35">
      <c r="A1224" s="1" t="s">
        <v>33</v>
      </c>
      <c r="B1224" s="1">
        <v>1111</v>
      </c>
      <c r="C1224" s="1" t="s">
        <v>43</v>
      </c>
      <c r="D1224" s="43">
        <v>27</v>
      </c>
      <c r="F1224">
        <f>CodeStochastic!F1224</f>
        <v>1223</v>
      </c>
      <c r="G1224">
        <f>CodeStochastic!G1224</f>
        <v>-9.3115349857603301E-14</v>
      </c>
      <c r="H1224">
        <f>CodeStochastic!H1224</f>
        <v>9.6670702991323506E-13</v>
      </c>
      <c r="I1224">
        <f>CodeStochastic!I1224</f>
        <v>2.34427127939259E-11</v>
      </c>
      <c r="J1224">
        <f>CodeStochastic!J1224</f>
        <v>-6.9759538885301196E-11</v>
      </c>
      <c r="K1224">
        <f>CodeStochastic!K1224</f>
        <v>8.4611145228823995E-11</v>
      </c>
      <c r="L1224">
        <f>CodeStochastic!L1224</f>
        <v>-4.86875422448214E-11</v>
      </c>
      <c r="M1224">
        <f>CodeStochastic!M1224</f>
        <v>5.1409291942526901E-11</v>
      </c>
      <c r="O1224">
        <v>0</v>
      </c>
      <c r="P1224">
        <v>0</v>
      </c>
    </row>
    <row r="1225" spans="1:16" x14ac:dyDescent="0.35">
      <c r="A1225" s="1" t="s">
        <v>33</v>
      </c>
      <c r="B1225" s="1">
        <v>1112</v>
      </c>
      <c r="C1225" s="1" t="s">
        <v>43</v>
      </c>
      <c r="D1225" s="43">
        <v>28</v>
      </c>
      <c r="F1225">
        <f>CodeStochastic!F1225</f>
        <v>1224</v>
      </c>
      <c r="G1225">
        <f>CodeStochastic!G1225</f>
        <v>-1.1665476430554301E-13</v>
      </c>
      <c r="H1225">
        <f>CodeStochastic!H1225</f>
        <v>-5.4823945265554701E-13</v>
      </c>
      <c r="I1225">
        <f>CodeStochastic!I1225</f>
        <v>2.26679838127245E-11</v>
      </c>
      <c r="J1225">
        <f>CodeStochastic!J1225</f>
        <v>-7.5471426000416803E-11</v>
      </c>
      <c r="K1225">
        <f>CodeStochastic!K1225</f>
        <v>6.9555538840471001E-11</v>
      </c>
      <c r="L1225">
        <f>CodeStochastic!L1225</f>
        <v>-4.9602354224902502E-11</v>
      </c>
      <c r="M1225">
        <f>CodeStochastic!M1225</f>
        <v>4.6332648126346998E-11</v>
      </c>
      <c r="O1225">
        <v>0</v>
      </c>
      <c r="P1225">
        <v>0</v>
      </c>
    </row>
    <row r="1226" spans="1:16" x14ac:dyDescent="0.35">
      <c r="A1226" s="1" t="s">
        <v>33</v>
      </c>
      <c r="B1226" s="1">
        <v>1113</v>
      </c>
      <c r="C1226" s="1" t="s">
        <v>43</v>
      </c>
      <c r="D1226" s="43">
        <v>29</v>
      </c>
      <c r="F1226">
        <f>CodeStochastic!F1226</f>
        <v>1225</v>
      </c>
      <c r="G1226">
        <f>CodeStochastic!G1226</f>
        <v>-8.4785475506879496E-13</v>
      </c>
      <c r="H1226">
        <f>CodeStochastic!H1226</f>
        <v>-1.0501864405445501E-12</v>
      </c>
      <c r="I1226">
        <f>CodeStochastic!I1226</f>
        <v>2.2255227357242201E-11</v>
      </c>
      <c r="J1226">
        <f>CodeStochastic!J1226</f>
        <v>-8.1042997518232405E-11</v>
      </c>
      <c r="K1226">
        <f>CodeStochastic!K1226</f>
        <v>7.6151732304294694E-11</v>
      </c>
      <c r="L1226">
        <f>CodeStochastic!L1226</f>
        <v>-4.9468351422387297E-11</v>
      </c>
      <c r="M1226">
        <f>CodeStochastic!M1226</f>
        <v>4.0993686990009798E-11</v>
      </c>
      <c r="O1226">
        <v>0</v>
      </c>
      <c r="P1226">
        <v>0</v>
      </c>
    </row>
    <row r="1227" spans="1:16" x14ac:dyDescent="0.35">
      <c r="A1227" s="1" t="s">
        <v>33</v>
      </c>
      <c r="B1227" s="1">
        <v>1114</v>
      </c>
      <c r="C1227" s="1" t="s">
        <v>43</v>
      </c>
      <c r="D1227" s="43">
        <v>30</v>
      </c>
      <c r="F1227">
        <f>CodeStochastic!F1227</f>
        <v>1226</v>
      </c>
      <c r="G1227">
        <f>CodeStochastic!G1227</f>
        <v>4.6475915064003104E-13</v>
      </c>
      <c r="H1227">
        <f>CodeStochastic!H1227</f>
        <v>-2.22004362434812E-13</v>
      </c>
      <c r="I1227">
        <f>CodeStochastic!I1227</f>
        <v>2.1020513499751999E-11</v>
      </c>
      <c r="J1227">
        <f>CodeStochastic!J1227</f>
        <v>-6.4099258427982604E-11</v>
      </c>
      <c r="K1227">
        <f>CodeStochastic!K1227</f>
        <v>6.5809406495614605E-11</v>
      </c>
      <c r="L1227">
        <f>CodeStochastic!L1227</f>
        <v>-4.2025710303976901E-11</v>
      </c>
      <c r="M1227">
        <f>CodeStochastic!M1227</f>
        <v>3.9334173238410901E-11</v>
      </c>
      <c r="O1227">
        <v>0</v>
      </c>
      <c r="P1227">
        <v>0</v>
      </c>
    </row>
    <row r="1228" spans="1:16" x14ac:dyDescent="0.35">
      <c r="A1228" s="1" t="s">
        <v>33</v>
      </c>
      <c r="B1228" s="1">
        <v>1115</v>
      </c>
      <c r="C1228" s="1" t="s">
        <v>43</v>
      </c>
      <c r="D1228" s="43">
        <v>31</v>
      </c>
      <c r="F1228">
        <f>CodeStochastic!F1228</f>
        <v>1227</v>
      </c>
      <c r="G1228">
        <f>CodeStochastic!G1228</f>
        <v>9.5029605585987291E-13</v>
      </c>
      <c r="H1228">
        <f>CodeStochastic!H1228</f>
        <v>5.2594265723854E-13</v>
      </c>
      <c r="I1228">
        <f>CodeStochastic!I1228</f>
        <v>2.1581119163449801E-11</v>
      </c>
      <c r="J1228">
        <f>CodeStochastic!J1228</f>
        <v>-7.0056557846962105E-11</v>
      </c>
      <c r="K1228">
        <f>CodeStochastic!K1228</f>
        <v>6.4162170667881498E-11</v>
      </c>
      <c r="L1228">
        <f>CodeStochastic!L1228</f>
        <v>-4.2067935323072501E-11</v>
      </c>
      <c r="M1228">
        <f>CodeStochastic!M1228</f>
        <v>4.1893032266686102E-11</v>
      </c>
      <c r="O1228">
        <v>0</v>
      </c>
      <c r="P1228">
        <v>0</v>
      </c>
    </row>
    <row r="1229" spans="1:16" x14ac:dyDescent="0.35">
      <c r="A1229" s="1" t="s">
        <v>33</v>
      </c>
      <c r="B1229" s="1">
        <v>1116</v>
      </c>
      <c r="C1229" s="1" t="s">
        <v>43</v>
      </c>
      <c r="D1229" s="43">
        <v>32</v>
      </c>
      <c r="F1229">
        <f>CodeStochastic!F1229</f>
        <v>1228</v>
      </c>
      <c r="G1229">
        <f>CodeStochastic!G1229</f>
        <v>1.5195721924647E-13</v>
      </c>
      <c r="H1229">
        <f>CodeStochastic!H1229</f>
        <v>8.5895826104902202E-13</v>
      </c>
      <c r="I1229">
        <f>CodeStochastic!I1229</f>
        <v>2.0461809436840101E-11</v>
      </c>
      <c r="J1229">
        <f>CodeStochastic!J1229</f>
        <v>-6.1438959208982396E-11</v>
      </c>
      <c r="K1229">
        <f>CodeStochastic!K1229</f>
        <v>7.2071021496066602E-11</v>
      </c>
      <c r="L1229">
        <f>CodeStochastic!L1229</f>
        <v>-3.8217712524828898E-11</v>
      </c>
      <c r="M1229">
        <f>CodeStochastic!M1229</f>
        <v>4.14408579783422E-11</v>
      </c>
      <c r="O1229">
        <v>0</v>
      </c>
      <c r="P1229">
        <v>0</v>
      </c>
    </row>
    <row r="1230" spans="1:16" x14ac:dyDescent="0.35">
      <c r="A1230" s="1" t="s">
        <v>33</v>
      </c>
      <c r="B1230" s="1">
        <v>1117</v>
      </c>
      <c r="C1230" s="1" t="s">
        <v>43</v>
      </c>
      <c r="D1230" s="43">
        <v>33</v>
      </c>
      <c r="F1230">
        <f>CodeStochastic!F1230</f>
        <v>1229</v>
      </c>
      <c r="G1230">
        <f>CodeStochastic!G1230</f>
        <v>2.8870554964708301E-12</v>
      </c>
      <c r="H1230">
        <f>CodeStochastic!H1230</f>
        <v>2.3814468005661299E-12</v>
      </c>
      <c r="I1230">
        <f>CodeStochastic!I1230</f>
        <v>2.06543516775806E-11</v>
      </c>
      <c r="J1230">
        <f>CodeStochastic!J1230</f>
        <v>-6.0984835861720804E-11</v>
      </c>
      <c r="K1230">
        <f>CodeStochastic!K1230</f>
        <v>7.0643514270301906E-11</v>
      </c>
      <c r="L1230">
        <f>CodeStochastic!L1230</f>
        <v>-3.7457801135600903E-11</v>
      </c>
      <c r="M1230">
        <f>CodeStochastic!M1230</f>
        <v>4.3019074235605801E-11</v>
      </c>
      <c r="O1230">
        <v>0</v>
      </c>
      <c r="P1230">
        <v>0</v>
      </c>
    </row>
    <row r="1231" spans="1:16" x14ac:dyDescent="0.35">
      <c r="A1231" s="1" t="s">
        <v>33</v>
      </c>
      <c r="B1231" s="1">
        <v>1118</v>
      </c>
      <c r="C1231" s="1" t="s">
        <v>43</v>
      </c>
      <c r="D1231" s="43">
        <v>34</v>
      </c>
      <c r="F1231">
        <f>CodeStochastic!F1231</f>
        <v>1230</v>
      </c>
      <c r="G1231">
        <f>CodeStochastic!G1231</f>
        <v>5.0158977531385098E-13</v>
      </c>
      <c r="H1231">
        <f>CodeStochastic!H1231</f>
        <v>4.50477139114824E-13</v>
      </c>
      <c r="I1231">
        <f>CodeStochastic!I1231</f>
        <v>2.1964420624408601E-11</v>
      </c>
      <c r="J1231">
        <f>CodeStochastic!J1231</f>
        <v>-7.6816129804198505E-11</v>
      </c>
      <c r="K1231">
        <f>CodeStochastic!K1231</f>
        <v>6.7826763868468802E-11</v>
      </c>
      <c r="L1231">
        <f>CodeStochastic!L1231</f>
        <v>-4.33677310273207E-11</v>
      </c>
      <c r="M1231">
        <f>CodeStochastic!M1231</f>
        <v>4.3076531485259499E-11</v>
      </c>
      <c r="O1231">
        <v>0</v>
      </c>
      <c r="P1231">
        <v>0</v>
      </c>
    </row>
    <row r="1232" spans="1:16" x14ac:dyDescent="0.35">
      <c r="A1232" s="1" t="s">
        <v>33</v>
      </c>
      <c r="B1232" s="1">
        <v>1119</v>
      </c>
      <c r="C1232" s="1" t="s">
        <v>43</v>
      </c>
      <c r="D1232" s="43">
        <v>35</v>
      </c>
      <c r="F1232">
        <f>CodeStochastic!F1232</f>
        <v>1231</v>
      </c>
      <c r="G1232">
        <f>CodeStochastic!G1232</f>
        <v>0.109686452768415</v>
      </c>
      <c r="H1232">
        <f>CodeStochastic!H1232</f>
        <v>0.10874664968452701</v>
      </c>
      <c r="I1232">
        <f>CodeStochastic!I1232</f>
        <v>2.6501707970261201E-2</v>
      </c>
      <c r="J1232">
        <f>CodeStochastic!J1232</f>
        <v>5.3428970623387903E-2</v>
      </c>
      <c r="K1232">
        <f>CodeStochastic!K1232</f>
        <v>0.173452114679196</v>
      </c>
      <c r="L1232">
        <f>CodeStochastic!L1232</f>
        <v>6.0944160712477699E-2</v>
      </c>
      <c r="M1232">
        <f>CodeStochastic!M1232</f>
        <v>0.15863408738090001</v>
      </c>
      <c r="O1232">
        <f t="shared" ref="O1232:O1290" si="42">L1232/H1232</f>
        <v>0.56042334075832334</v>
      </c>
      <c r="P1232">
        <f t="shared" ref="P1232:P1290" si="43">M1232/H1232</f>
        <v>1.4587491921920903</v>
      </c>
    </row>
    <row r="1233" spans="1:16" x14ac:dyDescent="0.35">
      <c r="A1233" s="1" t="s">
        <v>33</v>
      </c>
      <c r="B1233" s="1">
        <v>1120</v>
      </c>
      <c r="C1233" s="1" t="s">
        <v>43</v>
      </c>
      <c r="D1233" s="43">
        <v>36</v>
      </c>
      <c r="F1233">
        <f>CodeStochastic!F1233</f>
        <v>1232</v>
      </c>
      <c r="G1233">
        <f>CodeStochastic!G1233</f>
        <v>0.109282468089465</v>
      </c>
      <c r="H1233">
        <f>CodeStochastic!H1233</f>
        <v>0.110006868835096</v>
      </c>
      <c r="I1233">
        <f>CodeStochastic!I1233</f>
        <v>2.76020627424386E-2</v>
      </c>
      <c r="J1233">
        <f>CodeStochastic!J1233</f>
        <v>4.58274142988657E-2</v>
      </c>
      <c r="K1233">
        <f>CodeStochastic!K1233</f>
        <v>0.178406301668491</v>
      </c>
      <c r="L1233">
        <f>CodeStochastic!L1233</f>
        <v>6.0198582812095301E-2</v>
      </c>
      <c r="M1233">
        <f>CodeStochastic!M1233</f>
        <v>0.16194959507626799</v>
      </c>
      <c r="O1233">
        <f t="shared" si="42"/>
        <v>0.54722567281080425</v>
      </c>
      <c r="P1233">
        <f t="shared" si="43"/>
        <v>1.4721771175855927</v>
      </c>
    </row>
    <row r="1234" spans="1:16" x14ac:dyDescent="0.35">
      <c r="A1234" s="1" t="s">
        <v>33</v>
      </c>
      <c r="B1234" s="1">
        <v>1121</v>
      </c>
      <c r="C1234" s="1" t="s">
        <v>43</v>
      </c>
      <c r="D1234" s="43">
        <v>37</v>
      </c>
      <c r="F1234">
        <f>CodeStochastic!F1234</f>
        <v>1233</v>
      </c>
      <c r="G1234">
        <f>CodeStochastic!G1234</f>
        <v>0.109125601637523</v>
      </c>
      <c r="H1234">
        <f>CodeStochastic!H1234</f>
        <v>0.10952638225372199</v>
      </c>
      <c r="I1234">
        <f>CodeStochastic!I1234</f>
        <v>2.5637751583260201E-2</v>
      </c>
      <c r="J1234">
        <f>CodeStochastic!J1234</f>
        <v>4.7176909805471498E-2</v>
      </c>
      <c r="K1234">
        <f>CodeStochastic!K1234</f>
        <v>0.188201639107339</v>
      </c>
      <c r="L1234">
        <f>CodeStochastic!L1234</f>
        <v>6.1372453455925097E-2</v>
      </c>
      <c r="M1234">
        <f>CodeStochastic!M1234</f>
        <v>0.161346890438369</v>
      </c>
      <c r="O1234">
        <f t="shared" si="42"/>
        <v>0.56034402116700521</v>
      </c>
      <c r="P1234">
        <f t="shared" si="43"/>
        <v>1.4731326564279541</v>
      </c>
    </row>
    <row r="1235" spans="1:16" x14ac:dyDescent="0.35">
      <c r="A1235" s="1" t="s">
        <v>33</v>
      </c>
      <c r="B1235" s="1">
        <v>1122</v>
      </c>
      <c r="C1235" s="1" t="s">
        <v>43</v>
      </c>
      <c r="D1235" s="43">
        <v>38</v>
      </c>
      <c r="F1235">
        <f>CodeStochastic!F1235</f>
        <v>1234</v>
      </c>
      <c r="G1235">
        <f>CodeStochastic!G1235</f>
        <v>0.11013161644413599</v>
      </c>
      <c r="H1235">
        <f>CodeStochastic!H1235</f>
        <v>0.11033566260026401</v>
      </c>
      <c r="I1235">
        <f>CodeStochastic!I1235</f>
        <v>2.6994946341954401E-2</v>
      </c>
      <c r="J1235">
        <f>CodeStochastic!J1235</f>
        <v>4.5668136369816502E-2</v>
      </c>
      <c r="K1235">
        <f>CodeStochastic!K1235</f>
        <v>0.17758051963905799</v>
      </c>
      <c r="L1235">
        <f>CodeStochastic!L1235</f>
        <v>6.2490317123863701E-2</v>
      </c>
      <c r="M1235">
        <f>CodeStochastic!M1235</f>
        <v>0.16141426179311899</v>
      </c>
      <c r="O1235">
        <f t="shared" si="42"/>
        <v>0.56636553994568728</v>
      </c>
      <c r="P1235">
        <f t="shared" si="43"/>
        <v>1.4629382557651198</v>
      </c>
    </row>
    <row r="1236" spans="1:16" x14ac:dyDescent="0.35">
      <c r="A1236" s="1" t="s">
        <v>33</v>
      </c>
      <c r="B1236" s="1">
        <v>1123</v>
      </c>
      <c r="C1236" s="1" t="s">
        <v>43</v>
      </c>
      <c r="D1236" s="43">
        <v>39</v>
      </c>
      <c r="F1236">
        <f>CodeStochastic!F1236</f>
        <v>1235</v>
      </c>
      <c r="G1236">
        <f>CodeStochastic!G1236</f>
        <v>0.109299659677168</v>
      </c>
      <c r="H1236">
        <f>CodeStochastic!H1236</f>
        <v>0.109750003291967</v>
      </c>
      <c r="I1236">
        <f>CodeStochastic!I1236</f>
        <v>2.62495747390682E-2</v>
      </c>
      <c r="J1236">
        <f>CodeStochastic!J1236</f>
        <v>4.7952742620543901E-2</v>
      </c>
      <c r="K1236">
        <f>CodeStochastic!K1236</f>
        <v>0.17286152913140199</v>
      </c>
      <c r="L1236">
        <f>CodeStochastic!L1236</f>
        <v>6.1726012128548703E-2</v>
      </c>
      <c r="M1236">
        <f>CodeStochastic!M1236</f>
        <v>0.16062737576948399</v>
      </c>
      <c r="O1236">
        <f t="shared" si="42"/>
        <v>0.56242378384572356</v>
      </c>
      <c r="P1236">
        <f t="shared" si="43"/>
        <v>1.463575133953922</v>
      </c>
    </row>
    <row r="1237" spans="1:16" x14ac:dyDescent="0.35">
      <c r="A1237" s="1" t="s">
        <v>33</v>
      </c>
      <c r="B1237" s="1">
        <v>1124</v>
      </c>
      <c r="C1237" s="1" t="s">
        <v>43</v>
      </c>
      <c r="D1237" s="43">
        <v>40</v>
      </c>
      <c r="F1237">
        <f>CodeStochastic!F1237</f>
        <v>1236</v>
      </c>
      <c r="G1237">
        <f>CodeStochastic!G1237</f>
        <v>0.11233349655792101</v>
      </c>
      <c r="H1237">
        <f>CodeStochastic!H1237</f>
        <v>0.11158196241241899</v>
      </c>
      <c r="I1237">
        <f>CodeStochastic!I1237</f>
        <v>2.7361354565190999E-2</v>
      </c>
      <c r="J1237">
        <f>CodeStochastic!J1237</f>
        <v>4.9294875126899403E-2</v>
      </c>
      <c r="K1237">
        <f>CodeStochastic!K1237</f>
        <v>0.17732660966418801</v>
      </c>
      <c r="L1237">
        <f>CodeStochastic!L1237</f>
        <v>6.1646105725439201E-2</v>
      </c>
      <c r="M1237">
        <f>CodeStochastic!M1237</f>
        <v>0.16260401822057999</v>
      </c>
      <c r="O1237">
        <f t="shared" si="42"/>
        <v>0.55247375465210524</v>
      </c>
      <c r="P1237">
        <f t="shared" si="43"/>
        <v>1.4572607857493844</v>
      </c>
    </row>
    <row r="1238" spans="1:16" x14ac:dyDescent="0.35">
      <c r="A1238" s="1" t="s">
        <v>33</v>
      </c>
      <c r="B1238" s="1">
        <v>1125</v>
      </c>
      <c r="C1238" s="1" t="s">
        <v>43</v>
      </c>
      <c r="D1238" s="43">
        <v>41</v>
      </c>
      <c r="F1238">
        <f>CodeStochastic!F1238</f>
        <v>1237</v>
      </c>
      <c r="G1238">
        <f>CodeStochastic!G1238</f>
        <v>0.112187373707897</v>
      </c>
      <c r="H1238">
        <f>CodeStochastic!H1238</f>
        <v>0.112305580735924</v>
      </c>
      <c r="I1238">
        <f>CodeStochastic!I1238</f>
        <v>2.7146291708048002E-2</v>
      </c>
      <c r="J1238">
        <f>CodeStochastic!J1238</f>
        <v>5.24601743835309E-2</v>
      </c>
      <c r="K1238">
        <f>CodeStochastic!K1238</f>
        <v>0.17807974047269701</v>
      </c>
      <c r="L1238">
        <f>CodeStochastic!L1238</f>
        <v>6.3826408751468097E-2</v>
      </c>
      <c r="M1238">
        <f>CodeStochastic!M1238</f>
        <v>0.16240558139837599</v>
      </c>
      <c r="O1238">
        <f t="shared" si="42"/>
        <v>0.56832802371192837</v>
      </c>
      <c r="P1238">
        <f t="shared" si="43"/>
        <v>1.4461042838134412</v>
      </c>
    </row>
    <row r="1239" spans="1:16" x14ac:dyDescent="0.35">
      <c r="A1239" s="1" t="s">
        <v>33</v>
      </c>
      <c r="B1239" s="1">
        <v>1126</v>
      </c>
      <c r="C1239" s="1" t="s">
        <v>43</v>
      </c>
      <c r="D1239" s="43">
        <v>42</v>
      </c>
      <c r="F1239">
        <f>CodeStochastic!F1239</f>
        <v>1238</v>
      </c>
      <c r="G1239">
        <f>CodeStochastic!G1239</f>
        <v>0.112789730431889</v>
      </c>
      <c r="H1239">
        <f>CodeStochastic!H1239</f>
        <v>0.11167951745664199</v>
      </c>
      <c r="I1239">
        <f>CodeStochastic!I1239</f>
        <v>2.7298175623797299E-2</v>
      </c>
      <c r="J1239">
        <f>CodeStochastic!J1239</f>
        <v>4.6295367760598199E-2</v>
      </c>
      <c r="K1239">
        <f>CodeStochastic!K1239</f>
        <v>0.18343781104398399</v>
      </c>
      <c r="L1239">
        <f>CodeStochastic!L1239</f>
        <v>6.13792545656325E-2</v>
      </c>
      <c r="M1239">
        <f>CodeStochastic!M1239</f>
        <v>0.16117079932165801</v>
      </c>
      <c r="O1239">
        <f t="shared" si="42"/>
        <v>0.54960171715876316</v>
      </c>
      <c r="P1239">
        <f t="shared" si="43"/>
        <v>1.443154510263982</v>
      </c>
    </row>
    <row r="1240" spans="1:16" x14ac:dyDescent="0.35">
      <c r="A1240" s="1" t="s">
        <v>33</v>
      </c>
      <c r="B1240" s="1">
        <v>1127</v>
      </c>
      <c r="C1240" s="1" t="s">
        <v>43</v>
      </c>
      <c r="D1240" s="43">
        <v>43</v>
      </c>
      <c r="F1240">
        <f>CodeStochastic!F1240</f>
        <v>1239</v>
      </c>
      <c r="G1240">
        <f>CodeStochastic!G1240</f>
        <v>0.109937923091875</v>
      </c>
      <c r="H1240">
        <f>CodeStochastic!H1240</f>
        <v>0.11030735612088199</v>
      </c>
      <c r="I1240">
        <f>CodeStochastic!I1240</f>
        <v>2.7141774769967798E-2</v>
      </c>
      <c r="J1240">
        <f>CodeStochastic!J1240</f>
        <v>4.8006299623071499E-2</v>
      </c>
      <c r="K1240">
        <f>CodeStochastic!K1240</f>
        <v>0.17857514387781701</v>
      </c>
      <c r="L1240">
        <f>CodeStochastic!L1240</f>
        <v>6.1864997868746698E-2</v>
      </c>
      <c r="M1240">
        <f>CodeStochastic!M1240</f>
        <v>0.161759738795862</v>
      </c>
      <c r="O1240">
        <f t="shared" si="42"/>
        <v>0.56084199680165481</v>
      </c>
      <c r="P1240">
        <f t="shared" si="43"/>
        <v>1.4664456159985844</v>
      </c>
    </row>
    <row r="1241" spans="1:16" x14ac:dyDescent="0.35">
      <c r="A1241" s="1" t="s">
        <v>33</v>
      </c>
      <c r="B1241" s="1">
        <v>1128</v>
      </c>
      <c r="C1241" s="1" t="s">
        <v>43</v>
      </c>
      <c r="D1241" s="43">
        <v>44</v>
      </c>
      <c r="F1241">
        <f>CodeStochastic!F1241</f>
        <v>1240</v>
      </c>
      <c r="G1241">
        <f>CodeStochastic!G1241</f>
        <v>0.111814848960435</v>
      </c>
      <c r="H1241">
        <f>CodeStochastic!H1241</f>
        <v>0.112442551091013</v>
      </c>
      <c r="I1241">
        <f>CodeStochastic!I1241</f>
        <v>2.6961131596454201E-2</v>
      </c>
      <c r="J1241">
        <f>CodeStochastic!J1241</f>
        <v>4.7652382872342601E-2</v>
      </c>
      <c r="K1241">
        <f>CodeStochastic!K1241</f>
        <v>0.18559496402497799</v>
      </c>
      <c r="L1241">
        <f>CodeStochastic!L1241</f>
        <v>6.3450639099218206E-2</v>
      </c>
      <c r="M1241">
        <f>CodeStochastic!M1241</f>
        <v>0.16490447310522799</v>
      </c>
      <c r="O1241">
        <f t="shared" si="42"/>
        <v>0.56429384146451933</v>
      </c>
      <c r="P1241">
        <f t="shared" si="43"/>
        <v>1.4665664510915568</v>
      </c>
    </row>
    <row r="1242" spans="1:16" x14ac:dyDescent="0.35">
      <c r="A1242" s="1" t="s">
        <v>33</v>
      </c>
      <c r="B1242" s="1">
        <v>1129</v>
      </c>
      <c r="C1242" s="1" t="s">
        <v>43</v>
      </c>
      <c r="D1242" s="43">
        <v>45</v>
      </c>
      <c r="F1242">
        <f>CodeStochastic!F1242</f>
        <v>1241</v>
      </c>
      <c r="G1242">
        <f>CodeStochastic!G1242</f>
        <v>0.123908304727366</v>
      </c>
      <c r="H1242">
        <f>CodeStochastic!H1242</f>
        <v>0.121492979295186</v>
      </c>
      <c r="I1242">
        <f>CodeStochastic!I1242</f>
        <v>3.3219388949729797E-2</v>
      </c>
      <c r="J1242">
        <f>CodeStochastic!J1242</f>
        <v>4.6041158966669701E-2</v>
      </c>
      <c r="K1242">
        <f>CodeStochastic!K1242</f>
        <v>0.20077193773291299</v>
      </c>
      <c r="L1242">
        <f>CodeStochastic!L1242</f>
        <v>5.7810018062610803E-2</v>
      </c>
      <c r="M1242">
        <f>CodeStochastic!M1242</f>
        <v>0.1785911119551</v>
      </c>
      <c r="O1242">
        <f t="shared" si="42"/>
        <v>0.47583011296605393</v>
      </c>
      <c r="P1242">
        <f t="shared" si="43"/>
        <v>1.469970635267617</v>
      </c>
    </row>
    <row r="1243" spans="1:16" x14ac:dyDescent="0.35">
      <c r="A1243" s="1" t="s">
        <v>33</v>
      </c>
      <c r="B1243" s="1">
        <v>1130</v>
      </c>
      <c r="C1243" s="1" t="s">
        <v>43</v>
      </c>
      <c r="D1243" s="43">
        <v>46</v>
      </c>
      <c r="F1243">
        <f>CodeStochastic!F1243</f>
        <v>1242</v>
      </c>
      <c r="G1243">
        <f>CodeStochastic!G1243</f>
        <v>0.122748279823786</v>
      </c>
      <c r="H1243">
        <f>CodeStochastic!H1243</f>
        <v>0.121642953896189</v>
      </c>
      <c r="I1243">
        <f>CodeStochastic!I1243</f>
        <v>3.3183042046344403E-2</v>
      </c>
      <c r="J1243">
        <f>CodeStochastic!J1243</f>
        <v>4.2692729056389801E-2</v>
      </c>
      <c r="K1243">
        <f>CodeStochastic!K1243</f>
        <v>0.19852282689638201</v>
      </c>
      <c r="L1243">
        <f>CodeStochastic!L1243</f>
        <v>5.9962666381025397E-2</v>
      </c>
      <c r="M1243">
        <f>CodeStochastic!M1243</f>
        <v>0.180403845452866</v>
      </c>
      <c r="O1243">
        <f t="shared" si="42"/>
        <v>0.49293990700191304</v>
      </c>
      <c r="P1243">
        <f t="shared" si="43"/>
        <v>1.4830603801912274</v>
      </c>
    </row>
    <row r="1244" spans="1:16" x14ac:dyDescent="0.35">
      <c r="A1244" s="1" t="s">
        <v>33</v>
      </c>
      <c r="B1244" s="1">
        <v>1131</v>
      </c>
      <c r="C1244" s="1" t="s">
        <v>43</v>
      </c>
      <c r="D1244" s="43">
        <v>47</v>
      </c>
      <c r="F1244">
        <f>CodeStochastic!F1244</f>
        <v>1243</v>
      </c>
      <c r="G1244">
        <f>CodeStochastic!G1244</f>
        <v>0.12274392509765999</v>
      </c>
      <c r="H1244">
        <f>CodeStochastic!H1244</f>
        <v>0.12133719415308</v>
      </c>
      <c r="I1244">
        <f>CodeStochastic!I1244</f>
        <v>3.3001722488969001E-2</v>
      </c>
      <c r="J1244">
        <f>CodeStochastic!J1244</f>
        <v>4.6862599965808098E-2</v>
      </c>
      <c r="K1244">
        <f>CodeStochastic!K1244</f>
        <v>0.19241252307040399</v>
      </c>
      <c r="L1244">
        <f>CodeStochastic!L1244</f>
        <v>5.8233170536141098E-2</v>
      </c>
      <c r="M1244">
        <f>CodeStochastic!M1244</f>
        <v>0.17791228957074601</v>
      </c>
      <c r="O1244">
        <f t="shared" si="42"/>
        <v>0.47992844191430412</v>
      </c>
      <c r="P1244">
        <f t="shared" si="43"/>
        <v>1.4662634224612974</v>
      </c>
    </row>
    <row r="1245" spans="1:16" x14ac:dyDescent="0.35">
      <c r="A1245" s="1" t="s">
        <v>33</v>
      </c>
      <c r="B1245" s="1">
        <v>1132</v>
      </c>
      <c r="C1245" s="1" t="s">
        <v>43</v>
      </c>
      <c r="D1245" s="43">
        <v>48</v>
      </c>
      <c r="F1245">
        <f>CodeStochastic!F1245</f>
        <v>1244</v>
      </c>
      <c r="G1245">
        <f>CodeStochastic!G1245</f>
        <v>0.123270609765513</v>
      </c>
      <c r="H1245">
        <f>CodeStochastic!H1245</f>
        <v>0.122224680538152</v>
      </c>
      <c r="I1245">
        <f>CodeStochastic!I1245</f>
        <v>3.3270220674639403E-2</v>
      </c>
      <c r="J1245">
        <f>CodeStochastic!J1245</f>
        <v>4.3625647908309903E-2</v>
      </c>
      <c r="K1245">
        <f>CodeStochastic!K1245</f>
        <v>0.19859018959517399</v>
      </c>
      <c r="L1245">
        <f>CodeStochastic!L1245</f>
        <v>5.7875746661910803E-2</v>
      </c>
      <c r="M1245">
        <f>CodeStochastic!M1245</f>
        <v>0.177615077257435</v>
      </c>
      <c r="O1245">
        <f t="shared" si="42"/>
        <v>0.4735193121968938</v>
      </c>
      <c r="P1245">
        <f t="shared" si="43"/>
        <v>1.4531850398413853</v>
      </c>
    </row>
    <row r="1246" spans="1:16" x14ac:dyDescent="0.35">
      <c r="A1246" s="1" t="s">
        <v>33</v>
      </c>
      <c r="B1246" s="1">
        <v>1133</v>
      </c>
      <c r="C1246" s="1" t="s">
        <v>43</v>
      </c>
      <c r="D1246" s="43">
        <v>49</v>
      </c>
      <c r="F1246">
        <f>CodeStochastic!F1246</f>
        <v>1245</v>
      </c>
      <c r="G1246">
        <f>CodeStochastic!G1246</f>
        <v>0.124166955814371</v>
      </c>
      <c r="H1246">
        <f>CodeStochastic!H1246</f>
        <v>0.122235223326551</v>
      </c>
      <c r="I1246">
        <f>CodeStochastic!I1246</f>
        <v>3.3024682628068402E-2</v>
      </c>
      <c r="J1246">
        <f>CodeStochastic!J1246</f>
        <v>4.9139724390544301E-2</v>
      </c>
      <c r="K1246">
        <f>CodeStochastic!K1246</f>
        <v>0.19362800033320199</v>
      </c>
      <c r="L1246">
        <f>CodeStochastic!L1246</f>
        <v>5.9140862364792199E-2</v>
      </c>
      <c r="M1246">
        <f>CodeStochastic!M1246</f>
        <v>0.178465636052559</v>
      </c>
      <c r="O1246">
        <f t="shared" si="42"/>
        <v>0.48382831687391431</v>
      </c>
      <c r="P1246">
        <f t="shared" si="43"/>
        <v>1.4600180798605704</v>
      </c>
    </row>
    <row r="1247" spans="1:16" x14ac:dyDescent="0.35">
      <c r="A1247" s="1" t="s">
        <v>33</v>
      </c>
      <c r="B1247" s="1">
        <v>1134</v>
      </c>
      <c r="C1247" s="1" t="s">
        <v>43</v>
      </c>
      <c r="D1247" s="43">
        <v>50</v>
      </c>
      <c r="F1247">
        <f>CodeStochastic!F1247</f>
        <v>1246</v>
      </c>
      <c r="G1247">
        <f>CodeStochastic!G1247</f>
        <v>0.12854579313735801</v>
      </c>
      <c r="H1247">
        <f>CodeStochastic!H1247</f>
        <v>0.12613018011251101</v>
      </c>
      <c r="I1247">
        <f>CodeStochastic!I1247</f>
        <v>3.5924693745693501E-2</v>
      </c>
      <c r="J1247">
        <f>CodeStochastic!J1247</f>
        <v>3.8710997285885299E-2</v>
      </c>
      <c r="K1247">
        <f>CodeStochastic!K1247</f>
        <v>0.20618313777956301</v>
      </c>
      <c r="L1247">
        <f>CodeStochastic!L1247</f>
        <v>5.8372600760801398E-2</v>
      </c>
      <c r="M1247">
        <f>CodeStochastic!M1247</f>
        <v>0.18742008998360599</v>
      </c>
      <c r="O1247">
        <f t="shared" si="42"/>
        <v>0.46279645925132035</v>
      </c>
      <c r="P1247">
        <f t="shared" si="43"/>
        <v>1.4859258094805143</v>
      </c>
    </row>
    <row r="1248" spans="1:16" x14ac:dyDescent="0.35">
      <c r="A1248" s="1" t="s">
        <v>33</v>
      </c>
      <c r="B1248" s="1">
        <v>1135</v>
      </c>
      <c r="C1248" s="1" t="s">
        <v>43</v>
      </c>
      <c r="D1248" s="43">
        <v>51</v>
      </c>
      <c r="F1248">
        <f>CodeStochastic!F1248</f>
        <v>1247</v>
      </c>
      <c r="G1248">
        <f>CodeStochastic!G1248</f>
        <v>0.128730351144625</v>
      </c>
      <c r="H1248">
        <f>CodeStochastic!H1248</f>
        <v>0.126641932455691</v>
      </c>
      <c r="I1248">
        <f>CodeStochastic!I1248</f>
        <v>3.6205886681951203E-2</v>
      </c>
      <c r="J1248">
        <f>CodeStochastic!J1248</f>
        <v>3.7441183260570901E-2</v>
      </c>
      <c r="K1248">
        <f>CodeStochastic!K1248</f>
        <v>0.20471424700259799</v>
      </c>
      <c r="L1248">
        <f>CodeStochastic!L1248</f>
        <v>5.6078424469625097E-2</v>
      </c>
      <c r="M1248">
        <f>CodeStochastic!M1248</f>
        <v>0.18611440629238299</v>
      </c>
      <c r="O1248">
        <f t="shared" si="42"/>
        <v>0.44281087142479925</v>
      </c>
      <c r="P1248">
        <f t="shared" si="43"/>
        <v>1.4696112313155043</v>
      </c>
    </row>
    <row r="1249" spans="1:16" x14ac:dyDescent="0.35">
      <c r="A1249" s="1" t="s">
        <v>33</v>
      </c>
      <c r="B1249" s="1">
        <v>1136</v>
      </c>
      <c r="C1249" s="1" t="s">
        <v>43</v>
      </c>
      <c r="D1249" s="43">
        <v>52</v>
      </c>
      <c r="F1249">
        <f>CodeStochastic!F1249</f>
        <v>1248</v>
      </c>
      <c r="G1249">
        <f>CodeStochastic!G1249</f>
        <v>0.13300176777537201</v>
      </c>
      <c r="H1249">
        <f>CodeStochastic!H1249</f>
        <v>0.12889489360937301</v>
      </c>
      <c r="I1249">
        <f>CodeStochastic!I1249</f>
        <v>3.60353806551518E-2</v>
      </c>
      <c r="J1249">
        <f>CodeStochastic!J1249</f>
        <v>3.7787714630343999E-2</v>
      </c>
      <c r="K1249">
        <f>CodeStochastic!K1249</f>
        <v>0.20078665050146799</v>
      </c>
      <c r="L1249">
        <f>CodeStochastic!L1249</f>
        <v>5.8572976835104699E-2</v>
      </c>
      <c r="M1249">
        <f>CodeStochastic!M1249</f>
        <v>0.18627713764377801</v>
      </c>
      <c r="O1249">
        <f t="shared" si="42"/>
        <v>0.45442433904802398</v>
      </c>
      <c r="P1249">
        <f t="shared" si="43"/>
        <v>1.4451863252884696</v>
      </c>
    </row>
    <row r="1250" spans="1:16" x14ac:dyDescent="0.35">
      <c r="A1250" s="1" t="s">
        <v>33</v>
      </c>
      <c r="B1250" s="1">
        <v>1137</v>
      </c>
      <c r="C1250" s="1" t="s">
        <v>43</v>
      </c>
      <c r="D1250" s="43">
        <v>53</v>
      </c>
      <c r="F1250">
        <f>CodeStochastic!F1250</f>
        <v>1249</v>
      </c>
      <c r="G1250">
        <f>CodeStochastic!G1250</f>
        <v>0.12774634870901699</v>
      </c>
      <c r="H1250">
        <f>CodeStochastic!H1250</f>
        <v>0.125310269372883</v>
      </c>
      <c r="I1250">
        <f>CodeStochastic!I1250</f>
        <v>3.6775940798509897E-2</v>
      </c>
      <c r="J1250">
        <f>CodeStochastic!J1250</f>
        <v>4.0114744691298998E-2</v>
      </c>
      <c r="K1250">
        <f>CodeStochastic!K1250</f>
        <v>0.201152223173934</v>
      </c>
      <c r="L1250">
        <f>CodeStochastic!L1250</f>
        <v>5.4345548424236501E-2</v>
      </c>
      <c r="M1250">
        <f>CodeStochastic!M1250</f>
        <v>0.186657380092627</v>
      </c>
      <c r="O1250">
        <f t="shared" si="42"/>
        <v>0.43368790679494634</v>
      </c>
      <c r="P1250">
        <f t="shared" si="43"/>
        <v>1.4895617177008433</v>
      </c>
    </row>
    <row r="1251" spans="1:16" x14ac:dyDescent="0.35">
      <c r="A1251" s="1" t="s">
        <v>33</v>
      </c>
      <c r="B1251" s="1">
        <v>1138</v>
      </c>
      <c r="C1251" s="1" t="s">
        <v>43</v>
      </c>
      <c r="D1251" s="43">
        <v>54</v>
      </c>
      <c r="F1251">
        <f>CodeStochastic!F1251</f>
        <v>1250</v>
      </c>
      <c r="G1251">
        <f>CodeStochastic!G1251</f>
        <v>0.12826348393251999</v>
      </c>
      <c r="H1251">
        <f>CodeStochastic!H1251</f>
        <v>0.12612313709012701</v>
      </c>
      <c r="I1251">
        <f>CodeStochastic!I1251</f>
        <v>3.6693349014344297E-2</v>
      </c>
      <c r="J1251">
        <f>CodeStochastic!J1251</f>
        <v>4.2168621595947101E-2</v>
      </c>
      <c r="K1251">
        <f>CodeStochastic!K1251</f>
        <v>0.20341428404800199</v>
      </c>
      <c r="L1251">
        <f>CodeStochastic!L1251</f>
        <v>5.6947933555280002E-2</v>
      </c>
      <c r="M1251">
        <f>CodeStochastic!M1251</f>
        <v>0.18760216853720599</v>
      </c>
      <c r="O1251">
        <f t="shared" si="42"/>
        <v>0.45152645953125375</v>
      </c>
      <c r="P1251">
        <f t="shared" si="43"/>
        <v>1.4874524442184334</v>
      </c>
    </row>
    <row r="1252" spans="1:16" x14ac:dyDescent="0.35">
      <c r="A1252" s="1" t="s">
        <v>33</v>
      </c>
      <c r="B1252" s="1">
        <v>1139</v>
      </c>
      <c r="C1252" s="1" t="s">
        <v>43</v>
      </c>
      <c r="D1252" s="43">
        <v>55</v>
      </c>
      <c r="F1252">
        <f>CodeStochastic!F1252</f>
        <v>1251</v>
      </c>
      <c r="G1252">
        <f>CodeStochastic!G1252</f>
        <v>0.139771314045852</v>
      </c>
      <c r="H1252">
        <f>CodeStochastic!H1252</f>
        <v>0.133147296242526</v>
      </c>
      <c r="I1252">
        <f>CodeStochastic!I1252</f>
        <v>4.0569510606308999E-2</v>
      </c>
      <c r="J1252">
        <f>CodeStochastic!J1252</f>
        <v>2.8316761190323399E-2</v>
      </c>
      <c r="K1252">
        <f>CodeStochastic!K1252</f>
        <v>0.208084355285336</v>
      </c>
      <c r="L1252">
        <f>CodeStochastic!L1252</f>
        <v>4.8885942693500897E-2</v>
      </c>
      <c r="M1252">
        <f>CodeStochastic!M1252</f>
        <v>0.194013952606269</v>
      </c>
      <c r="O1252">
        <f t="shared" si="42"/>
        <v>0.36715685615166993</v>
      </c>
      <c r="P1252">
        <f t="shared" si="43"/>
        <v>1.4571377570662434</v>
      </c>
    </row>
    <row r="1253" spans="1:16" x14ac:dyDescent="0.35">
      <c r="A1253" s="1" t="s">
        <v>33</v>
      </c>
      <c r="B1253" s="1">
        <v>1140</v>
      </c>
      <c r="C1253" s="1" t="s">
        <v>43</v>
      </c>
      <c r="D1253" s="43">
        <v>56</v>
      </c>
      <c r="F1253">
        <f>CodeStochastic!F1253</f>
        <v>1252</v>
      </c>
      <c r="G1253">
        <f>CodeStochastic!G1253</f>
        <v>0.13412731555025301</v>
      </c>
      <c r="H1253">
        <f>CodeStochastic!H1253</f>
        <v>0.12923630413404499</v>
      </c>
      <c r="I1253">
        <f>CodeStochastic!I1253</f>
        <v>4.3084560125077803E-2</v>
      </c>
      <c r="J1253">
        <f>CodeStochastic!J1253</f>
        <v>2.9981029514802301E-2</v>
      </c>
      <c r="K1253">
        <f>CodeStochastic!K1253</f>
        <v>0.208657898317789</v>
      </c>
      <c r="L1253">
        <f>CodeStochastic!L1253</f>
        <v>4.4949520612380799E-2</v>
      </c>
      <c r="M1253">
        <f>CodeStochastic!M1253</f>
        <v>0.19443554790803599</v>
      </c>
      <c r="O1253">
        <f t="shared" si="42"/>
        <v>0.347808774891603</v>
      </c>
      <c r="P1253">
        <f t="shared" si="43"/>
        <v>1.5044963503936617</v>
      </c>
    </row>
    <row r="1254" spans="1:16" x14ac:dyDescent="0.35">
      <c r="A1254" s="1" t="s">
        <v>33</v>
      </c>
      <c r="B1254" s="1">
        <v>1141</v>
      </c>
      <c r="C1254" s="1" t="s">
        <v>43</v>
      </c>
      <c r="D1254" s="43">
        <v>57</v>
      </c>
      <c r="F1254">
        <f>CodeStochastic!F1254</f>
        <v>1253</v>
      </c>
      <c r="G1254">
        <f>CodeStochastic!G1254</f>
        <v>0.13444830544983399</v>
      </c>
      <c r="H1254">
        <f>CodeStochastic!H1254</f>
        <v>0.13092460014834401</v>
      </c>
      <c r="I1254">
        <f>CodeStochastic!I1254</f>
        <v>4.20254474234215E-2</v>
      </c>
      <c r="J1254">
        <f>CodeStochastic!J1254</f>
        <v>2.77187636313279E-2</v>
      </c>
      <c r="K1254">
        <f>CodeStochastic!K1254</f>
        <v>0.20592770184651499</v>
      </c>
      <c r="L1254">
        <f>CodeStochastic!L1254</f>
        <v>4.9144605088404597E-2</v>
      </c>
      <c r="M1254">
        <f>CodeStochastic!M1254</f>
        <v>0.196078605901508</v>
      </c>
      <c r="O1254">
        <f t="shared" si="42"/>
        <v>0.37536570692384275</v>
      </c>
      <c r="P1254">
        <f t="shared" si="43"/>
        <v>1.4976452529115329</v>
      </c>
    </row>
    <row r="1255" spans="1:16" x14ac:dyDescent="0.35">
      <c r="A1255" s="1" t="s">
        <v>33</v>
      </c>
      <c r="B1255" s="1">
        <v>1142</v>
      </c>
      <c r="C1255" s="1" t="s">
        <v>43</v>
      </c>
      <c r="D1255" s="43">
        <v>58</v>
      </c>
      <c r="F1255">
        <f>CodeStochastic!F1255</f>
        <v>1254</v>
      </c>
      <c r="G1255">
        <f>CodeStochastic!G1255</f>
        <v>0.13409306563710099</v>
      </c>
      <c r="H1255">
        <f>CodeStochastic!H1255</f>
        <v>0.12961388278281499</v>
      </c>
      <c r="I1255">
        <f>CodeStochastic!I1255</f>
        <v>4.16721985287156E-2</v>
      </c>
      <c r="J1255">
        <f>CodeStochastic!J1255</f>
        <v>2.99242609949966E-2</v>
      </c>
      <c r="K1255">
        <f>CodeStochastic!K1255</f>
        <v>0.20967584080578</v>
      </c>
      <c r="L1255">
        <f>CodeStochastic!L1255</f>
        <v>4.6162004943314003E-2</v>
      </c>
      <c r="M1255">
        <f>CodeStochastic!M1255</f>
        <v>0.1944864696892</v>
      </c>
      <c r="O1255">
        <f t="shared" si="42"/>
        <v>0.35615015885809453</v>
      </c>
      <c r="P1255">
        <f t="shared" si="43"/>
        <v>1.5005064697821568</v>
      </c>
    </row>
    <row r="1256" spans="1:16" x14ac:dyDescent="0.35">
      <c r="A1256" s="1" t="s">
        <v>33</v>
      </c>
      <c r="B1256" s="1">
        <v>1143</v>
      </c>
      <c r="C1256" s="1" t="s">
        <v>43</v>
      </c>
      <c r="D1256" s="43">
        <v>59</v>
      </c>
      <c r="F1256">
        <f>CodeStochastic!F1256</f>
        <v>1255</v>
      </c>
      <c r="G1256">
        <f>CodeStochastic!G1256</f>
        <v>0.136597295156376</v>
      </c>
      <c r="H1256">
        <f>CodeStochastic!H1256</f>
        <v>0.12971842257225299</v>
      </c>
      <c r="I1256">
        <f>CodeStochastic!I1256</f>
        <v>4.2467961613298799E-2</v>
      </c>
      <c r="J1256">
        <f>CodeStochastic!J1256</f>
        <v>3.01318885791894E-2</v>
      </c>
      <c r="K1256">
        <f>CodeStochastic!K1256</f>
        <v>0.205725200284128</v>
      </c>
      <c r="L1256">
        <f>CodeStochastic!L1256</f>
        <v>4.6518422479795297E-2</v>
      </c>
      <c r="M1256">
        <f>CodeStochastic!M1256</f>
        <v>0.19304348769131899</v>
      </c>
      <c r="O1256">
        <f t="shared" si="42"/>
        <v>0.35861076289209881</v>
      </c>
      <c r="P1256">
        <f t="shared" si="43"/>
        <v>1.4881732591513284</v>
      </c>
    </row>
    <row r="1257" spans="1:16" x14ac:dyDescent="0.35">
      <c r="A1257" s="1" t="s">
        <v>33</v>
      </c>
      <c r="B1257" s="1">
        <v>1144</v>
      </c>
      <c r="C1257" s="1" t="s">
        <v>43</v>
      </c>
      <c r="D1257" s="43">
        <v>60</v>
      </c>
      <c r="F1257">
        <f>CodeStochastic!F1257</f>
        <v>1256</v>
      </c>
      <c r="G1257">
        <f>CodeStochastic!G1257</f>
        <v>0.12045447134966</v>
      </c>
      <c r="H1257">
        <f>CodeStochastic!H1257</f>
        <v>0.11935999370098101</v>
      </c>
      <c r="I1257">
        <f>CodeStochastic!I1257</f>
        <v>3.5411814902370199E-2</v>
      </c>
      <c r="J1257">
        <f>CodeStochastic!J1257</f>
        <v>3.6042031659968901E-2</v>
      </c>
      <c r="K1257">
        <f>CodeStochastic!K1257</f>
        <v>0.200280611116542</v>
      </c>
      <c r="L1257">
        <f>CodeStochastic!L1257</f>
        <v>5.6356259062783597E-2</v>
      </c>
      <c r="M1257">
        <f>CodeStochastic!M1257</f>
        <v>0.17801413413641101</v>
      </c>
      <c r="O1257">
        <f t="shared" si="42"/>
        <v>0.47215366988009827</v>
      </c>
      <c r="P1257">
        <f t="shared" si="43"/>
        <v>1.4914053579993438</v>
      </c>
    </row>
    <row r="1258" spans="1:16" x14ac:dyDescent="0.35">
      <c r="A1258" s="1" t="s">
        <v>33</v>
      </c>
      <c r="B1258" s="1">
        <v>1145</v>
      </c>
      <c r="C1258" s="1" t="s">
        <v>43</v>
      </c>
      <c r="D1258" s="43">
        <v>61</v>
      </c>
      <c r="F1258">
        <f>CodeStochastic!F1258</f>
        <v>1257</v>
      </c>
      <c r="G1258">
        <f>CodeStochastic!G1258</f>
        <v>0.11983009272695599</v>
      </c>
      <c r="H1258">
        <f>CodeStochastic!H1258</f>
        <v>0.119037805514477</v>
      </c>
      <c r="I1258">
        <f>CodeStochastic!I1258</f>
        <v>3.5672008776712602E-2</v>
      </c>
      <c r="J1258">
        <f>CodeStochastic!J1258</f>
        <v>4.0163647057038399E-2</v>
      </c>
      <c r="K1258">
        <f>CodeStochastic!K1258</f>
        <v>0.19626435065053899</v>
      </c>
      <c r="L1258">
        <f>CodeStochastic!L1258</f>
        <v>5.4318534154708401E-2</v>
      </c>
      <c r="M1258">
        <f>CodeStochastic!M1258</f>
        <v>0.182421201465709</v>
      </c>
      <c r="O1258">
        <f t="shared" si="42"/>
        <v>0.45631330248357405</v>
      </c>
      <c r="P1258">
        <f t="shared" si="43"/>
        <v>1.5324644189910197</v>
      </c>
    </row>
    <row r="1259" spans="1:16" x14ac:dyDescent="0.35">
      <c r="A1259" s="1" t="s">
        <v>33</v>
      </c>
      <c r="B1259" s="1">
        <v>1146</v>
      </c>
      <c r="C1259" s="1" t="s">
        <v>43</v>
      </c>
      <c r="D1259" s="43">
        <v>62</v>
      </c>
      <c r="F1259">
        <f>CodeStochastic!F1259</f>
        <v>1258</v>
      </c>
      <c r="G1259">
        <f>CodeStochastic!G1259</f>
        <v>0.11764337784797101</v>
      </c>
      <c r="H1259">
        <f>CodeStochastic!H1259</f>
        <v>0.118596266240966</v>
      </c>
      <c r="I1259">
        <f>CodeStochastic!I1259</f>
        <v>3.50268147306559E-2</v>
      </c>
      <c r="J1259">
        <f>CodeStochastic!J1259</f>
        <v>4.3726573043080599E-2</v>
      </c>
      <c r="K1259">
        <f>CodeStochastic!K1259</f>
        <v>0.192411775882704</v>
      </c>
      <c r="L1259">
        <f>CodeStochastic!L1259</f>
        <v>5.5839813466841498E-2</v>
      </c>
      <c r="M1259">
        <f>CodeStochastic!M1259</f>
        <v>0.18066046830615801</v>
      </c>
      <c r="O1259">
        <f t="shared" si="42"/>
        <v>0.47083955706822317</v>
      </c>
      <c r="P1259">
        <f t="shared" si="43"/>
        <v>1.5233234066499939</v>
      </c>
    </row>
    <row r="1260" spans="1:16" x14ac:dyDescent="0.35">
      <c r="A1260" s="1" t="s">
        <v>33</v>
      </c>
      <c r="B1260" s="1">
        <v>1147</v>
      </c>
      <c r="C1260" s="1" t="s">
        <v>43</v>
      </c>
      <c r="D1260" s="43">
        <v>63</v>
      </c>
      <c r="F1260">
        <f>CodeStochastic!F1260</f>
        <v>1259</v>
      </c>
      <c r="G1260">
        <f>CodeStochastic!G1260</f>
        <v>0.120661740195411</v>
      </c>
      <c r="H1260">
        <f>CodeStochastic!H1260</f>
        <v>0.119365331848111</v>
      </c>
      <c r="I1260">
        <f>CodeStochastic!I1260</f>
        <v>3.4674431317424502E-2</v>
      </c>
      <c r="J1260">
        <f>CodeStochastic!J1260</f>
        <v>3.9206375140707801E-2</v>
      </c>
      <c r="K1260">
        <f>CodeStochastic!K1260</f>
        <v>0.18959019507515601</v>
      </c>
      <c r="L1260">
        <f>CodeStochastic!L1260</f>
        <v>5.4403940168454401E-2</v>
      </c>
      <c r="M1260">
        <f>CodeStochastic!M1260</f>
        <v>0.17881976452491499</v>
      </c>
      <c r="O1260">
        <f t="shared" si="42"/>
        <v>0.45577672617441278</v>
      </c>
      <c r="P1260">
        <f t="shared" si="43"/>
        <v>1.4980879435953653</v>
      </c>
    </row>
    <row r="1261" spans="1:16" x14ac:dyDescent="0.35">
      <c r="A1261" s="1" t="s">
        <v>33</v>
      </c>
      <c r="B1261" s="1">
        <v>1148</v>
      </c>
      <c r="C1261" s="1" t="s">
        <v>43</v>
      </c>
      <c r="D1261" s="43">
        <v>64</v>
      </c>
      <c r="F1261">
        <f>CodeStochastic!F1261</f>
        <v>1260</v>
      </c>
      <c r="G1261">
        <f>CodeStochastic!G1261</f>
        <v>0.120860786698509</v>
      </c>
      <c r="H1261">
        <f>CodeStochastic!H1261</f>
        <v>0.11925281441762001</v>
      </c>
      <c r="I1261">
        <f>CodeStochastic!I1261</f>
        <v>3.5713764376209697E-2</v>
      </c>
      <c r="J1261">
        <f>CodeStochastic!J1261</f>
        <v>4.1894651296155903E-2</v>
      </c>
      <c r="K1261">
        <f>CodeStochastic!K1261</f>
        <v>0.19439944514850399</v>
      </c>
      <c r="L1261">
        <f>CodeStochastic!L1261</f>
        <v>5.3324087556760401E-2</v>
      </c>
      <c r="M1261">
        <f>CodeStochastic!M1261</f>
        <v>0.18176917481225899</v>
      </c>
      <c r="O1261">
        <f t="shared" si="42"/>
        <v>0.4471516065861636</v>
      </c>
      <c r="P1261">
        <f t="shared" si="43"/>
        <v>1.5242338363244698</v>
      </c>
    </row>
    <row r="1262" spans="1:16" x14ac:dyDescent="0.35">
      <c r="A1262" s="1" t="s">
        <v>33</v>
      </c>
      <c r="B1262" s="1">
        <v>1149</v>
      </c>
      <c r="C1262" s="1" t="s">
        <v>43</v>
      </c>
      <c r="D1262" s="43">
        <v>65</v>
      </c>
      <c r="F1262">
        <f>CodeStochastic!F1262</f>
        <v>1261</v>
      </c>
      <c r="G1262">
        <f>CodeStochastic!G1262</f>
        <v>0.110530433486396</v>
      </c>
      <c r="H1262">
        <f>CodeStochastic!H1262</f>
        <v>0.110694200430592</v>
      </c>
      <c r="I1262">
        <f>CodeStochastic!I1262</f>
        <v>3.0584136063934401E-2</v>
      </c>
      <c r="J1262">
        <f>CodeStochastic!J1262</f>
        <v>4.0028557194421999E-2</v>
      </c>
      <c r="K1262">
        <f>CodeStochastic!K1262</f>
        <v>0.189361113426846</v>
      </c>
      <c r="L1262">
        <f>CodeStochastic!L1262</f>
        <v>5.5278348102907597E-2</v>
      </c>
      <c r="M1262">
        <f>CodeStochastic!M1262</f>
        <v>0.166594431927578</v>
      </c>
      <c r="O1262">
        <f t="shared" si="42"/>
        <v>0.49937890050137257</v>
      </c>
      <c r="P1262">
        <f t="shared" si="43"/>
        <v>1.5049969310003448</v>
      </c>
    </row>
    <row r="1263" spans="1:16" x14ac:dyDescent="0.35">
      <c r="A1263" s="1" t="s">
        <v>33</v>
      </c>
      <c r="B1263" s="1">
        <v>1150</v>
      </c>
      <c r="C1263" s="1" t="s">
        <v>43</v>
      </c>
      <c r="D1263" s="43">
        <v>66</v>
      </c>
      <c r="F1263">
        <f>CodeStochastic!F1263</f>
        <v>1262</v>
      </c>
      <c r="G1263">
        <f>CodeStochastic!G1263</f>
        <v>0.109091863873022</v>
      </c>
      <c r="H1263">
        <f>CodeStochastic!H1263</f>
        <v>0.10905358995367199</v>
      </c>
      <c r="I1263">
        <f>CodeStochastic!I1263</f>
        <v>2.94937449004735E-2</v>
      </c>
      <c r="J1263">
        <f>CodeStochastic!J1263</f>
        <v>3.8334544181887101E-2</v>
      </c>
      <c r="K1263">
        <f>CodeStochastic!K1263</f>
        <v>0.185985461901848</v>
      </c>
      <c r="L1263">
        <f>CodeStochastic!L1263</f>
        <v>5.8100877590717699E-2</v>
      </c>
      <c r="M1263">
        <f>CodeStochastic!M1263</f>
        <v>0.16375891697226799</v>
      </c>
      <c r="O1263">
        <f t="shared" si="42"/>
        <v>0.53277363556211255</v>
      </c>
      <c r="P1263">
        <f t="shared" si="43"/>
        <v>1.5016371037563812</v>
      </c>
    </row>
    <row r="1264" spans="1:16" x14ac:dyDescent="0.35">
      <c r="A1264" s="1" t="s">
        <v>33</v>
      </c>
      <c r="B1264" s="1">
        <v>1151</v>
      </c>
      <c r="C1264" s="1" t="s">
        <v>43</v>
      </c>
      <c r="D1264" s="43">
        <v>67</v>
      </c>
      <c r="F1264">
        <f>CodeStochastic!F1264</f>
        <v>1263</v>
      </c>
      <c r="G1264">
        <f>CodeStochastic!G1264</f>
        <v>0.110944807556674</v>
      </c>
      <c r="H1264">
        <f>CodeStochastic!H1264</f>
        <v>0.110614270751988</v>
      </c>
      <c r="I1264">
        <f>CodeStochastic!I1264</f>
        <v>2.9010468534731999E-2</v>
      </c>
      <c r="J1264">
        <f>CodeStochastic!J1264</f>
        <v>4.3683893165585498E-2</v>
      </c>
      <c r="K1264">
        <f>CodeStochastic!K1264</f>
        <v>0.18251439226371</v>
      </c>
      <c r="L1264">
        <f>CodeStochastic!L1264</f>
        <v>5.8342712422679202E-2</v>
      </c>
      <c r="M1264">
        <f>CodeStochastic!M1264</f>
        <v>0.16235494203304199</v>
      </c>
      <c r="O1264">
        <f t="shared" si="42"/>
        <v>0.52744290611011102</v>
      </c>
      <c r="P1264">
        <f t="shared" si="43"/>
        <v>1.4677576494362423</v>
      </c>
    </row>
    <row r="1265" spans="1:16" x14ac:dyDescent="0.35">
      <c r="A1265" s="1" t="s">
        <v>33</v>
      </c>
      <c r="B1265" s="1">
        <v>1152</v>
      </c>
      <c r="C1265" s="1" t="s">
        <v>43</v>
      </c>
      <c r="D1265" s="43">
        <v>68</v>
      </c>
      <c r="F1265">
        <f>CodeStochastic!F1265</f>
        <v>1264</v>
      </c>
      <c r="G1265">
        <f>CodeStochastic!G1265</f>
        <v>0.11071157946361</v>
      </c>
      <c r="H1265">
        <f>CodeStochastic!H1265</f>
        <v>0.110786554800314</v>
      </c>
      <c r="I1265">
        <f>CodeStochastic!I1265</f>
        <v>2.96736399729195E-2</v>
      </c>
      <c r="J1265">
        <f>CodeStochastic!J1265</f>
        <v>4.4507506644471902E-2</v>
      </c>
      <c r="K1265">
        <f>CodeStochastic!K1265</f>
        <v>0.19004210031640301</v>
      </c>
      <c r="L1265">
        <f>CodeStochastic!L1265</f>
        <v>5.5919783482685802E-2</v>
      </c>
      <c r="M1265">
        <f>CodeStochastic!M1265</f>
        <v>0.16492100768364101</v>
      </c>
      <c r="O1265">
        <f t="shared" si="42"/>
        <v>0.50475243664249503</v>
      </c>
      <c r="P1265">
        <f t="shared" si="43"/>
        <v>1.4886373890848132</v>
      </c>
    </row>
    <row r="1266" spans="1:16" x14ac:dyDescent="0.35">
      <c r="A1266" s="1" t="s">
        <v>33</v>
      </c>
      <c r="B1266" s="1">
        <v>1153</v>
      </c>
      <c r="C1266" s="1" t="s">
        <v>43</v>
      </c>
      <c r="D1266" s="43">
        <v>69</v>
      </c>
      <c r="F1266">
        <f>CodeStochastic!F1266</f>
        <v>1265</v>
      </c>
      <c r="G1266">
        <f>CodeStochastic!G1266</f>
        <v>0.10904577136683299</v>
      </c>
      <c r="H1266">
        <f>CodeStochastic!H1266</f>
        <v>0.109751849414654</v>
      </c>
      <c r="I1266">
        <f>CodeStochastic!I1266</f>
        <v>2.9599314535582202E-2</v>
      </c>
      <c r="J1266">
        <f>CodeStochastic!J1266</f>
        <v>3.9037915245261699E-2</v>
      </c>
      <c r="K1266">
        <f>CodeStochastic!K1266</f>
        <v>0.179487714490321</v>
      </c>
      <c r="L1266">
        <f>CodeStochastic!L1266</f>
        <v>5.6236807365825897E-2</v>
      </c>
      <c r="M1266">
        <f>CodeStochastic!M1266</f>
        <v>0.16755032374967199</v>
      </c>
      <c r="O1266">
        <f t="shared" si="42"/>
        <v>0.51239963304269565</v>
      </c>
      <c r="P1266">
        <f t="shared" si="43"/>
        <v>1.5266287050585297</v>
      </c>
    </row>
    <row r="1267" spans="1:16" x14ac:dyDescent="0.35">
      <c r="A1267" s="1" t="s">
        <v>33</v>
      </c>
      <c r="B1267" s="1">
        <v>1154</v>
      </c>
      <c r="C1267" s="1" t="s">
        <v>43</v>
      </c>
      <c r="D1267" s="43">
        <v>70</v>
      </c>
      <c r="F1267">
        <f>CodeStochastic!F1267</f>
        <v>1266</v>
      </c>
      <c r="G1267">
        <f>CodeStochastic!G1267</f>
        <v>0.116680416182875</v>
      </c>
      <c r="H1267">
        <f>CodeStochastic!H1267</f>
        <v>0.11596241124512</v>
      </c>
      <c r="I1267">
        <f>CodeStochastic!I1267</f>
        <v>3.0284049866918201E-2</v>
      </c>
      <c r="J1267">
        <f>CodeStochastic!J1267</f>
        <v>4.5478433785957402E-2</v>
      </c>
      <c r="K1267">
        <f>CodeStochastic!K1267</f>
        <v>0.19234936833559599</v>
      </c>
      <c r="L1267">
        <f>CodeStochastic!L1267</f>
        <v>6.1351684017909698E-2</v>
      </c>
      <c r="M1267">
        <f>CodeStochastic!M1267</f>
        <v>0.17171046686209601</v>
      </c>
      <c r="O1267">
        <f t="shared" si="42"/>
        <v>0.52906526657353836</v>
      </c>
      <c r="P1267">
        <f t="shared" si="43"/>
        <v>1.4807424666182254</v>
      </c>
    </row>
    <row r="1268" spans="1:16" x14ac:dyDescent="0.35">
      <c r="A1268" s="1" t="s">
        <v>33</v>
      </c>
      <c r="B1268" s="1">
        <v>1155</v>
      </c>
      <c r="C1268" s="1" t="s">
        <v>43</v>
      </c>
      <c r="D1268" s="43">
        <v>71</v>
      </c>
      <c r="F1268">
        <f>CodeStochastic!F1268</f>
        <v>1267</v>
      </c>
      <c r="G1268">
        <f>CodeStochastic!G1268</f>
        <v>0.113859871770307</v>
      </c>
      <c r="H1268">
        <f>CodeStochastic!H1268</f>
        <v>0.114227593976719</v>
      </c>
      <c r="I1268">
        <f>CodeStochastic!I1268</f>
        <v>3.12010858066482E-2</v>
      </c>
      <c r="J1268">
        <f>CodeStochastic!J1268</f>
        <v>4.3471498635913701E-2</v>
      </c>
      <c r="K1268">
        <f>CodeStochastic!K1268</f>
        <v>0.187411926832281</v>
      </c>
      <c r="L1268">
        <f>CodeStochastic!L1268</f>
        <v>5.7777897097769697E-2</v>
      </c>
      <c r="M1268">
        <f>CodeStochastic!M1268</f>
        <v>0.170073470462029</v>
      </c>
      <c r="O1268">
        <f t="shared" si="42"/>
        <v>0.50581383259762569</v>
      </c>
      <c r="P1268">
        <f t="shared" si="43"/>
        <v>1.4889000506890837</v>
      </c>
    </row>
    <row r="1269" spans="1:16" x14ac:dyDescent="0.35">
      <c r="A1269" s="1" t="s">
        <v>33</v>
      </c>
      <c r="B1269" s="1">
        <v>1156</v>
      </c>
      <c r="C1269" s="1" t="s">
        <v>43</v>
      </c>
      <c r="D1269" s="43">
        <v>72</v>
      </c>
      <c r="F1269">
        <f>CodeStochastic!F1269</f>
        <v>1268</v>
      </c>
      <c r="G1269">
        <f>CodeStochastic!G1269</f>
        <v>0.115703017354467</v>
      </c>
      <c r="H1269">
        <f>CodeStochastic!H1269</f>
        <v>0.11497469393630699</v>
      </c>
      <c r="I1269">
        <f>CodeStochastic!I1269</f>
        <v>2.9703397665246899E-2</v>
      </c>
      <c r="J1269">
        <f>CodeStochastic!J1269</f>
        <v>4.2198021818650101E-2</v>
      </c>
      <c r="K1269">
        <f>CodeStochastic!K1269</f>
        <v>0.18513332031539501</v>
      </c>
      <c r="L1269">
        <f>CodeStochastic!L1269</f>
        <v>5.9326809096453999E-2</v>
      </c>
      <c r="M1269">
        <f>CodeStochastic!M1269</f>
        <v>0.16872194760551201</v>
      </c>
      <c r="O1269">
        <f t="shared" si="42"/>
        <v>0.51599884344392788</v>
      </c>
      <c r="P1269">
        <f t="shared" si="43"/>
        <v>1.4674702913232334</v>
      </c>
    </row>
    <row r="1270" spans="1:16" x14ac:dyDescent="0.35">
      <c r="A1270" s="1" t="s">
        <v>33</v>
      </c>
      <c r="B1270" s="1">
        <v>1157</v>
      </c>
      <c r="C1270" s="1" t="s">
        <v>43</v>
      </c>
      <c r="D1270" s="43">
        <v>73</v>
      </c>
      <c r="F1270">
        <f>CodeStochastic!F1270</f>
        <v>1269</v>
      </c>
      <c r="G1270">
        <f>CodeStochastic!G1270</f>
        <v>0.115146951570627</v>
      </c>
      <c r="H1270">
        <f>CodeStochastic!H1270</f>
        <v>0.11514695708865801</v>
      </c>
      <c r="I1270">
        <f>CodeStochastic!I1270</f>
        <v>3.0383163275435599E-2</v>
      </c>
      <c r="J1270">
        <f>CodeStochastic!J1270</f>
        <v>4.5460330885882499E-2</v>
      </c>
      <c r="K1270">
        <f>CodeStochastic!K1270</f>
        <v>0.19115586089187001</v>
      </c>
      <c r="L1270">
        <f>CodeStochastic!L1270</f>
        <v>5.9601047290883898E-2</v>
      </c>
      <c r="M1270">
        <f>CodeStochastic!M1270</f>
        <v>0.17131087052742799</v>
      </c>
      <c r="O1270">
        <f t="shared" si="42"/>
        <v>0.51760853085326219</v>
      </c>
      <c r="P1270">
        <f t="shared" si="43"/>
        <v>1.4877585553174999</v>
      </c>
    </row>
    <row r="1271" spans="1:16" x14ac:dyDescent="0.35">
      <c r="A1271" s="1" t="s">
        <v>33</v>
      </c>
      <c r="B1271" s="1">
        <v>1158</v>
      </c>
      <c r="C1271" s="1" t="s">
        <v>43</v>
      </c>
      <c r="D1271" s="43">
        <v>74</v>
      </c>
      <c r="F1271">
        <f>CodeStochastic!F1271</f>
        <v>1270</v>
      </c>
      <c r="G1271">
        <f>CodeStochastic!G1271</f>
        <v>0.114905876976773</v>
      </c>
      <c r="H1271">
        <f>CodeStochastic!H1271</f>
        <v>0.114911004048405</v>
      </c>
      <c r="I1271">
        <f>CodeStochastic!I1271</f>
        <v>2.9874243746458699E-2</v>
      </c>
      <c r="J1271">
        <f>CodeStochastic!J1271</f>
        <v>4.54985118593371E-2</v>
      </c>
      <c r="K1271">
        <f>CodeStochastic!K1271</f>
        <v>0.18821601144069999</v>
      </c>
      <c r="L1271">
        <f>CodeStochastic!L1271</f>
        <v>6.0836104916073101E-2</v>
      </c>
      <c r="M1271">
        <f>CodeStochastic!M1271</f>
        <v>0.16999421743937401</v>
      </c>
      <c r="O1271">
        <f t="shared" si="42"/>
        <v>0.52941931384087948</v>
      </c>
      <c r="P1271">
        <f t="shared" si="43"/>
        <v>1.4793554268115681</v>
      </c>
    </row>
    <row r="1272" spans="1:16" x14ac:dyDescent="0.35">
      <c r="A1272" s="1" t="s">
        <v>33</v>
      </c>
      <c r="B1272" s="1">
        <v>1159</v>
      </c>
      <c r="C1272" s="1" t="s">
        <v>43</v>
      </c>
      <c r="D1272" s="43">
        <v>75</v>
      </c>
      <c r="F1272">
        <f>CodeStochastic!F1272</f>
        <v>1271</v>
      </c>
      <c r="G1272">
        <f>CodeStochastic!G1272</f>
        <v>0.112964315582674</v>
      </c>
      <c r="H1272">
        <f>CodeStochastic!H1272</f>
        <v>0.112031572511927</v>
      </c>
      <c r="I1272">
        <f>CodeStochastic!I1272</f>
        <v>3.8179278604925801E-2</v>
      </c>
      <c r="J1272">
        <f>CodeStochastic!J1272</f>
        <v>3.1752275298448103E-2</v>
      </c>
      <c r="K1272">
        <f>CodeStochastic!K1272</f>
        <v>0.19969449632876099</v>
      </c>
      <c r="L1272">
        <f>CodeStochastic!L1272</f>
        <v>4.4985841623282598E-2</v>
      </c>
      <c r="M1272">
        <f>CodeStochastic!M1272</f>
        <v>0.17751958414948499</v>
      </c>
      <c r="O1272">
        <f t="shared" si="42"/>
        <v>0.40154610539357877</v>
      </c>
      <c r="P1272">
        <f t="shared" si="43"/>
        <v>1.5845496065904643</v>
      </c>
    </row>
    <row r="1273" spans="1:16" x14ac:dyDescent="0.35">
      <c r="A1273" s="1" t="s">
        <v>33</v>
      </c>
      <c r="B1273" s="1">
        <v>1160</v>
      </c>
      <c r="C1273" s="1" t="s">
        <v>43</v>
      </c>
      <c r="D1273" s="43">
        <v>76</v>
      </c>
      <c r="F1273">
        <f>CodeStochastic!F1273</f>
        <v>1272</v>
      </c>
      <c r="G1273">
        <f>CodeStochastic!G1273</f>
        <v>0.11289467598477899</v>
      </c>
      <c r="H1273">
        <f>CodeStochastic!H1273</f>
        <v>0.11248103548562501</v>
      </c>
      <c r="I1273">
        <f>CodeStochastic!I1273</f>
        <v>3.8838749234293798E-2</v>
      </c>
      <c r="J1273">
        <f>CodeStochastic!J1273</f>
        <v>3.0596907094423701E-2</v>
      </c>
      <c r="K1273">
        <f>CodeStochastic!K1273</f>
        <v>0.200868776491438</v>
      </c>
      <c r="L1273">
        <f>CodeStochastic!L1273</f>
        <v>4.3877450985813103E-2</v>
      </c>
      <c r="M1273">
        <f>CodeStochastic!M1273</f>
        <v>0.17951304493331799</v>
      </c>
      <c r="O1273">
        <f t="shared" si="42"/>
        <v>0.39008754494814912</v>
      </c>
      <c r="P1273">
        <f t="shared" si="43"/>
        <v>1.5959405437395677</v>
      </c>
    </row>
    <row r="1274" spans="1:16" x14ac:dyDescent="0.35">
      <c r="A1274" s="1" t="s">
        <v>33</v>
      </c>
      <c r="B1274" s="1">
        <v>1161</v>
      </c>
      <c r="C1274" s="1" t="s">
        <v>43</v>
      </c>
      <c r="D1274" s="43">
        <v>77</v>
      </c>
      <c r="F1274">
        <f>CodeStochastic!F1274</f>
        <v>1273</v>
      </c>
      <c r="G1274">
        <f>CodeStochastic!G1274</f>
        <v>0.11240144988209599</v>
      </c>
      <c r="H1274">
        <f>CodeStochastic!H1274</f>
        <v>0.112677181736716</v>
      </c>
      <c r="I1274">
        <f>CodeStochastic!I1274</f>
        <v>3.8855269362393599E-2</v>
      </c>
      <c r="J1274">
        <f>CodeStochastic!J1274</f>
        <v>3.0820612787065198E-2</v>
      </c>
      <c r="K1274">
        <f>CodeStochastic!K1274</f>
        <v>0.20144312623385299</v>
      </c>
      <c r="L1274">
        <f>CodeStochastic!L1274</f>
        <v>4.56197714538163E-2</v>
      </c>
      <c r="M1274">
        <f>CodeStochastic!M1274</f>
        <v>0.17961284726677601</v>
      </c>
      <c r="O1274">
        <f t="shared" si="42"/>
        <v>0.40487142783187879</v>
      </c>
      <c r="P1274">
        <f t="shared" si="43"/>
        <v>1.5940480982783487</v>
      </c>
    </row>
    <row r="1275" spans="1:16" x14ac:dyDescent="0.35">
      <c r="A1275" s="1" t="s">
        <v>33</v>
      </c>
      <c r="B1275" s="1">
        <v>1162</v>
      </c>
      <c r="C1275" s="1" t="s">
        <v>43</v>
      </c>
      <c r="D1275" s="43">
        <v>78</v>
      </c>
      <c r="F1275">
        <f>CodeStochastic!F1275</f>
        <v>1274</v>
      </c>
      <c r="G1275">
        <f>CodeStochastic!G1275</f>
        <v>0.11615374466805101</v>
      </c>
      <c r="H1275">
        <f>CodeStochastic!H1275</f>
        <v>0.114856421505384</v>
      </c>
      <c r="I1275">
        <f>CodeStochastic!I1275</f>
        <v>3.8483501789309801E-2</v>
      </c>
      <c r="J1275">
        <f>CodeStochastic!J1275</f>
        <v>3.0024988206050599E-2</v>
      </c>
      <c r="K1275">
        <f>CodeStochastic!K1275</f>
        <v>0.19617885755765599</v>
      </c>
      <c r="L1275">
        <f>CodeStochastic!L1275</f>
        <v>4.4835559634312801E-2</v>
      </c>
      <c r="M1275">
        <f>CodeStochastic!M1275</f>
        <v>0.18095945749925099</v>
      </c>
      <c r="O1275">
        <f t="shared" si="42"/>
        <v>0.39036180168830259</v>
      </c>
      <c r="P1275">
        <f t="shared" si="43"/>
        <v>1.5755275597783478</v>
      </c>
    </row>
    <row r="1276" spans="1:16" x14ac:dyDescent="0.35">
      <c r="A1276" s="1" t="s">
        <v>33</v>
      </c>
      <c r="B1276" s="1">
        <v>1163</v>
      </c>
      <c r="C1276" s="1" t="s">
        <v>43</v>
      </c>
      <c r="D1276" s="43">
        <v>79</v>
      </c>
      <c r="F1276">
        <f>CodeStochastic!F1276</f>
        <v>1275</v>
      </c>
      <c r="G1276">
        <f>CodeStochastic!G1276</f>
        <v>0.113398372582678</v>
      </c>
      <c r="H1276">
        <f>CodeStochastic!H1276</f>
        <v>0.112818255798134</v>
      </c>
      <c r="I1276">
        <f>CodeStochastic!I1276</f>
        <v>3.77501910893989E-2</v>
      </c>
      <c r="J1276">
        <f>CodeStochastic!J1276</f>
        <v>2.8426302235832202E-2</v>
      </c>
      <c r="K1276">
        <f>CodeStochastic!K1276</f>
        <v>0.205169190611211</v>
      </c>
      <c r="L1276">
        <f>CodeStochastic!L1276</f>
        <v>4.22414325509591E-2</v>
      </c>
      <c r="M1276">
        <f>CodeStochastic!M1276</f>
        <v>0.18243885672525101</v>
      </c>
      <c r="O1276">
        <f t="shared" si="42"/>
        <v>0.37442018804600036</v>
      </c>
      <c r="P1276">
        <f t="shared" si="43"/>
        <v>1.6171040354646977</v>
      </c>
    </row>
    <row r="1277" spans="1:16" x14ac:dyDescent="0.35">
      <c r="A1277" s="1" t="s">
        <v>33</v>
      </c>
      <c r="B1277" s="1">
        <v>1164</v>
      </c>
      <c r="C1277" s="1" t="s">
        <v>43</v>
      </c>
      <c r="D1277" s="43">
        <v>80</v>
      </c>
      <c r="F1277">
        <f>CodeStochastic!F1277</f>
        <v>1276</v>
      </c>
      <c r="G1277">
        <f>CodeStochastic!G1277</f>
        <v>0.116577948770828</v>
      </c>
      <c r="H1277">
        <f>CodeStochastic!H1277</f>
        <v>0.115427881015243</v>
      </c>
      <c r="I1277">
        <f>CodeStochastic!I1277</f>
        <v>4.3066902861933397E-2</v>
      </c>
      <c r="J1277">
        <f>CodeStochastic!J1277</f>
        <v>2.42334393857431E-2</v>
      </c>
      <c r="K1277">
        <f>CodeStochastic!K1277</f>
        <v>0.19975311732440801</v>
      </c>
      <c r="L1277">
        <f>CodeStochastic!L1277</f>
        <v>3.8694105424877299E-2</v>
      </c>
      <c r="M1277">
        <f>CodeStochastic!M1277</f>
        <v>0.18417287657554801</v>
      </c>
      <c r="O1277">
        <f t="shared" si="42"/>
        <v>0.33522321543585726</v>
      </c>
      <c r="P1277">
        <f t="shared" si="43"/>
        <v>1.5955666426140733</v>
      </c>
    </row>
    <row r="1278" spans="1:16" x14ac:dyDescent="0.35">
      <c r="A1278" s="1" t="s">
        <v>33</v>
      </c>
      <c r="B1278" s="1">
        <v>1165</v>
      </c>
      <c r="C1278" s="1" t="s">
        <v>43</v>
      </c>
      <c r="D1278" s="43">
        <v>81</v>
      </c>
      <c r="F1278">
        <f>CodeStochastic!F1278</f>
        <v>1277</v>
      </c>
      <c r="G1278">
        <f>CodeStochastic!G1278</f>
        <v>0.119407052383006</v>
      </c>
      <c r="H1278">
        <f>CodeStochastic!H1278</f>
        <v>0.11924886235863601</v>
      </c>
      <c r="I1278">
        <f>CodeStochastic!I1278</f>
        <v>4.2046705202759403E-2</v>
      </c>
      <c r="J1278">
        <f>CodeStochastic!J1278</f>
        <v>2.3805582981628801E-2</v>
      </c>
      <c r="K1278">
        <f>CodeStochastic!K1278</f>
        <v>0.205498331598024</v>
      </c>
      <c r="L1278">
        <f>CodeStochastic!L1278</f>
        <v>3.9587973275724303E-2</v>
      </c>
      <c r="M1278">
        <f>CodeStochastic!M1278</f>
        <v>0.18780208036600801</v>
      </c>
      <c r="O1278">
        <f t="shared" si="42"/>
        <v>0.33197778572230835</v>
      </c>
      <c r="P1278">
        <f t="shared" si="43"/>
        <v>1.5748752369745973</v>
      </c>
    </row>
    <row r="1279" spans="1:16" x14ac:dyDescent="0.35">
      <c r="A1279" s="1" t="s">
        <v>33</v>
      </c>
      <c r="B1279" s="1">
        <v>1166</v>
      </c>
      <c r="C1279" s="1" t="s">
        <v>43</v>
      </c>
      <c r="D1279" s="43">
        <v>82</v>
      </c>
      <c r="F1279">
        <f>CodeStochastic!F1279</f>
        <v>1278</v>
      </c>
      <c r="G1279">
        <f>CodeStochastic!G1279</f>
        <v>0.120563400617564</v>
      </c>
      <c r="H1279">
        <f>CodeStochastic!H1279</f>
        <v>0.117760642227066</v>
      </c>
      <c r="I1279">
        <f>CodeStochastic!I1279</f>
        <v>4.3705606143968199E-2</v>
      </c>
      <c r="J1279">
        <f>CodeStochastic!J1279</f>
        <v>2.2791627478559701E-2</v>
      </c>
      <c r="K1279">
        <f>CodeStochastic!K1279</f>
        <v>0.20219019267281399</v>
      </c>
      <c r="L1279">
        <f>CodeStochastic!L1279</f>
        <v>3.5102604968341299E-2</v>
      </c>
      <c r="M1279">
        <f>CodeStochastic!M1279</f>
        <v>0.190772819248688</v>
      </c>
      <c r="O1279">
        <f t="shared" si="42"/>
        <v>0.29808435402939187</v>
      </c>
      <c r="P1279">
        <f t="shared" si="43"/>
        <v>1.6200049154015308</v>
      </c>
    </row>
    <row r="1280" spans="1:16" x14ac:dyDescent="0.35">
      <c r="A1280" s="1" t="s">
        <v>33</v>
      </c>
      <c r="B1280" s="1">
        <v>1167</v>
      </c>
      <c r="C1280" s="1" t="s">
        <v>43</v>
      </c>
      <c r="D1280" s="43">
        <v>83</v>
      </c>
      <c r="F1280">
        <f>CodeStochastic!F1280</f>
        <v>1279</v>
      </c>
      <c r="G1280">
        <f>CodeStochastic!G1280</f>
        <v>0.11553464585527901</v>
      </c>
      <c r="H1280">
        <f>CodeStochastic!H1280</f>
        <v>0.115529541089715</v>
      </c>
      <c r="I1280">
        <f>CodeStochastic!I1280</f>
        <v>4.2851252305762699E-2</v>
      </c>
      <c r="J1280">
        <f>CodeStochastic!J1280</f>
        <v>2.4712452067332E-2</v>
      </c>
      <c r="K1280">
        <f>CodeStochastic!K1280</f>
        <v>0.20839849611953301</v>
      </c>
      <c r="L1280">
        <f>CodeStochastic!L1280</f>
        <v>3.5511300769991302E-2</v>
      </c>
      <c r="M1280">
        <f>CodeStochastic!M1280</f>
        <v>0.188123141066775</v>
      </c>
      <c r="O1280">
        <f t="shared" si="42"/>
        <v>0.30737853223544648</v>
      </c>
      <c r="P1280">
        <f t="shared" si="43"/>
        <v>1.6283553045596113</v>
      </c>
    </row>
    <row r="1281" spans="1:16" x14ac:dyDescent="0.35">
      <c r="A1281" s="1" t="s">
        <v>33</v>
      </c>
      <c r="B1281" s="1">
        <v>1168</v>
      </c>
      <c r="C1281" s="1" t="s">
        <v>43</v>
      </c>
      <c r="D1281" s="43">
        <v>84</v>
      </c>
      <c r="F1281">
        <f>CodeStochastic!F1281</f>
        <v>1280</v>
      </c>
      <c r="G1281">
        <f>CodeStochastic!G1281</f>
        <v>0.120095164157597</v>
      </c>
      <c r="H1281">
        <f>CodeStochastic!H1281</f>
        <v>0.117429275362256</v>
      </c>
      <c r="I1281">
        <f>CodeStochastic!I1281</f>
        <v>4.3941730943344998E-2</v>
      </c>
      <c r="J1281">
        <f>CodeStochastic!J1281</f>
        <v>2.5167079424308299E-2</v>
      </c>
      <c r="K1281">
        <f>CodeStochastic!K1281</f>
        <v>0.204527891797154</v>
      </c>
      <c r="L1281">
        <f>CodeStochastic!L1281</f>
        <v>3.6603497960140001E-2</v>
      </c>
      <c r="M1281">
        <f>CodeStochastic!M1281</f>
        <v>0.191999929001164</v>
      </c>
      <c r="O1281">
        <f t="shared" si="42"/>
        <v>0.31170675155085781</v>
      </c>
      <c r="P1281">
        <f t="shared" si="43"/>
        <v>1.6350260904605429</v>
      </c>
    </row>
    <row r="1282" spans="1:16" x14ac:dyDescent="0.35">
      <c r="A1282" s="1" t="s">
        <v>33</v>
      </c>
      <c r="B1282" s="1">
        <v>1169</v>
      </c>
      <c r="C1282" s="1" t="s">
        <v>43</v>
      </c>
      <c r="D1282" s="43">
        <v>85</v>
      </c>
      <c r="F1282">
        <f>CodeStochastic!F1282</f>
        <v>1281</v>
      </c>
      <c r="G1282">
        <f>CodeStochastic!G1282</f>
        <v>0.122265188226409</v>
      </c>
      <c r="H1282">
        <f>CodeStochastic!H1282</f>
        <v>0.11792029673153499</v>
      </c>
      <c r="I1282">
        <f>CodeStochastic!I1282</f>
        <v>4.2526712797276003E-2</v>
      </c>
      <c r="J1282">
        <f>CodeStochastic!J1282</f>
        <v>2.88225389235243E-2</v>
      </c>
      <c r="K1282">
        <f>CodeStochastic!K1282</f>
        <v>0.20247732053230499</v>
      </c>
      <c r="L1282">
        <f>CodeStochastic!L1282</f>
        <v>4.0272740264733597E-2</v>
      </c>
      <c r="M1282">
        <f>CodeStochastic!M1282</f>
        <v>0.18543843500675999</v>
      </c>
      <c r="O1282">
        <f t="shared" si="42"/>
        <v>0.34152509263457109</v>
      </c>
      <c r="P1282">
        <f t="shared" si="43"/>
        <v>1.5725743586699175</v>
      </c>
    </row>
    <row r="1283" spans="1:16" x14ac:dyDescent="0.35">
      <c r="A1283" s="1" t="s">
        <v>33</v>
      </c>
      <c r="B1283" s="1">
        <v>1170</v>
      </c>
      <c r="C1283" s="1" t="s">
        <v>43</v>
      </c>
      <c r="D1283" s="43">
        <v>86</v>
      </c>
      <c r="F1283">
        <f>CodeStochastic!F1283</f>
        <v>1282</v>
      </c>
      <c r="G1283">
        <f>CodeStochastic!G1283</f>
        <v>0.120920829069377</v>
      </c>
      <c r="H1283">
        <f>CodeStochastic!H1283</f>
        <v>0.118437567195064</v>
      </c>
      <c r="I1283">
        <f>CodeStochastic!I1283</f>
        <v>4.32879528474013E-2</v>
      </c>
      <c r="J1283">
        <f>CodeStochastic!J1283</f>
        <v>2.51266766871668E-2</v>
      </c>
      <c r="K1283">
        <f>CodeStochastic!K1283</f>
        <v>0.202194255982896</v>
      </c>
      <c r="L1283">
        <f>CodeStochastic!L1283</f>
        <v>3.9631435473191097E-2</v>
      </c>
      <c r="M1283">
        <f>CodeStochastic!M1283</f>
        <v>0.18934172775539601</v>
      </c>
      <c r="O1283">
        <f t="shared" si="42"/>
        <v>0.33461879040388443</v>
      </c>
      <c r="P1283">
        <f t="shared" si="43"/>
        <v>1.5986627574302879</v>
      </c>
    </row>
    <row r="1284" spans="1:16" x14ac:dyDescent="0.35">
      <c r="A1284" s="1" t="s">
        <v>33</v>
      </c>
      <c r="B1284" s="1">
        <v>1171</v>
      </c>
      <c r="C1284" s="1" t="s">
        <v>43</v>
      </c>
      <c r="D1284" s="43">
        <v>87</v>
      </c>
      <c r="F1284">
        <f>CodeStochastic!F1284</f>
        <v>1283</v>
      </c>
      <c r="G1284">
        <f>CodeStochastic!G1284</f>
        <v>0.11695508179179701</v>
      </c>
      <c r="H1284">
        <f>CodeStochastic!H1284</f>
        <v>0.11647023481799799</v>
      </c>
      <c r="I1284">
        <f>CodeStochastic!I1284</f>
        <v>4.3639813986517097E-2</v>
      </c>
      <c r="J1284">
        <f>CodeStochastic!J1284</f>
        <v>2.0071875682544801E-2</v>
      </c>
      <c r="K1284">
        <f>CodeStochastic!K1284</f>
        <v>0.20252448186759001</v>
      </c>
      <c r="L1284">
        <f>CodeStochastic!L1284</f>
        <v>3.8570965199386097E-2</v>
      </c>
      <c r="M1284">
        <f>CodeStochastic!M1284</f>
        <v>0.187305262591488</v>
      </c>
      <c r="O1284">
        <f t="shared" si="42"/>
        <v>0.33116585760867528</v>
      </c>
      <c r="P1284">
        <f t="shared" si="43"/>
        <v>1.608181376848602</v>
      </c>
    </row>
    <row r="1285" spans="1:16" x14ac:dyDescent="0.35">
      <c r="A1285" s="1" t="s">
        <v>33</v>
      </c>
      <c r="B1285" s="1">
        <v>1172</v>
      </c>
      <c r="C1285" s="1" t="s">
        <v>43</v>
      </c>
      <c r="D1285" s="43">
        <v>88</v>
      </c>
      <c r="F1285">
        <f>CodeStochastic!F1285</f>
        <v>1284</v>
      </c>
      <c r="G1285">
        <f>CodeStochastic!G1285</f>
        <v>0.119385720134819</v>
      </c>
      <c r="H1285">
        <f>CodeStochastic!H1285</f>
        <v>0.11658048779824901</v>
      </c>
      <c r="I1285">
        <f>CodeStochastic!I1285</f>
        <v>4.3810772814447202E-2</v>
      </c>
      <c r="J1285">
        <f>CodeStochastic!J1285</f>
        <v>2.3571147402939599E-2</v>
      </c>
      <c r="K1285">
        <f>CodeStochastic!K1285</f>
        <v>0.20552779427322401</v>
      </c>
      <c r="L1285">
        <f>CodeStochastic!L1285</f>
        <v>3.6569913870998901E-2</v>
      </c>
      <c r="M1285">
        <f>CodeStochastic!M1285</f>
        <v>0.18706760380211601</v>
      </c>
      <c r="O1285">
        <f t="shared" si="42"/>
        <v>0.31368811849788952</v>
      </c>
      <c r="P1285">
        <f t="shared" si="43"/>
        <v>1.6046218997286241</v>
      </c>
    </row>
    <row r="1286" spans="1:16" x14ac:dyDescent="0.35">
      <c r="A1286" s="1" t="s">
        <v>33</v>
      </c>
      <c r="B1286" s="1">
        <v>1173</v>
      </c>
      <c r="C1286" s="1" t="s">
        <v>43</v>
      </c>
      <c r="D1286" s="43">
        <v>89</v>
      </c>
      <c r="F1286">
        <f>CodeStochastic!F1286</f>
        <v>1285</v>
      </c>
      <c r="G1286">
        <f>CodeStochastic!G1286</f>
        <v>0.120475865900825</v>
      </c>
      <c r="H1286">
        <f>CodeStochastic!H1286</f>
        <v>0.116999032151234</v>
      </c>
      <c r="I1286">
        <f>CodeStochastic!I1286</f>
        <v>4.3307727099564201E-2</v>
      </c>
      <c r="J1286">
        <f>CodeStochastic!J1286</f>
        <v>2.3822171028255901E-2</v>
      </c>
      <c r="K1286">
        <f>CodeStochastic!K1286</f>
        <v>0.20314648371791899</v>
      </c>
      <c r="L1286">
        <f>CodeStochastic!L1286</f>
        <v>3.81181170420508E-2</v>
      </c>
      <c r="M1286">
        <f>CodeStochastic!M1286</f>
        <v>0.18850185274818301</v>
      </c>
      <c r="O1286">
        <f t="shared" si="42"/>
        <v>0.32579856722899192</v>
      </c>
      <c r="P1286">
        <f t="shared" si="43"/>
        <v>1.6111402742590539</v>
      </c>
    </row>
    <row r="1287" spans="1:16" x14ac:dyDescent="0.35">
      <c r="A1287" s="1" t="s">
        <v>33</v>
      </c>
      <c r="B1287" s="1">
        <v>1174</v>
      </c>
      <c r="C1287" s="1" t="s">
        <v>43</v>
      </c>
      <c r="D1287" s="43">
        <v>90</v>
      </c>
      <c r="F1287">
        <f>CodeStochastic!F1287</f>
        <v>1286</v>
      </c>
      <c r="G1287">
        <f>CodeStochastic!G1287</f>
        <v>0.11959330614630601</v>
      </c>
      <c r="H1287">
        <f>CodeStochastic!H1287</f>
        <v>0.11750798611515299</v>
      </c>
      <c r="I1287">
        <f>CodeStochastic!I1287</f>
        <v>4.20732137344208E-2</v>
      </c>
      <c r="J1287">
        <f>CodeStochastic!J1287</f>
        <v>2.6185879125754902E-2</v>
      </c>
      <c r="K1287">
        <f>CodeStochastic!K1287</f>
        <v>0.20080348280581301</v>
      </c>
      <c r="L1287">
        <f>CodeStochastic!L1287</f>
        <v>3.8938568574467002E-2</v>
      </c>
      <c r="M1287">
        <f>CodeStochastic!M1287</f>
        <v>0.18615784913510899</v>
      </c>
      <c r="O1287">
        <f t="shared" si="42"/>
        <v>0.33136955080064778</v>
      </c>
      <c r="P1287">
        <f t="shared" si="43"/>
        <v>1.5842144460945995</v>
      </c>
    </row>
    <row r="1288" spans="1:16" x14ac:dyDescent="0.35">
      <c r="A1288" s="1" t="s">
        <v>33</v>
      </c>
      <c r="B1288" s="1">
        <v>1175</v>
      </c>
      <c r="C1288" s="1" t="s">
        <v>43</v>
      </c>
      <c r="D1288" s="43">
        <v>91</v>
      </c>
      <c r="F1288">
        <f>CodeStochastic!F1288</f>
        <v>1287</v>
      </c>
      <c r="G1288">
        <f>CodeStochastic!G1288</f>
        <v>0.11970847618133799</v>
      </c>
      <c r="H1288">
        <f>CodeStochastic!H1288</f>
        <v>0.116878061067327</v>
      </c>
      <c r="I1288">
        <f>CodeStochastic!I1288</f>
        <v>4.33746487505558E-2</v>
      </c>
      <c r="J1288">
        <f>CodeStochastic!J1288</f>
        <v>2.4536274048546101E-2</v>
      </c>
      <c r="K1288">
        <f>CodeStochastic!K1288</f>
        <v>0.20437672573520199</v>
      </c>
      <c r="L1288">
        <f>CodeStochastic!L1288</f>
        <v>3.7231205626337298E-2</v>
      </c>
      <c r="M1288">
        <f>CodeStochastic!M1288</f>
        <v>0.18913468714304399</v>
      </c>
      <c r="O1288">
        <f t="shared" si="42"/>
        <v>0.31854742700506006</v>
      </c>
      <c r="P1288">
        <f t="shared" si="43"/>
        <v>1.6182223200476773</v>
      </c>
    </row>
    <row r="1289" spans="1:16" x14ac:dyDescent="0.35">
      <c r="A1289" s="1" t="s">
        <v>33</v>
      </c>
      <c r="B1289" s="1">
        <v>1176</v>
      </c>
      <c r="C1289" s="1" t="s">
        <v>43</v>
      </c>
      <c r="D1289" s="43">
        <v>92</v>
      </c>
      <c r="F1289">
        <f>CodeStochastic!F1289</f>
        <v>1288</v>
      </c>
      <c r="G1289">
        <f>CodeStochastic!G1289</f>
        <v>0.122996889852587</v>
      </c>
      <c r="H1289">
        <f>CodeStochastic!H1289</f>
        <v>0.119063702416498</v>
      </c>
      <c r="I1289">
        <f>CodeStochastic!I1289</f>
        <v>4.2758805807144598E-2</v>
      </c>
      <c r="J1289">
        <f>CodeStochastic!J1289</f>
        <v>2.1100381735758001E-2</v>
      </c>
      <c r="K1289">
        <f>CodeStochastic!K1289</f>
        <v>0.20402493962038501</v>
      </c>
      <c r="L1289">
        <f>CodeStochastic!L1289</f>
        <v>4.0049233293344803E-2</v>
      </c>
      <c r="M1289">
        <f>CodeStochastic!M1289</f>
        <v>0.18862403303745401</v>
      </c>
      <c r="O1289">
        <f t="shared" si="42"/>
        <v>0.33636811623115964</v>
      </c>
      <c r="P1289">
        <f t="shared" si="43"/>
        <v>1.5842278478593441</v>
      </c>
    </row>
    <row r="1290" spans="1:16" x14ac:dyDescent="0.35">
      <c r="A1290" s="1" t="s">
        <v>33</v>
      </c>
      <c r="B1290" s="1">
        <v>1177</v>
      </c>
      <c r="C1290" s="1" t="s">
        <v>43</v>
      </c>
      <c r="D1290" s="43">
        <v>93</v>
      </c>
      <c r="F1290">
        <f>CodeStochastic!F1290</f>
        <v>1289</v>
      </c>
      <c r="G1290">
        <f>CodeStochastic!G1290</f>
        <v>0.120033321366893</v>
      </c>
      <c r="H1290">
        <f>CodeStochastic!H1290</f>
        <v>0.11846154782246</v>
      </c>
      <c r="I1290">
        <f>CodeStochastic!I1290</f>
        <v>4.31033890217805E-2</v>
      </c>
      <c r="J1290">
        <f>CodeStochastic!J1290</f>
        <v>2.3258898917049999E-2</v>
      </c>
      <c r="K1290">
        <f>CodeStochastic!K1290</f>
        <v>0.209193009818851</v>
      </c>
      <c r="L1290">
        <f>CodeStochastic!L1290</f>
        <v>3.7421543827482001E-2</v>
      </c>
      <c r="M1290">
        <f>CodeStochastic!M1290</f>
        <v>0.18977549492170601</v>
      </c>
      <c r="O1290">
        <f t="shared" si="42"/>
        <v>0.31589612423067609</v>
      </c>
      <c r="P1290">
        <f t="shared" si="43"/>
        <v>1.6020008045659273</v>
      </c>
    </row>
    <row r="1291" spans="1:16" x14ac:dyDescent="0.35">
      <c r="A1291" s="1" t="s">
        <v>33</v>
      </c>
      <c r="B1291" s="1">
        <v>1178</v>
      </c>
      <c r="C1291" s="1" t="s">
        <v>43</v>
      </c>
      <c r="D1291" s="43">
        <v>94</v>
      </c>
      <c r="F1291">
        <f>CodeStochastic!F1291</f>
        <v>1290</v>
      </c>
      <c r="G1291">
        <f>CodeStochastic!G1291</f>
        <v>0.118476726574787</v>
      </c>
      <c r="H1291">
        <f>CodeStochastic!H1291</f>
        <v>0.11599907733007001</v>
      </c>
      <c r="I1291">
        <f>CodeStochastic!I1291</f>
        <v>4.3059359918919203E-2</v>
      </c>
      <c r="J1291">
        <f>CodeStochastic!J1291</f>
        <v>2.4094034133028699E-2</v>
      </c>
      <c r="K1291">
        <f>CodeStochastic!K1291</f>
        <v>0.20254793943978899</v>
      </c>
      <c r="L1291">
        <f>CodeStochastic!L1291</f>
        <v>3.62553807476119E-2</v>
      </c>
      <c r="M1291">
        <f>CodeStochastic!M1291</f>
        <v>0.187533264443527</v>
      </c>
      <c r="O1291">
        <f t="shared" ref="O1291:O1354" si="44">L1291/H1291</f>
        <v>0.31254887178497887</v>
      </c>
      <c r="P1291">
        <f t="shared" ref="P1291:P1354" si="45">M1291/H1291</f>
        <v>1.6166789319358961</v>
      </c>
    </row>
    <row r="1292" spans="1:16" x14ac:dyDescent="0.35">
      <c r="A1292" s="1" t="s">
        <v>33</v>
      </c>
      <c r="B1292" s="1">
        <v>1179</v>
      </c>
      <c r="C1292" s="1" t="s">
        <v>43</v>
      </c>
      <c r="D1292" s="43">
        <v>95</v>
      </c>
      <c r="F1292">
        <f>CodeStochastic!F1292</f>
        <v>1291</v>
      </c>
      <c r="G1292">
        <f>CodeStochastic!G1292</f>
        <v>0.12117684128247901</v>
      </c>
      <c r="H1292">
        <f>CodeStochastic!H1292</f>
        <v>0.119143236869987</v>
      </c>
      <c r="I1292">
        <f>CodeStochastic!I1292</f>
        <v>4.25561888125012E-2</v>
      </c>
      <c r="J1292">
        <f>CodeStochastic!J1292</f>
        <v>2.4833608812762701E-2</v>
      </c>
      <c r="K1292">
        <f>CodeStochastic!K1292</f>
        <v>0.202465833329322</v>
      </c>
      <c r="L1292">
        <f>CodeStochastic!L1292</f>
        <v>3.9779952277393803E-2</v>
      </c>
      <c r="M1292">
        <f>CodeStochastic!M1292</f>
        <v>0.18798757785468301</v>
      </c>
      <c r="O1292">
        <f t="shared" si="44"/>
        <v>0.33388342739758692</v>
      </c>
      <c r="P1292">
        <f t="shared" si="45"/>
        <v>1.5778283584809871</v>
      </c>
    </row>
    <row r="1293" spans="1:16" x14ac:dyDescent="0.35">
      <c r="A1293" s="1" t="s">
        <v>33</v>
      </c>
      <c r="B1293" s="1">
        <v>1180</v>
      </c>
      <c r="C1293" s="1" t="s">
        <v>43</v>
      </c>
      <c r="D1293" s="43">
        <v>96</v>
      </c>
      <c r="F1293">
        <f>CodeStochastic!F1293</f>
        <v>1292</v>
      </c>
      <c r="G1293">
        <f>CodeStochastic!G1293</f>
        <v>0.11973491065400001</v>
      </c>
      <c r="H1293">
        <f>CodeStochastic!H1293</f>
        <v>0.117429406539373</v>
      </c>
      <c r="I1293">
        <f>CodeStochastic!I1293</f>
        <v>4.2210779247111599E-2</v>
      </c>
      <c r="J1293">
        <f>CodeStochastic!J1293</f>
        <v>2.6551198978569401E-2</v>
      </c>
      <c r="K1293">
        <f>CodeStochastic!K1293</f>
        <v>0.20399056852631101</v>
      </c>
      <c r="L1293">
        <f>CodeStochastic!L1293</f>
        <v>3.9732446636431398E-2</v>
      </c>
      <c r="M1293">
        <f>CodeStochastic!M1293</f>
        <v>0.18624622375512001</v>
      </c>
      <c r="O1293">
        <f t="shared" si="44"/>
        <v>0.33835176219773772</v>
      </c>
      <c r="P1293">
        <f t="shared" si="45"/>
        <v>1.5860271225391347</v>
      </c>
    </row>
    <row r="1294" spans="1:16" x14ac:dyDescent="0.35">
      <c r="A1294" s="1" t="s">
        <v>33</v>
      </c>
      <c r="B1294" s="1">
        <v>1181</v>
      </c>
      <c r="C1294" s="1" t="s">
        <v>43</v>
      </c>
      <c r="D1294" s="43">
        <v>97</v>
      </c>
      <c r="F1294">
        <f>CodeStochastic!F1294</f>
        <v>1293</v>
      </c>
      <c r="G1294">
        <f>CodeStochastic!G1294</f>
        <v>0.119306636051749</v>
      </c>
      <c r="H1294">
        <f>CodeStochastic!H1294</f>
        <v>0.11695053031618</v>
      </c>
      <c r="I1294">
        <f>CodeStochastic!I1294</f>
        <v>4.3081637190956201E-2</v>
      </c>
      <c r="J1294">
        <f>CodeStochastic!J1294</f>
        <v>2.4924813419473901E-2</v>
      </c>
      <c r="K1294">
        <f>CodeStochastic!K1294</f>
        <v>0.208383034097088</v>
      </c>
      <c r="L1294">
        <f>CodeStochastic!L1294</f>
        <v>3.6433082230042303E-2</v>
      </c>
      <c r="M1294">
        <f>CodeStochastic!M1294</f>
        <v>0.188791634174588</v>
      </c>
      <c r="O1294">
        <f t="shared" si="44"/>
        <v>0.31152558377926243</v>
      </c>
      <c r="P1294">
        <f t="shared" si="45"/>
        <v>1.6142862598757182</v>
      </c>
    </row>
    <row r="1295" spans="1:16" x14ac:dyDescent="0.35">
      <c r="A1295" s="1" t="s">
        <v>33</v>
      </c>
      <c r="B1295" s="1">
        <v>1182</v>
      </c>
      <c r="C1295" s="1" t="s">
        <v>43</v>
      </c>
      <c r="D1295" s="43">
        <v>98</v>
      </c>
      <c r="F1295">
        <f>CodeStochastic!F1295</f>
        <v>1294</v>
      </c>
      <c r="G1295">
        <f>CodeStochastic!G1295</f>
        <v>0.121792368524699</v>
      </c>
      <c r="H1295">
        <f>CodeStochastic!H1295</f>
        <v>0.117859468045621</v>
      </c>
      <c r="I1295">
        <f>CodeStochastic!I1295</f>
        <v>4.29241991591396E-2</v>
      </c>
      <c r="J1295">
        <f>CodeStochastic!J1295</f>
        <v>2.5785713782469102E-2</v>
      </c>
      <c r="K1295">
        <f>CodeStochastic!K1295</f>
        <v>0.20648793670557899</v>
      </c>
      <c r="L1295">
        <f>CodeStochastic!L1295</f>
        <v>3.9427944706644999E-2</v>
      </c>
      <c r="M1295">
        <f>CodeStochastic!M1295</f>
        <v>0.18763269820464201</v>
      </c>
      <c r="O1295">
        <f t="shared" si="44"/>
        <v>0.33453353693555826</v>
      </c>
      <c r="P1295">
        <f t="shared" si="45"/>
        <v>1.5920036066344132</v>
      </c>
    </row>
    <row r="1296" spans="1:16" x14ac:dyDescent="0.35">
      <c r="A1296" s="1" t="s">
        <v>33</v>
      </c>
      <c r="B1296" s="1">
        <v>1183</v>
      </c>
      <c r="C1296" s="1" t="s">
        <v>43</v>
      </c>
      <c r="D1296" s="43">
        <v>99</v>
      </c>
      <c r="F1296">
        <f>CodeStochastic!F1296</f>
        <v>1295</v>
      </c>
      <c r="G1296">
        <f>CodeStochastic!G1296</f>
        <v>0.12541960288673201</v>
      </c>
      <c r="H1296">
        <f>CodeStochastic!H1296</f>
        <v>0.11952115103197999</v>
      </c>
      <c r="I1296">
        <f>CodeStochastic!I1296</f>
        <v>4.24272898865799E-2</v>
      </c>
      <c r="J1296">
        <f>CodeStochastic!J1296</f>
        <v>2.4903732804317399E-2</v>
      </c>
      <c r="K1296">
        <f>CodeStochastic!K1296</f>
        <v>0.20097723832849301</v>
      </c>
      <c r="L1296">
        <f>CodeStochastic!L1296</f>
        <v>3.8790529411142298E-2</v>
      </c>
      <c r="M1296">
        <f>CodeStochastic!M1296</f>
        <v>0.18706481321129301</v>
      </c>
      <c r="O1296">
        <f t="shared" si="44"/>
        <v>0.32454949668919442</v>
      </c>
      <c r="P1296">
        <f t="shared" si="45"/>
        <v>1.565118906537643</v>
      </c>
    </row>
    <row r="1297" spans="1:16" x14ac:dyDescent="0.35">
      <c r="A1297" s="1" t="s">
        <v>33</v>
      </c>
      <c r="B1297" s="1">
        <v>1184</v>
      </c>
      <c r="C1297" s="1" t="s">
        <v>43</v>
      </c>
      <c r="D1297" s="43">
        <v>100</v>
      </c>
      <c r="F1297">
        <f>CodeStochastic!F1297</f>
        <v>1296</v>
      </c>
      <c r="G1297">
        <f>CodeStochastic!G1297</f>
        <v>0.11954386619660699</v>
      </c>
      <c r="H1297">
        <f>CodeStochastic!H1297</f>
        <v>0.117168937009585</v>
      </c>
      <c r="I1297">
        <f>CodeStochastic!I1297</f>
        <v>4.2277181574640797E-2</v>
      </c>
      <c r="J1297">
        <f>CodeStochastic!J1297</f>
        <v>2.4566870290869899E-2</v>
      </c>
      <c r="K1297">
        <f>CodeStochastic!K1297</f>
        <v>0.20897023547256199</v>
      </c>
      <c r="L1297">
        <f>CodeStochastic!L1297</f>
        <v>3.8117829594281998E-2</v>
      </c>
      <c r="M1297">
        <f>CodeStochastic!M1297</f>
        <v>0.188017362654813</v>
      </c>
      <c r="O1297">
        <f t="shared" si="44"/>
        <v>0.32532367850332011</v>
      </c>
      <c r="P1297">
        <f t="shared" si="45"/>
        <v>1.6046690142749376</v>
      </c>
    </row>
    <row r="1298" spans="1:16" x14ac:dyDescent="0.35">
      <c r="A1298" s="1" t="s">
        <v>33</v>
      </c>
      <c r="B1298" s="1">
        <v>1185</v>
      </c>
      <c r="C1298" s="1" t="s">
        <v>43</v>
      </c>
      <c r="D1298" s="43">
        <v>101</v>
      </c>
      <c r="F1298">
        <f>CodeStochastic!F1298</f>
        <v>1297</v>
      </c>
      <c r="G1298">
        <f>CodeStochastic!G1298</f>
        <v>0.11899586290656999</v>
      </c>
      <c r="H1298">
        <f>CodeStochastic!H1298</f>
        <v>0.1170736806799</v>
      </c>
      <c r="I1298">
        <f>CodeStochastic!I1298</f>
        <v>4.3274200650872903E-2</v>
      </c>
      <c r="J1298">
        <f>CodeStochastic!J1298</f>
        <v>2.23969596653983E-2</v>
      </c>
      <c r="K1298">
        <f>CodeStochastic!K1298</f>
        <v>0.20394651833701499</v>
      </c>
      <c r="L1298">
        <f>CodeStochastic!L1298</f>
        <v>3.5946863672489698E-2</v>
      </c>
      <c r="M1298">
        <f>CodeStochastic!M1298</f>
        <v>0.18754264707927801</v>
      </c>
      <c r="O1298">
        <f t="shared" si="44"/>
        <v>0.30704478977452443</v>
      </c>
      <c r="P1298">
        <f t="shared" si="45"/>
        <v>1.6019197994812562</v>
      </c>
    </row>
    <row r="1299" spans="1:16" x14ac:dyDescent="0.35">
      <c r="A1299" s="1" t="s">
        <v>33</v>
      </c>
      <c r="B1299" s="1">
        <v>1186</v>
      </c>
      <c r="C1299" s="1" t="s">
        <v>43</v>
      </c>
      <c r="D1299" s="43">
        <v>102</v>
      </c>
      <c r="F1299">
        <f>CodeStochastic!F1299</f>
        <v>1298</v>
      </c>
      <c r="G1299">
        <f>CodeStochastic!G1299</f>
        <v>0.117041875720917</v>
      </c>
      <c r="H1299">
        <f>CodeStochastic!H1299</f>
        <v>0.116031971487462</v>
      </c>
      <c r="I1299">
        <f>CodeStochastic!I1299</f>
        <v>4.2602197743840199E-2</v>
      </c>
      <c r="J1299">
        <f>CodeStochastic!J1299</f>
        <v>2.4206055017457099E-2</v>
      </c>
      <c r="K1299">
        <f>CodeStochastic!K1299</f>
        <v>0.205786431365024</v>
      </c>
      <c r="L1299">
        <f>CodeStochastic!L1299</f>
        <v>3.5253215432734998E-2</v>
      </c>
      <c r="M1299">
        <f>CodeStochastic!M1299</f>
        <v>0.18577788697651901</v>
      </c>
      <c r="O1299">
        <f t="shared" si="44"/>
        <v>0.3038232909499804</v>
      </c>
      <c r="P1299">
        <f t="shared" si="45"/>
        <v>1.6010922213503327</v>
      </c>
    </row>
    <row r="1300" spans="1:16" x14ac:dyDescent="0.35">
      <c r="A1300" s="1" t="s">
        <v>33</v>
      </c>
      <c r="B1300" s="1">
        <v>1187</v>
      </c>
      <c r="C1300" s="1" t="s">
        <v>43</v>
      </c>
      <c r="D1300" s="43">
        <v>103</v>
      </c>
      <c r="F1300">
        <f>CodeStochastic!F1300</f>
        <v>1299</v>
      </c>
      <c r="G1300">
        <f>CodeStochastic!G1300</f>
        <v>0.118472788393644</v>
      </c>
      <c r="H1300">
        <f>CodeStochastic!H1300</f>
        <v>0.11629861434773101</v>
      </c>
      <c r="I1300">
        <f>CodeStochastic!I1300</f>
        <v>4.26599030315198E-2</v>
      </c>
      <c r="J1300">
        <f>CodeStochastic!J1300</f>
        <v>2.30882553506228E-2</v>
      </c>
      <c r="K1300">
        <f>CodeStochastic!K1300</f>
        <v>0.208299197240819</v>
      </c>
      <c r="L1300">
        <f>CodeStochastic!L1300</f>
        <v>3.8506644671910999E-2</v>
      </c>
      <c r="M1300">
        <f>CodeStochastic!M1300</f>
        <v>0.18838117205677199</v>
      </c>
      <c r="O1300">
        <f t="shared" si="44"/>
        <v>0.33110149151714519</v>
      </c>
      <c r="P1300">
        <f t="shared" si="45"/>
        <v>1.6198058172345484</v>
      </c>
    </row>
    <row r="1301" spans="1:16" x14ac:dyDescent="0.35">
      <c r="A1301" s="1" t="s">
        <v>33</v>
      </c>
      <c r="B1301" s="1">
        <v>1188</v>
      </c>
      <c r="C1301" s="1" t="s">
        <v>43</v>
      </c>
      <c r="D1301" s="43">
        <v>104</v>
      </c>
      <c r="F1301">
        <f>CodeStochastic!F1301</f>
        <v>1300</v>
      </c>
      <c r="G1301">
        <f>CodeStochastic!G1301</f>
        <v>0.11739792951825601</v>
      </c>
      <c r="H1301">
        <f>CodeStochastic!H1301</f>
        <v>0.116178359085222</v>
      </c>
      <c r="I1301">
        <f>CodeStochastic!I1301</f>
        <v>4.2724295122519899E-2</v>
      </c>
      <c r="J1301">
        <f>CodeStochastic!J1301</f>
        <v>2.6003910221852101E-2</v>
      </c>
      <c r="K1301">
        <f>CodeStochastic!K1301</f>
        <v>0.20635296210436699</v>
      </c>
      <c r="L1301">
        <f>CodeStochastic!L1301</f>
        <v>3.61675215898042E-2</v>
      </c>
      <c r="M1301">
        <f>CodeStochastic!M1301</f>
        <v>0.18790380421685901</v>
      </c>
      <c r="O1301">
        <f t="shared" si="44"/>
        <v>0.3113103152306852</v>
      </c>
      <c r="P1301">
        <f t="shared" si="45"/>
        <v>1.6173735426838245</v>
      </c>
    </row>
    <row r="1302" spans="1:16" x14ac:dyDescent="0.35">
      <c r="A1302" s="1" t="s">
        <v>33</v>
      </c>
      <c r="B1302" s="1">
        <v>1189</v>
      </c>
      <c r="C1302" s="1" t="s">
        <v>43</v>
      </c>
      <c r="D1302" s="43">
        <v>105</v>
      </c>
      <c r="F1302">
        <f>CodeStochastic!F1302</f>
        <v>1301</v>
      </c>
      <c r="G1302">
        <f>CodeStochastic!G1302</f>
        <v>0.12016275946522501</v>
      </c>
      <c r="H1302">
        <f>CodeStochastic!H1302</f>
        <v>0.11802478626626101</v>
      </c>
      <c r="I1302">
        <f>CodeStochastic!I1302</f>
        <v>4.2777219543689897E-2</v>
      </c>
      <c r="J1302">
        <f>CodeStochastic!J1302</f>
        <v>2.4779375532598499E-2</v>
      </c>
      <c r="K1302">
        <f>CodeStochastic!K1302</f>
        <v>0.20052194907953599</v>
      </c>
      <c r="L1302">
        <f>CodeStochastic!L1302</f>
        <v>3.8795425450438799E-2</v>
      </c>
      <c r="M1302">
        <f>CodeStochastic!M1302</f>
        <v>0.18837001436620701</v>
      </c>
      <c r="O1302">
        <f t="shared" si="44"/>
        <v>0.32870574629059085</v>
      </c>
      <c r="P1302">
        <f t="shared" si="45"/>
        <v>1.5960208048269531</v>
      </c>
    </row>
    <row r="1303" spans="1:16" x14ac:dyDescent="0.35">
      <c r="A1303" s="1" t="s">
        <v>33</v>
      </c>
      <c r="B1303" s="1">
        <v>1190</v>
      </c>
      <c r="C1303" s="1" t="s">
        <v>43</v>
      </c>
      <c r="D1303" s="43">
        <v>106</v>
      </c>
      <c r="F1303">
        <f>CodeStochastic!F1303</f>
        <v>1302</v>
      </c>
      <c r="G1303">
        <f>CodeStochastic!G1303</f>
        <v>0.116344380296522</v>
      </c>
      <c r="H1303">
        <f>CodeStochastic!H1303</f>
        <v>0.116460463285953</v>
      </c>
      <c r="I1303">
        <f>CodeStochastic!I1303</f>
        <v>4.2537230199016798E-2</v>
      </c>
      <c r="J1303">
        <f>CodeStochastic!J1303</f>
        <v>2.1289803912239901E-2</v>
      </c>
      <c r="K1303">
        <f>CodeStochastic!K1303</f>
        <v>0.204012266629685</v>
      </c>
      <c r="L1303">
        <f>CodeStochastic!L1303</f>
        <v>3.9575161673983901E-2</v>
      </c>
      <c r="M1303">
        <f>CodeStochastic!M1303</f>
        <v>0.187984017371254</v>
      </c>
      <c r="O1303">
        <f t="shared" si="44"/>
        <v>0.33981628234478528</v>
      </c>
      <c r="P1303">
        <f t="shared" si="45"/>
        <v>1.614144509366106</v>
      </c>
    </row>
    <row r="1304" spans="1:16" x14ac:dyDescent="0.35">
      <c r="A1304" s="1" t="s">
        <v>33</v>
      </c>
      <c r="B1304" s="1">
        <v>1191</v>
      </c>
      <c r="C1304" s="1" t="s">
        <v>43</v>
      </c>
      <c r="D1304" s="43">
        <v>107</v>
      </c>
      <c r="F1304">
        <f>CodeStochastic!F1304</f>
        <v>1303</v>
      </c>
      <c r="G1304">
        <f>CodeStochastic!G1304</f>
        <v>0.120745306078254</v>
      </c>
      <c r="H1304">
        <f>CodeStochastic!H1304</f>
        <v>0.11827044833991</v>
      </c>
      <c r="I1304">
        <f>CodeStochastic!I1304</f>
        <v>4.2946758846685099E-2</v>
      </c>
      <c r="J1304">
        <f>CodeStochastic!J1304</f>
        <v>2.51132440153519E-2</v>
      </c>
      <c r="K1304">
        <f>CodeStochastic!K1304</f>
        <v>0.20880380476548899</v>
      </c>
      <c r="L1304">
        <f>CodeStochastic!L1304</f>
        <v>3.8355846475453502E-2</v>
      </c>
      <c r="M1304">
        <f>CodeStochastic!M1304</f>
        <v>0.18684829815311799</v>
      </c>
      <c r="O1304">
        <f t="shared" si="44"/>
        <v>0.32430625751259995</v>
      </c>
      <c r="P1304">
        <f t="shared" si="45"/>
        <v>1.5798392648019293</v>
      </c>
    </row>
    <row r="1305" spans="1:16" x14ac:dyDescent="0.35">
      <c r="A1305" s="1" t="s">
        <v>33</v>
      </c>
      <c r="B1305" s="1">
        <v>1192</v>
      </c>
      <c r="C1305" s="1" t="s">
        <v>43</v>
      </c>
      <c r="D1305" s="43">
        <v>108</v>
      </c>
      <c r="F1305">
        <f>CodeStochastic!F1305</f>
        <v>1304</v>
      </c>
      <c r="G1305">
        <f>CodeStochastic!G1305</f>
        <v>0.119211136353672</v>
      </c>
      <c r="H1305">
        <f>CodeStochastic!H1305</f>
        <v>0.116019170610596</v>
      </c>
      <c r="I1305">
        <f>CodeStochastic!I1305</f>
        <v>4.2734764045818198E-2</v>
      </c>
      <c r="J1305">
        <f>CodeStochastic!J1305</f>
        <v>2.3922056354803298E-2</v>
      </c>
      <c r="K1305">
        <f>CodeStochastic!K1305</f>
        <v>0.20033325022360399</v>
      </c>
      <c r="L1305">
        <f>CodeStochastic!L1305</f>
        <v>3.58402538895604E-2</v>
      </c>
      <c r="M1305">
        <f>CodeStochastic!M1305</f>
        <v>0.186403580030785</v>
      </c>
      <c r="O1305">
        <f t="shared" si="44"/>
        <v>0.30891665317841122</v>
      </c>
      <c r="P1305">
        <f t="shared" si="45"/>
        <v>1.6066618908734107</v>
      </c>
    </row>
    <row r="1306" spans="1:16" x14ac:dyDescent="0.35">
      <c r="A1306" s="1" t="s">
        <v>33</v>
      </c>
      <c r="B1306" s="1">
        <v>1193</v>
      </c>
      <c r="C1306" s="1" t="s">
        <v>43</v>
      </c>
      <c r="D1306" s="43">
        <v>109</v>
      </c>
      <c r="F1306">
        <f>CodeStochastic!F1306</f>
        <v>1305</v>
      </c>
      <c r="G1306">
        <f>CodeStochastic!G1306</f>
        <v>0.117972218686208</v>
      </c>
      <c r="H1306">
        <f>CodeStochastic!H1306</f>
        <v>0.116875421643948</v>
      </c>
      <c r="I1306">
        <f>CodeStochastic!I1306</f>
        <v>4.2163263221690998E-2</v>
      </c>
      <c r="J1306">
        <f>CodeStochastic!J1306</f>
        <v>2.1488712897478501E-2</v>
      </c>
      <c r="K1306">
        <f>CodeStochastic!K1306</f>
        <v>0.207047424879198</v>
      </c>
      <c r="L1306">
        <f>CodeStochastic!L1306</f>
        <v>3.7944755533654298E-2</v>
      </c>
      <c r="M1306">
        <f>CodeStochastic!M1306</f>
        <v>0.18685945459415201</v>
      </c>
      <c r="O1306">
        <f t="shared" si="44"/>
        <v>0.32465983865495762</v>
      </c>
      <c r="P1306">
        <f t="shared" si="45"/>
        <v>1.5987917045844335</v>
      </c>
    </row>
    <row r="1307" spans="1:16" x14ac:dyDescent="0.35">
      <c r="A1307" s="1" t="s">
        <v>33</v>
      </c>
      <c r="B1307" s="1">
        <v>1194</v>
      </c>
      <c r="C1307" s="1" t="s">
        <v>43</v>
      </c>
      <c r="D1307" s="43">
        <v>110</v>
      </c>
      <c r="F1307">
        <f>CodeStochastic!F1307</f>
        <v>1306</v>
      </c>
      <c r="G1307">
        <f>CodeStochastic!G1307</f>
        <v>0.119304198165274</v>
      </c>
      <c r="H1307">
        <f>CodeStochastic!H1307</f>
        <v>0.116577778721312</v>
      </c>
      <c r="I1307">
        <f>CodeStochastic!I1307</f>
        <v>4.2827402850718399E-2</v>
      </c>
      <c r="J1307">
        <f>CodeStochastic!J1307</f>
        <v>2.65042844756097E-2</v>
      </c>
      <c r="K1307">
        <f>CodeStochastic!K1307</f>
        <v>0.198678919675114</v>
      </c>
      <c r="L1307">
        <f>CodeStochastic!L1307</f>
        <v>3.9558060911094602E-2</v>
      </c>
      <c r="M1307">
        <f>CodeStochastic!M1307</f>
        <v>0.18865044107381901</v>
      </c>
      <c r="O1307">
        <f t="shared" si="44"/>
        <v>0.33932762611355927</v>
      </c>
      <c r="P1307">
        <f t="shared" si="45"/>
        <v>1.6182367098004342</v>
      </c>
    </row>
    <row r="1308" spans="1:16" x14ac:dyDescent="0.35">
      <c r="A1308" s="1" t="s">
        <v>33</v>
      </c>
      <c r="B1308" s="1">
        <v>1195</v>
      </c>
      <c r="C1308" s="1" t="s">
        <v>43</v>
      </c>
      <c r="D1308" s="43">
        <v>111</v>
      </c>
      <c r="F1308">
        <f>CodeStochastic!F1308</f>
        <v>1307</v>
      </c>
      <c r="G1308">
        <f>CodeStochastic!G1308</f>
        <v>0.122079260695378</v>
      </c>
      <c r="H1308">
        <f>CodeStochastic!H1308</f>
        <v>0.11805390803056</v>
      </c>
      <c r="I1308">
        <f>CodeStochastic!I1308</f>
        <v>4.3649301235999097E-2</v>
      </c>
      <c r="J1308">
        <f>CodeStochastic!J1308</f>
        <v>2.313532344906E-2</v>
      </c>
      <c r="K1308">
        <f>CodeStochastic!K1308</f>
        <v>0.207214535210374</v>
      </c>
      <c r="L1308">
        <f>CodeStochastic!L1308</f>
        <v>3.7836120456633801E-2</v>
      </c>
      <c r="M1308">
        <f>CodeStochastic!M1308</f>
        <v>0.187855544150002</v>
      </c>
      <c r="O1308">
        <f t="shared" si="44"/>
        <v>0.32049866953018924</v>
      </c>
      <c r="P1308">
        <f t="shared" si="45"/>
        <v>1.5912691691779726</v>
      </c>
    </row>
    <row r="1309" spans="1:16" x14ac:dyDescent="0.35">
      <c r="A1309" s="1" t="s">
        <v>33</v>
      </c>
      <c r="B1309" s="1">
        <v>1196</v>
      </c>
      <c r="C1309" s="1" t="s">
        <v>43</v>
      </c>
      <c r="D1309" s="43">
        <v>112</v>
      </c>
      <c r="F1309">
        <f>CodeStochastic!F1309</f>
        <v>1308</v>
      </c>
      <c r="G1309">
        <f>CodeStochastic!G1309</f>
        <v>0.122121255151252</v>
      </c>
      <c r="H1309">
        <f>CodeStochastic!H1309</f>
        <v>0.118251417360728</v>
      </c>
      <c r="I1309">
        <f>CodeStochastic!I1309</f>
        <v>4.3708229221889099E-2</v>
      </c>
      <c r="J1309">
        <f>CodeStochastic!J1309</f>
        <v>2.43180548069034E-2</v>
      </c>
      <c r="K1309">
        <f>CodeStochastic!K1309</f>
        <v>0.20629516848271501</v>
      </c>
      <c r="L1309">
        <f>CodeStochastic!L1309</f>
        <v>3.8928758135334203E-2</v>
      </c>
      <c r="M1309">
        <f>CodeStochastic!M1309</f>
        <v>0.18781642019884401</v>
      </c>
      <c r="O1309">
        <f t="shared" si="44"/>
        <v>0.32920331108236406</v>
      </c>
      <c r="P1309">
        <f t="shared" si="45"/>
        <v>1.5882804992172463</v>
      </c>
    </row>
    <row r="1310" spans="1:16" x14ac:dyDescent="0.35">
      <c r="A1310" s="1" t="s">
        <v>33</v>
      </c>
      <c r="B1310" s="1">
        <v>1197</v>
      </c>
      <c r="C1310" s="1" t="s">
        <v>43</v>
      </c>
      <c r="D1310" s="43">
        <v>113</v>
      </c>
      <c r="F1310">
        <f>CodeStochastic!F1310</f>
        <v>1309</v>
      </c>
      <c r="G1310">
        <f>CodeStochastic!G1310</f>
        <v>0.116525848857369</v>
      </c>
      <c r="H1310">
        <f>CodeStochastic!H1310</f>
        <v>0.11468057406599701</v>
      </c>
      <c r="I1310">
        <f>CodeStochastic!I1310</f>
        <v>4.35073285275282E-2</v>
      </c>
      <c r="J1310">
        <f>CodeStochastic!J1310</f>
        <v>2.43960865835724E-2</v>
      </c>
      <c r="K1310">
        <f>CodeStochastic!K1310</f>
        <v>0.20627858077054401</v>
      </c>
      <c r="L1310">
        <f>CodeStochastic!L1310</f>
        <v>3.8694051525922597E-2</v>
      </c>
      <c r="M1310">
        <f>CodeStochastic!M1310</f>
        <v>0.19015660999447001</v>
      </c>
      <c r="O1310">
        <f t="shared" si="44"/>
        <v>0.33740720118522194</v>
      </c>
      <c r="P1310">
        <f t="shared" si="45"/>
        <v>1.6581414205778011</v>
      </c>
    </row>
    <row r="1311" spans="1:16" x14ac:dyDescent="0.35">
      <c r="A1311" s="1" t="s">
        <v>33</v>
      </c>
      <c r="B1311" s="1">
        <v>1198</v>
      </c>
      <c r="C1311" s="1" t="s">
        <v>43</v>
      </c>
      <c r="D1311" s="43">
        <v>114</v>
      </c>
      <c r="F1311">
        <f>CodeStochastic!F1311</f>
        <v>1310</v>
      </c>
      <c r="G1311">
        <f>CodeStochastic!G1311</f>
        <v>0.117018742128933</v>
      </c>
      <c r="H1311">
        <f>CodeStochastic!H1311</f>
        <v>0.11626202169944599</v>
      </c>
      <c r="I1311">
        <f>CodeStochastic!I1311</f>
        <v>4.31255688266899E-2</v>
      </c>
      <c r="J1311">
        <f>CodeStochastic!J1311</f>
        <v>2.36105324275484E-2</v>
      </c>
      <c r="K1311">
        <f>CodeStochastic!K1311</f>
        <v>0.20346490744536</v>
      </c>
      <c r="L1311">
        <f>CodeStochastic!L1311</f>
        <v>3.89892202391732E-2</v>
      </c>
      <c r="M1311">
        <f>CodeStochastic!M1311</f>
        <v>0.1888120851133</v>
      </c>
      <c r="O1311">
        <f t="shared" si="44"/>
        <v>0.33535646180285705</v>
      </c>
      <c r="P1311">
        <f t="shared" si="45"/>
        <v>1.6240220353419135</v>
      </c>
    </row>
    <row r="1312" spans="1:16" x14ac:dyDescent="0.35">
      <c r="A1312" s="1" t="s">
        <v>33</v>
      </c>
      <c r="B1312" s="1">
        <v>1199</v>
      </c>
      <c r="C1312" s="1" t="s">
        <v>43</v>
      </c>
      <c r="D1312" s="43">
        <v>115</v>
      </c>
      <c r="F1312">
        <f>CodeStochastic!F1312</f>
        <v>1311</v>
      </c>
      <c r="G1312">
        <f>CodeStochastic!G1312</f>
        <v>0.116591974257429</v>
      </c>
      <c r="H1312">
        <f>CodeStochastic!H1312</f>
        <v>0.11457034125272</v>
      </c>
      <c r="I1312">
        <f>CodeStochastic!I1312</f>
        <v>4.24018092730492E-2</v>
      </c>
      <c r="J1312">
        <f>CodeStochastic!J1312</f>
        <v>2.4474987724725599E-2</v>
      </c>
      <c r="K1312">
        <f>CodeStochastic!K1312</f>
        <v>0.20504086046100101</v>
      </c>
      <c r="L1312">
        <f>CodeStochastic!L1312</f>
        <v>3.9126654524675002E-2</v>
      </c>
      <c r="M1312">
        <f>CodeStochastic!M1312</f>
        <v>0.18602959538028399</v>
      </c>
      <c r="O1312">
        <f t="shared" si="44"/>
        <v>0.34150770694109372</v>
      </c>
      <c r="P1312">
        <f t="shared" si="45"/>
        <v>1.6237151198663073</v>
      </c>
    </row>
    <row r="1313" spans="1:16" x14ac:dyDescent="0.35">
      <c r="A1313" s="1" t="s">
        <v>33</v>
      </c>
      <c r="B1313" s="1">
        <v>1200</v>
      </c>
      <c r="C1313" s="1" t="s">
        <v>43</v>
      </c>
      <c r="D1313" s="43">
        <v>116</v>
      </c>
      <c r="F1313">
        <f>CodeStochastic!F1313</f>
        <v>1312</v>
      </c>
      <c r="G1313">
        <f>CodeStochastic!G1313</f>
        <v>0.117356869716044</v>
      </c>
      <c r="H1313">
        <f>CodeStochastic!H1313</f>
        <v>0.115852995876929</v>
      </c>
      <c r="I1313">
        <f>CodeStochastic!I1313</f>
        <v>4.3167350928585702E-2</v>
      </c>
      <c r="J1313">
        <f>CodeStochastic!J1313</f>
        <v>2.3290381657901201E-2</v>
      </c>
      <c r="K1313">
        <f>CodeStochastic!K1313</f>
        <v>0.205578311652133</v>
      </c>
      <c r="L1313">
        <f>CodeStochastic!L1313</f>
        <v>3.7235510275966797E-2</v>
      </c>
      <c r="M1313">
        <f>CodeStochastic!M1313</f>
        <v>0.188392077625129</v>
      </c>
      <c r="O1313">
        <f t="shared" si="44"/>
        <v>0.32140308495364417</v>
      </c>
      <c r="P1313">
        <f t="shared" si="45"/>
        <v>1.6261303922192782</v>
      </c>
    </row>
    <row r="1314" spans="1:16" x14ac:dyDescent="0.35">
      <c r="A1314" s="1" t="s">
        <v>33</v>
      </c>
      <c r="B1314" s="1">
        <v>1201</v>
      </c>
      <c r="C1314" s="1" t="s">
        <v>43</v>
      </c>
      <c r="D1314" s="43">
        <v>117</v>
      </c>
      <c r="F1314">
        <f>CodeStochastic!F1314</f>
        <v>1313</v>
      </c>
      <c r="G1314">
        <f>CodeStochastic!G1314</f>
        <v>0.121553648363151</v>
      </c>
      <c r="H1314">
        <f>CodeStochastic!H1314</f>
        <v>0.11907981129940801</v>
      </c>
      <c r="I1314">
        <f>CodeStochastic!I1314</f>
        <v>4.3496060732559003E-2</v>
      </c>
      <c r="J1314">
        <f>CodeStochastic!J1314</f>
        <v>2.9466063526209799E-2</v>
      </c>
      <c r="K1314">
        <f>CodeStochastic!K1314</f>
        <v>0.203443434618823</v>
      </c>
      <c r="L1314">
        <f>CodeStochastic!L1314</f>
        <v>3.8068461708366003E-2</v>
      </c>
      <c r="M1314">
        <f>CodeStochastic!M1314</f>
        <v>0.19109928924080399</v>
      </c>
      <c r="O1314">
        <f t="shared" si="44"/>
        <v>0.31968862977661822</v>
      </c>
      <c r="P1314">
        <f t="shared" si="45"/>
        <v>1.6048000677487975</v>
      </c>
    </row>
    <row r="1315" spans="1:16" x14ac:dyDescent="0.35">
      <c r="A1315" s="1" t="s">
        <v>33</v>
      </c>
      <c r="B1315" s="1">
        <v>1202</v>
      </c>
      <c r="C1315" s="1" t="s">
        <v>44</v>
      </c>
      <c r="D1315" s="43">
        <v>17</v>
      </c>
      <c r="F1315">
        <f>CodeStochastic!F1315</f>
        <v>1314</v>
      </c>
      <c r="G1315">
        <f>CodeStochastic!G1315</f>
        <v>-8.6033305996725403E-13</v>
      </c>
      <c r="H1315">
        <f>CodeStochastic!H1315</f>
        <v>-2.5473641806096798E-13</v>
      </c>
      <c r="I1315">
        <f>CodeStochastic!I1315</f>
        <v>1.5557724462273602E-11</v>
      </c>
      <c r="J1315">
        <f>CodeStochastic!J1315</f>
        <v>-5.40844383549046E-11</v>
      </c>
      <c r="K1315">
        <f>CodeStochastic!K1315</f>
        <v>5.5740223228644198E-11</v>
      </c>
      <c r="L1315">
        <f>CodeStochastic!L1315</f>
        <v>-2.9393204168010098E-11</v>
      </c>
      <c r="M1315">
        <f>CodeStochastic!M1315</f>
        <v>3.13739176578244E-11</v>
      </c>
      <c r="O1315">
        <v>0</v>
      </c>
      <c r="P1315">
        <v>0</v>
      </c>
    </row>
    <row r="1316" spans="1:16" x14ac:dyDescent="0.35">
      <c r="A1316" s="1" t="s">
        <v>33</v>
      </c>
      <c r="B1316" s="1">
        <v>1203</v>
      </c>
      <c r="C1316" s="1" t="s">
        <v>44</v>
      </c>
      <c r="D1316" s="43">
        <v>18</v>
      </c>
      <c r="F1316">
        <f>CodeStochastic!F1316</f>
        <v>1315</v>
      </c>
      <c r="G1316">
        <f>CodeStochastic!G1316</f>
        <v>-4.8023555858017702E-13</v>
      </c>
      <c r="H1316">
        <f>CodeStochastic!H1316</f>
        <v>-6.2111931946587099E-13</v>
      </c>
      <c r="I1316">
        <f>CodeStochastic!I1316</f>
        <v>1.4747815194190901E-11</v>
      </c>
      <c r="J1316">
        <f>CodeStochastic!J1316</f>
        <v>-4.7219675643699202E-11</v>
      </c>
      <c r="K1316">
        <f>CodeStochastic!K1316</f>
        <v>5.3076652055843098E-11</v>
      </c>
      <c r="L1316">
        <f>CodeStochastic!L1316</f>
        <v>-2.9375808596671797E-11</v>
      </c>
      <c r="M1316">
        <f>CodeStochastic!M1316</f>
        <v>2.67517379468633E-11</v>
      </c>
      <c r="O1316">
        <v>0</v>
      </c>
      <c r="P1316">
        <v>0</v>
      </c>
    </row>
    <row r="1317" spans="1:16" x14ac:dyDescent="0.35">
      <c r="A1317" s="1" t="s">
        <v>33</v>
      </c>
      <c r="B1317" s="1">
        <v>1204</v>
      </c>
      <c r="C1317" s="1" t="s">
        <v>44</v>
      </c>
      <c r="D1317" s="43">
        <v>19</v>
      </c>
      <c r="F1317">
        <f>CodeStochastic!F1317</f>
        <v>1316</v>
      </c>
      <c r="G1317">
        <f>CodeStochastic!G1317</f>
        <v>-9.2622815797754099E-13</v>
      </c>
      <c r="H1317">
        <f>CodeStochastic!H1317</f>
        <v>-5.3676351594391199E-13</v>
      </c>
      <c r="I1317">
        <f>CodeStochastic!I1317</f>
        <v>1.5260823313283501E-11</v>
      </c>
      <c r="J1317">
        <f>CodeStochastic!J1317</f>
        <v>-5.1382774169674602E-11</v>
      </c>
      <c r="K1317">
        <f>CodeStochastic!K1317</f>
        <v>4.82685600776202E-11</v>
      </c>
      <c r="L1317">
        <f>CodeStochastic!L1317</f>
        <v>-3.26347512019862E-11</v>
      </c>
      <c r="M1317">
        <f>CodeStochastic!M1317</f>
        <v>2.9985890997439098E-11</v>
      </c>
      <c r="O1317">
        <v>0</v>
      </c>
      <c r="P1317">
        <v>0</v>
      </c>
    </row>
    <row r="1318" spans="1:16" x14ac:dyDescent="0.35">
      <c r="A1318" s="1" t="s">
        <v>33</v>
      </c>
      <c r="B1318" s="1">
        <v>1205</v>
      </c>
      <c r="C1318" s="1" t="s">
        <v>44</v>
      </c>
      <c r="D1318" s="43">
        <v>20</v>
      </c>
      <c r="F1318">
        <f>CodeStochastic!F1318</f>
        <v>1317</v>
      </c>
      <c r="G1318">
        <f>CodeStochastic!G1318</f>
        <v>-1.7257683563162099E-13</v>
      </c>
      <c r="H1318">
        <f>CodeStochastic!H1318</f>
        <v>3.09469541747808E-13</v>
      </c>
      <c r="I1318">
        <f>CodeStochastic!I1318</f>
        <v>1.5176171740269E-11</v>
      </c>
      <c r="J1318">
        <f>CodeStochastic!J1318</f>
        <v>-4.4791444188469698E-11</v>
      </c>
      <c r="K1318">
        <f>CodeStochastic!K1318</f>
        <v>4.8150703847849299E-11</v>
      </c>
      <c r="L1318">
        <f>CodeStochastic!L1318</f>
        <v>-3.17538258606411E-11</v>
      </c>
      <c r="M1318">
        <f>CodeStochastic!M1318</f>
        <v>3.0222392622387499E-11</v>
      </c>
      <c r="O1318">
        <v>0</v>
      </c>
      <c r="P1318">
        <v>0</v>
      </c>
    </row>
    <row r="1319" spans="1:16" x14ac:dyDescent="0.35">
      <c r="A1319" s="1" t="s">
        <v>33</v>
      </c>
      <c r="B1319" s="1">
        <v>1206</v>
      </c>
      <c r="C1319" s="1" t="s">
        <v>44</v>
      </c>
      <c r="D1319" s="43">
        <v>21</v>
      </c>
      <c r="F1319">
        <f>CodeStochastic!F1319</f>
        <v>1318</v>
      </c>
      <c r="G1319">
        <f>CodeStochastic!G1319</f>
        <v>-5.1491921772285801E-13</v>
      </c>
      <c r="H1319">
        <f>CodeStochastic!H1319</f>
        <v>-4.8064438136783897E-13</v>
      </c>
      <c r="I1319">
        <f>CodeStochastic!I1319</f>
        <v>1.5100486688845901E-11</v>
      </c>
      <c r="J1319">
        <f>CodeStochastic!J1319</f>
        <v>-4.30998651979445E-11</v>
      </c>
      <c r="K1319">
        <f>CodeStochastic!K1319</f>
        <v>4.9774734612228902E-11</v>
      </c>
      <c r="L1319">
        <f>CodeStochastic!L1319</f>
        <v>-3.2524363093389001E-11</v>
      </c>
      <c r="M1319">
        <f>CodeStochastic!M1319</f>
        <v>2.8851483709902999E-11</v>
      </c>
      <c r="O1319">
        <v>0</v>
      </c>
      <c r="P1319">
        <v>0</v>
      </c>
    </row>
    <row r="1320" spans="1:16" x14ac:dyDescent="0.35">
      <c r="A1320" s="1" t="s">
        <v>33</v>
      </c>
      <c r="B1320" s="1">
        <v>1207</v>
      </c>
      <c r="C1320" s="1" t="s">
        <v>44</v>
      </c>
      <c r="D1320" s="43">
        <v>22</v>
      </c>
      <c r="F1320">
        <f>CodeStochastic!F1320</f>
        <v>1319</v>
      </c>
      <c r="G1320">
        <f>CodeStochastic!G1320</f>
        <v>1.2704653227019201E-12</v>
      </c>
      <c r="H1320">
        <f>CodeStochastic!H1320</f>
        <v>6.6988387720993103E-13</v>
      </c>
      <c r="I1320">
        <f>CodeStochastic!I1320</f>
        <v>1.5489176253603901E-11</v>
      </c>
      <c r="J1320">
        <f>CodeStochastic!J1320</f>
        <v>-5.0314587089353501E-11</v>
      </c>
      <c r="K1320">
        <f>CodeStochastic!K1320</f>
        <v>4.8565944480066299E-11</v>
      </c>
      <c r="L1320">
        <f>CodeStochastic!L1320</f>
        <v>-3.1873870971748099E-11</v>
      </c>
      <c r="M1320">
        <f>CodeStochastic!M1320</f>
        <v>3.1423538648352197E-11</v>
      </c>
      <c r="O1320">
        <v>0</v>
      </c>
      <c r="P1320">
        <v>0</v>
      </c>
    </row>
    <row r="1321" spans="1:16" x14ac:dyDescent="0.35">
      <c r="A1321" s="1" t="s">
        <v>33</v>
      </c>
      <c r="B1321" s="1">
        <v>1208</v>
      </c>
      <c r="C1321" s="1" t="s">
        <v>44</v>
      </c>
      <c r="D1321" s="43">
        <v>23</v>
      </c>
      <c r="F1321">
        <f>CodeStochastic!F1321</f>
        <v>1320</v>
      </c>
      <c r="G1321">
        <f>CodeStochastic!G1321</f>
        <v>-1.40034116024546E-12</v>
      </c>
      <c r="H1321">
        <f>CodeStochastic!H1321</f>
        <v>-8.1994352778147403E-13</v>
      </c>
      <c r="I1321">
        <f>CodeStochastic!I1321</f>
        <v>1.5613589564181499E-11</v>
      </c>
      <c r="J1321">
        <f>CodeStochastic!J1321</f>
        <v>-5.3213274190047097E-11</v>
      </c>
      <c r="K1321">
        <f>CodeStochastic!K1321</f>
        <v>5.6359726893590798E-11</v>
      </c>
      <c r="L1321">
        <f>CodeStochastic!L1321</f>
        <v>-2.9554967238996198E-11</v>
      </c>
      <c r="M1321">
        <f>CodeStochastic!M1321</f>
        <v>3.2475138862934201E-11</v>
      </c>
      <c r="O1321">
        <v>0</v>
      </c>
      <c r="P1321">
        <v>0</v>
      </c>
    </row>
    <row r="1322" spans="1:16" x14ac:dyDescent="0.35">
      <c r="A1322" s="1" t="s">
        <v>33</v>
      </c>
      <c r="B1322" s="1">
        <v>1209</v>
      </c>
      <c r="C1322" s="1" t="s">
        <v>44</v>
      </c>
      <c r="D1322" s="43">
        <v>24</v>
      </c>
      <c r="F1322">
        <f>CodeStochastic!F1322</f>
        <v>1321</v>
      </c>
      <c r="G1322">
        <f>CodeStochastic!G1322</f>
        <v>1.20884447176584E-13</v>
      </c>
      <c r="H1322">
        <f>CodeStochastic!H1322</f>
        <v>2.2563546534791299E-13</v>
      </c>
      <c r="I1322">
        <f>CodeStochastic!I1322</f>
        <v>1.5153559439399201E-11</v>
      </c>
      <c r="J1322">
        <f>CodeStochastic!J1322</f>
        <v>-4.6888414216883003E-11</v>
      </c>
      <c r="K1322">
        <f>CodeStochastic!K1322</f>
        <v>4.8282653852069502E-11</v>
      </c>
      <c r="L1322">
        <f>CodeStochastic!L1322</f>
        <v>-3.1276823883612097E-11</v>
      </c>
      <c r="M1322">
        <f>CodeStochastic!M1322</f>
        <v>2.9844093011165899E-11</v>
      </c>
      <c r="O1322">
        <v>0</v>
      </c>
      <c r="P1322">
        <v>0</v>
      </c>
    </row>
    <row r="1323" spans="1:16" x14ac:dyDescent="0.35">
      <c r="A1323" s="1" t="s">
        <v>33</v>
      </c>
      <c r="B1323" s="1">
        <v>1210</v>
      </c>
      <c r="C1323" s="1" t="s">
        <v>44</v>
      </c>
      <c r="D1323" s="43">
        <v>25</v>
      </c>
      <c r="F1323">
        <f>CodeStochastic!F1323</f>
        <v>1322</v>
      </c>
      <c r="G1323">
        <f>CodeStochastic!G1323</f>
        <v>7.0944566511447799E-13</v>
      </c>
      <c r="H1323">
        <f>CodeStochastic!H1323</f>
        <v>3.85665038075113E-13</v>
      </c>
      <c r="I1323">
        <f>CodeStochastic!I1323</f>
        <v>1.6574270149722399E-11</v>
      </c>
      <c r="J1323">
        <f>CodeStochastic!J1323</f>
        <v>-5.2873210849169101E-11</v>
      </c>
      <c r="K1323">
        <f>CodeStochastic!K1323</f>
        <v>5.8206471948868597E-11</v>
      </c>
      <c r="L1323">
        <f>CodeStochastic!L1323</f>
        <v>-3.3257324808152999E-11</v>
      </c>
      <c r="M1323">
        <f>CodeStochastic!M1323</f>
        <v>3.2270855022661703E-11</v>
      </c>
      <c r="O1323">
        <v>0</v>
      </c>
      <c r="P1323">
        <v>0</v>
      </c>
    </row>
    <row r="1324" spans="1:16" x14ac:dyDescent="0.35">
      <c r="A1324" s="1" t="s">
        <v>33</v>
      </c>
      <c r="B1324" s="1">
        <v>1211</v>
      </c>
      <c r="C1324" s="1" t="s">
        <v>44</v>
      </c>
      <c r="D1324" s="43">
        <v>26</v>
      </c>
      <c r="F1324">
        <f>CodeStochastic!F1324</f>
        <v>1323</v>
      </c>
      <c r="G1324">
        <f>CodeStochastic!G1324</f>
        <v>3.0411811838104801E-13</v>
      </c>
      <c r="H1324">
        <f>CodeStochastic!H1324</f>
        <v>2.3432232643649302E-13</v>
      </c>
      <c r="I1324">
        <f>CodeStochastic!I1324</f>
        <v>1.5937230891474999E-11</v>
      </c>
      <c r="J1324">
        <f>CodeStochastic!J1324</f>
        <v>-4.72576343371612E-11</v>
      </c>
      <c r="K1324">
        <f>CodeStochastic!K1324</f>
        <v>4.6828968368707099E-11</v>
      </c>
      <c r="L1324">
        <f>CodeStochastic!L1324</f>
        <v>-3.1279440257900401E-11</v>
      </c>
      <c r="M1324">
        <f>CodeStochastic!M1324</f>
        <v>3.1697538034045602E-11</v>
      </c>
      <c r="O1324">
        <v>0</v>
      </c>
      <c r="P1324">
        <v>0</v>
      </c>
    </row>
    <row r="1325" spans="1:16" x14ac:dyDescent="0.35">
      <c r="A1325" s="1" t="s">
        <v>33</v>
      </c>
      <c r="B1325" s="1">
        <v>1212</v>
      </c>
      <c r="C1325" s="1" t="s">
        <v>44</v>
      </c>
      <c r="D1325" s="43">
        <v>27</v>
      </c>
      <c r="F1325">
        <f>CodeStochastic!F1325</f>
        <v>1324</v>
      </c>
      <c r="G1325">
        <f>CodeStochastic!G1325</f>
        <v>-1.98081231320844E-13</v>
      </c>
      <c r="H1325">
        <f>CodeStochastic!H1325</f>
        <v>3.2676546392159898E-13</v>
      </c>
      <c r="I1325">
        <f>CodeStochastic!I1325</f>
        <v>1.6322589167237599E-11</v>
      </c>
      <c r="J1325">
        <f>CodeStochastic!J1325</f>
        <v>-4.5784746640066098E-11</v>
      </c>
      <c r="K1325">
        <f>CodeStochastic!K1325</f>
        <v>5.2256524373765197E-11</v>
      </c>
      <c r="L1325">
        <f>CodeStochastic!L1325</f>
        <v>-3.1298481013515698E-11</v>
      </c>
      <c r="M1325">
        <f>CodeStochastic!M1325</f>
        <v>3.1723338848950503E-11</v>
      </c>
      <c r="O1325">
        <v>0</v>
      </c>
      <c r="P1325">
        <v>0</v>
      </c>
    </row>
    <row r="1326" spans="1:16" x14ac:dyDescent="0.35">
      <c r="A1326" s="1" t="s">
        <v>33</v>
      </c>
      <c r="B1326" s="1">
        <v>1213</v>
      </c>
      <c r="C1326" s="1" t="s">
        <v>44</v>
      </c>
      <c r="D1326" s="43">
        <v>28</v>
      </c>
      <c r="F1326">
        <f>CodeStochastic!F1326</f>
        <v>1325</v>
      </c>
      <c r="G1326">
        <f>CodeStochastic!G1326</f>
        <v>1.11650111505541E-13</v>
      </c>
      <c r="H1326">
        <f>CodeStochastic!H1326</f>
        <v>3.6966624976916298E-13</v>
      </c>
      <c r="I1326">
        <f>CodeStochastic!I1326</f>
        <v>1.59393722831715E-11</v>
      </c>
      <c r="J1326">
        <f>CodeStochastic!J1326</f>
        <v>-4.4384469574361099E-11</v>
      </c>
      <c r="K1326">
        <f>CodeStochastic!K1326</f>
        <v>5.3265560573609E-11</v>
      </c>
      <c r="L1326">
        <f>CodeStochastic!L1326</f>
        <v>-2.9850276147148797E-11</v>
      </c>
      <c r="M1326">
        <f>CodeStochastic!M1326</f>
        <v>3.3204893607749099E-11</v>
      </c>
      <c r="O1326">
        <v>0</v>
      </c>
      <c r="P1326">
        <v>0</v>
      </c>
    </row>
    <row r="1327" spans="1:16" x14ac:dyDescent="0.35">
      <c r="A1327" s="1" t="s">
        <v>33</v>
      </c>
      <c r="B1327" s="1">
        <v>1214</v>
      </c>
      <c r="C1327" s="1" t="s">
        <v>44</v>
      </c>
      <c r="D1327" s="43">
        <v>29</v>
      </c>
      <c r="F1327">
        <f>CodeStochastic!F1327</f>
        <v>1326</v>
      </c>
      <c r="G1327">
        <f>CodeStochastic!G1327</f>
        <v>2.8836377807819801E-13</v>
      </c>
      <c r="H1327">
        <f>CodeStochastic!H1327</f>
        <v>2.9187170737270999E-13</v>
      </c>
      <c r="I1327">
        <f>CodeStochastic!I1327</f>
        <v>1.6523628907142E-11</v>
      </c>
      <c r="J1327">
        <f>CodeStochastic!J1327</f>
        <v>-5.09966927053406E-11</v>
      </c>
      <c r="K1327">
        <f>CodeStochastic!K1327</f>
        <v>5.2150412557036298E-11</v>
      </c>
      <c r="L1327">
        <f>CodeStochastic!L1327</f>
        <v>-3.2761367940750998E-11</v>
      </c>
      <c r="M1327">
        <f>CodeStochastic!M1327</f>
        <v>3.36333525326719E-11</v>
      </c>
      <c r="O1327">
        <v>0</v>
      </c>
      <c r="P1327">
        <v>0</v>
      </c>
    </row>
    <row r="1328" spans="1:16" x14ac:dyDescent="0.35">
      <c r="A1328" s="1" t="s">
        <v>33</v>
      </c>
      <c r="B1328" s="1">
        <v>1215</v>
      </c>
      <c r="C1328" s="1" t="s">
        <v>44</v>
      </c>
      <c r="D1328" s="43">
        <v>30</v>
      </c>
      <c r="F1328">
        <f>CodeStochastic!F1328</f>
        <v>1327</v>
      </c>
      <c r="G1328">
        <f>CodeStochastic!G1328</f>
        <v>-4.1273499448505802E-13</v>
      </c>
      <c r="H1328">
        <f>CodeStochastic!H1328</f>
        <v>-1.1616465782423499E-13</v>
      </c>
      <c r="I1328">
        <f>CodeStochastic!I1328</f>
        <v>1.7887673750191801E-11</v>
      </c>
      <c r="J1328">
        <f>CodeStochastic!J1328</f>
        <v>-5.4515235498540002E-11</v>
      </c>
      <c r="K1328">
        <f>CodeStochastic!K1328</f>
        <v>5.2755202963669798E-11</v>
      </c>
      <c r="L1328">
        <f>CodeStochastic!L1328</f>
        <v>-3.4997145452681203E-11</v>
      </c>
      <c r="M1328">
        <f>CodeStochastic!M1328</f>
        <v>3.6262620756181897E-11</v>
      </c>
      <c r="O1328">
        <v>0</v>
      </c>
      <c r="P1328">
        <v>0</v>
      </c>
    </row>
    <row r="1329" spans="1:16" x14ac:dyDescent="0.35">
      <c r="A1329" s="1" t="s">
        <v>33</v>
      </c>
      <c r="B1329" s="1">
        <v>1216</v>
      </c>
      <c r="C1329" s="1" t="s">
        <v>44</v>
      </c>
      <c r="D1329" s="43">
        <v>31</v>
      </c>
      <c r="F1329">
        <f>CodeStochastic!F1329</f>
        <v>1328</v>
      </c>
      <c r="G1329">
        <f>CodeStochastic!G1329</f>
        <v>-5.0528623784247096E-13</v>
      </c>
      <c r="H1329">
        <f>CodeStochastic!H1329</f>
        <v>1.70076018493255E-13</v>
      </c>
      <c r="I1329">
        <f>CodeStochastic!I1329</f>
        <v>1.8281495141941299E-11</v>
      </c>
      <c r="J1329">
        <f>CodeStochastic!J1329</f>
        <v>-6.3542356290171596E-11</v>
      </c>
      <c r="K1329">
        <f>CodeStochastic!K1329</f>
        <v>5.1848123109331902E-11</v>
      </c>
      <c r="L1329">
        <f>CodeStochastic!L1329</f>
        <v>-3.8534374608431497E-11</v>
      </c>
      <c r="M1329">
        <f>CodeStochastic!M1329</f>
        <v>3.6344979657441198E-11</v>
      </c>
      <c r="O1329">
        <v>0</v>
      </c>
      <c r="P1329">
        <v>0</v>
      </c>
    </row>
    <row r="1330" spans="1:16" x14ac:dyDescent="0.35">
      <c r="A1330" s="1" t="s">
        <v>33</v>
      </c>
      <c r="B1330" s="1">
        <v>1217</v>
      </c>
      <c r="C1330" s="1" t="s">
        <v>44</v>
      </c>
      <c r="D1330" s="43">
        <v>32</v>
      </c>
      <c r="F1330">
        <f>CodeStochastic!F1330</f>
        <v>1329</v>
      </c>
      <c r="G1330">
        <f>CodeStochastic!G1330</f>
        <v>6.2701093153660801E-14</v>
      </c>
      <c r="H1330">
        <f>CodeStochastic!H1330</f>
        <v>2.5344847499723601E-13</v>
      </c>
      <c r="I1330">
        <f>CodeStochastic!I1330</f>
        <v>1.75950469441528E-11</v>
      </c>
      <c r="J1330">
        <f>CodeStochastic!J1330</f>
        <v>-6.1500218490513803E-11</v>
      </c>
      <c r="K1330">
        <f>CodeStochastic!K1330</f>
        <v>5.60252662451563E-11</v>
      </c>
      <c r="L1330">
        <f>CodeStochastic!L1330</f>
        <v>-3.5459837393821099E-11</v>
      </c>
      <c r="M1330">
        <f>CodeStochastic!M1330</f>
        <v>3.43768175182584E-11</v>
      </c>
      <c r="O1330">
        <v>0</v>
      </c>
      <c r="P1330">
        <v>0</v>
      </c>
    </row>
    <row r="1331" spans="1:16" x14ac:dyDescent="0.35">
      <c r="A1331" s="1" t="s">
        <v>33</v>
      </c>
      <c r="B1331" s="1">
        <v>1218</v>
      </c>
      <c r="C1331" s="1" t="s">
        <v>44</v>
      </c>
      <c r="D1331" s="43">
        <v>33</v>
      </c>
      <c r="F1331">
        <f>CodeStochastic!F1331</f>
        <v>1330</v>
      </c>
      <c r="G1331">
        <f>CodeStochastic!G1331</f>
        <v>-1.13852505965088E-12</v>
      </c>
      <c r="H1331">
        <f>CodeStochastic!H1331</f>
        <v>-8.9420829111770097E-13</v>
      </c>
      <c r="I1331">
        <f>CodeStochastic!I1331</f>
        <v>1.76817914089142E-11</v>
      </c>
      <c r="J1331">
        <f>CodeStochastic!J1331</f>
        <v>-5.0280393420908897E-11</v>
      </c>
      <c r="K1331">
        <f>CodeStochastic!K1331</f>
        <v>6.1402516117940996E-11</v>
      </c>
      <c r="L1331">
        <f>CodeStochastic!L1331</f>
        <v>-3.4249278661087102E-11</v>
      </c>
      <c r="M1331">
        <f>CodeStochastic!M1331</f>
        <v>3.4936139617940803E-11</v>
      </c>
      <c r="O1331">
        <v>0</v>
      </c>
      <c r="P1331">
        <v>0</v>
      </c>
    </row>
    <row r="1332" spans="1:16" x14ac:dyDescent="0.35">
      <c r="A1332" s="1" t="s">
        <v>33</v>
      </c>
      <c r="B1332" s="1">
        <v>1219</v>
      </c>
      <c r="C1332" s="1" t="s">
        <v>44</v>
      </c>
      <c r="D1332" s="43">
        <v>34</v>
      </c>
      <c r="F1332">
        <f>CodeStochastic!F1332</f>
        <v>1331</v>
      </c>
      <c r="G1332">
        <f>CodeStochastic!G1332</f>
        <v>6.9656385437914204E-13</v>
      </c>
      <c r="H1332">
        <f>CodeStochastic!H1332</f>
        <v>3.24485848417264E-13</v>
      </c>
      <c r="I1332">
        <f>CodeStochastic!I1332</f>
        <v>1.75001728794303E-11</v>
      </c>
      <c r="J1332">
        <f>CodeStochastic!J1332</f>
        <v>-5.5056741138525999E-11</v>
      </c>
      <c r="K1332">
        <f>CodeStochastic!K1332</f>
        <v>5.9761909999706196E-11</v>
      </c>
      <c r="L1332">
        <f>CodeStochastic!L1332</f>
        <v>-3.5264427429454098E-11</v>
      </c>
      <c r="M1332">
        <f>CodeStochastic!M1332</f>
        <v>3.2508806157146101E-11</v>
      </c>
      <c r="O1332">
        <v>0</v>
      </c>
      <c r="P1332">
        <v>0</v>
      </c>
    </row>
    <row r="1333" spans="1:16" x14ac:dyDescent="0.35">
      <c r="A1333" s="1" t="s">
        <v>33</v>
      </c>
      <c r="B1333" s="1">
        <v>1220</v>
      </c>
      <c r="C1333" s="1" t="s">
        <v>44</v>
      </c>
      <c r="D1333" s="43">
        <v>35</v>
      </c>
      <c r="F1333">
        <f>CodeStochastic!F1333</f>
        <v>1332</v>
      </c>
      <c r="G1333">
        <f>CodeStochastic!G1333</f>
        <v>3.8352514097780697E-2</v>
      </c>
      <c r="H1333">
        <f>CodeStochastic!H1333</f>
        <v>3.9804932827394203E-2</v>
      </c>
      <c r="I1333">
        <f>CodeStochastic!I1333</f>
        <v>1.3203434867955201E-2</v>
      </c>
      <c r="J1333">
        <f>CodeStochastic!J1333</f>
        <v>1.14475279384007E-2</v>
      </c>
      <c r="K1333">
        <f>CodeStochastic!K1333</f>
        <v>8.0788588639831294E-2</v>
      </c>
      <c r="L1333">
        <f>CodeStochastic!L1333</f>
        <v>1.7773540207065001E-2</v>
      </c>
      <c r="M1333">
        <f>CodeStochastic!M1333</f>
        <v>6.7332117938343802E-2</v>
      </c>
      <c r="O1333">
        <f t="shared" si="44"/>
        <v>0.44651602061825491</v>
      </c>
      <c r="P1333">
        <f t="shared" si="45"/>
        <v>1.6915521056225744</v>
      </c>
    </row>
    <row r="1334" spans="1:16" x14ac:dyDescent="0.35">
      <c r="A1334" s="1" t="s">
        <v>33</v>
      </c>
      <c r="B1334" s="1">
        <v>1221</v>
      </c>
      <c r="C1334" s="1" t="s">
        <v>44</v>
      </c>
      <c r="D1334" s="43">
        <v>36</v>
      </c>
      <c r="F1334">
        <f>CodeStochastic!F1334</f>
        <v>1333</v>
      </c>
      <c r="G1334">
        <f>CodeStochastic!G1334</f>
        <v>3.8669810914488199E-2</v>
      </c>
      <c r="H1334">
        <f>CodeStochastic!H1334</f>
        <v>3.9992936390855903E-2</v>
      </c>
      <c r="I1334">
        <f>CodeStochastic!I1334</f>
        <v>1.2975521313911401E-2</v>
      </c>
      <c r="J1334">
        <f>CodeStochastic!J1334</f>
        <v>1.21954130887801E-2</v>
      </c>
      <c r="K1334">
        <f>CodeStochastic!K1334</f>
        <v>8.1983091800965996E-2</v>
      </c>
      <c r="L1334">
        <f>CodeStochastic!L1334</f>
        <v>1.8859264957126198E-2</v>
      </c>
      <c r="M1334">
        <f>CodeStochastic!M1334</f>
        <v>6.7258702990244001E-2</v>
      </c>
      <c r="O1334">
        <f t="shared" si="44"/>
        <v>0.47156489768123738</v>
      </c>
      <c r="P1334">
        <f t="shared" si="45"/>
        <v>1.6817645579438427</v>
      </c>
    </row>
    <row r="1335" spans="1:16" x14ac:dyDescent="0.35">
      <c r="A1335" s="1" t="s">
        <v>33</v>
      </c>
      <c r="B1335" s="1">
        <v>1222</v>
      </c>
      <c r="C1335" s="1" t="s">
        <v>44</v>
      </c>
      <c r="D1335" s="43">
        <v>37</v>
      </c>
      <c r="F1335">
        <f>CodeStochastic!F1335</f>
        <v>1334</v>
      </c>
      <c r="G1335">
        <f>CodeStochastic!G1335</f>
        <v>3.80038932531531E-2</v>
      </c>
      <c r="H1335">
        <f>CodeStochastic!H1335</f>
        <v>3.9338043266829298E-2</v>
      </c>
      <c r="I1335">
        <f>CodeStochastic!I1335</f>
        <v>1.2516732683464701E-2</v>
      </c>
      <c r="J1335">
        <f>CodeStochastic!J1335</f>
        <v>1.20609734700114E-2</v>
      </c>
      <c r="K1335">
        <f>CodeStochastic!K1335</f>
        <v>8.6593118389478002E-2</v>
      </c>
      <c r="L1335">
        <f>CodeStochastic!L1335</f>
        <v>1.8649373602985998E-2</v>
      </c>
      <c r="M1335">
        <f>CodeStochastic!M1335</f>
        <v>6.6570009136302996E-2</v>
      </c>
      <c r="O1335">
        <f t="shared" si="44"/>
        <v>0.47407984877355502</v>
      </c>
      <c r="P1335">
        <f t="shared" si="45"/>
        <v>1.6922552218665206</v>
      </c>
    </row>
    <row r="1336" spans="1:16" x14ac:dyDescent="0.35">
      <c r="A1336" s="1" t="s">
        <v>33</v>
      </c>
      <c r="B1336" s="1">
        <v>1223</v>
      </c>
      <c r="C1336" s="1" t="s">
        <v>44</v>
      </c>
      <c r="D1336" s="43">
        <v>38</v>
      </c>
      <c r="F1336">
        <f>CodeStochastic!F1336</f>
        <v>1335</v>
      </c>
      <c r="G1336">
        <f>CodeStochastic!G1336</f>
        <v>3.8280495836053197E-2</v>
      </c>
      <c r="H1336">
        <f>CodeStochastic!H1336</f>
        <v>3.9453533328730701E-2</v>
      </c>
      <c r="I1336">
        <f>CodeStochastic!I1336</f>
        <v>1.2777774020083199E-2</v>
      </c>
      <c r="J1336">
        <f>CodeStochastic!J1336</f>
        <v>1.3749595161809999E-2</v>
      </c>
      <c r="K1336">
        <f>CodeStochastic!K1336</f>
        <v>8.0639665814510597E-2</v>
      </c>
      <c r="L1336">
        <f>CodeStochastic!L1336</f>
        <v>1.8006992234767399E-2</v>
      </c>
      <c r="M1336">
        <f>CodeStochastic!M1336</f>
        <v>6.6713470038642503E-2</v>
      </c>
      <c r="O1336">
        <f t="shared" si="44"/>
        <v>0.45641012896693883</v>
      </c>
      <c r="P1336">
        <f t="shared" si="45"/>
        <v>1.6909377794576557</v>
      </c>
    </row>
    <row r="1337" spans="1:16" x14ac:dyDescent="0.35">
      <c r="A1337" s="1" t="s">
        <v>33</v>
      </c>
      <c r="B1337" s="1">
        <v>1224</v>
      </c>
      <c r="C1337" s="1" t="s">
        <v>44</v>
      </c>
      <c r="D1337" s="43">
        <v>39</v>
      </c>
      <c r="F1337">
        <f>CodeStochastic!F1337</f>
        <v>1336</v>
      </c>
      <c r="G1337">
        <f>CodeStochastic!G1337</f>
        <v>3.87919150747928E-2</v>
      </c>
      <c r="H1337">
        <f>CodeStochastic!H1337</f>
        <v>3.9813254275999403E-2</v>
      </c>
      <c r="I1337">
        <f>CodeStochastic!I1337</f>
        <v>1.2673251802205699E-2</v>
      </c>
      <c r="J1337">
        <f>CodeStochastic!J1337</f>
        <v>1.20506017129914E-2</v>
      </c>
      <c r="K1337">
        <f>CodeStochastic!K1337</f>
        <v>8.5183380957270405E-2</v>
      </c>
      <c r="L1337">
        <f>CodeStochastic!L1337</f>
        <v>1.9454249774412E-2</v>
      </c>
      <c r="M1337">
        <f>CodeStochastic!M1337</f>
        <v>6.7261820564881405E-2</v>
      </c>
      <c r="O1337">
        <f t="shared" si="44"/>
        <v>0.48863751853963849</v>
      </c>
      <c r="P1337">
        <f t="shared" si="45"/>
        <v>1.6894328732486659</v>
      </c>
    </row>
    <row r="1338" spans="1:16" x14ac:dyDescent="0.35">
      <c r="A1338" s="1" t="s">
        <v>33</v>
      </c>
      <c r="B1338" s="1">
        <v>1225</v>
      </c>
      <c r="C1338" s="1" t="s">
        <v>44</v>
      </c>
      <c r="D1338" s="43">
        <v>40</v>
      </c>
      <c r="F1338">
        <f>CodeStochastic!F1338</f>
        <v>1337</v>
      </c>
      <c r="G1338">
        <f>CodeStochastic!G1338</f>
        <v>3.93589419574722E-2</v>
      </c>
      <c r="H1338">
        <f>CodeStochastic!H1338</f>
        <v>4.0504474477925198E-2</v>
      </c>
      <c r="I1338">
        <f>CodeStochastic!I1338</f>
        <v>1.25044763978444E-2</v>
      </c>
      <c r="J1338">
        <f>CodeStochastic!J1338</f>
        <v>1.5464652869419599E-2</v>
      </c>
      <c r="K1338">
        <f>CodeStochastic!K1338</f>
        <v>7.9122641405425895E-2</v>
      </c>
      <c r="L1338">
        <f>CodeStochastic!L1338</f>
        <v>2.0825250608153802E-2</v>
      </c>
      <c r="M1338">
        <f>CodeStochastic!M1338</f>
        <v>6.6779853176805598E-2</v>
      </c>
      <c r="O1338">
        <f t="shared" si="44"/>
        <v>0.51414691528718615</v>
      </c>
      <c r="P1338">
        <f t="shared" si="45"/>
        <v>1.6487031133609793</v>
      </c>
    </row>
    <row r="1339" spans="1:16" x14ac:dyDescent="0.35">
      <c r="A1339" s="1" t="s">
        <v>33</v>
      </c>
      <c r="B1339" s="1">
        <v>1226</v>
      </c>
      <c r="C1339" s="1" t="s">
        <v>44</v>
      </c>
      <c r="D1339" s="43">
        <v>41</v>
      </c>
      <c r="F1339">
        <f>CodeStochastic!F1339</f>
        <v>1338</v>
      </c>
      <c r="G1339">
        <f>CodeStochastic!G1339</f>
        <v>3.8910066698049597E-2</v>
      </c>
      <c r="H1339">
        <f>CodeStochastic!H1339</f>
        <v>4.01585310755267E-2</v>
      </c>
      <c r="I1339">
        <f>CodeStochastic!I1339</f>
        <v>1.24477578675984E-2</v>
      </c>
      <c r="J1339">
        <f>CodeStochastic!J1339</f>
        <v>1.2467781993168101E-2</v>
      </c>
      <c r="K1339">
        <f>CodeStochastic!K1339</f>
        <v>7.8911488489292997E-2</v>
      </c>
      <c r="L1339">
        <f>CodeStochastic!L1339</f>
        <v>1.96484946364845E-2</v>
      </c>
      <c r="M1339">
        <f>CodeStochastic!M1339</f>
        <v>6.7392982119678702E-2</v>
      </c>
      <c r="O1339">
        <f t="shared" si="44"/>
        <v>0.48927324058570038</v>
      </c>
      <c r="P1339">
        <f t="shared" si="45"/>
        <v>1.6781734867974079</v>
      </c>
    </row>
    <row r="1340" spans="1:16" x14ac:dyDescent="0.35">
      <c r="A1340" s="1" t="s">
        <v>33</v>
      </c>
      <c r="B1340" s="1">
        <v>1227</v>
      </c>
      <c r="C1340" s="1" t="s">
        <v>44</v>
      </c>
      <c r="D1340" s="43">
        <v>42</v>
      </c>
      <c r="F1340">
        <f>CodeStochastic!F1340</f>
        <v>1339</v>
      </c>
      <c r="G1340">
        <f>CodeStochastic!G1340</f>
        <v>3.8473356493407003E-2</v>
      </c>
      <c r="H1340">
        <f>CodeStochastic!H1340</f>
        <v>4.0046073270033698E-2</v>
      </c>
      <c r="I1340">
        <f>CodeStochastic!I1340</f>
        <v>1.27391374759886E-2</v>
      </c>
      <c r="J1340">
        <f>CodeStochastic!J1340</f>
        <v>1.2410967453089301E-2</v>
      </c>
      <c r="K1340">
        <f>CodeStochastic!K1340</f>
        <v>7.9337863968503494E-2</v>
      </c>
      <c r="L1340">
        <f>CodeStochastic!L1340</f>
        <v>1.9537886914442699E-2</v>
      </c>
      <c r="M1340">
        <f>CodeStochastic!M1340</f>
        <v>6.78941442193811E-2</v>
      </c>
      <c r="O1340">
        <f t="shared" si="44"/>
        <v>0.4878852111840592</v>
      </c>
      <c r="P1340">
        <f t="shared" si="45"/>
        <v>1.6954007890253249</v>
      </c>
    </row>
    <row r="1341" spans="1:16" x14ac:dyDescent="0.35">
      <c r="A1341" s="1" t="s">
        <v>33</v>
      </c>
      <c r="B1341" s="1">
        <v>1228</v>
      </c>
      <c r="C1341" s="1" t="s">
        <v>44</v>
      </c>
      <c r="D1341" s="43">
        <v>43</v>
      </c>
      <c r="F1341">
        <f>CodeStochastic!F1341</f>
        <v>1340</v>
      </c>
      <c r="G1341">
        <f>CodeStochastic!G1341</f>
        <v>3.9360161387807201E-2</v>
      </c>
      <c r="H1341">
        <f>CodeStochastic!H1341</f>
        <v>4.03113831780351E-2</v>
      </c>
      <c r="I1341">
        <f>CodeStochastic!I1341</f>
        <v>1.2513119568460501E-2</v>
      </c>
      <c r="J1341">
        <f>CodeStochastic!J1341</f>
        <v>1.44972885141934E-2</v>
      </c>
      <c r="K1341">
        <f>CodeStochastic!K1341</f>
        <v>8.5247199468072299E-2</v>
      </c>
      <c r="L1341">
        <f>CodeStochastic!L1341</f>
        <v>1.99175746601442E-2</v>
      </c>
      <c r="M1341">
        <f>CodeStochastic!M1341</f>
        <v>6.7855783596105307E-2</v>
      </c>
      <c r="O1341">
        <f t="shared" si="44"/>
        <v>0.4940930598232835</v>
      </c>
      <c r="P1341">
        <f t="shared" si="45"/>
        <v>1.6832908783214025</v>
      </c>
    </row>
    <row r="1342" spans="1:16" x14ac:dyDescent="0.35">
      <c r="A1342" s="1" t="s">
        <v>33</v>
      </c>
      <c r="B1342" s="1">
        <v>1229</v>
      </c>
      <c r="C1342" s="1" t="s">
        <v>44</v>
      </c>
      <c r="D1342" s="43">
        <v>44</v>
      </c>
      <c r="F1342">
        <f>CodeStochastic!F1342</f>
        <v>1341</v>
      </c>
      <c r="G1342">
        <f>CodeStochastic!G1342</f>
        <v>3.8613885580300003E-2</v>
      </c>
      <c r="H1342">
        <f>CodeStochastic!H1342</f>
        <v>3.95046260561999E-2</v>
      </c>
      <c r="I1342">
        <f>CodeStochastic!I1342</f>
        <v>1.23640531997111E-2</v>
      </c>
      <c r="J1342">
        <f>CodeStochastic!J1342</f>
        <v>1.4449404805895899E-2</v>
      </c>
      <c r="K1342">
        <f>CodeStochastic!K1342</f>
        <v>7.8625553553399896E-2</v>
      </c>
      <c r="L1342">
        <f>CodeStochastic!L1342</f>
        <v>1.9489047246358498E-2</v>
      </c>
      <c r="M1342">
        <f>CodeStochastic!M1342</f>
        <v>6.6382536113182594E-2</v>
      </c>
      <c r="O1342">
        <f t="shared" si="44"/>
        <v>0.49333582397750264</v>
      </c>
      <c r="P1342">
        <f t="shared" si="45"/>
        <v>1.680373736957939</v>
      </c>
    </row>
    <row r="1343" spans="1:16" x14ac:dyDescent="0.35">
      <c r="A1343" s="1" t="s">
        <v>33</v>
      </c>
      <c r="B1343" s="1">
        <v>1230</v>
      </c>
      <c r="C1343" s="1" t="s">
        <v>44</v>
      </c>
      <c r="D1343" s="43">
        <v>45</v>
      </c>
      <c r="F1343">
        <f>CodeStochastic!F1343</f>
        <v>1342</v>
      </c>
      <c r="G1343">
        <f>CodeStochastic!G1343</f>
        <v>4.2327007920752703E-2</v>
      </c>
      <c r="H1343">
        <f>CodeStochastic!H1343</f>
        <v>4.3309061128074401E-2</v>
      </c>
      <c r="I1343">
        <f>CodeStochastic!I1343</f>
        <v>1.43600569084268E-2</v>
      </c>
      <c r="J1343">
        <f>CodeStochastic!J1343</f>
        <v>1.34046731941202E-2</v>
      </c>
      <c r="K1343">
        <f>CodeStochastic!K1343</f>
        <v>9.2045189505015904E-2</v>
      </c>
      <c r="L1343">
        <f>CodeStochastic!L1343</f>
        <v>1.97944795163702E-2</v>
      </c>
      <c r="M1343">
        <f>CodeStochastic!M1343</f>
        <v>7.2725843261660997E-2</v>
      </c>
      <c r="O1343">
        <f t="shared" si="44"/>
        <v>0.45705168851002287</v>
      </c>
      <c r="P1343">
        <f t="shared" si="45"/>
        <v>1.679229273675426</v>
      </c>
    </row>
    <row r="1344" spans="1:16" x14ac:dyDescent="0.35">
      <c r="A1344" s="1" t="s">
        <v>33</v>
      </c>
      <c r="B1344" s="1">
        <v>1231</v>
      </c>
      <c r="C1344" s="1" t="s">
        <v>44</v>
      </c>
      <c r="D1344" s="43">
        <v>46</v>
      </c>
      <c r="F1344">
        <f>CodeStochastic!F1344</f>
        <v>1343</v>
      </c>
      <c r="G1344">
        <f>CodeStochastic!G1344</f>
        <v>4.33364237330051E-2</v>
      </c>
      <c r="H1344">
        <f>CodeStochastic!H1344</f>
        <v>4.3939470119125898E-2</v>
      </c>
      <c r="I1344">
        <f>CodeStochastic!I1344</f>
        <v>1.4633597399664199E-2</v>
      </c>
      <c r="J1344">
        <f>CodeStochastic!J1344</f>
        <v>1.3850083756222299E-2</v>
      </c>
      <c r="K1344">
        <f>CodeStochastic!K1344</f>
        <v>8.6199575154643507E-2</v>
      </c>
      <c r="L1344">
        <f>CodeStochastic!L1344</f>
        <v>1.88193466129691E-2</v>
      </c>
      <c r="M1344">
        <f>CodeStochastic!M1344</f>
        <v>7.5860066109402394E-2</v>
      </c>
      <c r="O1344">
        <f t="shared" si="44"/>
        <v>0.4283016286256362</v>
      </c>
      <c r="P1344">
        <f t="shared" si="45"/>
        <v>1.7264674768206218</v>
      </c>
    </row>
    <row r="1345" spans="1:16" x14ac:dyDescent="0.35">
      <c r="A1345" s="1" t="s">
        <v>33</v>
      </c>
      <c r="B1345" s="1">
        <v>1232</v>
      </c>
      <c r="C1345" s="1" t="s">
        <v>44</v>
      </c>
      <c r="D1345" s="43">
        <v>47</v>
      </c>
      <c r="F1345">
        <f>CodeStochastic!F1345</f>
        <v>1344</v>
      </c>
      <c r="G1345">
        <f>CodeStochastic!G1345</f>
        <v>4.4246615073850602E-2</v>
      </c>
      <c r="H1345">
        <f>CodeStochastic!H1345</f>
        <v>4.5105404477298702E-2</v>
      </c>
      <c r="I1345">
        <f>CodeStochastic!I1345</f>
        <v>1.50814507275694E-2</v>
      </c>
      <c r="J1345">
        <f>CodeStochastic!J1345</f>
        <v>1.5074542905282E-2</v>
      </c>
      <c r="K1345">
        <f>CodeStochastic!K1345</f>
        <v>9.2799354374968404E-2</v>
      </c>
      <c r="L1345">
        <f>CodeStochastic!L1345</f>
        <v>1.9879099305875201E-2</v>
      </c>
      <c r="M1345">
        <f>CodeStochastic!M1345</f>
        <v>7.5528701339642304E-2</v>
      </c>
      <c r="O1345">
        <f t="shared" si="44"/>
        <v>0.4407254415794063</v>
      </c>
      <c r="P1345">
        <f t="shared" si="45"/>
        <v>1.6744933831079041</v>
      </c>
    </row>
    <row r="1346" spans="1:16" x14ac:dyDescent="0.35">
      <c r="A1346" s="1" t="s">
        <v>33</v>
      </c>
      <c r="B1346" s="1">
        <v>1233</v>
      </c>
      <c r="C1346" s="1" t="s">
        <v>44</v>
      </c>
      <c r="D1346" s="43">
        <v>48</v>
      </c>
      <c r="F1346">
        <f>CodeStochastic!F1346</f>
        <v>1345</v>
      </c>
      <c r="G1346">
        <f>CodeStochastic!G1346</f>
        <v>4.2585264616971499E-2</v>
      </c>
      <c r="H1346">
        <f>CodeStochastic!H1346</f>
        <v>4.4182431005874399E-2</v>
      </c>
      <c r="I1346">
        <f>CodeStochastic!I1346</f>
        <v>1.5294320707330399E-2</v>
      </c>
      <c r="J1346">
        <f>CodeStochastic!J1346</f>
        <v>1.37121217011862E-2</v>
      </c>
      <c r="K1346">
        <f>CodeStochastic!K1346</f>
        <v>9.6449427641775901E-2</v>
      </c>
      <c r="L1346">
        <f>CodeStochastic!L1346</f>
        <v>1.9352747760689799E-2</v>
      </c>
      <c r="M1346">
        <f>CodeStochastic!M1346</f>
        <v>7.6899297014146703E-2</v>
      </c>
      <c r="O1346">
        <f t="shared" si="44"/>
        <v>0.4380190795322399</v>
      </c>
      <c r="P1346">
        <f t="shared" si="45"/>
        <v>1.740494926680751</v>
      </c>
    </row>
    <row r="1347" spans="1:16" x14ac:dyDescent="0.35">
      <c r="A1347" s="1" t="s">
        <v>33</v>
      </c>
      <c r="B1347" s="1">
        <v>1234</v>
      </c>
      <c r="C1347" s="1" t="s">
        <v>44</v>
      </c>
      <c r="D1347" s="43">
        <v>49</v>
      </c>
      <c r="F1347">
        <f>CodeStochastic!F1347</f>
        <v>1346</v>
      </c>
      <c r="G1347">
        <f>CodeStochastic!G1347</f>
        <v>4.2980143181968002E-2</v>
      </c>
      <c r="H1347">
        <f>CodeStochastic!H1347</f>
        <v>4.4154093715748903E-2</v>
      </c>
      <c r="I1347">
        <f>CodeStochastic!I1347</f>
        <v>1.5796377147709598E-2</v>
      </c>
      <c r="J1347">
        <f>CodeStochastic!J1347</f>
        <v>1.3193295070158101E-2</v>
      </c>
      <c r="K1347">
        <f>CodeStochastic!K1347</f>
        <v>9.2276610783284696E-2</v>
      </c>
      <c r="L1347">
        <f>CodeStochastic!L1347</f>
        <v>1.8884376213008699E-2</v>
      </c>
      <c r="M1347">
        <f>CodeStochastic!M1347</f>
        <v>7.7361809421589794E-2</v>
      </c>
      <c r="O1347">
        <f t="shared" si="44"/>
        <v>0.42769253366586507</v>
      </c>
      <c r="P1347">
        <f t="shared" si="45"/>
        <v>1.7520869054548469</v>
      </c>
    </row>
    <row r="1348" spans="1:16" x14ac:dyDescent="0.35">
      <c r="A1348" s="1" t="s">
        <v>33</v>
      </c>
      <c r="B1348" s="1">
        <v>1235</v>
      </c>
      <c r="C1348" s="1" t="s">
        <v>44</v>
      </c>
      <c r="D1348" s="43">
        <v>50</v>
      </c>
      <c r="F1348">
        <f>CodeStochastic!F1348</f>
        <v>1347</v>
      </c>
      <c r="G1348">
        <f>CodeStochastic!G1348</f>
        <v>5.1309045794424801E-2</v>
      </c>
      <c r="H1348">
        <f>CodeStochastic!H1348</f>
        <v>5.1257656214265597E-2</v>
      </c>
      <c r="I1348">
        <f>CodeStochastic!I1348</f>
        <v>2.10026951078204E-2</v>
      </c>
      <c r="J1348">
        <f>CodeStochastic!J1348</f>
        <v>8.0767280458847301E-3</v>
      </c>
      <c r="K1348">
        <f>CodeStochastic!K1348</f>
        <v>0.106863943704778</v>
      </c>
      <c r="L1348">
        <f>CodeStochastic!L1348</f>
        <v>1.6042855452097202E-2</v>
      </c>
      <c r="M1348">
        <f>CodeStochastic!M1348</f>
        <v>9.1461103766867599E-2</v>
      </c>
      <c r="O1348">
        <f t="shared" si="44"/>
        <v>0.3129845692716689</v>
      </c>
      <c r="P1348">
        <f t="shared" si="45"/>
        <v>1.7843403409735485</v>
      </c>
    </row>
    <row r="1349" spans="1:16" x14ac:dyDescent="0.35">
      <c r="A1349" s="1" t="s">
        <v>33</v>
      </c>
      <c r="B1349" s="1">
        <v>1236</v>
      </c>
      <c r="C1349" s="1" t="s">
        <v>44</v>
      </c>
      <c r="D1349" s="43">
        <v>51</v>
      </c>
      <c r="F1349">
        <f>CodeStochastic!F1349</f>
        <v>1348</v>
      </c>
      <c r="G1349">
        <f>CodeStochastic!G1349</f>
        <v>5.1268674193033603E-2</v>
      </c>
      <c r="H1349">
        <f>CodeStochastic!H1349</f>
        <v>5.1669574237615298E-2</v>
      </c>
      <c r="I1349">
        <f>CodeStochastic!I1349</f>
        <v>2.1124860613201499E-2</v>
      </c>
      <c r="J1349">
        <f>CodeStochastic!J1349</f>
        <v>1.14048683266877E-2</v>
      </c>
      <c r="K1349">
        <f>CodeStochastic!K1349</f>
        <v>0.10141119165550599</v>
      </c>
      <c r="L1349">
        <f>CodeStochastic!L1349</f>
        <v>1.64767196994695E-2</v>
      </c>
      <c r="M1349">
        <f>CodeStochastic!M1349</f>
        <v>9.2375277606968995E-2</v>
      </c>
      <c r="O1349">
        <f t="shared" si="44"/>
        <v>0.31888630674015689</v>
      </c>
      <c r="P1349">
        <f t="shared" si="45"/>
        <v>1.7878079889367477</v>
      </c>
    </row>
    <row r="1350" spans="1:16" x14ac:dyDescent="0.35">
      <c r="A1350" s="1" t="s">
        <v>33</v>
      </c>
      <c r="B1350" s="1">
        <v>1237</v>
      </c>
      <c r="C1350" s="1" t="s">
        <v>44</v>
      </c>
      <c r="D1350" s="43">
        <v>52</v>
      </c>
      <c r="F1350">
        <f>CodeStochastic!F1350</f>
        <v>1349</v>
      </c>
      <c r="G1350">
        <f>CodeStochastic!G1350</f>
        <v>5.1184937851562001E-2</v>
      </c>
      <c r="H1350">
        <f>CodeStochastic!H1350</f>
        <v>5.1401771876289699E-2</v>
      </c>
      <c r="I1350">
        <f>CodeStochastic!I1350</f>
        <v>2.0172494110964501E-2</v>
      </c>
      <c r="J1350">
        <f>CodeStochastic!J1350</f>
        <v>9.5526978740671405E-3</v>
      </c>
      <c r="K1350">
        <f>CodeStochastic!K1350</f>
        <v>0.102230341530202</v>
      </c>
      <c r="L1350">
        <f>CodeStochastic!L1350</f>
        <v>1.57696903131779E-2</v>
      </c>
      <c r="M1350">
        <f>CodeStochastic!M1350</f>
        <v>8.8889925472631096E-2</v>
      </c>
      <c r="O1350">
        <f t="shared" si="44"/>
        <v>0.3067927376342458</v>
      </c>
      <c r="P1350">
        <f t="shared" si="45"/>
        <v>1.7293163684428106</v>
      </c>
    </row>
    <row r="1351" spans="1:16" x14ac:dyDescent="0.35">
      <c r="A1351" s="1" t="s">
        <v>33</v>
      </c>
      <c r="B1351" s="1">
        <v>1238</v>
      </c>
      <c r="C1351" s="1" t="s">
        <v>44</v>
      </c>
      <c r="D1351" s="43">
        <v>53</v>
      </c>
      <c r="F1351">
        <f>CodeStochastic!F1351</f>
        <v>1350</v>
      </c>
      <c r="G1351">
        <f>CodeStochastic!G1351</f>
        <v>5.1366984688929897E-2</v>
      </c>
      <c r="H1351">
        <f>CodeStochastic!H1351</f>
        <v>5.1416609547716499E-2</v>
      </c>
      <c r="I1351">
        <f>CodeStochastic!I1351</f>
        <v>2.0990852419150299E-2</v>
      </c>
      <c r="J1351">
        <f>CodeStochastic!J1351</f>
        <v>7.6142242056576898E-3</v>
      </c>
      <c r="K1351">
        <f>CodeStochastic!K1351</f>
        <v>0.10642161918389401</v>
      </c>
      <c r="L1351">
        <f>CodeStochastic!L1351</f>
        <v>1.55981607662566E-2</v>
      </c>
      <c r="M1351">
        <f>CodeStochastic!M1351</f>
        <v>9.0403721926941794E-2</v>
      </c>
      <c r="O1351">
        <f t="shared" si="44"/>
        <v>0.30336813149418057</v>
      </c>
      <c r="P1351">
        <f t="shared" si="45"/>
        <v>1.7582591058059522</v>
      </c>
    </row>
    <row r="1352" spans="1:16" x14ac:dyDescent="0.35">
      <c r="A1352" s="1" t="s">
        <v>33</v>
      </c>
      <c r="B1352" s="1">
        <v>1239</v>
      </c>
      <c r="C1352" s="1" t="s">
        <v>44</v>
      </c>
      <c r="D1352" s="43">
        <v>54</v>
      </c>
      <c r="F1352">
        <f>CodeStochastic!F1352</f>
        <v>1351</v>
      </c>
      <c r="G1352">
        <f>CodeStochastic!G1352</f>
        <v>5.0179039017022399E-2</v>
      </c>
      <c r="H1352">
        <f>CodeStochastic!H1352</f>
        <v>5.0678227846496601E-2</v>
      </c>
      <c r="I1352">
        <f>CodeStochastic!I1352</f>
        <v>2.0880245064545801E-2</v>
      </c>
      <c r="J1352">
        <f>CodeStochastic!J1352</f>
        <v>1.00493173191466E-2</v>
      </c>
      <c r="K1352">
        <f>CodeStochastic!K1352</f>
        <v>0.10374299279028699</v>
      </c>
      <c r="L1352">
        <f>CodeStochastic!L1352</f>
        <v>1.4849155122119701E-2</v>
      </c>
      <c r="M1352">
        <f>CodeStochastic!M1352</f>
        <v>9.2722998494616002E-2</v>
      </c>
      <c r="O1352">
        <f t="shared" si="44"/>
        <v>0.29300857100010508</v>
      </c>
      <c r="P1352">
        <f t="shared" si="45"/>
        <v>1.8296416910131945</v>
      </c>
    </row>
    <row r="1353" spans="1:16" x14ac:dyDescent="0.35">
      <c r="A1353" s="1" t="s">
        <v>33</v>
      </c>
      <c r="B1353" s="1">
        <v>1240</v>
      </c>
      <c r="C1353" s="1" t="s">
        <v>44</v>
      </c>
      <c r="D1353" s="43">
        <v>55</v>
      </c>
      <c r="F1353">
        <f>CodeStochastic!F1353</f>
        <v>1352</v>
      </c>
      <c r="G1353">
        <f>CodeStochastic!G1353</f>
        <v>5.9251005792442801E-2</v>
      </c>
      <c r="H1353">
        <f>CodeStochastic!H1353</f>
        <v>5.6243412318671998E-2</v>
      </c>
      <c r="I1353">
        <f>CodeStochastic!I1353</f>
        <v>2.4034141042826002E-2</v>
      </c>
      <c r="J1353">
        <f>CodeStochastic!J1353</f>
        <v>5.0897815087083496E-3</v>
      </c>
      <c r="K1353">
        <f>CodeStochastic!K1353</f>
        <v>0.109374881628621</v>
      </c>
      <c r="L1353">
        <f>CodeStochastic!L1353</f>
        <v>1.0917588651790801E-2</v>
      </c>
      <c r="M1353">
        <f>CodeStochastic!M1353</f>
        <v>9.8014906069393504E-2</v>
      </c>
      <c r="O1353">
        <f t="shared" si="44"/>
        <v>0.19411319835881152</v>
      </c>
      <c r="P1353">
        <f t="shared" si="45"/>
        <v>1.7426913131452015</v>
      </c>
    </row>
    <row r="1354" spans="1:16" x14ac:dyDescent="0.35">
      <c r="A1354" s="1" t="s">
        <v>33</v>
      </c>
      <c r="B1354" s="1">
        <v>1241</v>
      </c>
      <c r="C1354" s="1" t="s">
        <v>44</v>
      </c>
      <c r="D1354" s="43">
        <v>56</v>
      </c>
      <c r="F1354">
        <f>CodeStochastic!F1354</f>
        <v>1353</v>
      </c>
      <c r="G1354">
        <f>CodeStochastic!G1354</f>
        <v>5.9379910437731699E-2</v>
      </c>
      <c r="H1354">
        <f>CodeStochastic!H1354</f>
        <v>5.6457077890908702E-2</v>
      </c>
      <c r="I1354">
        <f>CodeStochastic!I1354</f>
        <v>2.4583956075810699E-2</v>
      </c>
      <c r="J1354">
        <f>CodeStochastic!J1354</f>
        <v>3.85830112579535E-3</v>
      </c>
      <c r="K1354">
        <f>CodeStochastic!K1354</f>
        <v>0.112483965648756</v>
      </c>
      <c r="L1354">
        <f>CodeStochastic!L1354</f>
        <v>1.0635059288686599E-2</v>
      </c>
      <c r="M1354">
        <f>CodeStochastic!M1354</f>
        <v>9.8508018737711797E-2</v>
      </c>
      <c r="O1354">
        <f t="shared" si="44"/>
        <v>0.188374242627941</v>
      </c>
      <c r="P1354">
        <f t="shared" si="45"/>
        <v>1.7448302749224391</v>
      </c>
    </row>
    <row r="1355" spans="1:16" x14ac:dyDescent="0.35">
      <c r="A1355" s="1" t="s">
        <v>33</v>
      </c>
      <c r="B1355" s="1">
        <v>1242</v>
      </c>
      <c r="C1355" s="1" t="s">
        <v>44</v>
      </c>
      <c r="D1355" s="43">
        <v>57</v>
      </c>
      <c r="F1355">
        <f>CodeStochastic!F1355</f>
        <v>1354</v>
      </c>
      <c r="G1355">
        <f>CodeStochastic!G1355</f>
        <v>5.7171469605383898E-2</v>
      </c>
      <c r="H1355">
        <f>CodeStochastic!H1355</f>
        <v>5.4312098354235602E-2</v>
      </c>
      <c r="I1355">
        <f>CodeStochastic!I1355</f>
        <v>2.50566499200503E-2</v>
      </c>
      <c r="J1355">
        <f>CodeStochastic!J1355</f>
        <v>4.0393281744552697E-3</v>
      </c>
      <c r="K1355">
        <f>CodeStochastic!K1355</f>
        <v>0.107751859959626</v>
      </c>
      <c r="L1355">
        <f>CodeStochastic!L1355</f>
        <v>9.8702552464972806E-3</v>
      </c>
      <c r="M1355">
        <f>CodeStochastic!M1355</f>
        <v>9.72410768062201E-2</v>
      </c>
      <c r="O1355">
        <f t="shared" ref="O1355:O1415" si="46">L1355/H1355</f>
        <v>0.18173216549508506</v>
      </c>
      <c r="P1355">
        <f t="shared" ref="P1355:P1415" si="47">M1355/H1355</f>
        <v>1.7904128132187445</v>
      </c>
    </row>
    <row r="1356" spans="1:16" x14ac:dyDescent="0.35">
      <c r="A1356" s="1" t="s">
        <v>33</v>
      </c>
      <c r="B1356" s="1">
        <v>1243</v>
      </c>
      <c r="C1356" s="1" t="s">
        <v>44</v>
      </c>
      <c r="D1356" s="43">
        <v>58</v>
      </c>
      <c r="F1356">
        <f>CodeStochastic!F1356</f>
        <v>1355</v>
      </c>
      <c r="G1356">
        <f>CodeStochastic!G1356</f>
        <v>5.7170680819991701E-2</v>
      </c>
      <c r="H1356">
        <f>CodeStochastic!H1356</f>
        <v>5.4945329340763398E-2</v>
      </c>
      <c r="I1356">
        <f>CodeStochastic!I1356</f>
        <v>2.4966427068043199E-2</v>
      </c>
      <c r="J1356">
        <f>CodeStochastic!J1356</f>
        <v>4.7138076583815199E-3</v>
      </c>
      <c r="K1356">
        <f>CodeStochastic!K1356</f>
        <v>0.108612251150089</v>
      </c>
      <c r="L1356">
        <f>CodeStochastic!L1356</f>
        <v>9.7616868783431295E-3</v>
      </c>
      <c r="M1356">
        <f>CodeStochastic!M1356</f>
        <v>9.8363839267306505E-2</v>
      </c>
      <c r="O1356">
        <f t="shared" si="46"/>
        <v>0.17766181394240965</v>
      </c>
      <c r="P1356">
        <f t="shared" si="47"/>
        <v>1.7902129343381938</v>
      </c>
    </row>
    <row r="1357" spans="1:16" x14ac:dyDescent="0.35">
      <c r="A1357" s="1" t="s">
        <v>33</v>
      </c>
      <c r="B1357" s="1">
        <v>1244</v>
      </c>
      <c r="C1357" s="1" t="s">
        <v>44</v>
      </c>
      <c r="D1357" s="43">
        <v>59</v>
      </c>
      <c r="F1357">
        <f>CodeStochastic!F1357</f>
        <v>1356</v>
      </c>
      <c r="G1357">
        <f>CodeStochastic!G1357</f>
        <v>5.70730562001339E-2</v>
      </c>
      <c r="H1357">
        <f>CodeStochastic!H1357</f>
        <v>5.5378319607737703E-2</v>
      </c>
      <c r="I1357">
        <f>CodeStochastic!I1357</f>
        <v>2.4145645053750098E-2</v>
      </c>
      <c r="J1357">
        <f>CodeStochastic!J1357</f>
        <v>4.5453222643189904E-3</v>
      </c>
      <c r="K1357">
        <f>CodeStochastic!K1357</f>
        <v>0.108803448234691</v>
      </c>
      <c r="L1357">
        <f>CodeStochastic!L1357</f>
        <v>1.00650788243418E-2</v>
      </c>
      <c r="M1357">
        <f>CodeStochastic!M1357</f>
        <v>9.8000984655384801E-2</v>
      </c>
      <c r="O1357">
        <f t="shared" si="46"/>
        <v>0.18175125022998101</v>
      </c>
      <c r="P1357">
        <f t="shared" si="47"/>
        <v>1.76966338721646</v>
      </c>
    </row>
    <row r="1358" spans="1:16" x14ac:dyDescent="0.35">
      <c r="A1358" s="1" t="s">
        <v>33</v>
      </c>
      <c r="B1358" s="1">
        <v>1245</v>
      </c>
      <c r="C1358" s="1" t="s">
        <v>44</v>
      </c>
      <c r="D1358" s="43">
        <v>60</v>
      </c>
      <c r="F1358">
        <f>CodeStochastic!F1358</f>
        <v>1357</v>
      </c>
      <c r="G1358">
        <f>CodeStochastic!G1358</f>
        <v>5.0468857397795601E-2</v>
      </c>
      <c r="H1358">
        <f>CodeStochastic!H1358</f>
        <v>5.1402674514538803E-2</v>
      </c>
      <c r="I1358">
        <f>CodeStochastic!I1358</f>
        <v>2.0254489553235701E-2</v>
      </c>
      <c r="J1358">
        <f>CodeStochastic!J1358</f>
        <v>1.11972038634828E-2</v>
      </c>
      <c r="K1358">
        <f>CodeStochastic!K1358</f>
        <v>0.101698320927601</v>
      </c>
      <c r="L1358">
        <f>CodeStochastic!L1358</f>
        <v>1.68276434224899E-2</v>
      </c>
      <c r="M1358">
        <f>CodeStochastic!M1358</f>
        <v>9.1209596829980297E-2</v>
      </c>
      <c r="O1358">
        <f t="shared" si="46"/>
        <v>0.32736902469404283</v>
      </c>
      <c r="P1358">
        <f t="shared" si="47"/>
        <v>1.7744134462144077</v>
      </c>
    </row>
    <row r="1359" spans="1:16" x14ac:dyDescent="0.35">
      <c r="A1359" s="1" t="s">
        <v>33</v>
      </c>
      <c r="B1359" s="1">
        <v>1246</v>
      </c>
      <c r="C1359" s="1" t="s">
        <v>44</v>
      </c>
      <c r="D1359" s="43">
        <v>61</v>
      </c>
      <c r="F1359">
        <f>CodeStochastic!F1359</f>
        <v>1358</v>
      </c>
      <c r="G1359">
        <f>CodeStochastic!G1359</f>
        <v>5.2787327867840801E-2</v>
      </c>
      <c r="H1359">
        <f>CodeStochastic!H1359</f>
        <v>5.3221511709724799E-2</v>
      </c>
      <c r="I1359">
        <f>CodeStochastic!I1359</f>
        <v>2.0386514760224999E-2</v>
      </c>
      <c r="J1359">
        <f>CodeStochastic!J1359</f>
        <v>1.0939491302407E-2</v>
      </c>
      <c r="K1359">
        <f>CodeStochastic!K1359</f>
        <v>0.10555119826911501</v>
      </c>
      <c r="L1359">
        <f>CodeStochastic!L1359</f>
        <v>1.8196328284068999E-2</v>
      </c>
      <c r="M1359">
        <f>CodeStochastic!M1359</f>
        <v>9.3360543237113902E-2</v>
      </c>
      <c r="O1359">
        <f t="shared" si="46"/>
        <v>0.34189799762384632</v>
      </c>
      <c r="P1359">
        <f t="shared" si="47"/>
        <v>1.7541881137520334</v>
      </c>
    </row>
    <row r="1360" spans="1:16" x14ac:dyDescent="0.35">
      <c r="A1360" s="1" t="s">
        <v>33</v>
      </c>
      <c r="B1360" s="1">
        <v>1247</v>
      </c>
      <c r="C1360" s="1" t="s">
        <v>44</v>
      </c>
      <c r="D1360" s="43">
        <v>62</v>
      </c>
      <c r="F1360">
        <f>CodeStochastic!F1360</f>
        <v>1359</v>
      </c>
      <c r="G1360">
        <f>CodeStochastic!G1360</f>
        <v>5.1176563770598697E-2</v>
      </c>
      <c r="H1360">
        <f>CodeStochastic!H1360</f>
        <v>5.1792815316654597E-2</v>
      </c>
      <c r="I1360">
        <f>CodeStochastic!I1360</f>
        <v>1.9659919233279401E-2</v>
      </c>
      <c r="J1360">
        <f>CodeStochastic!J1360</f>
        <v>1.1999102281038799E-2</v>
      </c>
      <c r="K1360">
        <f>CodeStochastic!K1360</f>
        <v>0.105164660151242</v>
      </c>
      <c r="L1360">
        <f>CodeStochastic!L1360</f>
        <v>1.7712571961115E-2</v>
      </c>
      <c r="M1360">
        <f>CodeStochastic!M1360</f>
        <v>8.9622541611964299E-2</v>
      </c>
      <c r="O1360">
        <f t="shared" si="46"/>
        <v>0.34198897767620118</v>
      </c>
      <c r="P1360">
        <f t="shared" si="47"/>
        <v>1.7304049039239058</v>
      </c>
    </row>
    <row r="1361" spans="1:16" x14ac:dyDescent="0.35">
      <c r="A1361" s="1" t="s">
        <v>33</v>
      </c>
      <c r="B1361" s="1">
        <v>1248</v>
      </c>
      <c r="C1361" s="1" t="s">
        <v>44</v>
      </c>
      <c r="D1361" s="43">
        <v>63</v>
      </c>
      <c r="F1361">
        <f>CodeStochastic!F1361</f>
        <v>1360</v>
      </c>
      <c r="G1361">
        <f>CodeStochastic!G1361</f>
        <v>5.0749771641702898E-2</v>
      </c>
      <c r="H1361">
        <f>CodeStochastic!H1361</f>
        <v>5.1082740674860599E-2</v>
      </c>
      <c r="I1361">
        <f>CodeStochastic!I1361</f>
        <v>1.9705210700641799E-2</v>
      </c>
      <c r="J1361">
        <f>CodeStochastic!J1361</f>
        <v>1.16593192298791E-2</v>
      </c>
      <c r="K1361">
        <f>CodeStochastic!K1361</f>
        <v>9.9962346955949397E-2</v>
      </c>
      <c r="L1361">
        <f>CodeStochastic!L1361</f>
        <v>1.8439858662888799E-2</v>
      </c>
      <c r="M1361">
        <f>CodeStochastic!M1361</f>
        <v>8.9911552210064402E-2</v>
      </c>
      <c r="O1361">
        <f t="shared" si="46"/>
        <v>0.36098021404641717</v>
      </c>
      <c r="P1361">
        <f t="shared" si="47"/>
        <v>1.7601160592057401</v>
      </c>
    </row>
    <row r="1362" spans="1:16" x14ac:dyDescent="0.35">
      <c r="A1362" s="1" t="s">
        <v>33</v>
      </c>
      <c r="B1362" s="1">
        <v>1249</v>
      </c>
      <c r="C1362" s="1" t="s">
        <v>44</v>
      </c>
      <c r="D1362" s="43">
        <v>64</v>
      </c>
      <c r="F1362">
        <f>CodeStochastic!F1362</f>
        <v>1361</v>
      </c>
      <c r="G1362">
        <f>CodeStochastic!G1362</f>
        <v>5.2738991468229302E-2</v>
      </c>
      <c r="H1362">
        <f>CodeStochastic!H1362</f>
        <v>5.2975479143324303E-2</v>
      </c>
      <c r="I1362">
        <f>CodeStochastic!I1362</f>
        <v>1.8948105153464002E-2</v>
      </c>
      <c r="J1362">
        <f>CodeStochastic!J1362</f>
        <v>1.29241468519114E-2</v>
      </c>
      <c r="K1362">
        <f>CodeStochastic!K1362</f>
        <v>0.105912176395142</v>
      </c>
      <c r="L1362">
        <f>CodeStochastic!L1362</f>
        <v>1.8381339614360101E-2</v>
      </c>
      <c r="M1362">
        <f>CodeStochastic!M1362</f>
        <v>8.9202759199089696E-2</v>
      </c>
      <c r="O1362">
        <f t="shared" si="46"/>
        <v>0.34697826072756577</v>
      </c>
      <c r="P1362">
        <f t="shared" si="47"/>
        <v>1.6838499743957591</v>
      </c>
    </row>
    <row r="1363" spans="1:16" x14ac:dyDescent="0.35">
      <c r="A1363" s="1" t="s">
        <v>33</v>
      </c>
      <c r="B1363" s="1">
        <v>1250</v>
      </c>
      <c r="C1363" s="1" t="s">
        <v>44</v>
      </c>
      <c r="D1363" s="43">
        <v>65</v>
      </c>
      <c r="F1363">
        <f>CodeStochastic!F1363</f>
        <v>1362</v>
      </c>
      <c r="G1363">
        <f>CodeStochastic!G1363</f>
        <v>5.9640835535097803E-2</v>
      </c>
      <c r="H1363">
        <f>CodeStochastic!H1363</f>
        <v>5.6552123702478002E-2</v>
      </c>
      <c r="I1363">
        <f>CodeStochastic!I1363</f>
        <v>2.44683457963677E-2</v>
      </c>
      <c r="J1363">
        <f>CodeStochastic!J1363</f>
        <v>3.2185212586440899E-3</v>
      </c>
      <c r="K1363">
        <f>CodeStochastic!K1363</f>
        <v>0.10895581216231801</v>
      </c>
      <c r="L1363">
        <f>CodeStochastic!L1363</f>
        <v>1.06056475482944E-2</v>
      </c>
      <c r="M1363">
        <f>CodeStochastic!M1363</f>
        <v>9.7932833559480306E-2</v>
      </c>
      <c r="O1363">
        <f t="shared" si="46"/>
        <v>0.18753756453234102</v>
      </c>
      <c r="P1363">
        <f t="shared" si="47"/>
        <v>1.7317268945496573</v>
      </c>
    </row>
    <row r="1364" spans="1:16" x14ac:dyDescent="0.35">
      <c r="A1364" s="1" t="s">
        <v>33</v>
      </c>
      <c r="B1364" s="1">
        <v>1251</v>
      </c>
      <c r="C1364" s="1" t="s">
        <v>44</v>
      </c>
      <c r="D1364" s="43">
        <v>66</v>
      </c>
      <c r="F1364">
        <f>CodeStochastic!F1364</f>
        <v>1363</v>
      </c>
      <c r="G1364">
        <f>CodeStochastic!G1364</f>
        <v>5.9289207190106302E-2</v>
      </c>
      <c r="H1364">
        <f>CodeStochastic!H1364</f>
        <v>5.6128215730688102E-2</v>
      </c>
      <c r="I1364">
        <f>CodeStochastic!I1364</f>
        <v>2.4222120788125301E-2</v>
      </c>
      <c r="J1364">
        <f>CodeStochastic!J1364</f>
        <v>4.9697906586294296E-3</v>
      </c>
      <c r="K1364">
        <f>CodeStochastic!K1364</f>
        <v>0.10816728177268101</v>
      </c>
      <c r="L1364">
        <f>CodeStochastic!L1364</f>
        <v>1.0310501922311199E-2</v>
      </c>
      <c r="M1364">
        <f>CodeStochastic!M1364</f>
        <v>9.5956347637196293E-2</v>
      </c>
      <c r="O1364">
        <f t="shared" si="46"/>
        <v>0.18369552261883024</v>
      </c>
      <c r="P1364">
        <f t="shared" si="47"/>
        <v>1.7095919830697943</v>
      </c>
    </row>
    <row r="1365" spans="1:16" x14ac:dyDescent="0.35">
      <c r="A1365" s="1" t="s">
        <v>33</v>
      </c>
      <c r="B1365" s="1">
        <v>1252</v>
      </c>
      <c r="C1365" s="1" t="s">
        <v>44</v>
      </c>
      <c r="D1365" s="43">
        <v>67</v>
      </c>
      <c r="F1365">
        <f>CodeStochastic!F1365</f>
        <v>1364</v>
      </c>
      <c r="G1365">
        <f>CodeStochastic!G1365</f>
        <v>5.7726152380038802E-2</v>
      </c>
      <c r="H1365">
        <f>CodeStochastic!H1365</f>
        <v>5.5060086592662698E-2</v>
      </c>
      <c r="I1365">
        <f>CodeStochastic!I1365</f>
        <v>2.5032919370528098E-2</v>
      </c>
      <c r="J1365">
        <f>CodeStochastic!J1365</f>
        <v>3.6348988273051698E-3</v>
      </c>
      <c r="K1365">
        <f>CodeStochastic!K1365</f>
        <v>0.107451012300876</v>
      </c>
      <c r="L1365">
        <f>CodeStochastic!L1365</f>
        <v>9.9774628810126807E-3</v>
      </c>
      <c r="M1365">
        <f>CodeStochastic!M1365</f>
        <v>9.8210036875878898E-2</v>
      </c>
      <c r="O1365">
        <f t="shared" si="46"/>
        <v>0.18121044659494373</v>
      </c>
      <c r="P1365">
        <f t="shared" si="47"/>
        <v>1.7836883839729805</v>
      </c>
    </row>
    <row r="1366" spans="1:16" x14ac:dyDescent="0.35">
      <c r="A1366" s="1" t="s">
        <v>33</v>
      </c>
      <c r="B1366" s="1">
        <v>1253</v>
      </c>
      <c r="C1366" s="1" t="s">
        <v>44</v>
      </c>
      <c r="D1366" s="43">
        <v>68</v>
      </c>
      <c r="F1366">
        <f>CodeStochastic!F1366</f>
        <v>1365</v>
      </c>
      <c r="G1366">
        <f>CodeStochastic!G1366</f>
        <v>5.7816814046081702E-2</v>
      </c>
      <c r="H1366">
        <f>CodeStochastic!H1366</f>
        <v>5.5668928228950497E-2</v>
      </c>
      <c r="I1366">
        <f>CodeStochastic!I1366</f>
        <v>2.49348980214819E-2</v>
      </c>
      <c r="J1366">
        <f>CodeStochastic!J1366</f>
        <v>5.0432485926480697E-3</v>
      </c>
      <c r="K1366">
        <f>CodeStochastic!K1366</f>
        <v>0.108804898535033</v>
      </c>
      <c r="L1366">
        <f>CodeStochastic!L1366</f>
        <v>9.7087873017268796E-3</v>
      </c>
      <c r="M1366">
        <f>CodeStochastic!M1366</f>
        <v>9.8156657710465306E-2</v>
      </c>
      <c r="O1366">
        <f t="shared" si="46"/>
        <v>0.17440226730784888</v>
      </c>
      <c r="P1366">
        <f t="shared" si="47"/>
        <v>1.7632216181129774</v>
      </c>
    </row>
    <row r="1367" spans="1:16" x14ac:dyDescent="0.35">
      <c r="A1367" s="1" t="s">
        <v>33</v>
      </c>
      <c r="B1367" s="1">
        <v>1254</v>
      </c>
      <c r="C1367" s="1" t="s">
        <v>44</v>
      </c>
      <c r="D1367" s="43">
        <v>69</v>
      </c>
      <c r="F1367">
        <f>CodeStochastic!F1367</f>
        <v>1366</v>
      </c>
      <c r="G1367">
        <f>CodeStochastic!G1367</f>
        <v>5.8127140690277697E-2</v>
      </c>
      <c r="H1367">
        <f>CodeStochastic!H1367</f>
        <v>5.6201697024804501E-2</v>
      </c>
      <c r="I1367">
        <f>CodeStochastic!I1367</f>
        <v>2.4779684281729601E-2</v>
      </c>
      <c r="J1367">
        <f>CodeStochastic!J1367</f>
        <v>3.8160980840439701E-3</v>
      </c>
      <c r="K1367">
        <f>CodeStochastic!K1367</f>
        <v>0.110202921919409</v>
      </c>
      <c r="L1367">
        <f>CodeStochastic!L1367</f>
        <v>9.2237880116301206E-3</v>
      </c>
      <c r="M1367">
        <f>CodeStochastic!M1367</f>
        <v>9.84387977062543E-2</v>
      </c>
      <c r="O1367">
        <f t="shared" si="46"/>
        <v>0.16411938606692286</v>
      </c>
      <c r="P1367">
        <f t="shared" si="47"/>
        <v>1.7515271409475153</v>
      </c>
    </row>
    <row r="1368" spans="1:16" x14ac:dyDescent="0.35">
      <c r="A1368" s="1" t="s">
        <v>33</v>
      </c>
      <c r="B1368" s="1">
        <v>1255</v>
      </c>
      <c r="C1368" s="1" t="s">
        <v>44</v>
      </c>
      <c r="D1368" s="43">
        <v>70</v>
      </c>
      <c r="F1368">
        <f>CodeStochastic!F1368</f>
        <v>1367</v>
      </c>
      <c r="G1368">
        <f>CodeStochastic!G1368</f>
        <v>4.4728798666900903E-2</v>
      </c>
      <c r="H1368">
        <f>CodeStochastic!H1368</f>
        <v>4.5677017901341203E-2</v>
      </c>
      <c r="I1368">
        <f>CodeStochastic!I1368</f>
        <v>1.58460548319709E-2</v>
      </c>
      <c r="J1368">
        <f>CodeStochastic!J1368</f>
        <v>1.20350823455422E-2</v>
      </c>
      <c r="K1368">
        <f>CodeStochastic!K1368</f>
        <v>9.3356962483812797E-2</v>
      </c>
      <c r="L1368">
        <f>CodeStochastic!L1368</f>
        <v>1.9689655796232601E-2</v>
      </c>
      <c r="M1368">
        <f>CodeStochastic!M1368</f>
        <v>7.8841476718054401E-2</v>
      </c>
      <c r="O1368">
        <f t="shared" si="46"/>
        <v>0.43106263720544807</v>
      </c>
      <c r="P1368">
        <f t="shared" si="47"/>
        <v>1.7260644486105867</v>
      </c>
    </row>
    <row r="1369" spans="1:16" x14ac:dyDescent="0.35">
      <c r="A1369" s="1" t="s">
        <v>33</v>
      </c>
      <c r="B1369" s="1">
        <v>1256</v>
      </c>
      <c r="C1369" s="1" t="s">
        <v>44</v>
      </c>
      <c r="D1369" s="43">
        <v>71</v>
      </c>
      <c r="F1369">
        <f>CodeStochastic!F1369</f>
        <v>1368</v>
      </c>
      <c r="G1369">
        <f>CodeStochastic!G1369</f>
        <v>4.44821879926664E-2</v>
      </c>
      <c r="H1369">
        <f>CodeStochastic!H1369</f>
        <v>4.5433342330504903E-2</v>
      </c>
      <c r="I1369">
        <f>CodeStochastic!I1369</f>
        <v>1.5647214209220699E-2</v>
      </c>
      <c r="J1369">
        <f>CodeStochastic!J1369</f>
        <v>1.39169609588443E-2</v>
      </c>
      <c r="K1369">
        <f>CodeStochastic!K1369</f>
        <v>9.0915625303255004E-2</v>
      </c>
      <c r="L1369">
        <f>CodeStochastic!L1369</f>
        <v>1.8797512359755401E-2</v>
      </c>
      <c r="M1369">
        <f>CodeStochastic!M1369</f>
        <v>7.7006680395223903E-2</v>
      </c>
      <c r="O1369">
        <f t="shared" si="46"/>
        <v>0.41373826787853019</v>
      </c>
      <c r="P1369">
        <f t="shared" si="47"/>
        <v>1.6949376040846547</v>
      </c>
    </row>
    <row r="1370" spans="1:16" x14ac:dyDescent="0.35">
      <c r="A1370" s="1" t="s">
        <v>33</v>
      </c>
      <c r="B1370" s="1">
        <v>1257</v>
      </c>
      <c r="C1370" s="1" t="s">
        <v>44</v>
      </c>
      <c r="D1370" s="43">
        <v>72</v>
      </c>
      <c r="F1370">
        <f>CodeStochastic!F1370</f>
        <v>1369</v>
      </c>
      <c r="G1370">
        <f>CodeStochastic!G1370</f>
        <v>4.3225937798259402E-2</v>
      </c>
      <c r="H1370">
        <f>CodeStochastic!H1370</f>
        <v>4.4908148093844399E-2</v>
      </c>
      <c r="I1370">
        <f>CodeStochastic!I1370</f>
        <v>1.54789924062354E-2</v>
      </c>
      <c r="J1370">
        <f>CodeStochastic!J1370</f>
        <v>1.4430386488142001E-2</v>
      </c>
      <c r="K1370">
        <f>CodeStochastic!K1370</f>
        <v>9.4182241248828097E-2</v>
      </c>
      <c r="L1370">
        <f>CodeStochastic!L1370</f>
        <v>1.9343434806439699E-2</v>
      </c>
      <c r="M1370">
        <f>CodeStochastic!M1370</f>
        <v>7.7421431106113506E-2</v>
      </c>
      <c r="O1370">
        <f t="shared" si="46"/>
        <v>0.43073329957890472</v>
      </c>
      <c r="P1370">
        <f t="shared" si="47"/>
        <v>1.723995185558002</v>
      </c>
    </row>
    <row r="1371" spans="1:16" x14ac:dyDescent="0.35">
      <c r="A1371" s="1" t="s">
        <v>33</v>
      </c>
      <c r="B1371" s="1">
        <v>1258</v>
      </c>
      <c r="C1371" s="1" t="s">
        <v>44</v>
      </c>
      <c r="D1371" s="43">
        <v>73</v>
      </c>
      <c r="F1371">
        <f>CodeStochastic!F1371</f>
        <v>1370</v>
      </c>
      <c r="G1371">
        <f>CodeStochastic!G1371</f>
        <v>4.2919229377947801E-2</v>
      </c>
      <c r="H1371">
        <f>CodeStochastic!H1371</f>
        <v>4.4652232175989202E-2</v>
      </c>
      <c r="I1371">
        <f>CodeStochastic!I1371</f>
        <v>1.5943312716558501E-2</v>
      </c>
      <c r="J1371">
        <f>CodeStochastic!J1371</f>
        <v>1.3132140879367401E-2</v>
      </c>
      <c r="K1371">
        <f>CodeStochastic!K1371</f>
        <v>9.3306749325044402E-2</v>
      </c>
      <c r="L1371">
        <f>CodeStochastic!L1371</f>
        <v>1.87382413151914E-2</v>
      </c>
      <c r="M1371">
        <f>CodeStochastic!M1371</f>
        <v>7.9405025363350396E-2</v>
      </c>
      <c r="O1371">
        <f t="shared" si="46"/>
        <v>0.41964847896825852</v>
      </c>
      <c r="P1371">
        <f t="shared" si="47"/>
        <v>1.7782991240032291</v>
      </c>
    </row>
    <row r="1372" spans="1:16" x14ac:dyDescent="0.35">
      <c r="A1372" s="1" t="s">
        <v>33</v>
      </c>
      <c r="B1372" s="1">
        <v>1259</v>
      </c>
      <c r="C1372" s="1" t="s">
        <v>44</v>
      </c>
      <c r="D1372" s="43">
        <v>74</v>
      </c>
      <c r="F1372">
        <f>CodeStochastic!F1372</f>
        <v>1371</v>
      </c>
      <c r="G1372">
        <f>CodeStochastic!G1372</f>
        <v>4.52627475022888E-2</v>
      </c>
      <c r="H1372">
        <f>CodeStochastic!H1372</f>
        <v>4.57017727167899E-2</v>
      </c>
      <c r="I1372">
        <f>CodeStochastic!I1372</f>
        <v>1.6092020441255999E-2</v>
      </c>
      <c r="J1372">
        <f>CodeStochastic!J1372</f>
        <v>1.29441614051749E-2</v>
      </c>
      <c r="K1372">
        <f>CodeStochastic!K1372</f>
        <v>9.1055767308928406E-2</v>
      </c>
      <c r="L1372">
        <f>CodeStochastic!L1372</f>
        <v>1.85161564528359E-2</v>
      </c>
      <c r="M1372">
        <f>CodeStochastic!M1372</f>
        <v>7.7878312723291807E-2</v>
      </c>
      <c r="O1372">
        <f t="shared" si="46"/>
        <v>0.40515182129977728</v>
      </c>
      <c r="P1372">
        <f t="shared" si="47"/>
        <v>1.7040545277290939</v>
      </c>
    </row>
    <row r="1373" spans="1:16" x14ac:dyDescent="0.35">
      <c r="A1373" s="1" t="s">
        <v>33</v>
      </c>
      <c r="B1373" s="1">
        <v>1260</v>
      </c>
      <c r="C1373" s="1" t="s">
        <v>44</v>
      </c>
      <c r="D1373" s="43">
        <v>75</v>
      </c>
      <c r="F1373">
        <f>CodeStochastic!F1373</f>
        <v>1372</v>
      </c>
      <c r="G1373">
        <f>CodeStochastic!G1373</f>
        <v>4.6849058524218702E-2</v>
      </c>
      <c r="H1373">
        <f>CodeStochastic!H1373</f>
        <v>4.6963338160587897E-2</v>
      </c>
      <c r="I1373">
        <f>CodeStochastic!I1373</f>
        <v>1.7163073290365798E-2</v>
      </c>
      <c r="J1373">
        <f>CodeStochastic!J1373</f>
        <v>1.3354476466246599E-2</v>
      </c>
      <c r="K1373">
        <f>CodeStochastic!K1373</f>
        <v>9.6050319280183399E-2</v>
      </c>
      <c r="L1373">
        <f>CodeStochastic!L1373</f>
        <v>1.7847326320969099E-2</v>
      </c>
      <c r="M1373">
        <f>CodeStochastic!M1373</f>
        <v>8.1058501907165098E-2</v>
      </c>
      <c r="O1373">
        <f t="shared" si="46"/>
        <v>0.38002678301830667</v>
      </c>
      <c r="P1373">
        <f t="shared" si="47"/>
        <v>1.7259953206475898</v>
      </c>
    </row>
    <row r="1374" spans="1:16" x14ac:dyDescent="0.35">
      <c r="A1374" s="1" t="s">
        <v>33</v>
      </c>
      <c r="B1374" s="1">
        <v>1261</v>
      </c>
      <c r="C1374" s="1" t="s">
        <v>44</v>
      </c>
      <c r="D1374" s="43">
        <v>76</v>
      </c>
      <c r="F1374">
        <f>CodeStochastic!F1374</f>
        <v>1373</v>
      </c>
      <c r="G1374">
        <f>CodeStochastic!G1374</f>
        <v>4.49053968693005E-2</v>
      </c>
      <c r="H1374">
        <f>CodeStochastic!H1374</f>
        <v>4.6620410633169101E-2</v>
      </c>
      <c r="I1374">
        <f>CodeStochastic!I1374</f>
        <v>1.7038416282170999E-2</v>
      </c>
      <c r="J1374">
        <f>CodeStochastic!J1374</f>
        <v>1.1434809184423999E-2</v>
      </c>
      <c r="K1374">
        <f>CodeStochastic!K1374</f>
        <v>9.5127747722867001E-2</v>
      </c>
      <c r="L1374">
        <f>CodeStochastic!L1374</f>
        <v>1.80627333003739E-2</v>
      </c>
      <c r="M1374">
        <f>CodeStochastic!M1374</f>
        <v>8.2328046270503094E-2</v>
      </c>
      <c r="O1374">
        <f t="shared" si="46"/>
        <v>0.38744260410959952</v>
      </c>
      <c r="P1374">
        <f t="shared" si="47"/>
        <v>1.7659228040331549</v>
      </c>
    </row>
    <row r="1375" spans="1:16" x14ac:dyDescent="0.35">
      <c r="A1375" s="1" t="s">
        <v>33</v>
      </c>
      <c r="B1375" s="1">
        <v>1262</v>
      </c>
      <c r="C1375" s="1" t="s">
        <v>44</v>
      </c>
      <c r="D1375" s="43">
        <v>77</v>
      </c>
      <c r="F1375">
        <f>CodeStochastic!F1375</f>
        <v>1374</v>
      </c>
      <c r="G1375">
        <f>CodeStochastic!G1375</f>
        <v>4.44009278005374E-2</v>
      </c>
      <c r="H1375">
        <f>CodeStochastic!H1375</f>
        <v>4.65473756466099E-2</v>
      </c>
      <c r="I1375">
        <f>CodeStochastic!I1375</f>
        <v>1.7232059075492301E-2</v>
      </c>
      <c r="J1375">
        <f>CodeStochastic!J1375</f>
        <v>1.23257394324802E-2</v>
      </c>
      <c r="K1375">
        <f>CodeStochastic!K1375</f>
        <v>0.10392382976760001</v>
      </c>
      <c r="L1375">
        <f>CodeStochastic!L1375</f>
        <v>1.75992319016284E-2</v>
      </c>
      <c r="M1375">
        <f>CodeStochastic!M1375</f>
        <v>8.3604775151575203E-2</v>
      </c>
      <c r="O1375">
        <f t="shared" si="46"/>
        <v>0.378092892609944</v>
      </c>
      <c r="P1375">
        <f t="shared" si="47"/>
        <v>1.7961222086140154</v>
      </c>
    </row>
    <row r="1376" spans="1:16" x14ac:dyDescent="0.35">
      <c r="A1376" s="1" t="s">
        <v>33</v>
      </c>
      <c r="B1376" s="1">
        <v>1263</v>
      </c>
      <c r="C1376" s="1" t="s">
        <v>44</v>
      </c>
      <c r="D1376" s="43">
        <v>78</v>
      </c>
      <c r="F1376">
        <f>CodeStochastic!F1376</f>
        <v>1375</v>
      </c>
      <c r="G1376">
        <f>CodeStochastic!G1376</f>
        <v>4.5947747050417001E-2</v>
      </c>
      <c r="H1376">
        <f>CodeStochastic!H1376</f>
        <v>4.7129277511395E-2</v>
      </c>
      <c r="I1376">
        <f>CodeStochastic!I1376</f>
        <v>1.74967328718812E-2</v>
      </c>
      <c r="J1376">
        <f>CodeStochastic!J1376</f>
        <v>1.15358617709562E-2</v>
      </c>
      <c r="K1376">
        <f>CodeStochastic!K1376</f>
        <v>9.68958902372061E-2</v>
      </c>
      <c r="L1376">
        <f>CodeStochastic!L1376</f>
        <v>1.71193862959097E-2</v>
      </c>
      <c r="M1376">
        <f>CodeStochastic!M1376</f>
        <v>8.4482118040249299E-2</v>
      </c>
      <c r="O1376">
        <f t="shared" si="46"/>
        <v>0.36324313038260653</v>
      </c>
      <c r="P1376">
        <f t="shared" si="47"/>
        <v>1.7925612804020401</v>
      </c>
    </row>
    <row r="1377" spans="1:16" x14ac:dyDescent="0.35">
      <c r="A1377" s="1" t="s">
        <v>33</v>
      </c>
      <c r="B1377" s="1">
        <v>1264</v>
      </c>
      <c r="C1377" s="1" t="s">
        <v>44</v>
      </c>
      <c r="D1377" s="43">
        <v>79</v>
      </c>
      <c r="F1377">
        <f>CodeStochastic!F1377</f>
        <v>1376</v>
      </c>
      <c r="G1377">
        <f>CodeStochastic!G1377</f>
        <v>4.58896191014753E-2</v>
      </c>
      <c r="H1377">
        <f>CodeStochastic!H1377</f>
        <v>4.7122307838753603E-2</v>
      </c>
      <c r="I1377">
        <f>CodeStochastic!I1377</f>
        <v>1.7295913981567199E-2</v>
      </c>
      <c r="J1377">
        <f>CodeStochastic!J1377</f>
        <v>1.22979245937959E-2</v>
      </c>
      <c r="K1377">
        <f>CodeStochastic!K1377</f>
        <v>9.6512529929197399E-2</v>
      </c>
      <c r="L1377">
        <f>CodeStochastic!L1377</f>
        <v>1.8035089365229E-2</v>
      </c>
      <c r="M1377">
        <f>CodeStochastic!M1377</f>
        <v>8.2122129864272295E-2</v>
      </c>
      <c r="O1377">
        <f t="shared" si="46"/>
        <v>0.38272933123188119</v>
      </c>
      <c r="P1377">
        <f t="shared" si="47"/>
        <v>1.7427442252039844</v>
      </c>
    </row>
    <row r="1378" spans="1:16" x14ac:dyDescent="0.35">
      <c r="A1378" s="1" t="s">
        <v>33</v>
      </c>
      <c r="B1378" s="1">
        <v>1265</v>
      </c>
      <c r="C1378" s="1" t="s">
        <v>44</v>
      </c>
      <c r="D1378" s="43">
        <v>80</v>
      </c>
      <c r="F1378">
        <f>CodeStochastic!F1378</f>
        <v>1377</v>
      </c>
      <c r="G1378">
        <f>CodeStochastic!G1378</f>
        <v>4.8799910386405902E-2</v>
      </c>
      <c r="H1378">
        <f>CodeStochastic!H1378</f>
        <v>4.7617706764435698E-2</v>
      </c>
      <c r="I1378">
        <f>CodeStochastic!I1378</f>
        <v>2.21275203893447E-2</v>
      </c>
      <c r="J1378">
        <f>CodeStochastic!J1378</f>
        <v>6.6770237551090602E-3</v>
      </c>
      <c r="K1378">
        <f>CodeStochastic!K1378</f>
        <v>0.10602621493289199</v>
      </c>
      <c r="L1378">
        <f>CodeStochastic!L1378</f>
        <v>1.1358429941765599E-2</v>
      </c>
      <c r="M1378">
        <f>CodeStochastic!M1378</f>
        <v>9.0278430977656796E-2</v>
      </c>
      <c r="O1378">
        <f t="shared" si="46"/>
        <v>0.2385337453976025</v>
      </c>
      <c r="P1378">
        <f t="shared" si="47"/>
        <v>1.8959004351944804</v>
      </c>
    </row>
    <row r="1379" spans="1:16" x14ac:dyDescent="0.35">
      <c r="A1379" s="1" t="s">
        <v>33</v>
      </c>
      <c r="B1379" s="1">
        <v>1266</v>
      </c>
      <c r="C1379" s="1" t="s">
        <v>44</v>
      </c>
      <c r="D1379" s="43">
        <v>81</v>
      </c>
      <c r="F1379">
        <f>CodeStochastic!F1379</f>
        <v>1378</v>
      </c>
      <c r="G1379">
        <f>CodeStochastic!G1379</f>
        <v>4.7300554836073698E-2</v>
      </c>
      <c r="H1379">
        <f>CodeStochastic!H1379</f>
        <v>4.7837243407351397E-2</v>
      </c>
      <c r="I1379">
        <f>CodeStochastic!I1379</f>
        <v>2.1145547346583599E-2</v>
      </c>
      <c r="J1379">
        <f>CodeStochastic!J1379</f>
        <v>7.4672917726353403E-3</v>
      </c>
      <c r="K1379">
        <f>CodeStochastic!K1379</f>
        <v>0.108586314577385</v>
      </c>
      <c r="L1379">
        <f>CodeStochastic!L1379</f>
        <v>1.1773208748428399E-2</v>
      </c>
      <c r="M1379">
        <f>CodeStochastic!M1379</f>
        <v>8.8150672003866296E-2</v>
      </c>
      <c r="O1379">
        <f t="shared" si="46"/>
        <v>0.24610968170083039</v>
      </c>
      <c r="P1379">
        <f t="shared" si="47"/>
        <v>1.8427205609075652</v>
      </c>
    </row>
    <row r="1380" spans="1:16" x14ac:dyDescent="0.35">
      <c r="A1380" s="1" t="s">
        <v>33</v>
      </c>
      <c r="B1380" s="1">
        <v>1267</v>
      </c>
      <c r="C1380" s="1" t="s">
        <v>44</v>
      </c>
      <c r="D1380" s="43">
        <v>82</v>
      </c>
      <c r="F1380">
        <f>CodeStochastic!F1380</f>
        <v>1379</v>
      </c>
      <c r="G1380">
        <f>CodeStochastic!G1380</f>
        <v>4.7510250357144498E-2</v>
      </c>
      <c r="H1380">
        <f>CodeStochastic!H1380</f>
        <v>4.7919037477179599E-2</v>
      </c>
      <c r="I1380">
        <f>CodeStochastic!I1380</f>
        <v>2.2569310958916101E-2</v>
      </c>
      <c r="J1380">
        <f>CodeStochastic!J1380</f>
        <v>6.8514787786913799E-3</v>
      </c>
      <c r="K1380">
        <f>CodeStochastic!K1380</f>
        <v>0.110514172109774</v>
      </c>
      <c r="L1380">
        <f>CodeStochastic!L1380</f>
        <v>1.12958107685218E-2</v>
      </c>
      <c r="M1380">
        <f>CodeStochastic!M1380</f>
        <v>9.0493949814789004E-2</v>
      </c>
      <c r="O1380">
        <f t="shared" si="46"/>
        <v>0.2357269962674268</v>
      </c>
      <c r="P1380">
        <f t="shared" si="47"/>
        <v>1.8884759498327732</v>
      </c>
    </row>
    <row r="1381" spans="1:16" x14ac:dyDescent="0.35">
      <c r="A1381" s="1" t="s">
        <v>33</v>
      </c>
      <c r="B1381" s="1">
        <v>1268</v>
      </c>
      <c r="C1381" s="1" t="s">
        <v>44</v>
      </c>
      <c r="D1381" s="43">
        <v>83</v>
      </c>
      <c r="F1381">
        <f>CodeStochastic!F1381</f>
        <v>1380</v>
      </c>
      <c r="G1381">
        <f>CodeStochastic!G1381</f>
        <v>4.4700875766409E-2</v>
      </c>
      <c r="H1381">
        <f>CodeStochastic!H1381</f>
        <v>4.6532334929510998E-2</v>
      </c>
      <c r="I1381">
        <f>CodeStochastic!I1381</f>
        <v>2.1752863567881899E-2</v>
      </c>
      <c r="J1381">
        <f>CodeStochastic!J1381</f>
        <v>6.4513887281123601E-3</v>
      </c>
      <c r="K1381">
        <f>CodeStochastic!K1381</f>
        <v>0.105969118796224</v>
      </c>
      <c r="L1381">
        <f>CodeStochastic!L1381</f>
        <v>1.1553781956853099E-2</v>
      </c>
      <c r="M1381">
        <f>CodeStochastic!M1381</f>
        <v>8.8731402648098395E-2</v>
      </c>
      <c r="O1381">
        <f t="shared" si="46"/>
        <v>0.24829577055084859</v>
      </c>
      <c r="P1381">
        <f t="shared" si="47"/>
        <v>1.9068762137664528</v>
      </c>
    </row>
    <row r="1382" spans="1:16" x14ac:dyDescent="0.35">
      <c r="A1382" s="1" t="s">
        <v>33</v>
      </c>
      <c r="B1382" s="1">
        <v>1269</v>
      </c>
      <c r="C1382" s="1" t="s">
        <v>44</v>
      </c>
      <c r="D1382" s="43">
        <v>84</v>
      </c>
      <c r="F1382">
        <f>CodeStochastic!F1382</f>
        <v>1381</v>
      </c>
      <c r="G1382">
        <f>CodeStochastic!G1382</f>
        <v>4.7991517347901698E-2</v>
      </c>
      <c r="H1382">
        <f>CodeStochastic!H1382</f>
        <v>4.7736811252365702E-2</v>
      </c>
      <c r="I1382">
        <f>CodeStochastic!I1382</f>
        <v>2.2111842065447598E-2</v>
      </c>
      <c r="J1382">
        <f>CodeStochastic!J1382</f>
        <v>5.46870071823005E-3</v>
      </c>
      <c r="K1382">
        <f>CodeStochastic!K1382</f>
        <v>0.101801091001214</v>
      </c>
      <c r="L1382">
        <f>CodeStochastic!L1382</f>
        <v>1.1068627374025201E-2</v>
      </c>
      <c r="M1382">
        <f>CodeStochastic!M1382</f>
        <v>8.9941295378062905E-2</v>
      </c>
      <c r="O1382">
        <f t="shared" si="46"/>
        <v>0.23186775747357175</v>
      </c>
      <c r="P1382">
        <f t="shared" si="47"/>
        <v>1.8841077361154002</v>
      </c>
    </row>
    <row r="1383" spans="1:16" x14ac:dyDescent="0.35">
      <c r="A1383" s="1" t="s">
        <v>33</v>
      </c>
      <c r="B1383" s="1">
        <v>1270</v>
      </c>
      <c r="C1383" s="1" t="s">
        <v>44</v>
      </c>
      <c r="D1383" s="43">
        <v>85</v>
      </c>
      <c r="F1383">
        <f>CodeStochastic!F1383</f>
        <v>1382</v>
      </c>
      <c r="G1383">
        <f>CodeStochastic!G1383</f>
        <v>4.5319733267715302E-2</v>
      </c>
      <c r="H1383">
        <f>CodeStochastic!H1383</f>
        <v>4.6488284295915103E-2</v>
      </c>
      <c r="I1383">
        <f>CodeStochastic!I1383</f>
        <v>2.1728746993754801E-2</v>
      </c>
      <c r="J1383">
        <f>CodeStochastic!J1383</f>
        <v>5.4910079741524098E-3</v>
      </c>
      <c r="K1383">
        <f>CodeStochastic!K1383</f>
        <v>0.100979865984009</v>
      </c>
      <c r="L1383">
        <f>CodeStochastic!L1383</f>
        <v>1.08973917387385E-2</v>
      </c>
      <c r="M1383">
        <f>CodeStochastic!M1383</f>
        <v>9.0071600463173598E-2</v>
      </c>
      <c r="O1383">
        <f t="shared" si="46"/>
        <v>0.23441157065235138</v>
      </c>
      <c r="P1383">
        <f t="shared" si="47"/>
        <v>1.937511823190432</v>
      </c>
    </row>
    <row r="1384" spans="1:16" x14ac:dyDescent="0.35">
      <c r="A1384" s="1" t="s">
        <v>33</v>
      </c>
      <c r="B1384" s="1">
        <v>1271</v>
      </c>
      <c r="C1384" s="1" t="s">
        <v>44</v>
      </c>
      <c r="D1384" s="43">
        <v>86</v>
      </c>
      <c r="F1384">
        <f>CodeStochastic!F1384</f>
        <v>1383</v>
      </c>
      <c r="G1384">
        <f>CodeStochastic!G1384</f>
        <v>4.7555607608690702E-2</v>
      </c>
      <c r="H1384">
        <f>CodeStochastic!H1384</f>
        <v>4.7853885014920702E-2</v>
      </c>
      <c r="I1384">
        <f>CodeStochastic!I1384</f>
        <v>2.26519180790863E-2</v>
      </c>
      <c r="J1384">
        <f>CodeStochastic!J1384</f>
        <v>5.3560083214753496E-3</v>
      </c>
      <c r="K1384">
        <f>CodeStochastic!K1384</f>
        <v>0.104882745618535</v>
      </c>
      <c r="L1384">
        <f>CodeStochastic!L1384</f>
        <v>1.09496892716927E-2</v>
      </c>
      <c r="M1384">
        <f>CodeStochastic!M1384</f>
        <v>9.2112750809770799E-2</v>
      </c>
      <c r="O1384">
        <f t="shared" si="46"/>
        <v>0.22881505374701799</v>
      </c>
      <c r="P1384">
        <f t="shared" si="47"/>
        <v>1.9248750813241247</v>
      </c>
    </row>
    <row r="1385" spans="1:16" x14ac:dyDescent="0.35">
      <c r="A1385" s="1" t="s">
        <v>33</v>
      </c>
      <c r="B1385" s="1">
        <v>1272</v>
      </c>
      <c r="C1385" s="1" t="s">
        <v>44</v>
      </c>
      <c r="D1385" s="43">
        <v>87</v>
      </c>
      <c r="F1385">
        <f>CodeStochastic!F1385</f>
        <v>1384</v>
      </c>
      <c r="G1385">
        <f>CodeStochastic!G1385</f>
        <v>4.5752355008321102E-2</v>
      </c>
      <c r="H1385">
        <f>CodeStochastic!H1385</f>
        <v>4.6878735497521098E-2</v>
      </c>
      <c r="I1385">
        <f>CodeStochastic!I1385</f>
        <v>2.16554201537968E-2</v>
      </c>
      <c r="J1385">
        <f>CodeStochastic!J1385</f>
        <v>6.8563829081523002E-3</v>
      </c>
      <c r="K1385">
        <f>CodeStochastic!K1385</f>
        <v>0.10603441444147201</v>
      </c>
      <c r="L1385">
        <f>CodeStochastic!L1385</f>
        <v>1.0573827104102399E-2</v>
      </c>
      <c r="M1385">
        <f>CodeStochastic!M1385</f>
        <v>8.9633894572051301E-2</v>
      </c>
      <c r="O1385">
        <f t="shared" si="46"/>
        <v>0.22555700344480353</v>
      </c>
      <c r="P1385">
        <f t="shared" si="47"/>
        <v>1.9120373794380834</v>
      </c>
    </row>
    <row r="1386" spans="1:16" x14ac:dyDescent="0.35">
      <c r="A1386" s="1" t="s">
        <v>33</v>
      </c>
      <c r="B1386" s="1">
        <v>1273</v>
      </c>
      <c r="C1386" s="1" t="s">
        <v>44</v>
      </c>
      <c r="D1386" s="43">
        <v>88</v>
      </c>
      <c r="F1386">
        <f>CodeStochastic!F1386</f>
        <v>1385</v>
      </c>
      <c r="G1386">
        <f>CodeStochastic!G1386</f>
        <v>4.48919894181595E-2</v>
      </c>
      <c r="H1386">
        <f>CodeStochastic!H1386</f>
        <v>4.67065622221087E-2</v>
      </c>
      <c r="I1386">
        <f>CodeStochastic!I1386</f>
        <v>2.18935332190681E-2</v>
      </c>
      <c r="J1386">
        <f>CodeStochastic!J1386</f>
        <v>6.5591030842103203E-3</v>
      </c>
      <c r="K1386">
        <f>CodeStochastic!K1386</f>
        <v>0.105304026476832</v>
      </c>
      <c r="L1386">
        <f>CodeStochastic!L1386</f>
        <v>1.1627276179700699E-2</v>
      </c>
      <c r="M1386">
        <f>CodeStochastic!M1386</f>
        <v>9.0537463100488005E-2</v>
      </c>
      <c r="O1386">
        <f t="shared" si="46"/>
        <v>0.24894309549926352</v>
      </c>
      <c r="P1386">
        <f t="shared" si="47"/>
        <v>1.9384313208483541</v>
      </c>
    </row>
    <row r="1387" spans="1:16" x14ac:dyDescent="0.35">
      <c r="A1387" s="1" t="s">
        <v>33</v>
      </c>
      <c r="B1387" s="1">
        <v>1274</v>
      </c>
      <c r="C1387" s="1" t="s">
        <v>44</v>
      </c>
      <c r="D1387" s="43">
        <v>89</v>
      </c>
      <c r="F1387">
        <f>CodeStochastic!F1387</f>
        <v>1386</v>
      </c>
      <c r="G1387">
        <f>CodeStochastic!G1387</f>
        <v>4.5304299308631599E-2</v>
      </c>
      <c r="H1387">
        <f>CodeStochastic!H1387</f>
        <v>4.7308150848388998E-2</v>
      </c>
      <c r="I1387">
        <f>CodeStochastic!I1387</f>
        <v>2.1538091086306201E-2</v>
      </c>
      <c r="J1387">
        <f>CodeStochastic!J1387</f>
        <v>6.7311223625744297E-3</v>
      </c>
      <c r="K1387">
        <f>CodeStochastic!K1387</f>
        <v>0.106096408810692</v>
      </c>
      <c r="L1387">
        <f>CodeStochastic!L1387</f>
        <v>1.19816831057652E-2</v>
      </c>
      <c r="M1387">
        <f>CodeStochastic!M1387</f>
        <v>8.8692712685624495E-2</v>
      </c>
      <c r="O1387">
        <f t="shared" si="46"/>
        <v>0.25326889533610292</v>
      </c>
      <c r="P1387">
        <f t="shared" si="47"/>
        <v>1.8747871369959661</v>
      </c>
    </row>
    <row r="1388" spans="1:16" x14ac:dyDescent="0.35">
      <c r="A1388" s="1" t="s">
        <v>33</v>
      </c>
      <c r="B1388" s="1">
        <v>1275</v>
      </c>
      <c r="C1388" s="1" t="s">
        <v>44</v>
      </c>
      <c r="D1388" s="43">
        <v>90</v>
      </c>
      <c r="F1388">
        <f>CodeStochastic!F1388</f>
        <v>1387</v>
      </c>
      <c r="G1388">
        <f>CodeStochastic!G1388</f>
        <v>4.72007980212404E-2</v>
      </c>
      <c r="H1388">
        <f>CodeStochastic!H1388</f>
        <v>4.6959064680557001E-2</v>
      </c>
      <c r="I1388">
        <f>CodeStochastic!I1388</f>
        <v>2.1907227699272301E-2</v>
      </c>
      <c r="J1388">
        <f>CodeStochastic!J1388</f>
        <v>6.2300935373002901E-3</v>
      </c>
      <c r="K1388">
        <f>CodeStochastic!K1388</f>
        <v>0.105044841773116</v>
      </c>
      <c r="L1388">
        <f>CodeStochastic!L1388</f>
        <v>1.0547240973667601E-2</v>
      </c>
      <c r="M1388">
        <f>CodeStochastic!M1388</f>
        <v>8.7627359673530206E-2</v>
      </c>
      <c r="O1388">
        <f t="shared" si="46"/>
        <v>0.2246050053470208</v>
      </c>
      <c r="P1388">
        <f t="shared" si="47"/>
        <v>1.8660371595904373</v>
      </c>
    </row>
    <row r="1389" spans="1:16" x14ac:dyDescent="0.35">
      <c r="A1389" s="1" t="s">
        <v>33</v>
      </c>
      <c r="B1389" s="1">
        <v>1276</v>
      </c>
      <c r="C1389" s="1" t="s">
        <v>44</v>
      </c>
      <c r="D1389" s="43">
        <v>91</v>
      </c>
      <c r="F1389">
        <f>CodeStochastic!F1389</f>
        <v>1388</v>
      </c>
      <c r="G1389">
        <f>CodeStochastic!G1389</f>
        <v>4.6593061387835998E-2</v>
      </c>
      <c r="H1389">
        <f>CodeStochastic!H1389</f>
        <v>4.6950512816828903E-2</v>
      </c>
      <c r="I1389">
        <f>CodeStochastic!I1389</f>
        <v>2.1918840943488001E-2</v>
      </c>
      <c r="J1389">
        <f>CodeStochastic!J1389</f>
        <v>6.7415737984959099E-3</v>
      </c>
      <c r="K1389">
        <f>CodeStochastic!K1389</f>
        <v>0.106140554481969</v>
      </c>
      <c r="L1389">
        <f>CodeStochastic!L1389</f>
        <v>1.10250752718246E-2</v>
      </c>
      <c r="M1389">
        <f>CodeStochastic!M1389</f>
        <v>8.9663798606845202E-2</v>
      </c>
      <c r="O1389">
        <f t="shared" si="46"/>
        <v>0.23482331949892529</v>
      </c>
      <c r="P1389">
        <f t="shared" si="47"/>
        <v>1.9097512088239894</v>
      </c>
    </row>
    <row r="1390" spans="1:16" x14ac:dyDescent="0.35">
      <c r="A1390" s="1" t="s">
        <v>33</v>
      </c>
      <c r="B1390" s="1">
        <v>1277</v>
      </c>
      <c r="C1390" s="1" t="s">
        <v>44</v>
      </c>
      <c r="D1390" s="43">
        <v>92</v>
      </c>
      <c r="F1390">
        <f>CodeStochastic!F1390</f>
        <v>1389</v>
      </c>
      <c r="G1390">
        <f>CodeStochastic!G1390</f>
        <v>4.4277991892403903E-2</v>
      </c>
      <c r="H1390">
        <f>CodeStochastic!H1390</f>
        <v>4.6003136415823903E-2</v>
      </c>
      <c r="I1390">
        <f>CodeStochastic!I1390</f>
        <v>2.17662174774459E-2</v>
      </c>
      <c r="J1390">
        <f>CodeStochastic!J1390</f>
        <v>5.6061072083730297E-3</v>
      </c>
      <c r="K1390">
        <f>CodeStochastic!K1390</f>
        <v>0.105051384276096</v>
      </c>
      <c r="L1390">
        <f>CodeStochastic!L1390</f>
        <v>1.07811149806904E-2</v>
      </c>
      <c r="M1390">
        <f>CodeStochastic!M1390</f>
        <v>8.8794011438116299E-2</v>
      </c>
      <c r="O1390">
        <f t="shared" si="46"/>
        <v>0.23435608570771213</v>
      </c>
      <c r="P1390">
        <f t="shared" si="47"/>
        <v>1.9301729915870134</v>
      </c>
    </row>
    <row r="1391" spans="1:16" x14ac:dyDescent="0.35">
      <c r="A1391" s="1" t="s">
        <v>33</v>
      </c>
      <c r="B1391" s="1">
        <v>1278</v>
      </c>
      <c r="C1391" s="1" t="s">
        <v>44</v>
      </c>
      <c r="D1391" s="43">
        <v>93</v>
      </c>
      <c r="F1391">
        <f>CodeStochastic!F1391</f>
        <v>1390</v>
      </c>
      <c r="G1391">
        <f>CodeStochastic!G1391</f>
        <v>4.7420696523015698E-2</v>
      </c>
      <c r="H1391">
        <f>CodeStochastic!H1391</f>
        <v>4.7181315631001003E-2</v>
      </c>
      <c r="I1391">
        <f>CodeStochastic!I1391</f>
        <v>2.1166326742823802E-2</v>
      </c>
      <c r="J1391">
        <f>CodeStochastic!J1391</f>
        <v>7.1418132536861896E-3</v>
      </c>
      <c r="K1391">
        <f>CodeStochastic!K1391</f>
        <v>0.10457089439225099</v>
      </c>
      <c r="L1391">
        <f>CodeStochastic!L1391</f>
        <v>1.02555009276507E-2</v>
      </c>
      <c r="M1391">
        <f>CodeStochastic!M1391</f>
        <v>8.8282830032757303E-2</v>
      </c>
      <c r="O1391">
        <f t="shared" si="46"/>
        <v>0.21736360655683393</v>
      </c>
      <c r="P1391">
        <f t="shared" si="47"/>
        <v>1.8711396418702257</v>
      </c>
    </row>
    <row r="1392" spans="1:16" x14ac:dyDescent="0.35">
      <c r="A1392" s="1" t="s">
        <v>33</v>
      </c>
      <c r="B1392" s="1">
        <v>1279</v>
      </c>
      <c r="C1392" s="1" t="s">
        <v>44</v>
      </c>
      <c r="D1392" s="43">
        <v>94</v>
      </c>
      <c r="F1392">
        <f>CodeStochastic!F1392</f>
        <v>1391</v>
      </c>
      <c r="G1392">
        <f>CodeStochastic!G1392</f>
        <v>4.6592739004324701E-2</v>
      </c>
      <c r="H1392">
        <f>CodeStochastic!H1392</f>
        <v>4.6886955080996801E-2</v>
      </c>
      <c r="I1392">
        <f>CodeStochastic!I1392</f>
        <v>2.16910846129998E-2</v>
      </c>
      <c r="J1392">
        <f>CodeStochastic!J1392</f>
        <v>6.0694794395701199E-3</v>
      </c>
      <c r="K1392">
        <f>CodeStochastic!K1392</f>
        <v>0.10284963859700499</v>
      </c>
      <c r="L1392">
        <f>CodeStochastic!L1392</f>
        <v>1.0757807874421901E-2</v>
      </c>
      <c r="M1392">
        <f>CodeStochastic!M1392</f>
        <v>8.8407089355063598E-2</v>
      </c>
      <c r="O1392">
        <f t="shared" si="46"/>
        <v>0.22944138419391669</v>
      </c>
      <c r="P1392">
        <f t="shared" si="47"/>
        <v>1.8855370156228131</v>
      </c>
    </row>
    <row r="1393" spans="1:16" x14ac:dyDescent="0.35">
      <c r="A1393" s="1" t="s">
        <v>33</v>
      </c>
      <c r="B1393" s="1">
        <v>1280</v>
      </c>
      <c r="C1393" s="1" t="s">
        <v>44</v>
      </c>
      <c r="D1393" s="43">
        <v>95</v>
      </c>
      <c r="F1393">
        <f>CodeStochastic!F1393</f>
        <v>1392</v>
      </c>
      <c r="G1393">
        <f>CodeStochastic!G1393</f>
        <v>4.78871254094256E-2</v>
      </c>
      <c r="H1393">
        <f>CodeStochastic!H1393</f>
        <v>4.85738526685911E-2</v>
      </c>
      <c r="I1393">
        <f>CodeStochastic!I1393</f>
        <v>2.1879743193656199E-2</v>
      </c>
      <c r="J1393">
        <f>CodeStochastic!J1393</f>
        <v>7.0250315062747003E-3</v>
      </c>
      <c r="K1393">
        <f>CodeStochastic!K1393</f>
        <v>0.10045462180662</v>
      </c>
      <c r="L1393">
        <f>CodeStochastic!L1393</f>
        <v>1.1421280335340799E-2</v>
      </c>
      <c r="M1393">
        <f>CodeStochastic!M1393</f>
        <v>8.8956436799104394E-2</v>
      </c>
      <c r="O1393">
        <f t="shared" si="46"/>
        <v>0.23513227195021419</v>
      </c>
      <c r="P1393">
        <f t="shared" si="47"/>
        <v>1.8313646522139173</v>
      </c>
    </row>
    <row r="1394" spans="1:16" x14ac:dyDescent="0.35">
      <c r="A1394" s="1" t="s">
        <v>33</v>
      </c>
      <c r="B1394" s="1">
        <v>1281</v>
      </c>
      <c r="C1394" s="1" t="s">
        <v>44</v>
      </c>
      <c r="D1394" s="43">
        <v>96</v>
      </c>
      <c r="F1394">
        <f>CodeStochastic!F1394</f>
        <v>1393</v>
      </c>
      <c r="G1394">
        <f>CodeStochastic!G1394</f>
        <v>4.4520418462338403E-2</v>
      </c>
      <c r="H1394">
        <f>CodeStochastic!H1394</f>
        <v>4.5840750016750802E-2</v>
      </c>
      <c r="I1394">
        <f>CodeStochastic!I1394</f>
        <v>2.17742960605464E-2</v>
      </c>
      <c r="J1394">
        <f>CodeStochastic!J1394</f>
        <v>6.4153149488724798E-3</v>
      </c>
      <c r="K1394">
        <f>CodeStochastic!K1394</f>
        <v>0.10339292864137301</v>
      </c>
      <c r="L1394">
        <f>CodeStochastic!L1394</f>
        <v>1.0617664696458799E-2</v>
      </c>
      <c r="M1394">
        <f>CodeStochastic!M1394</f>
        <v>8.8003745742206402E-2</v>
      </c>
      <c r="O1394">
        <f t="shared" si="46"/>
        <v>0.23162065831337766</v>
      </c>
      <c r="P1394">
        <f t="shared" si="47"/>
        <v>1.9197710707187099</v>
      </c>
    </row>
    <row r="1395" spans="1:16" x14ac:dyDescent="0.35">
      <c r="A1395" s="1" t="s">
        <v>33</v>
      </c>
      <c r="B1395" s="1">
        <v>1282</v>
      </c>
      <c r="C1395" s="1" t="s">
        <v>44</v>
      </c>
      <c r="D1395" s="43">
        <v>97</v>
      </c>
      <c r="F1395">
        <f>CodeStochastic!F1395</f>
        <v>1394</v>
      </c>
      <c r="G1395">
        <f>CodeStochastic!G1395</f>
        <v>4.7963542305533E-2</v>
      </c>
      <c r="H1395">
        <f>CodeStochastic!H1395</f>
        <v>4.7680606112487402E-2</v>
      </c>
      <c r="I1395">
        <f>CodeStochastic!I1395</f>
        <v>2.1556037444593501E-2</v>
      </c>
      <c r="J1395">
        <f>CodeStochastic!J1395</f>
        <v>6.3258024097930703E-3</v>
      </c>
      <c r="K1395">
        <f>CodeStochastic!K1395</f>
        <v>0.100523389089995</v>
      </c>
      <c r="L1395">
        <f>CodeStochastic!L1395</f>
        <v>1.12881545188578E-2</v>
      </c>
      <c r="M1395">
        <f>CodeStochastic!M1395</f>
        <v>8.7398234397067801E-2</v>
      </c>
      <c r="O1395">
        <f t="shared" si="46"/>
        <v>0.23674519766437005</v>
      </c>
      <c r="P1395">
        <f t="shared" si="47"/>
        <v>1.8329933598343766</v>
      </c>
    </row>
    <row r="1396" spans="1:16" x14ac:dyDescent="0.35">
      <c r="A1396" s="1" t="s">
        <v>33</v>
      </c>
      <c r="B1396" s="1">
        <v>1283</v>
      </c>
      <c r="C1396" s="1" t="s">
        <v>44</v>
      </c>
      <c r="D1396" s="43">
        <v>98</v>
      </c>
      <c r="F1396">
        <f>CodeStochastic!F1396</f>
        <v>1395</v>
      </c>
      <c r="G1396">
        <f>CodeStochastic!G1396</f>
        <v>4.6551189725251997E-2</v>
      </c>
      <c r="H1396">
        <f>CodeStochastic!H1396</f>
        <v>4.7475151216715701E-2</v>
      </c>
      <c r="I1396">
        <f>CodeStochastic!I1396</f>
        <v>2.15743501574043E-2</v>
      </c>
      <c r="J1396">
        <f>CodeStochastic!J1396</f>
        <v>6.7648252462785101E-3</v>
      </c>
      <c r="K1396">
        <f>CodeStochastic!K1396</f>
        <v>9.96836554718004E-2</v>
      </c>
      <c r="L1396">
        <f>CodeStochastic!L1396</f>
        <v>1.1268330466266401E-2</v>
      </c>
      <c r="M1396">
        <f>CodeStochastic!M1396</f>
        <v>9.1716127196105598E-2</v>
      </c>
      <c r="O1396">
        <f t="shared" si="46"/>
        <v>0.23735217640126005</v>
      </c>
      <c r="P1396">
        <f t="shared" si="47"/>
        <v>1.9318764626454297</v>
      </c>
    </row>
    <row r="1397" spans="1:16" x14ac:dyDescent="0.35">
      <c r="A1397" s="1" t="s">
        <v>33</v>
      </c>
      <c r="B1397" s="1">
        <v>1284</v>
      </c>
      <c r="C1397" s="1" t="s">
        <v>44</v>
      </c>
      <c r="D1397" s="43">
        <v>99</v>
      </c>
      <c r="F1397">
        <f>CodeStochastic!F1397</f>
        <v>1396</v>
      </c>
      <c r="G1397">
        <f>CodeStochastic!G1397</f>
        <v>4.5929338948501298E-2</v>
      </c>
      <c r="H1397">
        <f>CodeStochastic!H1397</f>
        <v>4.6885317560923997E-2</v>
      </c>
      <c r="I1397">
        <f>CodeStochastic!I1397</f>
        <v>2.23590104678849E-2</v>
      </c>
      <c r="J1397">
        <f>CodeStochastic!J1397</f>
        <v>6.8160310435292004E-3</v>
      </c>
      <c r="K1397">
        <f>CodeStochastic!K1397</f>
        <v>0.104404990991689</v>
      </c>
      <c r="L1397">
        <f>CodeStochastic!L1397</f>
        <v>1.19557385310854E-2</v>
      </c>
      <c r="M1397">
        <f>CodeStochastic!M1397</f>
        <v>9.1334364703691703E-2</v>
      </c>
      <c r="O1397">
        <f t="shared" si="46"/>
        <v>0.25499962788030184</v>
      </c>
      <c r="P1397">
        <f t="shared" si="47"/>
        <v>1.9480376684024687</v>
      </c>
    </row>
    <row r="1398" spans="1:16" x14ac:dyDescent="0.35">
      <c r="A1398" s="1" t="s">
        <v>33</v>
      </c>
      <c r="B1398" s="1">
        <v>1285</v>
      </c>
      <c r="C1398" s="1" t="s">
        <v>44</v>
      </c>
      <c r="D1398" s="43">
        <v>100</v>
      </c>
      <c r="F1398">
        <f>CodeStochastic!F1398</f>
        <v>1397</v>
      </c>
      <c r="G1398">
        <f>CodeStochastic!G1398</f>
        <v>4.6726239737182998E-2</v>
      </c>
      <c r="H1398">
        <f>CodeStochastic!H1398</f>
        <v>4.7547518068708799E-2</v>
      </c>
      <c r="I1398">
        <f>CodeStochastic!I1398</f>
        <v>2.21252887328807E-2</v>
      </c>
      <c r="J1398">
        <f>CodeStochastic!J1398</f>
        <v>5.2651297086449599E-3</v>
      </c>
      <c r="K1398">
        <f>CodeStochastic!K1398</f>
        <v>0.109457434133233</v>
      </c>
      <c r="L1398">
        <f>CodeStochastic!L1398</f>
        <v>1.13767987724047E-2</v>
      </c>
      <c r="M1398">
        <f>CodeStochastic!M1398</f>
        <v>8.6993389907812399E-2</v>
      </c>
      <c r="O1398">
        <f t="shared" si="46"/>
        <v>0.23927218989568699</v>
      </c>
      <c r="P1398">
        <f t="shared" si="47"/>
        <v>1.8296094820785835</v>
      </c>
    </row>
    <row r="1399" spans="1:16" x14ac:dyDescent="0.35">
      <c r="A1399" s="1" t="s">
        <v>33</v>
      </c>
      <c r="B1399" s="1">
        <v>1286</v>
      </c>
      <c r="C1399" s="1" t="s">
        <v>44</v>
      </c>
      <c r="D1399" s="43">
        <v>101</v>
      </c>
      <c r="F1399">
        <f>CodeStochastic!F1399</f>
        <v>1398</v>
      </c>
      <c r="G1399">
        <f>CodeStochastic!G1399</f>
        <v>4.5940764077239099E-2</v>
      </c>
      <c r="H1399">
        <f>CodeStochastic!H1399</f>
        <v>4.6150226350724598E-2</v>
      </c>
      <c r="I1399">
        <f>CodeStochastic!I1399</f>
        <v>2.2364357254545102E-2</v>
      </c>
      <c r="J1399">
        <f>CodeStochastic!J1399</f>
        <v>4.4943735165632404E-3</v>
      </c>
      <c r="K1399">
        <f>CodeStochastic!K1399</f>
        <v>0.108105570459904</v>
      </c>
      <c r="L1399">
        <f>CodeStochastic!L1399</f>
        <v>1.0617596429874299E-2</v>
      </c>
      <c r="M1399">
        <f>CodeStochastic!M1399</f>
        <v>8.8193615093374894E-2</v>
      </c>
      <c r="O1399">
        <f t="shared" si="46"/>
        <v>0.23006596650652383</v>
      </c>
      <c r="P1399">
        <f t="shared" si="47"/>
        <v>1.9110115392097136</v>
      </c>
    </row>
    <row r="1400" spans="1:16" x14ac:dyDescent="0.35">
      <c r="A1400" s="1" t="s">
        <v>33</v>
      </c>
      <c r="B1400" s="1">
        <v>1287</v>
      </c>
      <c r="C1400" s="1" t="s">
        <v>44</v>
      </c>
      <c r="D1400" s="43">
        <v>102</v>
      </c>
      <c r="F1400">
        <f>CodeStochastic!F1400</f>
        <v>1399</v>
      </c>
      <c r="G1400">
        <f>CodeStochastic!G1400</f>
        <v>4.8010093150203798E-2</v>
      </c>
      <c r="H1400">
        <f>CodeStochastic!H1400</f>
        <v>4.7245588990508E-2</v>
      </c>
      <c r="I1400">
        <f>CodeStochastic!I1400</f>
        <v>2.2597106095774699E-2</v>
      </c>
      <c r="J1400">
        <f>CodeStochastic!J1400</f>
        <v>6.9143410732449197E-3</v>
      </c>
      <c r="K1400">
        <f>CodeStochastic!K1400</f>
        <v>0.104755300048217</v>
      </c>
      <c r="L1400">
        <f>CodeStochastic!L1400</f>
        <v>1.09114348127126E-2</v>
      </c>
      <c r="M1400">
        <f>CodeStochastic!M1400</f>
        <v>8.9921457458408405E-2</v>
      </c>
      <c r="O1400">
        <f t="shared" si="46"/>
        <v>0.23095139770412831</v>
      </c>
      <c r="P1400">
        <f t="shared" si="47"/>
        <v>1.9032773086282047</v>
      </c>
    </row>
    <row r="1401" spans="1:16" x14ac:dyDescent="0.35">
      <c r="A1401" s="1" t="s">
        <v>33</v>
      </c>
      <c r="B1401" s="1">
        <v>1288</v>
      </c>
      <c r="C1401" s="1" t="s">
        <v>44</v>
      </c>
      <c r="D1401" s="43">
        <v>103</v>
      </c>
      <c r="F1401">
        <f>CodeStochastic!F1401</f>
        <v>1400</v>
      </c>
      <c r="G1401">
        <f>CodeStochastic!G1401</f>
        <v>4.6114822033280101E-2</v>
      </c>
      <c r="H1401">
        <f>CodeStochastic!H1401</f>
        <v>4.7722779029022402E-2</v>
      </c>
      <c r="I1401">
        <f>CodeStochastic!I1401</f>
        <v>2.2101332399068498E-2</v>
      </c>
      <c r="J1401">
        <f>CodeStochastic!J1401</f>
        <v>5.2351263784630696E-3</v>
      </c>
      <c r="K1401">
        <f>CodeStochastic!K1401</f>
        <v>0.106937102451003</v>
      </c>
      <c r="L1401">
        <f>CodeStochastic!L1401</f>
        <v>1.17744262092853E-2</v>
      </c>
      <c r="M1401">
        <f>CodeStochastic!M1401</f>
        <v>9.0612080426978006E-2</v>
      </c>
      <c r="O1401">
        <f t="shared" si="46"/>
        <v>0.24672549354522572</v>
      </c>
      <c r="P1401">
        <f t="shared" si="47"/>
        <v>1.8987175992385661</v>
      </c>
    </row>
    <row r="1402" spans="1:16" x14ac:dyDescent="0.35">
      <c r="A1402" s="1" t="s">
        <v>33</v>
      </c>
      <c r="B1402" s="1">
        <v>1289</v>
      </c>
      <c r="C1402" s="1" t="s">
        <v>44</v>
      </c>
      <c r="D1402" s="43">
        <v>104</v>
      </c>
      <c r="F1402">
        <f>CodeStochastic!F1402</f>
        <v>1401</v>
      </c>
      <c r="G1402">
        <f>CodeStochastic!G1402</f>
        <v>4.5716858610507997E-2</v>
      </c>
      <c r="H1402">
        <f>CodeStochastic!H1402</f>
        <v>4.7268124691385902E-2</v>
      </c>
      <c r="I1402">
        <f>CodeStochastic!I1402</f>
        <v>2.1529788096921101E-2</v>
      </c>
      <c r="J1402">
        <f>CodeStochastic!J1402</f>
        <v>6.7451565049576404E-3</v>
      </c>
      <c r="K1402">
        <f>CodeStochastic!K1402</f>
        <v>0.10275612826050499</v>
      </c>
      <c r="L1402">
        <f>CodeStochastic!L1402</f>
        <v>1.1520057641936201E-2</v>
      </c>
      <c r="M1402">
        <f>CodeStochastic!M1402</f>
        <v>8.9670706681112294E-2</v>
      </c>
      <c r="O1402">
        <f t="shared" si="46"/>
        <v>0.24371725591295998</v>
      </c>
      <c r="P1402">
        <f t="shared" si="47"/>
        <v>1.8970650362495511</v>
      </c>
    </row>
    <row r="1403" spans="1:16" x14ac:dyDescent="0.35">
      <c r="A1403" s="1" t="s">
        <v>33</v>
      </c>
      <c r="B1403" s="1">
        <v>1290</v>
      </c>
      <c r="C1403" s="1" t="s">
        <v>44</v>
      </c>
      <c r="D1403" s="43">
        <v>105</v>
      </c>
      <c r="F1403">
        <f>CodeStochastic!F1403</f>
        <v>1402</v>
      </c>
      <c r="G1403">
        <f>CodeStochastic!G1403</f>
        <v>4.5599381470250798E-2</v>
      </c>
      <c r="H1403">
        <f>CodeStochastic!H1403</f>
        <v>4.6055886800317601E-2</v>
      </c>
      <c r="I1403">
        <f>CodeStochastic!I1403</f>
        <v>2.1747106156303899E-2</v>
      </c>
      <c r="J1403">
        <f>CodeStochastic!J1403</f>
        <v>5.55639161297318E-3</v>
      </c>
      <c r="K1403">
        <f>CodeStochastic!K1403</f>
        <v>9.9090619664262206E-2</v>
      </c>
      <c r="L1403">
        <f>CodeStochastic!L1403</f>
        <v>1.04893109163013E-2</v>
      </c>
      <c r="M1403">
        <f>CodeStochastic!M1403</f>
        <v>8.8305678762913398E-2</v>
      </c>
      <c r="O1403">
        <f t="shared" si="46"/>
        <v>0.22775179559085085</v>
      </c>
      <c r="P1403">
        <f t="shared" si="47"/>
        <v>1.9173592106862751</v>
      </c>
    </row>
    <row r="1404" spans="1:16" x14ac:dyDescent="0.35">
      <c r="A1404" s="1" t="s">
        <v>33</v>
      </c>
      <c r="B1404" s="1">
        <v>1291</v>
      </c>
      <c r="C1404" s="1" t="s">
        <v>44</v>
      </c>
      <c r="D1404" s="43">
        <v>106</v>
      </c>
      <c r="F1404">
        <f>CodeStochastic!F1404</f>
        <v>1403</v>
      </c>
      <c r="G1404">
        <f>CodeStochastic!G1404</f>
        <v>4.5982998524685202E-2</v>
      </c>
      <c r="H1404">
        <f>CodeStochastic!H1404</f>
        <v>4.6832934276743399E-2</v>
      </c>
      <c r="I1404">
        <f>CodeStochastic!I1404</f>
        <v>2.1614352051079901E-2</v>
      </c>
      <c r="J1404">
        <f>CodeStochastic!J1404</f>
        <v>7.0779393920830103E-3</v>
      </c>
      <c r="K1404">
        <f>CodeStochastic!K1404</f>
        <v>0.10361039540521</v>
      </c>
      <c r="L1404">
        <f>CodeStochastic!L1404</f>
        <v>1.13629986731415E-2</v>
      </c>
      <c r="M1404">
        <f>CodeStochastic!M1404</f>
        <v>8.8020615312407902E-2</v>
      </c>
      <c r="O1404">
        <f t="shared" si="46"/>
        <v>0.2426283735713782</v>
      </c>
      <c r="P1404">
        <f t="shared" si="47"/>
        <v>1.8794597577909558</v>
      </c>
    </row>
    <row r="1405" spans="1:16" x14ac:dyDescent="0.35">
      <c r="A1405" s="1" t="s">
        <v>33</v>
      </c>
      <c r="B1405" s="1">
        <v>1292</v>
      </c>
      <c r="C1405" s="1" t="s">
        <v>44</v>
      </c>
      <c r="D1405" s="43">
        <v>107</v>
      </c>
      <c r="F1405">
        <f>CodeStochastic!F1405</f>
        <v>1404</v>
      </c>
      <c r="G1405">
        <f>CodeStochastic!G1405</f>
        <v>4.7163649240099997E-2</v>
      </c>
      <c r="H1405">
        <f>CodeStochastic!H1405</f>
        <v>4.72242863333645E-2</v>
      </c>
      <c r="I1405">
        <f>CodeStochastic!I1405</f>
        <v>2.19841956899085E-2</v>
      </c>
      <c r="J1405">
        <f>CodeStochastic!J1405</f>
        <v>6.7602287189143101E-3</v>
      </c>
      <c r="K1405">
        <f>CodeStochastic!K1405</f>
        <v>0.103820115125779</v>
      </c>
      <c r="L1405">
        <f>CodeStochastic!L1405</f>
        <v>1.1166167051076099E-2</v>
      </c>
      <c r="M1405">
        <f>CodeStochastic!M1405</f>
        <v>8.8382658374300205E-2</v>
      </c>
      <c r="O1405">
        <f t="shared" si="46"/>
        <v>0.23644967278599346</v>
      </c>
      <c r="P1405">
        <f t="shared" si="47"/>
        <v>1.8715509589788515</v>
      </c>
    </row>
    <row r="1406" spans="1:16" x14ac:dyDescent="0.35">
      <c r="A1406" s="1" t="s">
        <v>33</v>
      </c>
      <c r="B1406" s="1">
        <v>1293</v>
      </c>
      <c r="C1406" s="1" t="s">
        <v>44</v>
      </c>
      <c r="D1406" s="43">
        <v>108</v>
      </c>
      <c r="F1406">
        <f>CodeStochastic!F1406</f>
        <v>1405</v>
      </c>
      <c r="G1406">
        <f>CodeStochastic!G1406</f>
        <v>4.4764059504048097E-2</v>
      </c>
      <c r="H1406">
        <f>CodeStochastic!H1406</f>
        <v>4.6045820583372997E-2</v>
      </c>
      <c r="I1406">
        <f>CodeStochastic!I1406</f>
        <v>2.17964401322964E-2</v>
      </c>
      <c r="J1406">
        <f>CodeStochastic!J1406</f>
        <v>6.7523309005456996E-3</v>
      </c>
      <c r="K1406">
        <f>CodeStochastic!K1406</f>
        <v>0.104232256825753</v>
      </c>
      <c r="L1406">
        <f>CodeStochastic!L1406</f>
        <v>1.0328337594564699E-2</v>
      </c>
      <c r="M1406">
        <f>CodeStochastic!M1406</f>
        <v>8.7596880446930606E-2</v>
      </c>
      <c r="O1406">
        <f t="shared" si="46"/>
        <v>0.22430564736844391</v>
      </c>
      <c r="P1406">
        <f t="shared" si="47"/>
        <v>1.9023850446605259</v>
      </c>
    </row>
    <row r="1407" spans="1:16" x14ac:dyDescent="0.35">
      <c r="A1407" s="1" t="s">
        <v>33</v>
      </c>
      <c r="B1407" s="1">
        <v>1294</v>
      </c>
      <c r="C1407" s="1" t="s">
        <v>44</v>
      </c>
      <c r="D1407" s="43">
        <v>109</v>
      </c>
      <c r="F1407">
        <f>CodeStochastic!F1407</f>
        <v>1406</v>
      </c>
      <c r="G1407">
        <f>CodeStochastic!G1407</f>
        <v>4.5930287684312197E-2</v>
      </c>
      <c r="H1407">
        <f>CodeStochastic!H1407</f>
        <v>4.6897590879880498E-2</v>
      </c>
      <c r="I1407">
        <f>CodeStochastic!I1407</f>
        <v>2.1591253065020199E-2</v>
      </c>
      <c r="J1407">
        <f>CodeStochastic!J1407</f>
        <v>6.18505756728092E-3</v>
      </c>
      <c r="K1407">
        <f>CodeStochastic!K1407</f>
        <v>0.101367187746084</v>
      </c>
      <c r="L1407">
        <f>CodeStochastic!L1407</f>
        <v>1.11074183009947E-2</v>
      </c>
      <c r="M1407">
        <f>CodeStochastic!M1407</f>
        <v>8.9118306648127102E-2</v>
      </c>
      <c r="O1407">
        <f t="shared" si="46"/>
        <v>0.23684411272733172</v>
      </c>
      <c r="P1407">
        <f t="shared" si="47"/>
        <v>1.9002747257612262</v>
      </c>
    </row>
    <row r="1408" spans="1:16" x14ac:dyDescent="0.35">
      <c r="A1408" s="1" t="s">
        <v>33</v>
      </c>
      <c r="B1408" s="1">
        <v>1295</v>
      </c>
      <c r="C1408" s="1" t="s">
        <v>44</v>
      </c>
      <c r="D1408" s="43">
        <v>110</v>
      </c>
      <c r="F1408">
        <f>CodeStochastic!F1408</f>
        <v>1407</v>
      </c>
      <c r="G1408">
        <f>CodeStochastic!G1408</f>
        <v>4.6000441132665097E-2</v>
      </c>
      <c r="H1408">
        <f>CodeStochastic!H1408</f>
        <v>4.66590315549947E-2</v>
      </c>
      <c r="I1408">
        <f>CodeStochastic!I1408</f>
        <v>2.1794202816067001E-2</v>
      </c>
      <c r="J1408">
        <f>CodeStochastic!J1408</f>
        <v>6.0139386226929197E-3</v>
      </c>
      <c r="K1408">
        <f>CodeStochastic!K1408</f>
        <v>0.10271777263998801</v>
      </c>
      <c r="L1408">
        <f>CodeStochastic!L1408</f>
        <v>1.1750841733758699E-2</v>
      </c>
      <c r="M1408">
        <f>CodeStochastic!M1408</f>
        <v>8.8825065741602496E-2</v>
      </c>
      <c r="O1408">
        <f t="shared" si="46"/>
        <v>0.25184495567398485</v>
      </c>
      <c r="P1408">
        <f t="shared" si="47"/>
        <v>1.9037057303023697</v>
      </c>
    </row>
    <row r="1409" spans="1:16" x14ac:dyDescent="0.35">
      <c r="A1409" s="1" t="s">
        <v>33</v>
      </c>
      <c r="B1409" s="1">
        <v>1296</v>
      </c>
      <c r="C1409" s="1" t="s">
        <v>44</v>
      </c>
      <c r="D1409" s="43">
        <v>111</v>
      </c>
      <c r="F1409">
        <f>CodeStochastic!F1409</f>
        <v>1408</v>
      </c>
      <c r="G1409">
        <f>CodeStochastic!G1409</f>
        <v>4.6027489915604403E-2</v>
      </c>
      <c r="H1409">
        <f>CodeStochastic!H1409</f>
        <v>4.7175957927751103E-2</v>
      </c>
      <c r="I1409">
        <f>CodeStochastic!I1409</f>
        <v>2.2184810674120901E-2</v>
      </c>
      <c r="J1409">
        <f>CodeStochastic!J1409</f>
        <v>5.8879845005362797E-3</v>
      </c>
      <c r="K1409">
        <f>CodeStochastic!K1409</f>
        <v>0.10122600245133399</v>
      </c>
      <c r="L1409">
        <f>CodeStochastic!L1409</f>
        <v>1.00537777358714E-2</v>
      </c>
      <c r="M1409">
        <f>CodeStochastic!M1409</f>
        <v>9.0375386402757094E-2</v>
      </c>
      <c r="O1409">
        <f t="shared" si="46"/>
        <v>0.21311231774601228</v>
      </c>
      <c r="P1409">
        <f t="shared" si="47"/>
        <v>1.915708559456597</v>
      </c>
    </row>
    <row r="1410" spans="1:16" x14ac:dyDescent="0.35">
      <c r="A1410" s="1" t="s">
        <v>33</v>
      </c>
      <c r="B1410" s="1">
        <v>1297</v>
      </c>
      <c r="C1410" s="1" t="s">
        <v>44</v>
      </c>
      <c r="D1410" s="43">
        <v>112</v>
      </c>
      <c r="F1410">
        <f>CodeStochastic!F1410</f>
        <v>1409</v>
      </c>
      <c r="G1410">
        <f>CodeStochastic!G1410</f>
        <v>4.4973224375832302E-2</v>
      </c>
      <c r="H1410">
        <f>CodeStochastic!H1410</f>
        <v>4.5867720182253102E-2</v>
      </c>
      <c r="I1410">
        <f>CodeStochastic!I1410</f>
        <v>2.09685878975461E-2</v>
      </c>
      <c r="J1410">
        <f>CodeStochastic!J1410</f>
        <v>6.3597443788531403E-3</v>
      </c>
      <c r="K1410">
        <f>CodeStochastic!K1410</f>
        <v>0.10466469422242</v>
      </c>
      <c r="L1410">
        <f>CodeStochastic!L1410</f>
        <v>1.1705393571156599E-2</v>
      </c>
      <c r="M1410">
        <f>CodeStochastic!M1410</f>
        <v>8.5373791325683193E-2</v>
      </c>
      <c r="O1410">
        <f t="shared" si="46"/>
        <v>0.255198940009353</v>
      </c>
      <c r="P1410">
        <f t="shared" si="47"/>
        <v>1.8613044421317364</v>
      </c>
    </row>
    <row r="1411" spans="1:16" x14ac:dyDescent="0.35">
      <c r="A1411" s="1" t="s">
        <v>33</v>
      </c>
      <c r="B1411" s="1">
        <v>1298</v>
      </c>
      <c r="C1411" s="1" t="s">
        <v>44</v>
      </c>
      <c r="D1411" s="43">
        <v>113</v>
      </c>
      <c r="F1411">
        <f>CodeStochastic!F1411</f>
        <v>1410</v>
      </c>
      <c r="G1411">
        <f>CodeStochastic!G1411</f>
        <v>4.7995790130630898E-2</v>
      </c>
      <c r="H1411">
        <f>CodeStochastic!H1411</f>
        <v>4.7690467859927102E-2</v>
      </c>
      <c r="I1411">
        <f>CodeStochastic!I1411</f>
        <v>2.1610311641390399E-2</v>
      </c>
      <c r="J1411">
        <f>CodeStochastic!J1411</f>
        <v>5.8316112572693096E-3</v>
      </c>
      <c r="K1411">
        <f>CodeStochastic!K1411</f>
        <v>0.10494311606805901</v>
      </c>
      <c r="L1411">
        <f>CodeStochastic!L1411</f>
        <v>1.0959437713020499E-2</v>
      </c>
      <c r="M1411">
        <f>CodeStochastic!M1411</f>
        <v>8.9031082378688897E-2</v>
      </c>
      <c r="O1411">
        <f t="shared" si="46"/>
        <v>0.22980352688528335</v>
      </c>
      <c r="P1411">
        <f t="shared" si="47"/>
        <v>1.8668527773764849</v>
      </c>
    </row>
    <row r="1412" spans="1:16" x14ac:dyDescent="0.35">
      <c r="A1412" s="1" t="s">
        <v>33</v>
      </c>
      <c r="B1412" s="1">
        <v>1299</v>
      </c>
      <c r="C1412" s="1" t="s">
        <v>44</v>
      </c>
      <c r="D1412" s="43">
        <v>114</v>
      </c>
      <c r="F1412">
        <f>CodeStochastic!F1412</f>
        <v>1411</v>
      </c>
      <c r="G1412">
        <f>CodeStochastic!G1412</f>
        <v>4.59727320901668E-2</v>
      </c>
      <c r="H1412">
        <f>CodeStochastic!H1412</f>
        <v>4.6605305229993697E-2</v>
      </c>
      <c r="I1412">
        <f>CodeStochastic!I1412</f>
        <v>2.1525371064193201E-2</v>
      </c>
      <c r="J1412">
        <f>CodeStochastic!J1412</f>
        <v>6.1200950191891796E-3</v>
      </c>
      <c r="K1412">
        <f>CodeStochastic!K1412</f>
        <v>0.103234293297243</v>
      </c>
      <c r="L1412">
        <f>CodeStochastic!L1412</f>
        <v>1.0909749123544501E-2</v>
      </c>
      <c r="M1412">
        <f>CodeStochastic!M1412</f>
        <v>8.9323527500977398E-2</v>
      </c>
      <c r="O1412">
        <f t="shared" si="46"/>
        <v>0.23408813802861508</v>
      </c>
      <c r="P1412">
        <f t="shared" si="47"/>
        <v>1.9165956978539775</v>
      </c>
    </row>
    <row r="1413" spans="1:16" x14ac:dyDescent="0.35">
      <c r="A1413" s="1" t="s">
        <v>33</v>
      </c>
      <c r="B1413" s="1">
        <v>1300</v>
      </c>
      <c r="C1413" s="1" t="s">
        <v>44</v>
      </c>
      <c r="D1413" s="43">
        <v>115</v>
      </c>
      <c r="F1413">
        <f>CodeStochastic!F1413</f>
        <v>1412</v>
      </c>
      <c r="G1413">
        <f>CodeStochastic!G1413</f>
        <v>4.5047798029939398E-2</v>
      </c>
      <c r="H1413">
        <f>CodeStochastic!H1413</f>
        <v>4.6301259578040002E-2</v>
      </c>
      <c r="I1413">
        <f>CodeStochastic!I1413</f>
        <v>2.2123558643303301E-2</v>
      </c>
      <c r="J1413">
        <f>CodeStochastic!J1413</f>
        <v>6.4988848203368097E-3</v>
      </c>
      <c r="K1413">
        <f>CodeStochastic!K1413</f>
        <v>0.10563402943321901</v>
      </c>
      <c r="L1413">
        <f>CodeStochastic!L1413</f>
        <v>1.0666493196822901E-2</v>
      </c>
      <c r="M1413">
        <f>CodeStochastic!M1413</f>
        <v>8.9284042866611901E-2</v>
      </c>
      <c r="O1413">
        <f t="shared" si="46"/>
        <v>0.23037155563434952</v>
      </c>
      <c r="P1413">
        <f t="shared" si="47"/>
        <v>1.9283285958155227</v>
      </c>
    </row>
    <row r="1414" spans="1:16" x14ac:dyDescent="0.35">
      <c r="A1414" s="1" t="s">
        <v>33</v>
      </c>
      <c r="B1414" s="1">
        <v>1301</v>
      </c>
      <c r="C1414" s="1" t="s">
        <v>44</v>
      </c>
      <c r="D1414" s="43">
        <v>116</v>
      </c>
      <c r="F1414">
        <f>CodeStochastic!F1414</f>
        <v>1413</v>
      </c>
      <c r="G1414">
        <f>CodeStochastic!G1414</f>
        <v>4.7004087418460801E-2</v>
      </c>
      <c r="H1414">
        <f>CodeStochastic!H1414</f>
        <v>4.7851434254988501E-2</v>
      </c>
      <c r="I1414">
        <f>CodeStochastic!I1414</f>
        <v>2.1212691302503101E-2</v>
      </c>
      <c r="J1414">
        <f>CodeStochastic!J1414</f>
        <v>5.1293611168280002E-3</v>
      </c>
      <c r="K1414">
        <f>CodeStochastic!K1414</f>
        <v>0.10505758499469001</v>
      </c>
      <c r="L1414">
        <f>CodeStochastic!L1414</f>
        <v>1.28523141576038E-2</v>
      </c>
      <c r="M1414">
        <f>CodeStochastic!M1414</f>
        <v>8.8353036936551499E-2</v>
      </c>
      <c r="O1414">
        <f t="shared" si="46"/>
        <v>0.26858785651265926</v>
      </c>
      <c r="P1414">
        <f t="shared" si="47"/>
        <v>1.8464031081229444</v>
      </c>
    </row>
    <row r="1415" spans="1:16" x14ac:dyDescent="0.35">
      <c r="A1415" s="1" t="s">
        <v>33</v>
      </c>
      <c r="B1415" s="1">
        <v>1302</v>
      </c>
      <c r="C1415" s="1" t="s">
        <v>44</v>
      </c>
      <c r="D1415" s="43">
        <v>117</v>
      </c>
      <c r="F1415">
        <f>CodeStochastic!F1415</f>
        <v>1414</v>
      </c>
      <c r="G1415">
        <f>CodeStochastic!G1415</f>
        <v>4.5308602509705302E-2</v>
      </c>
      <c r="H1415">
        <f>CodeStochastic!H1415</f>
        <v>4.6718326528057803E-2</v>
      </c>
      <c r="I1415">
        <f>CodeStochastic!I1415</f>
        <v>2.16595118898853E-2</v>
      </c>
      <c r="J1415">
        <f>CodeStochastic!J1415</f>
        <v>5.5822262588633396E-3</v>
      </c>
      <c r="K1415">
        <f>CodeStochastic!K1415</f>
        <v>0.10719600961433499</v>
      </c>
      <c r="L1415">
        <f>CodeStochastic!L1415</f>
        <v>1.1026560571257E-2</v>
      </c>
      <c r="M1415">
        <f>CodeStochastic!M1415</f>
        <v>8.8582391701929997E-2</v>
      </c>
      <c r="O1415">
        <f t="shared" si="46"/>
        <v>0.23602216497705106</v>
      </c>
      <c r="P1415">
        <f t="shared" si="47"/>
        <v>1.8960951362144731</v>
      </c>
    </row>
    <row r="1416" spans="1:16" x14ac:dyDescent="0.35">
      <c r="A1416" s="1" t="s">
        <v>34</v>
      </c>
      <c r="B1416" s="1">
        <v>1303</v>
      </c>
      <c r="C1416" s="1" t="s">
        <v>43</v>
      </c>
      <c r="D1416" s="43">
        <v>17</v>
      </c>
      <c r="F1416">
        <f>CodeStochastic!F1416</f>
        <v>1415</v>
      </c>
      <c r="G1416">
        <f>CodeStochastic!G1416</f>
        <v>1.28313449676392E-13</v>
      </c>
      <c r="H1416">
        <f>CodeStochastic!H1416</f>
        <v>-3.4100073925457598E-13</v>
      </c>
      <c r="I1416">
        <f>CodeStochastic!I1416</f>
        <v>1.7972828478403301E-11</v>
      </c>
      <c r="J1416">
        <f>CodeStochastic!J1416</f>
        <v>-5.9999906518017099E-11</v>
      </c>
      <c r="K1416">
        <f>CodeStochastic!K1416</f>
        <v>6.0603537798217099E-11</v>
      </c>
      <c r="L1416">
        <f>CodeStochastic!L1416</f>
        <v>-3.9770540052031402E-11</v>
      </c>
      <c r="M1416">
        <f>CodeStochastic!M1416</f>
        <v>3.7326147939460003E-11</v>
      </c>
      <c r="O1416">
        <v>0</v>
      </c>
      <c r="P1416">
        <v>0</v>
      </c>
    </row>
    <row r="1417" spans="1:16" x14ac:dyDescent="0.35">
      <c r="A1417" s="1" t="s">
        <v>34</v>
      </c>
      <c r="B1417" s="1">
        <v>1304</v>
      </c>
      <c r="C1417" s="1" t="s">
        <v>43</v>
      </c>
      <c r="D1417" s="43">
        <v>18</v>
      </c>
      <c r="F1417">
        <f>CodeStochastic!F1417</f>
        <v>1416</v>
      </c>
      <c r="G1417">
        <f>CodeStochastic!G1417</f>
        <v>-2.8635600382015202E-13</v>
      </c>
      <c r="H1417">
        <f>CodeStochastic!H1417</f>
        <v>-5.7404541879143602E-13</v>
      </c>
      <c r="I1417">
        <f>CodeStochastic!I1417</f>
        <v>1.8072347709448299E-11</v>
      </c>
      <c r="J1417">
        <f>CodeStochastic!J1417</f>
        <v>-6.6537768791318806E-11</v>
      </c>
      <c r="K1417">
        <f>CodeStochastic!K1417</f>
        <v>5.8323067062607005E-11</v>
      </c>
      <c r="L1417">
        <f>CodeStochastic!L1417</f>
        <v>-3.8311328135236203E-11</v>
      </c>
      <c r="M1417">
        <f>CodeStochastic!M1417</f>
        <v>3.5813501607724402E-11</v>
      </c>
      <c r="O1417">
        <v>0</v>
      </c>
      <c r="P1417">
        <v>0</v>
      </c>
    </row>
    <row r="1418" spans="1:16" x14ac:dyDescent="0.35">
      <c r="A1418" s="1" t="s">
        <v>34</v>
      </c>
      <c r="B1418" s="1">
        <v>1305</v>
      </c>
      <c r="C1418" s="1" t="s">
        <v>43</v>
      </c>
      <c r="D1418" s="43">
        <v>19</v>
      </c>
      <c r="F1418">
        <f>CodeStochastic!F1418</f>
        <v>1417</v>
      </c>
      <c r="G1418">
        <f>CodeStochastic!G1418</f>
        <v>3.3573289763900301E-13</v>
      </c>
      <c r="H1418">
        <f>CodeStochastic!H1418</f>
        <v>2.7433123111364198E-13</v>
      </c>
      <c r="I1418">
        <f>CodeStochastic!I1418</f>
        <v>1.8923482638449201E-11</v>
      </c>
      <c r="J1418">
        <f>CodeStochastic!J1418</f>
        <v>-8.3542899029556006E-11</v>
      </c>
      <c r="K1418">
        <f>CodeStochastic!K1418</f>
        <v>6.7568648088671397E-11</v>
      </c>
      <c r="L1418">
        <f>CodeStochastic!L1418</f>
        <v>-4.1036019845302702E-11</v>
      </c>
      <c r="M1418">
        <f>CodeStochastic!M1418</f>
        <v>4.2026767276318802E-11</v>
      </c>
      <c r="O1418">
        <v>0</v>
      </c>
      <c r="P1418">
        <v>0</v>
      </c>
    </row>
    <row r="1419" spans="1:16" x14ac:dyDescent="0.35">
      <c r="A1419" s="1" t="s">
        <v>34</v>
      </c>
      <c r="B1419" s="1">
        <v>1306</v>
      </c>
      <c r="C1419" s="1" t="s">
        <v>43</v>
      </c>
      <c r="D1419" s="43">
        <v>20</v>
      </c>
      <c r="F1419">
        <f>CodeStochastic!F1419</f>
        <v>1418</v>
      </c>
      <c r="G1419">
        <f>CodeStochastic!G1419</f>
        <v>-1.3205221358813301E-12</v>
      </c>
      <c r="H1419">
        <f>CodeStochastic!H1419</f>
        <v>-1.4321813665055101E-12</v>
      </c>
      <c r="I1419">
        <f>CodeStochastic!I1419</f>
        <v>1.9085963979418E-11</v>
      </c>
      <c r="J1419">
        <f>CodeStochastic!J1419</f>
        <v>-7.47399796560109E-11</v>
      </c>
      <c r="K1419">
        <f>CodeStochastic!K1419</f>
        <v>5.8463033499685601E-11</v>
      </c>
      <c r="L1419">
        <f>CodeStochastic!L1419</f>
        <v>-4.1351102805985603E-11</v>
      </c>
      <c r="M1419">
        <f>CodeStochastic!M1419</f>
        <v>3.84740526743231E-11</v>
      </c>
      <c r="O1419">
        <v>0</v>
      </c>
      <c r="P1419">
        <v>0</v>
      </c>
    </row>
    <row r="1420" spans="1:16" x14ac:dyDescent="0.35">
      <c r="A1420" s="1" t="s">
        <v>34</v>
      </c>
      <c r="B1420" s="1">
        <v>1307</v>
      </c>
      <c r="C1420" s="1" t="s">
        <v>43</v>
      </c>
      <c r="D1420" s="43">
        <v>21</v>
      </c>
      <c r="F1420">
        <f>CodeStochastic!F1420</f>
        <v>1419</v>
      </c>
      <c r="G1420">
        <f>CodeStochastic!G1420</f>
        <v>1.5754052172345601E-13</v>
      </c>
      <c r="H1420">
        <f>CodeStochastic!H1420</f>
        <v>-5.57696842834905E-14</v>
      </c>
      <c r="I1420">
        <f>CodeStochastic!I1420</f>
        <v>1.8706457273006799E-11</v>
      </c>
      <c r="J1420">
        <f>CodeStochastic!J1420</f>
        <v>-7.5109541680018202E-11</v>
      </c>
      <c r="K1420">
        <f>CodeStochastic!K1420</f>
        <v>6.6070245505816605E-11</v>
      </c>
      <c r="L1420">
        <f>CodeStochastic!L1420</f>
        <v>-4.1306117772881503E-11</v>
      </c>
      <c r="M1420">
        <f>CodeStochastic!M1420</f>
        <v>3.8419840605100803E-11</v>
      </c>
      <c r="O1420">
        <v>0</v>
      </c>
      <c r="P1420">
        <v>0</v>
      </c>
    </row>
    <row r="1421" spans="1:16" x14ac:dyDescent="0.35">
      <c r="A1421" s="1" t="s">
        <v>34</v>
      </c>
      <c r="B1421" s="1">
        <v>1308</v>
      </c>
      <c r="C1421" s="1" t="s">
        <v>43</v>
      </c>
      <c r="D1421" s="43">
        <v>22</v>
      </c>
      <c r="F1421">
        <f>CodeStochastic!F1421</f>
        <v>1420</v>
      </c>
      <c r="G1421">
        <f>CodeStochastic!G1421</f>
        <v>3.6174164239549202E-13</v>
      </c>
      <c r="H1421">
        <f>CodeStochastic!H1421</f>
        <v>1.93486070638535E-13</v>
      </c>
      <c r="I1421">
        <f>CodeStochastic!I1421</f>
        <v>1.82652654272457E-11</v>
      </c>
      <c r="J1421">
        <f>CodeStochastic!J1421</f>
        <v>-6.9508210951871797E-11</v>
      </c>
      <c r="K1421">
        <f>CodeStochastic!K1421</f>
        <v>6.5252041467839696E-11</v>
      </c>
      <c r="L1421">
        <f>CodeStochastic!L1421</f>
        <v>-3.9669595184423901E-11</v>
      </c>
      <c r="M1421">
        <f>CodeStochastic!M1421</f>
        <v>3.8777647705862E-11</v>
      </c>
      <c r="O1421">
        <v>0</v>
      </c>
      <c r="P1421">
        <v>0</v>
      </c>
    </row>
    <row r="1422" spans="1:16" x14ac:dyDescent="0.35">
      <c r="A1422" s="1" t="s">
        <v>34</v>
      </c>
      <c r="B1422" s="1">
        <v>1309</v>
      </c>
      <c r="C1422" s="1" t="s">
        <v>43</v>
      </c>
      <c r="D1422" s="43">
        <v>23</v>
      </c>
      <c r="F1422">
        <f>CodeStochastic!F1422</f>
        <v>1421</v>
      </c>
      <c r="G1422">
        <f>CodeStochastic!G1422</f>
        <v>-4.5732054133397802E-13</v>
      </c>
      <c r="H1422">
        <f>CodeStochastic!H1422</f>
        <v>-7.6501571338164999E-13</v>
      </c>
      <c r="I1422">
        <f>CodeStochastic!I1422</f>
        <v>1.8649653656395499E-11</v>
      </c>
      <c r="J1422">
        <f>CodeStochastic!J1422</f>
        <v>-6.5138965551811099E-11</v>
      </c>
      <c r="K1422">
        <f>CodeStochastic!K1422</f>
        <v>6.3137836164256504E-11</v>
      </c>
      <c r="L1422">
        <f>CodeStochastic!L1422</f>
        <v>-4.1368114223992502E-11</v>
      </c>
      <c r="M1422">
        <f>CodeStochastic!M1422</f>
        <v>3.7584172855019698E-11</v>
      </c>
      <c r="O1422">
        <v>0</v>
      </c>
      <c r="P1422">
        <v>0</v>
      </c>
    </row>
    <row r="1423" spans="1:16" x14ac:dyDescent="0.35">
      <c r="A1423" s="1" t="s">
        <v>34</v>
      </c>
      <c r="B1423" s="1">
        <v>1310</v>
      </c>
      <c r="C1423" s="1" t="s">
        <v>43</v>
      </c>
      <c r="D1423" s="43">
        <v>24</v>
      </c>
      <c r="F1423">
        <f>CodeStochastic!F1423</f>
        <v>1422</v>
      </c>
      <c r="G1423">
        <f>CodeStochastic!G1423</f>
        <v>4.4704579526830201E-14</v>
      </c>
      <c r="H1423">
        <f>CodeStochastic!H1423</f>
        <v>-2.2131817923670201E-13</v>
      </c>
      <c r="I1423">
        <f>CodeStochastic!I1423</f>
        <v>1.91353796056739E-11</v>
      </c>
      <c r="J1423">
        <f>CodeStochastic!J1423</f>
        <v>-6.5829832623602895E-11</v>
      </c>
      <c r="K1423">
        <f>CodeStochastic!K1423</f>
        <v>7.0242616299865101E-11</v>
      </c>
      <c r="L1423">
        <f>CodeStochastic!L1423</f>
        <v>-4.3594104244714798E-11</v>
      </c>
      <c r="M1423">
        <f>CodeStochastic!M1423</f>
        <v>4.3359963452276701E-11</v>
      </c>
      <c r="O1423">
        <v>0</v>
      </c>
      <c r="P1423">
        <v>0</v>
      </c>
    </row>
    <row r="1424" spans="1:16" x14ac:dyDescent="0.35">
      <c r="A1424" s="1" t="s">
        <v>34</v>
      </c>
      <c r="B1424" s="1">
        <v>1311</v>
      </c>
      <c r="C1424" s="1" t="s">
        <v>43</v>
      </c>
      <c r="D1424" s="43">
        <v>25</v>
      </c>
      <c r="F1424">
        <f>CodeStochastic!F1424</f>
        <v>1423</v>
      </c>
      <c r="G1424">
        <f>CodeStochastic!G1424</f>
        <v>-1.1962818099763801E-12</v>
      </c>
      <c r="H1424">
        <f>CodeStochastic!H1424</f>
        <v>-6.3192430634429996E-13</v>
      </c>
      <c r="I1424">
        <f>CodeStochastic!I1424</f>
        <v>2.2396875263912201E-11</v>
      </c>
      <c r="J1424">
        <f>CodeStochastic!J1424</f>
        <v>-7.2833023941579306E-11</v>
      </c>
      <c r="K1424">
        <f>CodeStochastic!K1424</f>
        <v>7.6067205778771506E-11</v>
      </c>
      <c r="L1424">
        <f>CodeStochastic!L1424</f>
        <v>-4.9283616211616999E-11</v>
      </c>
      <c r="M1424">
        <f>CodeStochastic!M1424</f>
        <v>4.4363207827010697E-11</v>
      </c>
      <c r="O1424">
        <v>0</v>
      </c>
      <c r="P1424">
        <v>0</v>
      </c>
    </row>
    <row r="1425" spans="1:16" x14ac:dyDescent="0.35">
      <c r="A1425" s="1" t="s">
        <v>34</v>
      </c>
      <c r="B1425" s="1">
        <v>1312</v>
      </c>
      <c r="C1425" s="1" t="s">
        <v>43</v>
      </c>
      <c r="D1425" s="43">
        <v>26</v>
      </c>
      <c r="F1425">
        <f>CodeStochastic!F1425</f>
        <v>1424</v>
      </c>
      <c r="G1425">
        <f>CodeStochastic!G1425</f>
        <v>-5.7117267853693404E-13</v>
      </c>
      <c r="H1425">
        <f>CodeStochastic!H1425</f>
        <v>-1.3243793893002101E-12</v>
      </c>
      <c r="I1425">
        <f>CodeStochastic!I1425</f>
        <v>2.3127680503225801E-11</v>
      </c>
      <c r="J1425">
        <f>CodeStochastic!J1425</f>
        <v>-6.9483798231298399E-11</v>
      </c>
      <c r="K1425">
        <f>CodeStochastic!K1425</f>
        <v>7.6881204388186705E-11</v>
      </c>
      <c r="L1425">
        <f>CodeStochastic!L1425</f>
        <v>-5.23203169151915E-11</v>
      </c>
      <c r="M1425">
        <f>CodeStochastic!M1425</f>
        <v>4.4498517066508803E-11</v>
      </c>
      <c r="O1425">
        <v>0</v>
      </c>
      <c r="P1425">
        <v>0</v>
      </c>
    </row>
    <row r="1426" spans="1:16" x14ac:dyDescent="0.35">
      <c r="A1426" s="1" t="s">
        <v>34</v>
      </c>
      <c r="B1426" s="1">
        <v>1313</v>
      </c>
      <c r="C1426" s="1" t="s">
        <v>43</v>
      </c>
      <c r="D1426" s="43">
        <v>27</v>
      </c>
      <c r="F1426">
        <f>CodeStochastic!F1426</f>
        <v>1425</v>
      </c>
      <c r="G1426">
        <f>CodeStochastic!G1426</f>
        <v>-3.1263152661826999E-13</v>
      </c>
      <c r="H1426">
        <f>CodeStochastic!H1426</f>
        <v>-5.3364249641037296E-13</v>
      </c>
      <c r="I1426">
        <f>CodeStochastic!I1426</f>
        <v>2.27394109832175E-11</v>
      </c>
      <c r="J1426">
        <f>CodeStochastic!J1426</f>
        <v>-7.0397142869041498E-11</v>
      </c>
      <c r="K1426">
        <f>CodeStochastic!K1426</f>
        <v>7.2317525196588896E-11</v>
      </c>
      <c r="L1426">
        <f>CodeStochastic!L1426</f>
        <v>-4.7423096460817602E-11</v>
      </c>
      <c r="M1426">
        <f>CodeStochastic!M1426</f>
        <v>4.5202743081385903E-11</v>
      </c>
      <c r="O1426">
        <v>0</v>
      </c>
      <c r="P1426">
        <v>0</v>
      </c>
    </row>
    <row r="1427" spans="1:16" x14ac:dyDescent="0.35">
      <c r="A1427" s="1" t="s">
        <v>34</v>
      </c>
      <c r="B1427" s="1">
        <v>1314</v>
      </c>
      <c r="C1427" s="1" t="s">
        <v>43</v>
      </c>
      <c r="D1427" s="43">
        <v>28</v>
      </c>
      <c r="F1427">
        <f>CodeStochastic!F1427</f>
        <v>1426</v>
      </c>
      <c r="G1427">
        <f>CodeStochastic!G1427</f>
        <v>-7.1200227137679495E-14</v>
      </c>
      <c r="H1427">
        <f>CodeStochastic!H1427</f>
        <v>-7.9036487468305105E-13</v>
      </c>
      <c r="I1427">
        <f>CodeStochastic!I1427</f>
        <v>2.2830848736551702E-11</v>
      </c>
      <c r="J1427">
        <f>CodeStochastic!J1427</f>
        <v>-7.4694443955519599E-11</v>
      </c>
      <c r="K1427">
        <f>CodeStochastic!K1427</f>
        <v>7.7638052011097794E-11</v>
      </c>
      <c r="L1427">
        <f>CodeStochastic!L1427</f>
        <v>-5.1647058119046301E-11</v>
      </c>
      <c r="M1427">
        <f>CodeStochastic!M1427</f>
        <v>4.2910328457051402E-11</v>
      </c>
      <c r="O1427">
        <v>0</v>
      </c>
      <c r="P1427">
        <v>0</v>
      </c>
    </row>
    <row r="1428" spans="1:16" x14ac:dyDescent="0.35">
      <c r="A1428" s="1" t="s">
        <v>34</v>
      </c>
      <c r="B1428" s="1">
        <v>1315</v>
      </c>
      <c r="C1428" s="1" t="s">
        <v>43</v>
      </c>
      <c r="D1428" s="43">
        <v>29</v>
      </c>
      <c r="F1428">
        <f>CodeStochastic!F1428</f>
        <v>1427</v>
      </c>
      <c r="G1428">
        <f>CodeStochastic!G1428</f>
        <v>7.0974436250850703E-13</v>
      </c>
      <c r="H1428">
        <f>CodeStochastic!H1428</f>
        <v>4.9333802580105805E-13</v>
      </c>
      <c r="I1428">
        <f>CodeStochastic!I1428</f>
        <v>2.1965726929379699E-11</v>
      </c>
      <c r="J1428">
        <f>CodeStochastic!J1428</f>
        <v>-7.38925262122463E-11</v>
      </c>
      <c r="K1428">
        <f>CodeStochastic!K1428</f>
        <v>7.5806067020459E-11</v>
      </c>
      <c r="L1428">
        <f>CodeStochastic!L1428</f>
        <v>-4.3832277634817501E-11</v>
      </c>
      <c r="M1428">
        <f>CodeStochastic!M1428</f>
        <v>4.6638611374305999E-11</v>
      </c>
      <c r="O1428">
        <v>0</v>
      </c>
      <c r="P1428">
        <v>0</v>
      </c>
    </row>
    <row r="1429" spans="1:16" x14ac:dyDescent="0.35">
      <c r="A1429" s="1" t="s">
        <v>34</v>
      </c>
      <c r="B1429" s="1">
        <v>1316</v>
      </c>
      <c r="C1429" s="1" t="s">
        <v>43</v>
      </c>
      <c r="D1429" s="43">
        <v>30</v>
      </c>
      <c r="F1429">
        <f>CodeStochastic!F1429</f>
        <v>1428</v>
      </c>
      <c r="G1429">
        <f>CodeStochastic!G1429</f>
        <v>7.6226195699032801E-13</v>
      </c>
      <c r="H1429">
        <f>CodeStochastic!H1429</f>
        <v>3.11559762329342E-13</v>
      </c>
      <c r="I1429">
        <f>CodeStochastic!I1429</f>
        <v>2.0565070482467701E-11</v>
      </c>
      <c r="J1429">
        <f>CodeStochastic!J1429</f>
        <v>-6.6764853144765203E-11</v>
      </c>
      <c r="K1429">
        <f>CodeStochastic!K1429</f>
        <v>6.5940851862684498E-11</v>
      </c>
      <c r="L1429">
        <f>CodeStochastic!L1429</f>
        <v>-4.17695816731609E-11</v>
      </c>
      <c r="M1429">
        <f>CodeStochastic!M1429</f>
        <v>3.8122072783615802E-11</v>
      </c>
      <c r="O1429">
        <v>0</v>
      </c>
      <c r="P1429">
        <v>0</v>
      </c>
    </row>
    <row r="1430" spans="1:16" x14ac:dyDescent="0.35">
      <c r="A1430" s="1" t="s">
        <v>34</v>
      </c>
      <c r="B1430" s="1">
        <v>1317</v>
      </c>
      <c r="C1430" s="1" t="s">
        <v>43</v>
      </c>
      <c r="D1430" s="43">
        <v>31</v>
      </c>
      <c r="F1430">
        <f>CodeStochastic!F1430</f>
        <v>1429</v>
      </c>
      <c r="G1430">
        <f>CodeStochastic!G1430</f>
        <v>-2.2215130967882799E-13</v>
      </c>
      <c r="H1430">
        <f>CodeStochastic!H1430</f>
        <v>-6.3063609863716799E-14</v>
      </c>
      <c r="I1430">
        <f>CodeStochastic!I1430</f>
        <v>2.0980506025487299E-11</v>
      </c>
      <c r="J1430">
        <f>CodeStochastic!J1430</f>
        <v>-6.3438702819532801E-11</v>
      </c>
      <c r="K1430">
        <f>CodeStochastic!K1430</f>
        <v>6.8427979422452906E-11</v>
      </c>
      <c r="L1430">
        <f>CodeStochastic!L1430</f>
        <v>-4.2723544214570101E-11</v>
      </c>
      <c r="M1430">
        <f>CodeStochastic!M1430</f>
        <v>4.0805428008733201E-11</v>
      </c>
      <c r="O1430">
        <v>0</v>
      </c>
      <c r="P1430">
        <v>0</v>
      </c>
    </row>
    <row r="1431" spans="1:16" x14ac:dyDescent="0.35">
      <c r="A1431" s="1" t="s">
        <v>34</v>
      </c>
      <c r="B1431" s="1">
        <v>1318</v>
      </c>
      <c r="C1431" s="1" t="s">
        <v>43</v>
      </c>
      <c r="D1431" s="43">
        <v>32</v>
      </c>
      <c r="F1431">
        <f>CodeStochastic!F1431</f>
        <v>1430</v>
      </c>
      <c r="G1431">
        <f>CodeStochastic!G1431</f>
        <v>1.5726529558390999E-12</v>
      </c>
      <c r="H1431">
        <f>CodeStochastic!H1431</f>
        <v>8.1977550694456201E-13</v>
      </c>
      <c r="I1431">
        <f>CodeStochastic!I1431</f>
        <v>2.0626861665528801E-11</v>
      </c>
      <c r="J1431">
        <f>CodeStochastic!J1431</f>
        <v>-6.0657163221891494E-11</v>
      </c>
      <c r="K1431">
        <f>CodeStochastic!K1431</f>
        <v>6.0032680991885399E-11</v>
      </c>
      <c r="L1431">
        <f>CodeStochastic!L1431</f>
        <v>-4.0103973812395898E-11</v>
      </c>
      <c r="M1431">
        <f>CodeStochastic!M1431</f>
        <v>4.1250227908112101E-11</v>
      </c>
      <c r="O1431">
        <v>0</v>
      </c>
      <c r="P1431">
        <v>0</v>
      </c>
    </row>
    <row r="1432" spans="1:16" x14ac:dyDescent="0.35">
      <c r="A1432" s="1" t="s">
        <v>34</v>
      </c>
      <c r="B1432" s="1">
        <v>1319</v>
      </c>
      <c r="C1432" s="1" t="s">
        <v>43</v>
      </c>
      <c r="D1432" s="43">
        <v>33</v>
      </c>
      <c r="F1432">
        <f>CodeStochastic!F1432</f>
        <v>1431</v>
      </c>
      <c r="G1432">
        <f>CodeStochastic!G1432</f>
        <v>-1.4097024654371E-12</v>
      </c>
      <c r="H1432">
        <f>CodeStochastic!H1432</f>
        <v>-9.8857371503846909E-13</v>
      </c>
      <c r="I1432">
        <f>CodeStochastic!I1432</f>
        <v>2.1286459331364701E-11</v>
      </c>
      <c r="J1432">
        <f>CodeStochastic!J1432</f>
        <v>-6.9089629913152495E-11</v>
      </c>
      <c r="K1432">
        <f>CodeStochastic!K1432</f>
        <v>6.2752912698033799E-11</v>
      </c>
      <c r="L1432">
        <f>CodeStochastic!L1432</f>
        <v>-4.1354377697996402E-11</v>
      </c>
      <c r="M1432">
        <f>CodeStochastic!M1432</f>
        <v>4.28250054786163E-11</v>
      </c>
      <c r="O1432">
        <v>0</v>
      </c>
      <c r="P1432">
        <v>0</v>
      </c>
    </row>
    <row r="1433" spans="1:16" x14ac:dyDescent="0.35">
      <c r="A1433" s="1" t="s">
        <v>34</v>
      </c>
      <c r="B1433" s="1">
        <v>1320</v>
      </c>
      <c r="C1433" s="1" t="s">
        <v>43</v>
      </c>
      <c r="D1433" s="43">
        <v>34</v>
      </c>
      <c r="F1433">
        <f>CodeStochastic!F1433</f>
        <v>1432</v>
      </c>
      <c r="G1433">
        <f>CodeStochastic!G1433</f>
        <v>6.40468771152227E-13</v>
      </c>
      <c r="H1433">
        <f>CodeStochastic!H1433</f>
        <v>-5.9799453981626198E-13</v>
      </c>
      <c r="I1433">
        <f>CodeStochastic!I1433</f>
        <v>2.1494496282535399E-11</v>
      </c>
      <c r="J1433">
        <f>CodeStochastic!J1433</f>
        <v>-5.9291758502532595E-11</v>
      </c>
      <c r="K1433">
        <f>CodeStochastic!K1433</f>
        <v>7.1362315232413801E-11</v>
      </c>
      <c r="L1433">
        <f>CodeStochastic!L1433</f>
        <v>-4.2309187647989701E-11</v>
      </c>
      <c r="M1433">
        <f>CodeStochastic!M1433</f>
        <v>4.1546431889880401E-11</v>
      </c>
      <c r="O1433">
        <v>0</v>
      </c>
      <c r="P1433">
        <v>0</v>
      </c>
    </row>
    <row r="1434" spans="1:16" x14ac:dyDescent="0.35">
      <c r="A1434" s="1" t="s">
        <v>34</v>
      </c>
      <c r="B1434" s="1">
        <v>1321</v>
      </c>
      <c r="C1434" s="1" t="s">
        <v>43</v>
      </c>
      <c r="D1434" s="43">
        <v>35</v>
      </c>
      <c r="F1434">
        <f>CodeStochastic!F1434</f>
        <v>1433</v>
      </c>
      <c r="G1434">
        <f>CodeStochastic!G1434</f>
        <v>0.108147664340382</v>
      </c>
      <c r="H1434">
        <f>CodeStochastic!H1434</f>
        <v>0.109755908157476</v>
      </c>
      <c r="I1434">
        <f>CodeStochastic!I1434</f>
        <v>3.0155727228253E-2</v>
      </c>
      <c r="J1434">
        <f>CodeStochastic!J1434</f>
        <v>4.2185950771866397E-2</v>
      </c>
      <c r="K1434">
        <f>CodeStochastic!K1434</f>
        <v>0.198869480434298</v>
      </c>
      <c r="L1434">
        <f>CodeStochastic!L1434</f>
        <v>5.70184748420949E-2</v>
      </c>
      <c r="M1434">
        <f>CodeStochastic!M1434</f>
        <v>0.170303798063037</v>
      </c>
      <c r="O1434">
        <f t="shared" ref="O1434:O1482" si="48">L1434/H1434</f>
        <v>0.51950255616568464</v>
      </c>
      <c r="P1434">
        <f t="shared" ref="P1434:P1482" si="49">M1434/H1434</f>
        <v>1.5516595044586381</v>
      </c>
    </row>
    <row r="1435" spans="1:16" x14ac:dyDescent="0.35">
      <c r="A1435" s="1" t="s">
        <v>34</v>
      </c>
      <c r="B1435" s="1">
        <v>1322</v>
      </c>
      <c r="C1435" s="1" t="s">
        <v>43</v>
      </c>
      <c r="D1435" s="43">
        <v>36</v>
      </c>
      <c r="F1435">
        <f>CodeStochastic!F1435</f>
        <v>1434</v>
      </c>
      <c r="G1435">
        <f>CodeStochastic!G1435</f>
        <v>0.10944921766577</v>
      </c>
      <c r="H1435">
        <f>CodeStochastic!H1435</f>
        <v>0.110319460681504</v>
      </c>
      <c r="I1435">
        <f>CodeStochastic!I1435</f>
        <v>3.0450424867919001E-2</v>
      </c>
      <c r="J1435">
        <f>CodeStochastic!J1435</f>
        <v>4.4038809151729801E-2</v>
      </c>
      <c r="K1435">
        <f>CodeStochastic!K1435</f>
        <v>0.19885726784402999</v>
      </c>
      <c r="L1435">
        <f>CodeStochastic!L1435</f>
        <v>5.8254346544204097E-2</v>
      </c>
      <c r="M1435">
        <f>CodeStochastic!M1435</f>
        <v>0.170897319127228</v>
      </c>
      <c r="O1435">
        <f t="shared" si="48"/>
        <v>0.52805140801391659</v>
      </c>
      <c r="P1435">
        <f t="shared" si="49"/>
        <v>1.5491130764372962</v>
      </c>
    </row>
    <row r="1436" spans="1:16" x14ac:dyDescent="0.35">
      <c r="A1436" s="1" t="s">
        <v>34</v>
      </c>
      <c r="B1436" s="1">
        <v>1323</v>
      </c>
      <c r="C1436" s="1" t="s">
        <v>43</v>
      </c>
      <c r="D1436" s="43">
        <v>37</v>
      </c>
      <c r="F1436">
        <f>CodeStochastic!F1436</f>
        <v>1435</v>
      </c>
      <c r="G1436">
        <f>CodeStochastic!G1436</f>
        <v>0.108781578685734</v>
      </c>
      <c r="H1436">
        <f>CodeStochastic!H1436</f>
        <v>0.109850649422709</v>
      </c>
      <c r="I1436">
        <f>CodeStochastic!I1436</f>
        <v>2.9298220288403599E-2</v>
      </c>
      <c r="J1436">
        <f>CodeStochastic!J1436</f>
        <v>3.7738416255772497E-2</v>
      </c>
      <c r="K1436">
        <f>CodeStochastic!K1436</f>
        <v>0.191069655528191</v>
      </c>
      <c r="L1436">
        <f>CodeStochastic!L1436</f>
        <v>5.6914370390162103E-2</v>
      </c>
      <c r="M1436">
        <f>CodeStochastic!M1436</f>
        <v>0.17316264757628799</v>
      </c>
      <c r="O1436">
        <f t="shared" si="48"/>
        <v>0.51810681765888966</v>
      </c>
      <c r="P1436">
        <f t="shared" si="49"/>
        <v>1.5763461434802473</v>
      </c>
    </row>
    <row r="1437" spans="1:16" x14ac:dyDescent="0.35">
      <c r="A1437" s="1" t="s">
        <v>34</v>
      </c>
      <c r="B1437" s="1">
        <v>1324</v>
      </c>
      <c r="C1437" s="1" t="s">
        <v>43</v>
      </c>
      <c r="D1437" s="43">
        <v>38</v>
      </c>
      <c r="F1437">
        <f>CodeStochastic!F1437</f>
        <v>1436</v>
      </c>
      <c r="G1437">
        <f>CodeStochastic!G1437</f>
        <v>0.109436961848037</v>
      </c>
      <c r="H1437">
        <f>CodeStochastic!H1437</f>
        <v>0.110406665771124</v>
      </c>
      <c r="I1437">
        <f>CodeStochastic!I1437</f>
        <v>2.93091746418018E-2</v>
      </c>
      <c r="J1437">
        <f>CodeStochastic!J1437</f>
        <v>3.46862636988357E-2</v>
      </c>
      <c r="K1437">
        <f>CodeStochastic!K1437</f>
        <v>0.19847776090508601</v>
      </c>
      <c r="L1437">
        <f>CodeStochastic!L1437</f>
        <v>5.90340075896831E-2</v>
      </c>
      <c r="M1437">
        <f>CodeStochastic!M1437</f>
        <v>0.16693763516841501</v>
      </c>
      <c r="O1437">
        <f t="shared" si="48"/>
        <v>0.53469604554549444</v>
      </c>
      <c r="P1437">
        <f t="shared" si="49"/>
        <v>1.512024966993218</v>
      </c>
    </row>
    <row r="1438" spans="1:16" x14ac:dyDescent="0.35">
      <c r="A1438" s="1" t="s">
        <v>34</v>
      </c>
      <c r="B1438" s="1">
        <v>1325</v>
      </c>
      <c r="C1438" s="1" t="s">
        <v>43</v>
      </c>
      <c r="D1438" s="43">
        <v>39</v>
      </c>
      <c r="F1438">
        <f>CodeStochastic!F1438</f>
        <v>1437</v>
      </c>
      <c r="G1438">
        <f>CodeStochastic!G1438</f>
        <v>0.109078768368206</v>
      </c>
      <c r="H1438">
        <f>CodeStochastic!H1438</f>
        <v>0.11034774603681</v>
      </c>
      <c r="I1438">
        <f>CodeStochastic!I1438</f>
        <v>3.0056674457656599E-2</v>
      </c>
      <c r="J1438">
        <f>CodeStochastic!J1438</f>
        <v>3.5518491376901801E-2</v>
      </c>
      <c r="K1438">
        <f>CodeStochastic!K1438</f>
        <v>0.196495894736436</v>
      </c>
      <c r="L1438">
        <f>CodeStochastic!L1438</f>
        <v>5.9564911660785001E-2</v>
      </c>
      <c r="M1438">
        <f>CodeStochastic!M1438</f>
        <v>0.17111172481215101</v>
      </c>
      <c r="O1438">
        <f t="shared" si="48"/>
        <v>0.53979273524005855</v>
      </c>
      <c r="P1438">
        <f t="shared" si="49"/>
        <v>1.5506589935699389</v>
      </c>
    </row>
    <row r="1439" spans="1:16" x14ac:dyDescent="0.35">
      <c r="A1439" s="1" t="s">
        <v>34</v>
      </c>
      <c r="B1439" s="1">
        <v>1326</v>
      </c>
      <c r="C1439" s="1" t="s">
        <v>43</v>
      </c>
      <c r="D1439" s="43">
        <v>40</v>
      </c>
      <c r="F1439">
        <f>CodeStochastic!F1439</f>
        <v>1438</v>
      </c>
      <c r="G1439">
        <f>CodeStochastic!G1439</f>
        <v>0.11006803435573</v>
      </c>
      <c r="H1439">
        <f>CodeStochastic!H1439</f>
        <v>0.112494047463142</v>
      </c>
      <c r="I1439">
        <f>CodeStochastic!I1439</f>
        <v>3.1371911840397303E-2</v>
      </c>
      <c r="J1439">
        <f>CodeStochastic!J1439</f>
        <v>3.7227572697226902E-2</v>
      </c>
      <c r="K1439">
        <f>CodeStochastic!K1439</f>
        <v>0.19275155633671001</v>
      </c>
      <c r="L1439">
        <f>CodeStochastic!L1439</f>
        <v>5.8272756305751801E-2</v>
      </c>
      <c r="M1439">
        <f>CodeStochastic!M1439</f>
        <v>0.175245147963248</v>
      </c>
      <c r="O1439">
        <f t="shared" si="48"/>
        <v>0.51800746457135449</v>
      </c>
      <c r="P1439">
        <f t="shared" si="49"/>
        <v>1.557817074904928</v>
      </c>
    </row>
    <row r="1440" spans="1:16" x14ac:dyDescent="0.35">
      <c r="A1440" s="1" t="s">
        <v>34</v>
      </c>
      <c r="B1440" s="1">
        <v>1327</v>
      </c>
      <c r="C1440" s="1" t="s">
        <v>43</v>
      </c>
      <c r="D1440" s="43">
        <v>41</v>
      </c>
      <c r="F1440">
        <f>CodeStochastic!F1440</f>
        <v>1439</v>
      </c>
      <c r="G1440">
        <f>CodeStochastic!G1440</f>
        <v>0.11153857209724399</v>
      </c>
      <c r="H1440">
        <f>CodeStochastic!H1440</f>
        <v>0.11317392690669301</v>
      </c>
      <c r="I1440">
        <f>CodeStochastic!I1440</f>
        <v>3.0924275996840899E-2</v>
      </c>
      <c r="J1440">
        <f>CodeStochastic!J1440</f>
        <v>4.73788798659927E-2</v>
      </c>
      <c r="K1440">
        <f>CodeStochastic!K1440</f>
        <v>0.196529400120733</v>
      </c>
      <c r="L1440">
        <f>CodeStochastic!L1440</f>
        <v>5.9501776118968903E-2</v>
      </c>
      <c r="M1440">
        <f>CodeStochastic!M1440</f>
        <v>0.17762487889638601</v>
      </c>
      <c r="O1440">
        <f t="shared" si="48"/>
        <v>0.52575516062127581</v>
      </c>
      <c r="P1440">
        <f t="shared" si="49"/>
        <v>1.569485867913994</v>
      </c>
    </row>
    <row r="1441" spans="1:16" x14ac:dyDescent="0.35">
      <c r="A1441" s="1" t="s">
        <v>34</v>
      </c>
      <c r="B1441" s="1">
        <v>1328</v>
      </c>
      <c r="C1441" s="1" t="s">
        <v>43</v>
      </c>
      <c r="D1441" s="43">
        <v>42</v>
      </c>
      <c r="F1441">
        <f>CodeStochastic!F1441</f>
        <v>1440</v>
      </c>
      <c r="G1441">
        <f>CodeStochastic!G1441</f>
        <v>0.11245901349205201</v>
      </c>
      <c r="H1441">
        <f>CodeStochastic!H1441</f>
        <v>0.11196962325745</v>
      </c>
      <c r="I1441">
        <f>CodeStochastic!I1441</f>
        <v>3.0450360051227299E-2</v>
      </c>
      <c r="J1441">
        <f>CodeStochastic!J1441</f>
        <v>4.2021895027578797E-2</v>
      </c>
      <c r="K1441">
        <f>CodeStochastic!K1441</f>
        <v>0.200318229043559</v>
      </c>
      <c r="L1441">
        <f>CodeStochastic!L1441</f>
        <v>5.6650477601036801E-2</v>
      </c>
      <c r="M1441">
        <f>CodeStochastic!M1441</f>
        <v>0.17495273958473401</v>
      </c>
      <c r="O1441">
        <f t="shared" si="48"/>
        <v>0.5059450586055938</v>
      </c>
      <c r="P1441">
        <f t="shared" si="49"/>
        <v>1.5625018151795325</v>
      </c>
    </row>
    <row r="1442" spans="1:16" x14ac:dyDescent="0.35">
      <c r="A1442" s="1" t="s">
        <v>34</v>
      </c>
      <c r="B1442" s="1">
        <v>1329</v>
      </c>
      <c r="C1442" s="1" t="s">
        <v>43</v>
      </c>
      <c r="D1442" s="43">
        <v>43</v>
      </c>
      <c r="F1442">
        <f>CodeStochastic!F1442</f>
        <v>1441</v>
      </c>
      <c r="G1442">
        <f>CodeStochastic!G1442</f>
        <v>0.108986590558232</v>
      </c>
      <c r="H1442">
        <f>CodeStochastic!H1442</f>
        <v>0.110890664299062</v>
      </c>
      <c r="I1442">
        <f>CodeStochastic!I1442</f>
        <v>3.0426757086749402E-2</v>
      </c>
      <c r="J1442">
        <f>CodeStochastic!J1442</f>
        <v>4.4570806237506901E-2</v>
      </c>
      <c r="K1442">
        <f>CodeStochastic!K1442</f>
        <v>0.20720923938188099</v>
      </c>
      <c r="L1442">
        <f>CodeStochastic!L1442</f>
        <v>5.7332526584802902E-2</v>
      </c>
      <c r="M1442">
        <f>CodeStochastic!M1442</f>
        <v>0.17196874696863801</v>
      </c>
      <c r="O1442">
        <f t="shared" si="48"/>
        <v>0.51701851501387275</v>
      </c>
      <c r="P1442">
        <f t="shared" si="49"/>
        <v>1.550795534102438</v>
      </c>
    </row>
    <row r="1443" spans="1:16" x14ac:dyDescent="0.35">
      <c r="A1443" s="1" t="s">
        <v>34</v>
      </c>
      <c r="B1443" s="1">
        <v>1330</v>
      </c>
      <c r="C1443" s="1" t="s">
        <v>43</v>
      </c>
      <c r="D1443" s="43">
        <v>44</v>
      </c>
      <c r="F1443">
        <f>CodeStochastic!F1443</f>
        <v>1442</v>
      </c>
      <c r="G1443">
        <f>CodeStochastic!G1443</f>
        <v>0.111763577390118</v>
      </c>
      <c r="H1443">
        <f>CodeStochastic!H1443</f>
        <v>0.112858116819093</v>
      </c>
      <c r="I1443">
        <f>CodeStochastic!I1443</f>
        <v>3.04483312274249E-2</v>
      </c>
      <c r="J1443">
        <f>CodeStochastic!J1443</f>
        <v>4.0397559598277399E-2</v>
      </c>
      <c r="K1443">
        <f>CodeStochastic!K1443</f>
        <v>0.19783379602479501</v>
      </c>
      <c r="L1443">
        <f>CodeStochastic!L1443</f>
        <v>5.8434676991600598E-2</v>
      </c>
      <c r="M1443">
        <f>CodeStochastic!M1443</f>
        <v>0.17485605884521099</v>
      </c>
      <c r="O1443">
        <f t="shared" si="48"/>
        <v>0.51777115052583256</v>
      </c>
      <c r="P1443">
        <f t="shared" si="49"/>
        <v>1.5493441125328911</v>
      </c>
    </row>
    <row r="1444" spans="1:16" x14ac:dyDescent="0.35">
      <c r="A1444" s="1" t="s">
        <v>34</v>
      </c>
      <c r="B1444" s="1">
        <v>1331</v>
      </c>
      <c r="C1444" s="1" t="s">
        <v>43</v>
      </c>
      <c r="D1444" s="43">
        <v>45</v>
      </c>
      <c r="F1444">
        <f>CodeStochastic!F1444</f>
        <v>1443</v>
      </c>
      <c r="G1444">
        <f>CodeStochastic!G1444</f>
        <v>0.12333581335373101</v>
      </c>
      <c r="H1444">
        <f>CodeStochastic!H1444</f>
        <v>0.122137791749409</v>
      </c>
      <c r="I1444">
        <f>CodeStochastic!I1444</f>
        <v>3.6090755220208201E-2</v>
      </c>
      <c r="J1444">
        <f>CodeStochastic!J1444</f>
        <v>4.06745953545034E-2</v>
      </c>
      <c r="K1444">
        <f>CodeStochastic!K1444</f>
        <v>0.21600124936791401</v>
      </c>
      <c r="L1444">
        <f>CodeStochastic!L1444</f>
        <v>5.5925650757822201E-2</v>
      </c>
      <c r="M1444">
        <f>CodeStochastic!M1444</f>
        <v>0.19048959141213101</v>
      </c>
      <c r="O1444">
        <f t="shared" si="48"/>
        <v>0.45788981409263779</v>
      </c>
      <c r="P1444">
        <f t="shared" si="49"/>
        <v>1.5596285857448602</v>
      </c>
    </row>
    <row r="1445" spans="1:16" x14ac:dyDescent="0.35">
      <c r="A1445" s="1" t="s">
        <v>34</v>
      </c>
      <c r="B1445" s="1">
        <v>1332</v>
      </c>
      <c r="C1445" s="1" t="s">
        <v>43</v>
      </c>
      <c r="D1445" s="43">
        <v>46</v>
      </c>
      <c r="F1445">
        <f>CodeStochastic!F1445</f>
        <v>1444</v>
      </c>
      <c r="G1445">
        <f>CodeStochastic!G1445</f>
        <v>0.12055338709798701</v>
      </c>
      <c r="H1445">
        <f>CodeStochastic!H1445</f>
        <v>0.121803667758556</v>
      </c>
      <c r="I1445">
        <f>CodeStochastic!I1445</f>
        <v>3.6778639205487199E-2</v>
      </c>
      <c r="J1445">
        <f>CodeStochastic!J1445</f>
        <v>3.8807710729651598E-2</v>
      </c>
      <c r="K1445">
        <f>CodeStochastic!K1445</f>
        <v>0.214581349229721</v>
      </c>
      <c r="L1445">
        <f>CodeStochastic!L1445</f>
        <v>5.8579771991816798E-2</v>
      </c>
      <c r="M1445">
        <f>CodeStochastic!M1445</f>
        <v>0.19533574670084899</v>
      </c>
      <c r="O1445">
        <f t="shared" si="48"/>
        <v>0.4809360265565723</v>
      </c>
      <c r="P1445">
        <f t="shared" si="49"/>
        <v>1.6036934707750441</v>
      </c>
    </row>
    <row r="1446" spans="1:16" x14ac:dyDescent="0.35">
      <c r="A1446" s="1" t="s">
        <v>34</v>
      </c>
      <c r="B1446" s="1">
        <v>1333</v>
      </c>
      <c r="C1446" s="1" t="s">
        <v>43</v>
      </c>
      <c r="D1446" s="43">
        <v>47</v>
      </c>
      <c r="F1446">
        <f>CodeStochastic!F1446</f>
        <v>1445</v>
      </c>
      <c r="G1446">
        <f>CodeStochastic!G1446</f>
        <v>0.122454290766873</v>
      </c>
      <c r="H1446">
        <f>CodeStochastic!H1446</f>
        <v>0.122550437436897</v>
      </c>
      <c r="I1446">
        <f>CodeStochastic!I1446</f>
        <v>3.5880512250268899E-2</v>
      </c>
      <c r="J1446">
        <f>CodeStochastic!J1446</f>
        <v>3.7816368726726099E-2</v>
      </c>
      <c r="K1446">
        <f>CodeStochastic!K1446</f>
        <v>0.22452983995260201</v>
      </c>
      <c r="L1446">
        <f>CodeStochastic!L1446</f>
        <v>5.8958338314041202E-2</v>
      </c>
      <c r="M1446">
        <f>CodeStochastic!M1446</f>
        <v>0.19040188058257199</v>
      </c>
      <c r="O1446">
        <f t="shared" si="48"/>
        <v>0.48109447462723015</v>
      </c>
      <c r="P1446">
        <f t="shared" si="49"/>
        <v>1.5536613704917428</v>
      </c>
    </row>
    <row r="1447" spans="1:16" x14ac:dyDescent="0.35">
      <c r="A1447" s="1" t="s">
        <v>34</v>
      </c>
      <c r="B1447" s="1">
        <v>1334</v>
      </c>
      <c r="C1447" s="1" t="s">
        <v>43</v>
      </c>
      <c r="D1447" s="43">
        <v>48</v>
      </c>
      <c r="F1447">
        <f>CodeStochastic!F1447</f>
        <v>1446</v>
      </c>
      <c r="G1447">
        <f>CodeStochastic!G1447</f>
        <v>0.121397982145127</v>
      </c>
      <c r="H1447">
        <f>CodeStochastic!H1447</f>
        <v>0.122225046649868</v>
      </c>
      <c r="I1447">
        <f>CodeStochastic!I1447</f>
        <v>3.6693317045499899E-2</v>
      </c>
      <c r="J1447">
        <f>CodeStochastic!J1447</f>
        <v>4.2470340905223301E-2</v>
      </c>
      <c r="K1447">
        <f>CodeStochastic!K1447</f>
        <v>0.223813605783488</v>
      </c>
      <c r="L1447">
        <f>CodeStochastic!L1447</f>
        <v>5.6692901214194E-2</v>
      </c>
      <c r="M1447">
        <f>CodeStochastic!M1447</f>
        <v>0.19022840244872999</v>
      </c>
      <c r="O1447">
        <f t="shared" si="48"/>
        <v>0.46384029107061281</v>
      </c>
      <c r="P1447">
        <f t="shared" si="49"/>
        <v>1.5563782355810247</v>
      </c>
    </row>
    <row r="1448" spans="1:16" x14ac:dyDescent="0.35">
      <c r="A1448" s="1" t="s">
        <v>34</v>
      </c>
      <c r="B1448" s="1">
        <v>1335</v>
      </c>
      <c r="C1448" s="1" t="s">
        <v>43</v>
      </c>
      <c r="D1448" s="43">
        <v>49</v>
      </c>
      <c r="F1448">
        <f>CodeStochastic!F1448</f>
        <v>1447</v>
      </c>
      <c r="G1448">
        <f>CodeStochastic!G1448</f>
        <v>0.1227308189349</v>
      </c>
      <c r="H1448">
        <f>CodeStochastic!H1448</f>
        <v>0.12291428887585799</v>
      </c>
      <c r="I1448">
        <f>CodeStochastic!I1448</f>
        <v>3.6861376064293301E-2</v>
      </c>
      <c r="J1448">
        <f>CodeStochastic!J1448</f>
        <v>3.9207191594290002E-2</v>
      </c>
      <c r="K1448">
        <f>CodeStochastic!K1448</f>
        <v>0.22364586207464901</v>
      </c>
      <c r="L1448">
        <f>CodeStochastic!L1448</f>
        <v>5.5432863831153999E-2</v>
      </c>
      <c r="M1448">
        <f>CodeStochastic!M1448</f>
        <v>0.19331910084475801</v>
      </c>
      <c r="O1448">
        <f t="shared" si="48"/>
        <v>0.45098795541290199</v>
      </c>
      <c r="P1448">
        <f t="shared" si="49"/>
        <v>1.5727959915222554</v>
      </c>
    </row>
    <row r="1449" spans="1:16" x14ac:dyDescent="0.35">
      <c r="A1449" s="1" t="s">
        <v>34</v>
      </c>
      <c r="B1449" s="1">
        <v>1336</v>
      </c>
      <c r="C1449" s="1" t="s">
        <v>43</v>
      </c>
      <c r="D1449" s="43">
        <v>50</v>
      </c>
      <c r="F1449">
        <f>CodeStochastic!F1449</f>
        <v>1448</v>
      </c>
      <c r="G1449">
        <f>CodeStochastic!G1449</f>
        <v>0.125056483948779</v>
      </c>
      <c r="H1449">
        <f>CodeStochastic!H1449</f>
        <v>0.12610108548842699</v>
      </c>
      <c r="I1449">
        <f>CodeStochastic!I1449</f>
        <v>3.8418549865242298E-2</v>
      </c>
      <c r="J1449">
        <f>CodeStochastic!J1449</f>
        <v>3.24102271073081E-2</v>
      </c>
      <c r="K1449">
        <f>CodeStochastic!K1449</f>
        <v>0.223608943132416</v>
      </c>
      <c r="L1449">
        <f>CodeStochastic!L1449</f>
        <v>5.4919807209789902E-2</v>
      </c>
      <c r="M1449">
        <f>CodeStochastic!M1449</f>
        <v>0.197559794215278</v>
      </c>
      <c r="O1449">
        <f t="shared" si="48"/>
        <v>0.43552208132919046</v>
      </c>
      <c r="P1449">
        <f t="shared" si="49"/>
        <v>1.5666779825888903</v>
      </c>
    </row>
    <row r="1450" spans="1:16" x14ac:dyDescent="0.35">
      <c r="A1450" s="1" t="s">
        <v>34</v>
      </c>
      <c r="B1450" s="1">
        <v>1337</v>
      </c>
      <c r="C1450" s="1" t="s">
        <v>43</v>
      </c>
      <c r="D1450" s="43">
        <v>51</v>
      </c>
      <c r="F1450">
        <f>CodeStochastic!F1450</f>
        <v>1449</v>
      </c>
      <c r="G1450">
        <f>CodeStochastic!G1450</f>
        <v>0.12682140258067301</v>
      </c>
      <c r="H1450">
        <f>CodeStochastic!H1450</f>
        <v>0.126713015874933</v>
      </c>
      <c r="I1450">
        <f>CodeStochastic!I1450</f>
        <v>3.9289948654526299E-2</v>
      </c>
      <c r="J1450">
        <f>CodeStochastic!J1450</f>
        <v>3.9127797640585403E-2</v>
      </c>
      <c r="K1450">
        <f>CodeStochastic!K1450</f>
        <v>0.23184700954790199</v>
      </c>
      <c r="L1450">
        <f>CodeStochastic!L1450</f>
        <v>5.5275581013526802E-2</v>
      </c>
      <c r="M1450">
        <f>CodeStochastic!M1450</f>
        <v>0.20324630562780499</v>
      </c>
      <c r="O1450">
        <f t="shared" si="48"/>
        <v>0.43622654414669088</v>
      </c>
      <c r="P1450">
        <f t="shared" si="49"/>
        <v>1.6039891736805563</v>
      </c>
    </row>
    <row r="1451" spans="1:16" x14ac:dyDescent="0.35">
      <c r="A1451" s="1" t="s">
        <v>34</v>
      </c>
      <c r="B1451" s="1">
        <v>1338</v>
      </c>
      <c r="C1451" s="1" t="s">
        <v>43</v>
      </c>
      <c r="D1451" s="43">
        <v>52</v>
      </c>
      <c r="F1451">
        <f>CodeStochastic!F1451</f>
        <v>1450</v>
      </c>
      <c r="G1451">
        <f>CodeStochastic!G1451</f>
        <v>0.13093087285542099</v>
      </c>
      <c r="H1451">
        <f>CodeStochastic!H1451</f>
        <v>0.12863093021616201</v>
      </c>
      <c r="I1451">
        <f>CodeStochastic!I1451</f>
        <v>3.9398792075854103E-2</v>
      </c>
      <c r="J1451">
        <f>CodeStochastic!J1451</f>
        <v>3.45719729141645E-2</v>
      </c>
      <c r="K1451">
        <f>CodeStochastic!K1451</f>
        <v>0.22276326855748599</v>
      </c>
      <c r="L1451">
        <f>CodeStochastic!L1451</f>
        <v>5.5454887648555599E-2</v>
      </c>
      <c r="M1451">
        <f>CodeStochastic!M1451</f>
        <v>0.202335556586106</v>
      </c>
      <c r="O1451">
        <f t="shared" si="48"/>
        <v>0.43111627627480137</v>
      </c>
      <c r="P1451">
        <f t="shared" si="49"/>
        <v>1.5729930293288299</v>
      </c>
    </row>
    <row r="1452" spans="1:16" x14ac:dyDescent="0.35">
      <c r="A1452" s="1" t="s">
        <v>34</v>
      </c>
      <c r="B1452" s="1">
        <v>1339</v>
      </c>
      <c r="C1452" s="1" t="s">
        <v>43</v>
      </c>
      <c r="D1452" s="43">
        <v>53</v>
      </c>
      <c r="F1452">
        <f>CodeStochastic!F1452</f>
        <v>1451</v>
      </c>
      <c r="G1452">
        <f>CodeStochastic!G1452</f>
        <v>0.12724960204205901</v>
      </c>
      <c r="H1452">
        <f>CodeStochastic!H1452</f>
        <v>0.12591054651944</v>
      </c>
      <c r="I1452">
        <f>CodeStochastic!I1452</f>
        <v>4.0518201425430098E-2</v>
      </c>
      <c r="J1452">
        <f>CodeStochastic!J1452</f>
        <v>3.0725044226471501E-2</v>
      </c>
      <c r="K1452">
        <f>CodeStochastic!K1452</f>
        <v>0.23538386447058501</v>
      </c>
      <c r="L1452">
        <f>CodeStochastic!L1452</f>
        <v>5.2393656532078101E-2</v>
      </c>
      <c r="M1452">
        <f>CodeStochastic!M1452</f>
        <v>0.20095613999151399</v>
      </c>
      <c r="O1452">
        <f t="shared" si="48"/>
        <v>0.4161180932050737</v>
      </c>
      <c r="P1452">
        <f t="shared" si="49"/>
        <v>1.5960230937484439</v>
      </c>
    </row>
    <row r="1453" spans="1:16" x14ac:dyDescent="0.35">
      <c r="A1453" s="1" t="s">
        <v>34</v>
      </c>
      <c r="B1453" s="1">
        <v>1340</v>
      </c>
      <c r="C1453" s="1" t="s">
        <v>43</v>
      </c>
      <c r="D1453" s="43">
        <v>54</v>
      </c>
      <c r="F1453">
        <f>CodeStochastic!F1453</f>
        <v>1452</v>
      </c>
      <c r="G1453">
        <f>CodeStochastic!G1453</f>
        <v>0.12517233309898301</v>
      </c>
      <c r="H1453">
        <f>CodeStochastic!H1453</f>
        <v>0.12645438686851801</v>
      </c>
      <c r="I1453">
        <f>CodeStochastic!I1453</f>
        <v>3.93423051518677E-2</v>
      </c>
      <c r="J1453">
        <f>CodeStochastic!J1453</f>
        <v>3.40910060300844E-2</v>
      </c>
      <c r="K1453">
        <f>CodeStochastic!K1453</f>
        <v>0.23014363729866699</v>
      </c>
      <c r="L1453">
        <f>CodeStochastic!L1453</f>
        <v>5.8739274999193097E-2</v>
      </c>
      <c r="M1453">
        <f>CodeStochastic!M1453</f>
        <v>0.20324090117167301</v>
      </c>
      <c r="O1453">
        <f t="shared" si="48"/>
        <v>0.46450958684626531</v>
      </c>
      <c r="P1453">
        <f t="shared" si="49"/>
        <v>1.6072269709630114</v>
      </c>
    </row>
    <row r="1454" spans="1:16" x14ac:dyDescent="0.35">
      <c r="A1454" s="1" t="s">
        <v>34</v>
      </c>
      <c r="B1454" s="1">
        <v>1341</v>
      </c>
      <c r="C1454" s="1" t="s">
        <v>43</v>
      </c>
      <c r="D1454" s="43">
        <v>55</v>
      </c>
      <c r="F1454">
        <f>CodeStochastic!F1454</f>
        <v>1453</v>
      </c>
      <c r="G1454">
        <f>CodeStochastic!G1454</f>
        <v>0.13631067387462201</v>
      </c>
      <c r="H1454">
        <f>CodeStochastic!H1454</f>
        <v>0.13369400274218299</v>
      </c>
      <c r="I1454">
        <f>CodeStochastic!I1454</f>
        <v>4.4107228586474902E-2</v>
      </c>
      <c r="J1454">
        <f>CodeStochastic!J1454</f>
        <v>2.9662702497603801E-2</v>
      </c>
      <c r="K1454">
        <f>CodeStochastic!K1454</f>
        <v>0.24110548203590501</v>
      </c>
      <c r="L1454">
        <f>CodeStochastic!L1454</f>
        <v>4.9081967327227E-2</v>
      </c>
      <c r="M1454">
        <f>CodeStochastic!M1454</f>
        <v>0.212741252985472</v>
      </c>
      <c r="O1454">
        <f t="shared" si="48"/>
        <v>0.36712168325064826</v>
      </c>
      <c r="P1454">
        <f t="shared" si="49"/>
        <v>1.5912550198360402</v>
      </c>
    </row>
    <row r="1455" spans="1:16" x14ac:dyDescent="0.35">
      <c r="A1455" s="1" t="s">
        <v>34</v>
      </c>
      <c r="B1455" s="1">
        <v>1342</v>
      </c>
      <c r="C1455" s="1" t="s">
        <v>43</v>
      </c>
      <c r="D1455" s="43">
        <v>56</v>
      </c>
      <c r="F1455">
        <f>CodeStochastic!F1455</f>
        <v>1454</v>
      </c>
      <c r="G1455">
        <f>CodeStochastic!G1455</f>
        <v>0.13295815870695801</v>
      </c>
      <c r="H1455">
        <f>CodeStochastic!H1455</f>
        <v>0.12906250925426699</v>
      </c>
      <c r="I1455">
        <f>CodeStochastic!I1455</f>
        <v>4.5579782460924798E-2</v>
      </c>
      <c r="J1455">
        <f>CodeStochastic!J1455</f>
        <v>2.6304579501741199E-2</v>
      </c>
      <c r="K1455">
        <f>CodeStochastic!K1455</f>
        <v>0.23922663007164899</v>
      </c>
      <c r="L1455">
        <f>CodeStochastic!L1455</f>
        <v>4.3063021237584299E-2</v>
      </c>
      <c r="M1455">
        <f>CodeStochastic!M1455</f>
        <v>0.21068711317956901</v>
      </c>
      <c r="O1455">
        <f t="shared" si="48"/>
        <v>0.33366018905417011</v>
      </c>
      <c r="P1455">
        <f t="shared" si="49"/>
        <v>1.6324424063729677</v>
      </c>
    </row>
    <row r="1456" spans="1:16" x14ac:dyDescent="0.35">
      <c r="A1456" s="1" t="s">
        <v>34</v>
      </c>
      <c r="B1456" s="1">
        <v>1343</v>
      </c>
      <c r="C1456" s="1" t="s">
        <v>43</v>
      </c>
      <c r="D1456" s="43">
        <v>57</v>
      </c>
      <c r="F1456">
        <f>CodeStochastic!F1456</f>
        <v>1455</v>
      </c>
      <c r="G1456">
        <f>CodeStochastic!G1456</f>
        <v>0.13195862321802199</v>
      </c>
      <c r="H1456">
        <f>CodeStochastic!H1456</f>
        <v>0.131737764918234</v>
      </c>
      <c r="I1456">
        <f>CodeStochastic!I1456</f>
        <v>4.5238968814002599E-2</v>
      </c>
      <c r="J1456">
        <f>CodeStochastic!J1456</f>
        <v>3.4336734661235803E-2</v>
      </c>
      <c r="K1456">
        <f>CodeStochastic!K1456</f>
        <v>0.235916435735289</v>
      </c>
      <c r="L1456">
        <f>CodeStochastic!L1456</f>
        <v>4.8688692179877001E-2</v>
      </c>
      <c r="M1456">
        <f>CodeStochastic!M1456</f>
        <v>0.211800666833208</v>
      </c>
      <c r="O1456">
        <f t="shared" si="48"/>
        <v>0.36958796295122154</v>
      </c>
      <c r="P1456">
        <f t="shared" si="49"/>
        <v>1.6077444988129779</v>
      </c>
    </row>
    <row r="1457" spans="1:16" x14ac:dyDescent="0.35">
      <c r="A1457" s="1" t="s">
        <v>34</v>
      </c>
      <c r="B1457" s="1">
        <v>1344</v>
      </c>
      <c r="C1457" s="1" t="s">
        <v>43</v>
      </c>
      <c r="D1457" s="43">
        <v>58</v>
      </c>
      <c r="F1457">
        <f>CodeStochastic!F1457</f>
        <v>1456</v>
      </c>
      <c r="G1457">
        <f>CodeStochastic!G1457</f>
        <v>0.13465265760411599</v>
      </c>
      <c r="H1457">
        <f>CodeStochastic!H1457</f>
        <v>0.13110422697611299</v>
      </c>
      <c r="I1457">
        <f>CodeStochastic!I1457</f>
        <v>4.4171701214843997E-2</v>
      </c>
      <c r="J1457">
        <f>CodeStochastic!J1457</f>
        <v>2.34595187926071E-2</v>
      </c>
      <c r="K1457">
        <f>CodeStochastic!K1457</f>
        <v>0.24137189949521501</v>
      </c>
      <c r="L1457">
        <f>CodeStochastic!L1457</f>
        <v>4.5344391425847001E-2</v>
      </c>
      <c r="M1457">
        <f>CodeStochastic!M1457</f>
        <v>0.21170653414291901</v>
      </c>
      <c r="O1457">
        <f t="shared" si="48"/>
        <v>0.34586521328643882</v>
      </c>
      <c r="P1457">
        <f t="shared" si="49"/>
        <v>1.614795640277042</v>
      </c>
    </row>
    <row r="1458" spans="1:16" x14ac:dyDescent="0.35">
      <c r="A1458" s="1" t="s">
        <v>34</v>
      </c>
      <c r="B1458" s="1">
        <v>1345</v>
      </c>
      <c r="C1458" s="1" t="s">
        <v>43</v>
      </c>
      <c r="D1458" s="43">
        <v>59</v>
      </c>
      <c r="F1458">
        <f>CodeStochastic!F1458</f>
        <v>1457</v>
      </c>
      <c r="G1458">
        <f>CodeStochastic!G1458</f>
        <v>0.134164113953295</v>
      </c>
      <c r="H1458">
        <f>CodeStochastic!H1458</f>
        <v>0.130394383113383</v>
      </c>
      <c r="I1458">
        <f>CodeStochastic!I1458</f>
        <v>4.5835642326681997E-2</v>
      </c>
      <c r="J1458">
        <f>CodeStochastic!J1458</f>
        <v>2.5118389466482201E-2</v>
      </c>
      <c r="K1458">
        <f>CodeStochastic!K1458</f>
        <v>0.23475278687120399</v>
      </c>
      <c r="L1458">
        <f>CodeStochastic!L1458</f>
        <v>4.4145022558691599E-2</v>
      </c>
      <c r="M1458">
        <f>CodeStochastic!M1458</f>
        <v>0.208318640520744</v>
      </c>
      <c r="O1458">
        <f t="shared" si="48"/>
        <v>0.33855003186989874</v>
      </c>
      <c r="P1458">
        <f t="shared" si="49"/>
        <v>1.5976044024810703</v>
      </c>
    </row>
    <row r="1459" spans="1:16" x14ac:dyDescent="0.35">
      <c r="A1459" s="1" t="s">
        <v>34</v>
      </c>
      <c r="B1459" s="1">
        <v>1346</v>
      </c>
      <c r="C1459" s="1" t="s">
        <v>43</v>
      </c>
      <c r="D1459" s="43">
        <v>60</v>
      </c>
      <c r="F1459">
        <f>CodeStochastic!F1459</f>
        <v>1458</v>
      </c>
      <c r="G1459">
        <f>CodeStochastic!G1459</f>
        <v>0.118731045246401</v>
      </c>
      <c r="H1459">
        <f>CodeStochastic!H1459</f>
        <v>0.11879029799985399</v>
      </c>
      <c r="I1459">
        <f>CodeStochastic!I1459</f>
        <v>3.7857095270931097E-2</v>
      </c>
      <c r="J1459">
        <f>CodeStochastic!J1459</f>
        <v>4.0799342482897703E-2</v>
      </c>
      <c r="K1459">
        <f>CodeStochastic!K1459</f>
        <v>0.22644365212143</v>
      </c>
      <c r="L1459">
        <f>CodeStochastic!L1459</f>
        <v>5.2921574619317797E-2</v>
      </c>
      <c r="M1459">
        <f>CodeStochastic!M1459</f>
        <v>0.19117142140351001</v>
      </c>
      <c r="O1459">
        <f t="shared" si="48"/>
        <v>0.44550418266803948</v>
      </c>
      <c r="P1459">
        <f t="shared" si="49"/>
        <v>1.6093184765286555</v>
      </c>
    </row>
    <row r="1460" spans="1:16" x14ac:dyDescent="0.35">
      <c r="A1460" s="1" t="s">
        <v>34</v>
      </c>
      <c r="B1460" s="1">
        <v>1347</v>
      </c>
      <c r="C1460" s="1" t="s">
        <v>43</v>
      </c>
      <c r="D1460" s="43">
        <v>61</v>
      </c>
      <c r="F1460">
        <f>CodeStochastic!F1460</f>
        <v>1459</v>
      </c>
      <c r="G1460">
        <f>CodeStochastic!G1460</f>
        <v>0.119056684975094</v>
      </c>
      <c r="H1460">
        <f>CodeStochastic!H1460</f>
        <v>0.118720310971294</v>
      </c>
      <c r="I1460">
        <f>CodeStochastic!I1460</f>
        <v>3.8242800918276899E-2</v>
      </c>
      <c r="J1460">
        <f>CodeStochastic!J1460</f>
        <v>3.132298188813E-2</v>
      </c>
      <c r="K1460">
        <f>CodeStochastic!K1460</f>
        <v>0.221252944559506</v>
      </c>
      <c r="L1460">
        <f>CodeStochastic!L1460</f>
        <v>5.1965499639331003E-2</v>
      </c>
      <c r="M1460">
        <f>CodeStochastic!M1460</f>
        <v>0.19272396419728099</v>
      </c>
      <c r="O1460">
        <f t="shared" si="48"/>
        <v>0.4377136415343118</v>
      </c>
      <c r="P1460">
        <f t="shared" si="49"/>
        <v>1.6233445028953868</v>
      </c>
    </row>
    <row r="1461" spans="1:16" x14ac:dyDescent="0.35">
      <c r="A1461" s="1" t="s">
        <v>34</v>
      </c>
      <c r="B1461" s="1">
        <v>1348</v>
      </c>
      <c r="C1461" s="1" t="s">
        <v>43</v>
      </c>
      <c r="D1461" s="43">
        <v>62</v>
      </c>
      <c r="F1461">
        <f>CodeStochastic!F1461</f>
        <v>1460</v>
      </c>
      <c r="G1461">
        <f>CodeStochastic!G1461</f>
        <v>0.11921117152532899</v>
      </c>
      <c r="H1461">
        <f>CodeStochastic!H1461</f>
        <v>0.11958784971543</v>
      </c>
      <c r="I1461">
        <f>CodeStochastic!I1461</f>
        <v>3.73953059033885E-2</v>
      </c>
      <c r="J1461">
        <f>CodeStochastic!J1461</f>
        <v>3.5781358591172999E-2</v>
      </c>
      <c r="K1461">
        <f>CodeStochastic!K1461</f>
        <v>0.216084791999824</v>
      </c>
      <c r="L1461">
        <f>CodeStochastic!L1461</f>
        <v>5.6385278452819397E-2</v>
      </c>
      <c r="M1461">
        <f>CodeStochastic!M1461</f>
        <v>0.195024279937905</v>
      </c>
      <c r="O1461">
        <f t="shared" si="48"/>
        <v>0.47149671632187734</v>
      </c>
      <c r="P1461">
        <f t="shared" si="49"/>
        <v>1.6308034670912031</v>
      </c>
    </row>
    <row r="1462" spans="1:16" x14ac:dyDescent="0.35">
      <c r="A1462" s="1" t="s">
        <v>34</v>
      </c>
      <c r="B1462" s="1">
        <v>1349</v>
      </c>
      <c r="C1462" s="1" t="s">
        <v>43</v>
      </c>
      <c r="D1462" s="43">
        <v>63</v>
      </c>
      <c r="F1462">
        <f>CodeStochastic!F1462</f>
        <v>1461</v>
      </c>
      <c r="G1462">
        <f>CodeStochastic!G1462</f>
        <v>0.118827867235117</v>
      </c>
      <c r="H1462">
        <f>CodeStochastic!H1462</f>
        <v>0.119864898356615</v>
      </c>
      <c r="I1462">
        <f>CodeStochastic!I1462</f>
        <v>3.7482518900394897E-2</v>
      </c>
      <c r="J1462">
        <f>CodeStochastic!J1462</f>
        <v>3.79735235886609E-2</v>
      </c>
      <c r="K1462">
        <f>CodeStochastic!K1462</f>
        <v>0.22199235325455399</v>
      </c>
      <c r="L1462">
        <f>CodeStochastic!L1462</f>
        <v>5.2766403505849803E-2</v>
      </c>
      <c r="M1462">
        <f>CodeStochastic!M1462</f>
        <v>0.19195266777626499</v>
      </c>
      <c r="O1462">
        <f t="shared" si="48"/>
        <v>0.44021564469076091</v>
      </c>
      <c r="P1462">
        <f t="shared" si="49"/>
        <v>1.6014085058094214</v>
      </c>
    </row>
    <row r="1463" spans="1:16" x14ac:dyDescent="0.35">
      <c r="A1463" s="1" t="s">
        <v>34</v>
      </c>
      <c r="B1463" s="1">
        <v>1350</v>
      </c>
      <c r="C1463" s="1" t="s">
        <v>43</v>
      </c>
      <c r="D1463" s="43">
        <v>64</v>
      </c>
      <c r="F1463">
        <f>CodeStochastic!F1463</f>
        <v>1462</v>
      </c>
      <c r="G1463">
        <f>CodeStochastic!G1463</f>
        <v>0.119020544803324</v>
      </c>
      <c r="H1463">
        <f>CodeStochastic!H1463</f>
        <v>0.11975469966943</v>
      </c>
      <c r="I1463">
        <f>CodeStochastic!I1463</f>
        <v>3.8824608574109298E-2</v>
      </c>
      <c r="J1463">
        <f>CodeStochastic!J1463</f>
        <v>3.4291082685514299E-2</v>
      </c>
      <c r="K1463">
        <f>CodeStochastic!K1463</f>
        <v>0.21370059315659401</v>
      </c>
      <c r="L1463">
        <f>CodeStochastic!L1463</f>
        <v>5.0952607085161403E-2</v>
      </c>
      <c r="M1463">
        <f>CodeStochastic!M1463</f>
        <v>0.192911170294988</v>
      </c>
      <c r="O1463">
        <f t="shared" si="48"/>
        <v>0.42547480162207085</v>
      </c>
      <c r="P1463">
        <f t="shared" si="49"/>
        <v>1.6108860097140119</v>
      </c>
    </row>
    <row r="1464" spans="1:16" x14ac:dyDescent="0.35">
      <c r="A1464" s="1" t="s">
        <v>34</v>
      </c>
      <c r="B1464" s="1">
        <v>1351</v>
      </c>
      <c r="C1464" s="1" t="s">
        <v>43</v>
      </c>
      <c r="D1464" s="43">
        <v>65</v>
      </c>
      <c r="F1464">
        <f>CodeStochastic!F1464</f>
        <v>1463</v>
      </c>
      <c r="G1464">
        <f>CodeStochastic!G1464</f>
        <v>0.109486714571763</v>
      </c>
      <c r="H1464">
        <f>CodeStochastic!H1464</f>
        <v>0.111250689484685</v>
      </c>
      <c r="I1464">
        <f>CodeStochastic!I1464</f>
        <v>3.3737878084306901E-2</v>
      </c>
      <c r="J1464">
        <f>CodeStochastic!J1464</f>
        <v>3.6575782174091999E-2</v>
      </c>
      <c r="K1464">
        <f>CodeStochastic!K1464</f>
        <v>0.20027103758445</v>
      </c>
      <c r="L1464">
        <f>CodeStochastic!L1464</f>
        <v>5.2785080224718998E-2</v>
      </c>
      <c r="M1464">
        <f>CodeStochastic!M1464</f>
        <v>0.18126657543077801</v>
      </c>
      <c r="O1464">
        <f t="shared" si="48"/>
        <v>0.47446969065288808</v>
      </c>
      <c r="P1464">
        <f t="shared" si="49"/>
        <v>1.6293523776833001</v>
      </c>
    </row>
    <row r="1465" spans="1:16" x14ac:dyDescent="0.35">
      <c r="A1465" s="1" t="s">
        <v>34</v>
      </c>
      <c r="B1465" s="1">
        <v>1352</v>
      </c>
      <c r="C1465" s="1" t="s">
        <v>43</v>
      </c>
      <c r="D1465" s="43">
        <v>66</v>
      </c>
      <c r="F1465">
        <f>CodeStochastic!F1465</f>
        <v>1464</v>
      </c>
      <c r="G1465">
        <f>CodeStochastic!G1465</f>
        <v>0.10757452319784699</v>
      </c>
      <c r="H1465">
        <f>CodeStochastic!H1465</f>
        <v>0.10947847897677</v>
      </c>
      <c r="I1465">
        <f>CodeStochastic!I1465</f>
        <v>3.2836476082610602E-2</v>
      </c>
      <c r="J1465">
        <f>CodeStochastic!J1465</f>
        <v>4.1771086845390798E-2</v>
      </c>
      <c r="K1465">
        <f>CodeStochastic!K1465</f>
        <v>0.214011326522586</v>
      </c>
      <c r="L1465">
        <f>CodeStochastic!L1465</f>
        <v>5.3133899899302298E-2</v>
      </c>
      <c r="M1465">
        <f>CodeStochastic!M1465</f>
        <v>0.17672237939618499</v>
      </c>
      <c r="O1465">
        <f t="shared" si="48"/>
        <v>0.48533648252983735</v>
      </c>
      <c r="P1465">
        <f t="shared" si="49"/>
        <v>1.6142202654613362</v>
      </c>
    </row>
    <row r="1466" spans="1:16" x14ac:dyDescent="0.35">
      <c r="A1466" s="1" t="s">
        <v>34</v>
      </c>
      <c r="B1466" s="1">
        <v>1353</v>
      </c>
      <c r="C1466" s="1" t="s">
        <v>43</v>
      </c>
      <c r="D1466" s="43">
        <v>67</v>
      </c>
      <c r="F1466">
        <f>CodeStochastic!F1466</f>
        <v>1465</v>
      </c>
      <c r="G1466">
        <f>CodeStochastic!G1466</f>
        <v>0.109714881572347</v>
      </c>
      <c r="H1466">
        <f>CodeStochastic!H1466</f>
        <v>0.11087919194715801</v>
      </c>
      <c r="I1466">
        <f>CodeStochastic!I1466</f>
        <v>3.2687597457752703E-2</v>
      </c>
      <c r="J1466">
        <f>CodeStochastic!J1466</f>
        <v>3.7576356609963002E-2</v>
      </c>
      <c r="K1466">
        <f>CodeStochastic!K1466</f>
        <v>0.19651828472665001</v>
      </c>
      <c r="L1466">
        <f>CodeStochastic!L1466</f>
        <v>5.14087132831186E-2</v>
      </c>
      <c r="M1466">
        <f>CodeStochastic!M1466</f>
        <v>0.17266797392758301</v>
      </c>
      <c r="O1466">
        <f t="shared" si="48"/>
        <v>0.46364617544848802</v>
      </c>
      <c r="P1466">
        <f t="shared" si="49"/>
        <v>1.5572621958669381</v>
      </c>
    </row>
    <row r="1467" spans="1:16" x14ac:dyDescent="0.35">
      <c r="A1467" s="1" t="s">
        <v>34</v>
      </c>
      <c r="B1467" s="1">
        <v>1354</v>
      </c>
      <c r="C1467" s="1" t="s">
        <v>43</v>
      </c>
      <c r="D1467" s="43">
        <v>68</v>
      </c>
      <c r="F1467">
        <f>CodeStochastic!F1467</f>
        <v>1466</v>
      </c>
      <c r="G1467">
        <f>CodeStochastic!G1467</f>
        <v>0.110211892261057</v>
      </c>
      <c r="H1467">
        <f>CodeStochastic!H1467</f>
        <v>0.112109551626503</v>
      </c>
      <c r="I1467">
        <f>CodeStochastic!I1467</f>
        <v>3.3053561982933799E-2</v>
      </c>
      <c r="J1467">
        <f>CodeStochastic!J1467</f>
        <v>3.68527155100511E-2</v>
      </c>
      <c r="K1467">
        <f>CodeStochastic!K1467</f>
        <v>0.20958870040906399</v>
      </c>
      <c r="L1467">
        <f>CodeStochastic!L1467</f>
        <v>5.3223162923626999E-2</v>
      </c>
      <c r="M1467">
        <f>CodeStochastic!M1467</f>
        <v>0.17895897216791601</v>
      </c>
      <c r="O1467">
        <f t="shared" si="48"/>
        <v>0.4747424474672941</v>
      </c>
      <c r="P1467">
        <f t="shared" si="49"/>
        <v>1.5962865747971613</v>
      </c>
    </row>
    <row r="1468" spans="1:16" x14ac:dyDescent="0.35">
      <c r="A1468" s="1" t="s">
        <v>34</v>
      </c>
      <c r="B1468" s="1">
        <v>1355</v>
      </c>
      <c r="C1468" s="1" t="s">
        <v>43</v>
      </c>
      <c r="D1468" s="43">
        <v>69</v>
      </c>
      <c r="F1468">
        <f>CodeStochastic!F1468</f>
        <v>1467</v>
      </c>
      <c r="G1468">
        <f>CodeStochastic!G1468</f>
        <v>0.109679482699376</v>
      </c>
      <c r="H1468">
        <f>CodeStochastic!H1468</f>
        <v>0.110265184657679</v>
      </c>
      <c r="I1468">
        <f>CodeStochastic!I1468</f>
        <v>3.2661033380045397E-2</v>
      </c>
      <c r="J1468">
        <f>CodeStochastic!J1468</f>
        <v>3.5668473723567101E-2</v>
      </c>
      <c r="K1468">
        <f>CodeStochastic!K1468</f>
        <v>0.193714282949494</v>
      </c>
      <c r="L1468">
        <f>CodeStochastic!L1468</f>
        <v>5.2182439322106797E-2</v>
      </c>
      <c r="M1468">
        <f>CodeStochastic!M1468</f>
        <v>0.172369500615556</v>
      </c>
      <c r="O1468">
        <f t="shared" si="48"/>
        <v>0.47324492752729225</v>
      </c>
      <c r="P1468">
        <f t="shared" si="49"/>
        <v>1.5632268802766838</v>
      </c>
    </row>
    <row r="1469" spans="1:16" x14ac:dyDescent="0.35">
      <c r="A1469" s="1" t="s">
        <v>34</v>
      </c>
      <c r="B1469" s="1">
        <v>1356</v>
      </c>
      <c r="C1469" s="1" t="s">
        <v>43</v>
      </c>
      <c r="D1469" s="43">
        <v>70</v>
      </c>
      <c r="F1469">
        <f>CodeStochastic!F1469</f>
        <v>1468</v>
      </c>
      <c r="G1469">
        <f>CodeStochastic!G1469</f>
        <v>0.115029412133799</v>
      </c>
      <c r="H1469">
        <f>CodeStochastic!H1469</f>
        <v>0.115602790161772</v>
      </c>
      <c r="I1469">
        <f>CodeStochastic!I1469</f>
        <v>3.2573084896936097E-2</v>
      </c>
      <c r="J1469">
        <f>CodeStochastic!J1469</f>
        <v>4.3342684704399601E-2</v>
      </c>
      <c r="K1469">
        <f>CodeStochastic!K1469</f>
        <v>0.208406887765335</v>
      </c>
      <c r="L1469">
        <f>CodeStochastic!L1469</f>
        <v>5.6825024026958097E-2</v>
      </c>
      <c r="M1469">
        <f>CodeStochastic!M1469</f>
        <v>0.18023658489584499</v>
      </c>
      <c r="O1469">
        <f t="shared" si="48"/>
        <v>0.4915540874700205</v>
      </c>
      <c r="P1469">
        <f t="shared" si="49"/>
        <v>1.5591023767127583</v>
      </c>
    </row>
    <row r="1470" spans="1:16" x14ac:dyDescent="0.35">
      <c r="A1470" s="1" t="s">
        <v>34</v>
      </c>
      <c r="B1470" s="1">
        <v>1357</v>
      </c>
      <c r="C1470" s="1" t="s">
        <v>43</v>
      </c>
      <c r="D1470" s="43">
        <v>71</v>
      </c>
      <c r="F1470">
        <f>CodeStochastic!F1470</f>
        <v>1469</v>
      </c>
      <c r="G1470">
        <f>CodeStochastic!G1470</f>
        <v>0.113215392155644</v>
      </c>
      <c r="H1470">
        <f>CodeStochastic!H1470</f>
        <v>0.11432746011992601</v>
      </c>
      <c r="I1470">
        <f>CodeStochastic!I1470</f>
        <v>3.3616492240840602E-2</v>
      </c>
      <c r="J1470">
        <f>CodeStochastic!J1470</f>
        <v>4.3251114806913703E-2</v>
      </c>
      <c r="K1470">
        <f>CodeStochastic!K1470</f>
        <v>0.204252804991507</v>
      </c>
      <c r="L1470">
        <f>CodeStochastic!L1470</f>
        <v>5.5524208052459403E-2</v>
      </c>
      <c r="M1470">
        <f>CodeStochastic!M1470</f>
        <v>0.18370378749123001</v>
      </c>
      <c r="O1470">
        <f t="shared" si="48"/>
        <v>0.48565942070449397</v>
      </c>
      <c r="P1470">
        <f t="shared" si="49"/>
        <v>1.606821207245664</v>
      </c>
    </row>
    <row r="1471" spans="1:16" x14ac:dyDescent="0.35">
      <c r="A1471" s="1" t="s">
        <v>34</v>
      </c>
      <c r="B1471" s="1">
        <v>1358</v>
      </c>
      <c r="C1471" s="1" t="s">
        <v>43</v>
      </c>
      <c r="D1471" s="43">
        <v>72</v>
      </c>
      <c r="F1471">
        <f>CodeStochastic!F1471</f>
        <v>1470</v>
      </c>
      <c r="G1471">
        <f>CodeStochastic!G1471</f>
        <v>0.11453294114359901</v>
      </c>
      <c r="H1471">
        <f>CodeStochastic!H1471</f>
        <v>0.116005439008195</v>
      </c>
      <c r="I1471">
        <f>CodeStochastic!I1471</f>
        <v>3.3466480763368597E-2</v>
      </c>
      <c r="J1471">
        <f>CodeStochastic!J1471</f>
        <v>3.5728536858931799E-2</v>
      </c>
      <c r="K1471">
        <f>CodeStochastic!K1471</f>
        <v>0.20852644473969101</v>
      </c>
      <c r="L1471">
        <f>CodeStochastic!L1471</f>
        <v>5.7301406925626901E-2</v>
      </c>
      <c r="M1471">
        <f>CodeStochastic!M1471</f>
        <v>0.181114062516778</v>
      </c>
      <c r="O1471">
        <f t="shared" si="48"/>
        <v>0.49395448537183623</v>
      </c>
      <c r="P1471">
        <f t="shared" si="49"/>
        <v>1.5612549210212765</v>
      </c>
    </row>
    <row r="1472" spans="1:16" x14ac:dyDescent="0.35">
      <c r="A1472" s="1" t="s">
        <v>34</v>
      </c>
      <c r="B1472" s="1">
        <v>1359</v>
      </c>
      <c r="C1472" s="1" t="s">
        <v>43</v>
      </c>
      <c r="D1472" s="43">
        <v>73</v>
      </c>
      <c r="F1472">
        <f>CodeStochastic!F1472</f>
        <v>1471</v>
      </c>
      <c r="G1472">
        <f>CodeStochastic!G1472</f>
        <v>0.11438547694226001</v>
      </c>
      <c r="H1472">
        <f>CodeStochastic!H1472</f>
        <v>0.11555447759908299</v>
      </c>
      <c r="I1472">
        <f>CodeStochastic!I1472</f>
        <v>3.2979438689199898E-2</v>
      </c>
      <c r="J1472">
        <f>CodeStochastic!J1472</f>
        <v>4.1255102978373898E-2</v>
      </c>
      <c r="K1472">
        <f>CodeStochastic!K1472</f>
        <v>0.21103167685031901</v>
      </c>
      <c r="L1472">
        <f>CodeStochastic!L1472</f>
        <v>5.6224200036300603E-2</v>
      </c>
      <c r="M1472">
        <f>CodeStochastic!M1472</f>
        <v>0.18157369020899899</v>
      </c>
      <c r="O1472">
        <f t="shared" si="48"/>
        <v>0.4865601160984071</v>
      </c>
      <c r="P1472">
        <f t="shared" si="49"/>
        <v>1.5713254387161879</v>
      </c>
    </row>
    <row r="1473" spans="1:16" x14ac:dyDescent="0.35">
      <c r="A1473" s="1" t="s">
        <v>34</v>
      </c>
      <c r="B1473" s="1">
        <v>1360</v>
      </c>
      <c r="C1473" s="1" t="s">
        <v>43</v>
      </c>
      <c r="D1473" s="43">
        <v>74</v>
      </c>
      <c r="F1473">
        <f>CodeStochastic!F1473</f>
        <v>1472</v>
      </c>
      <c r="G1473">
        <f>CodeStochastic!G1473</f>
        <v>0.11443139451545301</v>
      </c>
      <c r="H1473">
        <f>CodeStochastic!H1473</f>
        <v>0.116335861270302</v>
      </c>
      <c r="I1473">
        <f>CodeStochastic!I1473</f>
        <v>3.3414203313366801E-2</v>
      </c>
      <c r="J1473">
        <f>CodeStochastic!J1473</f>
        <v>3.7774022876449598E-2</v>
      </c>
      <c r="K1473">
        <f>CodeStochastic!K1473</f>
        <v>0.216090778386615</v>
      </c>
      <c r="L1473">
        <f>CodeStochastic!L1473</f>
        <v>5.8525786349614299E-2</v>
      </c>
      <c r="M1473">
        <f>CodeStochastic!M1473</f>
        <v>0.183324246802579</v>
      </c>
      <c r="O1473">
        <f t="shared" si="48"/>
        <v>0.50307605677695399</v>
      </c>
      <c r="P1473">
        <f t="shared" si="49"/>
        <v>1.5758188816484713</v>
      </c>
    </row>
    <row r="1474" spans="1:16" x14ac:dyDescent="0.35">
      <c r="A1474" s="1" t="s">
        <v>34</v>
      </c>
      <c r="B1474" s="1">
        <v>1361</v>
      </c>
      <c r="C1474" s="1" t="s">
        <v>43</v>
      </c>
      <c r="D1474" s="43">
        <v>75</v>
      </c>
      <c r="F1474">
        <f>CodeStochastic!F1474</f>
        <v>1473</v>
      </c>
      <c r="G1474">
        <f>CodeStochastic!G1474</f>
        <v>0.110084185407469</v>
      </c>
      <c r="H1474">
        <f>CodeStochastic!H1474</f>
        <v>0.11200330115066399</v>
      </c>
      <c r="I1474">
        <f>CodeStochastic!I1474</f>
        <v>4.0994041048725803E-2</v>
      </c>
      <c r="J1474">
        <f>CodeStochastic!J1474</f>
        <v>3.35751799339594E-2</v>
      </c>
      <c r="K1474">
        <f>CodeStochastic!K1474</f>
        <v>0.22488299888618599</v>
      </c>
      <c r="L1474">
        <f>CodeStochastic!L1474</f>
        <v>4.2658359352007902E-2</v>
      </c>
      <c r="M1474">
        <f>CodeStochastic!M1474</f>
        <v>0.19170251459993901</v>
      </c>
      <c r="O1474">
        <f t="shared" si="48"/>
        <v>0.38086698261352997</v>
      </c>
      <c r="P1474">
        <f t="shared" si="49"/>
        <v>1.7115791466009171</v>
      </c>
    </row>
    <row r="1475" spans="1:16" x14ac:dyDescent="0.35">
      <c r="A1475" s="1" t="s">
        <v>34</v>
      </c>
      <c r="B1475" s="1">
        <v>1362</v>
      </c>
      <c r="C1475" s="1" t="s">
        <v>43</v>
      </c>
      <c r="D1475" s="43">
        <v>76</v>
      </c>
      <c r="F1475">
        <f>CodeStochastic!F1475</f>
        <v>1474</v>
      </c>
      <c r="G1475">
        <f>CodeStochastic!G1475</f>
        <v>0.111469010346272</v>
      </c>
      <c r="H1475">
        <f>CodeStochastic!H1475</f>
        <v>0.112997102458301</v>
      </c>
      <c r="I1475">
        <f>CodeStochastic!I1475</f>
        <v>4.2439698442971498E-2</v>
      </c>
      <c r="J1475">
        <f>CodeStochastic!J1475</f>
        <v>3.0269961044008201E-2</v>
      </c>
      <c r="K1475">
        <f>CodeStochastic!K1475</f>
        <v>0.22023254503804601</v>
      </c>
      <c r="L1475">
        <f>CodeStochastic!L1475</f>
        <v>4.0665785924133099E-2</v>
      </c>
      <c r="M1475">
        <f>CodeStochastic!M1475</f>
        <v>0.19532571602922699</v>
      </c>
      <c r="O1475">
        <f t="shared" si="48"/>
        <v>0.35988343983545845</v>
      </c>
      <c r="P1475">
        <f t="shared" si="49"/>
        <v>1.7285904840020787</v>
      </c>
    </row>
    <row r="1476" spans="1:16" x14ac:dyDescent="0.35">
      <c r="A1476" s="1" t="s">
        <v>34</v>
      </c>
      <c r="B1476" s="1">
        <v>1363</v>
      </c>
      <c r="C1476" s="1" t="s">
        <v>43</v>
      </c>
      <c r="D1476" s="43">
        <v>77</v>
      </c>
      <c r="F1476">
        <f>CodeStochastic!F1476</f>
        <v>1475</v>
      </c>
      <c r="G1476">
        <f>CodeStochastic!G1476</f>
        <v>0.110099862858554</v>
      </c>
      <c r="H1476">
        <f>CodeStochastic!H1476</f>
        <v>0.112010284176605</v>
      </c>
      <c r="I1476">
        <f>CodeStochastic!I1476</f>
        <v>4.0895698426271998E-2</v>
      </c>
      <c r="J1476">
        <f>CodeStochastic!J1476</f>
        <v>2.6942998166349499E-2</v>
      </c>
      <c r="K1476">
        <f>CodeStochastic!K1476</f>
        <v>0.22409817586470199</v>
      </c>
      <c r="L1476">
        <f>CodeStochastic!L1476</f>
        <v>4.3103579418714399E-2</v>
      </c>
      <c r="M1476">
        <f>CodeStochastic!M1476</f>
        <v>0.19103060059788701</v>
      </c>
      <c r="O1476">
        <f t="shared" si="48"/>
        <v>0.38481805251697787</v>
      </c>
      <c r="P1476">
        <f t="shared" si="49"/>
        <v>1.7054737607547876</v>
      </c>
    </row>
    <row r="1477" spans="1:16" x14ac:dyDescent="0.35">
      <c r="A1477" s="1" t="s">
        <v>34</v>
      </c>
      <c r="B1477" s="1">
        <v>1364</v>
      </c>
      <c r="C1477" s="1" t="s">
        <v>43</v>
      </c>
      <c r="D1477" s="43">
        <v>78</v>
      </c>
      <c r="F1477">
        <f>CodeStochastic!F1477</f>
        <v>1476</v>
      </c>
      <c r="G1477">
        <f>CodeStochastic!G1477</f>
        <v>0.115585313544717</v>
      </c>
      <c r="H1477">
        <f>CodeStochastic!H1477</f>
        <v>0.11461936793618401</v>
      </c>
      <c r="I1477">
        <f>CodeStochastic!I1477</f>
        <v>4.0664222762126598E-2</v>
      </c>
      <c r="J1477">
        <f>CodeStochastic!J1477</f>
        <v>3.0728658339783398E-2</v>
      </c>
      <c r="K1477">
        <f>CodeStochastic!K1477</f>
        <v>0.227475768477576</v>
      </c>
      <c r="L1477">
        <f>CodeStochastic!L1477</f>
        <v>4.3103489648951498E-2</v>
      </c>
      <c r="M1477">
        <f>CodeStochastic!M1477</f>
        <v>0.19000039585398401</v>
      </c>
      <c r="O1477">
        <f t="shared" si="48"/>
        <v>0.37605764562364358</v>
      </c>
      <c r="P1477">
        <f t="shared" si="49"/>
        <v>1.6576639644337376</v>
      </c>
    </row>
    <row r="1478" spans="1:16" x14ac:dyDescent="0.35">
      <c r="A1478" s="1" t="s">
        <v>34</v>
      </c>
      <c r="B1478" s="1">
        <v>1365</v>
      </c>
      <c r="C1478" s="1" t="s">
        <v>43</v>
      </c>
      <c r="D1478" s="43">
        <v>79</v>
      </c>
      <c r="F1478">
        <f>CodeStochastic!F1478</f>
        <v>1477</v>
      </c>
      <c r="G1478">
        <f>CodeStochastic!G1478</f>
        <v>0.113958273995469</v>
      </c>
      <c r="H1478">
        <f>CodeStochastic!H1478</f>
        <v>0.113993598280308</v>
      </c>
      <c r="I1478">
        <f>CodeStochastic!I1478</f>
        <v>4.0681072197586002E-2</v>
      </c>
      <c r="J1478">
        <f>CodeStochastic!J1478</f>
        <v>2.8215555375320899E-2</v>
      </c>
      <c r="K1478">
        <f>CodeStochastic!K1478</f>
        <v>0.22259003361626001</v>
      </c>
      <c r="L1478">
        <f>CodeStochastic!L1478</f>
        <v>4.1197041144197699E-2</v>
      </c>
      <c r="M1478">
        <f>CodeStochastic!M1478</f>
        <v>0.192652610064736</v>
      </c>
      <c r="O1478">
        <f t="shared" si="48"/>
        <v>0.36139784835017658</v>
      </c>
      <c r="P1478">
        <f t="shared" si="49"/>
        <v>1.6900300803822952</v>
      </c>
    </row>
    <row r="1479" spans="1:16" x14ac:dyDescent="0.35">
      <c r="A1479" s="1" t="s">
        <v>34</v>
      </c>
      <c r="B1479" s="1">
        <v>1366</v>
      </c>
      <c r="C1479" s="1" t="s">
        <v>43</v>
      </c>
      <c r="D1479" s="43">
        <v>80</v>
      </c>
      <c r="F1479">
        <f>CodeStochastic!F1479</f>
        <v>1478</v>
      </c>
      <c r="G1479">
        <f>CodeStochastic!G1479</f>
        <v>0.117089674439734</v>
      </c>
      <c r="H1479">
        <f>CodeStochastic!H1479</f>
        <v>0.116209007890723</v>
      </c>
      <c r="I1479">
        <f>CodeStochastic!I1479</f>
        <v>4.54501097779045E-2</v>
      </c>
      <c r="J1479">
        <f>CodeStochastic!J1479</f>
        <v>2.38945468535227E-2</v>
      </c>
      <c r="K1479">
        <f>CodeStochastic!K1479</f>
        <v>0.228329459397663</v>
      </c>
      <c r="L1479">
        <f>CodeStochastic!L1479</f>
        <v>3.4300687113024801E-2</v>
      </c>
      <c r="M1479">
        <f>CodeStochastic!M1479</f>
        <v>0.20259791288585</v>
      </c>
      <c r="O1479">
        <f t="shared" si="48"/>
        <v>0.2951637548207916</v>
      </c>
      <c r="P1479">
        <f t="shared" si="49"/>
        <v>1.7433925008323168</v>
      </c>
    </row>
    <row r="1480" spans="1:16" x14ac:dyDescent="0.35">
      <c r="A1480" s="1" t="s">
        <v>34</v>
      </c>
      <c r="B1480" s="1">
        <v>1367</v>
      </c>
      <c r="C1480" s="1" t="s">
        <v>43</v>
      </c>
      <c r="D1480" s="43">
        <v>81</v>
      </c>
      <c r="F1480">
        <f>CodeStochastic!F1480</f>
        <v>1479</v>
      </c>
      <c r="G1480">
        <f>CodeStochastic!G1480</f>
        <v>0.120647362712995</v>
      </c>
      <c r="H1480">
        <f>CodeStochastic!H1480</f>
        <v>0.119590587655818</v>
      </c>
      <c r="I1480">
        <f>CodeStochastic!I1480</f>
        <v>4.4517814126637197E-2</v>
      </c>
      <c r="J1480">
        <f>CodeStochastic!J1480</f>
        <v>2.05900713044701E-2</v>
      </c>
      <c r="K1480">
        <f>CodeStochastic!K1480</f>
        <v>0.23525029843359199</v>
      </c>
      <c r="L1480">
        <f>CodeStochastic!L1480</f>
        <v>3.7863616671177297E-2</v>
      </c>
      <c r="M1480">
        <f>CodeStochastic!M1480</f>
        <v>0.20182684213348701</v>
      </c>
      <c r="O1480">
        <f t="shared" si="48"/>
        <v>0.31661034044041059</v>
      </c>
      <c r="P1480">
        <f t="shared" si="49"/>
        <v>1.687648217887725</v>
      </c>
    </row>
    <row r="1481" spans="1:16" x14ac:dyDescent="0.35">
      <c r="A1481" s="1" t="s">
        <v>34</v>
      </c>
      <c r="B1481" s="1">
        <v>1368</v>
      </c>
      <c r="C1481" s="1" t="s">
        <v>43</v>
      </c>
      <c r="D1481" s="43">
        <v>82</v>
      </c>
      <c r="F1481">
        <f>CodeStochastic!F1481</f>
        <v>1480</v>
      </c>
      <c r="G1481">
        <f>CodeStochastic!G1481</f>
        <v>0.11897308655530101</v>
      </c>
      <c r="H1481">
        <f>CodeStochastic!H1481</f>
        <v>0.117762098917658</v>
      </c>
      <c r="I1481">
        <f>CodeStochastic!I1481</f>
        <v>4.63491574820789E-2</v>
      </c>
      <c r="J1481">
        <f>CodeStochastic!J1481</f>
        <v>2.0344847324654299E-2</v>
      </c>
      <c r="K1481">
        <f>CodeStochastic!K1481</f>
        <v>0.22822670121313399</v>
      </c>
      <c r="L1481">
        <f>CodeStochastic!L1481</f>
        <v>3.7041110838444899E-2</v>
      </c>
      <c r="M1481">
        <f>CodeStochastic!M1481</f>
        <v>0.20172636930077301</v>
      </c>
      <c r="O1481">
        <f t="shared" si="48"/>
        <v>0.31454187025271096</v>
      </c>
      <c r="P1481">
        <f t="shared" si="49"/>
        <v>1.7129990986473906</v>
      </c>
    </row>
    <row r="1482" spans="1:16" x14ac:dyDescent="0.35">
      <c r="A1482" s="1" t="s">
        <v>34</v>
      </c>
      <c r="B1482" s="1">
        <v>1369</v>
      </c>
      <c r="C1482" s="1" t="s">
        <v>43</v>
      </c>
      <c r="D1482" s="43">
        <v>83</v>
      </c>
      <c r="F1482">
        <f>CodeStochastic!F1482</f>
        <v>1481</v>
      </c>
      <c r="G1482">
        <f>CodeStochastic!G1482</f>
        <v>0.115544131664261</v>
      </c>
      <c r="H1482">
        <f>CodeStochastic!H1482</f>
        <v>0.116182099895416</v>
      </c>
      <c r="I1482">
        <f>CodeStochastic!I1482</f>
        <v>4.5399562255181797E-2</v>
      </c>
      <c r="J1482">
        <f>CodeStochastic!J1482</f>
        <v>2.16035364777191E-2</v>
      </c>
      <c r="K1482">
        <f>CodeStochastic!K1482</f>
        <v>0.225035533976748</v>
      </c>
      <c r="L1482">
        <f>CodeStochastic!L1482</f>
        <v>3.56643484058193E-2</v>
      </c>
      <c r="M1482">
        <f>CodeStochastic!M1482</f>
        <v>0.20407830436860999</v>
      </c>
      <c r="O1482">
        <f t="shared" si="48"/>
        <v>0.30696939061975453</v>
      </c>
      <c r="P1482">
        <f t="shared" si="49"/>
        <v>1.7565382666720242</v>
      </c>
    </row>
    <row r="1483" spans="1:16" x14ac:dyDescent="0.35">
      <c r="A1483" s="1" t="s">
        <v>34</v>
      </c>
      <c r="B1483" s="1">
        <v>1370</v>
      </c>
      <c r="C1483" s="1" t="s">
        <v>43</v>
      </c>
      <c r="D1483" s="43">
        <v>84</v>
      </c>
      <c r="F1483">
        <f>CodeStochastic!F1483</f>
        <v>1482</v>
      </c>
      <c r="G1483">
        <f>CodeStochastic!G1483</f>
        <v>0.118618227634903</v>
      </c>
      <c r="H1483">
        <f>CodeStochastic!H1483</f>
        <v>0.11771301473290501</v>
      </c>
      <c r="I1483">
        <f>CodeStochastic!I1483</f>
        <v>4.5289584376911503E-2</v>
      </c>
      <c r="J1483">
        <f>CodeStochastic!J1483</f>
        <v>2.2573965520458601E-2</v>
      </c>
      <c r="K1483">
        <f>CodeStochastic!K1483</f>
        <v>0.232274324579747</v>
      </c>
      <c r="L1483">
        <f>CodeStochastic!L1483</f>
        <v>3.4902230821541397E-2</v>
      </c>
      <c r="M1483">
        <f>CodeStochastic!M1483</f>
        <v>0.20128168636546701</v>
      </c>
      <c r="O1483">
        <f t="shared" ref="O1483:O1546" si="50">L1483/H1483</f>
        <v>0.29650273506914926</v>
      </c>
      <c r="P1483">
        <f t="shared" ref="P1483:P1546" si="51">M1483/H1483</f>
        <v>1.7099357010113305</v>
      </c>
    </row>
    <row r="1484" spans="1:16" x14ac:dyDescent="0.35">
      <c r="A1484" s="1" t="s">
        <v>34</v>
      </c>
      <c r="B1484" s="1">
        <v>1371</v>
      </c>
      <c r="C1484" s="1" t="s">
        <v>43</v>
      </c>
      <c r="D1484" s="43">
        <v>85</v>
      </c>
      <c r="F1484">
        <f>CodeStochastic!F1484</f>
        <v>1483</v>
      </c>
      <c r="G1484">
        <f>CodeStochastic!G1484</f>
        <v>0.12046002003789701</v>
      </c>
      <c r="H1484">
        <f>CodeStochastic!H1484</f>
        <v>0.11877940440853001</v>
      </c>
      <c r="I1484">
        <f>CodeStochastic!I1484</f>
        <v>4.4583555081476503E-2</v>
      </c>
      <c r="J1484">
        <f>CodeStochastic!J1484</f>
        <v>2.71289486361296E-2</v>
      </c>
      <c r="K1484">
        <f>CodeStochastic!K1484</f>
        <v>0.224533834235286</v>
      </c>
      <c r="L1484">
        <f>CodeStochastic!L1484</f>
        <v>3.6848398615796099E-2</v>
      </c>
      <c r="M1484">
        <f>CodeStochastic!M1484</f>
        <v>0.19830242757022201</v>
      </c>
      <c r="O1484">
        <f t="shared" si="50"/>
        <v>0.31022548731646843</v>
      </c>
      <c r="P1484">
        <f t="shared" si="51"/>
        <v>1.6695017840650257</v>
      </c>
    </row>
    <row r="1485" spans="1:16" x14ac:dyDescent="0.35">
      <c r="A1485" s="1" t="s">
        <v>34</v>
      </c>
      <c r="B1485" s="1">
        <v>1372</v>
      </c>
      <c r="C1485" s="1" t="s">
        <v>43</v>
      </c>
      <c r="D1485" s="43">
        <v>86</v>
      </c>
      <c r="F1485">
        <f>CodeStochastic!F1485</f>
        <v>1484</v>
      </c>
      <c r="G1485">
        <f>CodeStochastic!G1485</f>
        <v>0.118479516650059</v>
      </c>
      <c r="H1485">
        <f>CodeStochastic!H1485</f>
        <v>0.118834471467792</v>
      </c>
      <c r="I1485">
        <f>CodeStochastic!I1485</f>
        <v>4.6072178663582597E-2</v>
      </c>
      <c r="J1485">
        <f>CodeStochastic!J1485</f>
        <v>2.0534974810480999E-2</v>
      </c>
      <c r="K1485">
        <f>CodeStochastic!K1485</f>
        <v>0.22660504191144301</v>
      </c>
      <c r="L1485">
        <f>CodeStochastic!L1485</f>
        <v>3.9380096918697503E-2</v>
      </c>
      <c r="M1485">
        <f>CodeStochastic!M1485</f>
        <v>0.203915937353187</v>
      </c>
      <c r="O1485">
        <f t="shared" si="50"/>
        <v>0.33138614101019326</v>
      </c>
      <c r="P1485">
        <f t="shared" si="51"/>
        <v>1.7159662077384241</v>
      </c>
    </row>
    <row r="1486" spans="1:16" x14ac:dyDescent="0.35">
      <c r="A1486" s="1" t="s">
        <v>34</v>
      </c>
      <c r="B1486" s="1">
        <v>1373</v>
      </c>
      <c r="C1486" s="1" t="s">
        <v>43</v>
      </c>
      <c r="D1486" s="43">
        <v>87</v>
      </c>
      <c r="F1486">
        <f>CodeStochastic!F1486</f>
        <v>1485</v>
      </c>
      <c r="G1486">
        <f>CodeStochastic!G1486</f>
        <v>0.11697319828302399</v>
      </c>
      <c r="H1486">
        <f>CodeStochastic!H1486</f>
        <v>0.117261496229934</v>
      </c>
      <c r="I1486">
        <f>CodeStochastic!I1486</f>
        <v>4.6124466987552397E-2</v>
      </c>
      <c r="J1486">
        <f>CodeStochastic!J1486</f>
        <v>2.1043838240801801E-2</v>
      </c>
      <c r="K1486">
        <f>CodeStochastic!K1486</f>
        <v>0.23225150649802001</v>
      </c>
      <c r="L1486">
        <f>CodeStochastic!L1486</f>
        <v>3.8247933944375603E-2</v>
      </c>
      <c r="M1486">
        <f>CodeStochastic!M1486</f>
        <v>0.20420814814227101</v>
      </c>
      <c r="O1486">
        <f t="shared" si="50"/>
        <v>0.32617641062140773</v>
      </c>
      <c r="P1486">
        <f t="shared" si="51"/>
        <v>1.7414765691019867</v>
      </c>
    </row>
    <row r="1487" spans="1:16" x14ac:dyDescent="0.35">
      <c r="A1487" s="1" t="s">
        <v>34</v>
      </c>
      <c r="B1487" s="1">
        <v>1374</v>
      </c>
      <c r="C1487" s="1" t="s">
        <v>43</v>
      </c>
      <c r="D1487" s="43">
        <v>88</v>
      </c>
      <c r="F1487">
        <f>CodeStochastic!F1487</f>
        <v>1486</v>
      </c>
      <c r="G1487">
        <f>CodeStochastic!G1487</f>
        <v>0.118087733980765</v>
      </c>
      <c r="H1487">
        <f>CodeStochastic!H1487</f>
        <v>0.116938743259833</v>
      </c>
      <c r="I1487">
        <f>CodeStochastic!I1487</f>
        <v>4.6391479277786501E-2</v>
      </c>
      <c r="J1487">
        <f>CodeStochastic!J1487</f>
        <v>2.2091048760206799E-2</v>
      </c>
      <c r="K1487">
        <f>CodeStochastic!K1487</f>
        <v>0.227201771420217</v>
      </c>
      <c r="L1487">
        <f>CodeStochastic!L1487</f>
        <v>3.5462086404898299E-2</v>
      </c>
      <c r="M1487">
        <f>CodeStochastic!M1487</f>
        <v>0.202824508200699</v>
      </c>
      <c r="O1487">
        <f t="shared" si="50"/>
        <v>0.30325352758497692</v>
      </c>
      <c r="P1487">
        <f t="shared" si="51"/>
        <v>1.7344508975099162</v>
      </c>
    </row>
    <row r="1488" spans="1:16" x14ac:dyDescent="0.35">
      <c r="A1488" s="1" t="s">
        <v>34</v>
      </c>
      <c r="B1488" s="1">
        <v>1375</v>
      </c>
      <c r="C1488" s="1" t="s">
        <v>43</v>
      </c>
      <c r="D1488" s="43">
        <v>89</v>
      </c>
      <c r="F1488">
        <f>CodeStochastic!F1488</f>
        <v>1487</v>
      </c>
      <c r="G1488">
        <f>CodeStochastic!G1488</f>
        <v>0.117677198126151</v>
      </c>
      <c r="H1488">
        <f>CodeStochastic!H1488</f>
        <v>0.11801775565660599</v>
      </c>
      <c r="I1488">
        <f>CodeStochastic!I1488</f>
        <v>4.6626783220360297E-2</v>
      </c>
      <c r="J1488">
        <f>CodeStochastic!J1488</f>
        <v>2.1829730817951601E-2</v>
      </c>
      <c r="K1488">
        <f>CodeStochastic!K1488</f>
        <v>0.22344883169601401</v>
      </c>
      <c r="L1488">
        <f>CodeStochastic!L1488</f>
        <v>3.6761182473050803E-2</v>
      </c>
      <c r="M1488">
        <f>CodeStochastic!M1488</f>
        <v>0.20333798852620599</v>
      </c>
      <c r="O1488">
        <f t="shared" si="50"/>
        <v>0.31148857448208145</v>
      </c>
      <c r="P1488">
        <f t="shared" si="51"/>
        <v>1.7229440383348302</v>
      </c>
    </row>
    <row r="1489" spans="1:16" x14ac:dyDescent="0.35">
      <c r="A1489" s="1" t="s">
        <v>34</v>
      </c>
      <c r="B1489" s="1">
        <v>1376</v>
      </c>
      <c r="C1489" s="1" t="s">
        <v>43</v>
      </c>
      <c r="D1489" s="43">
        <v>90</v>
      </c>
      <c r="F1489">
        <f>CodeStochastic!F1489</f>
        <v>1488</v>
      </c>
      <c r="G1489">
        <f>CodeStochastic!G1489</f>
        <v>0.118076622469432</v>
      </c>
      <c r="H1489">
        <f>CodeStochastic!H1489</f>
        <v>0.117801746443279</v>
      </c>
      <c r="I1489">
        <f>CodeStochastic!I1489</f>
        <v>4.4706565914032603E-2</v>
      </c>
      <c r="J1489">
        <f>CodeStochastic!J1489</f>
        <v>2.2843829068575398E-2</v>
      </c>
      <c r="K1489">
        <f>CodeStochastic!K1489</f>
        <v>0.225303419136927</v>
      </c>
      <c r="L1489">
        <f>CodeStochastic!L1489</f>
        <v>3.94139761828377E-2</v>
      </c>
      <c r="M1489">
        <f>CodeStochastic!M1489</f>
        <v>0.201746230554601</v>
      </c>
      <c r="O1489">
        <f t="shared" si="50"/>
        <v>0.33457887826659133</v>
      </c>
      <c r="P1489">
        <f t="shared" si="51"/>
        <v>1.712591168177128</v>
      </c>
    </row>
    <row r="1490" spans="1:16" x14ac:dyDescent="0.35">
      <c r="A1490" s="1" t="s">
        <v>34</v>
      </c>
      <c r="B1490" s="1">
        <v>1377</v>
      </c>
      <c r="C1490" s="1" t="s">
        <v>43</v>
      </c>
      <c r="D1490" s="43">
        <v>91</v>
      </c>
      <c r="F1490">
        <f>CodeStochastic!F1490</f>
        <v>1489</v>
      </c>
      <c r="G1490">
        <f>CodeStochastic!G1490</f>
        <v>0.116097366991137</v>
      </c>
      <c r="H1490">
        <f>CodeStochastic!H1490</f>
        <v>0.11640387428318499</v>
      </c>
      <c r="I1490">
        <f>CodeStochastic!I1490</f>
        <v>4.5294387889523897E-2</v>
      </c>
      <c r="J1490">
        <f>CodeStochastic!J1490</f>
        <v>2.5241396016898201E-2</v>
      </c>
      <c r="K1490">
        <f>CodeStochastic!K1490</f>
        <v>0.227087500333329</v>
      </c>
      <c r="L1490">
        <f>CodeStochastic!L1490</f>
        <v>3.7126468650022601E-2</v>
      </c>
      <c r="M1490">
        <f>CodeStochastic!M1490</f>
        <v>0.20288680507029799</v>
      </c>
      <c r="O1490">
        <f t="shared" si="50"/>
        <v>0.31894530039182439</v>
      </c>
      <c r="P1490">
        <f t="shared" si="51"/>
        <v>1.742955776340563</v>
      </c>
    </row>
    <row r="1491" spans="1:16" x14ac:dyDescent="0.35">
      <c r="A1491" s="1" t="s">
        <v>34</v>
      </c>
      <c r="B1491" s="1">
        <v>1378</v>
      </c>
      <c r="C1491" s="1" t="s">
        <v>43</v>
      </c>
      <c r="D1491" s="43">
        <v>92</v>
      </c>
      <c r="F1491">
        <f>CodeStochastic!F1491</f>
        <v>1490</v>
      </c>
      <c r="G1491">
        <f>CodeStochastic!G1491</f>
        <v>0.121190797279473</v>
      </c>
      <c r="H1491">
        <f>CodeStochastic!H1491</f>
        <v>0.12005966022581301</v>
      </c>
      <c r="I1491">
        <f>CodeStochastic!I1491</f>
        <v>4.5867596692093303E-2</v>
      </c>
      <c r="J1491">
        <f>CodeStochastic!J1491</f>
        <v>2.1969885237045E-2</v>
      </c>
      <c r="K1491">
        <f>CodeStochastic!K1491</f>
        <v>0.22694228395685501</v>
      </c>
      <c r="L1491">
        <f>CodeStochastic!L1491</f>
        <v>3.82123933048788E-2</v>
      </c>
      <c r="M1491">
        <f>CodeStochastic!M1491</f>
        <v>0.20234264972122701</v>
      </c>
      <c r="O1491">
        <f t="shared" si="50"/>
        <v>0.31827837287734617</v>
      </c>
      <c r="P1491">
        <f t="shared" si="51"/>
        <v>1.6853508442440439</v>
      </c>
    </row>
    <row r="1492" spans="1:16" x14ac:dyDescent="0.35">
      <c r="A1492" s="1" t="s">
        <v>34</v>
      </c>
      <c r="B1492" s="1">
        <v>1379</v>
      </c>
      <c r="C1492" s="1" t="s">
        <v>43</v>
      </c>
      <c r="D1492" s="43">
        <v>93</v>
      </c>
      <c r="F1492">
        <f>CodeStochastic!F1492</f>
        <v>1491</v>
      </c>
      <c r="G1492">
        <f>CodeStochastic!G1492</f>
        <v>0.12155401470737601</v>
      </c>
      <c r="H1492">
        <f>CodeStochastic!H1492</f>
        <v>0.119260881090115</v>
      </c>
      <c r="I1492">
        <f>CodeStochastic!I1492</f>
        <v>4.5313010880673202E-2</v>
      </c>
      <c r="J1492">
        <f>CodeStochastic!J1492</f>
        <v>2.15128335270574E-2</v>
      </c>
      <c r="K1492">
        <f>CodeStochastic!K1492</f>
        <v>0.22885001938121599</v>
      </c>
      <c r="L1492">
        <f>CodeStochastic!L1492</f>
        <v>3.6380197026790302E-2</v>
      </c>
      <c r="M1492">
        <f>CodeStochastic!M1492</f>
        <v>0.20326544946237099</v>
      </c>
      <c r="O1492">
        <f t="shared" si="50"/>
        <v>0.30504719313033563</v>
      </c>
      <c r="P1492">
        <f t="shared" si="51"/>
        <v>1.7043765533543316</v>
      </c>
    </row>
    <row r="1493" spans="1:16" x14ac:dyDescent="0.35">
      <c r="A1493" s="1" t="s">
        <v>34</v>
      </c>
      <c r="B1493" s="1">
        <v>1380</v>
      </c>
      <c r="C1493" s="1" t="s">
        <v>43</v>
      </c>
      <c r="D1493" s="43">
        <v>94</v>
      </c>
      <c r="F1493">
        <f>CodeStochastic!F1493</f>
        <v>1492</v>
      </c>
      <c r="G1493">
        <f>CodeStochastic!G1493</f>
        <v>0.117038500957789</v>
      </c>
      <c r="H1493">
        <f>CodeStochastic!H1493</f>
        <v>0.116249275889587</v>
      </c>
      <c r="I1493">
        <f>CodeStochastic!I1493</f>
        <v>4.52075209490592E-2</v>
      </c>
      <c r="J1493">
        <f>CodeStochastic!J1493</f>
        <v>2.66693222509502E-2</v>
      </c>
      <c r="K1493">
        <f>CodeStochastic!K1493</f>
        <v>0.23583568981616099</v>
      </c>
      <c r="L1493">
        <f>CodeStochastic!L1493</f>
        <v>3.7151588268908298E-2</v>
      </c>
      <c r="M1493">
        <f>CodeStochastic!M1493</f>
        <v>0.196074644736694</v>
      </c>
      <c r="O1493">
        <f t="shared" si="50"/>
        <v>0.31958554566993341</v>
      </c>
      <c r="P1493">
        <f t="shared" si="51"/>
        <v>1.6866741167740671</v>
      </c>
    </row>
    <row r="1494" spans="1:16" x14ac:dyDescent="0.35">
      <c r="A1494" s="1" t="s">
        <v>34</v>
      </c>
      <c r="B1494" s="1">
        <v>1381</v>
      </c>
      <c r="C1494" s="1" t="s">
        <v>43</v>
      </c>
      <c r="D1494" s="43">
        <v>95</v>
      </c>
      <c r="F1494">
        <f>CodeStochastic!F1494</f>
        <v>1493</v>
      </c>
      <c r="G1494">
        <f>CodeStochastic!G1494</f>
        <v>0.121081074081464</v>
      </c>
      <c r="H1494">
        <f>CodeStochastic!H1494</f>
        <v>0.119899893304017</v>
      </c>
      <c r="I1494">
        <f>CodeStochastic!I1494</f>
        <v>4.5504688765579303E-2</v>
      </c>
      <c r="J1494">
        <f>CodeStochastic!J1494</f>
        <v>2.0803602913137199E-2</v>
      </c>
      <c r="K1494">
        <f>CodeStochastic!K1494</f>
        <v>0.23320539902172299</v>
      </c>
      <c r="L1494">
        <f>CodeStochastic!L1494</f>
        <v>3.8010105268274703E-2</v>
      </c>
      <c r="M1494">
        <f>CodeStochastic!M1494</f>
        <v>0.20148392135872201</v>
      </c>
      <c r="O1494">
        <f t="shared" si="50"/>
        <v>0.31701533855327668</v>
      </c>
      <c r="P1494">
        <f t="shared" si="51"/>
        <v>1.6804345342313303</v>
      </c>
    </row>
    <row r="1495" spans="1:16" x14ac:dyDescent="0.35">
      <c r="A1495" s="1" t="s">
        <v>34</v>
      </c>
      <c r="B1495" s="1">
        <v>1382</v>
      </c>
      <c r="C1495" s="1" t="s">
        <v>43</v>
      </c>
      <c r="D1495" s="43">
        <v>96</v>
      </c>
      <c r="F1495">
        <f>CodeStochastic!F1495</f>
        <v>1494</v>
      </c>
      <c r="G1495">
        <f>CodeStochastic!G1495</f>
        <v>0.118262114830389</v>
      </c>
      <c r="H1495">
        <f>CodeStochastic!H1495</f>
        <v>0.117575885255374</v>
      </c>
      <c r="I1495">
        <f>CodeStochastic!I1495</f>
        <v>4.4988601776893303E-2</v>
      </c>
      <c r="J1495">
        <f>CodeStochastic!J1495</f>
        <v>2.1834059284100999E-2</v>
      </c>
      <c r="K1495">
        <f>CodeStochastic!K1495</f>
        <v>0.22390102844844201</v>
      </c>
      <c r="L1495">
        <f>CodeStochastic!L1495</f>
        <v>3.6488985372794297E-2</v>
      </c>
      <c r="M1495">
        <f>CodeStochastic!M1495</f>
        <v>0.202081354743957</v>
      </c>
      <c r="O1495">
        <f t="shared" si="50"/>
        <v>0.31034412620870744</v>
      </c>
      <c r="P1495">
        <f t="shared" si="51"/>
        <v>1.7187313053611095</v>
      </c>
    </row>
    <row r="1496" spans="1:16" x14ac:dyDescent="0.35">
      <c r="A1496" s="1" t="s">
        <v>34</v>
      </c>
      <c r="B1496" s="1">
        <v>1383</v>
      </c>
      <c r="C1496" s="1" t="s">
        <v>43</v>
      </c>
      <c r="D1496" s="43">
        <v>97</v>
      </c>
      <c r="F1496">
        <f>CodeStochastic!F1496</f>
        <v>1495</v>
      </c>
      <c r="G1496">
        <f>CodeStochastic!G1496</f>
        <v>0.118739613705187</v>
      </c>
      <c r="H1496">
        <f>CodeStochastic!H1496</f>
        <v>0.11695168072136899</v>
      </c>
      <c r="I1496">
        <f>CodeStochastic!I1496</f>
        <v>4.50289482344867E-2</v>
      </c>
      <c r="J1496">
        <f>CodeStochastic!J1496</f>
        <v>2.09064761295642E-2</v>
      </c>
      <c r="K1496">
        <f>CodeStochastic!K1496</f>
        <v>0.23396748376964199</v>
      </c>
      <c r="L1496">
        <f>CodeStochastic!L1496</f>
        <v>3.3224739629391702E-2</v>
      </c>
      <c r="M1496">
        <f>CodeStochastic!M1496</f>
        <v>0.20132163893298</v>
      </c>
      <c r="O1496">
        <f t="shared" si="50"/>
        <v>0.28408945835116156</v>
      </c>
      <c r="P1496">
        <f t="shared" si="51"/>
        <v>1.7214086851185819</v>
      </c>
    </row>
    <row r="1497" spans="1:16" x14ac:dyDescent="0.35">
      <c r="A1497" s="1" t="s">
        <v>34</v>
      </c>
      <c r="B1497" s="1">
        <v>1384</v>
      </c>
      <c r="C1497" s="1" t="s">
        <v>43</v>
      </c>
      <c r="D1497" s="43">
        <v>98</v>
      </c>
      <c r="F1497">
        <f>CodeStochastic!F1497</f>
        <v>1496</v>
      </c>
      <c r="G1497">
        <f>CodeStochastic!G1497</f>
        <v>0.119066601570821</v>
      </c>
      <c r="H1497">
        <f>CodeStochastic!H1497</f>
        <v>0.118352708504329</v>
      </c>
      <c r="I1497">
        <f>CodeStochastic!I1497</f>
        <v>4.5346859737908599E-2</v>
      </c>
      <c r="J1497">
        <f>CodeStochastic!J1497</f>
        <v>2.1918788983739099E-2</v>
      </c>
      <c r="K1497">
        <f>CodeStochastic!K1497</f>
        <v>0.22695866752980301</v>
      </c>
      <c r="L1497">
        <f>CodeStochastic!L1497</f>
        <v>3.6606177141104902E-2</v>
      </c>
      <c r="M1497">
        <f>CodeStochastic!M1497</f>
        <v>0.20189715682825299</v>
      </c>
      <c r="O1497">
        <f t="shared" si="50"/>
        <v>0.30929733340040927</v>
      </c>
      <c r="P1497">
        <f t="shared" si="51"/>
        <v>1.7058938437464504</v>
      </c>
    </row>
    <row r="1498" spans="1:16" x14ac:dyDescent="0.35">
      <c r="A1498" s="1" t="s">
        <v>34</v>
      </c>
      <c r="B1498" s="1">
        <v>1385</v>
      </c>
      <c r="C1498" s="1" t="s">
        <v>43</v>
      </c>
      <c r="D1498" s="43">
        <v>99</v>
      </c>
      <c r="F1498">
        <f>CodeStochastic!F1498</f>
        <v>1497</v>
      </c>
      <c r="G1498">
        <f>CodeStochastic!G1498</f>
        <v>0.123797165282652</v>
      </c>
      <c r="H1498">
        <f>CodeStochastic!H1498</f>
        <v>0.119956826757375</v>
      </c>
      <c r="I1498">
        <f>CodeStochastic!I1498</f>
        <v>4.4953262365660399E-2</v>
      </c>
      <c r="J1498">
        <f>CodeStochastic!J1498</f>
        <v>2.6527871321068201E-2</v>
      </c>
      <c r="K1498">
        <f>CodeStochastic!K1498</f>
        <v>0.231710298993657</v>
      </c>
      <c r="L1498">
        <f>CodeStochastic!L1498</f>
        <v>3.7196939129971601E-2</v>
      </c>
      <c r="M1498">
        <f>CodeStochastic!M1498</f>
        <v>0.20427960801036901</v>
      </c>
      <c r="O1498">
        <f t="shared" si="50"/>
        <v>0.31008605458700761</v>
      </c>
      <c r="P1498">
        <f t="shared" si="51"/>
        <v>1.7029427464228069</v>
      </c>
    </row>
    <row r="1499" spans="1:16" x14ac:dyDescent="0.35">
      <c r="A1499" s="1" t="s">
        <v>34</v>
      </c>
      <c r="B1499" s="1">
        <v>1386</v>
      </c>
      <c r="C1499" s="1" t="s">
        <v>43</v>
      </c>
      <c r="D1499" s="43">
        <v>100</v>
      </c>
      <c r="F1499">
        <f>CodeStochastic!F1499</f>
        <v>1498</v>
      </c>
      <c r="G1499">
        <f>CodeStochastic!G1499</f>
        <v>0.117838816865407</v>
      </c>
      <c r="H1499">
        <f>CodeStochastic!H1499</f>
        <v>0.117914591102859</v>
      </c>
      <c r="I1499">
        <f>CodeStochastic!I1499</f>
        <v>4.5271658022605799E-2</v>
      </c>
      <c r="J1499">
        <f>CodeStochastic!J1499</f>
        <v>1.9959752677008301E-2</v>
      </c>
      <c r="K1499">
        <f>CodeStochastic!K1499</f>
        <v>0.23716687303910899</v>
      </c>
      <c r="L1499">
        <f>CodeStochastic!L1499</f>
        <v>3.4326229431797702E-2</v>
      </c>
      <c r="M1499">
        <f>CodeStochastic!M1499</f>
        <v>0.203689992240252</v>
      </c>
      <c r="O1499">
        <f t="shared" si="50"/>
        <v>0.2911109567589843</v>
      </c>
      <c r="P1499">
        <f t="shared" si="51"/>
        <v>1.7274367008792795</v>
      </c>
    </row>
    <row r="1500" spans="1:16" x14ac:dyDescent="0.35">
      <c r="A1500" s="1" t="s">
        <v>34</v>
      </c>
      <c r="B1500" s="1">
        <v>1387</v>
      </c>
      <c r="C1500" s="1" t="s">
        <v>43</v>
      </c>
      <c r="D1500" s="43">
        <v>101</v>
      </c>
      <c r="F1500">
        <f>CodeStochastic!F1500</f>
        <v>1499</v>
      </c>
      <c r="G1500">
        <f>CodeStochastic!G1500</f>
        <v>0.11891205135848899</v>
      </c>
      <c r="H1500">
        <f>CodeStochastic!H1500</f>
        <v>0.118574104233691</v>
      </c>
      <c r="I1500">
        <f>CodeStochastic!I1500</f>
        <v>4.6362749250313202E-2</v>
      </c>
      <c r="J1500">
        <f>CodeStochastic!J1500</f>
        <v>2.20818455111331E-2</v>
      </c>
      <c r="K1500">
        <f>CodeStochastic!K1500</f>
        <v>0.231996914791672</v>
      </c>
      <c r="L1500">
        <f>CodeStochastic!L1500</f>
        <v>3.3798920700397299E-2</v>
      </c>
      <c r="M1500">
        <f>CodeStochastic!M1500</f>
        <v>0.20046538479470499</v>
      </c>
      <c r="O1500">
        <f t="shared" si="50"/>
        <v>0.28504470616775579</v>
      </c>
      <c r="P1500">
        <f t="shared" si="51"/>
        <v>1.6906337694073497</v>
      </c>
    </row>
    <row r="1501" spans="1:16" x14ac:dyDescent="0.35">
      <c r="A1501" s="1" t="s">
        <v>34</v>
      </c>
      <c r="B1501" s="1">
        <v>1388</v>
      </c>
      <c r="C1501" s="1" t="s">
        <v>43</v>
      </c>
      <c r="D1501" s="43">
        <v>102</v>
      </c>
      <c r="F1501">
        <f>CodeStochastic!F1501</f>
        <v>1500</v>
      </c>
      <c r="G1501">
        <f>CodeStochastic!G1501</f>
        <v>0.119134493681299</v>
      </c>
      <c r="H1501">
        <f>CodeStochastic!H1501</f>
        <v>0.11675716325912899</v>
      </c>
      <c r="I1501">
        <f>CodeStochastic!I1501</f>
        <v>4.5587217573717399E-2</v>
      </c>
      <c r="J1501">
        <f>CodeStochastic!J1501</f>
        <v>2.05313877910108E-2</v>
      </c>
      <c r="K1501">
        <f>CodeStochastic!K1501</f>
        <v>0.235715392629333</v>
      </c>
      <c r="L1501">
        <f>CodeStochastic!L1501</f>
        <v>3.5206979836430799E-2</v>
      </c>
      <c r="M1501">
        <f>CodeStochastic!M1501</f>
        <v>0.19728618804609699</v>
      </c>
      <c r="O1501">
        <f t="shared" si="50"/>
        <v>0.30154021264025566</v>
      </c>
      <c r="P1501">
        <f t="shared" si="51"/>
        <v>1.6897137831984077</v>
      </c>
    </row>
    <row r="1502" spans="1:16" x14ac:dyDescent="0.35">
      <c r="A1502" s="1" t="s">
        <v>34</v>
      </c>
      <c r="B1502" s="1">
        <v>1389</v>
      </c>
      <c r="C1502" s="1" t="s">
        <v>43</v>
      </c>
      <c r="D1502" s="43">
        <v>103</v>
      </c>
      <c r="F1502">
        <f>CodeStochastic!F1502</f>
        <v>1501</v>
      </c>
      <c r="G1502">
        <f>CodeStochastic!G1502</f>
        <v>0.118693707512914</v>
      </c>
      <c r="H1502">
        <f>CodeStochastic!H1502</f>
        <v>0.11760230311295</v>
      </c>
      <c r="I1502">
        <f>CodeStochastic!I1502</f>
        <v>4.60623038493213E-2</v>
      </c>
      <c r="J1502">
        <f>CodeStochastic!J1502</f>
        <v>2.10917939077865E-2</v>
      </c>
      <c r="K1502">
        <f>CodeStochastic!K1502</f>
        <v>0.23195852742683401</v>
      </c>
      <c r="L1502">
        <f>CodeStochastic!L1502</f>
        <v>3.6191734278756202E-2</v>
      </c>
      <c r="M1502">
        <f>CodeStochastic!M1502</f>
        <v>0.200528796486074</v>
      </c>
      <c r="O1502">
        <f t="shared" si="50"/>
        <v>0.30774681550238175</v>
      </c>
      <c r="P1502">
        <f t="shared" si="51"/>
        <v>1.7051434468377549</v>
      </c>
    </row>
    <row r="1503" spans="1:16" x14ac:dyDescent="0.35">
      <c r="A1503" s="1" t="s">
        <v>34</v>
      </c>
      <c r="B1503" s="1">
        <v>1390</v>
      </c>
      <c r="C1503" s="1" t="s">
        <v>43</v>
      </c>
      <c r="D1503" s="43">
        <v>104</v>
      </c>
      <c r="F1503">
        <f>CodeStochastic!F1503</f>
        <v>1502</v>
      </c>
      <c r="G1503">
        <f>CodeStochastic!G1503</f>
        <v>0.11550595943085</v>
      </c>
      <c r="H1503">
        <f>CodeStochastic!H1503</f>
        <v>0.116571522827686</v>
      </c>
      <c r="I1503">
        <f>CodeStochastic!I1503</f>
        <v>4.5388670752702802E-2</v>
      </c>
      <c r="J1503">
        <f>CodeStochastic!J1503</f>
        <v>2.2594554363268699E-2</v>
      </c>
      <c r="K1503">
        <f>CodeStochastic!K1503</f>
        <v>0.234180404394081</v>
      </c>
      <c r="L1503">
        <f>CodeStochastic!L1503</f>
        <v>3.6083420529577602E-2</v>
      </c>
      <c r="M1503">
        <f>CodeStochastic!M1503</f>
        <v>0.20329690884176599</v>
      </c>
      <c r="O1503">
        <f t="shared" si="50"/>
        <v>0.30953889641568366</v>
      </c>
      <c r="P1503">
        <f t="shared" si="51"/>
        <v>1.7439671706294508</v>
      </c>
    </row>
    <row r="1504" spans="1:16" x14ac:dyDescent="0.35">
      <c r="A1504" s="1" t="s">
        <v>34</v>
      </c>
      <c r="B1504" s="1">
        <v>1391</v>
      </c>
      <c r="C1504" s="1" t="s">
        <v>43</v>
      </c>
      <c r="D1504" s="43">
        <v>105</v>
      </c>
      <c r="F1504">
        <f>CodeStochastic!F1504</f>
        <v>1503</v>
      </c>
      <c r="G1504">
        <f>CodeStochastic!G1504</f>
        <v>0.120672692406357</v>
      </c>
      <c r="H1504">
        <f>CodeStochastic!H1504</f>
        <v>0.11904478883221201</v>
      </c>
      <c r="I1504">
        <f>CodeStochastic!I1504</f>
        <v>4.5435473719347301E-2</v>
      </c>
      <c r="J1504">
        <f>CodeStochastic!J1504</f>
        <v>2.00739808337854E-2</v>
      </c>
      <c r="K1504">
        <f>CodeStochastic!K1504</f>
        <v>0.229953184240071</v>
      </c>
      <c r="L1504">
        <f>CodeStochastic!L1504</f>
        <v>3.8702943663285298E-2</v>
      </c>
      <c r="M1504">
        <f>CodeStochastic!M1504</f>
        <v>0.20381461261945599</v>
      </c>
      <c r="O1504">
        <f t="shared" si="50"/>
        <v>0.32511245593316362</v>
      </c>
      <c r="P1504">
        <f t="shared" si="51"/>
        <v>1.7120834487490506</v>
      </c>
    </row>
    <row r="1505" spans="1:16" x14ac:dyDescent="0.35">
      <c r="A1505" s="1" t="s">
        <v>34</v>
      </c>
      <c r="B1505" s="1">
        <v>1392</v>
      </c>
      <c r="C1505" s="1" t="s">
        <v>43</v>
      </c>
      <c r="D1505" s="43">
        <v>106</v>
      </c>
      <c r="F1505">
        <f>CodeStochastic!F1505</f>
        <v>1504</v>
      </c>
      <c r="G1505">
        <f>CodeStochastic!G1505</f>
        <v>0.116941196254086</v>
      </c>
      <c r="H1505">
        <f>CodeStochastic!H1505</f>
        <v>0.116584541982669</v>
      </c>
      <c r="I1505">
        <f>CodeStochastic!I1505</f>
        <v>4.4092250784604797E-2</v>
      </c>
      <c r="J1505">
        <f>CodeStochastic!J1505</f>
        <v>2.02734662670206E-2</v>
      </c>
      <c r="K1505">
        <f>CodeStochastic!K1505</f>
        <v>0.223107544709504</v>
      </c>
      <c r="L1505">
        <f>CodeStochastic!L1505</f>
        <v>3.8936671836244899E-2</v>
      </c>
      <c r="M1505">
        <f>CodeStochastic!M1505</f>
        <v>0.198691634072617</v>
      </c>
      <c r="O1505">
        <f t="shared" si="50"/>
        <v>0.33397799720337773</v>
      </c>
      <c r="P1505">
        <f t="shared" si="51"/>
        <v>1.7042708295080295</v>
      </c>
    </row>
    <row r="1506" spans="1:16" x14ac:dyDescent="0.35">
      <c r="A1506" s="1" t="s">
        <v>34</v>
      </c>
      <c r="B1506" s="1">
        <v>1393</v>
      </c>
      <c r="C1506" s="1" t="s">
        <v>43</v>
      </c>
      <c r="D1506" s="43">
        <v>107</v>
      </c>
      <c r="F1506">
        <f>CodeStochastic!F1506</f>
        <v>1505</v>
      </c>
      <c r="G1506">
        <f>CodeStochastic!G1506</f>
        <v>0.120441230129001</v>
      </c>
      <c r="H1506">
        <f>CodeStochastic!H1506</f>
        <v>0.11895986404522201</v>
      </c>
      <c r="I1506">
        <f>CodeStochastic!I1506</f>
        <v>4.5983276277454299E-2</v>
      </c>
      <c r="J1506">
        <f>CodeStochastic!J1506</f>
        <v>2.1224732229070599E-2</v>
      </c>
      <c r="K1506">
        <f>CodeStochastic!K1506</f>
        <v>0.223619899083595</v>
      </c>
      <c r="L1506">
        <f>CodeStochastic!L1506</f>
        <v>3.5795411819623299E-2</v>
      </c>
      <c r="M1506">
        <f>CodeStochastic!M1506</f>
        <v>0.20095466836289599</v>
      </c>
      <c r="O1506">
        <f t="shared" si="50"/>
        <v>0.30090326772747361</v>
      </c>
      <c r="P1506">
        <f t="shared" si="51"/>
        <v>1.6892644420516829</v>
      </c>
    </row>
    <row r="1507" spans="1:16" x14ac:dyDescent="0.35">
      <c r="A1507" s="1" t="s">
        <v>34</v>
      </c>
      <c r="B1507" s="1">
        <v>1394</v>
      </c>
      <c r="C1507" s="1" t="s">
        <v>43</v>
      </c>
      <c r="D1507" s="43">
        <v>108</v>
      </c>
      <c r="F1507">
        <f>CodeStochastic!F1507</f>
        <v>1506</v>
      </c>
      <c r="G1507">
        <f>CodeStochastic!G1507</f>
        <v>0.11802321016603599</v>
      </c>
      <c r="H1507">
        <f>CodeStochastic!H1507</f>
        <v>0.116938935341075</v>
      </c>
      <c r="I1507">
        <f>CodeStochastic!I1507</f>
        <v>4.4979895896160797E-2</v>
      </c>
      <c r="J1507">
        <f>CodeStochastic!J1507</f>
        <v>1.9159420278118601E-2</v>
      </c>
      <c r="K1507">
        <f>CodeStochastic!K1507</f>
        <v>0.229391313069464</v>
      </c>
      <c r="L1507">
        <f>CodeStochastic!L1507</f>
        <v>3.5305147265981697E-2</v>
      </c>
      <c r="M1507">
        <f>CodeStochastic!M1507</f>
        <v>0.200143368767908</v>
      </c>
      <c r="O1507">
        <f t="shared" si="50"/>
        <v>0.30191096885744184</v>
      </c>
      <c r="P1507">
        <f t="shared" si="51"/>
        <v>1.7115203604697717</v>
      </c>
    </row>
    <row r="1508" spans="1:16" x14ac:dyDescent="0.35">
      <c r="A1508" s="1" t="s">
        <v>34</v>
      </c>
      <c r="B1508" s="1">
        <v>1395</v>
      </c>
      <c r="C1508" s="1" t="s">
        <v>43</v>
      </c>
      <c r="D1508" s="43">
        <v>109</v>
      </c>
      <c r="F1508">
        <f>CodeStochastic!F1508</f>
        <v>1507</v>
      </c>
      <c r="G1508">
        <f>CodeStochastic!G1508</f>
        <v>0.116629093878431</v>
      </c>
      <c r="H1508">
        <f>CodeStochastic!H1508</f>
        <v>0.117045715471952</v>
      </c>
      <c r="I1508">
        <f>CodeStochastic!I1508</f>
        <v>4.44943718931404E-2</v>
      </c>
      <c r="J1508">
        <f>CodeStochastic!J1508</f>
        <v>2.19483359810882E-2</v>
      </c>
      <c r="K1508">
        <f>CodeStochastic!K1508</f>
        <v>0.23971611759244801</v>
      </c>
      <c r="L1508">
        <f>CodeStochastic!L1508</f>
        <v>3.6947727440256602E-2</v>
      </c>
      <c r="M1508">
        <f>CodeStochastic!M1508</f>
        <v>0.19893411708140399</v>
      </c>
      <c r="O1508">
        <f t="shared" si="50"/>
        <v>0.31566920063050485</v>
      </c>
      <c r="P1508">
        <f t="shared" si="51"/>
        <v>1.6996275026322953</v>
      </c>
    </row>
    <row r="1509" spans="1:16" x14ac:dyDescent="0.35">
      <c r="A1509" s="1" t="s">
        <v>34</v>
      </c>
      <c r="B1509" s="1">
        <v>1396</v>
      </c>
      <c r="C1509" s="1" t="s">
        <v>43</v>
      </c>
      <c r="D1509" s="43">
        <v>110</v>
      </c>
      <c r="F1509">
        <f>CodeStochastic!F1509</f>
        <v>1508</v>
      </c>
      <c r="G1509">
        <f>CodeStochastic!G1509</f>
        <v>0.117969307638163</v>
      </c>
      <c r="H1509">
        <f>CodeStochastic!H1509</f>
        <v>0.116316386786429</v>
      </c>
      <c r="I1509">
        <f>CodeStochastic!I1509</f>
        <v>4.4378638263679299E-2</v>
      </c>
      <c r="J1509">
        <f>CodeStochastic!J1509</f>
        <v>2.0290262165430999E-2</v>
      </c>
      <c r="K1509">
        <f>CodeStochastic!K1509</f>
        <v>0.218000197601872</v>
      </c>
      <c r="L1509">
        <f>CodeStochastic!L1509</f>
        <v>3.6416166822931702E-2</v>
      </c>
      <c r="M1509">
        <f>CodeStochastic!M1509</f>
        <v>0.196542457679003</v>
      </c>
      <c r="O1509">
        <f t="shared" si="50"/>
        <v>0.31307855951368402</v>
      </c>
      <c r="P1509">
        <f t="shared" si="51"/>
        <v>1.6897228594271829</v>
      </c>
    </row>
    <row r="1510" spans="1:16" x14ac:dyDescent="0.35">
      <c r="A1510" s="1" t="s">
        <v>34</v>
      </c>
      <c r="B1510" s="1">
        <v>1397</v>
      </c>
      <c r="C1510" s="1" t="s">
        <v>43</v>
      </c>
      <c r="D1510" s="43">
        <v>111</v>
      </c>
      <c r="F1510">
        <f>CodeStochastic!F1510</f>
        <v>1509</v>
      </c>
      <c r="G1510">
        <f>CodeStochastic!G1510</f>
        <v>0.119127136857404</v>
      </c>
      <c r="H1510">
        <f>CodeStochastic!H1510</f>
        <v>0.11805495049780899</v>
      </c>
      <c r="I1510">
        <f>CodeStochastic!I1510</f>
        <v>4.5879717799537298E-2</v>
      </c>
      <c r="J1510">
        <f>CodeStochastic!J1510</f>
        <v>2.2802098005036801E-2</v>
      </c>
      <c r="K1510">
        <f>CodeStochastic!K1510</f>
        <v>0.23814087083743599</v>
      </c>
      <c r="L1510">
        <f>CodeStochastic!L1510</f>
        <v>3.70631281920214E-2</v>
      </c>
      <c r="M1510">
        <f>CodeStochastic!M1510</f>
        <v>0.20319053117981301</v>
      </c>
      <c r="O1510">
        <f t="shared" si="50"/>
        <v>0.31394810667181011</v>
      </c>
      <c r="P1510">
        <f t="shared" si="51"/>
        <v>1.7211521441753013</v>
      </c>
    </row>
    <row r="1511" spans="1:16" x14ac:dyDescent="0.35">
      <c r="A1511" s="1" t="s">
        <v>34</v>
      </c>
      <c r="B1511" s="1">
        <v>1398</v>
      </c>
      <c r="C1511" s="1" t="s">
        <v>43</v>
      </c>
      <c r="D1511" s="43">
        <v>112</v>
      </c>
      <c r="F1511">
        <f>CodeStochastic!F1511</f>
        <v>1510</v>
      </c>
      <c r="G1511">
        <f>CodeStochastic!G1511</f>
        <v>0.118820324561388</v>
      </c>
      <c r="H1511">
        <f>CodeStochastic!H1511</f>
        <v>0.118488604376014</v>
      </c>
      <c r="I1511">
        <f>CodeStochastic!I1511</f>
        <v>4.6257795772356197E-2</v>
      </c>
      <c r="J1511">
        <f>CodeStochastic!J1511</f>
        <v>2.2918260709354699E-2</v>
      </c>
      <c r="K1511">
        <f>CodeStochastic!K1511</f>
        <v>0.22327538699542901</v>
      </c>
      <c r="L1511">
        <f>CodeStochastic!L1511</f>
        <v>3.7824382103684898E-2</v>
      </c>
      <c r="M1511">
        <f>CodeStochastic!M1511</f>
        <v>0.198893673344956</v>
      </c>
      <c r="O1511">
        <f t="shared" si="50"/>
        <v>0.31922379627033398</v>
      </c>
      <c r="P1511">
        <f t="shared" si="51"/>
        <v>1.678589045692386</v>
      </c>
    </row>
    <row r="1512" spans="1:16" x14ac:dyDescent="0.35">
      <c r="A1512" s="1" t="s">
        <v>34</v>
      </c>
      <c r="B1512" s="1">
        <v>1399</v>
      </c>
      <c r="C1512" s="1" t="s">
        <v>43</v>
      </c>
      <c r="D1512" s="43">
        <v>113</v>
      </c>
      <c r="F1512">
        <f>CodeStochastic!F1512</f>
        <v>1511</v>
      </c>
      <c r="G1512">
        <f>CodeStochastic!G1512</f>
        <v>0.114358473885442</v>
      </c>
      <c r="H1512">
        <f>CodeStochastic!H1512</f>
        <v>0.114880506435588</v>
      </c>
      <c r="I1512">
        <f>CodeStochastic!I1512</f>
        <v>4.5752474971986402E-2</v>
      </c>
      <c r="J1512">
        <f>CodeStochastic!J1512</f>
        <v>2.2459296390392701E-2</v>
      </c>
      <c r="K1512">
        <f>CodeStochastic!K1512</f>
        <v>0.23278082201320699</v>
      </c>
      <c r="L1512">
        <f>CodeStochastic!L1512</f>
        <v>3.8050796562811601E-2</v>
      </c>
      <c r="M1512">
        <f>CodeStochastic!M1512</f>
        <v>0.19971346961393699</v>
      </c>
      <c r="O1512">
        <f t="shared" si="50"/>
        <v>0.33122065477789464</v>
      </c>
      <c r="P1512">
        <f t="shared" si="51"/>
        <v>1.7384452402802884</v>
      </c>
    </row>
    <row r="1513" spans="1:16" x14ac:dyDescent="0.35">
      <c r="A1513" s="1" t="s">
        <v>34</v>
      </c>
      <c r="B1513" s="1">
        <v>1400</v>
      </c>
      <c r="C1513" s="1" t="s">
        <v>43</v>
      </c>
      <c r="D1513" s="43">
        <v>114</v>
      </c>
      <c r="F1513">
        <f>CodeStochastic!F1513</f>
        <v>1512</v>
      </c>
      <c r="G1513">
        <f>CodeStochastic!G1513</f>
        <v>0.115587720092519</v>
      </c>
      <c r="H1513">
        <f>CodeStochastic!H1513</f>
        <v>0.11675750230427299</v>
      </c>
      <c r="I1513">
        <f>CodeStochastic!I1513</f>
        <v>4.5480091393445998E-2</v>
      </c>
      <c r="J1513">
        <f>CodeStochastic!J1513</f>
        <v>2.19839250850907E-2</v>
      </c>
      <c r="K1513">
        <f>CodeStochastic!K1513</f>
        <v>0.231399487677415</v>
      </c>
      <c r="L1513">
        <f>CodeStochastic!L1513</f>
        <v>3.7133963828118399E-2</v>
      </c>
      <c r="M1513">
        <f>CodeStochastic!M1513</f>
        <v>0.20310922443825699</v>
      </c>
      <c r="O1513">
        <f t="shared" si="50"/>
        <v>0.3180434926686454</v>
      </c>
      <c r="P1513">
        <f t="shared" si="51"/>
        <v>1.7395817864358663</v>
      </c>
    </row>
    <row r="1514" spans="1:16" x14ac:dyDescent="0.35">
      <c r="A1514" s="1" t="s">
        <v>34</v>
      </c>
      <c r="B1514" s="1">
        <v>1401</v>
      </c>
      <c r="C1514" s="1" t="s">
        <v>43</v>
      </c>
      <c r="D1514" s="43">
        <v>115</v>
      </c>
      <c r="F1514">
        <f>CodeStochastic!F1514</f>
        <v>1513</v>
      </c>
      <c r="G1514">
        <f>CodeStochastic!G1514</f>
        <v>0.114482092368449</v>
      </c>
      <c r="H1514">
        <f>CodeStochastic!H1514</f>
        <v>0.114851949495221</v>
      </c>
      <c r="I1514">
        <f>CodeStochastic!I1514</f>
        <v>4.5381379099032899E-2</v>
      </c>
      <c r="J1514">
        <f>CodeStochastic!J1514</f>
        <v>1.8423453541850002E-2</v>
      </c>
      <c r="K1514">
        <f>CodeStochastic!K1514</f>
        <v>0.233664002743521</v>
      </c>
      <c r="L1514">
        <f>CodeStochastic!L1514</f>
        <v>3.56341244571593E-2</v>
      </c>
      <c r="M1514">
        <f>CodeStochastic!M1514</f>
        <v>0.196151747262442</v>
      </c>
      <c r="O1514">
        <f t="shared" si="50"/>
        <v>0.31026138096717321</v>
      </c>
      <c r="P1514">
        <f t="shared" si="51"/>
        <v>1.7078660669195163</v>
      </c>
    </row>
    <row r="1515" spans="1:16" x14ac:dyDescent="0.35">
      <c r="A1515" s="1" t="s">
        <v>34</v>
      </c>
      <c r="B1515" s="1">
        <v>1402</v>
      </c>
      <c r="C1515" s="1" t="s">
        <v>43</v>
      </c>
      <c r="D1515" s="43">
        <v>116</v>
      </c>
      <c r="F1515">
        <f>CodeStochastic!F1515</f>
        <v>1514</v>
      </c>
      <c r="G1515">
        <f>CodeStochastic!G1515</f>
        <v>0.11773351446371599</v>
      </c>
      <c r="H1515">
        <f>CodeStochastic!H1515</f>
        <v>0.11669307332241501</v>
      </c>
      <c r="I1515">
        <f>CodeStochastic!I1515</f>
        <v>4.5469825163880297E-2</v>
      </c>
      <c r="J1515">
        <f>CodeStochastic!J1515</f>
        <v>2.0589089755217501E-2</v>
      </c>
      <c r="K1515">
        <f>CodeStochastic!K1515</f>
        <v>0.227368022194989</v>
      </c>
      <c r="L1515">
        <f>CodeStochastic!L1515</f>
        <v>3.4927004491196303E-2</v>
      </c>
      <c r="M1515">
        <f>CodeStochastic!M1515</f>
        <v>0.20112427821672399</v>
      </c>
      <c r="O1515">
        <f t="shared" si="50"/>
        <v>0.29930657833216345</v>
      </c>
      <c r="P1515">
        <f t="shared" si="51"/>
        <v>1.7235322756564249</v>
      </c>
    </row>
    <row r="1516" spans="1:16" x14ac:dyDescent="0.35">
      <c r="A1516" s="1" t="s">
        <v>34</v>
      </c>
      <c r="B1516" s="1">
        <v>1403</v>
      </c>
      <c r="C1516" s="1" t="s">
        <v>43</v>
      </c>
      <c r="D1516" s="43">
        <v>117</v>
      </c>
      <c r="F1516">
        <f>CodeStochastic!F1516</f>
        <v>1515</v>
      </c>
      <c r="G1516">
        <f>CodeStochastic!G1516</f>
        <v>0.12172918783893399</v>
      </c>
      <c r="H1516">
        <f>CodeStochastic!H1516</f>
        <v>0.120165635923276</v>
      </c>
      <c r="I1516">
        <f>CodeStochastic!I1516</f>
        <v>4.4874417233967998E-2</v>
      </c>
      <c r="J1516">
        <f>CodeStochastic!J1516</f>
        <v>2.3914281484808099E-2</v>
      </c>
      <c r="K1516">
        <f>CodeStochastic!K1516</f>
        <v>0.22802823607707401</v>
      </c>
      <c r="L1516">
        <f>CodeStochastic!L1516</f>
        <v>3.8195753154428497E-2</v>
      </c>
      <c r="M1516">
        <f>CodeStochastic!M1516</f>
        <v>0.20216688210022099</v>
      </c>
      <c r="O1516">
        <f t="shared" si="50"/>
        <v>0.31785920210014057</v>
      </c>
      <c r="P1516">
        <f t="shared" si="51"/>
        <v>1.6824017993738374</v>
      </c>
    </row>
    <row r="1517" spans="1:16" x14ac:dyDescent="0.35">
      <c r="A1517" s="1" t="s">
        <v>34</v>
      </c>
      <c r="B1517" s="1">
        <v>1404</v>
      </c>
      <c r="C1517" s="1" t="s">
        <v>44</v>
      </c>
      <c r="D1517" s="43">
        <v>17</v>
      </c>
      <c r="F1517">
        <f>CodeStochastic!F1517</f>
        <v>1516</v>
      </c>
      <c r="G1517">
        <f>CodeStochastic!G1517</f>
        <v>5.1195489935977201E-14</v>
      </c>
      <c r="H1517">
        <f>CodeStochastic!H1517</f>
        <v>2.4912605388599002E-13</v>
      </c>
      <c r="I1517">
        <f>CodeStochastic!I1517</f>
        <v>1.5165023641546601E-11</v>
      </c>
      <c r="J1517">
        <f>CodeStochastic!J1517</f>
        <v>-4.3260344874672702E-11</v>
      </c>
      <c r="K1517">
        <f>CodeStochastic!K1517</f>
        <v>4.8304312845573702E-11</v>
      </c>
      <c r="L1517">
        <f>CodeStochastic!L1517</f>
        <v>-2.88491528278851E-11</v>
      </c>
      <c r="M1517">
        <f>CodeStochastic!M1517</f>
        <v>3.2255449838376299E-11</v>
      </c>
      <c r="O1517">
        <v>0</v>
      </c>
      <c r="P1517">
        <v>0</v>
      </c>
    </row>
    <row r="1518" spans="1:16" x14ac:dyDescent="0.35">
      <c r="A1518" s="1" t="s">
        <v>34</v>
      </c>
      <c r="B1518" s="1">
        <v>1405</v>
      </c>
      <c r="C1518" s="1" t="s">
        <v>44</v>
      </c>
      <c r="D1518" s="43">
        <v>18</v>
      </c>
      <c r="F1518">
        <f>CodeStochastic!F1518</f>
        <v>1517</v>
      </c>
      <c r="G1518">
        <f>CodeStochastic!G1518</f>
        <v>-7.9649921009264599E-14</v>
      </c>
      <c r="H1518">
        <f>CodeStochastic!H1518</f>
        <v>-2.3078975260630699E-13</v>
      </c>
      <c r="I1518">
        <f>CodeStochastic!I1518</f>
        <v>1.4969655761994601E-11</v>
      </c>
      <c r="J1518">
        <f>CodeStochastic!J1518</f>
        <v>-4.3789951271129599E-11</v>
      </c>
      <c r="K1518">
        <f>CodeStochastic!K1518</f>
        <v>5.3008652964464997E-11</v>
      </c>
      <c r="L1518">
        <f>CodeStochastic!L1518</f>
        <v>-2.9174697135210702E-11</v>
      </c>
      <c r="M1518">
        <f>CodeStochastic!M1518</f>
        <v>3.1063111887391503E-11</v>
      </c>
      <c r="O1518">
        <v>0</v>
      </c>
      <c r="P1518">
        <v>0</v>
      </c>
    </row>
    <row r="1519" spans="1:16" x14ac:dyDescent="0.35">
      <c r="A1519" s="1" t="s">
        <v>34</v>
      </c>
      <c r="B1519" s="1">
        <v>1406</v>
      </c>
      <c r="C1519" s="1" t="s">
        <v>44</v>
      </c>
      <c r="D1519" s="43">
        <v>19</v>
      </c>
      <c r="F1519">
        <f>CodeStochastic!F1519</f>
        <v>1518</v>
      </c>
      <c r="G1519">
        <f>CodeStochastic!G1519</f>
        <v>-1.7498447028940601E-15</v>
      </c>
      <c r="H1519">
        <f>CodeStochastic!H1519</f>
        <v>9.9773914123036101E-14</v>
      </c>
      <c r="I1519">
        <f>CodeStochastic!I1519</f>
        <v>1.4755872922649499E-11</v>
      </c>
      <c r="J1519">
        <f>CodeStochastic!J1519</f>
        <v>-5.0253203658493698E-11</v>
      </c>
      <c r="K1519">
        <f>CodeStochastic!K1519</f>
        <v>4.7244347828654602E-11</v>
      </c>
      <c r="L1519">
        <f>CodeStochastic!L1519</f>
        <v>-2.9050930757509199E-11</v>
      </c>
      <c r="M1519">
        <f>CodeStochastic!M1519</f>
        <v>2.8876216546274799E-11</v>
      </c>
      <c r="O1519">
        <v>0</v>
      </c>
      <c r="P1519">
        <v>0</v>
      </c>
    </row>
    <row r="1520" spans="1:16" x14ac:dyDescent="0.35">
      <c r="A1520" s="1" t="s">
        <v>34</v>
      </c>
      <c r="B1520" s="1">
        <v>1407</v>
      </c>
      <c r="C1520" s="1" t="s">
        <v>44</v>
      </c>
      <c r="D1520" s="43">
        <v>20</v>
      </c>
      <c r="F1520">
        <f>CodeStochastic!F1520</f>
        <v>1519</v>
      </c>
      <c r="G1520">
        <f>CodeStochastic!G1520</f>
        <v>9.4579664057563195E-13</v>
      </c>
      <c r="H1520">
        <f>CodeStochastic!H1520</f>
        <v>1.08788753173366E-13</v>
      </c>
      <c r="I1520">
        <f>CodeStochastic!I1520</f>
        <v>1.5663768063058199E-11</v>
      </c>
      <c r="J1520">
        <f>CodeStochastic!J1520</f>
        <v>-5.3379192166571001E-11</v>
      </c>
      <c r="K1520">
        <f>CodeStochastic!K1520</f>
        <v>4.5573318217359801E-11</v>
      </c>
      <c r="L1520">
        <f>CodeStochastic!L1520</f>
        <v>-3.4357351949764799E-11</v>
      </c>
      <c r="M1520">
        <f>CodeStochastic!M1520</f>
        <v>3.1252730742775097E-11</v>
      </c>
      <c r="O1520">
        <v>0</v>
      </c>
      <c r="P1520">
        <v>0</v>
      </c>
    </row>
    <row r="1521" spans="1:16" x14ac:dyDescent="0.35">
      <c r="A1521" s="1" t="s">
        <v>34</v>
      </c>
      <c r="B1521" s="1">
        <v>1408</v>
      </c>
      <c r="C1521" s="1" t="s">
        <v>44</v>
      </c>
      <c r="D1521" s="43">
        <v>21</v>
      </c>
      <c r="F1521">
        <f>CodeStochastic!F1521</f>
        <v>1520</v>
      </c>
      <c r="G1521">
        <f>CodeStochastic!G1521</f>
        <v>-2.6717409897501301E-13</v>
      </c>
      <c r="H1521">
        <f>CodeStochastic!H1521</f>
        <v>1.92929645408047E-13</v>
      </c>
      <c r="I1521">
        <f>CodeStochastic!I1521</f>
        <v>1.4915942455729299E-11</v>
      </c>
      <c r="J1521">
        <f>CodeStochastic!J1521</f>
        <v>-4.9718741044176499E-11</v>
      </c>
      <c r="K1521">
        <f>CodeStochastic!K1521</f>
        <v>5.3868924738989901E-11</v>
      </c>
      <c r="L1521">
        <f>CodeStochastic!L1521</f>
        <v>-2.85784249707166E-11</v>
      </c>
      <c r="M1521">
        <f>CodeStochastic!M1521</f>
        <v>2.99747811611206E-11</v>
      </c>
      <c r="O1521">
        <v>0</v>
      </c>
      <c r="P1521">
        <v>0</v>
      </c>
    </row>
    <row r="1522" spans="1:16" x14ac:dyDescent="0.35">
      <c r="A1522" s="1" t="s">
        <v>34</v>
      </c>
      <c r="B1522" s="1">
        <v>1409</v>
      </c>
      <c r="C1522" s="1" t="s">
        <v>44</v>
      </c>
      <c r="D1522" s="43">
        <v>22</v>
      </c>
      <c r="F1522">
        <f>CodeStochastic!F1522</f>
        <v>1521</v>
      </c>
      <c r="G1522">
        <f>CodeStochastic!G1522</f>
        <v>-4.5621902220733303E-13</v>
      </c>
      <c r="H1522">
        <f>CodeStochastic!H1522</f>
        <v>3.4577970258470801E-14</v>
      </c>
      <c r="I1522">
        <f>CodeStochastic!I1522</f>
        <v>1.49042572041881E-11</v>
      </c>
      <c r="J1522">
        <f>CodeStochastic!J1522</f>
        <v>-5.2800560217005898E-11</v>
      </c>
      <c r="K1522">
        <f>CodeStochastic!K1522</f>
        <v>4.8032181958359502E-11</v>
      </c>
      <c r="L1522">
        <f>CodeStochastic!L1522</f>
        <v>-2.9775146986366302E-11</v>
      </c>
      <c r="M1522">
        <f>CodeStochastic!M1522</f>
        <v>2.9847031740063098E-11</v>
      </c>
      <c r="O1522">
        <v>0</v>
      </c>
      <c r="P1522">
        <v>0</v>
      </c>
    </row>
    <row r="1523" spans="1:16" x14ac:dyDescent="0.35">
      <c r="A1523" s="1" t="s">
        <v>34</v>
      </c>
      <c r="B1523" s="1">
        <v>1410</v>
      </c>
      <c r="C1523" s="1" t="s">
        <v>44</v>
      </c>
      <c r="D1523" s="43">
        <v>23</v>
      </c>
      <c r="F1523">
        <f>CodeStochastic!F1523</f>
        <v>1522</v>
      </c>
      <c r="G1523">
        <f>CodeStochastic!G1523</f>
        <v>-6.0203129931997196E-13</v>
      </c>
      <c r="H1523">
        <f>CodeStochastic!H1523</f>
        <v>-5.1836180467170704E-13</v>
      </c>
      <c r="I1523">
        <f>CodeStochastic!I1523</f>
        <v>1.4625830639120799E-11</v>
      </c>
      <c r="J1523">
        <f>CodeStochastic!J1523</f>
        <v>-5.2473365209452799E-11</v>
      </c>
      <c r="K1523">
        <f>CodeStochastic!K1523</f>
        <v>4.6850327046678299E-11</v>
      </c>
      <c r="L1523">
        <f>CodeStochastic!L1523</f>
        <v>-2.9813086542842501E-11</v>
      </c>
      <c r="M1523">
        <f>CodeStochastic!M1523</f>
        <v>2.7788796105581399E-11</v>
      </c>
      <c r="O1523">
        <v>0</v>
      </c>
      <c r="P1523">
        <v>0</v>
      </c>
    </row>
    <row r="1524" spans="1:16" x14ac:dyDescent="0.35">
      <c r="A1524" s="1" t="s">
        <v>34</v>
      </c>
      <c r="B1524" s="1">
        <v>1411</v>
      </c>
      <c r="C1524" s="1" t="s">
        <v>44</v>
      </c>
      <c r="D1524" s="43">
        <v>24</v>
      </c>
      <c r="F1524">
        <f>CodeStochastic!F1524</f>
        <v>1523</v>
      </c>
      <c r="G1524">
        <f>CodeStochastic!G1524</f>
        <v>-1.5553388932607099E-13</v>
      </c>
      <c r="H1524">
        <f>CodeStochastic!H1524</f>
        <v>-6.8426052332314299E-13</v>
      </c>
      <c r="I1524">
        <f>CodeStochastic!I1524</f>
        <v>1.5408094984708E-11</v>
      </c>
      <c r="J1524">
        <f>CodeStochastic!J1524</f>
        <v>-5.1440469947842998E-11</v>
      </c>
      <c r="K1524">
        <f>CodeStochastic!K1524</f>
        <v>5.6158548330416402E-11</v>
      </c>
      <c r="L1524">
        <f>CodeStochastic!L1524</f>
        <v>-3.1444975897324397E-11</v>
      </c>
      <c r="M1524">
        <f>CodeStochastic!M1524</f>
        <v>3.0125001355003501E-11</v>
      </c>
      <c r="O1524">
        <v>0</v>
      </c>
      <c r="P1524">
        <v>0</v>
      </c>
    </row>
    <row r="1525" spans="1:16" x14ac:dyDescent="0.35">
      <c r="A1525" s="1" t="s">
        <v>34</v>
      </c>
      <c r="B1525" s="1">
        <v>1412</v>
      </c>
      <c r="C1525" s="1" t="s">
        <v>44</v>
      </c>
      <c r="D1525" s="43">
        <v>25</v>
      </c>
      <c r="F1525">
        <f>CodeStochastic!F1525</f>
        <v>1524</v>
      </c>
      <c r="G1525">
        <f>CodeStochastic!G1525</f>
        <v>1.8204453767565099E-13</v>
      </c>
      <c r="H1525">
        <f>CodeStochastic!H1525</f>
        <v>-1.08325738027155E-13</v>
      </c>
      <c r="I1525">
        <f>CodeStochastic!I1525</f>
        <v>1.6123346244500799E-11</v>
      </c>
      <c r="J1525">
        <f>CodeStochastic!J1525</f>
        <v>-5.1406010677089599E-11</v>
      </c>
      <c r="K1525">
        <f>CodeStochastic!K1525</f>
        <v>5.0285757480288601E-11</v>
      </c>
      <c r="L1525">
        <f>CodeStochastic!L1525</f>
        <v>-3.1552483352366897E-11</v>
      </c>
      <c r="M1525">
        <f>CodeStochastic!M1525</f>
        <v>3.2697723330706801E-11</v>
      </c>
      <c r="O1525">
        <v>0</v>
      </c>
      <c r="P1525">
        <v>0</v>
      </c>
    </row>
    <row r="1526" spans="1:16" x14ac:dyDescent="0.35">
      <c r="A1526" s="1" t="s">
        <v>34</v>
      </c>
      <c r="B1526" s="1">
        <v>1413</v>
      </c>
      <c r="C1526" s="1" t="s">
        <v>44</v>
      </c>
      <c r="D1526" s="43">
        <v>26</v>
      </c>
      <c r="F1526">
        <f>CodeStochastic!F1526</f>
        <v>1525</v>
      </c>
      <c r="G1526">
        <f>CodeStochastic!G1526</f>
        <v>5.0784453494097699E-16</v>
      </c>
      <c r="H1526">
        <f>CodeStochastic!H1526</f>
        <v>-1.20278323449211E-13</v>
      </c>
      <c r="I1526">
        <f>CodeStochastic!I1526</f>
        <v>1.6071126669885501E-11</v>
      </c>
      <c r="J1526">
        <f>CodeStochastic!J1526</f>
        <v>-5.42941761244193E-11</v>
      </c>
      <c r="K1526">
        <f>CodeStochastic!K1526</f>
        <v>5.8059835459943601E-11</v>
      </c>
      <c r="L1526">
        <f>CodeStochastic!L1526</f>
        <v>-3.1940274207499702E-11</v>
      </c>
      <c r="M1526">
        <f>CodeStochastic!M1526</f>
        <v>3.1608722204338498E-11</v>
      </c>
      <c r="O1526">
        <v>0</v>
      </c>
      <c r="P1526">
        <v>0</v>
      </c>
    </row>
    <row r="1527" spans="1:16" x14ac:dyDescent="0.35">
      <c r="A1527" s="1" t="s">
        <v>34</v>
      </c>
      <c r="B1527" s="1">
        <v>1414</v>
      </c>
      <c r="C1527" s="1" t="s">
        <v>44</v>
      </c>
      <c r="D1527" s="43">
        <v>27</v>
      </c>
      <c r="F1527">
        <f>CodeStochastic!F1527</f>
        <v>1526</v>
      </c>
      <c r="G1527">
        <f>CodeStochastic!G1527</f>
        <v>7.4230420252333796E-13</v>
      </c>
      <c r="H1527">
        <f>CodeStochastic!H1527</f>
        <v>8.2949410840573302E-13</v>
      </c>
      <c r="I1527">
        <f>CodeStochastic!I1527</f>
        <v>1.5460918839342301E-11</v>
      </c>
      <c r="J1527">
        <f>CodeStochastic!J1527</f>
        <v>-5.2267183423132797E-11</v>
      </c>
      <c r="K1527">
        <f>CodeStochastic!K1527</f>
        <v>5.1399440291021402E-11</v>
      </c>
      <c r="L1527">
        <f>CodeStochastic!L1527</f>
        <v>-3.1117314532373602E-11</v>
      </c>
      <c r="M1527">
        <f>CodeStochastic!M1527</f>
        <v>3.2648880685034101E-11</v>
      </c>
      <c r="O1527">
        <v>0</v>
      </c>
      <c r="P1527">
        <v>0</v>
      </c>
    </row>
    <row r="1528" spans="1:16" x14ac:dyDescent="0.35">
      <c r="A1528" s="1" t="s">
        <v>34</v>
      </c>
      <c r="B1528" s="1">
        <v>1415</v>
      </c>
      <c r="C1528" s="1" t="s">
        <v>44</v>
      </c>
      <c r="D1528" s="43">
        <v>28</v>
      </c>
      <c r="F1528">
        <f>CodeStochastic!F1528</f>
        <v>1527</v>
      </c>
      <c r="G1528">
        <f>CodeStochastic!G1528</f>
        <v>3.0730444038767298E-13</v>
      </c>
      <c r="H1528">
        <f>CodeStochastic!H1528</f>
        <v>6.8847430626337904E-13</v>
      </c>
      <c r="I1528">
        <f>CodeStochastic!I1528</f>
        <v>1.65532732765476E-11</v>
      </c>
      <c r="J1528">
        <f>CodeStochastic!J1528</f>
        <v>-5.9940117048225106E-11</v>
      </c>
      <c r="K1528">
        <f>CodeStochastic!K1528</f>
        <v>6.0108826000727706E-11</v>
      </c>
      <c r="L1528">
        <f>CodeStochastic!L1528</f>
        <v>-3.0796361533767603E-11</v>
      </c>
      <c r="M1528">
        <f>CodeStochastic!M1528</f>
        <v>3.3187049336244499E-11</v>
      </c>
      <c r="O1528">
        <v>0</v>
      </c>
      <c r="P1528">
        <v>0</v>
      </c>
    </row>
    <row r="1529" spans="1:16" x14ac:dyDescent="0.35">
      <c r="A1529" s="1" t="s">
        <v>34</v>
      </c>
      <c r="B1529" s="1">
        <v>1416</v>
      </c>
      <c r="C1529" s="1" t="s">
        <v>44</v>
      </c>
      <c r="D1529" s="43">
        <v>29</v>
      </c>
      <c r="F1529">
        <f>CodeStochastic!F1529</f>
        <v>1528</v>
      </c>
      <c r="G1529">
        <f>CodeStochastic!G1529</f>
        <v>-6.5001310977775401E-13</v>
      </c>
      <c r="H1529">
        <f>CodeStochastic!H1529</f>
        <v>-6.9316244277361804E-13</v>
      </c>
      <c r="I1529">
        <f>CodeStochastic!I1529</f>
        <v>1.7111405891534501E-11</v>
      </c>
      <c r="J1529">
        <f>CodeStochastic!J1529</f>
        <v>-5.1209852162893397E-11</v>
      </c>
      <c r="K1529">
        <f>CodeStochastic!K1529</f>
        <v>5.1564751729569497E-11</v>
      </c>
      <c r="L1529">
        <f>CodeStochastic!L1529</f>
        <v>-3.4477241859338497E-11</v>
      </c>
      <c r="M1529">
        <f>CodeStochastic!M1529</f>
        <v>3.2623848919462799E-11</v>
      </c>
      <c r="O1529">
        <v>0</v>
      </c>
      <c r="P1529">
        <v>0</v>
      </c>
    </row>
    <row r="1530" spans="1:16" x14ac:dyDescent="0.35">
      <c r="A1530" s="1" t="s">
        <v>34</v>
      </c>
      <c r="B1530" s="1">
        <v>1417</v>
      </c>
      <c r="C1530" s="1" t="s">
        <v>44</v>
      </c>
      <c r="D1530" s="43">
        <v>30</v>
      </c>
      <c r="F1530">
        <f>CodeStochastic!F1530</f>
        <v>1529</v>
      </c>
      <c r="G1530">
        <f>CodeStochastic!G1530</f>
        <v>1.3798862184851701E-12</v>
      </c>
      <c r="H1530">
        <f>CodeStochastic!H1530</f>
        <v>7.9277043080632798E-13</v>
      </c>
      <c r="I1530">
        <f>CodeStochastic!I1530</f>
        <v>1.75779953814915E-11</v>
      </c>
      <c r="J1530">
        <f>CodeStochastic!J1530</f>
        <v>-4.4989323947789098E-11</v>
      </c>
      <c r="K1530">
        <f>CodeStochastic!K1530</f>
        <v>5.8072228994989399E-11</v>
      </c>
      <c r="L1530">
        <f>CodeStochastic!L1530</f>
        <v>-3.3997536479344701E-11</v>
      </c>
      <c r="M1530">
        <f>CodeStochastic!M1530</f>
        <v>3.4640666009705898E-11</v>
      </c>
      <c r="O1530">
        <v>0</v>
      </c>
      <c r="P1530">
        <v>0</v>
      </c>
    </row>
    <row r="1531" spans="1:16" x14ac:dyDescent="0.35">
      <c r="A1531" s="1" t="s">
        <v>34</v>
      </c>
      <c r="B1531" s="1">
        <v>1418</v>
      </c>
      <c r="C1531" s="1" t="s">
        <v>44</v>
      </c>
      <c r="D1531" s="43">
        <v>31</v>
      </c>
      <c r="F1531">
        <f>CodeStochastic!F1531</f>
        <v>1530</v>
      </c>
      <c r="G1531">
        <f>CodeStochastic!G1531</f>
        <v>8.4597750925542199E-13</v>
      </c>
      <c r="H1531">
        <f>CodeStochastic!H1531</f>
        <v>7.5046690616273604E-13</v>
      </c>
      <c r="I1531">
        <f>CodeStochastic!I1531</f>
        <v>1.92573499639693E-11</v>
      </c>
      <c r="J1531">
        <f>CodeStochastic!J1531</f>
        <v>-5.1606477745808502E-11</v>
      </c>
      <c r="K1531">
        <f>CodeStochastic!K1531</f>
        <v>5.9262066174466002E-11</v>
      </c>
      <c r="L1531">
        <f>CodeStochastic!L1531</f>
        <v>-3.6951471382191702E-11</v>
      </c>
      <c r="M1531">
        <f>CodeStochastic!M1531</f>
        <v>3.9581502122087E-11</v>
      </c>
      <c r="O1531">
        <v>0</v>
      </c>
      <c r="P1531">
        <v>0</v>
      </c>
    </row>
    <row r="1532" spans="1:16" x14ac:dyDescent="0.35">
      <c r="A1532" s="1" t="s">
        <v>34</v>
      </c>
      <c r="B1532" s="1">
        <v>1419</v>
      </c>
      <c r="C1532" s="1" t="s">
        <v>44</v>
      </c>
      <c r="D1532" s="43">
        <v>32</v>
      </c>
      <c r="F1532">
        <f>CodeStochastic!F1532</f>
        <v>1531</v>
      </c>
      <c r="G1532">
        <f>CodeStochastic!G1532</f>
        <v>-4.9096459323066496E-13</v>
      </c>
      <c r="H1532">
        <f>CodeStochastic!H1532</f>
        <v>-3.8724428366459698E-13</v>
      </c>
      <c r="I1532">
        <f>CodeStochastic!I1532</f>
        <v>1.7408304017981699E-11</v>
      </c>
      <c r="J1532">
        <f>CodeStochastic!J1532</f>
        <v>-5.5510205358198298E-11</v>
      </c>
      <c r="K1532">
        <f>CodeStochastic!K1532</f>
        <v>5.4322786385063999E-11</v>
      </c>
      <c r="L1532">
        <f>CodeStochastic!L1532</f>
        <v>-3.3762758095279798E-11</v>
      </c>
      <c r="M1532">
        <f>CodeStochastic!M1532</f>
        <v>3.47910856401947E-11</v>
      </c>
      <c r="O1532">
        <v>0</v>
      </c>
      <c r="P1532">
        <v>0</v>
      </c>
    </row>
    <row r="1533" spans="1:16" x14ac:dyDescent="0.35">
      <c r="A1533" s="1" t="s">
        <v>34</v>
      </c>
      <c r="B1533" s="1">
        <v>1420</v>
      </c>
      <c r="C1533" s="1" t="s">
        <v>44</v>
      </c>
      <c r="D1533" s="43">
        <v>33</v>
      </c>
      <c r="F1533">
        <f>CodeStochastic!F1533</f>
        <v>1532</v>
      </c>
      <c r="G1533">
        <f>CodeStochastic!G1533</f>
        <v>-1.08532719254233E-12</v>
      </c>
      <c r="H1533">
        <f>CodeStochastic!H1533</f>
        <v>-4.7159255245213903E-13</v>
      </c>
      <c r="I1533">
        <f>CodeStochastic!I1533</f>
        <v>1.7518400284393698E-11</v>
      </c>
      <c r="J1533">
        <f>CodeStochastic!J1533</f>
        <v>-5.0112278312437199E-11</v>
      </c>
      <c r="K1533">
        <f>CodeStochastic!K1533</f>
        <v>5.4821102314441699E-11</v>
      </c>
      <c r="L1533">
        <f>CodeStochastic!L1533</f>
        <v>-3.4110355312109298E-11</v>
      </c>
      <c r="M1533">
        <f>CodeStochastic!M1533</f>
        <v>3.5288937342205203E-11</v>
      </c>
      <c r="O1533">
        <v>0</v>
      </c>
      <c r="P1533">
        <v>0</v>
      </c>
    </row>
    <row r="1534" spans="1:16" x14ac:dyDescent="0.35">
      <c r="A1534" s="1" t="s">
        <v>34</v>
      </c>
      <c r="B1534" s="1">
        <v>1421</v>
      </c>
      <c r="C1534" s="1" t="s">
        <v>44</v>
      </c>
      <c r="D1534" s="43">
        <v>34</v>
      </c>
      <c r="F1534">
        <f>CodeStochastic!F1534</f>
        <v>1533</v>
      </c>
      <c r="G1534">
        <f>CodeStochastic!G1534</f>
        <v>-1.60248438197574E-13</v>
      </c>
      <c r="H1534">
        <f>CodeStochastic!H1534</f>
        <v>-4.0295862157922199E-13</v>
      </c>
      <c r="I1534">
        <f>CodeStochastic!I1534</f>
        <v>1.7161213125380901E-11</v>
      </c>
      <c r="J1534">
        <f>CodeStochastic!J1534</f>
        <v>-5.7301544132829301E-11</v>
      </c>
      <c r="K1534">
        <f>CodeStochastic!K1534</f>
        <v>6.1330870137587298E-11</v>
      </c>
      <c r="L1534">
        <f>CodeStochastic!L1534</f>
        <v>-3.4424076989488199E-11</v>
      </c>
      <c r="M1534">
        <f>CodeStochastic!M1534</f>
        <v>3.3843457961705301E-11</v>
      </c>
      <c r="O1534">
        <v>0</v>
      </c>
      <c r="P1534">
        <v>0</v>
      </c>
    </row>
    <row r="1535" spans="1:16" x14ac:dyDescent="0.35">
      <c r="A1535" s="1" t="s">
        <v>34</v>
      </c>
      <c r="B1535" s="1">
        <v>1422</v>
      </c>
      <c r="C1535" s="1" t="s">
        <v>44</v>
      </c>
      <c r="D1535" s="43">
        <v>35</v>
      </c>
      <c r="F1535">
        <f>CodeStochastic!F1535</f>
        <v>1534</v>
      </c>
      <c r="G1535">
        <f>CodeStochastic!G1535</f>
        <v>0.13494860736978201</v>
      </c>
      <c r="H1535">
        <f>CodeStochastic!H1535</f>
        <v>0.134756868274127</v>
      </c>
      <c r="I1535">
        <f>CodeStochastic!I1535</f>
        <v>3.6056441519151598E-2</v>
      </c>
      <c r="J1535">
        <f>CodeStochastic!J1535</f>
        <v>5.0352254199140703E-2</v>
      </c>
      <c r="K1535">
        <f>CodeStochastic!K1535</f>
        <v>0.24046147324300801</v>
      </c>
      <c r="L1535">
        <f>CodeStochastic!L1535</f>
        <v>7.2192103268861094E-2</v>
      </c>
      <c r="M1535">
        <f>CodeStochastic!M1535</f>
        <v>0.20460804672755001</v>
      </c>
      <c r="O1535">
        <f t="shared" si="50"/>
        <v>0.53572114129281678</v>
      </c>
      <c r="P1535">
        <f t="shared" si="51"/>
        <v>1.5183496718796505</v>
      </c>
    </row>
    <row r="1536" spans="1:16" x14ac:dyDescent="0.35">
      <c r="A1536" s="1" t="s">
        <v>34</v>
      </c>
      <c r="B1536" s="1">
        <v>1423</v>
      </c>
      <c r="C1536" s="1" t="s">
        <v>44</v>
      </c>
      <c r="D1536" s="43">
        <v>36</v>
      </c>
      <c r="F1536">
        <f>CodeStochastic!F1536</f>
        <v>1535</v>
      </c>
      <c r="G1536">
        <f>CodeStochastic!G1536</f>
        <v>0.13300882206419601</v>
      </c>
      <c r="H1536">
        <f>CodeStochastic!H1536</f>
        <v>0.13414002221471899</v>
      </c>
      <c r="I1536">
        <f>CodeStochastic!I1536</f>
        <v>3.62979821455977E-2</v>
      </c>
      <c r="J1536">
        <f>CodeStochastic!J1536</f>
        <v>5.27724771446745E-2</v>
      </c>
      <c r="K1536">
        <f>CodeStochastic!K1536</f>
        <v>0.234534031281984</v>
      </c>
      <c r="L1536">
        <f>CodeStochastic!L1536</f>
        <v>7.1219390620304301E-2</v>
      </c>
      <c r="M1536">
        <f>CodeStochastic!M1536</f>
        <v>0.202360058943618</v>
      </c>
      <c r="O1536">
        <f t="shared" si="50"/>
        <v>0.53093319536135797</v>
      </c>
      <c r="P1536">
        <f t="shared" si="51"/>
        <v>1.5085733221342297</v>
      </c>
    </row>
    <row r="1537" spans="1:16" x14ac:dyDescent="0.35">
      <c r="A1537" s="1" t="s">
        <v>34</v>
      </c>
      <c r="B1537" s="1">
        <v>1424</v>
      </c>
      <c r="C1537" s="1" t="s">
        <v>44</v>
      </c>
      <c r="D1537" s="43">
        <v>37</v>
      </c>
      <c r="F1537">
        <f>CodeStochastic!F1537</f>
        <v>1536</v>
      </c>
      <c r="G1537">
        <f>CodeStochastic!G1537</f>
        <v>0.13251726272275599</v>
      </c>
      <c r="H1537">
        <f>CodeStochastic!H1537</f>
        <v>0.133324372488481</v>
      </c>
      <c r="I1537">
        <f>CodeStochastic!I1537</f>
        <v>3.5054635870471501E-2</v>
      </c>
      <c r="J1537">
        <f>CodeStochastic!J1537</f>
        <v>4.9738350393184597E-2</v>
      </c>
      <c r="K1537">
        <f>CodeStochastic!K1537</f>
        <v>0.24160495758968301</v>
      </c>
      <c r="L1537">
        <f>CodeStochastic!L1537</f>
        <v>7.3601482726497205E-2</v>
      </c>
      <c r="M1537">
        <f>CodeStochastic!M1537</f>
        <v>0.20196538428538599</v>
      </c>
      <c r="O1537">
        <f t="shared" si="50"/>
        <v>0.55204822158721389</v>
      </c>
      <c r="P1537">
        <f t="shared" si="51"/>
        <v>1.5148421891341395</v>
      </c>
    </row>
    <row r="1538" spans="1:16" x14ac:dyDescent="0.35">
      <c r="A1538" s="1" t="s">
        <v>34</v>
      </c>
      <c r="B1538" s="1">
        <v>1425</v>
      </c>
      <c r="C1538" s="1" t="s">
        <v>44</v>
      </c>
      <c r="D1538" s="43">
        <v>38</v>
      </c>
      <c r="F1538">
        <f>CodeStochastic!F1538</f>
        <v>1537</v>
      </c>
      <c r="G1538">
        <f>CodeStochastic!G1538</f>
        <v>0.13117650306224399</v>
      </c>
      <c r="H1538">
        <f>CodeStochastic!H1538</f>
        <v>0.13295474468868601</v>
      </c>
      <c r="I1538">
        <f>CodeStochastic!I1538</f>
        <v>3.4559519292638299E-2</v>
      </c>
      <c r="J1538">
        <f>CodeStochastic!J1538</f>
        <v>5.5535621023253899E-2</v>
      </c>
      <c r="K1538">
        <f>CodeStochastic!K1538</f>
        <v>0.23019471342849801</v>
      </c>
      <c r="L1538">
        <f>CodeStochastic!L1538</f>
        <v>7.2677629762493895E-2</v>
      </c>
      <c r="M1538">
        <f>CodeStochastic!M1538</f>
        <v>0.20193854257011201</v>
      </c>
      <c r="O1538">
        <f t="shared" si="50"/>
        <v>0.54663434488681706</v>
      </c>
      <c r="P1538">
        <f t="shared" si="51"/>
        <v>1.5188517193797919</v>
      </c>
    </row>
    <row r="1539" spans="1:16" x14ac:dyDescent="0.35">
      <c r="A1539" s="1" t="s">
        <v>34</v>
      </c>
      <c r="B1539" s="1">
        <v>1426</v>
      </c>
      <c r="C1539" s="1" t="s">
        <v>44</v>
      </c>
      <c r="D1539" s="43">
        <v>39</v>
      </c>
      <c r="F1539">
        <f>CodeStochastic!F1539</f>
        <v>1538</v>
      </c>
      <c r="G1539">
        <f>CodeStochastic!G1539</f>
        <v>0.132865326820858</v>
      </c>
      <c r="H1539">
        <f>CodeStochastic!H1539</f>
        <v>0.13511193322294901</v>
      </c>
      <c r="I1539">
        <f>CodeStochastic!I1539</f>
        <v>3.5573738362627803E-2</v>
      </c>
      <c r="J1539">
        <f>CodeStochastic!J1539</f>
        <v>5.4641273709984499E-2</v>
      </c>
      <c r="K1539">
        <f>CodeStochastic!K1539</f>
        <v>0.23433089198683199</v>
      </c>
      <c r="L1539">
        <f>CodeStochastic!L1539</f>
        <v>7.2420176292766994E-2</v>
      </c>
      <c r="M1539">
        <f>CodeStochastic!M1539</f>
        <v>0.20748690948278101</v>
      </c>
      <c r="O1539">
        <f t="shared" si="50"/>
        <v>0.53600133285981499</v>
      </c>
      <c r="P1539">
        <f t="shared" si="51"/>
        <v>1.535666795177933</v>
      </c>
    </row>
    <row r="1540" spans="1:16" x14ac:dyDescent="0.35">
      <c r="A1540" s="1" t="s">
        <v>34</v>
      </c>
      <c r="B1540" s="1">
        <v>1427</v>
      </c>
      <c r="C1540" s="1" t="s">
        <v>44</v>
      </c>
      <c r="D1540" s="43">
        <v>40</v>
      </c>
      <c r="F1540">
        <f>CodeStochastic!F1540</f>
        <v>1539</v>
      </c>
      <c r="G1540">
        <f>CodeStochastic!G1540</f>
        <v>0.13447796550865199</v>
      </c>
      <c r="H1540">
        <f>CodeStochastic!H1540</f>
        <v>0.13641581457402999</v>
      </c>
      <c r="I1540">
        <f>CodeStochastic!I1540</f>
        <v>3.51223020962972E-2</v>
      </c>
      <c r="J1540">
        <f>CodeStochastic!J1540</f>
        <v>5.2640080836365899E-2</v>
      </c>
      <c r="K1540">
        <f>CodeStochastic!K1540</f>
        <v>0.22962807207136901</v>
      </c>
      <c r="L1540">
        <f>CodeStochastic!L1540</f>
        <v>7.6898713391578305E-2</v>
      </c>
      <c r="M1540">
        <f>CodeStochastic!M1540</f>
        <v>0.20791475485283201</v>
      </c>
      <c r="O1540">
        <f t="shared" si="50"/>
        <v>0.56370820078083395</v>
      </c>
      <c r="P1540">
        <f t="shared" si="51"/>
        <v>1.5241250107406064</v>
      </c>
    </row>
    <row r="1541" spans="1:16" x14ac:dyDescent="0.35">
      <c r="A1541" s="1" t="s">
        <v>34</v>
      </c>
      <c r="B1541" s="1">
        <v>1428</v>
      </c>
      <c r="C1541" s="1" t="s">
        <v>44</v>
      </c>
      <c r="D1541" s="43">
        <v>41</v>
      </c>
      <c r="F1541">
        <f>CodeStochastic!F1541</f>
        <v>1540</v>
      </c>
      <c r="G1541">
        <f>CodeStochastic!G1541</f>
        <v>0.133804973609496</v>
      </c>
      <c r="H1541">
        <f>CodeStochastic!H1541</f>
        <v>0.134400587632336</v>
      </c>
      <c r="I1541">
        <f>CodeStochastic!I1541</f>
        <v>3.4032610984596701E-2</v>
      </c>
      <c r="J1541">
        <f>CodeStochastic!J1541</f>
        <v>5.5121253107538001E-2</v>
      </c>
      <c r="K1541">
        <f>CodeStochastic!K1541</f>
        <v>0.21787001942213999</v>
      </c>
      <c r="L1541">
        <f>CodeStochastic!L1541</f>
        <v>7.3107836733670203E-2</v>
      </c>
      <c r="M1541">
        <f>CodeStochastic!M1541</f>
        <v>0.198988105358712</v>
      </c>
      <c r="O1541">
        <f t="shared" si="50"/>
        <v>0.54395474024014523</v>
      </c>
      <c r="P1541">
        <f t="shared" si="51"/>
        <v>1.4805597867106097</v>
      </c>
    </row>
    <row r="1542" spans="1:16" x14ac:dyDescent="0.35">
      <c r="A1542" s="1" t="s">
        <v>34</v>
      </c>
      <c r="B1542" s="1">
        <v>1429</v>
      </c>
      <c r="C1542" s="1" t="s">
        <v>44</v>
      </c>
      <c r="D1542" s="43">
        <v>42</v>
      </c>
      <c r="F1542">
        <f>CodeStochastic!F1542</f>
        <v>1541</v>
      </c>
      <c r="G1542">
        <f>CodeStochastic!G1542</f>
        <v>0.13360400444339601</v>
      </c>
      <c r="H1542">
        <f>CodeStochastic!H1542</f>
        <v>0.13393022071989499</v>
      </c>
      <c r="I1542">
        <f>CodeStochastic!I1542</f>
        <v>3.4339226200926602E-2</v>
      </c>
      <c r="J1542">
        <f>CodeStochastic!J1542</f>
        <v>5.98913037145394E-2</v>
      </c>
      <c r="K1542">
        <f>CodeStochastic!K1542</f>
        <v>0.22702114248814301</v>
      </c>
      <c r="L1542">
        <f>CodeStochastic!L1542</f>
        <v>7.4179686377395498E-2</v>
      </c>
      <c r="M1542">
        <f>CodeStochastic!M1542</f>
        <v>0.20218358078867499</v>
      </c>
      <c r="O1542">
        <f t="shared" si="50"/>
        <v>0.55386817089278717</v>
      </c>
      <c r="P1542">
        <f t="shared" si="51"/>
        <v>1.5096188127064076</v>
      </c>
    </row>
    <row r="1543" spans="1:16" x14ac:dyDescent="0.35">
      <c r="A1543" s="1" t="s">
        <v>34</v>
      </c>
      <c r="B1543" s="1">
        <v>1430</v>
      </c>
      <c r="C1543" s="1" t="s">
        <v>44</v>
      </c>
      <c r="D1543" s="43">
        <v>43</v>
      </c>
      <c r="F1543">
        <f>CodeStochastic!F1543</f>
        <v>1542</v>
      </c>
      <c r="G1543">
        <f>CodeStochastic!G1543</f>
        <v>0.13363562491421699</v>
      </c>
      <c r="H1543">
        <f>CodeStochastic!H1543</f>
        <v>0.13604159074764399</v>
      </c>
      <c r="I1543">
        <f>CodeStochastic!I1543</f>
        <v>3.4534913952167803E-2</v>
      </c>
      <c r="J1543">
        <f>CodeStochastic!J1543</f>
        <v>5.6102475365504299E-2</v>
      </c>
      <c r="K1543">
        <f>CodeStochastic!K1543</f>
        <v>0.23864090989460199</v>
      </c>
      <c r="L1543">
        <f>CodeStochastic!L1543</f>
        <v>7.6554816434949699E-2</v>
      </c>
      <c r="M1543">
        <f>CodeStochastic!M1543</f>
        <v>0.20265018186905301</v>
      </c>
      <c r="O1543">
        <f t="shared" si="50"/>
        <v>0.56273097083198798</v>
      </c>
      <c r="P1543">
        <f t="shared" si="51"/>
        <v>1.4896193197635228</v>
      </c>
    </row>
    <row r="1544" spans="1:16" x14ac:dyDescent="0.35">
      <c r="A1544" s="1" t="s">
        <v>34</v>
      </c>
      <c r="B1544" s="1">
        <v>1431</v>
      </c>
      <c r="C1544" s="1" t="s">
        <v>44</v>
      </c>
      <c r="D1544" s="43">
        <v>44</v>
      </c>
      <c r="F1544">
        <f>CodeStochastic!F1544</f>
        <v>1543</v>
      </c>
      <c r="G1544">
        <f>CodeStochastic!G1544</f>
        <v>0.133085635502384</v>
      </c>
      <c r="H1544">
        <f>CodeStochastic!H1544</f>
        <v>0.134723619799581</v>
      </c>
      <c r="I1544">
        <f>CodeStochastic!I1544</f>
        <v>3.4237194403320799E-2</v>
      </c>
      <c r="J1544">
        <f>CodeStochastic!J1544</f>
        <v>5.3782341617525001E-2</v>
      </c>
      <c r="K1544">
        <f>CodeStochastic!K1544</f>
        <v>0.23328205949009301</v>
      </c>
      <c r="L1544">
        <f>CodeStochastic!L1544</f>
        <v>7.5373123095639497E-2</v>
      </c>
      <c r="M1544">
        <f>CodeStochastic!M1544</f>
        <v>0.204827784670852</v>
      </c>
      <c r="O1544">
        <f t="shared" si="50"/>
        <v>0.55946480066202842</v>
      </c>
      <c r="P1544">
        <f t="shared" si="51"/>
        <v>1.5203554133681987</v>
      </c>
    </row>
    <row r="1545" spans="1:16" x14ac:dyDescent="0.35">
      <c r="A1545" s="1" t="s">
        <v>34</v>
      </c>
      <c r="B1545" s="1">
        <v>1432</v>
      </c>
      <c r="C1545" s="1" t="s">
        <v>44</v>
      </c>
      <c r="D1545" s="43">
        <v>45</v>
      </c>
      <c r="F1545">
        <f>CodeStochastic!F1545</f>
        <v>1544</v>
      </c>
      <c r="G1545">
        <f>CodeStochastic!G1545</f>
        <v>0.14474688591142201</v>
      </c>
      <c r="H1545">
        <f>CodeStochastic!H1545</f>
        <v>0.14678755020433601</v>
      </c>
      <c r="I1545">
        <f>CodeStochastic!I1545</f>
        <v>4.08016240094871E-2</v>
      </c>
      <c r="J1545">
        <f>CodeStochastic!J1545</f>
        <v>5.41733082827104E-2</v>
      </c>
      <c r="K1545">
        <f>CodeStochastic!K1545</f>
        <v>0.262848963563724</v>
      </c>
      <c r="L1545">
        <f>CodeStochastic!L1545</f>
        <v>7.1817185977902195E-2</v>
      </c>
      <c r="M1545">
        <f>CodeStochastic!M1545</f>
        <v>0.223899626902958</v>
      </c>
      <c r="O1545">
        <f t="shared" si="50"/>
        <v>0.48925938118000395</v>
      </c>
      <c r="P1545">
        <f t="shared" si="51"/>
        <v>1.5253311782319272</v>
      </c>
    </row>
    <row r="1546" spans="1:16" x14ac:dyDescent="0.35">
      <c r="A1546" s="1" t="s">
        <v>34</v>
      </c>
      <c r="B1546" s="1">
        <v>1433</v>
      </c>
      <c r="C1546" s="1" t="s">
        <v>44</v>
      </c>
      <c r="D1546" s="43">
        <v>46</v>
      </c>
      <c r="F1546">
        <f>CodeStochastic!F1546</f>
        <v>1545</v>
      </c>
      <c r="G1546">
        <f>CodeStochastic!G1546</f>
        <v>0.146034567905407</v>
      </c>
      <c r="H1546">
        <f>CodeStochastic!H1546</f>
        <v>0.14667119380360299</v>
      </c>
      <c r="I1546">
        <f>CodeStochastic!I1546</f>
        <v>4.1542699423896101E-2</v>
      </c>
      <c r="J1546">
        <f>CodeStochastic!J1546</f>
        <v>5.30084076530025E-2</v>
      </c>
      <c r="K1546">
        <f>CodeStochastic!K1546</f>
        <v>0.25559867616209098</v>
      </c>
      <c r="L1546">
        <f>CodeStochastic!L1546</f>
        <v>7.1751192471370101E-2</v>
      </c>
      <c r="M1546">
        <f>CodeStochastic!M1546</f>
        <v>0.2267294327272</v>
      </c>
      <c r="O1546">
        <f t="shared" si="50"/>
        <v>0.4891975759565102</v>
      </c>
      <c r="P1546">
        <f t="shared" si="51"/>
        <v>1.5458347808281789</v>
      </c>
    </row>
    <row r="1547" spans="1:16" x14ac:dyDescent="0.35">
      <c r="A1547" s="1" t="s">
        <v>34</v>
      </c>
      <c r="B1547" s="1">
        <v>1434</v>
      </c>
      <c r="C1547" s="1" t="s">
        <v>44</v>
      </c>
      <c r="D1547" s="43">
        <v>47</v>
      </c>
      <c r="F1547">
        <f>CodeStochastic!F1547</f>
        <v>1546</v>
      </c>
      <c r="G1547">
        <f>CodeStochastic!G1547</f>
        <v>0.15093609209464601</v>
      </c>
      <c r="H1547">
        <f>CodeStochastic!H1547</f>
        <v>0.15092398988612399</v>
      </c>
      <c r="I1547">
        <f>CodeStochastic!I1547</f>
        <v>4.0905231767044498E-2</v>
      </c>
      <c r="J1547">
        <f>CodeStochastic!J1547</f>
        <v>5.3957298784706398E-2</v>
      </c>
      <c r="K1547">
        <f>CodeStochastic!K1547</f>
        <v>0.260419131916027</v>
      </c>
      <c r="L1547">
        <f>CodeStochastic!L1547</f>
        <v>7.78543090730585E-2</v>
      </c>
      <c r="M1547">
        <f>CodeStochastic!M1547</f>
        <v>0.225382962236888</v>
      </c>
      <c r="O1547">
        <f t="shared" ref="O1547:O1610" si="52">L1547/H1547</f>
        <v>0.51585111904211889</v>
      </c>
      <c r="P1547">
        <f t="shared" ref="P1547:P1610" si="53">M1547/H1547</f>
        <v>1.4933541208852563</v>
      </c>
    </row>
    <row r="1548" spans="1:16" x14ac:dyDescent="0.35">
      <c r="A1548" s="1" t="s">
        <v>34</v>
      </c>
      <c r="B1548" s="1">
        <v>1435</v>
      </c>
      <c r="C1548" s="1" t="s">
        <v>44</v>
      </c>
      <c r="D1548" s="43">
        <v>48</v>
      </c>
      <c r="F1548">
        <f>CodeStochastic!F1548</f>
        <v>1547</v>
      </c>
      <c r="G1548">
        <f>CodeStochastic!G1548</f>
        <v>0.145635353889704</v>
      </c>
      <c r="H1548">
        <f>CodeStochastic!H1548</f>
        <v>0.145641714403173</v>
      </c>
      <c r="I1548">
        <f>CodeStochastic!I1548</f>
        <v>4.1482949446164603E-2</v>
      </c>
      <c r="J1548">
        <f>CodeStochastic!J1548</f>
        <v>5.6731732289591302E-2</v>
      </c>
      <c r="K1548">
        <f>CodeStochastic!K1548</f>
        <v>0.249540472692759</v>
      </c>
      <c r="L1548">
        <f>CodeStochastic!L1548</f>
        <v>7.5240231182641407E-2</v>
      </c>
      <c r="M1548">
        <f>CodeStochastic!M1548</f>
        <v>0.22509963278353501</v>
      </c>
      <c r="O1548">
        <f t="shared" si="52"/>
        <v>0.51661182025334762</v>
      </c>
      <c r="P1548">
        <f t="shared" si="53"/>
        <v>1.545571155255715</v>
      </c>
    </row>
    <row r="1549" spans="1:16" x14ac:dyDescent="0.35">
      <c r="A1549" s="1" t="s">
        <v>34</v>
      </c>
      <c r="B1549" s="1">
        <v>1436</v>
      </c>
      <c r="C1549" s="1" t="s">
        <v>44</v>
      </c>
      <c r="D1549" s="43">
        <v>49</v>
      </c>
      <c r="F1549">
        <f>CodeStochastic!F1549</f>
        <v>1548</v>
      </c>
      <c r="G1549">
        <f>CodeStochastic!G1549</f>
        <v>0.146662029161713</v>
      </c>
      <c r="H1549">
        <f>CodeStochastic!H1549</f>
        <v>0.14654840127789601</v>
      </c>
      <c r="I1549">
        <f>CodeStochastic!I1549</f>
        <v>4.1755817705489501E-2</v>
      </c>
      <c r="J1549">
        <f>CodeStochastic!J1549</f>
        <v>5.7789171173260601E-2</v>
      </c>
      <c r="K1549">
        <f>CodeStochastic!K1549</f>
        <v>0.25609219995400001</v>
      </c>
      <c r="L1549">
        <f>CodeStochastic!L1549</f>
        <v>6.93701146350265E-2</v>
      </c>
      <c r="M1549">
        <f>CodeStochastic!M1549</f>
        <v>0.226491466078454</v>
      </c>
      <c r="O1549">
        <f t="shared" si="52"/>
        <v>0.47335975029493305</v>
      </c>
      <c r="P1549">
        <f t="shared" si="53"/>
        <v>1.5455062225412066</v>
      </c>
    </row>
    <row r="1550" spans="1:16" x14ac:dyDescent="0.35">
      <c r="A1550" s="1" t="s">
        <v>34</v>
      </c>
      <c r="B1550" s="1">
        <v>1437</v>
      </c>
      <c r="C1550" s="1" t="s">
        <v>44</v>
      </c>
      <c r="D1550" s="43">
        <v>50</v>
      </c>
      <c r="F1550">
        <f>CodeStochastic!F1550</f>
        <v>1549</v>
      </c>
      <c r="G1550">
        <f>CodeStochastic!G1550</f>
        <v>0.17094283247374001</v>
      </c>
      <c r="H1550">
        <f>CodeStochastic!H1550</f>
        <v>0.16622207222559199</v>
      </c>
      <c r="I1550">
        <f>CodeStochastic!I1550</f>
        <v>5.7406381636972002E-2</v>
      </c>
      <c r="J1550">
        <f>CodeStochastic!J1550</f>
        <v>3.4802969074586E-2</v>
      </c>
      <c r="K1550">
        <f>CodeStochastic!K1550</f>
        <v>0.27982051232789701</v>
      </c>
      <c r="L1550">
        <f>CodeStochastic!L1550</f>
        <v>5.4597484509826703E-2</v>
      </c>
      <c r="M1550">
        <f>CodeStochastic!M1550</f>
        <v>0.25941782065464802</v>
      </c>
      <c r="O1550">
        <f t="shared" si="52"/>
        <v>0.32846109893112457</v>
      </c>
      <c r="P1550">
        <f t="shared" si="53"/>
        <v>1.560670115474035</v>
      </c>
    </row>
    <row r="1551" spans="1:16" x14ac:dyDescent="0.35">
      <c r="A1551" s="1" t="s">
        <v>34</v>
      </c>
      <c r="B1551" s="1">
        <v>1438</v>
      </c>
      <c r="C1551" s="1" t="s">
        <v>44</v>
      </c>
      <c r="D1551" s="43">
        <v>51</v>
      </c>
      <c r="F1551">
        <f>CodeStochastic!F1551</f>
        <v>1550</v>
      </c>
      <c r="G1551">
        <f>CodeStochastic!G1551</f>
        <v>0.170763516934865</v>
      </c>
      <c r="H1551">
        <f>CodeStochastic!H1551</f>
        <v>0.166889222362332</v>
      </c>
      <c r="I1551">
        <f>CodeStochastic!I1551</f>
        <v>5.6908756697691097E-2</v>
      </c>
      <c r="J1551">
        <f>CodeStochastic!J1551</f>
        <v>3.9137031646848799E-2</v>
      </c>
      <c r="K1551">
        <f>CodeStochastic!K1551</f>
        <v>0.28323442644325098</v>
      </c>
      <c r="L1551">
        <f>CodeStochastic!L1551</f>
        <v>6.0254741845259703E-2</v>
      </c>
      <c r="M1551">
        <f>CodeStochastic!M1551</f>
        <v>0.25812232290574399</v>
      </c>
      <c r="O1551">
        <f t="shared" si="52"/>
        <v>0.36104633356395577</v>
      </c>
      <c r="P1551">
        <f t="shared" si="53"/>
        <v>1.5466686179730436</v>
      </c>
    </row>
    <row r="1552" spans="1:16" x14ac:dyDescent="0.35">
      <c r="A1552" s="1" t="s">
        <v>34</v>
      </c>
      <c r="B1552" s="1">
        <v>1439</v>
      </c>
      <c r="C1552" s="1" t="s">
        <v>44</v>
      </c>
      <c r="D1552" s="43">
        <v>52</v>
      </c>
      <c r="F1552">
        <f>CodeStochastic!F1552</f>
        <v>1551</v>
      </c>
      <c r="G1552">
        <f>CodeStochastic!G1552</f>
        <v>0.1722953817232</v>
      </c>
      <c r="H1552">
        <f>CodeStochastic!H1552</f>
        <v>0.16875197125552899</v>
      </c>
      <c r="I1552">
        <f>CodeStochastic!I1552</f>
        <v>5.6570101213083798E-2</v>
      </c>
      <c r="J1552">
        <f>CodeStochastic!J1552</f>
        <v>3.7949788615296298E-2</v>
      </c>
      <c r="K1552">
        <f>CodeStochastic!K1552</f>
        <v>0.27935217861945699</v>
      </c>
      <c r="L1552">
        <f>CodeStochastic!L1552</f>
        <v>5.9617219762148899E-2</v>
      </c>
      <c r="M1552">
        <f>CodeStochastic!M1552</f>
        <v>0.26174973279771901</v>
      </c>
      <c r="O1552">
        <f t="shared" si="52"/>
        <v>0.3532831013385605</v>
      </c>
      <c r="P1552">
        <f t="shared" si="53"/>
        <v>1.5510914085938006</v>
      </c>
    </row>
    <row r="1553" spans="1:16" x14ac:dyDescent="0.35">
      <c r="A1553" s="1" t="s">
        <v>34</v>
      </c>
      <c r="B1553" s="1">
        <v>1440</v>
      </c>
      <c r="C1553" s="1" t="s">
        <v>44</v>
      </c>
      <c r="D1553" s="43">
        <v>53</v>
      </c>
      <c r="F1553">
        <f>CodeStochastic!F1553</f>
        <v>1552</v>
      </c>
      <c r="G1553">
        <f>CodeStochastic!G1553</f>
        <v>0.17398851382451699</v>
      </c>
      <c r="H1553">
        <f>CodeStochastic!H1553</f>
        <v>0.167877585378194</v>
      </c>
      <c r="I1553">
        <f>CodeStochastic!I1553</f>
        <v>5.8173771419538299E-2</v>
      </c>
      <c r="J1553">
        <f>CodeStochastic!J1553</f>
        <v>4.04362792568932E-2</v>
      </c>
      <c r="K1553">
        <f>CodeStochastic!K1553</f>
        <v>0.28737893622376898</v>
      </c>
      <c r="L1553">
        <f>CodeStochastic!L1553</f>
        <v>5.7604318814318302E-2</v>
      </c>
      <c r="M1553">
        <f>CodeStochastic!M1553</f>
        <v>0.26275998063672901</v>
      </c>
      <c r="O1553">
        <f t="shared" si="52"/>
        <v>0.34313287675985754</v>
      </c>
      <c r="P1553">
        <f t="shared" si="53"/>
        <v>1.5651879912662807</v>
      </c>
    </row>
    <row r="1554" spans="1:16" x14ac:dyDescent="0.35">
      <c r="A1554" s="1" t="s">
        <v>34</v>
      </c>
      <c r="B1554" s="1">
        <v>1441</v>
      </c>
      <c r="C1554" s="1" t="s">
        <v>44</v>
      </c>
      <c r="D1554" s="43">
        <v>54</v>
      </c>
      <c r="F1554">
        <f>CodeStochastic!F1554</f>
        <v>1553</v>
      </c>
      <c r="G1554">
        <f>CodeStochastic!G1554</f>
        <v>0.17055892438244999</v>
      </c>
      <c r="H1554">
        <f>CodeStochastic!H1554</f>
        <v>0.16575104050176601</v>
      </c>
      <c r="I1554">
        <f>CodeStochastic!I1554</f>
        <v>5.7902260912520001E-2</v>
      </c>
      <c r="J1554">
        <f>CodeStochastic!J1554</f>
        <v>3.4428611644662002E-2</v>
      </c>
      <c r="K1554">
        <f>CodeStochastic!K1554</f>
        <v>0.28494327225308902</v>
      </c>
      <c r="L1554">
        <f>CodeStochastic!L1554</f>
        <v>5.6488333902236502E-2</v>
      </c>
      <c r="M1554">
        <f>CodeStochastic!M1554</f>
        <v>0.26035444328516499</v>
      </c>
      <c r="O1554">
        <f t="shared" si="52"/>
        <v>0.34080228836714088</v>
      </c>
      <c r="P1554">
        <f t="shared" si="53"/>
        <v>1.57075601152797</v>
      </c>
    </row>
    <row r="1555" spans="1:16" x14ac:dyDescent="0.35">
      <c r="A1555" s="1" t="s">
        <v>34</v>
      </c>
      <c r="B1555" s="1">
        <v>1442</v>
      </c>
      <c r="C1555" s="1" t="s">
        <v>44</v>
      </c>
      <c r="D1555" s="43">
        <v>55</v>
      </c>
      <c r="F1555">
        <f>CodeStochastic!F1555</f>
        <v>1554</v>
      </c>
      <c r="G1555">
        <f>CodeStochastic!G1555</f>
        <v>0.19724455257949799</v>
      </c>
      <c r="H1555">
        <f>CodeStochastic!H1555</f>
        <v>0.180989271501271</v>
      </c>
      <c r="I1555">
        <f>CodeStochastic!I1555</f>
        <v>6.7522778145229806E-2</v>
      </c>
      <c r="J1555">
        <f>CodeStochastic!J1555</f>
        <v>2.0333588563968299E-2</v>
      </c>
      <c r="K1555">
        <f>CodeStochastic!K1555</f>
        <v>0.293632844508041</v>
      </c>
      <c r="L1555">
        <f>CodeStochastic!L1555</f>
        <v>4.1756305358296199E-2</v>
      </c>
      <c r="M1555">
        <f>CodeStochastic!M1555</f>
        <v>0.27200885472931202</v>
      </c>
      <c r="O1555">
        <f t="shared" si="52"/>
        <v>0.23071149473079658</v>
      </c>
      <c r="P1555">
        <f t="shared" si="53"/>
        <v>1.5029004342249195</v>
      </c>
    </row>
    <row r="1556" spans="1:16" x14ac:dyDescent="0.35">
      <c r="A1556" s="1" t="s">
        <v>34</v>
      </c>
      <c r="B1556" s="1">
        <v>1443</v>
      </c>
      <c r="C1556" s="1" t="s">
        <v>44</v>
      </c>
      <c r="D1556" s="43">
        <v>56</v>
      </c>
      <c r="F1556">
        <f>CodeStochastic!F1556</f>
        <v>1555</v>
      </c>
      <c r="G1556">
        <f>CodeStochastic!G1556</f>
        <v>0.19736339317302401</v>
      </c>
      <c r="H1556">
        <f>CodeStochastic!H1556</f>
        <v>0.180072545096884</v>
      </c>
      <c r="I1556">
        <f>CodeStochastic!I1556</f>
        <v>6.7936419684742094E-2</v>
      </c>
      <c r="J1556">
        <f>CodeStochastic!J1556</f>
        <v>1.38422392114767E-2</v>
      </c>
      <c r="K1556">
        <f>CodeStochastic!K1556</f>
        <v>0.291413038750442</v>
      </c>
      <c r="L1556">
        <f>CodeStochastic!L1556</f>
        <v>3.82209685780373E-2</v>
      </c>
      <c r="M1556">
        <f>CodeStochastic!M1556</f>
        <v>0.272585360765905</v>
      </c>
      <c r="O1556">
        <f t="shared" si="52"/>
        <v>0.21225317028463925</v>
      </c>
      <c r="P1556">
        <f t="shared" si="53"/>
        <v>1.5137530300315718</v>
      </c>
    </row>
    <row r="1557" spans="1:16" x14ac:dyDescent="0.35">
      <c r="A1557" s="1" t="s">
        <v>34</v>
      </c>
      <c r="B1557" s="1">
        <v>1444</v>
      </c>
      <c r="C1557" s="1" t="s">
        <v>44</v>
      </c>
      <c r="D1557" s="43">
        <v>57</v>
      </c>
      <c r="F1557">
        <f>CodeStochastic!F1557</f>
        <v>1556</v>
      </c>
      <c r="G1557">
        <f>CodeStochastic!G1557</f>
        <v>0.19205094465553299</v>
      </c>
      <c r="H1557">
        <f>CodeStochastic!H1557</f>
        <v>0.174016193432458</v>
      </c>
      <c r="I1557">
        <f>CodeStochastic!I1557</f>
        <v>7.03305695889542E-2</v>
      </c>
      <c r="J1557">
        <f>CodeStochastic!J1557</f>
        <v>1.6266048318416399E-2</v>
      </c>
      <c r="K1557">
        <f>CodeStochastic!K1557</f>
        <v>0.294985596628555</v>
      </c>
      <c r="L1557">
        <f>CodeStochastic!L1557</f>
        <v>3.60119649405541E-2</v>
      </c>
      <c r="M1557">
        <f>CodeStochastic!M1557</f>
        <v>0.27672809229295903</v>
      </c>
      <c r="O1557">
        <f t="shared" si="52"/>
        <v>0.20694605616994863</v>
      </c>
      <c r="P1557">
        <f t="shared" si="53"/>
        <v>1.5902433379015801</v>
      </c>
    </row>
    <row r="1558" spans="1:16" x14ac:dyDescent="0.35">
      <c r="A1558" s="1" t="s">
        <v>34</v>
      </c>
      <c r="B1558" s="1">
        <v>1445</v>
      </c>
      <c r="C1558" s="1" t="s">
        <v>44</v>
      </c>
      <c r="D1558" s="43">
        <v>58</v>
      </c>
      <c r="F1558">
        <f>CodeStochastic!F1558</f>
        <v>1557</v>
      </c>
      <c r="G1558">
        <f>CodeStochastic!G1558</f>
        <v>0.190109605136316</v>
      </c>
      <c r="H1558">
        <f>CodeStochastic!H1558</f>
        <v>0.175482616509408</v>
      </c>
      <c r="I1558">
        <f>CodeStochastic!I1558</f>
        <v>6.9488921577118098E-2</v>
      </c>
      <c r="J1558">
        <f>CodeStochastic!J1558</f>
        <v>2.2003146927160398E-2</v>
      </c>
      <c r="K1558">
        <f>CodeStochastic!K1558</f>
        <v>0.29569855761325098</v>
      </c>
      <c r="L1558">
        <f>CodeStochastic!L1558</f>
        <v>3.9494413745691001E-2</v>
      </c>
      <c r="M1558">
        <f>CodeStochastic!M1558</f>
        <v>0.27312021425460897</v>
      </c>
      <c r="O1558">
        <f t="shared" si="52"/>
        <v>0.22506168719893471</v>
      </c>
      <c r="P1558">
        <f t="shared" si="53"/>
        <v>1.5563946998702656</v>
      </c>
    </row>
    <row r="1559" spans="1:16" x14ac:dyDescent="0.35">
      <c r="A1559" s="1" t="s">
        <v>34</v>
      </c>
      <c r="B1559" s="1">
        <v>1446</v>
      </c>
      <c r="C1559" s="1" t="s">
        <v>44</v>
      </c>
      <c r="D1559" s="43">
        <v>59</v>
      </c>
      <c r="F1559">
        <f>CodeStochastic!F1559</f>
        <v>1558</v>
      </c>
      <c r="G1559">
        <f>CodeStochastic!G1559</f>
        <v>0.19165252246567699</v>
      </c>
      <c r="H1559">
        <f>CodeStochastic!H1559</f>
        <v>0.17626354199126601</v>
      </c>
      <c r="I1559">
        <f>CodeStochastic!I1559</f>
        <v>6.7553170931563197E-2</v>
      </c>
      <c r="J1559">
        <f>CodeStochastic!J1559</f>
        <v>1.81314909095029E-2</v>
      </c>
      <c r="K1559">
        <f>CodeStochastic!K1559</f>
        <v>0.28996485077581302</v>
      </c>
      <c r="L1559">
        <f>CodeStochastic!L1559</f>
        <v>3.4195355301554299E-2</v>
      </c>
      <c r="M1559">
        <f>CodeStochastic!M1559</f>
        <v>0.26978409223685101</v>
      </c>
      <c r="O1559">
        <f t="shared" si="52"/>
        <v>0.19400129439841113</v>
      </c>
      <c r="P1559">
        <f t="shared" si="53"/>
        <v>1.5305722850515453</v>
      </c>
    </row>
    <row r="1560" spans="1:16" x14ac:dyDescent="0.35">
      <c r="A1560" s="1" t="s">
        <v>34</v>
      </c>
      <c r="B1560" s="1">
        <v>1447</v>
      </c>
      <c r="C1560" s="1" t="s">
        <v>44</v>
      </c>
      <c r="D1560" s="43">
        <v>60</v>
      </c>
      <c r="F1560">
        <f>CodeStochastic!F1560</f>
        <v>1559</v>
      </c>
      <c r="G1560">
        <f>CodeStochastic!G1560</f>
        <v>0.17279405617631399</v>
      </c>
      <c r="H1560">
        <f>CodeStochastic!H1560</f>
        <v>0.168528513510219</v>
      </c>
      <c r="I1560">
        <f>CodeStochastic!I1560</f>
        <v>5.5928818489327202E-2</v>
      </c>
      <c r="J1560">
        <f>CodeStochastic!J1560</f>
        <v>4.4334401162084799E-2</v>
      </c>
      <c r="K1560">
        <f>CodeStochastic!K1560</f>
        <v>0.283523827002995</v>
      </c>
      <c r="L1560">
        <f>CodeStochastic!L1560</f>
        <v>6.4769922491550599E-2</v>
      </c>
      <c r="M1560">
        <f>CodeStochastic!M1560</f>
        <v>0.260915326011675</v>
      </c>
      <c r="O1560">
        <f t="shared" si="52"/>
        <v>0.38432619586135003</v>
      </c>
      <c r="P1560">
        <f t="shared" si="53"/>
        <v>1.5481969227471646</v>
      </c>
    </row>
    <row r="1561" spans="1:16" x14ac:dyDescent="0.35">
      <c r="A1561" s="1" t="s">
        <v>34</v>
      </c>
      <c r="B1561" s="1">
        <v>1448</v>
      </c>
      <c r="C1561" s="1" t="s">
        <v>44</v>
      </c>
      <c r="D1561" s="43">
        <v>61</v>
      </c>
      <c r="F1561">
        <f>CodeStochastic!F1561</f>
        <v>1560</v>
      </c>
      <c r="G1561">
        <f>CodeStochastic!G1561</f>
        <v>0.174183561709364</v>
      </c>
      <c r="H1561">
        <f>CodeStochastic!H1561</f>
        <v>0.17113529644702899</v>
      </c>
      <c r="I1561">
        <f>CodeStochastic!I1561</f>
        <v>5.3558366706096303E-2</v>
      </c>
      <c r="J1561">
        <f>CodeStochastic!J1561</f>
        <v>4.5596146134890499E-2</v>
      </c>
      <c r="K1561">
        <f>CodeStochastic!K1561</f>
        <v>0.28005333730741999</v>
      </c>
      <c r="L1561">
        <f>CodeStochastic!L1561</f>
        <v>6.8259188361294396E-2</v>
      </c>
      <c r="M1561">
        <f>CodeStochastic!M1561</f>
        <v>0.257643521446142</v>
      </c>
      <c r="O1561">
        <f t="shared" si="52"/>
        <v>0.39886095842550201</v>
      </c>
      <c r="P1561">
        <f t="shared" si="53"/>
        <v>1.5054961004253711</v>
      </c>
    </row>
    <row r="1562" spans="1:16" x14ac:dyDescent="0.35">
      <c r="A1562" s="1" t="s">
        <v>34</v>
      </c>
      <c r="B1562" s="1">
        <v>1449</v>
      </c>
      <c r="C1562" s="1" t="s">
        <v>44</v>
      </c>
      <c r="D1562" s="43">
        <v>62</v>
      </c>
      <c r="F1562">
        <f>CodeStochastic!F1562</f>
        <v>1561</v>
      </c>
      <c r="G1562">
        <f>CodeStochastic!G1562</f>
        <v>0.17034748978286199</v>
      </c>
      <c r="H1562">
        <f>CodeStochastic!H1562</f>
        <v>0.168457028419573</v>
      </c>
      <c r="I1562">
        <f>CodeStochastic!I1562</f>
        <v>5.2965560925219299E-2</v>
      </c>
      <c r="J1562">
        <f>CodeStochastic!J1562</f>
        <v>4.5977677210697503E-2</v>
      </c>
      <c r="K1562">
        <f>CodeStochastic!K1562</f>
        <v>0.28282471610871601</v>
      </c>
      <c r="L1562">
        <f>CodeStochastic!L1562</f>
        <v>6.8613110933285898E-2</v>
      </c>
      <c r="M1562">
        <f>CodeStochastic!M1562</f>
        <v>0.256051302291876</v>
      </c>
      <c r="O1562">
        <f t="shared" si="52"/>
        <v>0.407303343630118</v>
      </c>
      <c r="P1562">
        <f t="shared" si="53"/>
        <v>1.5199799301584109</v>
      </c>
    </row>
    <row r="1563" spans="1:16" x14ac:dyDescent="0.35">
      <c r="A1563" s="1" t="s">
        <v>34</v>
      </c>
      <c r="B1563" s="1">
        <v>1450</v>
      </c>
      <c r="C1563" s="1" t="s">
        <v>44</v>
      </c>
      <c r="D1563" s="43">
        <v>63</v>
      </c>
      <c r="F1563">
        <f>CodeStochastic!F1563</f>
        <v>1562</v>
      </c>
      <c r="G1563">
        <f>CodeStochastic!G1563</f>
        <v>0.17135288965968701</v>
      </c>
      <c r="H1563">
        <f>CodeStochastic!H1563</f>
        <v>0.16749210940869899</v>
      </c>
      <c r="I1563">
        <f>CodeStochastic!I1563</f>
        <v>5.3379142188446402E-2</v>
      </c>
      <c r="J1563">
        <f>CodeStochastic!J1563</f>
        <v>5.1594094910714497E-2</v>
      </c>
      <c r="K1563">
        <f>CodeStochastic!K1563</f>
        <v>0.27656560952391901</v>
      </c>
      <c r="L1563">
        <f>CodeStochastic!L1563</f>
        <v>6.5494954104938705E-2</v>
      </c>
      <c r="M1563">
        <f>CodeStochastic!M1563</f>
        <v>0.25754675876760302</v>
      </c>
      <c r="O1563">
        <f t="shared" si="52"/>
        <v>0.39103307216176902</v>
      </c>
      <c r="P1563">
        <f t="shared" si="53"/>
        <v>1.5376650259933193</v>
      </c>
    </row>
    <row r="1564" spans="1:16" x14ac:dyDescent="0.35">
      <c r="A1564" s="1" t="s">
        <v>34</v>
      </c>
      <c r="B1564" s="1">
        <v>1451</v>
      </c>
      <c r="C1564" s="1" t="s">
        <v>44</v>
      </c>
      <c r="D1564" s="43">
        <v>64</v>
      </c>
      <c r="F1564">
        <f>CodeStochastic!F1564</f>
        <v>1563</v>
      </c>
      <c r="G1564">
        <f>CodeStochastic!G1564</f>
        <v>0.176865072024631</v>
      </c>
      <c r="H1564">
        <f>CodeStochastic!H1564</f>
        <v>0.172177855338113</v>
      </c>
      <c r="I1564">
        <f>CodeStochastic!I1564</f>
        <v>5.19236040026562E-2</v>
      </c>
      <c r="J1564">
        <f>CodeStochastic!J1564</f>
        <v>4.91588244528781E-2</v>
      </c>
      <c r="K1564">
        <f>CodeStochastic!K1564</f>
        <v>0.29254457448068399</v>
      </c>
      <c r="L1564">
        <f>CodeStochastic!L1564</f>
        <v>6.8225648421955998E-2</v>
      </c>
      <c r="M1564">
        <f>CodeStochastic!M1564</f>
        <v>0.26258329080732301</v>
      </c>
      <c r="O1564">
        <f t="shared" si="52"/>
        <v>0.39625100619344095</v>
      </c>
      <c r="P1564">
        <f t="shared" si="53"/>
        <v>1.5250700520788634</v>
      </c>
    </row>
    <row r="1565" spans="1:16" x14ac:dyDescent="0.35">
      <c r="A1565" s="1" t="s">
        <v>34</v>
      </c>
      <c r="B1565" s="1">
        <v>1452</v>
      </c>
      <c r="C1565" s="1" t="s">
        <v>44</v>
      </c>
      <c r="D1565" s="43">
        <v>65</v>
      </c>
      <c r="F1565">
        <f>CodeStochastic!F1565</f>
        <v>1564</v>
      </c>
      <c r="G1565">
        <f>CodeStochastic!G1565</f>
        <v>0.19954488319691899</v>
      </c>
      <c r="H1565">
        <f>CodeStochastic!H1565</f>
        <v>0.18141313124095701</v>
      </c>
      <c r="I1565">
        <f>CodeStochastic!I1565</f>
        <v>6.7867952062543604E-2</v>
      </c>
      <c r="J1565">
        <f>CodeStochastic!J1565</f>
        <v>1.7865175396308799E-2</v>
      </c>
      <c r="K1565">
        <f>CodeStochastic!K1565</f>
        <v>0.29294124501345797</v>
      </c>
      <c r="L1565">
        <f>CodeStochastic!L1565</f>
        <v>3.8484592972076299E-2</v>
      </c>
      <c r="M1565">
        <f>CodeStochastic!M1565</f>
        <v>0.27429788406580602</v>
      </c>
      <c r="O1565">
        <f t="shared" si="52"/>
        <v>0.21213785743524924</v>
      </c>
      <c r="P1565">
        <f t="shared" si="53"/>
        <v>1.5120067780621536</v>
      </c>
    </row>
    <row r="1566" spans="1:16" x14ac:dyDescent="0.35">
      <c r="A1566" s="1" t="s">
        <v>34</v>
      </c>
      <c r="B1566" s="1">
        <v>1453</v>
      </c>
      <c r="C1566" s="1" t="s">
        <v>44</v>
      </c>
      <c r="D1566" s="43">
        <v>66</v>
      </c>
      <c r="F1566">
        <f>CodeStochastic!F1566</f>
        <v>1565</v>
      </c>
      <c r="G1566">
        <f>CodeStochastic!G1566</f>
        <v>0.19953629167099199</v>
      </c>
      <c r="H1566">
        <f>CodeStochastic!H1566</f>
        <v>0.18151675159681099</v>
      </c>
      <c r="I1566">
        <f>CodeStochastic!I1566</f>
        <v>6.8695803244236506E-2</v>
      </c>
      <c r="J1566">
        <f>CodeStochastic!J1566</f>
        <v>1.6568753535393398E-2</v>
      </c>
      <c r="K1566">
        <f>CodeStochastic!K1566</f>
        <v>0.28981816913214498</v>
      </c>
      <c r="L1566">
        <f>CodeStochastic!L1566</f>
        <v>3.7376458213254998E-2</v>
      </c>
      <c r="M1566">
        <f>CodeStochastic!M1566</f>
        <v>0.27555756151467697</v>
      </c>
      <c r="O1566">
        <f t="shared" si="52"/>
        <v>0.20591189454666095</v>
      </c>
      <c r="P1566">
        <f t="shared" si="53"/>
        <v>1.5180833674610457</v>
      </c>
    </row>
    <row r="1567" spans="1:16" x14ac:dyDescent="0.35">
      <c r="A1567" s="1" t="s">
        <v>34</v>
      </c>
      <c r="B1567" s="1">
        <v>1454</v>
      </c>
      <c r="C1567" s="1" t="s">
        <v>44</v>
      </c>
      <c r="D1567" s="43">
        <v>67</v>
      </c>
      <c r="F1567">
        <f>CodeStochastic!F1567</f>
        <v>1566</v>
      </c>
      <c r="G1567">
        <f>CodeStochastic!G1567</f>
        <v>0.19661554280242999</v>
      </c>
      <c r="H1567">
        <f>CodeStochastic!H1567</f>
        <v>0.17780339536619499</v>
      </c>
      <c r="I1567">
        <f>CodeStochastic!I1567</f>
        <v>7.0301472763215703E-2</v>
      </c>
      <c r="J1567">
        <f>CodeStochastic!J1567</f>
        <v>1.6006771462139899E-2</v>
      </c>
      <c r="K1567">
        <f>CodeStochastic!K1567</f>
        <v>0.29173427614104103</v>
      </c>
      <c r="L1567">
        <f>CodeStochastic!L1567</f>
        <v>3.7709643661191602E-2</v>
      </c>
      <c r="M1567">
        <f>CodeStochastic!M1567</f>
        <v>0.27432368104122501</v>
      </c>
      <c r="O1567">
        <f t="shared" si="52"/>
        <v>0.21208618420096367</v>
      </c>
      <c r="P1567">
        <f t="shared" si="53"/>
        <v>1.5428483830482633</v>
      </c>
    </row>
    <row r="1568" spans="1:16" x14ac:dyDescent="0.35">
      <c r="A1568" s="1" t="s">
        <v>34</v>
      </c>
      <c r="B1568" s="1">
        <v>1455</v>
      </c>
      <c r="C1568" s="1" t="s">
        <v>44</v>
      </c>
      <c r="D1568" s="43">
        <v>68</v>
      </c>
      <c r="F1568">
        <f>CodeStochastic!F1568</f>
        <v>1567</v>
      </c>
      <c r="G1568">
        <f>CodeStochastic!G1568</f>
        <v>0.19446692408674601</v>
      </c>
      <c r="H1568">
        <f>CodeStochastic!H1568</f>
        <v>0.177351087152811</v>
      </c>
      <c r="I1568">
        <f>CodeStochastic!I1568</f>
        <v>6.97876505223049E-2</v>
      </c>
      <c r="J1568">
        <f>CodeStochastic!J1568</f>
        <v>1.90312793188663E-2</v>
      </c>
      <c r="K1568">
        <f>CodeStochastic!K1568</f>
        <v>0.29084632536168797</v>
      </c>
      <c r="L1568">
        <f>CodeStochastic!L1568</f>
        <v>3.7626894239646401E-2</v>
      </c>
      <c r="M1568">
        <f>CodeStochastic!M1568</f>
        <v>0.27437187803825203</v>
      </c>
      <c r="O1568">
        <f t="shared" si="52"/>
        <v>0.21216049387521344</v>
      </c>
      <c r="P1568">
        <f t="shared" si="53"/>
        <v>1.5470549543451346</v>
      </c>
    </row>
    <row r="1569" spans="1:16" x14ac:dyDescent="0.35">
      <c r="A1569" s="1" t="s">
        <v>34</v>
      </c>
      <c r="B1569" s="1">
        <v>1456</v>
      </c>
      <c r="C1569" s="1" t="s">
        <v>44</v>
      </c>
      <c r="D1569" s="43">
        <v>69</v>
      </c>
      <c r="F1569">
        <f>CodeStochastic!F1569</f>
        <v>1568</v>
      </c>
      <c r="G1569">
        <f>CodeStochastic!G1569</f>
        <v>0.19667228400332001</v>
      </c>
      <c r="H1569">
        <f>CodeStochastic!H1569</f>
        <v>0.18023732745006699</v>
      </c>
      <c r="I1569">
        <f>CodeStochastic!I1569</f>
        <v>6.7533349499412504E-2</v>
      </c>
      <c r="J1569">
        <f>CodeStochastic!J1569</f>
        <v>1.7788258726048702E-2</v>
      </c>
      <c r="K1569">
        <f>CodeStochastic!K1569</f>
        <v>0.29325504246527401</v>
      </c>
      <c r="L1569">
        <f>CodeStochastic!L1569</f>
        <v>3.7460278073500497E-2</v>
      </c>
      <c r="M1569">
        <f>CodeStochastic!M1569</f>
        <v>0.27126487055048398</v>
      </c>
      <c r="O1569">
        <f t="shared" si="52"/>
        <v>0.20783862368286896</v>
      </c>
      <c r="P1569">
        <f t="shared" si="53"/>
        <v>1.505042681159569</v>
      </c>
    </row>
    <row r="1570" spans="1:16" x14ac:dyDescent="0.35">
      <c r="A1570" s="1" t="s">
        <v>34</v>
      </c>
      <c r="B1570" s="1">
        <v>1457</v>
      </c>
      <c r="C1570" s="1" t="s">
        <v>44</v>
      </c>
      <c r="D1570" s="43">
        <v>70</v>
      </c>
      <c r="F1570">
        <f>CodeStochastic!F1570</f>
        <v>1569</v>
      </c>
      <c r="G1570">
        <f>CodeStochastic!G1570</f>
        <v>0.15074553922311401</v>
      </c>
      <c r="H1570">
        <f>CodeStochastic!H1570</f>
        <v>0.15167049751658701</v>
      </c>
      <c r="I1570">
        <f>CodeStochastic!I1570</f>
        <v>4.3250416259720398E-2</v>
      </c>
      <c r="J1570">
        <f>CodeStochastic!J1570</f>
        <v>5.2442252411058397E-2</v>
      </c>
      <c r="K1570">
        <f>CodeStochastic!K1570</f>
        <v>0.26448659572765199</v>
      </c>
      <c r="L1570">
        <f>CodeStochastic!L1570</f>
        <v>7.0922112384775901E-2</v>
      </c>
      <c r="M1570">
        <f>CodeStochastic!M1570</f>
        <v>0.23487831738735801</v>
      </c>
      <c r="O1570">
        <f t="shared" si="52"/>
        <v>0.46760651244662599</v>
      </c>
      <c r="P1570">
        <f t="shared" si="53"/>
        <v>1.5486091311968646</v>
      </c>
    </row>
    <row r="1571" spans="1:16" x14ac:dyDescent="0.35">
      <c r="A1571" s="1" t="s">
        <v>34</v>
      </c>
      <c r="B1571" s="1">
        <v>1458</v>
      </c>
      <c r="C1571" s="1" t="s">
        <v>44</v>
      </c>
      <c r="D1571" s="43">
        <v>71</v>
      </c>
      <c r="F1571">
        <f>CodeStochastic!F1571</f>
        <v>1570</v>
      </c>
      <c r="G1571">
        <f>CodeStochastic!G1571</f>
        <v>0.15203208535267601</v>
      </c>
      <c r="H1571">
        <f>CodeStochastic!H1571</f>
        <v>0.15171614536838099</v>
      </c>
      <c r="I1571">
        <f>CodeStochastic!I1571</f>
        <v>4.3562557867340201E-2</v>
      </c>
      <c r="J1571">
        <f>CodeStochastic!J1571</f>
        <v>4.9916122718605897E-2</v>
      </c>
      <c r="K1571">
        <f>CodeStochastic!K1571</f>
        <v>0.26143166807018597</v>
      </c>
      <c r="L1571">
        <f>CodeStochastic!L1571</f>
        <v>7.4136324284545502E-2</v>
      </c>
      <c r="M1571">
        <f>CodeStochastic!M1571</f>
        <v>0.23522896963888801</v>
      </c>
      <c r="O1571">
        <f t="shared" si="52"/>
        <v>0.4886515150021481</v>
      </c>
      <c r="P1571">
        <f t="shared" si="53"/>
        <v>1.5504544296701586</v>
      </c>
    </row>
    <row r="1572" spans="1:16" x14ac:dyDescent="0.35">
      <c r="A1572" s="1" t="s">
        <v>34</v>
      </c>
      <c r="B1572" s="1">
        <v>1459</v>
      </c>
      <c r="C1572" s="1" t="s">
        <v>44</v>
      </c>
      <c r="D1572" s="43">
        <v>72</v>
      </c>
      <c r="F1572">
        <f>CodeStochastic!F1572</f>
        <v>1571</v>
      </c>
      <c r="G1572">
        <f>CodeStochastic!G1572</f>
        <v>0.14692854857653401</v>
      </c>
      <c r="H1572">
        <f>CodeStochastic!H1572</f>
        <v>0.14857557987968401</v>
      </c>
      <c r="I1572">
        <f>CodeStochastic!I1572</f>
        <v>4.2836055739589499E-2</v>
      </c>
      <c r="J1572">
        <f>CodeStochastic!J1572</f>
        <v>4.8009995753279099E-2</v>
      </c>
      <c r="K1572">
        <f>CodeStochastic!K1572</f>
        <v>0.25532182017048999</v>
      </c>
      <c r="L1572">
        <f>CodeStochastic!L1572</f>
        <v>7.22999524592427E-2</v>
      </c>
      <c r="M1572">
        <f>CodeStochastic!M1572</f>
        <v>0.22953206104507201</v>
      </c>
      <c r="O1572">
        <f t="shared" si="52"/>
        <v>0.48662069848753714</v>
      </c>
      <c r="P1572">
        <f t="shared" si="53"/>
        <v>1.5448841675795328</v>
      </c>
    </row>
    <row r="1573" spans="1:16" x14ac:dyDescent="0.35">
      <c r="A1573" s="1" t="s">
        <v>34</v>
      </c>
      <c r="B1573" s="1">
        <v>1460</v>
      </c>
      <c r="C1573" s="1" t="s">
        <v>44</v>
      </c>
      <c r="D1573" s="43">
        <v>73</v>
      </c>
      <c r="F1573">
        <f>CodeStochastic!F1573</f>
        <v>1572</v>
      </c>
      <c r="G1573">
        <f>CodeStochastic!G1573</f>
        <v>0.147527636739576</v>
      </c>
      <c r="H1573">
        <f>CodeStochastic!H1573</f>
        <v>0.1490734810963</v>
      </c>
      <c r="I1573">
        <f>CodeStochastic!I1573</f>
        <v>4.2570911033541603E-2</v>
      </c>
      <c r="J1573">
        <f>CodeStochastic!J1573</f>
        <v>4.9938406011205201E-2</v>
      </c>
      <c r="K1573">
        <f>CodeStochastic!K1573</f>
        <v>0.26587983201674198</v>
      </c>
      <c r="L1573">
        <f>CodeStochastic!L1573</f>
        <v>7.4009683616983193E-2</v>
      </c>
      <c r="M1573">
        <f>CodeStochastic!M1573</f>
        <v>0.22903515512209299</v>
      </c>
      <c r="O1573">
        <f t="shared" si="52"/>
        <v>0.49646444875848622</v>
      </c>
      <c r="P1573">
        <f t="shared" si="53"/>
        <v>1.5363910028648122</v>
      </c>
    </row>
    <row r="1574" spans="1:16" x14ac:dyDescent="0.35">
      <c r="A1574" s="1" t="s">
        <v>34</v>
      </c>
      <c r="B1574" s="1">
        <v>1461</v>
      </c>
      <c r="C1574" s="1" t="s">
        <v>44</v>
      </c>
      <c r="D1574" s="43">
        <v>74</v>
      </c>
      <c r="F1574">
        <f>CodeStochastic!F1574</f>
        <v>1573</v>
      </c>
      <c r="G1574">
        <f>CodeStochastic!G1574</f>
        <v>0.152716999696723</v>
      </c>
      <c r="H1574">
        <f>CodeStochastic!H1574</f>
        <v>0.15165658523879699</v>
      </c>
      <c r="I1574">
        <f>CodeStochastic!I1574</f>
        <v>4.4555200242110002E-2</v>
      </c>
      <c r="J1574">
        <f>CodeStochastic!J1574</f>
        <v>5.24292743012146E-2</v>
      </c>
      <c r="K1574">
        <f>CodeStochastic!K1574</f>
        <v>0.26359572419913202</v>
      </c>
      <c r="L1574">
        <f>CodeStochastic!L1574</f>
        <v>7.1199811821260103E-2</v>
      </c>
      <c r="M1574">
        <f>CodeStochastic!M1574</f>
        <v>0.23139935748656401</v>
      </c>
      <c r="O1574">
        <f t="shared" si="52"/>
        <v>0.46948051552888104</v>
      </c>
      <c r="P1574">
        <f t="shared" si="53"/>
        <v>1.5258114715045497</v>
      </c>
    </row>
    <row r="1575" spans="1:16" x14ac:dyDescent="0.35">
      <c r="A1575" s="1" t="s">
        <v>34</v>
      </c>
      <c r="B1575" s="1">
        <v>1462</v>
      </c>
      <c r="C1575" s="1" t="s">
        <v>44</v>
      </c>
      <c r="D1575" s="43">
        <v>75</v>
      </c>
      <c r="F1575">
        <f>CodeStochastic!F1575</f>
        <v>1574</v>
      </c>
      <c r="G1575">
        <f>CodeStochastic!G1575</f>
        <v>0.15735030707550601</v>
      </c>
      <c r="H1575">
        <f>CodeStochastic!H1575</f>
        <v>0.15602404878391499</v>
      </c>
      <c r="I1575">
        <f>CodeStochastic!I1575</f>
        <v>4.89517249470693E-2</v>
      </c>
      <c r="J1575">
        <f>CodeStochastic!J1575</f>
        <v>4.1234947619157199E-2</v>
      </c>
      <c r="K1575">
        <f>CodeStochastic!K1575</f>
        <v>0.26441395483573799</v>
      </c>
      <c r="L1575">
        <f>CodeStochastic!L1575</f>
        <v>6.7088699367436805E-2</v>
      </c>
      <c r="M1575">
        <f>CodeStochastic!M1575</f>
        <v>0.24065158047179</v>
      </c>
      <c r="O1575">
        <f t="shared" si="52"/>
        <v>0.42998947848322466</v>
      </c>
      <c r="P1575">
        <f t="shared" si="53"/>
        <v>1.5424005616280323</v>
      </c>
    </row>
    <row r="1576" spans="1:16" x14ac:dyDescent="0.35">
      <c r="A1576" s="1" t="s">
        <v>34</v>
      </c>
      <c r="B1576" s="1">
        <v>1463</v>
      </c>
      <c r="C1576" s="1" t="s">
        <v>44</v>
      </c>
      <c r="D1576" s="43">
        <v>76</v>
      </c>
      <c r="F1576">
        <f>CodeStochastic!F1576</f>
        <v>1575</v>
      </c>
      <c r="G1576">
        <f>CodeStochastic!G1576</f>
        <v>0.153450275109136</v>
      </c>
      <c r="H1576">
        <f>CodeStochastic!H1576</f>
        <v>0.15455948721219501</v>
      </c>
      <c r="I1576">
        <f>CodeStochastic!I1576</f>
        <v>4.6158109773053797E-2</v>
      </c>
      <c r="J1576">
        <f>CodeStochastic!J1576</f>
        <v>5.4685731101380801E-2</v>
      </c>
      <c r="K1576">
        <f>CodeStochastic!K1576</f>
        <v>0.27144941141470103</v>
      </c>
      <c r="L1576">
        <f>CodeStochastic!L1576</f>
        <v>6.8574926949705198E-2</v>
      </c>
      <c r="M1576">
        <f>CodeStochastic!M1576</f>
        <v>0.23793302092363999</v>
      </c>
      <c r="O1576">
        <f t="shared" si="52"/>
        <v>0.44367982960216834</v>
      </c>
      <c r="P1576">
        <f t="shared" si="53"/>
        <v>1.5394268266235984</v>
      </c>
    </row>
    <row r="1577" spans="1:16" x14ac:dyDescent="0.35">
      <c r="A1577" s="1" t="s">
        <v>34</v>
      </c>
      <c r="B1577" s="1">
        <v>1464</v>
      </c>
      <c r="C1577" s="1" t="s">
        <v>44</v>
      </c>
      <c r="D1577" s="43">
        <v>77</v>
      </c>
      <c r="F1577">
        <f>CodeStochastic!F1577</f>
        <v>1576</v>
      </c>
      <c r="G1577">
        <f>CodeStochastic!G1577</f>
        <v>0.15504253032909801</v>
      </c>
      <c r="H1577">
        <f>CodeStochastic!H1577</f>
        <v>0.155383989696561</v>
      </c>
      <c r="I1577">
        <f>CodeStochastic!I1577</f>
        <v>4.8045396314647597E-2</v>
      </c>
      <c r="J1577">
        <f>CodeStochastic!J1577</f>
        <v>5.0896780937625903E-2</v>
      </c>
      <c r="K1577">
        <f>CodeStochastic!K1577</f>
        <v>0.28047359098626201</v>
      </c>
      <c r="L1577">
        <f>CodeStochastic!L1577</f>
        <v>6.9760286062415799E-2</v>
      </c>
      <c r="M1577">
        <f>CodeStochastic!M1577</f>
        <v>0.241516746527421</v>
      </c>
      <c r="O1577">
        <f t="shared" si="52"/>
        <v>0.44895414385128091</v>
      </c>
      <c r="P1577">
        <f t="shared" si="53"/>
        <v>1.5543219542699533</v>
      </c>
    </row>
    <row r="1578" spans="1:16" x14ac:dyDescent="0.35">
      <c r="A1578" s="1" t="s">
        <v>34</v>
      </c>
      <c r="B1578" s="1">
        <v>1465</v>
      </c>
      <c r="C1578" s="1" t="s">
        <v>44</v>
      </c>
      <c r="D1578" s="43">
        <v>78</v>
      </c>
      <c r="F1578">
        <f>CodeStochastic!F1578</f>
        <v>1577</v>
      </c>
      <c r="G1578">
        <f>CodeStochastic!G1578</f>
        <v>0.15905855245064299</v>
      </c>
      <c r="H1578">
        <f>CodeStochastic!H1578</f>
        <v>0.157522825315071</v>
      </c>
      <c r="I1578">
        <f>CodeStochastic!I1578</f>
        <v>4.9012180661013399E-2</v>
      </c>
      <c r="J1578">
        <f>CodeStochastic!J1578</f>
        <v>4.2946419918823697E-2</v>
      </c>
      <c r="K1578">
        <f>CodeStochastic!K1578</f>
        <v>0.26603555552240998</v>
      </c>
      <c r="L1578">
        <f>CodeStochastic!L1578</f>
        <v>6.7136204686333398E-2</v>
      </c>
      <c r="M1578">
        <f>CodeStochastic!M1578</f>
        <v>0.24674532175336</v>
      </c>
      <c r="O1578">
        <f t="shared" si="52"/>
        <v>0.42619985105047592</v>
      </c>
      <c r="P1578">
        <f t="shared" si="53"/>
        <v>1.5664099552546094</v>
      </c>
    </row>
    <row r="1579" spans="1:16" x14ac:dyDescent="0.35">
      <c r="A1579" s="1" t="s">
        <v>34</v>
      </c>
      <c r="B1579" s="1">
        <v>1466</v>
      </c>
      <c r="C1579" s="1" t="s">
        <v>44</v>
      </c>
      <c r="D1579" s="43">
        <v>79</v>
      </c>
      <c r="F1579">
        <f>CodeStochastic!F1579</f>
        <v>1578</v>
      </c>
      <c r="G1579">
        <f>CodeStochastic!G1579</f>
        <v>0.15810017578912999</v>
      </c>
      <c r="H1579">
        <f>CodeStochastic!H1579</f>
        <v>0.156770668083901</v>
      </c>
      <c r="I1579">
        <f>CodeStochastic!I1579</f>
        <v>4.8318233599586501E-2</v>
      </c>
      <c r="J1579">
        <f>CodeStochastic!J1579</f>
        <v>5.0084035947761299E-2</v>
      </c>
      <c r="K1579">
        <f>CodeStochastic!K1579</f>
        <v>0.26724979274487498</v>
      </c>
      <c r="L1579">
        <f>CodeStochastic!L1579</f>
        <v>6.8735457679430401E-2</v>
      </c>
      <c r="M1579">
        <f>CodeStochastic!M1579</f>
        <v>0.24447874803842201</v>
      </c>
      <c r="O1579">
        <f t="shared" si="52"/>
        <v>0.43844590649217846</v>
      </c>
      <c r="P1579">
        <f t="shared" si="53"/>
        <v>1.5594674120262162</v>
      </c>
    </row>
    <row r="1580" spans="1:16" x14ac:dyDescent="0.35">
      <c r="A1580" s="1" t="s">
        <v>34</v>
      </c>
      <c r="B1580" s="1">
        <v>1467</v>
      </c>
      <c r="C1580" s="1" t="s">
        <v>44</v>
      </c>
      <c r="D1580" s="43">
        <v>80</v>
      </c>
      <c r="F1580">
        <f>CodeStochastic!F1580</f>
        <v>1579</v>
      </c>
      <c r="G1580">
        <f>CodeStochastic!G1580</f>
        <v>0.15842488059561</v>
      </c>
      <c r="H1580">
        <f>CodeStochastic!H1580</f>
        <v>0.154983533623099</v>
      </c>
      <c r="I1580">
        <f>CodeStochastic!I1580</f>
        <v>6.2435337546050199E-2</v>
      </c>
      <c r="J1580">
        <f>CodeStochastic!J1580</f>
        <v>2.8060584643933999E-2</v>
      </c>
      <c r="K1580">
        <f>CodeStochastic!K1580</f>
        <v>0.28964796468508602</v>
      </c>
      <c r="L1580">
        <f>CodeStochastic!L1580</f>
        <v>4.2132160694581401E-2</v>
      </c>
      <c r="M1580">
        <f>CodeStochastic!M1580</f>
        <v>0.26092178300944302</v>
      </c>
      <c r="O1580">
        <f t="shared" si="52"/>
        <v>0.27184927140093257</v>
      </c>
      <c r="P1580">
        <f t="shared" si="53"/>
        <v>1.6835451928975429</v>
      </c>
    </row>
    <row r="1581" spans="1:16" x14ac:dyDescent="0.35">
      <c r="A1581" s="1" t="s">
        <v>34</v>
      </c>
      <c r="B1581" s="1">
        <v>1468</v>
      </c>
      <c r="C1581" s="1" t="s">
        <v>44</v>
      </c>
      <c r="D1581" s="43">
        <v>81</v>
      </c>
      <c r="F1581">
        <f>CodeStochastic!F1581</f>
        <v>1580</v>
      </c>
      <c r="G1581">
        <f>CodeStochastic!G1581</f>
        <v>0.16041452387026101</v>
      </c>
      <c r="H1581">
        <f>CodeStochastic!H1581</f>
        <v>0.15665367356448301</v>
      </c>
      <c r="I1581">
        <f>CodeStochastic!I1581</f>
        <v>6.0887776602011799E-2</v>
      </c>
      <c r="J1581">
        <f>CodeStochastic!J1581</f>
        <v>2.4368928541545001E-2</v>
      </c>
      <c r="K1581">
        <f>CodeStochastic!K1581</f>
        <v>0.28170213970471802</v>
      </c>
      <c r="L1581">
        <f>CodeStochastic!L1581</f>
        <v>4.6174317586911602E-2</v>
      </c>
      <c r="M1581">
        <f>CodeStochastic!M1581</f>
        <v>0.256626358239468</v>
      </c>
      <c r="O1581">
        <f t="shared" si="52"/>
        <v>0.29475413206894868</v>
      </c>
      <c r="P1581">
        <f t="shared" si="53"/>
        <v>1.6381764461708168</v>
      </c>
    </row>
    <row r="1582" spans="1:16" x14ac:dyDescent="0.35">
      <c r="A1582" s="1" t="s">
        <v>34</v>
      </c>
      <c r="B1582" s="1">
        <v>1469</v>
      </c>
      <c r="C1582" s="1" t="s">
        <v>44</v>
      </c>
      <c r="D1582" s="43">
        <v>82</v>
      </c>
      <c r="F1582">
        <f>CodeStochastic!F1582</f>
        <v>1581</v>
      </c>
      <c r="G1582">
        <f>CodeStochastic!G1582</f>
        <v>0.160508085139944</v>
      </c>
      <c r="H1582">
        <f>CodeStochastic!H1582</f>
        <v>0.156820410433926</v>
      </c>
      <c r="I1582">
        <f>CodeStochastic!I1582</f>
        <v>6.3604519231168194E-2</v>
      </c>
      <c r="J1582">
        <f>CodeStochastic!J1582</f>
        <v>2.8000740479624298E-2</v>
      </c>
      <c r="K1582">
        <f>CodeStochastic!K1582</f>
        <v>0.28277205940461903</v>
      </c>
      <c r="L1582">
        <f>CodeStochastic!L1582</f>
        <v>4.3591015107466401E-2</v>
      </c>
      <c r="M1582">
        <f>CodeStochastic!M1582</f>
        <v>0.26386583908182798</v>
      </c>
      <c r="O1582">
        <f t="shared" si="52"/>
        <v>0.27796774021218901</v>
      </c>
      <c r="P1582">
        <f t="shared" si="53"/>
        <v>1.6825988297805408</v>
      </c>
    </row>
    <row r="1583" spans="1:16" x14ac:dyDescent="0.35">
      <c r="A1583" s="1" t="s">
        <v>34</v>
      </c>
      <c r="B1583" s="1">
        <v>1470</v>
      </c>
      <c r="C1583" s="1" t="s">
        <v>44</v>
      </c>
      <c r="D1583" s="43">
        <v>83</v>
      </c>
      <c r="F1583">
        <f>CodeStochastic!F1583</f>
        <v>1582</v>
      </c>
      <c r="G1583">
        <f>CodeStochastic!G1583</f>
        <v>0.153334822346645</v>
      </c>
      <c r="H1583">
        <f>CodeStochastic!H1583</f>
        <v>0.151161828901963</v>
      </c>
      <c r="I1583">
        <f>CodeStochastic!I1583</f>
        <v>6.15477403971686E-2</v>
      </c>
      <c r="J1583">
        <f>CodeStochastic!J1583</f>
        <v>2.19553996625758E-2</v>
      </c>
      <c r="K1583">
        <f>CodeStochastic!K1583</f>
        <v>0.287029685134294</v>
      </c>
      <c r="L1583">
        <f>CodeStochastic!L1583</f>
        <v>4.0647681941808997E-2</v>
      </c>
      <c r="M1583">
        <f>CodeStochastic!M1583</f>
        <v>0.25582406307865302</v>
      </c>
      <c r="O1583">
        <f t="shared" si="52"/>
        <v>0.26890176069628874</v>
      </c>
      <c r="P1583">
        <f t="shared" si="53"/>
        <v>1.692385339188833</v>
      </c>
    </row>
    <row r="1584" spans="1:16" x14ac:dyDescent="0.35">
      <c r="A1584" s="1" t="s">
        <v>34</v>
      </c>
      <c r="B1584" s="1">
        <v>1471</v>
      </c>
      <c r="C1584" s="1" t="s">
        <v>44</v>
      </c>
      <c r="D1584" s="43">
        <v>84</v>
      </c>
      <c r="F1584">
        <f>CodeStochastic!F1584</f>
        <v>1583</v>
      </c>
      <c r="G1584">
        <f>CodeStochastic!G1584</f>
        <v>0.161256930388784</v>
      </c>
      <c r="H1584">
        <f>CodeStochastic!H1584</f>
        <v>0.15665111617399699</v>
      </c>
      <c r="I1584">
        <f>CodeStochastic!I1584</f>
        <v>6.3330073590518093E-2</v>
      </c>
      <c r="J1584">
        <f>CodeStochastic!J1584</f>
        <v>2.7739876142317599E-2</v>
      </c>
      <c r="K1584">
        <f>CodeStochastic!K1584</f>
        <v>0.28085081962619701</v>
      </c>
      <c r="L1584">
        <f>CodeStochastic!L1584</f>
        <v>4.24559475290512E-2</v>
      </c>
      <c r="M1584">
        <f>CodeStochastic!M1584</f>
        <v>0.25854042824526002</v>
      </c>
      <c r="O1584">
        <f t="shared" si="52"/>
        <v>0.27102231101816177</v>
      </c>
      <c r="P1584">
        <f t="shared" si="53"/>
        <v>1.6504218709689344</v>
      </c>
    </row>
    <row r="1585" spans="1:16" x14ac:dyDescent="0.35">
      <c r="A1585" s="1" t="s">
        <v>34</v>
      </c>
      <c r="B1585" s="1">
        <v>1472</v>
      </c>
      <c r="C1585" s="1" t="s">
        <v>44</v>
      </c>
      <c r="D1585" s="43">
        <v>85</v>
      </c>
      <c r="F1585">
        <f>CodeStochastic!F1585</f>
        <v>1584</v>
      </c>
      <c r="G1585">
        <f>CodeStochastic!G1585</f>
        <v>0.15637053141360699</v>
      </c>
      <c r="H1585">
        <f>CodeStochastic!H1585</f>
        <v>0.152339754607343</v>
      </c>
      <c r="I1585">
        <f>CodeStochastic!I1585</f>
        <v>6.1426051087468403E-2</v>
      </c>
      <c r="J1585">
        <f>CodeStochastic!J1585</f>
        <v>2.5861289667534801E-2</v>
      </c>
      <c r="K1585">
        <f>CodeStochastic!K1585</f>
        <v>0.28569394070767001</v>
      </c>
      <c r="L1585">
        <f>CodeStochastic!L1585</f>
        <v>4.0800982746119797E-2</v>
      </c>
      <c r="M1585">
        <f>CodeStochastic!M1585</f>
        <v>0.25695273876992503</v>
      </c>
      <c r="O1585">
        <f t="shared" si="52"/>
        <v>0.26782885958615776</v>
      </c>
      <c r="P1585">
        <f t="shared" si="53"/>
        <v>1.6867083673084735</v>
      </c>
    </row>
    <row r="1586" spans="1:16" x14ac:dyDescent="0.35">
      <c r="A1586" s="1" t="s">
        <v>34</v>
      </c>
      <c r="B1586" s="1">
        <v>1473</v>
      </c>
      <c r="C1586" s="1" t="s">
        <v>44</v>
      </c>
      <c r="D1586" s="43">
        <v>86</v>
      </c>
      <c r="F1586">
        <f>CodeStochastic!F1586</f>
        <v>1585</v>
      </c>
      <c r="G1586">
        <f>CodeStochastic!G1586</f>
        <v>0.15939720859089701</v>
      </c>
      <c r="H1586">
        <f>CodeStochastic!H1586</f>
        <v>0.15488497349835001</v>
      </c>
      <c r="I1586">
        <f>CodeStochastic!I1586</f>
        <v>6.3188820441941199E-2</v>
      </c>
      <c r="J1586">
        <f>CodeStochastic!J1586</f>
        <v>2.5683590878699401E-2</v>
      </c>
      <c r="K1586">
        <f>CodeStochastic!K1586</f>
        <v>0.28212705600979798</v>
      </c>
      <c r="L1586">
        <f>CodeStochastic!L1586</f>
        <v>4.0348209281028898E-2</v>
      </c>
      <c r="M1586">
        <f>CodeStochastic!M1586</f>
        <v>0.26324932535052997</v>
      </c>
      <c r="O1586">
        <f t="shared" si="52"/>
        <v>0.26050434958081153</v>
      </c>
      <c r="P1586">
        <f t="shared" si="53"/>
        <v>1.6996440610382024</v>
      </c>
    </row>
    <row r="1587" spans="1:16" x14ac:dyDescent="0.35">
      <c r="A1587" s="1" t="s">
        <v>34</v>
      </c>
      <c r="B1587" s="1">
        <v>1474</v>
      </c>
      <c r="C1587" s="1" t="s">
        <v>44</v>
      </c>
      <c r="D1587" s="43">
        <v>87</v>
      </c>
      <c r="F1587">
        <f>CodeStochastic!F1587</f>
        <v>1586</v>
      </c>
      <c r="G1587">
        <f>CodeStochastic!G1587</f>
        <v>0.15774694535612899</v>
      </c>
      <c r="H1587">
        <f>CodeStochastic!H1587</f>
        <v>0.15426433738147599</v>
      </c>
      <c r="I1587">
        <f>CodeStochastic!I1587</f>
        <v>6.0782834588410398E-2</v>
      </c>
      <c r="J1587">
        <f>CodeStochastic!J1587</f>
        <v>2.40389995688839E-2</v>
      </c>
      <c r="K1587">
        <f>CodeStochastic!K1587</f>
        <v>0.28521679583318998</v>
      </c>
      <c r="L1587">
        <f>CodeStochastic!L1587</f>
        <v>4.2793889176362503E-2</v>
      </c>
      <c r="M1587">
        <f>CodeStochastic!M1587</f>
        <v>0.256609217825089</v>
      </c>
      <c r="O1587">
        <f t="shared" si="52"/>
        <v>0.27740623596326536</v>
      </c>
      <c r="P1587">
        <f t="shared" si="53"/>
        <v>1.663438369365482</v>
      </c>
    </row>
    <row r="1588" spans="1:16" x14ac:dyDescent="0.35">
      <c r="A1588" s="1" t="s">
        <v>34</v>
      </c>
      <c r="B1588" s="1">
        <v>1475</v>
      </c>
      <c r="C1588" s="1" t="s">
        <v>44</v>
      </c>
      <c r="D1588" s="43">
        <v>88</v>
      </c>
      <c r="F1588">
        <f>CodeStochastic!F1588</f>
        <v>1587</v>
      </c>
      <c r="G1588">
        <f>CodeStochastic!G1588</f>
        <v>0.15600366634989701</v>
      </c>
      <c r="H1588">
        <f>CodeStochastic!H1588</f>
        <v>0.15397514092442099</v>
      </c>
      <c r="I1588">
        <f>CodeStochastic!I1588</f>
        <v>6.19419600635569E-2</v>
      </c>
      <c r="J1588">
        <f>CodeStochastic!J1588</f>
        <v>2.8215079398234501E-2</v>
      </c>
      <c r="K1588">
        <f>CodeStochastic!K1588</f>
        <v>0.28475167510152</v>
      </c>
      <c r="L1588">
        <f>CodeStochastic!L1588</f>
        <v>4.2864423300456901E-2</v>
      </c>
      <c r="M1588">
        <f>CodeStochastic!M1588</f>
        <v>0.25758362291644299</v>
      </c>
      <c r="O1588">
        <f t="shared" si="52"/>
        <v>0.27838534872000531</v>
      </c>
      <c r="P1588">
        <f t="shared" si="53"/>
        <v>1.6728909703864367</v>
      </c>
    </row>
    <row r="1589" spans="1:16" x14ac:dyDescent="0.35">
      <c r="A1589" s="1" t="s">
        <v>34</v>
      </c>
      <c r="B1589" s="1">
        <v>1476</v>
      </c>
      <c r="C1589" s="1" t="s">
        <v>44</v>
      </c>
      <c r="D1589" s="43">
        <v>89</v>
      </c>
      <c r="F1589">
        <f>CodeStochastic!F1589</f>
        <v>1588</v>
      </c>
      <c r="G1589">
        <f>CodeStochastic!G1589</f>
        <v>0.158229572936253</v>
      </c>
      <c r="H1589">
        <f>CodeStochastic!H1589</f>
        <v>0.15508741314416999</v>
      </c>
      <c r="I1589">
        <f>CodeStochastic!I1589</f>
        <v>6.1554591363582899E-2</v>
      </c>
      <c r="J1589">
        <f>CodeStochastic!J1589</f>
        <v>2.82034925262575E-2</v>
      </c>
      <c r="K1589">
        <f>CodeStochastic!K1589</f>
        <v>0.29037070511132301</v>
      </c>
      <c r="L1589">
        <f>CodeStochastic!L1589</f>
        <v>4.6170186936667197E-2</v>
      </c>
      <c r="M1589">
        <f>CodeStochastic!M1589</f>
        <v>0.25655679788964803</v>
      </c>
      <c r="O1589">
        <f t="shared" si="52"/>
        <v>0.29770428173785562</v>
      </c>
      <c r="P1589">
        <f t="shared" si="53"/>
        <v>1.6542722113183461</v>
      </c>
    </row>
    <row r="1590" spans="1:16" x14ac:dyDescent="0.35">
      <c r="A1590" s="1" t="s">
        <v>34</v>
      </c>
      <c r="B1590" s="1">
        <v>1477</v>
      </c>
      <c r="C1590" s="1" t="s">
        <v>44</v>
      </c>
      <c r="D1590" s="43">
        <v>90</v>
      </c>
      <c r="F1590">
        <f>CodeStochastic!F1590</f>
        <v>1589</v>
      </c>
      <c r="G1590">
        <f>CodeStochastic!G1590</f>
        <v>0.15931802872480599</v>
      </c>
      <c r="H1590">
        <f>CodeStochastic!H1590</f>
        <v>0.15512383518306899</v>
      </c>
      <c r="I1590">
        <f>CodeStochastic!I1590</f>
        <v>6.3751054272746299E-2</v>
      </c>
      <c r="J1590">
        <f>CodeStochastic!J1590</f>
        <v>2.56404105579261E-2</v>
      </c>
      <c r="K1590">
        <f>CodeStochastic!K1590</f>
        <v>0.28463173274706499</v>
      </c>
      <c r="L1590">
        <f>CodeStochastic!L1590</f>
        <v>3.8913203674851099E-2</v>
      </c>
      <c r="M1590">
        <f>CodeStochastic!M1590</f>
        <v>0.259711239162987</v>
      </c>
      <c r="O1590">
        <f t="shared" si="52"/>
        <v>0.25085251166545608</v>
      </c>
      <c r="P1590">
        <f t="shared" si="53"/>
        <v>1.6742187869226508</v>
      </c>
    </row>
    <row r="1591" spans="1:16" x14ac:dyDescent="0.35">
      <c r="A1591" s="1" t="s">
        <v>34</v>
      </c>
      <c r="B1591" s="1">
        <v>1478</v>
      </c>
      <c r="C1591" s="1" t="s">
        <v>44</v>
      </c>
      <c r="D1591" s="43">
        <v>91</v>
      </c>
      <c r="F1591">
        <f>CodeStochastic!F1591</f>
        <v>1590</v>
      </c>
      <c r="G1591">
        <f>CodeStochastic!G1591</f>
        <v>0.158344710549574</v>
      </c>
      <c r="H1591">
        <f>CodeStochastic!H1591</f>
        <v>0.15438983129314199</v>
      </c>
      <c r="I1591">
        <f>CodeStochastic!I1591</f>
        <v>6.3379955594577694E-2</v>
      </c>
      <c r="J1591">
        <f>CodeStochastic!J1591</f>
        <v>2.7422265684456E-2</v>
      </c>
      <c r="K1591">
        <f>CodeStochastic!K1591</f>
        <v>0.28440938389800502</v>
      </c>
      <c r="L1591">
        <f>CodeStochastic!L1591</f>
        <v>4.0447616701235499E-2</v>
      </c>
      <c r="M1591">
        <f>CodeStochastic!M1591</f>
        <v>0.25778236605822402</v>
      </c>
      <c r="O1591">
        <f t="shared" si="52"/>
        <v>0.26198368352665069</v>
      </c>
      <c r="P1591">
        <f t="shared" si="53"/>
        <v>1.6696848743151307</v>
      </c>
    </row>
    <row r="1592" spans="1:16" x14ac:dyDescent="0.35">
      <c r="A1592" s="1" t="s">
        <v>34</v>
      </c>
      <c r="B1592" s="1">
        <v>1479</v>
      </c>
      <c r="C1592" s="1" t="s">
        <v>44</v>
      </c>
      <c r="D1592" s="43">
        <v>92</v>
      </c>
      <c r="F1592">
        <f>CodeStochastic!F1592</f>
        <v>1591</v>
      </c>
      <c r="G1592">
        <f>CodeStochastic!G1592</f>
        <v>0.15131630764645501</v>
      </c>
      <c r="H1592">
        <f>CodeStochastic!H1592</f>
        <v>0.15071563087522999</v>
      </c>
      <c r="I1592">
        <f>CodeStochastic!I1592</f>
        <v>6.21917960827491E-2</v>
      </c>
      <c r="J1592">
        <f>CodeStochastic!J1592</f>
        <v>2.3845344326996101E-2</v>
      </c>
      <c r="K1592">
        <f>CodeStochastic!K1592</f>
        <v>0.28662845495747902</v>
      </c>
      <c r="L1592">
        <f>CodeStochastic!L1592</f>
        <v>4.0627059112324698E-2</v>
      </c>
      <c r="M1592">
        <f>CodeStochastic!M1592</f>
        <v>0.25773543989202902</v>
      </c>
      <c r="O1592">
        <f t="shared" si="52"/>
        <v>0.2695610194934448</v>
      </c>
      <c r="P1592">
        <f t="shared" si="53"/>
        <v>1.7100777032569066</v>
      </c>
    </row>
    <row r="1593" spans="1:16" x14ac:dyDescent="0.35">
      <c r="A1593" s="1" t="s">
        <v>34</v>
      </c>
      <c r="B1593" s="1">
        <v>1480</v>
      </c>
      <c r="C1593" s="1" t="s">
        <v>44</v>
      </c>
      <c r="D1593" s="43">
        <v>93</v>
      </c>
      <c r="F1593">
        <f>CodeStochastic!F1593</f>
        <v>1592</v>
      </c>
      <c r="G1593">
        <f>CodeStochastic!G1593</f>
        <v>0.158301981061231</v>
      </c>
      <c r="H1593">
        <f>CodeStochastic!H1593</f>
        <v>0.15574523628211001</v>
      </c>
      <c r="I1593">
        <f>CodeStochastic!I1593</f>
        <v>6.0430081138355102E-2</v>
      </c>
      <c r="J1593">
        <f>CodeStochastic!J1593</f>
        <v>2.3601747448146901E-2</v>
      </c>
      <c r="K1593">
        <f>CodeStochastic!K1593</f>
        <v>0.281225676733173</v>
      </c>
      <c r="L1593">
        <f>CodeStochastic!L1593</f>
        <v>4.2329186112805603E-2</v>
      </c>
      <c r="M1593">
        <f>CodeStochastic!M1593</f>
        <v>0.25769152550510199</v>
      </c>
      <c r="O1593">
        <f t="shared" si="52"/>
        <v>0.27178478856414195</v>
      </c>
      <c r="P1593">
        <f t="shared" si="53"/>
        <v>1.6545708341173979</v>
      </c>
    </row>
    <row r="1594" spans="1:16" x14ac:dyDescent="0.35">
      <c r="A1594" s="1" t="s">
        <v>34</v>
      </c>
      <c r="B1594" s="1">
        <v>1481</v>
      </c>
      <c r="C1594" s="1" t="s">
        <v>44</v>
      </c>
      <c r="D1594" s="43">
        <v>94</v>
      </c>
      <c r="F1594">
        <f>CodeStochastic!F1594</f>
        <v>1593</v>
      </c>
      <c r="G1594">
        <f>CodeStochastic!G1594</f>
        <v>0.15582820799517999</v>
      </c>
      <c r="H1594">
        <f>CodeStochastic!H1594</f>
        <v>0.15411727600591399</v>
      </c>
      <c r="I1594">
        <f>CodeStochastic!I1594</f>
        <v>6.27256060829047E-2</v>
      </c>
      <c r="J1594">
        <f>CodeStochastic!J1594</f>
        <v>2.4082774491856401E-2</v>
      </c>
      <c r="K1594">
        <f>CodeStochastic!K1594</f>
        <v>0.286358344130761</v>
      </c>
      <c r="L1594">
        <f>CodeStochastic!L1594</f>
        <v>4.5562245961670397E-2</v>
      </c>
      <c r="M1594">
        <f>CodeStochastic!M1594</f>
        <v>0.25974603550598702</v>
      </c>
      <c r="O1594">
        <f t="shared" si="52"/>
        <v>0.29563360541047989</v>
      </c>
      <c r="P1594">
        <f t="shared" si="53"/>
        <v>1.6853790972533131</v>
      </c>
    </row>
    <row r="1595" spans="1:16" x14ac:dyDescent="0.35">
      <c r="A1595" s="1" t="s">
        <v>34</v>
      </c>
      <c r="B1595" s="1">
        <v>1482</v>
      </c>
      <c r="C1595" s="1" t="s">
        <v>44</v>
      </c>
      <c r="D1595" s="43">
        <v>95</v>
      </c>
      <c r="F1595">
        <f>CodeStochastic!F1595</f>
        <v>1594</v>
      </c>
      <c r="G1595">
        <f>CodeStochastic!G1595</f>
        <v>0.16192060786426599</v>
      </c>
      <c r="H1595">
        <f>CodeStochastic!H1595</f>
        <v>0.15912359969940101</v>
      </c>
      <c r="I1595">
        <f>CodeStochastic!I1595</f>
        <v>6.1623528934932302E-2</v>
      </c>
      <c r="J1595">
        <f>CodeStochastic!J1595</f>
        <v>2.7308148391127701E-2</v>
      </c>
      <c r="K1595">
        <f>CodeStochastic!K1595</f>
        <v>0.28290826922443801</v>
      </c>
      <c r="L1595">
        <f>CodeStochastic!L1595</f>
        <v>4.3499844587531103E-2</v>
      </c>
      <c r="M1595">
        <f>CodeStochastic!M1595</f>
        <v>0.26033860733146802</v>
      </c>
      <c r="O1595">
        <f t="shared" si="52"/>
        <v>0.27337142114498586</v>
      </c>
      <c r="P1595">
        <f t="shared" si="53"/>
        <v>1.6360779156785756</v>
      </c>
    </row>
    <row r="1596" spans="1:16" x14ac:dyDescent="0.35">
      <c r="A1596" s="1" t="s">
        <v>34</v>
      </c>
      <c r="B1596" s="1">
        <v>1483</v>
      </c>
      <c r="C1596" s="1" t="s">
        <v>44</v>
      </c>
      <c r="D1596" s="43">
        <v>96</v>
      </c>
      <c r="F1596">
        <f>CodeStochastic!F1596</f>
        <v>1595</v>
      </c>
      <c r="G1596">
        <f>CodeStochastic!G1596</f>
        <v>0.15371072208749201</v>
      </c>
      <c r="H1596">
        <f>CodeStochastic!H1596</f>
        <v>0.150544065227146</v>
      </c>
      <c r="I1596">
        <f>CodeStochastic!I1596</f>
        <v>6.23817308919319E-2</v>
      </c>
      <c r="J1596">
        <f>CodeStochastic!J1596</f>
        <v>2.8345667395772801E-2</v>
      </c>
      <c r="K1596">
        <f>CodeStochastic!K1596</f>
        <v>0.28327182916831101</v>
      </c>
      <c r="L1596">
        <f>CodeStochastic!L1596</f>
        <v>4.0149942885345E-2</v>
      </c>
      <c r="M1596">
        <f>CodeStochastic!M1596</f>
        <v>0.25841489214524999</v>
      </c>
      <c r="O1596">
        <f t="shared" si="52"/>
        <v>0.26669894176675379</v>
      </c>
      <c r="P1596">
        <f t="shared" si="53"/>
        <v>1.7165398832251861</v>
      </c>
    </row>
    <row r="1597" spans="1:16" x14ac:dyDescent="0.35">
      <c r="A1597" s="1" t="s">
        <v>34</v>
      </c>
      <c r="B1597" s="1">
        <v>1484</v>
      </c>
      <c r="C1597" s="1" t="s">
        <v>44</v>
      </c>
      <c r="D1597" s="43">
        <v>97</v>
      </c>
      <c r="F1597">
        <f>CodeStochastic!F1597</f>
        <v>1596</v>
      </c>
      <c r="G1597">
        <f>CodeStochastic!G1597</f>
        <v>0.16167443616423299</v>
      </c>
      <c r="H1597">
        <f>CodeStochastic!H1597</f>
        <v>0.155951135541229</v>
      </c>
      <c r="I1597">
        <f>CodeStochastic!I1597</f>
        <v>6.2036385241931301E-2</v>
      </c>
      <c r="J1597">
        <f>CodeStochastic!J1597</f>
        <v>2.5641716215254899E-2</v>
      </c>
      <c r="K1597">
        <f>CodeStochastic!K1597</f>
        <v>0.28835325386981397</v>
      </c>
      <c r="L1597">
        <f>CodeStochastic!L1597</f>
        <v>4.0655415716237403E-2</v>
      </c>
      <c r="M1597">
        <f>CodeStochastic!M1597</f>
        <v>0.25661043693151298</v>
      </c>
      <c r="O1597">
        <f t="shared" si="52"/>
        <v>0.2606932971353022</v>
      </c>
      <c r="P1597">
        <f t="shared" si="53"/>
        <v>1.6454541099745474</v>
      </c>
    </row>
    <row r="1598" spans="1:16" x14ac:dyDescent="0.35">
      <c r="A1598" s="1" t="s">
        <v>34</v>
      </c>
      <c r="B1598" s="1">
        <v>1485</v>
      </c>
      <c r="C1598" s="1" t="s">
        <v>44</v>
      </c>
      <c r="D1598" s="43">
        <v>98</v>
      </c>
      <c r="F1598">
        <f>CodeStochastic!F1598</f>
        <v>1597</v>
      </c>
      <c r="G1598">
        <f>CodeStochastic!G1598</f>
        <v>0.15897896581499099</v>
      </c>
      <c r="H1598">
        <f>CodeStochastic!H1598</f>
        <v>0.15513849175171901</v>
      </c>
      <c r="I1598">
        <f>CodeStochastic!I1598</f>
        <v>6.11105859430792E-2</v>
      </c>
      <c r="J1598">
        <f>CodeStochastic!J1598</f>
        <v>2.1218487632259302E-2</v>
      </c>
      <c r="K1598">
        <f>CodeStochastic!K1598</f>
        <v>0.28477506121919699</v>
      </c>
      <c r="L1598">
        <f>CodeStochastic!L1598</f>
        <v>4.4272742851210897E-2</v>
      </c>
      <c r="M1598">
        <f>CodeStochastic!M1598</f>
        <v>0.255649594911186</v>
      </c>
      <c r="O1598">
        <f t="shared" si="52"/>
        <v>0.28537561730369426</v>
      </c>
      <c r="P1598">
        <f t="shared" si="53"/>
        <v>1.6478798525405496</v>
      </c>
    </row>
    <row r="1599" spans="1:16" x14ac:dyDescent="0.35">
      <c r="A1599" s="1" t="s">
        <v>34</v>
      </c>
      <c r="B1599" s="1">
        <v>1486</v>
      </c>
      <c r="C1599" s="1" t="s">
        <v>44</v>
      </c>
      <c r="D1599" s="43">
        <v>99</v>
      </c>
      <c r="F1599">
        <f>CodeStochastic!F1599</f>
        <v>1598</v>
      </c>
      <c r="G1599">
        <f>CodeStochastic!G1599</f>
        <v>0.15760860743077301</v>
      </c>
      <c r="H1599">
        <f>CodeStochastic!H1599</f>
        <v>0.15466266991428301</v>
      </c>
      <c r="I1599">
        <f>CodeStochastic!I1599</f>
        <v>6.3896835000343002E-2</v>
      </c>
      <c r="J1599">
        <f>CodeStochastic!J1599</f>
        <v>2.3319714329790801E-2</v>
      </c>
      <c r="K1599">
        <f>CodeStochastic!K1599</f>
        <v>0.29302175842699801</v>
      </c>
      <c r="L1599">
        <f>CodeStochastic!L1599</f>
        <v>4.4120495256245201E-2</v>
      </c>
      <c r="M1599">
        <f>CodeStochastic!M1599</f>
        <v>0.26163835800845803</v>
      </c>
      <c r="O1599">
        <f t="shared" si="52"/>
        <v>0.28526919443908227</v>
      </c>
      <c r="P1599">
        <f t="shared" si="53"/>
        <v>1.6916710293017894</v>
      </c>
    </row>
    <row r="1600" spans="1:16" x14ac:dyDescent="0.35">
      <c r="A1600" s="1" t="s">
        <v>34</v>
      </c>
      <c r="B1600" s="1">
        <v>1487</v>
      </c>
      <c r="C1600" s="1" t="s">
        <v>44</v>
      </c>
      <c r="D1600" s="43">
        <v>100</v>
      </c>
      <c r="F1600">
        <f>CodeStochastic!F1600</f>
        <v>1599</v>
      </c>
      <c r="G1600">
        <f>CodeStochastic!G1600</f>
        <v>0.15914804804136401</v>
      </c>
      <c r="H1600">
        <f>CodeStochastic!H1600</f>
        <v>0.15565030837906199</v>
      </c>
      <c r="I1600">
        <f>CodeStochastic!I1600</f>
        <v>6.3276736291507693E-2</v>
      </c>
      <c r="J1600">
        <f>CodeStochastic!J1600</f>
        <v>2.13814748294399E-2</v>
      </c>
      <c r="K1600">
        <f>CodeStochastic!K1600</f>
        <v>0.28842629867177799</v>
      </c>
      <c r="L1600">
        <f>CodeStochastic!L1600</f>
        <v>4.0898155726049601E-2</v>
      </c>
      <c r="M1600">
        <f>CodeStochastic!M1600</f>
        <v>0.26057890193375099</v>
      </c>
      <c r="O1600">
        <f t="shared" si="52"/>
        <v>0.26275666365175798</v>
      </c>
      <c r="P1600">
        <f t="shared" si="53"/>
        <v>1.6741303287311955</v>
      </c>
    </row>
    <row r="1601" spans="1:16" x14ac:dyDescent="0.35">
      <c r="A1601" s="1" t="s">
        <v>34</v>
      </c>
      <c r="B1601" s="1">
        <v>1488</v>
      </c>
      <c r="C1601" s="1" t="s">
        <v>44</v>
      </c>
      <c r="D1601" s="43">
        <v>101</v>
      </c>
      <c r="F1601">
        <f>CodeStochastic!F1601</f>
        <v>1600</v>
      </c>
      <c r="G1601">
        <f>CodeStochastic!G1601</f>
        <v>0.15173507032993999</v>
      </c>
      <c r="H1601">
        <f>CodeStochastic!H1601</f>
        <v>0.15126280522265201</v>
      </c>
      <c r="I1601">
        <f>CodeStochastic!I1601</f>
        <v>6.3396367842974394E-2</v>
      </c>
      <c r="J1601">
        <f>CodeStochastic!J1601</f>
        <v>2.4559422668599101E-2</v>
      </c>
      <c r="K1601">
        <f>CodeStochastic!K1601</f>
        <v>0.27942021171625497</v>
      </c>
      <c r="L1601">
        <f>CodeStochastic!L1601</f>
        <v>4.0689403029734603E-2</v>
      </c>
      <c r="M1601">
        <f>CodeStochastic!M1601</f>
        <v>0.25948009929098198</v>
      </c>
      <c r="O1601">
        <f t="shared" si="52"/>
        <v>0.26899807239355134</v>
      </c>
      <c r="P1601">
        <f t="shared" si="53"/>
        <v>1.7154256719557661</v>
      </c>
    </row>
    <row r="1602" spans="1:16" x14ac:dyDescent="0.35">
      <c r="A1602" s="1" t="s">
        <v>34</v>
      </c>
      <c r="B1602" s="1">
        <v>1489</v>
      </c>
      <c r="C1602" s="1" t="s">
        <v>44</v>
      </c>
      <c r="D1602" s="43">
        <v>102</v>
      </c>
      <c r="F1602">
        <f>CodeStochastic!F1602</f>
        <v>1601</v>
      </c>
      <c r="G1602">
        <f>CodeStochastic!G1602</f>
        <v>0.16298487922334501</v>
      </c>
      <c r="H1602">
        <f>CodeStochastic!H1602</f>
        <v>0.155549641276888</v>
      </c>
      <c r="I1602">
        <f>CodeStochastic!I1602</f>
        <v>6.4335625897061599E-2</v>
      </c>
      <c r="J1602">
        <f>CodeStochastic!J1602</f>
        <v>2.1317840132412801E-2</v>
      </c>
      <c r="K1602">
        <f>CodeStochastic!K1602</f>
        <v>0.28549318258794498</v>
      </c>
      <c r="L1602">
        <f>CodeStochastic!L1602</f>
        <v>4.1813847116910802E-2</v>
      </c>
      <c r="M1602">
        <f>CodeStochastic!M1602</f>
        <v>0.26183673582047901</v>
      </c>
      <c r="O1602">
        <f t="shared" si="52"/>
        <v>0.26881352328212421</v>
      </c>
      <c r="P1602">
        <f t="shared" si="53"/>
        <v>1.6833001585287708</v>
      </c>
    </row>
    <row r="1603" spans="1:16" x14ac:dyDescent="0.35">
      <c r="A1603" s="1" t="s">
        <v>34</v>
      </c>
      <c r="B1603" s="1">
        <v>1490</v>
      </c>
      <c r="C1603" s="1" t="s">
        <v>44</v>
      </c>
      <c r="D1603" s="43">
        <v>103</v>
      </c>
      <c r="F1603">
        <f>CodeStochastic!F1603</f>
        <v>1602</v>
      </c>
      <c r="G1603">
        <f>CodeStochastic!G1603</f>
        <v>0.16116056250667099</v>
      </c>
      <c r="H1603">
        <f>CodeStochastic!H1603</f>
        <v>0.155713989849106</v>
      </c>
      <c r="I1603">
        <f>CodeStochastic!I1603</f>
        <v>6.1705006808880497E-2</v>
      </c>
      <c r="J1603">
        <f>CodeStochastic!J1603</f>
        <v>2.8380016634533399E-2</v>
      </c>
      <c r="K1603">
        <f>CodeStochastic!K1603</f>
        <v>0.28589458640247001</v>
      </c>
      <c r="L1603">
        <f>CodeStochastic!L1603</f>
        <v>4.3688962474478399E-2</v>
      </c>
      <c r="M1603">
        <f>CodeStochastic!M1603</f>
        <v>0.25883014362766099</v>
      </c>
      <c r="O1603">
        <f t="shared" si="52"/>
        <v>0.28057185174443866</v>
      </c>
      <c r="P1603">
        <f t="shared" si="53"/>
        <v>1.6622150898482484</v>
      </c>
    </row>
    <row r="1604" spans="1:16" x14ac:dyDescent="0.35">
      <c r="A1604" s="1" t="s">
        <v>34</v>
      </c>
      <c r="B1604" s="1">
        <v>1491</v>
      </c>
      <c r="C1604" s="1" t="s">
        <v>44</v>
      </c>
      <c r="D1604" s="43">
        <v>104</v>
      </c>
      <c r="F1604">
        <f>CodeStochastic!F1604</f>
        <v>1603</v>
      </c>
      <c r="G1604">
        <f>CodeStochastic!G1604</f>
        <v>0.154942593093961</v>
      </c>
      <c r="H1604">
        <f>CodeStochastic!H1604</f>
        <v>0.15494918569073801</v>
      </c>
      <c r="I1604">
        <f>CodeStochastic!I1604</f>
        <v>6.0487354605619298E-2</v>
      </c>
      <c r="J1604">
        <f>CodeStochastic!J1604</f>
        <v>2.6492896715070699E-2</v>
      </c>
      <c r="K1604">
        <f>CodeStochastic!K1604</f>
        <v>0.28063935557568997</v>
      </c>
      <c r="L1604">
        <f>CodeStochastic!L1604</f>
        <v>4.5039030232602403E-2</v>
      </c>
      <c r="M1604">
        <f>CodeStochastic!M1604</f>
        <v>0.260400608969721</v>
      </c>
      <c r="O1604">
        <f t="shared" si="52"/>
        <v>0.29066968007496008</v>
      </c>
      <c r="P1604">
        <f t="shared" si="53"/>
        <v>1.6805548722886015</v>
      </c>
    </row>
    <row r="1605" spans="1:16" x14ac:dyDescent="0.35">
      <c r="A1605" s="1" t="s">
        <v>34</v>
      </c>
      <c r="B1605" s="1">
        <v>1492</v>
      </c>
      <c r="C1605" s="1" t="s">
        <v>44</v>
      </c>
      <c r="D1605" s="43">
        <v>105</v>
      </c>
      <c r="F1605">
        <f>CodeStochastic!F1605</f>
        <v>1604</v>
      </c>
      <c r="G1605">
        <f>CodeStochastic!G1605</f>
        <v>0.15556568263488299</v>
      </c>
      <c r="H1605">
        <f>CodeStochastic!H1605</f>
        <v>0.152583296830791</v>
      </c>
      <c r="I1605">
        <f>CodeStochastic!I1605</f>
        <v>6.2273678556341E-2</v>
      </c>
      <c r="J1605">
        <f>CodeStochastic!J1605</f>
        <v>2.53488008194548E-2</v>
      </c>
      <c r="K1605">
        <f>CodeStochastic!K1605</f>
        <v>0.278370355980672</v>
      </c>
      <c r="L1605">
        <f>CodeStochastic!L1605</f>
        <v>3.9953164382386698E-2</v>
      </c>
      <c r="M1605">
        <f>CodeStochastic!M1605</f>
        <v>0.25580090943895101</v>
      </c>
      <c r="O1605">
        <f t="shared" si="52"/>
        <v>0.26184494117133422</v>
      </c>
      <c r="P1605">
        <f t="shared" si="53"/>
        <v>1.6764673116391262</v>
      </c>
    </row>
    <row r="1606" spans="1:16" x14ac:dyDescent="0.35">
      <c r="A1606" s="1" t="s">
        <v>34</v>
      </c>
      <c r="B1606" s="1">
        <v>1493</v>
      </c>
      <c r="C1606" s="1" t="s">
        <v>44</v>
      </c>
      <c r="D1606" s="43">
        <v>106</v>
      </c>
      <c r="F1606">
        <f>CodeStochastic!F1606</f>
        <v>1605</v>
      </c>
      <c r="G1606">
        <f>CodeStochastic!G1606</f>
        <v>0.156550220540489</v>
      </c>
      <c r="H1606">
        <f>CodeStochastic!H1606</f>
        <v>0.15468577858593399</v>
      </c>
      <c r="I1606">
        <f>CodeStochastic!I1606</f>
        <v>6.27867663702142E-2</v>
      </c>
      <c r="J1606">
        <f>CodeStochastic!J1606</f>
        <v>2.4784111031530099E-2</v>
      </c>
      <c r="K1606">
        <f>CodeStochastic!K1606</f>
        <v>0.29264741231668301</v>
      </c>
      <c r="L1606">
        <f>CodeStochastic!L1606</f>
        <v>4.2768496143955302E-2</v>
      </c>
      <c r="M1606">
        <f>CodeStochastic!M1606</f>
        <v>0.25988811014144703</v>
      </c>
      <c r="O1606">
        <f t="shared" si="52"/>
        <v>0.27648628422680582</v>
      </c>
      <c r="P1606">
        <f t="shared" si="53"/>
        <v>1.6801034491808116</v>
      </c>
    </row>
    <row r="1607" spans="1:16" x14ac:dyDescent="0.35">
      <c r="A1607" s="1" t="s">
        <v>34</v>
      </c>
      <c r="B1607" s="1">
        <v>1494</v>
      </c>
      <c r="C1607" s="1" t="s">
        <v>44</v>
      </c>
      <c r="D1607" s="43">
        <v>107</v>
      </c>
      <c r="F1607">
        <f>CodeStochastic!F1607</f>
        <v>1606</v>
      </c>
      <c r="G1607">
        <f>CodeStochastic!G1607</f>
        <v>0.15946147000292801</v>
      </c>
      <c r="H1607">
        <f>CodeStochastic!H1607</f>
        <v>0.154380107291963</v>
      </c>
      <c r="I1607">
        <f>CodeStochastic!I1607</f>
        <v>6.2332374269897503E-2</v>
      </c>
      <c r="J1607">
        <f>CodeStochastic!J1607</f>
        <v>2.49215179893458E-2</v>
      </c>
      <c r="K1607">
        <f>CodeStochastic!K1607</f>
        <v>0.28184875779085</v>
      </c>
      <c r="L1607">
        <f>CodeStochastic!L1607</f>
        <v>4.3216196512144298E-2</v>
      </c>
      <c r="M1607">
        <f>CodeStochastic!M1607</f>
        <v>0.25945476792393202</v>
      </c>
      <c r="O1607">
        <f t="shared" si="52"/>
        <v>0.27993371212272844</v>
      </c>
      <c r="P1607">
        <f t="shared" si="53"/>
        <v>1.680623057433509</v>
      </c>
    </row>
    <row r="1608" spans="1:16" x14ac:dyDescent="0.35">
      <c r="A1608" s="1" t="s">
        <v>34</v>
      </c>
      <c r="B1608" s="1">
        <v>1495</v>
      </c>
      <c r="C1608" s="1" t="s">
        <v>44</v>
      </c>
      <c r="D1608" s="43">
        <v>108</v>
      </c>
      <c r="F1608">
        <f>CodeStochastic!F1608</f>
        <v>1607</v>
      </c>
      <c r="G1608">
        <f>CodeStochastic!G1608</f>
        <v>0.15339815852390101</v>
      </c>
      <c r="H1608">
        <f>CodeStochastic!H1608</f>
        <v>0.15156879440676099</v>
      </c>
      <c r="I1608">
        <f>CodeStochastic!I1608</f>
        <v>6.1731566044272497E-2</v>
      </c>
      <c r="J1608">
        <f>CodeStochastic!J1608</f>
        <v>2.78148286791094E-2</v>
      </c>
      <c r="K1608">
        <f>CodeStochastic!K1608</f>
        <v>0.28678749165126699</v>
      </c>
      <c r="L1608">
        <f>CodeStochastic!L1608</f>
        <v>4.3401316686290103E-2</v>
      </c>
      <c r="M1608">
        <f>CodeStochastic!M1608</f>
        <v>0.25279793398781503</v>
      </c>
      <c r="O1608">
        <f t="shared" si="52"/>
        <v>0.28634731084430998</v>
      </c>
      <c r="P1608">
        <f t="shared" si="53"/>
        <v>1.6678758644037781</v>
      </c>
    </row>
    <row r="1609" spans="1:16" x14ac:dyDescent="0.35">
      <c r="A1609" s="1" t="s">
        <v>34</v>
      </c>
      <c r="B1609" s="1">
        <v>1496</v>
      </c>
      <c r="C1609" s="1" t="s">
        <v>44</v>
      </c>
      <c r="D1609" s="43">
        <v>109</v>
      </c>
      <c r="F1609">
        <f>CodeStochastic!F1609</f>
        <v>1608</v>
      </c>
      <c r="G1609">
        <f>CodeStochastic!G1609</f>
        <v>0.157886964637352</v>
      </c>
      <c r="H1609">
        <f>CodeStochastic!H1609</f>
        <v>0.15380698406228099</v>
      </c>
      <c r="I1609">
        <f>CodeStochastic!I1609</f>
        <v>6.07025465727715E-2</v>
      </c>
      <c r="J1609">
        <f>CodeStochastic!J1609</f>
        <v>2.8329459671414699E-2</v>
      </c>
      <c r="K1609">
        <f>CodeStochastic!K1609</f>
        <v>0.27728182438944399</v>
      </c>
      <c r="L1609">
        <f>CodeStochastic!L1609</f>
        <v>4.5335266127438101E-2</v>
      </c>
      <c r="M1609">
        <f>CodeStochastic!M1609</f>
        <v>0.25826640329879602</v>
      </c>
      <c r="O1609">
        <f t="shared" si="52"/>
        <v>0.29475427532653858</v>
      </c>
      <c r="P1609">
        <f t="shared" si="53"/>
        <v>1.6791591413964422</v>
      </c>
    </row>
    <row r="1610" spans="1:16" x14ac:dyDescent="0.35">
      <c r="A1610" s="1" t="s">
        <v>34</v>
      </c>
      <c r="B1610" s="1">
        <v>1497</v>
      </c>
      <c r="C1610" s="1" t="s">
        <v>44</v>
      </c>
      <c r="D1610" s="43">
        <v>110</v>
      </c>
      <c r="F1610">
        <f>CodeStochastic!F1610</f>
        <v>1609</v>
      </c>
      <c r="G1610">
        <f>CodeStochastic!G1610</f>
        <v>0.15525795125845701</v>
      </c>
      <c r="H1610">
        <f>CodeStochastic!H1610</f>
        <v>0.153373294420002</v>
      </c>
      <c r="I1610">
        <f>CodeStochastic!I1610</f>
        <v>6.2315663401794903E-2</v>
      </c>
      <c r="J1610">
        <f>CodeStochastic!J1610</f>
        <v>2.63226445464112E-2</v>
      </c>
      <c r="K1610">
        <f>CodeStochastic!K1610</f>
        <v>0.28664468288614298</v>
      </c>
      <c r="L1610">
        <f>CodeStochastic!L1610</f>
        <v>4.0308931297147799E-2</v>
      </c>
      <c r="M1610">
        <f>CodeStochastic!M1610</f>
        <v>0.25720081463862399</v>
      </c>
      <c r="O1610">
        <f t="shared" si="52"/>
        <v>0.26281584059063517</v>
      </c>
      <c r="P1610">
        <f t="shared" si="53"/>
        <v>1.6769595750763338</v>
      </c>
    </row>
    <row r="1611" spans="1:16" x14ac:dyDescent="0.35">
      <c r="A1611" s="1" t="s">
        <v>34</v>
      </c>
      <c r="B1611" s="1">
        <v>1498</v>
      </c>
      <c r="C1611" s="1" t="s">
        <v>44</v>
      </c>
      <c r="D1611" s="43">
        <v>111</v>
      </c>
      <c r="F1611">
        <f>CodeStochastic!F1611</f>
        <v>1610</v>
      </c>
      <c r="G1611">
        <f>CodeStochastic!G1611</f>
        <v>0.15629749738975099</v>
      </c>
      <c r="H1611">
        <f>CodeStochastic!H1611</f>
        <v>0.153856224961363</v>
      </c>
      <c r="I1611">
        <f>CodeStochastic!I1611</f>
        <v>6.2377852499678602E-2</v>
      </c>
      <c r="J1611">
        <f>CodeStochastic!J1611</f>
        <v>2.1217252719495101E-2</v>
      </c>
      <c r="K1611">
        <f>CodeStochastic!K1611</f>
        <v>0.27588258605602101</v>
      </c>
      <c r="L1611">
        <f>CodeStochastic!L1611</f>
        <v>4.0146233957833601E-2</v>
      </c>
      <c r="M1611">
        <f>CodeStochastic!M1611</f>
        <v>0.25411689906038598</v>
      </c>
      <c r="O1611">
        <f t="shared" ref="O1611:O1674" si="54">L1611/H1611</f>
        <v>0.26093343943617026</v>
      </c>
      <c r="P1611">
        <f t="shared" ref="P1611:P1674" si="55">M1611/H1611</f>
        <v>1.651651723056385</v>
      </c>
    </row>
    <row r="1612" spans="1:16" x14ac:dyDescent="0.35">
      <c r="A1612" s="1" t="s">
        <v>34</v>
      </c>
      <c r="B1612" s="1">
        <v>1499</v>
      </c>
      <c r="C1612" s="1" t="s">
        <v>44</v>
      </c>
      <c r="D1612" s="43">
        <v>112</v>
      </c>
      <c r="F1612">
        <f>CodeStochastic!F1612</f>
        <v>1611</v>
      </c>
      <c r="G1612">
        <f>CodeStochastic!G1612</f>
        <v>0.15466279465524099</v>
      </c>
      <c r="H1612">
        <f>CodeStochastic!H1612</f>
        <v>0.15221570512201901</v>
      </c>
      <c r="I1612">
        <f>CodeStochastic!I1612</f>
        <v>6.0854765124026003E-2</v>
      </c>
      <c r="J1612">
        <f>CodeStochastic!J1612</f>
        <v>2.9040952934791399E-2</v>
      </c>
      <c r="K1612">
        <f>CodeStochastic!K1612</f>
        <v>0.29023645163188899</v>
      </c>
      <c r="L1612">
        <f>CodeStochastic!L1612</f>
        <v>4.41343445412418E-2</v>
      </c>
      <c r="M1612">
        <f>CodeStochastic!M1612</f>
        <v>0.25590054067970802</v>
      </c>
      <c r="O1612">
        <f t="shared" si="54"/>
        <v>0.28994606375119353</v>
      </c>
      <c r="P1612">
        <f t="shared" si="55"/>
        <v>1.6811704184832523</v>
      </c>
    </row>
    <row r="1613" spans="1:16" x14ac:dyDescent="0.35">
      <c r="A1613" s="1" t="s">
        <v>34</v>
      </c>
      <c r="B1613" s="1">
        <v>1500</v>
      </c>
      <c r="C1613" s="1" t="s">
        <v>44</v>
      </c>
      <c r="D1613" s="43">
        <v>113</v>
      </c>
      <c r="F1613">
        <f>CodeStochastic!F1613</f>
        <v>1612</v>
      </c>
      <c r="G1613">
        <f>CodeStochastic!G1613</f>
        <v>0.156628269219834</v>
      </c>
      <c r="H1613">
        <f>CodeStochastic!H1613</f>
        <v>0.15623248901359699</v>
      </c>
      <c r="I1613">
        <f>CodeStochastic!I1613</f>
        <v>6.1902684646052003E-2</v>
      </c>
      <c r="J1613">
        <f>CodeStochastic!J1613</f>
        <v>2.5926378640240999E-2</v>
      </c>
      <c r="K1613">
        <f>CodeStochastic!K1613</f>
        <v>0.28031649772628803</v>
      </c>
      <c r="L1613">
        <f>CodeStochastic!L1613</f>
        <v>4.1454093553753402E-2</v>
      </c>
      <c r="M1613">
        <f>CodeStochastic!M1613</f>
        <v>0.25680924454258602</v>
      </c>
      <c r="O1613">
        <f t="shared" si="54"/>
        <v>0.26533593502530473</v>
      </c>
      <c r="P1613">
        <f t="shared" si="55"/>
        <v>1.6437633821492519</v>
      </c>
    </row>
    <row r="1614" spans="1:16" x14ac:dyDescent="0.35">
      <c r="A1614" s="1" t="s">
        <v>34</v>
      </c>
      <c r="B1614" s="1">
        <v>1501</v>
      </c>
      <c r="C1614" s="1" t="s">
        <v>44</v>
      </c>
      <c r="D1614" s="43">
        <v>114</v>
      </c>
      <c r="F1614">
        <f>CodeStochastic!F1614</f>
        <v>1613</v>
      </c>
      <c r="G1614">
        <f>CodeStochastic!G1614</f>
        <v>0.15750978235084701</v>
      </c>
      <c r="H1614">
        <f>CodeStochastic!H1614</f>
        <v>0.154504044336327</v>
      </c>
      <c r="I1614">
        <f>CodeStochastic!I1614</f>
        <v>6.0748202493658102E-2</v>
      </c>
      <c r="J1614">
        <f>CodeStochastic!J1614</f>
        <v>2.8564751118625699E-2</v>
      </c>
      <c r="K1614">
        <f>CodeStochastic!K1614</f>
        <v>0.27882329813754198</v>
      </c>
      <c r="L1614">
        <f>CodeStochastic!L1614</f>
        <v>4.2300934766858103E-2</v>
      </c>
      <c r="M1614">
        <f>CodeStochastic!M1614</f>
        <v>0.25448111888679398</v>
      </c>
      <c r="O1614">
        <f t="shared" si="54"/>
        <v>0.27378529117837663</v>
      </c>
      <c r="P1614">
        <f t="shared" si="55"/>
        <v>1.6470838674800978</v>
      </c>
    </row>
    <row r="1615" spans="1:16" x14ac:dyDescent="0.35">
      <c r="A1615" s="1" t="s">
        <v>34</v>
      </c>
      <c r="B1615" s="1">
        <v>1502</v>
      </c>
      <c r="C1615" s="1" t="s">
        <v>44</v>
      </c>
      <c r="D1615" s="43">
        <v>115</v>
      </c>
      <c r="F1615">
        <f>CodeStochastic!F1615</f>
        <v>1614</v>
      </c>
      <c r="G1615">
        <f>CodeStochastic!G1615</f>
        <v>0.15514403540018001</v>
      </c>
      <c r="H1615">
        <f>CodeStochastic!H1615</f>
        <v>0.15165108771661001</v>
      </c>
      <c r="I1615">
        <f>CodeStochastic!I1615</f>
        <v>6.3316283254264097E-2</v>
      </c>
      <c r="J1615">
        <f>CodeStochastic!J1615</f>
        <v>2.26241567442379E-2</v>
      </c>
      <c r="K1615">
        <f>CodeStochastic!K1615</f>
        <v>0.27704996566892398</v>
      </c>
      <c r="L1615">
        <f>CodeStochastic!L1615</f>
        <v>4.0347807330743599E-2</v>
      </c>
      <c r="M1615">
        <f>CodeStochastic!M1615</f>
        <v>0.25882864902636299</v>
      </c>
      <c r="O1615">
        <f t="shared" si="54"/>
        <v>0.26605682780291984</v>
      </c>
      <c r="P1615">
        <f t="shared" si="55"/>
        <v>1.7067378343506208</v>
      </c>
    </row>
    <row r="1616" spans="1:16" x14ac:dyDescent="0.35">
      <c r="A1616" s="1" t="s">
        <v>34</v>
      </c>
      <c r="B1616" s="1">
        <v>1503</v>
      </c>
      <c r="C1616" s="1" t="s">
        <v>44</v>
      </c>
      <c r="D1616" s="43">
        <v>116</v>
      </c>
      <c r="F1616">
        <f>CodeStochastic!F1616</f>
        <v>1615</v>
      </c>
      <c r="G1616">
        <f>CodeStochastic!G1616</f>
        <v>0.159844188879256</v>
      </c>
      <c r="H1616">
        <f>CodeStochastic!H1616</f>
        <v>0.157110234272411</v>
      </c>
      <c r="I1616">
        <f>CodeStochastic!I1616</f>
        <v>6.0757666247963998E-2</v>
      </c>
      <c r="J1616">
        <f>CodeStochastic!J1616</f>
        <v>2.4528338020727299E-2</v>
      </c>
      <c r="K1616">
        <f>CodeStochastic!K1616</f>
        <v>0.28413900129666297</v>
      </c>
      <c r="L1616">
        <f>CodeStochastic!L1616</f>
        <v>4.6874641965231799E-2</v>
      </c>
      <c r="M1616">
        <f>CodeStochastic!M1616</f>
        <v>0.25757006898106399</v>
      </c>
      <c r="O1616">
        <f t="shared" si="54"/>
        <v>0.29835511468945164</v>
      </c>
      <c r="P1616">
        <f t="shared" si="55"/>
        <v>1.6394226014230699</v>
      </c>
    </row>
    <row r="1617" spans="1:16" x14ac:dyDescent="0.35">
      <c r="A1617" s="1" t="s">
        <v>34</v>
      </c>
      <c r="B1617" s="1">
        <v>1504</v>
      </c>
      <c r="C1617" s="1" t="s">
        <v>44</v>
      </c>
      <c r="D1617" s="43">
        <v>117</v>
      </c>
      <c r="F1617">
        <f>CodeStochastic!F1617</f>
        <v>1616</v>
      </c>
      <c r="G1617">
        <f>CodeStochastic!G1617</f>
        <v>0.15641360670228699</v>
      </c>
      <c r="H1617">
        <f>CodeStochastic!H1617</f>
        <v>0.15309649406518</v>
      </c>
      <c r="I1617">
        <f>CodeStochastic!I1617</f>
        <v>6.2380974539778797E-2</v>
      </c>
      <c r="J1617">
        <f>CodeStochastic!J1617</f>
        <v>2.62938220596328E-2</v>
      </c>
      <c r="K1617">
        <f>CodeStochastic!K1617</f>
        <v>0.28281586212739401</v>
      </c>
      <c r="L1617">
        <f>CodeStochastic!L1617</f>
        <v>4.0039263536174798E-2</v>
      </c>
      <c r="M1617">
        <f>CodeStochastic!M1617</f>
        <v>0.25701325314258</v>
      </c>
      <c r="O1617">
        <v>0</v>
      </c>
      <c r="P1617">
        <v>0</v>
      </c>
    </row>
    <row r="1618" spans="1:16" x14ac:dyDescent="0.35">
      <c r="A1618" s="1" t="s">
        <v>35</v>
      </c>
      <c r="B1618" s="1">
        <v>1505</v>
      </c>
      <c r="C1618" s="1" t="s">
        <v>43</v>
      </c>
      <c r="D1618" s="43">
        <v>17</v>
      </c>
      <c r="F1618">
        <f>CodeStochastic!F1618</f>
        <v>1617</v>
      </c>
      <c r="G1618">
        <f>CodeStochastic!G1618</f>
        <v>-5.4677430249331105E-13</v>
      </c>
      <c r="H1618">
        <f>CodeStochastic!H1618</f>
        <v>-3.4571366811638101E-13</v>
      </c>
      <c r="I1618">
        <f>CodeStochastic!I1618</f>
        <v>1.8213910652740099E-11</v>
      </c>
      <c r="J1618">
        <f>CodeStochastic!J1618</f>
        <v>-7.0403598906384106E-11</v>
      </c>
      <c r="K1618">
        <f>CodeStochastic!K1618</f>
        <v>6.4162572348989206E-11</v>
      </c>
      <c r="L1618">
        <f>CodeStochastic!L1618</f>
        <v>-4.0260201403556701E-11</v>
      </c>
      <c r="M1618">
        <f>CodeStochastic!M1618</f>
        <v>4.1364846649297502E-11</v>
      </c>
      <c r="O1618">
        <v>0</v>
      </c>
      <c r="P1618">
        <v>0</v>
      </c>
    </row>
    <row r="1619" spans="1:16" x14ac:dyDescent="0.35">
      <c r="A1619" s="1" t="s">
        <v>35</v>
      </c>
      <c r="B1619" s="1">
        <v>1506</v>
      </c>
      <c r="C1619" s="1" t="s">
        <v>43</v>
      </c>
      <c r="D1619" s="43">
        <v>18</v>
      </c>
      <c r="F1619">
        <f>CodeStochastic!F1619</f>
        <v>1618</v>
      </c>
      <c r="G1619">
        <f>CodeStochastic!G1619</f>
        <v>1.7777506391603499E-13</v>
      </c>
      <c r="H1619">
        <f>CodeStochastic!H1619</f>
        <v>7.6050130666509804E-13</v>
      </c>
      <c r="I1619">
        <f>CodeStochastic!I1619</f>
        <v>1.8279970832830601E-11</v>
      </c>
      <c r="J1619">
        <f>CodeStochastic!J1619</f>
        <v>-6.4861080490336704E-11</v>
      </c>
      <c r="K1619">
        <f>CodeStochastic!K1619</f>
        <v>6.6616441308609201E-11</v>
      </c>
      <c r="L1619">
        <f>CodeStochastic!L1619</f>
        <v>-3.8753249560019999E-11</v>
      </c>
      <c r="M1619">
        <f>CodeStochastic!M1619</f>
        <v>4.1640840968945603E-11</v>
      </c>
      <c r="O1619">
        <v>0</v>
      </c>
      <c r="P1619">
        <v>0</v>
      </c>
    </row>
    <row r="1620" spans="1:16" x14ac:dyDescent="0.35">
      <c r="A1620" s="1" t="s">
        <v>35</v>
      </c>
      <c r="B1620" s="1">
        <v>1507</v>
      </c>
      <c r="C1620" s="1" t="s">
        <v>43</v>
      </c>
      <c r="D1620" s="43">
        <v>19</v>
      </c>
      <c r="F1620">
        <f>CodeStochastic!F1620</f>
        <v>1619</v>
      </c>
      <c r="G1620">
        <f>CodeStochastic!G1620</f>
        <v>1.8142599715856599E-13</v>
      </c>
      <c r="H1620">
        <f>CodeStochastic!H1620</f>
        <v>2.3443111944920898E-13</v>
      </c>
      <c r="I1620">
        <f>CodeStochastic!I1620</f>
        <v>1.80429142261838E-11</v>
      </c>
      <c r="J1620">
        <f>CodeStochastic!J1620</f>
        <v>-6.6916958650277196E-11</v>
      </c>
      <c r="K1620">
        <f>CodeStochastic!K1620</f>
        <v>6.4257015479230095E-11</v>
      </c>
      <c r="L1620">
        <f>CodeStochastic!L1620</f>
        <v>-3.92534567043486E-11</v>
      </c>
      <c r="M1620">
        <f>CodeStochastic!M1620</f>
        <v>3.88492247680683E-11</v>
      </c>
      <c r="O1620">
        <v>0</v>
      </c>
      <c r="P1620">
        <v>0</v>
      </c>
    </row>
    <row r="1621" spans="1:16" x14ac:dyDescent="0.35">
      <c r="A1621" s="1" t="s">
        <v>35</v>
      </c>
      <c r="B1621" s="1">
        <v>1508</v>
      </c>
      <c r="C1621" s="1" t="s">
        <v>43</v>
      </c>
      <c r="D1621" s="43">
        <v>20</v>
      </c>
      <c r="F1621">
        <f>CodeStochastic!F1621</f>
        <v>1620</v>
      </c>
      <c r="G1621">
        <f>CodeStochastic!G1621</f>
        <v>2.68022294901407E-13</v>
      </c>
      <c r="H1621">
        <f>CodeStochastic!H1621</f>
        <v>1.3975477765760099E-13</v>
      </c>
      <c r="I1621">
        <f>CodeStochastic!I1621</f>
        <v>1.7964829523687701E-11</v>
      </c>
      <c r="J1621">
        <f>CodeStochastic!J1621</f>
        <v>-8.0229107870690596E-11</v>
      </c>
      <c r="K1621">
        <f>CodeStochastic!K1621</f>
        <v>6.7689504308105403E-11</v>
      </c>
      <c r="L1621">
        <f>CodeStochastic!L1621</f>
        <v>-3.6761310466823202E-11</v>
      </c>
      <c r="M1621">
        <f>CodeStochastic!M1621</f>
        <v>4.05665130146494E-11</v>
      </c>
      <c r="O1621">
        <v>0</v>
      </c>
      <c r="P1621">
        <v>0</v>
      </c>
    </row>
    <row r="1622" spans="1:16" x14ac:dyDescent="0.35">
      <c r="A1622" s="1" t="s">
        <v>35</v>
      </c>
      <c r="B1622" s="1">
        <v>1509</v>
      </c>
      <c r="C1622" s="1" t="s">
        <v>43</v>
      </c>
      <c r="D1622" s="43">
        <v>21</v>
      </c>
      <c r="F1622">
        <f>CodeStochastic!F1622</f>
        <v>1621</v>
      </c>
      <c r="G1622">
        <f>CodeStochastic!G1622</f>
        <v>-1.5677168660847299E-13</v>
      </c>
      <c r="H1622">
        <f>CodeStochastic!H1622</f>
        <v>-4.7398263507146E-13</v>
      </c>
      <c r="I1622">
        <f>CodeStochastic!I1622</f>
        <v>1.86376235744648E-11</v>
      </c>
      <c r="J1622">
        <f>CodeStochastic!J1622</f>
        <v>-7.1578693819240094E-11</v>
      </c>
      <c r="K1622">
        <f>CodeStochastic!K1622</f>
        <v>6.6450350613493606E-11</v>
      </c>
      <c r="L1622">
        <f>CodeStochastic!L1622</f>
        <v>-4.2514642974104001E-11</v>
      </c>
      <c r="M1622">
        <f>CodeStochastic!M1622</f>
        <v>4.0584344960189301E-11</v>
      </c>
      <c r="O1622">
        <v>0</v>
      </c>
      <c r="P1622">
        <v>0</v>
      </c>
    </row>
    <row r="1623" spans="1:16" x14ac:dyDescent="0.35">
      <c r="A1623" s="1" t="s">
        <v>35</v>
      </c>
      <c r="B1623" s="1">
        <v>1510</v>
      </c>
      <c r="C1623" s="1" t="s">
        <v>43</v>
      </c>
      <c r="D1623" s="43">
        <v>22</v>
      </c>
      <c r="F1623">
        <f>CodeStochastic!F1623</f>
        <v>1622</v>
      </c>
      <c r="G1623">
        <f>CodeStochastic!G1623</f>
        <v>-1.9182300779827299E-13</v>
      </c>
      <c r="H1623">
        <f>CodeStochastic!H1623</f>
        <v>2.8721050455943002E-13</v>
      </c>
      <c r="I1623">
        <f>CodeStochastic!I1623</f>
        <v>1.7842027007969898E-11</v>
      </c>
      <c r="J1623">
        <f>CodeStochastic!J1623</f>
        <v>-6.3623253007452399E-11</v>
      </c>
      <c r="K1623">
        <f>CodeStochastic!K1623</f>
        <v>6.1398360544393694E-11</v>
      </c>
      <c r="L1623">
        <f>CodeStochastic!L1623</f>
        <v>-3.7554011622096299E-11</v>
      </c>
      <c r="M1623">
        <f>CodeStochastic!M1623</f>
        <v>3.9210380508229299E-11</v>
      </c>
      <c r="O1623">
        <v>0</v>
      </c>
      <c r="P1623">
        <v>0</v>
      </c>
    </row>
    <row r="1624" spans="1:16" x14ac:dyDescent="0.35">
      <c r="A1624" s="1" t="s">
        <v>35</v>
      </c>
      <c r="B1624" s="1">
        <v>1511</v>
      </c>
      <c r="C1624" s="1" t="s">
        <v>43</v>
      </c>
      <c r="D1624" s="43">
        <v>23</v>
      </c>
      <c r="F1624">
        <f>CodeStochastic!F1624</f>
        <v>1623</v>
      </c>
      <c r="G1624">
        <f>CodeStochastic!G1624</f>
        <v>-3.3761479630031198E-13</v>
      </c>
      <c r="H1624">
        <f>CodeStochastic!H1624</f>
        <v>-1.4866162686691799E-13</v>
      </c>
      <c r="I1624">
        <f>CodeStochastic!I1624</f>
        <v>1.9300554035862199E-11</v>
      </c>
      <c r="J1624">
        <f>CodeStochastic!J1624</f>
        <v>-8.0389732224330497E-11</v>
      </c>
      <c r="K1624">
        <f>CodeStochastic!K1624</f>
        <v>5.82496067066419E-11</v>
      </c>
      <c r="L1624">
        <f>CodeStochastic!L1624</f>
        <v>-4.4028003825356601E-11</v>
      </c>
      <c r="M1624">
        <f>CodeStochastic!M1624</f>
        <v>4.3407317996818998E-11</v>
      </c>
      <c r="O1624">
        <v>0</v>
      </c>
      <c r="P1624">
        <v>0</v>
      </c>
    </row>
    <row r="1625" spans="1:16" x14ac:dyDescent="0.35">
      <c r="A1625" s="1" t="s">
        <v>35</v>
      </c>
      <c r="B1625" s="1">
        <v>1512</v>
      </c>
      <c r="C1625" s="1" t="s">
        <v>43</v>
      </c>
      <c r="D1625" s="43">
        <v>24</v>
      </c>
      <c r="F1625">
        <f>CodeStochastic!F1625</f>
        <v>1624</v>
      </c>
      <c r="G1625">
        <f>CodeStochastic!G1625</f>
        <v>3.21547904079701E-13</v>
      </c>
      <c r="H1625">
        <f>CodeStochastic!H1625</f>
        <v>-2.62237038199348E-13</v>
      </c>
      <c r="I1625">
        <f>CodeStochastic!I1625</f>
        <v>1.7641112763093999E-11</v>
      </c>
      <c r="J1625">
        <f>CodeStochastic!J1625</f>
        <v>-6.0715866024343902E-11</v>
      </c>
      <c r="K1625">
        <f>CodeStochastic!K1625</f>
        <v>6.2351559284744697E-11</v>
      </c>
      <c r="L1625">
        <f>CodeStochastic!L1625</f>
        <v>-3.9013602414832998E-11</v>
      </c>
      <c r="M1625">
        <f>CodeStochastic!M1625</f>
        <v>3.74912675068722E-11</v>
      </c>
      <c r="O1625">
        <v>0</v>
      </c>
      <c r="P1625">
        <v>0</v>
      </c>
    </row>
    <row r="1626" spans="1:16" x14ac:dyDescent="0.35">
      <c r="A1626" s="1" t="s">
        <v>35</v>
      </c>
      <c r="B1626" s="1">
        <v>1513</v>
      </c>
      <c r="C1626" s="1" t="s">
        <v>43</v>
      </c>
      <c r="D1626" s="43">
        <v>25</v>
      </c>
      <c r="F1626">
        <f>CodeStochastic!F1626</f>
        <v>1625</v>
      </c>
      <c r="G1626">
        <f>CodeStochastic!G1626</f>
        <v>4.2042227543468199E-13</v>
      </c>
      <c r="H1626">
        <f>CodeStochastic!H1626</f>
        <v>-1.40961675262644E-13</v>
      </c>
      <c r="I1626">
        <f>CodeStochastic!I1626</f>
        <v>2.2533627772930801E-11</v>
      </c>
      <c r="J1626">
        <f>CodeStochastic!J1626</f>
        <v>-6.4554767582134901E-11</v>
      </c>
      <c r="K1626">
        <f>CodeStochastic!K1626</f>
        <v>7.7408552133627705E-11</v>
      </c>
      <c r="L1626">
        <f>CodeStochastic!L1626</f>
        <v>-4.5981203030910998E-11</v>
      </c>
      <c r="M1626">
        <f>CodeStochastic!M1626</f>
        <v>4.7393444356537503E-11</v>
      </c>
      <c r="O1626">
        <v>0</v>
      </c>
      <c r="P1626">
        <v>0</v>
      </c>
    </row>
    <row r="1627" spans="1:16" x14ac:dyDescent="0.35">
      <c r="A1627" s="1" t="s">
        <v>35</v>
      </c>
      <c r="B1627" s="1">
        <v>1514</v>
      </c>
      <c r="C1627" s="1" t="s">
        <v>43</v>
      </c>
      <c r="D1627" s="43">
        <v>26</v>
      </c>
      <c r="F1627">
        <f>CodeStochastic!F1627</f>
        <v>1626</v>
      </c>
      <c r="G1627">
        <f>CodeStochastic!G1627</f>
        <v>5.8632950034200899E-13</v>
      </c>
      <c r="H1627">
        <f>CodeStochastic!H1627</f>
        <v>-2.1099986918571201E-14</v>
      </c>
      <c r="I1627">
        <f>CodeStochastic!I1627</f>
        <v>2.1793136104120998E-11</v>
      </c>
      <c r="J1627">
        <f>CodeStochastic!J1627</f>
        <v>-7.2048550053345604E-11</v>
      </c>
      <c r="K1627">
        <f>CodeStochastic!K1627</f>
        <v>6.70516238802925E-11</v>
      </c>
      <c r="L1627">
        <f>CodeStochastic!L1627</f>
        <v>-4.77984431925834E-11</v>
      </c>
      <c r="M1627">
        <f>CodeStochastic!M1627</f>
        <v>4.2895757570004003E-11</v>
      </c>
      <c r="O1627">
        <v>0</v>
      </c>
      <c r="P1627">
        <v>0</v>
      </c>
    </row>
    <row r="1628" spans="1:16" x14ac:dyDescent="0.35">
      <c r="A1628" s="1" t="s">
        <v>35</v>
      </c>
      <c r="B1628" s="1">
        <v>1515</v>
      </c>
      <c r="C1628" s="1" t="s">
        <v>43</v>
      </c>
      <c r="D1628" s="43">
        <v>27</v>
      </c>
      <c r="F1628">
        <f>CodeStochastic!F1628</f>
        <v>1627</v>
      </c>
      <c r="G1628">
        <f>CodeStochastic!G1628</f>
        <v>-3.9732245528177199E-15</v>
      </c>
      <c r="H1628">
        <f>CodeStochastic!H1628</f>
        <v>4.1161881766973998E-13</v>
      </c>
      <c r="I1628">
        <f>CodeStochastic!I1628</f>
        <v>2.3725031777744799E-11</v>
      </c>
      <c r="J1628">
        <f>CodeStochastic!J1628</f>
        <v>-6.9821115187710599E-11</v>
      </c>
      <c r="K1628">
        <f>CodeStochastic!K1628</f>
        <v>8.2737665600183195E-11</v>
      </c>
      <c r="L1628">
        <f>CodeStochastic!L1628</f>
        <v>-4.8439986765474097E-11</v>
      </c>
      <c r="M1628">
        <f>CodeStochastic!M1628</f>
        <v>5.0404529578407199E-11</v>
      </c>
      <c r="O1628">
        <v>0</v>
      </c>
      <c r="P1628">
        <v>0</v>
      </c>
    </row>
    <row r="1629" spans="1:16" x14ac:dyDescent="0.35">
      <c r="A1629" s="1" t="s">
        <v>35</v>
      </c>
      <c r="B1629" s="1">
        <v>1516</v>
      </c>
      <c r="C1629" s="1" t="s">
        <v>43</v>
      </c>
      <c r="D1629" s="43">
        <v>28</v>
      </c>
      <c r="F1629">
        <f>CodeStochastic!F1629</f>
        <v>1628</v>
      </c>
      <c r="G1629">
        <f>CodeStochastic!G1629</f>
        <v>9.4462542886693807E-13</v>
      </c>
      <c r="H1629">
        <f>CodeStochastic!H1629</f>
        <v>-8.6516210117827705E-14</v>
      </c>
      <c r="I1629">
        <f>CodeStochastic!I1629</f>
        <v>2.31257859417916E-11</v>
      </c>
      <c r="J1629">
        <f>CodeStochastic!J1629</f>
        <v>-7.2272883305676701E-11</v>
      </c>
      <c r="K1629">
        <f>CodeStochastic!K1629</f>
        <v>7.9343631412102806E-11</v>
      </c>
      <c r="L1629">
        <f>CodeStochastic!L1629</f>
        <v>-4.9085470515301602E-11</v>
      </c>
      <c r="M1629">
        <f>CodeStochastic!M1629</f>
        <v>4.9646658385091298E-11</v>
      </c>
      <c r="O1629">
        <v>0</v>
      </c>
      <c r="P1629">
        <v>0</v>
      </c>
    </row>
    <row r="1630" spans="1:16" x14ac:dyDescent="0.35">
      <c r="A1630" s="1" t="s">
        <v>35</v>
      </c>
      <c r="B1630" s="1">
        <v>1517</v>
      </c>
      <c r="C1630" s="1" t="s">
        <v>43</v>
      </c>
      <c r="D1630" s="43">
        <v>29</v>
      </c>
      <c r="F1630">
        <f>CodeStochastic!F1630</f>
        <v>1629</v>
      </c>
      <c r="G1630">
        <f>CodeStochastic!G1630</f>
        <v>-1.24585776421623E-12</v>
      </c>
      <c r="H1630">
        <f>CodeStochastic!H1630</f>
        <v>-7.5716649837304498E-13</v>
      </c>
      <c r="I1630">
        <f>CodeStochastic!I1630</f>
        <v>2.23842421208875E-11</v>
      </c>
      <c r="J1630">
        <f>CodeStochastic!J1630</f>
        <v>-7.9374209495393195E-11</v>
      </c>
      <c r="K1630">
        <f>CodeStochastic!K1630</f>
        <v>8.26037477955868E-11</v>
      </c>
      <c r="L1630">
        <f>CodeStochastic!L1630</f>
        <v>-4.4948084267622199E-11</v>
      </c>
      <c r="M1630">
        <f>CodeStochastic!M1630</f>
        <v>4.77749564689131E-11</v>
      </c>
      <c r="O1630">
        <v>0</v>
      </c>
      <c r="P1630">
        <v>0</v>
      </c>
    </row>
    <row r="1631" spans="1:16" x14ac:dyDescent="0.35">
      <c r="A1631" s="1" t="s">
        <v>35</v>
      </c>
      <c r="B1631" s="1">
        <v>1518</v>
      </c>
      <c r="C1631" s="1" t="s">
        <v>43</v>
      </c>
      <c r="D1631" s="43">
        <v>30</v>
      </c>
      <c r="F1631">
        <f>CodeStochastic!F1631</f>
        <v>1630</v>
      </c>
      <c r="G1631">
        <f>CodeStochastic!G1631</f>
        <v>-4.7846551166701702E-13</v>
      </c>
      <c r="H1631">
        <f>CodeStochastic!H1631</f>
        <v>-3.6935328624821099E-13</v>
      </c>
      <c r="I1631">
        <f>CodeStochastic!I1631</f>
        <v>2.0810094960692E-11</v>
      </c>
      <c r="J1631">
        <f>CodeStochastic!J1631</f>
        <v>-7.05811934699443E-11</v>
      </c>
      <c r="K1631">
        <f>CodeStochastic!K1631</f>
        <v>7.3427527935734199E-11</v>
      </c>
      <c r="L1631">
        <f>CodeStochastic!L1631</f>
        <v>-4.0872247955307802E-11</v>
      </c>
      <c r="M1631">
        <f>CodeStochastic!M1631</f>
        <v>4.2561925009844903E-11</v>
      </c>
      <c r="O1631">
        <v>0</v>
      </c>
      <c r="P1631">
        <v>0</v>
      </c>
    </row>
    <row r="1632" spans="1:16" x14ac:dyDescent="0.35">
      <c r="A1632" s="1" t="s">
        <v>35</v>
      </c>
      <c r="B1632" s="1">
        <v>1519</v>
      </c>
      <c r="C1632" s="1" t="s">
        <v>43</v>
      </c>
      <c r="D1632" s="43">
        <v>31</v>
      </c>
      <c r="F1632">
        <f>CodeStochastic!F1632</f>
        <v>1631</v>
      </c>
      <c r="G1632">
        <f>CodeStochastic!G1632</f>
        <v>2.3672289629209701E-14</v>
      </c>
      <c r="H1632">
        <f>CodeStochastic!H1632</f>
        <v>6.4328021035284702E-13</v>
      </c>
      <c r="I1632">
        <f>CodeStochastic!I1632</f>
        <v>2.10787220866663E-11</v>
      </c>
      <c r="J1632">
        <f>CodeStochastic!J1632</f>
        <v>-6.36069258009829E-11</v>
      </c>
      <c r="K1632">
        <f>CodeStochastic!K1632</f>
        <v>6.6286058160073004E-11</v>
      </c>
      <c r="L1632">
        <f>CodeStochastic!L1632</f>
        <v>-4.0728059134882199E-11</v>
      </c>
      <c r="M1632">
        <f>CodeStochastic!M1632</f>
        <v>4.1586664892105898E-11</v>
      </c>
      <c r="O1632">
        <v>0</v>
      </c>
      <c r="P1632">
        <v>0</v>
      </c>
    </row>
    <row r="1633" spans="1:16" x14ac:dyDescent="0.35">
      <c r="A1633" s="1" t="s">
        <v>35</v>
      </c>
      <c r="B1633" s="1">
        <v>1520</v>
      </c>
      <c r="C1633" s="1" t="s">
        <v>43</v>
      </c>
      <c r="D1633" s="43">
        <v>32</v>
      </c>
      <c r="F1633">
        <f>CodeStochastic!F1633</f>
        <v>1632</v>
      </c>
      <c r="G1633">
        <f>CodeStochastic!G1633</f>
        <v>1.5995429846845701E-14</v>
      </c>
      <c r="H1633">
        <f>CodeStochastic!H1633</f>
        <v>8.8117317297173101E-13</v>
      </c>
      <c r="I1633">
        <f>CodeStochastic!I1633</f>
        <v>2.1660466727101801E-11</v>
      </c>
      <c r="J1633">
        <f>CodeStochastic!J1633</f>
        <v>-6.4745826179658295E-11</v>
      </c>
      <c r="K1633">
        <f>CodeStochastic!K1633</f>
        <v>7.1046065604843795E-11</v>
      </c>
      <c r="L1633">
        <f>CodeStochastic!L1633</f>
        <v>-4.0808761850687497E-11</v>
      </c>
      <c r="M1633">
        <f>CodeStochastic!M1633</f>
        <v>4.55804998647895E-11</v>
      </c>
      <c r="O1633">
        <v>0</v>
      </c>
      <c r="P1633">
        <v>0</v>
      </c>
    </row>
    <row r="1634" spans="1:16" x14ac:dyDescent="0.35">
      <c r="A1634" s="1" t="s">
        <v>35</v>
      </c>
      <c r="B1634" s="1">
        <v>1521</v>
      </c>
      <c r="C1634" s="1" t="s">
        <v>43</v>
      </c>
      <c r="D1634" s="43">
        <v>33</v>
      </c>
      <c r="F1634">
        <f>CodeStochastic!F1634</f>
        <v>1633</v>
      </c>
      <c r="G1634">
        <f>CodeStochastic!G1634</f>
        <v>7.9852156107884697E-13</v>
      </c>
      <c r="H1634">
        <f>CodeStochastic!H1634</f>
        <v>5.1817441878216405E-13</v>
      </c>
      <c r="I1634">
        <f>CodeStochastic!I1634</f>
        <v>2.1820419866268501E-11</v>
      </c>
      <c r="J1634">
        <f>CodeStochastic!J1634</f>
        <v>-7.2491628970982404E-11</v>
      </c>
      <c r="K1634">
        <f>CodeStochastic!K1634</f>
        <v>6.4282497072085104E-11</v>
      </c>
      <c r="L1634">
        <f>CodeStochastic!L1634</f>
        <v>-4.5193364116741801E-11</v>
      </c>
      <c r="M1634">
        <f>CodeStochastic!M1634</f>
        <v>4.4940891176247502E-11</v>
      </c>
      <c r="O1634">
        <v>0</v>
      </c>
      <c r="P1634">
        <v>0</v>
      </c>
    </row>
    <row r="1635" spans="1:16" x14ac:dyDescent="0.35">
      <c r="A1635" s="1" t="s">
        <v>35</v>
      </c>
      <c r="B1635" s="1">
        <v>1522</v>
      </c>
      <c r="C1635" s="1" t="s">
        <v>43</v>
      </c>
      <c r="D1635" s="43">
        <v>34</v>
      </c>
      <c r="F1635">
        <f>CodeStochastic!F1635</f>
        <v>1634</v>
      </c>
      <c r="G1635">
        <f>CodeStochastic!G1635</f>
        <v>1.4261298095242999E-12</v>
      </c>
      <c r="H1635">
        <f>CodeStochastic!H1635</f>
        <v>5.9185884515886004E-13</v>
      </c>
      <c r="I1635">
        <f>CodeStochastic!I1635</f>
        <v>2.0955715432724299E-11</v>
      </c>
      <c r="J1635">
        <f>CodeStochastic!J1635</f>
        <v>-5.9037473327194205E-11</v>
      </c>
      <c r="K1635">
        <f>CodeStochastic!K1635</f>
        <v>6.2972533411710395E-11</v>
      </c>
      <c r="L1635">
        <f>CodeStochastic!L1635</f>
        <v>-4.06773063541187E-11</v>
      </c>
      <c r="M1635">
        <f>CodeStochastic!M1635</f>
        <v>4.1124317116097901E-11</v>
      </c>
      <c r="O1635">
        <v>0</v>
      </c>
      <c r="P1635">
        <v>0</v>
      </c>
    </row>
    <row r="1636" spans="1:16" x14ac:dyDescent="0.35">
      <c r="A1636" s="1" t="s">
        <v>35</v>
      </c>
      <c r="B1636" s="1">
        <v>1523</v>
      </c>
      <c r="C1636" s="1" t="s">
        <v>43</v>
      </c>
      <c r="D1636" s="43">
        <v>35</v>
      </c>
      <c r="F1636">
        <f>CodeStochastic!F1636</f>
        <v>1635</v>
      </c>
      <c r="G1636">
        <f>CodeStochastic!G1636</f>
        <v>0.191610972718675</v>
      </c>
      <c r="H1636">
        <f>CodeStochastic!H1636</f>
        <v>0.19296560283282599</v>
      </c>
      <c r="I1636">
        <f>CodeStochastic!I1636</f>
        <v>4.9922047321215197E-2</v>
      </c>
      <c r="J1636">
        <f>CodeStochastic!J1636</f>
        <v>6.7508522140971E-2</v>
      </c>
      <c r="K1636">
        <f>CodeStochastic!K1636</f>
        <v>0.33099850408609</v>
      </c>
      <c r="L1636">
        <f>CodeStochastic!L1636</f>
        <v>0.104616912934969</v>
      </c>
      <c r="M1636">
        <f>CodeStochastic!M1636</f>
        <v>0.29172465616460802</v>
      </c>
      <c r="O1636">
        <f t="shared" si="54"/>
        <v>0.54215316822865534</v>
      </c>
      <c r="P1636">
        <f t="shared" si="55"/>
        <v>1.511796153728709</v>
      </c>
    </row>
    <row r="1637" spans="1:16" x14ac:dyDescent="0.35">
      <c r="A1637" s="1" t="s">
        <v>35</v>
      </c>
      <c r="B1637" s="1">
        <v>1524</v>
      </c>
      <c r="C1637" s="1" t="s">
        <v>43</v>
      </c>
      <c r="D1637" s="43">
        <v>36</v>
      </c>
      <c r="F1637">
        <f>CodeStochastic!F1637</f>
        <v>1636</v>
      </c>
      <c r="G1637">
        <f>CodeStochastic!G1637</f>
        <v>0.19092862633791899</v>
      </c>
      <c r="H1637">
        <f>CodeStochastic!H1637</f>
        <v>0.194403526083686</v>
      </c>
      <c r="I1637">
        <f>CodeStochastic!I1637</f>
        <v>5.1769661072288503E-2</v>
      </c>
      <c r="J1637">
        <f>CodeStochastic!J1637</f>
        <v>7.4195334234846699E-2</v>
      </c>
      <c r="K1637">
        <f>CodeStochastic!K1637</f>
        <v>0.34420297381923098</v>
      </c>
      <c r="L1637">
        <f>CodeStochastic!L1637</f>
        <v>9.9568159450781901E-2</v>
      </c>
      <c r="M1637">
        <f>CodeStochastic!M1637</f>
        <v>0.29901810647383698</v>
      </c>
      <c r="O1637">
        <f t="shared" si="54"/>
        <v>0.51217260024347622</v>
      </c>
      <c r="P1637">
        <f t="shared" si="55"/>
        <v>1.5381310848503691</v>
      </c>
    </row>
    <row r="1638" spans="1:16" x14ac:dyDescent="0.35">
      <c r="A1638" s="1" t="s">
        <v>35</v>
      </c>
      <c r="B1638" s="1">
        <v>1525</v>
      </c>
      <c r="C1638" s="1" t="s">
        <v>43</v>
      </c>
      <c r="D1638" s="43">
        <v>37</v>
      </c>
      <c r="F1638">
        <f>CodeStochastic!F1638</f>
        <v>1637</v>
      </c>
      <c r="G1638">
        <f>CodeStochastic!G1638</f>
        <v>0.18992071953543899</v>
      </c>
      <c r="H1638">
        <f>CodeStochastic!H1638</f>
        <v>0.19333665522501001</v>
      </c>
      <c r="I1638">
        <f>CodeStochastic!I1638</f>
        <v>4.99787669397889E-2</v>
      </c>
      <c r="J1638">
        <f>CodeStochastic!J1638</f>
        <v>8.0156931351505395E-2</v>
      </c>
      <c r="K1638">
        <f>CodeStochastic!K1638</f>
        <v>0.34481721643892199</v>
      </c>
      <c r="L1638">
        <f>CodeStochastic!L1638</f>
        <v>0.105398838415638</v>
      </c>
      <c r="M1638">
        <f>CodeStochastic!M1638</f>
        <v>0.29199808127013699</v>
      </c>
      <c r="O1638">
        <f t="shared" si="54"/>
        <v>0.54515703860177067</v>
      </c>
      <c r="P1638">
        <f t="shared" si="55"/>
        <v>1.510308952693437</v>
      </c>
    </row>
    <row r="1639" spans="1:16" x14ac:dyDescent="0.35">
      <c r="A1639" s="1" t="s">
        <v>35</v>
      </c>
      <c r="B1639" s="1">
        <v>1526</v>
      </c>
      <c r="C1639" s="1" t="s">
        <v>43</v>
      </c>
      <c r="D1639" s="43">
        <v>38</v>
      </c>
      <c r="F1639">
        <f>CodeStochastic!F1639</f>
        <v>1638</v>
      </c>
      <c r="G1639">
        <f>CodeStochastic!G1639</f>
        <v>0.190920849866381</v>
      </c>
      <c r="H1639">
        <f>CodeStochastic!H1639</f>
        <v>0.19308345802386401</v>
      </c>
      <c r="I1639">
        <f>CodeStochastic!I1639</f>
        <v>4.9437508297892299E-2</v>
      </c>
      <c r="J1639">
        <f>CodeStochastic!J1639</f>
        <v>7.4138560553762403E-2</v>
      </c>
      <c r="K1639">
        <f>CodeStochastic!K1639</f>
        <v>0.33560310160801698</v>
      </c>
      <c r="L1639">
        <f>CodeStochastic!L1639</f>
        <v>0.10404539237972101</v>
      </c>
      <c r="M1639">
        <f>CodeStochastic!M1639</f>
        <v>0.29211505219443601</v>
      </c>
      <c r="O1639">
        <f t="shared" si="54"/>
        <v>0.53886227978608914</v>
      </c>
      <c r="P1639">
        <f t="shared" si="55"/>
        <v>1.5128952795030854</v>
      </c>
    </row>
    <row r="1640" spans="1:16" x14ac:dyDescent="0.35">
      <c r="A1640" s="1" t="s">
        <v>35</v>
      </c>
      <c r="B1640" s="1">
        <v>1527</v>
      </c>
      <c r="C1640" s="1" t="s">
        <v>43</v>
      </c>
      <c r="D1640" s="43">
        <v>39</v>
      </c>
      <c r="F1640">
        <f>CodeStochastic!F1640</f>
        <v>1639</v>
      </c>
      <c r="G1640">
        <f>CodeStochastic!G1640</f>
        <v>0.19506280438954801</v>
      </c>
      <c r="H1640">
        <f>CodeStochastic!H1640</f>
        <v>0.196678414149527</v>
      </c>
      <c r="I1640">
        <f>CodeStochastic!I1640</f>
        <v>5.0773224403360802E-2</v>
      </c>
      <c r="J1640">
        <f>CodeStochastic!J1640</f>
        <v>7.1104607760542698E-2</v>
      </c>
      <c r="K1640">
        <f>CodeStochastic!K1640</f>
        <v>0.34213460155505598</v>
      </c>
      <c r="L1640">
        <f>CodeStochastic!L1640</f>
        <v>0.10224376685727</v>
      </c>
      <c r="M1640">
        <f>CodeStochastic!M1640</f>
        <v>0.30023890571405998</v>
      </c>
      <c r="O1640">
        <f t="shared" si="54"/>
        <v>0.51985250796021787</v>
      </c>
      <c r="P1640">
        <f t="shared" si="55"/>
        <v>1.5265473184352603</v>
      </c>
    </row>
    <row r="1641" spans="1:16" x14ac:dyDescent="0.35">
      <c r="A1641" s="1" t="s">
        <v>35</v>
      </c>
      <c r="B1641" s="1">
        <v>1528</v>
      </c>
      <c r="C1641" s="1" t="s">
        <v>43</v>
      </c>
      <c r="D1641" s="43">
        <v>40</v>
      </c>
      <c r="F1641">
        <f>CodeStochastic!F1641</f>
        <v>1640</v>
      </c>
      <c r="G1641">
        <f>CodeStochastic!G1641</f>
        <v>0.19515153127759799</v>
      </c>
      <c r="H1641">
        <f>CodeStochastic!H1641</f>
        <v>0.197921187631172</v>
      </c>
      <c r="I1641">
        <f>CodeStochastic!I1641</f>
        <v>5.1988057989537297E-2</v>
      </c>
      <c r="J1641">
        <f>CodeStochastic!J1641</f>
        <v>6.7440262378899593E-2</v>
      </c>
      <c r="K1641">
        <f>CodeStochastic!K1641</f>
        <v>0.34970154880223298</v>
      </c>
      <c r="L1641">
        <f>CodeStochastic!L1641</f>
        <v>0.10624437691543</v>
      </c>
      <c r="M1641">
        <f>CodeStochastic!M1641</f>
        <v>0.297049850739324</v>
      </c>
      <c r="O1641">
        <f t="shared" si="54"/>
        <v>0.53680143185790397</v>
      </c>
      <c r="P1641">
        <f t="shared" si="55"/>
        <v>1.5008491728176125</v>
      </c>
    </row>
    <row r="1642" spans="1:16" x14ac:dyDescent="0.35">
      <c r="A1642" s="1" t="s">
        <v>35</v>
      </c>
      <c r="B1642" s="1">
        <v>1529</v>
      </c>
      <c r="C1642" s="1" t="s">
        <v>43</v>
      </c>
      <c r="D1642" s="43">
        <v>41</v>
      </c>
      <c r="F1642">
        <f>CodeStochastic!F1642</f>
        <v>1641</v>
      </c>
      <c r="G1642">
        <f>CodeStochastic!G1642</f>
        <v>0.19600652503732299</v>
      </c>
      <c r="H1642">
        <f>CodeStochastic!H1642</f>
        <v>0.197626275964015</v>
      </c>
      <c r="I1642">
        <f>CodeStochastic!I1642</f>
        <v>5.1096529525985798E-2</v>
      </c>
      <c r="J1642">
        <f>CodeStochastic!J1642</f>
        <v>7.3512360540280902E-2</v>
      </c>
      <c r="K1642">
        <f>CodeStochastic!K1642</f>
        <v>0.35008033163340602</v>
      </c>
      <c r="L1642">
        <f>CodeStochastic!L1642</f>
        <v>0.107414239101774</v>
      </c>
      <c r="M1642">
        <f>CodeStochastic!M1642</f>
        <v>0.29908474670055202</v>
      </c>
      <c r="O1642">
        <f t="shared" si="54"/>
        <v>0.54352205230711648</v>
      </c>
      <c r="P1642">
        <f t="shared" si="55"/>
        <v>1.5133855315626714</v>
      </c>
    </row>
    <row r="1643" spans="1:16" x14ac:dyDescent="0.35">
      <c r="A1643" s="1" t="s">
        <v>35</v>
      </c>
      <c r="B1643" s="1">
        <v>1530</v>
      </c>
      <c r="C1643" s="1" t="s">
        <v>43</v>
      </c>
      <c r="D1643" s="43">
        <v>42</v>
      </c>
      <c r="F1643">
        <f>CodeStochastic!F1643</f>
        <v>1642</v>
      </c>
      <c r="G1643">
        <f>CodeStochastic!G1643</f>
        <v>0.19620138512806401</v>
      </c>
      <c r="H1643">
        <f>CodeStochastic!H1643</f>
        <v>0.197930702312723</v>
      </c>
      <c r="I1643">
        <f>CodeStochastic!I1643</f>
        <v>5.1644501515259303E-2</v>
      </c>
      <c r="J1643">
        <f>CodeStochastic!J1643</f>
        <v>8.7806304493385195E-2</v>
      </c>
      <c r="K1643">
        <f>CodeStochastic!K1643</f>
        <v>0.361577037015962</v>
      </c>
      <c r="L1643">
        <f>CodeStochastic!L1643</f>
        <v>0.104325921102986</v>
      </c>
      <c r="M1643">
        <f>CodeStochastic!M1643</f>
        <v>0.29945258231483501</v>
      </c>
      <c r="O1643">
        <f t="shared" si="54"/>
        <v>0.52708306434519192</v>
      </c>
      <c r="P1643">
        <f t="shared" si="55"/>
        <v>1.5129162823951956</v>
      </c>
    </row>
    <row r="1644" spans="1:16" x14ac:dyDescent="0.35">
      <c r="A1644" s="1" t="s">
        <v>35</v>
      </c>
      <c r="B1644" s="1">
        <v>1531</v>
      </c>
      <c r="C1644" s="1" t="s">
        <v>43</v>
      </c>
      <c r="D1644" s="43">
        <v>43</v>
      </c>
      <c r="F1644">
        <f>CodeStochastic!F1644</f>
        <v>1643</v>
      </c>
      <c r="G1644">
        <f>CodeStochastic!G1644</f>
        <v>0.195440564826841</v>
      </c>
      <c r="H1644">
        <f>CodeStochastic!H1644</f>
        <v>0.19724602021357299</v>
      </c>
      <c r="I1644">
        <f>CodeStochastic!I1644</f>
        <v>5.24691466743855E-2</v>
      </c>
      <c r="J1644">
        <f>CodeStochastic!J1644</f>
        <v>7.8964142549421606E-2</v>
      </c>
      <c r="K1644">
        <f>CodeStochastic!K1644</f>
        <v>0.35906149398440301</v>
      </c>
      <c r="L1644">
        <f>CodeStochastic!L1644</f>
        <v>0.107607917258757</v>
      </c>
      <c r="M1644">
        <f>CodeStochastic!M1644</f>
        <v>0.30052379743632801</v>
      </c>
      <c r="O1644">
        <f t="shared" si="54"/>
        <v>0.54555177915499575</v>
      </c>
      <c r="P1644">
        <f t="shared" si="55"/>
        <v>1.5235987885125817</v>
      </c>
    </row>
    <row r="1645" spans="1:16" x14ac:dyDescent="0.35">
      <c r="A1645" s="1" t="s">
        <v>35</v>
      </c>
      <c r="B1645" s="1">
        <v>1532</v>
      </c>
      <c r="C1645" s="1" t="s">
        <v>43</v>
      </c>
      <c r="D1645" s="43">
        <v>44</v>
      </c>
      <c r="F1645">
        <f>CodeStochastic!F1645</f>
        <v>1644</v>
      </c>
      <c r="G1645">
        <f>CodeStochastic!G1645</f>
        <v>0.19309393884651199</v>
      </c>
      <c r="H1645">
        <f>CodeStochastic!H1645</f>
        <v>0.19749816814621499</v>
      </c>
      <c r="I1645">
        <f>CodeStochastic!I1645</f>
        <v>5.0389097706081097E-2</v>
      </c>
      <c r="J1645">
        <f>CodeStochastic!J1645</f>
        <v>6.2739641785734407E-2</v>
      </c>
      <c r="K1645">
        <f>CodeStochastic!K1645</f>
        <v>0.33347944497982501</v>
      </c>
      <c r="L1645">
        <f>CodeStochastic!L1645</f>
        <v>0.104178816746359</v>
      </c>
      <c r="M1645">
        <f>CodeStochastic!M1645</f>
        <v>0.293257273320085</v>
      </c>
      <c r="O1645">
        <f t="shared" si="54"/>
        <v>0.52749257233227442</v>
      </c>
      <c r="P1645">
        <f t="shared" si="55"/>
        <v>1.4848607259130429</v>
      </c>
    </row>
    <row r="1646" spans="1:16" x14ac:dyDescent="0.35">
      <c r="A1646" s="1" t="s">
        <v>35</v>
      </c>
      <c r="B1646" s="1">
        <v>1533</v>
      </c>
      <c r="C1646" s="1" t="s">
        <v>43</v>
      </c>
      <c r="D1646" s="43">
        <v>45</v>
      </c>
      <c r="F1646">
        <f>CodeStochastic!F1646</f>
        <v>1645</v>
      </c>
      <c r="G1646">
        <f>CodeStochastic!G1646</f>
        <v>0.214725998536486</v>
      </c>
      <c r="H1646">
        <f>CodeStochastic!H1646</f>
        <v>0.213926739434429</v>
      </c>
      <c r="I1646">
        <f>CodeStochastic!I1646</f>
        <v>6.02134735993759E-2</v>
      </c>
      <c r="J1646">
        <f>CodeStochastic!J1646</f>
        <v>7.7833353166888095E-2</v>
      </c>
      <c r="K1646">
        <f>CodeStochastic!K1646</f>
        <v>0.36182089490941399</v>
      </c>
      <c r="L1646">
        <f>CodeStochastic!L1646</f>
        <v>0.10183456551614101</v>
      </c>
      <c r="M1646">
        <f>CodeStochastic!M1646</f>
        <v>0.32249158623810698</v>
      </c>
      <c r="O1646">
        <f t="shared" si="54"/>
        <v>0.47602541779193747</v>
      </c>
      <c r="P1646">
        <f t="shared" si="55"/>
        <v>1.507486100572081</v>
      </c>
    </row>
    <row r="1647" spans="1:16" x14ac:dyDescent="0.35">
      <c r="A1647" s="1" t="s">
        <v>35</v>
      </c>
      <c r="B1647" s="1">
        <v>1534</v>
      </c>
      <c r="C1647" s="1" t="s">
        <v>43</v>
      </c>
      <c r="D1647" s="43">
        <v>46</v>
      </c>
      <c r="F1647">
        <f>CodeStochastic!F1647</f>
        <v>1646</v>
      </c>
      <c r="G1647">
        <f>CodeStochastic!G1647</f>
        <v>0.209227947934922</v>
      </c>
      <c r="H1647">
        <f>CodeStochastic!H1647</f>
        <v>0.21013079607429</v>
      </c>
      <c r="I1647">
        <f>CodeStochastic!I1647</f>
        <v>5.8162181432721297E-2</v>
      </c>
      <c r="J1647">
        <f>CodeStochastic!J1647</f>
        <v>8.0930427519959103E-2</v>
      </c>
      <c r="K1647">
        <f>CodeStochastic!K1647</f>
        <v>0.36887608064753002</v>
      </c>
      <c r="L1647">
        <f>CodeStochastic!L1647</f>
        <v>0.101456161960637</v>
      </c>
      <c r="M1647">
        <f>CodeStochastic!M1647</f>
        <v>0.32533666414687201</v>
      </c>
      <c r="O1647">
        <f t="shared" si="54"/>
        <v>0.4828238595011462</v>
      </c>
      <c r="P1647">
        <f t="shared" si="55"/>
        <v>1.5482578956768047</v>
      </c>
    </row>
    <row r="1648" spans="1:16" x14ac:dyDescent="0.35">
      <c r="A1648" s="1" t="s">
        <v>35</v>
      </c>
      <c r="B1648" s="1">
        <v>1535</v>
      </c>
      <c r="C1648" s="1" t="s">
        <v>43</v>
      </c>
      <c r="D1648" s="43">
        <v>47</v>
      </c>
      <c r="F1648">
        <f>CodeStochastic!F1648</f>
        <v>1647</v>
      </c>
      <c r="G1648">
        <f>CodeStochastic!G1648</f>
        <v>0.212391153818067</v>
      </c>
      <c r="H1648">
        <f>CodeStochastic!H1648</f>
        <v>0.213511659170491</v>
      </c>
      <c r="I1648">
        <f>CodeStochastic!I1648</f>
        <v>5.8396083130261199E-2</v>
      </c>
      <c r="J1648">
        <f>CodeStochastic!J1648</f>
        <v>5.4938788594225497E-2</v>
      </c>
      <c r="K1648">
        <f>CodeStochastic!K1648</f>
        <v>0.37641353167129199</v>
      </c>
      <c r="L1648">
        <f>CodeStochastic!L1648</f>
        <v>0.105777057726245</v>
      </c>
      <c r="M1648">
        <f>CodeStochastic!M1648</f>
        <v>0.32215145476450702</v>
      </c>
      <c r="O1648">
        <f t="shared" si="54"/>
        <v>0.49541583882209006</v>
      </c>
      <c r="P1648">
        <f t="shared" si="55"/>
        <v>1.5088237149019865</v>
      </c>
    </row>
    <row r="1649" spans="1:16" x14ac:dyDescent="0.35">
      <c r="A1649" s="1" t="s">
        <v>35</v>
      </c>
      <c r="B1649" s="1">
        <v>1536</v>
      </c>
      <c r="C1649" s="1" t="s">
        <v>43</v>
      </c>
      <c r="D1649" s="43">
        <v>48</v>
      </c>
      <c r="F1649">
        <f>CodeStochastic!F1649</f>
        <v>1648</v>
      </c>
      <c r="G1649">
        <f>CodeStochastic!G1649</f>
        <v>0.21269373074134601</v>
      </c>
      <c r="H1649">
        <f>CodeStochastic!H1649</f>
        <v>0.21290650102358299</v>
      </c>
      <c r="I1649">
        <f>CodeStochastic!I1649</f>
        <v>6.15673739994059E-2</v>
      </c>
      <c r="J1649">
        <f>CodeStochastic!J1649</f>
        <v>6.1119198213442298E-2</v>
      </c>
      <c r="K1649">
        <f>CodeStochastic!K1649</f>
        <v>0.352611661200946</v>
      </c>
      <c r="L1649">
        <f>CodeStochastic!L1649</f>
        <v>9.8592321334182401E-2</v>
      </c>
      <c r="M1649">
        <f>CodeStochastic!M1649</f>
        <v>0.32690536642600998</v>
      </c>
      <c r="O1649">
        <f t="shared" si="54"/>
        <v>0.46307802185552632</v>
      </c>
      <c r="P1649">
        <f t="shared" si="55"/>
        <v>1.5354409792766248</v>
      </c>
    </row>
    <row r="1650" spans="1:16" x14ac:dyDescent="0.35">
      <c r="A1650" s="1" t="s">
        <v>35</v>
      </c>
      <c r="B1650" s="1">
        <v>1537</v>
      </c>
      <c r="C1650" s="1" t="s">
        <v>43</v>
      </c>
      <c r="D1650" s="43">
        <v>49</v>
      </c>
      <c r="F1650">
        <f>CodeStochastic!F1650</f>
        <v>1649</v>
      </c>
      <c r="G1650">
        <f>CodeStochastic!G1650</f>
        <v>0.21489379837193401</v>
      </c>
      <c r="H1650">
        <f>CodeStochastic!H1650</f>
        <v>0.21413215509099301</v>
      </c>
      <c r="I1650">
        <f>CodeStochastic!I1650</f>
        <v>5.8776549054797497E-2</v>
      </c>
      <c r="J1650">
        <f>CodeStochastic!J1650</f>
        <v>6.4457407379957796E-2</v>
      </c>
      <c r="K1650">
        <f>CodeStochastic!K1650</f>
        <v>0.35583490111016303</v>
      </c>
      <c r="L1650">
        <f>CodeStochastic!L1650</f>
        <v>0.10468808366750799</v>
      </c>
      <c r="M1650">
        <f>CodeStochastic!M1650</f>
        <v>0.32463048826249302</v>
      </c>
      <c r="O1650">
        <f t="shared" si="54"/>
        <v>0.48889473709832132</v>
      </c>
      <c r="P1650">
        <f t="shared" si="55"/>
        <v>1.5160286792263638</v>
      </c>
    </row>
    <row r="1651" spans="1:16" x14ac:dyDescent="0.35">
      <c r="A1651" s="1" t="s">
        <v>35</v>
      </c>
      <c r="B1651" s="1">
        <v>1538</v>
      </c>
      <c r="C1651" s="1" t="s">
        <v>43</v>
      </c>
      <c r="D1651" s="43">
        <v>50</v>
      </c>
      <c r="F1651">
        <f>CodeStochastic!F1651</f>
        <v>1650</v>
      </c>
      <c r="G1651">
        <f>CodeStochastic!G1651</f>
        <v>0.21907262737213001</v>
      </c>
      <c r="H1651">
        <f>CodeStochastic!H1651</f>
        <v>0.21895174763125</v>
      </c>
      <c r="I1651">
        <f>CodeStochastic!I1651</f>
        <v>6.4389453683030104E-2</v>
      </c>
      <c r="J1651">
        <f>CodeStochastic!J1651</f>
        <v>6.07513117555811E-2</v>
      </c>
      <c r="K1651">
        <f>CodeStochastic!K1651</f>
        <v>0.37427888593690001</v>
      </c>
      <c r="L1651">
        <f>CodeStochastic!L1651</f>
        <v>9.7252740145419E-2</v>
      </c>
      <c r="M1651">
        <f>CodeStochastic!M1651</f>
        <v>0.33971502685688498</v>
      </c>
      <c r="O1651">
        <f t="shared" si="54"/>
        <v>0.44417430414489439</v>
      </c>
      <c r="P1651">
        <f t="shared" si="55"/>
        <v>1.5515520224530008</v>
      </c>
    </row>
    <row r="1652" spans="1:16" x14ac:dyDescent="0.35">
      <c r="A1652" s="1" t="s">
        <v>35</v>
      </c>
      <c r="B1652" s="1">
        <v>1539</v>
      </c>
      <c r="C1652" s="1" t="s">
        <v>43</v>
      </c>
      <c r="D1652" s="43">
        <v>51</v>
      </c>
      <c r="F1652">
        <f>CodeStochastic!F1652</f>
        <v>1651</v>
      </c>
      <c r="G1652">
        <f>CodeStochastic!G1652</f>
        <v>0.22163303365693601</v>
      </c>
      <c r="H1652">
        <f>CodeStochastic!H1652</f>
        <v>0.219876839142783</v>
      </c>
      <c r="I1652">
        <f>CodeStochastic!I1652</f>
        <v>6.5430959051018006E-2</v>
      </c>
      <c r="J1652">
        <f>CodeStochastic!J1652</f>
        <v>6.0894929945557799E-2</v>
      </c>
      <c r="K1652">
        <f>CodeStochastic!K1652</f>
        <v>0.37616115156853502</v>
      </c>
      <c r="L1652">
        <f>CodeStochastic!L1652</f>
        <v>9.6366843851275294E-2</v>
      </c>
      <c r="M1652">
        <f>CodeStochastic!M1652</f>
        <v>0.34279027894237102</v>
      </c>
      <c r="O1652">
        <f t="shared" si="54"/>
        <v>0.43827646525651964</v>
      </c>
      <c r="P1652">
        <f t="shared" si="55"/>
        <v>1.5590103999983866</v>
      </c>
    </row>
    <row r="1653" spans="1:16" x14ac:dyDescent="0.35">
      <c r="A1653" s="1" t="s">
        <v>35</v>
      </c>
      <c r="B1653" s="1">
        <v>1540</v>
      </c>
      <c r="C1653" s="1" t="s">
        <v>43</v>
      </c>
      <c r="D1653" s="43">
        <v>52</v>
      </c>
      <c r="F1653">
        <f>CodeStochastic!F1653</f>
        <v>1652</v>
      </c>
      <c r="G1653">
        <f>CodeStochastic!G1653</f>
        <v>0.225927393877111</v>
      </c>
      <c r="H1653">
        <f>CodeStochastic!H1653</f>
        <v>0.223313267191905</v>
      </c>
      <c r="I1653">
        <f>CodeStochastic!I1653</f>
        <v>6.3075109709666802E-2</v>
      </c>
      <c r="J1653">
        <f>CodeStochastic!J1653</f>
        <v>6.6338519508760199E-2</v>
      </c>
      <c r="K1653">
        <f>CodeStochastic!K1653</f>
        <v>0.36820447514865801</v>
      </c>
      <c r="L1653">
        <f>CodeStochastic!L1653</f>
        <v>9.7225507039992401E-2</v>
      </c>
      <c r="M1653">
        <f>CodeStochastic!M1653</f>
        <v>0.33426395470897302</v>
      </c>
      <c r="O1653">
        <f t="shared" si="54"/>
        <v>0.43537720916707262</v>
      </c>
      <c r="P1653">
        <f t="shared" si="55"/>
        <v>1.4968387633759448</v>
      </c>
    </row>
    <row r="1654" spans="1:16" x14ac:dyDescent="0.35">
      <c r="A1654" s="1" t="s">
        <v>35</v>
      </c>
      <c r="B1654" s="1">
        <v>1541</v>
      </c>
      <c r="C1654" s="1" t="s">
        <v>43</v>
      </c>
      <c r="D1654" s="43">
        <v>53</v>
      </c>
      <c r="F1654">
        <f>CodeStochastic!F1654</f>
        <v>1653</v>
      </c>
      <c r="G1654">
        <f>CodeStochastic!G1654</f>
        <v>0.22194903117269901</v>
      </c>
      <c r="H1654">
        <f>CodeStochastic!H1654</f>
        <v>0.21936781289349999</v>
      </c>
      <c r="I1654">
        <f>CodeStochastic!I1654</f>
        <v>6.3786522423339098E-2</v>
      </c>
      <c r="J1654">
        <f>CodeStochastic!J1654</f>
        <v>6.4350608090259095E-2</v>
      </c>
      <c r="K1654">
        <f>CodeStochastic!K1654</f>
        <v>0.36321711199766399</v>
      </c>
      <c r="L1654">
        <f>CodeStochastic!L1654</f>
        <v>9.3608452817934604E-2</v>
      </c>
      <c r="M1654">
        <f>CodeStochastic!M1654</f>
        <v>0.33553644092976798</v>
      </c>
      <c r="O1654">
        <f t="shared" si="54"/>
        <v>0.4267191780928235</v>
      </c>
      <c r="P1654">
        <f t="shared" si="55"/>
        <v>1.5295609529218683</v>
      </c>
    </row>
    <row r="1655" spans="1:16" x14ac:dyDescent="0.35">
      <c r="A1655" s="1" t="s">
        <v>35</v>
      </c>
      <c r="B1655" s="1">
        <v>1542</v>
      </c>
      <c r="C1655" s="1" t="s">
        <v>43</v>
      </c>
      <c r="D1655" s="43">
        <v>54</v>
      </c>
      <c r="F1655">
        <f>CodeStochastic!F1655</f>
        <v>1654</v>
      </c>
      <c r="G1655">
        <f>CodeStochastic!G1655</f>
        <v>0.21986076118157299</v>
      </c>
      <c r="H1655">
        <f>CodeStochastic!H1655</f>
        <v>0.21920210206924401</v>
      </c>
      <c r="I1655">
        <f>CodeStochastic!I1655</f>
        <v>6.45132768158585E-2</v>
      </c>
      <c r="J1655">
        <f>CodeStochastic!J1655</f>
        <v>6.8045846625070197E-2</v>
      </c>
      <c r="K1655">
        <f>CodeStochastic!K1655</f>
        <v>0.37873685955664699</v>
      </c>
      <c r="L1655">
        <f>CodeStochastic!L1655</f>
        <v>9.9952051848090806E-2</v>
      </c>
      <c r="M1655">
        <f>CodeStochastic!M1655</f>
        <v>0.33806859526701699</v>
      </c>
      <c r="O1655">
        <f t="shared" si="54"/>
        <v>0.45598126525500576</v>
      </c>
      <c r="P1655">
        <f t="shared" si="55"/>
        <v>1.5422689475862057</v>
      </c>
    </row>
    <row r="1656" spans="1:16" x14ac:dyDescent="0.35">
      <c r="A1656" s="1" t="s">
        <v>35</v>
      </c>
      <c r="B1656" s="1">
        <v>1543</v>
      </c>
      <c r="C1656" s="1" t="s">
        <v>43</v>
      </c>
      <c r="D1656" s="43">
        <v>55</v>
      </c>
      <c r="F1656">
        <f>CodeStochastic!F1656</f>
        <v>1655</v>
      </c>
      <c r="G1656">
        <f>CodeStochastic!G1656</f>
        <v>0.235279106498815</v>
      </c>
      <c r="H1656">
        <f>CodeStochastic!H1656</f>
        <v>0.231354956818144</v>
      </c>
      <c r="I1656">
        <f>CodeStochastic!I1656</f>
        <v>7.0671864691911099E-2</v>
      </c>
      <c r="J1656">
        <f>CodeStochastic!J1656</f>
        <v>4.7951671907945401E-2</v>
      </c>
      <c r="K1656">
        <f>CodeStochastic!K1656</f>
        <v>0.39459508968365098</v>
      </c>
      <c r="L1656">
        <f>CodeStochastic!L1656</f>
        <v>9.1823496226819901E-2</v>
      </c>
      <c r="M1656">
        <f>CodeStochastic!M1656</f>
        <v>0.35457855435401597</v>
      </c>
      <c r="O1656">
        <f t="shared" si="54"/>
        <v>0.39689444086126729</v>
      </c>
      <c r="P1656">
        <f t="shared" si="55"/>
        <v>1.5326170626753919</v>
      </c>
    </row>
    <row r="1657" spans="1:16" x14ac:dyDescent="0.35">
      <c r="A1657" s="1" t="s">
        <v>35</v>
      </c>
      <c r="B1657" s="1">
        <v>1544</v>
      </c>
      <c r="C1657" s="1" t="s">
        <v>43</v>
      </c>
      <c r="D1657" s="43">
        <v>56</v>
      </c>
      <c r="F1657">
        <f>CodeStochastic!F1657</f>
        <v>1656</v>
      </c>
      <c r="G1657">
        <f>CodeStochastic!G1657</f>
        <v>0.222964644155908</v>
      </c>
      <c r="H1657">
        <f>CodeStochastic!H1657</f>
        <v>0.22174617570892999</v>
      </c>
      <c r="I1657">
        <f>CodeStochastic!I1657</f>
        <v>7.5604869348332895E-2</v>
      </c>
      <c r="J1657">
        <f>CodeStochastic!J1657</f>
        <v>4.8346720562088497E-2</v>
      </c>
      <c r="K1657">
        <f>CodeStochastic!K1657</f>
        <v>0.38977674540820301</v>
      </c>
      <c r="L1657">
        <f>CodeStochastic!L1657</f>
        <v>8.1992058476014706E-2</v>
      </c>
      <c r="M1657">
        <f>CodeStochastic!M1657</f>
        <v>0.351070291074083</v>
      </c>
      <c r="O1657">
        <f t="shared" si="54"/>
        <v>0.36975635865594225</v>
      </c>
      <c r="P1657">
        <f t="shared" si="55"/>
        <v>1.5832078724771665</v>
      </c>
    </row>
    <row r="1658" spans="1:16" x14ac:dyDescent="0.35">
      <c r="A1658" s="1" t="s">
        <v>35</v>
      </c>
      <c r="B1658" s="1">
        <v>1545</v>
      </c>
      <c r="C1658" s="1" t="s">
        <v>43</v>
      </c>
      <c r="D1658" s="43">
        <v>57</v>
      </c>
      <c r="F1658">
        <f>CodeStochastic!F1658</f>
        <v>1657</v>
      </c>
      <c r="G1658">
        <f>CodeStochastic!G1658</f>
        <v>0.228427122032514</v>
      </c>
      <c r="H1658">
        <f>CodeStochastic!H1658</f>
        <v>0.22488779657371999</v>
      </c>
      <c r="I1658">
        <f>CodeStochastic!I1658</f>
        <v>7.1133993771506004E-2</v>
      </c>
      <c r="J1658">
        <f>CodeStochastic!J1658</f>
        <v>5.1536189354994801E-2</v>
      </c>
      <c r="K1658">
        <f>CodeStochastic!K1658</f>
        <v>0.39198202005015298</v>
      </c>
      <c r="L1658">
        <f>CodeStochastic!L1658</f>
        <v>8.6513803303326697E-2</v>
      </c>
      <c r="M1658">
        <f>CodeStochastic!M1658</f>
        <v>0.34904112217508299</v>
      </c>
      <c r="O1658">
        <f t="shared" si="54"/>
        <v>0.38469763420429437</v>
      </c>
      <c r="P1658">
        <f t="shared" si="55"/>
        <v>1.5520678644768728</v>
      </c>
    </row>
    <row r="1659" spans="1:16" x14ac:dyDescent="0.35">
      <c r="A1659" s="1" t="s">
        <v>35</v>
      </c>
      <c r="B1659" s="1">
        <v>1546</v>
      </c>
      <c r="C1659" s="1" t="s">
        <v>43</v>
      </c>
      <c r="D1659" s="43">
        <v>58</v>
      </c>
      <c r="F1659">
        <f>CodeStochastic!F1659</f>
        <v>1658</v>
      </c>
      <c r="G1659">
        <f>CodeStochastic!G1659</f>
        <v>0.22638165996609499</v>
      </c>
      <c r="H1659">
        <f>CodeStochastic!H1659</f>
        <v>0.22481542453415099</v>
      </c>
      <c r="I1659">
        <f>CodeStochastic!I1659</f>
        <v>7.2778145337155195E-2</v>
      </c>
      <c r="J1659">
        <f>CodeStochastic!J1659</f>
        <v>5.5048620901372303E-2</v>
      </c>
      <c r="K1659">
        <f>CodeStochastic!K1659</f>
        <v>0.395325140871361</v>
      </c>
      <c r="L1659">
        <f>CodeStochastic!L1659</f>
        <v>8.2604871353763806E-2</v>
      </c>
      <c r="M1659">
        <f>CodeStochastic!M1659</f>
        <v>0.35548098301520797</v>
      </c>
      <c r="O1659">
        <f t="shared" si="54"/>
        <v>0.36743418083938262</v>
      </c>
      <c r="P1659">
        <f t="shared" si="55"/>
        <v>1.5812126047481587</v>
      </c>
    </row>
    <row r="1660" spans="1:16" x14ac:dyDescent="0.35">
      <c r="A1660" s="1" t="s">
        <v>35</v>
      </c>
      <c r="B1660" s="1">
        <v>1547</v>
      </c>
      <c r="C1660" s="1" t="s">
        <v>43</v>
      </c>
      <c r="D1660" s="43">
        <v>59</v>
      </c>
      <c r="F1660">
        <f>CodeStochastic!F1660</f>
        <v>1659</v>
      </c>
      <c r="G1660">
        <f>CodeStochastic!G1660</f>
        <v>0.23320388063491701</v>
      </c>
      <c r="H1660">
        <f>CodeStochastic!H1660</f>
        <v>0.22590393081782001</v>
      </c>
      <c r="I1660">
        <f>CodeStochastic!I1660</f>
        <v>7.4051273748424698E-2</v>
      </c>
      <c r="J1660">
        <f>CodeStochastic!J1660</f>
        <v>4.9379354652927698E-2</v>
      </c>
      <c r="K1660">
        <f>CodeStochastic!K1660</f>
        <v>0.39047525093260799</v>
      </c>
      <c r="L1660">
        <f>CodeStochastic!L1660</f>
        <v>7.9460176540395805E-2</v>
      </c>
      <c r="M1660">
        <f>CodeStochastic!M1660</f>
        <v>0.35339151978143801</v>
      </c>
      <c r="O1660">
        <f t="shared" si="54"/>
        <v>0.35174322223049931</v>
      </c>
      <c r="P1660">
        <f t="shared" si="55"/>
        <v>1.564344270159824</v>
      </c>
    </row>
    <row r="1661" spans="1:16" x14ac:dyDescent="0.35">
      <c r="A1661" s="1" t="s">
        <v>35</v>
      </c>
      <c r="B1661" s="1">
        <v>1548</v>
      </c>
      <c r="C1661" s="1" t="s">
        <v>43</v>
      </c>
      <c r="D1661" s="43">
        <v>60</v>
      </c>
      <c r="F1661">
        <f>CodeStochastic!F1661</f>
        <v>1660</v>
      </c>
      <c r="G1661">
        <f>CodeStochastic!G1661</f>
        <v>0.208726720492101</v>
      </c>
      <c r="H1661">
        <f>CodeStochastic!H1661</f>
        <v>0.20917086735913601</v>
      </c>
      <c r="I1661">
        <f>CodeStochastic!I1661</f>
        <v>6.1889172258249303E-2</v>
      </c>
      <c r="J1661">
        <f>CodeStochastic!J1661</f>
        <v>6.3920727364275995E-2</v>
      </c>
      <c r="K1661">
        <f>CodeStochastic!K1661</f>
        <v>0.365465146697942</v>
      </c>
      <c r="L1661">
        <f>CodeStochastic!L1661</f>
        <v>0.10117925981121299</v>
      </c>
      <c r="M1661">
        <f>CodeStochastic!M1661</f>
        <v>0.32523728228676702</v>
      </c>
      <c r="O1661">
        <f t="shared" si="54"/>
        <v>0.48371583045306793</v>
      </c>
      <c r="P1661">
        <f t="shared" si="55"/>
        <v>1.5548880510609095</v>
      </c>
    </row>
    <row r="1662" spans="1:16" x14ac:dyDescent="0.35">
      <c r="A1662" s="1" t="s">
        <v>35</v>
      </c>
      <c r="B1662" s="1">
        <v>1549</v>
      </c>
      <c r="C1662" s="1" t="s">
        <v>43</v>
      </c>
      <c r="D1662" s="43">
        <v>61</v>
      </c>
      <c r="F1662">
        <f>CodeStochastic!F1662</f>
        <v>1661</v>
      </c>
      <c r="G1662">
        <f>CodeStochastic!G1662</f>
        <v>0.20966835535098</v>
      </c>
      <c r="H1662">
        <f>CodeStochastic!H1662</f>
        <v>0.206873066091221</v>
      </c>
      <c r="I1662">
        <f>CodeStochastic!I1662</f>
        <v>6.1173090576541897E-2</v>
      </c>
      <c r="J1662">
        <f>CodeStochastic!J1662</f>
        <v>6.5521414830317107E-2</v>
      </c>
      <c r="K1662">
        <f>CodeStochastic!K1662</f>
        <v>0.37492080758003699</v>
      </c>
      <c r="L1662">
        <f>CodeStochastic!L1662</f>
        <v>9.5657545290420407E-2</v>
      </c>
      <c r="M1662">
        <f>CodeStochastic!M1662</f>
        <v>0.32224091391612902</v>
      </c>
      <c r="O1662">
        <f t="shared" si="54"/>
        <v>0.46239729075335534</v>
      </c>
      <c r="P1662">
        <f t="shared" si="55"/>
        <v>1.5576745682980133</v>
      </c>
    </row>
    <row r="1663" spans="1:16" x14ac:dyDescent="0.35">
      <c r="A1663" s="1" t="s">
        <v>35</v>
      </c>
      <c r="B1663" s="1">
        <v>1550</v>
      </c>
      <c r="C1663" s="1" t="s">
        <v>43</v>
      </c>
      <c r="D1663" s="43">
        <v>62</v>
      </c>
      <c r="F1663">
        <f>CodeStochastic!F1663</f>
        <v>1662</v>
      </c>
      <c r="G1663">
        <f>CodeStochastic!G1663</f>
        <v>0.20453738601534699</v>
      </c>
      <c r="H1663">
        <f>CodeStochastic!H1663</f>
        <v>0.20625254726317499</v>
      </c>
      <c r="I1663">
        <f>CodeStochastic!I1663</f>
        <v>6.0014841822099402E-2</v>
      </c>
      <c r="J1663">
        <f>CodeStochastic!J1663</f>
        <v>5.6358905539586501E-2</v>
      </c>
      <c r="K1663">
        <f>CodeStochastic!K1663</f>
        <v>0.38237180918275798</v>
      </c>
      <c r="L1663">
        <f>CodeStochastic!L1663</f>
        <v>9.7190721827861398E-2</v>
      </c>
      <c r="M1663">
        <f>CodeStochastic!M1663</f>
        <v>0.32044290044642398</v>
      </c>
      <c r="O1663">
        <f t="shared" si="54"/>
        <v>0.47122192243205402</v>
      </c>
      <c r="P1663">
        <f t="shared" si="55"/>
        <v>1.5536433595534891</v>
      </c>
    </row>
    <row r="1664" spans="1:16" x14ac:dyDescent="0.35">
      <c r="A1664" s="1" t="s">
        <v>35</v>
      </c>
      <c r="B1664" s="1">
        <v>1551</v>
      </c>
      <c r="C1664" s="1" t="s">
        <v>43</v>
      </c>
      <c r="D1664" s="43">
        <v>63</v>
      </c>
      <c r="F1664">
        <f>CodeStochastic!F1664</f>
        <v>1663</v>
      </c>
      <c r="G1664">
        <f>CodeStochastic!G1664</f>
        <v>0.20872528584090899</v>
      </c>
      <c r="H1664">
        <f>CodeStochastic!H1664</f>
        <v>0.20825435476044299</v>
      </c>
      <c r="I1664">
        <f>CodeStochastic!I1664</f>
        <v>6.2543763221080406E-2</v>
      </c>
      <c r="J1664">
        <f>CodeStochastic!J1664</f>
        <v>6.1959910965569E-2</v>
      </c>
      <c r="K1664">
        <f>CodeStochastic!K1664</f>
        <v>0.36494385755960401</v>
      </c>
      <c r="L1664">
        <f>CodeStochastic!L1664</f>
        <v>9.7940636913454407E-2</v>
      </c>
      <c r="M1664">
        <f>CodeStochastic!M1664</f>
        <v>0.33132760673130301</v>
      </c>
      <c r="O1664">
        <f t="shared" si="54"/>
        <v>0.47029334405091539</v>
      </c>
      <c r="P1664">
        <f t="shared" si="55"/>
        <v>1.5909756466434153</v>
      </c>
    </row>
    <row r="1665" spans="1:16" x14ac:dyDescent="0.35">
      <c r="A1665" s="1" t="s">
        <v>35</v>
      </c>
      <c r="B1665" s="1">
        <v>1552</v>
      </c>
      <c r="C1665" s="1" t="s">
        <v>43</v>
      </c>
      <c r="D1665" s="43">
        <v>64</v>
      </c>
      <c r="F1665">
        <f>CodeStochastic!F1665</f>
        <v>1664</v>
      </c>
      <c r="G1665">
        <f>CodeStochastic!G1665</f>
        <v>0.209454288084754</v>
      </c>
      <c r="H1665">
        <f>CodeStochastic!H1665</f>
        <v>0.20770223899081799</v>
      </c>
      <c r="I1665">
        <f>CodeStochastic!I1665</f>
        <v>6.3829649630152502E-2</v>
      </c>
      <c r="J1665">
        <f>CodeStochastic!J1665</f>
        <v>6.6608703382424903E-2</v>
      </c>
      <c r="K1665">
        <f>CodeStochastic!K1665</f>
        <v>0.37298770206923298</v>
      </c>
      <c r="L1665">
        <f>CodeStochastic!L1665</f>
        <v>9.1350463609035107E-2</v>
      </c>
      <c r="M1665">
        <f>CodeStochastic!M1665</f>
        <v>0.33212004606832801</v>
      </c>
      <c r="O1665">
        <f t="shared" si="54"/>
        <v>0.43981453475363591</v>
      </c>
      <c r="P1665">
        <f t="shared" si="55"/>
        <v>1.5990200571839297</v>
      </c>
    </row>
    <row r="1666" spans="1:16" x14ac:dyDescent="0.35">
      <c r="A1666" s="1" t="s">
        <v>35</v>
      </c>
      <c r="B1666" s="1">
        <v>1553</v>
      </c>
      <c r="C1666" s="1" t="s">
        <v>43</v>
      </c>
      <c r="D1666" s="43">
        <v>65</v>
      </c>
      <c r="F1666">
        <f>CodeStochastic!F1666</f>
        <v>1665</v>
      </c>
      <c r="G1666">
        <f>CodeStochastic!G1666</f>
        <v>0.19107684296087801</v>
      </c>
      <c r="H1666">
        <f>CodeStochastic!H1666</f>
        <v>0.19606623514329499</v>
      </c>
      <c r="I1666">
        <f>CodeStochastic!I1666</f>
        <v>5.4957613663368002E-2</v>
      </c>
      <c r="J1666">
        <f>CodeStochastic!J1666</f>
        <v>5.7780817982826402E-2</v>
      </c>
      <c r="K1666">
        <f>CodeStochastic!K1666</f>
        <v>0.36418104261588502</v>
      </c>
      <c r="L1666">
        <f>CodeStochastic!L1666</f>
        <v>0.100487672458428</v>
      </c>
      <c r="M1666">
        <f>CodeStochastic!M1666</f>
        <v>0.30603163372248599</v>
      </c>
      <c r="O1666">
        <f t="shared" si="54"/>
        <v>0.51251900861454602</v>
      </c>
      <c r="P1666">
        <f t="shared" si="55"/>
        <v>1.5608584185789194</v>
      </c>
    </row>
    <row r="1667" spans="1:16" x14ac:dyDescent="0.35">
      <c r="A1667" s="1" t="s">
        <v>35</v>
      </c>
      <c r="B1667" s="1">
        <v>1554</v>
      </c>
      <c r="C1667" s="1" t="s">
        <v>43</v>
      </c>
      <c r="D1667" s="43">
        <v>66</v>
      </c>
      <c r="F1667">
        <f>CodeStochastic!F1667</f>
        <v>1666</v>
      </c>
      <c r="G1667">
        <f>CodeStochastic!G1667</f>
        <v>0.19008092392621101</v>
      </c>
      <c r="H1667">
        <f>CodeStochastic!H1667</f>
        <v>0.19428487554687701</v>
      </c>
      <c r="I1667">
        <f>CodeStochastic!I1667</f>
        <v>5.5270134095002497E-2</v>
      </c>
      <c r="J1667">
        <f>CodeStochastic!J1667</f>
        <v>6.7365641754903893E-2</v>
      </c>
      <c r="K1667">
        <f>CodeStochastic!K1667</f>
        <v>0.35845587985526001</v>
      </c>
      <c r="L1667">
        <f>CodeStochastic!L1667</f>
        <v>9.5995863336523601E-2</v>
      </c>
      <c r="M1667">
        <f>CodeStochastic!M1667</f>
        <v>0.30239834161305201</v>
      </c>
      <c r="O1667">
        <f t="shared" si="54"/>
        <v>0.49409848845059345</v>
      </c>
      <c r="P1667">
        <f t="shared" si="55"/>
        <v>1.5564687717551613</v>
      </c>
    </row>
    <row r="1668" spans="1:16" x14ac:dyDescent="0.35">
      <c r="A1668" s="1" t="s">
        <v>35</v>
      </c>
      <c r="B1668" s="1">
        <v>1555</v>
      </c>
      <c r="C1668" s="1" t="s">
        <v>43</v>
      </c>
      <c r="D1668" s="43">
        <v>67</v>
      </c>
      <c r="F1668">
        <f>CodeStochastic!F1668</f>
        <v>1667</v>
      </c>
      <c r="G1668">
        <f>CodeStochastic!G1668</f>
        <v>0.19430432169716</v>
      </c>
      <c r="H1668">
        <f>CodeStochastic!H1668</f>
        <v>0.194527919936898</v>
      </c>
      <c r="I1668">
        <f>CodeStochastic!I1668</f>
        <v>5.3144715715482897E-2</v>
      </c>
      <c r="J1668">
        <f>CodeStochastic!J1668</f>
        <v>6.5809288254440004E-2</v>
      </c>
      <c r="K1668">
        <f>CodeStochastic!K1668</f>
        <v>0.339439217414582</v>
      </c>
      <c r="L1668">
        <f>CodeStochastic!L1668</f>
        <v>9.7048732892394102E-2</v>
      </c>
      <c r="M1668">
        <f>CodeStochastic!M1668</f>
        <v>0.29742713212114402</v>
      </c>
      <c r="O1668">
        <f t="shared" si="54"/>
        <v>0.49889359287795443</v>
      </c>
      <c r="P1668">
        <f t="shared" si="55"/>
        <v>1.5289688607045457</v>
      </c>
    </row>
    <row r="1669" spans="1:16" x14ac:dyDescent="0.35">
      <c r="A1669" s="1" t="s">
        <v>35</v>
      </c>
      <c r="B1669" s="1">
        <v>1556</v>
      </c>
      <c r="C1669" s="1" t="s">
        <v>43</v>
      </c>
      <c r="D1669" s="43">
        <v>68</v>
      </c>
      <c r="F1669">
        <f>CodeStochastic!F1669</f>
        <v>1668</v>
      </c>
      <c r="G1669">
        <f>CodeStochastic!G1669</f>
        <v>0.195145685421142</v>
      </c>
      <c r="H1669">
        <f>CodeStochastic!H1669</f>
        <v>0.195074789915058</v>
      </c>
      <c r="I1669">
        <f>CodeStochastic!I1669</f>
        <v>5.4407807886646703E-2</v>
      </c>
      <c r="J1669">
        <f>CodeStochastic!J1669</f>
        <v>7.4120722594256699E-2</v>
      </c>
      <c r="K1669">
        <f>CodeStochastic!K1669</f>
        <v>0.348968620915725</v>
      </c>
      <c r="L1669">
        <f>CodeStochastic!L1669</f>
        <v>9.8923148907917299E-2</v>
      </c>
      <c r="M1669">
        <f>CodeStochastic!M1669</f>
        <v>0.30581162115850802</v>
      </c>
      <c r="O1669">
        <f t="shared" si="54"/>
        <v>0.5071037059734459</v>
      </c>
      <c r="P1669">
        <f t="shared" si="55"/>
        <v>1.5676634653389527</v>
      </c>
    </row>
    <row r="1670" spans="1:16" x14ac:dyDescent="0.35">
      <c r="A1670" s="1" t="s">
        <v>35</v>
      </c>
      <c r="B1670" s="1">
        <v>1557</v>
      </c>
      <c r="C1670" s="1" t="s">
        <v>43</v>
      </c>
      <c r="D1670" s="43">
        <v>69</v>
      </c>
      <c r="F1670">
        <f>CodeStochastic!F1670</f>
        <v>1669</v>
      </c>
      <c r="G1670">
        <f>CodeStochastic!G1670</f>
        <v>0.18931669880916899</v>
      </c>
      <c r="H1670">
        <f>CodeStochastic!H1670</f>
        <v>0.193986163473858</v>
      </c>
      <c r="I1670">
        <f>CodeStochastic!I1670</f>
        <v>5.3953514090607002E-2</v>
      </c>
      <c r="J1670">
        <f>CodeStochastic!J1670</f>
        <v>6.74817320193071E-2</v>
      </c>
      <c r="K1670">
        <f>CodeStochastic!K1670</f>
        <v>0.353087702055212</v>
      </c>
      <c r="L1670">
        <f>CodeStochastic!L1670</f>
        <v>0.10117734871763601</v>
      </c>
      <c r="M1670">
        <f>CodeStochastic!M1670</f>
        <v>0.31139864765203201</v>
      </c>
      <c r="O1670">
        <f t="shared" si="54"/>
        <v>0.52156992491513909</v>
      </c>
      <c r="P1670">
        <f t="shared" si="55"/>
        <v>1.6052621592982677</v>
      </c>
    </row>
    <row r="1671" spans="1:16" x14ac:dyDescent="0.35">
      <c r="A1671" s="1" t="s">
        <v>35</v>
      </c>
      <c r="B1671" s="1">
        <v>1558</v>
      </c>
      <c r="C1671" s="1" t="s">
        <v>43</v>
      </c>
      <c r="D1671" s="43">
        <v>70</v>
      </c>
      <c r="F1671">
        <f>CodeStochastic!F1671</f>
        <v>1670</v>
      </c>
      <c r="G1671">
        <f>CodeStochastic!G1671</f>
        <v>0.20146811652788499</v>
      </c>
      <c r="H1671">
        <f>CodeStochastic!H1671</f>
        <v>0.20299767466997601</v>
      </c>
      <c r="I1671">
        <f>CodeStochastic!I1671</f>
        <v>5.5454275891247802E-2</v>
      </c>
      <c r="J1671">
        <f>CodeStochastic!J1671</f>
        <v>8.0841087477288104E-2</v>
      </c>
      <c r="K1671">
        <f>CodeStochastic!K1671</f>
        <v>0.34829477625650801</v>
      </c>
      <c r="L1671">
        <f>CodeStochastic!L1671</f>
        <v>0.10053625314644</v>
      </c>
      <c r="M1671">
        <f>CodeStochastic!M1671</f>
        <v>0.31070981184337199</v>
      </c>
      <c r="O1671">
        <f t="shared" si="54"/>
        <v>0.49525815165068798</v>
      </c>
      <c r="P1671">
        <f t="shared" si="55"/>
        <v>1.530607738972918</v>
      </c>
    </row>
    <row r="1672" spans="1:16" x14ac:dyDescent="0.35">
      <c r="A1672" s="1" t="s">
        <v>35</v>
      </c>
      <c r="B1672" s="1">
        <v>1559</v>
      </c>
      <c r="C1672" s="1" t="s">
        <v>43</v>
      </c>
      <c r="D1672" s="43">
        <v>71</v>
      </c>
      <c r="F1672">
        <f>CodeStochastic!F1672</f>
        <v>1671</v>
      </c>
      <c r="G1672">
        <f>CodeStochastic!G1672</f>
        <v>0.202311818534891</v>
      </c>
      <c r="H1672">
        <f>CodeStochastic!H1672</f>
        <v>0.20147593857870599</v>
      </c>
      <c r="I1672">
        <f>CodeStochastic!I1672</f>
        <v>5.6391444181299002E-2</v>
      </c>
      <c r="J1672">
        <f>CodeStochastic!J1672</f>
        <v>7.6853390664279306E-2</v>
      </c>
      <c r="K1672">
        <f>CodeStochastic!K1672</f>
        <v>0.35496603967771401</v>
      </c>
      <c r="L1672">
        <f>CodeStochastic!L1672</f>
        <v>0.10100417751641801</v>
      </c>
      <c r="M1672">
        <f>CodeStochastic!M1672</f>
        <v>0.31512024014203599</v>
      </c>
      <c r="O1672">
        <f t="shared" si="54"/>
        <v>0.50132129041781837</v>
      </c>
      <c r="P1672">
        <f t="shared" si="55"/>
        <v>1.5640589261676783</v>
      </c>
    </row>
    <row r="1673" spans="1:16" x14ac:dyDescent="0.35">
      <c r="A1673" s="1" t="s">
        <v>35</v>
      </c>
      <c r="B1673" s="1">
        <v>1560</v>
      </c>
      <c r="C1673" s="1" t="s">
        <v>43</v>
      </c>
      <c r="D1673" s="43">
        <v>72</v>
      </c>
      <c r="F1673">
        <f>CodeStochastic!F1673</f>
        <v>1672</v>
      </c>
      <c r="G1673">
        <f>CodeStochastic!G1673</f>
        <v>0.20105577309162201</v>
      </c>
      <c r="H1673">
        <f>CodeStochastic!H1673</f>
        <v>0.202920416366761</v>
      </c>
      <c r="I1673">
        <f>CodeStochastic!I1673</f>
        <v>5.4269935318422897E-2</v>
      </c>
      <c r="J1673">
        <f>CodeStochastic!J1673</f>
        <v>6.4152829760438596E-2</v>
      </c>
      <c r="K1673">
        <f>CodeStochastic!K1673</f>
        <v>0.35324531574184798</v>
      </c>
      <c r="L1673">
        <f>CodeStochastic!L1673</f>
        <v>0.103887874886684</v>
      </c>
      <c r="M1673">
        <f>CodeStochastic!M1673</f>
        <v>0.30709677590534601</v>
      </c>
      <c r="O1673">
        <f t="shared" si="54"/>
        <v>0.51196363947388956</v>
      </c>
      <c r="P1673">
        <f t="shared" si="55"/>
        <v>1.5133853034792482</v>
      </c>
    </row>
    <row r="1674" spans="1:16" x14ac:dyDescent="0.35">
      <c r="A1674" s="1" t="s">
        <v>35</v>
      </c>
      <c r="B1674" s="1">
        <v>1561</v>
      </c>
      <c r="C1674" s="1" t="s">
        <v>43</v>
      </c>
      <c r="D1674" s="43">
        <v>73</v>
      </c>
      <c r="F1674">
        <f>CodeStochastic!F1674</f>
        <v>1673</v>
      </c>
      <c r="G1674">
        <f>CodeStochastic!G1674</f>
        <v>0.20136396722295399</v>
      </c>
      <c r="H1674">
        <f>CodeStochastic!H1674</f>
        <v>0.20231009437106101</v>
      </c>
      <c r="I1674">
        <f>CodeStochastic!I1674</f>
        <v>5.4398956145656797E-2</v>
      </c>
      <c r="J1674">
        <f>CodeStochastic!J1674</f>
        <v>6.0397351696454701E-2</v>
      </c>
      <c r="K1674">
        <f>CodeStochastic!K1674</f>
        <v>0.35603617089647399</v>
      </c>
      <c r="L1674">
        <f>CodeStochastic!L1674</f>
        <v>0.10497405849555699</v>
      </c>
      <c r="M1674">
        <f>CodeStochastic!M1674</f>
        <v>0.30450053897148599</v>
      </c>
      <c r="O1674">
        <f t="shared" si="54"/>
        <v>0.51887701808404063</v>
      </c>
      <c r="P1674">
        <f t="shared" si="55"/>
        <v>1.5051178732238413</v>
      </c>
    </row>
    <row r="1675" spans="1:16" x14ac:dyDescent="0.35">
      <c r="A1675" s="1" t="s">
        <v>35</v>
      </c>
      <c r="B1675" s="1">
        <v>1562</v>
      </c>
      <c r="C1675" s="1" t="s">
        <v>43</v>
      </c>
      <c r="D1675" s="43">
        <v>74</v>
      </c>
      <c r="F1675">
        <f>CodeStochastic!F1675</f>
        <v>1674</v>
      </c>
      <c r="G1675">
        <f>CodeStochastic!G1675</f>
        <v>0.198407634699929</v>
      </c>
      <c r="H1675">
        <f>CodeStochastic!H1675</f>
        <v>0.20242415154622301</v>
      </c>
      <c r="I1675">
        <f>CodeStochastic!I1675</f>
        <v>5.5587675707683901E-2</v>
      </c>
      <c r="J1675">
        <f>CodeStochastic!J1675</f>
        <v>6.9412009029207702E-2</v>
      </c>
      <c r="K1675">
        <f>CodeStochastic!K1675</f>
        <v>0.35627343172050002</v>
      </c>
      <c r="L1675">
        <f>CodeStochastic!L1675</f>
        <v>0.106353642363974</v>
      </c>
      <c r="M1675">
        <f>CodeStochastic!M1675</f>
        <v>0.314539775923736</v>
      </c>
      <c r="O1675">
        <f t="shared" ref="O1675:O1738" si="56">L1675/H1675</f>
        <v>0.52539996611861028</v>
      </c>
      <c r="P1675">
        <f t="shared" ref="P1675:P1738" si="57">M1675/H1675</f>
        <v>1.5538648601024847</v>
      </c>
    </row>
    <row r="1676" spans="1:16" x14ac:dyDescent="0.35">
      <c r="A1676" s="1" t="s">
        <v>35</v>
      </c>
      <c r="B1676" s="1">
        <v>1563</v>
      </c>
      <c r="C1676" s="1" t="s">
        <v>43</v>
      </c>
      <c r="D1676" s="43">
        <v>75</v>
      </c>
      <c r="F1676">
        <f>CodeStochastic!F1676</f>
        <v>1675</v>
      </c>
      <c r="G1676">
        <f>CodeStochastic!G1676</f>
        <v>0.196197050151905</v>
      </c>
      <c r="H1676">
        <f>CodeStochastic!H1676</f>
        <v>0.19665268520165499</v>
      </c>
      <c r="I1676">
        <f>CodeStochastic!I1676</f>
        <v>6.6997887896292199E-2</v>
      </c>
      <c r="J1676">
        <f>CodeStochastic!J1676</f>
        <v>5.0055379197873902E-2</v>
      </c>
      <c r="K1676">
        <f>CodeStochastic!K1676</f>
        <v>0.36075719725939498</v>
      </c>
      <c r="L1676">
        <f>CodeStochastic!L1676</f>
        <v>8.1455876054774501E-2</v>
      </c>
      <c r="M1676">
        <f>CodeStochastic!M1676</f>
        <v>0.32407182943427298</v>
      </c>
      <c r="O1676">
        <f t="shared" si="56"/>
        <v>0.41421186784836733</v>
      </c>
      <c r="P1676">
        <f t="shared" si="57"/>
        <v>1.647940017203211</v>
      </c>
    </row>
    <row r="1677" spans="1:16" x14ac:dyDescent="0.35">
      <c r="A1677" s="1" t="s">
        <v>35</v>
      </c>
      <c r="B1677" s="1">
        <v>1564</v>
      </c>
      <c r="C1677" s="1" t="s">
        <v>43</v>
      </c>
      <c r="D1677" s="43">
        <v>76</v>
      </c>
      <c r="F1677">
        <f>CodeStochastic!F1677</f>
        <v>1676</v>
      </c>
      <c r="G1677">
        <f>CodeStochastic!G1677</f>
        <v>0.198145823352608</v>
      </c>
      <c r="H1677">
        <f>CodeStochastic!H1677</f>
        <v>0.19785369432560601</v>
      </c>
      <c r="I1677">
        <f>CodeStochastic!I1677</f>
        <v>6.9700114477142305E-2</v>
      </c>
      <c r="J1677">
        <f>CodeStochastic!J1677</f>
        <v>5.2959478298509402E-2</v>
      </c>
      <c r="K1677">
        <f>CodeStochastic!K1677</f>
        <v>0.38216537289571401</v>
      </c>
      <c r="L1677">
        <f>CodeStochastic!L1677</f>
        <v>7.9953972047674196E-2</v>
      </c>
      <c r="M1677">
        <f>CodeStochastic!M1677</f>
        <v>0.32977662426062199</v>
      </c>
      <c r="O1677">
        <f t="shared" si="56"/>
        <v>0.40410654104893629</v>
      </c>
      <c r="P1677">
        <f t="shared" si="57"/>
        <v>1.6667701120501275</v>
      </c>
    </row>
    <row r="1678" spans="1:16" x14ac:dyDescent="0.35">
      <c r="A1678" s="1" t="s">
        <v>35</v>
      </c>
      <c r="B1678" s="1">
        <v>1565</v>
      </c>
      <c r="C1678" s="1" t="s">
        <v>43</v>
      </c>
      <c r="D1678" s="43">
        <v>77</v>
      </c>
      <c r="F1678">
        <f>CodeStochastic!F1678</f>
        <v>1677</v>
      </c>
      <c r="G1678">
        <f>CodeStochastic!G1678</f>
        <v>0.197148223346546</v>
      </c>
      <c r="H1678">
        <f>CodeStochastic!H1678</f>
        <v>0.19799701616158799</v>
      </c>
      <c r="I1678">
        <f>CodeStochastic!I1678</f>
        <v>6.7979759602607007E-2</v>
      </c>
      <c r="J1678">
        <f>CodeStochastic!J1678</f>
        <v>4.9151453655832698E-2</v>
      </c>
      <c r="K1678">
        <f>CodeStochastic!K1678</f>
        <v>0.37667480741944998</v>
      </c>
      <c r="L1678">
        <f>CodeStochastic!L1678</f>
        <v>8.0765066328871593E-2</v>
      </c>
      <c r="M1678">
        <f>CodeStochastic!M1678</f>
        <v>0.33253936930461397</v>
      </c>
      <c r="O1678">
        <f t="shared" si="56"/>
        <v>0.40791052256544186</v>
      </c>
      <c r="P1678">
        <f t="shared" si="57"/>
        <v>1.6795170743039087</v>
      </c>
    </row>
    <row r="1679" spans="1:16" x14ac:dyDescent="0.35">
      <c r="A1679" s="1" t="s">
        <v>35</v>
      </c>
      <c r="B1679" s="1">
        <v>1566</v>
      </c>
      <c r="C1679" s="1" t="s">
        <v>43</v>
      </c>
      <c r="D1679" s="43">
        <v>78</v>
      </c>
      <c r="F1679">
        <f>CodeStochastic!F1679</f>
        <v>1678</v>
      </c>
      <c r="G1679">
        <f>CodeStochastic!G1679</f>
        <v>0.20009840147906499</v>
      </c>
      <c r="H1679">
        <f>CodeStochastic!H1679</f>
        <v>0.202485050491054</v>
      </c>
      <c r="I1679">
        <f>CodeStochastic!I1679</f>
        <v>6.7924192862006405E-2</v>
      </c>
      <c r="J1679">
        <f>CodeStochastic!J1679</f>
        <v>4.4150659815219699E-2</v>
      </c>
      <c r="K1679">
        <f>CodeStochastic!K1679</f>
        <v>0.36382830516016801</v>
      </c>
      <c r="L1679">
        <f>CodeStochastic!L1679</f>
        <v>8.00737250093293E-2</v>
      </c>
      <c r="M1679">
        <f>CodeStochastic!M1679</f>
        <v>0.332392050264262</v>
      </c>
      <c r="O1679">
        <f t="shared" si="56"/>
        <v>0.39545499687576707</v>
      </c>
      <c r="P1679">
        <f t="shared" si="57"/>
        <v>1.6415634115119397</v>
      </c>
    </row>
    <row r="1680" spans="1:16" x14ac:dyDescent="0.35">
      <c r="A1680" s="1" t="s">
        <v>35</v>
      </c>
      <c r="B1680" s="1">
        <v>1567</v>
      </c>
      <c r="C1680" s="1" t="s">
        <v>43</v>
      </c>
      <c r="D1680" s="43">
        <v>79</v>
      </c>
      <c r="F1680">
        <f>CodeStochastic!F1680</f>
        <v>1679</v>
      </c>
      <c r="G1680">
        <f>CodeStochastic!G1680</f>
        <v>0.198162690489081</v>
      </c>
      <c r="H1680">
        <f>CodeStochastic!H1680</f>
        <v>0.19922266950196599</v>
      </c>
      <c r="I1680">
        <f>CodeStochastic!I1680</f>
        <v>6.7496592262432598E-2</v>
      </c>
      <c r="J1680">
        <f>CodeStochastic!J1680</f>
        <v>4.8081001730449498E-2</v>
      </c>
      <c r="K1680">
        <f>CodeStochastic!K1680</f>
        <v>0.37751203812515</v>
      </c>
      <c r="L1680">
        <f>CodeStochastic!L1680</f>
        <v>7.2539150810081596E-2</v>
      </c>
      <c r="M1680">
        <f>CodeStochastic!M1680</f>
        <v>0.32850824870918399</v>
      </c>
      <c r="O1680">
        <f t="shared" si="56"/>
        <v>0.36411092669032707</v>
      </c>
      <c r="P1680">
        <f t="shared" si="57"/>
        <v>1.6489501397126003</v>
      </c>
    </row>
    <row r="1681" spans="1:16" x14ac:dyDescent="0.35">
      <c r="A1681" s="1" t="s">
        <v>35</v>
      </c>
      <c r="B1681" s="1">
        <v>1568</v>
      </c>
      <c r="C1681" s="1" t="s">
        <v>43</v>
      </c>
      <c r="D1681" s="43">
        <v>80</v>
      </c>
      <c r="F1681">
        <f>CodeStochastic!F1681</f>
        <v>1680</v>
      </c>
      <c r="G1681">
        <f>CodeStochastic!G1681</f>
        <v>2.1871373775440799E-13</v>
      </c>
      <c r="H1681">
        <f>CodeStochastic!H1681</f>
        <v>4.7755641286713004E-13</v>
      </c>
      <c r="I1681">
        <f>CodeStochastic!I1681</f>
        <v>2.3024719168080899E-11</v>
      </c>
      <c r="J1681">
        <f>CodeStochastic!J1681</f>
        <v>-6.8207145524968899E-11</v>
      </c>
      <c r="K1681">
        <f>CodeStochastic!K1681</f>
        <v>8.2793515632908805E-11</v>
      </c>
      <c r="L1681">
        <f>CodeStochastic!L1681</f>
        <v>-4.8330823475702102E-11</v>
      </c>
      <c r="M1681">
        <f>CodeStochastic!M1681</f>
        <v>4.95362016491918E-11</v>
      </c>
      <c r="O1681">
        <v>0</v>
      </c>
      <c r="P1681">
        <v>0</v>
      </c>
    </row>
    <row r="1682" spans="1:16" x14ac:dyDescent="0.35">
      <c r="A1682" s="1" t="s">
        <v>35</v>
      </c>
      <c r="B1682" s="1">
        <v>1569</v>
      </c>
      <c r="C1682" s="1" t="s">
        <v>43</v>
      </c>
      <c r="D1682" s="43">
        <v>81</v>
      </c>
      <c r="F1682">
        <f>CodeStochastic!F1682</f>
        <v>1681</v>
      </c>
      <c r="G1682">
        <f>CodeStochastic!G1682</f>
        <v>2.1050628764228701E-13</v>
      </c>
      <c r="H1682">
        <f>CodeStochastic!H1682</f>
        <v>1.5210340287722901E-13</v>
      </c>
      <c r="I1682">
        <f>CodeStochastic!I1682</f>
        <v>2.25373046141699E-11</v>
      </c>
      <c r="J1682">
        <f>CodeStochastic!J1682</f>
        <v>-7.5116679297641295E-11</v>
      </c>
      <c r="K1682">
        <f>CodeStochastic!K1682</f>
        <v>8.1749418811761503E-11</v>
      </c>
      <c r="L1682">
        <f>CodeStochastic!L1682</f>
        <v>-4.6424948746351398E-11</v>
      </c>
      <c r="M1682">
        <f>CodeStochastic!M1682</f>
        <v>4.6559533145950501E-11</v>
      </c>
      <c r="O1682">
        <v>0</v>
      </c>
      <c r="P1682">
        <v>0</v>
      </c>
    </row>
    <row r="1683" spans="1:16" x14ac:dyDescent="0.35">
      <c r="A1683" s="1" t="s">
        <v>35</v>
      </c>
      <c r="B1683" s="1">
        <v>1570</v>
      </c>
      <c r="C1683" s="1" t="s">
        <v>43</v>
      </c>
      <c r="D1683" s="43">
        <v>82</v>
      </c>
      <c r="F1683">
        <f>CodeStochastic!F1683</f>
        <v>1682</v>
      </c>
      <c r="G1683">
        <f>CodeStochastic!G1683</f>
        <v>2.3036504067426801E-13</v>
      </c>
      <c r="H1683">
        <f>CodeStochastic!H1683</f>
        <v>1.1963681929282499E-14</v>
      </c>
      <c r="I1683">
        <f>CodeStochastic!I1683</f>
        <v>2.38696279743379E-11</v>
      </c>
      <c r="J1683">
        <f>CodeStochastic!J1683</f>
        <v>-8.2868059344257001E-11</v>
      </c>
      <c r="K1683">
        <f>CodeStochastic!K1683</f>
        <v>7.7172442468235103E-11</v>
      </c>
      <c r="L1683">
        <f>CodeStochastic!L1683</f>
        <v>-5.20614247925257E-11</v>
      </c>
      <c r="M1683">
        <f>CodeStochastic!M1683</f>
        <v>5.0072990631286997E-11</v>
      </c>
      <c r="O1683">
        <v>0</v>
      </c>
      <c r="P1683">
        <v>0</v>
      </c>
    </row>
    <row r="1684" spans="1:16" x14ac:dyDescent="0.35">
      <c r="A1684" s="1" t="s">
        <v>35</v>
      </c>
      <c r="B1684" s="1">
        <v>1571</v>
      </c>
      <c r="C1684" s="1" t="s">
        <v>43</v>
      </c>
      <c r="D1684" s="43">
        <v>83</v>
      </c>
      <c r="F1684">
        <f>CodeStochastic!F1684</f>
        <v>1683</v>
      </c>
      <c r="G1684">
        <f>CodeStochastic!G1684</f>
        <v>-1.3378651182255801E-12</v>
      </c>
      <c r="H1684">
        <f>CodeStochastic!H1684</f>
        <v>-1.2696493008196299E-12</v>
      </c>
      <c r="I1684">
        <f>CodeStochastic!I1684</f>
        <v>2.24686096652012E-11</v>
      </c>
      <c r="J1684">
        <f>CodeStochastic!J1684</f>
        <v>-7.0052763574850102E-11</v>
      </c>
      <c r="K1684">
        <f>CodeStochastic!K1684</f>
        <v>6.5214936011928998E-11</v>
      </c>
      <c r="L1684">
        <f>CodeStochastic!L1684</f>
        <v>-4.8712566835268501E-11</v>
      </c>
      <c r="M1684">
        <f>CodeStochastic!M1684</f>
        <v>4.5141423812916399E-11</v>
      </c>
      <c r="O1684">
        <v>0</v>
      </c>
      <c r="P1684">
        <v>0</v>
      </c>
    </row>
    <row r="1685" spans="1:16" x14ac:dyDescent="0.35">
      <c r="A1685" s="1" t="s">
        <v>35</v>
      </c>
      <c r="B1685" s="1">
        <v>1572</v>
      </c>
      <c r="C1685" s="1" t="s">
        <v>43</v>
      </c>
      <c r="D1685" s="43">
        <v>84</v>
      </c>
      <c r="F1685">
        <f>CodeStochastic!F1685</f>
        <v>1684</v>
      </c>
      <c r="G1685">
        <f>CodeStochastic!G1685</f>
        <v>1.18968653648926E-12</v>
      </c>
      <c r="H1685">
        <f>CodeStochastic!H1685</f>
        <v>1.8314567536061101E-12</v>
      </c>
      <c r="I1685">
        <f>CodeStochastic!I1685</f>
        <v>2.2499285497523099E-11</v>
      </c>
      <c r="J1685">
        <f>CodeStochastic!J1685</f>
        <v>-7.9105899308199706E-11</v>
      </c>
      <c r="K1685">
        <f>CodeStochastic!K1685</f>
        <v>8.1392146416083404E-11</v>
      </c>
      <c r="L1685">
        <f>CodeStochastic!L1685</f>
        <v>-4.5420620633679699E-11</v>
      </c>
      <c r="M1685">
        <f>CodeStochastic!M1685</f>
        <v>4.7400494453824501E-11</v>
      </c>
      <c r="O1685">
        <v>0</v>
      </c>
      <c r="P1685">
        <v>0</v>
      </c>
    </row>
    <row r="1686" spans="1:16" x14ac:dyDescent="0.35">
      <c r="A1686" s="1" t="s">
        <v>35</v>
      </c>
      <c r="B1686" s="1">
        <v>1573</v>
      </c>
      <c r="C1686" s="1" t="s">
        <v>43</v>
      </c>
      <c r="D1686" s="43">
        <v>85</v>
      </c>
      <c r="F1686">
        <f>CodeStochastic!F1686</f>
        <v>1685</v>
      </c>
      <c r="G1686">
        <f>CodeStochastic!G1686</f>
        <v>6.4449653782401597E-14</v>
      </c>
      <c r="H1686">
        <f>CodeStochastic!H1686</f>
        <v>6.8221458164730296E-13</v>
      </c>
      <c r="I1686">
        <f>CodeStochastic!I1686</f>
        <v>2.32389753990726E-11</v>
      </c>
      <c r="J1686">
        <f>CodeStochastic!J1686</f>
        <v>-7.6179281055376906E-11</v>
      </c>
      <c r="K1686">
        <f>CodeStochastic!K1686</f>
        <v>8.1071029653075395E-11</v>
      </c>
      <c r="L1686">
        <f>CodeStochastic!L1686</f>
        <v>-4.7117847764635398E-11</v>
      </c>
      <c r="M1686">
        <f>CodeStochastic!M1686</f>
        <v>4.8168879369576801E-11</v>
      </c>
      <c r="O1686">
        <v>0</v>
      </c>
      <c r="P1686">
        <v>0</v>
      </c>
    </row>
    <row r="1687" spans="1:16" x14ac:dyDescent="0.35">
      <c r="A1687" s="1" t="s">
        <v>35</v>
      </c>
      <c r="B1687" s="1">
        <v>1574</v>
      </c>
      <c r="C1687" s="1" t="s">
        <v>43</v>
      </c>
      <c r="D1687" s="43">
        <v>86</v>
      </c>
      <c r="F1687">
        <f>CodeStochastic!F1687</f>
        <v>1686</v>
      </c>
      <c r="G1687">
        <f>CodeStochastic!G1687</f>
        <v>4.73877119446214E-13</v>
      </c>
      <c r="H1687">
        <f>CodeStochastic!H1687</f>
        <v>1.04569081802823E-13</v>
      </c>
      <c r="I1687">
        <f>CodeStochastic!I1687</f>
        <v>2.31331879678867E-11</v>
      </c>
      <c r="J1687">
        <f>CodeStochastic!J1687</f>
        <v>-6.8496409672658102E-11</v>
      </c>
      <c r="K1687">
        <f>CodeStochastic!K1687</f>
        <v>7.3959156685989399E-11</v>
      </c>
      <c r="L1687">
        <f>CodeStochastic!L1687</f>
        <v>-4.7166411847947699E-11</v>
      </c>
      <c r="M1687">
        <f>CodeStochastic!M1687</f>
        <v>4.88797756003767E-11</v>
      </c>
      <c r="O1687">
        <v>0</v>
      </c>
      <c r="P1687">
        <v>0</v>
      </c>
    </row>
    <row r="1688" spans="1:16" x14ac:dyDescent="0.35">
      <c r="A1688" s="1" t="s">
        <v>35</v>
      </c>
      <c r="B1688" s="1">
        <v>1575</v>
      </c>
      <c r="C1688" s="1" t="s">
        <v>43</v>
      </c>
      <c r="D1688" s="43">
        <v>87</v>
      </c>
      <c r="F1688">
        <f>CodeStochastic!F1688</f>
        <v>1687</v>
      </c>
      <c r="G1688">
        <f>CodeStochastic!G1688</f>
        <v>1.12254619306543E-13</v>
      </c>
      <c r="H1688">
        <f>CodeStochastic!H1688</f>
        <v>-2.2950929627744702E-13</v>
      </c>
      <c r="I1688">
        <f>CodeStochastic!I1688</f>
        <v>2.2807615955574601E-11</v>
      </c>
      <c r="J1688">
        <f>CodeStochastic!J1688</f>
        <v>-8.3283799142027995E-11</v>
      </c>
      <c r="K1688">
        <f>CodeStochastic!K1688</f>
        <v>6.8211387112321197E-11</v>
      </c>
      <c r="L1688">
        <f>CodeStochastic!L1688</f>
        <v>-4.6205958539253001E-11</v>
      </c>
      <c r="M1688">
        <f>CodeStochastic!M1688</f>
        <v>4.5952792490269997E-11</v>
      </c>
      <c r="O1688">
        <v>0</v>
      </c>
      <c r="P1688">
        <v>0</v>
      </c>
    </row>
    <row r="1689" spans="1:16" x14ac:dyDescent="0.35">
      <c r="A1689" s="1" t="s">
        <v>35</v>
      </c>
      <c r="B1689" s="1">
        <v>1576</v>
      </c>
      <c r="C1689" s="1" t="s">
        <v>43</v>
      </c>
      <c r="D1689" s="43">
        <v>88</v>
      </c>
      <c r="F1689">
        <f>CodeStochastic!F1689</f>
        <v>1688</v>
      </c>
      <c r="G1689">
        <f>CodeStochastic!G1689</f>
        <v>-1.7404190571700899E-14</v>
      </c>
      <c r="H1689">
        <f>CodeStochastic!H1689</f>
        <v>-8.3217997998870404E-13</v>
      </c>
      <c r="I1689">
        <f>CodeStochastic!I1689</f>
        <v>2.30116505498361E-11</v>
      </c>
      <c r="J1689">
        <f>CodeStochastic!J1689</f>
        <v>-8.5872443623739901E-11</v>
      </c>
      <c r="K1689">
        <f>CodeStochastic!K1689</f>
        <v>7.3504267751570197E-11</v>
      </c>
      <c r="L1689">
        <f>CodeStochastic!L1689</f>
        <v>-5.0211308881525603E-11</v>
      </c>
      <c r="M1689">
        <f>CodeStochastic!M1689</f>
        <v>4.9558569170811099E-11</v>
      </c>
      <c r="O1689">
        <v>0</v>
      </c>
      <c r="P1689">
        <v>0</v>
      </c>
    </row>
    <row r="1690" spans="1:16" x14ac:dyDescent="0.35">
      <c r="A1690" s="1" t="s">
        <v>35</v>
      </c>
      <c r="B1690" s="1">
        <v>1577</v>
      </c>
      <c r="C1690" s="1" t="s">
        <v>43</v>
      </c>
      <c r="D1690" s="43">
        <v>89</v>
      </c>
      <c r="F1690">
        <f>CodeStochastic!F1690</f>
        <v>1689</v>
      </c>
      <c r="G1690">
        <f>CodeStochastic!G1690</f>
        <v>-1.1442379830588001E-12</v>
      </c>
      <c r="H1690">
        <f>CodeStochastic!H1690</f>
        <v>-1.66865041960742E-12</v>
      </c>
      <c r="I1690">
        <f>CodeStochastic!I1690</f>
        <v>2.3804524173354201E-11</v>
      </c>
      <c r="J1690">
        <f>CodeStochastic!J1690</f>
        <v>-7.7412820089502203E-11</v>
      </c>
      <c r="K1690">
        <f>CodeStochastic!K1690</f>
        <v>6.8940233394876904E-11</v>
      </c>
      <c r="L1690">
        <f>CodeStochastic!L1690</f>
        <v>-5.2631309221041998E-11</v>
      </c>
      <c r="M1690">
        <f>CodeStochastic!M1690</f>
        <v>4.5216965820759797E-11</v>
      </c>
      <c r="O1690">
        <v>0</v>
      </c>
      <c r="P1690">
        <v>0</v>
      </c>
    </row>
    <row r="1691" spans="1:16" x14ac:dyDescent="0.35">
      <c r="A1691" s="1" t="s">
        <v>35</v>
      </c>
      <c r="B1691" s="1">
        <v>1578</v>
      </c>
      <c r="C1691" s="1" t="s">
        <v>43</v>
      </c>
      <c r="D1691" s="43">
        <v>90</v>
      </c>
      <c r="F1691">
        <f>CodeStochastic!F1691</f>
        <v>1690</v>
      </c>
      <c r="G1691">
        <f>CodeStochastic!G1691</f>
        <v>-1.46643713076451E-13</v>
      </c>
      <c r="H1691">
        <f>CodeStochastic!H1691</f>
        <v>2.7807101013954498E-13</v>
      </c>
      <c r="I1691">
        <f>CodeStochastic!I1691</f>
        <v>2.2040687605778999E-11</v>
      </c>
      <c r="J1691">
        <f>CodeStochastic!J1691</f>
        <v>-7.0325339927168701E-11</v>
      </c>
      <c r="K1691">
        <f>CodeStochastic!K1691</f>
        <v>7.7277743420354304E-11</v>
      </c>
      <c r="L1691">
        <f>CodeStochastic!L1691</f>
        <v>-4.3303643136840403E-11</v>
      </c>
      <c r="M1691">
        <f>CodeStochastic!M1691</f>
        <v>4.68273159220765E-11</v>
      </c>
      <c r="O1691">
        <v>0</v>
      </c>
      <c r="P1691">
        <v>0</v>
      </c>
    </row>
    <row r="1692" spans="1:16" x14ac:dyDescent="0.35">
      <c r="A1692" s="1" t="s">
        <v>35</v>
      </c>
      <c r="B1692" s="1">
        <v>1579</v>
      </c>
      <c r="C1692" s="1" t="s">
        <v>43</v>
      </c>
      <c r="D1692" s="43">
        <v>91</v>
      </c>
      <c r="F1692">
        <f>CodeStochastic!F1692</f>
        <v>1691</v>
      </c>
      <c r="G1692">
        <f>CodeStochastic!G1692</f>
        <v>4.3968643003607902E-14</v>
      </c>
      <c r="H1692">
        <f>CodeStochastic!H1692</f>
        <v>-4.1167271796302E-13</v>
      </c>
      <c r="I1692">
        <f>CodeStochastic!I1692</f>
        <v>2.3391783629180901E-11</v>
      </c>
      <c r="J1692">
        <f>CodeStochastic!J1692</f>
        <v>-7.3660614930419499E-11</v>
      </c>
      <c r="K1692">
        <f>CodeStochastic!K1692</f>
        <v>7.7892050693850106E-11</v>
      </c>
      <c r="L1692">
        <f>CodeStochastic!L1692</f>
        <v>-5.0577193030636699E-11</v>
      </c>
      <c r="M1692">
        <f>CodeStochastic!M1692</f>
        <v>4.7159131907451503E-11</v>
      </c>
      <c r="O1692">
        <v>0</v>
      </c>
      <c r="P1692">
        <v>0</v>
      </c>
    </row>
    <row r="1693" spans="1:16" x14ac:dyDescent="0.35">
      <c r="A1693" s="1" t="s">
        <v>35</v>
      </c>
      <c r="B1693" s="1">
        <v>1580</v>
      </c>
      <c r="C1693" s="1" t="s">
        <v>43</v>
      </c>
      <c r="D1693" s="43">
        <v>92</v>
      </c>
      <c r="F1693">
        <f>CodeStochastic!F1693</f>
        <v>1692</v>
      </c>
      <c r="G1693">
        <f>CodeStochastic!G1693</f>
        <v>-1.0546470275337801E-12</v>
      </c>
      <c r="H1693">
        <f>CodeStochastic!H1693</f>
        <v>-1.4471331370653399E-12</v>
      </c>
      <c r="I1693">
        <f>CodeStochastic!I1693</f>
        <v>2.3379755646631301E-11</v>
      </c>
      <c r="J1693">
        <f>CodeStochastic!J1693</f>
        <v>-8.1928526784405304E-11</v>
      </c>
      <c r="K1693">
        <f>CodeStochastic!K1693</f>
        <v>6.7536130675605099E-11</v>
      </c>
      <c r="L1693">
        <f>CodeStochastic!L1693</f>
        <v>-4.9767086901382498E-11</v>
      </c>
      <c r="M1693">
        <f>CodeStochastic!M1693</f>
        <v>4.4104229346430698E-11</v>
      </c>
      <c r="O1693">
        <v>0</v>
      </c>
      <c r="P1693">
        <v>0</v>
      </c>
    </row>
    <row r="1694" spans="1:16" x14ac:dyDescent="0.35">
      <c r="A1694" s="1" t="s">
        <v>35</v>
      </c>
      <c r="B1694" s="1">
        <v>1581</v>
      </c>
      <c r="C1694" s="1" t="s">
        <v>43</v>
      </c>
      <c r="D1694" s="43">
        <v>93</v>
      </c>
      <c r="F1694">
        <f>CodeStochastic!F1694</f>
        <v>1693</v>
      </c>
      <c r="G1694">
        <f>CodeStochastic!G1694</f>
        <v>1.1714498517691101E-13</v>
      </c>
      <c r="H1694">
        <f>CodeStochastic!H1694</f>
        <v>5.3057196848343299E-14</v>
      </c>
      <c r="I1694">
        <f>CodeStochastic!I1694</f>
        <v>2.3646111160820201E-11</v>
      </c>
      <c r="J1694">
        <f>CodeStochastic!J1694</f>
        <v>-7.6019983380890806E-11</v>
      </c>
      <c r="K1694">
        <f>CodeStochastic!K1694</f>
        <v>7.3443440491113805E-11</v>
      </c>
      <c r="L1694">
        <f>CodeStochastic!L1694</f>
        <v>-5.0691354189939999E-11</v>
      </c>
      <c r="M1694">
        <f>CodeStochastic!M1694</f>
        <v>4.7746849547603602E-11</v>
      </c>
      <c r="O1694">
        <v>0</v>
      </c>
      <c r="P1694">
        <v>0</v>
      </c>
    </row>
    <row r="1695" spans="1:16" x14ac:dyDescent="0.35">
      <c r="A1695" s="1" t="s">
        <v>35</v>
      </c>
      <c r="B1695" s="1">
        <v>1582</v>
      </c>
      <c r="C1695" s="1" t="s">
        <v>43</v>
      </c>
      <c r="D1695" s="43">
        <v>94</v>
      </c>
      <c r="F1695">
        <f>CodeStochastic!F1695</f>
        <v>1694</v>
      </c>
      <c r="G1695">
        <f>CodeStochastic!G1695</f>
        <v>-2.40470495214436E-13</v>
      </c>
      <c r="H1695">
        <f>CodeStochastic!H1695</f>
        <v>-5.2628521062229005E-13</v>
      </c>
      <c r="I1695">
        <f>CodeStochastic!I1695</f>
        <v>2.2312098690904301E-11</v>
      </c>
      <c r="J1695">
        <f>CodeStochastic!J1695</f>
        <v>-7.9332790779816206E-11</v>
      </c>
      <c r="K1695">
        <f>CodeStochastic!K1695</f>
        <v>6.7661344227948801E-11</v>
      </c>
      <c r="L1695">
        <f>CodeStochastic!L1695</f>
        <v>-4.6271937758868398E-11</v>
      </c>
      <c r="M1695">
        <f>CodeStochastic!M1695</f>
        <v>4.5084030296025098E-11</v>
      </c>
      <c r="O1695">
        <v>0</v>
      </c>
      <c r="P1695">
        <v>0</v>
      </c>
    </row>
    <row r="1696" spans="1:16" x14ac:dyDescent="0.35">
      <c r="A1696" s="1" t="s">
        <v>35</v>
      </c>
      <c r="B1696" s="1">
        <v>1583</v>
      </c>
      <c r="C1696" s="1" t="s">
        <v>43</v>
      </c>
      <c r="D1696" s="43">
        <v>95</v>
      </c>
      <c r="F1696">
        <f>CodeStochastic!F1696</f>
        <v>1695</v>
      </c>
      <c r="G1696">
        <f>CodeStochastic!G1696</f>
        <v>1.2082041197136101E-12</v>
      </c>
      <c r="H1696">
        <f>CodeStochastic!H1696</f>
        <v>1.5080909252202201E-12</v>
      </c>
      <c r="I1696">
        <f>CodeStochastic!I1696</f>
        <v>2.3850371642393699E-11</v>
      </c>
      <c r="J1696">
        <f>CodeStochastic!J1696</f>
        <v>-7.8190082924843604E-11</v>
      </c>
      <c r="K1696">
        <f>CodeStochastic!K1696</f>
        <v>7.6767408227327896E-11</v>
      </c>
      <c r="L1696">
        <f>CodeStochastic!L1696</f>
        <v>-4.7322252976966703E-11</v>
      </c>
      <c r="M1696">
        <f>CodeStochastic!M1696</f>
        <v>5.2707477758135998E-11</v>
      </c>
      <c r="O1696">
        <v>0</v>
      </c>
      <c r="P1696">
        <v>0</v>
      </c>
    </row>
    <row r="1697" spans="1:16" x14ac:dyDescent="0.35">
      <c r="A1697" s="1" t="s">
        <v>35</v>
      </c>
      <c r="B1697" s="1">
        <v>1584</v>
      </c>
      <c r="C1697" s="1" t="s">
        <v>43</v>
      </c>
      <c r="D1697" s="43">
        <v>96</v>
      </c>
      <c r="F1697">
        <f>CodeStochastic!F1697</f>
        <v>1696</v>
      </c>
      <c r="G1697">
        <f>CodeStochastic!G1697</f>
        <v>1.15374956685477E-12</v>
      </c>
      <c r="H1697">
        <f>CodeStochastic!H1697</f>
        <v>3.0305854715792499E-13</v>
      </c>
      <c r="I1697">
        <f>CodeStochastic!I1697</f>
        <v>2.3373320265868899E-11</v>
      </c>
      <c r="J1697">
        <f>CodeStochastic!J1697</f>
        <v>-8.3336210057794802E-11</v>
      </c>
      <c r="K1697">
        <f>CodeStochastic!K1697</f>
        <v>6.6999005557035795E-11</v>
      </c>
      <c r="L1697">
        <f>CodeStochastic!L1697</f>
        <v>-4.8473303983855098E-11</v>
      </c>
      <c r="M1697">
        <f>CodeStochastic!M1697</f>
        <v>4.7724424701645498E-11</v>
      </c>
      <c r="O1697">
        <v>0</v>
      </c>
      <c r="P1697">
        <v>0</v>
      </c>
    </row>
    <row r="1698" spans="1:16" x14ac:dyDescent="0.35">
      <c r="A1698" s="1" t="s">
        <v>35</v>
      </c>
      <c r="B1698" s="1">
        <v>1585</v>
      </c>
      <c r="C1698" s="1" t="s">
        <v>43</v>
      </c>
      <c r="D1698" s="43">
        <v>97</v>
      </c>
      <c r="F1698">
        <f>CodeStochastic!F1698</f>
        <v>1697</v>
      </c>
      <c r="G1698">
        <f>CodeStochastic!G1698</f>
        <v>-1.61679439020487E-14</v>
      </c>
      <c r="H1698">
        <f>CodeStochastic!H1698</f>
        <v>-9.1884046731369495E-15</v>
      </c>
      <c r="I1698">
        <f>CodeStochastic!I1698</f>
        <v>2.26206834734389E-11</v>
      </c>
      <c r="J1698">
        <f>CodeStochastic!J1698</f>
        <v>-7.4317123548231304E-11</v>
      </c>
      <c r="K1698">
        <f>CodeStochastic!K1698</f>
        <v>8.4640495810764205E-11</v>
      </c>
      <c r="L1698">
        <f>CodeStochastic!L1698</f>
        <v>-4.5276188711511799E-11</v>
      </c>
      <c r="M1698">
        <f>CodeStochastic!M1698</f>
        <v>4.6373471529055702E-11</v>
      </c>
      <c r="O1698">
        <v>0</v>
      </c>
      <c r="P1698">
        <v>0</v>
      </c>
    </row>
    <row r="1699" spans="1:16" x14ac:dyDescent="0.35">
      <c r="A1699" s="1" t="s">
        <v>35</v>
      </c>
      <c r="B1699" s="1">
        <v>1586</v>
      </c>
      <c r="C1699" s="1" t="s">
        <v>43</v>
      </c>
      <c r="D1699" s="43">
        <v>98</v>
      </c>
      <c r="F1699">
        <f>CodeStochastic!F1699</f>
        <v>1698</v>
      </c>
      <c r="G1699">
        <f>CodeStochastic!G1699</f>
        <v>3.0293596152548699E-13</v>
      </c>
      <c r="H1699">
        <f>CodeStochastic!H1699</f>
        <v>-3.5797613397638401E-13</v>
      </c>
      <c r="I1699">
        <f>CodeStochastic!I1699</f>
        <v>2.34813331446613E-11</v>
      </c>
      <c r="J1699">
        <f>CodeStochastic!J1699</f>
        <v>-8.4455293680507003E-11</v>
      </c>
      <c r="K1699">
        <f>CodeStochastic!K1699</f>
        <v>7.2212323600802998E-11</v>
      </c>
      <c r="L1699">
        <f>CodeStochastic!L1699</f>
        <v>-4.9416618898029603E-11</v>
      </c>
      <c r="M1699">
        <f>CodeStochastic!M1699</f>
        <v>5.1681500217353703E-11</v>
      </c>
      <c r="O1699">
        <v>0</v>
      </c>
      <c r="P1699">
        <v>0</v>
      </c>
    </row>
    <row r="1700" spans="1:16" x14ac:dyDescent="0.35">
      <c r="A1700" s="1" t="s">
        <v>35</v>
      </c>
      <c r="B1700" s="1">
        <v>1587</v>
      </c>
      <c r="C1700" s="1" t="s">
        <v>43</v>
      </c>
      <c r="D1700" s="43">
        <v>99</v>
      </c>
      <c r="F1700">
        <f>CodeStochastic!F1700</f>
        <v>1699</v>
      </c>
      <c r="G1700">
        <f>CodeStochastic!G1700</f>
        <v>1.6405584129577901E-12</v>
      </c>
      <c r="H1700">
        <f>CodeStochastic!H1700</f>
        <v>1.6824257370138899E-12</v>
      </c>
      <c r="I1700">
        <f>CodeStochastic!I1700</f>
        <v>2.32911965863667E-11</v>
      </c>
      <c r="J1700">
        <f>CodeStochastic!J1700</f>
        <v>-8.2970842855212206E-11</v>
      </c>
      <c r="K1700">
        <f>CodeStochastic!K1700</f>
        <v>7.2581945248687704E-11</v>
      </c>
      <c r="L1700">
        <f>CodeStochastic!L1700</f>
        <v>-4.50241717699522E-11</v>
      </c>
      <c r="M1700">
        <f>CodeStochastic!M1700</f>
        <v>4.8518883579722597E-11</v>
      </c>
      <c r="O1700">
        <v>0</v>
      </c>
      <c r="P1700">
        <v>0</v>
      </c>
    </row>
    <row r="1701" spans="1:16" x14ac:dyDescent="0.35">
      <c r="A1701" s="1" t="s">
        <v>35</v>
      </c>
      <c r="B1701" s="1">
        <v>1588</v>
      </c>
      <c r="C1701" s="1" t="s">
        <v>43</v>
      </c>
      <c r="D1701" s="43">
        <v>100</v>
      </c>
      <c r="F1701">
        <f>CodeStochastic!F1701</f>
        <v>1700</v>
      </c>
      <c r="G1701">
        <f>CodeStochastic!G1701</f>
        <v>1.2460931935457199E-13</v>
      </c>
      <c r="H1701">
        <f>CodeStochastic!H1701</f>
        <v>3.4398937463055998E-13</v>
      </c>
      <c r="I1701">
        <f>CodeStochastic!I1701</f>
        <v>2.2980430464077201E-11</v>
      </c>
      <c r="J1701">
        <f>CodeStochastic!J1701</f>
        <v>-7.0235771417074898E-11</v>
      </c>
      <c r="K1701">
        <f>CodeStochastic!K1701</f>
        <v>7.2560548097492501E-11</v>
      </c>
      <c r="L1701">
        <f>CodeStochastic!L1701</f>
        <v>-4.8411333264689399E-11</v>
      </c>
      <c r="M1701">
        <f>CodeStochastic!M1701</f>
        <v>4.8957600527561302E-11</v>
      </c>
      <c r="O1701">
        <v>0</v>
      </c>
      <c r="P1701">
        <v>0</v>
      </c>
    </row>
    <row r="1702" spans="1:16" x14ac:dyDescent="0.35">
      <c r="A1702" s="1" t="s">
        <v>35</v>
      </c>
      <c r="B1702" s="1">
        <v>1589</v>
      </c>
      <c r="C1702" s="1" t="s">
        <v>43</v>
      </c>
      <c r="D1702" s="43">
        <v>101</v>
      </c>
      <c r="F1702">
        <f>CodeStochastic!F1702</f>
        <v>1701</v>
      </c>
      <c r="G1702">
        <f>CodeStochastic!G1702</f>
        <v>-4.4144620677146299E-13</v>
      </c>
      <c r="H1702">
        <f>CodeStochastic!H1702</f>
        <v>3.1498453590108699E-14</v>
      </c>
      <c r="I1702">
        <f>CodeStochastic!I1702</f>
        <v>2.2497204061622201E-11</v>
      </c>
      <c r="J1702">
        <f>CodeStochastic!J1702</f>
        <v>-8.3568017284862199E-11</v>
      </c>
      <c r="K1702">
        <f>CodeStochastic!K1702</f>
        <v>8.2003925133523299E-11</v>
      </c>
      <c r="L1702">
        <f>CodeStochastic!L1702</f>
        <v>-4.6221514228465099E-11</v>
      </c>
      <c r="M1702">
        <f>CodeStochastic!M1702</f>
        <v>4.8719817433449599E-11</v>
      </c>
      <c r="O1702">
        <v>0</v>
      </c>
      <c r="P1702">
        <v>0</v>
      </c>
    </row>
    <row r="1703" spans="1:16" x14ac:dyDescent="0.35">
      <c r="A1703" s="1" t="s">
        <v>35</v>
      </c>
      <c r="B1703" s="1">
        <v>1590</v>
      </c>
      <c r="C1703" s="1" t="s">
        <v>43</v>
      </c>
      <c r="D1703" s="43">
        <v>102</v>
      </c>
      <c r="F1703">
        <f>CodeStochastic!F1703</f>
        <v>1702</v>
      </c>
      <c r="G1703">
        <f>CodeStochastic!G1703</f>
        <v>-1.1884901642634501E-13</v>
      </c>
      <c r="H1703">
        <f>CodeStochastic!H1703</f>
        <v>-4.6048607701209497E-13</v>
      </c>
      <c r="I1703">
        <f>CodeStochastic!I1703</f>
        <v>2.1865766074779699E-11</v>
      </c>
      <c r="J1703">
        <f>CodeStochastic!J1703</f>
        <v>-7.6516066895469195E-11</v>
      </c>
      <c r="K1703">
        <f>CodeStochastic!K1703</f>
        <v>9.1670813538341605E-11</v>
      </c>
      <c r="L1703">
        <f>CodeStochastic!L1703</f>
        <v>-4.6632052972724799E-11</v>
      </c>
      <c r="M1703">
        <f>CodeStochastic!M1703</f>
        <v>4.42475507234741E-11</v>
      </c>
      <c r="O1703">
        <v>0</v>
      </c>
      <c r="P1703">
        <v>0</v>
      </c>
    </row>
    <row r="1704" spans="1:16" x14ac:dyDescent="0.35">
      <c r="A1704" s="1" t="s">
        <v>35</v>
      </c>
      <c r="B1704" s="1">
        <v>1591</v>
      </c>
      <c r="C1704" s="1" t="s">
        <v>43</v>
      </c>
      <c r="D1704" s="43">
        <v>103</v>
      </c>
      <c r="F1704">
        <f>CodeStochastic!F1704</f>
        <v>1703</v>
      </c>
      <c r="G1704">
        <f>CodeStochastic!G1704</f>
        <v>3.1801381403900099E-13</v>
      </c>
      <c r="H1704">
        <f>CodeStochastic!H1704</f>
        <v>-3.6010425792532098E-13</v>
      </c>
      <c r="I1704">
        <f>CodeStochastic!I1704</f>
        <v>2.1876494698116399E-11</v>
      </c>
      <c r="J1704">
        <f>CodeStochastic!J1704</f>
        <v>-7.9383618649920896E-11</v>
      </c>
      <c r="K1704">
        <f>CodeStochastic!K1704</f>
        <v>6.5327215499180698E-11</v>
      </c>
      <c r="L1704">
        <f>CodeStochastic!L1704</f>
        <v>-4.8127368185787601E-11</v>
      </c>
      <c r="M1704">
        <f>CodeStochastic!M1704</f>
        <v>4.2249528011776701E-11</v>
      </c>
      <c r="O1704">
        <v>0</v>
      </c>
      <c r="P1704">
        <v>0</v>
      </c>
    </row>
    <row r="1705" spans="1:16" x14ac:dyDescent="0.35">
      <c r="A1705" s="1" t="s">
        <v>35</v>
      </c>
      <c r="B1705" s="1">
        <v>1592</v>
      </c>
      <c r="C1705" s="1" t="s">
        <v>43</v>
      </c>
      <c r="D1705" s="43">
        <v>104</v>
      </c>
      <c r="F1705">
        <f>CodeStochastic!F1705</f>
        <v>1704</v>
      </c>
      <c r="G1705">
        <f>CodeStochastic!G1705</f>
        <v>6.3942260595402303E-13</v>
      </c>
      <c r="H1705">
        <f>CodeStochastic!H1705</f>
        <v>5.5648307379781104E-13</v>
      </c>
      <c r="I1705">
        <f>CodeStochastic!I1705</f>
        <v>2.3501004730072101E-11</v>
      </c>
      <c r="J1705">
        <f>CodeStochastic!J1705</f>
        <v>-8.1309019958442205E-11</v>
      </c>
      <c r="K1705">
        <f>CodeStochastic!K1705</f>
        <v>8.4762657228037696E-11</v>
      </c>
      <c r="L1705">
        <f>CodeStochastic!L1705</f>
        <v>-4.6798850180181203E-11</v>
      </c>
      <c r="M1705">
        <f>CodeStochastic!M1705</f>
        <v>4.79349804294151E-11</v>
      </c>
      <c r="O1705">
        <v>0</v>
      </c>
      <c r="P1705">
        <v>0</v>
      </c>
    </row>
    <row r="1706" spans="1:16" x14ac:dyDescent="0.35">
      <c r="A1706" s="1" t="s">
        <v>35</v>
      </c>
      <c r="B1706" s="1">
        <v>1593</v>
      </c>
      <c r="C1706" s="1" t="s">
        <v>43</v>
      </c>
      <c r="D1706" s="43">
        <v>105</v>
      </c>
      <c r="F1706">
        <f>CodeStochastic!F1706</f>
        <v>1705</v>
      </c>
      <c r="G1706">
        <f>CodeStochastic!G1706</f>
        <v>-2.45812403614459E-13</v>
      </c>
      <c r="H1706">
        <f>CodeStochastic!H1706</f>
        <v>-4.0499775541493099E-13</v>
      </c>
      <c r="I1706">
        <f>CodeStochastic!I1706</f>
        <v>2.2727565915600099E-11</v>
      </c>
      <c r="J1706">
        <f>CodeStochastic!J1706</f>
        <v>-7.1089342481822695E-11</v>
      </c>
      <c r="K1706">
        <f>CodeStochastic!K1706</f>
        <v>6.8970001757689702E-11</v>
      </c>
      <c r="L1706">
        <f>CodeStochastic!L1706</f>
        <v>-4.6927842955285797E-11</v>
      </c>
      <c r="M1706">
        <f>CodeStochastic!M1706</f>
        <v>4.6934167949657001E-11</v>
      </c>
      <c r="O1706">
        <v>0</v>
      </c>
      <c r="P1706">
        <v>0</v>
      </c>
    </row>
    <row r="1707" spans="1:16" x14ac:dyDescent="0.35">
      <c r="A1707" s="1" t="s">
        <v>35</v>
      </c>
      <c r="B1707" s="1">
        <v>1594</v>
      </c>
      <c r="C1707" s="1" t="s">
        <v>43</v>
      </c>
      <c r="D1707" s="43">
        <v>106</v>
      </c>
      <c r="F1707">
        <f>CodeStochastic!F1707</f>
        <v>1706</v>
      </c>
      <c r="G1707">
        <f>CodeStochastic!G1707</f>
        <v>5.73247863469346E-13</v>
      </c>
      <c r="H1707">
        <f>CodeStochastic!H1707</f>
        <v>6.7769104896895603E-13</v>
      </c>
      <c r="I1707">
        <f>CodeStochastic!I1707</f>
        <v>2.25248740109115E-11</v>
      </c>
      <c r="J1707">
        <f>CodeStochastic!J1707</f>
        <v>-7.9677977788380199E-11</v>
      </c>
      <c r="K1707">
        <f>CodeStochastic!K1707</f>
        <v>8.5294755891253294E-11</v>
      </c>
      <c r="L1707">
        <f>CodeStochastic!L1707</f>
        <v>-4.7223344835905E-11</v>
      </c>
      <c r="M1707">
        <f>CodeStochastic!M1707</f>
        <v>4.8346094875646301E-11</v>
      </c>
      <c r="O1707">
        <v>0</v>
      </c>
      <c r="P1707">
        <v>0</v>
      </c>
    </row>
    <row r="1708" spans="1:16" x14ac:dyDescent="0.35">
      <c r="A1708" s="1" t="s">
        <v>35</v>
      </c>
      <c r="B1708" s="1">
        <v>1595</v>
      </c>
      <c r="C1708" s="1" t="s">
        <v>43</v>
      </c>
      <c r="D1708" s="43">
        <v>107</v>
      </c>
      <c r="F1708">
        <f>CodeStochastic!F1708</f>
        <v>1707</v>
      </c>
      <c r="G1708">
        <f>CodeStochastic!G1708</f>
        <v>-1.2586727495299501E-12</v>
      </c>
      <c r="H1708">
        <f>CodeStochastic!H1708</f>
        <v>-9.1447094091904098E-13</v>
      </c>
      <c r="I1708">
        <f>CodeStochastic!I1708</f>
        <v>2.3591572663296099E-11</v>
      </c>
      <c r="J1708">
        <f>CodeStochastic!J1708</f>
        <v>-7.8820517970492006E-11</v>
      </c>
      <c r="K1708">
        <f>CodeStochastic!K1708</f>
        <v>7.5116449487389506E-11</v>
      </c>
      <c r="L1708">
        <f>CodeStochastic!L1708</f>
        <v>-5.2300790163873701E-11</v>
      </c>
      <c r="M1708">
        <f>CodeStochastic!M1708</f>
        <v>4.7822123887070098E-11</v>
      </c>
      <c r="O1708">
        <v>0</v>
      </c>
      <c r="P1708">
        <v>0</v>
      </c>
    </row>
    <row r="1709" spans="1:16" x14ac:dyDescent="0.35">
      <c r="A1709" s="1" t="s">
        <v>35</v>
      </c>
      <c r="B1709" s="1">
        <v>1596</v>
      </c>
      <c r="C1709" s="1" t="s">
        <v>43</v>
      </c>
      <c r="D1709" s="43">
        <v>108</v>
      </c>
      <c r="F1709">
        <f>CodeStochastic!F1709</f>
        <v>1708</v>
      </c>
      <c r="G1709">
        <f>CodeStochastic!G1709</f>
        <v>-2.6870376320549899E-13</v>
      </c>
      <c r="H1709">
        <f>CodeStochastic!H1709</f>
        <v>-2.0034977690638299E-13</v>
      </c>
      <c r="I1709">
        <f>CodeStochastic!I1709</f>
        <v>2.1412782975566301E-11</v>
      </c>
      <c r="J1709">
        <f>CodeStochastic!J1709</f>
        <v>-6.9038910138256498E-11</v>
      </c>
      <c r="K1709">
        <f>CodeStochastic!K1709</f>
        <v>7.4792589406080394E-11</v>
      </c>
      <c r="L1709">
        <f>CodeStochastic!L1709</f>
        <v>-4.3101336193557802E-11</v>
      </c>
      <c r="M1709">
        <f>CodeStochastic!M1709</f>
        <v>4.28599093846092E-11</v>
      </c>
      <c r="O1709">
        <v>0</v>
      </c>
      <c r="P1709">
        <v>0</v>
      </c>
    </row>
    <row r="1710" spans="1:16" x14ac:dyDescent="0.35">
      <c r="A1710" s="1" t="s">
        <v>35</v>
      </c>
      <c r="B1710" s="1">
        <v>1597</v>
      </c>
      <c r="C1710" s="1" t="s">
        <v>43</v>
      </c>
      <c r="D1710" s="43">
        <v>109</v>
      </c>
      <c r="F1710">
        <f>CodeStochastic!F1710</f>
        <v>1709</v>
      </c>
      <c r="G1710">
        <f>CodeStochastic!G1710</f>
        <v>1.24198033420518E-12</v>
      </c>
      <c r="H1710">
        <f>CodeStochastic!H1710</f>
        <v>5.4064652007306199E-13</v>
      </c>
      <c r="I1710">
        <f>CodeStochastic!I1710</f>
        <v>2.3476754083024102E-11</v>
      </c>
      <c r="J1710">
        <f>CodeStochastic!J1710</f>
        <v>-7.3572505153796996E-11</v>
      </c>
      <c r="K1710">
        <f>CodeStochastic!K1710</f>
        <v>7.7151418099345998E-11</v>
      </c>
      <c r="L1710">
        <f>CodeStochastic!L1710</f>
        <v>-4.8174112216231903E-11</v>
      </c>
      <c r="M1710">
        <f>CodeStochastic!M1710</f>
        <v>4.80746117816534E-11</v>
      </c>
      <c r="O1710">
        <v>0</v>
      </c>
      <c r="P1710">
        <v>0</v>
      </c>
    </row>
    <row r="1711" spans="1:16" x14ac:dyDescent="0.35">
      <c r="A1711" s="1" t="s">
        <v>35</v>
      </c>
      <c r="B1711" s="1">
        <v>1598</v>
      </c>
      <c r="C1711" s="1" t="s">
        <v>43</v>
      </c>
      <c r="D1711" s="43">
        <v>110</v>
      </c>
      <c r="F1711">
        <f>CodeStochastic!F1711</f>
        <v>1710</v>
      </c>
      <c r="G1711">
        <f>CodeStochastic!G1711</f>
        <v>5.3299527502933002E-13</v>
      </c>
      <c r="H1711">
        <f>CodeStochastic!H1711</f>
        <v>6.0852011912812401E-13</v>
      </c>
      <c r="I1711">
        <f>CodeStochastic!I1711</f>
        <v>2.2692617501030399E-11</v>
      </c>
      <c r="J1711">
        <f>CodeStochastic!J1711</f>
        <v>-8.2836571737199595E-11</v>
      </c>
      <c r="K1711">
        <f>CodeStochastic!K1711</f>
        <v>7.4150473589375394E-11</v>
      </c>
      <c r="L1711">
        <f>CodeStochastic!L1711</f>
        <v>-4.6154811119662399E-11</v>
      </c>
      <c r="M1711">
        <f>CodeStochastic!M1711</f>
        <v>4.9048506344999499E-11</v>
      </c>
      <c r="O1711">
        <v>0</v>
      </c>
      <c r="P1711">
        <v>0</v>
      </c>
    </row>
    <row r="1712" spans="1:16" x14ac:dyDescent="0.35">
      <c r="A1712" s="1" t="s">
        <v>35</v>
      </c>
      <c r="B1712" s="1">
        <v>1599</v>
      </c>
      <c r="C1712" s="1" t="s">
        <v>43</v>
      </c>
      <c r="D1712" s="43">
        <v>111</v>
      </c>
      <c r="F1712">
        <f>CodeStochastic!F1712</f>
        <v>1711</v>
      </c>
      <c r="G1712">
        <f>CodeStochastic!G1712</f>
        <v>-2.1912603626743299E-13</v>
      </c>
      <c r="H1712">
        <f>CodeStochastic!H1712</f>
        <v>8.4006883476028003E-14</v>
      </c>
      <c r="I1712">
        <f>CodeStochastic!I1712</f>
        <v>2.35533046885375E-11</v>
      </c>
      <c r="J1712">
        <f>CodeStochastic!J1712</f>
        <v>-7.7370091235433601E-11</v>
      </c>
      <c r="K1712">
        <f>CodeStochastic!K1712</f>
        <v>6.7992853648366706E-11</v>
      </c>
      <c r="L1712">
        <f>CodeStochastic!L1712</f>
        <v>-4.7827153352953E-11</v>
      </c>
      <c r="M1712">
        <f>CodeStochastic!M1712</f>
        <v>4.95858212088109E-11</v>
      </c>
      <c r="O1712">
        <v>0</v>
      </c>
      <c r="P1712">
        <v>0</v>
      </c>
    </row>
    <row r="1713" spans="1:16" x14ac:dyDescent="0.35">
      <c r="A1713" s="1" t="s">
        <v>35</v>
      </c>
      <c r="B1713" s="1">
        <v>1600</v>
      </c>
      <c r="C1713" s="1" t="s">
        <v>43</v>
      </c>
      <c r="D1713" s="43">
        <v>112</v>
      </c>
      <c r="F1713">
        <f>CodeStochastic!F1713</f>
        <v>1712</v>
      </c>
      <c r="G1713">
        <f>CodeStochastic!G1713</f>
        <v>-2.5248988888212399E-13</v>
      </c>
      <c r="H1713">
        <f>CodeStochastic!H1713</f>
        <v>-1.0600798265106999E-12</v>
      </c>
      <c r="I1713">
        <f>CodeStochastic!I1713</f>
        <v>2.3349660364243599E-11</v>
      </c>
      <c r="J1713">
        <f>CodeStochastic!J1713</f>
        <v>-7.7138591013416804E-11</v>
      </c>
      <c r="K1713">
        <f>CodeStochastic!K1713</f>
        <v>6.9976514778918699E-11</v>
      </c>
      <c r="L1713">
        <f>CodeStochastic!L1713</f>
        <v>-5.0194605882082301E-11</v>
      </c>
      <c r="M1713">
        <f>CodeStochastic!M1713</f>
        <v>4.8765642002145798E-11</v>
      </c>
      <c r="O1713">
        <v>0</v>
      </c>
      <c r="P1713">
        <v>0</v>
      </c>
    </row>
    <row r="1714" spans="1:16" x14ac:dyDescent="0.35">
      <c r="A1714" s="1" t="s">
        <v>35</v>
      </c>
      <c r="B1714" s="1">
        <v>1601</v>
      </c>
      <c r="C1714" s="1" t="s">
        <v>43</v>
      </c>
      <c r="D1714" s="43">
        <v>113</v>
      </c>
      <c r="F1714">
        <f>CodeStochastic!F1714</f>
        <v>1713</v>
      </c>
      <c r="G1714">
        <f>CodeStochastic!G1714</f>
        <v>1.9610989624893401E-13</v>
      </c>
      <c r="H1714">
        <f>CodeStochastic!H1714</f>
        <v>-2.06962793361604E-13</v>
      </c>
      <c r="I1714">
        <f>CodeStochastic!I1714</f>
        <v>2.19129077534362E-11</v>
      </c>
      <c r="J1714">
        <f>CodeStochastic!J1714</f>
        <v>-7.1961612744982101E-11</v>
      </c>
      <c r="K1714">
        <f>CodeStochastic!K1714</f>
        <v>7.3518471767416605E-11</v>
      </c>
      <c r="L1714">
        <f>CodeStochastic!L1714</f>
        <v>-4.6423896590626499E-11</v>
      </c>
      <c r="M1714">
        <f>CodeStochastic!M1714</f>
        <v>4.2181037377677001E-11</v>
      </c>
      <c r="O1714">
        <v>0</v>
      </c>
      <c r="P1714">
        <v>0</v>
      </c>
    </row>
    <row r="1715" spans="1:16" x14ac:dyDescent="0.35">
      <c r="A1715" s="1" t="s">
        <v>35</v>
      </c>
      <c r="B1715" s="1">
        <v>1602</v>
      </c>
      <c r="C1715" s="1" t="s">
        <v>43</v>
      </c>
      <c r="D1715" s="43">
        <v>114</v>
      </c>
      <c r="F1715">
        <f>CodeStochastic!F1715</f>
        <v>1714</v>
      </c>
      <c r="G1715">
        <f>CodeStochastic!G1715</f>
        <v>-9.2192809551528098E-13</v>
      </c>
      <c r="H1715">
        <f>CodeStochastic!H1715</f>
        <v>-9.965719121231891E-13</v>
      </c>
      <c r="I1715">
        <f>CodeStochastic!I1715</f>
        <v>2.2524946735375499E-11</v>
      </c>
      <c r="J1715">
        <f>CodeStochastic!J1715</f>
        <v>-8.0407572270528997E-11</v>
      </c>
      <c r="K1715">
        <f>CodeStochastic!K1715</f>
        <v>7.5343052179511802E-11</v>
      </c>
      <c r="L1715">
        <f>CodeStochastic!L1715</f>
        <v>-4.6403541209279097E-11</v>
      </c>
      <c r="M1715">
        <f>CodeStochastic!M1715</f>
        <v>4.7199464576422002E-11</v>
      </c>
      <c r="O1715">
        <v>0</v>
      </c>
      <c r="P1715">
        <v>0</v>
      </c>
    </row>
    <row r="1716" spans="1:16" x14ac:dyDescent="0.35">
      <c r="A1716" s="1" t="s">
        <v>35</v>
      </c>
      <c r="B1716" s="1">
        <v>1603</v>
      </c>
      <c r="C1716" s="1" t="s">
        <v>43</v>
      </c>
      <c r="D1716" s="43">
        <v>115</v>
      </c>
      <c r="F1716">
        <f>CodeStochastic!F1716</f>
        <v>1715</v>
      </c>
      <c r="G1716">
        <f>CodeStochastic!G1716</f>
        <v>-2.67515157769466E-13</v>
      </c>
      <c r="H1716">
        <f>CodeStochastic!H1716</f>
        <v>1.8918506593486401E-13</v>
      </c>
      <c r="I1716">
        <f>CodeStochastic!I1716</f>
        <v>2.2337860852372801E-11</v>
      </c>
      <c r="J1716">
        <f>CodeStochastic!J1716</f>
        <v>-7.3988227763187102E-11</v>
      </c>
      <c r="K1716">
        <f>CodeStochastic!K1716</f>
        <v>7.0014746313152497E-11</v>
      </c>
      <c r="L1716">
        <f>CodeStochastic!L1716</f>
        <v>-4.5136958482018997E-11</v>
      </c>
      <c r="M1716">
        <f>CodeStochastic!M1716</f>
        <v>4.9127051007415202E-11</v>
      </c>
      <c r="O1716">
        <v>0</v>
      </c>
      <c r="P1716">
        <v>0</v>
      </c>
    </row>
    <row r="1717" spans="1:16" x14ac:dyDescent="0.35">
      <c r="A1717" s="1" t="s">
        <v>35</v>
      </c>
      <c r="B1717" s="1">
        <v>1604</v>
      </c>
      <c r="C1717" s="1" t="s">
        <v>43</v>
      </c>
      <c r="D1717" s="43">
        <v>116</v>
      </c>
      <c r="F1717">
        <f>CodeStochastic!F1717</f>
        <v>1716</v>
      </c>
      <c r="G1717">
        <f>CodeStochastic!G1717</f>
        <v>1.23384843242498E-14</v>
      </c>
      <c r="H1717">
        <f>CodeStochastic!H1717</f>
        <v>3.64049180095101E-13</v>
      </c>
      <c r="I1717">
        <f>CodeStochastic!I1717</f>
        <v>2.24283006655111E-11</v>
      </c>
      <c r="J1717">
        <f>CodeStochastic!J1717</f>
        <v>-7.2331164998986204E-11</v>
      </c>
      <c r="K1717">
        <f>CodeStochastic!K1717</f>
        <v>8.2955036219237495E-11</v>
      </c>
      <c r="L1717">
        <f>CodeStochastic!L1717</f>
        <v>-4.4407185124792599E-11</v>
      </c>
      <c r="M1717">
        <f>CodeStochastic!M1717</f>
        <v>4.8437123138969202E-11</v>
      </c>
      <c r="O1717">
        <v>0</v>
      </c>
      <c r="P1717">
        <v>0</v>
      </c>
    </row>
    <row r="1718" spans="1:16" x14ac:dyDescent="0.35">
      <c r="A1718" s="1" t="s">
        <v>35</v>
      </c>
      <c r="B1718" s="1">
        <v>1605</v>
      </c>
      <c r="C1718" s="1" t="s">
        <v>43</v>
      </c>
      <c r="D1718" s="43">
        <v>117</v>
      </c>
      <c r="F1718">
        <f>CodeStochastic!F1718</f>
        <v>1717</v>
      </c>
      <c r="G1718">
        <f>CodeStochastic!G1718</f>
        <v>2.9637698121559498E-13</v>
      </c>
      <c r="H1718">
        <f>CodeStochastic!H1718</f>
        <v>9.0147276832013697E-13</v>
      </c>
      <c r="I1718">
        <f>CodeStochastic!I1718</f>
        <v>2.3256092040492599E-11</v>
      </c>
      <c r="J1718">
        <f>CodeStochastic!J1718</f>
        <v>-8.9859841884862094E-11</v>
      </c>
      <c r="K1718">
        <f>CodeStochastic!K1718</f>
        <v>8.28236277592993E-11</v>
      </c>
      <c r="L1718">
        <f>CodeStochastic!L1718</f>
        <v>-4.9935357071253402E-11</v>
      </c>
      <c r="M1718">
        <f>CodeStochastic!M1718</f>
        <v>5.0929310491346203E-11</v>
      </c>
      <c r="O1718">
        <v>0</v>
      </c>
      <c r="P1718">
        <v>0</v>
      </c>
    </row>
    <row r="1719" spans="1:16" x14ac:dyDescent="0.35">
      <c r="A1719" s="1" t="s">
        <v>35</v>
      </c>
      <c r="B1719" s="1">
        <v>1606</v>
      </c>
      <c r="C1719" s="1" t="s">
        <v>44</v>
      </c>
      <c r="D1719" s="43">
        <v>17</v>
      </c>
      <c r="F1719">
        <f>CodeStochastic!F1719</f>
        <v>1718</v>
      </c>
      <c r="G1719">
        <f>CodeStochastic!G1719</f>
        <v>-3.2847689320571602E-13</v>
      </c>
      <c r="H1719">
        <f>CodeStochastic!H1719</f>
        <v>-5.9019116848158201E-13</v>
      </c>
      <c r="I1719">
        <f>CodeStochastic!I1719</f>
        <v>1.4691343924537101E-11</v>
      </c>
      <c r="J1719">
        <f>CodeStochastic!J1719</f>
        <v>-4.8619449566994202E-11</v>
      </c>
      <c r="K1719">
        <f>CodeStochastic!K1719</f>
        <v>5.33754671314078E-11</v>
      </c>
      <c r="L1719">
        <f>CodeStochastic!L1719</f>
        <v>-2.9793968281968898E-11</v>
      </c>
      <c r="M1719">
        <f>CodeStochastic!M1719</f>
        <v>2.8174314582173199E-11</v>
      </c>
      <c r="O1719">
        <v>0</v>
      </c>
      <c r="P1719">
        <v>0</v>
      </c>
    </row>
    <row r="1720" spans="1:16" x14ac:dyDescent="0.35">
      <c r="A1720" s="1" t="s">
        <v>35</v>
      </c>
      <c r="B1720" s="1">
        <v>1607</v>
      </c>
      <c r="C1720" s="1" t="s">
        <v>44</v>
      </c>
      <c r="D1720" s="43">
        <v>18</v>
      </c>
      <c r="F1720">
        <f>CodeStochastic!F1720</f>
        <v>1719</v>
      </c>
      <c r="G1720">
        <f>CodeStochastic!G1720</f>
        <v>-6.2540835089496299E-13</v>
      </c>
      <c r="H1720">
        <f>CodeStochastic!H1720</f>
        <v>-3.38975710325337E-13</v>
      </c>
      <c r="I1720">
        <f>CodeStochastic!I1720</f>
        <v>1.4657760643199101E-11</v>
      </c>
      <c r="J1720">
        <f>CodeStochastic!J1720</f>
        <v>-4.7049243614647098E-11</v>
      </c>
      <c r="K1720">
        <f>CodeStochastic!K1720</f>
        <v>5.0240480790106602E-11</v>
      </c>
      <c r="L1720">
        <f>CodeStochastic!L1720</f>
        <v>-2.9616560012237299E-11</v>
      </c>
      <c r="M1720">
        <f>CodeStochastic!M1720</f>
        <v>2.8283204082726E-11</v>
      </c>
      <c r="O1720">
        <v>0</v>
      </c>
      <c r="P1720">
        <v>0</v>
      </c>
    </row>
    <row r="1721" spans="1:16" x14ac:dyDescent="0.35">
      <c r="A1721" s="1" t="s">
        <v>35</v>
      </c>
      <c r="B1721" s="1">
        <v>1608</v>
      </c>
      <c r="C1721" s="1" t="s">
        <v>44</v>
      </c>
      <c r="D1721" s="43">
        <v>19</v>
      </c>
      <c r="F1721">
        <f>CodeStochastic!F1721</f>
        <v>1720</v>
      </c>
      <c r="G1721">
        <f>CodeStochastic!G1721</f>
        <v>-4.4093302755502601E-13</v>
      </c>
      <c r="H1721">
        <f>CodeStochastic!H1721</f>
        <v>-2.99007329559335E-13</v>
      </c>
      <c r="I1721">
        <f>CodeStochastic!I1721</f>
        <v>1.56372959542415E-11</v>
      </c>
      <c r="J1721">
        <f>CodeStochastic!J1721</f>
        <v>-5.24936099896728E-11</v>
      </c>
      <c r="K1721">
        <f>CodeStochastic!K1721</f>
        <v>4.7080354261009202E-11</v>
      </c>
      <c r="L1721">
        <f>CodeStochastic!L1721</f>
        <v>-3.0601852431044598E-11</v>
      </c>
      <c r="M1721">
        <f>CodeStochastic!M1721</f>
        <v>3.0352604743940899E-11</v>
      </c>
      <c r="O1721">
        <v>0</v>
      </c>
      <c r="P1721">
        <v>0</v>
      </c>
    </row>
    <row r="1722" spans="1:16" x14ac:dyDescent="0.35">
      <c r="A1722" s="1" t="s">
        <v>35</v>
      </c>
      <c r="B1722" s="1">
        <v>1609</v>
      </c>
      <c r="C1722" s="1" t="s">
        <v>44</v>
      </c>
      <c r="D1722" s="43">
        <v>20</v>
      </c>
      <c r="F1722">
        <f>CodeStochastic!F1722</f>
        <v>1721</v>
      </c>
      <c r="G1722">
        <f>CodeStochastic!G1722</f>
        <v>3.2618098675434701E-13</v>
      </c>
      <c r="H1722">
        <f>CodeStochastic!H1722</f>
        <v>2.8429726893657098E-13</v>
      </c>
      <c r="I1722">
        <f>CodeStochastic!I1722</f>
        <v>1.62866063806452E-11</v>
      </c>
      <c r="J1722">
        <f>CodeStochastic!J1722</f>
        <v>-5.0533485723308701E-11</v>
      </c>
      <c r="K1722">
        <f>CodeStochastic!K1722</f>
        <v>4.5867567137549599E-11</v>
      </c>
      <c r="L1722">
        <f>CodeStochastic!L1722</f>
        <v>-3.1908558103868699E-11</v>
      </c>
      <c r="M1722">
        <f>CodeStochastic!M1722</f>
        <v>3.28277336106495E-11</v>
      </c>
      <c r="O1722">
        <v>0</v>
      </c>
      <c r="P1722">
        <v>0</v>
      </c>
    </row>
    <row r="1723" spans="1:16" x14ac:dyDescent="0.35">
      <c r="A1723" s="1" t="s">
        <v>35</v>
      </c>
      <c r="B1723" s="1">
        <v>1610</v>
      </c>
      <c r="C1723" s="1" t="s">
        <v>44</v>
      </c>
      <c r="D1723" s="43">
        <v>21</v>
      </c>
      <c r="F1723">
        <f>CodeStochastic!F1723</f>
        <v>1722</v>
      </c>
      <c r="G1723">
        <f>CodeStochastic!G1723</f>
        <v>4.2025031974607599E-13</v>
      </c>
      <c r="H1723">
        <f>CodeStochastic!H1723</f>
        <v>-2.6385894523324202E-13</v>
      </c>
      <c r="I1723">
        <f>CodeStochastic!I1723</f>
        <v>1.5175317118384701E-11</v>
      </c>
      <c r="J1723">
        <f>CodeStochastic!J1723</f>
        <v>-4.5428104871637702E-11</v>
      </c>
      <c r="K1723">
        <f>CodeStochastic!K1723</f>
        <v>4.3142892619084499E-11</v>
      </c>
      <c r="L1723">
        <f>CodeStochastic!L1723</f>
        <v>-3.1291266286196999E-11</v>
      </c>
      <c r="M1723">
        <f>CodeStochastic!M1723</f>
        <v>2.7888554125046899E-11</v>
      </c>
      <c r="O1723">
        <v>0</v>
      </c>
      <c r="P1723">
        <v>0</v>
      </c>
    </row>
    <row r="1724" spans="1:16" x14ac:dyDescent="0.35">
      <c r="A1724" s="1" t="s">
        <v>35</v>
      </c>
      <c r="B1724" s="1">
        <v>1611</v>
      </c>
      <c r="C1724" s="1" t="s">
        <v>44</v>
      </c>
      <c r="D1724" s="43">
        <v>22</v>
      </c>
      <c r="F1724">
        <f>CodeStochastic!F1724</f>
        <v>1723</v>
      </c>
      <c r="G1724">
        <f>CodeStochastic!G1724</f>
        <v>-9.0859880434102305E-14</v>
      </c>
      <c r="H1724">
        <f>CodeStochastic!H1724</f>
        <v>6.1787903400396601E-14</v>
      </c>
      <c r="I1724">
        <f>CodeStochastic!I1724</f>
        <v>1.5239053230312399E-11</v>
      </c>
      <c r="J1724">
        <f>CodeStochastic!J1724</f>
        <v>-4.4859180763355E-11</v>
      </c>
      <c r="K1724">
        <f>CodeStochastic!K1724</f>
        <v>4.5546523516158502E-11</v>
      </c>
      <c r="L1724">
        <f>CodeStochastic!L1724</f>
        <v>-3.1483232475000701E-11</v>
      </c>
      <c r="M1724">
        <f>CodeStochastic!M1724</f>
        <v>3.1890512719709499E-11</v>
      </c>
      <c r="O1724">
        <v>0</v>
      </c>
      <c r="P1724">
        <v>0</v>
      </c>
    </row>
    <row r="1725" spans="1:16" x14ac:dyDescent="0.35">
      <c r="A1725" s="1" t="s">
        <v>35</v>
      </c>
      <c r="B1725" s="1">
        <v>1612</v>
      </c>
      <c r="C1725" s="1" t="s">
        <v>44</v>
      </c>
      <c r="D1725" s="43">
        <v>23</v>
      </c>
      <c r="F1725">
        <f>CodeStochastic!F1725</f>
        <v>1724</v>
      </c>
      <c r="G1725">
        <f>CodeStochastic!G1725</f>
        <v>3.3945550330770598E-14</v>
      </c>
      <c r="H1725">
        <f>CodeStochastic!H1725</f>
        <v>7.0112799265599398E-13</v>
      </c>
      <c r="I1725">
        <f>CodeStochastic!I1725</f>
        <v>1.5320552175682299E-11</v>
      </c>
      <c r="J1725">
        <f>CodeStochastic!J1725</f>
        <v>-5.1848415385174497E-11</v>
      </c>
      <c r="K1725">
        <f>CodeStochastic!K1725</f>
        <v>4.5126109659360103E-11</v>
      </c>
      <c r="L1725">
        <f>CodeStochastic!L1725</f>
        <v>-2.9340785856126098E-11</v>
      </c>
      <c r="M1725">
        <f>CodeStochastic!M1725</f>
        <v>3.0571166409750797E-11</v>
      </c>
      <c r="O1725">
        <v>0</v>
      </c>
      <c r="P1725">
        <v>0</v>
      </c>
    </row>
    <row r="1726" spans="1:16" x14ac:dyDescent="0.35">
      <c r="A1726" s="1" t="s">
        <v>35</v>
      </c>
      <c r="B1726" s="1">
        <v>1613</v>
      </c>
      <c r="C1726" s="1" t="s">
        <v>44</v>
      </c>
      <c r="D1726" s="43">
        <v>24</v>
      </c>
      <c r="F1726">
        <f>CodeStochastic!F1726</f>
        <v>1725</v>
      </c>
      <c r="G1726">
        <f>CodeStochastic!G1726</f>
        <v>-7.3931466473420602E-13</v>
      </c>
      <c r="H1726">
        <f>CodeStochastic!H1726</f>
        <v>-2.2649218095801501E-13</v>
      </c>
      <c r="I1726">
        <f>CodeStochastic!I1726</f>
        <v>1.5531762594643501E-11</v>
      </c>
      <c r="J1726">
        <f>CodeStochastic!J1726</f>
        <v>-5.2910451245287799E-11</v>
      </c>
      <c r="K1726">
        <f>CodeStochastic!K1726</f>
        <v>4.1751825241196397E-11</v>
      </c>
      <c r="L1726">
        <f>CodeStochastic!L1726</f>
        <v>-3.0805157282792899E-11</v>
      </c>
      <c r="M1726">
        <f>CodeStochastic!M1726</f>
        <v>2.95450663710695E-11</v>
      </c>
      <c r="O1726">
        <v>0</v>
      </c>
      <c r="P1726">
        <v>0</v>
      </c>
    </row>
    <row r="1727" spans="1:16" x14ac:dyDescent="0.35">
      <c r="A1727" s="1" t="s">
        <v>35</v>
      </c>
      <c r="B1727" s="1">
        <v>1614</v>
      </c>
      <c r="C1727" s="1" t="s">
        <v>44</v>
      </c>
      <c r="D1727" s="43">
        <v>25</v>
      </c>
      <c r="F1727">
        <f>CodeStochastic!F1727</f>
        <v>1726</v>
      </c>
      <c r="G1727">
        <f>CodeStochastic!G1727</f>
        <v>-6.6055467928834605E-13</v>
      </c>
      <c r="H1727">
        <f>CodeStochastic!H1727</f>
        <v>1.63257354447805E-13</v>
      </c>
      <c r="I1727">
        <f>CodeStochastic!I1727</f>
        <v>1.6409731342753099E-11</v>
      </c>
      <c r="J1727">
        <f>CodeStochastic!J1727</f>
        <v>-5.06024011034498E-11</v>
      </c>
      <c r="K1727">
        <f>CodeStochastic!K1727</f>
        <v>4.95849418545071E-11</v>
      </c>
      <c r="L1727">
        <f>CodeStochastic!L1727</f>
        <v>-3.1537245374665398E-11</v>
      </c>
      <c r="M1727">
        <f>CodeStochastic!M1727</f>
        <v>3.1887745417939101E-11</v>
      </c>
      <c r="O1727">
        <v>0</v>
      </c>
      <c r="P1727">
        <v>0</v>
      </c>
    </row>
    <row r="1728" spans="1:16" x14ac:dyDescent="0.35">
      <c r="A1728" s="1" t="s">
        <v>35</v>
      </c>
      <c r="B1728" s="1">
        <v>1615</v>
      </c>
      <c r="C1728" s="1" t="s">
        <v>44</v>
      </c>
      <c r="D1728" s="43">
        <v>26</v>
      </c>
      <c r="F1728">
        <f>CodeStochastic!F1728</f>
        <v>1727</v>
      </c>
      <c r="G1728">
        <f>CodeStochastic!G1728</f>
        <v>2.42166256284977E-14</v>
      </c>
      <c r="H1728">
        <f>CodeStochastic!H1728</f>
        <v>-4.1296586596503999E-13</v>
      </c>
      <c r="I1728">
        <f>CodeStochastic!I1728</f>
        <v>1.6541938298509701E-11</v>
      </c>
      <c r="J1728">
        <f>CodeStochastic!J1728</f>
        <v>-5.4139778341521001E-11</v>
      </c>
      <c r="K1728">
        <f>CodeStochastic!K1728</f>
        <v>5.8399548250195805E-11</v>
      </c>
      <c r="L1728">
        <f>CodeStochastic!L1728</f>
        <v>-3.3159073631342203E-11</v>
      </c>
      <c r="M1728">
        <f>CodeStochastic!M1728</f>
        <v>3.1063185317742799E-11</v>
      </c>
      <c r="O1728">
        <v>0</v>
      </c>
      <c r="P1728">
        <v>0</v>
      </c>
    </row>
    <row r="1729" spans="1:16" x14ac:dyDescent="0.35">
      <c r="A1729" s="1" t="s">
        <v>35</v>
      </c>
      <c r="B1729" s="1">
        <v>1616</v>
      </c>
      <c r="C1729" s="1" t="s">
        <v>44</v>
      </c>
      <c r="D1729" s="43">
        <v>27</v>
      </c>
      <c r="F1729">
        <f>CodeStochastic!F1729</f>
        <v>1728</v>
      </c>
      <c r="G1729">
        <f>CodeStochastic!G1729</f>
        <v>-6.2135056636471201E-13</v>
      </c>
      <c r="H1729">
        <f>CodeStochastic!H1729</f>
        <v>-7.3402976232582801E-13</v>
      </c>
      <c r="I1729">
        <f>CodeStochastic!I1729</f>
        <v>1.5544376345598E-11</v>
      </c>
      <c r="J1729">
        <f>CodeStochastic!J1729</f>
        <v>-5.2672183113814499E-11</v>
      </c>
      <c r="K1729">
        <f>CodeStochastic!K1729</f>
        <v>4.80028650376713E-11</v>
      </c>
      <c r="L1729">
        <f>CodeStochastic!L1729</f>
        <v>-3.2520253935853002E-11</v>
      </c>
      <c r="M1729">
        <f>CodeStochastic!M1729</f>
        <v>2.9982664343198202E-11</v>
      </c>
      <c r="O1729">
        <v>0</v>
      </c>
      <c r="P1729">
        <v>0</v>
      </c>
    </row>
    <row r="1730" spans="1:16" x14ac:dyDescent="0.35">
      <c r="A1730" s="1" t="s">
        <v>35</v>
      </c>
      <c r="B1730" s="1">
        <v>1617</v>
      </c>
      <c r="C1730" s="1" t="s">
        <v>44</v>
      </c>
      <c r="D1730" s="43">
        <v>28</v>
      </c>
      <c r="F1730">
        <f>CodeStochastic!F1730</f>
        <v>1729</v>
      </c>
      <c r="G1730">
        <f>CodeStochastic!G1730</f>
        <v>3.7890006705627602E-13</v>
      </c>
      <c r="H1730">
        <f>CodeStochastic!H1730</f>
        <v>-5.0507305634144598E-14</v>
      </c>
      <c r="I1730">
        <f>CodeStochastic!I1730</f>
        <v>1.6202274397140101E-11</v>
      </c>
      <c r="J1730">
        <f>CodeStochastic!J1730</f>
        <v>-5.2609655710878399E-11</v>
      </c>
      <c r="K1730">
        <f>CodeStochastic!K1730</f>
        <v>4.7204805303023398E-11</v>
      </c>
      <c r="L1730">
        <f>CodeStochastic!L1730</f>
        <v>-3.3410388689704302E-11</v>
      </c>
      <c r="M1730">
        <f>CodeStochastic!M1730</f>
        <v>3.2023923881702703E-11</v>
      </c>
      <c r="O1730">
        <v>0</v>
      </c>
      <c r="P1730">
        <v>0</v>
      </c>
    </row>
    <row r="1731" spans="1:16" x14ac:dyDescent="0.35">
      <c r="A1731" s="1" t="s">
        <v>35</v>
      </c>
      <c r="B1731" s="1">
        <v>1618</v>
      </c>
      <c r="C1731" s="1" t="s">
        <v>44</v>
      </c>
      <c r="D1731" s="43">
        <v>29</v>
      </c>
      <c r="F1731">
        <f>CodeStochastic!F1731</f>
        <v>1730</v>
      </c>
      <c r="G1731">
        <f>CodeStochastic!G1731</f>
        <v>2.3288500377054002E-13</v>
      </c>
      <c r="H1731">
        <f>CodeStochastic!H1731</f>
        <v>4.6784341417684303E-13</v>
      </c>
      <c r="I1731">
        <f>CodeStochastic!I1731</f>
        <v>1.6908604035340502E-11</v>
      </c>
      <c r="J1731">
        <f>CodeStochastic!J1731</f>
        <v>-5.2053235082376297E-11</v>
      </c>
      <c r="K1731">
        <f>CodeStochastic!K1731</f>
        <v>4.9730207724295102E-11</v>
      </c>
      <c r="L1731">
        <f>CodeStochastic!L1731</f>
        <v>-3.3239165933786101E-11</v>
      </c>
      <c r="M1731">
        <f>CodeStochastic!M1731</f>
        <v>3.3120758802136701E-11</v>
      </c>
      <c r="O1731">
        <v>0</v>
      </c>
      <c r="P1731">
        <v>0</v>
      </c>
    </row>
    <row r="1732" spans="1:16" x14ac:dyDescent="0.35">
      <c r="A1732" s="1" t="s">
        <v>35</v>
      </c>
      <c r="B1732" s="1">
        <v>1619</v>
      </c>
      <c r="C1732" s="1" t="s">
        <v>44</v>
      </c>
      <c r="D1732" s="43">
        <v>30</v>
      </c>
      <c r="F1732">
        <f>CodeStochastic!F1732</f>
        <v>1731</v>
      </c>
      <c r="G1732">
        <f>CodeStochastic!G1732</f>
        <v>2.8685745890598401E-14</v>
      </c>
      <c r="H1732">
        <f>CodeStochastic!H1732</f>
        <v>-5.2744494920246601E-14</v>
      </c>
      <c r="I1732">
        <f>CodeStochastic!I1732</f>
        <v>1.7598032779831399E-11</v>
      </c>
      <c r="J1732">
        <f>CodeStochastic!J1732</f>
        <v>-5.6345997264021402E-11</v>
      </c>
      <c r="K1732">
        <f>CodeStochastic!K1732</f>
        <v>5.9634040358334497E-11</v>
      </c>
      <c r="L1732">
        <f>CodeStochastic!L1732</f>
        <v>-3.3880280851995601E-11</v>
      </c>
      <c r="M1732">
        <f>CodeStochastic!M1732</f>
        <v>3.3487537682810097E-11</v>
      </c>
      <c r="O1732">
        <v>0</v>
      </c>
      <c r="P1732">
        <v>0</v>
      </c>
    </row>
    <row r="1733" spans="1:16" x14ac:dyDescent="0.35">
      <c r="A1733" s="1" t="s">
        <v>35</v>
      </c>
      <c r="B1733" s="1">
        <v>1620</v>
      </c>
      <c r="C1733" s="1" t="s">
        <v>44</v>
      </c>
      <c r="D1733" s="43">
        <v>31</v>
      </c>
      <c r="F1733">
        <f>CodeStochastic!F1733</f>
        <v>1732</v>
      </c>
      <c r="G1733">
        <f>CodeStochastic!G1733</f>
        <v>-5.2483376892409501E-13</v>
      </c>
      <c r="H1733">
        <f>CodeStochastic!H1733</f>
        <v>-2.7297111449960698E-13</v>
      </c>
      <c r="I1733">
        <f>CodeStochastic!I1733</f>
        <v>1.78512674258178E-11</v>
      </c>
      <c r="J1733">
        <f>CodeStochastic!J1733</f>
        <v>-5.6410327873084099E-11</v>
      </c>
      <c r="K1733">
        <f>CodeStochastic!K1733</f>
        <v>5.29402257176111E-11</v>
      </c>
      <c r="L1733">
        <f>CodeStochastic!L1733</f>
        <v>-3.5595047252736502E-11</v>
      </c>
      <c r="M1733">
        <f>CodeStochastic!M1733</f>
        <v>3.4981006717411597E-11</v>
      </c>
      <c r="O1733">
        <v>0</v>
      </c>
      <c r="P1733">
        <v>0</v>
      </c>
    </row>
    <row r="1734" spans="1:16" x14ac:dyDescent="0.35">
      <c r="A1734" s="1" t="s">
        <v>35</v>
      </c>
      <c r="B1734" s="1">
        <v>1621</v>
      </c>
      <c r="C1734" s="1" t="s">
        <v>44</v>
      </c>
      <c r="D1734" s="43">
        <v>32</v>
      </c>
      <c r="F1734">
        <f>CodeStochastic!F1734</f>
        <v>1733</v>
      </c>
      <c r="G1734">
        <f>CodeStochastic!G1734</f>
        <v>1.5028892746921E-12</v>
      </c>
      <c r="H1734">
        <f>CodeStochastic!H1734</f>
        <v>9.2721194795101805E-13</v>
      </c>
      <c r="I1734">
        <f>CodeStochastic!I1734</f>
        <v>1.80977772059609E-11</v>
      </c>
      <c r="J1734">
        <f>CodeStochastic!J1734</f>
        <v>-5.9890889573934294E-11</v>
      </c>
      <c r="K1734">
        <f>CodeStochastic!K1734</f>
        <v>6.8814477112285399E-11</v>
      </c>
      <c r="L1734">
        <f>CodeStochastic!L1734</f>
        <v>-3.4211023640972298E-11</v>
      </c>
      <c r="M1734">
        <f>CodeStochastic!M1734</f>
        <v>3.7381189830168498E-11</v>
      </c>
      <c r="O1734">
        <v>0</v>
      </c>
      <c r="P1734">
        <v>0</v>
      </c>
    </row>
    <row r="1735" spans="1:16" x14ac:dyDescent="0.35">
      <c r="A1735" s="1" t="s">
        <v>35</v>
      </c>
      <c r="B1735" s="1">
        <v>1622</v>
      </c>
      <c r="C1735" s="1" t="s">
        <v>44</v>
      </c>
      <c r="D1735" s="43">
        <v>33</v>
      </c>
      <c r="F1735">
        <f>CodeStochastic!F1735</f>
        <v>1734</v>
      </c>
      <c r="G1735">
        <f>CodeStochastic!G1735</f>
        <v>5.6621311328271597E-13</v>
      </c>
      <c r="H1735">
        <f>CodeStochastic!H1735</f>
        <v>1.6289358707087199E-13</v>
      </c>
      <c r="I1735">
        <f>CodeStochastic!I1735</f>
        <v>1.7981373436199201E-11</v>
      </c>
      <c r="J1735">
        <f>CodeStochastic!J1735</f>
        <v>-5.9889167642212006E-11</v>
      </c>
      <c r="K1735">
        <f>CodeStochastic!K1735</f>
        <v>6.0040793107590406E-11</v>
      </c>
      <c r="L1735">
        <f>CodeStochastic!L1735</f>
        <v>-3.48864044313868E-11</v>
      </c>
      <c r="M1735">
        <f>CodeStochastic!M1735</f>
        <v>3.6334651473817199E-11</v>
      </c>
      <c r="O1735">
        <v>0</v>
      </c>
      <c r="P1735">
        <v>0</v>
      </c>
    </row>
    <row r="1736" spans="1:16" x14ac:dyDescent="0.35">
      <c r="A1736" s="1" t="s">
        <v>35</v>
      </c>
      <c r="B1736" s="1">
        <v>1623</v>
      </c>
      <c r="C1736" s="1" t="s">
        <v>44</v>
      </c>
      <c r="D1736" s="43">
        <v>34</v>
      </c>
      <c r="F1736">
        <f>CodeStochastic!F1736</f>
        <v>1735</v>
      </c>
      <c r="G1736">
        <f>CodeStochastic!G1736</f>
        <v>-9.9516942047644305E-14</v>
      </c>
      <c r="H1736">
        <f>CodeStochastic!H1736</f>
        <v>2.08608263347027E-13</v>
      </c>
      <c r="I1736">
        <f>CodeStochastic!I1736</f>
        <v>1.7294220179081199E-11</v>
      </c>
      <c r="J1736">
        <f>CodeStochastic!J1736</f>
        <v>-6.0147637494246898E-11</v>
      </c>
      <c r="K1736">
        <f>CodeStochastic!K1736</f>
        <v>5.6878635957646998E-11</v>
      </c>
      <c r="L1736">
        <f>CodeStochastic!L1736</f>
        <v>-3.3380007325890701E-11</v>
      </c>
      <c r="M1736">
        <f>CodeStochastic!M1736</f>
        <v>3.2018129348391403E-11</v>
      </c>
      <c r="O1736">
        <v>0</v>
      </c>
      <c r="P1736">
        <v>0</v>
      </c>
    </row>
    <row r="1737" spans="1:16" x14ac:dyDescent="0.35">
      <c r="A1737" s="1" t="s">
        <v>35</v>
      </c>
      <c r="B1737" s="1">
        <v>1624</v>
      </c>
      <c r="C1737" s="1" t="s">
        <v>44</v>
      </c>
      <c r="D1737" s="43">
        <v>35</v>
      </c>
      <c r="F1737">
        <f>CodeStochastic!F1737</f>
        <v>1736</v>
      </c>
      <c r="G1737">
        <f>CodeStochastic!G1737</f>
        <v>0.174934194250949</v>
      </c>
      <c r="H1737">
        <f>CodeStochastic!H1737</f>
        <v>0.17864345292407899</v>
      </c>
      <c r="I1737">
        <f>CodeStochastic!I1737</f>
        <v>5.1186001887470502E-2</v>
      </c>
      <c r="J1737">
        <f>CodeStochastic!J1737</f>
        <v>6.5228414355170197E-2</v>
      </c>
      <c r="K1737">
        <f>CodeStochastic!K1737</f>
        <v>0.32660256618699901</v>
      </c>
      <c r="L1737">
        <f>CodeStochastic!L1737</f>
        <v>9.2533720001683195E-2</v>
      </c>
      <c r="M1737">
        <f>CodeStochastic!M1737</f>
        <v>0.28390669541581498</v>
      </c>
      <c r="O1737">
        <f t="shared" si="56"/>
        <v>0.5179799118695313</v>
      </c>
      <c r="P1737">
        <f t="shared" si="57"/>
        <v>1.589236497440919</v>
      </c>
    </row>
    <row r="1738" spans="1:16" x14ac:dyDescent="0.35">
      <c r="A1738" s="1" t="s">
        <v>35</v>
      </c>
      <c r="B1738" s="1">
        <v>1625</v>
      </c>
      <c r="C1738" s="1" t="s">
        <v>44</v>
      </c>
      <c r="D1738" s="43">
        <v>36</v>
      </c>
      <c r="F1738">
        <f>CodeStochastic!F1738</f>
        <v>1737</v>
      </c>
      <c r="G1738">
        <f>CodeStochastic!G1738</f>
        <v>0.169722535374111</v>
      </c>
      <c r="H1738">
        <f>CodeStochastic!H1738</f>
        <v>0.17459827479106199</v>
      </c>
      <c r="I1738">
        <f>CodeStochastic!I1738</f>
        <v>4.9529786118254697E-2</v>
      </c>
      <c r="J1738">
        <f>CodeStochastic!J1738</f>
        <v>5.6561974261087299E-2</v>
      </c>
      <c r="K1738">
        <f>CodeStochastic!K1738</f>
        <v>0.32917829984066899</v>
      </c>
      <c r="L1738">
        <f>CodeStochastic!L1738</f>
        <v>8.8276365525767994E-2</v>
      </c>
      <c r="M1738">
        <f>CodeStochastic!M1738</f>
        <v>0.28210512047541297</v>
      </c>
      <c r="O1738">
        <f t="shared" si="56"/>
        <v>0.50559700908503491</v>
      </c>
      <c r="P1738">
        <f t="shared" si="57"/>
        <v>1.615738304476388</v>
      </c>
    </row>
    <row r="1739" spans="1:16" x14ac:dyDescent="0.35">
      <c r="A1739" s="1" t="s">
        <v>35</v>
      </c>
      <c r="B1739" s="1">
        <v>1626</v>
      </c>
      <c r="C1739" s="1" t="s">
        <v>44</v>
      </c>
      <c r="D1739" s="43">
        <v>37</v>
      </c>
      <c r="F1739">
        <f>CodeStochastic!F1739</f>
        <v>1738</v>
      </c>
      <c r="G1739">
        <f>CodeStochastic!G1739</f>
        <v>0.17105164777460799</v>
      </c>
      <c r="H1739">
        <f>CodeStochastic!H1739</f>
        <v>0.17472891948424801</v>
      </c>
      <c r="I1739">
        <f>CodeStochastic!I1739</f>
        <v>4.9206603216231201E-2</v>
      </c>
      <c r="J1739">
        <f>CodeStochastic!J1739</f>
        <v>5.6794000418650001E-2</v>
      </c>
      <c r="K1739">
        <f>CodeStochastic!K1739</f>
        <v>0.32058109031937099</v>
      </c>
      <c r="L1739">
        <f>CodeStochastic!L1739</f>
        <v>8.8591919542120798E-2</v>
      </c>
      <c r="M1739">
        <f>CodeStochastic!M1739</f>
        <v>0.27969605474324999</v>
      </c>
      <c r="O1739">
        <f t="shared" ref="O1739:O1781" si="58">L1739/H1739</f>
        <v>0.50702493785012759</v>
      </c>
      <c r="P1739">
        <f t="shared" ref="P1739:P1781" si="59">M1739/H1739</f>
        <v>1.6007427709667996</v>
      </c>
    </row>
    <row r="1740" spans="1:16" x14ac:dyDescent="0.35">
      <c r="A1740" s="1" t="s">
        <v>35</v>
      </c>
      <c r="B1740" s="1">
        <v>1627</v>
      </c>
      <c r="C1740" s="1" t="s">
        <v>44</v>
      </c>
      <c r="D1740" s="43">
        <v>38</v>
      </c>
      <c r="F1740">
        <f>CodeStochastic!F1740</f>
        <v>1739</v>
      </c>
      <c r="G1740">
        <f>CodeStochastic!G1740</f>
        <v>0.17492624725740499</v>
      </c>
      <c r="H1740">
        <f>CodeStochastic!H1740</f>
        <v>0.17686045260980501</v>
      </c>
      <c r="I1740">
        <f>CodeStochastic!I1740</f>
        <v>4.8916568269733299E-2</v>
      </c>
      <c r="J1740">
        <f>CodeStochastic!J1740</f>
        <v>4.8244702292217598E-2</v>
      </c>
      <c r="K1740">
        <f>CodeStochastic!K1740</f>
        <v>0.33014109518417001</v>
      </c>
      <c r="L1740">
        <f>CodeStochastic!L1740</f>
        <v>9.1888230704081406E-2</v>
      </c>
      <c r="M1740">
        <f>CodeStochastic!M1740</f>
        <v>0.27677054265759898</v>
      </c>
      <c r="O1740">
        <f t="shared" si="58"/>
        <v>0.51955216300847118</v>
      </c>
      <c r="P1740">
        <f t="shared" si="59"/>
        <v>1.5649091618476103</v>
      </c>
    </row>
    <row r="1741" spans="1:16" x14ac:dyDescent="0.35">
      <c r="A1741" s="1" t="s">
        <v>35</v>
      </c>
      <c r="B1741" s="1">
        <v>1628</v>
      </c>
      <c r="C1741" s="1" t="s">
        <v>44</v>
      </c>
      <c r="D1741" s="43">
        <v>39</v>
      </c>
      <c r="F1741">
        <f>CodeStochastic!F1741</f>
        <v>1740</v>
      </c>
      <c r="G1741">
        <f>CodeStochastic!G1741</f>
        <v>0.176954633290064</v>
      </c>
      <c r="H1741">
        <f>CodeStochastic!H1741</f>
        <v>0.179311299870754</v>
      </c>
      <c r="I1741">
        <f>CodeStochastic!I1741</f>
        <v>5.0343243482102798E-2</v>
      </c>
      <c r="J1741">
        <f>CodeStochastic!J1741</f>
        <v>6.0418487446947299E-2</v>
      </c>
      <c r="K1741">
        <f>CodeStochastic!K1741</f>
        <v>0.32753273594274801</v>
      </c>
      <c r="L1741">
        <f>CodeStochastic!L1741</f>
        <v>9.1084777463890501E-2</v>
      </c>
      <c r="M1741">
        <f>CodeStochastic!M1741</f>
        <v>0.28363092097095499</v>
      </c>
      <c r="O1741">
        <f t="shared" si="58"/>
        <v>0.50797009184331166</v>
      </c>
      <c r="P1741">
        <f t="shared" si="59"/>
        <v>1.5817794036147954</v>
      </c>
    </row>
    <row r="1742" spans="1:16" x14ac:dyDescent="0.35">
      <c r="A1742" s="1" t="s">
        <v>35</v>
      </c>
      <c r="B1742" s="1">
        <v>1629</v>
      </c>
      <c r="C1742" s="1" t="s">
        <v>44</v>
      </c>
      <c r="D1742" s="43">
        <v>40</v>
      </c>
      <c r="F1742">
        <f>CodeStochastic!F1742</f>
        <v>1741</v>
      </c>
      <c r="G1742">
        <f>CodeStochastic!G1742</f>
        <v>0.175219888749549</v>
      </c>
      <c r="H1742">
        <f>CodeStochastic!H1742</f>
        <v>0.179952135932548</v>
      </c>
      <c r="I1742">
        <f>CodeStochastic!I1742</f>
        <v>4.9182988132608997E-2</v>
      </c>
      <c r="J1742">
        <f>CodeStochastic!J1742</f>
        <v>6.6456426144180597E-2</v>
      </c>
      <c r="K1742">
        <f>CodeStochastic!K1742</f>
        <v>0.32795592088026798</v>
      </c>
      <c r="L1742">
        <f>CodeStochastic!L1742</f>
        <v>9.5718889237640895E-2</v>
      </c>
      <c r="M1742">
        <f>CodeStochastic!M1742</f>
        <v>0.278493504529639</v>
      </c>
      <c r="O1742">
        <f t="shared" si="58"/>
        <v>0.53191304866489331</v>
      </c>
      <c r="P1742">
        <f t="shared" si="59"/>
        <v>1.5475976602691037</v>
      </c>
    </row>
    <row r="1743" spans="1:16" x14ac:dyDescent="0.35">
      <c r="A1743" s="1" t="s">
        <v>35</v>
      </c>
      <c r="B1743" s="1">
        <v>1630</v>
      </c>
      <c r="C1743" s="1" t="s">
        <v>44</v>
      </c>
      <c r="D1743" s="43">
        <v>41</v>
      </c>
      <c r="F1743">
        <f>CodeStochastic!F1743</f>
        <v>1742</v>
      </c>
      <c r="G1743">
        <f>CodeStochastic!G1743</f>
        <v>0.17560578898885601</v>
      </c>
      <c r="H1743">
        <f>CodeStochastic!H1743</f>
        <v>0.177518218492379</v>
      </c>
      <c r="I1743">
        <f>CodeStochastic!I1743</f>
        <v>4.8131623277890598E-2</v>
      </c>
      <c r="J1743">
        <f>CodeStochastic!J1743</f>
        <v>6.20888901556646E-2</v>
      </c>
      <c r="K1743">
        <f>CodeStochastic!K1743</f>
        <v>0.32459415519368301</v>
      </c>
      <c r="L1743">
        <f>CodeStochastic!L1743</f>
        <v>9.3156008391698006E-2</v>
      </c>
      <c r="M1743">
        <f>CodeStochastic!M1743</f>
        <v>0.27685310131358598</v>
      </c>
      <c r="O1743">
        <f t="shared" si="58"/>
        <v>0.52476872054513812</v>
      </c>
      <c r="P1743">
        <f t="shared" si="59"/>
        <v>1.5595757081432828</v>
      </c>
    </row>
    <row r="1744" spans="1:16" x14ac:dyDescent="0.35">
      <c r="A1744" s="1" t="s">
        <v>35</v>
      </c>
      <c r="B1744" s="1">
        <v>1631</v>
      </c>
      <c r="C1744" s="1" t="s">
        <v>44</v>
      </c>
      <c r="D1744" s="43">
        <v>42</v>
      </c>
      <c r="F1744">
        <f>CodeStochastic!F1744</f>
        <v>1743</v>
      </c>
      <c r="G1744">
        <f>CodeStochastic!G1744</f>
        <v>0.17489641284091401</v>
      </c>
      <c r="H1744">
        <f>CodeStochastic!H1744</f>
        <v>0.178090755239734</v>
      </c>
      <c r="I1744">
        <f>CodeStochastic!I1744</f>
        <v>4.8183400953547298E-2</v>
      </c>
      <c r="J1744">
        <f>CodeStochastic!J1744</f>
        <v>6.2648475834501699E-2</v>
      </c>
      <c r="K1744">
        <f>CodeStochastic!K1744</f>
        <v>0.328382982229595</v>
      </c>
      <c r="L1744">
        <f>CodeStochastic!L1744</f>
        <v>9.2032775598511599E-2</v>
      </c>
      <c r="M1744">
        <f>CodeStochastic!M1744</f>
        <v>0.27855174285900203</v>
      </c>
      <c r="O1744">
        <f t="shared" si="58"/>
        <v>0.51677458200805071</v>
      </c>
      <c r="P1744">
        <f t="shared" si="59"/>
        <v>1.5640999583837696</v>
      </c>
    </row>
    <row r="1745" spans="1:16" x14ac:dyDescent="0.35">
      <c r="A1745" s="1" t="s">
        <v>35</v>
      </c>
      <c r="B1745" s="1">
        <v>1632</v>
      </c>
      <c r="C1745" s="1" t="s">
        <v>44</v>
      </c>
      <c r="D1745" s="43">
        <v>43</v>
      </c>
      <c r="F1745">
        <f>CodeStochastic!F1745</f>
        <v>1744</v>
      </c>
      <c r="G1745">
        <f>CodeStochastic!G1745</f>
        <v>0.17856002220112499</v>
      </c>
      <c r="H1745">
        <f>CodeStochastic!H1745</f>
        <v>0.179898822835312</v>
      </c>
      <c r="I1745">
        <f>CodeStochastic!I1745</f>
        <v>4.9439292795808901E-2</v>
      </c>
      <c r="J1745">
        <f>CodeStochastic!J1745</f>
        <v>7.5356599131073496E-2</v>
      </c>
      <c r="K1745">
        <f>CodeStochastic!K1745</f>
        <v>0.32541106944626302</v>
      </c>
      <c r="L1745">
        <f>CodeStochastic!L1745</f>
        <v>9.2134733777649497E-2</v>
      </c>
      <c r="M1745">
        <f>CodeStochastic!M1745</f>
        <v>0.277620486718411</v>
      </c>
      <c r="O1745">
        <f t="shared" si="58"/>
        <v>0.51214750783552399</v>
      </c>
      <c r="P1745">
        <f t="shared" si="59"/>
        <v>1.5432034648306625</v>
      </c>
    </row>
    <row r="1746" spans="1:16" x14ac:dyDescent="0.35">
      <c r="A1746" s="1" t="s">
        <v>35</v>
      </c>
      <c r="B1746" s="1">
        <v>1633</v>
      </c>
      <c r="C1746" s="1" t="s">
        <v>44</v>
      </c>
      <c r="D1746" s="43">
        <v>44</v>
      </c>
      <c r="F1746">
        <f>CodeStochastic!F1746</f>
        <v>1745</v>
      </c>
      <c r="G1746">
        <f>CodeStochastic!G1746</f>
        <v>0.17282969739381299</v>
      </c>
      <c r="H1746">
        <f>CodeStochastic!H1746</f>
        <v>0.17672715653451701</v>
      </c>
      <c r="I1746">
        <f>CodeStochastic!I1746</f>
        <v>4.76665997975943E-2</v>
      </c>
      <c r="J1746">
        <f>CodeStochastic!J1746</f>
        <v>7.6819611809117103E-2</v>
      </c>
      <c r="K1746">
        <f>CodeStochastic!K1746</f>
        <v>0.32324745051780002</v>
      </c>
      <c r="L1746">
        <f>CodeStochastic!L1746</f>
        <v>9.3041692630261297E-2</v>
      </c>
      <c r="M1746">
        <f>CodeStochastic!M1746</f>
        <v>0.27671495537358798</v>
      </c>
      <c r="O1746">
        <f t="shared" si="58"/>
        <v>0.52647082912856746</v>
      </c>
      <c r="P1746">
        <f t="shared" si="59"/>
        <v>1.5657749538879844</v>
      </c>
    </row>
    <row r="1747" spans="1:16" x14ac:dyDescent="0.35">
      <c r="A1747" s="1" t="s">
        <v>35</v>
      </c>
      <c r="B1747" s="1">
        <v>1634</v>
      </c>
      <c r="C1747" s="1" t="s">
        <v>44</v>
      </c>
      <c r="D1747" s="43">
        <v>45</v>
      </c>
      <c r="F1747">
        <f>CodeStochastic!F1747</f>
        <v>1746</v>
      </c>
      <c r="G1747">
        <f>CodeStochastic!G1747</f>
        <v>0.19105511837157199</v>
      </c>
      <c r="H1747">
        <f>CodeStochastic!H1747</f>
        <v>0.19379248154929599</v>
      </c>
      <c r="I1747">
        <f>CodeStochastic!I1747</f>
        <v>5.5823785995742198E-2</v>
      </c>
      <c r="J1747">
        <f>CodeStochastic!J1747</f>
        <v>7.3533515521247594E-2</v>
      </c>
      <c r="K1747">
        <f>CodeStochastic!K1747</f>
        <v>0.35072587884587197</v>
      </c>
      <c r="L1747">
        <f>CodeStochastic!L1747</f>
        <v>9.3296602127289394E-2</v>
      </c>
      <c r="M1747">
        <f>CodeStochastic!M1747</f>
        <v>0.30340303892058101</v>
      </c>
      <c r="O1747">
        <f t="shared" si="58"/>
        <v>0.48142529256769467</v>
      </c>
      <c r="P1747">
        <f t="shared" si="59"/>
        <v>1.5656078940472353</v>
      </c>
    </row>
    <row r="1748" spans="1:16" x14ac:dyDescent="0.35">
      <c r="A1748" s="1" t="s">
        <v>35</v>
      </c>
      <c r="B1748" s="1">
        <v>1635</v>
      </c>
      <c r="C1748" s="1" t="s">
        <v>44</v>
      </c>
      <c r="D1748" s="43">
        <v>46</v>
      </c>
      <c r="F1748">
        <f>CodeStochastic!F1748</f>
        <v>1747</v>
      </c>
      <c r="G1748">
        <f>CodeStochastic!G1748</f>
        <v>0.190257578860308</v>
      </c>
      <c r="H1748">
        <f>CodeStochastic!H1748</f>
        <v>0.19229067731375399</v>
      </c>
      <c r="I1748">
        <f>CodeStochastic!I1748</f>
        <v>5.6560225641662701E-2</v>
      </c>
      <c r="J1748">
        <f>CodeStochastic!J1748</f>
        <v>6.4441217487916203E-2</v>
      </c>
      <c r="K1748">
        <f>CodeStochastic!K1748</f>
        <v>0.35227138457441798</v>
      </c>
      <c r="L1748">
        <f>CodeStochastic!L1748</f>
        <v>9.2039046622887394E-2</v>
      </c>
      <c r="M1748">
        <f>CodeStochastic!M1748</f>
        <v>0.30354335269357502</v>
      </c>
      <c r="O1748">
        <f t="shared" si="58"/>
        <v>0.47864539201092154</v>
      </c>
      <c r="P1748">
        <f t="shared" si="59"/>
        <v>1.5785651022399485</v>
      </c>
    </row>
    <row r="1749" spans="1:16" x14ac:dyDescent="0.35">
      <c r="A1749" s="1" t="s">
        <v>35</v>
      </c>
      <c r="B1749" s="1">
        <v>1636</v>
      </c>
      <c r="C1749" s="1" t="s">
        <v>44</v>
      </c>
      <c r="D1749" s="43">
        <v>47</v>
      </c>
      <c r="F1749">
        <f>CodeStochastic!F1749</f>
        <v>1748</v>
      </c>
      <c r="G1749">
        <f>CodeStochastic!G1749</f>
        <v>0.19735125643295401</v>
      </c>
      <c r="H1749">
        <f>CodeStochastic!H1749</f>
        <v>0.197821554887882</v>
      </c>
      <c r="I1749">
        <f>CodeStochastic!I1749</f>
        <v>5.5679493121171902E-2</v>
      </c>
      <c r="J1749">
        <f>CodeStochastic!J1749</f>
        <v>6.3240428055022696E-2</v>
      </c>
      <c r="K1749">
        <f>CodeStochastic!K1749</f>
        <v>0.33974011621621703</v>
      </c>
      <c r="L1749">
        <f>CodeStochastic!L1749</f>
        <v>9.4604780387460799E-2</v>
      </c>
      <c r="M1749">
        <f>CodeStochastic!M1749</f>
        <v>0.31109501406499901</v>
      </c>
      <c r="O1749">
        <f t="shared" si="58"/>
        <v>0.47823292280297419</v>
      </c>
      <c r="P1749">
        <f t="shared" si="59"/>
        <v>1.5726042303191694</v>
      </c>
    </row>
    <row r="1750" spans="1:16" x14ac:dyDescent="0.35">
      <c r="A1750" s="1" t="s">
        <v>35</v>
      </c>
      <c r="B1750" s="1">
        <v>1637</v>
      </c>
      <c r="C1750" s="1" t="s">
        <v>44</v>
      </c>
      <c r="D1750" s="43">
        <v>48</v>
      </c>
      <c r="F1750">
        <f>CodeStochastic!F1750</f>
        <v>1749</v>
      </c>
      <c r="G1750">
        <f>CodeStochastic!G1750</f>
        <v>0.191387097490887</v>
      </c>
      <c r="H1750">
        <f>CodeStochastic!H1750</f>
        <v>0.19192528068654</v>
      </c>
      <c r="I1750">
        <f>CodeStochastic!I1750</f>
        <v>5.6112399160332803E-2</v>
      </c>
      <c r="J1750">
        <f>CodeStochastic!J1750</f>
        <v>5.93050568649722E-2</v>
      </c>
      <c r="K1750">
        <f>CodeStochastic!K1750</f>
        <v>0.36150820993977401</v>
      </c>
      <c r="L1750">
        <f>CodeStochastic!L1750</f>
        <v>9.5018127400955499E-2</v>
      </c>
      <c r="M1750">
        <f>CodeStochastic!M1750</f>
        <v>0.30595685389004001</v>
      </c>
      <c r="O1750">
        <f t="shared" si="58"/>
        <v>0.4950787465885898</v>
      </c>
      <c r="P1750">
        <f t="shared" si="59"/>
        <v>1.5941456633310382</v>
      </c>
    </row>
    <row r="1751" spans="1:16" x14ac:dyDescent="0.35">
      <c r="A1751" s="1" t="s">
        <v>35</v>
      </c>
      <c r="B1751" s="1">
        <v>1638</v>
      </c>
      <c r="C1751" s="1" t="s">
        <v>44</v>
      </c>
      <c r="D1751" s="43">
        <v>49</v>
      </c>
      <c r="F1751">
        <f>CodeStochastic!F1751</f>
        <v>1750</v>
      </c>
      <c r="G1751">
        <f>CodeStochastic!G1751</f>
        <v>0.19034999669213101</v>
      </c>
      <c r="H1751">
        <f>CodeStochastic!H1751</f>
        <v>0.19235034645877</v>
      </c>
      <c r="I1751">
        <f>CodeStochastic!I1751</f>
        <v>5.8228803751791097E-2</v>
      </c>
      <c r="J1751">
        <f>CodeStochastic!J1751</f>
        <v>5.5366295079589803E-2</v>
      </c>
      <c r="K1751">
        <f>CodeStochastic!K1751</f>
        <v>0.36482345688851697</v>
      </c>
      <c r="L1751">
        <f>CodeStochastic!L1751</f>
        <v>8.6606969290408606E-2</v>
      </c>
      <c r="M1751">
        <f>CodeStochastic!M1751</f>
        <v>0.306659877981319</v>
      </c>
      <c r="O1751">
        <f t="shared" si="58"/>
        <v>0.45025637273272434</v>
      </c>
      <c r="P1751">
        <f t="shared" si="59"/>
        <v>1.5942777521695344</v>
      </c>
    </row>
    <row r="1752" spans="1:16" x14ac:dyDescent="0.35">
      <c r="A1752" s="1" t="s">
        <v>35</v>
      </c>
      <c r="B1752" s="1">
        <v>1639</v>
      </c>
      <c r="C1752" s="1" t="s">
        <v>44</v>
      </c>
      <c r="D1752" s="43">
        <v>50</v>
      </c>
      <c r="F1752">
        <f>CodeStochastic!F1752</f>
        <v>1751</v>
      </c>
      <c r="G1752">
        <f>CodeStochastic!G1752</f>
        <v>0.218448016059622</v>
      </c>
      <c r="H1752">
        <f>CodeStochastic!H1752</f>
        <v>0.21618423110406601</v>
      </c>
      <c r="I1752">
        <f>CodeStochastic!I1752</f>
        <v>7.5157698010571095E-2</v>
      </c>
      <c r="J1752">
        <f>CodeStochastic!J1752</f>
        <v>4.5309188034210801E-2</v>
      </c>
      <c r="K1752">
        <f>CodeStochastic!K1752</f>
        <v>0.38164572394542001</v>
      </c>
      <c r="L1752">
        <f>CodeStochastic!L1752</f>
        <v>7.3215232472306699E-2</v>
      </c>
      <c r="M1752">
        <f>CodeStochastic!M1752</f>
        <v>0.35211540202348002</v>
      </c>
      <c r="O1752">
        <f t="shared" si="58"/>
        <v>0.33867055010623143</v>
      </c>
      <c r="P1752">
        <f t="shared" si="59"/>
        <v>1.6287746808599557</v>
      </c>
    </row>
    <row r="1753" spans="1:16" x14ac:dyDescent="0.35">
      <c r="A1753" s="1" t="s">
        <v>35</v>
      </c>
      <c r="B1753" s="1">
        <v>1640</v>
      </c>
      <c r="C1753" s="1" t="s">
        <v>44</v>
      </c>
      <c r="D1753" s="43">
        <v>51</v>
      </c>
      <c r="F1753">
        <f>CodeStochastic!F1753</f>
        <v>1752</v>
      </c>
      <c r="G1753">
        <f>CodeStochastic!G1753</f>
        <v>0.221358653754612</v>
      </c>
      <c r="H1753">
        <f>CodeStochastic!H1753</f>
        <v>0.21816815255546301</v>
      </c>
      <c r="I1753">
        <f>CodeStochastic!I1753</f>
        <v>7.5670160877704506E-2</v>
      </c>
      <c r="J1753">
        <f>CodeStochastic!J1753</f>
        <v>5.2707604747114001E-2</v>
      </c>
      <c r="K1753">
        <f>CodeStochastic!K1753</f>
        <v>0.38533152821368799</v>
      </c>
      <c r="L1753">
        <f>CodeStochastic!L1753</f>
        <v>7.7370780099635703E-2</v>
      </c>
      <c r="M1753">
        <f>CodeStochastic!M1753</f>
        <v>0.34777084255457003</v>
      </c>
      <c r="O1753">
        <f t="shared" si="58"/>
        <v>0.35463828791402718</v>
      </c>
      <c r="P1753">
        <f t="shared" si="59"/>
        <v>1.5940495369330281</v>
      </c>
    </row>
    <row r="1754" spans="1:16" x14ac:dyDescent="0.35">
      <c r="A1754" s="1" t="s">
        <v>35</v>
      </c>
      <c r="B1754" s="1">
        <v>1641</v>
      </c>
      <c r="C1754" s="1" t="s">
        <v>44</v>
      </c>
      <c r="D1754" s="43">
        <v>52</v>
      </c>
      <c r="F1754">
        <f>CodeStochastic!F1754</f>
        <v>1753</v>
      </c>
      <c r="G1754">
        <f>CodeStochastic!G1754</f>
        <v>0.224234999315061</v>
      </c>
      <c r="H1754">
        <f>CodeStochastic!H1754</f>
        <v>0.21985844985033701</v>
      </c>
      <c r="I1754">
        <f>CodeStochastic!I1754</f>
        <v>7.4155727233168503E-2</v>
      </c>
      <c r="J1754">
        <f>CodeStochastic!J1754</f>
        <v>3.70260106041801E-2</v>
      </c>
      <c r="K1754">
        <f>CodeStochastic!K1754</f>
        <v>0.37958975779239201</v>
      </c>
      <c r="L1754">
        <f>CodeStochastic!L1754</f>
        <v>7.7176632041564802E-2</v>
      </c>
      <c r="M1754">
        <f>CodeStochastic!M1754</f>
        <v>0.35234499298320299</v>
      </c>
      <c r="O1754">
        <f t="shared" si="58"/>
        <v>0.3510287282299171</v>
      </c>
      <c r="P1754">
        <f t="shared" si="59"/>
        <v>1.6025992779583991</v>
      </c>
    </row>
    <row r="1755" spans="1:16" x14ac:dyDescent="0.35">
      <c r="A1755" s="1" t="s">
        <v>35</v>
      </c>
      <c r="B1755" s="1">
        <v>1642</v>
      </c>
      <c r="C1755" s="1" t="s">
        <v>44</v>
      </c>
      <c r="D1755" s="43">
        <v>53</v>
      </c>
      <c r="F1755">
        <f>CodeStochastic!F1755</f>
        <v>1754</v>
      </c>
      <c r="G1755">
        <f>CodeStochastic!G1755</f>
        <v>0.21962357336265401</v>
      </c>
      <c r="H1755">
        <f>CodeStochastic!H1755</f>
        <v>0.21648434657138399</v>
      </c>
      <c r="I1755">
        <f>CodeStochastic!I1755</f>
        <v>7.6008820438444993E-2</v>
      </c>
      <c r="J1755">
        <f>CodeStochastic!J1755</f>
        <v>4.3349581271740198E-2</v>
      </c>
      <c r="K1755">
        <f>CodeStochastic!K1755</f>
        <v>0.388666712052399</v>
      </c>
      <c r="L1755">
        <f>CodeStochastic!L1755</f>
        <v>8.0446744776439205E-2</v>
      </c>
      <c r="M1755">
        <f>CodeStochastic!M1755</f>
        <v>0.34912217151999297</v>
      </c>
      <c r="O1755">
        <f t="shared" si="58"/>
        <v>0.37160536570209951</v>
      </c>
      <c r="P1755">
        <f t="shared" si="59"/>
        <v>1.6126901415704562</v>
      </c>
    </row>
    <row r="1756" spans="1:16" x14ac:dyDescent="0.35">
      <c r="A1756" s="1" t="s">
        <v>35</v>
      </c>
      <c r="B1756" s="1">
        <v>1643</v>
      </c>
      <c r="C1756" s="1" t="s">
        <v>44</v>
      </c>
      <c r="D1756" s="43">
        <v>54</v>
      </c>
      <c r="F1756">
        <f>CodeStochastic!F1756</f>
        <v>1755</v>
      </c>
      <c r="G1756">
        <f>CodeStochastic!G1756</f>
        <v>0.21522731405989001</v>
      </c>
      <c r="H1756">
        <f>CodeStochastic!H1756</f>
        <v>0.21471237407105501</v>
      </c>
      <c r="I1756">
        <f>CodeStochastic!I1756</f>
        <v>7.7581928998601196E-2</v>
      </c>
      <c r="J1756">
        <f>CodeStochastic!J1756</f>
        <v>4.0060898568763798E-2</v>
      </c>
      <c r="K1756">
        <f>CodeStochastic!K1756</f>
        <v>0.38057438519970699</v>
      </c>
      <c r="L1756">
        <f>CodeStochastic!L1756</f>
        <v>7.6445470686838005E-2</v>
      </c>
      <c r="M1756">
        <f>CodeStochastic!M1756</f>
        <v>0.35402294352590202</v>
      </c>
      <c r="O1756">
        <f t="shared" si="58"/>
        <v>0.35603663280971326</v>
      </c>
      <c r="P1756">
        <f t="shared" si="59"/>
        <v>1.6488241306891089</v>
      </c>
    </row>
    <row r="1757" spans="1:16" x14ac:dyDescent="0.35">
      <c r="A1757" s="1" t="s">
        <v>35</v>
      </c>
      <c r="B1757" s="1">
        <v>1644</v>
      </c>
      <c r="C1757" s="1" t="s">
        <v>44</v>
      </c>
      <c r="D1757" s="43">
        <v>55</v>
      </c>
      <c r="F1757">
        <f>CodeStochastic!F1757</f>
        <v>1756</v>
      </c>
      <c r="G1757">
        <f>CodeStochastic!G1757</f>
        <v>0.248872929320026</v>
      </c>
      <c r="H1757">
        <f>CodeStochastic!H1757</f>
        <v>0.233580524186253</v>
      </c>
      <c r="I1757">
        <f>CodeStochastic!I1757</f>
        <v>8.8315828108819897E-2</v>
      </c>
      <c r="J1757">
        <f>CodeStochastic!J1757</f>
        <v>2.5806242267231199E-2</v>
      </c>
      <c r="K1757">
        <f>CodeStochastic!K1757</f>
        <v>0.40187419702035998</v>
      </c>
      <c r="L1757">
        <f>CodeStochastic!L1757</f>
        <v>5.2816133727823303E-2</v>
      </c>
      <c r="M1757">
        <f>CodeStochastic!M1757</f>
        <v>0.37394675157292201</v>
      </c>
      <c r="O1757">
        <f t="shared" si="58"/>
        <v>0.22611531467284768</v>
      </c>
      <c r="P1757">
        <f t="shared" si="59"/>
        <v>1.6009329239913146</v>
      </c>
    </row>
    <row r="1758" spans="1:16" x14ac:dyDescent="0.35">
      <c r="A1758" s="1" t="s">
        <v>35</v>
      </c>
      <c r="B1758" s="1">
        <v>1645</v>
      </c>
      <c r="C1758" s="1" t="s">
        <v>44</v>
      </c>
      <c r="D1758" s="43">
        <v>56</v>
      </c>
      <c r="F1758">
        <f>CodeStochastic!F1758</f>
        <v>1757</v>
      </c>
      <c r="G1758">
        <f>CodeStochastic!G1758</f>
        <v>0.246717056845244</v>
      </c>
      <c r="H1758">
        <f>CodeStochastic!H1758</f>
        <v>0.23040209434522499</v>
      </c>
      <c r="I1758">
        <f>CodeStochastic!I1758</f>
        <v>8.7423829476362902E-2</v>
      </c>
      <c r="J1758">
        <f>CodeStochastic!J1758</f>
        <v>1.6803984093855001E-2</v>
      </c>
      <c r="K1758">
        <f>CodeStochastic!K1758</f>
        <v>0.40692617459571701</v>
      </c>
      <c r="L1758">
        <f>CodeStochastic!L1758</f>
        <v>5.3433387221325297E-2</v>
      </c>
      <c r="M1758">
        <f>CodeStochastic!M1758</f>
        <v>0.36131315461882801</v>
      </c>
      <c r="O1758">
        <f t="shared" si="58"/>
        <v>0.23191363504388512</v>
      </c>
      <c r="P1758">
        <f t="shared" si="59"/>
        <v>1.5681852009446202</v>
      </c>
    </row>
    <row r="1759" spans="1:16" x14ac:dyDescent="0.35">
      <c r="A1759" s="1" t="s">
        <v>35</v>
      </c>
      <c r="B1759" s="1">
        <v>1646</v>
      </c>
      <c r="C1759" s="1" t="s">
        <v>44</v>
      </c>
      <c r="D1759" s="43">
        <v>57</v>
      </c>
      <c r="F1759">
        <f>CodeStochastic!F1759</f>
        <v>1758</v>
      </c>
      <c r="G1759">
        <f>CodeStochastic!G1759</f>
        <v>0.236089788246969</v>
      </c>
      <c r="H1759">
        <f>CodeStochastic!H1759</f>
        <v>0.22485834278038899</v>
      </c>
      <c r="I1759">
        <f>CodeStochastic!I1759</f>
        <v>9.0627100479032899E-2</v>
      </c>
      <c r="J1759">
        <f>CodeStochastic!J1759</f>
        <v>2.0096476736571601E-2</v>
      </c>
      <c r="K1759">
        <f>CodeStochastic!K1759</f>
        <v>0.39939642776835799</v>
      </c>
      <c r="L1759">
        <f>CodeStochastic!L1759</f>
        <v>4.9298428785330403E-2</v>
      </c>
      <c r="M1759">
        <f>CodeStochastic!M1759</f>
        <v>0.37075695473109799</v>
      </c>
      <c r="O1759">
        <f t="shared" si="58"/>
        <v>0.21924216008955644</v>
      </c>
      <c r="P1759">
        <f t="shared" si="59"/>
        <v>1.6488467812519765</v>
      </c>
    </row>
    <row r="1760" spans="1:16" x14ac:dyDescent="0.35">
      <c r="A1760" s="1" t="s">
        <v>35</v>
      </c>
      <c r="B1760" s="1">
        <v>1647</v>
      </c>
      <c r="C1760" s="1" t="s">
        <v>44</v>
      </c>
      <c r="D1760" s="43">
        <v>58</v>
      </c>
      <c r="F1760">
        <f>CodeStochastic!F1760</f>
        <v>1759</v>
      </c>
      <c r="G1760">
        <f>CodeStochastic!G1760</f>
        <v>0.23868331755029401</v>
      </c>
      <c r="H1760">
        <f>CodeStochastic!H1760</f>
        <v>0.22515787301849899</v>
      </c>
      <c r="I1760">
        <f>CodeStochastic!I1760</f>
        <v>8.9996905942720196E-2</v>
      </c>
      <c r="J1760">
        <f>CodeStochastic!J1760</f>
        <v>2.9607675507234098E-2</v>
      </c>
      <c r="K1760">
        <f>CodeStochastic!K1760</f>
        <v>0.39951071178721498</v>
      </c>
      <c r="L1760">
        <f>CodeStochastic!L1760</f>
        <v>4.5522321795263498E-2</v>
      </c>
      <c r="M1760">
        <f>CodeStochastic!M1760</f>
        <v>0.36604657456416101</v>
      </c>
      <c r="O1760">
        <f t="shared" si="58"/>
        <v>0.20217956931722916</v>
      </c>
      <c r="P1760">
        <f t="shared" si="59"/>
        <v>1.6257329564224769</v>
      </c>
    </row>
    <row r="1761" spans="1:16" x14ac:dyDescent="0.35">
      <c r="A1761" s="1" t="s">
        <v>35</v>
      </c>
      <c r="B1761" s="1">
        <v>1648</v>
      </c>
      <c r="C1761" s="1" t="s">
        <v>44</v>
      </c>
      <c r="D1761" s="43">
        <v>59</v>
      </c>
      <c r="F1761">
        <f>CodeStochastic!F1761</f>
        <v>1760</v>
      </c>
      <c r="G1761">
        <f>CodeStochastic!G1761</f>
        <v>0.24041603857577301</v>
      </c>
      <c r="H1761">
        <f>CodeStochastic!H1761</f>
        <v>0.226904326739652</v>
      </c>
      <c r="I1761">
        <f>CodeStochastic!I1761</f>
        <v>8.7971904703768505E-2</v>
      </c>
      <c r="J1761">
        <f>CodeStochastic!J1761</f>
        <v>2.4181442091341501E-2</v>
      </c>
      <c r="K1761">
        <f>CodeStochastic!K1761</f>
        <v>0.39881456647216401</v>
      </c>
      <c r="L1761">
        <f>CodeStochastic!L1761</f>
        <v>4.6074526999468103E-2</v>
      </c>
      <c r="M1761">
        <f>CodeStochastic!M1761</f>
        <v>0.36304284229612499</v>
      </c>
      <c r="O1761">
        <f t="shared" si="58"/>
        <v>0.2030570666567042</v>
      </c>
      <c r="P1761">
        <f t="shared" si="59"/>
        <v>1.5999820167055567</v>
      </c>
    </row>
    <row r="1762" spans="1:16" x14ac:dyDescent="0.35">
      <c r="A1762" s="1" t="s">
        <v>35</v>
      </c>
      <c r="B1762" s="1">
        <v>1649</v>
      </c>
      <c r="C1762" s="1" t="s">
        <v>44</v>
      </c>
      <c r="D1762" s="43">
        <v>60</v>
      </c>
      <c r="F1762">
        <f>CodeStochastic!F1762</f>
        <v>1761</v>
      </c>
      <c r="G1762">
        <f>CodeStochastic!G1762</f>
        <v>0.22296069956050599</v>
      </c>
      <c r="H1762">
        <f>CodeStochastic!H1762</f>
        <v>0.217684920132765</v>
      </c>
      <c r="I1762">
        <f>CodeStochastic!I1762</f>
        <v>7.2385518510781205E-2</v>
      </c>
      <c r="J1762">
        <f>CodeStochastic!J1762</f>
        <v>5.0881708937967202E-2</v>
      </c>
      <c r="K1762">
        <f>CodeStochastic!K1762</f>
        <v>0.39853185403911201</v>
      </c>
      <c r="L1762">
        <f>CodeStochastic!L1762</f>
        <v>8.1617836571536803E-2</v>
      </c>
      <c r="M1762">
        <f>CodeStochastic!M1762</f>
        <v>0.35012993302405199</v>
      </c>
      <c r="O1762">
        <f t="shared" si="58"/>
        <v>0.37493564791607281</v>
      </c>
      <c r="P1762">
        <f t="shared" si="59"/>
        <v>1.6084253002482185</v>
      </c>
    </row>
    <row r="1763" spans="1:16" x14ac:dyDescent="0.35">
      <c r="A1763" s="1" t="s">
        <v>35</v>
      </c>
      <c r="B1763" s="1">
        <v>1650</v>
      </c>
      <c r="C1763" s="1" t="s">
        <v>44</v>
      </c>
      <c r="D1763" s="43">
        <v>61</v>
      </c>
      <c r="F1763">
        <f>CodeStochastic!F1763</f>
        <v>1762</v>
      </c>
      <c r="G1763">
        <f>CodeStochastic!G1763</f>
        <v>0.22708413880998399</v>
      </c>
      <c r="H1763">
        <f>CodeStochastic!H1763</f>
        <v>0.22238953093297401</v>
      </c>
      <c r="I1763">
        <f>CodeStochastic!I1763</f>
        <v>7.1796453679796896E-2</v>
      </c>
      <c r="J1763">
        <f>CodeStochastic!J1763</f>
        <v>5.8120094207716397E-2</v>
      </c>
      <c r="K1763">
        <f>CodeStochastic!K1763</f>
        <v>0.39963392733832298</v>
      </c>
      <c r="L1763">
        <f>CodeStochastic!L1763</f>
        <v>8.4794179385255894E-2</v>
      </c>
      <c r="M1763">
        <f>CodeStochastic!M1763</f>
        <v>0.352263754671991</v>
      </c>
      <c r="O1763">
        <f t="shared" si="58"/>
        <v>0.38128674056519329</v>
      </c>
      <c r="P1763">
        <f t="shared" si="59"/>
        <v>1.5839943238072649</v>
      </c>
    </row>
    <row r="1764" spans="1:16" x14ac:dyDescent="0.35">
      <c r="A1764" s="1" t="s">
        <v>35</v>
      </c>
      <c r="B1764" s="1">
        <v>1651</v>
      </c>
      <c r="C1764" s="1" t="s">
        <v>44</v>
      </c>
      <c r="D1764" s="43">
        <v>62</v>
      </c>
      <c r="F1764">
        <f>CodeStochastic!F1764</f>
        <v>1763</v>
      </c>
      <c r="G1764">
        <f>CodeStochastic!G1764</f>
        <v>0.22094435706804399</v>
      </c>
      <c r="H1764">
        <f>CodeStochastic!H1764</f>
        <v>0.21892960252244101</v>
      </c>
      <c r="I1764">
        <f>CodeStochastic!I1764</f>
        <v>6.9722766900811403E-2</v>
      </c>
      <c r="J1764">
        <f>CodeStochastic!J1764</f>
        <v>4.9115482618868E-2</v>
      </c>
      <c r="K1764">
        <f>CodeStochastic!K1764</f>
        <v>0.392584163205975</v>
      </c>
      <c r="L1764">
        <f>CodeStochastic!L1764</f>
        <v>9.0373716714179902E-2</v>
      </c>
      <c r="M1764">
        <f>CodeStochastic!M1764</f>
        <v>0.34688875744667802</v>
      </c>
      <c r="O1764">
        <f t="shared" si="58"/>
        <v>0.41279806692617688</v>
      </c>
      <c r="P1764">
        <f t="shared" si="59"/>
        <v>1.584476258349397</v>
      </c>
    </row>
    <row r="1765" spans="1:16" x14ac:dyDescent="0.35">
      <c r="A1765" s="1" t="s">
        <v>35</v>
      </c>
      <c r="B1765" s="1">
        <v>1652</v>
      </c>
      <c r="C1765" s="1" t="s">
        <v>44</v>
      </c>
      <c r="D1765" s="43">
        <v>63</v>
      </c>
      <c r="F1765">
        <f>CodeStochastic!F1765</f>
        <v>1764</v>
      </c>
      <c r="G1765">
        <f>CodeStochastic!G1765</f>
        <v>0.21979159685716801</v>
      </c>
      <c r="H1765">
        <f>CodeStochastic!H1765</f>
        <v>0.218391012273073</v>
      </c>
      <c r="I1765">
        <f>CodeStochastic!I1765</f>
        <v>7.2018996114337402E-2</v>
      </c>
      <c r="J1765">
        <f>CodeStochastic!J1765</f>
        <v>5.3108795246807901E-2</v>
      </c>
      <c r="K1765">
        <f>CodeStochastic!K1765</f>
        <v>0.38778048695655698</v>
      </c>
      <c r="L1765">
        <f>CodeStochastic!L1765</f>
        <v>8.6250237348834399E-2</v>
      </c>
      <c r="M1765">
        <f>CodeStochastic!M1765</f>
        <v>0.350563319594347</v>
      </c>
      <c r="O1765">
        <f t="shared" si="58"/>
        <v>0.39493492177685563</v>
      </c>
      <c r="P1765">
        <f t="shared" si="59"/>
        <v>1.6052094632722689</v>
      </c>
    </row>
    <row r="1766" spans="1:16" x14ac:dyDescent="0.35">
      <c r="A1766" s="1" t="s">
        <v>35</v>
      </c>
      <c r="B1766" s="1">
        <v>1653</v>
      </c>
      <c r="C1766" s="1" t="s">
        <v>44</v>
      </c>
      <c r="D1766" s="43">
        <v>64</v>
      </c>
      <c r="F1766">
        <f>CodeStochastic!F1766</f>
        <v>1765</v>
      </c>
      <c r="G1766">
        <f>CodeStochastic!G1766</f>
        <v>0.22712761464088199</v>
      </c>
      <c r="H1766">
        <f>CodeStochastic!H1766</f>
        <v>0.223161700921681</v>
      </c>
      <c r="I1766">
        <f>CodeStochastic!I1766</f>
        <v>6.8733415053072205E-2</v>
      </c>
      <c r="J1766">
        <f>CodeStochastic!J1766</f>
        <v>4.55858151424808E-2</v>
      </c>
      <c r="K1766">
        <f>CodeStochastic!K1766</f>
        <v>0.38746484789695701</v>
      </c>
      <c r="L1766">
        <f>CodeStochastic!L1766</f>
        <v>9.2545593583655994E-2</v>
      </c>
      <c r="M1766">
        <f>CodeStochastic!M1766</f>
        <v>0.35151793736360398</v>
      </c>
      <c r="O1766">
        <f t="shared" si="58"/>
        <v>0.41470195468771337</v>
      </c>
      <c r="P1766">
        <f t="shared" si="59"/>
        <v>1.5751714380729238</v>
      </c>
    </row>
    <row r="1767" spans="1:16" x14ac:dyDescent="0.35">
      <c r="A1767" s="1" t="s">
        <v>35</v>
      </c>
      <c r="B1767" s="1">
        <v>1654</v>
      </c>
      <c r="C1767" s="1" t="s">
        <v>44</v>
      </c>
      <c r="D1767" s="43">
        <v>65</v>
      </c>
      <c r="F1767">
        <f>CodeStochastic!F1767</f>
        <v>1766</v>
      </c>
      <c r="G1767">
        <f>CodeStochastic!G1767</f>
        <v>0.25140506805352902</v>
      </c>
      <c r="H1767">
        <f>CodeStochastic!H1767</f>
        <v>0.23384762753316701</v>
      </c>
      <c r="I1767">
        <f>CodeStochastic!I1767</f>
        <v>8.8513806802756598E-2</v>
      </c>
      <c r="J1767">
        <f>CodeStochastic!J1767</f>
        <v>2.4534944548329999E-2</v>
      </c>
      <c r="K1767">
        <f>CodeStochastic!K1767</f>
        <v>0.39785776925626098</v>
      </c>
      <c r="L1767">
        <f>CodeStochastic!L1767</f>
        <v>5.3084036450223498E-2</v>
      </c>
      <c r="M1767">
        <f>CodeStochastic!M1767</f>
        <v>0.37399490284629699</v>
      </c>
      <c r="O1767">
        <f t="shared" si="58"/>
        <v>0.22700267268135743</v>
      </c>
      <c r="P1767">
        <f t="shared" si="59"/>
        <v>1.5993102294495276</v>
      </c>
    </row>
    <row r="1768" spans="1:16" x14ac:dyDescent="0.35">
      <c r="A1768" s="1" t="s">
        <v>35</v>
      </c>
      <c r="B1768" s="1">
        <v>1655</v>
      </c>
      <c r="C1768" s="1" t="s">
        <v>44</v>
      </c>
      <c r="D1768" s="43">
        <v>66</v>
      </c>
      <c r="F1768">
        <f>CodeStochastic!F1768</f>
        <v>1767</v>
      </c>
      <c r="G1768">
        <f>CodeStochastic!G1768</f>
        <v>0.250306278820356</v>
      </c>
      <c r="H1768">
        <f>CodeStochastic!H1768</f>
        <v>0.23174156418487599</v>
      </c>
      <c r="I1768">
        <f>CodeStochastic!I1768</f>
        <v>8.8965853547396195E-2</v>
      </c>
      <c r="J1768">
        <f>CodeStochastic!J1768</f>
        <v>2.6030428411979299E-2</v>
      </c>
      <c r="K1768">
        <f>CodeStochastic!K1768</f>
        <v>0.39873452853538499</v>
      </c>
      <c r="L1768">
        <f>CodeStochastic!L1768</f>
        <v>4.92396593691918E-2</v>
      </c>
      <c r="M1768">
        <f>CodeStochastic!M1768</f>
        <v>0.36630422078694103</v>
      </c>
      <c r="O1768">
        <f t="shared" si="58"/>
        <v>0.21247659884572964</v>
      </c>
      <c r="P1768">
        <f t="shared" si="59"/>
        <v>1.5806582736910988</v>
      </c>
    </row>
    <row r="1769" spans="1:16" x14ac:dyDescent="0.35">
      <c r="A1769" s="1" t="s">
        <v>35</v>
      </c>
      <c r="B1769" s="1">
        <v>1656</v>
      </c>
      <c r="C1769" s="1" t="s">
        <v>44</v>
      </c>
      <c r="D1769" s="43">
        <v>67</v>
      </c>
      <c r="F1769">
        <f>CodeStochastic!F1769</f>
        <v>1768</v>
      </c>
      <c r="G1769">
        <f>CodeStochastic!G1769</f>
        <v>0.245201076455029</v>
      </c>
      <c r="H1769">
        <f>CodeStochastic!H1769</f>
        <v>0.22861647645147001</v>
      </c>
      <c r="I1769">
        <f>CodeStochastic!I1769</f>
        <v>9.1569941439090599E-2</v>
      </c>
      <c r="J1769">
        <f>CodeStochastic!J1769</f>
        <v>2.3397109322886901E-2</v>
      </c>
      <c r="K1769">
        <f>CodeStochastic!K1769</f>
        <v>0.39933701737626898</v>
      </c>
      <c r="L1769">
        <f>CodeStochastic!L1769</f>
        <v>4.6097108193151298E-2</v>
      </c>
      <c r="M1769">
        <f>CodeStochastic!M1769</f>
        <v>0.37178206261928798</v>
      </c>
      <c r="O1769">
        <f t="shared" si="58"/>
        <v>0.20163510919536304</v>
      </c>
      <c r="P1769">
        <f t="shared" si="59"/>
        <v>1.6262260200576957</v>
      </c>
    </row>
    <row r="1770" spans="1:16" x14ac:dyDescent="0.35">
      <c r="A1770" s="1" t="s">
        <v>35</v>
      </c>
      <c r="B1770" s="1">
        <v>1657</v>
      </c>
      <c r="C1770" s="1" t="s">
        <v>44</v>
      </c>
      <c r="D1770" s="43">
        <v>68</v>
      </c>
      <c r="F1770">
        <f>CodeStochastic!F1770</f>
        <v>1769</v>
      </c>
      <c r="G1770">
        <f>CodeStochastic!G1770</f>
        <v>0.24303695860413499</v>
      </c>
      <c r="H1770">
        <f>CodeStochastic!H1770</f>
        <v>0.229150479874934</v>
      </c>
      <c r="I1770">
        <f>CodeStochastic!I1770</f>
        <v>8.9909845017747098E-2</v>
      </c>
      <c r="J1770">
        <f>CodeStochastic!J1770</f>
        <v>2.5967485876024401E-2</v>
      </c>
      <c r="K1770">
        <f>CodeStochastic!K1770</f>
        <v>0.39197176075173901</v>
      </c>
      <c r="L1770">
        <f>CodeStochastic!L1770</f>
        <v>5.1186759960151901E-2</v>
      </c>
      <c r="M1770">
        <f>CodeStochastic!M1770</f>
        <v>0.36661755193587098</v>
      </c>
      <c r="O1770">
        <f t="shared" si="58"/>
        <v>0.22337618488989708</v>
      </c>
      <c r="P1770">
        <f t="shared" si="59"/>
        <v>1.5998986872554835</v>
      </c>
    </row>
    <row r="1771" spans="1:16" x14ac:dyDescent="0.35">
      <c r="A1771" s="1" t="s">
        <v>35</v>
      </c>
      <c r="B1771" s="1">
        <v>1658</v>
      </c>
      <c r="C1771" s="1" t="s">
        <v>44</v>
      </c>
      <c r="D1771" s="43">
        <v>69</v>
      </c>
      <c r="F1771">
        <f>CodeStochastic!F1771</f>
        <v>1770</v>
      </c>
      <c r="G1771">
        <f>CodeStochastic!G1771</f>
        <v>0.24725529955841999</v>
      </c>
      <c r="H1771">
        <f>CodeStochastic!H1771</f>
        <v>0.23374830416565101</v>
      </c>
      <c r="I1771">
        <f>CodeStochastic!I1771</f>
        <v>9.0180076503493703E-2</v>
      </c>
      <c r="J1771">
        <f>CodeStochastic!J1771</f>
        <v>1.9999732482265799E-2</v>
      </c>
      <c r="K1771">
        <f>CodeStochastic!K1771</f>
        <v>0.39827280707304402</v>
      </c>
      <c r="L1771">
        <f>CodeStochastic!L1771</f>
        <v>4.6246756631697403E-2</v>
      </c>
      <c r="M1771">
        <f>CodeStochastic!M1771</f>
        <v>0.373150763244536</v>
      </c>
      <c r="O1771">
        <f t="shared" si="58"/>
        <v>0.19784852256692137</v>
      </c>
      <c r="P1771">
        <f t="shared" si="59"/>
        <v>1.5963784831572265</v>
      </c>
    </row>
    <row r="1772" spans="1:16" x14ac:dyDescent="0.35">
      <c r="A1772" s="1" t="s">
        <v>35</v>
      </c>
      <c r="B1772" s="1">
        <v>1659</v>
      </c>
      <c r="C1772" s="1" t="s">
        <v>44</v>
      </c>
      <c r="D1772" s="43">
        <v>70</v>
      </c>
      <c r="F1772">
        <f>CodeStochastic!F1772</f>
        <v>1771</v>
      </c>
      <c r="G1772">
        <f>CodeStochastic!G1772</f>
        <v>0.19651991113852099</v>
      </c>
      <c r="H1772">
        <f>CodeStochastic!H1772</f>
        <v>0.19766285551708601</v>
      </c>
      <c r="I1772">
        <f>CodeStochastic!I1772</f>
        <v>5.8705652528059503E-2</v>
      </c>
      <c r="J1772">
        <f>CodeStochastic!J1772</f>
        <v>7.6163539046551806E-2</v>
      </c>
      <c r="K1772">
        <f>CodeStochastic!K1772</f>
        <v>0.348100095269335</v>
      </c>
      <c r="L1772">
        <f>CodeStochastic!L1772</f>
        <v>9.6536992975416E-2</v>
      </c>
      <c r="M1772">
        <f>CodeStochastic!M1772</f>
        <v>0.31420243722361402</v>
      </c>
      <c r="O1772">
        <f t="shared" si="58"/>
        <v>0.48839218032581405</v>
      </c>
      <c r="P1772">
        <f t="shared" si="59"/>
        <v>1.5895876663405497</v>
      </c>
    </row>
    <row r="1773" spans="1:16" x14ac:dyDescent="0.35">
      <c r="A1773" s="1" t="s">
        <v>35</v>
      </c>
      <c r="B1773" s="1">
        <v>1660</v>
      </c>
      <c r="C1773" s="1" t="s">
        <v>44</v>
      </c>
      <c r="D1773" s="43">
        <v>71</v>
      </c>
      <c r="F1773">
        <f>CodeStochastic!F1773</f>
        <v>1772</v>
      </c>
      <c r="G1773">
        <f>CodeStochastic!G1773</f>
        <v>0.19737592820156799</v>
      </c>
      <c r="H1773">
        <f>CodeStochastic!H1773</f>
        <v>0.19748074949178701</v>
      </c>
      <c r="I1773">
        <f>CodeStochastic!I1773</f>
        <v>5.7886891268417902E-2</v>
      </c>
      <c r="J1773">
        <f>CodeStochastic!J1773</f>
        <v>6.0866111330553002E-2</v>
      </c>
      <c r="K1773">
        <f>CodeStochastic!K1773</f>
        <v>0.37062231620208302</v>
      </c>
      <c r="L1773">
        <f>CodeStochastic!L1773</f>
        <v>9.2755007640426101E-2</v>
      </c>
      <c r="M1773">
        <f>CodeStochastic!M1773</f>
        <v>0.30942206975792802</v>
      </c>
      <c r="O1773">
        <f t="shared" si="58"/>
        <v>0.46969138956140977</v>
      </c>
      <c r="P1773">
        <f t="shared" si="59"/>
        <v>1.5668467460966189</v>
      </c>
    </row>
    <row r="1774" spans="1:16" x14ac:dyDescent="0.35">
      <c r="A1774" s="1" t="s">
        <v>35</v>
      </c>
      <c r="B1774" s="1">
        <v>1661</v>
      </c>
      <c r="C1774" s="1" t="s">
        <v>44</v>
      </c>
      <c r="D1774" s="43">
        <v>72</v>
      </c>
      <c r="F1774">
        <f>CodeStochastic!F1774</f>
        <v>1773</v>
      </c>
      <c r="G1774">
        <f>CodeStochastic!G1774</f>
        <v>0.194080840424083</v>
      </c>
      <c r="H1774">
        <f>CodeStochastic!H1774</f>
        <v>0.19517653564791301</v>
      </c>
      <c r="I1774">
        <f>CodeStochastic!I1774</f>
        <v>6.0297630987513097E-2</v>
      </c>
      <c r="J1774">
        <f>CodeStochastic!J1774</f>
        <v>5.71019301402442E-2</v>
      </c>
      <c r="K1774">
        <f>CodeStochastic!K1774</f>
        <v>0.34569090258316199</v>
      </c>
      <c r="L1774">
        <f>CodeStochastic!L1774</f>
        <v>8.6444909328556696E-2</v>
      </c>
      <c r="M1774">
        <f>CodeStochastic!M1774</f>
        <v>0.314293710266703</v>
      </c>
      <c r="O1774">
        <f t="shared" si="58"/>
        <v>0.44290625941070205</v>
      </c>
      <c r="P1774">
        <f t="shared" si="59"/>
        <v>1.6103047900884477</v>
      </c>
    </row>
    <row r="1775" spans="1:16" x14ac:dyDescent="0.35">
      <c r="A1775" s="1" t="s">
        <v>35</v>
      </c>
      <c r="B1775" s="1">
        <v>1662</v>
      </c>
      <c r="C1775" s="1" t="s">
        <v>44</v>
      </c>
      <c r="D1775" s="43">
        <v>73</v>
      </c>
      <c r="F1775">
        <f>CodeStochastic!F1775</f>
        <v>1774</v>
      </c>
      <c r="G1775">
        <f>CodeStochastic!G1775</f>
        <v>0.19008973566339599</v>
      </c>
      <c r="H1775">
        <f>CodeStochastic!H1775</f>
        <v>0.19275535119053699</v>
      </c>
      <c r="I1775">
        <f>CodeStochastic!I1775</f>
        <v>5.8619156063528299E-2</v>
      </c>
      <c r="J1775">
        <f>CodeStochastic!J1775</f>
        <v>5.8673101053806097E-2</v>
      </c>
      <c r="K1775">
        <f>CodeStochastic!K1775</f>
        <v>0.35128118398039798</v>
      </c>
      <c r="L1775">
        <f>CodeStochastic!L1775</f>
        <v>8.6307134471334396E-2</v>
      </c>
      <c r="M1775">
        <f>CodeStochastic!M1775</f>
        <v>0.31155835523695702</v>
      </c>
      <c r="O1775">
        <f t="shared" si="58"/>
        <v>0.44775480389138739</v>
      </c>
      <c r="P1775">
        <f t="shared" si="59"/>
        <v>1.6163408865831397</v>
      </c>
    </row>
    <row r="1776" spans="1:16" x14ac:dyDescent="0.35">
      <c r="A1776" s="1" t="s">
        <v>35</v>
      </c>
      <c r="B1776" s="1">
        <v>1663</v>
      </c>
      <c r="C1776" s="1" t="s">
        <v>44</v>
      </c>
      <c r="D1776" s="43">
        <v>74</v>
      </c>
      <c r="F1776">
        <f>CodeStochastic!F1776</f>
        <v>1775</v>
      </c>
      <c r="G1776">
        <f>CodeStochastic!G1776</f>
        <v>0.199866998832677</v>
      </c>
      <c r="H1776">
        <f>CodeStochastic!H1776</f>
        <v>0.199698052239973</v>
      </c>
      <c r="I1776">
        <f>CodeStochastic!I1776</f>
        <v>6.0510169390147202E-2</v>
      </c>
      <c r="J1776">
        <f>CodeStochastic!J1776</f>
        <v>6.4090959645338799E-2</v>
      </c>
      <c r="K1776">
        <f>CodeStochastic!K1776</f>
        <v>0.34640099329190599</v>
      </c>
      <c r="L1776">
        <f>CodeStochastic!L1776</f>
        <v>9.0852120673763803E-2</v>
      </c>
      <c r="M1776">
        <f>CodeStochastic!M1776</f>
        <v>0.31264293700178503</v>
      </c>
      <c r="O1776">
        <f t="shared" si="58"/>
        <v>0.45494745519394797</v>
      </c>
      <c r="P1776">
        <f t="shared" si="59"/>
        <v>1.565578299312046</v>
      </c>
    </row>
    <row r="1777" spans="1:16" x14ac:dyDescent="0.35">
      <c r="A1777" s="1" t="s">
        <v>35</v>
      </c>
      <c r="B1777" s="1">
        <v>1664</v>
      </c>
      <c r="C1777" s="1" t="s">
        <v>44</v>
      </c>
      <c r="D1777" s="43">
        <v>75</v>
      </c>
      <c r="F1777">
        <f>CodeStochastic!F1777</f>
        <v>1776</v>
      </c>
      <c r="G1777">
        <f>CodeStochastic!G1777</f>
        <v>0.202944306529314</v>
      </c>
      <c r="H1777">
        <f>CodeStochastic!H1777</f>
        <v>0.202811562803632</v>
      </c>
      <c r="I1777">
        <f>CodeStochastic!I1777</f>
        <v>6.4898886882671203E-2</v>
      </c>
      <c r="J1777">
        <f>CodeStochastic!J1777</f>
        <v>5.2879755698705198E-2</v>
      </c>
      <c r="K1777">
        <f>CodeStochastic!K1777</f>
        <v>0.36295133614976999</v>
      </c>
      <c r="L1777">
        <f>CodeStochastic!L1777</f>
        <v>8.2237619931676206E-2</v>
      </c>
      <c r="M1777">
        <f>CodeStochastic!M1777</f>
        <v>0.31858981637939698</v>
      </c>
      <c r="O1777">
        <f t="shared" si="58"/>
        <v>0.40548782719701759</v>
      </c>
      <c r="P1777">
        <f t="shared" si="59"/>
        <v>1.5708661378831976</v>
      </c>
    </row>
    <row r="1778" spans="1:16" x14ac:dyDescent="0.35">
      <c r="A1778" s="1" t="s">
        <v>35</v>
      </c>
      <c r="B1778" s="1">
        <v>1665</v>
      </c>
      <c r="C1778" s="1" t="s">
        <v>44</v>
      </c>
      <c r="D1778" s="43">
        <v>76</v>
      </c>
      <c r="F1778">
        <f>CodeStochastic!F1778</f>
        <v>1777</v>
      </c>
      <c r="G1778">
        <f>CodeStochastic!G1778</f>
        <v>0.201491273040553</v>
      </c>
      <c r="H1778">
        <f>CodeStochastic!H1778</f>
        <v>0.20164350022740801</v>
      </c>
      <c r="I1778">
        <f>CodeStochastic!I1778</f>
        <v>6.3038509577886606E-2</v>
      </c>
      <c r="J1778">
        <f>CodeStochastic!J1778</f>
        <v>5.4281190605871901E-2</v>
      </c>
      <c r="K1778">
        <f>CodeStochastic!K1778</f>
        <v>0.36055693208162498</v>
      </c>
      <c r="L1778">
        <f>CodeStochastic!L1778</f>
        <v>8.8974396199387795E-2</v>
      </c>
      <c r="M1778">
        <f>CodeStochastic!M1778</f>
        <v>0.32329198777921297</v>
      </c>
      <c r="O1778">
        <f t="shared" si="58"/>
        <v>0.44124604115205751</v>
      </c>
      <c r="P1778">
        <f t="shared" si="59"/>
        <v>1.6032849430535234</v>
      </c>
    </row>
    <row r="1779" spans="1:16" x14ac:dyDescent="0.35">
      <c r="A1779" s="1" t="s">
        <v>35</v>
      </c>
      <c r="B1779" s="1">
        <v>1666</v>
      </c>
      <c r="C1779" s="1" t="s">
        <v>44</v>
      </c>
      <c r="D1779" s="43">
        <v>77</v>
      </c>
      <c r="F1779">
        <f>CodeStochastic!F1779</f>
        <v>1778</v>
      </c>
      <c r="G1779">
        <f>CodeStochastic!G1779</f>
        <v>0.204392531245214</v>
      </c>
      <c r="H1779">
        <f>CodeStochastic!H1779</f>
        <v>0.20317402164220999</v>
      </c>
      <c r="I1779">
        <f>CodeStochastic!I1779</f>
        <v>6.3911279642121593E-2</v>
      </c>
      <c r="J1779">
        <f>CodeStochastic!J1779</f>
        <v>5.7374625761132503E-2</v>
      </c>
      <c r="K1779">
        <f>CodeStochastic!K1779</f>
        <v>0.37894651462373802</v>
      </c>
      <c r="L1779">
        <f>CodeStochastic!L1779</f>
        <v>8.9014855396524303E-2</v>
      </c>
      <c r="M1779">
        <f>CodeStochastic!M1779</f>
        <v>0.32413520783514299</v>
      </c>
      <c r="O1779">
        <f t="shared" si="58"/>
        <v>0.43812124540842978</v>
      </c>
      <c r="P1779">
        <f t="shared" si="59"/>
        <v>1.5953575423434103</v>
      </c>
    </row>
    <row r="1780" spans="1:16" x14ac:dyDescent="0.35">
      <c r="A1780" s="1" t="s">
        <v>35</v>
      </c>
      <c r="B1780" s="1">
        <v>1667</v>
      </c>
      <c r="C1780" s="1" t="s">
        <v>44</v>
      </c>
      <c r="D1780" s="43">
        <v>78</v>
      </c>
      <c r="F1780">
        <f>CodeStochastic!F1780</f>
        <v>1779</v>
      </c>
      <c r="G1780">
        <f>CodeStochastic!G1780</f>
        <v>0.206602997343275</v>
      </c>
      <c r="H1780">
        <f>CodeStochastic!H1780</f>
        <v>0.205660140066842</v>
      </c>
      <c r="I1780">
        <f>CodeStochastic!I1780</f>
        <v>6.5483280494747997E-2</v>
      </c>
      <c r="J1780">
        <f>CodeStochastic!J1780</f>
        <v>6.2602164340462604E-2</v>
      </c>
      <c r="K1780">
        <f>CodeStochastic!K1780</f>
        <v>0.38443583614774901</v>
      </c>
      <c r="L1780">
        <f>CodeStochastic!L1780</f>
        <v>8.6782728244451698E-2</v>
      </c>
      <c r="M1780">
        <f>CodeStochastic!M1780</f>
        <v>0.33069374660079898</v>
      </c>
      <c r="O1780">
        <f t="shared" si="58"/>
        <v>0.42197155081313414</v>
      </c>
      <c r="P1780">
        <f t="shared" si="59"/>
        <v>1.6079622745239772</v>
      </c>
    </row>
    <row r="1781" spans="1:16" x14ac:dyDescent="0.35">
      <c r="A1781" s="1" t="s">
        <v>35</v>
      </c>
      <c r="B1781" s="1">
        <v>1668</v>
      </c>
      <c r="C1781" s="1" t="s">
        <v>44</v>
      </c>
      <c r="D1781" s="43">
        <v>79</v>
      </c>
      <c r="F1781">
        <f>CodeStochastic!F1781</f>
        <v>1780</v>
      </c>
      <c r="G1781">
        <f>CodeStochastic!G1781</f>
        <v>0.202726054587135</v>
      </c>
      <c r="H1781">
        <f>CodeStochastic!H1781</f>
        <v>0.20410728623530699</v>
      </c>
      <c r="I1781">
        <f>CodeStochastic!I1781</f>
        <v>6.4067261140599602E-2</v>
      </c>
      <c r="J1781">
        <f>CodeStochastic!J1781</f>
        <v>5.5646592474058301E-2</v>
      </c>
      <c r="K1781">
        <f>CodeStochastic!K1781</f>
        <v>0.37310577146205998</v>
      </c>
      <c r="L1781">
        <f>CodeStochastic!L1781</f>
        <v>9.0738154264960305E-2</v>
      </c>
      <c r="M1781">
        <f>CodeStochastic!M1781</f>
        <v>0.32383393341328798</v>
      </c>
      <c r="O1781">
        <f t="shared" si="58"/>
        <v>0.44456107343640822</v>
      </c>
      <c r="P1781">
        <f t="shared" si="59"/>
        <v>1.5865868357092994</v>
      </c>
    </row>
    <row r="1782" spans="1:16" x14ac:dyDescent="0.35">
      <c r="A1782" s="1" t="s">
        <v>35</v>
      </c>
      <c r="B1782" s="1">
        <v>1669</v>
      </c>
      <c r="C1782" s="1" t="s">
        <v>44</v>
      </c>
      <c r="D1782" s="43">
        <v>80</v>
      </c>
      <c r="F1782">
        <f>CodeStochastic!F1782</f>
        <v>1781</v>
      </c>
      <c r="G1782">
        <f>CodeStochastic!G1782</f>
        <v>-1.1785031573610101E-12</v>
      </c>
      <c r="H1782">
        <f>CodeStochastic!H1782</f>
        <v>-1.43970893394121E-12</v>
      </c>
      <c r="I1782">
        <f>CodeStochastic!I1782</f>
        <v>2.35430224080254E-11</v>
      </c>
      <c r="J1782">
        <f>CodeStochastic!J1782</f>
        <v>-7.1715486048504104E-11</v>
      </c>
      <c r="K1782">
        <f>CodeStochastic!K1782</f>
        <v>8.0786341603663306E-11</v>
      </c>
      <c r="L1782">
        <f>CodeStochastic!L1782</f>
        <v>-5.1783095583509002E-11</v>
      </c>
      <c r="M1782">
        <f>CodeStochastic!M1782</f>
        <v>4.78299963407997E-11</v>
      </c>
      <c r="O1782">
        <v>0</v>
      </c>
      <c r="P1782">
        <v>0</v>
      </c>
    </row>
    <row r="1783" spans="1:16" x14ac:dyDescent="0.35">
      <c r="A1783" s="1" t="s">
        <v>35</v>
      </c>
      <c r="B1783" s="1">
        <v>1670</v>
      </c>
      <c r="C1783" s="1" t="s">
        <v>44</v>
      </c>
      <c r="D1783" s="43">
        <v>81</v>
      </c>
      <c r="F1783">
        <f>CodeStochastic!F1783</f>
        <v>1782</v>
      </c>
      <c r="G1783">
        <f>CodeStochastic!G1783</f>
        <v>-9.4157604468947205E-13</v>
      </c>
      <c r="H1783">
        <f>CodeStochastic!H1783</f>
        <v>-6.1519655818444797E-13</v>
      </c>
      <c r="I1783">
        <f>CodeStochastic!I1783</f>
        <v>2.31462786002274E-11</v>
      </c>
      <c r="J1783">
        <f>CodeStochastic!J1783</f>
        <v>-7.8218685703830806E-11</v>
      </c>
      <c r="K1783">
        <f>CodeStochastic!K1783</f>
        <v>7.8609712435072796E-11</v>
      </c>
      <c r="L1783">
        <f>CodeStochastic!L1783</f>
        <v>-5.03807375649623E-11</v>
      </c>
      <c r="M1783">
        <f>CodeStochastic!M1783</f>
        <v>4.54621106923432E-11</v>
      </c>
      <c r="O1783">
        <v>0</v>
      </c>
      <c r="P1783">
        <v>0</v>
      </c>
    </row>
    <row r="1784" spans="1:16" x14ac:dyDescent="0.35">
      <c r="A1784" s="1" t="s">
        <v>35</v>
      </c>
      <c r="B1784" s="1">
        <v>1671</v>
      </c>
      <c r="C1784" s="1" t="s">
        <v>44</v>
      </c>
      <c r="D1784" s="43">
        <v>82</v>
      </c>
      <c r="F1784">
        <f>CodeStochastic!F1784</f>
        <v>1783</v>
      </c>
      <c r="G1784">
        <f>CodeStochastic!G1784</f>
        <v>1.09683301781389E-13</v>
      </c>
      <c r="H1784">
        <f>CodeStochastic!H1784</f>
        <v>1.49366515263765E-13</v>
      </c>
      <c r="I1784">
        <f>CodeStochastic!I1784</f>
        <v>2.29089287480783E-11</v>
      </c>
      <c r="J1784">
        <f>CodeStochastic!J1784</f>
        <v>-8.8426126330943497E-11</v>
      </c>
      <c r="K1784">
        <f>CodeStochastic!K1784</f>
        <v>7.2861825756190804E-11</v>
      </c>
      <c r="L1784">
        <f>CodeStochastic!L1784</f>
        <v>-4.6337482420158901E-11</v>
      </c>
      <c r="M1784">
        <f>CodeStochastic!M1784</f>
        <v>4.8977520372317301E-11</v>
      </c>
      <c r="O1784">
        <v>0</v>
      </c>
      <c r="P1784">
        <v>0</v>
      </c>
    </row>
    <row r="1785" spans="1:16" x14ac:dyDescent="0.35">
      <c r="A1785" s="1" t="s">
        <v>35</v>
      </c>
      <c r="B1785" s="1">
        <v>1672</v>
      </c>
      <c r="C1785" s="1" t="s">
        <v>44</v>
      </c>
      <c r="D1785" s="43">
        <v>83</v>
      </c>
      <c r="F1785">
        <f>CodeStochastic!F1785</f>
        <v>1784</v>
      </c>
      <c r="G1785">
        <f>CodeStochastic!G1785</f>
        <v>6.4375430048567499E-13</v>
      </c>
      <c r="H1785">
        <f>CodeStochastic!H1785</f>
        <v>2.84099297426026E-13</v>
      </c>
      <c r="I1785">
        <f>CodeStochastic!I1785</f>
        <v>2.1567071774129799E-11</v>
      </c>
      <c r="J1785">
        <f>CodeStochastic!J1785</f>
        <v>-8.3217243566629695E-11</v>
      </c>
      <c r="K1785">
        <f>CodeStochastic!K1785</f>
        <v>7.6081800206192399E-11</v>
      </c>
      <c r="L1785">
        <f>CodeStochastic!L1785</f>
        <v>-4.6873204631159303E-11</v>
      </c>
      <c r="M1785">
        <f>CodeStochastic!M1785</f>
        <v>4.2918230980052603E-11</v>
      </c>
      <c r="O1785">
        <v>0</v>
      </c>
      <c r="P1785">
        <v>0</v>
      </c>
    </row>
    <row r="1786" spans="1:16" x14ac:dyDescent="0.35">
      <c r="A1786" s="1" t="s">
        <v>35</v>
      </c>
      <c r="B1786" s="1">
        <v>1673</v>
      </c>
      <c r="C1786" s="1" t="s">
        <v>44</v>
      </c>
      <c r="D1786" s="43">
        <v>84</v>
      </c>
      <c r="F1786">
        <f>CodeStochastic!F1786</f>
        <v>1785</v>
      </c>
      <c r="G1786">
        <f>CodeStochastic!G1786</f>
        <v>-1.08571882437703E-13</v>
      </c>
      <c r="H1786">
        <f>CodeStochastic!H1786</f>
        <v>-2.7241249413598101E-13</v>
      </c>
      <c r="I1786">
        <f>CodeStochastic!I1786</f>
        <v>2.47549024142927E-11</v>
      </c>
      <c r="J1786">
        <f>CodeStochastic!J1786</f>
        <v>-8.3453915249765698E-11</v>
      </c>
      <c r="K1786">
        <f>CodeStochastic!K1786</f>
        <v>8.1841695230273797E-11</v>
      </c>
      <c r="L1786">
        <f>CodeStochastic!L1786</f>
        <v>-5.2519784321441302E-11</v>
      </c>
      <c r="M1786">
        <f>CodeStochastic!M1786</f>
        <v>5.3848398361775699E-11</v>
      </c>
      <c r="O1786">
        <v>0</v>
      </c>
      <c r="P1786">
        <v>0</v>
      </c>
    </row>
    <row r="1787" spans="1:16" x14ac:dyDescent="0.35">
      <c r="A1787" s="1" t="s">
        <v>35</v>
      </c>
      <c r="B1787" s="1">
        <v>1674</v>
      </c>
      <c r="C1787" s="1" t="s">
        <v>44</v>
      </c>
      <c r="D1787" s="43">
        <v>85</v>
      </c>
      <c r="F1787">
        <f>CodeStochastic!F1787</f>
        <v>1786</v>
      </c>
      <c r="G1787">
        <f>CodeStochastic!G1787</f>
        <v>-9.3899464803421505E-13</v>
      </c>
      <c r="H1787">
        <f>CodeStochastic!H1787</f>
        <v>-8.6710811601096301E-13</v>
      </c>
      <c r="I1787">
        <f>CodeStochastic!I1787</f>
        <v>2.34642483704309E-11</v>
      </c>
      <c r="J1787">
        <f>CodeStochastic!J1787</f>
        <v>-7.3713533948390697E-11</v>
      </c>
      <c r="K1787">
        <f>CodeStochastic!K1787</f>
        <v>9.0380271700889802E-11</v>
      </c>
      <c r="L1787">
        <f>CodeStochastic!L1787</f>
        <v>-5.0129826448361601E-11</v>
      </c>
      <c r="M1787">
        <f>CodeStochastic!M1787</f>
        <v>4.7651590733449403E-11</v>
      </c>
      <c r="O1787">
        <v>0</v>
      </c>
      <c r="P1787">
        <v>0</v>
      </c>
    </row>
    <row r="1788" spans="1:16" x14ac:dyDescent="0.35">
      <c r="A1788" s="1" t="s">
        <v>35</v>
      </c>
      <c r="B1788" s="1">
        <v>1675</v>
      </c>
      <c r="C1788" s="1" t="s">
        <v>44</v>
      </c>
      <c r="D1788" s="43">
        <v>86</v>
      </c>
      <c r="F1788">
        <f>CodeStochastic!F1788</f>
        <v>1787</v>
      </c>
      <c r="G1788">
        <f>CodeStochastic!G1788</f>
        <v>1.08601826711129E-12</v>
      </c>
      <c r="H1788">
        <f>CodeStochastic!H1788</f>
        <v>1.0742864434683901E-12</v>
      </c>
      <c r="I1788">
        <f>CodeStochastic!I1788</f>
        <v>2.3667646781239E-11</v>
      </c>
      <c r="J1788">
        <f>CodeStochastic!J1788</f>
        <v>-7.74120322011858E-11</v>
      </c>
      <c r="K1788">
        <f>CodeStochastic!K1788</f>
        <v>7.8345410355564303E-11</v>
      </c>
      <c r="L1788">
        <f>CodeStochastic!L1788</f>
        <v>-4.8626581046867499E-11</v>
      </c>
      <c r="M1788">
        <f>CodeStochastic!M1788</f>
        <v>5.0189784742554299E-11</v>
      </c>
      <c r="O1788">
        <v>0</v>
      </c>
      <c r="P1788">
        <v>0</v>
      </c>
    </row>
    <row r="1789" spans="1:16" x14ac:dyDescent="0.35">
      <c r="A1789" s="1" t="s">
        <v>35</v>
      </c>
      <c r="B1789" s="1">
        <v>1676</v>
      </c>
      <c r="C1789" s="1" t="s">
        <v>44</v>
      </c>
      <c r="D1789" s="43">
        <v>87</v>
      </c>
      <c r="F1789">
        <f>CodeStochastic!F1789</f>
        <v>1788</v>
      </c>
      <c r="G1789">
        <f>CodeStochastic!G1789</f>
        <v>-9.0587477327230802E-14</v>
      </c>
      <c r="H1789">
        <f>CodeStochastic!H1789</f>
        <v>-8.4044243071466697E-14</v>
      </c>
      <c r="I1789">
        <f>CodeStochastic!I1789</f>
        <v>2.29868907434235E-11</v>
      </c>
      <c r="J1789">
        <f>CodeStochastic!J1789</f>
        <v>-9.5005687371985204E-11</v>
      </c>
      <c r="K1789">
        <f>CodeStochastic!K1789</f>
        <v>8.2172298197852795E-11</v>
      </c>
      <c r="L1789">
        <f>CodeStochastic!L1789</f>
        <v>-4.7573039860092701E-11</v>
      </c>
      <c r="M1789">
        <f>CodeStochastic!M1789</f>
        <v>4.8260494588867401E-11</v>
      </c>
      <c r="O1789">
        <v>0</v>
      </c>
      <c r="P1789">
        <v>0</v>
      </c>
    </row>
    <row r="1790" spans="1:16" x14ac:dyDescent="0.35">
      <c r="A1790" s="1" t="s">
        <v>35</v>
      </c>
      <c r="B1790" s="1">
        <v>1677</v>
      </c>
      <c r="C1790" s="1" t="s">
        <v>44</v>
      </c>
      <c r="D1790" s="43">
        <v>88</v>
      </c>
      <c r="F1790">
        <f>CodeStochastic!F1790</f>
        <v>1789</v>
      </c>
      <c r="G1790">
        <f>CodeStochastic!G1790</f>
        <v>5.6161974987203201E-13</v>
      </c>
      <c r="H1790">
        <f>CodeStochastic!H1790</f>
        <v>8.04996972778831E-13</v>
      </c>
      <c r="I1790">
        <f>CodeStochastic!I1790</f>
        <v>2.3478876693754199E-11</v>
      </c>
      <c r="J1790">
        <f>CodeStochastic!J1790</f>
        <v>-9.0364589049839601E-11</v>
      </c>
      <c r="K1790">
        <f>CodeStochastic!K1790</f>
        <v>8.2620911741260403E-11</v>
      </c>
      <c r="L1790">
        <f>CodeStochastic!L1790</f>
        <v>-4.8824089945844002E-11</v>
      </c>
      <c r="M1790">
        <f>CodeStochastic!M1790</f>
        <v>5.3105040730268698E-11</v>
      </c>
      <c r="O1790">
        <v>0</v>
      </c>
      <c r="P1790">
        <v>0</v>
      </c>
    </row>
    <row r="1791" spans="1:16" x14ac:dyDescent="0.35">
      <c r="A1791" s="1" t="s">
        <v>35</v>
      </c>
      <c r="B1791" s="1">
        <v>1678</v>
      </c>
      <c r="C1791" s="1" t="s">
        <v>44</v>
      </c>
      <c r="D1791" s="43">
        <v>89</v>
      </c>
      <c r="F1791">
        <f>CodeStochastic!F1791</f>
        <v>1790</v>
      </c>
      <c r="G1791">
        <f>CodeStochastic!G1791</f>
        <v>4.8245875172091002E-13</v>
      </c>
      <c r="H1791">
        <f>CodeStochastic!H1791</f>
        <v>6.1918403645142801E-13</v>
      </c>
      <c r="I1791">
        <f>CodeStochastic!I1791</f>
        <v>2.4006759357277401E-11</v>
      </c>
      <c r="J1791">
        <f>CodeStochastic!J1791</f>
        <v>-8.4822705572978603E-11</v>
      </c>
      <c r="K1791">
        <f>CodeStochastic!K1791</f>
        <v>7.8509568906954601E-11</v>
      </c>
      <c r="L1791">
        <f>CodeStochastic!L1791</f>
        <v>-4.9956340525631398E-11</v>
      </c>
      <c r="M1791">
        <f>CodeStochastic!M1791</f>
        <v>4.7838459482912503E-11</v>
      </c>
      <c r="O1791">
        <v>0</v>
      </c>
      <c r="P1791">
        <v>0</v>
      </c>
    </row>
    <row r="1792" spans="1:16" x14ac:dyDescent="0.35">
      <c r="A1792" s="1" t="s">
        <v>35</v>
      </c>
      <c r="B1792" s="1">
        <v>1679</v>
      </c>
      <c r="C1792" s="1" t="s">
        <v>44</v>
      </c>
      <c r="D1792" s="43">
        <v>90</v>
      </c>
      <c r="F1792">
        <f>CodeStochastic!F1792</f>
        <v>1791</v>
      </c>
      <c r="G1792">
        <f>CodeStochastic!G1792</f>
        <v>1.85118281726604E-13</v>
      </c>
      <c r="H1792">
        <f>CodeStochastic!H1792</f>
        <v>4.4965592319865598E-13</v>
      </c>
      <c r="I1792">
        <f>CodeStochastic!I1792</f>
        <v>2.3501916236109E-11</v>
      </c>
      <c r="J1792">
        <f>CodeStochastic!J1792</f>
        <v>-8.4995570434573299E-11</v>
      </c>
      <c r="K1792">
        <f>CodeStochastic!K1792</f>
        <v>8.3943725505020797E-11</v>
      </c>
      <c r="L1792">
        <f>CodeStochastic!L1792</f>
        <v>-5.1223783787911601E-11</v>
      </c>
      <c r="M1792">
        <f>CodeStochastic!M1792</f>
        <v>4.9578835724940001E-11</v>
      </c>
      <c r="O1792">
        <v>0</v>
      </c>
      <c r="P1792">
        <v>0</v>
      </c>
    </row>
    <row r="1793" spans="1:16" x14ac:dyDescent="0.35">
      <c r="A1793" s="1" t="s">
        <v>35</v>
      </c>
      <c r="B1793" s="1">
        <v>1680</v>
      </c>
      <c r="C1793" s="1" t="s">
        <v>44</v>
      </c>
      <c r="D1793" s="43">
        <v>91</v>
      </c>
      <c r="F1793">
        <f>CodeStochastic!F1793</f>
        <v>1792</v>
      </c>
      <c r="G1793">
        <f>CodeStochastic!G1793</f>
        <v>5.5626181434568302E-13</v>
      </c>
      <c r="H1793">
        <f>CodeStochastic!H1793</f>
        <v>1.0983851813415801E-13</v>
      </c>
      <c r="I1793">
        <f>CodeStochastic!I1793</f>
        <v>2.3083370018295199E-11</v>
      </c>
      <c r="J1793">
        <f>CodeStochastic!J1793</f>
        <v>-8.7137580565713003E-11</v>
      </c>
      <c r="K1793">
        <f>CodeStochastic!K1793</f>
        <v>7.1379816230255198E-11</v>
      </c>
      <c r="L1793">
        <f>CodeStochastic!L1793</f>
        <v>-4.7013848196034101E-11</v>
      </c>
      <c r="M1793">
        <f>CodeStochastic!M1793</f>
        <v>5.0447909002161403E-11</v>
      </c>
      <c r="O1793">
        <v>0</v>
      </c>
      <c r="P1793">
        <v>0</v>
      </c>
    </row>
    <row r="1794" spans="1:16" x14ac:dyDescent="0.35">
      <c r="A1794" s="1" t="s">
        <v>35</v>
      </c>
      <c r="B1794" s="1">
        <v>1681</v>
      </c>
      <c r="C1794" s="1" t="s">
        <v>44</v>
      </c>
      <c r="D1794" s="43">
        <v>92</v>
      </c>
      <c r="F1794">
        <f>CodeStochastic!F1794</f>
        <v>1793</v>
      </c>
      <c r="G1794">
        <f>CodeStochastic!G1794</f>
        <v>2.5778693412795401E-13</v>
      </c>
      <c r="H1794">
        <f>CodeStochastic!H1794</f>
        <v>6.3450565759241105E-13</v>
      </c>
      <c r="I1794">
        <f>CodeStochastic!I1794</f>
        <v>2.2577842531530399E-11</v>
      </c>
      <c r="J1794">
        <f>CodeStochastic!J1794</f>
        <v>-7.37484063429842E-11</v>
      </c>
      <c r="K1794">
        <f>CodeStochastic!K1794</f>
        <v>8.1277090292769298E-11</v>
      </c>
      <c r="L1794">
        <f>CodeStochastic!L1794</f>
        <v>-5.14226942204702E-11</v>
      </c>
      <c r="M1794">
        <f>CodeStochastic!M1794</f>
        <v>4.4816848034072199E-11</v>
      </c>
      <c r="O1794">
        <v>0</v>
      </c>
      <c r="P1794">
        <v>0</v>
      </c>
    </row>
    <row r="1795" spans="1:16" x14ac:dyDescent="0.35">
      <c r="A1795" s="1" t="s">
        <v>35</v>
      </c>
      <c r="B1795" s="1">
        <v>1682</v>
      </c>
      <c r="C1795" s="1" t="s">
        <v>44</v>
      </c>
      <c r="D1795" s="43">
        <v>93</v>
      </c>
      <c r="F1795">
        <f>CodeStochastic!F1795</f>
        <v>1794</v>
      </c>
      <c r="G1795">
        <f>CodeStochastic!G1795</f>
        <v>-1.0364086592017201E-13</v>
      </c>
      <c r="H1795">
        <f>CodeStochastic!H1795</f>
        <v>-2.0226110212282201E-13</v>
      </c>
      <c r="I1795">
        <f>CodeStochastic!I1795</f>
        <v>2.3536804947836399E-11</v>
      </c>
      <c r="J1795">
        <f>CodeStochastic!J1795</f>
        <v>-7.4021067106914602E-11</v>
      </c>
      <c r="K1795">
        <f>CodeStochastic!K1795</f>
        <v>7.9644788925135903E-11</v>
      </c>
      <c r="L1795">
        <f>CodeStochastic!L1795</f>
        <v>-5.0545251672788102E-11</v>
      </c>
      <c r="M1795">
        <f>CodeStochastic!M1795</f>
        <v>4.9500373299960298E-11</v>
      </c>
      <c r="O1795">
        <v>0</v>
      </c>
      <c r="P1795">
        <v>0</v>
      </c>
    </row>
    <row r="1796" spans="1:16" x14ac:dyDescent="0.35">
      <c r="A1796" s="1" t="s">
        <v>35</v>
      </c>
      <c r="B1796" s="1">
        <v>1683</v>
      </c>
      <c r="C1796" s="1" t="s">
        <v>44</v>
      </c>
      <c r="D1796" s="43">
        <v>94</v>
      </c>
      <c r="F1796">
        <f>CodeStochastic!F1796</f>
        <v>1795</v>
      </c>
      <c r="G1796">
        <f>CodeStochastic!G1796</f>
        <v>-7.5877755507000305E-14</v>
      </c>
      <c r="H1796">
        <f>CodeStochastic!H1796</f>
        <v>-1.5956686036139001E-13</v>
      </c>
      <c r="I1796">
        <f>CodeStochastic!I1796</f>
        <v>2.3394471291700699E-11</v>
      </c>
      <c r="J1796">
        <f>CodeStochastic!J1796</f>
        <v>-7.7609744498932196E-11</v>
      </c>
      <c r="K1796">
        <f>CodeStochastic!K1796</f>
        <v>8.0168548337131296E-11</v>
      </c>
      <c r="L1796">
        <f>CodeStochastic!L1796</f>
        <v>-4.8795506893587899E-11</v>
      </c>
      <c r="M1796">
        <f>CodeStochastic!M1796</f>
        <v>4.9133371228970298E-11</v>
      </c>
      <c r="O1796">
        <v>0</v>
      </c>
      <c r="P1796">
        <v>0</v>
      </c>
    </row>
    <row r="1797" spans="1:16" x14ac:dyDescent="0.35">
      <c r="A1797" s="1" t="s">
        <v>35</v>
      </c>
      <c r="B1797" s="1">
        <v>1684</v>
      </c>
      <c r="C1797" s="1" t="s">
        <v>44</v>
      </c>
      <c r="D1797" s="43">
        <v>95</v>
      </c>
      <c r="F1797">
        <f>CodeStochastic!F1797</f>
        <v>1796</v>
      </c>
      <c r="G1797">
        <f>CodeStochastic!G1797</f>
        <v>3.6708738128141798E-13</v>
      </c>
      <c r="H1797">
        <f>CodeStochastic!H1797</f>
        <v>1.00873482836164E-12</v>
      </c>
      <c r="I1797">
        <f>CodeStochastic!I1797</f>
        <v>2.4252422944306999E-11</v>
      </c>
      <c r="J1797">
        <f>CodeStochastic!J1797</f>
        <v>-8.7714998733590803E-11</v>
      </c>
      <c r="K1797">
        <f>CodeStochastic!K1797</f>
        <v>7.8238841427777206E-11</v>
      </c>
      <c r="L1797">
        <f>CodeStochastic!L1797</f>
        <v>-5.2009443027703802E-11</v>
      </c>
      <c r="M1797">
        <f>CodeStochastic!M1797</f>
        <v>5.38720399853887E-11</v>
      </c>
      <c r="O1797">
        <v>0</v>
      </c>
      <c r="P1797">
        <v>0</v>
      </c>
    </row>
    <row r="1798" spans="1:16" x14ac:dyDescent="0.35">
      <c r="A1798" s="1" t="s">
        <v>35</v>
      </c>
      <c r="B1798" s="1">
        <v>1685</v>
      </c>
      <c r="C1798" s="1" t="s">
        <v>44</v>
      </c>
      <c r="D1798" s="43">
        <v>96</v>
      </c>
      <c r="F1798">
        <f>CodeStochastic!F1798</f>
        <v>1797</v>
      </c>
      <c r="G1798">
        <f>CodeStochastic!G1798</f>
        <v>-1.6869370733490901E-12</v>
      </c>
      <c r="H1798">
        <f>CodeStochastic!H1798</f>
        <v>-1.55943514748305E-12</v>
      </c>
      <c r="I1798">
        <f>CodeStochastic!I1798</f>
        <v>2.2620175375835999E-11</v>
      </c>
      <c r="J1798">
        <f>CodeStochastic!J1798</f>
        <v>-6.9098357599994502E-11</v>
      </c>
      <c r="K1798">
        <f>CodeStochastic!K1798</f>
        <v>7.1224868015757603E-11</v>
      </c>
      <c r="L1798">
        <f>CodeStochastic!L1798</f>
        <v>-4.8185504571458999E-11</v>
      </c>
      <c r="M1798">
        <f>CodeStochastic!M1798</f>
        <v>4.6942085179833398E-11</v>
      </c>
      <c r="O1798">
        <v>0</v>
      </c>
      <c r="P1798">
        <v>0</v>
      </c>
    </row>
    <row r="1799" spans="1:16" x14ac:dyDescent="0.35">
      <c r="A1799" s="1" t="s">
        <v>35</v>
      </c>
      <c r="B1799" s="1">
        <v>1686</v>
      </c>
      <c r="C1799" s="1" t="s">
        <v>44</v>
      </c>
      <c r="D1799" s="43">
        <v>97</v>
      </c>
      <c r="F1799">
        <f>CodeStochastic!F1799</f>
        <v>1798</v>
      </c>
      <c r="G1799">
        <f>CodeStochastic!G1799</f>
        <v>-5.4704582178157402E-13</v>
      </c>
      <c r="H1799">
        <f>CodeStochastic!H1799</f>
        <v>-7.5259007086162299E-14</v>
      </c>
      <c r="I1799">
        <f>CodeStochastic!I1799</f>
        <v>2.3549600263446599E-11</v>
      </c>
      <c r="J1799">
        <f>CodeStochastic!J1799</f>
        <v>-7.7365326933869001E-11</v>
      </c>
      <c r="K1799">
        <f>CodeStochastic!K1799</f>
        <v>8.28821084432585E-11</v>
      </c>
      <c r="L1799">
        <f>CodeStochastic!L1799</f>
        <v>-4.83186559564279E-11</v>
      </c>
      <c r="M1799">
        <f>CodeStochastic!M1799</f>
        <v>5.0786397346133903E-11</v>
      </c>
      <c r="O1799">
        <v>0</v>
      </c>
      <c r="P1799">
        <v>0</v>
      </c>
    </row>
    <row r="1800" spans="1:16" x14ac:dyDescent="0.35">
      <c r="A1800" s="1" t="s">
        <v>35</v>
      </c>
      <c r="B1800" s="1">
        <v>1687</v>
      </c>
      <c r="C1800" s="1" t="s">
        <v>44</v>
      </c>
      <c r="D1800" s="43">
        <v>98</v>
      </c>
      <c r="F1800">
        <f>CodeStochastic!F1800</f>
        <v>1799</v>
      </c>
      <c r="G1800">
        <f>CodeStochastic!G1800</f>
        <v>-1.6154328102641601E-13</v>
      </c>
      <c r="H1800">
        <f>CodeStochastic!H1800</f>
        <v>-1.03234533235311E-12</v>
      </c>
      <c r="I1800">
        <f>CodeStochastic!I1800</f>
        <v>2.3586160734815499E-11</v>
      </c>
      <c r="J1800">
        <f>CodeStochastic!J1800</f>
        <v>-8.6843923999970904E-11</v>
      </c>
      <c r="K1800">
        <f>CodeStochastic!K1800</f>
        <v>8.7518436984234798E-11</v>
      </c>
      <c r="L1800">
        <f>CodeStochastic!L1800</f>
        <v>-5.2633436364593997E-11</v>
      </c>
      <c r="M1800">
        <f>CodeStochastic!M1800</f>
        <v>4.95512080666546E-11</v>
      </c>
      <c r="O1800">
        <v>0</v>
      </c>
      <c r="P1800">
        <v>0</v>
      </c>
    </row>
    <row r="1801" spans="1:16" x14ac:dyDescent="0.35">
      <c r="A1801" s="1" t="s">
        <v>35</v>
      </c>
      <c r="B1801" s="1">
        <v>1688</v>
      </c>
      <c r="C1801" s="1" t="s">
        <v>44</v>
      </c>
      <c r="D1801" s="43">
        <v>99</v>
      </c>
      <c r="F1801">
        <f>CodeStochastic!F1801</f>
        <v>1800</v>
      </c>
      <c r="G1801">
        <f>CodeStochastic!G1801</f>
        <v>-1.2152221601267499E-12</v>
      </c>
      <c r="H1801">
        <f>CodeStochastic!H1801</f>
        <v>-1.49192844513278E-12</v>
      </c>
      <c r="I1801">
        <f>CodeStochastic!I1801</f>
        <v>2.32333622498754E-11</v>
      </c>
      <c r="J1801">
        <f>CodeStochastic!J1801</f>
        <v>-7.8003015480940597E-11</v>
      </c>
      <c r="K1801">
        <f>CodeStochastic!K1801</f>
        <v>8.1783569942055604E-11</v>
      </c>
      <c r="L1801">
        <f>CodeStochastic!L1801</f>
        <v>-5.1976721774409499E-11</v>
      </c>
      <c r="M1801">
        <f>CodeStochastic!M1801</f>
        <v>4.8176420989092102E-11</v>
      </c>
      <c r="O1801">
        <v>0</v>
      </c>
      <c r="P1801">
        <v>0</v>
      </c>
    </row>
    <row r="1802" spans="1:16" x14ac:dyDescent="0.35">
      <c r="A1802" s="1" t="s">
        <v>35</v>
      </c>
      <c r="B1802" s="1">
        <v>1689</v>
      </c>
      <c r="C1802" s="1" t="s">
        <v>44</v>
      </c>
      <c r="D1802" s="43">
        <v>100</v>
      </c>
      <c r="F1802">
        <f>CodeStochastic!F1802</f>
        <v>1801</v>
      </c>
      <c r="G1802">
        <f>CodeStochastic!G1802</f>
        <v>-4.6187196831842796E-13</v>
      </c>
      <c r="H1802">
        <f>CodeStochastic!H1802</f>
        <v>3.1924713919077798E-14</v>
      </c>
      <c r="I1802">
        <f>CodeStochastic!I1802</f>
        <v>2.3048542715773801E-11</v>
      </c>
      <c r="J1802">
        <f>CodeStochastic!J1802</f>
        <v>-6.9133573179217403E-11</v>
      </c>
      <c r="K1802">
        <f>CodeStochastic!K1802</f>
        <v>7.2593789046949506E-11</v>
      </c>
      <c r="L1802">
        <f>CodeStochastic!L1802</f>
        <v>-4.7460102387537197E-11</v>
      </c>
      <c r="M1802">
        <f>CodeStochastic!M1802</f>
        <v>5.0341688681170797E-11</v>
      </c>
      <c r="O1802">
        <v>0</v>
      </c>
      <c r="P1802">
        <v>0</v>
      </c>
    </row>
    <row r="1803" spans="1:16" x14ac:dyDescent="0.35">
      <c r="A1803" s="1" t="s">
        <v>35</v>
      </c>
      <c r="B1803" s="1">
        <v>1690</v>
      </c>
      <c r="C1803" s="1" t="s">
        <v>44</v>
      </c>
      <c r="D1803" s="43">
        <v>101</v>
      </c>
      <c r="F1803">
        <f>CodeStochastic!F1803</f>
        <v>1802</v>
      </c>
      <c r="G1803">
        <f>CodeStochastic!G1803</f>
        <v>-1.34331332711975E-12</v>
      </c>
      <c r="H1803">
        <f>CodeStochastic!H1803</f>
        <v>-1.0537149262939401E-12</v>
      </c>
      <c r="I1803">
        <f>CodeStochastic!I1803</f>
        <v>2.2395573223741E-11</v>
      </c>
      <c r="J1803">
        <f>CodeStochastic!J1803</f>
        <v>-8.5341400329638201E-11</v>
      </c>
      <c r="K1803">
        <f>CodeStochastic!K1803</f>
        <v>7.6340013400795599E-11</v>
      </c>
      <c r="L1803">
        <f>CodeStochastic!L1803</f>
        <v>-5.0977325602301503E-11</v>
      </c>
      <c r="M1803">
        <f>CodeStochastic!M1803</f>
        <v>4.7503536891140502E-11</v>
      </c>
      <c r="O1803">
        <v>0</v>
      </c>
      <c r="P1803">
        <v>0</v>
      </c>
    </row>
    <row r="1804" spans="1:16" x14ac:dyDescent="0.35">
      <c r="A1804" s="1" t="s">
        <v>35</v>
      </c>
      <c r="B1804" s="1">
        <v>1691</v>
      </c>
      <c r="C1804" s="1" t="s">
        <v>44</v>
      </c>
      <c r="D1804" s="43">
        <v>102</v>
      </c>
      <c r="F1804">
        <f>CodeStochastic!F1804</f>
        <v>1803</v>
      </c>
      <c r="G1804">
        <f>CodeStochastic!G1804</f>
        <v>1.1970115728865601E-12</v>
      </c>
      <c r="H1804">
        <f>CodeStochastic!H1804</f>
        <v>1.45942888573288E-12</v>
      </c>
      <c r="I1804">
        <f>CodeStochastic!I1804</f>
        <v>2.3470676074716998E-11</v>
      </c>
      <c r="J1804">
        <f>CodeStochastic!J1804</f>
        <v>-7.82428292618725E-11</v>
      </c>
      <c r="K1804">
        <f>CodeStochastic!K1804</f>
        <v>8.3115480894658202E-11</v>
      </c>
      <c r="L1804">
        <f>CodeStochastic!L1804</f>
        <v>-4.8479714651214203E-11</v>
      </c>
      <c r="M1804">
        <f>CodeStochastic!M1804</f>
        <v>5.1182204531654697E-11</v>
      </c>
      <c r="O1804">
        <v>0</v>
      </c>
      <c r="P1804">
        <v>0</v>
      </c>
    </row>
    <row r="1805" spans="1:16" x14ac:dyDescent="0.35">
      <c r="A1805" s="1" t="s">
        <v>35</v>
      </c>
      <c r="B1805" s="1">
        <v>1692</v>
      </c>
      <c r="C1805" s="1" t="s">
        <v>44</v>
      </c>
      <c r="D1805" s="43">
        <v>103</v>
      </c>
      <c r="F1805">
        <f>CodeStochastic!F1805</f>
        <v>1804</v>
      </c>
      <c r="G1805">
        <f>CodeStochastic!G1805</f>
        <v>-4.19616856512679E-13</v>
      </c>
      <c r="H1805">
        <f>CodeStochastic!H1805</f>
        <v>-5.9876718928879804E-13</v>
      </c>
      <c r="I1805">
        <f>CodeStochastic!I1805</f>
        <v>2.3407587728984499E-11</v>
      </c>
      <c r="J1805">
        <f>CodeStochastic!J1805</f>
        <v>-8.4800754873160897E-11</v>
      </c>
      <c r="K1805">
        <f>CodeStochastic!K1805</f>
        <v>8.9803420231946497E-11</v>
      </c>
      <c r="L1805">
        <f>CodeStochastic!L1805</f>
        <v>-5.2201867451188298E-11</v>
      </c>
      <c r="M1805">
        <f>CodeStochastic!M1805</f>
        <v>4.8657935682107699E-11</v>
      </c>
      <c r="O1805">
        <v>0</v>
      </c>
      <c r="P1805">
        <v>0</v>
      </c>
    </row>
    <row r="1806" spans="1:16" x14ac:dyDescent="0.35">
      <c r="A1806" s="1" t="s">
        <v>35</v>
      </c>
      <c r="B1806" s="1">
        <v>1693</v>
      </c>
      <c r="C1806" s="1" t="s">
        <v>44</v>
      </c>
      <c r="D1806" s="43">
        <v>104</v>
      </c>
      <c r="F1806">
        <f>CodeStochastic!F1806</f>
        <v>1805</v>
      </c>
      <c r="G1806">
        <f>CodeStochastic!G1806</f>
        <v>3.37619647525438E-14</v>
      </c>
      <c r="H1806">
        <f>CodeStochastic!H1806</f>
        <v>6.9760524562908503E-13</v>
      </c>
      <c r="I1806">
        <f>CodeStochastic!I1806</f>
        <v>2.32235758743365E-11</v>
      </c>
      <c r="J1806">
        <f>CodeStochastic!J1806</f>
        <v>-6.9899765395986196E-11</v>
      </c>
      <c r="K1806">
        <f>CodeStochastic!K1806</f>
        <v>8.2014148585679404E-11</v>
      </c>
      <c r="L1806">
        <f>CodeStochastic!L1806</f>
        <v>-4.7344530187550602E-11</v>
      </c>
      <c r="M1806">
        <f>CodeStochastic!M1806</f>
        <v>5.0746758001119597E-11</v>
      </c>
      <c r="O1806">
        <v>0</v>
      </c>
      <c r="P1806">
        <v>0</v>
      </c>
    </row>
    <row r="1807" spans="1:16" x14ac:dyDescent="0.35">
      <c r="A1807" s="1" t="s">
        <v>35</v>
      </c>
      <c r="B1807" s="1">
        <v>1694</v>
      </c>
      <c r="C1807" s="1" t="s">
        <v>44</v>
      </c>
      <c r="D1807" s="43">
        <v>105</v>
      </c>
      <c r="F1807">
        <f>CodeStochastic!F1807</f>
        <v>1806</v>
      </c>
      <c r="G1807">
        <f>CodeStochastic!G1807</f>
        <v>-6.1839315939008096E-13</v>
      </c>
      <c r="H1807">
        <f>CodeStochastic!H1807</f>
        <v>1.2343949326312599E-13</v>
      </c>
      <c r="I1807">
        <f>CodeStochastic!I1807</f>
        <v>2.08020076408275E-11</v>
      </c>
      <c r="J1807">
        <f>CodeStochastic!J1807</f>
        <v>-7.8238417377618603E-11</v>
      </c>
      <c r="K1807">
        <f>CodeStochastic!K1807</f>
        <v>6.3000032263793101E-11</v>
      </c>
      <c r="L1807">
        <f>CodeStochastic!L1807</f>
        <v>-4.3920596746505497E-11</v>
      </c>
      <c r="M1807">
        <f>CodeStochastic!M1807</f>
        <v>4.2552611853816797E-11</v>
      </c>
      <c r="O1807">
        <v>0</v>
      </c>
      <c r="P1807">
        <v>0</v>
      </c>
    </row>
    <row r="1808" spans="1:16" x14ac:dyDescent="0.35">
      <c r="A1808" s="1" t="s">
        <v>35</v>
      </c>
      <c r="B1808" s="1">
        <v>1695</v>
      </c>
      <c r="C1808" s="1" t="s">
        <v>44</v>
      </c>
      <c r="D1808" s="43">
        <v>106</v>
      </c>
      <c r="F1808">
        <f>CodeStochastic!F1808</f>
        <v>1807</v>
      </c>
      <c r="G1808">
        <f>CodeStochastic!G1808</f>
        <v>1.21041119464946E-13</v>
      </c>
      <c r="H1808">
        <f>CodeStochastic!H1808</f>
        <v>-4.10651236905431E-13</v>
      </c>
      <c r="I1808">
        <f>CodeStochastic!I1808</f>
        <v>2.3985534822519899E-11</v>
      </c>
      <c r="J1808">
        <f>CodeStochastic!J1808</f>
        <v>-7.6079101873212104E-11</v>
      </c>
      <c r="K1808">
        <f>CodeStochastic!K1808</f>
        <v>7.8634291256307903E-11</v>
      </c>
      <c r="L1808">
        <f>CodeStochastic!L1808</f>
        <v>-5.1373124000468901E-11</v>
      </c>
      <c r="M1808">
        <f>CodeStochastic!M1808</f>
        <v>4.9218719471500099E-11</v>
      </c>
      <c r="O1808">
        <v>0</v>
      </c>
      <c r="P1808">
        <v>0</v>
      </c>
    </row>
    <row r="1809" spans="1:16" x14ac:dyDescent="0.35">
      <c r="A1809" s="1" t="s">
        <v>35</v>
      </c>
      <c r="B1809" s="1">
        <v>1696</v>
      </c>
      <c r="C1809" s="1" t="s">
        <v>44</v>
      </c>
      <c r="D1809" s="43">
        <v>107</v>
      </c>
      <c r="F1809">
        <f>CodeStochastic!F1809</f>
        <v>1808</v>
      </c>
      <c r="G1809">
        <f>CodeStochastic!G1809</f>
        <v>1.35223904702106E-13</v>
      </c>
      <c r="H1809">
        <f>CodeStochastic!H1809</f>
        <v>3.5534821498656598E-13</v>
      </c>
      <c r="I1809">
        <f>CodeStochastic!I1809</f>
        <v>2.4051892348812E-11</v>
      </c>
      <c r="J1809">
        <f>CodeStochastic!J1809</f>
        <v>-8.3815914281675802E-11</v>
      </c>
      <c r="K1809">
        <f>CodeStochastic!K1809</f>
        <v>7.5067873825562194E-11</v>
      </c>
      <c r="L1809">
        <f>CodeStochastic!L1809</f>
        <v>-4.6642514962390002E-11</v>
      </c>
      <c r="M1809">
        <f>CodeStochastic!M1809</f>
        <v>5.4896073701002398E-11</v>
      </c>
      <c r="O1809">
        <v>0</v>
      </c>
      <c r="P1809">
        <v>0</v>
      </c>
    </row>
    <row r="1810" spans="1:16" x14ac:dyDescent="0.35">
      <c r="A1810" s="1" t="s">
        <v>35</v>
      </c>
      <c r="B1810" s="1">
        <v>1697</v>
      </c>
      <c r="C1810" s="1" t="s">
        <v>44</v>
      </c>
      <c r="D1810" s="43">
        <v>108</v>
      </c>
      <c r="F1810">
        <f>CodeStochastic!F1810</f>
        <v>1809</v>
      </c>
      <c r="G1810">
        <f>CodeStochastic!G1810</f>
        <v>-8.5132218090542404E-14</v>
      </c>
      <c r="H1810">
        <f>CodeStochastic!H1810</f>
        <v>-4.9185101456747397E-13</v>
      </c>
      <c r="I1810">
        <f>CodeStochastic!I1810</f>
        <v>2.2560255664851199E-11</v>
      </c>
      <c r="J1810">
        <f>CodeStochastic!J1810</f>
        <v>-8.1962971722399004E-11</v>
      </c>
      <c r="K1810">
        <f>CodeStochastic!K1810</f>
        <v>8.3417419119514904E-11</v>
      </c>
      <c r="L1810">
        <f>CodeStochastic!L1810</f>
        <v>-4.6808052772997702E-11</v>
      </c>
      <c r="M1810">
        <f>CodeStochastic!M1810</f>
        <v>4.87706910654992E-11</v>
      </c>
      <c r="O1810">
        <v>0</v>
      </c>
      <c r="P1810">
        <v>0</v>
      </c>
    </row>
    <row r="1811" spans="1:16" x14ac:dyDescent="0.35">
      <c r="A1811" s="1" t="s">
        <v>35</v>
      </c>
      <c r="B1811" s="1">
        <v>1698</v>
      </c>
      <c r="C1811" s="1" t="s">
        <v>44</v>
      </c>
      <c r="D1811" s="43">
        <v>109</v>
      </c>
      <c r="F1811">
        <f>CodeStochastic!F1811</f>
        <v>1810</v>
      </c>
      <c r="G1811">
        <f>CodeStochastic!G1811</f>
        <v>4.8554804831917301E-13</v>
      </c>
      <c r="H1811">
        <f>CodeStochastic!H1811</f>
        <v>7.7638867988281396E-13</v>
      </c>
      <c r="I1811">
        <f>CodeStochastic!I1811</f>
        <v>2.27845381304176E-11</v>
      </c>
      <c r="J1811">
        <f>CodeStochastic!J1811</f>
        <v>-7.9421461937116799E-11</v>
      </c>
      <c r="K1811">
        <f>CodeStochastic!K1811</f>
        <v>8.1983186946175004E-11</v>
      </c>
      <c r="L1811">
        <f>CodeStochastic!L1811</f>
        <v>-4.6468457067854799E-11</v>
      </c>
      <c r="M1811">
        <f>CodeStochastic!M1811</f>
        <v>4.8272638683601099E-11</v>
      </c>
      <c r="O1811">
        <v>0</v>
      </c>
      <c r="P1811">
        <v>0</v>
      </c>
    </row>
    <row r="1812" spans="1:16" x14ac:dyDescent="0.35">
      <c r="A1812" s="1" t="s">
        <v>35</v>
      </c>
      <c r="B1812" s="1">
        <v>1699</v>
      </c>
      <c r="C1812" s="1" t="s">
        <v>44</v>
      </c>
      <c r="D1812" s="43">
        <v>110</v>
      </c>
      <c r="F1812">
        <f>CodeStochastic!F1812</f>
        <v>1811</v>
      </c>
      <c r="G1812">
        <f>CodeStochastic!G1812</f>
        <v>5.3520648406082797E-13</v>
      </c>
      <c r="H1812">
        <f>CodeStochastic!H1812</f>
        <v>5.3208467886274097E-13</v>
      </c>
      <c r="I1812">
        <f>CodeStochastic!I1812</f>
        <v>2.21426081294253E-11</v>
      </c>
      <c r="J1812">
        <f>CodeStochastic!J1812</f>
        <v>-7.4091214919829199E-11</v>
      </c>
      <c r="K1812">
        <f>CodeStochastic!K1812</f>
        <v>8.4432229850078898E-11</v>
      </c>
      <c r="L1812">
        <f>CodeStochastic!L1812</f>
        <v>-4.5237649273119002E-11</v>
      </c>
      <c r="M1812">
        <f>CodeStochastic!M1812</f>
        <v>4.6511498703316502E-11</v>
      </c>
      <c r="O1812">
        <v>0</v>
      </c>
      <c r="P1812">
        <v>0</v>
      </c>
    </row>
    <row r="1813" spans="1:16" x14ac:dyDescent="0.35">
      <c r="A1813" s="1" t="s">
        <v>35</v>
      </c>
      <c r="B1813" s="1">
        <v>1700</v>
      </c>
      <c r="C1813" s="1" t="s">
        <v>44</v>
      </c>
      <c r="D1813" s="43">
        <v>111</v>
      </c>
      <c r="F1813">
        <f>CodeStochastic!F1813</f>
        <v>1812</v>
      </c>
      <c r="G1813">
        <f>CodeStochastic!G1813</f>
        <v>-6.7085124056158997E-14</v>
      </c>
      <c r="H1813">
        <f>CodeStochastic!H1813</f>
        <v>6.4563056441383097E-14</v>
      </c>
      <c r="I1813">
        <f>CodeStochastic!I1813</f>
        <v>2.32459842520928E-11</v>
      </c>
      <c r="J1813">
        <f>CodeStochastic!J1813</f>
        <v>-7.5176264836106997E-11</v>
      </c>
      <c r="K1813">
        <f>CodeStochastic!K1813</f>
        <v>8.2277401270063902E-11</v>
      </c>
      <c r="L1813">
        <f>CodeStochastic!L1813</f>
        <v>-5.0924953460536599E-11</v>
      </c>
      <c r="M1813">
        <f>CodeStochastic!M1813</f>
        <v>4.6429280849456198E-11</v>
      </c>
      <c r="O1813">
        <v>0</v>
      </c>
      <c r="P1813">
        <v>0</v>
      </c>
    </row>
    <row r="1814" spans="1:16" x14ac:dyDescent="0.35">
      <c r="A1814" s="1" t="s">
        <v>35</v>
      </c>
      <c r="B1814" s="1">
        <v>1701</v>
      </c>
      <c r="C1814" s="1" t="s">
        <v>44</v>
      </c>
      <c r="D1814" s="43">
        <v>112</v>
      </c>
      <c r="F1814">
        <f>CodeStochastic!F1814</f>
        <v>1813</v>
      </c>
      <c r="G1814">
        <f>CodeStochastic!G1814</f>
        <v>-8.8814785210114799E-13</v>
      </c>
      <c r="H1814">
        <f>CodeStochastic!H1814</f>
        <v>-1.1928375357318699E-12</v>
      </c>
      <c r="I1814">
        <f>CodeStochastic!I1814</f>
        <v>2.33302284633308E-11</v>
      </c>
      <c r="J1814">
        <f>CodeStochastic!J1814</f>
        <v>-7.4498980866923998E-11</v>
      </c>
      <c r="K1814">
        <f>CodeStochastic!K1814</f>
        <v>8.2424042184787398E-11</v>
      </c>
      <c r="L1814">
        <f>CodeStochastic!L1814</f>
        <v>-5.2022939049798E-11</v>
      </c>
      <c r="M1814">
        <f>CodeStochastic!M1814</f>
        <v>4.5079526435676803E-11</v>
      </c>
      <c r="O1814">
        <v>0</v>
      </c>
      <c r="P1814">
        <v>0</v>
      </c>
    </row>
    <row r="1815" spans="1:16" x14ac:dyDescent="0.35">
      <c r="A1815" s="1" t="s">
        <v>35</v>
      </c>
      <c r="B1815" s="1">
        <v>1702</v>
      </c>
      <c r="C1815" s="1" t="s">
        <v>44</v>
      </c>
      <c r="D1815" s="43">
        <v>113</v>
      </c>
      <c r="F1815">
        <f>CodeStochastic!F1815</f>
        <v>1814</v>
      </c>
      <c r="G1815">
        <f>CodeStochastic!G1815</f>
        <v>-4.5037443689382299E-13</v>
      </c>
      <c r="H1815">
        <f>CodeStochastic!H1815</f>
        <v>-5.4890323753799605E-13</v>
      </c>
      <c r="I1815">
        <f>CodeStochastic!I1815</f>
        <v>2.22880489189193E-11</v>
      </c>
      <c r="J1815">
        <f>CodeStochastic!J1815</f>
        <v>-7.1566473869971394E-11</v>
      </c>
      <c r="K1815">
        <f>CodeStochastic!K1815</f>
        <v>7.2517220813144802E-11</v>
      </c>
      <c r="L1815">
        <f>CodeStochastic!L1815</f>
        <v>-4.8574646401230302E-11</v>
      </c>
      <c r="M1815">
        <f>CodeStochastic!M1815</f>
        <v>4.5659806790826902E-11</v>
      </c>
      <c r="O1815">
        <v>0</v>
      </c>
      <c r="P1815">
        <v>0</v>
      </c>
    </row>
    <row r="1816" spans="1:16" x14ac:dyDescent="0.35">
      <c r="A1816" s="1" t="s">
        <v>35</v>
      </c>
      <c r="B1816" s="1">
        <v>1703</v>
      </c>
      <c r="C1816" s="1" t="s">
        <v>44</v>
      </c>
      <c r="D1816" s="43">
        <v>114</v>
      </c>
      <c r="F1816">
        <f>CodeStochastic!F1816</f>
        <v>1815</v>
      </c>
      <c r="G1816">
        <f>CodeStochastic!G1816</f>
        <v>-7.3861603385542503E-13</v>
      </c>
      <c r="H1816">
        <f>CodeStochastic!H1816</f>
        <v>-1.1924995213440501E-12</v>
      </c>
      <c r="I1816">
        <f>CodeStochastic!I1816</f>
        <v>2.2661997735439699E-11</v>
      </c>
      <c r="J1816">
        <f>CodeStochastic!J1816</f>
        <v>-7.6961619707626695E-11</v>
      </c>
      <c r="K1816">
        <f>CodeStochastic!K1816</f>
        <v>8.3719609608717699E-11</v>
      </c>
      <c r="L1816">
        <f>CodeStochastic!L1816</f>
        <v>-4.8464426309180198E-11</v>
      </c>
      <c r="M1816">
        <f>CodeStochastic!M1816</f>
        <v>4.5373249443291902E-11</v>
      </c>
      <c r="O1816">
        <v>0</v>
      </c>
      <c r="P1816">
        <v>0</v>
      </c>
    </row>
    <row r="1817" spans="1:16" x14ac:dyDescent="0.35">
      <c r="A1817" s="1" t="s">
        <v>35</v>
      </c>
      <c r="B1817" s="1">
        <v>1704</v>
      </c>
      <c r="C1817" s="1" t="s">
        <v>44</v>
      </c>
      <c r="D1817" s="43">
        <v>115</v>
      </c>
      <c r="F1817">
        <f>CodeStochastic!F1817</f>
        <v>1816</v>
      </c>
      <c r="G1817">
        <f>CodeStochastic!G1817</f>
        <v>-3.1695548939602899E-13</v>
      </c>
      <c r="H1817">
        <f>CodeStochastic!H1817</f>
        <v>-4.7948346934379196E-13</v>
      </c>
      <c r="I1817">
        <f>CodeStochastic!I1817</f>
        <v>2.2540330773735701E-11</v>
      </c>
      <c r="J1817">
        <f>CodeStochastic!J1817</f>
        <v>-7.2669621586120201E-11</v>
      </c>
      <c r="K1817">
        <f>CodeStochastic!K1817</f>
        <v>7.64220637005172E-11</v>
      </c>
      <c r="L1817">
        <f>CodeStochastic!L1817</f>
        <v>-4.68668037247064E-11</v>
      </c>
      <c r="M1817">
        <f>CodeStochastic!M1817</f>
        <v>4.8129358962084397E-11</v>
      </c>
      <c r="O1817">
        <v>0</v>
      </c>
      <c r="P1817">
        <v>0</v>
      </c>
    </row>
    <row r="1818" spans="1:16" x14ac:dyDescent="0.35">
      <c r="A1818" s="1" t="s">
        <v>35</v>
      </c>
      <c r="B1818" s="1">
        <v>1705</v>
      </c>
      <c r="C1818" s="1" t="s">
        <v>44</v>
      </c>
      <c r="D1818" s="43">
        <v>116</v>
      </c>
      <c r="F1818">
        <f>CodeStochastic!F1818</f>
        <v>1817</v>
      </c>
      <c r="G1818">
        <f>CodeStochastic!G1818</f>
        <v>7.7552509324202601E-13</v>
      </c>
      <c r="H1818">
        <f>CodeStochastic!H1818</f>
        <v>7.4792415461504398E-13</v>
      </c>
      <c r="I1818">
        <f>CodeStochastic!I1818</f>
        <v>2.3241458675054201E-11</v>
      </c>
      <c r="J1818">
        <f>CodeStochastic!J1818</f>
        <v>-7.1792988649847304E-11</v>
      </c>
      <c r="K1818">
        <f>CodeStochastic!K1818</f>
        <v>8.1636949365782904E-11</v>
      </c>
      <c r="L1818">
        <f>CodeStochastic!L1818</f>
        <v>-5.4271795093424699E-11</v>
      </c>
      <c r="M1818">
        <f>CodeStochastic!M1818</f>
        <v>5.0193315595729497E-11</v>
      </c>
      <c r="O1818">
        <v>0</v>
      </c>
      <c r="P1818">
        <v>0</v>
      </c>
    </row>
    <row r="1819" spans="1:16" x14ac:dyDescent="0.35">
      <c r="A1819" s="1" t="s">
        <v>35</v>
      </c>
      <c r="B1819" s="1">
        <v>1706</v>
      </c>
      <c r="C1819" s="1" t="s">
        <v>44</v>
      </c>
      <c r="D1819" s="43">
        <v>117</v>
      </c>
      <c r="F1819">
        <f>CodeStochastic!F1819</f>
        <v>1818</v>
      </c>
      <c r="G1819">
        <f>CodeStochastic!G1819</f>
        <v>1.70265194658513E-13</v>
      </c>
      <c r="H1819">
        <f>CodeStochastic!H1819</f>
        <v>1.38017104967031E-13</v>
      </c>
      <c r="I1819">
        <f>CodeStochastic!I1819</f>
        <v>2.3038323668077899E-11</v>
      </c>
      <c r="J1819">
        <f>CodeStochastic!J1819</f>
        <v>-8.9192417936244205E-11</v>
      </c>
      <c r="K1819">
        <f>CodeStochastic!K1819</f>
        <v>8.2745040872875095E-11</v>
      </c>
      <c r="L1819">
        <f>CodeStochastic!L1819</f>
        <v>-5.0408858116680802E-11</v>
      </c>
      <c r="M1819">
        <f>CodeStochastic!M1819</f>
        <v>4.7751685471990602E-11</v>
      </c>
      <c r="O1819">
        <v>0</v>
      </c>
      <c r="P1819">
        <v>0</v>
      </c>
    </row>
    <row r="1820" spans="1:16" x14ac:dyDescent="0.35">
      <c r="A1820" s="1" t="s">
        <v>36</v>
      </c>
      <c r="B1820" s="1">
        <v>1707</v>
      </c>
      <c r="C1820" s="1" t="s">
        <v>43</v>
      </c>
      <c r="D1820" s="43">
        <v>17</v>
      </c>
      <c r="F1820">
        <f>CodeStochastic!F1820</f>
        <v>1819</v>
      </c>
      <c r="G1820">
        <f>CodeStochastic!G1820</f>
        <v>6.1173256711614005E-14</v>
      </c>
      <c r="H1820">
        <f>CodeStochastic!H1820</f>
        <v>-4.1353448383375198E-13</v>
      </c>
      <c r="I1820">
        <f>CodeStochastic!I1820</f>
        <v>1.8537426465559E-11</v>
      </c>
      <c r="J1820">
        <f>CodeStochastic!J1820</f>
        <v>-6.8107346182164303E-11</v>
      </c>
      <c r="K1820">
        <f>CodeStochastic!K1820</f>
        <v>6.7218966661752903E-11</v>
      </c>
      <c r="L1820">
        <f>CodeStochastic!L1820</f>
        <v>-4.24808237135875E-11</v>
      </c>
      <c r="M1820">
        <f>CodeStochastic!M1820</f>
        <v>4.0982451782750199E-11</v>
      </c>
      <c r="O1820">
        <v>0</v>
      </c>
      <c r="P1820">
        <v>0</v>
      </c>
    </row>
    <row r="1821" spans="1:16" x14ac:dyDescent="0.35">
      <c r="A1821" s="1" t="s">
        <v>36</v>
      </c>
      <c r="B1821" s="1">
        <v>1708</v>
      </c>
      <c r="C1821" s="1" t="s">
        <v>43</v>
      </c>
      <c r="D1821" s="43">
        <v>18</v>
      </c>
      <c r="F1821">
        <f>CodeStochastic!F1821</f>
        <v>1820</v>
      </c>
      <c r="G1821">
        <f>CodeStochastic!G1821</f>
        <v>-1.6345034982333601E-12</v>
      </c>
      <c r="H1821">
        <f>CodeStochastic!H1821</f>
        <v>-1.59999958576181E-12</v>
      </c>
      <c r="I1821">
        <f>CodeStochastic!I1821</f>
        <v>1.9058354738032001E-11</v>
      </c>
      <c r="J1821">
        <f>CodeStochastic!J1821</f>
        <v>-7.0480179736081304E-11</v>
      </c>
      <c r="K1821">
        <f>CodeStochastic!K1821</f>
        <v>8.0745640110675896E-11</v>
      </c>
      <c r="L1821">
        <f>CodeStochastic!L1821</f>
        <v>-4.3713462223607003E-11</v>
      </c>
      <c r="M1821">
        <f>CodeStochastic!M1821</f>
        <v>3.9189703832106097E-11</v>
      </c>
      <c r="O1821">
        <v>0</v>
      </c>
      <c r="P1821">
        <v>0</v>
      </c>
    </row>
    <row r="1822" spans="1:16" x14ac:dyDescent="0.35">
      <c r="A1822" s="1" t="s">
        <v>36</v>
      </c>
      <c r="B1822" s="1">
        <v>1709</v>
      </c>
      <c r="C1822" s="1" t="s">
        <v>43</v>
      </c>
      <c r="D1822" s="43">
        <v>19</v>
      </c>
      <c r="F1822">
        <f>CodeStochastic!F1822</f>
        <v>1821</v>
      </c>
      <c r="G1822">
        <f>CodeStochastic!G1822</f>
        <v>-2.7144091800575699E-13</v>
      </c>
      <c r="H1822">
        <f>CodeStochastic!H1822</f>
        <v>-2.9973942542154401E-13</v>
      </c>
      <c r="I1822">
        <f>CodeStochastic!I1822</f>
        <v>1.8332262733168101E-11</v>
      </c>
      <c r="J1822">
        <f>CodeStochastic!J1822</f>
        <v>-6.7889265018534901E-11</v>
      </c>
      <c r="K1822">
        <f>CodeStochastic!K1822</f>
        <v>6.2961397379985403E-11</v>
      </c>
      <c r="L1822">
        <f>CodeStochastic!L1822</f>
        <v>-4.1317773807723502E-11</v>
      </c>
      <c r="M1822">
        <f>CodeStochastic!M1822</f>
        <v>3.8696159904207799E-11</v>
      </c>
      <c r="O1822">
        <v>0</v>
      </c>
      <c r="P1822">
        <v>0</v>
      </c>
    </row>
    <row r="1823" spans="1:16" x14ac:dyDescent="0.35">
      <c r="A1823" s="1" t="s">
        <v>36</v>
      </c>
      <c r="B1823" s="1">
        <v>1710</v>
      </c>
      <c r="C1823" s="1" t="s">
        <v>43</v>
      </c>
      <c r="D1823" s="43">
        <v>20</v>
      </c>
      <c r="F1823">
        <f>CodeStochastic!F1823</f>
        <v>1822</v>
      </c>
      <c r="G1823">
        <f>CodeStochastic!G1823</f>
        <v>1.23523185298558E-12</v>
      </c>
      <c r="H1823">
        <f>CodeStochastic!H1823</f>
        <v>1.17477255405046E-12</v>
      </c>
      <c r="I1823">
        <f>CodeStochastic!I1823</f>
        <v>1.8631936873244899E-11</v>
      </c>
      <c r="J1823">
        <f>CodeStochastic!J1823</f>
        <v>-6.7347401813240394E-11</v>
      </c>
      <c r="K1823">
        <f>CodeStochastic!K1823</f>
        <v>8.0229404742581099E-11</v>
      </c>
      <c r="L1823">
        <f>CodeStochastic!L1823</f>
        <v>-3.8630876591902602E-11</v>
      </c>
      <c r="M1823">
        <f>CodeStochastic!M1823</f>
        <v>4.3225232431401498E-11</v>
      </c>
      <c r="O1823">
        <v>0</v>
      </c>
      <c r="P1823">
        <v>0</v>
      </c>
    </row>
    <row r="1824" spans="1:16" x14ac:dyDescent="0.35">
      <c r="A1824" s="1" t="s">
        <v>36</v>
      </c>
      <c r="B1824" s="1">
        <v>1711</v>
      </c>
      <c r="C1824" s="1" t="s">
        <v>43</v>
      </c>
      <c r="D1824" s="43">
        <v>21</v>
      </c>
      <c r="F1824">
        <f>CodeStochastic!F1824</f>
        <v>1823</v>
      </c>
      <c r="G1824">
        <f>CodeStochastic!G1824</f>
        <v>-8.6013317423508099E-13</v>
      </c>
      <c r="H1824">
        <f>CodeStochastic!H1824</f>
        <v>-1.01053006128172E-12</v>
      </c>
      <c r="I1824">
        <f>CodeStochastic!I1824</f>
        <v>1.8860234254478002E-11</v>
      </c>
      <c r="J1824">
        <f>CodeStochastic!J1824</f>
        <v>-6.5574262885656095E-11</v>
      </c>
      <c r="K1824">
        <f>CodeStochastic!K1824</f>
        <v>6.3481242868311797E-11</v>
      </c>
      <c r="L1824">
        <f>CodeStochastic!L1824</f>
        <v>-3.6618792678102102E-11</v>
      </c>
      <c r="M1824">
        <f>CodeStochastic!M1824</f>
        <v>4.21465174737854E-11</v>
      </c>
      <c r="O1824">
        <v>0</v>
      </c>
      <c r="P1824">
        <v>0</v>
      </c>
    </row>
    <row r="1825" spans="1:16" x14ac:dyDescent="0.35">
      <c r="A1825" s="1" t="s">
        <v>36</v>
      </c>
      <c r="B1825" s="1">
        <v>1712</v>
      </c>
      <c r="C1825" s="1" t="s">
        <v>43</v>
      </c>
      <c r="D1825" s="43">
        <v>22</v>
      </c>
      <c r="F1825">
        <f>CodeStochastic!F1825</f>
        <v>1824</v>
      </c>
      <c r="G1825">
        <f>CodeStochastic!G1825</f>
        <v>9.1432652077042299E-13</v>
      </c>
      <c r="H1825">
        <f>CodeStochastic!H1825</f>
        <v>6.53572326991545E-14</v>
      </c>
      <c r="I1825">
        <f>CodeStochastic!I1825</f>
        <v>1.81037782924403E-11</v>
      </c>
      <c r="J1825">
        <f>CodeStochastic!J1825</f>
        <v>-7.5150081736501799E-11</v>
      </c>
      <c r="K1825">
        <f>CodeStochastic!K1825</f>
        <v>6.5951114996429404E-11</v>
      </c>
      <c r="L1825">
        <f>CodeStochastic!L1825</f>
        <v>-4.2918186725814797E-11</v>
      </c>
      <c r="M1825">
        <f>CodeStochastic!M1825</f>
        <v>3.7864500841904698E-11</v>
      </c>
      <c r="O1825">
        <v>0</v>
      </c>
      <c r="P1825">
        <v>0</v>
      </c>
    </row>
    <row r="1826" spans="1:16" x14ac:dyDescent="0.35">
      <c r="A1826" s="1" t="s">
        <v>36</v>
      </c>
      <c r="B1826" s="1">
        <v>1713</v>
      </c>
      <c r="C1826" s="1" t="s">
        <v>43</v>
      </c>
      <c r="D1826" s="43">
        <v>23</v>
      </c>
      <c r="F1826">
        <f>CodeStochastic!F1826</f>
        <v>1825</v>
      </c>
      <c r="G1826">
        <f>CodeStochastic!G1826</f>
        <v>2.4011274585711098E-13</v>
      </c>
      <c r="H1826">
        <f>CodeStochastic!H1826</f>
        <v>6.44086010679684E-13</v>
      </c>
      <c r="I1826">
        <f>CodeStochastic!I1826</f>
        <v>1.94498439483744E-11</v>
      </c>
      <c r="J1826">
        <f>CodeStochastic!J1826</f>
        <v>-6.6186860993191202E-11</v>
      </c>
      <c r="K1826">
        <f>CodeStochastic!K1826</f>
        <v>6.5029898208943806E-11</v>
      </c>
      <c r="L1826">
        <f>CodeStochastic!L1826</f>
        <v>-3.9987458829830003E-11</v>
      </c>
      <c r="M1826">
        <f>CodeStochastic!M1826</f>
        <v>4.4786687674687503E-11</v>
      </c>
      <c r="O1826">
        <v>0</v>
      </c>
      <c r="P1826">
        <v>0</v>
      </c>
    </row>
    <row r="1827" spans="1:16" x14ac:dyDescent="0.35">
      <c r="A1827" s="1" t="s">
        <v>36</v>
      </c>
      <c r="B1827" s="1">
        <v>1714</v>
      </c>
      <c r="C1827" s="1" t="s">
        <v>43</v>
      </c>
      <c r="D1827" s="43">
        <v>24</v>
      </c>
      <c r="F1827">
        <f>CodeStochastic!F1827</f>
        <v>1826</v>
      </c>
      <c r="G1827">
        <f>CodeStochastic!G1827</f>
        <v>1.4186393902184801E-13</v>
      </c>
      <c r="H1827">
        <f>CodeStochastic!H1827</f>
        <v>5.7782081480240202E-13</v>
      </c>
      <c r="I1827">
        <f>CodeStochastic!I1827</f>
        <v>1.9352445085834799E-11</v>
      </c>
      <c r="J1827">
        <f>CodeStochastic!J1827</f>
        <v>-7.3348407892304803E-11</v>
      </c>
      <c r="K1827">
        <f>CodeStochastic!K1827</f>
        <v>7.1255011601274605E-11</v>
      </c>
      <c r="L1827">
        <f>CodeStochastic!L1827</f>
        <v>-4.2261215212715403E-11</v>
      </c>
      <c r="M1827">
        <f>CodeStochastic!M1827</f>
        <v>4.3572882053502799E-11</v>
      </c>
      <c r="O1827">
        <v>0</v>
      </c>
      <c r="P1827">
        <v>0</v>
      </c>
    </row>
    <row r="1828" spans="1:16" x14ac:dyDescent="0.35">
      <c r="A1828" s="1" t="s">
        <v>36</v>
      </c>
      <c r="B1828" s="1">
        <v>1715</v>
      </c>
      <c r="C1828" s="1" t="s">
        <v>43</v>
      </c>
      <c r="D1828" s="43">
        <v>25</v>
      </c>
      <c r="F1828">
        <f>CodeStochastic!F1828</f>
        <v>1827</v>
      </c>
      <c r="G1828">
        <f>CodeStochastic!G1828</f>
        <v>4.3530566709467302E-13</v>
      </c>
      <c r="H1828">
        <f>CodeStochastic!H1828</f>
        <v>8.9656337850856199E-13</v>
      </c>
      <c r="I1828">
        <f>CodeStochastic!I1828</f>
        <v>2.25405270874731E-11</v>
      </c>
      <c r="J1828">
        <f>CodeStochastic!J1828</f>
        <v>-6.9956263541284806E-11</v>
      </c>
      <c r="K1828">
        <f>CodeStochastic!K1828</f>
        <v>8.3559747226458706E-11</v>
      </c>
      <c r="L1828">
        <f>CodeStochastic!L1828</f>
        <v>-4.4690698022225502E-11</v>
      </c>
      <c r="M1828">
        <f>CodeStochastic!M1828</f>
        <v>4.9533016485509601E-11</v>
      </c>
      <c r="O1828">
        <v>0</v>
      </c>
      <c r="P1828">
        <v>0</v>
      </c>
    </row>
    <row r="1829" spans="1:16" x14ac:dyDescent="0.35">
      <c r="A1829" s="1" t="s">
        <v>36</v>
      </c>
      <c r="B1829" s="1">
        <v>1716</v>
      </c>
      <c r="C1829" s="1" t="s">
        <v>43</v>
      </c>
      <c r="D1829" s="43">
        <v>26</v>
      </c>
      <c r="F1829">
        <f>CodeStochastic!F1829</f>
        <v>1828</v>
      </c>
      <c r="G1829">
        <f>CodeStochastic!G1829</f>
        <v>-3.7346056094712398E-13</v>
      </c>
      <c r="H1829">
        <f>CodeStochastic!H1829</f>
        <v>-1.80713039235303E-13</v>
      </c>
      <c r="I1829">
        <f>CodeStochastic!I1829</f>
        <v>2.2675001870656801E-11</v>
      </c>
      <c r="J1829">
        <f>CodeStochastic!J1829</f>
        <v>-8.4388759059824603E-11</v>
      </c>
      <c r="K1829">
        <f>CodeStochastic!K1829</f>
        <v>7.0561051137876499E-11</v>
      </c>
      <c r="L1829">
        <f>CodeStochastic!L1829</f>
        <v>-4.4854641151654101E-11</v>
      </c>
      <c r="M1829">
        <f>CodeStochastic!M1829</f>
        <v>4.9241809175030002E-11</v>
      </c>
      <c r="O1829">
        <v>0</v>
      </c>
      <c r="P1829">
        <v>0</v>
      </c>
    </row>
    <row r="1830" spans="1:16" x14ac:dyDescent="0.35">
      <c r="A1830" s="1" t="s">
        <v>36</v>
      </c>
      <c r="B1830" s="1">
        <v>1717</v>
      </c>
      <c r="C1830" s="1" t="s">
        <v>43</v>
      </c>
      <c r="D1830" s="43">
        <v>27</v>
      </c>
      <c r="F1830">
        <f>CodeStochastic!F1830</f>
        <v>1829</v>
      </c>
      <c r="G1830">
        <f>CodeStochastic!G1830</f>
        <v>1.5286837692554199E-12</v>
      </c>
      <c r="H1830">
        <f>CodeStochastic!H1830</f>
        <v>1.2698541592711399E-12</v>
      </c>
      <c r="I1830">
        <f>CodeStochastic!I1830</f>
        <v>2.2676209231856E-11</v>
      </c>
      <c r="J1830">
        <f>CodeStochastic!J1830</f>
        <v>-7.9524635585791701E-11</v>
      </c>
      <c r="K1830">
        <f>CodeStochastic!K1830</f>
        <v>7.4206983283260406E-11</v>
      </c>
      <c r="L1830">
        <f>CodeStochastic!L1830</f>
        <v>-4.3292718349463897E-11</v>
      </c>
      <c r="M1830">
        <f>CodeStochastic!M1830</f>
        <v>5.0241013460415E-11</v>
      </c>
      <c r="O1830">
        <v>0</v>
      </c>
      <c r="P1830">
        <v>0</v>
      </c>
    </row>
    <row r="1831" spans="1:16" x14ac:dyDescent="0.35">
      <c r="A1831" s="1" t="s">
        <v>36</v>
      </c>
      <c r="B1831" s="1">
        <v>1718</v>
      </c>
      <c r="C1831" s="1" t="s">
        <v>43</v>
      </c>
      <c r="D1831" s="43">
        <v>28</v>
      </c>
      <c r="F1831">
        <f>CodeStochastic!F1831</f>
        <v>1830</v>
      </c>
      <c r="G1831">
        <f>CodeStochastic!G1831</f>
        <v>-2.5825440824597102E-13</v>
      </c>
      <c r="H1831">
        <f>CodeStochastic!H1831</f>
        <v>2.4364523591066298E-13</v>
      </c>
      <c r="I1831">
        <f>CodeStochastic!I1831</f>
        <v>2.2631722916530299E-11</v>
      </c>
      <c r="J1831">
        <f>CodeStochastic!J1831</f>
        <v>-8.0526657778996005E-11</v>
      </c>
      <c r="K1831">
        <f>CodeStochastic!K1831</f>
        <v>7.3468022581966902E-11</v>
      </c>
      <c r="L1831">
        <f>CodeStochastic!L1831</f>
        <v>-4.5507079310721298E-11</v>
      </c>
      <c r="M1831">
        <f>CodeStochastic!M1831</f>
        <v>4.8498575103177597E-11</v>
      </c>
      <c r="O1831">
        <v>0</v>
      </c>
      <c r="P1831">
        <v>0</v>
      </c>
    </row>
    <row r="1832" spans="1:16" x14ac:dyDescent="0.35">
      <c r="A1832" s="1" t="s">
        <v>36</v>
      </c>
      <c r="B1832" s="1">
        <v>1719</v>
      </c>
      <c r="C1832" s="1" t="s">
        <v>43</v>
      </c>
      <c r="D1832" s="43">
        <v>29</v>
      </c>
      <c r="F1832">
        <f>CodeStochastic!F1832</f>
        <v>1831</v>
      </c>
      <c r="G1832">
        <f>CodeStochastic!G1832</f>
        <v>-1.4388292751279099E-13</v>
      </c>
      <c r="H1832">
        <f>CodeStochastic!H1832</f>
        <v>3.8251765199262799E-13</v>
      </c>
      <c r="I1832">
        <f>CodeStochastic!I1832</f>
        <v>2.1915898192491401E-11</v>
      </c>
      <c r="J1832">
        <f>CodeStochastic!J1832</f>
        <v>-6.5911053980387298E-11</v>
      </c>
      <c r="K1832">
        <f>CodeStochastic!K1832</f>
        <v>7.1339514776076502E-11</v>
      </c>
      <c r="L1832">
        <f>CodeStochastic!L1832</f>
        <v>-4.39360244585983E-11</v>
      </c>
      <c r="M1832">
        <f>CodeStochastic!M1832</f>
        <v>4.6231344491878698E-11</v>
      </c>
      <c r="O1832">
        <v>0</v>
      </c>
      <c r="P1832">
        <v>0</v>
      </c>
    </row>
    <row r="1833" spans="1:16" x14ac:dyDescent="0.35">
      <c r="A1833" s="1" t="s">
        <v>36</v>
      </c>
      <c r="B1833" s="1">
        <v>1720</v>
      </c>
      <c r="C1833" s="1" t="s">
        <v>43</v>
      </c>
      <c r="D1833" s="43">
        <v>30</v>
      </c>
      <c r="F1833">
        <f>CodeStochastic!F1833</f>
        <v>1832</v>
      </c>
      <c r="G1833">
        <f>CodeStochastic!G1833</f>
        <v>-5.1970890813089601E-13</v>
      </c>
      <c r="H1833">
        <f>CodeStochastic!H1833</f>
        <v>-3.1916723791990499E-13</v>
      </c>
      <c r="I1833">
        <f>CodeStochastic!I1833</f>
        <v>2.0820565078131398E-11</v>
      </c>
      <c r="J1833">
        <f>CodeStochastic!J1833</f>
        <v>-6.6569556989086999E-11</v>
      </c>
      <c r="K1833">
        <f>CodeStochastic!K1833</f>
        <v>7.4251741923755906E-11</v>
      </c>
      <c r="L1833">
        <f>CodeStochastic!L1833</f>
        <v>-4.0515728986032599E-11</v>
      </c>
      <c r="M1833">
        <f>CodeStochastic!M1833</f>
        <v>4.2540750176100202E-11</v>
      </c>
      <c r="O1833">
        <v>0</v>
      </c>
      <c r="P1833">
        <v>0</v>
      </c>
    </row>
    <row r="1834" spans="1:16" x14ac:dyDescent="0.35">
      <c r="A1834" s="1" t="s">
        <v>36</v>
      </c>
      <c r="B1834" s="1">
        <v>1721</v>
      </c>
      <c r="C1834" s="1" t="s">
        <v>43</v>
      </c>
      <c r="D1834" s="43">
        <v>31</v>
      </c>
      <c r="F1834">
        <f>CodeStochastic!F1834</f>
        <v>1833</v>
      </c>
      <c r="G1834">
        <f>CodeStochastic!G1834</f>
        <v>1.2114805828060999E-13</v>
      </c>
      <c r="H1834">
        <f>CodeStochastic!H1834</f>
        <v>-1.4868844384942801E-14</v>
      </c>
      <c r="I1834">
        <f>CodeStochastic!I1834</f>
        <v>2.15388860518276E-11</v>
      </c>
      <c r="J1834">
        <f>CodeStochastic!J1834</f>
        <v>-6.2704563711587904E-11</v>
      </c>
      <c r="K1834">
        <f>CodeStochastic!K1834</f>
        <v>7.16081742090713E-11</v>
      </c>
      <c r="L1834">
        <f>CodeStochastic!L1834</f>
        <v>-4.3403393614979201E-11</v>
      </c>
      <c r="M1834">
        <f>CodeStochastic!M1834</f>
        <v>4.3368339334615301E-11</v>
      </c>
      <c r="O1834">
        <v>0</v>
      </c>
      <c r="P1834">
        <v>0</v>
      </c>
    </row>
    <row r="1835" spans="1:16" x14ac:dyDescent="0.35">
      <c r="A1835" s="1" t="s">
        <v>36</v>
      </c>
      <c r="B1835" s="1">
        <v>1722</v>
      </c>
      <c r="C1835" s="1" t="s">
        <v>43</v>
      </c>
      <c r="D1835" s="43">
        <v>32</v>
      </c>
      <c r="F1835">
        <f>CodeStochastic!F1835</f>
        <v>1834</v>
      </c>
      <c r="G1835">
        <f>CodeStochastic!G1835</f>
        <v>6.1398351227176801E-13</v>
      </c>
      <c r="H1835">
        <f>CodeStochastic!H1835</f>
        <v>2.38669422936814E-13</v>
      </c>
      <c r="I1835">
        <f>CodeStochastic!I1835</f>
        <v>1.9991397790245999E-11</v>
      </c>
      <c r="J1835">
        <f>CodeStochastic!J1835</f>
        <v>-6.2331726871032398E-11</v>
      </c>
      <c r="K1835">
        <f>CodeStochastic!K1835</f>
        <v>6.5638066509825404E-11</v>
      </c>
      <c r="L1835">
        <f>CodeStochastic!L1835</f>
        <v>-4.0358706408934701E-11</v>
      </c>
      <c r="M1835">
        <f>CodeStochastic!M1835</f>
        <v>4.01817749692648E-11</v>
      </c>
      <c r="O1835">
        <v>0</v>
      </c>
      <c r="P1835">
        <v>0</v>
      </c>
    </row>
    <row r="1836" spans="1:16" x14ac:dyDescent="0.35">
      <c r="A1836" s="1" t="s">
        <v>36</v>
      </c>
      <c r="B1836" s="1">
        <v>1723</v>
      </c>
      <c r="C1836" s="1" t="s">
        <v>43</v>
      </c>
      <c r="D1836" s="43">
        <v>33</v>
      </c>
      <c r="F1836">
        <f>CodeStochastic!F1836</f>
        <v>1835</v>
      </c>
      <c r="G1836">
        <f>CodeStochastic!G1836</f>
        <v>-1.1853484630660899E-12</v>
      </c>
      <c r="H1836">
        <f>CodeStochastic!H1836</f>
        <v>-5.6055285057954398E-14</v>
      </c>
      <c r="I1836">
        <f>CodeStochastic!I1836</f>
        <v>2.1144756623651601E-11</v>
      </c>
      <c r="J1836">
        <f>CodeStochastic!J1836</f>
        <v>-6.3471468600613099E-11</v>
      </c>
      <c r="K1836">
        <f>CodeStochastic!K1836</f>
        <v>7.2909020352304999E-11</v>
      </c>
      <c r="L1836">
        <f>CodeStochastic!L1836</f>
        <v>-3.9897668518949797E-11</v>
      </c>
      <c r="M1836">
        <f>CodeStochastic!M1836</f>
        <v>4.4102571872614799E-11</v>
      </c>
      <c r="O1836">
        <v>0</v>
      </c>
      <c r="P1836">
        <v>0</v>
      </c>
    </row>
    <row r="1837" spans="1:16" x14ac:dyDescent="0.35">
      <c r="A1837" s="1" t="s">
        <v>36</v>
      </c>
      <c r="B1837" s="1">
        <v>1724</v>
      </c>
      <c r="C1837" s="1" t="s">
        <v>43</v>
      </c>
      <c r="D1837" s="43">
        <v>34</v>
      </c>
      <c r="F1837">
        <f>CodeStochastic!F1837</f>
        <v>1836</v>
      </c>
      <c r="G1837">
        <f>CodeStochastic!G1837</f>
        <v>-9.7190710195093293E-13</v>
      </c>
      <c r="H1837">
        <f>CodeStochastic!H1837</f>
        <v>-6.1239468554889597E-13</v>
      </c>
      <c r="I1837">
        <f>CodeStochastic!I1837</f>
        <v>2.1615772191664899E-11</v>
      </c>
      <c r="J1837">
        <f>CodeStochastic!J1837</f>
        <v>-7.0468684462732906E-11</v>
      </c>
      <c r="K1837">
        <f>CodeStochastic!K1837</f>
        <v>6.1684157873829194E-11</v>
      </c>
      <c r="L1837">
        <f>CodeStochastic!L1837</f>
        <v>-4.0061792922588098E-11</v>
      </c>
      <c r="M1837">
        <f>CodeStochastic!M1837</f>
        <v>4.6145901043990398E-11</v>
      </c>
      <c r="O1837">
        <v>0</v>
      </c>
      <c r="P1837">
        <v>0</v>
      </c>
    </row>
    <row r="1838" spans="1:16" x14ac:dyDescent="0.35">
      <c r="A1838" s="1" t="s">
        <v>36</v>
      </c>
      <c r="B1838" s="1">
        <v>1725</v>
      </c>
      <c r="C1838" s="1" t="s">
        <v>43</v>
      </c>
      <c r="D1838" s="43">
        <v>35</v>
      </c>
      <c r="F1838">
        <f>CodeStochastic!F1838</f>
        <v>1837</v>
      </c>
      <c r="G1838">
        <f>CodeStochastic!G1838</f>
        <v>4.3890388756124398E-13</v>
      </c>
      <c r="H1838">
        <f>CodeStochastic!H1838</f>
        <v>4.1357896152988602E-13</v>
      </c>
      <c r="I1838">
        <f>CodeStochastic!I1838</f>
        <v>1.99845756861766E-11</v>
      </c>
      <c r="J1838">
        <f>CodeStochastic!J1838</f>
        <v>-6.8554955147587396E-11</v>
      </c>
      <c r="K1838">
        <f>CodeStochastic!K1838</f>
        <v>5.6588739536616301E-11</v>
      </c>
      <c r="L1838">
        <f>CodeStochastic!L1838</f>
        <v>-4.4339662808558997E-11</v>
      </c>
      <c r="M1838">
        <f>CodeStochastic!M1838</f>
        <v>3.9453959469866002E-11</v>
      </c>
      <c r="O1838">
        <v>0</v>
      </c>
      <c r="P1838">
        <v>0</v>
      </c>
    </row>
    <row r="1839" spans="1:16" x14ac:dyDescent="0.35">
      <c r="A1839" s="1" t="s">
        <v>36</v>
      </c>
      <c r="B1839" s="1">
        <v>1726</v>
      </c>
      <c r="C1839" s="1" t="s">
        <v>43</v>
      </c>
      <c r="D1839" s="43">
        <v>36</v>
      </c>
      <c r="F1839">
        <f>CodeStochastic!F1839</f>
        <v>1838</v>
      </c>
      <c r="G1839">
        <f>CodeStochastic!G1839</f>
        <v>-9.1774208144336203E-13</v>
      </c>
      <c r="H1839">
        <f>CodeStochastic!H1839</f>
        <v>-5.3415071376471099E-17</v>
      </c>
      <c r="I1839">
        <f>CodeStochastic!I1839</f>
        <v>2.0602771442078098E-11</v>
      </c>
      <c r="J1839">
        <f>CodeStochastic!J1839</f>
        <v>-5.9338834583195805E-11</v>
      </c>
      <c r="K1839">
        <f>CodeStochastic!K1839</f>
        <v>5.9728975690645903E-11</v>
      </c>
      <c r="L1839">
        <f>CodeStochastic!L1839</f>
        <v>-4.0048674712525299E-11</v>
      </c>
      <c r="M1839">
        <f>CodeStochastic!M1839</f>
        <v>4.2263894124246002E-11</v>
      </c>
      <c r="O1839">
        <v>0</v>
      </c>
      <c r="P1839">
        <v>0</v>
      </c>
    </row>
    <row r="1840" spans="1:16" x14ac:dyDescent="0.35">
      <c r="A1840" s="1" t="s">
        <v>36</v>
      </c>
      <c r="B1840" s="1">
        <v>1727</v>
      </c>
      <c r="C1840" s="1" t="s">
        <v>43</v>
      </c>
      <c r="D1840" s="43">
        <v>37</v>
      </c>
      <c r="F1840">
        <f>CodeStochastic!F1840</f>
        <v>1839</v>
      </c>
      <c r="G1840">
        <f>CodeStochastic!G1840</f>
        <v>-1.2705923713513199E-13</v>
      </c>
      <c r="H1840">
        <f>CodeStochastic!H1840</f>
        <v>1.9717828608226099E-13</v>
      </c>
      <c r="I1840">
        <f>CodeStochastic!I1840</f>
        <v>2.07100929993901E-11</v>
      </c>
      <c r="J1840">
        <f>CodeStochastic!J1840</f>
        <v>-6.7160023417095404E-11</v>
      </c>
      <c r="K1840">
        <f>CodeStochastic!K1840</f>
        <v>6.5960353186212096E-11</v>
      </c>
      <c r="L1840">
        <f>CodeStochastic!L1840</f>
        <v>-4.2027936378008402E-11</v>
      </c>
      <c r="M1840">
        <f>CodeStochastic!M1840</f>
        <v>4.0999563981702798E-11</v>
      </c>
      <c r="O1840">
        <v>0</v>
      </c>
      <c r="P1840">
        <v>0</v>
      </c>
    </row>
    <row r="1841" spans="1:16" x14ac:dyDescent="0.35">
      <c r="A1841" s="1" t="s">
        <v>36</v>
      </c>
      <c r="B1841" s="1">
        <v>1728</v>
      </c>
      <c r="C1841" s="1" t="s">
        <v>43</v>
      </c>
      <c r="D1841" s="43">
        <v>38</v>
      </c>
      <c r="F1841">
        <f>CodeStochastic!F1841</f>
        <v>1840</v>
      </c>
      <c r="G1841">
        <f>CodeStochastic!G1841</f>
        <v>1.3594650656105999E-13</v>
      </c>
      <c r="H1841">
        <f>CodeStochastic!H1841</f>
        <v>3.89082920543894E-13</v>
      </c>
      <c r="I1841">
        <f>CodeStochastic!I1841</f>
        <v>2.0719266149127401E-11</v>
      </c>
      <c r="J1841">
        <f>CodeStochastic!J1841</f>
        <v>-6.4536160079365896E-11</v>
      </c>
      <c r="K1841">
        <f>CodeStochastic!K1841</f>
        <v>6.5819100077162402E-11</v>
      </c>
      <c r="L1841">
        <f>CodeStochastic!L1841</f>
        <v>-4.1459246637401097E-11</v>
      </c>
      <c r="M1841">
        <f>CodeStochastic!M1841</f>
        <v>4.31060549117316E-11</v>
      </c>
      <c r="O1841">
        <v>0</v>
      </c>
      <c r="P1841">
        <v>0</v>
      </c>
    </row>
    <row r="1842" spans="1:16" x14ac:dyDescent="0.35">
      <c r="A1842" s="1" t="s">
        <v>36</v>
      </c>
      <c r="B1842" s="1">
        <v>1729</v>
      </c>
      <c r="C1842" s="1" t="s">
        <v>43</v>
      </c>
      <c r="D1842" s="43">
        <v>39</v>
      </c>
      <c r="F1842">
        <f>CodeStochastic!F1842</f>
        <v>1841</v>
      </c>
      <c r="G1842">
        <f>CodeStochastic!G1842</f>
        <v>3.4967668393263299E-13</v>
      </c>
      <c r="H1842">
        <f>CodeStochastic!H1842</f>
        <v>2.1672801315884099E-13</v>
      </c>
      <c r="I1842">
        <f>CodeStochastic!I1842</f>
        <v>2.0937831119979099E-11</v>
      </c>
      <c r="J1842">
        <f>CodeStochastic!J1842</f>
        <v>-6.7057808708280405E-11</v>
      </c>
      <c r="K1842">
        <f>CodeStochastic!K1842</f>
        <v>6.4840807210991298E-11</v>
      </c>
      <c r="L1842">
        <f>CodeStochastic!L1842</f>
        <v>-4.0875270833088002E-11</v>
      </c>
      <c r="M1842">
        <f>CodeStochastic!M1842</f>
        <v>4.1728347439430197E-11</v>
      </c>
      <c r="O1842">
        <v>0</v>
      </c>
      <c r="P1842">
        <v>0</v>
      </c>
    </row>
    <row r="1843" spans="1:16" x14ac:dyDescent="0.35">
      <c r="A1843" s="1" t="s">
        <v>36</v>
      </c>
      <c r="B1843" s="1">
        <v>1730</v>
      </c>
      <c r="C1843" s="1" t="s">
        <v>43</v>
      </c>
      <c r="D1843" s="43">
        <v>40</v>
      </c>
      <c r="F1843">
        <f>CodeStochastic!F1843</f>
        <v>1842</v>
      </c>
      <c r="G1843">
        <f>CodeStochastic!G1843</f>
        <v>5.4252827199362996E-13</v>
      </c>
      <c r="H1843">
        <f>CodeStochastic!H1843</f>
        <v>1.9573241041800699E-13</v>
      </c>
      <c r="I1843">
        <f>CodeStochastic!I1843</f>
        <v>2.0771512138912699E-11</v>
      </c>
      <c r="J1843">
        <f>CodeStochastic!J1843</f>
        <v>-6.1345976911195503E-11</v>
      </c>
      <c r="K1843">
        <f>CodeStochastic!K1843</f>
        <v>6.3944804858537694E-11</v>
      </c>
      <c r="L1843">
        <f>CodeStochastic!L1843</f>
        <v>-4.2988249576492202E-11</v>
      </c>
      <c r="M1843">
        <f>CodeStochastic!M1843</f>
        <v>3.94105174582628E-11</v>
      </c>
      <c r="O1843">
        <v>0</v>
      </c>
      <c r="P1843">
        <v>0</v>
      </c>
    </row>
    <row r="1844" spans="1:16" x14ac:dyDescent="0.35">
      <c r="A1844" s="1" t="s">
        <v>36</v>
      </c>
      <c r="B1844" s="1">
        <v>1731</v>
      </c>
      <c r="C1844" s="1" t="s">
        <v>43</v>
      </c>
      <c r="D1844" s="43">
        <v>41</v>
      </c>
      <c r="F1844">
        <f>CodeStochastic!F1844</f>
        <v>1843</v>
      </c>
      <c r="G1844">
        <f>CodeStochastic!G1844</f>
        <v>-3.4247693773319902E-13</v>
      </c>
      <c r="H1844">
        <f>CodeStochastic!H1844</f>
        <v>3.4436675918778498E-13</v>
      </c>
      <c r="I1844">
        <f>CodeStochastic!I1844</f>
        <v>2.15856396330977E-11</v>
      </c>
      <c r="J1844">
        <f>CodeStochastic!J1844</f>
        <v>-6.33015061468701E-11</v>
      </c>
      <c r="K1844">
        <f>CodeStochastic!K1844</f>
        <v>6.9193346013762904E-11</v>
      </c>
      <c r="L1844">
        <f>CodeStochastic!L1844</f>
        <v>-4.1321506988042203E-11</v>
      </c>
      <c r="M1844">
        <f>CodeStochastic!M1844</f>
        <v>4.0759124050913699E-11</v>
      </c>
      <c r="O1844">
        <v>0</v>
      </c>
      <c r="P1844">
        <v>0</v>
      </c>
    </row>
    <row r="1845" spans="1:16" x14ac:dyDescent="0.35">
      <c r="A1845" s="1" t="s">
        <v>36</v>
      </c>
      <c r="B1845" s="1">
        <v>1732</v>
      </c>
      <c r="C1845" s="1" t="s">
        <v>43</v>
      </c>
      <c r="D1845" s="43">
        <v>42</v>
      </c>
      <c r="F1845">
        <f>CodeStochastic!F1845</f>
        <v>1844</v>
      </c>
      <c r="G1845">
        <f>CodeStochastic!G1845</f>
        <v>1.0474787969806399E-12</v>
      </c>
      <c r="H1845">
        <f>CodeStochastic!H1845</f>
        <v>3.38862154531232E-13</v>
      </c>
      <c r="I1845">
        <f>CodeStochastic!I1845</f>
        <v>2.0760160385325499E-11</v>
      </c>
      <c r="J1845">
        <f>CodeStochastic!J1845</f>
        <v>-5.8887467194211999E-11</v>
      </c>
      <c r="K1845">
        <f>CodeStochastic!K1845</f>
        <v>5.9620671999193703E-11</v>
      </c>
      <c r="L1845">
        <f>CodeStochastic!L1845</f>
        <v>-4.1951916931260803E-11</v>
      </c>
      <c r="M1845">
        <f>CodeStochastic!M1845</f>
        <v>3.8791687808140201E-11</v>
      </c>
      <c r="O1845">
        <v>0</v>
      </c>
      <c r="P1845">
        <v>0</v>
      </c>
    </row>
    <row r="1846" spans="1:16" x14ac:dyDescent="0.35">
      <c r="A1846" s="1" t="s">
        <v>36</v>
      </c>
      <c r="B1846" s="1">
        <v>1733</v>
      </c>
      <c r="C1846" s="1" t="s">
        <v>43</v>
      </c>
      <c r="D1846" s="43">
        <v>43</v>
      </c>
      <c r="F1846">
        <f>CodeStochastic!F1846</f>
        <v>1845</v>
      </c>
      <c r="G1846">
        <f>CodeStochastic!G1846</f>
        <v>-1.30416079512233E-13</v>
      </c>
      <c r="H1846">
        <f>CodeStochastic!H1846</f>
        <v>-4.1996501005221098E-13</v>
      </c>
      <c r="I1846">
        <f>CodeStochastic!I1846</f>
        <v>2.03937976561149E-11</v>
      </c>
      <c r="J1846">
        <f>CodeStochastic!J1846</f>
        <v>-5.88944621738229E-11</v>
      </c>
      <c r="K1846">
        <f>CodeStochastic!K1846</f>
        <v>6.4178912283271901E-11</v>
      </c>
      <c r="L1846">
        <f>CodeStochastic!L1846</f>
        <v>-4.0195265265778903E-11</v>
      </c>
      <c r="M1846">
        <f>CodeStochastic!M1846</f>
        <v>4.0158003813533203E-11</v>
      </c>
      <c r="O1846">
        <v>0</v>
      </c>
      <c r="P1846">
        <v>0</v>
      </c>
    </row>
    <row r="1847" spans="1:16" x14ac:dyDescent="0.35">
      <c r="A1847" s="1" t="s">
        <v>36</v>
      </c>
      <c r="B1847" s="1">
        <v>1734</v>
      </c>
      <c r="C1847" s="1" t="s">
        <v>43</v>
      </c>
      <c r="D1847" s="43">
        <v>44</v>
      </c>
      <c r="F1847">
        <f>CodeStochastic!F1847</f>
        <v>1846</v>
      </c>
      <c r="G1847">
        <f>CodeStochastic!G1847</f>
        <v>-1.21586501947284E-12</v>
      </c>
      <c r="H1847">
        <f>CodeStochastic!H1847</f>
        <v>-6.2754125746625902E-13</v>
      </c>
      <c r="I1847">
        <f>CodeStochastic!I1847</f>
        <v>2.0821926725722001E-11</v>
      </c>
      <c r="J1847">
        <f>CodeStochastic!J1847</f>
        <v>-5.9560482859126902E-11</v>
      </c>
      <c r="K1847">
        <f>CodeStochastic!K1847</f>
        <v>6.66011780132838E-11</v>
      </c>
      <c r="L1847">
        <f>CodeStochastic!L1847</f>
        <v>-4.1184028877582103E-11</v>
      </c>
      <c r="M1847">
        <f>CodeStochastic!M1847</f>
        <v>4.1000394912526299E-11</v>
      </c>
      <c r="O1847">
        <v>0</v>
      </c>
      <c r="P1847">
        <v>0</v>
      </c>
    </row>
    <row r="1848" spans="1:16" x14ac:dyDescent="0.35">
      <c r="A1848" s="1" t="s">
        <v>36</v>
      </c>
      <c r="B1848" s="1">
        <v>1735</v>
      </c>
      <c r="C1848" s="1" t="s">
        <v>43</v>
      </c>
      <c r="D1848" s="43">
        <v>45</v>
      </c>
      <c r="F1848">
        <f>CodeStochastic!F1848</f>
        <v>1847</v>
      </c>
      <c r="G1848">
        <f>CodeStochastic!G1848</f>
        <v>1.5454734386224199E-12</v>
      </c>
      <c r="H1848">
        <f>CodeStochastic!H1848</f>
        <v>1.4436420854862901E-12</v>
      </c>
      <c r="I1848">
        <f>CodeStochastic!I1848</f>
        <v>2.2873314253215399E-11</v>
      </c>
      <c r="J1848">
        <f>CodeStochastic!J1848</f>
        <v>-7.0077328417953194E-11</v>
      </c>
      <c r="K1848">
        <f>CodeStochastic!K1848</f>
        <v>7.4033833147136998E-11</v>
      </c>
      <c r="L1848">
        <f>CodeStochastic!L1848</f>
        <v>-4.3699972730020797E-11</v>
      </c>
      <c r="M1848">
        <f>CodeStochastic!M1848</f>
        <v>4.9702157203340102E-11</v>
      </c>
      <c r="O1848">
        <v>0</v>
      </c>
      <c r="P1848">
        <v>0</v>
      </c>
    </row>
    <row r="1849" spans="1:16" x14ac:dyDescent="0.35">
      <c r="A1849" s="1" t="s">
        <v>36</v>
      </c>
      <c r="B1849" s="1">
        <v>1736</v>
      </c>
      <c r="C1849" s="1" t="s">
        <v>43</v>
      </c>
      <c r="D1849" s="43">
        <v>46</v>
      </c>
      <c r="F1849">
        <f>CodeStochastic!F1849</f>
        <v>1848</v>
      </c>
      <c r="G1849">
        <f>CodeStochastic!G1849</f>
        <v>6.5396911680206396E-13</v>
      </c>
      <c r="H1849">
        <f>CodeStochastic!H1849</f>
        <v>6.6139966138459803E-13</v>
      </c>
      <c r="I1849">
        <f>CodeStochastic!I1849</f>
        <v>2.1666781257157399E-11</v>
      </c>
      <c r="J1849">
        <f>CodeStochastic!J1849</f>
        <v>-6.3459216526112105E-11</v>
      </c>
      <c r="K1849">
        <f>CodeStochastic!K1849</f>
        <v>6.5375544631409797E-11</v>
      </c>
      <c r="L1849">
        <f>CodeStochastic!L1849</f>
        <v>-4.2333384923576298E-11</v>
      </c>
      <c r="M1849">
        <f>CodeStochastic!M1849</f>
        <v>4.4201358083283099E-11</v>
      </c>
      <c r="O1849">
        <v>0</v>
      </c>
      <c r="P1849">
        <v>0</v>
      </c>
    </row>
    <row r="1850" spans="1:16" x14ac:dyDescent="0.35">
      <c r="A1850" s="1" t="s">
        <v>36</v>
      </c>
      <c r="B1850" s="1">
        <v>1737</v>
      </c>
      <c r="C1850" s="1" t="s">
        <v>43</v>
      </c>
      <c r="D1850" s="43">
        <v>47</v>
      </c>
      <c r="F1850">
        <f>CodeStochastic!F1850</f>
        <v>1849</v>
      </c>
      <c r="G1850">
        <f>CodeStochastic!G1850</f>
        <v>1.08581457719006E-12</v>
      </c>
      <c r="H1850">
        <f>CodeStochastic!H1850</f>
        <v>1.24458606366381E-12</v>
      </c>
      <c r="I1850">
        <f>CodeStochastic!I1850</f>
        <v>2.2756733166192901E-11</v>
      </c>
      <c r="J1850">
        <f>CodeStochastic!J1850</f>
        <v>-7.0716989903567397E-11</v>
      </c>
      <c r="K1850">
        <f>CodeStochastic!K1850</f>
        <v>6.7739517244262495E-11</v>
      </c>
      <c r="L1850">
        <f>CodeStochastic!L1850</f>
        <v>-4.5122960115352002E-11</v>
      </c>
      <c r="M1850">
        <f>CodeStochastic!M1850</f>
        <v>4.7673757917316202E-11</v>
      </c>
      <c r="O1850">
        <v>0</v>
      </c>
      <c r="P1850">
        <v>0</v>
      </c>
    </row>
    <row r="1851" spans="1:16" x14ac:dyDescent="0.35">
      <c r="A1851" s="1" t="s">
        <v>36</v>
      </c>
      <c r="B1851" s="1">
        <v>1738</v>
      </c>
      <c r="C1851" s="1" t="s">
        <v>43</v>
      </c>
      <c r="D1851" s="43">
        <v>48</v>
      </c>
      <c r="F1851">
        <f>CodeStochastic!F1851</f>
        <v>1850</v>
      </c>
      <c r="G1851">
        <f>CodeStochastic!G1851</f>
        <v>4.11101881545025E-13</v>
      </c>
      <c r="H1851">
        <f>CodeStochastic!H1851</f>
        <v>-6.6195972630914002E-13</v>
      </c>
      <c r="I1851">
        <f>CodeStochastic!I1851</f>
        <v>2.2522609642362899E-11</v>
      </c>
      <c r="J1851">
        <f>CodeStochastic!J1851</f>
        <v>-6.5351261954769199E-11</v>
      </c>
      <c r="K1851">
        <f>CodeStochastic!K1851</f>
        <v>7.1486231977844897E-11</v>
      </c>
      <c r="L1851">
        <f>CodeStochastic!L1851</f>
        <v>-4.5541732589507599E-11</v>
      </c>
      <c r="M1851">
        <f>CodeStochastic!M1851</f>
        <v>4.2105281477381997E-11</v>
      </c>
      <c r="O1851">
        <v>0</v>
      </c>
      <c r="P1851">
        <v>0</v>
      </c>
    </row>
    <row r="1852" spans="1:16" x14ac:dyDescent="0.35">
      <c r="A1852" s="1" t="s">
        <v>36</v>
      </c>
      <c r="B1852" s="1">
        <v>1739</v>
      </c>
      <c r="C1852" s="1" t="s">
        <v>43</v>
      </c>
      <c r="D1852" s="43">
        <v>49</v>
      </c>
      <c r="F1852">
        <f>CodeStochastic!F1852</f>
        <v>1851</v>
      </c>
      <c r="G1852">
        <f>CodeStochastic!G1852</f>
        <v>3.2004719710006399E-14</v>
      </c>
      <c r="H1852">
        <f>CodeStochastic!H1852</f>
        <v>-6.2352928434380802E-13</v>
      </c>
      <c r="I1852">
        <f>CodeStochastic!I1852</f>
        <v>2.21875643846351E-11</v>
      </c>
      <c r="J1852">
        <f>CodeStochastic!J1852</f>
        <v>-6.9439622824345603E-11</v>
      </c>
      <c r="K1852">
        <f>CodeStochastic!K1852</f>
        <v>6.7175625679568199E-11</v>
      </c>
      <c r="L1852">
        <f>CodeStochastic!L1852</f>
        <v>-4.71856738648669E-11</v>
      </c>
      <c r="M1852">
        <f>CodeStochastic!M1852</f>
        <v>4.3593249569838297E-11</v>
      </c>
      <c r="O1852">
        <v>0</v>
      </c>
      <c r="P1852">
        <v>0</v>
      </c>
    </row>
    <row r="1853" spans="1:16" x14ac:dyDescent="0.35">
      <c r="A1853" s="1" t="s">
        <v>36</v>
      </c>
      <c r="B1853" s="1">
        <v>1740</v>
      </c>
      <c r="C1853" s="1" t="s">
        <v>43</v>
      </c>
      <c r="D1853" s="43">
        <v>50</v>
      </c>
      <c r="F1853">
        <f>CodeStochastic!F1853</f>
        <v>1852</v>
      </c>
      <c r="G1853">
        <f>CodeStochastic!G1853</f>
        <v>-9.8556021618686305E-14</v>
      </c>
      <c r="H1853">
        <f>CodeStochastic!H1853</f>
        <v>7.6059624940769099E-13</v>
      </c>
      <c r="I1853">
        <f>CodeStochastic!I1853</f>
        <v>2.3484138576321199E-11</v>
      </c>
      <c r="J1853">
        <f>CodeStochastic!J1853</f>
        <v>-7.61079711767908E-11</v>
      </c>
      <c r="K1853">
        <f>CodeStochastic!K1853</f>
        <v>7.4742050258355298E-11</v>
      </c>
      <c r="L1853">
        <f>CodeStochastic!L1853</f>
        <v>-4.7094199874479798E-11</v>
      </c>
      <c r="M1853">
        <f>CodeStochastic!M1853</f>
        <v>4.6607821358162003E-11</v>
      </c>
      <c r="O1853">
        <v>0</v>
      </c>
      <c r="P1853">
        <v>0</v>
      </c>
    </row>
    <row r="1854" spans="1:16" x14ac:dyDescent="0.35">
      <c r="A1854" s="1" t="s">
        <v>36</v>
      </c>
      <c r="B1854" s="1">
        <v>1741</v>
      </c>
      <c r="C1854" s="1" t="s">
        <v>43</v>
      </c>
      <c r="D1854" s="43">
        <v>51</v>
      </c>
      <c r="F1854">
        <f>CodeStochastic!F1854</f>
        <v>1853</v>
      </c>
      <c r="G1854">
        <f>CodeStochastic!G1854</f>
        <v>4.3527372827974099E-13</v>
      </c>
      <c r="H1854">
        <f>CodeStochastic!H1854</f>
        <v>3.4210422999604801E-13</v>
      </c>
      <c r="I1854">
        <f>CodeStochastic!I1854</f>
        <v>2.4321866382104899E-11</v>
      </c>
      <c r="J1854">
        <f>CodeStochastic!J1854</f>
        <v>-8.0140569426154695E-11</v>
      </c>
      <c r="K1854">
        <f>CodeStochastic!K1854</f>
        <v>7.3154179320100598E-11</v>
      </c>
      <c r="L1854">
        <f>CodeStochastic!L1854</f>
        <v>-5.1207925141282198E-11</v>
      </c>
      <c r="M1854">
        <f>CodeStochastic!M1854</f>
        <v>5.01596443087309E-11</v>
      </c>
      <c r="O1854">
        <v>0</v>
      </c>
      <c r="P1854">
        <v>0</v>
      </c>
    </row>
    <row r="1855" spans="1:16" x14ac:dyDescent="0.35">
      <c r="A1855" s="1" t="s">
        <v>36</v>
      </c>
      <c r="B1855" s="1">
        <v>1742</v>
      </c>
      <c r="C1855" s="1" t="s">
        <v>43</v>
      </c>
      <c r="D1855" s="43">
        <v>52</v>
      </c>
      <c r="F1855">
        <f>CodeStochastic!F1855</f>
        <v>1854</v>
      </c>
      <c r="G1855">
        <f>CodeStochastic!G1855</f>
        <v>-2.5183598068839598E-13</v>
      </c>
      <c r="H1855">
        <f>CodeStochastic!H1855</f>
        <v>-6.0868328659031697E-13</v>
      </c>
      <c r="I1855">
        <f>CodeStochastic!I1855</f>
        <v>2.44987598923219E-11</v>
      </c>
      <c r="J1855">
        <f>CodeStochastic!J1855</f>
        <v>-7.1257021509353394E-11</v>
      </c>
      <c r="K1855">
        <f>CodeStochastic!K1855</f>
        <v>8.1130506300028299E-11</v>
      </c>
      <c r="L1855">
        <f>CodeStochastic!L1855</f>
        <v>-4.8759753913165198E-11</v>
      </c>
      <c r="M1855">
        <f>CodeStochastic!M1855</f>
        <v>5.0802792699392198E-11</v>
      </c>
      <c r="O1855">
        <v>0</v>
      </c>
      <c r="P1855">
        <v>0</v>
      </c>
    </row>
    <row r="1856" spans="1:16" x14ac:dyDescent="0.35">
      <c r="A1856" s="1" t="s">
        <v>36</v>
      </c>
      <c r="B1856" s="1">
        <v>1743</v>
      </c>
      <c r="C1856" s="1" t="s">
        <v>43</v>
      </c>
      <c r="D1856" s="43">
        <v>53</v>
      </c>
      <c r="F1856">
        <f>CodeStochastic!F1856</f>
        <v>1855</v>
      </c>
      <c r="G1856">
        <f>CodeStochastic!G1856</f>
        <v>6.5211651322020396E-13</v>
      </c>
      <c r="H1856">
        <f>CodeStochastic!H1856</f>
        <v>1.5343160768389001E-12</v>
      </c>
      <c r="I1856">
        <f>CodeStochastic!I1856</f>
        <v>2.4446597390503599E-11</v>
      </c>
      <c r="J1856">
        <f>CodeStochastic!J1856</f>
        <v>-7.8632530766771797E-11</v>
      </c>
      <c r="K1856">
        <f>CodeStochastic!K1856</f>
        <v>8.2107836769503098E-11</v>
      </c>
      <c r="L1856">
        <f>CodeStochastic!L1856</f>
        <v>-4.5037285977050802E-11</v>
      </c>
      <c r="M1856">
        <f>CodeStochastic!M1856</f>
        <v>5.1793020089729401E-11</v>
      </c>
      <c r="O1856">
        <v>0</v>
      </c>
      <c r="P1856">
        <v>0</v>
      </c>
    </row>
    <row r="1857" spans="1:16" x14ac:dyDescent="0.35">
      <c r="A1857" s="1" t="s">
        <v>36</v>
      </c>
      <c r="B1857" s="1">
        <v>1744</v>
      </c>
      <c r="C1857" s="1" t="s">
        <v>43</v>
      </c>
      <c r="D1857" s="43">
        <v>54</v>
      </c>
      <c r="F1857">
        <f>CodeStochastic!F1857</f>
        <v>1856</v>
      </c>
      <c r="G1857">
        <f>CodeStochastic!G1857</f>
        <v>-1.7631462643787699E-13</v>
      </c>
      <c r="H1857">
        <f>CodeStochastic!H1857</f>
        <v>-7.9868027010593304E-13</v>
      </c>
      <c r="I1857">
        <f>CodeStochastic!I1857</f>
        <v>2.3803984005760699E-11</v>
      </c>
      <c r="J1857">
        <f>CodeStochastic!J1857</f>
        <v>-7.7150832497528099E-11</v>
      </c>
      <c r="K1857">
        <f>CodeStochastic!K1857</f>
        <v>8.8994721354175706E-11</v>
      </c>
      <c r="L1857">
        <f>CodeStochastic!L1857</f>
        <v>-4.80926619701874E-11</v>
      </c>
      <c r="M1857">
        <f>CodeStochastic!M1857</f>
        <v>4.6758367834102702E-11</v>
      </c>
      <c r="O1857">
        <v>0</v>
      </c>
      <c r="P1857">
        <v>0</v>
      </c>
    </row>
    <row r="1858" spans="1:16" x14ac:dyDescent="0.35">
      <c r="A1858" s="1" t="s">
        <v>36</v>
      </c>
      <c r="B1858" s="1">
        <v>1745</v>
      </c>
      <c r="C1858" s="1" t="s">
        <v>43</v>
      </c>
      <c r="D1858" s="43">
        <v>55</v>
      </c>
      <c r="F1858">
        <f>CodeStochastic!F1858</f>
        <v>1857</v>
      </c>
      <c r="G1858">
        <f>CodeStochastic!G1858</f>
        <v>-8.63154991981227E-13</v>
      </c>
      <c r="H1858">
        <f>CodeStochastic!H1858</f>
        <v>-1.24310030769687E-12</v>
      </c>
      <c r="I1858">
        <f>CodeStochastic!I1858</f>
        <v>2.6193917273150801E-11</v>
      </c>
      <c r="J1858">
        <f>CodeStochastic!J1858</f>
        <v>-8.9521463338385697E-11</v>
      </c>
      <c r="K1858">
        <f>CodeStochastic!K1858</f>
        <v>8.0086525583090595E-11</v>
      </c>
      <c r="L1858">
        <f>CodeStochastic!L1858</f>
        <v>-5.4192161629425099E-11</v>
      </c>
      <c r="M1858">
        <f>CodeStochastic!M1858</f>
        <v>5.2904203152967702E-11</v>
      </c>
      <c r="O1858">
        <v>0</v>
      </c>
      <c r="P1858">
        <v>0</v>
      </c>
    </row>
    <row r="1859" spans="1:16" x14ac:dyDescent="0.35">
      <c r="A1859" s="1" t="s">
        <v>36</v>
      </c>
      <c r="B1859" s="1">
        <v>1746</v>
      </c>
      <c r="C1859" s="1" t="s">
        <v>43</v>
      </c>
      <c r="D1859" s="43">
        <v>56</v>
      </c>
      <c r="F1859">
        <f>CodeStochastic!F1859</f>
        <v>1858</v>
      </c>
      <c r="G1859">
        <f>CodeStochastic!G1859</f>
        <v>2.5265117601946997E-13</v>
      </c>
      <c r="H1859">
        <f>CodeStochastic!H1859</f>
        <v>4.0172308476333902E-13</v>
      </c>
      <c r="I1859">
        <f>CodeStochastic!I1859</f>
        <v>2.5402363457032499E-11</v>
      </c>
      <c r="J1859">
        <f>CodeStochastic!J1859</f>
        <v>-7.8724416106154806E-11</v>
      </c>
      <c r="K1859">
        <f>CodeStochastic!K1859</f>
        <v>7.75004261913834E-11</v>
      </c>
      <c r="L1859">
        <f>CodeStochastic!L1859</f>
        <v>-5.0383687841411299E-11</v>
      </c>
      <c r="M1859">
        <f>CodeStochastic!M1859</f>
        <v>5.4948977828343899E-11</v>
      </c>
      <c r="O1859">
        <v>0</v>
      </c>
      <c r="P1859">
        <v>0</v>
      </c>
    </row>
    <row r="1860" spans="1:16" x14ac:dyDescent="0.35">
      <c r="A1860" s="1" t="s">
        <v>36</v>
      </c>
      <c r="B1860" s="1">
        <v>1747</v>
      </c>
      <c r="C1860" s="1" t="s">
        <v>43</v>
      </c>
      <c r="D1860" s="43">
        <v>57</v>
      </c>
      <c r="F1860">
        <f>CodeStochastic!F1860</f>
        <v>1859</v>
      </c>
      <c r="G1860">
        <f>CodeStochastic!G1860</f>
        <v>5.9926854475342501E-13</v>
      </c>
      <c r="H1860">
        <f>CodeStochastic!H1860</f>
        <v>1.5105722531729701E-12</v>
      </c>
      <c r="I1860">
        <f>CodeStochastic!I1860</f>
        <v>2.58477771087362E-11</v>
      </c>
      <c r="J1860">
        <f>CodeStochastic!J1860</f>
        <v>-8.6051672136552305E-11</v>
      </c>
      <c r="K1860">
        <f>CodeStochastic!K1860</f>
        <v>8.2672924422130098E-11</v>
      </c>
      <c r="L1860">
        <f>CodeStochastic!L1860</f>
        <v>-4.9244246404140102E-11</v>
      </c>
      <c r="M1860">
        <f>CodeStochastic!M1860</f>
        <v>5.8320483837855094E-11</v>
      </c>
      <c r="O1860">
        <v>0</v>
      </c>
      <c r="P1860">
        <v>0</v>
      </c>
    </row>
    <row r="1861" spans="1:16" x14ac:dyDescent="0.35">
      <c r="A1861" s="1" t="s">
        <v>36</v>
      </c>
      <c r="B1861" s="1">
        <v>1748</v>
      </c>
      <c r="C1861" s="1" t="s">
        <v>43</v>
      </c>
      <c r="D1861" s="43">
        <v>58</v>
      </c>
      <c r="F1861">
        <f>CodeStochastic!F1861</f>
        <v>1860</v>
      </c>
      <c r="G1861">
        <f>CodeStochastic!G1861</f>
        <v>-8.89290301914692E-13</v>
      </c>
      <c r="H1861">
        <f>CodeStochastic!H1861</f>
        <v>-7.2635891750419999E-13</v>
      </c>
      <c r="I1861">
        <f>CodeStochastic!I1861</f>
        <v>2.4607415322092401E-11</v>
      </c>
      <c r="J1861">
        <f>CodeStochastic!J1861</f>
        <v>-7.3605300262639104E-11</v>
      </c>
      <c r="K1861">
        <f>CodeStochastic!K1861</f>
        <v>7.1749348289822098E-11</v>
      </c>
      <c r="L1861">
        <f>CodeStochastic!L1861</f>
        <v>-5.1536797687195102E-11</v>
      </c>
      <c r="M1861">
        <f>CodeStochastic!M1861</f>
        <v>5.2439286609268201E-11</v>
      </c>
      <c r="O1861">
        <v>0</v>
      </c>
      <c r="P1861">
        <v>0</v>
      </c>
    </row>
    <row r="1862" spans="1:16" x14ac:dyDescent="0.35">
      <c r="A1862" s="1" t="s">
        <v>36</v>
      </c>
      <c r="B1862" s="1">
        <v>1749</v>
      </c>
      <c r="C1862" s="1" t="s">
        <v>43</v>
      </c>
      <c r="D1862" s="43">
        <v>59</v>
      </c>
      <c r="F1862">
        <f>CodeStochastic!F1862</f>
        <v>1861</v>
      </c>
      <c r="G1862">
        <f>CodeStochastic!G1862</f>
        <v>1.9017263646462301E-13</v>
      </c>
      <c r="H1862">
        <f>CodeStochastic!H1862</f>
        <v>-1.5808285282754499E-13</v>
      </c>
      <c r="I1862">
        <f>CodeStochastic!I1862</f>
        <v>2.5423154141659801E-11</v>
      </c>
      <c r="J1862">
        <f>CodeStochastic!J1862</f>
        <v>-7.6080486416356198E-11</v>
      </c>
      <c r="K1862">
        <f>CodeStochastic!K1862</f>
        <v>7.5097693509642206E-11</v>
      </c>
      <c r="L1862">
        <f>CodeStochastic!L1862</f>
        <v>-5.1444570179063898E-11</v>
      </c>
      <c r="M1862">
        <f>CodeStochastic!M1862</f>
        <v>5.35668867284984E-11</v>
      </c>
      <c r="O1862">
        <v>0</v>
      </c>
      <c r="P1862">
        <v>0</v>
      </c>
    </row>
    <row r="1863" spans="1:16" x14ac:dyDescent="0.35">
      <c r="A1863" s="1" t="s">
        <v>36</v>
      </c>
      <c r="B1863" s="1">
        <v>1750</v>
      </c>
      <c r="C1863" s="1" t="s">
        <v>43</v>
      </c>
      <c r="D1863" s="43">
        <v>60</v>
      </c>
      <c r="F1863">
        <f>CodeStochastic!F1863</f>
        <v>1862</v>
      </c>
      <c r="G1863">
        <f>CodeStochastic!G1863</f>
        <v>2.17909540784441E-13</v>
      </c>
      <c r="H1863">
        <f>CodeStochastic!H1863</f>
        <v>-4.78968568252692E-13</v>
      </c>
      <c r="I1863">
        <f>CodeStochastic!I1863</f>
        <v>2.15131464598292E-11</v>
      </c>
      <c r="J1863">
        <f>CodeStochastic!J1863</f>
        <v>-6.9049773538159094E-11</v>
      </c>
      <c r="K1863">
        <f>CodeStochastic!K1863</f>
        <v>8.3372007371153195E-11</v>
      </c>
      <c r="L1863">
        <f>CodeStochastic!L1863</f>
        <v>-4.2905003780216297E-11</v>
      </c>
      <c r="M1863">
        <f>CodeStochastic!M1863</f>
        <v>4.49867856132585E-11</v>
      </c>
      <c r="O1863">
        <v>0</v>
      </c>
      <c r="P1863">
        <v>0</v>
      </c>
    </row>
    <row r="1864" spans="1:16" x14ac:dyDescent="0.35">
      <c r="A1864" s="1" t="s">
        <v>36</v>
      </c>
      <c r="B1864" s="1">
        <v>1751</v>
      </c>
      <c r="C1864" s="1" t="s">
        <v>43</v>
      </c>
      <c r="D1864" s="43">
        <v>61</v>
      </c>
      <c r="F1864">
        <f>CodeStochastic!F1864</f>
        <v>1863</v>
      </c>
      <c r="G1864">
        <f>CodeStochastic!G1864</f>
        <v>-2.7730892825037102E-13</v>
      </c>
      <c r="H1864">
        <f>CodeStochastic!H1864</f>
        <v>-5.5237673733686001E-14</v>
      </c>
      <c r="I1864">
        <f>CodeStochastic!I1864</f>
        <v>2.3049542797970802E-11</v>
      </c>
      <c r="J1864">
        <f>CodeStochastic!J1864</f>
        <v>-7.4079198655167299E-11</v>
      </c>
      <c r="K1864">
        <f>CodeStochastic!K1864</f>
        <v>8.0493173410795005E-11</v>
      </c>
      <c r="L1864">
        <f>CodeStochastic!L1864</f>
        <v>-4.6240340300533402E-11</v>
      </c>
      <c r="M1864">
        <f>CodeStochastic!M1864</f>
        <v>4.8659702963320898E-11</v>
      </c>
      <c r="O1864">
        <v>0</v>
      </c>
      <c r="P1864">
        <v>0</v>
      </c>
    </row>
    <row r="1865" spans="1:16" x14ac:dyDescent="0.35">
      <c r="A1865" s="1" t="s">
        <v>36</v>
      </c>
      <c r="B1865" s="1">
        <v>1752</v>
      </c>
      <c r="C1865" s="1" t="s">
        <v>43</v>
      </c>
      <c r="D1865" s="43">
        <v>62</v>
      </c>
      <c r="F1865">
        <f>CodeStochastic!F1865</f>
        <v>1864</v>
      </c>
      <c r="G1865">
        <f>CodeStochastic!G1865</f>
        <v>5.6564006417873805E-13</v>
      </c>
      <c r="H1865">
        <f>CodeStochastic!H1865</f>
        <v>9.0043218308138197E-14</v>
      </c>
      <c r="I1865">
        <f>CodeStochastic!I1865</f>
        <v>2.2775805669344699E-11</v>
      </c>
      <c r="J1865">
        <f>CodeStochastic!J1865</f>
        <v>-6.7163992020432106E-11</v>
      </c>
      <c r="K1865">
        <f>CodeStochastic!K1865</f>
        <v>8.4636350774017305E-11</v>
      </c>
      <c r="L1865">
        <f>CodeStochastic!L1865</f>
        <v>-4.7312154837072703E-11</v>
      </c>
      <c r="M1865">
        <f>CodeStochastic!M1865</f>
        <v>4.6310841116283099E-11</v>
      </c>
      <c r="O1865">
        <v>0</v>
      </c>
      <c r="P1865">
        <v>0</v>
      </c>
    </row>
    <row r="1866" spans="1:16" x14ac:dyDescent="0.35">
      <c r="A1866" s="1" t="s">
        <v>36</v>
      </c>
      <c r="B1866" s="1">
        <v>1753</v>
      </c>
      <c r="C1866" s="1" t="s">
        <v>43</v>
      </c>
      <c r="D1866" s="43">
        <v>63</v>
      </c>
      <c r="F1866">
        <f>CodeStochastic!F1866</f>
        <v>1865</v>
      </c>
      <c r="G1866">
        <f>CodeStochastic!G1866</f>
        <v>6.39459753274053E-13</v>
      </c>
      <c r="H1866">
        <f>CodeStochastic!H1866</f>
        <v>5.8128463897679505E-13</v>
      </c>
      <c r="I1866">
        <f>CodeStochastic!I1866</f>
        <v>2.2918835426949102E-11</v>
      </c>
      <c r="J1866">
        <f>CodeStochastic!J1866</f>
        <v>-6.8458633515259794E-11</v>
      </c>
      <c r="K1866">
        <f>CodeStochastic!K1866</f>
        <v>7.4834146173089395E-11</v>
      </c>
      <c r="L1866">
        <f>CodeStochastic!L1866</f>
        <v>-4.5887690190641699E-11</v>
      </c>
      <c r="M1866">
        <f>CodeStochastic!M1866</f>
        <v>4.8762767347463003E-11</v>
      </c>
      <c r="O1866">
        <v>0</v>
      </c>
      <c r="P1866">
        <v>0</v>
      </c>
    </row>
    <row r="1867" spans="1:16" x14ac:dyDescent="0.35">
      <c r="A1867" s="1" t="s">
        <v>36</v>
      </c>
      <c r="B1867" s="1">
        <v>1754</v>
      </c>
      <c r="C1867" s="1" t="s">
        <v>43</v>
      </c>
      <c r="D1867" s="43">
        <v>64</v>
      </c>
      <c r="F1867">
        <f>CodeStochastic!F1867</f>
        <v>1866</v>
      </c>
      <c r="G1867">
        <f>CodeStochastic!G1867</f>
        <v>-1.48696530135359E-12</v>
      </c>
      <c r="H1867">
        <f>CodeStochastic!H1867</f>
        <v>-1.6161579270538899E-12</v>
      </c>
      <c r="I1867">
        <f>CodeStochastic!I1867</f>
        <v>2.1442208322921001E-11</v>
      </c>
      <c r="J1867">
        <f>CodeStochastic!J1867</f>
        <v>-7.6925203445459704E-11</v>
      </c>
      <c r="K1867">
        <f>CodeStochastic!K1867</f>
        <v>6.2709640408132706E-11</v>
      </c>
      <c r="L1867">
        <f>CodeStochastic!L1867</f>
        <v>-4.3252417766718697E-11</v>
      </c>
      <c r="M1867">
        <f>CodeStochastic!M1867</f>
        <v>4.5029220751362699E-11</v>
      </c>
      <c r="O1867">
        <v>0</v>
      </c>
      <c r="P1867">
        <v>0</v>
      </c>
    </row>
    <row r="1868" spans="1:16" x14ac:dyDescent="0.35">
      <c r="A1868" s="1" t="s">
        <v>36</v>
      </c>
      <c r="B1868" s="1">
        <v>1755</v>
      </c>
      <c r="C1868" s="1" t="s">
        <v>43</v>
      </c>
      <c r="D1868" s="43">
        <v>65</v>
      </c>
      <c r="F1868">
        <f>CodeStochastic!F1868</f>
        <v>1867</v>
      </c>
      <c r="G1868">
        <f>CodeStochastic!G1868</f>
        <v>-9.7932614133082005E-13</v>
      </c>
      <c r="H1868">
        <f>CodeStochastic!H1868</f>
        <v>-5.6079679248390199E-13</v>
      </c>
      <c r="I1868">
        <f>CodeStochastic!I1868</f>
        <v>2.1137552249953401E-11</v>
      </c>
      <c r="J1868">
        <f>CodeStochastic!J1868</f>
        <v>-6.5227105853094197E-11</v>
      </c>
      <c r="K1868">
        <f>CodeStochastic!K1868</f>
        <v>6.6184158540166395E-11</v>
      </c>
      <c r="L1868">
        <f>CodeStochastic!L1868</f>
        <v>-4.3544435509713702E-11</v>
      </c>
      <c r="M1868">
        <f>CodeStochastic!M1868</f>
        <v>4.0283691780211701E-11</v>
      </c>
      <c r="O1868">
        <v>0</v>
      </c>
      <c r="P1868">
        <v>0</v>
      </c>
    </row>
    <row r="1869" spans="1:16" x14ac:dyDescent="0.35">
      <c r="A1869" s="1" t="s">
        <v>36</v>
      </c>
      <c r="B1869" s="1">
        <v>1756</v>
      </c>
      <c r="C1869" s="1" t="s">
        <v>43</v>
      </c>
      <c r="D1869" s="43">
        <v>66</v>
      </c>
      <c r="F1869">
        <f>CodeStochastic!F1869</f>
        <v>1868</v>
      </c>
      <c r="G1869">
        <f>CodeStochastic!G1869</f>
        <v>1.0548862056561401E-12</v>
      </c>
      <c r="H1869">
        <f>CodeStochastic!H1869</f>
        <v>5.2747855598336205E-13</v>
      </c>
      <c r="I1869">
        <f>CodeStochastic!I1869</f>
        <v>2.06064542624002E-11</v>
      </c>
      <c r="J1869">
        <f>CodeStochastic!J1869</f>
        <v>-6.3077810834931701E-11</v>
      </c>
      <c r="K1869">
        <f>CodeStochastic!K1869</f>
        <v>7.4158977392488299E-11</v>
      </c>
      <c r="L1869">
        <f>CodeStochastic!L1869</f>
        <v>-4.2796338432721601E-11</v>
      </c>
      <c r="M1869">
        <f>CodeStochastic!M1869</f>
        <v>4.2375656677613497E-11</v>
      </c>
      <c r="O1869">
        <v>0</v>
      </c>
      <c r="P1869">
        <v>0</v>
      </c>
    </row>
    <row r="1870" spans="1:16" x14ac:dyDescent="0.35">
      <c r="A1870" s="1" t="s">
        <v>36</v>
      </c>
      <c r="B1870" s="1">
        <v>1757</v>
      </c>
      <c r="C1870" s="1" t="s">
        <v>43</v>
      </c>
      <c r="D1870" s="43">
        <v>67</v>
      </c>
      <c r="F1870">
        <f>CodeStochastic!F1870</f>
        <v>1869</v>
      </c>
      <c r="G1870">
        <f>CodeStochastic!G1870</f>
        <v>-7.2727849325576003E-13</v>
      </c>
      <c r="H1870">
        <f>CodeStochastic!H1870</f>
        <v>-5.2273148611899499E-13</v>
      </c>
      <c r="I1870">
        <f>CodeStochastic!I1870</f>
        <v>1.9317412354516301E-11</v>
      </c>
      <c r="J1870">
        <f>CodeStochastic!J1870</f>
        <v>-5.9377572963344196E-11</v>
      </c>
      <c r="K1870">
        <f>CodeStochastic!K1870</f>
        <v>6.9003040247674294E-11</v>
      </c>
      <c r="L1870">
        <f>CodeStochastic!L1870</f>
        <v>-3.8618383248531503E-11</v>
      </c>
      <c r="M1870">
        <f>CodeStochastic!M1870</f>
        <v>3.9586878656620497E-11</v>
      </c>
      <c r="O1870">
        <v>0</v>
      </c>
      <c r="P1870">
        <v>0</v>
      </c>
    </row>
    <row r="1871" spans="1:16" x14ac:dyDescent="0.35">
      <c r="A1871" s="1" t="s">
        <v>36</v>
      </c>
      <c r="B1871" s="1">
        <v>1758</v>
      </c>
      <c r="C1871" s="1" t="s">
        <v>43</v>
      </c>
      <c r="D1871" s="43">
        <v>68</v>
      </c>
      <c r="F1871">
        <f>CodeStochastic!F1871</f>
        <v>1870</v>
      </c>
      <c r="G1871">
        <f>CodeStochastic!G1871</f>
        <v>8.4638851984464E-13</v>
      </c>
      <c r="H1871">
        <f>CodeStochastic!H1871</f>
        <v>6.5357106127118899E-13</v>
      </c>
      <c r="I1871">
        <f>CodeStochastic!I1871</f>
        <v>2.0097296249058001E-11</v>
      </c>
      <c r="J1871">
        <f>CodeStochastic!J1871</f>
        <v>-6.6239051288153598E-11</v>
      </c>
      <c r="K1871">
        <f>CodeStochastic!K1871</f>
        <v>5.73828023600562E-11</v>
      </c>
      <c r="L1871">
        <f>CodeStochastic!L1871</f>
        <v>-4.1095040539763899E-11</v>
      </c>
      <c r="M1871">
        <f>CodeStochastic!M1871</f>
        <v>4.0863170347388699E-11</v>
      </c>
      <c r="O1871">
        <v>0</v>
      </c>
      <c r="P1871">
        <v>0</v>
      </c>
    </row>
    <row r="1872" spans="1:16" x14ac:dyDescent="0.35">
      <c r="A1872" s="1" t="s">
        <v>36</v>
      </c>
      <c r="B1872" s="1">
        <v>1759</v>
      </c>
      <c r="C1872" s="1" t="s">
        <v>43</v>
      </c>
      <c r="D1872" s="43">
        <v>69</v>
      </c>
      <c r="F1872">
        <f>CodeStochastic!F1872</f>
        <v>1871</v>
      </c>
      <c r="G1872">
        <f>CodeStochastic!G1872</f>
        <v>-9.3785240150212895E-14</v>
      </c>
      <c r="H1872">
        <f>CodeStochastic!H1872</f>
        <v>-2.9827803352929299E-13</v>
      </c>
      <c r="I1872">
        <f>CodeStochastic!I1872</f>
        <v>2.0228986445572799E-11</v>
      </c>
      <c r="J1872">
        <f>CodeStochastic!J1872</f>
        <v>-6.1182266234198101E-11</v>
      </c>
      <c r="K1872">
        <f>CodeStochastic!K1872</f>
        <v>5.99309639172893E-11</v>
      </c>
      <c r="L1872">
        <f>CodeStochastic!L1872</f>
        <v>-4.0038214544703398E-11</v>
      </c>
      <c r="M1872">
        <f>CodeStochastic!M1872</f>
        <v>3.8995741512797998E-11</v>
      </c>
      <c r="O1872">
        <v>0</v>
      </c>
      <c r="P1872">
        <v>0</v>
      </c>
    </row>
    <row r="1873" spans="1:16" x14ac:dyDescent="0.35">
      <c r="A1873" s="1" t="s">
        <v>36</v>
      </c>
      <c r="B1873" s="1">
        <v>1760</v>
      </c>
      <c r="C1873" s="1" t="s">
        <v>43</v>
      </c>
      <c r="D1873" s="43">
        <v>70</v>
      </c>
      <c r="F1873">
        <f>CodeStochastic!F1873</f>
        <v>1872</v>
      </c>
      <c r="G1873">
        <f>CodeStochastic!G1873</f>
        <v>-3.9218135180855702E-13</v>
      </c>
      <c r="H1873">
        <f>CodeStochastic!H1873</f>
        <v>5.1932849654523404E-13</v>
      </c>
      <c r="I1873">
        <f>CodeStochastic!I1873</f>
        <v>2.2352970220357701E-11</v>
      </c>
      <c r="J1873">
        <f>CodeStochastic!J1873</f>
        <v>-6.96029733818027E-11</v>
      </c>
      <c r="K1873">
        <f>CodeStochastic!K1873</f>
        <v>7.2838971544646396E-11</v>
      </c>
      <c r="L1873">
        <f>CodeStochastic!L1873</f>
        <v>-4.1245634729917498E-11</v>
      </c>
      <c r="M1873">
        <f>CodeStochastic!M1873</f>
        <v>4.6613756412918601E-11</v>
      </c>
      <c r="O1873">
        <v>0</v>
      </c>
      <c r="P1873">
        <v>0</v>
      </c>
    </row>
    <row r="1874" spans="1:16" x14ac:dyDescent="0.35">
      <c r="A1874" s="1" t="s">
        <v>36</v>
      </c>
      <c r="B1874" s="1">
        <v>1761</v>
      </c>
      <c r="C1874" s="1" t="s">
        <v>43</v>
      </c>
      <c r="D1874" s="43">
        <v>71</v>
      </c>
      <c r="F1874">
        <f>CodeStochastic!F1874</f>
        <v>1873</v>
      </c>
      <c r="G1874">
        <f>CodeStochastic!G1874</f>
        <v>-1.22300474355507E-12</v>
      </c>
      <c r="H1874">
        <f>CodeStochastic!H1874</f>
        <v>-1.1482233285241499E-12</v>
      </c>
      <c r="I1874">
        <f>CodeStochastic!I1874</f>
        <v>2.16199679605002E-11</v>
      </c>
      <c r="J1874">
        <f>CodeStochastic!J1874</f>
        <v>-6.8487745627856501E-11</v>
      </c>
      <c r="K1874">
        <f>CodeStochastic!K1874</f>
        <v>5.80358977007429E-11</v>
      </c>
      <c r="L1874">
        <f>CodeStochastic!L1874</f>
        <v>-4.5784415893286798E-11</v>
      </c>
      <c r="M1874">
        <f>CodeStochastic!M1874</f>
        <v>4.2860815891607397E-11</v>
      </c>
      <c r="O1874">
        <v>0</v>
      </c>
      <c r="P1874">
        <v>0</v>
      </c>
    </row>
    <row r="1875" spans="1:16" x14ac:dyDescent="0.35">
      <c r="A1875" s="1" t="s">
        <v>36</v>
      </c>
      <c r="B1875" s="1">
        <v>1762</v>
      </c>
      <c r="C1875" s="1" t="s">
        <v>43</v>
      </c>
      <c r="D1875" s="43">
        <v>72</v>
      </c>
      <c r="F1875">
        <f>CodeStochastic!F1875</f>
        <v>1874</v>
      </c>
      <c r="G1875">
        <f>CodeStochastic!G1875</f>
        <v>-3.2305005742501102E-13</v>
      </c>
      <c r="H1875">
        <f>CodeStochastic!H1875</f>
        <v>-4.5543604717214895E-13</v>
      </c>
      <c r="I1875">
        <f>CodeStochastic!I1875</f>
        <v>2.1294324315377301E-11</v>
      </c>
      <c r="J1875">
        <f>CodeStochastic!J1875</f>
        <v>-6.1907361047855401E-11</v>
      </c>
      <c r="K1875">
        <f>CodeStochastic!K1875</f>
        <v>6.8814201531070899E-11</v>
      </c>
      <c r="L1875">
        <f>CodeStochastic!L1875</f>
        <v>-4.3066038446856603E-11</v>
      </c>
      <c r="M1875">
        <f>CodeStochastic!M1875</f>
        <v>4.2499773324357997E-11</v>
      </c>
      <c r="O1875">
        <v>0</v>
      </c>
      <c r="P1875">
        <v>0</v>
      </c>
    </row>
    <row r="1876" spans="1:16" x14ac:dyDescent="0.35">
      <c r="A1876" s="1" t="s">
        <v>36</v>
      </c>
      <c r="B1876" s="1">
        <v>1763</v>
      </c>
      <c r="C1876" s="1" t="s">
        <v>43</v>
      </c>
      <c r="D1876" s="43">
        <v>73</v>
      </c>
      <c r="F1876">
        <f>CodeStochastic!F1876</f>
        <v>1875</v>
      </c>
      <c r="G1876">
        <f>CodeStochastic!G1876</f>
        <v>-8.4767100537769603E-14</v>
      </c>
      <c r="H1876">
        <f>CodeStochastic!H1876</f>
        <v>8.1958061459337297E-13</v>
      </c>
      <c r="I1876">
        <f>CodeStochastic!I1876</f>
        <v>2.1404348200316301E-11</v>
      </c>
      <c r="J1876">
        <f>CodeStochastic!J1876</f>
        <v>-6.1795995623346499E-11</v>
      </c>
      <c r="K1876">
        <f>CodeStochastic!K1876</f>
        <v>6.5700184946356497E-11</v>
      </c>
      <c r="L1876">
        <f>CodeStochastic!L1876</f>
        <v>-4.2066358596266399E-11</v>
      </c>
      <c r="M1876">
        <f>CodeStochastic!M1876</f>
        <v>4.31733697681794E-11</v>
      </c>
      <c r="O1876">
        <v>0</v>
      </c>
      <c r="P1876">
        <v>0</v>
      </c>
    </row>
    <row r="1877" spans="1:16" x14ac:dyDescent="0.35">
      <c r="A1877" s="1" t="s">
        <v>36</v>
      </c>
      <c r="B1877" s="1">
        <v>1764</v>
      </c>
      <c r="C1877" s="1" t="s">
        <v>43</v>
      </c>
      <c r="D1877" s="43">
        <v>74</v>
      </c>
      <c r="F1877">
        <f>CodeStochastic!F1877</f>
        <v>1876</v>
      </c>
      <c r="G1877">
        <f>CodeStochastic!G1877</f>
        <v>-1.2668001978534701E-12</v>
      </c>
      <c r="H1877">
        <f>CodeStochastic!H1877</f>
        <v>-6.8732685072466097E-13</v>
      </c>
      <c r="I1877">
        <f>CodeStochastic!I1877</f>
        <v>2.2157368962956E-11</v>
      </c>
      <c r="J1877">
        <f>CodeStochastic!J1877</f>
        <v>-6.5971803955828698E-11</v>
      </c>
      <c r="K1877">
        <f>CodeStochastic!K1877</f>
        <v>6.6244536497282505E-11</v>
      </c>
      <c r="L1877">
        <f>CodeStochastic!L1877</f>
        <v>-4.5508309309704201E-11</v>
      </c>
      <c r="M1877">
        <f>CodeStochastic!M1877</f>
        <v>4.2367116898805E-11</v>
      </c>
      <c r="O1877">
        <v>0</v>
      </c>
      <c r="P1877">
        <v>0</v>
      </c>
    </row>
    <row r="1878" spans="1:16" x14ac:dyDescent="0.35">
      <c r="A1878" s="1" t="s">
        <v>36</v>
      </c>
      <c r="B1878" s="1">
        <v>1765</v>
      </c>
      <c r="C1878" s="1" t="s">
        <v>43</v>
      </c>
      <c r="D1878" s="43">
        <v>75</v>
      </c>
      <c r="F1878">
        <f>CodeStochastic!F1878</f>
        <v>1877</v>
      </c>
      <c r="G1878">
        <f>CodeStochastic!G1878</f>
        <v>4.31132145907681E-14</v>
      </c>
      <c r="H1878">
        <f>CodeStochastic!H1878</f>
        <v>-1.6129957528795999E-13</v>
      </c>
      <c r="I1878">
        <f>CodeStochastic!I1878</f>
        <v>2.1297609000545499E-11</v>
      </c>
      <c r="J1878">
        <f>CodeStochastic!J1878</f>
        <v>-7.5023994956950395E-11</v>
      </c>
      <c r="K1878">
        <f>CodeStochastic!K1878</f>
        <v>7.7799602788315204E-11</v>
      </c>
      <c r="L1878">
        <f>CodeStochastic!L1878</f>
        <v>-4.4998165348860897E-11</v>
      </c>
      <c r="M1878">
        <f>CodeStochastic!M1878</f>
        <v>4.3112464802741898E-11</v>
      </c>
      <c r="O1878">
        <v>0</v>
      </c>
      <c r="P1878">
        <v>0</v>
      </c>
    </row>
    <row r="1879" spans="1:16" x14ac:dyDescent="0.35">
      <c r="A1879" s="1" t="s">
        <v>36</v>
      </c>
      <c r="B1879" s="1">
        <v>1766</v>
      </c>
      <c r="C1879" s="1" t="s">
        <v>43</v>
      </c>
      <c r="D1879" s="43">
        <v>76</v>
      </c>
      <c r="F1879">
        <f>CodeStochastic!F1879</f>
        <v>1878</v>
      </c>
      <c r="G1879">
        <f>CodeStochastic!G1879</f>
        <v>-1.6092827096140399E-13</v>
      </c>
      <c r="H1879">
        <f>CodeStochastic!H1879</f>
        <v>1.6314816353670201E-13</v>
      </c>
      <c r="I1879">
        <f>CodeStochastic!I1879</f>
        <v>2.2669038634705799E-11</v>
      </c>
      <c r="J1879">
        <f>CodeStochastic!J1879</f>
        <v>-6.6415384486313104E-11</v>
      </c>
      <c r="K1879">
        <f>CodeStochastic!K1879</f>
        <v>7.3847220053328198E-11</v>
      </c>
      <c r="L1879">
        <f>CodeStochastic!L1879</f>
        <v>-4.71697853820779E-11</v>
      </c>
      <c r="M1879">
        <f>CodeStochastic!M1879</f>
        <v>4.8333337759709697E-11</v>
      </c>
      <c r="O1879">
        <v>0</v>
      </c>
      <c r="P1879">
        <v>0</v>
      </c>
    </row>
    <row r="1880" spans="1:16" x14ac:dyDescent="0.35">
      <c r="A1880" s="1" t="s">
        <v>36</v>
      </c>
      <c r="B1880" s="1">
        <v>1767</v>
      </c>
      <c r="C1880" s="1" t="s">
        <v>43</v>
      </c>
      <c r="D1880" s="43">
        <v>77</v>
      </c>
      <c r="F1880">
        <f>CodeStochastic!F1880</f>
        <v>1879</v>
      </c>
      <c r="G1880">
        <f>CodeStochastic!G1880</f>
        <v>2.8951367843109898E-13</v>
      </c>
      <c r="H1880">
        <f>CodeStochastic!H1880</f>
        <v>3.1505712852226498E-13</v>
      </c>
      <c r="I1880">
        <f>CodeStochastic!I1880</f>
        <v>2.2247787202313999E-11</v>
      </c>
      <c r="J1880">
        <f>CodeStochastic!J1880</f>
        <v>-7.4997369670796702E-11</v>
      </c>
      <c r="K1880">
        <f>CodeStochastic!K1880</f>
        <v>7.29300043460499E-11</v>
      </c>
      <c r="L1880">
        <f>CodeStochastic!L1880</f>
        <v>-4.7636509652985698E-11</v>
      </c>
      <c r="M1880">
        <f>CodeStochastic!M1880</f>
        <v>4.6194330035445997E-11</v>
      </c>
      <c r="O1880">
        <v>0</v>
      </c>
      <c r="P1880">
        <v>0</v>
      </c>
    </row>
    <row r="1881" spans="1:16" x14ac:dyDescent="0.35">
      <c r="A1881" s="1" t="s">
        <v>36</v>
      </c>
      <c r="B1881" s="1">
        <v>1768</v>
      </c>
      <c r="C1881" s="1" t="s">
        <v>43</v>
      </c>
      <c r="D1881" s="43">
        <v>78</v>
      </c>
      <c r="F1881">
        <f>CodeStochastic!F1881</f>
        <v>1880</v>
      </c>
      <c r="G1881">
        <f>CodeStochastic!G1881</f>
        <v>-7.4921085020449696E-14</v>
      </c>
      <c r="H1881">
        <f>CodeStochastic!H1881</f>
        <v>3.39673299077817E-13</v>
      </c>
      <c r="I1881">
        <f>CodeStochastic!I1881</f>
        <v>2.1930511361289799E-11</v>
      </c>
      <c r="J1881">
        <f>CodeStochastic!J1881</f>
        <v>-7.3641652907837703E-11</v>
      </c>
      <c r="K1881">
        <f>CodeStochastic!K1881</f>
        <v>7.2330695160759506E-11</v>
      </c>
      <c r="L1881">
        <f>CodeStochastic!L1881</f>
        <v>-4.4644606050144997E-11</v>
      </c>
      <c r="M1881">
        <f>CodeStochastic!M1881</f>
        <v>4.6737180460112397E-11</v>
      </c>
      <c r="O1881">
        <v>0</v>
      </c>
      <c r="P1881">
        <v>0</v>
      </c>
    </row>
    <row r="1882" spans="1:16" x14ac:dyDescent="0.35">
      <c r="A1882" s="1" t="s">
        <v>36</v>
      </c>
      <c r="B1882" s="1">
        <v>1769</v>
      </c>
      <c r="C1882" s="1" t="s">
        <v>43</v>
      </c>
      <c r="D1882" s="43">
        <v>79</v>
      </c>
      <c r="F1882">
        <f>CodeStochastic!F1882</f>
        <v>1881</v>
      </c>
      <c r="G1882">
        <f>CodeStochastic!G1882</f>
        <v>1.2854279925378499E-13</v>
      </c>
      <c r="H1882">
        <f>CodeStochastic!H1882</f>
        <v>9.5407400028981097E-13</v>
      </c>
      <c r="I1882">
        <f>CodeStochastic!I1882</f>
        <v>2.1639862103026001E-11</v>
      </c>
      <c r="J1882">
        <f>CodeStochastic!J1882</f>
        <v>-6.7973578755813598E-11</v>
      </c>
      <c r="K1882">
        <f>CodeStochastic!K1882</f>
        <v>6.9086255903959097E-11</v>
      </c>
      <c r="L1882">
        <f>CodeStochastic!L1882</f>
        <v>-4.08328644098282E-11</v>
      </c>
      <c r="M1882">
        <f>CodeStochastic!M1882</f>
        <v>4.6405748620300698E-11</v>
      </c>
      <c r="O1882">
        <v>0</v>
      </c>
      <c r="P1882">
        <v>0</v>
      </c>
    </row>
    <row r="1883" spans="1:16" x14ac:dyDescent="0.35">
      <c r="A1883" s="1" t="s">
        <v>36</v>
      </c>
      <c r="B1883" s="1">
        <v>1770</v>
      </c>
      <c r="C1883" s="1" t="s">
        <v>43</v>
      </c>
      <c r="D1883" s="43">
        <v>80</v>
      </c>
      <c r="F1883">
        <f>CodeStochastic!F1883</f>
        <v>1882</v>
      </c>
      <c r="G1883">
        <f>CodeStochastic!G1883</f>
        <v>-7.0732773684877695E-14</v>
      </c>
      <c r="H1883">
        <f>CodeStochastic!H1883</f>
        <v>-8.62359447301322E-13</v>
      </c>
      <c r="I1883">
        <f>CodeStochastic!I1883</f>
        <v>2.27251092051403E-11</v>
      </c>
      <c r="J1883">
        <f>CodeStochastic!J1883</f>
        <v>-7.7911933101055496E-11</v>
      </c>
      <c r="K1883">
        <f>CodeStochastic!K1883</f>
        <v>6.5574965240392906E-11</v>
      </c>
      <c r="L1883">
        <f>CodeStochastic!L1883</f>
        <v>-4.7509019034787903E-11</v>
      </c>
      <c r="M1883">
        <f>CodeStochastic!M1883</f>
        <v>4.70352329377047E-11</v>
      </c>
      <c r="O1883">
        <v>0</v>
      </c>
      <c r="P1883">
        <v>0</v>
      </c>
    </row>
    <row r="1884" spans="1:16" x14ac:dyDescent="0.35">
      <c r="A1884" s="1" t="s">
        <v>36</v>
      </c>
      <c r="B1884" s="1">
        <v>1771</v>
      </c>
      <c r="C1884" s="1" t="s">
        <v>43</v>
      </c>
      <c r="D1884" s="43">
        <v>81</v>
      </c>
      <c r="F1884">
        <f>CodeStochastic!F1884</f>
        <v>1883</v>
      </c>
      <c r="G1884">
        <f>CodeStochastic!G1884</f>
        <v>4.8156125274291903E-13</v>
      </c>
      <c r="H1884">
        <f>CodeStochastic!H1884</f>
        <v>2.7797219792735098E-13</v>
      </c>
      <c r="I1884">
        <f>CodeStochastic!I1884</f>
        <v>2.4045017017094999E-11</v>
      </c>
      <c r="J1884">
        <f>CodeStochastic!J1884</f>
        <v>-8.1511892156757904E-11</v>
      </c>
      <c r="K1884">
        <f>CodeStochastic!K1884</f>
        <v>8.3610283856041394E-11</v>
      </c>
      <c r="L1884">
        <f>CodeStochastic!L1884</f>
        <v>-5.0098517057362601E-11</v>
      </c>
      <c r="M1884">
        <f>CodeStochastic!M1884</f>
        <v>5.1155873863407999E-11</v>
      </c>
      <c r="O1884">
        <v>0</v>
      </c>
      <c r="P1884">
        <v>0</v>
      </c>
    </row>
    <row r="1885" spans="1:16" x14ac:dyDescent="0.35">
      <c r="A1885" s="1" t="s">
        <v>36</v>
      </c>
      <c r="B1885" s="1">
        <v>1772</v>
      </c>
      <c r="C1885" s="1" t="s">
        <v>43</v>
      </c>
      <c r="D1885" s="43">
        <v>82</v>
      </c>
      <c r="F1885">
        <f>CodeStochastic!F1885</f>
        <v>1884</v>
      </c>
      <c r="G1885">
        <f>CodeStochastic!G1885</f>
        <v>1.49797843005344E-13</v>
      </c>
      <c r="H1885">
        <f>CodeStochastic!H1885</f>
        <v>2.6732497260694302E-13</v>
      </c>
      <c r="I1885">
        <f>CodeStochastic!I1885</f>
        <v>2.30823986437927E-11</v>
      </c>
      <c r="J1885">
        <f>CodeStochastic!J1885</f>
        <v>-6.7479604809386394E-11</v>
      </c>
      <c r="K1885">
        <f>CodeStochastic!K1885</f>
        <v>7.7891897624161996E-11</v>
      </c>
      <c r="L1885">
        <f>CodeStochastic!L1885</f>
        <v>-4.6719258747299199E-11</v>
      </c>
      <c r="M1885">
        <f>CodeStochastic!M1885</f>
        <v>4.7179145437192803E-11</v>
      </c>
      <c r="O1885">
        <v>0</v>
      </c>
      <c r="P1885">
        <v>0</v>
      </c>
    </row>
    <row r="1886" spans="1:16" x14ac:dyDescent="0.35">
      <c r="A1886" s="1" t="s">
        <v>36</v>
      </c>
      <c r="B1886" s="1">
        <v>1773</v>
      </c>
      <c r="C1886" s="1" t="s">
        <v>43</v>
      </c>
      <c r="D1886" s="43">
        <v>83</v>
      </c>
      <c r="F1886">
        <f>CodeStochastic!F1886</f>
        <v>1885</v>
      </c>
      <c r="G1886">
        <f>CodeStochastic!G1886</f>
        <v>2.8003550938206902E-13</v>
      </c>
      <c r="H1886">
        <f>CodeStochastic!H1886</f>
        <v>5.40416384953903E-13</v>
      </c>
      <c r="I1886">
        <f>CodeStochastic!I1886</f>
        <v>2.18684338504775E-11</v>
      </c>
      <c r="J1886">
        <f>CodeStochastic!J1886</f>
        <v>-8.3184614603044398E-11</v>
      </c>
      <c r="K1886">
        <f>CodeStochastic!K1886</f>
        <v>7.8887014544795505E-11</v>
      </c>
      <c r="L1886">
        <f>CodeStochastic!L1886</f>
        <v>-4.4629563900386399E-11</v>
      </c>
      <c r="M1886">
        <f>CodeStochastic!M1886</f>
        <v>4.8612462097704403E-11</v>
      </c>
      <c r="O1886">
        <v>0</v>
      </c>
      <c r="P1886">
        <v>0</v>
      </c>
    </row>
    <row r="1887" spans="1:16" x14ac:dyDescent="0.35">
      <c r="A1887" s="1" t="s">
        <v>36</v>
      </c>
      <c r="B1887" s="1">
        <v>1774</v>
      </c>
      <c r="C1887" s="1" t="s">
        <v>43</v>
      </c>
      <c r="D1887" s="43">
        <v>84</v>
      </c>
      <c r="F1887">
        <f>CodeStochastic!F1887</f>
        <v>1886</v>
      </c>
      <c r="G1887">
        <f>CodeStochastic!G1887</f>
        <v>-8.3730958917101698E-13</v>
      </c>
      <c r="H1887">
        <f>CodeStochastic!H1887</f>
        <v>-6.8054176456952396E-13</v>
      </c>
      <c r="I1887">
        <f>CodeStochastic!I1887</f>
        <v>2.3491043558087701E-11</v>
      </c>
      <c r="J1887">
        <f>CodeStochastic!J1887</f>
        <v>-8.4118917978052105E-11</v>
      </c>
      <c r="K1887">
        <f>CodeStochastic!K1887</f>
        <v>7.6799893338091896E-11</v>
      </c>
      <c r="L1887">
        <f>CodeStochastic!L1887</f>
        <v>-4.92118744344105E-11</v>
      </c>
      <c r="M1887">
        <f>CodeStochastic!M1887</f>
        <v>4.6751814884212299E-11</v>
      </c>
      <c r="O1887">
        <v>0</v>
      </c>
      <c r="P1887">
        <v>0</v>
      </c>
    </row>
    <row r="1888" spans="1:16" x14ac:dyDescent="0.35">
      <c r="A1888" s="1" t="s">
        <v>36</v>
      </c>
      <c r="B1888" s="1">
        <v>1775</v>
      </c>
      <c r="C1888" s="1" t="s">
        <v>43</v>
      </c>
      <c r="D1888" s="43">
        <v>85</v>
      </c>
      <c r="F1888">
        <f>CodeStochastic!F1888</f>
        <v>1887</v>
      </c>
      <c r="G1888">
        <f>CodeStochastic!G1888</f>
        <v>-7.9588449137475004E-14</v>
      </c>
      <c r="H1888">
        <f>CodeStochastic!H1888</f>
        <v>-2.8458722626521502E-15</v>
      </c>
      <c r="I1888">
        <f>CodeStochastic!I1888</f>
        <v>2.26676930903973E-11</v>
      </c>
      <c r="J1888">
        <f>CodeStochastic!J1888</f>
        <v>-7.2569001537423005E-11</v>
      </c>
      <c r="K1888">
        <f>CodeStochastic!K1888</f>
        <v>8.01051188647515E-11</v>
      </c>
      <c r="L1888">
        <f>CodeStochastic!L1888</f>
        <v>-4.74856083832753E-11</v>
      </c>
      <c r="M1888">
        <f>CodeStochastic!M1888</f>
        <v>4.8309101555632201E-11</v>
      </c>
      <c r="O1888">
        <v>0</v>
      </c>
      <c r="P1888">
        <v>0</v>
      </c>
    </row>
    <row r="1889" spans="1:16" x14ac:dyDescent="0.35">
      <c r="A1889" s="1" t="s">
        <v>36</v>
      </c>
      <c r="B1889" s="1">
        <v>1776</v>
      </c>
      <c r="C1889" s="1" t="s">
        <v>43</v>
      </c>
      <c r="D1889" s="43">
        <v>86</v>
      </c>
      <c r="F1889">
        <f>CodeStochastic!F1889</f>
        <v>1888</v>
      </c>
      <c r="G1889">
        <f>CodeStochastic!G1889</f>
        <v>-1.5174674815429699E-13</v>
      </c>
      <c r="H1889">
        <f>CodeStochastic!H1889</f>
        <v>-7.2284416141127901E-13</v>
      </c>
      <c r="I1889">
        <f>CodeStochastic!I1889</f>
        <v>2.3387230912705E-11</v>
      </c>
      <c r="J1889">
        <f>CodeStochastic!J1889</f>
        <v>-7.2922494201503805E-11</v>
      </c>
      <c r="K1889">
        <f>CodeStochastic!K1889</f>
        <v>7.5263707714578695E-11</v>
      </c>
      <c r="L1889">
        <f>CodeStochastic!L1889</f>
        <v>-5.1361503105448202E-11</v>
      </c>
      <c r="M1889">
        <f>CodeStochastic!M1889</f>
        <v>4.6650638254153798E-11</v>
      </c>
      <c r="O1889">
        <v>0</v>
      </c>
      <c r="P1889">
        <v>0</v>
      </c>
    </row>
    <row r="1890" spans="1:16" x14ac:dyDescent="0.35">
      <c r="A1890" s="1" t="s">
        <v>36</v>
      </c>
      <c r="B1890" s="1">
        <v>1777</v>
      </c>
      <c r="C1890" s="1" t="s">
        <v>43</v>
      </c>
      <c r="D1890" s="43">
        <v>87</v>
      </c>
      <c r="F1890">
        <f>CodeStochastic!F1890</f>
        <v>1889</v>
      </c>
      <c r="G1890">
        <f>CodeStochastic!G1890</f>
        <v>-3.0373564448230701E-13</v>
      </c>
      <c r="H1890">
        <f>CodeStochastic!H1890</f>
        <v>5.0160426150752103E-13</v>
      </c>
      <c r="I1890">
        <f>CodeStochastic!I1890</f>
        <v>2.2661458078665701E-11</v>
      </c>
      <c r="J1890">
        <f>CodeStochastic!J1890</f>
        <v>-8.8152376746667403E-11</v>
      </c>
      <c r="K1890">
        <f>CodeStochastic!K1890</f>
        <v>7.0159117539291096E-11</v>
      </c>
      <c r="L1890">
        <f>CodeStochastic!L1890</f>
        <v>-4.7166828200334499E-11</v>
      </c>
      <c r="M1890">
        <f>CodeStochastic!M1890</f>
        <v>4.7536769509877103E-11</v>
      </c>
      <c r="O1890">
        <v>0</v>
      </c>
      <c r="P1890">
        <v>0</v>
      </c>
    </row>
    <row r="1891" spans="1:16" x14ac:dyDescent="0.35">
      <c r="A1891" s="1" t="s">
        <v>36</v>
      </c>
      <c r="B1891" s="1">
        <v>1778</v>
      </c>
      <c r="C1891" s="1" t="s">
        <v>43</v>
      </c>
      <c r="D1891" s="43">
        <v>88</v>
      </c>
      <c r="F1891">
        <f>CodeStochastic!F1891</f>
        <v>1890</v>
      </c>
      <c r="G1891">
        <f>CodeStochastic!G1891</f>
        <v>-7.1731606218777599E-14</v>
      </c>
      <c r="H1891">
        <f>CodeStochastic!H1891</f>
        <v>-3.3683348006293198E-13</v>
      </c>
      <c r="I1891">
        <f>CodeStochastic!I1891</f>
        <v>2.2729802194343801E-11</v>
      </c>
      <c r="J1891">
        <f>CodeStochastic!J1891</f>
        <v>-7.85073350286771E-11</v>
      </c>
      <c r="K1891">
        <f>CodeStochastic!K1891</f>
        <v>7.5569027772625897E-11</v>
      </c>
      <c r="L1891">
        <f>CodeStochastic!L1891</f>
        <v>-5.2065724958335903E-11</v>
      </c>
      <c r="M1891">
        <f>CodeStochastic!M1891</f>
        <v>4.6155818718890898E-11</v>
      </c>
      <c r="O1891">
        <v>0</v>
      </c>
      <c r="P1891">
        <v>0</v>
      </c>
    </row>
    <row r="1892" spans="1:16" x14ac:dyDescent="0.35">
      <c r="A1892" s="1" t="s">
        <v>36</v>
      </c>
      <c r="B1892" s="1">
        <v>1779</v>
      </c>
      <c r="C1892" s="1" t="s">
        <v>43</v>
      </c>
      <c r="D1892" s="43">
        <v>89</v>
      </c>
      <c r="F1892">
        <f>CodeStochastic!F1892</f>
        <v>1891</v>
      </c>
      <c r="G1892">
        <f>CodeStochastic!G1892</f>
        <v>7.2896081574209404E-13</v>
      </c>
      <c r="H1892">
        <f>CodeStochastic!H1892</f>
        <v>1.07760771864592E-12</v>
      </c>
      <c r="I1892">
        <f>CodeStochastic!I1892</f>
        <v>2.2488181288651701E-11</v>
      </c>
      <c r="J1892">
        <f>CodeStochastic!J1892</f>
        <v>-8.1847079332888195E-11</v>
      </c>
      <c r="K1892">
        <f>CodeStochastic!K1892</f>
        <v>7.5302060039267803E-11</v>
      </c>
      <c r="L1892">
        <f>CodeStochastic!L1892</f>
        <v>-4.5653570729300801E-11</v>
      </c>
      <c r="M1892">
        <f>CodeStochastic!M1892</f>
        <v>4.5602418191647398E-11</v>
      </c>
      <c r="O1892">
        <v>0</v>
      </c>
      <c r="P1892">
        <v>0</v>
      </c>
    </row>
    <row r="1893" spans="1:16" x14ac:dyDescent="0.35">
      <c r="A1893" s="1" t="s">
        <v>36</v>
      </c>
      <c r="B1893" s="1">
        <v>1780</v>
      </c>
      <c r="C1893" s="1" t="s">
        <v>43</v>
      </c>
      <c r="D1893" s="43">
        <v>90</v>
      </c>
      <c r="F1893">
        <f>CodeStochastic!F1893</f>
        <v>1892</v>
      </c>
      <c r="G1893">
        <f>CodeStochastic!G1893</f>
        <v>-2.2644888876591099E-13</v>
      </c>
      <c r="H1893">
        <f>CodeStochastic!H1893</f>
        <v>8.9114764502252099E-13</v>
      </c>
      <c r="I1893">
        <f>CodeStochastic!I1893</f>
        <v>2.1990949376951499E-11</v>
      </c>
      <c r="J1893">
        <f>CodeStochastic!J1893</f>
        <v>-6.23177724644374E-11</v>
      </c>
      <c r="K1893">
        <f>CodeStochastic!K1893</f>
        <v>8.6406305263129004E-11</v>
      </c>
      <c r="L1893">
        <f>CodeStochastic!L1893</f>
        <v>-4.3119406528807501E-11</v>
      </c>
      <c r="M1893">
        <f>CodeStochastic!M1893</f>
        <v>4.75326979179831E-11</v>
      </c>
      <c r="O1893">
        <v>0</v>
      </c>
      <c r="P1893">
        <v>0</v>
      </c>
    </row>
    <row r="1894" spans="1:16" x14ac:dyDescent="0.35">
      <c r="A1894" s="1" t="s">
        <v>36</v>
      </c>
      <c r="B1894" s="1">
        <v>1781</v>
      </c>
      <c r="C1894" s="1" t="s">
        <v>43</v>
      </c>
      <c r="D1894" s="43">
        <v>91</v>
      </c>
      <c r="F1894">
        <f>CodeStochastic!F1894</f>
        <v>1893</v>
      </c>
      <c r="G1894">
        <f>CodeStochastic!G1894</f>
        <v>-5.1453423926872001E-13</v>
      </c>
      <c r="H1894">
        <f>CodeStochastic!H1894</f>
        <v>-3.19488154850168E-13</v>
      </c>
      <c r="I1894">
        <f>CodeStochastic!I1894</f>
        <v>2.3082978098079099E-11</v>
      </c>
      <c r="J1894">
        <f>CodeStochastic!J1894</f>
        <v>-8.6078312243397801E-11</v>
      </c>
      <c r="K1894">
        <f>CodeStochastic!K1894</f>
        <v>7.7243610306120803E-11</v>
      </c>
      <c r="L1894">
        <f>CodeStochastic!L1894</f>
        <v>-4.8368988062106298E-11</v>
      </c>
      <c r="M1894">
        <f>CodeStochastic!M1894</f>
        <v>4.90100772371597E-11</v>
      </c>
      <c r="O1894">
        <v>0</v>
      </c>
      <c r="P1894">
        <v>0</v>
      </c>
    </row>
    <row r="1895" spans="1:16" x14ac:dyDescent="0.35">
      <c r="A1895" s="1" t="s">
        <v>36</v>
      </c>
      <c r="B1895" s="1">
        <v>1782</v>
      </c>
      <c r="C1895" s="1" t="s">
        <v>43</v>
      </c>
      <c r="D1895" s="43">
        <v>92</v>
      </c>
      <c r="F1895">
        <f>CodeStochastic!F1895</f>
        <v>1894</v>
      </c>
      <c r="G1895">
        <f>CodeStochastic!G1895</f>
        <v>1.34222370760504E-12</v>
      </c>
      <c r="H1895">
        <f>CodeStochastic!H1895</f>
        <v>1.28589105424271E-12</v>
      </c>
      <c r="I1895">
        <f>CodeStochastic!I1895</f>
        <v>2.3245896795333099E-11</v>
      </c>
      <c r="J1895">
        <f>CodeStochastic!J1895</f>
        <v>-8.0782787065733501E-11</v>
      </c>
      <c r="K1895">
        <f>CodeStochastic!K1895</f>
        <v>7.25278086263547E-11</v>
      </c>
      <c r="L1895">
        <f>CodeStochastic!L1895</f>
        <v>-4.79838319725333E-11</v>
      </c>
      <c r="M1895">
        <f>CodeStochastic!M1895</f>
        <v>5.1615316352418803E-11</v>
      </c>
      <c r="O1895">
        <v>0</v>
      </c>
      <c r="P1895">
        <v>0</v>
      </c>
    </row>
    <row r="1896" spans="1:16" x14ac:dyDescent="0.35">
      <c r="A1896" s="1" t="s">
        <v>36</v>
      </c>
      <c r="B1896" s="1">
        <v>1783</v>
      </c>
      <c r="C1896" s="1" t="s">
        <v>43</v>
      </c>
      <c r="D1896" s="43">
        <v>93</v>
      </c>
      <c r="F1896">
        <f>CodeStochastic!F1896</f>
        <v>1895</v>
      </c>
      <c r="G1896">
        <f>CodeStochastic!G1896</f>
        <v>9.3002982535438996E-15</v>
      </c>
      <c r="H1896">
        <f>CodeStochastic!H1896</f>
        <v>-7.21766456775319E-13</v>
      </c>
      <c r="I1896">
        <f>CodeStochastic!I1896</f>
        <v>2.38114651428034E-11</v>
      </c>
      <c r="J1896">
        <f>CodeStochastic!J1896</f>
        <v>-7.70684621368362E-11</v>
      </c>
      <c r="K1896">
        <f>CodeStochastic!K1896</f>
        <v>7.4032909705133804E-11</v>
      </c>
      <c r="L1896">
        <f>CodeStochastic!L1896</f>
        <v>-4.9726472145608498E-11</v>
      </c>
      <c r="M1896">
        <f>CodeStochastic!M1896</f>
        <v>4.7485046888153503E-11</v>
      </c>
      <c r="O1896">
        <v>0</v>
      </c>
      <c r="P1896">
        <v>0</v>
      </c>
    </row>
    <row r="1897" spans="1:16" x14ac:dyDescent="0.35">
      <c r="A1897" s="1" t="s">
        <v>36</v>
      </c>
      <c r="B1897" s="1">
        <v>1784</v>
      </c>
      <c r="C1897" s="1" t="s">
        <v>43</v>
      </c>
      <c r="D1897" s="43">
        <v>94</v>
      </c>
      <c r="F1897">
        <f>CodeStochastic!F1897</f>
        <v>1896</v>
      </c>
      <c r="G1897">
        <f>CodeStochastic!G1897</f>
        <v>-9.0354873565264397E-13</v>
      </c>
      <c r="H1897">
        <f>CodeStochastic!H1897</f>
        <v>-3.6247189336965701E-13</v>
      </c>
      <c r="I1897">
        <f>CodeStochastic!I1897</f>
        <v>2.27875472797325E-11</v>
      </c>
      <c r="J1897">
        <f>CodeStochastic!J1897</f>
        <v>-8.0578900289624295E-11</v>
      </c>
      <c r="K1897">
        <f>CodeStochastic!K1897</f>
        <v>7.6529674778777996E-11</v>
      </c>
      <c r="L1897">
        <f>CodeStochastic!L1897</f>
        <v>-4.60111224045244E-11</v>
      </c>
      <c r="M1897">
        <f>CodeStochastic!M1897</f>
        <v>4.7616995204847702E-11</v>
      </c>
      <c r="O1897">
        <v>0</v>
      </c>
      <c r="P1897">
        <v>0</v>
      </c>
    </row>
    <row r="1898" spans="1:16" x14ac:dyDescent="0.35">
      <c r="A1898" s="1" t="s">
        <v>36</v>
      </c>
      <c r="B1898" s="1">
        <v>1785</v>
      </c>
      <c r="C1898" s="1" t="s">
        <v>43</v>
      </c>
      <c r="D1898" s="43">
        <v>95</v>
      </c>
      <c r="F1898">
        <f>CodeStochastic!F1898</f>
        <v>1897</v>
      </c>
      <c r="G1898">
        <f>CodeStochastic!G1898</f>
        <v>-8.0288972998083099E-14</v>
      </c>
      <c r="H1898">
        <f>CodeStochastic!H1898</f>
        <v>-4.2661930592714001E-13</v>
      </c>
      <c r="I1898">
        <f>CodeStochastic!I1898</f>
        <v>2.3957580217754501E-11</v>
      </c>
      <c r="J1898">
        <f>CodeStochastic!J1898</f>
        <v>-7.2918571857678698E-11</v>
      </c>
      <c r="K1898">
        <f>CodeStochastic!K1898</f>
        <v>7.6820214655525998E-11</v>
      </c>
      <c r="L1898">
        <f>CodeStochastic!L1898</f>
        <v>-4.8657075112070799E-11</v>
      </c>
      <c r="M1898">
        <f>CodeStochastic!M1898</f>
        <v>4.6701364189531503E-11</v>
      </c>
      <c r="O1898">
        <v>0</v>
      </c>
      <c r="P1898">
        <v>0</v>
      </c>
    </row>
    <row r="1899" spans="1:16" x14ac:dyDescent="0.35">
      <c r="A1899" s="1" t="s">
        <v>36</v>
      </c>
      <c r="B1899" s="1">
        <v>1786</v>
      </c>
      <c r="C1899" s="1" t="s">
        <v>43</v>
      </c>
      <c r="D1899" s="43">
        <v>96</v>
      </c>
      <c r="F1899">
        <f>CodeStochastic!F1899</f>
        <v>1898</v>
      </c>
      <c r="G1899">
        <f>CodeStochastic!G1899</f>
        <v>1.0386951040796201E-12</v>
      </c>
      <c r="H1899">
        <f>CodeStochastic!H1899</f>
        <v>8.5959035717332499E-13</v>
      </c>
      <c r="I1899">
        <f>CodeStochastic!I1899</f>
        <v>2.32146130374605E-11</v>
      </c>
      <c r="J1899">
        <f>CodeStochastic!J1899</f>
        <v>-7.47724705842453E-11</v>
      </c>
      <c r="K1899">
        <f>CodeStochastic!K1899</f>
        <v>7.8263376478648197E-11</v>
      </c>
      <c r="L1899">
        <f>CodeStochastic!L1899</f>
        <v>-4.5762274063895702E-11</v>
      </c>
      <c r="M1899">
        <f>CodeStochastic!M1899</f>
        <v>4.83274957477438E-11</v>
      </c>
      <c r="O1899">
        <v>0</v>
      </c>
      <c r="P1899">
        <v>0</v>
      </c>
    </row>
    <row r="1900" spans="1:16" x14ac:dyDescent="0.35">
      <c r="A1900" s="1" t="s">
        <v>36</v>
      </c>
      <c r="B1900" s="1">
        <v>1787</v>
      </c>
      <c r="C1900" s="1" t="s">
        <v>43</v>
      </c>
      <c r="D1900" s="43">
        <v>97</v>
      </c>
      <c r="F1900">
        <f>CodeStochastic!F1900</f>
        <v>1899</v>
      </c>
      <c r="G1900">
        <f>CodeStochastic!G1900</f>
        <v>5.1916765517066002E-14</v>
      </c>
      <c r="H1900">
        <f>CodeStochastic!H1900</f>
        <v>1.6507762623628999E-13</v>
      </c>
      <c r="I1900">
        <f>CodeStochastic!I1900</f>
        <v>2.22742256490256E-11</v>
      </c>
      <c r="J1900">
        <f>CodeStochastic!J1900</f>
        <v>-8.0691164438968706E-11</v>
      </c>
      <c r="K1900">
        <f>CodeStochastic!K1900</f>
        <v>7.6160938396492803E-11</v>
      </c>
      <c r="L1900">
        <f>CodeStochastic!L1900</f>
        <v>-4.7195714212157303E-11</v>
      </c>
      <c r="M1900">
        <f>CodeStochastic!M1900</f>
        <v>4.5634767366952798E-11</v>
      </c>
      <c r="O1900">
        <v>0</v>
      </c>
      <c r="P1900">
        <v>0</v>
      </c>
    </row>
    <row r="1901" spans="1:16" x14ac:dyDescent="0.35">
      <c r="A1901" s="1" t="s">
        <v>36</v>
      </c>
      <c r="B1901" s="1">
        <v>1788</v>
      </c>
      <c r="C1901" s="1" t="s">
        <v>43</v>
      </c>
      <c r="D1901" s="43">
        <v>98</v>
      </c>
      <c r="F1901">
        <f>CodeStochastic!F1901</f>
        <v>1900</v>
      </c>
      <c r="G1901">
        <f>CodeStochastic!G1901</f>
        <v>5.0407829225596301E-13</v>
      </c>
      <c r="H1901">
        <f>CodeStochastic!H1901</f>
        <v>-2.1101273429572101E-13</v>
      </c>
      <c r="I1901">
        <f>CodeStochastic!I1901</f>
        <v>2.28368747844495E-11</v>
      </c>
      <c r="J1901">
        <f>CodeStochastic!J1901</f>
        <v>-7.4934906726144399E-11</v>
      </c>
      <c r="K1901">
        <f>CodeStochastic!K1901</f>
        <v>7.1304048512203004E-11</v>
      </c>
      <c r="L1901">
        <f>CodeStochastic!L1901</f>
        <v>-4.8582281082730999E-11</v>
      </c>
      <c r="M1901">
        <f>CodeStochastic!M1901</f>
        <v>4.5957435402508898E-11</v>
      </c>
      <c r="O1901">
        <v>0</v>
      </c>
      <c r="P1901">
        <v>0</v>
      </c>
    </row>
    <row r="1902" spans="1:16" x14ac:dyDescent="0.35">
      <c r="A1902" s="1" t="s">
        <v>36</v>
      </c>
      <c r="B1902" s="1">
        <v>1789</v>
      </c>
      <c r="C1902" s="1" t="s">
        <v>43</v>
      </c>
      <c r="D1902" s="43">
        <v>99</v>
      </c>
      <c r="F1902">
        <f>CodeStochastic!F1902</f>
        <v>1901</v>
      </c>
      <c r="G1902">
        <f>CodeStochastic!G1902</f>
        <v>-1.5511397045257499E-12</v>
      </c>
      <c r="H1902">
        <f>CodeStochastic!H1902</f>
        <v>-9.3305954904039699E-13</v>
      </c>
      <c r="I1902">
        <f>CodeStochastic!I1902</f>
        <v>2.3817256671192199E-11</v>
      </c>
      <c r="J1902">
        <f>CodeStochastic!J1902</f>
        <v>-6.8928173567855303E-11</v>
      </c>
      <c r="K1902">
        <f>CodeStochastic!K1902</f>
        <v>8.1923178707087299E-11</v>
      </c>
      <c r="L1902">
        <f>CodeStochastic!L1902</f>
        <v>-4.8317923758172098E-11</v>
      </c>
      <c r="M1902">
        <f>CodeStochastic!M1902</f>
        <v>4.7745329492397698E-11</v>
      </c>
      <c r="O1902">
        <v>0</v>
      </c>
      <c r="P1902">
        <v>0</v>
      </c>
    </row>
    <row r="1903" spans="1:16" x14ac:dyDescent="0.35">
      <c r="A1903" s="1" t="s">
        <v>36</v>
      </c>
      <c r="B1903" s="1">
        <v>1790</v>
      </c>
      <c r="C1903" s="1" t="s">
        <v>43</v>
      </c>
      <c r="D1903" s="43">
        <v>100</v>
      </c>
      <c r="F1903">
        <f>CodeStochastic!F1903</f>
        <v>1902</v>
      </c>
      <c r="G1903">
        <f>CodeStochastic!G1903</f>
        <v>1.9162065014498801E-13</v>
      </c>
      <c r="H1903">
        <f>CodeStochastic!H1903</f>
        <v>6.9173763263525695E-14</v>
      </c>
      <c r="I1903">
        <f>CodeStochastic!I1903</f>
        <v>2.29013784114406E-11</v>
      </c>
      <c r="J1903">
        <f>CodeStochastic!J1903</f>
        <v>-7.9310669733371404E-11</v>
      </c>
      <c r="K1903">
        <f>CodeStochastic!K1903</f>
        <v>7.7666991722214201E-11</v>
      </c>
      <c r="L1903">
        <f>CodeStochastic!L1903</f>
        <v>-4.5104519683149898E-11</v>
      </c>
      <c r="M1903">
        <f>CodeStochastic!M1903</f>
        <v>4.9206101774190203E-11</v>
      </c>
      <c r="O1903">
        <v>0</v>
      </c>
      <c r="P1903">
        <v>0</v>
      </c>
    </row>
    <row r="1904" spans="1:16" x14ac:dyDescent="0.35">
      <c r="A1904" s="1" t="s">
        <v>36</v>
      </c>
      <c r="B1904" s="1">
        <v>1791</v>
      </c>
      <c r="C1904" s="1" t="s">
        <v>43</v>
      </c>
      <c r="D1904" s="43">
        <v>101</v>
      </c>
      <c r="F1904">
        <f>CodeStochastic!F1904</f>
        <v>1903</v>
      </c>
      <c r="G1904">
        <f>CodeStochastic!G1904</f>
        <v>-4.5241488837210397E-15</v>
      </c>
      <c r="H1904">
        <f>CodeStochastic!H1904</f>
        <v>4.1292224833162301E-13</v>
      </c>
      <c r="I1904">
        <f>CodeStochastic!I1904</f>
        <v>2.2707303918183E-11</v>
      </c>
      <c r="J1904">
        <f>CodeStochastic!J1904</f>
        <v>-7.8726449311149604E-11</v>
      </c>
      <c r="K1904">
        <f>CodeStochastic!K1904</f>
        <v>7.9387091067514201E-11</v>
      </c>
      <c r="L1904">
        <f>CodeStochastic!L1904</f>
        <v>-4.6563313133396101E-11</v>
      </c>
      <c r="M1904">
        <f>CodeStochastic!M1904</f>
        <v>4.6882707649466399E-11</v>
      </c>
      <c r="O1904">
        <v>0</v>
      </c>
      <c r="P1904">
        <v>0</v>
      </c>
    </row>
    <row r="1905" spans="1:16" x14ac:dyDescent="0.35">
      <c r="A1905" s="1" t="s">
        <v>36</v>
      </c>
      <c r="B1905" s="1">
        <v>1792</v>
      </c>
      <c r="C1905" s="1" t="s">
        <v>43</v>
      </c>
      <c r="D1905" s="43">
        <v>102</v>
      </c>
      <c r="F1905">
        <f>CodeStochastic!F1905</f>
        <v>1904</v>
      </c>
      <c r="G1905">
        <f>CodeStochastic!G1905</f>
        <v>8.5191952201583002E-13</v>
      </c>
      <c r="H1905">
        <f>CodeStochastic!H1905</f>
        <v>3.7900405124127702E-13</v>
      </c>
      <c r="I1905">
        <f>CodeStochastic!I1905</f>
        <v>2.2631377921531299E-11</v>
      </c>
      <c r="J1905">
        <f>CodeStochastic!J1905</f>
        <v>-7.5878279605854399E-11</v>
      </c>
      <c r="K1905">
        <f>CodeStochastic!K1905</f>
        <v>6.7118069247823906E-11</v>
      </c>
      <c r="L1905">
        <f>CodeStochastic!L1905</f>
        <v>-4.4509683193421899E-11</v>
      </c>
      <c r="M1905">
        <f>CodeStochastic!M1905</f>
        <v>4.8392773015766597E-11</v>
      </c>
      <c r="O1905">
        <v>0</v>
      </c>
      <c r="P1905">
        <v>0</v>
      </c>
    </row>
    <row r="1906" spans="1:16" x14ac:dyDescent="0.35">
      <c r="A1906" s="1" t="s">
        <v>36</v>
      </c>
      <c r="B1906" s="1">
        <v>1793</v>
      </c>
      <c r="C1906" s="1" t="s">
        <v>43</v>
      </c>
      <c r="D1906" s="43">
        <v>103</v>
      </c>
      <c r="F1906">
        <f>CodeStochastic!F1906</f>
        <v>1905</v>
      </c>
      <c r="G1906">
        <f>CodeStochastic!G1906</f>
        <v>-1.0535939520686301E-12</v>
      </c>
      <c r="H1906">
        <f>CodeStochastic!H1906</f>
        <v>-8.9729523159622305E-13</v>
      </c>
      <c r="I1906">
        <f>CodeStochastic!I1906</f>
        <v>2.3435108128460699E-11</v>
      </c>
      <c r="J1906">
        <f>CodeStochastic!J1906</f>
        <v>-6.8734931108299502E-11</v>
      </c>
      <c r="K1906">
        <f>CodeStochastic!K1906</f>
        <v>7.0055166137028998E-11</v>
      </c>
      <c r="L1906">
        <f>CodeStochastic!L1906</f>
        <v>-4.6100401590545701E-11</v>
      </c>
      <c r="M1906">
        <f>CodeStochastic!M1906</f>
        <v>4.9538802118355397E-11</v>
      </c>
      <c r="O1906">
        <v>0</v>
      </c>
      <c r="P1906">
        <v>0</v>
      </c>
    </row>
    <row r="1907" spans="1:16" x14ac:dyDescent="0.35">
      <c r="A1907" s="1" t="s">
        <v>36</v>
      </c>
      <c r="B1907" s="1">
        <v>1794</v>
      </c>
      <c r="C1907" s="1" t="s">
        <v>43</v>
      </c>
      <c r="D1907" s="43">
        <v>104</v>
      </c>
      <c r="F1907">
        <f>CodeStochastic!F1907</f>
        <v>1906</v>
      </c>
      <c r="G1907">
        <f>CodeStochastic!G1907</f>
        <v>9.07747336694219E-14</v>
      </c>
      <c r="H1907">
        <f>CodeStochastic!H1907</f>
        <v>3.83795736295394E-13</v>
      </c>
      <c r="I1907">
        <f>CodeStochastic!I1907</f>
        <v>2.2045974449656599E-11</v>
      </c>
      <c r="J1907">
        <f>CodeStochastic!J1907</f>
        <v>-7.5775553040177501E-11</v>
      </c>
      <c r="K1907">
        <f>CodeStochastic!K1907</f>
        <v>7.6403173777595302E-11</v>
      </c>
      <c r="L1907">
        <f>CodeStochastic!L1907</f>
        <v>-4.3552292751955301E-11</v>
      </c>
      <c r="M1907">
        <f>CodeStochastic!M1907</f>
        <v>4.6377626876092602E-11</v>
      </c>
      <c r="O1907">
        <v>0</v>
      </c>
      <c r="P1907">
        <v>0</v>
      </c>
    </row>
    <row r="1908" spans="1:16" x14ac:dyDescent="0.35">
      <c r="A1908" s="1" t="s">
        <v>36</v>
      </c>
      <c r="B1908" s="1">
        <v>1795</v>
      </c>
      <c r="C1908" s="1" t="s">
        <v>43</v>
      </c>
      <c r="D1908" s="43">
        <v>105</v>
      </c>
      <c r="F1908">
        <f>CodeStochastic!F1908</f>
        <v>1907</v>
      </c>
      <c r="G1908">
        <f>CodeStochastic!G1908</f>
        <v>-3.9729228807552901E-13</v>
      </c>
      <c r="H1908">
        <f>CodeStochastic!H1908</f>
        <v>1.5911541576977699E-13</v>
      </c>
      <c r="I1908">
        <f>CodeStochastic!I1908</f>
        <v>2.2221807095221899E-11</v>
      </c>
      <c r="J1908">
        <f>CodeStochastic!J1908</f>
        <v>-6.74342053279825E-11</v>
      </c>
      <c r="K1908">
        <f>CodeStochastic!K1908</f>
        <v>7.2105208833609005E-11</v>
      </c>
      <c r="L1908">
        <f>CodeStochastic!L1908</f>
        <v>-5.0996306088790599E-11</v>
      </c>
      <c r="M1908">
        <f>CodeStochastic!M1908</f>
        <v>4.6368618324448103E-11</v>
      </c>
      <c r="O1908">
        <v>0</v>
      </c>
      <c r="P1908">
        <v>0</v>
      </c>
    </row>
    <row r="1909" spans="1:16" x14ac:dyDescent="0.35">
      <c r="A1909" s="1" t="s">
        <v>36</v>
      </c>
      <c r="B1909" s="1">
        <v>1796</v>
      </c>
      <c r="C1909" s="1" t="s">
        <v>43</v>
      </c>
      <c r="D1909" s="43">
        <v>106</v>
      </c>
      <c r="F1909">
        <f>CodeStochastic!F1909</f>
        <v>1908</v>
      </c>
      <c r="G1909">
        <f>CodeStochastic!G1909</f>
        <v>1.44576016531841E-13</v>
      </c>
      <c r="H1909">
        <f>CodeStochastic!H1909</f>
        <v>-3.3422764760521902E-13</v>
      </c>
      <c r="I1909">
        <f>CodeStochastic!I1909</f>
        <v>2.3764003563348701E-11</v>
      </c>
      <c r="J1909">
        <f>CodeStochastic!J1909</f>
        <v>-7.5970226082932506E-11</v>
      </c>
      <c r="K1909">
        <f>CodeStochastic!K1909</f>
        <v>7.2646852992543395E-11</v>
      </c>
      <c r="L1909">
        <f>CodeStochastic!L1909</f>
        <v>-5.0815974798994098E-11</v>
      </c>
      <c r="M1909">
        <f>CodeStochastic!M1909</f>
        <v>4.7230027424506503E-11</v>
      </c>
      <c r="O1909">
        <v>0</v>
      </c>
      <c r="P1909">
        <v>0</v>
      </c>
    </row>
    <row r="1910" spans="1:16" x14ac:dyDescent="0.35">
      <c r="A1910" s="1" t="s">
        <v>36</v>
      </c>
      <c r="B1910" s="1">
        <v>1797</v>
      </c>
      <c r="C1910" s="1" t="s">
        <v>43</v>
      </c>
      <c r="D1910" s="43">
        <v>107</v>
      </c>
      <c r="F1910">
        <f>CodeStochastic!F1910</f>
        <v>1909</v>
      </c>
      <c r="G1910">
        <f>CodeStochastic!G1910</f>
        <v>3.4374696299216099E-13</v>
      </c>
      <c r="H1910">
        <f>CodeStochastic!H1910</f>
        <v>1.1541767332920801E-12</v>
      </c>
      <c r="I1910">
        <f>CodeStochastic!I1910</f>
        <v>2.29578597637027E-11</v>
      </c>
      <c r="J1910">
        <f>CodeStochastic!J1910</f>
        <v>-7.7262442034989702E-11</v>
      </c>
      <c r="K1910">
        <f>CodeStochastic!K1910</f>
        <v>8.0203222037317805E-11</v>
      </c>
      <c r="L1910">
        <f>CodeStochastic!L1910</f>
        <v>-4.52884068299655E-11</v>
      </c>
      <c r="M1910">
        <f>CodeStochastic!M1910</f>
        <v>4.9129495900014598E-11</v>
      </c>
      <c r="O1910">
        <v>0</v>
      </c>
      <c r="P1910">
        <v>0</v>
      </c>
    </row>
    <row r="1911" spans="1:16" x14ac:dyDescent="0.35">
      <c r="A1911" s="1" t="s">
        <v>36</v>
      </c>
      <c r="B1911" s="1">
        <v>1798</v>
      </c>
      <c r="C1911" s="1" t="s">
        <v>43</v>
      </c>
      <c r="D1911" s="43">
        <v>108</v>
      </c>
      <c r="F1911">
        <f>CodeStochastic!F1911</f>
        <v>1910</v>
      </c>
      <c r="G1911">
        <f>CodeStochastic!G1911</f>
        <v>3.16259153086969E-13</v>
      </c>
      <c r="H1911">
        <f>CodeStochastic!H1911</f>
        <v>5.8567775249701997E-13</v>
      </c>
      <c r="I1911">
        <f>CodeStochastic!I1911</f>
        <v>2.3174697654211501E-11</v>
      </c>
      <c r="J1911">
        <f>CodeStochastic!J1911</f>
        <v>-8.0705773879309297E-11</v>
      </c>
      <c r="K1911">
        <f>CodeStochastic!K1911</f>
        <v>7.2325814274279402E-11</v>
      </c>
      <c r="L1911">
        <f>CodeStochastic!L1911</f>
        <v>-4.5555233691006098E-11</v>
      </c>
      <c r="M1911">
        <f>CodeStochastic!M1911</f>
        <v>4.9397430005080797E-11</v>
      </c>
      <c r="O1911">
        <v>0</v>
      </c>
      <c r="P1911">
        <v>0</v>
      </c>
    </row>
    <row r="1912" spans="1:16" x14ac:dyDescent="0.35">
      <c r="A1912" s="1" t="s">
        <v>36</v>
      </c>
      <c r="B1912" s="1">
        <v>1799</v>
      </c>
      <c r="C1912" s="1" t="s">
        <v>43</v>
      </c>
      <c r="D1912" s="43">
        <v>109</v>
      </c>
      <c r="F1912">
        <f>CodeStochastic!F1912</f>
        <v>1911</v>
      </c>
      <c r="G1912">
        <f>CodeStochastic!G1912</f>
        <v>2.4838807436875801E-13</v>
      </c>
      <c r="H1912">
        <f>CodeStochastic!H1912</f>
        <v>7.3404106258217702E-13</v>
      </c>
      <c r="I1912">
        <f>CodeStochastic!I1912</f>
        <v>2.3913481811777099E-11</v>
      </c>
      <c r="J1912">
        <f>CodeStochastic!J1912</f>
        <v>-7.3563798931418395E-11</v>
      </c>
      <c r="K1912">
        <f>CodeStochastic!K1912</f>
        <v>8.1438376268779698E-11</v>
      </c>
      <c r="L1912">
        <f>CodeStochastic!L1912</f>
        <v>-5.0580162179108899E-11</v>
      </c>
      <c r="M1912">
        <f>CodeStochastic!M1912</f>
        <v>4.8010250891417397E-11</v>
      </c>
      <c r="O1912">
        <v>0</v>
      </c>
      <c r="P1912">
        <v>0</v>
      </c>
    </row>
    <row r="1913" spans="1:16" x14ac:dyDescent="0.35">
      <c r="A1913" s="1" t="s">
        <v>36</v>
      </c>
      <c r="B1913" s="1">
        <v>1800</v>
      </c>
      <c r="C1913" s="1" t="s">
        <v>43</v>
      </c>
      <c r="D1913" s="43">
        <v>110</v>
      </c>
      <c r="F1913">
        <f>CodeStochastic!F1913</f>
        <v>1912</v>
      </c>
      <c r="G1913">
        <f>CodeStochastic!G1913</f>
        <v>-8.5163765062403997E-13</v>
      </c>
      <c r="H1913">
        <f>CodeStochastic!H1913</f>
        <v>-1.11028264155044E-12</v>
      </c>
      <c r="I1913">
        <f>CodeStochastic!I1913</f>
        <v>2.3395010430276701E-11</v>
      </c>
      <c r="J1913">
        <f>CodeStochastic!J1913</f>
        <v>-7.0649742057553394E-11</v>
      </c>
      <c r="K1913">
        <f>CodeStochastic!K1913</f>
        <v>7.7071121146968197E-11</v>
      </c>
      <c r="L1913">
        <f>CodeStochastic!L1913</f>
        <v>-5.0115538527220301E-11</v>
      </c>
      <c r="M1913">
        <f>CodeStochastic!M1913</f>
        <v>4.7225371848090903E-11</v>
      </c>
      <c r="O1913">
        <v>0</v>
      </c>
      <c r="P1913">
        <v>0</v>
      </c>
    </row>
    <row r="1914" spans="1:16" x14ac:dyDescent="0.35">
      <c r="A1914" s="1" t="s">
        <v>36</v>
      </c>
      <c r="B1914" s="1">
        <v>1801</v>
      </c>
      <c r="C1914" s="1" t="s">
        <v>43</v>
      </c>
      <c r="D1914" s="43">
        <v>111</v>
      </c>
      <c r="F1914">
        <f>CodeStochastic!F1914</f>
        <v>1913</v>
      </c>
      <c r="G1914">
        <f>CodeStochastic!G1914</f>
        <v>-3.5673384471860998E-14</v>
      </c>
      <c r="H1914">
        <f>CodeStochastic!H1914</f>
        <v>-8.0198148371842797E-14</v>
      </c>
      <c r="I1914">
        <f>CodeStochastic!I1914</f>
        <v>2.3774359401999902E-11</v>
      </c>
      <c r="J1914">
        <f>CodeStochastic!J1914</f>
        <v>-7.8691146057427794E-11</v>
      </c>
      <c r="K1914">
        <f>CodeStochastic!K1914</f>
        <v>8.6540665641844704E-11</v>
      </c>
      <c r="L1914">
        <f>CodeStochastic!L1914</f>
        <v>-4.8039829403985002E-11</v>
      </c>
      <c r="M1914">
        <f>CodeStochastic!M1914</f>
        <v>5.0403466793857899E-11</v>
      </c>
      <c r="O1914">
        <v>0</v>
      </c>
      <c r="P1914">
        <v>0</v>
      </c>
    </row>
    <row r="1915" spans="1:16" x14ac:dyDescent="0.35">
      <c r="A1915" s="1" t="s">
        <v>36</v>
      </c>
      <c r="B1915" s="1">
        <v>1802</v>
      </c>
      <c r="C1915" s="1" t="s">
        <v>43</v>
      </c>
      <c r="D1915" s="43">
        <v>112</v>
      </c>
      <c r="F1915">
        <f>CodeStochastic!F1915</f>
        <v>1914</v>
      </c>
      <c r="G1915">
        <f>CodeStochastic!G1915</f>
        <v>1.4726248456265099E-13</v>
      </c>
      <c r="H1915">
        <f>CodeStochastic!H1915</f>
        <v>7.37880709153317E-13</v>
      </c>
      <c r="I1915">
        <f>CodeStochastic!I1915</f>
        <v>2.2972984256683301E-11</v>
      </c>
      <c r="J1915">
        <f>CodeStochastic!J1915</f>
        <v>-8.4480762139606105E-11</v>
      </c>
      <c r="K1915">
        <f>CodeStochastic!K1915</f>
        <v>7.7300765351138199E-11</v>
      </c>
      <c r="L1915">
        <f>CodeStochastic!L1915</f>
        <v>-4.9415923873531201E-11</v>
      </c>
      <c r="M1915">
        <f>CodeStochastic!M1915</f>
        <v>5.0282900752650502E-11</v>
      </c>
      <c r="O1915">
        <v>0</v>
      </c>
      <c r="P1915">
        <v>0</v>
      </c>
    </row>
    <row r="1916" spans="1:16" x14ac:dyDescent="0.35">
      <c r="A1916" s="1" t="s">
        <v>36</v>
      </c>
      <c r="B1916" s="1">
        <v>1803</v>
      </c>
      <c r="C1916" s="1" t="s">
        <v>43</v>
      </c>
      <c r="D1916" s="43">
        <v>113</v>
      </c>
      <c r="F1916">
        <f>CodeStochastic!F1916</f>
        <v>1915</v>
      </c>
      <c r="G1916">
        <f>CodeStochastic!G1916</f>
        <v>-5.1495362826880201E-13</v>
      </c>
      <c r="H1916">
        <f>CodeStochastic!H1916</f>
        <v>2.8300877417080402E-13</v>
      </c>
      <c r="I1916">
        <f>CodeStochastic!I1916</f>
        <v>2.23579000869474E-11</v>
      </c>
      <c r="J1916">
        <f>CodeStochastic!J1916</f>
        <v>-7.6734751667829501E-11</v>
      </c>
      <c r="K1916">
        <f>CodeStochastic!K1916</f>
        <v>8.6046465887777303E-11</v>
      </c>
      <c r="L1916">
        <f>CodeStochastic!L1916</f>
        <v>-4.49270632902168E-11</v>
      </c>
      <c r="M1916">
        <f>CodeStochastic!M1916</f>
        <v>4.8147183628862399E-11</v>
      </c>
      <c r="O1916">
        <v>0</v>
      </c>
      <c r="P1916">
        <v>0</v>
      </c>
    </row>
    <row r="1917" spans="1:16" x14ac:dyDescent="0.35">
      <c r="A1917" s="1" t="s">
        <v>36</v>
      </c>
      <c r="B1917" s="1">
        <v>1804</v>
      </c>
      <c r="C1917" s="1" t="s">
        <v>43</v>
      </c>
      <c r="D1917" s="43">
        <v>114</v>
      </c>
      <c r="F1917">
        <f>CodeStochastic!F1917</f>
        <v>1916</v>
      </c>
      <c r="G1917">
        <f>CodeStochastic!G1917</f>
        <v>-4.6900928609737E-13</v>
      </c>
      <c r="H1917">
        <f>CodeStochastic!H1917</f>
        <v>-8.2873384263044804E-13</v>
      </c>
      <c r="I1917">
        <f>CodeStochastic!I1917</f>
        <v>2.2758808095379599E-11</v>
      </c>
      <c r="J1917">
        <f>CodeStochastic!J1917</f>
        <v>-7.5314405282715702E-11</v>
      </c>
      <c r="K1917">
        <f>CodeStochastic!K1917</f>
        <v>7.6644975892077199E-11</v>
      </c>
      <c r="L1917">
        <f>CodeStochastic!L1917</f>
        <v>-5.0100099412580299E-11</v>
      </c>
      <c r="M1917">
        <f>CodeStochastic!M1917</f>
        <v>4.3676844214791397E-11</v>
      </c>
      <c r="O1917">
        <v>0</v>
      </c>
      <c r="P1917">
        <v>0</v>
      </c>
    </row>
    <row r="1918" spans="1:16" x14ac:dyDescent="0.35">
      <c r="A1918" s="1" t="s">
        <v>36</v>
      </c>
      <c r="B1918" s="1">
        <v>1805</v>
      </c>
      <c r="C1918" s="1" t="s">
        <v>43</v>
      </c>
      <c r="D1918" s="43">
        <v>115</v>
      </c>
      <c r="F1918">
        <f>CodeStochastic!F1918</f>
        <v>1917</v>
      </c>
      <c r="G1918">
        <f>CodeStochastic!G1918</f>
        <v>7.2161987713638804E-13</v>
      </c>
      <c r="H1918">
        <f>CodeStochastic!H1918</f>
        <v>4.4060443305274598E-14</v>
      </c>
      <c r="I1918">
        <f>CodeStochastic!I1918</f>
        <v>2.2919272195214201E-11</v>
      </c>
      <c r="J1918">
        <f>CodeStochastic!J1918</f>
        <v>-8.3661286105257794E-11</v>
      </c>
      <c r="K1918">
        <f>CodeStochastic!K1918</f>
        <v>8.3026756081171697E-11</v>
      </c>
      <c r="L1918">
        <f>CodeStochastic!L1918</f>
        <v>-4.9454370207494699E-11</v>
      </c>
      <c r="M1918">
        <f>CodeStochastic!M1918</f>
        <v>4.7990749501613697E-11</v>
      </c>
      <c r="O1918">
        <v>0</v>
      </c>
      <c r="P1918">
        <v>0</v>
      </c>
    </row>
    <row r="1919" spans="1:16" x14ac:dyDescent="0.35">
      <c r="A1919" s="1" t="s">
        <v>36</v>
      </c>
      <c r="B1919" s="1">
        <v>1806</v>
      </c>
      <c r="C1919" s="1" t="s">
        <v>43</v>
      </c>
      <c r="D1919" s="43">
        <v>116</v>
      </c>
      <c r="F1919">
        <f>CodeStochastic!F1919</f>
        <v>1918</v>
      </c>
      <c r="G1919">
        <f>CodeStochastic!G1919</f>
        <v>4.8010892457061404E-13</v>
      </c>
      <c r="H1919">
        <f>CodeStochastic!H1919</f>
        <v>2.9108855186622498E-13</v>
      </c>
      <c r="I1919">
        <f>CodeStochastic!I1919</f>
        <v>2.3135059163921E-11</v>
      </c>
      <c r="J1919">
        <f>CodeStochastic!J1919</f>
        <v>-7.1157944963452303E-11</v>
      </c>
      <c r="K1919">
        <f>CodeStochastic!K1919</f>
        <v>7.5499801338136796E-11</v>
      </c>
      <c r="L1919">
        <f>CodeStochastic!L1919</f>
        <v>-4.6169486296295702E-11</v>
      </c>
      <c r="M1919">
        <f>CodeStochastic!M1919</f>
        <v>4.9586394249097201E-11</v>
      </c>
      <c r="O1919">
        <v>0</v>
      </c>
      <c r="P1919">
        <v>0</v>
      </c>
    </row>
    <row r="1920" spans="1:16" x14ac:dyDescent="0.35">
      <c r="A1920" s="1" t="s">
        <v>36</v>
      </c>
      <c r="B1920" s="1">
        <v>1807</v>
      </c>
      <c r="C1920" s="1" t="s">
        <v>43</v>
      </c>
      <c r="D1920" s="43">
        <v>117</v>
      </c>
      <c r="F1920">
        <f>CodeStochastic!F1920</f>
        <v>1919</v>
      </c>
      <c r="G1920">
        <f>CodeStochastic!G1920</f>
        <v>-8.0184374975549198E-13</v>
      </c>
      <c r="H1920">
        <f>CodeStochastic!H1920</f>
        <v>-9.1804987919011595E-13</v>
      </c>
      <c r="I1920">
        <f>CodeStochastic!I1920</f>
        <v>2.3939881078902199E-11</v>
      </c>
      <c r="J1920">
        <f>CodeStochastic!J1920</f>
        <v>-7.9394471366098403E-11</v>
      </c>
      <c r="K1920">
        <f>CodeStochastic!K1920</f>
        <v>7.6838430166958304E-11</v>
      </c>
      <c r="L1920">
        <f>CodeStochastic!L1920</f>
        <v>-5.2910766130147503E-11</v>
      </c>
      <c r="M1920">
        <f>CodeStochastic!M1920</f>
        <v>4.9292142312439398E-11</v>
      </c>
      <c r="O1920">
        <v>0</v>
      </c>
      <c r="P1920">
        <v>0</v>
      </c>
    </row>
    <row r="1921" spans="1:16" x14ac:dyDescent="0.35">
      <c r="A1921" s="1" t="s">
        <v>36</v>
      </c>
      <c r="B1921" s="1">
        <v>1808</v>
      </c>
      <c r="C1921" s="1" t="s">
        <v>44</v>
      </c>
      <c r="D1921" s="43">
        <v>17</v>
      </c>
      <c r="F1921">
        <f>CodeStochastic!F1921</f>
        <v>1920</v>
      </c>
      <c r="G1921">
        <f>CodeStochastic!G1921</f>
        <v>-6.2773440388648297E-13</v>
      </c>
      <c r="H1921">
        <f>CodeStochastic!H1921</f>
        <v>-5.05277568730933E-13</v>
      </c>
      <c r="I1921">
        <f>CodeStochastic!I1921</f>
        <v>1.49665627970633E-11</v>
      </c>
      <c r="J1921">
        <f>CodeStochastic!J1921</f>
        <v>-5.2161960143249702E-11</v>
      </c>
      <c r="K1921">
        <f>CodeStochastic!K1921</f>
        <v>5.1467123520673203E-11</v>
      </c>
      <c r="L1921">
        <f>CodeStochastic!L1921</f>
        <v>-3.1424329693351298E-11</v>
      </c>
      <c r="M1921">
        <f>CodeStochastic!M1921</f>
        <v>2.8768470135306599E-11</v>
      </c>
      <c r="O1921">
        <v>0</v>
      </c>
      <c r="P1921">
        <v>0</v>
      </c>
    </row>
    <row r="1922" spans="1:16" x14ac:dyDescent="0.35">
      <c r="A1922" s="1" t="s">
        <v>36</v>
      </c>
      <c r="B1922" s="1">
        <v>1809</v>
      </c>
      <c r="C1922" s="1" t="s">
        <v>44</v>
      </c>
      <c r="D1922" s="43">
        <v>18</v>
      </c>
      <c r="F1922">
        <f>CodeStochastic!F1922</f>
        <v>1921</v>
      </c>
      <c r="G1922">
        <f>CodeStochastic!G1922</f>
        <v>-5.15106245786142E-13</v>
      </c>
      <c r="H1922">
        <f>CodeStochastic!H1922</f>
        <v>-4.17925703017308E-13</v>
      </c>
      <c r="I1922">
        <f>CodeStochastic!I1922</f>
        <v>1.5068730714863201E-11</v>
      </c>
      <c r="J1922">
        <f>CodeStochastic!J1922</f>
        <v>-5.60178811105754E-11</v>
      </c>
      <c r="K1922">
        <f>CodeStochastic!K1922</f>
        <v>5.6566358811912903E-11</v>
      </c>
      <c r="L1922">
        <f>CodeStochastic!L1922</f>
        <v>-3.0106368520995299E-11</v>
      </c>
      <c r="M1922">
        <f>CodeStochastic!M1922</f>
        <v>3.1236245862848599E-11</v>
      </c>
      <c r="O1922">
        <v>0</v>
      </c>
      <c r="P1922">
        <v>0</v>
      </c>
    </row>
    <row r="1923" spans="1:16" x14ac:dyDescent="0.35">
      <c r="A1923" s="1" t="s">
        <v>36</v>
      </c>
      <c r="B1923" s="1">
        <v>1810</v>
      </c>
      <c r="C1923" s="1" t="s">
        <v>44</v>
      </c>
      <c r="D1923" s="43">
        <v>19</v>
      </c>
      <c r="F1923">
        <f>CodeStochastic!F1923</f>
        <v>1922</v>
      </c>
      <c r="G1923">
        <f>CodeStochastic!G1923</f>
        <v>-5.1073764269440804E-13</v>
      </c>
      <c r="H1923">
        <f>CodeStochastic!H1923</f>
        <v>4.0002129193106399E-14</v>
      </c>
      <c r="I1923">
        <f>CodeStochastic!I1923</f>
        <v>1.5652653643714701E-11</v>
      </c>
      <c r="J1923">
        <f>CodeStochastic!J1923</f>
        <v>-5.0702716077102998E-11</v>
      </c>
      <c r="K1923">
        <f>CodeStochastic!K1923</f>
        <v>4.9790317484456103E-11</v>
      </c>
      <c r="L1923">
        <f>CodeStochastic!L1923</f>
        <v>-3.1850362150017903E-11</v>
      </c>
      <c r="M1923">
        <f>CodeStochastic!M1923</f>
        <v>3.3932315827871998E-11</v>
      </c>
      <c r="O1923">
        <v>0</v>
      </c>
      <c r="P1923">
        <v>0</v>
      </c>
    </row>
    <row r="1924" spans="1:16" x14ac:dyDescent="0.35">
      <c r="A1924" s="1" t="s">
        <v>36</v>
      </c>
      <c r="B1924" s="1">
        <v>1811</v>
      </c>
      <c r="C1924" s="1" t="s">
        <v>44</v>
      </c>
      <c r="D1924" s="43">
        <v>20</v>
      </c>
      <c r="F1924">
        <f>CodeStochastic!F1924</f>
        <v>1923</v>
      </c>
      <c r="G1924">
        <f>CodeStochastic!G1924</f>
        <v>-5.0627559744080802E-13</v>
      </c>
      <c r="H1924">
        <f>CodeStochastic!H1924</f>
        <v>-5.3552081084374499E-13</v>
      </c>
      <c r="I1924">
        <f>CodeStochastic!I1924</f>
        <v>1.5384473058741E-11</v>
      </c>
      <c r="J1924">
        <f>CodeStochastic!J1924</f>
        <v>-4.4692991887483201E-11</v>
      </c>
      <c r="K1924">
        <f>CodeStochastic!K1924</f>
        <v>5.0016788158162199E-11</v>
      </c>
      <c r="L1924">
        <f>CodeStochastic!L1924</f>
        <v>-3.11028452604835E-11</v>
      </c>
      <c r="M1924">
        <f>CodeStochastic!M1924</f>
        <v>3.0425457887566303E-11</v>
      </c>
      <c r="O1924">
        <v>0</v>
      </c>
      <c r="P1924">
        <v>0</v>
      </c>
    </row>
    <row r="1925" spans="1:16" x14ac:dyDescent="0.35">
      <c r="A1925" s="1" t="s">
        <v>36</v>
      </c>
      <c r="B1925" s="1">
        <v>1812</v>
      </c>
      <c r="C1925" s="1" t="s">
        <v>44</v>
      </c>
      <c r="D1925" s="43">
        <v>21</v>
      </c>
      <c r="F1925">
        <f>CodeStochastic!F1925</f>
        <v>1924</v>
      </c>
      <c r="G1925">
        <f>CodeStochastic!G1925</f>
        <v>-2.3725388714752299E-14</v>
      </c>
      <c r="H1925">
        <f>CodeStochastic!H1925</f>
        <v>-8.1871309876795098E-14</v>
      </c>
      <c r="I1925">
        <f>CodeStochastic!I1925</f>
        <v>1.5010327744791401E-11</v>
      </c>
      <c r="J1925">
        <f>CodeStochastic!J1925</f>
        <v>-4.8896444205209502E-11</v>
      </c>
      <c r="K1925">
        <f>CodeStochastic!K1925</f>
        <v>5.1316955740070697E-11</v>
      </c>
      <c r="L1925">
        <f>CodeStochastic!L1925</f>
        <v>-3.1101535330688303E-11</v>
      </c>
      <c r="M1925">
        <f>CodeStochastic!M1925</f>
        <v>2.8942538935816799E-11</v>
      </c>
      <c r="O1925">
        <v>0</v>
      </c>
      <c r="P1925">
        <v>0</v>
      </c>
    </row>
    <row r="1926" spans="1:16" x14ac:dyDescent="0.35">
      <c r="A1926" s="1" t="s">
        <v>36</v>
      </c>
      <c r="B1926" s="1">
        <v>1813</v>
      </c>
      <c r="C1926" s="1" t="s">
        <v>44</v>
      </c>
      <c r="D1926" s="43">
        <v>22</v>
      </c>
      <c r="F1926">
        <f>CodeStochastic!F1926</f>
        <v>1925</v>
      </c>
      <c r="G1926">
        <f>CodeStochastic!G1926</f>
        <v>-7.6840361317259401E-15</v>
      </c>
      <c r="H1926">
        <f>CodeStochastic!H1926</f>
        <v>-1.8394473653356901E-13</v>
      </c>
      <c r="I1926">
        <f>CodeStochastic!I1926</f>
        <v>1.5330454322317001E-11</v>
      </c>
      <c r="J1926">
        <f>CodeStochastic!J1926</f>
        <v>-4.8299394551865898E-11</v>
      </c>
      <c r="K1926">
        <f>CodeStochastic!K1926</f>
        <v>5.43694960449611E-11</v>
      </c>
      <c r="L1926">
        <f>CodeStochastic!L1926</f>
        <v>-3.15835203664837E-11</v>
      </c>
      <c r="M1926">
        <f>CodeStochastic!M1926</f>
        <v>2.9533939289394798E-11</v>
      </c>
      <c r="O1926">
        <v>0</v>
      </c>
      <c r="P1926">
        <v>0</v>
      </c>
    </row>
    <row r="1927" spans="1:16" x14ac:dyDescent="0.35">
      <c r="A1927" s="1" t="s">
        <v>36</v>
      </c>
      <c r="B1927" s="1">
        <v>1814</v>
      </c>
      <c r="C1927" s="1" t="s">
        <v>44</v>
      </c>
      <c r="D1927" s="43">
        <v>23</v>
      </c>
      <c r="F1927">
        <f>CodeStochastic!F1927</f>
        <v>1926</v>
      </c>
      <c r="G1927">
        <f>CodeStochastic!G1927</f>
        <v>-1.52082985343289E-13</v>
      </c>
      <c r="H1927">
        <f>CodeStochastic!H1927</f>
        <v>2.5061535566608702E-13</v>
      </c>
      <c r="I1927">
        <f>CodeStochastic!I1927</f>
        <v>1.4838516919031998E-11</v>
      </c>
      <c r="J1927">
        <f>CodeStochastic!J1927</f>
        <v>-5.0038516289994199E-11</v>
      </c>
      <c r="K1927">
        <f>CodeStochastic!K1927</f>
        <v>5.0794198976860702E-11</v>
      </c>
      <c r="L1927">
        <f>CodeStochastic!L1927</f>
        <v>-2.84381858349539E-11</v>
      </c>
      <c r="M1927">
        <f>CodeStochastic!M1927</f>
        <v>2.8881550305848401E-11</v>
      </c>
      <c r="O1927">
        <v>0</v>
      </c>
      <c r="P1927">
        <v>0</v>
      </c>
    </row>
    <row r="1928" spans="1:16" x14ac:dyDescent="0.35">
      <c r="A1928" s="1" t="s">
        <v>36</v>
      </c>
      <c r="B1928" s="1">
        <v>1815</v>
      </c>
      <c r="C1928" s="1" t="s">
        <v>44</v>
      </c>
      <c r="D1928" s="43">
        <v>24</v>
      </c>
      <c r="F1928">
        <f>CodeStochastic!F1928</f>
        <v>1927</v>
      </c>
      <c r="G1928">
        <f>CodeStochastic!G1928</f>
        <v>1.3482315026963201E-12</v>
      </c>
      <c r="H1928">
        <f>CodeStochastic!H1928</f>
        <v>7.6166068507169802E-13</v>
      </c>
      <c r="I1928">
        <f>CodeStochastic!I1928</f>
        <v>1.4578188821043001E-11</v>
      </c>
      <c r="J1928">
        <f>CodeStochastic!J1928</f>
        <v>-4.4713700735411202E-11</v>
      </c>
      <c r="K1928">
        <f>CodeStochastic!K1928</f>
        <v>4.8099851216009802E-11</v>
      </c>
      <c r="L1928">
        <f>CodeStochastic!L1928</f>
        <v>-2.7777572986799902E-11</v>
      </c>
      <c r="M1928">
        <f>CodeStochastic!M1928</f>
        <v>2.9337696222436098E-11</v>
      </c>
      <c r="O1928">
        <v>0</v>
      </c>
      <c r="P1928">
        <v>0</v>
      </c>
    </row>
    <row r="1929" spans="1:16" x14ac:dyDescent="0.35">
      <c r="A1929" s="1" t="s">
        <v>36</v>
      </c>
      <c r="B1929" s="1">
        <v>1816</v>
      </c>
      <c r="C1929" s="1" t="s">
        <v>44</v>
      </c>
      <c r="D1929" s="43">
        <v>25</v>
      </c>
      <c r="F1929">
        <f>CodeStochastic!F1929</f>
        <v>1928</v>
      </c>
      <c r="G1929">
        <f>CodeStochastic!G1929</f>
        <v>-1.2731672190959899E-13</v>
      </c>
      <c r="H1929">
        <f>CodeStochastic!H1929</f>
        <v>-8.5764935267041502E-14</v>
      </c>
      <c r="I1929">
        <f>CodeStochastic!I1929</f>
        <v>1.67257250829253E-11</v>
      </c>
      <c r="J1929">
        <f>CodeStochastic!J1929</f>
        <v>-5.2271472896234601E-11</v>
      </c>
      <c r="K1929">
        <f>CodeStochastic!K1929</f>
        <v>5.2127577284207997E-11</v>
      </c>
      <c r="L1929">
        <f>CodeStochastic!L1929</f>
        <v>-3.5198108399142801E-11</v>
      </c>
      <c r="M1929">
        <f>CodeStochastic!M1929</f>
        <v>3.2385233271329502E-11</v>
      </c>
      <c r="O1929">
        <v>0</v>
      </c>
      <c r="P1929">
        <v>0</v>
      </c>
    </row>
    <row r="1930" spans="1:16" x14ac:dyDescent="0.35">
      <c r="A1930" s="1" t="s">
        <v>36</v>
      </c>
      <c r="B1930" s="1">
        <v>1817</v>
      </c>
      <c r="C1930" s="1" t="s">
        <v>44</v>
      </c>
      <c r="D1930" s="43">
        <v>26</v>
      </c>
      <c r="F1930">
        <f>CodeStochastic!F1930</f>
        <v>1929</v>
      </c>
      <c r="G1930">
        <f>CodeStochastic!G1930</f>
        <v>-3.10528153192622E-15</v>
      </c>
      <c r="H1930">
        <f>CodeStochastic!H1930</f>
        <v>9.4414326274716799E-14</v>
      </c>
      <c r="I1930">
        <f>CodeStochastic!I1930</f>
        <v>1.5834744186944699E-11</v>
      </c>
      <c r="J1930">
        <f>CodeStochastic!J1930</f>
        <v>-5.47741232167103E-11</v>
      </c>
      <c r="K1930">
        <f>CodeStochastic!K1930</f>
        <v>4.4088675413195603E-11</v>
      </c>
      <c r="L1930">
        <f>CodeStochastic!L1930</f>
        <v>-3.1215884045597102E-11</v>
      </c>
      <c r="M1930">
        <f>CodeStochastic!M1930</f>
        <v>3.1344239325847597E-11</v>
      </c>
      <c r="O1930">
        <v>0</v>
      </c>
      <c r="P1930">
        <v>0</v>
      </c>
    </row>
    <row r="1931" spans="1:16" x14ac:dyDescent="0.35">
      <c r="A1931" s="1" t="s">
        <v>36</v>
      </c>
      <c r="B1931" s="1">
        <v>1818</v>
      </c>
      <c r="C1931" s="1" t="s">
        <v>44</v>
      </c>
      <c r="D1931" s="43">
        <v>27</v>
      </c>
      <c r="F1931">
        <f>CodeStochastic!F1931</f>
        <v>1930</v>
      </c>
      <c r="G1931">
        <f>CodeStochastic!G1931</f>
        <v>4.6050741262323299E-13</v>
      </c>
      <c r="H1931">
        <f>CodeStochastic!H1931</f>
        <v>1.72789717480587E-13</v>
      </c>
      <c r="I1931">
        <f>CodeStochastic!I1931</f>
        <v>1.5915453613400899E-11</v>
      </c>
      <c r="J1931">
        <f>CodeStochastic!J1931</f>
        <v>-4.8456408710458999E-11</v>
      </c>
      <c r="K1931">
        <f>CodeStochastic!K1931</f>
        <v>4.8263194550717703E-11</v>
      </c>
      <c r="L1931">
        <f>CodeStochastic!L1931</f>
        <v>-3.25348183637379E-11</v>
      </c>
      <c r="M1931">
        <f>CodeStochastic!M1931</f>
        <v>3.1166465523291299E-11</v>
      </c>
      <c r="O1931">
        <v>0</v>
      </c>
      <c r="P1931">
        <v>0</v>
      </c>
    </row>
    <row r="1932" spans="1:16" x14ac:dyDescent="0.35">
      <c r="A1932" s="1" t="s">
        <v>36</v>
      </c>
      <c r="B1932" s="1">
        <v>1819</v>
      </c>
      <c r="C1932" s="1" t="s">
        <v>44</v>
      </c>
      <c r="D1932" s="43">
        <v>28</v>
      </c>
      <c r="F1932">
        <f>CodeStochastic!F1932</f>
        <v>1931</v>
      </c>
      <c r="G1932">
        <f>CodeStochastic!G1932</f>
        <v>-1.30786136618183E-12</v>
      </c>
      <c r="H1932">
        <f>CodeStochastic!H1932</f>
        <v>-7.5059018199522E-13</v>
      </c>
      <c r="I1932">
        <f>CodeStochastic!I1932</f>
        <v>1.5860550444260601E-11</v>
      </c>
      <c r="J1932">
        <f>CodeStochastic!J1932</f>
        <v>-4.4673772078918102E-11</v>
      </c>
      <c r="K1932">
        <f>CodeStochastic!K1932</f>
        <v>4.3306057022306401E-11</v>
      </c>
      <c r="L1932">
        <f>CodeStochastic!L1932</f>
        <v>-3.1749988289206698E-11</v>
      </c>
      <c r="M1932">
        <f>CodeStochastic!M1932</f>
        <v>3.0550898475257599E-11</v>
      </c>
      <c r="O1932">
        <v>0</v>
      </c>
      <c r="P1932">
        <v>0</v>
      </c>
    </row>
    <row r="1933" spans="1:16" x14ac:dyDescent="0.35">
      <c r="A1933" s="1" t="s">
        <v>36</v>
      </c>
      <c r="B1933" s="1">
        <v>1820</v>
      </c>
      <c r="C1933" s="1" t="s">
        <v>44</v>
      </c>
      <c r="D1933" s="43">
        <v>29</v>
      </c>
      <c r="F1933">
        <f>CodeStochastic!F1933</f>
        <v>1932</v>
      </c>
      <c r="G1933">
        <f>CodeStochastic!G1933</f>
        <v>-6.3066265621627997E-14</v>
      </c>
      <c r="H1933">
        <f>CodeStochastic!H1933</f>
        <v>1.8524840180213301E-14</v>
      </c>
      <c r="I1933">
        <f>CodeStochastic!I1933</f>
        <v>1.62293816681044E-11</v>
      </c>
      <c r="J1933">
        <f>CodeStochastic!J1933</f>
        <v>-5.8715097736028797E-11</v>
      </c>
      <c r="K1933">
        <f>CodeStochastic!K1933</f>
        <v>5.8510092105429896E-11</v>
      </c>
      <c r="L1933">
        <f>CodeStochastic!L1933</f>
        <v>-3.3499642469178098E-11</v>
      </c>
      <c r="M1933">
        <f>CodeStochastic!M1933</f>
        <v>3.3057975098719302E-11</v>
      </c>
      <c r="O1933">
        <v>0</v>
      </c>
      <c r="P1933">
        <v>0</v>
      </c>
    </row>
    <row r="1934" spans="1:16" x14ac:dyDescent="0.35">
      <c r="A1934" s="1" t="s">
        <v>36</v>
      </c>
      <c r="B1934" s="1">
        <v>1821</v>
      </c>
      <c r="C1934" s="1" t="s">
        <v>44</v>
      </c>
      <c r="D1934" s="43">
        <v>30</v>
      </c>
      <c r="F1934">
        <f>CodeStochastic!F1934</f>
        <v>1933</v>
      </c>
      <c r="G1934">
        <f>CodeStochastic!G1934</f>
        <v>1.9644367825324899E-13</v>
      </c>
      <c r="H1934">
        <f>CodeStochastic!H1934</f>
        <v>-1.9521470267185901E-13</v>
      </c>
      <c r="I1934">
        <f>CodeStochastic!I1934</f>
        <v>1.7881676602786499E-11</v>
      </c>
      <c r="J1934">
        <f>CodeStochastic!J1934</f>
        <v>-5.6458862865058402E-11</v>
      </c>
      <c r="K1934">
        <f>CodeStochastic!K1934</f>
        <v>5.5570683927318098E-11</v>
      </c>
      <c r="L1934">
        <f>CodeStochastic!L1934</f>
        <v>-3.5305991911072002E-11</v>
      </c>
      <c r="M1934">
        <f>CodeStochastic!M1934</f>
        <v>3.63934868463369E-11</v>
      </c>
      <c r="O1934">
        <v>0</v>
      </c>
      <c r="P1934">
        <v>0</v>
      </c>
    </row>
    <row r="1935" spans="1:16" x14ac:dyDescent="0.35">
      <c r="A1935" s="1" t="s">
        <v>36</v>
      </c>
      <c r="B1935" s="1">
        <v>1822</v>
      </c>
      <c r="C1935" s="1" t="s">
        <v>44</v>
      </c>
      <c r="D1935" s="43">
        <v>31</v>
      </c>
      <c r="F1935">
        <f>CodeStochastic!F1935</f>
        <v>1934</v>
      </c>
      <c r="G1935">
        <f>CodeStochastic!G1935</f>
        <v>2.8646267343284398E-13</v>
      </c>
      <c r="H1935">
        <f>CodeStochastic!H1935</f>
        <v>4.5610664431272803E-13</v>
      </c>
      <c r="I1935">
        <f>CodeStochastic!I1935</f>
        <v>1.7662014044431499E-11</v>
      </c>
      <c r="J1935">
        <f>CodeStochastic!J1935</f>
        <v>-5.25115303993617E-11</v>
      </c>
      <c r="K1935">
        <f>CodeStochastic!K1935</f>
        <v>5.4642667730415202E-11</v>
      </c>
      <c r="L1935">
        <f>CodeStochastic!L1935</f>
        <v>-3.1480972998896499E-11</v>
      </c>
      <c r="M1935">
        <f>CodeStochastic!M1935</f>
        <v>3.7839463674497698E-11</v>
      </c>
      <c r="O1935">
        <v>0</v>
      </c>
      <c r="P1935">
        <v>0</v>
      </c>
    </row>
    <row r="1936" spans="1:16" x14ac:dyDescent="0.35">
      <c r="A1936" s="1" t="s">
        <v>36</v>
      </c>
      <c r="B1936" s="1">
        <v>1823</v>
      </c>
      <c r="C1936" s="1" t="s">
        <v>44</v>
      </c>
      <c r="D1936" s="43">
        <v>32</v>
      </c>
      <c r="F1936">
        <f>CodeStochastic!F1936</f>
        <v>1935</v>
      </c>
      <c r="G1936">
        <f>CodeStochastic!G1936</f>
        <v>1.19703539750507E-13</v>
      </c>
      <c r="H1936">
        <f>CodeStochastic!H1936</f>
        <v>2.3292591756870802E-14</v>
      </c>
      <c r="I1936">
        <f>CodeStochastic!I1936</f>
        <v>1.7898796122053699E-11</v>
      </c>
      <c r="J1936">
        <f>CodeStochastic!J1936</f>
        <v>-5.6960817281279203E-11</v>
      </c>
      <c r="K1936">
        <f>CodeStochastic!K1936</f>
        <v>6.30154194854706E-11</v>
      </c>
      <c r="L1936">
        <f>CodeStochastic!L1936</f>
        <v>-3.3522471070410902E-11</v>
      </c>
      <c r="M1936">
        <f>CodeStochastic!M1936</f>
        <v>3.5118046610886001E-11</v>
      </c>
      <c r="O1936">
        <v>0</v>
      </c>
      <c r="P1936">
        <v>0</v>
      </c>
    </row>
    <row r="1937" spans="1:16" x14ac:dyDescent="0.35">
      <c r="A1937" s="1" t="s">
        <v>36</v>
      </c>
      <c r="B1937" s="1">
        <v>1824</v>
      </c>
      <c r="C1937" s="1" t="s">
        <v>44</v>
      </c>
      <c r="D1937" s="43">
        <v>33</v>
      </c>
      <c r="F1937">
        <f>CodeStochastic!F1937</f>
        <v>1936</v>
      </c>
      <c r="G1937">
        <f>CodeStochastic!G1937</f>
        <v>-7.7405629765154795E-14</v>
      </c>
      <c r="H1937">
        <f>CodeStochastic!H1937</f>
        <v>1.8511265834282501E-13</v>
      </c>
      <c r="I1937">
        <f>CodeStochastic!I1937</f>
        <v>1.7698504220189799E-11</v>
      </c>
      <c r="J1937">
        <f>CodeStochastic!J1937</f>
        <v>-5.9088182551114004E-11</v>
      </c>
      <c r="K1937">
        <f>CodeStochastic!K1937</f>
        <v>5.2919823714788201E-11</v>
      </c>
      <c r="L1937">
        <f>CodeStochastic!L1937</f>
        <v>-3.4023412778714299E-11</v>
      </c>
      <c r="M1937">
        <f>CodeStochastic!M1937</f>
        <v>3.5173913841131598E-11</v>
      </c>
      <c r="O1937">
        <v>0</v>
      </c>
      <c r="P1937">
        <v>0</v>
      </c>
    </row>
    <row r="1938" spans="1:16" x14ac:dyDescent="0.35">
      <c r="A1938" s="1" t="s">
        <v>36</v>
      </c>
      <c r="B1938" s="1">
        <v>1825</v>
      </c>
      <c r="C1938" s="1" t="s">
        <v>44</v>
      </c>
      <c r="D1938" s="43">
        <v>34</v>
      </c>
      <c r="F1938">
        <f>CodeStochastic!F1938</f>
        <v>1937</v>
      </c>
      <c r="G1938">
        <f>CodeStochastic!G1938</f>
        <v>-5.8286580561033301E-14</v>
      </c>
      <c r="H1938">
        <f>CodeStochastic!H1938</f>
        <v>-7.2230920073083694E-14</v>
      </c>
      <c r="I1938">
        <f>CodeStochastic!I1938</f>
        <v>1.7583429795378101E-11</v>
      </c>
      <c r="J1938">
        <f>CodeStochastic!J1938</f>
        <v>-5.4464523544183499E-11</v>
      </c>
      <c r="K1938">
        <f>CodeStochastic!K1938</f>
        <v>5.3651305164368201E-11</v>
      </c>
      <c r="L1938">
        <f>CodeStochastic!L1938</f>
        <v>-3.5098683774255202E-11</v>
      </c>
      <c r="M1938">
        <f>CodeStochastic!M1938</f>
        <v>3.4205181406934101E-11</v>
      </c>
      <c r="O1938">
        <v>0</v>
      </c>
      <c r="P1938">
        <v>0</v>
      </c>
    </row>
    <row r="1939" spans="1:16" x14ac:dyDescent="0.35">
      <c r="A1939" s="1" t="s">
        <v>36</v>
      </c>
      <c r="B1939" s="1">
        <v>1826</v>
      </c>
      <c r="C1939" s="1" t="s">
        <v>44</v>
      </c>
      <c r="D1939" s="43">
        <v>35</v>
      </c>
      <c r="F1939">
        <f>CodeStochastic!F1939</f>
        <v>1938</v>
      </c>
      <c r="G1939">
        <f>CodeStochastic!G1939</f>
        <v>-3.2636627287486802E-13</v>
      </c>
      <c r="H1939">
        <f>CodeStochastic!H1939</f>
        <v>-4.4237007761699302E-13</v>
      </c>
      <c r="I1939">
        <f>CodeStochastic!I1939</f>
        <v>1.8472109605014199E-11</v>
      </c>
      <c r="J1939">
        <f>CodeStochastic!J1939</f>
        <v>-5.6542415690190098E-11</v>
      </c>
      <c r="K1939">
        <f>CodeStochastic!K1939</f>
        <v>5.8992143840715495E-11</v>
      </c>
      <c r="L1939">
        <f>CodeStochastic!L1939</f>
        <v>-3.6299520383679799E-11</v>
      </c>
      <c r="M1939">
        <f>CodeStochastic!M1939</f>
        <v>3.7041938692998698E-11</v>
      </c>
      <c r="O1939">
        <v>0</v>
      </c>
      <c r="P1939">
        <v>0</v>
      </c>
    </row>
    <row r="1940" spans="1:16" x14ac:dyDescent="0.35">
      <c r="A1940" s="1" t="s">
        <v>36</v>
      </c>
      <c r="B1940" s="1">
        <v>1827</v>
      </c>
      <c r="C1940" s="1" t="s">
        <v>44</v>
      </c>
      <c r="D1940" s="43">
        <v>36</v>
      </c>
      <c r="F1940">
        <f>CodeStochastic!F1940</f>
        <v>1939</v>
      </c>
      <c r="G1940">
        <f>CodeStochastic!G1940</f>
        <v>7.9107197091269796E-15</v>
      </c>
      <c r="H1940">
        <f>CodeStochastic!H1940</f>
        <v>3.2988662062111999E-13</v>
      </c>
      <c r="I1940">
        <f>CodeStochastic!I1940</f>
        <v>1.77574944045849E-11</v>
      </c>
      <c r="J1940">
        <f>CodeStochastic!J1940</f>
        <v>-6.0455410498122805E-11</v>
      </c>
      <c r="K1940">
        <f>CodeStochastic!K1940</f>
        <v>6.6884378190090098E-11</v>
      </c>
      <c r="L1940">
        <f>CodeStochastic!L1940</f>
        <v>-3.3283558202419703E-11</v>
      </c>
      <c r="M1940">
        <f>CodeStochastic!M1940</f>
        <v>3.6066271417445398E-11</v>
      </c>
      <c r="O1940">
        <v>0</v>
      </c>
      <c r="P1940">
        <v>0</v>
      </c>
    </row>
    <row r="1941" spans="1:16" x14ac:dyDescent="0.35">
      <c r="A1941" s="1" t="s">
        <v>36</v>
      </c>
      <c r="B1941" s="1">
        <v>1828</v>
      </c>
      <c r="C1941" s="1" t="s">
        <v>44</v>
      </c>
      <c r="D1941" s="43">
        <v>37</v>
      </c>
      <c r="F1941">
        <f>CodeStochastic!F1941</f>
        <v>1940</v>
      </c>
      <c r="G1941">
        <f>CodeStochastic!G1941</f>
        <v>6.6853420979641902E-13</v>
      </c>
      <c r="H1941">
        <f>CodeStochastic!H1941</f>
        <v>3.4008259175291699E-13</v>
      </c>
      <c r="I1941">
        <f>CodeStochastic!I1941</f>
        <v>1.7979534194621699E-11</v>
      </c>
      <c r="J1941">
        <f>CodeStochastic!J1941</f>
        <v>-6.2478864601017094E-11</v>
      </c>
      <c r="K1941">
        <f>CodeStochastic!K1941</f>
        <v>7.0427021043193202E-11</v>
      </c>
      <c r="L1941">
        <f>CodeStochastic!L1941</f>
        <v>-3.6105759680612699E-11</v>
      </c>
      <c r="M1941">
        <f>CodeStochastic!M1941</f>
        <v>3.6168546748766602E-11</v>
      </c>
      <c r="O1941">
        <v>0</v>
      </c>
      <c r="P1941">
        <v>0</v>
      </c>
    </row>
    <row r="1942" spans="1:16" x14ac:dyDescent="0.35">
      <c r="A1942" s="1" t="s">
        <v>36</v>
      </c>
      <c r="B1942" s="1">
        <v>1829</v>
      </c>
      <c r="C1942" s="1" t="s">
        <v>44</v>
      </c>
      <c r="D1942" s="43">
        <v>38</v>
      </c>
      <c r="F1942">
        <f>CodeStochastic!F1942</f>
        <v>1941</v>
      </c>
      <c r="G1942">
        <f>CodeStochastic!G1942</f>
        <v>-9.0043530665127601E-14</v>
      </c>
      <c r="H1942">
        <f>CodeStochastic!H1942</f>
        <v>-3.8804931234389001E-13</v>
      </c>
      <c r="I1942">
        <f>CodeStochastic!I1942</f>
        <v>1.7977824364520799E-11</v>
      </c>
      <c r="J1942">
        <f>CodeStochastic!J1942</f>
        <v>-5.9363979047399199E-11</v>
      </c>
      <c r="K1942">
        <f>CodeStochastic!K1942</f>
        <v>5.8364447286712595E-11</v>
      </c>
      <c r="L1942">
        <f>CodeStochastic!L1942</f>
        <v>-3.5437100223050799E-11</v>
      </c>
      <c r="M1942">
        <f>CodeStochastic!M1942</f>
        <v>3.5268738527960802E-11</v>
      </c>
      <c r="O1942">
        <v>0</v>
      </c>
      <c r="P1942">
        <v>0</v>
      </c>
    </row>
    <row r="1943" spans="1:16" x14ac:dyDescent="0.35">
      <c r="A1943" s="1" t="s">
        <v>36</v>
      </c>
      <c r="B1943" s="1">
        <v>1830</v>
      </c>
      <c r="C1943" s="1" t="s">
        <v>44</v>
      </c>
      <c r="D1943" s="43">
        <v>39</v>
      </c>
      <c r="F1943">
        <f>CodeStochastic!F1943</f>
        <v>1942</v>
      </c>
      <c r="G1943">
        <f>CodeStochastic!G1943</f>
        <v>-2.10810395764174E-13</v>
      </c>
      <c r="H1943">
        <f>CodeStochastic!H1943</f>
        <v>-2.9338295087583098E-13</v>
      </c>
      <c r="I1943">
        <f>CodeStochastic!I1943</f>
        <v>1.82173534336259E-11</v>
      </c>
      <c r="J1943">
        <f>CodeStochastic!J1943</f>
        <v>-5.1610123012123602E-11</v>
      </c>
      <c r="K1943">
        <f>CodeStochastic!K1943</f>
        <v>5.7781373603252401E-11</v>
      </c>
      <c r="L1943">
        <f>CodeStochastic!L1943</f>
        <v>-3.62175137527034E-11</v>
      </c>
      <c r="M1943">
        <f>CodeStochastic!M1943</f>
        <v>3.5134792779153898E-11</v>
      </c>
      <c r="O1943">
        <v>0</v>
      </c>
      <c r="P1943">
        <v>0</v>
      </c>
    </row>
    <row r="1944" spans="1:16" x14ac:dyDescent="0.35">
      <c r="A1944" s="1" t="s">
        <v>36</v>
      </c>
      <c r="B1944" s="1">
        <v>1831</v>
      </c>
      <c r="C1944" s="1" t="s">
        <v>44</v>
      </c>
      <c r="D1944" s="43">
        <v>40</v>
      </c>
      <c r="F1944">
        <f>CodeStochastic!F1944</f>
        <v>1943</v>
      </c>
      <c r="G1944">
        <f>CodeStochastic!G1944</f>
        <v>1.4594453477420299E-12</v>
      </c>
      <c r="H1944">
        <f>CodeStochastic!H1944</f>
        <v>4.7507772032515901E-13</v>
      </c>
      <c r="I1944">
        <f>CodeStochastic!I1944</f>
        <v>1.8389140658334E-11</v>
      </c>
      <c r="J1944">
        <f>CodeStochastic!J1944</f>
        <v>-5.4546245655942198E-11</v>
      </c>
      <c r="K1944">
        <f>CodeStochastic!K1944</f>
        <v>6.6107175197124503E-11</v>
      </c>
      <c r="L1944">
        <f>CodeStochastic!L1944</f>
        <v>-3.7362684573713802E-11</v>
      </c>
      <c r="M1944">
        <f>CodeStochastic!M1944</f>
        <v>3.4888141927130398E-11</v>
      </c>
      <c r="O1944">
        <v>0</v>
      </c>
      <c r="P1944">
        <v>0</v>
      </c>
    </row>
    <row r="1945" spans="1:16" x14ac:dyDescent="0.35">
      <c r="A1945" s="1" t="s">
        <v>36</v>
      </c>
      <c r="B1945" s="1">
        <v>1832</v>
      </c>
      <c r="C1945" s="1" t="s">
        <v>44</v>
      </c>
      <c r="D1945" s="43">
        <v>41</v>
      </c>
      <c r="F1945">
        <f>CodeStochastic!F1945</f>
        <v>1944</v>
      </c>
      <c r="G1945">
        <f>CodeStochastic!G1945</f>
        <v>-1.5951417892443899E-13</v>
      </c>
      <c r="H1945">
        <f>CodeStochastic!H1945</f>
        <v>-1.4550658405318299E-13</v>
      </c>
      <c r="I1945">
        <f>CodeStochastic!I1945</f>
        <v>1.85953798920772E-11</v>
      </c>
      <c r="J1945">
        <f>CodeStochastic!J1945</f>
        <v>-5.2384957405004698E-11</v>
      </c>
      <c r="K1945">
        <f>CodeStochastic!K1945</f>
        <v>5.6747311306353303E-11</v>
      </c>
      <c r="L1945">
        <f>CodeStochastic!L1945</f>
        <v>-3.7348931237547798E-11</v>
      </c>
      <c r="M1945">
        <f>CodeStochastic!M1945</f>
        <v>3.6179337925795001E-11</v>
      </c>
      <c r="O1945">
        <v>0</v>
      </c>
      <c r="P1945">
        <v>0</v>
      </c>
    </row>
    <row r="1946" spans="1:16" x14ac:dyDescent="0.35">
      <c r="A1946" s="1" t="s">
        <v>36</v>
      </c>
      <c r="B1946" s="1">
        <v>1833</v>
      </c>
      <c r="C1946" s="1" t="s">
        <v>44</v>
      </c>
      <c r="D1946" s="43">
        <v>42</v>
      </c>
      <c r="F1946">
        <f>CodeStochastic!F1946</f>
        <v>1945</v>
      </c>
      <c r="G1946">
        <f>CodeStochastic!G1946</f>
        <v>9.8762542721053304E-13</v>
      </c>
      <c r="H1946">
        <f>CodeStochastic!H1946</f>
        <v>1.14115005321934E-12</v>
      </c>
      <c r="I1946">
        <f>CodeStochastic!I1946</f>
        <v>1.7983535837121499E-11</v>
      </c>
      <c r="J1946">
        <f>CodeStochastic!J1946</f>
        <v>-5.5895648222766903E-11</v>
      </c>
      <c r="K1946">
        <f>CodeStochastic!K1946</f>
        <v>5.3478552342417001E-11</v>
      </c>
      <c r="L1946">
        <f>CodeStochastic!L1946</f>
        <v>-3.2778017710464298E-11</v>
      </c>
      <c r="M1946">
        <f>CodeStochastic!M1946</f>
        <v>3.7412740079141399E-11</v>
      </c>
      <c r="O1946">
        <v>0</v>
      </c>
      <c r="P1946">
        <v>0</v>
      </c>
    </row>
    <row r="1947" spans="1:16" x14ac:dyDescent="0.35">
      <c r="A1947" s="1" t="s">
        <v>36</v>
      </c>
      <c r="B1947" s="1">
        <v>1834</v>
      </c>
      <c r="C1947" s="1" t="s">
        <v>44</v>
      </c>
      <c r="D1947" s="43">
        <v>43</v>
      </c>
      <c r="F1947">
        <f>CodeStochastic!F1947</f>
        <v>1946</v>
      </c>
      <c r="G1947">
        <f>CodeStochastic!G1947</f>
        <v>-2.6486443772403299E-13</v>
      </c>
      <c r="H1947">
        <f>CodeStochastic!H1947</f>
        <v>-8.1709374912104098E-13</v>
      </c>
      <c r="I1947">
        <f>CodeStochastic!I1947</f>
        <v>1.8569615248529999E-11</v>
      </c>
      <c r="J1947">
        <f>CodeStochastic!J1947</f>
        <v>-5.4242960877842802E-11</v>
      </c>
      <c r="K1947">
        <f>CodeStochastic!K1947</f>
        <v>5.00592753318639E-11</v>
      </c>
      <c r="L1947">
        <f>CodeStochastic!L1947</f>
        <v>-3.7662005206092498E-11</v>
      </c>
      <c r="M1947">
        <f>CodeStochastic!M1947</f>
        <v>3.6232553224017998E-11</v>
      </c>
      <c r="O1947">
        <v>0</v>
      </c>
      <c r="P1947">
        <v>0</v>
      </c>
    </row>
    <row r="1948" spans="1:16" x14ac:dyDescent="0.35">
      <c r="A1948" s="1" t="s">
        <v>36</v>
      </c>
      <c r="B1948" s="1">
        <v>1835</v>
      </c>
      <c r="C1948" s="1" t="s">
        <v>44</v>
      </c>
      <c r="D1948" s="43">
        <v>44</v>
      </c>
      <c r="F1948">
        <f>CodeStochastic!F1948</f>
        <v>1947</v>
      </c>
      <c r="G1948">
        <f>CodeStochastic!G1948</f>
        <v>-4.1208543844612197E-15</v>
      </c>
      <c r="H1948">
        <f>CodeStochastic!H1948</f>
        <v>-2.4161610216398799E-13</v>
      </c>
      <c r="I1948">
        <f>CodeStochastic!I1948</f>
        <v>1.8268244021906899E-11</v>
      </c>
      <c r="J1948">
        <f>CodeStochastic!J1948</f>
        <v>-6.0180264702887203E-11</v>
      </c>
      <c r="K1948">
        <f>CodeStochastic!K1948</f>
        <v>6.32645360937331E-11</v>
      </c>
      <c r="L1948">
        <f>CodeStochastic!L1948</f>
        <v>-3.6548082242195902E-11</v>
      </c>
      <c r="M1948">
        <f>CodeStochastic!M1948</f>
        <v>3.5922117663575601E-11</v>
      </c>
      <c r="O1948">
        <v>0</v>
      </c>
      <c r="P1948">
        <v>0</v>
      </c>
    </row>
    <row r="1949" spans="1:16" x14ac:dyDescent="0.35">
      <c r="A1949" s="1" t="s">
        <v>36</v>
      </c>
      <c r="B1949" s="1">
        <v>1836</v>
      </c>
      <c r="C1949" s="1" t="s">
        <v>44</v>
      </c>
      <c r="D1949" s="43">
        <v>45</v>
      </c>
      <c r="F1949">
        <f>CodeStochastic!F1949</f>
        <v>1948</v>
      </c>
      <c r="G1949">
        <f>CodeStochastic!G1949</f>
        <v>1.1340210250458801E-12</v>
      </c>
      <c r="H1949">
        <f>CodeStochastic!H1949</f>
        <v>-5.1300534436217801E-14</v>
      </c>
      <c r="I1949">
        <f>CodeStochastic!I1949</f>
        <v>2.0504515837230501E-11</v>
      </c>
      <c r="J1949">
        <f>CodeStochastic!J1949</f>
        <v>-6.4447184010052194E-11</v>
      </c>
      <c r="K1949">
        <f>CodeStochastic!K1949</f>
        <v>6.0261778134101099E-11</v>
      </c>
      <c r="L1949">
        <f>CodeStochastic!L1949</f>
        <v>-4.4127162126474E-11</v>
      </c>
      <c r="M1949">
        <f>CodeStochastic!M1949</f>
        <v>3.9962447027033601E-11</v>
      </c>
      <c r="O1949">
        <v>0</v>
      </c>
      <c r="P1949">
        <v>0</v>
      </c>
    </row>
    <row r="1950" spans="1:16" x14ac:dyDescent="0.35">
      <c r="A1950" s="1" t="s">
        <v>36</v>
      </c>
      <c r="B1950" s="1">
        <v>1837</v>
      </c>
      <c r="C1950" s="1" t="s">
        <v>44</v>
      </c>
      <c r="D1950" s="43">
        <v>46</v>
      </c>
      <c r="F1950">
        <f>CodeStochastic!F1950</f>
        <v>1949</v>
      </c>
      <c r="G1950">
        <f>CodeStochastic!G1950</f>
        <v>6.7562376133931601E-13</v>
      </c>
      <c r="H1950">
        <f>CodeStochastic!H1950</f>
        <v>6.6566221964461096E-13</v>
      </c>
      <c r="I1950">
        <f>CodeStochastic!I1950</f>
        <v>2.0178324947834001E-11</v>
      </c>
      <c r="J1950">
        <f>CodeStochastic!J1950</f>
        <v>-5.8369739801732697E-11</v>
      </c>
      <c r="K1950">
        <f>CodeStochastic!K1950</f>
        <v>6.2593072816619199E-11</v>
      </c>
      <c r="L1950">
        <f>CodeStochastic!L1950</f>
        <v>-3.9108823724815901E-11</v>
      </c>
      <c r="M1950">
        <f>CodeStochastic!M1950</f>
        <v>4.3177676912735499E-11</v>
      </c>
      <c r="O1950">
        <v>0</v>
      </c>
      <c r="P1950">
        <v>0</v>
      </c>
    </row>
    <row r="1951" spans="1:16" x14ac:dyDescent="0.35">
      <c r="A1951" s="1" t="s">
        <v>36</v>
      </c>
      <c r="B1951" s="1">
        <v>1838</v>
      </c>
      <c r="C1951" s="1" t="s">
        <v>44</v>
      </c>
      <c r="D1951" s="43">
        <v>47</v>
      </c>
      <c r="F1951">
        <f>CodeStochastic!F1951</f>
        <v>1950</v>
      </c>
      <c r="G1951">
        <f>CodeStochastic!G1951</f>
        <v>1.2869185855367899E-12</v>
      </c>
      <c r="H1951">
        <f>CodeStochastic!H1951</f>
        <v>3.7981241734999702E-13</v>
      </c>
      <c r="I1951">
        <f>CodeStochastic!I1951</f>
        <v>2.0161858258991401E-11</v>
      </c>
      <c r="J1951">
        <f>CodeStochastic!J1951</f>
        <v>-6.3432794089413602E-11</v>
      </c>
      <c r="K1951">
        <f>CodeStochastic!K1951</f>
        <v>6.3258657171978401E-11</v>
      </c>
      <c r="L1951">
        <f>CodeStochastic!L1951</f>
        <v>-4.13402179959652E-11</v>
      </c>
      <c r="M1951">
        <f>CodeStochastic!M1951</f>
        <v>3.9196624616801002E-11</v>
      </c>
      <c r="O1951">
        <v>0</v>
      </c>
      <c r="P1951">
        <v>0</v>
      </c>
    </row>
    <row r="1952" spans="1:16" x14ac:dyDescent="0.35">
      <c r="A1952" s="1" t="s">
        <v>36</v>
      </c>
      <c r="B1952" s="1">
        <v>1839</v>
      </c>
      <c r="C1952" s="1" t="s">
        <v>44</v>
      </c>
      <c r="D1952" s="43">
        <v>48</v>
      </c>
      <c r="F1952">
        <f>CodeStochastic!F1952</f>
        <v>1951</v>
      </c>
      <c r="G1952">
        <f>CodeStochastic!G1952</f>
        <v>3.1821240348881501E-13</v>
      </c>
      <c r="H1952">
        <f>CodeStochastic!H1952</f>
        <v>2.8336059630967002E-13</v>
      </c>
      <c r="I1952">
        <f>CodeStochastic!I1952</f>
        <v>2.0378268525115601E-11</v>
      </c>
      <c r="J1952">
        <f>CodeStochastic!J1952</f>
        <v>-6.0472682701082805E-11</v>
      </c>
      <c r="K1952">
        <f>CodeStochastic!K1952</f>
        <v>6.5758095343093302E-11</v>
      </c>
      <c r="L1952">
        <f>CodeStochastic!L1952</f>
        <v>-4.0704440775820202E-11</v>
      </c>
      <c r="M1952">
        <f>CodeStochastic!M1952</f>
        <v>4.1712460744827999E-11</v>
      </c>
      <c r="O1952">
        <v>0</v>
      </c>
      <c r="P1952">
        <v>0</v>
      </c>
    </row>
    <row r="1953" spans="1:16" x14ac:dyDescent="0.35">
      <c r="A1953" s="1" t="s">
        <v>36</v>
      </c>
      <c r="B1953" s="1">
        <v>1840</v>
      </c>
      <c r="C1953" s="1" t="s">
        <v>44</v>
      </c>
      <c r="D1953" s="43">
        <v>49</v>
      </c>
      <c r="F1953">
        <f>CodeStochastic!F1953</f>
        <v>1952</v>
      </c>
      <c r="G1953">
        <f>CodeStochastic!G1953</f>
        <v>4.1711145818794802E-13</v>
      </c>
      <c r="H1953">
        <f>CodeStochastic!H1953</f>
        <v>-3.4922067178113898E-14</v>
      </c>
      <c r="I1953">
        <f>CodeStochastic!I1953</f>
        <v>2.10192442581065E-11</v>
      </c>
      <c r="J1953">
        <f>CodeStochastic!J1953</f>
        <v>-7.9334966598190106E-11</v>
      </c>
      <c r="K1953">
        <f>CodeStochastic!K1953</f>
        <v>6.5583897759284699E-11</v>
      </c>
      <c r="L1953">
        <f>CodeStochastic!L1953</f>
        <v>-4.1129143957971497E-11</v>
      </c>
      <c r="M1953">
        <f>CodeStochastic!M1953</f>
        <v>4.1906083581329301E-11</v>
      </c>
      <c r="O1953">
        <v>0</v>
      </c>
      <c r="P1953">
        <v>0</v>
      </c>
    </row>
    <row r="1954" spans="1:16" x14ac:dyDescent="0.35">
      <c r="A1954" s="1" t="s">
        <v>36</v>
      </c>
      <c r="B1954" s="1">
        <v>1841</v>
      </c>
      <c r="C1954" s="1" t="s">
        <v>44</v>
      </c>
      <c r="D1954" s="43">
        <v>50</v>
      </c>
      <c r="F1954">
        <f>CodeStochastic!F1954</f>
        <v>1953</v>
      </c>
      <c r="G1954">
        <f>CodeStochastic!G1954</f>
        <v>1.7096220560485599E-13</v>
      </c>
      <c r="H1954">
        <f>CodeStochastic!H1954</f>
        <v>2.7455369315086899E-13</v>
      </c>
      <c r="I1954">
        <f>CodeStochastic!I1954</f>
        <v>2.4702567958569801E-11</v>
      </c>
      <c r="J1954">
        <f>CodeStochastic!J1954</f>
        <v>-7.0860610131972199E-11</v>
      </c>
      <c r="K1954">
        <f>CodeStochastic!K1954</f>
        <v>7.7252159267510304E-11</v>
      </c>
      <c r="L1954">
        <f>CodeStochastic!L1954</f>
        <v>-5.3075409879770499E-11</v>
      </c>
      <c r="M1954">
        <f>CodeStochastic!M1954</f>
        <v>5.2476891979979701E-11</v>
      </c>
      <c r="O1954">
        <v>0</v>
      </c>
      <c r="P1954">
        <v>0</v>
      </c>
    </row>
    <row r="1955" spans="1:16" x14ac:dyDescent="0.35">
      <c r="A1955" s="1" t="s">
        <v>36</v>
      </c>
      <c r="B1955" s="1">
        <v>1842</v>
      </c>
      <c r="C1955" s="1" t="s">
        <v>44</v>
      </c>
      <c r="D1955" s="43">
        <v>51</v>
      </c>
      <c r="F1955">
        <f>CodeStochastic!F1955</f>
        <v>1954</v>
      </c>
      <c r="G1955">
        <f>CodeStochastic!G1955</f>
        <v>7.0190772685432697E-13</v>
      </c>
      <c r="H1955">
        <f>CodeStochastic!H1955</f>
        <v>-2.62125404404276E-13</v>
      </c>
      <c r="I1955">
        <f>CodeStochastic!I1955</f>
        <v>2.44394774617271E-11</v>
      </c>
      <c r="J1955">
        <f>CodeStochastic!J1955</f>
        <v>-7.6843513113429696E-11</v>
      </c>
      <c r="K1955">
        <f>CodeStochastic!K1955</f>
        <v>8.243741375954E-11</v>
      </c>
      <c r="L1955">
        <f>CodeStochastic!L1955</f>
        <v>-5.21887067913961E-11</v>
      </c>
      <c r="M1955">
        <f>CodeStochastic!M1955</f>
        <v>4.7797258260806098E-11</v>
      </c>
      <c r="O1955">
        <v>0</v>
      </c>
      <c r="P1955">
        <v>0</v>
      </c>
    </row>
    <row r="1956" spans="1:16" x14ac:dyDescent="0.35">
      <c r="A1956" s="1" t="s">
        <v>36</v>
      </c>
      <c r="B1956" s="1">
        <v>1843</v>
      </c>
      <c r="C1956" s="1" t="s">
        <v>44</v>
      </c>
      <c r="D1956" s="43">
        <v>52</v>
      </c>
      <c r="F1956">
        <f>CodeStochastic!F1956</f>
        <v>1955</v>
      </c>
      <c r="G1956">
        <f>CodeStochastic!G1956</f>
        <v>-3.0926365684679401E-14</v>
      </c>
      <c r="H1956">
        <f>CodeStochastic!H1956</f>
        <v>-4.5850517369469098E-14</v>
      </c>
      <c r="I1956">
        <f>CodeStochastic!I1956</f>
        <v>2.3969642875099899E-11</v>
      </c>
      <c r="J1956">
        <f>CodeStochastic!J1956</f>
        <v>-7.0605581178963399E-11</v>
      </c>
      <c r="K1956">
        <f>CodeStochastic!K1956</f>
        <v>8.1077405492722101E-11</v>
      </c>
      <c r="L1956">
        <f>CodeStochastic!L1956</f>
        <v>-4.9736550185090399E-11</v>
      </c>
      <c r="M1956">
        <f>CodeStochastic!M1956</f>
        <v>5.0494806255039797E-11</v>
      </c>
      <c r="O1956">
        <v>0</v>
      </c>
      <c r="P1956">
        <v>0</v>
      </c>
    </row>
    <row r="1957" spans="1:16" x14ac:dyDescent="0.35">
      <c r="A1957" s="1" t="s">
        <v>36</v>
      </c>
      <c r="B1957" s="1">
        <v>1844</v>
      </c>
      <c r="C1957" s="1" t="s">
        <v>44</v>
      </c>
      <c r="D1957" s="43">
        <v>53</v>
      </c>
      <c r="F1957">
        <f>CodeStochastic!F1957</f>
        <v>1956</v>
      </c>
      <c r="G1957">
        <f>CodeStochastic!G1957</f>
        <v>3.93229244895873E-13</v>
      </c>
      <c r="H1957">
        <f>CodeStochastic!H1957</f>
        <v>1.31259545240539E-12</v>
      </c>
      <c r="I1957">
        <f>CodeStochastic!I1957</f>
        <v>2.41031049820896E-11</v>
      </c>
      <c r="J1957">
        <f>CodeStochastic!J1957</f>
        <v>-7.8918044988977702E-11</v>
      </c>
      <c r="K1957">
        <f>CodeStochastic!K1957</f>
        <v>8.0095459853432801E-11</v>
      </c>
      <c r="L1957">
        <f>CodeStochastic!L1957</f>
        <v>-4.5067730081823498E-11</v>
      </c>
      <c r="M1957">
        <f>CodeStochastic!M1957</f>
        <v>5.1023580781522699E-11</v>
      </c>
      <c r="O1957">
        <v>0</v>
      </c>
      <c r="P1957">
        <v>0</v>
      </c>
    </row>
    <row r="1958" spans="1:16" x14ac:dyDescent="0.35">
      <c r="A1958" s="1" t="s">
        <v>36</v>
      </c>
      <c r="B1958" s="1">
        <v>1845</v>
      </c>
      <c r="C1958" s="1" t="s">
        <v>44</v>
      </c>
      <c r="D1958" s="43">
        <v>54</v>
      </c>
      <c r="F1958">
        <f>CodeStochastic!F1958</f>
        <v>1957</v>
      </c>
      <c r="G1958">
        <f>CodeStochastic!G1958</f>
        <v>-4.0302547790215799E-13</v>
      </c>
      <c r="H1958">
        <f>CodeStochastic!H1958</f>
        <v>6.8372513907618095E-14</v>
      </c>
      <c r="I1958">
        <f>CodeStochastic!I1958</f>
        <v>2.4278604117443101E-11</v>
      </c>
      <c r="J1958">
        <f>CodeStochastic!J1958</f>
        <v>-8.0730590561249006E-11</v>
      </c>
      <c r="K1958">
        <f>CodeStochastic!K1958</f>
        <v>7.6071493454606501E-11</v>
      </c>
      <c r="L1958">
        <f>CodeStochastic!L1958</f>
        <v>-5.1755746880273999E-11</v>
      </c>
      <c r="M1958">
        <f>CodeStochastic!M1958</f>
        <v>4.9803990244146301E-11</v>
      </c>
      <c r="O1958">
        <v>0</v>
      </c>
      <c r="P1958">
        <v>0</v>
      </c>
    </row>
    <row r="1959" spans="1:16" x14ac:dyDescent="0.35">
      <c r="A1959" s="1" t="s">
        <v>36</v>
      </c>
      <c r="B1959" s="1">
        <v>1846</v>
      </c>
      <c r="C1959" s="1" t="s">
        <v>44</v>
      </c>
      <c r="D1959" s="43">
        <v>55</v>
      </c>
      <c r="F1959">
        <f>CodeStochastic!F1959</f>
        <v>1958</v>
      </c>
      <c r="G1959">
        <f>CodeStochastic!G1959</f>
        <v>-5.79711777774032E-14</v>
      </c>
      <c r="H1959">
        <f>CodeStochastic!H1959</f>
        <v>4.46653320160357E-13</v>
      </c>
      <c r="I1959">
        <f>CodeStochastic!I1959</f>
        <v>2.7377795332843501E-11</v>
      </c>
      <c r="J1959">
        <f>CodeStochastic!J1959</f>
        <v>-7.8393464369520705E-11</v>
      </c>
      <c r="K1959">
        <f>CodeStochastic!K1959</f>
        <v>8.1348811710119499E-11</v>
      </c>
      <c r="L1959">
        <f>CodeStochastic!L1959</f>
        <v>-5.6230733829152798E-11</v>
      </c>
      <c r="M1959">
        <f>CodeStochastic!M1959</f>
        <v>5.8973206362130102E-11</v>
      </c>
      <c r="O1959">
        <v>0</v>
      </c>
      <c r="P1959">
        <v>0</v>
      </c>
    </row>
    <row r="1960" spans="1:16" x14ac:dyDescent="0.35">
      <c r="A1960" s="1" t="s">
        <v>36</v>
      </c>
      <c r="B1960" s="1">
        <v>1847</v>
      </c>
      <c r="C1960" s="1" t="s">
        <v>44</v>
      </c>
      <c r="D1960" s="43">
        <v>56</v>
      </c>
      <c r="F1960">
        <f>CodeStochastic!F1960</f>
        <v>1959</v>
      </c>
      <c r="G1960">
        <f>CodeStochastic!G1960</f>
        <v>-8.0513994801529696E-13</v>
      </c>
      <c r="H1960">
        <f>CodeStochastic!H1960</f>
        <v>-4.9994054234729595E-13</v>
      </c>
      <c r="I1960">
        <f>CodeStochastic!I1960</f>
        <v>2.7848966528851101E-11</v>
      </c>
      <c r="J1960">
        <f>CodeStochastic!J1960</f>
        <v>-7.93736402206328E-11</v>
      </c>
      <c r="K1960">
        <f>CodeStochastic!K1960</f>
        <v>7.5997039136409501E-11</v>
      </c>
      <c r="L1960">
        <f>CodeStochastic!L1960</f>
        <v>-6.0893322312729603E-11</v>
      </c>
      <c r="M1960">
        <f>CodeStochastic!M1960</f>
        <v>5.8010251811518902E-11</v>
      </c>
      <c r="O1960">
        <v>0</v>
      </c>
      <c r="P1960">
        <v>0</v>
      </c>
    </row>
    <row r="1961" spans="1:16" x14ac:dyDescent="0.35">
      <c r="A1961" s="1" t="s">
        <v>36</v>
      </c>
      <c r="B1961" s="1">
        <v>1848</v>
      </c>
      <c r="C1961" s="1" t="s">
        <v>44</v>
      </c>
      <c r="D1961" s="43">
        <v>57</v>
      </c>
      <c r="F1961">
        <f>CodeStochastic!F1961</f>
        <v>1960</v>
      </c>
      <c r="G1961">
        <f>CodeStochastic!G1961</f>
        <v>-5.1003614717747801E-13</v>
      </c>
      <c r="H1961">
        <f>CodeStochastic!H1961</f>
        <v>-6.0960176619585E-13</v>
      </c>
      <c r="I1961">
        <f>CodeStochastic!I1961</f>
        <v>2.7426396349102401E-11</v>
      </c>
      <c r="J1961">
        <f>CodeStochastic!J1961</f>
        <v>-8.28324225205113E-11</v>
      </c>
      <c r="K1961">
        <f>CodeStochastic!K1961</f>
        <v>7.7244717847761304E-11</v>
      </c>
      <c r="L1961">
        <f>CodeStochastic!L1961</f>
        <v>-5.8887527574509199E-11</v>
      </c>
      <c r="M1961">
        <f>CodeStochastic!M1961</f>
        <v>5.58272779096033E-11</v>
      </c>
      <c r="O1961">
        <v>0</v>
      </c>
      <c r="P1961">
        <v>0</v>
      </c>
    </row>
    <row r="1962" spans="1:16" x14ac:dyDescent="0.35">
      <c r="A1962" s="1" t="s">
        <v>36</v>
      </c>
      <c r="B1962" s="1">
        <v>1849</v>
      </c>
      <c r="C1962" s="1" t="s">
        <v>44</v>
      </c>
      <c r="D1962" s="43">
        <v>58</v>
      </c>
      <c r="F1962">
        <f>CodeStochastic!F1962</f>
        <v>1961</v>
      </c>
      <c r="G1962">
        <f>CodeStochastic!G1962</f>
        <v>6.6932700361118502E-13</v>
      </c>
      <c r="H1962">
        <f>CodeStochastic!H1962</f>
        <v>1.38717383911996E-13</v>
      </c>
      <c r="I1962">
        <f>CodeStochastic!I1962</f>
        <v>2.6478898764648801E-11</v>
      </c>
      <c r="J1962">
        <f>CodeStochastic!J1962</f>
        <v>-8.1676872007595806E-11</v>
      </c>
      <c r="K1962">
        <f>CodeStochastic!K1962</f>
        <v>8.9401264394557102E-11</v>
      </c>
      <c r="L1962">
        <f>CodeStochastic!L1962</f>
        <v>-5.2638760889614997E-11</v>
      </c>
      <c r="M1962">
        <f>CodeStochastic!M1962</f>
        <v>5.5314661383665403E-11</v>
      </c>
      <c r="O1962">
        <v>0</v>
      </c>
      <c r="P1962">
        <v>0</v>
      </c>
    </row>
    <row r="1963" spans="1:16" x14ac:dyDescent="0.35">
      <c r="A1963" s="1" t="s">
        <v>36</v>
      </c>
      <c r="B1963" s="1">
        <v>1850</v>
      </c>
      <c r="C1963" s="1" t="s">
        <v>44</v>
      </c>
      <c r="D1963" s="43">
        <v>59</v>
      </c>
      <c r="F1963">
        <f>CodeStochastic!F1963</f>
        <v>1962</v>
      </c>
      <c r="G1963">
        <f>CodeStochastic!G1963</f>
        <v>-5.63426656903397E-13</v>
      </c>
      <c r="H1963">
        <f>CodeStochastic!H1963</f>
        <v>-1.1061792920292701E-12</v>
      </c>
      <c r="I1963">
        <f>CodeStochastic!I1963</f>
        <v>2.5591896289349001E-11</v>
      </c>
      <c r="J1963">
        <f>CodeStochastic!J1963</f>
        <v>-8.61386489594647E-11</v>
      </c>
      <c r="K1963">
        <f>CodeStochastic!K1963</f>
        <v>8.3040268976630905E-11</v>
      </c>
      <c r="L1963">
        <f>CodeStochastic!L1963</f>
        <v>-5.3906070264733601E-11</v>
      </c>
      <c r="M1963">
        <f>CodeStochastic!M1963</f>
        <v>5.1999766385291303E-11</v>
      </c>
      <c r="O1963">
        <v>0</v>
      </c>
      <c r="P1963">
        <v>0</v>
      </c>
    </row>
    <row r="1964" spans="1:16" x14ac:dyDescent="0.35">
      <c r="A1964" s="1" t="s">
        <v>36</v>
      </c>
      <c r="B1964" s="1">
        <v>1851</v>
      </c>
      <c r="C1964" s="1" t="s">
        <v>44</v>
      </c>
      <c r="D1964" s="43">
        <v>60</v>
      </c>
      <c r="F1964">
        <f>CodeStochastic!F1964</f>
        <v>1963</v>
      </c>
      <c r="G1964">
        <f>CodeStochastic!G1964</f>
        <v>6.89333212663817E-2</v>
      </c>
      <c r="H1964">
        <f>CodeStochastic!H1964</f>
        <v>6.8038725705964906E-2</v>
      </c>
      <c r="I1964">
        <f>CodeStochastic!I1964</f>
        <v>2.5085148542823898E-2</v>
      </c>
      <c r="J1964">
        <f>CodeStochastic!J1964</f>
        <v>1.68839589426335E-2</v>
      </c>
      <c r="K1964">
        <f>CodeStochastic!K1964</f>
        <v>0.125528808520042</v>
      </c>
      <c r="L1964">
        <f>CodeStochastic!L1964</f>
        <v>2.36572614101094E-2</v>
      </c>
      <c r="M1964">
        <f>CodeStochastic!M1964</f>
        <v>0.113070770781745</v>
      </c>
      <c r="O1964">
        <f t="shared" ref="O1964:O1994" si="60">L1964/H1964</f>
        <v>0.34770288779872588</v>
      </c>
      <c r="P1964">
        <f t="shared" ref="P1964:P1994" si="61">M1964/H1964</f>
        <v>1.6618590311404402</v>
      </c>
    </row>
    <row r="1965" spans="1:16" x14ac:dyDescent="0.35">
      <c r="A1965" s="1" t="s">
        <v>36</v>
      </c>
      <c r="B1965" s="1">
        <v>1852</v>
      </c>
      <c r="C1965" s="1" t="s">
        <v>44</v>
      </c>
      <c r="D1965" s="43">
        <v>61</v>
      </c>
      <c r="F1965">
        <f>CodeStochastic!F1965</f>
        <v>1964</v>
      </c>
      <c r="G1965">
        <f>CodeStochastic!G1965</f>
        <v>6.9514247763482501E-2</v>
      </c>
      <c r="H1965">
        <f>CodeStochastic!H1965</f>
        <v>6.8360009817195103E-2</v>
      </c>
      <c r="I1965">
        <f>CodeStochastic!I1965</f>
        <v>2.4320524052503002E-2</v>
      </c>
      <c r="J1965">
        <f>CodeStochastic!J1965</f>
        <v>1.7512661649057699E-2</v>
      </c>
      <c r="K1965">
        <f>CodeStochastic!K1965</f>
        <v>0.12270449072286201</v>
      </c>
      <c r="L1965">
        <f>CodeStochastic!L1965</f>
        <v>2.3582334804322699E-2</v>
      </c>
      <c r="M1965">
        <f>CodeStochastic!M1965</f>
        <v>0.11398813660977999</v>
      </c>
      <c r="O1965">
        <f t="shared" si="60"/>
        <v>0.34497266555966555</v>
      </c>
      <c r="P1965">
        <f t="shared" si="61"/>
        <v>1.6674681135155089</v>
      </c>
    </row>
    <row r="1966" spans="1:16" x14ac:dyDescent="0.35">
      <c r="A1966" s="1" t="s">
        <v>36</v>
      </c>
      <c r="B1966" s="1">
        <v>1853</v>
      </c>
      <c r="C1966" s="1" t="s">
        <v>44</v>
      </c>
      <c r="D1966" s="43">
        <v>62</v>
      </c>
      <c r="F1966">
        <f>CodeStochastic!F1966</f>
        <v>1965</v>
      </c>
      <c r="G1966">
        <f>CodeStochastic!G1966</f>
        <v>6.8118708623064905E-2</v>
      </c>
      <c r="H1966">
        <f>CodeStochastic!H1966</f>
        <v>6.7964055534929305E-2</v>
      </c>
      <c r="I1966">
        <f>CodeStochastic!I1966</f>
        <v>2.4084454919289799E-2</v>
      </c>
      <c r="J1966">
        <f>CodeStochastic!J1966</f>
        <v>1.51110433608189E-2</v>
      </c>
      <c r="K1966">
        <f>CodeStochastic!K1966</f>
        <v>0.12610340461844199</v>
      </c>
      <c r="L1966">
        <f>CodeStochastic!L1966</f>
        <v>2.4954193134773799E-2</v>
      </c>
      <c r="M1966">
        <f>CodeStochastic!M1966</f>
        <v>0.113343896077035</v>
      </c>
      <c r="O1966">
        <f t="shared" si="60"/>
        <v>0.36716751139061871</v>
      </c>
      <c r="P1966">
        <f t="shared" si="61"/>
        <v>1.6677035410104872</v>
      </c>
    </row>
    <row r="1967" spans="1:16" x14ac:dyDescent="0.35">
      <c r="A1967" s="1" t="s">
        <v>36</v>
      </c>
      <c r="B1967" s="1">
        <v>1854</v>
      </c>
      <c r="C1967" s="1" t="s">
        <v>44</v>
      </c>
      <c r="D1967" s="43">
        <v>63</v>
      </c>
      <c r="F1967">
        <f>CodeStochastic!F1967</f>
        <v>1966</v>
      </c>
      <c r="G1967">
        <f>CodeStochastic!G1967</f>
        <v>6.66493373551829E-2</v>
      </c>
      <c r="H1967">
        <f>CodeStochastic!H1967</f>
        <v>6.7161540265194997E-2</v>
      </c>
      <c r="I1967">
        <f>CodeStochastic!I1967</f>
        <v>2.4691536672876799E-2</v>
      </c>
      <c r="J1967">
        <f>CodeStochastic!J1967</f>
        <v>1.61787551211546E-2</v>
      </c>
      <c r="K1967">
        <f>CodeStochastic!K1967</f>
        <v>0.12779048155828299</v>
      </c>
      <c r="L1967">
        <f>CodeStochastic!L1967</f>
        <v>2.4234960313820299E-2</v>
      </c>
      <c r="M1967">
        <f>CodeStochastic!M1967</f>
        <v>0.113623529509695</v>
      </c>
      <c r="O1967">
        <f t="shared" si="60"/>
        <v>0.36084580874896255</v>
      </c>
      <c r="P1967">
        <f t="shared" si="61"/>
        <v>1.6917945756014461</v>
      </c>
    </row>
    <row r="1968" spans="1:16" x14ac:dyDescent="0.35">
      <c r="A1968" s="1" t="s">
        <v>36</v>
      </c>
      <c r="B1968" s="1">
        <v>1855</v>
      </c>
      <c r="C1968" s="1" t="s">
        <v>44</v>
      </c>
      <c r="D1968" s="43">
        <v>64</v>
      </c>
      <c r="F1968">
        <f>CodeStochastic!F1968</f>
        <v>1967</v>
      </c>
      <c r="G1968">
        <f>CodeStochastic!G1968</f>
        <v>7.0552911428684598E-2</v>
      </c>
      <c r="H1968">
        <f>CodeStochastic!H1968</f>
        <v>6.9315255683897001E-2</v>
      </c>
      <c r="I1968">
        <f>CodeStochastic!I1968</f>
        <v>2.3303093336822199E-2</v>
      </c>
      <c r="J1968">
        <f>CodeStochastic!J1968</f>
        <v>1.51176166815733E-2</v>
      </c>
      <c r="K1968">
        <f>CodeStochastic!K1968</f>
        <v>0.131625775373193</v>
      </c>
      <c r="L1968">
        <f>CodeStochastic!L1968</f>
        <v>2.5272004175537401E-2</v>
      </c>
      <c r="M1968">
        <f>CodeStochastic!M1968</f>
        <v>0.109985337728954</v>
      </c>
      <c r="O1968">
        <f t="shared" si="60"/>
        <v>0.3645951230532426</v>
      </c>
      <c r="P1968">
        <f t="shared" si="61"/>
        <v>1.586740705834333</v>
      </c>
    </row>
    <row r="1969" spans="1:16" x14ac:dyDescent="0.35">
      <c r="A1969" s="1" t="s">
        <v>36</v>
      </c>
      <c r="B1969" s="1">
        <v>1856</v>
      </c>
      <c r="C1969" s="1" t="s">
        <v>44</v>
      </c>
      <c r="D1969" s="43">
        <v>65</v>
      </c>
      <c r="F1969">
        <f>CodeStochastic!F1969</f>
        <v>1968</v>
      </c>
      <c r="G1969">
        <f>CodeStochastic!G1969</f>
        <v>8.0715125031963195E-2</v>
      </c>
      <c r="H1969">
        <f>CodeStochastic!H1969</f>
        <v>7.4225300482100798E-2</v>
      </c>
      <c r="I1969">
        <f>CodeStochastic!I1969</f>
        <v>3.0795863888098601E-2</v>
      </c>
      <c r="J1969">
        <f>CodeStochastic!J1969</f>
        <v>5.5309737727002898E-3</v>
      </c>
      <c r="K1969">
        <f>CodeStochastic!K1969</f>
        <v>0.131809592158321</v>
      </c>
      <c r="L1969">
        <f>CodeStochastic!L1969</f>
        <v>1.51916228885569E-2</v>
      </c>
      <c r="M1969">
        <f>CodeStochastic!M1969</f>
        <v>0.120364438711277</v>
      </c>
      <c r="O1969">
        <f t="shared" si="60"/>
        <v>0.20466906553271971</v>
      </c>
      <c r="P1969">
        <f t="shared" si="61"/>
        <v>1.6216093155500597</v>
      </c>
    </row>
    <row r="1970" spans="1:16" x14ac:dyDescent="0.35">
      <c r="A1970" s="1" t="s">
        <v>36</v>
      </c>
      <c r="B1970" s="1">
        <v>1857</v>
      </c>
      <c r="C1970" s="1" t="s">
        <v>44</v>
      </c>
      <c r="D1970" s="43">
        <v>66</v>
      </c>
      <c r="F1970">
        <f>CodeStochastic!F1970</f>
        <v>1969</v>
      </c>
      <c r="G1970">
        <f>CodeStochastic!G1970</f>
        <v>7.9869088510186703E-2</v>
      </c>
      <c r="H1970">
        <f>CodeStochastic!H1970</f>
        <v>7.4006833834534796E-2</v>
      </c>
      <c r="I1970">
        <f>CodeStochastic!I1970</f>
        <v>3.0878979818631198E-2</v>
      </c>
      <c r="J1970">
        <f>CodeStochastic!J1970</f>
        <v>5.8715165923288104E-3</v>
      </c>
      <c r="K1970">
        <f>CodeStochastic!K1970</f>
        <v>0.13215212426204301</v>
      </c>
      <c r="L1970">
        <f>CodeStochastic!L1970</f>
        <v>1.4301185610956601E-2</v>
      </c>
      <c r="M1970">
        <f>CodeStochastic!M1970</f>
        <v>0.120631115695647</v>
      </c>
      <c r="O1970">
        <f t="shared" si="60"/>
        <v>0.19324141933880501</v>
      </c>
      <c r="P1970">
        <f t="shared" si="61"/>
        <v>1.6299996830746093</v>
      </c>
    </row>
    <row r="1971" spans="1:16" x14ac:dyDescent="0.35">
      <c r="A1971" s="1" t="s">
        <v>36</v>
      </c>
      <c r="B1971" s="1">
        <v>1858</v>
      </c>
      <c r="C1971" s="1" t="s">
        <v>44</v>
      </c>
      <c r="D1971" s="43">
        <v>67</v>
      </c>
      <c r="F1971">
        <f>CodeStochastic!F1971</f>
        <v>1970</v>
      </c>
      <c r="G1971">
        <f>CodeStochastic!G1971</f>
        <v>7.8019634630884502E-2</v>
      </c>
      <c r="H1971">
        <f>CodeStochastic!H1971</f>
        <v>7.2385997633091101E-2</v>
      </c>
      <c r="I1971">
        <f>CodeStochastic!I1971</f>
        <v>3.1378260921783301E-2</v>
      </c>
      <c r="J1971">
        <f>CodeStochastic!J1971</f>
        <v>6.1807819580983903E-3</v>
      </c>
      <c r="K1971">
        <f>CodeStochastic!K1971</f>
        <v>0.13049123791550499</v>
      </c>
      <c r="L1971">
        <f>CodeStochastic!L1971</f>
        <v>1.39720165761065E-2</v>
      </c>
      <c r="M1971">
        <f>CodeStochastic!M1971</f>
        <v>0.120297648579339</v>
      </c>
      <c r="O1971">
        <f t="shared" si="60"/>
        <v>0.19302098517627148</v>
      </c>
      <c r="P1971">
        <f t="shared" si="61"/>
        <v>1.6618911462559602</v>
      </c>
    </row>
    <row r="1972" spans="1:16" x14ac:dyDescent="0.35">
      <c r="A1972" s="1" t="s">
        <v>36</v>
      </c>
      <c r="B1972" s="1">
        <v>1859</v>
      </c>
      <c r="C1972" s="1" t="s">
        <v>44</v>
      </c>
      <c r="D1972" s="43">
        <v>68</v>
      </c>
      <c r="F1972">
        <f>CodeStochastic!F1972</f>
        <v>1971</v>
      </c>
      <c r="G1972">
        <f>CodeStochastic!G1972</f>
        <v>7.7417394823116298E-2</v>
      </c>
      <c r="H1972">
        <f>CodeStochastic!H1972</f>
        <v>7.2636058049981703E-2</v>
      </c>
      <c r="I1972">
        <f>CodeStochastic!I1972</f>
        <v>3.1234070475197901E-2</v>
      </c>
      <c r="J1972">
        <f>CodeStochastic!J1972</f>
        <v>4.91142842394518E-3</v>
      </c>
      <c r="K1972">
        <f>CodeStochastic!K1972</f>
        <v>0.131604281564417</v>
      </c>
      <c r="L1972">
        <f>CodeStochastic!L1972</f>
        <v>1.2974608832509499E-2</v>
      </c>
      <c r="M1972">
        <f>CodeStochastic!M1972</f>
        <v>0.120225934411962</v>
      </c>
      <c r="O1972">
        <f t="shared" si="60"/>
        <v>0.17862490312430671</v>
      </c>
      <c r="P1972">
        <f t="shared" si="61"/>
        <v>1.655182531095412</v>
      </c>
    </row>
    <row r="1973" spans="1:16" x14ac:dyDescent="0.35">
      <c r="A1973" s="1" t="s">
        <v>36</v>
      </c>
      <c r="B1973" s="1">
        <v>1860</v>
      </c>
      <c r="C1973" s="1" t="s">
        <v>44</v>
      </c>
      <c r="D1973" s="43">
        <v>69</v>
      </c>
      <c r="F1973">
        <f>CodeStochastic!F1973</f>
        <v>1972</v>
      </c>
      <c r="G1973">
        <f>CodeStochastic!G1973</f>
        <v>7.80611733097204E-2</v>
      </c>
      <c r="H1973">
        <f>CodeStochastic!H1973</f>
        <v>7.3655818558696295E-2</v>
      </c>
      <c r="I1973">
        <f>CodeStochastic!I1973</f>
        <v>3.0448587616168699E-2</v>
      </c>
      <c r="J1973">
        <f>CodeStochastic!J1973</f>
        <v>6.7830175432523699E-3</v>
      </c>
      <c r="K1973">
        <f>CodeStochastic!K1973</f>
        <v>0.12998948469152899</v>
      </c>
      <c r="L1973">
        <f>CodeStochastic!L1973</f>
        <v>1.34141670293391E-2</v>
      </c>
      <c r="M1973">
        <f>CodeStochastic!M1973</f>
        <v>0.120461869448238</v>
      </c>
      <c r="O1973">
        <f t="shared" si="60"/>
        <v>0.18211958392193217</v>
      </c>
      <c r="P1973">
        <f t="shared" si="61"/>
        <v>1.6354698353157529</v>
      </c>
    </row>
    <row r="1974" spans="1:16" x14ac:dyDescent="0.35">
      <c r="A1974" s="1" t="s">
        <v>36</v>
      </c>
      <c r="B1974" s="1">
        <v>1861</v>
      </c>
      <c r="C1974" s="1" t="s">
        <v>44</v>
      </c>
      <c r="D1974" s="43">
        <v>70</v>
      </c>
      <c r="F1974">
        <f>CodeStochastic!F1974</f>
        <v>1973</v>
      </c>
      <c r="G1974">
        <f>CodeStochastic!G1974</f>
        <v>6.0142080874277498E-2</v>
      </c>
      <c r="H1974">
        <f>CodeStochastic!H1974</f>
        <v>6.0651335680917302E-2</v>
      </c>
      <c r="I1974">
        <f>CodeStochastic!I1974</f>
        <v>1.98872031671339E-2</v>
      </c>
      <c r="J1974">
        <f>CodeStochastic!J1974</f>
        <v>1.79746575398054E-2</v>
      </c>
      <c r="K1974">
        <f>CodeStochastic!K1974</f>
        <v>0.11362803262910399</v>
      </c>
      <c r="L1974">
        <f>CodeStochastic!L1974</f>
        <v>2.6383147968148501E-2</v>
      </c>
      <c r="M1974">
        <f>CodeStochastic!M1974</f>
        <v>0.10127697003887901</v>
      </c>
      <c r="O1974">
        <f t="shared" si="60"/>
        <v>0.4349969818793194</v>
      </c>
      <c r="P1974">
        <f t="shared" si="61"/>
        <v>1.669822583490832</v>
      </c>
    </row>
    <row r="1975" spans="1:16" x14ac:dyDescent="0.35">
      <c r="A1975" s="1" t="s">
        <v>36</v>
      </c>
      <c r="B1975" s="1">
        <v>1862</v>
      </c>
      <c r="C1975" s="1" t="s">
        <v>44</v>
      </c>
      <c r="D1975" s="43">
        <v>71</v>
      </c>
      <c r="F1975">
        <f>CodeStochastic!F1975</f>
        <v>1974</v>
      </c>
      <c r="G1975">
        <f>CodeStochastic!G1975</f>
        <v>5.9262805714799999E-2</v>
      </c>
      <c r="H1975">
        <f>CodeStochastic!H1975</f>
        <v>5.9093961321567599E-2</v>
      </c>
      <c r="I1975">
        <f>CodeStochastic!I1975</f>
        <v>1.9103401808711899E-2</v>
      </c>
      <c r="J1975">
        <f>CodeStochastic!J1975</f>
        <v>1.8975185865574101E-2</v>
      </c>
      <c r="K1975">
        <f>CodeStochastic!K1975</f>
        <v>0.121766801725991</v>
      </c>
      <c r="L1975">
        <f>CodeStochastic!L1975</f>
        <v>2.6077757371862E-2</v>
      </c>
      <c r="M1975">
        <f>CodeStochastic!M1975</f>
        <v>9.7278454189771504E-2</v>
      </c>
      <c r="O1975">
        <f t="shared" si="60"/>
        <v>0.44129309981364145</v>
      </c>
      <c r="P1975">
        <f t="shared" si="61"/>
        <v>1.6461657335919306</v>
      </c>
    </row>
    <row r="1976" spans="1:16" x14ac:dyDescent="0.35">
      <c r="A1976" s="1" t="s">
        <v>36</v>
      </c>
      <c r="B1976" s="1">
        <v>1863</v>
      </c>
      <c r="C1976" s="1" t="s">
        <v>44</v>
      </c>
      <c r="D1976" s="43">
        <v>72</v>
      </c>
      <c r="F1976">
        <f>CodeStochastic!F1976</f>
        <v>1975</v>
      </c>
      <c r="G1976">
        <f>CodeStochastic!G1976</f>
        <v>5.81540778344957E-2</v>
      </c>
      <c r="H1976">
        <f>CodeStochastic!H1976</f>
        <v>5.8838082427196597E-2</v>
      </c>
      <c r="I1976">
        <f>CodeStochastic!I1976</f>
        <v>1.9056997642404101E-2</v>
      </c>
      <c r="J1976">
        <f>CodeStochastic!J1976</f>
        <v>1.8111545419903698E-2</v>
      </c>
      <c r="K1976">
        <f>CodeStochastic!K1976</f>
        <v>0.110541006607037</v>
      </c>
      <c r="L1976">
        <f>CodeStochastic!L1976</f>
        <v>2.6262596958443799E-2</v>
      </c>
      <c r="M1976">
        <f>CodeStochastic!M1976</f>
        <v>9.7625826224213397E-2</v>
      </c>
      <c r="O1976">
        <f t="shared" si="60"/>
        <v>0.44635371981981004</v>
      </c>
      <c r="P1976">
        <f t="shared" si="61"/>
        <v>1.6592285505737017</v>
      </c>
    </row>
    <row r="1977" spans="1:16" x14ac:dyDescent="0.35">
      <c r="A1977" s="1" t="s">
        <v>36</v>
      </c>
      <c r="B1977" s="1">
        <v>1864</v>
      </c>
      <c r="C1977" s="1" t="s">
        <v>44</v>
      </c>
      <c r="D1977" s="43">
        <v>73</v>
      </c>
      <c r="F1977">
        <f>CodeStochastic!F1977</f>
        <v>1976</v>
      </c>
      <c r="G1977">
        <f>CodeStochastic!G1977</f>
        <v>5.7102399439271999E-2</v>
      </c>
      <c r="H1977">
        <f>CodeStochastic!H1977</f>
        <v>5.8321564618068103E-2</v>
      </c>
      <c r="I1977">
        <f>CodeStochastic!I1977</f>
        <v>1.86926032564598E-2</v>
      </c>
      <c r="J1977">
        <f>CodeStochastic!J1977</f>
        <v>1.9362613404741099E-2</v>
      </c>
      <c r="K1977">
        <f>CodeStochastic!K1977</f>
        <v>0.112880088272632</v>
      </c>
      <c r="L1977">
        <f>CodeStochastic!L1977</f>
        <v>2.6768325110847101E-2</v>
      </c>
      <c r="M1977">
        <f>CodeStochastic!M1977</f>
        <v>9.5712331481953003E-2</v>
      </c>
      <c r="O1977">
        <f t="shared" si="60"/>
        <v>0.4589781719016886</v>
      </c>
      <c r="P1977">
        <f t="shared" si="61"/>
        <v>1.6411139191608928</v>
      </c>
    </row>
    <row r="1978" spans="1:16" x14ac:dyDescent="0.35">
      <c r="A1978" s="1" t="s">
        <v>36</v>
      </c>
      <c r="B1978" s="1">
        <v>1865</v>
      </c>
      <c r="C1978" s="1" t="s">
        <v>44</v>
      </c>
      <c r="D1978" s="43">
        <v>74</v>
      </c>
      <c r="F1978">
        <f>CodeStochastic!F1978</f>
        <v>1977</v>
      </c>
      <c r="G1978">
        <f>CodeStochastic!G1978</f>
        <v>6.0691892617204597E-2</v>
      </c>
      <c r="H1978">
        <f>CodeStochastic!H1978</f>
        <v>6.0448952086343898E-2</v>
      </c>
      <c r="I1978">
        <f>CodeStochastic!I1978</f>
        <v>2.0007565388009001E-2</v>
      </c>
      <c r="J1978">
        <f>CodeStochastic!J1978</f>
        <v>1.91872367573999E-2</v>
      </c>
      <c r="K1978">
        <f>CodeStochastic!K1978</f>
        <v>0.113892554269117</v>
      </c>
      <c r="L1978">
        <f>CodeStochastic!L1978</f>
        <v>2.5544423801924801E-2</v>
      </c>
      <c r="M1978">
        <f>CodeStochastic!M1978</f>
        <v>9.9624435643818704E-2</v>
      </c>
      <c r="O1978">
        <f t="shared" si="60"/>
        <v>0.42257843883608986</v>
      </c>
      <c r="P1978">
        <f t="shared" si="61"/>
        <v>1.6480754786537481</v>
      </c>
    </row>
    <row r="1979" spans="1:16" x14ac:dyDescent="0.35">
      <c r="A1979" s="1" t="s">
        <v>36</v>
      </c>
      <c r="B1979" s="1">
        <v>1866</v>
      </c>
      <c r="C1979" s="1" t="s">
        <v>44</v>
      </c>
      <c r="D1979" s="43">
        <v>75</v>
      </c>
      <c r="F1979">
        <f>CodeStochastic!F1979</f>
        <v>1978</v>
      </c>
      <c r="G1979">
        <f>CodeStochastic!G1979</f>
        <v>6.0692023421198303E-2</v>
      </c>
      <c r="H1979">
        <f>CodeStochastic!H1979</f>
        <v>6.1618406371172697E-2</v>
      </c>
      <c r="I1979">
        <f>CodeStochastic!I1979</f>
        <v>2.1517537698874999E-2</v>
      </c>
      <c r="J1979">
        <f>CodeStochastic!J1979</f>
        <v>1.7143674321708501E-2</v>
      </c>
      <c r="K1979">
        <f>CodeStochastic!K1979</f>
        <v>0.11135478233629099</v>
      </c>
      <c r="L1979">
        <f>CodeStochastic!L1979</f>
        <v>2.29538002700591E-2</v>
      </c>
      <c r="M1979">
        <f>CodeStochastic!M1979</f>
        <v>0.102814642174896</v>
      </c>
      <c r="O1979">
        <f t="shared" si="60"/>
        <v>0.37251531842273855</v>
      </c>
      <c r="P1979">
        <f t="shared" si="61"/>
        <v>1.6685702897859491</v>
      </c>
    </row>
    <row r="1980" spans="1:16" x14ac:dyDescent="0.35">
      <c r="A1980" s="1" t="s">
        <v>36</v>
      </c>
      <c r="B1980" s="1">
        <v>1867</v>
      </c>
      <c r="C1980" s="1" t="s">
        <v>44</v>
      </c>
      <c r="D1980" s="43">
        <v>76</v>
      </c>
      <c r="F1980">
        <f>CodeStochastic!F1980</f>
        <v>1979</v>
      </c>
      <c r="G1980">
        <f>CodeStochastic!G1980</f>
        <v>6.0004665164554501E-2</v>
      </c>
      <c r="H1980">
        <f>CodeStochastic!H1980</f>
        <v>6.1399800271244899E-2</v>
      </c>
      <c r="I1980">
        <f>CodeStochastic!I1980</f>
        <v>2.1016314685244099E-2</v>
      </c>
      <c r="J1980">
        <f>CodeStochastic!J1980</f>
        <v>1.74418017751551E-2</v>
      </c>
      <c r="K1980">
        <f>CodeStochastic!K1980</f>
        <v>0.12125607142284001</v>
      </c>
      <c r="L1980">
        <f>CodeStochastic!L1980</f>
        <v>2.4668149157434201E-2</v>
      </c>
      <c r="M1980">
        <f>CodeStochastic!M1980</f>
        <v>0.103035561589605</v>
      </c>
      <c r="O1980">
        <f t="shared" si="60"/>
        <v>0.40176269382731084</v>
      </c>
      <c r="P1980">
        <f t="shared" si="61"/>
        <v>1.6781090676912054</v>
      </c>
    </row>
    <row r="1981" spans="1:16" x14ac:dyDescent="0.35">
      <c r="A1981" s="1" t="s">
        <v>36</v>
      </c>
      <c r="B1981" s="1">
        <v>1868</v>
      </c>
      <c r="C1981" s="1" t="s">
        <v>44</v>
      </c>
      <c r="D1981" s="43">
        <v>77</v>
      </c>
      <c r="F1981">
        <f>CodeStochastic!F1981</f>
        <v>1980</v>
      </c>
      <c r="G1981">
        <f>CodeStochastic!G1981</f>
        <v>6.0435755572236897E-2</v>
      </c>
      <c r="H1981">
        <f>CodeStochastic!H1981</f>
        <v>6.1491700168209699E-2</v>
      </c>
      <c r="I1981">
        <f>CodeStochastic!I1981</f>
        <v>2.14421047104866E-2</v>
      </c>
      <c r="J1981">
        <f>CodeStochastic!J1981</f>
        <v>1.6067631781303E-2</v>
      </c>
      <c r="K1981">
        <f>CodeStochastic!K1981</f>
        <v>0.120364721110228</v>
      </c>
      <c r="L1981">
        <f>CodeStochastic!L1981</f>
        <v>2.5402072135201001E-2</v>
      </c>
      <c r="M1981">
        <f>CodeStochastic!M1981</f>
        <v>0.102637979966843</v>
      </c>
      <c r="O1981">
        <f t="shared" si="60"/>
        <v>0.41309757358658133</v>
      </c>
      <c r="P1981">
        <f t="shared" si="61"/>
        <v>1.6691355042400555</v>
      </c>
    </row>
    <row r="1982" spans="1:16" x14ac:dyDescent="0.35">
      <c r="A1982" s="1" t="s">
        <v>36</v>
      </c>
      <c r="B1982" s="1">
        <v>1869</v>
      </c>
      <c r="C1982" s="1" t="s">
        <v>44</v>
      </c>
      <c r="D1982" s="43">
        <v>78</v>
      </c>
      <c r="F1982">
        <f>CodeStochastic!F1982</f>
        <v>1981</v>
      </c>
      <c r="G1982">
        <f>CodeStochastic!G1982</f>
        <v>6.2277750849814698E-2</v>
      </c>
      <c r="H1982">
        <f>CodeStochastic!H1982</f>
        <v>6.1990162312561901E-2</v>
      </c>
      <c r="I1982">
        <f>CodeStochastic!I1982</f>
        <v>2.1377492340636E-2</v>
      </c>
      <c r="J1982">
        <f>CodeStochastic!J1982</f>
        <v>1.8180616832514498E-2</v>
      </c>
      <c r="K1982">
        <f>CodeStochastic!K1982</f>
        <v>0.120160414976639</v>
      </c>
      <c r="L1982">
        <f>CodeStochastic!L1982</f>
        <v>2.5643855988896999E-2</v>
      </c>
      <c r="M1982">
        <f>CodeStochastic!M1982</f>
        <v>0.103100183720466</v>
      </c>
      <c r="O1982">
        <f t="shared" si="60"/>
        <v>0.41367621945555771</v>
      </c>
      <c r="P1982">
        <f t="shared" si="61"/>
        <v>1.6631700881927425</v>
      </c>
    </row>
    <row r="1983" spans="1:16" x14ac:dyDescent="0.35">
      <c r="A1983" s="1" t="s">
        <v>36</v>
      </c>
      <c r="B1983" s="1">
        <v>1870</v>
      </c>
      <c r="C1983" s="1" t="s">
        <v>44</v>
      </c>
      <c r="D1983" s="43">
        <v>79</v>
      </c>
      <c r="F1983">
        <f>CodeStochastic!F1983</f>
        <v>1982</v>
      </c>
      <c r="G1983">
        <f>CodeStochastic!G1983</f>
        <v>6.2764646655733503E-2</v>
      </c>
      <c r="H1983">
        <f>CodeStochastic!H1983</f>
        <v>6.22371556799029E-2</v>
      </c>
      <c r="I1983">
        <f>CodeStochastic!I1983</f>
        <v>2.13977888087836E-2</v>
      </c>
      <c r="J1983">
        <f>CodeStochastic!J1983</f>
        <v>1.67204287427784E-2</v>
      </c>
      <c r="K1983">
        <f>CodeStochastic!K1983</f>
        <v>0.124119794940672</v>
      </c>
      <c r="L1983">
        <f>CodeStochastic!L1983</f>
        <v>2.57232183361242E-2</v>
      </c>
      <c r="M1983">
        <f>CodeStochastic!M1983</f>
        <v>0.102500211123894</v>
      </c>
      <c r="O1983">
        <f t="shared" si="60"/>
        <v>0.41330967096927479</v>
      </c>
      <c r="P1983">
        <f t="shared" si="61"/>
        <v>1.6469295552494618</v>
      </c>
    </row>
    <row r="1984" spans="1:16" x14ac:dyDescent="0.35">
      <c r="A1984" s="1" t="s">
        <v>36</v>
      </c>
      <c r="B1984" s="1">
        <v>1871</v>
      </c>
      <c r="C1984" s="1" t="s">
        <v>44</v>
      </c>
      <c r="D1984" s="43">
        <v>80</v>
      </c>
      <c r="F1984">
        <f>CodeStochastic!F1984</f>
        <v>1983</v>
      </c>
      <c r="G1984">
        <f>CodeStochastic!G1984</f>
        <v>6.3549385442599596E-2</v>
      </c>
      <c r="H1984">
        <f>CodeStochastic!H1984</f>
        <v>6.2691554783159201E-2</v>
      </c>
      <c r="I1984">
        <f>CodeStochastic!I1984</f>
        <v>2.7751501025743999E-2</v>
      </c>
      <c r="J1984">
        <f>CodeStochastic!J1984</f>
        <v>9.3227445127060608E-3</v>
      </c>
      <c r="K1984">
        <f>CodeStochastic!K1984</f>
        <v>0.129241919312957</v>
      </c>
      <c r="L1984">
        <f>CodeStochastic!L1984</f>
        <v>1.49016096134448E-2</v>
      </c>
      <c r="M1984">
        <f>CodeStochastic!M1984</f>
        <v>0.11179812016806601</v>
      </c>
      <c r="O1984">
        <f t="shared" si="60"/>
        <v>0.23769724111943402</v>
      </c>
      <c r="P1984">
        <f t="shared" si="61"/>
        <v>1.7833043151467394</v>
      </c>
    </row>
    <row r="1985" spans="1:16" x14ac:dyDescent="0.35">
      <c r="A1985" s="1" t="s">
        <v>36</v>
      </c>
      <c r="B1985" s="1">
        <v>1872</v>
      </c>
      <c r="C1985" s="1" t="s">
        <v>44</v>
      </c>
      <c r="D1985" s="43">
        <v>81</v>
      </c>
      <c r="F1985">
        <f>CodeStochastic!F1985</f>
        <v>1984</v>
      </c>
      <c r="G1985">
        <f>CodeStochastic!G1985</f>
        <v>6.2156654387266801E-2</v>
      </c>
      <c r="H1985">
        <f>CodeStochastic!H1985</f>
        <v>6.3286875899297004E-2</v>
      </c>
      <c r="I1985">
        <f>CodeStochastic!I1985</f>
        <v>2.7424821044597699E-2</v>
      </c>
      <c r="J1985">
        <f>CodeStochastic!J1985</f>
        <v>9.0994147981816806E-3</v>
      </c>
      <c r="K1985">
        <f>CodeStochastic!K1985</f>
        <v>0.12635299109390799</v>
      </c>
      <c r="L1985">
        <f>CodeStochastic!L1985</f>
        <v>1.539689736286E-2</v>
      </c>
      <c r="M1985">
        <f>CodeStochastic!M1985</f>
        <v>0.113667669498908</v>
      </c>
      <c r="O1985">
        <f t="shared" si="60"/>
        <v>0.24328736636265261</v>
      </c>
      <c r="P1985">
        <f t="shared" si="61"/>
        <v>1.7960701627897961</v>
      </c>
    </row>
    <row r="1986" spans="1:16" x14ac:dyDescent="0.35">
      <c r="A1986" s="1" t="s">
        <v>36</v>
      </c>
      <c r="B1986" s="1">
        <v>1873</v>
      </c>
      <c r="C1986" s="1" t="s">
        <v>44</v>
      </c>
      <c r="D1986" s="43">
        <v>82</v>
      </c>
      <c r="F1986">
        <f>CodeStochastic!F1986</f>
        <v>1985</v>
      </c>
      <c r="G1986">
        <f>CodeStochastic!G1986</f>
        <v>6.4415504241746496E-2</v>
      </c>
      <c r="H1986">
        <f>CodeStochastic!H1986</f>
        <v>6.2834687012381596E-2</v>
      </c>
      <c r="I1986">
        <f>CodeStochastic!I1986</f>
        <v>2.7937104927745898E-2</v>
      </c>
      <c r="J1986">
        <f>CodeStochastic!J1986</f>
        <v>9.9849851048902198E-3</v>
      </c>
      <c r="K1986">
        <f>CodeStochastic!K1986</f>
        <v>0.13022128539147501</v>
      </c>
      <c r="L1986">
        <f>CodeStochastic!L1986</f>
        <v>1.5250604524139099E-2</v>
      </c>
      <c r="M1986">
        <f>CodeStochastic!M1986</f>
        <v>0.112145297552167</v>
      </c>
      <c r="O1986">
        <f t="shared" si="60"/>
        <v>0.24270996243100507</v>
      </c>
      <c r="P1986">
        <f t="shared" si="61"/>
        <v>1.784767345623425</v>
      </c>
    </row>
    <row r="1987" spans="1:16" x14ac:dyDescent="0.35">
      <c r="A1987" s="1" t="s">
        <v>36</v>
      </c>
      <c r="B1987" s="1">
        <v>1874</v>
      </c>
      <c r="C1987" s="1" t="s">
        <v>44</v>
      </c>
      <c r="D1987" s="43">
        <v>83</v>
      </c>
      <c r="F1987">
        <f>CodeStochastic!F1987</f>
        <v>1986</v>
      </c>
      <c r="G1987">
        <f>CodeStochastic!G1987</f>
        <v>5.9423615761597999E-2</v>
      </c>
      <c r="H1987">
        <f>CodeStochastic!H1987</f>
        <v>6.0502062938888698E-2</v>
      </c>
      <c r="I1987">
        <f>CodeStochastic!I1987</f>
        <v>2.75538766934318E-2</v>
      </c>
      <c r="J1987">
        <f>CodeStochastic!J1987</f>
        <v>9.2615634466028905E-3</v>
      </c>
      <c r="K1987">
        <f>CodeStochastic!K1987</f>
        <v>0.12877374221733201</v>
      </c>
      <c r="L1987">
        <f>CodeStochastic!L1987</f>
        <v>1.45331389840055E-2</v>
      </c>
      <c r="M1987">
        <f>CodeStochastic!M1987</f>
        <v>0.11127021685489499</v>
      </c>
      <c r="O1987">
        <f t="shared" si="60"/>
        <v>0.24020898260419621</v>
      </c>
      <c r="P1987">
        <f t="shared" si="61"/>
        <v>1.8391144276730806</v>
      </c>
    </row>
    <row r="1988" spans="1:16" x14ac:dyDescent="0.35">
      <c r="A1988" s="1" t="s">
        <v>36</v>
      </c>
      <c r="B1988" s="1">
        <v>1875</v>
      </c>
      <c r="C1988" s="1" t="s">
        <v>44</v>
      </c>
      <c r="D1988" s="43">
        <v>84</v>
      </c>
      <c r="F1988">
        <f>CodeStochastic!F1988</f>
        <v>1987</v>
      </c>
      <c r="G1988">
        <f>CodeStochastic!G1988</f>
        <v>6.2152284258524898E-2</v>
      </c>
      <c r="H1988">
        <f>CodeStochastic!H1988</f>
        <v>6.2373902504598101E-2</v>
      </c>
      <c r="I1988">
        <f>CodeStochastic!I1988</f>
        <v>2.77124582385435E-2</v>
      </c>
      <c r="J1988">
        <f>CodeStochastic!J1988</f>
        <v>9.1810771693342907E-3</v>
      </c>
      <c r="K1988">
        <f>CodeStochastic!K1988</f>
        <v>0.127655913094812</v>
      </c>
      <c r="L1988">
        <f>CodeStochastic!L1988</f>
        <v>1.48550209954771E-2</v>
      </c>
      <c r="M1988">
        <f>CodeStochastic!M1988</f>
        <v>0.11389514733851901</v>
      </c>
      <c r="O1988">
        <f t="shared" si="60"/>
        <v>0.23816083969384491</v>
      </c>
      <c r="P1988">
        <f t="shared" si="61"/>
        <v>1.8260064348246103</v>
      </c>
    </row>
    <row r="1989" spans="1:16" x14ac:dyDescent="0.35">
      <c r="A1989" s="1" t="s">
        <v>36</v>
      </c>
      <c r="B1989" s="1">
        <v>1876</v>
      </c>
      <c r="C1989" s="1" t="s">
        <v>44</v>
      </c>
      <c r="D1989" s="43">
        <v>85</v>
      </c>
      <c r="F1989">
        <f>CodeStochastic!F1989</f>
        <v>1988</v>
      </c>
      <c r="G1989">
        <f>CodeStochastic!G1989</f>
        <v>6.1659289778179298E-2</v>
      </c>
      <c r="H1989">
        <f>CodeStochastic!H1989</f>
        <v>6.0794637271335897E-2</v>
      </c>
      <c r="I1989">
        <f>CodeStochastic!I1989</f>
        <v>2.69023611962819E-2</v>
      </c>
      <c r="J1989">
        <f>CodeStochastic!J1989</f>
        <v>7.7438784653981003E-3</v>
      </c>
      <c r="K1989">
        <f>CodeStochastic!K1989</f>
        <v>0.12588922537699199</v>
      </c>
      <c r="L1989">
        <f>CodeStochastic!L1989</f>
        <v>1.4139290376407499E-2</v>
      </c>
      <c r="M1989">
        <f>CodeStochastic!M1989</f>
        <v>0.111321374132753</v>
      </c>
      <c r="O1989">
        <f t="shared" si="60"/>
        <v>0.23257463176072016</v>
      </c>
      <c r="P1989">
        <f t="shared" si="61"/>
        <v>1.8311051620541536</v>
      </c>
    </row>
    <row r="1990" spans="1:16" x14ac:dyDescent="0.35">
      <c r="A1990" s="1" t="s">
        <v>36</v>
      </c>
      <c r="B1990" s="1">
        <v>1877</v>
      </c>
      <c r="C1990" s="1" t="s">
        <v>44</v>
      </c>
      <c r="D1990" s="43">
        <v>86</v>
      </c>
      <c r="F1990">
        <f>CodeStochastic!F1990</f>
        <v>1989</v>
      </c>
      <c r="G1990">
        <f>CodeStochastic!G1990</f>
        <v>6.19322138751916E-2</v>
      </c>
      <c r="H1990">
        <f>CodeStochastic!H1990</f>
        <v>6.18339640918492E-2</v>
      </c>
      <c r="I1990">
        <f>CodeStochastic!I1990</f>
        <v>2.7440617084735601E-2</v>
      </c>
      <c r="J1990">
        <f>CodeStochastic!J1990</f>
        <v>9.7619264458010998E-3</v>
      </c>
      <c r="K1990">
        <f>CodeStochastic!K1990</f>
        <v>0.12856487264125099</v>
      </c>
      <c r="L1990">
        <f>CodeStochastic!L1990</f>
        <v>1.45956093474904E-2</v>
      </c>
      <c r="M1990">
        <f>CodeStochastic!M1990</f>
        <v>0.110168922649058</v>
      </c>
      <c r="O1990">
        <f t="shared" si="60"/>
        <v>0.23604518264120733</v>
      </c>
      <c r="P1990">
        <f t="shared" si="61"/>
        <v>1.7816894690013929</v>
      </c>
    </row>
    <row r="1991" spans="1:16" x14ac:dyDescent="0.35">
      <c r="A1991" s="1" t="s">
        <v>36</v>
      </c>
      <c r="B1991" s="1">
        <v>1878</v>
      </c>
      <c r="C1991" s="1" t="s">
        <v>44</v>
      </c>
      <c r="D1991" s="43">
        <v>87</v>
      </c>
      <c r="F1991">
        <f>CodeStochastic!F1991</f>
        <v>1990</v>
      </c>
      <c r="G1991">
        <f>CodeStochastic!G1991</f>
        <v>6.2026326153032899E-2</v>
      </c>
      <c r="H1991">
        <f>CodeStochastic!H1991</f>
        <v>6.1470156060089702E-2</v>
      </c>
      <c r="I1991">
        <f>CodeStochastic!I1991</f>
        <v>2.68878087939011E-2</v>
      </c>
      <c r="J1991">
        <f>CodeStochastic!J1991</f>
        <v>7.7663348371338203E-3</v>
      </c>
      <c r="K1991">
        <f>CodeStochastic!K1991</f>
        <v>0.12960917689968801</v>
      </c>
      <c r="L1991">
        <f>CodeStochastic!L1991</f>
        <v>1.5139267191207799E-2</v>
      </c>
      <c r="M1991">
        <f>CodeStochastic!M1991</f>
        <v>0.111418522418889</v>
      </c>
      <c r="O1991">
        <f t="shared" si="60"/>
        <v>0.2462864609682871</v>
      </c>
      <c r="P1991">
        <f t="shared" si="61"/>
        <v>1.8125628688818138</v>
      </c>
    </row>
    <row r="1992" spans="1:16" x14ac:dyDescent="0.35">
      <c r="A1992" s="1" t="s">
        <v>36</v>
      </c>
      <c r="B1992" s="1">
        <v>1879</v>
      </c>
      <c r="C1992" s="1" t="s">
        <v>44</v>
      </c>
      <c r="D1992" s="43">
        <v>88</v>
      </c>
      <c r="F1992">
        <f>CodeStochastic!F1992</f>
        <v>1991</v>
      </c>
      <c r="G1992">
        <f>CodeStochastic!G1992</f>
        <v>6.1074690315601199E-2</v>
      </c>
      <c r="H1992">
        <f>CodeStochastic!H1992</f>
        <v>6.1812689624003499E-2</v>
      </c>
      <c r="I1992">
        <f>CodeStochastic!I1992</f>
        <v>2.76669176267899E-2</v>
      </c>
      <c r="J1992">
        <f>CodeStochastic!J1992</f>
        <v>9.9866714393628698E-3</v>
      </c>
      <c r="K1992">
        <f>CodeStochastic!K1992</f>
        <v>0.123642114287895</v>
      </c>
      <c r="L1992">
        <f>CodeStochastic!L1992</f>
        <v>1.6459264205536499E-2</v>
      </c>
      <c r="M1992">
        <f>CodeStochastic!M1992</f>
        <v>0.111693714393412</v>
      </c>
      <c r="O1992">
        <f t="shared" si="60"/>
        <v>0.26627646047527648</v>
      </c>
      <c r="P1992">
        <f t="shared" si="61"/>
        <v>1.806970624847853</v>
      </c>
    </row>
    <row r="1993" spans="1:16" x14ac:dyDescent="0.35">
      <c r="A1993" s="1" t="s">
        <v>36</v>
      </c>
      <c r="B1993" s="1">
        <v>1880</v>
      </c>
      <c r="C1993" s="1" t="s">
        <v>44</v>
      </c>
      <c r="D1993" s="43">
        <v>89</v>
      </c>
      <c r="F1993">
        <f>CodeStochastic!F1993</f>
        <v>1992</v>
      </c>
      <c r="G1993">
        <f>CodeStochastic!G1993</f>
        <v>6.0966206277576297E-2</v>
      </c>
      <c r="H1993">
        <f>CodeStochastic!H1993</f>
        <v>6.1737314822237099E-2</v>
      </c>
      <c r="I1993">
        <f>CodeStochastic!I1993</f>
        <v>2.69840475512571E-2</v>
      </c>
      <c r="J1993">
        <f>CodeStochastic!J1993</f>
        <v>9.3624143880620507E-3</v>
      </c>
      <c r="K1993">
        <f>CodeStochastic!K1993</f>
        <v>0.123452132252557</v>
      </c>
      <c r="L1993">
        <f>CodeStochastic!L1993</f>
        <v>1.5988811289908599E-2</v>
      </c>
      <c r="M1993">
        <f>CodeStochastic!M1993</f>
        <v>0.11283280161775</v>
      </c>
      <c r="O1993">
        <f t="shared" si="60"/>
        <v>0.25898132006462982</v>
      </c>
      <c r="P1993">
        <f t="shared" si="61"/>
        <v>1.8276272938438338</v>
      </c>
    </row>
    <row r="1994" spans="1:16" x14ac:dyDescent="0.35">
      <c r="A1994" s="1" t="s">
        <v>36</v>
      </c>
      <c r="B1994" s="1">
        <v>1881</v>
      </c>
      <c r="C1994" s="1" t="s">
        <v>44</v>
      </c>
      <c r="D1994" s="43">
        <v>90</v>
      </c>
      <c r="F1994">
        <f>CodeStochastic!F1994</f>
        <v>1993</v>
      </c>
      <c r="G1994">
        <f>CodeStochastic!G1994</f>
        <v>6.2847387652403802E-2</v>
      </c>
      <c r="H1994">
        <f>CodeStochastic!H1994</f>
        <v>6.2181372313723303E-2</v>
      </c>
      <c r="I1994">
        <f>CodeStochastic!I1994</f>
        <v>2.8001069538928398E-2</v>
      </c>
      <c r="J1994">
        <f>CodeStochastic!J1994</f>
        <v>9.1131662987593808E-3</v>
      </c>
      <c r="K1994">
        <f>CodeStochastic!K1994</f>
        <v>0.123882437359917</v>
      </c>
      <c r="L1994">
        <f>CodeStochastic!L1994</f>
        <v>1.48253768030662E-2</v>
      </c>
      <c r="M1994">
        <f>CodeStochastic!M1994</f>
        <v>0.111630857039653</v>
      </c>
      <c r="O1994">
        <f t="shared" si="60"/>
        <v>0.23842151196451272</v>
      </c>
      <c r="P1994">
        <f t="shared" si="61"/>
        <v>1.7952459536666787</v>
      </c>
    </row>
    <row r="1995" spans="1:16" x14ac:dyDescent="0.35">
      <c r="A1995" s="1" t="s">
        <v>36</v>
      </c>
      <c r="B1995" s="1">
        <v>1882</v>
      </c>
      <c r="C1995" s="1" t="s">
        <v>44</v>
      </c>
      <c r="D1995" s="43">
        <v>91</v>
      </c>
      <c r="F1995">
        <f>CodeStochastic!F1995</f>
        <v>1994</v>
      </c>
      <c r="G1995">
        <f>CodeStochastic!G1995</f>
        <v>6.1257398142792602E-2</v>
      </c>
      <c r="H1995">
        <f>CodeStochastic!H1995</f>
        <v>6.0882780331415899E-2</v>
      </c>
      <c r="I1995">
        <f>CodeStochastic!I1995</f>
        <v>2.74347381806513E-2</v>
      </c>
      <c r="J1995">
        <f>CodeStochastic!J1995</f>
        <v>9.1532860553960507E-3</v>
      </c>
      <c r="K1995">
        <f>CodeStochastic!K1995</f>
        <v>0.125733690856865</v>
      </c>
      <c r="L1995">
        <f>CodeStochastic!L1995</f>
        <v>1.52048739596668E-2</v>
      </c>
      <c r="M1995">
        <f>CodeStochastic!M1995</f>
        <v>0.110766076769866</v>
      </c>
      <c r="O1995">
        <f t="shared" ref="O1995:O2058" si="62">L1995/H1995</f>
        <v>0.24974013796510192</v>
      </c>
      <c r="P1995">
        <f t="shared" ref="P1995:P2058" si="63">M1995/H1995</f>
        <v>1.8193334168858579</v>
      </c>
    </row>
    <row r="1996" spans="1:16" x14ac:dyDescent="0.35">
      <c r="A1996" s="1" t="s">
        <v>36</v>
      </c>
      <c r="B1996" s="1">
        <v>1883</v>
      </c>
      <c r="C1996" s="1" t="s">
        <v>44</v>
      </c>
      <c r="D1996" s="43">
        <v>92</v>
      </c>
      <c r="F1996">
        <f>CodeStochastic!F1996</f>
        <v>1995</v>
      </c>
      <c r="G1996">
        <f>CodeStochastic!G1996</f>
        <v>5.9156276616041503E-2</v>
      </c>
      <c r="H1996">
        <f>CodeStochastic!H1996</f>
        <v>5.9936668481897902E-2</v>
      </c>
      <c r="I1996">
        <f>CodeStochastic!I1996</f>
        <v>2.7306632537082699E-2</v>
      </c>
      <c r="J1996">
        <f>CodeStochastic!J1996</f>
        <v>7.7747584180511004E-3</v>
      </c>
      <c r="K1996">
        <f>CodeStochastic!K1996</f>
        <v>0.12368899039230299</v>
      </c>
      <c r="L1996">
        <f>CodeStochastic!L1996</f>
        <v>1.5135208369233599E-2</v>
      </c>
      <c r="M1996">
        <f>CodeStochastic!M1996</f>
        <v>0.112491193799346</v>
      </c>
      <c r="O1996">
        <f t="shared" si="62"/>
        <v>0.25252001408461233</v>
      </c>
      <c r="P1996">
        <f t="shared" si="63"/>
        <v>1.8768342760545764</v>
      </c>
    </row>
    <row r="1997" spans="1:16" x14ac:dyDescent="0.35">
      <c r="A1997" s="1" t="s">
        <v>36</v>
      </c>
      <c r="B1997" s="1">
        <v>1884</v>
      </c>
      <c r="C1997" s="1" t="s">
        <v>44</v>
      </c>
      <c r="D1997" s="43">
        <v>93</v>
      </c>
      <c r="F1997">
        <f>CodeStochastic!F1997</f>
        <v>1996</v>
      </c>
      <c r="G1997">
        <f>CodeStochastic!G1997</f>
        <v>6.24549771547094E-2</v>
      </c>
      <c r="H1997">
        <f>CodeStochastic!H1997</f>
        <v>6.20059254669377E-2</v>
      </c>
      <c r="I1997">
        <f>CodeStochastic!I1997</f>
        <v>2.6675490074982201E-2</v>
      </c>
      <c r="J1997">
        <f>CodeStochastic!J1997</f>
        <v>9.4866423266728207E-3</v>
      </c>
      <c r="K1997">
        <f>CodeStochastic!K1997</f>
        <v>0.12829301934421</v>
      </c>
      <c r="L1997">
        <f>CodeStochastic!L1997</f>
        <v>1.4365031583657E-2</v>
      </c>
      <c r="M1997">
        <f>CodeStochastic!M1997</f>
        <v>0.11062233721111001</v>
      </c>
      <c r="O1997">
        <f t="shared" si="62"/>
        <v>0.23167191644154406</v>
      </c>
      <c r="P1997">
        <f t="shared" si="63"/>
        <v>1.7840607390030032</v>
      </c>
    </row>
    <row r="1998" spans="1:16" x14ac:dyDescent="0.35">
      <c r="A1998" s="1" t="s">
        <v>36</v>
      </c>
      <c r="B1998" s="1">
        <v>1885</v>
      </c>
      <c r="C1998" s="1" t="s">
        <v>44</v>
      </c>
      <c r="D1998" s="43">
        <v>94</v>
      </c>
      <c r="F1998">
        <f>CodeStochastic!F1998</f>
        <v>1997</v>
      </c>
      <c r="G1998">
        <f>CodeStochastic!G1998</f>
        <v>6.1386295299654801E-2</v>
      </c>
      <c r="H1998">
        <f>CodeStochastic!H1998</f>
        <v>6.1997772592393599E-2</v>
      </c>
      <c r="I1998">
        <f>CodeStochastic!I1998</f>
        <v>2.7699722497067002E-2</v>
      </c>
      <c r="J1998">
        <f>CodeStochastic!J1998</f>
        <v>8.5810748713739705E-3</v>
      </c>
      <c r="K1998">
        <f>CodeStochastic!K1998</f>
        <v>0.132979980255229</v>
      </c>
      <c r="L1998">
        <f>CodeStochastic!L1998</f>
        <v>1.53057192246208E-2</v>
      </c>
      <c r="M1998">
        <f>CodeStochastic!M1998</f>
        <v>0.111986187787341</v>
      </c>
      <c r="O1998">
        <f t="shared" si="62"/>
        <v>0.24687530833161953</v>
      </c>
      <c r="P1998">
        <f t="shared" si="63"/>
        <v>1.8062937280601656</v>
      </c>
    </row>
    <row r="1999" spans="1:16" x14ac:dyDescent="0.35">
      <c r="A1999" s="1" t="s">
        <v>36</v>
      </c>
      <c r="B1999" s="1">
        <v>1886</v>
      </c>
      <c r="C1999" s="1" t="s">
        <v>44</v>
      </c>
      <c r="D1999" s="43">
        <v>95</v>
      </c>
      <c r="F1999">
        <f>CodeStochastic!F1999</f>
        <v>1998</v>
      </c>
      <c r="G1999">
        <f>CodeStochastic!G1999</f>
        <v>6.4792010316665399E-2</v>
      </c>
      <c r="H1999">
        <f>CodeStochastic!H1999</f>
        <v>6.3474051382805305E-2</v>
      </c>
      <c r="I1999">
        <f>CodeStochastic!I1999</f>
        <v>2.7130353177768098E-2</v>
      </c>
      <c r="J1999">
        <f>CodeStochastic!J1999</f>
        <v>7.4552263798270298E-3</v>
      </c>
      <c r="K1999">
        <f>CodeStochastic!K1999</f>
        <v>0.127895676899135</v>
      </c>
      <c r="L1999">
        <f>CodeStochastic!L1999</f>
        <v>1.6195673478322001E-2</v>
      </c>
      <c r="M1999">
        <f>CodeStochastic!M1999</f>
        <v>0.112113516718402</v>
      </c>
      <c r="O1999">
        <f t="shared" si="62"/>
        <v>0.25515424217445337</v>
      </c>
      <c r="P1999">
        <f t="shared" si="63"/>
        <v>1.7662889681053635</v>
      </c>
    </row>
    <row r="2000" spans="1:16" x14ac:dyDescent="0.35">
      <c r="A2000" s="1" t="s">
        <v>36</v>
      </c>
      <c r="B2000" s="1">
        <v>1887</v>
      </c>
      <c r="C2000" s="1" t="s">
        <v>44</v>
      </c>
      <c r="D2000" s="43">
        <v>96</v>
      </c>
      <c r="F2000">
        <f>CodeStochastic!F2000</f>
        <v>1999</v>
      </c>
      <c r="G2000">
        <f>CodeStochastic!G2000</f>
        <v>5.94021020394312E-2</v>
      </c>
      <c r="H2000">
        <f>CodeStochastic!H2000</f>
        <v>5.9956428227910002E-2</v>
      </c>
      <c r="I2000">
        <f>CodeStochastic!I2000</f>
        <v>2.6945147075509001E-2</v>
      </c>
      <c r="J2000">
        <f>CodeStochastic!J2000</f>
        <v>9.3562292455940804E-3</v>
      </c>
      <c r="K2000">
        <f>CodeStochastic!K2000</f>
        <v>0.12709334727143101</v>
      </c>
      <c r="L2000">
        <f>CodeStochastic!L2000</f>
        <v>1.40543282407258E-2</v>
      </c>
      <c r="M2000">
        <f>CodeStochastic!M2000</f>
        <v>0.108531393740218</v>
      </c>
      <c r="O2000">
        <f t="shared" si="62"/>
        <v>0.23440903095997709</v>
      </c>
      <c r="P2000">
        <f t="shared" si="63"/>
        <v>1.8101711017150972</v>
      </c>
    </row>
    <row r="2001" spans="1:16" x14ac:dyDescent="0.35">
      <c r="A2001" s="1" t="s">
        <v>36</v>
      </c>
      <c r="B2001" s="1">
        <v>1888</v>
      </c>
      <c r="C2001" s="1" t="s">
        <v>44</v>
      </c>
      <c r="D2001" s="43">
        <v>97</v>
      </c>
      <c r="F2001">
        <f>CodeStochastic!F2001</f>
        <v>2000</v>
      </c>
      <c r="G2001">
        <f>CodeStochastic!G2001</f>
        <v>6.2809158596787096E-2</v>
      </c>
      <c r="H2001">
        <f>CodeStochastic!H2001</f>
        <v>6.20111660388383E-2</v>
      </c>
      <c r="I2001">
        <f>CodeStochastic!I2001</f>
        <v>2.7698670583465E-2</v>
      </c>
      <c r="J2001">
        <f>CodeStochastic!J2001</f>
        <v>8.2168594566854498E-3</v>
      </c>
      <c r="K2001">
        <f>CodeStochastic!K2001</f>
        <v>0.12739962908486499</v>
      </c>
      <c r="L2001">
        <f>CodeStochastic!L2001</f>
        <v>1.5071112307704301E-2</v>
      </c>
      <c r="M2001">
        <f>CodeStochastic!M2001</f>
        <v>0.11385577279291501</v>
      </c>
      <c r="O2001">
        <f t="shared" si="62"/>
        <v>0.24303868594028841</v>
      </c>
      <c r="P2001">
        <f t="shared" si="63"/>
        <v>1.8360527638136306</v>
      </c>
    </row>
    <row r="2002" spans="1:16" x14ac:dyDescent="0.35">
      <c r="A2002" s="1" t="s">
        <v>36</v>
      </c>
      <c r="B2002" s="1">
        <v>1889</v>
      </c>
      <c r="C2002" s="1" t="s">
        <v>44</v>
      </c>
      <c r="D2002" s="43">
        <v>98</v>
      </c>
      <c r="F2002">
        <f>CodeStochastic!F2002</f>
        <v>2001</v>
      </c>
      <c r="G2002">
        <f>CodeStochastic!G2002</f>
        <v>6.2348528698084597E-2</v>
      </c>
      <c r="H2002">
        <f>CodeStochastic!H2002</f>
        <v>6.23286262830458E-2</v>
      </c>
      <c r="I2002">
        <f>CodeStochastic!I2002</f>
        <v>2.69896841160303E-2</v>
      </c>
      <c r="J2002">
        <f>CodeStochastic!J2002</f>
        <v>7.9874964941545508E-3</v>
      </c>
      <c r="K2002">
        <f>CodeStochastic!K2002</f>
        <v>0.12834281833553801</v>
      </c>
      <c r="L2002">
        <f>CodeStochastic!L2002</f>
        <v>1.5664799419495602E-2</v>
      </c>
      <c r="M2002">
        <f>CodeStochastic!M2002</f>
        <v>0.111065425351818</v>
      </c>
      <c r="O2002">
        <f t="shared" si="62"/>
        <v>0.25132592122853559</v>
      </c>
      <c r="P2002">
        <f t="shared" si="63"/>
        <v>1.7819328288650129</v>
      </c>
    </row>
    <row r="2003" spans="1:16" x14ac:dyDescent="0.35">
      <c r="A2003" s="1" t="s">
        <v>36</v>
      </c>
      <c r="B2003" s="1">
        <v>1890</v>
      </c>
      <c r="C2003" s="1" t="s">
        <v>44</v>
      </c>
      <c r="D2003" s="43">
        <v>99</v>
      </c>
      <c r="F2003">
        <f>CodeStochastic!F2003</f>
        <v>2002</v>
      </c>
      <c r="G2003">
        <f>CodeStochastic!G2003</f>
        <v>6.17927923854324E-2</v>
      </c>
      <c r="H2003">
        <f>CodeStochastic!H2003</f>
        <v>6.1527869120914999E-2</v>
      </c>
      <c r="I2003">
        <f>CodeStochastic!I2003</f>
        <v>2.7922616889032501E-2</v>
      </c>
      <c r="J2003">
        <f>CodeStochastic!J2003</f>
        <v>9.8865985585208701E-3</v>
      </c>
      <c r="K2003">
        <f>CodeStochastic!K2003</f>
        <v>0.126094124896629</v>
      </c>
      <c r="L2003">
        <f>CodeStochastic!L2003</f>
        <v>1.5988079526780899E-2</v>
      </c>
      <c r="M2003">
        <f>CodeStochastic!M2003</f>
        <v>0.11242732354666</v>
      </c>
      <c r="O2003">
        <f t="shared" si="62"/>
        <v>0.25985101963081175</v>
      </c>
      <c r="P2003">
        <f t="shared" si="63"/>
        <v>1.8272585277692137</v>
      </c>
    </row>
    <row r="2004" spans="1:16" x14ac:dyDescent="0.35">
      <c r="A2004" s="1" t="s">
        <v>36</v>
      </c>
      <c r="B2004" s="1">
        <v>1891</v>
      </c>
      <c r="C2004" s="1" t="s">
        <v>44</v>
      </c>
      <c r="D2004" s="43">
        <v>100</v>
      </c>
      <c r="F2004">
        <f>CodeStochastic!F2004</f>
        <v>2003</v>
      </c>
      <c r="G2004">
        <f>CodeStochastic!G2004</f>
        <v>6.2181986881456E-2</v>
      </c>
      <c r="H2004">
        <f>CodeStochastic!H2004</f>
        <v>6.1839271960823797E-2</v>
      </c>
      <c r="I2004">
        <f>CodeStochastic!I2004</f>
        <v>2.7712434821410999E-2</v>
      </c>
      <c r="J2004">
        <f>CodeStochastic!J2004</f>
        <v>9.2100870263115905E-3</v>
      </c>
      <c r="K2004">
        <f>CodeStochastic!K2004</f>
        <v>0.12585610058232</v>
      </c>
      <c r="L2004">
        <f>CodeStochastic!L2004</f>
        <v>1.50433314506238E-2</v>
      </c>
      <c r="M2004">
        <f>CodeStochastic!M2004</f>
        <v>0.113880690699562</v>
      </c>
      <c r="O2004">
        <f t="shared" si="62"/>
        <v>0.24326501547679927</v>
      </c>
      <c r="P2004">
        <f t="shared" si="63"/>
        <v>1.8415593697756873</v>
      </c>
    </row>
    <row r="2005" spans="1:16" x14ac:dyDescent="0.35">
      <c r="A2005" s="1" t="s">
        <v>36</v>
      </c>
      <c r="B2005" s="1">
        <v>1892</v>
      </c>
      <c r="C2005" s="1" t="s">
        <v>44</v>
      </c>
      <c r="D2005" s="43">
        <v>101</v>
      </c>
      <c r="F2005">
        <f>CodeStochastic!F2005</f>
        <v>2004</v>
      </c>
      <c r="G2005">
        <f>CodeStochastic!G2005</f>
        <v>5.95291806914474E-2</v>
      </c>
      <c r="H2005">
        <f>CodeStochastic!H2005</f>
        <v>6.0163559506527103E-2</v>
      </c>
      <c r="I2005">
        <f>CodeStochastic!I2005</f>
        <v>2.7734952605465098E-2</v>
      </c>
      <c r="J2005">
        <f>CodeStochastic!J2005</f>
        <v>8.4268397354021404E-3</v>
      </c>
      <c r="K2005">
        <f>CodeStochastic!K2005</f>
        <v>0.12383773070125199</v>
      </c>
      <c r="L2005">
        <f>CodeStochastic!L2005</f>
        <v>1.5961077032575099E-2</v>
      </c>
      <c r="M2005">
        <f>CodeStochastic!M2005</f>
        <v>0.111322700098391</v>
      </c>
      <c r="O2005">
        <f t="shared" si="62"/>
        <v>0.26529475921123802</v>
      </c>
      <c r="P2005">
        <f t="shared" si="63"/>
        <v>1.8503343387838227</v>
      </c>
    </row>
    <row r="2006" spans="1:16" x14ac:dyDescent="0.35">
      <c r="A2006" s="1" t="s">
        <v>36</v>
      </c>
      <c r="B2006" s="1">
        <v>1893</v>
      </c>
      <c r="C2006" s="1" t="s">
        <v>44</v>
      </c>
      <c r="D2006" s="43">
        <v>102</v>
      </c>
      <c r="F2006">
        <f>CodeStochastic!F2006</f>
        <v>2005</v>
      </c>
      <c r="G2006">
        <f>CodeStochastic!G2006</f>
        <v>6.3590475085297193E-2</v>
      </c>
      <c r="H2006">
        <f>CodeStochastic!H2006</f>
        <v>6.2635155083777497E-2</v>
      </c>
      <c r="I2006">
        <f>CodeStochastic!I2006</f>
        <v>2.8336447257007898E-2</v>
      </c>
      <c r="J2006">
        <f>CodeStochastic!J2006</f>
        <v>7.5822674330198103E-3</v>
      </c>
      <c r="K2006">
        <f>CodeStochastic!K2006</f>
        <v>0.124492037364026</v>
      </c>
      <c r="L2006">
        <f>CodeStochastic!L2006</f>
        <v>1.4459381866002499E-2</v>
      </c>
      <c r="M2006">
        <f>CodeStochastic!M2006</f>
        <v>0.112187446528082</v>
      </c>
      <c r="O2006">
        <f t="shared" si="62"/>
        <v>0.23085089909432471</v>
      </c>
      <c r="P2006">
        <f t="shared" si="63"/>
        <v>1.7911258681809914</v>
      </c>
    </row>
    <row r="2007" spans="1:16" x14ac:dyDescent="0.35">
      <c r="A2007" s="1" t="s">
        <v>36</v>
      </c>
      <c r="B2007" s="1">
        <v>1894</v>
      </c>
      <c r="C2007" s="1" t="s">
        <v>44</v>
      </c>
      <c r="D2007" s="43">
        <v>103</v>
      </c>
      <c r="F2007">
        <f>CodeStochastic!F2007</f>
        <v>2006</v>
      </c>
      <c r="G2007">
        <f>CodeStochastic!G2007</f>
        <v>6.2705758551692206E-2</v>
      </c>
      <c r="H2007">
        <f>CodeStochastic!H2007</f>
        <v>6.2477469110550403E-2</v>
      </c>
      <c r="I2007">
        <f>CodeStochastic!I2007</f>
        <v>2.7251408752921501E-2</v>
      </c>
      <c r="J2007">
        <f>CodeStochastic!J2007</f>
        <v>9.9358157116447698E-3</v>
      </c>
      <c r="K2007">
        <f>CodeStochastic!K2007</f>
        <v>0.125959299083374</v>
      </c>
      <c r="L2007">
        <f>CodeStochastic!L2007</f>
        <v>1.5964933984956201E-2</v>
      </c>
      <c r="M2007">
        <f>CodeStochastic!M2007</f>
        <v>0.11166526784867201</v>
      </c>
      <c r="O2007">
        <f t="shared" si="62"/>
        <v>0.25553106123276437</v>
      </c>
      <c r="P2007">
        <f t="shared" si="63"/>
        <v>1.7872885928059368</v>
      </c>
    </row>
    <row r="2008" spans="1:16" x14ac:dyDescent="0.35">
      <c r="A2008" s="1" t="s">
        <v>36</v>
      </c>
      <c r="B2008" s="1">
        <v>1895</v>
      </c>
      <c r="C2008" s="1" t="s">
        <v>44</v>
      </c>
      <c r="D2008" s="43">
        <v>104</v>
      </c>
      <c r="F2008">
        <f>CodeStochastic!F2008</f>
        <v>2007</v>
      </c>
      <c r="G2008">
        <f>CodeStochastic!G2008</f>
        <v>6.0639765127734099E-2</v>
      </c>
      <c r="H2008">
        <f>CodeStochastic!H2008</f>
        <v>6.1717586482273198E-2</v>
      </c>
      <c r="I2008">
        <f>CodeStochastic!I2008</f>
        <v>2.6981028318906398E-2</v>
      </c>
      <c r="J2008">
        <f>CodeStochastic!J2008</f>
        <v>7.6323729638242801E-3</v>
      </c>
      <c r="K2008">
        <f>CodeStochastic!K2008</f>
        <v>0.12754801589827</v>
      </c>
      <c r="L2008">
        <f>CodeStochastic!L2008</f>
        <v>1.5786047692410401E-2</v>
      </c>
      <c r="M2008">
        <f>CodeStochastic!M2008</f>
        <v>0.11149991856754</v>
      </c>
      <c r="O2008">
        <f t="shared" si="62"/>
        <v>0.25577875921872834</v>
      </c>
      <c r="P2008">
        <f t="shared" si="63"/>
        <v>1.8066150172538828</v>
      </c>
    </row>
    <row r="2009" spans="1:16" x14ac:dyDescent="0.35">
      <c r="A2009" s="1" t="s">
        <v>36</v>
      </c>
      <c r="B2009" s="1">
        <v>1896</v>
      </c>
      <c r="C2009" s="1" t="s">
        <v>44</v>
      </c>
      <c r="D2009" s="43">
        <v>105</v>
      </c>
      <c r="F2009">
        <f>CodeStochastic!F2009</f>
        <v>2008</v>
      </c>
      <c r="G2009">
        <f>CodeStochastic!G2009</f>
        <v>6.1266971795069597E-2</v>
      </c>
      <c r="H2009">
        <f>CodeStochastic!H2009</f>
        <v>6.1174434795359202E-2</v>
      </c>
      <c r="I2009">
        <f>CodeStochastic!I2009</f>
        <v>2.7403171256950899E-2</v>
      </c>
      <c r="J2009">
        <f>CodeStochastic!J2009</f>
        <v>9.3047920765899801E-3</v>
      </c>
      <c r="K2009">
        <f>CodeStochastic!K2009</f>
        <v>0.12599426017811299</v>
      </c>
      <c r="L2009">
        <f>CodeStochastic!L2009</f>
        <v>1.4643307773355501E-2</v>
      </c>
      <c r="M2009">
        <f>CodeStochastic!M2009</f>
        <v>0.111284300009206</v>
      </c>
      <c r="O2009">
        <f t="shared" si="62"/>
        <v>0.23936972727807479</v>
      </c>
      <c r="P2009">
        <f t="shared" si="63"/>
        <v>1.8191308245261992</v>
      </c>
    </row>
    <row r="2010" spans="1:16" x14ac:dyDescent="0.35">
      <c r="A2010" s="1" t="s">
        <v>36</v>
      </c>
      <c r="B2010" s="1">
        <v>1897</v>
      </c>
      <c r="C2010" s="1" t="s">
        <v>44</v>
      </c>
      <c r="D2010" s="43">
        <v>106</v>
      </c>
      <c r="F2010">
        <f>CodeStochastic!F2010</f>
        <v>2009</v>
      </c>
      <c r="G2010">
        <f>CodeStochastic!G2010</f>
        <v>6.1840461731461301E-2</v>
      </c>
      <c r="H2010">
        <f>CodeStochastic!H2010</f>
        <v>6.1555393329853797E-2</v>
      </c>
      <c r="I2010">
        <f>CodeStochastic!I2010</f>
        <v>2.7366216812127801E-2</v>
      </c>
      <c r="J2010">
        <f>CodeStochastic!J2010</f>
        <v>8.6557402513253306E-3</v>
      </c>
      <c r="K2010">
        <f>CodeStochastic!K2010</f>
        <v>0.12950927727830699</v>
      </c>
      <c r="L2010">
        <f>CodeStochastic!L2010</f>
        <v>1.6333699965252298E-2</v>
      </c>
      <c r="M2010">
        <f>CodeStochastic!M2010</f>
        <v>0.112367532740078</v>
      </c>
      <c r="O2010">
        <f t="shared" si="62"/>
        <v>0.26534961571483623</v>
      </c>
      <c r="P2010">
        <f t="shared" si="63"/>
        <v>1.82547014423155</v>
      </c>
    </row>
    <row r="2011" spans="1:16" x14ac:dyDescent="0.35">
      <c r="A2011" s="1" t="s">
        <v>36</v>
      </c>
      <c r="B2011" s="1">
        <v>1898</v>
      </c>
      <c r="C2011" s="1" t="s">
        <v>44</v>
      </c>
      <c r="D2011" s="43">
        <v>107</v>
      </c>
      <c r="F2011">
        <f>CodeStochastic!F2011</f>
        <v>2010</v>
      </c>
      <c r="G2011">
        <f>CodeStochastic!G2011</f>
        <v>6.2585323589825395E-2</v>
      </c>
      <c r="H2011">
        <f>CodeStochastic!H2011</f>
        <v>6.1696531423599599E-2</v>
      </c>
      <c r="I2011">
        <f>CodeStochastic!I2011</f>
        <v>2.7699698524786501E-2</v>
      </c>
      <c r="J2011">
        <f>CodeStochastic!J2011</f>
        <v>7.7736661784943298E-3</v>
      </c>
      <c r="K2011">
        <f>CodeStochastic!K2011</f>
        <v>0.12704988221812699</v>
      </c>
      <c r="L2011">
        <f>CodeStochastic!L2011</f>
        <v>1.49570444508559E-2</v>
      </c>
      <c r="M2011">
        <f>CodeStochastic!M2011</f>
        <v>0.110024885237768</v>
      </c>
      <c r="O2011">
        <f t="shared" si="62"/>
        <v>0.24242925989085129</v>
      </c>
      <c r="P2011">
        <f t="shared" si="63"/>
        <v>1.7833236763725469</v>
      </c>
    </row>
    <row r="2012" spans="1:16" x14ac:dyDescent="0.35">
      <c r="A2012" s="1" t="s">
        <v>36</v>
      </c>
      <c r="B2012" s="1">
        <v>1899</v>
      </c>
      <c r="C2012" s="1" t="s">
        <v>44</v>
      </c>
      <c r="D2012" s="43">
        <v>108</v>
      </c>
      <c r="F2012">
        <f>CodeStochastic!F2012</f>
        <v>2011</v>
      </c>
      <c r="G2012">
        <f>CodeStochastic!G2012</f>
        <v>5.8205767930196099E-2</v>
      </c>
      <c r="H2012">
        <f>CodeStochastic!H2012</f>
        <v>6.0264149953584201E-2</v>
      </c>
      <c r="I2012">
        <f>CodeStochastic!I2012</f>
        <v>2.73041380064807E-2</v>
      </c>
      <c r="J2012">
        <f>CodeStochastic!J2012</f>
        <v>8.1758261394180506E-3</v>
      </c>
      <c r="K2012">
        <f>CodeStochastic!K2012</f>
        <v>0.122675260984451</v>
      </c>
      <c r="L2012">
        <f>CodeStochastic!L2012</f>
        <v>1.5650752926080001E-2</v>
      </c>
      <c r="M2012">
        <f>CodeStochastic!M2012</f>
        <v>0.110210520193984</v>
      </c>
      <c r="O2012">
        <f t="shared" si="62"/>
        <v>0.25970254186169228</v>
      </c>
      <c r="P2012">
        <f t="shared" si="63"/>
        <v>1.8287907533561627</v>
      </c>
    </row>
    <row r="2013" spans="1:16" x14ac:dyDescent="0.35">
      <c r="A2013" s="1" t="s">
        <v>36</v>
      </c>
      <c r="B2013" s="1">
        <v>1900</v>
      </c>
      <c r="C2013" s="1" t="s">
        <v>44</v>
      </c>
      <c r="D2013" s="43">
        <v>109</v>
      </c>
      <c r="F2013">
        <f>CodeStochastic!F2013</f>
        <v>2012</v>
      </c>
      <c r="G2013">
        <f>CodeStochastic!G2013</f>
        <v>6.0303793937587197E-2</v>
      </c>
      <c r="H2013">
        <f>CodeStochastic!H2013</f>
        <v>6.1465575768457202E-2</v>
      </c>
      <c r="I2013">
        <f>CodeStochastic!I2013</f>
        <v>2.7592969652229599E-2</v>
      </c>
      <c r="J2013">
        <f>CodeStochastic!J2013</f>
        <v>9.4627454743828904E-3</v>
      </c>
      <c r="K2013">
        <f>CodeStochastic!K2013</f>
        <v>0.12739390948217899</v>
      </c>
      <c r="L2013">
        <f>CodeStochastic!L2013</f>
        <v>1.6070748514622899E-2</v>
      </c>
      <c r="M2013">
        <f>CodeStochastic!M2013</f>
        <v>0.111921241499377</v>
      </c>
      <c r="O2013">
        <f t="shared" si="62"/>
        <v>0.26145933416717554</v>
      </c>
      <c r="P2013">
        <f t="shared" si="63"/>
        <v>1.8208768095004579</v>
      </c>
    </row>
    <row r="2014" spans="1:16" x14ac:dyDescent="0.35">
      <c r="A2014" s="1" t="s">
        <v>36</v>
      </c>
      <c r="B2014" s="1">
        <v>1901</v>
      </c>
      <c r="C2014" s="1" t="s">
        <v>44</v>
      </c>
      <c r="D2014" s="43">
        <v>110</v>
      </c>
      <c r="F2014">
        <f>CodeStochastic!F2014</f>
        <v>2013</v>
      </c>
      <c r="G2014">
        <f>CodeStochastic!G2014</f>
        <v>6.2321550315712002E-2</v>
      </c>
      <c r="H2014">
        <f>CodeStochastic!H2014</f>
        <v>6.1130505542925297E-2</v>
      </c>
      <c r="I2014">
        <f>CodeStochastic!I2014</f>
        <v>2.6888124170809699E-2</v>
      </c>
      <c r="J2014">
        <f>CodeStochastic!J2014</f>
        <v>8.6930204934181007E-3</v>
      </c>
      <c r="K2014">
        <f>CodeStochastic!K2014</f>
        <v>0.123404843929396</v>
      </c>
      <c r="L2014">
        <f>CodeStochastic!L2014</f>
        <v>1.53636580522215E-2</v>
      </c>
      <c r="M2014">
        <f>CodeStochastic!M2014</f>
        <v>0.10951258264413299</v>
      </c>
      <c r="O2014">
        <f t="shared" si="62"/>
        <v>0.25132555204264223</v>
      </c>
      <c r="P2014">
        <f t="shared" si="63"/>
        <v>1.7914555371578635</v>
      </c>
    </row>
    <row r="2015" spans="1:16" x14ac:dyDescent="0.35">
      <c r="A2015" s="1" t="s">
        <v>36</v>
      </c>
      <c r="B2015" s="1">
        <v>1902</v>
      </c>
      <c r="C2015" s="1" t="s">
        <v>44</v>
      </c>
      <c r="D2015" s="43">
        <v>111</v>
      </c>
      <c r="F2015">
        <f>CodeStochastic!F2015</f>
        <v>2014</v>
      </c>
      <c r="G2015">
        <f>CodeStochastic!G2015</f>
        <v>6.2175888663547299E-2</v>
      </c>
      <c r="H2015">
        <f>CodeStochastic!H2015</f>
        <v>6.1328054029691097E-2</v>
      </c>
      <c r="I2015">
        <f>CodeStochastic!I2015</f>
        <v>2.7577622240219798E-2</v>
      </c>
      <c r="J2015">
        <f>CodeStochastic!J2015</f>
        <v>8.2757516558463196E-3</v>
      </c>
      <c r="K2015">
        <f>CodeStochastic!K2015</f>
        <v>0.127086188462739</v>
      </c>
      <c r="L2015">
        <f>CodeStochastic!L2015</f>
        <v>1.4117464052623801E-2</v>
      </c>
      <c r="M2015">
        <f>CodeStochastic!M2015</f>
        <v>0.113422701341012</v>
      </c>
      <c r="O2015">
        <f t="shared" si="62"/>
        <v>0.23019585858356167</v>
      </c>
      <c r="P2015">
        <f t="shared" si="63"/>
        <v>1.8494423659048438</v>
      </c>
    </row>
    <row r="2016" spans="1:16" x14ac:dyDescent="0.35">
      <c r="A2016" s="1" t="s">
        <v>36</v>
      </c>
      <c r="B2016" s="1">
        <v>1903</v>
      </c>
      <c r="C2016" s="1" t="s">
        <v>44</v>
      </c>
      <c r="D2016" s="43">
        <v>112</v>
      </c>
      <c r="F2016">
        <f>CodeStochastic!F2016</f>
        <v>2015</v>
      </c>
      <c r="G2016">
        <f>CodeStochastic!G2016</f>
        <v>6.0554470684369102E-2</v>
      </c>
      <c r="H2016">
        <f>CodeStochastic!H2016</f>
        <v>6.0995159430494501E-2</v>
      </c>
      <c r="I2016">
        <f>CodeStochastic!I2016</f>
        <v>2.70331073481925E-2</v>
      </c>
      <c r="J2016">
        <f>CodeStochastic!J2016</f>
        <v>8.6198622071794601E-3</v>
      </c>
      <c r="K2016">
        <f>CodeStochastic!K2016</f>
        <v>0.127668450422457</v>
      </c>
      <c r="L2016">
        <f>CodeStochastic!L2016</f>
        <v>1.5804486069524101E-2</v>
      </c>
      <c r="M2016">
        <f>CodeStochastic!M2016</f>
        <v>0.110966215385673</v>
      </c>
      <c r="O2016">
        <f t="shared" si="62"/>
        <v>0.25911049691629556</v>
      </c>
      <c r="P2016">
        <f t="shared" si="63"/>
        <v>1.8192626500488414</v>
      </c>
    </row>
    <row r="2017" spans="1:16" x14ac:dyDescent="0.35">
      <c r="A2017" s="1" t="s">
        <v>36</v>
      </c>
      <c r="B2017" s="1">
        <v>1904</v>
      </c>
      <c r="C2017" s="1" t="s">
        <v>44</v>
      </c>
      <c r="D2017" s="43">
        <v>113</v>
      </c>
      <c r="F2017">
        <f>CodeStochastic!F2017</f>
        <v>2016</v>
      </c>
      <c r="G2017">
        <f>CodeStochastic!G2017</f>
        <v>6.3171452086128094E-2</v>
      </c>
      <c r="H2017">
        <f>CodeStochastic!H2017</f>
        <v>6.2775176792254903E-2</v>
      </c>
      <c r="I2017">
        <f>CodeStochastic!I2017</f>
        <v>2.7925763955172999E-2</v>
      </c>
      <c r="J2017">
        <f>CodeStochastic!J2017</f>
        <v>8.7331538700464208E-3</v>
      </c>
      <c r="K2017">
        <f>CodeStochastic!K2017</f>
        <v>0.12853750835945499</v>
      </c>
      <c r="L2017">
        <f>CodeStochastic!L2017</f>
        <v>1.5654978019493001E-2</v>
      </c>
      <c r="M2017">
        <f>CodeStochastic!M2017</f>
        <v>0.113901452387682</v>
      </c>
      <c r="O2017">
        <f t="shared" si="62"/>
        <v>0.24938166357222408</v>
      </c>
      <c r="P2017">
        <f t="shared" si="63"/>
        <v>1.8144345935435895</v>
      </c>
    </row>
    <row r="2018" spans="1:16" x14ac:dyDescent="0.35">
      <c r="A2018" s="1" t="s">
        <v>36</v>
      </c>
      <c r="B2018" s="1">
        <v>1905</v>
      </c>
      <c r="C2018" s="1" t="s">
        <v>44</v>
      </c>
      <c r="D2018" s="43">
        <v>114</v>
      </c>
      <c r="F2018">
        <f>CodeStochastic!F2018</f>
        <v>2017</v>
      </c>
      <c r="G2018">
        <f>CodeStochastic!G2018</f>
        <v>6.13672978193604E-2</v>
      </c>
      <c r="H2018">
        <f>CodeStochastic!H2018</f>
        <v>6.1698570641587201E-2</v>
      </c>
      <c r="I2018">
        <f>CodeStochastic!I2018</f>
        <v>2.70970706700919E-2</v>
      </c>
      <c r="J2018">
        <f>CodeStochastic!J2018</f>
        <v>8.6885789637562699E-3</v>
      </c>
      <c r="K2018">
        <f>CodeStochastic!K2018</f>
        <v>0.12693423327406</v>
      </c>
      <c r="L2018">
        <f>CodeStochastic!L2018</f>
        <v>1.4684119382089701E-2</v>
      </c>
      <c r="M2018">
        <f>CodeStochastic!M2018</f>
        <v>0.113048219602825</v>
      </c>
      <c r="O2018">
        <f t="shared" si="62"/>
        <v>0.23799772392445087</v>
      </c>
      <c r="P2018">
        <f t="shared" si="63"/>
        <v>1.8322664273623572</v>
      </c>
    </row>
    <row r="2019" spans="1:16" x14ac:dyDescent="0.35">
      <c r="A2019" s="1" t="s">
        <v>36</v>
      </c>
      <c r="B2019" s="1">
        <v>1906</v>
      </c>
      <c r="C2019" s="1" t="s">
        <v>44</v>
      </c>
      <c r="D2019" s="43">
        <v>115</v>
      </c>
      <c r="F2019">
        <f>CodeStochastic!F2019</f>
        <v>2018</v>
      </c>
      <c r="G2019">
        <f>CodeStochastic!G2019</f>
        <v>6.0232998787721301E-2</v>
      </c>
      <c r="H2019">
        <f>CodeStochastic!H2019</f>
        <v>6.0320857858506501E-2</v>
      </c>
      <c r="I2019">
        <f>CodeStochastic!I2019</f>
        <v>2.7786543626590599E-2</v>
      </c>
      <c r="J2019">
        <f>CodeStochastic!J2019</f>
        <v>8.75298016303264E-3</v>
      </c>
      <c r="K2019">
        <f>CodeStochastic!K2019</f>
        <v>0.126981077347118</v>
      </c>
      <c r="L2019">
        <f>CodeStochastic!L2019</f>
        <v>1.4986492956317699E-2</v>
      </c>
      <c r="M2019">
        <f>CodeStochastic!M2019</f>
        <v>0.11153052217946</v>
      </c>
      <c r="O2019">
        <f t="shared" si="62"/>
        <v>0.24844628356365941</v>
      </c>
      <c r="P2019">
        <f t="shared" si="63"/>
        <v>1.8489545099155427</v>
      </c>
    </row>
    <row r="2020" spans="1:16" x14ac:dyDescent="0.35">
      <c r="A2020" s="1" t="s">
        <v>36</v>
      </c>
      <c r="B2020" s="1">
        <v>1907</v>
      </c>
      <c r="C2020" s="1" t="s">
        <v>44</v>
      </c>
      <c r="D2020" s="43">
        <v>116</v>
      </c>
      <c r="F2020">
        <f>CodeStochastic!F2020</f>
        <v>2019</v>
      </c>
      <c r="G2020">
        <f>CodeStochastic!G2020</f>
        <v>6.3153889680072503E-2</v>
      </c>
      <c r="H2020">
        <f>CodeStochastic!H2020</f>
        <v>6.3500400593933304E-2</v>
      </c>
      <c r="I2020">
        <f>CodeStochastic!I2020</f>
        <v>2.7031856222196098E-2</v>
      </c>
      <c r="J2020">
        <f>CodeStochastic!J2020</f>
        <v>7.9132633064334292E-3</v>
      </c>
      <c r="K2020">
        <f>CodeStochastic!K2020</f>
        <v>0.12983054304338101</v>
      </c>
      <c r="L2020">
        <f>CodeStochastic!L2020</f>
        <v>1.6541226738190098E-2</v>
      </c>
      <c r="M2020">
        <f>CodeStochastic!M2020</f>
        <v>0.114008032991187</v>
      </c>
      <c r="O2020">
        <f t="shared" si="62"/>
        <v>0.26049011633747732</v>
      </c>
      <c r="P2020">
        <f t="shared" si="63"/>
        <v>1.7953907680084635</v>
      </c>
    </row>
    <row r="2021" spans="1:16" x14ac:dyDescent="0.35">
      <c r="A2021" s="1" t="s">
        <v>36</v>
      </c>
      <c r="B2021" s="1">
        <v>1908</v>
      </c>
      <c r="C2021" s="1" t="s">
        <v>44</v>
      </c>
      <c r="D2021" s="43">
        <v>117</v>
      </c>
      <c r="F2021">
        <f>CodeStochastic!F2021</f>
        <v>2020</v>
      </c>
      <c r="G2021">
        <f>CodeStochastic!G2021</f>
        <v>6.0326925192483602E-2</v>
      </c>
      <c r="H2021">
        <f>CodeStochastic!H2021</f>
        <v>6.08993006895047E-2</v>
      </c>
      <c r="I2021">
        <f>CodeStochastic!I2021</f>
        <v>2.6987087331298499E-2</v>
      </c>
      <c r="J2021">
        <f>CodeStochastic!J2021</f>
        <v>9.1239263773325099E-3</v>
      </c>
      <c r="K2021">
        <f>CodeStochastic!K2021</f>
        <v>0.119506921896086</v>
      </c>
      <c r="L2021">
        <f>CodeStochastic!L2021</f>
        <v>1.47089131611952E-2</v>
      </c>
      <c r="M2021">
        <f>CodeStochastic!M2021</f>
        <v>0.109581783458962</v>
      </c>
      <c r="O2021">
        <f t="shared" si="62"/>
        <v>0.24152844112592764</v>
      </c>
      <c r="P2021">
        <f t="shared" si="63"/>
        <v>1.7993931328976192</v>
      </c>
    </row>
    <row r="2022" spans="1:16" x14ac:dyDescent="0.35">
      <c r="A2022" s="1" t="s">
        <v>37</v>
      </c>
      <c r="B2022" s="1">
        <v>1909</v>
      </c>
      <c r="C2022" s="1" t="s">
        <v>43</v>
      </c>
      <c r="D2022" s="43">
        <v>17</v>
      </c>
      <c r="F2022">
        <f>CodeStochastic!F2022</f>
        <v>2021</v>
      </c>
      <c r="G2022">
        <f>CodeStochastic!G2022</f>
        <v>-7.2642439212838204E-13</v>
      </c>
      <c r="H2022">
        <f>CodeStochastic!H2022</f>
        <v>-6.5612885604015502E-13</v>
      </c>
      <c r="I2022">
        <f>CodeStochastic!I2022</f>
        <v>1.8757495043545999E-11</v>
      </c>
      <c r="J2022">
        <f>CodeStochastic!J2022</f>
        <v>-6.1975099102552298E-11</v>
      </c>
      <c r="K2022">
        <f>CodeStochastic!K2022</f>
        <v>6.5811257864660902E-11</v>
      </c>
      <c r="L2022">
        <f>CodeStochastic!L2022</f>
        <v>-4.0438851667157502E-11</v>
      </c>
      <c r="M2022">
        <f>CodeStochastic!M2022</f>
        <v>3.9903796040658803E-11</v>
      </c>
      <c r="O2022">
        <v>0</v>
      </c>
      <c r="P2022">
        <v>0</v>
      </c>
    </row>
    <row r="2023" spans="1:16" x14ac:dyDescent="0.35">
      <c r="A2023" s="1" t="s">
        <v>37</v>
      </c>
      <c r="B2023" s="1">
        <v>1910</v>
      </c>
      <c r="C2023" s="1" t="s">
        <v>43</v>
      </c>
      <c r="D2023" s="43">
        <v>18</v>
      </c>
      <c r="F2023">
        <f>CodeStochastic!F2023</f>
        <v>2022</v>
      </c>
      <c r="G2023">
        <f>CodeStochastic!G2023</f>
        <v>-1.9961893678399501E-13</v>
      </c>
      <c r="H2023">
        <f>CodeStochastic!H2023</f>
        <v>3.7723837464471799E-13</v>
      </c>
      <c r="I2023">
        <f>CodeStochastic!I2023</f>
        <v>1.7821409194744701E-11</v>
      </c>
      <c r="J2023">
        <f>CodeStochastic!J2023</f>
        <v>-6.1495830711808399E-11</v>
      </c>
      <c r="K2023">
        <f>CodeStochastic!K2023</f>
        <v>6.1755274458567206E-11</v>
      </c>
      <c r="L2023">
        <f>CodeStochastic!L2023</f>
        <v>-3.8459480255891598E-11</v>
      </c>
      <c r="M2023">
        <f>CodeStochastic!M2023</f>
        <v>3.8901015133527398E-11</v>
      </c>
      <c r="O2023">
        <v>0</v>
      </c>
      <c r="P2023">
        <v>0</v>
      </c>
    </row>
    <row r="2024" spans="1:16" x14ac:dyDescent="0.35">
      <c r="A2024" s="1" t="s">
        <v>37</v>
      </c>
      <c r="B2024" s="1">
        <v>1911</v>
      </c>
      <c r="C2024" s="1" t="s">
        <v>43</v>
      </c>
      <c r="D2024" s="43">
        <v>19</v>
      </c>
      <c r="F2024">
        <f>CodeStochastic!F2024</f>
        <v>2023</v>
      </c>
      <c r="G2024">
        <f>CodeStochastic!G2024</f>
        <v>3.6448995826399902E-13</v>
      </c>
      <c r="H2024">
        <f>CodeStochastic!H2024</f>
        <v>6.4589692170820299E-13</v>
      </c>
      <c r="I2024">
        <f>CodeStochastic!I2024</f>
        <v>1.8726186278785701E-11</v>
      </c>
      <c r="J2024">
        <f>CodeStochastic!J2024</f>
        <v>-6.5105064871994404E-11</v>
      </c>
      <c r="K2024">
        <f>CodeStochastic!K2024</f>
        <v>7.4445513964069E-11</v>
      </c>
      <c r="L2024">
        <f>CodeStochastic!L2024</f>
        <v>-4.1285308235135498E-11</v>
      </c>
      <c r="M2024">
        <f>CodeStochastic!M2024</f>
        <v>4.0992290937130399E-11</v>
      </c>
      <c r="O2024">
        <v>0</v>
      </c>
      <c r="P2024">
        <v>0</v>
      </c>
    </row>
    <row r="2025" spans="1:16" x14ac:dyDescent="0.35">
      <c r="A2025" s="1" t="s">
        <v>37</v>
      </c>
      <c r="B2025" s="1">
        <v>1912</v>
      </c>
      <c r="C2025" s="1" t="s">
        <v>43</v>
      </c>
      <c r="D2025" s="43">
        <v>20</v>
      </c>
      <c r="F2025">
        <f>CodeStochastic!F2025</f>
        <v>2024</v>
      </c>
      <c r="G2025">
        <f>CodeStochastic!G2025</f>
        <v>1.55405113559143E-13</v>
      </c>
      <c r="H2025">
        <f>CodeStochastic!H2025</f>
        <v>-3.2042694342867702E-13</v>
      </c>
      <c r="I2025">
        <f>CodeStochastic!I2025</f>
        <v>1.8247852116834301E-11</v>
      </c>
      <c r="J2025">
        <f>CodeStochastic!J2025</f>
        <v>-5.68922783719874E-11</v>
      </c>
      <c r="K2025">
        <f>CodeStochastic!K2025</f>
        <v>6.8778256006595598E-11</v>
      </c>
      <c r="L2025">
        <f>CodeStochastic!L2025</f>
        <v>-4.0454377921741199E-11</v>
      </c>
      <c r="M2025">
        <f>CodeStochastic!M2025</f>
        <v>3.6639016709354398E-11</v>
      </c>
      <c r="O2025">
        <v>0</v>
      </c>
      <c r="P2025">
        <v>0</v>
      </c>
    </row>
    <row r="2026" spans="1:16" x14ac:dyDescent="0.35">
      <c r="A2026" s="1" t="s">
        <v>37</v>
      </c>
      <c r="B2026" s="1">
        <v>1913</v>
      </c>
      <c r="C2026" s="1" t="s">
        <v>43</v>
      </c>
      <c r="D2026" s="43">
        <v>21</v>
      </c>
      <c r="F2026">
        <f>CodeStochastic!F2026</f>
        <v>2025</v>
      </c>
      <c r="G2026">
        <f>CodeStochastic!G2026</f>
        <v>5.7807167020403497E-14</v>
      </c>
      <c r="H2026">
        <f>CodeStochastic!H2026</f>
        <v>-7.4164973401758397E-16</v>
      </c>
      <c r="I2026">
        <f>CodeStochastic!I2026</f>
        <v>1.8454294169659101E-11</v>
      </c>
      <c r="J2026">
        <f>CodeStochastic!J2026</f>
        <v>-8.6682941529515795E-11</v>
      </c>
      <c r="K2026">
        <f>CodeStochastic!K2026</f>
        <v>7.8769667686593705E-11</v>
      </c>
      <c r="L2026">
        <f>CodeStochastic!L2026</f>
        <v>-3.9355436701565303E-11</v>
      </c>
      <c r="M2026">
        <f>CodeStochastic!M2026</f>
        <v>3.8571264587949402E-11</v>
      </c>
      <c r="O2026">
        <v>0</v>
      </c>
      <c r="P2026">
        <v>0</v>
      </c>
    </row>
    <row r="2027" spans="1:16" x14ac:dyDescent="0.35">
      <c r="A2027" s="1" t="s">
        <v>37</v>
      </c>
      <c r="B2027" s="1">
        <v>1914</v>
      </c>
      <c r="C2027" s="1" t="s">
        <v>43</v>
      </c>
      <c r="D2027" s="43">
        <v>22</v>
      </c>
      <c r="F2027">
        <f>CodeStochastic!F2027</f>
        <v>2026</v>
      </c>
      <c r="G2027">
        <f>CodeStochastic!G2027</f>
        <v>1.06704501974021E-13</v>
      </c>
      <c r="H2027">
        <f>CodeStochastic!H2027</f>
        <v>4.37102323662822E-13</v>
      </c>
      <c r="I2027">
        <f>CodeStochastic!I2027</f>
        <v>1.8390938118009599E-11</v>
      </c>
      <c r="J2027">
        <f>CodeStochastic!J2027</f>
        <v>-6.5770860054389104E-11</v>
      </c>
      <c r="K2027">
        <f>CodeStochastic!K2027</f>
        <v>6.9950749849660604E-11</v>
      </c>
      <c r="L2027">
        <f>CodeStochastic!L2027</f>
        <v>-3.7246287368668702E-11</v>
      </c>
      <c r="M2027">
        <f>CodeStochastic!M2027</f>
        <v>4.26813547324887E-11</v>
      </c>
      <c r="O2027">
        <v>0</v>
      </c>
      <c r="P2027">
        <v>0</v>
      </c>
    </row>
    <row r="2028" spans="1:16" x14ac:dyDescent="0.35">
      <c r="A2028" s="1" t="s">
        <v>37</v>
      </c>
      <c r="B2028" s="1">
        <v>1915</v>
      </c>
      <c r="C2028" s="1" t="s">
        <v>43</v>
      </c>
      <c r="D2028" s="43">
        <v>23</v>
      </c>
      <c r="F2028">
        <f>CodeStochastic!F2028</f>
        <v>2027</v>
      </c>
      <c r="G2028">
        <f>CodeStochastic!G2028</f>
        <v>-6.8935104364037099E-14</v>
      </c>
      <c r="H2028">
        <f>CodeStochastic!H2028</f>
        <v>3.26938495969456E-13</v>
      </c>
      <c r="I2028">
        <f>CodeStochastic!I2028</f>
        <v>1.8406614524540999E-11</v>
      </c>
      <c r="J2028">
        <f>CodeStochastic!J2028</f>
        <v>-6.64338596731903E-11</v>
      </c>
      <c r="K2028">
        <f>CodeStochastic!K2028</f>
        <v>6.9822683022085505E-11</v>
      </c>
      <c r="L2028">
        <f>CodeStochastic!L2028</f>
        <v>-3.8939170747129597E-11</v>
      </c>
      <c r="M2028">
        <f>CodeStochastic!M2028</f>
        <v>3.8252882445387297E-11</v>
      </c>
      <c r="O2028">
        <v>0</v>
      </c>
      <c r="P2028">
        <v>0</v>
      </c>
    </row>
    <row r="2029" spans="1:16" x14ac:dyDescent="0.35">
      <c r="A2029" s="1" t="s">
        <v>37</v>
      </c>
      <c r="B2029" s="1">
        <v>1916</v>
      </c>
      <c r="C2029" s="1" t="s">
        <v>43</v>
      </c>
      <c r="D2029" s="43">
        <v>24</v>
      </c>
      <c r="F2029">
        <f>CodeStochastic!F2029</f>
        <v>2028</v>
      </c>
      <c r="G2029">
        <f>CodeStochastic!G2029</f>
        <v>-5.6942997098253302E-13</v>
      </c>
      <c r="H2029">
        <f>CodeStochastic!H2029</f>
        <v>-5.37964801003796E-13</v>
      </c>
      <c r="I2029">
        <f>CodeStochastic!I2029</f>
        <v>1.8721040398720998E-11</v>
      </c>
      <c r="J2029">
        <f>CodeStochastic!J2029</f>
        <v>-8.1931259721946997E-11</v>
      </c>
      <c r="K2029">
        <f>CodeStochastic!K2029</f>
        <v>7.4556824766122406E-11</v>
      </c>
      <c r="L2029">
        <f>CodeStochastic!L2029</f>
        <v>-3.9664855807559501E-11</v>
      </c>
      <c r="M2029">
        <f>CodeStochastic!M2029</f>
        <v>4.0474468241985702E-11</v>
      </c>
      <c r="O2029">
        <v>0</v>
      </c>
      <c r="P2029">
        <v>0</v>
      </c>
    </row>
    <row r="2030" spans="1:16" x14ac:dyDescent="0.35">
      <c r="A2030" s="1" t="s">
        <v>37</v>
      </c>
      <c r="B2030" s="1">
        <v>1917</v>
      </c>
      <c r="C2030" s="1" t="s">
        <v>43</v>
      </c>
      <c r="D2030" s="43">
        <v>25</v>
      </c>
      <c r="F2030">
        <f>CodeStochastic!F2030</f>
        <v>2029</v>
      </c>
      <c r="G2030">
        <f>CodeStochastic!G2030</f>
        <v>9.3727044628484708E-13</v>
      </c>
      <c r="H2030">
        <f>CodeStochastic!H2030</f>
        <v>8.9769545086493396E-13</v>
      </c>
      <c r="I2030">
        <f>CodeStochastic!I2030</f>
        <v>2.2816071255307201E-11</v>
      </c>
      <c r="J2030">
        <f>CodeStochastic!J2030</f>
        <v>-7.5148747708857105E-11</v>
      </c>
      <c r="K2030">
        <f>CodeStochastic!K2030</f>
        <v>7.7919297541387503E-11</v>
      </c>
      <c r="L2030">
        <f>CodeStochastic!L2030</f>
        <v>-4.4491332919794002E-11</v>
      </c>
      <c r="M2030">
        <f>CodeStochastic!M2030</f>
        <v>4.9216766805767601E-11</v>
      </c>
      <c r="O2030">
        <v>0</v>
      </c>
      <c r="P2030">
        <v>0</v>
      </c>
    </row>
    <row r="2031" spans="1:16" x14ac:dyDescent="0.35">
      <c r="A2031" s="1" t="s">
        <v>37</v>
      </c>
      <c r="B2031" s="1">
        <v>1918</v>
      </c>
      <c r="C2031" s="1" t="s">
        <v>43</v>
      </c>
      <c r="D2031" s="43">
        <v>26</v>
      </c>
      <c r="F2031">
        <f>CodeStochastic!F2031</f>
        <v>2030</v>
      </c>
      <c r="G2031">
        <f>CodeStochastic!G2031</f>
        <v>3.3507763119628998E-13</v>
      </c>
      <c r="H2031">
        <f>CodeStochastic!H2031</f>
        <v>-1.7509765352670899E-13</v>
      </c>
      <c r="I2031">
        <f>CodeStochastic!I2031</f>
        <v>2.2313671989872199E-11</v>
      </c>
      <c r="J2031">
        <f>CodeStochastic!J2031</f>
        <v>-7.7072865594529401E-11</v>
      </c>
      <c r="K2031">
        <f>CodeStochastic!K2031</f>
        <v>9.2051770400999695E-11</v>
      </c>
      <c r="L2031">
        <f>CodeStochastic!L2031</f>
        <v>-4.9302332619833997E-11</v>
      </c>
      <c r="M2031">
        <f>CodeStochastic!M2031</f>
        <v>4.22531196761509E-11</v>
      </c>
      <c r="O2031">
        <v>0</v>
      </c>
      <c r="P2031">
        <v>0</v>
      </c>
    </row>
    <row r="2032" spans="1:16" x14ac:dyDescent="0.35">
      <c r="A2032" s="1" t="s">
        <v>37</v>
      </c>
      <c r="B2032" s="1">
        <v>1919</v>
      </c>
      <c r="C2032" s="1" t="s">
        <v>43</v>
      </c>
      <c r="D2032" s="43">
        <v>27</v>
      </c>
      <c r="F2032">
        <f>CodeStochastic!F2032</f>
        <v>2031</v>
      </c>
      <c r="G2032">
        <f>CodeStochastic!G2032</f>
        <v>2.6949390485438301E-13</v>
      </c>
      <c r="H2032">
        <f>CodeStochastic!H2032</f>
        <v>5.8019276581089103E-13</v>
      </c>
      <c r="I2032">
        <f>CodeStochastic!I2032</f>
        <v>2.2062029374255801E-11</v>
      </c>
      <c r="J2032">
        <f>CodeStochastic!J2032</f>
        <v>-6.6603027326921906E-11</v>
      </c>
      <c r="K2032">
        <f>CodeStochastic!K2032</f>
        <v>6.8370113652298294E-11</v>
      </c>
      <c r="L2032">
        <f>CodeStochastic!L2032</f>
        <v>-4.7405885427773E-11</v>
      </c>
      <c r="M2032">
        <f>CodeStochastic!M2032</f>
        <v>4.5235363651479401E-11</v>
      </c>
      <c r="O2032">
        <v>0</v>
      </c>
      <c r="P2032">
        <v>0</v>
      </c>
    </row>
    <row r="2033" spans="1:16" x14ac:dyDescent="0.35">
      <c r="A2033" s="1" t="s">
        <v>37</v>
      </c>
      <c r="B2033" s="1">
        <v>1920</v>
      </c>
      <c r="C2033" s="1" t="s">
        <v>43</v>
      </c>
      <c r="D2033" s="43">
        <v>28</v>
      </c>
      <c r="F2033">
        <f>CodeStochastic!F2033</f>
        <v>2032</v>
      </c>
      <c r="G2033">
        <f>CodeStochastic!G2033</f>
        <v>-1.35926907030104E-12</v>
      </c>
      <c r="H2033">
        <f>CodeStochastic!H2033</f>
        <v>-8.4772697410116601E-13</v>
      </c>
      <c r="I2033">
        <f>CodeStochastic!I2033</f>
        <v>2.1824706159080701E-11</v>
      </c>
      <c r="J2033">
        <f>CodeStochastic!J2033</f>
        <v>-8.2149753081588703E-11</v>
      </c>
      <c r="K2033">
        <f>CodeStochastic!K2033</f>
        <v>7.8064539864424397E-11</v>
      </c>
      <c r="L2033">
        <f>CodeStochastic!L2033</f>
        <v>-4.5572145496666002E-11</v>
      </c>
      <c r="M2033">
        <f>CodeStochastic!M2033</f>
        <v>4.5078132697376803E-11</v>
      </c>
      <c r="O2033">
        <v>0</v>
      </c>
      <c r="P2033">
        <v>0</v>
      </c>
    </row>
    <row r="2034" spans="1:16" x14ac:dyDescent="0.35">
      <c r="A2034" s="1" t="s">
        <v>37</v>
      </c>
      <c r="B2034" s="1">
        <v>1921</v>
      </c>
      <c r="C2034" s="1" t="s">
        <v>43</v>
      </c>
      <c r="D2034" s="43">
        <v>29</v>
      </c>
      <c r="F2034">
        <f>CodeStochastic!F2034</f>
        <v>2033</v>
      </c>
      <c r="G2034">
        <f>CodeStochastic!G2034</f>
        <v>-9.07131572114119E-13</v>
      </c>
      <c r="H2034">
        <f>CodeStochastic!H2034</f>
        <v>-9.3251302394321998E-13</v>
      </c>
      <c r="I2034">
        <f>CodeStochastic!I2034</f>
        <v>2.2151604745121301E-11</v>
      </c>
      <c r="J2034">
        <f>CodeStochastic!J2034</f>
        <v>-7.5503652473814896E-11</v>
      </c>
      <c r="K2034">
        <f>CodeStochastic!K2034</f>
        <v>7.1209082312313794E-11</v>
      </c>
      <c r="L2034">
        <f>CodeStochastic!L2034</f>
        <v>-4.7892136522109301E-11</v>
      </c>
      <c r="M2034">
        <f>CodeStochastic!M2034</f>
        <v>4.2166411274394903E-11</v>
      </c>
      <c r="O2034">
        <v>0</v>
      </c>
      <c r="P2034">
        <v>0</v>
      </c>
    </row>
    <row r="2035" spans="1:16" x14ac:dyDescent="0.35">
      <c r="A2035" s="1" t="s">
        <v>37</v>
      </c>
      <c r="B2035" s="1">
        <v>1922</v>
      </c>
      <c r="C2035" s="1" t="s">
        <v>43</v>
      </c>
      <c r="D2035" s="43">
        <v>30</v>
      </c>
      <c r="F2035">
        <f>CodeStochastic!F2035</f>
        <v>2034</v>
      </c>
      <c r="G2035">
        <f>CodeStochastic!G2035</f>
        <v>5.0193518192445601E-2</v>
      </c>
      <c r="H2035">
        <f>CodeStochastic!H2035</f>
        <v>5.0926887661706E-2</v>
      </c>
      <c r="I2035">
        <f>CodeStochastic!I2035</f>
        <v>1.5284850044009399E-2</v>
      </c>
      <c r="J2035">
        <f>CodeStochastic!J2035</f>
        <v>1.8861673979484499E-2</v>
      </c>
      <c r="K2035">
        <f>CodeStochastic!K2035</f>
        <v>0.101199110483276</v>
      </c>
      <c r="L2035">
        <f>CodeStochastic!L2035</f>
        <v>2.4055705507896801E-2</v>
      </c>
      <c r="M2035">
        <f>CodeStochastic!M2035</f>
        <v>8.2444889329135795E-2</v>
      </c>
      <c r="O2035">
        <f t="shared" si="62"/>
        <v>0.47235766041099081</v>
      </c>
      <c r="P2035">
        <f t="shared" si="63"/>
        <v>1.6188872541513952</v>
      </c>
    </row>
    <row r="2036" spans="1:16" x14ac:dyDescent="0.35">
      <c r="A2036" s="1" t="s">
        <v>37</v>
      </c>
      <c r="B2036" s="1">
        <v>1923</v>
      </c>
      <c r="C2036" s="1" t="s">
        <v>43</v>
      </c>
      <c r="D2036" s="43">
        <v>31</v>
      </c>
      <c r="F2036">
        <f>CodeStochastic!F2036</f>
        <v>2035</v>
      </c>
      <c r="G2036">
        <f>CodeStochastic!G2036</f>
        <v>5.1090928886499999E-2</v>
      </c>
      <c r="H2036">
        <f>CodeStochastic!H2036</f>
        <v>5.1685344595254597E-2</v>
      </c>
      <c r="I2036">
        <f>CodeStochastic!I2036</f>
        <v>1.46654843485789E-2</v>
      </c>
      <c r="J2036">
        <f>CodeStochastic!J2036</f>
        <v>1.9592459232789801E-2</v>
      </c>
      <c r="K2036">
        <f>CodeStochastic!K2036</f>
        <v>0.10360541015766001</v>
      </c>
      <c r="L2036">
        <f>CodeStochastic!L2036</f>
        <v>2.6674210059673201E-2</v>
      </c>
      <c r="M2036">
        <f>CodeStochastic!M2036</f>
        <v>8.0877380870215496E-2</v>
      </c>
      <c r="O2036">
        <f t="shared" si="62"/>
        <v>0.51608846315251711</v>
      </c>
      <c r="P2036">
        <f t="shared" si="63"/>
        <v>1.5648029727490897</v>
      </c>
    </row>
    <row r="2037" spans="1:16" x14ac:dyDescent="0.35">
      <c r="A2037" s="1" t="s">
        <v>37</v>
      </c>
      <c r="B2037" s="1">
        <v>1924</v>
      </c>
      <c r="C2037" s="1" t="s">
        <v>43</v>
      </c>
      <c r="D2037" s="43">
        <v>32</v>
      </c>
      <c r="F2037">
        <f>CodeStochastic!F2037</f>
        <v>2036</v>
      </c>
      <c r="G2037">
        <f>CodeStochastic!G2037</f>
        <v>5.0046259234660502E-2</v>
      </c>
      <c r="H2037">
        <f>CodeStochastic!H2037</f>
        <v>5.1216734095617403E-2</v>
      </c>
      <c r="I2037">
        <f>CodeStochastic!I2037</f>
        <v>1.5262679760271999E-2</v>
      </c>
      <c r="J2037">
        <f>CodeStochastic!J2037</f>
        <v>2.0247447461413999E-2</v>
      </c>
      <c r="K2037">
        <f>CodeStochastic!K2037</f>
        <v>9.7636493228433693E-2</v>
      </c>
      <c r="L2037">
        <f>CodeStochastic!L2037</f>
        <v>2.4521052226098398E-2</v>
      </c>
      <c r="M2037">
        <f>CodeStochastic!M2037</f>
        <v>8.2621731345909499E-2</v>
      </c>
      <c r="O2037">
        <f t="shared" si="62"/>
        <v>0.47877032105014006</v>
      </c>
      <c r="P2037">
        <f t="shared" si="63"/>
        <v>1.6131784426484821</v>
      </c>
    </row>
    <row r="2038" spans="1:16" x14ac:dyDescent="0.35">
      <c r="A2038" s="1" t="s">
        <v>37</v>
      </c>
      <c r="B2038" s="1">
        <v>1925</v>
      </c>
      <c r="C2038" s="1" t="s">
        <v>43</v>
      </c>
      <c r="D2038" s="43">
        <v>33</v>
      </c>
      <c r="F2038">
        <f>CodeStochastic!F2038</f>
        <v>2037</v>
      </c>
      <c r="G2038">
        <f>CodeStochastic!G2038</f>
        <v>5.0912418715287303E-2</v>
      </c>
      <c r="H2038">
        <f>CodeStochastic!H2038</f>
        <v>5.2111011815298397E-2</v>
      </c>
      <c r="I2038">
        <f>CodeStochastic!I2038</f>
        <v>1.5027185765838001E-2</v>
      </c>
      <c r="J2038">
        <f>CodeStochastic!J2038</f>
        <v>1.8913063450242899E-2</v>
      </c>
      <c r="K2038">
        <f>CodeStochastic!K2038</f>
        <v>0.10150313844216199</v>
      </c>
      <c r="L2038">
        <f>CodeStochastic!L2038</f>
        <v>2.6435982593834499E-2</v>
      </c>
      <c r="M2038">
        <f>CodeStochastic!M2038</f>
        <v>8.3794273768053498E-2</v>
      </c>
      <c r="O2038">
        <f t="shared" si="62"/>
        <v>0.50730127228260036</v>
      </c>
      <c r="P2038">
        <f t="shared" si="63"/>
        <v>1.6079955243443143</v>
      </c>
    </row>
    <row r="2039" spans="1:16" x14ac:dyDescent="0.35">
      <c r="A2039" s="1" t="s">
        <v>37</v>
      </c>
      <c r="B2039" s="1">
        <v>1926</v>
      </c>
      <c r="C2039" s="1" t="s">
        <v>43</v>
      </c>
      <c r="D2039" s="43">
        <v>34</v>
      </c>
      <c r="F2039">
        <f>CodeStochastic!F2039</f>
        <v>2038</v>
      </c>
      <c r="G2039">
        <f>CodeStochastic!G2039</f>
        <v>5.07960115514976E-2</v>
      </c>
      <c r="H2039">
        <f>CodeStochastic!H2039</f>
        <v>5.1270859846875801E-2</v>
      </c>
      <c r="I2039">
        <f>CodeStochastic!I2039</f>
        <v>1.4861533523755001E-2</v>
      </c>
      <c r="J2039">
        <f>CodeStochastic!J2039</f>
        <v>1.7949951101569401E-2</v>
      </c>
      <c r="K2039">
        <f>CodeStochastic!K2039</f>
        <v>9.2703132455195E-2</v>
      </c>
      <c r="L2039">
        <f>CodeStochastic!L2039</f>
        <v>2.5997427742417201E-2</v>
      </c>
      <c r="M2039">
        <f>CodeStochastic!M2039</f>
        <v>7.9507321277413695E-2</v>
      </c>
      <c r="O2039">
        <f t="shared" si="62"/>
        <v>0.50706049830372324</v>
      </c>
      <c r="P2039">
        <f t="shared" si="63"/>
        <v>1.5507311856065642</v>
      </c>
    </row>
    <row r="2040" spans="1:16" x14ac:dyDescent="0.35">
      <c r="A2040" s="1" t="s">
        <v>37</v>
      </c>
      <c r="B2040" s="1">
        <v>1927</v>
      </c>
      <c r="C2040" s="1" t="s">
        <v>43</v>
      </c>
      <c r="D2040" s="43">
        <v>35</v>
      </c>
      <c r="F2040">
        <f>CodeStochastic!F2040</f>
        <v>2039</v>
      </c>
      <c r="G2040">
        <f>CodeStochastic!G2040</f>
        <v>4.8893489833341401E-2</v>
      </c>
      <c r="H2040">
        <f>CodeStochastic!H2040</f>
        <v>4.9546521842666898E-2</v>
      </c>
      <c r="I2040">
        <f>CodeStochastic!I2040</f>
        <v>1.37117090714755E-2</v>
      </c>
      <c r="J2040">
        <f>CodeStochastic!J2040</f>
        <v>1.8972190675587201E-2</v>
      </c>
      <c r="K2040">
        <f>CodeStochastic!K2040</f>
        <v>8.5290938179138798E-2</v>
      </c>
      <c r="L2040">
        <f>CodeStochastic!L2040</f>
        <v>2.53010317363127E-2</v>
      </c>
      <c r="M2040">
        <f>CodeStochastic!M2040</f>
        <v>7.7671942237041505E-2</v>
      </c>
      <c r="O2040">
        <f t="shared" si="62"/>
        <v>0.51065202551765732</v>
      </c>
      <c r="P2040">
        <f t="shared" si="63"/>
        <v>1.567656807145531</v>
      </c>
    </row>
    <row r="2041" spans="1:16" x14ac:dyDescent="0.35">
      <c r="A2041" s="1" t="s">
        <v>37</v>
      </c>
      <c r="B2041" s="1">
        <v>1928</v>
      </c>
      <c r="C2041" s="1" t="s">
        <v>43</v>
      </c>
      <c r="D2041" s="43">
        <v>36</v>
      </c>
      <c r="F2041">
        <f>CodeStochastic!F2041</f>
        <v>2040</v>
      </c>
      <c r="G2041">
        <f>CodeStochastic!G2041</f>
        <v>4.9529155338780897E-2</v>
      </c>
      <c r="H2041">
        <f>CodeStochastic!H2041</f>
        <v>5.00013515359648E-2</v>
      </c>
      <c r="I2041">
        <f>CodeStochastic!I2041</f>
        <v>1.4241713245975699E-2</v>
      </c>
      <c r="J2041">
        <f>CodeStochastic!J2041</f>
        <v>2.1288719127947001E-2</v>
      </c>
      <c r="K2041">
        <f>CodeStochastic!K2041</f>
        <v>9.1779690073722803E-2</v>
      </c>
      <c r="L2041">
        <f>CodeStochastic!L2041</f>
        <v>2.6042509776226099E-2</v>
      </c>
      <c r="M2041">
        <f>CodeStochastic!M2041</f>
        <v>7.94410278427988E-2</v>
      </c>
      <c r="O2041">
        <f t="shared" si="62"/>
        <v>0.52083611694964549</v>
      </c>
      <c r="P2041">
        <f t="shared" si="63"/>
        <v>1.5887776110543479</v>
      </c>
    </row>
    <row r="2042" spans="1:16" x14ac:dyDescent="0.35">
      <c r="A2042" s="1" t="s">
        <v>37</v>
      </c>
      <c r="B2042" s="1">
        <v>1929</v>
      </c>
      <c r="C2042" s="1" t="s">
        <v>43</v>
      </c>
      <c r="D2042" s="43">
        <v>37</v>
      </c>
      <c r="F2042">
        <f>CodeStochastic!F2042</f>
        <v>2041</v>
      </c>
      <c r="G2042">
        <f>CodeStochastic!G2042</f>
        <v>4.8271709181066498E-2</v>
      </c>
      <c r="H2042">
        <f>CodeStochastic!H2042</f>
        <v>4.9576272569649499E-2</v>
      </c>
      <c r="I2042">
        <f>CodeStochastic!I2042</f>
        <v>1.3884369188614401E-2</v>
      </c>
      <c r="J2042">
        <f>CodeStochastic!J2042</f>
        <v>1.7871529948097001E-2</v>
      </c>
      <c r="K2042">
        <f>CodeStochastic!K2042</f>
        <v>8.8923790128617203E-2</v>
      </c>
      <c r="L2042">
        <f>CodeStochastic!L2042</f>
        <v>2.5018315131765601E-2</v>
      </c>
      <c r="M2042">
        <f>CodeStochastic!M2042</f>
        <v>7.8833469626552202E-2</v>
      </c>
      <c r="O2042">
        <f t="shared" si="62"/>
        <v>0.5046429236207195</v>
      </c>
      <c r="P2042">
        <f t="shared" si="63"/>
        <v>1.5901451549387742</v>
      </c>
    </row>
    <row r="2043" spans="1:16" x14ac:dyDescent="0.35">
      <c r="A2043" s="1" t="s">
        <v>37</v>
      </c>
      <c r="B2043" s="1">
        <v>1930</v>
      </c>
      <c r="C2043" s="1" t="s">
        <v>43</v>
      </c>
      <c r="D2043" s="43">
        <v>38</v>
      </c>
      <c r="F2043">
        <f>CodeStochastic!F2043</f>
        <v>2042</v>
      </c>
      <c r="G2043">
        <f>CodeStochastic!G2043</f>
        <v>4.9318459956471702E-2</v>
      </c>
      <c r="H2043">
        <f>CodeStochastic!H2043</f>
        <v>4.96603096457887E-2</v>
      </c>
      <c r="I2043">
        <f>CodeStochastic!I2043</f>
        <v>1.38723795679768E-2</v>
      </c>
      <c r="J2043">
        <f>CodeStochastic!J2043</f>
        <v>1.9094958618676602E-2</v>
      </c>
      <c r="K2043">
        <f>CodeStochastic!K2043</f>
        <v>9.0609610039981997E-2</v>
      </c>
      <c r="L2043">
        <f>CodeStochastic!L2043</f>
        <v>2.6547403583753501E-2</v>
      </c>
      <c r="M2043">
        <f>CodeStochastic!M2043</f>
        <v>7.9477268806436505E-2</v>
      </c>
      <c r="O2043">
        <f t="shared" si="62"/>
        <v>0.5345799044167816</v>
      </c>
      <c r="P2043">
        <f t="shared" si="63"/>
        <v>1.6004183093766986</v>
      </c>
    </row>
    <row r="2044" spans="1:16" x14ac:dyDescent="0.35">
      <c r="A2044" s="1" t="s">
        <v>37</v>
      </c>
      <c r="B2044" s="1">
        <v>1931</v>
      </c>
      <c r="C2044" s="1" t="s">
        <v>43</v>
      </c>
      <c r="D2044" s="43">
        <v>39</v>
      </c>
      <c r="F2044">
        <f>CodeStochastic!F2044</f>
        <v>2043</v>
      </c>
      <c r="G2044">
        <f>CodeStochastic!G2044</f>
        <v>4.9293953521881803E-2</v>
      </c>
      <c r="H2044">
        <f>CodeStochastic!H2044</f>
        <v>5.0155667518866902E-2</v>
      </c>
      <c r="I2044">
        <f>CodeStochastic!I2044</f>
        <v>1.3848276075889799E-2</v>
      </c>
      <c r="J2044">
        <f>CodeStochastic!J2044</f>
        <v>1.75179934622537E-2</v>
      </c>
      <c r="K2044">
        <f>CodeStochastic!K2044</f>
        <v>9.2858705880984299E-2</v>
      </c>
      <c r="L2044">
        <f>CodeStochastic!L2044</f>
        <v>2.5912271182187599E-2</v>
      </c>
      <c r="M2044">
        <f>CodeStochastic!M2044</f>
        <v>7.9044966301661898E-2</v>
      </c>
      <c r="O2044">
        <f t="shared" si="62"/>
        <v>0.51663695179493441</v>
      </c>
      <c r="P2044">
        <f t="shared" si="63"/>
        <v>1.5759927085394247</v>
      </c>
    </row>
    <row r="2045" spans="1:16" x14ac:dyDescent="0.35">
      <c r="A2045" s="1" t="s">
        <v>37</v>
      </c>
      <c r="B2045" s="1">
        <v>1932</v>
      </c>
      <c r="C2045" s="1" t="s">
        <v>43</v>
      </c>
      <c r="D2045" s="43">
        <v>40</v>
      </c>
      <c r="F2045">
        <f>CodeStochastic!F2045</f>
        <v>2044</v>
      </c>
      <c r="G2045">
        <f>CodeStochastic!G2045</f>
        <v>4.9899111407876097E-2</v>
      </c>
      <c r="H2045">
        <f>CodeStochastic!H2045</f>
        <v>5.0685442064886899E-2</v>
      </c>
      <c r="I2045">
        <f>CodeStochastic!I2045</f>
        <v>1.44791473488575E-2</v>
      </c>
      <c r="J2045">
        <f>CodeStochastic!J2045</f>
        <v>1.90449492260901E-2</v>
      </c>
      <c r="K2045">
        <f>CodeStochastic!K2045</f>
        <v>0.100093750934988</v>
      </c>
      <c r="L2045">
        <f>CodeStochastic!L2045</f>
        <v>2.48328613350829E-2</v>
      </c>
      <c r="M2045">
        <f>CodeStochastic!M2045</f>
        <v>8.0012029898184206E-2</v>
      </c>
      <c r="O2045">
        <f t="shared" si="62"/>
        <v>0.48994070729998107</v>
      </c>
      <c r="P2045">
        <f t="shared" si="63"/>
        <v>1.578599823510541</v>
      </c>
    </row>
    <row r="2046" spans="1:16" x14ac:dyDescent="0.35">
      <c r="A2046" s="1" t="s">
        <v>37</v>
      </c>
      <c r="B2046" s="1">
        <v>1933</v>
      </c>
      <c r="C2046" s="1" t="s">
        <v>43</v>
      </c>
      <c r="D2046" s="43">
        <v>41</v>
      </c>
      <c r="F2046">
        <f>CodeStochastic!F2046</f>
        <v>2045</v>
      </c>
      <c r="G2046">
        <f>CodeStochastic!G2046</f>
        <v>5.0505437781199397E-2</v>
      </c>
      <c r="H2046">
        <f>CodeStochastic!H2046</f>
        <v>5.1024228542493701E-2</v>
      </c>
      <c r="I2046">
        <f>CodeStochastic!I2046</f>
        <v>1.42278452214785E-2</v>
      </c>
      <c r="J2046">
        <f>CodeStochastic!J2046</f>
        <v>2.1261552799253101E-2</v>
      </c>
      <c r="K2046">
        <f>CodeStochastic!K2046</f>
        <v>9.2574590524942102E-2</v>
      </c>
      <c r="L2046">
        <f>CodeStochastic!L2046</f>
        <v>2.62212984526266E-2</v>
      </c>
      <c r="M2046">
        <f>CodeStochastic!M2046</f>
        <v>8.0585378107831396E-2</v>
      </c>
      <c r="O2046">
        <f t="shared" si="62"/>
        <v>0.51389896920811118</v>
      </c>
      <c r="P2046">
        <f t="shared" si="63"/>
        <v>1.5793551496955756</v>
      </c>
    </row>
    <row r="2047" spans="1:16" x14ac:dyDescent="0.35">
      <c r="A2047" s="1" t="s">
        <v>37</v>
      </c>
      <c r="B2047" s="1">
        <v>1934</v>
      </c>
      <c r="C2047" s="1" t="s">
        <v>43</v>
      </c>
      <c r="D2047" s="43">
        <v>42</v>
      </c>
      <c r="F2047">
        <f>CodeStochastic!F2047</f>
        <v>2046</v>
      </c>
      <c r="G2047">
        <f>CodeStochastic!G2047</f>
        <v>5.0105608682809902E-2</v>
      </c>
      <c r="H2047">
        <f>CodeStochastic!H2047</f>
        <v>5.08862880751762E-2</v>
      </c>
      <c r="I2047">
        <f>CodeStochastic!I2047</f>
        <v>1.4572342758389799E-2</v>
      </c>
      <c r="J2047">
        <f>CodeStochastic!J2047</f>
        <v>1.8064450695351002E-2</v>
      </c>
      <c r="K2047">
        <f>CodeStochastic!K2047</f>
        <v>9.8354407838383104E-2</v>
      </c>
      <c r="L2047">
        <f>CodeStochastic!L2047</f>
        <v>2.55541491205841E-2</v>
      </c>
      <c r="M2047">
        <f>CodeStochastic!M2047</f>
        <v>8.1561205027252101E-2</v>
      </c>
      <c r="O2047">
        <f t="shared" si="62"/>
        <v>0.50218143407968774</v>
      </c>
      <c r="P2047">
        <f t="shared" si="63"/>
        <v>1.602813019231403</v>
      </c>
    </row>
    <row r="2048" spans="1:16" x14ac:dyDescent="0.35">
      <c r="A2048" s="1" t="s">
        <v>37</v>
      </c>
      <c r="B2048" s="1">
        <v>1935</v>
      </c>
      <c r="C2048" s="1" t="s">
        <v>43</v>
      </c>
      <c r="D2048" s="43">
        <v>43</v>
      </c>
      <c r="F2048">
        <f>CodeStochastic!F2048</f>
        <v>2047</v>
      </c>
      <c r="G2048">
        <f>CodeStochastic!G2048</f>
        <v>4.94120871662833E-2</v>
      </c>
      <c r="H2048">
        <f>CodeStochastic!H2048</f>
        <v>5.0263755486603397E-2</v>
      </c>
      <c r="I2048">
        <f>CodeStochastic!I2048</f>
        <v>1.4408856088077701E-2</v>
      </c>
      <c r="J2048">
        <f>CodeStochastic!J2048</f>
        <v>1.9449194344546901E-2</v>
      </c>
      <c r="K2048">
        <f>CodeStochastic!K2048</f>
        <v>8.9884006039101794E-2</v>
      </c>
      <c r="L2048">
        <f>CodeStochastic!L2048</f>
        <v>2.60013999913946E-2</v>
      </c>
      <c r="M2048">
        <f>CodeStochastic!M2048</f>
        <v>7.9246036418611096E-2</v>
      </c>
      <c r="O2048">
        <f t="shared" si="62"/>
        <v>0.51729918983719092</v>
      </c>
      <c r="P2048">
        <f t="shared" si="63"/>
        <v>1.5766039694294676</v>
      </c>
    </row>
    <row r="2049" spans="1:16" x14ac:dyDescent="0.35">
      <c r="A2049" s="1" t="s">
        <v>37</v>
      </c>
      <c r="B2049" s="1">
        <v>1936</v>
      </c>
      <c r="C2049" s="1" t="s">
        <v>43</v>
      </c>
      <c r="D2049" s="43">
        <v>44</v>
      </c>
      <c r="F2049">
        <f>CodeStochastic!F2049</f>
        <v>2048</v>
      </c>
      <c r="G2049">
        <f>CodeStochastic!G2049</f>
        <v>5.0443000281117201E-2</v>
      </c>
      <c r="H2049">
        <f>CodeStochastic!H2049</f>
        <v>5.1260558034794998E-2</v>
      </c>
      <c r="I2049">
        <f>CodeStochastic!I2049</f>
        <v>1.4082785468095001E-2</v>
      </c>
      <c r="J2049">
        <f>CodeStochastic!J2049</f>
        <v>1.5998970173958502E-2</v>
      </c>
      <c r="K2049">
        <f>CodeStochastic!K2049</f>
        <v>0.102372842936724</v>
      </c>
      <c r="L2049">
        <f>CodeStochastic!L2049</f>
        <v>2.6891616863468502E-2</v>
      </c>
      <c r="M2049">
        <f>CodeStochastic!M2049</f>
        <v>8.0493676744553905E-2</v>
      </c>
      <c r="O2049">
        <f t="shared" si="62"/>
        <v>0.5246064009918664</v>
      </c>
      <c r="P2049">
        <f t="shared" si="63"/>
        <v>1.5702848316617202</v>
      </c>
    </row>
    <row r="2050" spans="1:16" x14ac:dyDescent="0.35">
      <c r="A2050" s="1" t="s">
        <v>37</v>
      </c>
      <c r="B2050" s="1">
        <v>1937</v>
      </c>
      <c r="C2050" s="1" t="s">
        <v>43</v>
      </c>
      <c r="D2050" s="43">
        <v>45</v>
      </c>
      <c r="F2050">
        <f>CodeStochastic!F2050</f>
        <v>2049</v>
      </c>
      <c r="G2050">
        <f>CodeStochastic!G2050</f>
        <v>5.6542053894880297E-2</v>
      </c>
      <c r="H2050">
        <f>CodeStochastic!H2050</f>
        <v>5.5857804109563598E-2</v>
      </c>
      <c r="I2050">
        <f>CodeStochastic!I2050</f>
        <v>1.7610588655083099E-2</v>
      </c>
      <c r="J2050">
        <f>CodeStochastic!J2050</f>
        <v>1.7350488400871101E-2</v>
      </c>
      <c r="K2050">
        <f>CodeStochastic!K2050</f>
        <v>0.10261950665017899</v>
      </c>
      <c r="L2050">
        <f>CodeStochastic!L2050</f>
        <v>2.5272559901376401E-2</v>
      </c>
      <c r="M2050">
        <f>CodeStochastic!M2050</f>
        <v>9.0938130907213394E-2</v>
      </c>
      <c r="O2050">
        <f t="shared" si="62"/>
        <v>0.45244456534318722</v>
      </c>
      <c r="P2050">
        <f t="shared" si="63"/>
        <v>1.6280291063508452</v>
      </c>
    </row>
    <row r="2051" spans="1:16" x14ac:dyDescent="0.35">
      <c r="A2051" s="1" t="s">
        <v>37</v>
      </c>
      <c r="B2051" s="1">
        <v>1938</v>
      </c>
      <c r="C2051" s="1" t="s">
        <v>43</v>
      </c>
      <c r="D2051" s="43">
        <v>46</v>
      </c>
      <c r="F2051">
        <f>CodeStochastic!F2051</f>
        <v>2050</v>
      </c>
      <c r="G2051">
        <f>CodeStochastic!G2051</f>
        <v>5.5557389875492399E-2</v>
      </c>
      <c r="H2051">
        <f>CodeStochastic!H2051</f>
        <v>5.5775807419462503E-2</v>
      </c>
      <c r="I2051">
        <f>CodeStochastic!I2051</f>
        <v>1.7564493969371799E-2</v>
      </c>
      <c r="J2051">
        <f>CodeStochastic!J2051</f>
        <v>1.83910493816688E-2</v>
      </c>
      <c r="K2051">
        <f>CodeStochastic!K2051</f>
        <v>0.103032012142747</v>
      </c>
      <c r="L2051">
        <f>CodeStochastic!L2051</f>
        <v>2.57497077179803E-2</v>
      </c>
      <c r="M2051">
        <f>CodeStochastic!M2051</f>
        <v>9.2106032569433297E-2</v>
      </c>
      <c r="O2051">
        <f t="shared" si="62"/>
        <v>0.46166445470397893</v>
      </c>
      <c r="P2051">
        <f t="shared" si="63"/>
        <v>1.6513617073572595</v>
      </c>
    </row>
    <row r="2052" spans="1:16" x14ac:dyDescent="0.35">
      <c r="A2052" s="1" t="s">
        <v>37</v>
      </c>
      <c r="B2052" s="1">
        <v>1939</v>
      </c>
      <c r="C2052" s="1" t="s">
        <v>43</v>
      </c>
      <c r="D2052" s="43">
        <v>47</v>
      </c>
      <c r="F2052">
        <f>CodeStochastic!F2052</f>
        <v>2051</v>
      </c>
      <c r="G2052">
        <f>CodeStochastic!G2052</f>
        <v>5.5723661389324497E-2</v>
      </c>
      <c r="H2052">
        <f>CodeStochastic!H2052</f>
        <v>5.5741183957049197E-2</v>
      </c>
      <c r="I2052">
        <f>CodeStochastic!I2052</f>
        <v>1.70363382102263E-2</v>
      </c>
      <c r="J2052">
        <f>CodeStochastic!J2052</f>
        <v>1.7195204997988999E-2</v>
      </c>
      <c r="K2052">
        <f>CodeStochastic!K2052</f>
        <v>0.10542505712721401</v>
      </c>
      <c r="L2052">
        <f>CodeStochastic!L2052</f>
        <v>2.49267989114739E-2</v>
      </c>
      <c r="M2052">
        <f>CodeStochastic!M2052</f>
        <v>9.0726384087151696E-2</v>
      </c>
      <c r="O2052">
        <f t="shared" si="62"/>
        <v>0.44718818550178252</v>
      </c>
      <c r="P2052">
        <f t="shared" si="63"/>
        <v>1.6276364735463815</v>
      </c>
    </row>
    <row r="2053" spans="1:16" x14ac:dyDescent="0.35">
      <c r="A2053" s="1" t="s">
        <v>37</v>
      </c>
      <c r="B2053" s="1">
        <v>1940</v>
      </c>
      <c r="C2053" s="1" t="s">
        <v>43</v>
      </c>
      <c r="D2053" s="43">
        <v>48</v>
      </c>
      <c r="F2053">
        <f>CodeStochastic!F2053</f>
        <v>2052</v>
      </c>
      <c r="G2053">
        <f>CodeStochastic!G2053</f>
        <v>5.58036808416323E-2</v>
      </c>
      <c r="H2053">
        <f>CodeStochastic!H2053</f>
        <v>5.59239306490261E-2</v>
      </c>
      <c r="I2053">
        <f>CodeStochastic!I2053</f>
        <v>1.7438456341821E-2</v>
      </c>
      <c r="J2053">
        <f>CodeStochastic!J2053</f>
        <v>1.655075772201E-2</v>
      </c>
      <c r="K2053">
        <f>CodeStochastic!K2053</f>
        <v>0.105493774535346</v>
      </c>
      <c r="L2053">
        <f>CodeStochastic!L2053</f>
        <v>2.4441772312029798E-2</v>
      </c>
      <c r="M2053">
        <f>CodeStochastic!M2053</f>
        <v>8.8941916886913303E-2</v>
      </c>
      <c r="O2053">
        <f t="shared" si="62"/>
        <v>0.43705390569601255</v>
      </c>
      <c r="P2053">
        <f t="shared" si="63"/>
        <v>1.5904088974915822</v>
      </c>
    </row>
    <row r="2054" spans="1:16" x14ac:dyDescent="0.35">
      <c r="A2054" s="1" t="s">
        <v>37</v>
      </c>
      <c r="B2054" s="1">
        <v>1941</v>
      </c>
      <c r="C2054" s="1" t="s">
        <v>43</v>
      </c>
      <c r="D2054" s="43">
        <v>49</v>
      </c>
      <c r="F2054">
        <f>CodeStochastic!F2054</f>
        <v>2053</v>
      </c>
      <c r="G2054">
        <f>CodeStochastic!G2054</f>
        <v>5.5474962750333499E-2</v>
      </c>
      <c r="H2054">
        <f>CodeStochastic!H2054</f>
        <v>5.6043710248642901E-2</v>
      </c>
      <c r="I2054">
        <f>CodeStochastic!I2054</f>
        <v>1.73648994982528E-2</v>
      </c>
      <c r="J2054">
        <f>CodeStochastic!J2054</f>
        <v>1.7537873821331599E-2</v>
      </c>
      <c r="K2054">
        <f>CodeStochastic!K2054</f>
        <v>0.10556822068506699</v>
      </c>
      <c r="L2054">
        <f>CodeStochastic!L2054</f>
        <v>2.3750448885987201E-2</v>
      </c>
      <c r="M2054">
        <f>CodeStochastic!M2054</f>
        <v>8.8005706357328198E-2</v>
      </c>
      <c r="O2054">
        <f t="shared" si="62"/>
        <v>0.42378437795456836</v>
      </c>
      <c r="P2054">
        <f t="shared" si="63"/>
        <v>1.5703047847275469</v>
      </c>
    </row>
    <row r="2055" spans="1:16" x14ac:dyDescent="0.35">
      <c r="A2055" s="1" t="s">
        <v>37</v>
      </c>
      <c r="B2055" s="1">
        <v>1942</v>
      </c>
      <c r="C2055" s="1" t="s">
        <v>43</v>
      </c>
      <c r="D2055" s="43">
        <v>50</v>
      </c>
      <c r="F2055">
        <f>CodeStochastic!F2055</f>
        <v>2054</v>
      </c>
      <c r="G2055">
        <f>CodeStochastic!G2055</f>
        <v>5.6919290624546703E-2</v>
      </c>
      <c r="H2055">
        <f>CodeStochastic!H2055</f>
        <v>5.7749753360576701E-2</v>
      </c>
      <c r="I2055">
        <f>CodeStochastic!I2055</f>
        <v>1.8691408070827201E-2</v>
      </c>
      <c r="J2055">
        <f>CodeStochastic!J2055</f>
        <v>1.6446673081443802E-2</v>
      </c>
      <c r="K2055">
        <f>CodeStochastic!K2055</f>
        <v>0.102803289346761</v>
      </c>
      <c r="L2055">
        <f>CodeStochastic!L2055</f>
        <v>2.3743768263110102E-2</v>
      </c>
      <c r="M2055">
        <f>CodeStochastic!M2055</f>
        <v>9.1962917981305597E-2</v>
      </c>
      <c r="O2055">
        <f t="shared" si="62"/>
        <v>0.41114925833291888</v>
      </c>
      <c r="P2055">
        <f t="shared" si="63"/>
        <v>1.592438281201124</v>
      </c>
    </row>
    <row r="2056" spans="1:16" x14ac:dyDescent="0.35">
      <c r="A2056" s="1" t="s">
        <v>37</v>
      </c>
      <c r="B2056" s="1">
        <v>1943</v>
      </c>
      <c r="C2056" s="1" t="s">
        <v>43</v>
      </c>
      <c r="D2056" s="43">
        <v>51</v>
      </c>
      <c r="F2056">
        <f>CodeStochastic!F2056</f>
        <v>2055</v>
      </c>
      <c r="G2056">
        <f>CodeStochastic!G2056</f>
        <v>5.8505759189850799E-2</v>
      </c>
      <c r="H2056">
        <f>CodeStochastic!H2056</f>
        <v>5.81859789386781E-2</v>
      </c>
      <c r="I2056">
        <f>CodeStochastic!I2056</f>
        <v>1.8912576165908999E-2</v>
      </c>
      <c r="J2056">
        <f>CodeStochastic!J2056</f>
        <v>1.8664585915639801E-2</v>
      </c>
      <c r="K2056">
        <f>CodeStochastic!K2056</f>
        <v>0.10878300365974</v>
      </c>
      <c r="L2056">
        <f>CodeStochastic!L2056</f>
        <v>2.2348957093731501E-2</v>
      </c>
      <c r="M2056">
        <f>CodeStochastic!M2056</f>
        <v>9.41471444564492E-2</v>
      </c>
      <c r="O2056">
        <f t="shared" si="62"/>
        <v>0.38409523224289049</v>
      </c>
      <c r="P2056">
        <f t="shared" si="63"/>
        <v>1.6180383345559999</v>
      </c>
    </row>
    <row r="2057" spans="1:16" x14ac:dyDescent="0.35">
      <c r="A2057" s="1" t="s">
        <v>37</v>
      </c>
      <c r="B2057" s="1">
        <v>1944</v>
      </c>
      <c r="C2057" s="1" t="s">
        <v>43</v>
      </c>
      <c r="D2057" s="43">
        <v>52</v>
      </c>
      <c r="F2057">
        <f>CodeStochastic!F2057</f>
        <v>2056</v>
      </c>
      <c r="G2057">
        <f>CodeStochastic!G2057</f>
        <v>5.9202693286645999E-2</v>
      </c>
      <c r="H2057">
        <f>CodeStochastic!H2057</f>
        <v>5.9388095772963598E-2</v>
      </c>
      <c r="I2057">
        <f>CodeStochastic!I2057</f>
        <v>1.9112559794919499E-2</v>
      </c>
      <c r="J2057">
        <f>CodeStochastic!J2057</f>
        <v>1.8541822575813199E-2</v>
      </c>
      <c r="K2057">
        <f>CodeStochastic!K2057</f>
        <v>0.109785490734658</v>
      </c>
      <c r="L2057">
        <f>CodeStochastic!L2057</f>
        <v>2.47136511866527E-2</v>
      </c>
      <c r="M2057">
        <f>CodeStochastic!M2057</f>
        <v>9.6222917017215998E-2</v>
      </c>
      <c r="O2057">
        <f t="shared" si="62"/>
        <v>0.41613813113542492</v>
      </c>
      <c r="P2057">
        <f t="shared" si="63"/>
        <v>1.6202391365614628</v>
      </c>
    </row>
    <row r="2058" spans="1:16" x14ac:dyDescent="0.35">
      <c r="A2058" s="1" t="s">
        <v>37</v>
      </c>
      <c r="B2058" s="1">
        <v>1945</v>
      </c>
      <c r="C2058" s="1" t="s">
        <v>43</v>
      </c>
      <c r="D2058" s="43">
        <v>53</v>
      </c>
      <c r="F2058">
        <f>CodeStochastic!F2058</f>
        <v>2057</v>
      </c>
      <c r="G2058">
        <f>CodeStochastic!G2058</f>
        <v>5.8655691846822199E-2</v>
      </c>
      <c r="H2058">
        <f>CodeStochastic!H2058</f>
        <v>5.75417073494617E-2</v>
      </c>
      <c r="I2058">
        <f>CodeStochastic!I2058</f>
        <v>1.85927372231026E-2</v>
      </c>
      <c r="J2058">
        <f>CodeStochastic!J2058</f>
        <v>1.18563400884162E-2</v>
      </c>
      <c r="K2058">
        <f>CodeStochastic!K2058</f>
        <v>0.10785392508338899</v>
      </c>
      <c r="L2058">
        <f>CodeStochastic!L2058</f>
        <v>2.27043639528525E-2</v>
      </c>
      <c r="M2058">
        <f>CodeStochastic!M2058</f>
        <v>9.2075278628538607E-2</v>
      </c>
      <c r="O2058">
        <f t="shared" si="62"/>
        <v>0.39457230239910318</v>
      </c>
      <c r="P2058">
        <f t="shared" si="63"/>
        <v>1.6001485334689147</v>
      </c>
    </row>
    <row r="2059" spans="1:16" x14ac:dyDescent="0.35">
      <c r="A2059" s="1" t="s">
        <v>37</v>
      </c>
      <c r="B2059" s="1">
        <v>1946</v>
      </c>
      <c r="C2059" s="1" t="s">
        <v>43</v>
      </c>
      <c r="D2059" s="43">
        <v>54</v>
      </c>
      <c r="F2059">
        <f>CodeStochastic!F2059</f>
        <v>2058</v>
      </c>
      <c r="G2059">
        <f>CodeStochastic!G2059</f>
        <v>5.7486366797154603E-2</v>
      </c>
      <c r="H2059">
        <f>CodeStochastic!H2059</f>
        <v>5.80215326426404E-2</v>
      </c>
      <c r="I2059">
        <f>CodeStochastic!I2059</f>
        <v>1.90698619006811E-2</v>
      </c>
      <c r="J2059">
        <f>CodeStochastic!J2059</f>
        <v>1.7705418260745499E-2</v>
      </c>
      <c r="K2059">
        <f>CodeStochastic!K2059</f>
        <v>0.10808239291874</v>
      </c>
      <c r="L2059">
        <f>CodeStochastic!L2059</f>
        <v>2.3815964373028398E-2</v>
      </c>
      <c r="M2059">
        <f>CodeStochastic!M2059</f>
        <v>9.5253526836586597E-2</v>
      </c>
      <c r="O2059">
        <f t="shared" ref="O2059:O2122" si="64">L2059/H2059</f>
        <v>0.41046768825830521</v>
      </c>
      <c r="P2059">
        <f t="shared" ref="P2059:P2122" si="65">M2059/H2059</f>
        <v>1.6416927043837544</v>
      </c>
    </row>
    <row r="2060" spans="1:16" x14ac:dyDescent="0.35">
      <c r="A2060" s="1" t="s">
        <v>37</v>
      </c>
      <c r="B2060" s="1">
        <v>1947</v>
      </c>
      <c r="C2060" s="1" t="s">
        <v>43</v>
      </c>
      <c r="D2060" s="43">
        <v>55</v>
      </c>
      <c r="F2060">
        <f>CodeStochastic!F2060</f>
        <v>2059</v>
      </c>
      <c r="G2060">
        <f>CodeStochastic!G2060</f>
        <v>6.3596031259813099E-2</v>
      </c>
      <c r="H2060">
        <f>CodeStochastic!H2060</f>
        <v>6.1925205490711302E-2</v>
      </c>
      <c r="I2060">
        <f>CodeStochastic!I2060</f>
        <v>2.15532894771902E-2</v>
      </c>
      <c r="J2060">
        <f>CodeStochastic!J2060</f>
        <v>1.14784906691714E-2</v>
      </c>
      <c r="K2060">
        <f>CodeStochastic!K2060</f>
        <v>0.11446492338402001</v>
      </c>
      <c r="L2060">
        <f>CodeStochastic!L2060</f>
        <v>1.9963291874517002E-2</v>
      </c>
      <c r="M2060">
        <f>CodeStochastic!M2060</f>
        <v>9.9712696911551907E-2</v>
      </c>
      <c r="O2060">
        <f t="shared" si="64"/>
        <v>0.32237748290575263</v>
      </c>
      <c r="P2060">
        <f t="shared" si="65"/>
        <v>1.6102118050542227</v>
      </c>
    </row>
    <row r="2061" spans="1:16" x14ac:dyDescent="0.35">
      <c r="A2061" s="1" t="s">
        <v>37</v>
      </c>
      <c r="B2061" s="1">
        <v>1948</v>
      </c>
      <c r="C2061" s="1" t="s">
        <v>43</v>
      </c>
      <c r="D2061" s="43">
        <v>56</v>
      </c>
      <c r="F2061">
        <f>CodeStochastic!F2061</f>
        <v>2060</v>
      </c>
      <c r="G2061">
        <f>CodeStochastic!G2061</f>
        <v>6.13974064603326E-2</v>
      </c>
      <c r="H2061">
        <f>CodeStochastic!H2061</f>
        <v>5.9323586942319199E-2</v>
      </c>
      <c r="I2061">
        <f>CodeStochastic!I2061</f>
        <v>2.2137884144529298E-2</v>
      </c>
      <c r="J2061">
        <f>CodeStochastic!J2061</f>
        <v>1.03100100042037E-2</v>
      </c>
      <c r="K2061">
        <f>CodeStochastic!K2061</f>
        <v>0.114106494716221</v>
      </c>
      <c r="L2061">
        <f>CodeStochastic!L2061</f>
        <v>1.84994023094565E-2</v>
      </c>
      <c r="M2061">
        <f>CodeStochastic!M2061</f>
        <v>9.8719958763520299E-2</v>
      </c>
      <c r="O2061">
        <f t="shared" si="64"/>
        <v>0.3118389035956915</v>
      </c>
      <c r="P2061">
        <f t="shared" si="65"/>
        <v>1.6640928819679517</v>
      </c>
    </row>
    <row r="2062" spans="1:16" x14ac:dyDescent="0.35">
      <c r="A2062" s="1" t="s">
        <v>37</v>
      </c>
      <c r="B2062" s="1">
        <v>1949</v>
      </c>
      <c r="C2062" s="1" t="s">
        <v>43</v>
      </c>
      <c r="D2062" s="43">
        <v>57</v>
      </c>
      <c r="F2062">
        <f>CodeStochastic!F2062</f>
        <v>2061</v>
      </c>
      <c r="G2062">
        <f>CodeStochastic!G2062</f>
        <v>6.0916169972892703E-2</v>
      </c>
      <c r="H2062">
        <f>CodeStochastic!H2062</f>
        <v>6.03393759816271E-2</v>
      </c>
      <c r="I2062">
        <f>CodeStochastic!I2062</f>
        <v>2.1352136865279901E-2</v>
      </c>
      <c r="J2062">
        <f>CodeStochastic!J2062</f>
        <v>1.39126886103606E-2</v>
      </c>
      <c r="K2062">
        <f>CodeStochastic!K2062</f>
        <v>0.11107978753367601</v>
      </c>
      <c r="L2062">
        <f>CodeStochastic!L2062</f>
        <v>2.1357661288487002E-2</v>
      </c>
      <c r="M2062">
        <f>CodeStochastic!M2062</f>
        <v>9.8596580122339697E-2</v>
      </c>
      <c r="O2062">
        <f t="shared" si="64"/>
        <v>0.35395893545518692</v>
      </c>
      <c r="P2062">
        <f t="shared" si="65"/>
        <v>1.6340338049296639</v>
      </c>
    </row>
    <row r="2063" spans="1:16" x14ac:dyDescent="0.35">
      <c r="A2063" s="1" t="s">
        <v>37</v>
      </c>
      <c r="B2063" s="1">
        <v>1950</v>
      </c>
      <c r="C2063" s="1" t="s">
        <v>43</v>
      </c>
      <c r="D2063" s="43">
        <v>58</v>
      </c>
      <c r="F2063">
        <f>CodeStochastic!F2063</f>
        <v>2062</v>
      </c>
      <c r="G2063">
        <f>CodeStochastic!G2063</f>
        <v>6.1111657287716302E-2</v>
      </c>
      <c r="H2063">
        <f>CodeStochastic!H2063</f>
        <v>5.9804114126589203E-2</v>
      </c>
      <c r="I2063">
        <f>CodeStochastic!I2063</f>
        <v>2.14985138970307E-2</v>
      </c>
      <c r="J2063">
        <f>CodeStochastic!J2063</f>
        <v>1.14122745194553E-2</v>
      </c>
      <c r="K2063">
        <f>CodeStochastic!K2063</f>
        <v>0.112920220055803</v>
      </c>
      <c r="L2063">
        <f>CodeStochastic!L2063</f>
        <v>2.02987470160511E-2</v>
      </c>
      <c r="M2063">
        <f>CodeStochastic!M2063</f>
        <v>9.9742210913410706E-2</v>
      </c>
      <c r="O2063">
        <f t="shared" si="64"/>
        <v>0.33942057854220731</v>
      </c>
      <c r="P2063">
        <f t="shared" si="65"/>
        <v>1.6678152058616453</v>
      </c>
    </row>
    <row r="2064" spans="1:16" x14ac:dyDescent="0.35">
      <c r="A2064" s="1" t="s">
        <v>37</v>
      </c>
      <c r="B2064" s="1">
        <v>1951</v>
      </c>
      <c r="C2064" s="1" t="s">
        <v>43</v>
      </c>
      <c r="D2064" s="43">
        <v>59</v>
      </c>
      <c r="F2064">
        <f>CodeStochastic!F2064</f>
        <v>2063</v>
      </c>
      <c r="G2064">
        <f>CodeStochastic!G2064</f>
        <v>6.2519422417711801E-2</v>
      </c>
      <c r="H2064">
        <f>CodeStochastic!H2064</f>
        <v>6.0485201449361599E-2</v>
      </c>
      <c r="I2064">
        <f>CodeStochastic!I2064</f>
        <v>2.21057017030338E-2</v>
      </c>
      <c r="J2064">
        <f>CodeStochastic!J2064</f>
        <v>1.17867014872312E-2</v>
      </c>
      <c r="K2064">
        <f>CodeStochastic!K2064</f>
        <v>0.11438153085406901</v>
      </c>
      <c r="L2064">
        <f>CodeStochastic!L2064</f>
        <v>2.0387633296474299E-2</v>
      </c>
      <c r="M2064">
        <f>CodeStochastic!M2064</f>
        <v>9.8299991909281903E-2</v>
      </c>
      <c r="O2064">
        <f t="shared" si="64"/>
        <v>0.33706812258107283</v>
      </c>
      <c r="P2064">
        <f t="shared" si="65"/>
        <v>1.6251907830972336</v>
      </c>
    </row>
    <row r="2065" spans="1:16" x14ac:dyDescent="0.35">
      <c r="A2065" s="1" t="s">
        <v>37</v>
      </c>
      <c r="B2065" s="1">
        <v>1952</v>
      </c>
      <c r="C2065" s="1" t="s">
        <v>43</v>
      </c>
      <c r="D2065" s="43">
        <v>60</v>
      </c>
      <c r="F2065">
        <f>CodeStochastic!F2065</f>
        <v>2064</v>
      </c>
      <c r="G2065">
        <f>CodeStochastic!G2065</f>
        <v>5.4074994967184702E-2</v>
      </c>
      <c r="H2065">
        <f>CodeStochastic!H2065</f>
        <v>5.4322720653013197E-2</v>
      </c>
      <c r="I2065">
        <f>CodeStochastic!I2065</f>
        <v>1.82198588206419E-2</v>
      </c>
      <c r="J2065">
        <f>CodeStochastic!J2065</f>
        <v>1.5954101807774401E-2</v>
      </c>
      <c r="K2065">
        <f>CodeStochastic!K2065</f>
        <v>0.107723808855021</v>
      </c>
      <c r="L2065">
        <f>CodeStochastic!L2065</f>
        <v>2.3746411668770399E-2</v>
      </c>
      <c r="M2065">
        <f>CodeStochastic!M2065</f>
        <v>8.9464885903768498E-2</v>
      </c>
      <c r="O2065">
        <f t="shared" si="64"/>
        <v>0.43713590525869994</v>
      </c>
      <c r="P2065">
        <f t="shared" si="65"/>
        <v>1.6469146763695095</v>
      </c>
    </row>
    <row r="2066" spans="1:16" x14ac:dyDescent="0.35">
      <c r="A2066" s="1" t="s">
        <v>37</v>
      </c>
      <c r="B2066" s="1">
        <v>1953</v>
      </c>
      <c r="C2066" s="1" t="s">
        <v>43</v>
      </c>
      <c r="D2066" s="43">
        <v>61</v>
      </c>
      <c r="F2066">
        <f>CodeStochastic!F2066</f>
        <v>2065</v>
      </c>
      <c r="G2066">
        <f>CodeStochastic!G2066</f>
        <v>5.3735278166778401E-2</v>
      </c>
      <c r="H2066">
        <f>CodeStochastic!H2066</f>
        <v>5.4362001944495197E-2</v>
      </c>
      <c r="I2066">
        <f>CodeStochastic!I2066</f>
        <v>1.82289061492419E-2</v>
      </c>
      <c r="J2066">
        <f>CodeStochastic!J2066</f>
        <v>1.69670127635803E-2</v>
      </c>
      <c r="K2066">
        <f>CodeStochastic!K2066</f>
        <v>0.104748215206657</v>
      </c>
      <c r="L2066">
        <f>CodeStochastic!L2066</f>
        <v>2.2611937174656899E-2</v>
      </c>
      <c r="M2066">
        <f>CodeStochastic!M2066</f>
        <v>9.0892424334639094E-2</v>
      </c>
      <c r="O2066">
        <f t="shared" si="64"/>
        <v>0.4159511490718128</v>
      </c>
      <c r="P2066">
        <f t="shared" si="65"/>
        <v>1.6719844943797739</v>
      </c>
    </row>
    <row r="2067" spans="1:16" x14ac:dyDescent="0.35">
      <c r="A2067" s="1" t="s">
        <v>37</v>
      </c>
      <c r="B2067" s="1">
        <v>1954</v>
      </c>
      <c r="C2067" s="1" t="s">
        <v>43</v>
      </c>
      <c r="D2067" s="43">
        <v>62</v>
      </c>
      <c r="F2067">
        <f>CodeStochastic!F2067</f>
        <v>2066</v>
      </c>
      <c r="G2067">
        <f>CodeStochastic!G2067</f>
        <v>5.2738641722973503E-2</v>
      </c>
      <c r="H2067">
        <f>CodeStochastic!H2067</f>
        <v>5.4089922496252198E-2</v>
      </c>
      <c r="I2067">
        <f>CodeStochastic!I2067</f>
        <v>1.79510084205779E-2</v>
      </c>
      <c r="J2067">
        <f>CodeStochastic!J2067</f>
        <v>1.6533176613861202E-2</v>
      </c>
      <c r="K2067">
        <f>CodeStochastic!K2067</f>
        <v>9.8125261311820103E-2</v>
      </c>
      <c r="L2067">
        <f>CodeStochastic!L2067</f>
        <v>2.3432453112971801E-2</v>
      </c>
      <c r="M2067">
        <f>CodeStochastic!M2067</f>
        <v>8.8975427475386198E-2</v>
      </c>
      <c r="O2067">
        <f t="shared" si="64"/>
        <v>0.43321291714913063</v>
      </c>
      <c r="P2067">
        <f t="shared" si="65"/>
        <v>1.6449538725360748</v>
      </c>
    </row>
    <row r="2068" spans="1:16" x14ac:dyDescent="0.35">
      <c r="A2068" s="1" t="s">
        <v>37</v>
      </c>
      <c r="B2068" s="1">
        <v>1955</v>
      </c>
      <c r="C2068" s="1" t="s">
        <v>43</v>
      </c>
      <c r="D2068" s="43">
        <v>63</v>
      </c>
      <c r="F2068">
        <f>CodeStochastic!F2068</f>
        <v>2067</v>
      </c>
      <c r="G2068">
        <f>CodeStochastic!G2068</f>
        <v>5.4575027237669597E-2</v>
      </c>
      <c r="H2068">
        <f>CodeStochastic!H2068</f>
        <v>5.4649910680308798E-2</v>
      </c>
      <c r="I2068">
        <f>CodeStochastic!I2068</f>
        <v>1.8268070414890598E-2</v>
      </c>
      <c r="J2068">
        <f>CodeStochastic!J2068</f>
        <v>1.6724444586920999E-2</v>
      </c>
      <c r="K2068">
        <f>CodeStochastic!K2068</f>
        <v>0.104674725136002</v>
      </c>
      <c r="L2068">
        <f>CodeStochastic!L2068</f>
        <v>2.24354675379758E-2</v>
      </c>
      <c r="M2068">
        <f>CodeStochastic!M2068</f>
        <v>8.9987190739130196E-2</v>
      </c>
      <c r="O2068">
        <f t="shared" si="64"/>
        <v>0.41053072655907641</v>
      </c>
      <c r="P2068">
        <f t="shared" si="65"/>
        <v>1.6466118538699452</v>
      </c>
    </row>
    <row r="2069" spans="1:16" x14ac:dyDescent="0.35">
      <c r="A2069" s="1" t="s">
        <v>37</v>
      </c>
      <c r="B2069" s="1">
        <v>1956</v>
      </c>
      <c r="C2069" s="1" t="s">
        <v>43</v>
      </c>
      <c r="D2069" s="43">
        <v>64</v>
      </c>
      <c r="F2069">
        <f>CodeStochastic!F2069</f>
        <v>2068</v>
      </c>
      <c r="G2069">
        <f>CodeStochastic!G2069</f>
        <v>5.3467609221775098E-2</v>
      </c>
      <c r="H2069">
        <f>CodeStochastic!H2069</f>
        <v>5.4224455994597298E-2</v>
      </c>
      <c r="I2069">
        <f>CodeStochastic!I2069</f>
        <v>1.8162326620652099E-2</v>
      </c>
      <c r="J2069">
        <f>CodeStochastic!J2069</f>
        <v>1.50398362349408E-2</v>
      </c>
      <c r="K2069">
        <f>CodeStochastic!K2069</f>
        <v>0.10482472595414701</v>
      </c>
      <c r="L2069">
        <f>CodeStochastic!L2069</f>
        <v>2.2266448529875901E-2</v>
      </c>
      <c r="M2069">
        <f>CodeStochastic!M2069</f>
        <v>9.1156266624044704E-2</v>
      </c>
      <c r="O2069">
        <f t="shared" si="64"/>
        <v>0.41063479792391905</v>
      </c>
      <c r="P2069">
        <f t="shared" si="65"/>
        <v>1.681091399665257</v>
      </c>
    </row>
    <row r="2070" spans="1:16" x14ac:dyDescent="0.35">
      <c r="A2070" s="1" t="s">
        <v>37</v>
      </c>
      <c r="B2070" s="1">
        <v>1957</v>
      </c>
      <c r="C2070" s="1" t="s">
        <v>43</v>
      </c>
      <c r="D2070" s="43">
        <v>65</v>
      </c>
      <c r="F2070">
        <f>CodeStochastic!F2070</f>
        <v>2069</v>
      </c>
      <c r="G2070">
        <f>CodeStochastic!G2070</f>
        <v>4.9815935023173802E-2</v>
      </c>
      <c r="H2070">
        <f>CodeStochastic!H2070</f>
        <v>5.0588456438677702E-2</v>
      </c>
      <c r="I2070">
        <f>CodeStochastic!I2070</f>
        <v>1.5769144148776199E-2</v>
      </c>
      <c r="J2070">
        <f>CodeStochastic!J2070</f>
        <v>1.7616775037954599E-2</v>
      </c>
      <c r="K2070">
        <f>CodeStochastic!K2070</f>
        <v>0.10102464109409499</v>
      </c>
      <c r="L2070">
        <f>CodeStochastic!L2070</f>
        <v>2.4385451186634498E-2</v>
      </c>
      <c r="M2070">
        <f>CodeStochastic!M2070</f>
        <v>8.3413329200454106E-2</v>
      </c>
      <c r="O2070">
        <f t="shared" si="64"/>
        <v>0.48203588137135683</v>
      </c>
      <c r="P2070">
        <f t="shared" si="65"/>
        <v>1.6488609274245409</v>
      </c>
    </row>
    <row r="2071" spans="1:16" x14ac:dyDescent="0.35">
      <c r="A2071" s="1" t="s">
        <v>37</v>
      </c>
      <c r="B2071" s="1">
        <v>1958</v>
      </c>
      <c r="C2071" s="1" t="s">
        <v>43</v>
      </c>
      <c r="D2071" s="43">
        <v>66</v>
      </c>
      <c r="F2071">
        <f>CodeStochastic!F2071</f>
        <v>2070</v>
      </c>
      <c r="G2071">
        <f>CodeStochastic!G2071</f>
        <v>4.8794674315168797E-2</v>
      </c>
      <c r="H2071">
        <f>CodeStochastic!H2071</f>
        <v>4.9880425944239699E-2</v>
      </c>
      <c r="I2071">
        <f>CodeStochastic!I2071</f>
        <v>1.5591372897349E-2</v>
      </c>
      <c r="J2071">
        <f>CodeStochastic!J2071</f>
        <v>1.5766556116272801E-2</v>
      </c>
      <c r="K2071">
        <f>CodeStochastic!K2071</f>
        <v>0.100487627585936</v>
      </c>
      <c r="L2071">
        <f>CodeStochastic!L2071</f>
        <v>2.3452023969840301E-2</v>
      </c>
      <c r="M2071">
        <f>CodeStochastic!M2071</f>
        <v>8.1770553277467406E-2</v>
      </c>
      <c r="O2071">
        <f t="shared" si="64"/>
        <v>0.47016486980397554</v>
      </c>
      <c r="P2071">
        <f t="shared" si="65"/>
        <v>1.6393314958632677</v>
      </c>
    </row>
    <row r="2072" spans="1:16" x14ac:dyDescent="0.35">
      <c r="A2072" s="1" t="s">
        <v>37</v>
      </c>
      <c r="B2072" s="1">
        <v>1959</v>
      </c>
      <c r="C2072" s="1" t="s">
        <v>43</v>
      </c>
      <c r="D2072" s="43">
        <v>67</v>
      </c>
      <c r="F2072">
        <f>CodeStochastic!F2072</f>
        <v>2071</v>
      </c>
      <c r="G2072">
        <f>CodeStochastic!G2072</f>
        <v>4.9844476071736199E-2</v>
      </c>
      <c r="H2072">
        <f>CodeStochastic!H2072</f>
        <v>5.0365650723925598E-2</v>
      </c>
      <c r="I2072">
        <f>CodeStochastic!I2072</f>
        <v>1.5128935753743E-2</v>
      </c>
      <c r="J2072">
        <f>CodeStochastic!J2072</f>
        <v>1.59128789859251E-2</v>
      </c>
      <c r="K2072">
        <f>CodeStochastic!K2072</f>
        <v>9.6485040614277401E-2</v>
      </c>
      <c r="L2072">
        <f>CodeStochastic!L2072</f>
        <v>2.5000644401210501E-2</v>
      </c>
      <c r="M2072">
        <f>CodeStochastic!M2072</f>
        <v>8.0712341157191198E-2</v>
      </c>
      <c r="O2072">
        <f t="shared" si="64"/>
        <v>0.4963828331782924</v>
      </c>
      <c r="P2072">
        <f t="shared" si="65"/>
        <v>1.6025275162155259</v>
      </c>
    </row>
    <row r="2073" spans="1:16" x14ac:dyDescent="0.35">
      <c r="A2073" s="1" t="s">
        <v>37</v>
      </c>
      <c r="B2073" s="1">
        <v>1960</v>
      </c>
      <c r="C2073" s="1" t="s">
        <v>43</v>
      </c>
      <c r="D2073" s="43">
        <v>68</v>
      </c>
      <c r="F2073">
        <f>CodeStochastic!F2073</f>
        <v>2072</v>
      </c>
      <c r="G2073">
        <f>CodeStochastic!G2073</f>
        <v>4.9440029239204299E-2</v>
      </c>
      <c r="H2073">
        <f>CodeStochastic!H2073</f>
        <v>5.0204075138965902E-2</v>
      </c>
      <c r="I2073">
        <f>CodeStochastic!I2073</f>
        <v>1.5462884036399701E-2</v>
      </c>
      <c r="J2073">
        <f>CodeStochastic!J2073</f>
        <v>1.8173243654332202E-2</v>
      </c>
      <c r="K2073">
        <f>CodeStochastic!K2073</f>
        <v>0.100126876319669</v>
      </c>
      <c r="L2073">
        <f>CodeStochastic!L2073</f>
        <v>2.4048140098650101E-2</v>
      </c>
      <c r="M2073">
        <f>CodeStochastic!M2073</f>
        <v>8.3121166447908498E-2</v>
      </c>
      <c r="O2073">
        <f t="shared" si="64"/>
        <v>0.47900773058928703</v>
      </c>
      <c r="P2073">
        <f t="shared" si="65"/>
        <v>1.6556657247011806</v>
      </c>
    </row>
    <row r="2074" spans="1:16" x14ac:dyDescent="0.35">
      <c r="A2074" s="1" t="s">
        <v>37</v>
      </c>
      <c r="B2074" s="1">
        <v>1961</v>
      </c>
      <c r="C2074" s="1" t="s">
        <v>43</v>
      </c>
      <c r="D2074" s="43">
        <v>69</v>
      </c>
      <c r="F2074">
        <f>CodeStochastic!F2074</f>
        <v>2073</v>
      </c>
      <c r="G2074">
        <f>CodeStochastic!G2074</f>
        <v>4.91011712793398E-2</v>
      </c>
      <c r="H2074">
        <f>CodeStochastic!H2074</f>
        <v>4.9809732288204601E-2</v>
      </c>
      <c r="I2074">
        <f>CodeStochastic!I2074</f>
        <v>1.53308960650008E-2</v>
      </c>
      <c r="J2074">
        <f>CodeStochastic!J2074</f>
        <v>1.77317961282988E-2</v>
      </c>
      <c r="K2074">
        <f>CodeStochastic!K2074</f>
        <v>9.7172044174248004E-2</v>
      </c>
      <c r="L2074">
        <f>CodeStochastic!L2074</f>
        <v>2.45288915488905E-2</v>
      </c>
      <c r="M2074">
        <f>CodeStochastic!M2074</f>
        <v>8.0357109395171003E-2</v>
      </c>
      <c r="O2074">
        <f t="shared" si="64"/>
        <v>0.49245178446179211</v>
      </c>
      <c r="P2074">
        <f t="shared" si="65"/>
        <v>1.6132812947119632</v>
      </c>
    </row>
    <row r="2075" spans="1:16" x14ac:dyDescent="0.35">
      <c r="A2075" s="1" t="s">
        <v>37</v>
      </c>
      <c r="B2075" s="1">
        <v>1962</v>
      </c>
      <c r="C2075" s="1" t="s">
        <v>43</v>
      </c>
      <c r="D2075" s="43">
        <v>70</v>
      </c>
      <c r="F2075">
        <f>CodeStochastic!F2075</f>
        <v>2074</v>
      </c>
      <c r="G2075">
        <f>CodeStochastic!G2075</f>
        <v>5.1215619670318603E-2</v>
      </c>
      <c r="H2075">
        <f>CodeStochastic!H2075</f>
        <v>5.2252140690077199E-2</v>
      </c>
      <c r="I2075">
        <f>CodeStochastic!I2075</f>
        <v>1.54911254404849E-2</v>
      </c>
      <c r="J2075">
        <f>CodeStochastic!J2075</f>
        <v>1.9569775901368301E-2</v>
      </c>
      <c r="K2075">
        <f>CodeStochastic!K2075</f>
        <v>9.5266456817494793E-2</v>
      </c>
      <c r="L2075">
        <f>CodeStochastic!L2075</f>
        <v>2.55604093750549E-2</v>
      </c>
      <c r="M2075">
        <f>CodeStochastic!M2075</f>
        <v>8.35682076951344E-2</v>
      </c>
      <c r="O2075">
        <f t="shared" si="64"/>
        <v>0.48917439625414005</v>
      </c>
      <c r="P2075">
        <f t="shared" si="65"/>
        <v>1.5993260102165383</v>
      </c>
    </row>
    <row r="2076" spans="1:16" x14ac:dyDescent="0.35">
      <c r="A2076" s="1" t="s">
        <v>37</v>
      </c>
      <c r="B2076" s="1">
        <v>1963</v>
      </c>
      <c r="C2076" s="1" t="s">
        <v>43</v>
      </c>
      <c r="D2076" s="43">
        <v>71</v>
      </c>
      <c r="F2076">
        <f>CodeStochastic!F2076</f>
        <v>2075</v>
      </c>
      <c r="G2076">
        <f>CodeStochastic!G2076</f>
        <v>5.1174977421594499E-2</v>
      </c>
      <c r="H2076">
        <f>CodeStochastic!H2076</f>
        <v>5.2009756213107598E-2</v>
      </c>
      <c r="I2076">
        <f>CodeStochastic!I2076</f>
        <v>1.6148217996569899E-2</v>
      </c>
      <c r="J2076">
        <f>CodeStochastic!J2076</f>
        <v>1.78797865110512E-2</v>
      </c>
      <c r="K2076">
        <f>CodeStochastic!K2076</f>
        <v>9.8863051867805696E-2</v>
      </c>
      <c r="L2076">
        <f>CodeStochastic!L2076</f>
        <v>2.4596800324188199E-2</v>
      </c>
      <c r="M2076">
        <f>CodeStochastic!M2076</f>
        <v>8.4010532690786704E-2</v>
      </c>
      <c r="O2076">
        <f t="shared" si="64"/>
        <v>0.47292666059429184</v>
      </c>
      <c r="P2076">
        <f t="shared" si="65"/>
        <v>1.6152841083614657</v>
      </c>
    </row>
    <row r="2077" spans="1:16" x14ac:dyDescent="0.35">
      <c r="A2077" s="1" t="s">
        <v>37</v>
      </c>
      <c r="B2077" s="1">
        <v>1964</v>
      </c>
      <c r="C2077" s="1" t="s">
        <v>43</v>
      </c>
      <c r="D2077" s="43">
        <v>72</v>
      </c>
      <c r="F2077">
        <f>CodeStochastic!F2077</f>
        <v>2076</v>
      </c>
      <c r="G2077">
        <f>CodeStochastic!G2077</f>
        <v>5.14729737296356E-2</v>
      </c>
      <c r="H2077">
        <f>CodeStochastic!H2077</f>
        <v>5.2268136444767799E-2</v>
      </c>
      <c r="I2077">
        <f>CodeStochastic!I2077</f>
        <v>1.53316737884082E-2</v>
      </c>
      <c r="J2077">
        <f>CodeStochastic!J2077</f>
        <v>1.8584512785063199E-2</v>
      </c>
      <c r="K2077">
        <f>CodeStochastic!K2077</f>
        <v>9.8182459875691797E-2</v>
      </c>
      <c r="L2077">
        <f>CodeStochastic!L2077</f>
        <v>2.4620638364136999E-2</v>
      </c>
      <c r="M2077">
        <f>CodeStochastic!M2077</f>
        <v>8.3584154335888602E-2</v>
      </c>
      <c r="O2077">
        <f t="shared" si="64"/>
        <v>0.47104488582932058</v>
      </c>
      <c r="P2077">
        <f t="shared" si="65"/>
        <v>1.5991416572544674</v>
      </c>
    </row>
    <row r="2078" spans="1:16" x14ac:dyDescent="0.35">
      <c r="A2078" s="1" t="s">
        <v>37</v>
      </c>
      <c r="B2078" s="1">
        <v>1965</v>
      </c>
      <c r="C2078" s="1" t="s">
        <v>43</v>
      </c>
      <c r="D2078" s="43">
        <v>73</v>
      </c>
      <c r="F2078">
        <f>CodeStochastic!F2078</f>
        <v>2077</v>
      </c>
      <c r="G2078">
        <f>CodeStochastic!G2078</f>
        <v>5.2182214940130499E-2</v>
      </c>
      <c r="H2078">
        <f>CodeStochastic!H2078</f>
        <v>5.26918120744818E-2</v>
      </c>
      <c r="I2078">
        <f>CodeStochastic!I2078</f>
        <v>1.59243810121543E-2</v>
      </c>
      <c r="J2078">
        <f>CodeStochastic!J2078</f>
        <v>1.78879774235449E-2</v>
      </c>
      <c r="K2078">
        <f>CodeStochastic!K2078</f>
        <v>9.5498700284600196E-2</v>
      </c>
      <c r="L2078">
        <f>CodeStochastic!L2078</f>
        <v>2.4420800288432298E-2</v>
      </c>
      <c r="M2078">
        <f>CodeStochastic!M2078</f>
        <v>8.5118668314083101E-2</v>
      </c>
      <c r="O2078">
        <f t="shared" si="64"/>
        <v>0.46346480272708418</v>
      </c>
      <c r="P2078">
        <f t="shared" si="65"/>
        <v>1.6154059798468263</v>
      </c>
    </row>
    <row r="2079" spans="1:16" x14ac:dyDescent="0.35">
      <c r="A2079" s="1" t="s">
        <v>37</v>
      </c>
      <c r="B2079" s="1">
        <v>1966</v>
      </c>
      <c r="C2079" s="1" t="s">
        <v>43</v>
      </c>
      <c r="D2079" s="43">
        <v>74</v>
      </c>
      <c r="F2079">
        <f>CodeStochastic!F2079</f>
        <v>2078</v>
      </c>
      <c r="G2079">
        <f>CodeStochastic!G2079</f>
        <v>5.12234867837826E-2</v>
      </c>
      <c r="H2079">
        <f>CodeStochastic!H2079</f>
        <v>5.2212516956009598E-2</v>
      </c>
      <c r="I2079">
        <f>CodeStochastic!I2079</f>
        <v>1.5769946591836101E-2</v>
      </c>
      <c r="J2079">
        <f>CodeStochastic!J2079</f>
        <v>1.9892306654575798E-2</v>
      </c>
      <c r="K2079">
        <f>CodeStochastic!K2079</f>
        <v>9.9728836419233802E-2</v>
      </c>
      <c r="L2079">
        <f>CodeStochastic!L2079</f>
        <v>2.5663994264439501E-2</v>
      </c>
      <c r="M2079">
        <f>CodeStochastic!M2079</f>
        <v>8.4846412449701994E-2</v>
      </c>
      <c r="O2079">
        <f t="shared" si="64"/>
        <v>0.49152953660636745</v>
      </c>
      <c r="P2079">
        <f t="shared" si="65"/>
        <v>1.6250205390632155</v>
      </c>
    </row>
    <row r="2080" spans="1:16" x14ac:dyDescent="0.35">
      <c r="A2080" s="1" t="s">
        <v>37</v>
      </c>
      <c r="B2080" s="1">
        <v>1967</v>
      </c>
      <c r="C2080" s="1" t="s">
        <v>43</v>
      </c>
      <c r="D2080" s="43">
        <v>75</v>
      </c>
      <c r="F2080">
        <f>CodeStochastic!F2080</f>
        <v>2079</v>
      </c>
      <c r="G2080">
        <f>CodeStochastic!G2080</f>
        <v>5.01698138246469E-2</v>
      </c>
      <c r="H2080">
        <f>CodeStochastic!H2080</f>
        <v>5.1326128001757898E-2</v>
      </c>
      <c r="I2080">
        <f>CodeStochastic!I2080</f>
        <v>1.9587141421648E-2</v>
      </c>
      <c r="J2080">
        <f>CodeStochastic!J2080</f>
        <v>1.3762265444108499E-2</v>
      </c>
      <c r="K2080">
        <f>CodeStochastic!K2080</f>
        <v>0.10011921107487</v>
      </c>
      <c r="L2080">
        <f>CodeStochastic!L2080</f>
        <v>1.8636518118901001E-2</v>
      </c>
      <c r="M2080">
        <f>CodeStochastic!M2080</f>
        <v>9.0237407967413003E-2</v>
      </c>
      <c r="O2080">
        <f t="shared" si="64"/>
        <v>0.36310002029108274</v>
      </c>
      <c r="P2080">
        <f t="shared" si="65"/>
        <v>1.7581183596066785</v>
      </c>
    </row>
    <row r="2081" spans="1:16" x14ac:dyDescent="0.35">
      <c r="A2081" s="1" t="s">
        <v>37</v>
      </c>
      <c r="B2081" s="1">
        <v>1968</v>
      </c>
      <c r="C2081" s="1" t="s">
        <v>43</v>
      </c>
      <c r="D2081" s="43">
        <v>76</v>
      </c>
      <c r="F2081">
        <f>CodeStochastic!F2081</f>
        <v>2080</v>
      </c>
      <c r="G2081">
        <f>CodeStochastic!G2081</f>
        <v>5.0947460858170202E-2</v>
      </c>
      <c r="H2081">
        <f>CodeStochastic!H2081</f>
        <v>5.1073179676298402E-2</v>
      </c>
      <c r="I2081">
        <f>CodeStochastic!I2081</f>
        <v>1.937492452441E-2</v>
      </c>
      <c r="J2081">
        <f>CodeStochastic!J2081</f>
        <v>1.2971660107494299E-2</v>
      </c>
      <c r="K2081">
        <f>CodeStochastic!K2081</f>
        <v>0.105365212679231</v>
      </c>
      <c r="L2081">
        <f>CodeStochastic!L2081</f>
        <v>1.76643385581663E-2</v>
      </c>
      <c r="M2081">
        <f>CodeStochastic!M2081</f>
        <v>9.0355660058977397E-2</v>
      </c>
      <c r="O2081">
        <f t="shared" si="64"/>
        <v>0.34586330183714431</v>
      </c>
      <c r="P2081">
        <f t="shared" si="65"/>
        <v>1.7691410762292692</v>
      </c>
    </row>
    <row r="2082" spans="1:16" x14ac:dyDescent="0.35">
      <c r="A2082" s="1" t="s">
        <v>37</v>
      </c>
      <c r="B2082" s="1">
        <v>1969</v>
      </c>
      <c r="C2082" s="1" t="s">
        <v>43</v>
      </c>
      <c r="D2082" s="43">
        <v>77</v>
      </c>
      <c r="F2082">
        <f>CodeStochastic!F2082</f>
        <v>2081</v>
      </c>
      <c r="G2082">
        <f>CodeStochastic!G2082</f>
        <v>5.0067216927040498E-2</v>
      </c>
      <c r="H2082">
        <f>CodeStochastic!H2082</f>
        <v>5.1361301153470797E-2</v>
      </c>
      <c r="I2082">
        <f>CodeStochastic!I2082</f>
        <v>1.9788557721745498E-2</v>
      </c>
      <c r="J2082">
        <f>CodeStochastic!J2082</f>
        <v>1.3146542752394E-2</v>
      </c>
      <c r="K2082">
        <f>CodeStochastic!K2082</f>
        <v>0.10488616632475101</v>
      </c>
      <c r="L2082">
        <f>CodeStochastic!L2082</f>
        <v>1.87728702264734E-2</v>
      </c>
      <c r="M2082">
        <f>CodeStochastic!M2082</f>
        <v>8.9656630959660005E-2</v>
      </c>
      <c r="O2082">
        <f t="shared" si="64"/>
        <v>0.36550612630273682</v>
      </c>
      <c r="P2082">
        <f t="shared" si="65"/>
        <v>1.745606691149828</v>
      </c>
    </row>
    <row r="2083" spans="1:16" x14ac:dyDescent="0.35">
      <c r="A2083" s="1" t="s">
        <v>37</v>
      </c>
      <c r="B2083" s="1">
        <v>1970</v>
      </c>
      <c r="C2083" s="1" t="s">
        <v>43</v>
      </c>
      <c r="D2083" s="43">
        <v>78</v>
      </c>
      <c r="F2083">
        <f>CodeStochastic!F2083</f>
        <v>2082</v>
      </c>
      <c r="G2083">
        <f>CodeStochastic!G2083</f>
        <v>5.1594112935093799E-2</v>
      </c>
      <c r="H2083">
        <f>CodeStochastic!H2083</f>
        <v>5.2009511347352502E-2</v>
      </c>
      <c r="I2083">
        <f>CodeStochastic!I2083</f>
        <v>1.92384880084163E-2</v>
      </c>
      <c r="J2083">
        <f>CodeStochastic!J2083</f>
        <v>1.1963220522528101E-2</v>
      </c>
      <c r="K2083">
        <f>CodeStochastic!K2083</f>
        <v>0.10215188476299</v>
      </c>
      <c r="L2083">
        <f>CodeStochastic!L2083</f>
        <v>1.8789198469974899E-2</v>
      </c>
      <c r="M2083">
        <f>CodeStochastic!M2083</f>
        <v>9.0300807615560905E-2</v>
      </c>
      <c r="O2083">
        <f t="shared" si="64"/>
        <v>0.3612646606980926</v>
      </c>
      <c r="P2083">
        <f t="shared" si="65"/>
        <v>1.7362364166906865</v>
      </c>
    </row>
    <row r="2084" spans="1:16" x14ac:dyDescent="0.35">
      <c r="A2084" s="1" t="s">
        <v>37</v>
      </c>
      <c r="B2084" s="1">
        <v>1971</v>
      </c>
      <c r="C2084" s="1" t="s">
        <v>43</v>
      </c>
      <c r="D2084" s="43">
        <v>79</v>
      </c>
      <c r="F2084">
        <f>CodeStochastic!F2084</f>
        <v>2083</v>
      </c>
      <c r="G2084">
        <f>CodeStochastic!G2084</f>
        <v>5.0851184843130802E-2</v>
      </c>
      <c r="H2084">
        <f>CodeStochastic!H2084</f>
        <v>5.1719119187851798E-2</v>
      </c>
      <c r="I2084">
        <f>CodeStochastic!I2084</f>
        <v>1.9303452418828099E-2</v>
      </c>
      <c r="J2084">
        <f>CodeStochastic!J2084</f>
        <v>1.25104883560873E-2</v>
      </c>
      <c r="K2084">
        <f>CodeStochastic!K2084</f>
        <v>0.102732536948496</v>
      </c>
      <c r="L2084">
        <f>CodeStochastic!L2084</f>
        <v>1.77764827631667E-2</v>
      </c>
      <c r="M2084">
        <f>CodeStochastic!M2084</f>
        <v>8.9221825207433603E-2</v>
      </c>
      <c r="O2084">
        <f t="shared" si="64"/>
        <v>0.34371201679981789</v>
      </c>
      <c r="P2084">
        <f t="shared" si="65"/>
        <v>1.7251226743318309</v>
      </c>
    </row>
    <row r="2085" spans="1:16" x14ac:dyDescent="0.35">
      <c r="A2085" s="1" t="s">
        <v>37</v>
      </c>
      <c r="B2085" s="1">
        <v>1972</v>
      </c>
      <c r="C2085" s="1" t="s">
        <v>43</v>
      </c>
      <c r="D2085" s="43">
        <v>80</v>
      </c>
      <c r="F2085">
        <f>CodeStochastic!F2085</f>
        <v>2084</v>
      </c>
      <c r="G2085">
        <f>CodeStochastic!G2085</f>
        <v>5.2098386955162702E-2</v>
      </c>
      <c r="H2085">
        <f>CodeStochastic!H2085</f>
        <v>5.2887865687401898E-2</v>
      </c>
      <c r="I2085">
        <f>CodeStochastic!I2085</f>
        <v>2.1715362044913599E-2</v>
      </c>
      <c r="J2085">
        <f>CodeStochastic!J2085</f>
        <v>9.4200866491331199E-3</v>
      </c>
      <c r="K2085">
        <f>CodeStochastic!K2085</f>
        <v>0.11278360783171799</v>
      </c>
      <c r="L2085">
        <f>CodeStochastic!L2085</f>
        <v>1.5413254912727201E-2</v>
      </c>
      <c r="M2085">
        <f>CodeStochastic!M2085</f>
        <v>9.3231722456258603E-2</v>
      </c>
      <c r="O2085">
        <f t="shared" si="64"/>
        <v>0.2914327268154196</v>
      </c>
      <c r="P2085">
        <f t="shared" si="65"/>
        <v>1.7628187722172872</v>
      </c>
    </row>
    <row r="2086" spans="1:16" x14ac:dyDescent="0.35">
      <c r="A2086" s="1" t="s">
        <v>37</v>
      </c>
      <c r="B2086" s="1">
        <v>1973</v>
      </c>
      <c r="C2086" s="1" t="s">
        <v>43</v>
      </c>
      <c r="D2086" s="43">
        <v>81</v>
      </c>
      <c r="F2086">
        <f>CodeStochastic!F2086</f>
        <v>2085</v>
      </c>
      <c r="G2086">
        <f>CodeStochastic!G2086</f>
        <v>5.4416343955150097E-2</v>
      </c>
      <c r="H2086">
        <f>CodeStochastic!H2086</f>
        <v>5.4798829227177798E-2</v>
      </c>
      <c r="I2086">
        <f>CodeStochastic!I2086</f>
        <v>2.1292003534352299E-2</v>
      </c>
      <c r="J2086">
        <f>CodeStochastic!J2086</f>
        <v>1.0141525178797101E-2</v>
      </c>
      <c r="K2086">
        <f>CodeStochastic!K2086</f>
        <v>0.113983392148316</v>
      </c>
      <c r="L2086">
        <f>CodeStochastic!L2086</f>
        <v>1.65352933717333E-2</v>
      </c>
      <c r="M2086">
        <f>CodeStochastic!M2086</f>
        <v>9.3896322266749405E-2</v>
      </c>
      <c r="O2086">
        <f t="shared" si="64"/>
        <v>0.30174537677043151</v>
      </c>
      <c r="P2086">
        <f t="shared" si="65"/>
        <v>1.7134731451558272</v>
      </c>
    </row>
    <row r="2087" spans="1:16" x14ac:dyDescent="0.35">
      <c r="A2087" s="1" t="s">
        <v>37</v>
      </c>
      <c r="B2087" s="1">
        <v>1974</v>
      </c>
      <c r="C2087" s="1" t="s">
        <v>43</v>
      </c>
      <c r="D2087" s="43">
        <v>82</v>
      </c>
      <c r="F2087">
        <f>CodeStochastic!F2087</f>
        <v>2086</v>
      </c>
      <c r="G2087">
        <f>CodeStochastic!G2087</f>
        <v>5.3621106773505602E-2</v>
      </c>
      <c r="H2087">
        <f>CodeStochastic!H2087</f>
        <v>5.3993967779569801E-2</v>
      </c>
      <c r="I2087">
        <f>CodeStochastic!I2087</f>
        <v>2.2210094730417601E-2</v>
      </c>
      <c r="J2087">
        <f>CodeStochastic!J2087</f>
        <v>9.6597275803248193E-3</v>
      </c>
      <c r="K2087">
        <f>CodeStochastic!K2087</f>
        <v>0.11770575784033099</v>
      </c>
      <c r="L2087">
        <f>CodeStochastic!L2087</f>
        <v>1.55795870358174E-2</v>
      </c>
      <c r="M2087">
        <f>CodeStochastic!M2087</f>
        <v>9.6156265983054906E-2</v>
      </c>
      <c r="O2087">
        <f t="shared" si="64"/>
        <v>0.28854310354484436</v>
      </c>
      <c r="P2087">
        <f t="shared" si="65"/>
        <v>1.7808705293823293</v>
      </c>
    </row>
    <row r="2088" spans="1:16" x14ac:dyDescent="0.35">
      <c r="A2088" s="1" t="s">
        <v>37</v>
      </c>
      <c r="B2088" s="1">
        <v>1975</v>
      </c>
      <c r="C2088" s="1" t="s">
        <v>43</v>
      </c>
      <c r="D2088" s="43">
        <v>83</v>
      </c>
      <c r="F2088">
        <f>CodeStochastic!F2088</f>
        <v>2087</v>
      </c>
      <c r="G2088">
        <f>CodeStochastic!G2088</f>
        <v>5.2530376456122803E-2</v>
      </c>
      <c r="H2088">
        <f>CodeStochastic!H2088</f>
        <v>5.3199822250530403E-2</v>
      </c>
      <c r="I2088">
        <f>CodeStochastic!I2088</f>
        <v>2.1537716717932701E-2</v>
      </c>
      <c r="J2088">
        <f>CodeStochastic!J2088</f>
        <v>9.3936436227667307E-3</v>
      </c>
      <c r="K2088">
        <f>CodeStochastic!K2088</f>
        <v>0.10823895898304001</v>
      </c>
      <c r="L2088">
        <f>CodeStochastic!L2088</f>
        <v>1.56174397882691E-2</v>
      </c>
      <c r="M2088">
        <f>CodeStochastic!M2088</f>
        <v>9.4028597106729103E-2</v>
      </c>
      <c r="O2088">
        <f t="shared" si="64"/>
        <v>0.29356187911160536</v>
      </c>
      <c r="P2088">
        <f t="shared" si="65"/>
        <v>1.7674607381943206</v>
      </c>
    </row>
    <row r="2089" spans="1:16" x14ac:dyDescent="0.35">
      <c r="A2089" s="1" t="s">
        <v>37</v>
      </c>
      <c r="B2089" s="1">
        <v>1976</v>
      </c>
      <c r="C2089" s="1" t="s">
        <v>43</v>
      </c>
      <c r="D2089" s="43">
        <v>84</v>
      </c>
      <c r="F2089">
        <f>CodeStochastic!F2089</f>
        <v>2088</v>
      </c>
      <c r="G2089">
        <f>CodeStochastic!G2089</f>
        <v>5.3728852893516303E-2</v>
      </c>
      <c r="H2089">
        <f>CodeStochastic!H2089</f>
        <v>5.3603836336680498E-2</v>
      </c>
      <c r="I2089">
        <f>CodeStochastic!I2089</f>
        <v>2.2139428618720002E-2</v>
      </c>
      <c r="J2089">
        <f>CodeStochastic!J2089</f>
        <v>9.0294564151973504E-3</v>
      </c>
      <c r="K2089">
        <f>CodeStochastic!K2089</f>
        <v>0.10940094154831199</v>
      </c>
      <c r="L2089">
        <f>CodeStochastic!L2089</f>
        <v>1.6288544291591499E-2</v>
      </c>
      <c r="M2089">
        <f>CodeStochastic!M2089</f>
        <v>9.4127614003664206E-2</v>
      </c>
      <c r="O2089">
        <f t="shared" si="64"/>
        <v>0.30386900275727902</v>
      </c>
      <c r="P2089">
        <f t="shared" si="65"/>
        <v>1.7559865195553876</v>
      </c>
    </row>
    <row r="2090" spans="1:16" x14ac:dyDescent="0.35">
      <c r="A2090" s="1" t="s">
        <v>37</v>
      </c>
      <c r="B2090" s="1">
        <v>1977</v>
      </c>
      <c r="C2090" s="1" t="s">
        <v>43</v>
      </c>
      <c r="D2090" s="43">
        <v>85</v>
      </c>
      <c r="F2090">
        <f>CodeStochastic!F2090</f>
        <v>2089</v>
      </c>
      <c r="G2090">
        <f>CodeStochastic!G2090</f>
        <v>5.4894349586973902E-2</v>
      </c>
      <c r="H2090">
        <f>CodeStochastic!H2090</f>
        <v>5.4390393613156597E-2</v>
      </c>
      <c r="I2090">
        <f>CodeStochastic!I2090</f>
        <v>2.1685694404768401E-2</v>
      </c>
      <c r="J2090">
        <f>CodeStochastic!J2090</f>
        <v>1.12122901109394E-2</v>
      </c>
      <c r="K2090">
        <f>CodeStochastic!K2090</f>
        <v>0.10724336280996501</v>
      </c>
      <c r="L2090">
        <f>CodeStochastic!L2090</f>
        <v>1.6472016192596601E-2</v>
      </c>
      <c r="M2090">
        <f>CodeStochastic!M2090</f>
        <v>9.3505092461126399E-2</v>
      </c>
      <c r="O2090">
        <f t="shared" si="64"/>
        <v>0.30284789460711226</v>
      </c>
      <c r="P2090">
        <f t="shared" si="65"/>
        <v>1.7191471921708665</v>
      </c>
    </row>
    <row r="2091" spans="1:16" x14ac:dyDescent="0.35">
      <c r="A2091" s="1" t="s">
        <v>37</v>
      </c>
      <c r="B2091" s="1">
        <v>1978</v>
      </c>
      <c r="C2091" s="1" t="s">
        <v>43</v>
      </c>
      <c r="D2091" s="43">
        <v>86</v>
      </c>
      <c r="F2091">
        <f>CodeStochastic!F2091</f>
        <v>2090</v>
      </c>
      <c r="G2091">
        <f>CodeStochastic!G2091</f>
        <v>5.4980484912067001E-2</v>
      </c>
      <c r="H2091">
        <f>CodeStochastic!H2091</f>
        <v>5.4646794937657603E-2</v>
      </c>
      <c r="I2091">
        <f>CodeStochastic!I2091</f>
        <v>2.22364513475223E-2</v>
      </c>
      <c r="J2091">
        <f>CodeStochastic!J2091</f>
        <v>1.12567958560769E-2</v>
      </c>
      <c r="K2091">
        <f>CodeStochastic!K2091</f>
        <v>0.1094174809182</v>
      </c>
      <c r="L2091">
        <f>CodeStochastic!L2091</f>
        <v>1.6244833464180999E-2</v>
      </c>
      <c r="M2091">
        <f>CodeStochastic!M2091</f>
        <v>9.6209974244137603E-2</v>
      </c>
      <c r="O2091">
        <f t="shared" si="64"/>
        <v>0.29726964742787754</v>
      </c>
      <c r="P2091">
        <f t="shared" si="65"/>
        <v>1.7605785362873758</v>
      </c>
    </row>
    <row r="2092" spans="1:16" x14ac:dyDescent="0.35">
      <c r="A2092" s="1" t="s">
        <v>37</v>
      </c>
      <c r="B2092" s="1">
        <v>1979</v>
      </c>
      <c r="C2092" s="1" t="s">
        <v>43</v>
      </c>
      <c r="D2092" s="43">
        <v>87</v>
      </c>
      <c r="F2092">
        <f>CodeStochastic!F2092</f>
        <v>2091</v>
      </c>
      <c r="G2092">
        <f>CodeStochastic!G2092</f>
        <v>5.2788480102904399E-2</v>
      </c>
      <c r="H2092">
        <f>CodeStochastic!H2092</f>
        <v>5.3668243201892098E-2</v>
      </c>
      <c r="I2092">
        <f>CodeStochastic!I2092</f>
        <v>2.2209702132001401E-2</v>
      </c>
      <c r="J2092">
        <f>CodeStochastic!J2092</f>
        <v>1.0193066200854301E-2</v>
      </c>
      <c r="K2092">
        <f>CodeStochastic!K2092</f>
        <v>0.108276996488302</v>
      </c>
      <c r="L2092">
        <f>CodeStochastic!L2092</f>
        <v>1.6374168174910098E-2</v>
      </c>
      <c r="M2092">
        <f>CodeStochastic!M2092</f>
        <v>9.6738195883461497E-2</v>
      </c>
      <c r="O2092">
        <f t="shared" si="64"/>
        <v>0.30509976101347064</v>
      </c>
      <c r="P2092">
        <f t="shared" si="65"/>
        <v>1.8025221269037357</v>
      </c>
    </row>
    <row r="2093" spans="1:16" x14ac:dyDescent="0.35">
      <c r="A2093" s="1" t="s">
        <v>37</v>
      </c>
      <c r="B2093" s="1">
        <v>1980</v>
      </c>
      <c r="C2093" s="1" t="s">
        <v>43</v>
      </c>
      <c r="D2093" s="43">
        <v>88</v>
      </c>
      <c r="F2093">
        <f>CodeStochastic!F2093</f>
        <v>2092</v>
      </c>
      <c r="G2093">
        <f>CodeStochastic!G2093</f>
        <v>5.3854899410041401E-2</v>
      </c>
      <c r="H2093">
        <f>CodeStochastic!H2093</f>
        <v>5.3517621902821597E-2</v>
      </c>
      <c r="I2093">
        <f>CodeStochastic!I2093</f>
        <v>2.2263927701807799E-2</v>
      </c>
      <c r="J2093">
        <f>CodeStochastic!J2093</f>
        <v>9.7099665881427294E-3</v>
      </c>
      <c r="K2093">
        <f>CodeStochastic!K2093</f>
        <v>0.11084313916845701</v>
      </c>
      <c r="L2093">
        <f>CodeStochastic!L2093</f>
        <v>1.5863478211123699E-2</v>
      </c>
      <c r="M2093">
        <f>CodeStochastic!M2093</f>
        <v>9.5389150427768798E-2</v>
      </c>
      <c r="O2093">
        <f t="shared" si="64"/>
        <v>0.29641597752472876</v>
      </c>
      <c r="P2093">
        <f t="shared" si="65"/>
        <v>1.7823876890676942</v>
      </c>
    </row>
    <row r="2094" spans="1:16" x14ac:dyDescent="0.35">
      <c r="A2094" s="1" t="s">
        <v>37</v>
      </c>
      <c r="B2094" s="1">
        <v>1981</v>
      </c>
      <c r="C2094" s="1" t="s">
        <v>43</v>
      </c>
      <c r="D2094" s="43">
        <v>89</v>
      </c>
      <c r="F2094">
        <f>CodeStochastic!F2094</f>
        <v>2093</v>
      </c>
      <c r="G2094">
        <f>CodeStochastic!G2094</f>
        <v>5.3582773113219101E-2</v>
      </c>
      <c r="H2094">
        <f>CodeStochastic!H2094</f>
        <v>5.39482925021363E-2</v>
      </c>
      <c r="I2094">
        <f>CodeStochastic!I2094</f>
        <v>2.21853773811048E-2</v>
      </c>
      <c r="J2094">
        <f>CodeStochastic!J2094</f>
        <v>8.7767431192015202E-3</v>
      </c>
      <c r="K2094">
        <f>CodeStochastic!K2094</f>
        <v>0.111131103829749</v>
      </c>
      <c r="L2094">
        <f>CodeStochastic!L2094</f>
        <v>1.5851686776613399E-2</v>
      </c>
      <c r="M2094">
        <f>CodeStochastic!M2094</f>
        <v>9.3713625282540999E-2</v>
      </c>
      <c r="O2094">
        <f t="shared" si="64"/>
        <v>0.29383111200388201</v>
      </c>
      <c r="P2094">
        <f t="shared" si="65"/>
        <v>1.7371008596579778</v>
      </c>
    </row>
    <row r="2095" spans="1:16" x14ac:dyDescent="0.35">
      <c r="A2095" s="1" t="s">
        <v>37</v>
      </c>
      <c r="B2095" s="1">
        <v>1982</v>
      </c>
      <c r="C2095" s="1" t="s">
        <v>43</v>
      </c>
      <c r="D2095" s="43">
        <v>90</v>
      </c>
      <c r="F2095">
        <f>CodeStochastic!F2095</f>
        <v>2094</v>
      </c>
      <c r="G2095">
        <f>CodeStochastic!G2095</f>
        <v>5.38397786385073E-2</v>
      </c>
      <c r="H2095">
        <f>CodeStochastic!H2095</f>
        <v>5.3962425181678798E-2</v>
      </c>
      <c r="I2095">
        <f>CodeStochastic!I2095</f>
        <v>2.14270478788543E-2</v>
      </c>
      <c r="J2095">
        <f>CodeStochastic!J2095</f>
        <v>1.02824177218116E-2</v>
      </c>
      <c r="K2095">
        <f>CodeStochastic!K2095</f>
        <v>0.105814298418271</v>
      </c>
      <c r="L2095">
        <f>CodeStochastic!L2095</f>
        <v>1.63140809587543E-2</v>
      </c>
      <c r="M2095">
        <f>CodeStochastic!M2095</f>
        <v>9.7113836693501099E-2</v>
      </c>
      <c r="O2095">
        <f t="shared" si="64"/>
        <v>0.30232297573410805</v>
      </c>
      <c r="P2095">
        <f t="shared" si="65"/>
        <v>1.7996566382356176</v>
      </c>
    </row>
    <row r="2096" spans="1:16" x14ac:dyDescent="0.35">
      <c r="A2096" s="1" t="s">
        <v>37</v>
      </c>
      <c r="B2096" s="1">
        <v>1983</v>
      </c>
      <c r="C2096" s="1" t="s">
        <v>43</v>
      </c>
      <c r="D2096" s="43">
        <v>91</v>
      </c>
      <c r="F2096">
        <f>CodeStochastic!F2096</f>
        <v>2095</v>
      </c>
      <c r="G2096">
        <f>CodeStochastic!G2096</f>
        <v>5.36988188750466E-2</v>
      </c>
      <c r="H2096">
        <f>CodeStochastic!H2096</f>
        <v>5.4046491480534899E-2</v>
      </c>
      <c r="I2096">
        <f>CodeStochastic!I2096</f>
        <v>2.2154851719308699E-2</v>
      </c>
      <c r="J2096">
        <f>CodeStochastic!J2096</f>
        <v>1.07095335339409E-2</v>
      </c>
      <c r="K2096">
        <f>CodeStochastic!K2096</f>
        <v>0.10957925989473501</v>
      </c>
      <c r="L2096">
        <f>CodeStochastic!L2096</f>
        <v>1.5295431663585801E-2</v>
      </c>
      <c r="M2096">
        <f>CodeStochastic!M2096</f>
        <v>9.5631673643013004E-2</v>
      </c>
      <c r="O2096">
        <f t="shared" si="64"/>
        <v>0.28300508034077521</v>
      </c>
      <c r="P2096">
        <f t="shared" si="65"/>
        <v>1.7694335196107078</v>
      </c>
    </row>
    <row r="2097" spans="1:16" x14ac:dyDescent="0.35">
      <c r="A2097" s="1" t="s">
        <v>37</v>
      </c>
      <c r="B2097" s="1">
        <v>1984</v>
      </c>
      <c r="C2097" s="1" t="s">
        <v>43</v>
      </c>
      <c r="D2097" s="43">
        <v>92</v>
      </c>
      <c r="F2097">
        <f>CodeStochastic!F2097</f>
        <v>2096</v>
      </c>
      <c r="G2097">
        <f>CodeStochastic!G2097</f>
        <v>5.47650170014937E-2</v>
      </c>
      <c r="H2097">
        <f>CodeStochastic!H2097</f>
        <v>5.4850566504613701E-2</v>
      </c>
      <c r="I2097">
        <f>CodeStochastic!I2097</f>
        <v>2.19770879608925E-2</v>
      </c>
      <c r="J2097">
        <f>CodeStochastic!J2097</f>
        <v>9.6804226916174796E-3</v>
      </c>
      <c r="K2097">
        <f>CodeStochastic!K2097</f>
        <v>0.108978910255634</v>
      </c>
      <c r="L2097">
        <f>CodeStochastic!L2097</f>
        <v>1.67121735217859E-2</v>
      </c>
      <c r="M2097">
        <f>CodeStochastic!M2097</f>
        <v>9.5664549589029702E-2</v>
      </c>
      <c r="O2097">
        <f t="shared" si="64"/>
        <v>0.30468552262591803</v>
      </c>
      <c r="P2097">
        <f t="shared" si="65"/>
        <v>1.7440941030387165</v>
      </c>
    </row>
    <row r="2098" spans="1:16" x14ac:dyDescent="0.35">
      <c r="A2098" s="1" t="s">
        <v>37</v>
      </c>
      <c r="B2098" s="1">
        <v>1985</v>
      </c>
      <c r="C2098" s="1" t="s">
        <v>43</v>
      </c>
      <c r="D2098" s="43">
        <v>93</v>
      </c>
      <c r="F2098">
        <f>CodeStochastic!F2098</f>
        <v>2097</v>
      </c>
      <c r="G2098">
        <f>CodeStochastic!G2098</f>
        <v>5.43047528556031E-2</v>
      </c>
      <c r="H2098">
        <f>CodeStochastic!H2098</f>
        <v>5.4101792325184903E-2</v>
      </c>
      <c r="I2098">
        <f>CodeStochastic!I2098</f>
        <v>2.1503019643915999E-2</v>
      </c>
      <c r="J2098">
        <f>CodeStochastic!J2098</f>
        <v>9.4847683937718408E-3</v>
      </c>
      <c r="K2098">
        <f>CodeStochastic!K2098</f>
        <v>0.108987372124839</v>
      </c>
      <c r="L2098">
        <f>CodeStochastic!L2098</f>
        <v>1.58230137315385E-2</v>
      </c>
      <c r="M2098">
        <f>CodeStochastic!M2098</f>
        <v>9.56425359846029E-2</v>
      </c>
      <c r="O2098">
        <f t="shared" si="64"/>
        <v>0.29246745905260396</v>
      </c>
      <c r="P2098">
        <f t="shared" si="65"/>
        <v>1.7678256463248516</v>
      </c>
    </row>
    <row r="2099" spans="1:16" x14ac:dyDescent="0.35">
      <c r="A2099" s="1" t="s">
        <v>37</v>
      </c>
      <c r="B2099" s="1">
        <v>1986</v>
      </c>
      <c r="C2099" s="1" t="s">
        <v>43</v>
      </c>
      <c r="D2099" s="43">
        <v>94</v>
      </c>
      <c r="F2099">
        <f>CodeStochastic!F2099</f>
        <v>2098</v>
      </c>
      <c r="G2099">
        <f>CodeStochastic!G2099</f>
        <v>5.3043710450986999E-2</v>
      </c>
      <c r="H2099">
        <f>CodeStochastic!H2099</f>
        <v>5.3271271802811701E-2</v>
      </c>
      <c r="I2099">
        <f>CodeStochastic!I2099</f>
        <v>2.1343967633393399E-2</v>
      </c>
      <c r="J2099">
        <f>CodeStochastic!J2099</f>
        <v>1.0735677215920199E-2</v>
      </c>
      <c r="K2099">
        <f>CodeStochastic!K2099</f>
        <v>0.107174994948323</v>
      </c>
      <c r="L2099">
        <f>CodeStochastic!L2099</f>
        <v>1.5872684558214702E-2</v>
      </c>
      <c r="M2099">
        <f>CodeStochastic!M2099</f>
        <v>9.14755386705077E-2</v>
      </c>
      <c r="O2099">
        <f t="shared" si="64"/>
        <v>0.29795955720690959</v>
      </c>
      <c r="P2099">
        <f t="shared" si="65"/>
        <v>1.717164534931932</v>
      </c>
    </row>
    <row r="2100" spans="1:16" x14ac:dyDescent="0.35">
      <c r="A2100" s="1" t="s">
        <v>37</v>
      </c>
      <c r="B2100" s="1">
        <v>1987</v>
      </c>
      <c r="C2100" s="1" t="s">
        <v>43</v>
      </c>
      <c r="D2100" s="43">
        <v>95</v>
      </c>
      <c r="F2100">
        <f>CodeStochastic!F2100</f>
        <v>2099</v>
      </c>
      <c r="G2100">
        <f>CodeStochastic!G2100</f>
        <v>5.4964075629902298E-2</v>
      </c>
      <c r="H2100">
        <f>CodeStochastic!H2100</f>
        <v>5.4672686355460999E-2</v>
      </c>
      <c r="I2100">
        <f>CodeStochastic!I2100</f>
        <v>2.1244802081731198E-2</v>
      </c>
      <c r="J2100">
        <f>CodeStochastic!J2100</f>
        <v>7.9991789144598802E-3</v>
      </c>
      <c r="K2100">
        <f>CodeStochastic!K2100</f>
        <v>0.11155083149362401</v>
      </c>
      <c r="L2100">
        <f>CodeStochastic!L2100</f>
        <v>1.6508416215756001E-2</v>
      </c>
      <c r="M2100">
        <f>CodeStochastic!M2100</f>
        <v>9.3510190137252897E-2</v>
      </c>
      <c r="O2100">
        <f t="shared" si="64"/>
        <v>0.30194997385759614</v>
      </c>
      <c r="P2100">
        <f t="shared" si="65"/>
        <v>1.710363919732885</v>
      </c>
    </row>
    <row r="2101" spans="1:16" x14ac:dyDescent="0.35">
      <c r="A2101" s="1" t="s">
        <v>37</v>
      </c>
      <c r="B2101" s="1">
        <v>1988</v>
      </c>
      <c r="C2101" s="1" t="s">
        <v>43</v>
      </c>
      <c r="D2101" s="43">
        <v>96</v>
      </c>
      <c r="F2101">
        <f>CodeStochastic!F2101</f>
        <v>2100</v>
      </c>
      <c r="G2101">
        <f>CodeStochastic!G2101</f>
        <v>5.3415583327077902E-2</v>
      </c>
      <c r="H2101">
        <f>CodeStochastic!H2101</f>
        <v>5.33716825243611E-2</v>
      </c>
      <c r="I2101">
        <f>CodeStochastic!I2101</f>
        <v>2.1002185616404299E-2</v>
      </c>
      <c r="J2101">
        <f>CodeStochastic!J2101</f>
        <v>9.2892883861671102E-3</v>
      </c>
      <c r="K2101">
        <f>CodeStochastic!K2101</f>
        <v>0.105180624545095</v>
      </c>
      <c r="L2101">
        <f>CodeStochastic!L2101</f>
        <v>1.6076593749230698E-2</v>
      </c>
      <c r="M2101">
        <f>CodeStochastic!M2101</f>
        <v>9.2012572099947704E-2</v>
      </c>
      <c r="O2101">
        <f t="shared" si="64"/>
        <v>0.30121954169034598</v>
      </c>
      <c r="P2101">
        <f t="shared" si="65"/>
        <v>1.7239960920840234</v>
      </c>
    </row>
    <row r="2102" spans="1:16" x14ac:dyDescent="0.35">
      <c r="A2102" s="1" t="s">
        <v>37</v>
      </c>
      <c r="B2102" s="1">
        <v>1989</v>
      </c>
      <c r="C2102" s="1" t="s">
        <v>43</v>
      </c>
      <c r="D2102" s="43">
        <v>97</v>
      </c>
      <c r="F2102">
        <f>CodeStochastic!F2102</f>
        <v>2101</v>
      </c>
      <c r="G2102">
        <f>CodeStochastic!G2102</f>
        <v>5.4131472660427997E-2</v>
      </c>
      <c r="H2102">
        <f>CodeStochastic!H2102</f>
        <v>5.3622082207606801E-2</v>
      </c>
      <c r="I2102">
        <f>CodeStochastic!I2102</f>
        <v>2.15512142452952E-2</v>
      </c>
      <c r="J2102">
        <f>CodeStochastic!J2102</f>
        <v>1.11086614088199E-2</v>
      </c>
      <c r="K2102">
        <f>CodeStochastic!K2102</f>
        <v>0.109246783509824</v>
      </c>
      <c r="L2102">
        <f>CodeStochastic!L2102</f>
        <v>1.5500507154095299E-2</v>
      </c>
      <c r="M2102">
        <f>CodeStochastic!M2102</f>
        <v>9.3550862859466996E-2</v>
      </c>
      <c r="O2102">
        <f t="shared" si="64"/>
        <v>0.28906947503609631</v>
      </c>
      <c r="P2102">
        <f t="shared" si="65"/>
        <v>1.7446331624585052</v>
      </c>
    </row>
    <row r="2103" spans="1:16" x14ac:dyDescent="0.35">
      <c r="A2103" s="1" t="s">
        <v>37</v>
      </c>
      <c r="B2103" s="1">
        <v>1990</v>
      </c>
      <c r="C2103" s="1" t="s">
        <v>43</v>
      </c>
      <c r="D2103" s="43">
        <v>98</v>
      </c>
      <c r="F2103">
        <f>CodeStochastic!F2103</f>
        <v>2102</v>
      </c>
      <c r="G2103">
        <f>CodeStochastic!G2103</f>
        <v>5.4671324139169399E-2</v>
      </c>
      <c r="H2103">
        <f>CodeStochastic!H2103</f>
        <v>5.4225541213297403E-2</v>
      </c>
      <c r="I2103">
        <f>CodeStochastic!I2103</f>
        <v>2.1782450963986701E-2</v>
      </c>
      <c r="J2103">
        <f>CodeStochastic!J2103</f>
        <v>1.1240298896299499E-2</v>
      </c>
      <c r="K2103">
        <f>CodeStochastic!K2103</f>
        <v>0.11225341569788801</v>
      </c>
      <c r="L2103">
        <f>CodeStochastic!L2103</f>
        <v>1.6841058436096901E-2</v>
      </c>
      <c r="M2103">
        <f>CodeStochastic!M2103</f>
        <v>9.5090703345598507E-2</v>
      </c>
      <c r="O2103">
        <f t="shared" si="64"/>
        <v>0.31057428029813872</v>
      </c>
      <c r="P2103">
        <f t="shared" si="65"/>
        <v>1.7536146475985745</v>
      </c>
    </row>
    <row r="2104" spans="1:16" x14ac:dyDescent="0.35">
      <c r="A2104" s="1" t="s">
        <v>37</v>
      </c>
      <c r="B2104" s="1">
        <v>1991</v>
      </c>
      <c r="C2104" s="1" t="s">
        <v>43</v>
      </c>
      <c r="D2104" s="43">
        <v>99</v>
      </c>
      <c r="F2104">
        <f>CodeStochastic!F2104</f>
        <v>2103</v>
      </c>
      <c r="G2104">
        <f>CodeStochastic!G2104</f>
        <v>5.50802735892457E-2</v>
      </c>
      <c r="H2104">
        <f>CodeStochastic!H2104</f>
        <v>5.4851367089620302E-2</v>
      </c>
      <c r="I2104">
        <f>CodeStochastic!I2104</f>
        <v>2.17410795326437E-2</v>
      </c>
      <c r="J2104">
        <f>CodeStochastic!J2104</f>
        <v>1.17036839856726E-2</v>
      </c>
      <c r="K2104">
        <f>CodeStochastic!K2104</f>
        <v>0.108727736713915</v>
      </c>
      <c r="L2104">
        <f>CodeStochastic!L2104</f>
        <v>1.62704039421297E-2</v>
      </c>
      <c r="M2104">
        <f>CodeStochastic!M2104</f>
        <v>9.3733359054761003E-2</v>
      </c>
      <c r="O2104">
        <f t="shared" si="64"/>
        <v>0.29662713630356535</v>
      </c>
      <c r="P2104">
        <f t="shared" si="65"/>
        <v>1.7088609460109239</v>
      </c>
    </row>
    <row r="2105" spans="1:16" x14ac:dyDescent="0.35">
      <c r="A2105" s="1" t="s">
        <v>37</v>
      </c>
      <c r="B2105" s="1">
        <v>1992</v>
      </c>
      <c r="C2105" s="1" t="s">
        <v>43</v>
      </c>
      <c r="D2105" s="43">
        <v>100</v>
      </c>
      <c r="F2105">
        <f>CodeStochastic!F2105</f>
        <v>2104</v>
      </c>
      <c r="G2105">
        <f>CodeStochastic!G2105</f>
        <v>5.3340408687861503E-2</v>
      </c>
      <c r="H2105">
        <f>CodeStochastic!H2105</f>
        <v>5.3812137078519097E-2</v>
      </c>
      <c r="I2105">
        <f>CodeStochastic!I2105</f>
        <v>2.1384446520717401E-2</v>
      </c>
      <c r="J2105">
        <f>CodeStochastic!J2105</f>
        <v>8.2113196438742802E-3</v>
      </c>
      <c r="K2105">
        <f>CodeStochastic!K2105</f>
        <v>0.10762155949984099</v>
      </c>
      <c r="L2105">
        <f>CodeStochastic!L2105</f>
        <v>1.57151762704347E-2</v>
      </c>
      <c r="M2105">
        <f>CodeStochastic!M2105</f>
        <v>9.4048959222989503E-2</v>
      </c>
      <c r="O2105">
        <f t="shared" si="64"/>
        <v>0.29203776552312277</v>
      </c>
      <c r="P2105">
        <f t="shared" si="65"/>
        <v>1.7477276378330693</v>
      </c>
    </row>
    <row r="2106" spans="1:16" x14ac:dyDescent="0.35">
      <c r="A2106" s="1" t="s">
        <v>37</v>
      </c>
      <c r="B2106" s="1">
        <v>1993</v>
      </c>
      <c r="C2106" s="1" t="s">
        <v>43</v>
      </c>
      <c r="D2106" s="43">
        <v>101</v>
      </c>
      <c r="F2106">
        <f>CodeStochastic!F2106</f>
        <v>2105</v>
      </c>
      <c r="G2106">
        <f>CodeStochastic!G2106</f>
        <v>5.3928624807720198E-2</v>
      </c>
      <c r="H2106">
        <f>CodeStochastic!H2106</f>
        <v>5.3908734536566499E-2</v>
      </c>
      <c r="I2106">
        <f>CodeStochastic!I2106</f>
        <v>2.2271859848950901E-2</v>
      </c>
      <c r="J2106">
        <f>CodeStochastic!J2106</f>
        <v>1.0577539792546199E-2</v>
      </c>
      <c r="K2106">
        <f>CodeStochastic!K2106</f>
        <v>0.111266801445563</v>
      </c>
      <c r="L2106">
        <f>CodeStochastic!L2106</f>
        <v>1.57855585453117E-2</v>
      </c>
      <c r="M2106">
        <f>CodeStochastic!M2106</f>
        <v>9.3991318150193501E-2</v>
      </c>
      <c r="O2106">
        <f t="shared" si="64"/>
        <v>0.29282005376335252</v>
      </c>
      <c r="P2106">
        <f t="shared" si="65"/>
        <v>1.743526702271945</v>
      </c>
    </row>
    <row r="2107" spans="1:16" x14ac:dyDescent="0.35">
      <c r="A2107" s="1" t="s">
        <v>37</v>
      </c>
      <c r="B2107" s="1">
        <v>1994</v>
      </c>
      <c r="C2107" s="1" t="s">
        <v>43</v>
      </c>
      <c r="D2107" s="43">
        <v>102</v>
      </c>
      <c r="F2107">
        <f>CodeStochastic!F2107</f>
        <v>2106</v>
      </c>
      <c r="G2107">
        <f>CodeStochastic!G2107</f>
        <v>5.3908879440792201E-2</v>
      </c>
      <c r="H2107">
        <f>CodeStochastic!H2107</f>
        <v>5.32166758135676E-2</v>
      </c>
      <c r="I2107">
        <f>CodeStochastic!I2107</f>
        <v>2.1523819697603599E-2</v>
      </c>
      <c r="J2107">
        <f>CodeStochastic!J2107</f>
        <v>1.1309254380879499E-2</v>
      </c>
      <c r="K2107">
        <f>CodeStochastic!K2107</f>
        <v>0.110525545729956</v>
      </c>
      <c r="L2107">
        <f>CodeStochastic!L2107</f>
        <v>1.58207538065844E-2</v>
      </c>
      <c r="M2107">
        <f>CodeStochastic!M2107</f>
        <v>9.4810776156790996E-2</v>
      </c>
      <c r="O2107">
        <f t="shared" si="64"/>
        <v>0.29728940345708132</v>
      </c>
      <c r="P2107">
        <f t="shared" si="65"/>
        <v>1.7815989951897555</v>
      </c>
    </row>
    <row r="2108" spans="1:16" x14ac:dyDescent="0.35">
      <c r="A2108" s="1" t="s">
        <v>37</v>
      </c>
      <c r="B2108" s="1">
        <v>1995</v>
      </c>
      <c r="C2108" s="1" t="s">
        <v>43</v>
      </c>
      <c r="D2108" s="43">
        <v>103</v>
      </c>
      <c r="F2108">
        <f>CodeStochastic!F2108</f>
        <v>2107</v>
      </c>
      <c r="G2108">
        <f>CodeStochastic!G2108</f>
        <v>5.30726117111157E-2</v>
      </c>
      <c r="H2108">
        <f>CodeStochastic!H2108</f>
        <v>5.3425100012537502E-2</v>
      </c>
      <c r="I2108">
        <f>CodeStochastic!I2108</f>
        <v>2.1849468260898699E-2</v>
      </c>
      <c r="J2108">
        <f>CodeStochastic!J2108</f>
        <v>1.0580019367485399E-2</v>
      </c>
      <c r="K2108">
        <f>CodeStochastic!K2108</f>
        <v>0.10845094408917</v>
      </c>
      <c r="L2108">
        <f>CodeStochastic!L2108</f>
        <v>1.6756135195281199E-2</v>
      </c>
      <c r="M2108">
        <f>CodeStochastic!M2108</f>
        <v>9.5038708024212604E-2</v>
      </c>
      <c r="O2108">
        <f t="shared" si="64"/>
        <v>0.31363788165766587</v>
      </c>
      <c r="P2108">
        <f t="shared" si="65"/>
        <v>1.7789149295351707</v>
      </c>
    </row>
    <row r="2109" spans="1:16" x14ac:dyDescent="0.35">
      <c r="A2109" s="1" t="s">
        <v>37</v>
      </c>
      <c r="B2109" s="1">
        <v>1996</v>
      </c>
      <c r="C2109" s="1" t="s">
        <v>43</v>
      </c>
      <c r="D2109" s="43">
        <v>104</v>
      </c>
      <c r="F2109">
        <f>CodeStochastic!F2109</f>
        <v>2108</v>
      </c>
      <c r="G2109">
        <f>CodeStochastic!G2109</f>
        <v>5.2505102544903898E-2</v>
      </c>
      <c r="H2109">
        <f>CodeStochastic!H2109</f>
        <v>5.3493520099571701E-2</v>
      </c>
      <c r="I2109">
        <f>CodeStochastic!I2109</f>
        <v>2.1892167949786601E-2</v>
      </c>
      <c r="J2109">
        <f>CodeStochastic!J2109</f>
        <v>8.2416811796739899E-3</v>
      </c>
      <c r="K2109">
        <f>CodeStochastic!K2109</f>
        <v>0.10972148440340899</v>
      </c>
      <c r="L2109">
        <f>CodeStochastic!L2109</f>
        <v>1.5488697884069201E-2</v>
      </c>
      <c r="M2109">
        <f>CodeStochastic!M2109</f>
        <v>9.50754677691691E-2</v>
      </c>
      <c r="O2109">
        <f t="shared" si="64"/>
        <v>0.28954344106050356</v>
      </c>
      <c r="P2109">
        <f t="shared" si="65"/>
        <v>1.7773268162610658</v>
      </c>
    </row>
    <row r="2110" spans="1:16" x14ac:dyDescent="0.35">
      <c r="A2110" s="1" t="s">
        <v>37</v>
      </c>
      <c r="B2110" s="1">
        <v>1997</v>
      </c>
      <c r="C2110" s="1" t="s">
        <v>43</v>
      </c>
      <c r="D2110" s="43">
        <v>105</v>
      </c>
      <c r="F2110">
        <f>CodeStochastic!F2110</f>
        <v>2109</v>
      </c>
      <c r="G2110">
        <f>CodeStochastic!G2110</f>
        <v>5.3983007036400098E-2</v>
      </c>
      <c r="H2110">
        <f>CodeStochastic!H2110</f>
        <v>5.3940109535175702E-2</v>
      </c>
      <c r="I2110">
        <f>CodeStochastic!I2110</f>
        <v>2.1756173151147098E-2</v>
      </c>
      <c r="J2110">
        <f>CodeStochastic!J2110</f>
        <v>1.0159303459775899E-2</v>
      </c>
      <c r="K2110">
        <f>CodeStochastic!K2110</f>
        <v>0.1130772961007</v>
      </c>
      <c r="L2110">
        <f>CodeStochastic!L2110</f>
        <v>1.7008384804705099E-2</v>
      </c>
      <c r="M2110">
        <f>CodeStochastic!M2110</f>
        <v>9.4282227598093807E-2</v>
      </c>
      <c r="O2110">
        <f t="shared" si="64"/>
        <v>0.31531980471069498</v>
      </c>
      <c r="P2110">
        <f t="shared" si="65"/>
        <v>1.7479057497391619</v>
      </c>
    </row>
    <row r="2111" spans="1:16" x14ac:dyDescent="0.35">
      <c r="A2111" s="1" t="s">
        <v>37</v>
      </c>
      <c r="B2111" s="1">
        <v>1998</v>
      </c>
      <c r="C2111" s="1" t="s">
        <v>43</v>
      </c>
      <c r="D2111" s="43">
        <v>106</v>
      </c>
      <c r="F2111">
        <f>CodeStochastic!F2111</f>
        <v>2110</v>
      </c>
      <c r="G2111">
        <f>CodeStochastic!G2111</f>
        <v>5.3060909624897401E-2</v>
      </c>
      <c r="H2111">
        <f>CodeStochastic!H2111</f>
        <v>5.3506492605825802E-2</v>
      </c>
      <c r="I2111">
        <f>CodeStochastic!I2111</f>
        <v>2.14309663088448E-2</v>
      </c>
      <c r="J2111">
        <f>CodeStochastic!J2111</f>
        <v>9.3295410852095098E-3</v>
      </c>
      <c r="K2111">
        <f>CodeStochastic!K2111</f>
        <v>0.110485719976959</v>
      </c>
      <c r="L2111">
        <f>CodeStochastic!L2111</f>
        <v>1.6723887738916501E-2</v>
      </c>
      <c r="M2111">
        <f>CodeStochastic!M2111</f>
        <v>9.4132274065772806E-2</v>
      </c>
      <c r="O2111">
        <f t="shared" si="64"/>
        <v>0.31255810135264966</v>
      </c>
      <c r="P2111">
        <f t="shared" si="65"/>
        <v>1.7592682585126811</v>
      </c>
    </row>
    <row r="2112" spans="1:16" x14ac:dyDescent="0.35">
      <c r="A2112" s="1" t="s">
        <v>37</v>
      </c>
      <c r="B2112" s="1">
        <v>1999</v>
      </c>
      <c r="C2112" s="1" t="s">
        <v>43</v>
      </c>
      <c r="D2112" s="43">
        <v>107</v>
      </c>
      <c r="F2112">
        <f>CodeStochastic!F2112</f>
        <v>2111</v>
      </c>
      <c r="G2112">
        <f>CodeStochastic!G2112</f>
        <v>5.4324150697036201E-2</v>
      </c>
      <c r="H2112">
        <f>CodeStochastic!H2112</f>
        <v>5.44662407204081E-2</v>
      </c>
      <c r="I2112">
        <f>CodeStochastic!I2112</f>
        <v>2.1964019583819099E-2</v>
      </c>
      <c r="J2112">
        <f>CodeStochastic!J2112</f>
        <v>1.0526207509336499E-2</v>
      </c>
      <c r="K2112">
        <f>CodeStochastic!K2112</f>
        <v>0.107038069822242</v>
      </c>
      <c r="L2112">
        <f>CodeStochastic!L2112</f>
        <v>1.51980161592694E-2</v>
      </c>
      <c r="M2112">
        <f>CodeStochastic!M2112</f>
        <v>9.3607253025960901E-2</v>
      </c>
      <c r="O2112">
        <f t="shared" si="64"/>
        <v>0.2790355265619574</v>
      </c>
      <c r="P2112">
        <f t="shared" si="65"/>
        <v>1.7186288568450245</v>
      </c>
    </row>
    <row r="2113" spans="1:16" x14ac:dyDescent="0.35">
      <c r="A2113" s="1" t="s">
        <v>37</v>
      </c>
      <c r="B2113" s="1">
        <v>2000</v>
      </c>
      <c r="C2113" s="1" t="s">
        <v>43</v>
      </c>
      <c r="D2113" s="43">
        <v>108</v>
      </c>
      <c r="F2113">
        <f>CodeStochastic!F2113</f>
        <v>2112</v>
      </c>
      <c r="G2113">
        <f>CodeStochastic!G2113</f>
        <v>5.3207899635897803E-2</v>
      </c>
      <c r="H2113">
        <f>CodeStochastic!H2113</f>
        <v>5.3288881083391901E-2</v>
      </c>
      <c r="I2113">
        <f>CodeStochastic!I2113</f>
        <v>2.13004481981914E-2</v>
      </c>
      <c r="J2113">
        <f>CodeStochastic!J2113</f>
        <v>1.04286503335202E-2</v>
      </c>
      <c r="K2113">
        <f>CodeStochastic!K2113</f>
        <v>0.108123557812262</v>
      </c>
      <c r="L2113">
        <f>CodeStochastic!L2113</f>
        <v>1.58943914409891E-2</v>
      </c>
      <c r="M2113">
        <f>CodeStochastic!M2113</f>
        <v>9.4919943390125994E-2</v>
      </c>
      <c r="O2113">
        <f t="shared" si="64"/>
        <v>0.2982684402045509</v>
      </c>
      <c r="P2113">
        <f t="shared" si="65"/>
        <v>1.7812335605543217</v>
      </c>
    </row>
    <row r="2114" spans="1:16" x14ac:dyDescent="0.35">
      <c r="A2114" s="1" t="s">
        <v>37</v>
      </c>
      <c r="B2114" s="1">
        <v>2001</v>
      </c>
      <c r="C2114" s="1" t="s">
        <v>43</v>
      </c>
      <c r="D2114" s="43">
        <v>109</v>
      </c>
      <c r="F2114">
        <f>CodeStochastic!F2114</f>
        <v>2113</v>
      </c>
      <c r="G2114">
        <f>CodeStochastic!G2114</f>
        <v>5.3910353397441699E-2</v>
      </c>
      <c r="H2114">
        <f>CodeStochastic!H2114</f>
        <v>5.4053581006585499E-2</v>
      </c>
      <c r="I2114">
        <f>CodeStochastic!I2114</f>
        <v>2.1276161949259902E-2</v>
      </c>
      <c r="J2114">
        <f>CodeStochastic!J2114</f>
        <v>1.03246342404715E-2</v>
      </c>
      <c r="K2114">
        <f>CodeStochastic!K2114</f>
        <v>0.109033357070747</v>
      </c>
      <c r="L2114">
        <f>CodeStochastic!L2114</f>
        <v>1.6407256496558501E-2</v>
      </c>
      <c r="M2114">
        <f>CodeStochastic!M2114</f>
        <v>9.4227515442887905E-2</v>
      </c>
      <c r="O2114">
        <f t="shared" si="64"/>
        <v>0.30353690155254576</v>
      </c>
      <c r="P2114">
        <f t="shared" si="65"/>
        <v>1.7432242913084315</v>
      </c>
    </row>
    <row r="2115" spans="1:16" x14ac:dyDescent="0.35">
      <c r="A2115" s="1" t="s">
        <v>37</v>
      </c>
      <c r="B2115" s="1">
        <v>2002</v>
      </c>
      <c r="C2115" s="1" t="s">
        <v>43</v>
      </c>
      <c r="D2115" s="43">
        <v>110</v>
      </c>
      <c r="F2115">
        <f>CodeStochastic!F2115</f>
        <v>2114</v>
      </c>
      <c r="G2115">
        <f>CodeStochastic!G2115</f>
        <v>5.3536163080465E-2</v>
      </c>
      <c r="H2115">
        <f>CodeStochastic!H2115</f>
        <v>5.3523984170669003E-2</v>
      </c>
      <c r="I2115">
        <f>CodeStochastic!I2115</f>
        <v>2.1548980394698401E-2</v>
      </c>
      <c r="J2115">
        <f>CodeStochastic!J2115</f>
        <v>1.14815104978147E-2</v>
      </c>
      <c r="K2115">
        <f>CodeStochastic!K2115</f>
        <v>0.109198433842652</v>
      </c>
      <c r="L2115">
        <f>CodeStochastic!L2115</f>
        <v>1.6621318264789801E-2</v>
      </c>
      <c r="M2115">
        <f>CodeStochastic!M2115</f>
        <v>9.5174091396451402E-2</v>
      </c>
      <c r="O2115">
        <f t="shared" si="64"/>
        <v>0.31053963045408411</v>
      </c>
      <c r="P2115">
        <f t="shared" si="65"/>
        <v>1.7781578272083591</v>
      </c>
    </row>
    <row r="2116" spans="1:16" x14ac:dyDescent="0.35">
      <c r="A2116" s="1" t="s">
        <v>37</v>
      </c>
      <c r="B2116" s="1">
        <v>2003</v>
      </c>
      <c r="C2116" s="1" t="s">
        <v>43</v>
      </c>
      <c r="D2116" s="43">
        <v>111</v>
      </c>
      <c r="F2116">
        <f>CodeStochastic!F2116</f>
        <v>2115</v>
      </c>
      <c r="G2116">
        <f>CodeStochastic!G2116</f>
        <v>5.4998890284384698E-2</v>
      </c>
      <c r="H2116">
        <f>CodeStochastic!H2116</f>
        <v>5.4528277756232903E-2</v>
      </c>
      <c r="I2116">
        <f>CodeStochastic!I2116</f>
        <v>2.2819508556813799E-2</v>
      </c>
      <c r="J2116">
        <f>CodeStochastic!J2116</f>
        <v>8.7888743427113301E-3</v>
      </c>
      <c r="K2116">
        <f>CodeStochastic!K2116</f>
        <v>0.111466640763113</v>
      </c>
      <c r="L2116">
        <f>CodeStochastic!L2116</f>
        <v>1.55814676979613E-2</v>
      </c>
      <c r="M2116">
        <f>CodeStochastic!M2116</f>
        <v>9.6026666088081594E-2</v>
      </c>
      <c r="O2116">
        <f t="shared" si="64"/>
        <v>0.28575022610502759</v>
      </c>
      <c r="P2116">
        <f t="shared" si="65"/>
        <v>1.7610434446025609</v>
      </c>
    </row>
    <row r="2117" spans="1:16" x14ac:dyDescent="0.35">
      <c r="A2117" s="1" t="s">
        <v>37</v>
      </c>
      <c r="B2117" s="1">
        <v>2004</v>
      </c>
      <c r="C2117" s="1" t="s">
        <v>43</v>
      </c>
      <c r="D2117" s="43">
        <v>112</v>
      </c>
      <c r="F2117">
        <f>CodeStochastic!F2117</f>
        <v>2116</v>
      </c>
      <c r="G2117">
        <f>CodeStochastic!G2117</f>
        <v>5.4904005055986499E-2</v>
      </c>
      <c r="H2117">
        <f>CodeStochastic!H2117</f>
        <v>5.43994663342975E-2</v>
      </c>
      <c r="I2117">
        <f>CodeStochastic!I2117</f>
        <v>2.2142219330448298E-2</v>
      </c>
      <c r="J2117">
        <f>CodeStochastic!J2117</f>
        <v>9.8446597822819393E-3</v>
      </c>
      <c r="K2117">
        <f>CodeStochastic!K2117</f>
        <v>0.10805188035515199</v>
      </c>
      <c r="L2117">
        <f>CodeStochastic!L2117</f>
        <v>1.6843863877211498E-2</v>
      </c>
      <c r="M2117">
        <f>CodeStochastic!M2117</f>
        <v>9.4728328522048502E-2</v>
      </c>
      <c r="O2117">
        <f t="shared" si="64"/>
        <v>0.30963288819235835</v>
      </c>
      <c r="P2117">
        <f t="shared" si="65"/>
        <v>1.7413466510851534</v>
      </c>
    </row>
    <row r="2118" spans="1:16" x14ac:dyDescent="0.35">
      <c r="A2118" s="1" t="s">
        <v>37</v>
      </c>
      <c r="B2118" s="1">
        <v>2005</v>
      </c>
      <c r="C2118" s="1" t="s">
        <v>43</v>
      </c>
      <c r="D2118" s="43">
        <v>113</v>
      </c>
      <c r="F2118">
        <f>CodeStochastic!F2118</f>
        <v>2117</v>
      </c>
      <c r="G2118">
        <f>CodeStochastic!G2118</f>
        <v>5.2926952880333701E-2</v>
      </c>
      <c r="H2118">
        <f>CodeStochastic!H2118</f>
        <v>5.2604956563726102E-2</v>
      </c>
      <c r="I2118">
        <f>CodeStochastic!I2118</f>
        <v>2.15131564014861E-2</v>
      </c>
      <c r="J2118">
        <f>CodeStochastic!J2118</f>
        <v>1.10839602896369E-2</v>
      </c>
      <c r="K2118">
        <f>CodeStochastic!K2118</f>
        <v>0.114794517696701</v>
      </c>
      <c r="L2118">
        <f>CodeStochastic!L2118</f>
        <v>1.5978962478542701E-2</v>
      </c>
      <c r="M2118">
        <f>CodeStochastic!M2118</f>
        <v>9.2567141180738999E-2</v>
      </c>
      <c r="O2118">
        <f t="shared" si="64"/>
        <v>0.30375393351357771</v>
      </c>
      <c r="P2118">
        <f t="shared" si="65"/>
        <v>1.7596657658789692</v>
      </c>
    </row>
    <row r="2119" spans="1:16" x14ac:dyDescent="0.35">
      <c r="A2119" s="1" t="s">
        <v>37</v>
      </c>
      <c r="B2119" s="1">
        <v>2006</v>
      </c>
      <c r="C2119" s="1" t="s">
        <v>43</v>
      </c>
      <c r="D2119" s="43">
        <v>114</v>
      </c>
      <c r="F2119">
        <f>CodeStochastic!F2119</f>
        <v>2118</v>
      </c>
      <c r="G2119">
        <f>CodeStochastic!G2119</f>
        <v>5.2777692957909003E-2</v>
      </c>
      <c r="H2119">
        <f>CodeStochastic!H2119</f>
        <v>5.3461877040382397E-2</v>
      </c>
      <c r="I2119">
        <f>CodeStochastic!I2119</f>
        <v>2.1230526049141999E-2</v>
      </c>
      <c r="J2119">
        <f>CodeStochastic!J2119</f>
        <v>9.9676729992529498E-3</v>
      </c>
      <c r="K2119">
        <f>CodeStochastic!K2119</f>
        <v>0.108675313318656</v>
      </c>
      <c r="L2119">
        <f>CodeStochastic!L2119</f>
        <v>1.57526781949229E-2</v>
      </c>
      <c r="M2119">
        <f>CodeStochastic!M2119</f>
        <v>9.2749817063752196E-2</v>
      </c>
      <c r="O2119">
        <f t="shared" si="64"/>
        <v>0.29465254620641401</v>
      </c>
      <c r="P2119">
        <f t="shared" si="65"/>
        <v>1.734877677296921</v>
      </c>
    </row>
    <row r="2120" spans="1:16" x14ac:dyDescent="0.35">
      <c r="A2120" s="1" t="s">
        <v>37</v>
      </c>
      <c r="B2120" s="1">
        <v>2007</v>
      </c>
      <c r="C2120" s="1" t="s">
        <v>43</v>
      </c>
      <c r="D2120" s="43">
        <v>115</v>
      </c>
      <c r="F2120">
        <f>CodeStochastic!F2120</f>
        <v>2119</v>
      </c>
      <c r="G2120">
        <f>CodeStochastic!G2120</f>
        <v>5.1128485243600301E-2</v>
      </c>
      <c r="H2120">
        <f>CodeStochastic!H2120</f>
        <v>5.2713821341185699E-2</v>
      </c>
      <c r="I2120">
        <f>CodeStochastic!I2120</f>
        <v>2.1616502524758802E-2</v>
      </c>
      <c r="J2120">
        <f>CodeStochastic!J2120</f>
        <v>7.3931908902211598E-3</v>
      </c>
      <c r="K2120">
        <f>CodeStochastic!K2120</f>
        <v>0.11419822113347999</v>
      </c>
      <c r="L2120">
        <f>CodeStochastic!L2120</f>
        <v>1.5975978696102601E-2</v>
      </c>
      <c r="M2120">
        <f>CodeStochastic!M2120</f>
        <v>9.4325050387692497E-2</v>
      </c>
      <c r="O2120">
        <f t="shared" si="64"/>
        <v>0.30307001635680036</v>
      </c>
      <c r="P2120">
        <f t="shared" si="65"/>
        <v>1.7893798625825603</v>
      </c>
    </row>
    <row r="2121" spans="1:16" x14ac:dyDescent="0.35">
      <c r="A2121" s="1" t="s">
        <v>37</v>
      </c>
      <c r="B2121" s="1">
        <v>2008</v>
      </c>
      <c r="C2121" s="1" t="s">
        <v>43</v>
      </c>
      <c r="D2121" s="43">
        <v>116</v>
      </c>
      <c r="F2121">
        <f>CodeStochastic!F2121</f>
        <v>2120</v>
      </c>
      <c r="G2121">
        <f>CodeStochastic!G2121</f>
        <v>5.2801801744955697E-2</v>
      </c>
      <c r="H2121">
        <f>CodeStochastic!H2121</f>
        <v>5.3091232432661797E-2</v>
      </c>
      <c r="I2121">
        <f>CodeStochastic!I2121</f>
        <v>2.1602531887431001E-2</v>
      </c>
      <c r="J2121">
        <f>CodeStochastic!J2121</f>
        <v>8.6865944790941105E-3</v>
      </c>
      <c r="K2121">
        <f>CodeStochastic!K2121</f>
        <v>0.106354551895813</v>
      </c>
      <c r="L2121">
        <f>CodeStochastic!L2121</f>
        <v>1.6303877419835602E-2</v>
      </c>
      <c r="M2121">
        <f>CodeStochastic!M2121</f>
        <v>9.51541077194865E-2</v>
      </c>
      <c r="O2121">
        <f t="shared" si="64"/>
        <v>0.3070917112446882</v>
      </c>
      <c r="P2121">
        <f t="shared" si="65"/>
        <v>1.7922753599697483</v>
      </c>
    </row>
    <row r="2122" spans="1:16" x14ac:dyDescent="0.35">
      <c r="A2122" s="1" t="s">
        <v>37</v>
      </c>
      <c r="B2122" s="1">
        <v>2009</v>
      </c>
      <c r="C2122" s="1" t="s">
        <v>43</v>
      </c>
      <c r="D2122" s="43">
        <v>117</v>
      </c>
      <c r="F2122">
        <f>CodeStochastic!F2122</f>
        <v>2121</v>
      </c>
      <c r="G2122">
        <f>CodeStochastic!G2122</f>
        <v>5.5180235597116101E-2</v>
      </c>
      <c r="H2122">
        <f>CodeStochastic!H2122</f>
        <v>5.4481455178923201E-2</v>
      </c>
      <c r="I2122">
        <f>CodeStochastic!I2122</f>
        <v>2.1743806309906799E-2</v>
      </c>
      <c r="J2122">
        <f>CodeStochastic!J2122</f>
        <v>9.5874258809193705E-3</v>
      </c>
      <c r="K2122">
        <f>CodeStochastic!K2122</f>
        <v>0.107444633353555</v>
      </c>
      <c r="L2122">
        <f>CodeStochastic!L2122</f>
        <v>1.60798601333327E-2</v>
      </c>
      <c r="M2122">
        <f>CodeStochastic!M2122</f>
        <v>9.4506117821237995E-2</v>
      </c>
      <c r="O2122">
        <f t="shared" si="64"/>
        <v>0.2951437343317031</v>
      </c>
      <c r="P2122">
        <f t="shared" si="65"/>
        <v>1.7346474595964685</v>
      </c>
    </row>
    <row r="2123" spans="1:16" x14ac:dyDescent="0.35">
      <c r="A2123" s="1" t="s">
        <v>37</v>
      </c>
      <c r="B2123" s="1">
        <v>2010</v>
      </c>
      <c r="C2123" s="1" t="s">
        <v>44</v>
      </c>
      <c r="D2123" s="43">
        <v>17</v>
      </c>
      <c r="F2123">
        <f>CodeStochastic!F2123</f>
        <v>2122</v>
      </c>
      <c r="G2123">
        <f>CodeStochastic!G2123</f>
        <v>5.2862227739697304E-13</v>
      </c>
      <c r="H2123">
        <f>CodeStochastic!H2123</f>
        <v>4.50674029530986E-13</v>
      </c>
      <c r="I2123">
        <f>CodeStochastic!I2123</f>
        <v>1.48619868597328E-11</v>
      </c>
      <c r="J2123">
        <f>CodeStochastic!J2123</f>
        <v>-4.5479432088745897E-11</v>
      </c>
      <c r="K2123">
        <f>CodeStochastic!K2123</f>
        <v>4.8596605481479097E-11</v>
      </c>
      <c r="L2123">
        <f>CodeStochastic!L2123</f>
        <v>-2.9944911021395401E-11</v>
      </c>
      <c r="M2123">
        <f>CodeStochastic!M2123</f>
        <v>3.0410539040582E-11</v>
      </c>
      <c r="O2123">
        <v>0</v>
      </c>
      <c r="P2123">
        <v>0</v>
      </c>
    </row>
    <row r="2124" spans="1:16" x14ac:dyDescent="0.35">
      <c r="A2124" s="1" t="s">
        <v>37</v>
      </c>
      <c r="B2124" s="1">
        <v>2011</v>
      </c>
      <c r="C2124" s="1" t="s">
        <v>44</v>
      </c>
      <c r="D2124" s="43">
        <v>18</v>
      </c>
      <c r="F2124">
        <f>CodeStochastic!F2124</f>
        <v>2123</v>
      </c>
      <c r="G2124">
        <f>CodeStochastic!G2124</f>
        <v>6.6223833462822101E-15</v>
      </c>
      <c r="H2124">
        <f>CodeStochastic!H2124</f>
        <v>-6.8186049316543801E-14</v>
      </c>
      <c r="I2124">
        <f>CodeStochastic!I2124</f>
        <v>1.5097062069004E-11</v>
      </c>
      <c r="J2124">
        <f>CodeStochastic!J2124</f>
        <v>-4.8537320067694398E-11</v>
      </c>
      <c r="K2124">
        <f>CodeStochastic!K2124</f>
        <v>4.7065727235328898E-11</v>
      </c>
      <c r="L2124">
        <f>CodeStochastic!L2124</f>
        <v>-2.9282122392250699E-11</v>
      </c>
      <c r="M2124">
        <f>CodeStochastic!M2124</f>
        <v>3.1275544266102899E-11</v>
      </c>
      <c r="O2124">
        <v>0</v>
      </c>
      <c r="P2124">
        <v>0</v>
      </c>
    </row>
    <row r="2125" spans="1:16" x14ac:dyDescent="0.35">
      <c r="A2125" s="1" t="s">
        <v>37</v>
      </c>
      <c r="B2125" s="1">
        <v>2012</v>
      </c>
      <c r="C2125" s="1" t="s">
        <v>44</v>
      </c>
      <c r="D2125" s="43">
        <v>19</v>
      </c>
      <c r="F2125">
        <f>CodeStochastic!F2125</f>
        <v>2124</v>
      </c>
      <c r="G2125">
        <f>CodeStochastic!G2125</f>
        <v>-3.1744535274625298E-13</v>
      </c>
      <c r="H2125">
        <f>CodeStochastic!H2125</f>
        <v>-9.0740857044415399E-13</v>
      </c>
      <c r="I2125">
        <f>CodeStochastic!I2125</f>
        <v>1.4887107350232301E-11</v>
      </c>
      <c r="J2125">
        <f>CodeStochastic!J2125</f>
        <v>-5.5919767475889298E-11</v>
      </c>
      <c r="K2125">
        <f>CodeStochastic!K2125</f>
        <v>4.9151627905468503E-11</v>
      </c>
      <c r="L2125">
        <f>CodeStochastic!L2125</f>
        <v>-3.1901750819840299E-11</v>
      </c>
      <c r="M2125">
        <f>CodeStochastic!M2125</f>
        <v>2.84148595821537E-11</v>
      </c>
      <c r="O2125">
        <v>0</v>
      </c>
      <c r="P2125">
        <v>0</v>
      </c>
    </row>
    <row r="2126" spans="1:16" x14ac:dyDescent="0.35">
      <c r="A2126" s="1" t="s">
        <v>37</v>
      </c>
      <c r="B2126" s="1">
        <v>2013</v>
      </c>
      <c r="C2126" s="1" t="s">
        <v>44</v>
      </c>
      <c r="D2126" s="43">
        <v>20</v>
      </c>
      <c r="F2126">
        <f>CodeStochastic!F2126</f>
        <v>2125</v>
      </c>
      <c r="G2126">
        <f>CodeStochastic!G2126</f>
        <v>7.2292223451150799E-14</v>
      </c>
      <c r="H2126">
        <f>CodeStochastic!H2126</f>
        <v>1.6459499040415301E-13</v>
      </c>
      <c r="I2126">
        <f>CodeStochastic!I2126</f>
        <v>1.5579774712585199E-11</v>
      </c>
      <c r="J2126">
        <f>CodeStochastic!J2126</f>
        <v>-5.6583974772953999E-11</v>
      </c>
      <c r="K2126">
        <f>CodeStochastic!K2126</f>
        <v>5.2656920658838599E-11</v>
      </c>
      <c r="L2126">
        <f>CodeStochastic!L2126</f>
        <v>-2.9576066518931098E-11</v>
      </c>
      <c r="M2126">
        <f>CodeStochastic!M2126</f>
        <v>3.14779494720053E-11</v>
      </c>
      <c r="O2126">
        <v>0</v>
      </c>
      <c r="P2126">
        <v>0</v>
      </c>
    </row>
    <row r="2127" spans="1:16" x14ac:dyDescent="0.35">
      <c r="A2127" s="1" t="s">
        <v>37</v>
      </c>
      <c r="B2127" s="1">
        <v>2014</v>
      </c>
      <c r="C2127" s="1" t="s">
        <v>44</v>
      </c>
      <c r="D2127" s="43">
        <v>21</v>
      </c>
      <c r="F2127">
        <f>CodeStochastic!F2127</f>
        <v>2126</v>
      </c>
      <c r="G2127">
        <f>CodeStochastic!G2127</f>
        <v>-6.0536376153552801E-13</v>
      </c>
      <c r="H2127">
        <f>CodeStochastic!H2127</f>
        <v>-3.9532154436227098E-13</v>
      </c>
      <c r="I2127">
        <f>CodeStochastic!I2127</f>
        <v>1.51594354316279E-11</v>
      </c>
      <c r="J2127">
        <f>CodeStochastic!J2127</f>
        <v>-5.4238374125871398E-11</v>
      </c>
      <c r="K2127">
        <f>CodeStochastic!K2127</f>
        <v>4.7225686846499699E-11</v>
      </c>
      <c r="L2127">
        <f>CodeStochastic!L2127</f>
        <v>-3.2408729945368202E-11</v>
      </c>
      <c r="M2127">
        <f>CodeStochastic!M2127</f>
        <v>3.0776325330522303E-11</v>
      </c>
      <c r="O2127">
        <v>0</v>
      </c>
      <c r="P2127">
        <v>0</v>
      </c>
    </row>
    <row r="2128" spans="1:16" x14ac:dyDescent="0.35">
      <c r="A2128" s="1" t="s">
        <v>37</v>
      </c>
      <c r="B2128" s="1">
        <v>2015</v>
      </c>
      <c r="C2128" s="1" t="s">
        <v>44</v>
      </c>
      <c r="D2128" s="43">
        <v>22</v>
      </c>
      <c r="F2128">
        <f>CodeStochastic!F2128</f>
        <v>2127</v>
      </c>
      <c r="G2128">
        <f>CodeStochastic!G2128</f>
        <v>1.29431117341996E-13</v>
      </c>
      <c r="H2128">
        <f>CodeStochastic!H2128</f>
        <v>3.2854951197241E-13</v>
      </c>
      <c r="I2128">
        <f>CodeStochastic!I2128</f>
        <v>1.4794758043745099E-11</v>
      </c>
      <c r="J2128">
        <f>CodeStochastic!J2128</f>
        <v>-4.1201731528367001E-11</v>
      </c>
      <c r="K2128">
        <f>CodeStochastic!K2128</f>
        <v>4.6729619303371297E-11</v>
      </c>
      <c r="L2128">
        <f>CodeStochastic!L2128</f>
        <v>-3.0118921531810299E-11</v>
      </c>
      <c r="M2128">
        <f>CodeStochastic!M2128</f>
        <v>2.9225117063500598E-11</v>
      </c>
      <c r="O2128">
        <v>0</v>
      </c>
      <c r="P2128">
        <v>0</v>
      </c>
    </row>
    <row r="2129" spans="1:16" x14ac:dyDescent="0.35">
      <c r="A2129" s="1" t="s">
        <v>37</v>
      </c>
      <c r="B2129" s="1">
        <v>2016</v>
      </c>
      <c r="C2129" s="1" t="s">
        <v>44</v>
      </c>
      <c r="D2129" s="43">
        <v>23</v>
      </c>
      <c r="F2129">
        <f>CodeStochastic!F2129</f>
        <v>2128</v>
      </c>
      <c r="G2129">
        <f>CodeStochastic!G2129</f>
        <v>3.0213979155095301E-13</v>
      </c>
      <c r="H2129">
        <f>CodeStochastic!H2129</f>
        <v>-1.7750570737539299E-13</v>
      </c>
      <c r="I2129">
        <f>CodeStochastic!I2129</f>
        <v>1.49411598485408E-11</v>
      </c>
      <c r="J2129">
        <f>CodeStochastic!J2129</f>
        <v>-5.58648279938814E-11</v>
      </c>
      <c r="K2129">
        <f>CodeStochastic!K2129</f>
        <v>4.47886808078824E-11</v>
      </c>
      <c r="L2129">
        <f>CodeStochastic!L2129</f>
        <v>-2.89940092001442E-11</v>
      </c>
      <c r="M2129">
        <f>CodeStochastic!M2129</f>
        <v>2.7503184731666201E-11</v>
      </c>
      <c r="O2129">
        <v>0</v>
      </c>
      <c r="P2129">
        <v>0</v>
      </c>
    </row>
    <row r="2130" spans="1:16" x14ac:dyDescent="0.35">
      <c r="A2130" s="1" t="s">
        <v>37</v>
      </c>
      <c r="B2130" s="1">
        <v>2017</v>
      </c>
      <c r="C2130" s="1" t="s">
        <v>44</v>
      </c>
      <c r="D2130" s="43">
        <v>24</v>
      </c>
      <c r="F2130">
        <f>CodeStochastic!F2130</f>
        <v>2129</v>
      </c>
      <c r="G2130">
        <f>CodeStochastic!G2130</f>
        <v>-1.8821745405829399E-13</v>
      </c>
      <c r="H2130">
        <f>CodeStochastic!H2130</f>
        <v>-2.4610463728450201E-13</v>
      </c>
      <c r="I2130">
        <f>CodeStochastic!I2130</f>
        <v>1.5284479263068E-11</v>
      </c>
      <c r="J2130">
        <f>CodeStochastic!J2130</f>
        <v>-5.2156414710367997E-11</v>
      </c>
      <c r="K2130">
        <f>CodeStochastic!K2130</f>
        <v>4.4433970710052102E-11</v>
      </c>
      <c r="L2130">
        <f>CodeStochastic!L2130</f>
        <v>-3.1770897356989198E-11</v>
      </c>
      <c r="M2130">
        <f>CodeStochastic!M2130</f>
        <v>2.8486701306132399E-11</v>
      </c>
      <c r="O2130">
        <v>0</v>
      </c>
      <c r="P2130">
        <v>0</v>
      </c>
    </row>
    <row r="2131" spans="1:16" x14ac:dyDescent="0.35">
      <c r="A2131" s="1" t="s">
        <v>37</v>
      </c>
      <c r="B2131" s="1">
        <v>2018</v>
      </c>
      <c r="C2131" s="1" t="s">
        <v>44</v>
      </c>
      <c r="D2131" s="43">
        <v>25</v>
      </c>
      <c r="F2131">
        <f>CodeStochastic!F2131</f>
        <v>2130</v>
      </c>
      <c r="G2131">
        <f>CodeStochastic!G2131</f>
        <v>1.8631633884247101E-13</v>
      </c>
      <c r="H2131">
        <f>CodeStochastic!H2131</f>
        <v>2.4005517930806602E-13</v>
      </c>
      <c r="I2131">
        <f>CodeStochastic!I2131</f>
        <v>1.6279145376820799E-11</v>
      </c>
      <c r="J2131">
        <f>CodeStochastic!J2131</f>
        <v>-5.8420361655831595E-11</v>
      </c>
      <c r="K2131">
        <f>CodeStochastic!K2131</f>
        <v>5.1271592849326902E-11</v>
      </c>
      <c r="L2131">
        <f>CodeStochastic!L2131</f>
        <v>-3.1310106147058699E-11</v>
      </c>
      <c r="M2131">
        <f>CodeStochastic!M2131</f>
        <v>3.2078683102978703E-11</v>
      </c>
      <c r="O2131">
        <v>0</v>
      </c>
      <c r="P2131">
        <v>0</v>
      </c>
    </row>
    <row r="2132" spans="1:16" x14ac:dyDescent="0.35">
      <c r="A2132" s="1" t="s">
        <v>37</v>
      </c>
      <c r="B2132" s="1">
        <v>2019</v>
      </c>
      <c r="C2132" s="1" t="s">
        <v>44</v>
      </c>
      <c r="D2132" s="43">
        <v>26</v>
      </c>
      <c r="F2132">
        <f>CodeStochastic!F2132</f>
        <v>2131</v>
      </c>
      <c r="G2132">
        <f>CodeStochastic!G2132</f>
        <v>7.8696721927587105E-14</v>
      </c>
      <c r="H2132">
        <f>CodeStochastic!H2132</f>
        <v>9.6185611960886004E-14</v>
      </c>
      <c r="I2132">
        <f>CodeStochastic!I2132</f>
        <v>1.6434695214850501E-11</v>
      </c>
      <c r="J2132">
        <f>CodeStochastic!J2132</f>
        <v>-5.4485261633089501E-11</v>
      </c>
      <c r="K2132">
        <f>CodeStochastic!K2132</f>
        <v>4.9127539354364398E-11</v>
      </c>
      <c r="L2132">
        <f>CodeStochastic!L2132</f>
        <v>-3.3652691342311401E-11</v>
      </c>
      <c r="M2132">
        <f>CodeStochastic!M2132</f>
        <v>3.22596804975711E-11</v>
      </c>
      <c r="O2132">
        <v>0</v>
      </c>
      <c r="P2132">
        <v>0</v>
      </c>
    </row>
    <row r="2133" spans="1:16" x14ac:dyDescent="0.35">
      <c r="A2133" s="1" t="s">
        <v>37</v>
      </c>
      <c r="B2133" s="1">
        <v>2020</v>
      </c>
      <c r="C2133" s="1" t="s">
        <v>44</v>
      </c>
      <c r="D2133" s="43">
        <v>27</v>
      </c>
      <c r="F2133">
        <f>CodeStochastic!F2133</f>
        <v>2132</v>
      </c>
      <c r="G2133">
        <f>CodeStochastic!G2133</f>
        <v>6.0316321658465499E-13</v>
      </c>
      <c r="H2133">
        <f>CodeStochastic!H2133</f>
        <v>1.8953207227951299E-13</v>
      </c>
      <c r="I2133">
        <f>CodeStochastic!I2133</f>
        <v>1.6231510026338201E-11</v>
      </c>
      <c r="J2133">
        <f>CodeStochastic!J2133</f>
        <v>-5.7794903546725602E-11</v>
      </c>
      <c r="K2133">
        <f>CodeStochastic!K2133</f>
        <v>5.3557993512040301E-11</v>
      </c>
      <c r="L2133">
        <f>CodeStochastic!L2133</f>
        <v>-3.0521456911194803E-11</v>
      </c>
      <c r="M2133">
        <f>CodeStochastic!M2133</f>
        <v>3.3043732208397201E-11</v>
      </c>
      <c r="O2133">
        <v>0</v>
      </c>
      <c r="P2133">
        <v>0</v>
      </c>
    </row>
    <row r="2134" spans="1:16" x14ac:dyDescent="0.35">
      <c r="A2134" s="1" t="s">
        <v>37</v>
      </c>
      <c r="B2134" s="1">
        <v>2021</v>
      </c>
      <c r="C2134" s="1" t="s">
        <v>44</v>
      </c>
      <c r="D2134" s="43">
        <v>28</v>
      </c>
      <c r="F2134">
        <f>CodeStochastic!F2134</f>
        <v>2133</v>
      </c>
      <c r="G2134">
        <f>CodeStochastic!G2134</f>
        <v>3.9835555539896099E-13</v>
      </c>
      <c r="H2134">
        <f>CodeStochastic!H2134</f>
        <v>4.3234941694626602E-13</v>
      </c>
      <c r="I2134">
        <f>CodeStochastic!I2134</f>
        <v>1.5934617473252898E-11</v>
      </c>
      <c r="J2134">
        <f>CodeStochastic!J2134</f>
        <v>-4.2441512307076803E-11</v>
      </c>
      <c r="K2134">
        <f>CodeStochastic!K2134</f>
        <v>5.58499358655846E-11</v>
      </c>
      <c r="L2134">
        <f>CodeStochastic!L2134</f>
        <v>-3.0325696097133303E-11</v>
      </c>
      <c r="M2134">
        <f>CodeStochastic!M2134</f>
        <v>3.3408861040037499E-11</v>
      </c>
      <c r="O2134">
        <v>0</v>
      </c>
      <c r="P2134">
        <v>0</v>
      </c>
    </row>
    <row r="2135" spans="1:16" x14ac:dyDescent="0.35">
      <c r="A2135" s="1" t="s">
        <v>37</v>
      </c>
      <c r="B2135" s="1">
        <v>2022</v>
      </c>
      <c r="C2135" s="1" t="s">
        <v>44</v>
      </c>
      <c r="D2135" s="43">
        <v>29</v>
      </c>
      <c r="F2135">
        <f>CodeStochastic!F2135</f>
        <v>2134</v>
      </c>
      <c r="G2135">
        <f>CodeStochastic!G2135</f>
        <v>9.4267310907103893E-13</v>
      </c>
      <c r="H2135">
        <f>CodeStochastic!H2135</f>
        <v>3.5201932707827701E-13</v>
      </c>
      <c r="I2135">
        <f>CodeStochastic!I2135</f>
        <v>1.6504735194854899E-11</v>
      </c>
      <c r="J2135">
        <f>CodeStochastic!J2135</f>
        <v>-5.19261133721856E-11</v>
      </c>
      <c r="K2135">
        <f>CodeStochastic!K2135</f>
        <v>4.8470119283120103E-11</v>
      </c>
      <c r="L2135">
        <f>CodeStochastic!L2135</f>
        <v>-3.4765962135512601E-11</v>
      </c>
      <c r="M2135">
        <f>CodeStochastic!M2135</f>
        <v>3.1306866703755197E-11</v>
      </c>
      <c r="O2135">
        <v>0</v>
      </c>
      <c r="P2135">
        <v>0</v>
      </c>
    </row>
    <row r="2136" spans="1:16" x14ac:dyDescent="0.35">
      <c r="A2136" s="1" t="s">
        <v>37</v>
      </c>
      <c r="B2136" s="1">
        <v>2023</v>
      </c>
      <c r="C2136" s="1" t="s">
        <v>44</v>
      </c>
      <c r="D2136" s="43">
        <v>30</v>
      </c>
      <c r="F2136">
        <f>CodeStochastic!F2136</f>
        <v>2135</v>
      </c>
      <c r="G2136">
        <f>CodeStochastic!G2136</f>
        <v>4.3265538314699502E-2</v>
      </c>
      <c r="H2136">
        <f>CodeStochastic!H2136</f>
        <v>4.35940144841723E-2</v>
      </c>
      <c r="I2136">
        <f>CodeStochastic!I2136</f>
        <v>1.21017521283623E-2</v>
      </c>
      <c r="J2136">
        <f>CodeStochastic!J2136</f>
        <v>1.93922597768088E-2</v>
      </c>
      <c r="K2136">
        <f>CodeStochastic!K2136</f>
        <v>8.1987449616809899E-2</v>
      </c>
      <c r="L2136">
        <f>CodeStochastic!L2136</f>
        <v>2.3084961338313101E-2</v>
      </c>
      <c r="M2136">
        <f>CodeStochastic!M2136</f>
        <v>6.9028300695540001E-2</v>
      </c>
      <c r="O2136">
        <f t="shared" ref="O2136:O2186" si="66">L2136/H2136</f>
        <v>0.52954428747768956</v>
      </c>
      <c r="P2136">
        <f t="shared" ref="P2136:P2186" si="67">M2136/H2136</f>
        <v>1.583435283772779</v>
      </c>
    </row>
    <row r="2137" spans="1:16" x14ac:dyDescent="0.35">
      <c r="A2137" s="1" t="s">
        <v>37</v>
      </c>
      <c r="B2137" s="1">
        <v>2024</v>
      </c>
      <c r="C2137" s="1" t="s">
        <v>44</v>
      </c>
      <c r="D2137" s="43">
        <v>31</v>
      </c>
      <c r="F2137">
        <f>CodeStochastic!F2137</f>
        <v>2136</v>
      </c>
      <c r="G2137">
        <f>CodeStochastic!G2137</f>
        <v>4.3586065179425398E-2</v>
      </c>
      <c r="H2137">
        <f>CodeStochastic!H2137</f>
        <v>4.4347182107090398E-2</v>
      </c>
      <c r="I2137">
        <f>CodeStochastic!I2137</f>
        <v>1.26379097561653E-2</v>
      </c>
      <c r="J2137">
        <f>CodeStochastic!J2137</f>
        <v>1.7138966855886902E-2</v>
      </c>
      <c r="K2137">
        <f>CodeStochastic!K2137</f>
        <v>8.8126720184988405E-2</v>
      </c>
      <c r="L2137">
        <f>CodeStochastic!L2137</f>
        <v>2.2419621395481801E-2</v>
      </c>
      <c r="M2137">
        <f>CodeStochastic!M2137</f>
        <v>7.0014061455459103E-2</v>
      </c>
      <c r="O2137">
        <f t="shared" si="66"/>
        <v>0.50554782356503469</v>
      </c>
      <c r="P2137">
        <f t="shared" si="67"/>
        <v>1.5787713701039188</v>
      </c>
    </row>
    <row r="2138" spans="1:16" x14ac:dyDescent="0.35">
      <c r="A2138" s="1" t="s">
        <v>37</v>
      </c>
      <c r="B2138" s="1">
        <v>2025</v>
      </c>
      <c r="C2138" s="1" t="s">
        <v>44</v>
      </c>
      <c r="D2138" s="43">
        <v>32</v>
      </c>
      <c r="F2138">
        <f>CodeStochastic!F2138</f>
        <v>2137</v>
      </c>
      <c r="G2138">
        <f>CodeStochastic!G2138</f>
        <v>4.2411760161147401E-2</v>
      </c>
      <c r="H2138">
        <f>CodeStochastic!H2138</f>
        <v>4.3479373860456902E-2</v>
      </c>
      <c r="I2138">
        <f>CodeStochastic!I2138</f>
        <v>1.2520411115266999E-2</v>
      </c>
      <c r="J2138">
        <f>CodeStochastic!J2138</f>
        <v>1.7638281723301098E-2</v>
      </c>
      <c r="K2138">
        <f>CodeStochastic!K2138</f>
        <v>8.3871410290373094E-2</v>
      </c>
      <c r="L2138">
        <f>CodeStochastic!L2138</f>
        <v>2.1925842828655801E-2</v>
      </c>
      <c r="M2138">
        <f>CodeStochastic!M2138</f>
        <v>7.0668445992494403E-2</v>
      </c>
      <c r="O2138">
        <f t="shared" si="66"/>
        <v>0.50428147606322027</v>
      </c>
      <c r="P2138">
        <f t="shared" si="67"/>
        <v>1.6253326512773243</v>
      </c>
    </row>
    <row r="2139" spans="1:16" x14ac:dyDescent="0.35">
      <c r="A2139" s="1" t="s">
        <v>37</v>
      </c>
      <c r="B2139" s="1">
        <v>2026</v>
      </c>
      <c r="C2139" s="1" t="s">
        <v>44</v>
      </c>
      <c r="D2139" s="43">
        <v>33</v>
      </c>
      <c r="F2139">
        <f>CodeStochastic!F2139</f>
        <v>2138</v>
      </c>
      <c r="G2139">
        <f>CodeStochastic!G2139</f>
        <v>4.2652790582988799E-2</v>
      </c>
      <c r="H2139">
        <f>CodeStochastic!H2139</f>
        <v>4.3525199935117401E-2</v>
      </c>
      <c r="I2139">
        <f>CodeStochastic!I2139</f>
        <v>1.22429085779386E-2</v>
      </c>
      <c r="J2139">
        <f>CodeStochastic!J2139</f>
        <v>1.7504962245550398E-2</v>
      </c>
      <c r="K2139">
        <f>CodeStochastic!K2139</f>
        <v>8.1672440318326905E-2</v>
      </c>
      <c r="L2139">
        <f>CodeStochastic!L2139</f>
        <v>2.2179795130064E-2</v>
      </c>
      <c r="M2139">
        <f>CodeStochastic!M2139</f>
        <v>6.8911644341361794E-2</v>
      </c>
      <c r="O2139">
        <f t="shared" si="66"/>
        <v>0.50958514063409721</v>
      </c>
      <c r="P2139">
        <f t="shared" si="67"/>
        <v>1.5832585362982301</v>
      </c>
    </row>
    <row r="2140" spans="1:16" x14ac:dyDescent="0.35">
      <c r="A2140" s="1" t="s">
        <v>37</v>
      </c>
      <c r="B2140" s="1">
        <v>2027</v>
      </c>
      <c r="C2140" s="1" t="s">
        <v>44</v>
      </c>
      <c r="D2140" s="43">
        <v>34</v>
      </c>
      <c r="F2140">
        <f>CodeStochastic!F2140</f>
        <v>2139</v>
      </c>
      <c r="G2140">
        <f>CodeStochastic!G2140</f>
        <v>4.2319716552379601E-2</v>
      </c>
      <c r="H2140">
        <f>CodeStochastic!H2140</f>
        <v>4.3455637772593203E-2</v>
      </c>
      <c r="I2140">
        <f>CodeStochastic!I2140</f>
        <v>1.2770370565615301E-2</v>
      </c>
      <c r="J2140">
        <f>CodeStochastic!J2140</f>
        <v>1.4881514229811E-2</v>
      </c>
      <c r="K2140">
        <f>CodeStochastic!K2140</f>
        <v>8.3871332294819106E-2</v>
      </c>
      <c r="L2140">
        <f>CodeStochastic!L2140</f>
        <v>2.26304572406795E-2</v>
      </c>
      <c r="M2140">
        <f>CodeStochastic!M2140</f>
        <v>7.0322528158322906E-2</v>
      </c>
      <c r="O2140">
        <f t="shared" si="66"/>
        <v>0.52077149020586178</v>
      </c>
      <c r="P2140">
        <f t="shared" si="67"/>
        <v>1.6182601789513773</v>
      </c>
    </row>
    <row r="2141" spans="1:16" x14ac:dyDescent="0.35">
      <c r="A2141" s="1" t="s">
        <v>37</v>
      </c>
      <c r="B2141" s="1">
        <v>2028</v>
      </c>
      <c r="C2141" s="1" t="s">
        <v>44</v>
      </c>
      <c r="D2141" s="43">
        <v>35</v>
      </c>
      <c r="F2141">
        <f>CodeStochastic!F2141</f>
        <v>2140</v>
      </c>
      <c r="G2141">
        <f>CodeStochastic!G2141</f>
        <v>4.4399992027181798E-2</v>
      </c>
      <c r="H2141">
        <f>CodeStochastic!H2141</f>
        <v>4.4971407544710303E-2</v>
      </c>
      <c r="I2141">
        <f>CodeStochastic!I2141</f>
        <v>1.35286550361903E-2</v>
      </c>
      <c r="J2141">
        <f>CodeStochastic!J2141</f>
        <v>1.6105932453275101E-2</v>
      </c>
      <c r="K2141">
        <f>CodeStochastic!K2141</f>
        <v>8.3972957432804099E-2</v>
      </c>
      <c r="L2141">
        <f>CodeStochastic!L2141</f>
        <v>2.2221658207741499E-2</v>
      </c>
      <c r="M2141">
        <f>CodeStochastic!M2141</f>
        <v>7.2590719577150506E-2</v>
      </c>
      <c r="O2141">
        <f t="shared" si="66"/>
        <v>0.49412859016362476</v>
      </c>
      <c r="P2141">
        <f t="shared" si="67"/>
        <v>1.6141527148106549</v>
      </c>
    </row>
    <row r="2142" spans="1:16" x14ac:dyDescent="0.35">
      <c r="A2142" s="1" t="s">
        <v>37</v>
      </c>
      <c r="B2142" s="1">
        <v>2029</v>
      </c>
      <c r="C2142" s="1" t="s">
        <v>44</v>
      </c>
      <c r="D2142" s="43">
        <v>36</v>
      </c>
      <c r="F2142">
        <f>CodeStochastic!F2142</f>
        <v>2141</v>
      </c>
      <c r="G2142">
        <f>CodeStochastic!G2142</f>
        <v>4.3994219867053999E-2</v>
      </c>
      <c r="H2142">
        <f>CodeStochastic!H2142</f>
        <v>4.4743282143834197E-2</v>
      </c>
      <c r="I2142">
        <f>CodeStochastic!I2142</f>
        <v>1.37693809200584E-2</v>
      </c>
      <c r="J2142">
        <f>CodeStochastic!J2142</f>
        <v>1.43574522443215E-2</v>
      </c>
      <c r="K2142">
        <f>CodeStochastic!K2142</f>
        <v>8.8171289337644093E-2</v>
      </c>
      <c r="L2142">
        <f>CodeStochastic!L2142</f>
        <v>2.20548183582987E-2</v>
      </c>
      <c r="M2142">
        <f>CodeStochastic!M2142</f>
        <v>7.3913838079598296E-2</v>
      </c>
      <c r="O2142">
        <f t="shared" si="66"/>
        <v>0.49291909984162713</v>
      </c>
      <c r="P2142">
        <f t="shared" si="67"/>
        <v>1.6519538696779292</v>
      </c>
    </row>
    <row r="2143" spans="1:16" x14ac:dyDescent="0.35">
      <c r="A2143" s="1" t="s">
        <v>37</v>
      </c>
      <c r="B2143" s="1">
        <v>2030</v>
      </c>
      <c r="C2143" s="1" t="s">
        <v>44</v>
      </c>
      <c r="D2143" s="43">
        <v>37</v>
      </c>
      <c r="F2143">
        <f>CodeStochastic!F2143</f>
        <v>2142</v>
      </c>
      <c r="G2143">
        <f>CodeStochastic!G2143</f>
        <v>4.2616752338809301E-2</v>
      </c>
      <c r="H2143">
        <f>CodeStochastic!H2143</f>
        <v>4.3832488250475601E-2</v>
      </c>
      <c r="I2143">
        <f>CodeStochastic!I2143</f>
        <v>1.32207506705813E-2</v>
      </c>
      <c r="J2143">
        <f>CodeStochastic!J2143</f>
        <v>1.6694332989636101E-2</v>
      </c>
      <c r="K2143">
        <f>CodeStochastic!K2143</f>
        <v>8.8829275238143005E-2</v>
      </c>
      <c r="L2143">
        <f>CodeStochastic!L2143</f>
        <v>2.2611774524597401E-2</v>
      </c>
      <c r="M2143">
        <f>CodeStochastic!M2143</f>
        <v>7.2720177393013799E-2</v>
      </c>
      <c r="O2143">
        <f t="shared" si="66"/>
        <v>0.51586791959847389</v>
      </c>
      <c r="P2143">
        <f t="shared" si="67"/>
        <v>1.6590474393665013</v>
      </c>
    </row>
    <row r="2144" spans="1:16" x14ac:dyDescent="0.35">
      <c r="A2144" s="1" t="s">
        <v>37</v>
      </c>
      <c r="B2144" s="1">
        <v>2031</v>
      </c>
      <c r="C2144" s="1" t="s">
        <v>44</v>
      </c>
      <c r="D2144" s="43">
        <v>38</v>
      </c>
      <c r="F2144">
        <f>CodeStochastic!F2144</f>
        <v>2143</v>
      </c>
      <c r="G2144">
        <f>CodeStochastic!G2144</f>
        <v>4.3188781604846099E-2</v>
      </c>
      <c r="H2144">
        <f>CodeStochastic!H2144</f>
        <v>4.4453010959018997E-2</v>
      </c>
      <c r="I2144">
        <f>CodeStochastic!I2144</f>
        <v>1.30451876264724E-2</v>
      </c>
      <c r="J2144">
        <f>CodeStochastic!J2144</f>
        <v>1.71177082053303E-2</v>
      </c>
      <c r="K2144">
        <f>CodeStochastic!K2144</f>
        <v>8.4764175015786397E-2</v>
      </c>
      <c r="L2144">
        <f>CodeStochastic!L2144</f>
        <v>2.2754461898811501E-2</v>
      </c>
      <c r="M2144">
        <f>CodeStochastic!M2144</f>
        <v>7.1571835402571393E-2</v>
      </c>
      <c r="O2144">
        <f t="shared" si="66"/>
        <v>0.51187673023518521</v>
      </c>
      <c r="P2144">
        <f t="shared" si="67"/>
        <v>1.610055963780566</v>
      </c>
    </row>
    <row r="2145" spans="1:16" x14ac:dyDescent="0.35">
      <c r="A2145" s="1" t="s">
        <v>37</v>
      </c>
      <c r="B2145" s="1">
        <v>2032</v>
      </c>
      <c r="C2145" s="1" t="s">
        <v>44</v>
      </c>
      <c r="D2145" s="43">
        <v>39</v>
      </c>
      <c r="F2145">
        <f>CodeStochastic!F2145</f>
        <v>2144</v>
      </c>
      <c r="G2145">
        <f>CodeStochastic!G2145</f>
        <v>4.4019336019694301E-2</v>
      </c>
      <c r="H2145">
        <f>CodeStochastic!H2145</f>
        <v>4.5191646591528203E-2</v>
      </c>
      <c r="I2145">
        <f>CodeStochastic!I2145</f>
        <v>1.38155393866189E-2</v>
      </c>
      <c r="J2145">
        <f>CodeStochastic!J2145</f>
        <v>1.6348678181978299E-2</v>
      </c>
      <c r="K2145">
        <f>CodeStochastic!K2145</f>
        <v>8.8166307310480502E-2</v>
      </c>
      <c r="L2145">
        <f>CodeStochastic!L2145</f>
        <v>2.2713844813649801E-2</v>
      </c>
      <c r="M2145">
        <f>CodeStochastic!M2145</f>
        <v>7.3522975776336499E-2</v>
      </c>
      <c r="O2145">
        <f t="shared" si="66"/>
        <v>0.50261157817400315</v>
      </c>
      <c r="P2145">
        <f t="shared" si="67"/>
        <v>1.6269151783931546</v>
      </c>
    </row>
    <row r="2146" spans="1:16" x14ac:dyDescent="0.35">
      <c r="A2146" s="1" t="s">
        <v>37</v>
      </c>
      <c r="B2146" s="1">
        <v>2033</v>
      </c>
      <c r="C2146" s="1" t="s">
        <v>44</v>
      </c>
      <c r="D2146" s="43">
        <v>40</v>
      </c>
      <c r="F2146">
        <f>CodeStochastic!F2146</f>
        <v>2145</v>
      </c>
      <c r="G2146">
        <f>CodeStochastic!G2146</f>
        <v>4.3902632192888598E-2</v>
      </c>
      <c r="H2146">
        <f>CodeStochastic!H2146</f>
        <v>4.5274559898422301E-2</v>
      </c>
      <c r="I2146">
        <f>CodeStochastic!I2146</f>
        <v>1.30901805808492E-2</v>
      </c>
      <c r="J2146">
        <f>CodeStochastic!J2146</f>
        <v>1.6456414603028199E-2</v>
      </c>
      <c r="K2146">
        <f>CodeStochastic!K2146</f>
        <v>8.4533551970562504E-2</v>
      </c>
      <c r="L2146">
        <f>CodeStochastic!L2146</f>
        <v>2.28649433841835E-2</v>
      </c>
      <c r="M2146">
        <f>CodeStochastic!M2146</f>
        <v>7.2065319961701998E-2</v>
      </c>
      <c r="O2146">
        <f t="shared" si="66"/>
        <v>0.50502850685866707</v>
      </c>
      <c r="P2146">
        <f t="shared" si="67"/>
        <v>1.5917398230570825</v>
      </c>
    </row>
    <row r="2147" spans="1:16" x14ac:dyDescent="0.35">
      <c r="A2147" s="1" t="s">
        <v>37</v>
      </c>
      <c r="B2147" s="1">
        <v>2034</v>
      </c>
      <c r="C2147" s="1" t="s">
        <v>44</v>
      </c>
      <c r="D2147" s="43">
        <v>41</v>
      </c>
      <c r="F2147">
        <f>CodeStochastic!F2147</f>
        <v>2146</v>
      </c>
      <c r="G2147">
        <f>CodeStochastic!G2147</f>
        <v>4.4501612535940503E-2</v>
      </c>
      <c r="H2147">
        <f>CodeStochastic!H2147</f>
        <v>4.5390669288184297E-2</v>
      </c>
      <c r="I2147">
        <f>CodeStochastic!I2147</f>
        <v>1.2956175776515E-2</v>
      </c>
      <c r="J2147">
        <f>CodeStochastic!J2147</f>
        <v>1.9203771254246198E-2</v>
      </c>
      <c r="K2147">
        <f>CodeStochastic!K2147</f>
        <v>8.7530032064444305E-2</v>
      </c>
      <c r="L2147">
        <f>CodeStochastic!L2147</f>
        <v>2.3348122063739901E-2</v>
      </c>
      <c r="M2147">
        <f>CodeStochastic!M2147</f>
        <v>7.3454285916587106E-2</v>
      </c>
      <c r="O2147">
        <f t="shared" si="66"/>
        <v>0.51438153325088076</v>
      </c>
      <c r="P2147">
        <f t="shared" si="67"/>
        <v>1.6182684033634218</v>
      </c>
    </row>
    <row r="2148" spans="1:16" x14ac:dyDescent="0.35">
      <c r="A2148" s="1" t="s">
        <v>37</v>
      </c>
      <c r="B2148" s="1">
        <v>2035</v>
      </c>
      <c r="C2148" s="1" t="s">
        <v>44</v>
      </c>
      <c r="D2148" s="43">
        <v>42</v>
      </c>
      <c r="F2148">
        <f>CodeStochastic!F2148</f>
        <v>2147</v>
      </c>
      <c r="G2148">
        <f>CodeStochastic!G2148</f>
        <v>4.3529907138981701E-2</v>
      </c>
      <c r="H2148">
        <f>CodeStochastic!H2148</f>
        <v>4.4810686908913898E-2</v>
      </c>
      <c r="I2148">
        <f>CodeStochastic!I2148</f>
        <v>1.32531791912377E-2</v>
      </c>
      <c r="J2148">
        <f>CodeStochastic!J2148</f>
        <v>1.65091499436128E-2</v>
      </c>
      <c r="K2148">
        <f>CodeStochastic!K2148</f>
        <v>8.5553739558282396E-2</v>
      </c>
      <c r="L2148">
        <f>CodeStochastic!L2148</f>
        <v>2.3462398794325399E-2</v>
      </c>
      <c r="M2148">
        <f>CodeStochastic!M2148</f>
        <v>7.2901990770020894E-2</v>
      </c>
      <c r="O2148">
        <f t="shared" si="66"/>
        <v>0.5235893580925709</v>
      </c>
      <c r="P2148">
        <f t="shared" si="67"/>
        <v>1.6268884901989524</v>
      </c>
    </row>
    <row r="2149" spans="1:16" x14ac:dyDescent="0.35">
      <c r="A2149" s="1" t="s">
        <v>37</v>
      </c>
      <c r="B2149" s="1">
        <v>2036</v>
      </c>
      <c r="C2149" s="1" t="s">
        <v>44</v>
      </c>
      <c r="D2149" s="43">
        <v>43</v>
      </c>
      <c r="F2149">
        <f>CodeStochastic!F2149</f>
        <v>2148</v>
      </c>
      <c r="G2149">
        <f>CodeStochastic!G2149</f>
        <v>4.4079886076833101E-2</v>
      </c>
      <c r="H2149">
        <f>CodeStochastic!H2149</f>
        <v>4.5190242654452997E-2</v>
      </c>
      <c r="I2149">
        <f>CodeStochastic!I2149</f>
        <v>1.3321954468519101E-2</v>
      </c>
      <c r="J2149">
        <f>CodeStochastic!J2149</f>
        <v>1.5710546422851801E-2</v>
      </c>
      <c r="K2149">
        <f>CodeStochastic!K2149</f>
        <v>8.9688898287876295E-2</v>
      </c>
      <c r="L2149">
        <f>CodeStochastic!L2149</f>
        <v>2.29406605624922E-2</v>
      </c>
      <c r="M2149">
        <f>CodeStochastic!M2149</f>
        <v>7.2397985262055695E-2</v>
      </c>
      <c r="O2149">
        <f t="shared" si="66"/>
        <v>0.50764632396218512</v>
      </c>
      <c r="P2149">
        <f t="shared" si="67"/>
        <v>1.6020711775249048</v>
      </c>
    </row>
    <row r="2150" spans="1:16" x14ac:dyDescent="0.35">
      <c r="A2150" s="1" t="s">
        <v>37</v>
      </c>
      <c r="B2150" s="1">
        <v>2037</v>
      </c>
      <c r="C2150" s="1" t="s">
        <v>44</v>
      </c>
      <c r="D2150" s="43">
        <v>44</v>
      </c>
      <c r="F2150">
        <f>CodeStochastic!F2150</f>
        <v>2149</v>
      </c>
      <c r="G2150">
        <f>CodeStochastic!G2150</f>
        <v>4.3891634552193103E-2</v>
      </c>
      <c r="H2150">
        <f>CodeStochastic!H2150</f>
        <v>4.4638211173752697E-2</v>
      </c>
      <c r="I2150">
        <f>CodeStochastic!I2150</f>
        <v>1.2942802816501099E-2</v>
      </c>
      <c r="J2150">
        <f>CodeStochastic!J2150</f>
        <v>1.66788201120577E-2</v>
      </c>
      <c r="K2150">
        <f>CodeStochastic!K2150</f>
        <v>8.6370322957428594E-2</v>
      </c>
      <c r="L2150">
        <f>CodeStochastic!L2150</f>
        <v>2.3148695109225799E-2</v>
      </c>
      <c r="M2150">
        <f>CodeStochastic!M2150</f>
        <v>7.1116268068185801E-2</v>
      </c>
      <c r="O2150">
        <f t="shared" si="66"/>
        <v>0.51858473940903016</v>
      </c>
      <c r="P2150">
        <f t="shared" si="67"/>
        <v>1.5931702054853449</v>
      </c>
    </row>
    <row r="2151" spans="1:16" x14ac:dyDescent="0.35">
      <c r="A2151" s="1" t="s">
        <v>37</v>
      </c>
      <c r="B2151" s="1">
        <v>2038</v>
      </c>
      <c r="C2151" s="1" t="s">
        <v>44</v>
      </c>
      <c r="D2151" s="43">
        <v>45</v>
      </c>
      <c r="F2151">
        <f>CodeStochastic!F2151</f>
        <v>2150</v>
      </c>
      <c r="G2151">
        <f>CodeStochastic!G2151</f>
        <v>4.8117491290715603E-2</v>
      </c>
      <c r="H2151">
        <f>CodeStochastic!H2151</f>
        <v>4.9192049992368099E-2</v>
      </c>
      <c r="I2151">
        <f>CodeStochastic!I2151</f>
        <v>1.56236839757679E-2</v>
      </c>
      <c r="J2151">
        <f>CodeStochastic!J2151</f>
        <v>1.6652390084648899E-2</v>
      </c>
      <c r="K2151">
        <f>CodeStochastic!K2151</f>
        <v>9.4351954841615293E-2</v>
      </c>
      <c r="L2151">
        <f>CodeStochastic!L2151</f>
        <v>2.34457843167208E-2</v>
      </c>
      <c r="M2151">
        <f>CodeStochastic!M2151</f>
        <v>8.2148541810373996E-2</v>
      </c>
      <c r="O2151">
        <f t="shared" si="66"/>
        <v>0.47661734610284173</v>
      </c>
      <c r="P2151">
        <f t="shared" si="67"/>
        <v>1.66995564980762</v>
      </c>
    </row>
    <row r="2152" spans="1:16" x14ac:dyDescent="0.35">
      <c r="A2152" s="1" t="s">
        <v>37</v>
      </c>
      <c r="B2152" s="1">
        <v>2039</v>
      </c>
      <c r="C2152" s="1" t="s">
        <v>44</v>
      </c>
      <c r="D2152" s="43">
        <v>46</v>
      </c>
      <c r="F2152">
        <f>CodeStochastic!F2152</f>
        <v>2151</v>
      </c>
      <c r="G2152">
        <f>CodeStochastic!G2152</f>
        <v>4.8464539829938702E-2</v>
      </c>
      <c r="H2152">
        <f>CodeStochastic!H2152</f>
        <v>4.9731533981197298E-2</v>
      </c>
      <c r="I2152">
        <f>CodeStochastic!I2152</f>
        <v>1.6189018965333399E-2</v>
      </c>
      <c r="J2152">
        <f>CodeStochastic!J2152</f>
        <v>1.65342026279236E-2</v>
      </c>
      <c r="K2152">
        <f>CodeStochastic!K2152</f>
        <v>9.5754487140602404E-2</v>
      </c>
      <c r="L2152">
        <f>CodeStochastic!L2152</f>
        <v>2.2514195807215601E-2</v>
      </c>
      <c r="M2152">
        <f>CodeStochastic!M2152</f>
        <v>8.2868765469651107E-2</v>
      </c>
      <c r="O2152">
        <f t="shared" si="66"/>
        <v>0.45271468633418505</v>
      </c>
      <c r="P2152">
        <f t="shared" si="67"/>
        <v>1.6663223278208645</v>
      </c>
    </row>
    <row r="2153" spans="1:16" x14ac:dyDescent="0.35">
      <c r="A2153" s="1" t="s">
        <v>37</v>
      </c>
      <c r="B2153" s="1">
        <v>2040</v>
      </c>
      <c r="C2153" s="1" t="s">
        <v>44</v>
      </c>
      <c r="D2153" s="43">
        <v>47</v>
      </c>
      <c r="F2153">
        <f>CodeStochastic!F2153</f>
        <v>2152</v>
      </c>
      <c r="G2153">
        <f>CodeStochastic!G2153</f>
        <v>4.9852600705890301E-2</v>
      </c>
      <c r="H2153">
        <f>CodeStochastic!H2153</f>
        <v>5.0245157024994803E-2</v>
      </c>
      <c r="I2153">
        <f>CodeStochastic!I2153</f>
        <v>1.5425937386358999E-2</v>
      </c>
      <c r="J2153">
        <f>CodeStochastic!J2153</f>
        <v>1.7317005556318901E-2</v>
      </c>
      <c r="K2153">
        <f>CodeStochastic!K2153</f>
        <v>9.8991322431819698E-2</v>
      </c>
      <c r="L2153">
        <f>CodeStochastic!L2153</f>
        <v>2.3940412436474701E-2</v>
      </c>
      <c r="M2153">
        <f>CodeStochastic!M2153</f>
        <v>8.0672169328955295E-2</v>
      </c>
      <c r="O2153">
        <f t="shared" si="66"/>
        <v>0.47647203937616067</v>
      </c>
      <c r="P2153">
        <f t="shared" si="67"/>
        <v>1.6055710461572319</v>
      </c>
    </row>
    <row r="2154" spans="1:16" x14ac:dyDescent="0.35">
      <c r="A2154" s="1" t="s">
        <v>37</v>
      </c>
      <c r="B2154" s="1">
        <v>2041</v>
      </c>
      <c r="C2154" s="1" t="s">
        <v>44</v>
      </c>
      <c r="D2154" s="43">
        <v>48</v>
      </c>
      <c r="F2154">
        <f>CodeStochastic!F2154</f>
        <v>2153</v>
      </c>
      <c r="G2154">
        <f>CodeStochastic!G2154</f>
        <v>4.8636838670049302E-2</v>
      </c>
      <c r="H2154">
        <f>CodeStochastic!H2154</f>
        <v>4.8768237019431997E-2</v>
      </c>
      <c r="I2154">
        <f>CodeStochastic!I2154</f>
        <v>1.5505385620330801E-2</v>
      </c>
      <c r="J2154">
        <f>CodeStochastic!J2154</f>
        <v>1.49402155344922E-2</v>
      </c>
      <c r="K2154">
        <f>CodeStochastic!K2154</f>
        <v>9.5842358916001999E-2</v>
      </c>
      <c r="L2154">
        <f>CodeStochastic!L2154</f>
        <v>2.3050460859940801E-2</v>
      </c>
      <c r="M2154">
        <f>CodeStochastic!M2154</f>
        <v>7.8934282350594798E-2</v>
      </c>
      <c r="O2154">
        <f t="shared" si="66"/>
        <v>0.47265315026163868</v>
      </c>
      <c r="P2154">
        <f t="shared" si="67"/>
        <v>1.6185592749465796</v>
      </c>
    </row>
    <row r="2155" spans="1:16" x14ac:dyDescent="0.35">
      <c r="A2155" s="1" t="s">
        <v>37</v>
      </c>
      <c r="B2155" s="1">
        <v>2042</v>
      </c>
      <c r="C2155" s="1" t="s">
        <v>44</v>
      </c>
      <c r="D2155" s="43">
        <v>49</v>
      </c>
      <c r="F2155">
        <f>CodeStochastic!F2155</f>
        <v>2154</v>
      </c>
      <c r="G2155">
        <f>CodeStochastic!G2155</f>
        <v>4.9143723505442598E-2</v>
      </c>
      <c r="H2155">
        <f>CodeStochastic!H2155</f>
        <v>4.9385585803757799E-2</v>
      </c>
      <c r="I2155">
        <f>CodeStochastic!I2155</f>
        <v>1.6018659853835299E-2</v>
      </c>
      <c r="J2155">
        <f>CodeStochastic!J2155</f>
        <v>1.7212942228846999E-2</v>
      </c>
      <c r="K2155">
        <f>CodeStochastic!K2155</f>
        <v>0.102261241030063</v>
      </c>
      <c r="L2155">
        <f>CodeStochastic!L2155</f>
        <v>2.1512064812198899E-2</v>
      </c>
      <c r="M2155">
        <f>CodeStochastic!M2155</f>
        <v>8.1614009689087594E-2</v>
      </c>
      <c r="O2155">
        <f t="shared" si="66"/>
        <v>0.43559399897939499</v>
      </c>
      <c r="P2155">
        <f t="shared" si="67"/>
        <v>1.6525876601604976</v>
      </c>
    </row>
    <row r="2156" spans="1:16" x14ac:dyDescent="0.35">
      <c r="A2156" s="1" t="s">
        <v>37</v>
      </c>
      <c r="B2156" s="1">
        <v>2043</v>
      </c>
      <c r="C2156" s="1" t="s">
        <v>44</v>
      </c>
      <c r="D2156" s="43">
        <v>50</v>
      </c>
      <c r="F2156">
        <f>CodeStochastic!F2156</f>
        <v>2155</v>
      </c>
      <c r="G2156">
        <f>CodeStochastic!G2156</f>
        <v>5.85024376933393E-2</v>
      </c>
      <c r="H2156">
        <f>CodeStochastic!H2156</f>
        <v>5.7579245110970699E-2</v>
      </c>
      <c r="I2156">
        <f>CodeStochastic!I2156</f>
        <v>2.2194112539019401E-2</v>
      </c>
      <c r="J2156">
        <f>CodeStochastic!J2156</f>
        <v>1.16437779036021E-2</v>
      </c>
      <c r="K2156">
        <f>CodeStochastic!K2156</f>
        <v>0.116626221425118</v>
      </c>
      <c r="L2156">
        <f>CodeStochastic!L2156</f>
        <v>1.79286116842108E-2</v>
      </c>
      <c r="M2156">
        <f>CodeStochastic!M2156</f>
        <v>9.8516074526627598E-2</v>
      </c>
      <c r="O2156">
        <f t="shared" si="66"/>
        <v>0.31137281584115145</v>
      </c>
      <c r="P2156">
        <f t="shared" si="67"/>
        <v>1.710965024580656</v>
      </c>
    </row>
    <row r="2157" spans="1:16" x14ac:dyDescent="0.35">
      <c r="A2157" s="1" t="s">
        <v>37</v>
      </c>
      <c r="B2157" s="1">
        <v>2044</v>
      </c>
      <c r="C2157" s="1" t="s">
        <v>44</v>
      </c>
      <c r="D2157" s="43">
        <v>51</v>
      </c>
      <c r="F2157">
        <f>CodeStochastic!F2157</f>
        <v>2156</v>
      </c>
      <c r="G2157">
        <f>CodeStochastic!G2157</f>
        <v>5.8381921368636999E-2</v>
      </c>
      <c r="H2157">
        <f>CodeStochastic!H2157</f>
        <v>5.7880505151700498E-2</v>
      </c>
      <c r="I2157">
        <f>CodeStochastic!I2157</f>
        <v>2.2574305603435499E-2</v>
      </c>
      <c r="J2157">
        <f>CodeStochastic!J2157</f>
        <v>1.12216080931764E-2</v>
      </c>
      <c r="K2157">
        <f>CodeStochastic!K2157</f>
        <v>0.11099474837180601</v>
      </c>
      <c r="L2157">
        <f>CodeStochastic!L2157</f>
        <v>1.8006098488464701E-2</v>
      </c>
      <c r="M2157">
        <f>CodeStochastic!M2157</f>
        <v>9.8788447257383102E-2</v>
      </c>
      <c r="O2157">
        <f t="shared" si="66"/>
        <v>0.311090900835645</v>
      </c>
      <c r="P2157">
        <f t="shared" si="67"/>
        <v>1.7067654644420591</v>
      </c>
    </row>
    <row r="2158" spans="1:16" x14ac:dyDescent="0.35">
      <c r="A2158" s="1" t="s">
        <v>37</v>
      </c>
      <c r="B2158" s="1">
        <v>2045</v>
      </c>
      <c r="C2158" s="1" t="s">
        <v>44</v>
      </c>
      <c r="D2158" s="43">
        <v>52</v>
      </c>
      <c r="F2158">
        <f>CodeStochastic!F2158</f>
        <v>2157</v>
      </c>
      <c r="G2158">
        <f>CodeStochastic!G2158</f>
        <v>5.9279259258159897E-2</v>
      </c>
      <c r="H2158">
        <f>CodeStochastic!H2158</f>
        <v>5.8315504219605997E-2</v>
      </c>
      <c r="I2158">
        <f>CodeStochastic!I2158</f>
        <v>2.2357074581883601E-2</v>
      </c>
      <c r="J2158">
        <f>CodeStochastic!J2158</f>
        <v>1.07709361880444E-2</v>
      </c>
      <c r="K2158">
        <f>CodeStochastic!K2158</f>
        <v>0.113900316289012</v>
      </c>
      <c r="L2158">
        <f>CodeStochastic!L2158</f>
        <v>1.7747526874062398E-2</v>
      </c>
      <c r="M2158">
        <f>CodeStochastic!M2158</f>
        <v>9.8358244458350605E-2</v>
      </c>
      <c r="O2158">
        <f t="shared" si="66"/>
        <v>0.3043363357920788</v>
      </c>
      <c r="P2158">
        <f t="shared" si="67"/>
        <v>1.6866568466586629</v>
      </c>
    </row>
    <row r="2159" spans="1:16" x14ac:dyDescent="0.35">
      <c r="A2159" s="1" t="s">
        <v>37</v>
      </c>
      <c r="B2159" s="1">
        <v>2046</v>
      </c>
      <c r="C2159" s="1" t="s">
        <v>44</v>
      </c>
      <c r="D2159" s="43">
        <v>53</v>
      </c>
      <c r="F2159">
        <f>CodeStochastic!F2159</f>
        <v>2158</v>
      </c>
      <c r="G2159">
        <f>CodeStochastic!G2159</f>
        <v>5.86604934271059E-2</v>
      </c>
      <c r="H2159">
        <f>CodeStochastic!H2159</f>
        <v>5.7512015536261403E-2</v>
      </c>
      <c r="I2159">
        <f>CodeStochastic!I2159</f>
        <v>2.2278853625784099E-2</v>
      </c>
      <c r="J2159">
        <f>CodeStochastic!J2159</f>
        <v>1.11920147897771E-2</v>
      </c>
      <c r="K2159">
        <f>CodeStochastic!K2159</f>
        <v>0.116855872198731</v>
      </c>
      <c r="L2159">
        <f>CodeStochastic!L2159</f>
        <v>1.80775894856493E-2</v>
      </c>
      <c r="M2159">
        <f>CodeStochastic!M2159</f>
        <v>9.6489542704138495E-2</v>
      </c>
      <c r="O2159">
        <f t="shared" si="66"/>
        <v>0.31432717697489415</v>
      </c>
      <c r="P2159">
        <f t="shared" si="67"/>
        <v>1.6777284156091123</v>
      </c>
    </row>
    <row r="2160" spans="1:16" x14ac:dyDescent="0.35">
      <c r="A2160" s="1" t="s">
        <v>37</v>
      </c>
      <c r="B2160" s="1">
        <v>2047</v>
      </c>
      <c r="C2160" s="1" t="s">
        <v>44</v>
      </c>
      <c r="D2160" s="43">
        <v>54</v>
      </c>
      <c r="F2160">
        <f>CodeStochastic!F2160</f>
        <v>2159</v>
      </c>
      <c r="G2160">
        <f>CodeStochastic!G2160</f>
        <v>5.6580078486588102E-2</v>
      </c>
      <c r="H2160">
        <f>CodeStochastic!H2160</f>
        <v>5.72109503488549E-2</v>
      </c>
      <c r="I2160">
        <f>CodeStochastic!I2160</f>
        <v>2.2687335708775399E-2</v>
      </c>
      <c r="J2160">
        <f>CodeStochastic!J2160</f>
        <v>9.8773474037871008E-3</v>
      </c>
      <c r="K2160">
        <f>CodeStochastic!K2160</f>
        <v>0.11035302696095101</v>
      </c>
      <c r="L2160">
        <f>CodeStochastic!L2160</f>
        <v>1.7793454126813001E-2</v>
      </c>
      <c r="M2160">
        <f>CodeStochastic!M2160</f>
        <v>9.8670008602279702E-2</v>
      </c>
      <c r="O2160">
        <f t="shared" si="66"/>
        <v>0.31101483227098925</v>
      </c>
      <c r="P2160">
        <f t="shared" si="67"/>
        <v>1.724669980145761</v>
      </c>
    </row>
    <row r="2161" spans="1:16" x14ac:dyDescent="0.35">
      <c r="A2161" s="1" t="s">
        <v>37</v>
      </c>
      <c r="B2161" s="1">
        <v>2048</v>
      </c>
      <c r="C2161" s="1" t="s">
        <v>44</v>
      </c>
      <c r="D2161" s="43">
        <v>55</v>
      </c>
      <c r="F2161">
        <f>CodeStochastic!F2161</f>
        <v>2160</v>
      </c>
      <c r="G2161">
        <f>CodeStochastic!G2161</f>
        <v>6.82502533231443E-2</v>
      </c>
      <c r="H2161">
        <f>CodeStochastic!H2161</f>
        <v>6.3455039933430199E-2</v>
      </c>
      <c r="I2161">
        <f>CodeStochastic!I2161</f>
        <v>2.6243781006933701E-2</v>
      </c>
      <c r="J2161">
        <f>CodeStochastic!J2161</f>
        <v>5.94135517958457E-3</v>
      </c>
      <c r="K2161">
        <f>CodeStochastic!K2161</f>
        <v>0.119682198546018</v>
      </c>
      <c r="L2161">
        <f>CodeStochastic!L2161</f>
        <v>1.29060431493488E-2</v>
      </c>
      <c r="M2161">
        <f>CodeStochastic!M2161</f>
        <v>0.10541330351955799</v>
      </c>
      <c r="O2161">
        <f t="shared" si="66"/>
        <v>0.20338877988081561</v>
      </c>
      <c r="P2161">
        <f t="shared" si="67"/>
        <v>1.6612282275788595</v>
      </c>
    </row>
    <row r="2162" spans="1:16" x14ac:dyDescent="0.35">
      <c r="A2162" s="1" t="s">
        <v>37</v>
      </c>
      <c r="B2162" s="1">
        <v>2049</v>
      </c>
      <c r="C2162" s="1" t="s">
        <v>44</v>
      </c>
      <c r="D2162" s="43">
        <v>56</v>
      </c>
      <c r="F2162">
        <f>CodeStochastic!F2162</f>
        <v>2161</v>
      </c>
      <c r="G2162">
        <f>CodeStochastic!G2162</f>
        <v>6.6870777735537706E-2</v>
      </c>
      <c r="H2162">
        <f>CodeStochastic!H2162</f>
        <v>6.26119522833848E-2</v>
      </c>
      <c r="I2162">
        <f>CodeStochastic!I2162</f>
        <v>2.6152552091378699E-2</v>
      </c>
      <c r="J2162">
        <f>CodeStochastic!J2162</f>
        <v>4.8883342683684796E-3</v>
      </c>
      <c r="K2162">
        <f>CodeStochastic!K2162</f>
        <v>0.111933268479148</v>
      </c>
      <c r="L2162">
        <f>CodeStochastic!L2162</f>
        <v>1.24784138047878E-2</v>
      </c>
      <c r="M2162">
        <f>CodeStochastic!M2162</f>
        <v>0.103766614613477</v>
      </c>
      <c r="O2162">
        <f t="shared" si="66"/>
        <v>0.199297631677573</v>
      </c>
      <c r="P2162">
        <f t="shared" si="67"/>
        <v>1.6572972224827642</v>
      </c>
    </row>
    <row r="2163" spans="1:16" x14ac:dyDescent="0.35">
      <c r="A2163" s="1" t="s">
        <v>37</v>
      </c>
      <c r="B2163" s="1">
        <v>2050</v>
      </c>
      <c r="C2163" s="1" t="s">
        <v>44</v>
      </c>
      <c r="D2163" s="43">
        <v>57</v>
      </c>
      <c r="F2163">
        <f>CodeStochastic!F2163</f>
        <v>2162</v>
      </c>
      <c r="G2163">
        <f>CodeStochastic!G2163</f>
        <v>6.5363481849919303E-2</v>
      </c>
      <c r="H2163">
        <f>CodeStochastic!H2163</f>
        <v>6.0834088128770898E-2</v>
      </c>
      <c r="I2163">
        <f>CodeStochastic!I2163</f>
        <v>2.7092804479398699E-2</v>
      </c>
      <c r="J2163">
        <f>CodeStochastic!J2163</f>
        <v>3.50322789645939E-3</v>
      </c>
      <c r="K2163">
        <f>CodeStochastic!K2163</f>
        <v>0.11505398974961301</v>
      </c>
      <c r="L2163">
        <f>CodeStochastic!L2163</f>
        <v>1.1156511863123501E-2</v>
      </c>
      <c r="M2163">
        <f>CodeStochastic!M2163</f>
        <v>0.10450528183473499</v>
      </c>
      <c r="O2163">
        <f t="shared" si="66"/>
        <v>0.18339244009884542</v>
      </c>
      <c r="P2163">
        <f t="shared" si="67"/>
        <v>1.717873729175045</v>
      </c>
    </row>
    <row r="2164" spans="1:16" x14ac:dyDescent="0.35">
      <c r="A2164" s="1" t="s">
        <v>37</v>
      </c>
      <c r="B2164" s="1">
        <v>2051</v>
      </c>
      <c r="C2164" s="1" t="s">
        <v>44</v>
      </c>
      <c r="D2164" s="43">
        <v>58</v>
      </c>
      <c r="F2164">
        <f>CodeStochastic!F2164</f>
        <v>2163</v>
      </c>
      <c r="G2164">
        <f>CodeStochastic!G2164</f>
        <v>6.47409566590543E-2</v>
      </c>
      <c r="H2164">
        <f>CodeStochastic!H2164</f>
        <v>6.13440320891291E-2</v>
      </c>
      <c r="I2164">
        <f>CodeStochastic!I2164</f>
        <v>2.6531353478128E-2</v>
      </c>
      <c r="J2164">
        <f>CodeStochastic!J2164</f>
        <v>6.9256631274900397E-3</v>
      </c>
      <c r="K2164">
        <f>CodeStochastic!K2164</f>
        <v>0.115551685759753</v>
      </c>
      <c r="L2164">
        <f>CodeStochastic!L2164</f>
        <v>1.1459833453119701E-2</v>
      </c>
      <c r="M2164">
        <f>CodeStochastic!M2164</f>
        <v>0.103724095931902</v>
      </c>
      <c r="O2164">
        <f t="shared" si="66"/>
        <v>0.18681252377524302</v>
      </c>
      <c r="P2164">
        <f t="shared" si="67"/>
        <v>1.6908587909773729</v>
      </c>
    </row>
    <row r="2165" spans="1:16" x14ac:dyDescent="0.35">
      <c r="A2165" s="1" t="s">
        <v>37</v>
      </c>
      <c r="B2165" s="1">
        <v>2052</v>
      </c>
      <c r="C2165" s="1" t="s">
        <v>44</v>
      </c>
      <c r="D2165" s="43">
        <v>59</v>
      </c>
      <c r="F2165">
        <f>CodeStochastic!F2165</f>
        <v>2164</v>
      </c>
      <c r="G2165">
        <f>CodeStochastic!G2165</f>
        <v>6.6141602265480604E-2</v>
      </c>
      <c r="H2165">
        <f>CodeStochastic!H2165</f>
        <v>6.2101402156273001E-2</v>
      </c>
      <c r="I2165">
        <f>CodeStochastic!I2165</f>
        <v>2.6366835078707698E-2</v>
      </c>
      <c r="J2165">
        <f>CodeStochastic!J2165</f>
        <v>5.7909099517009103E-3</v>
      </c>
      <c r="K2165">
        <f>CodeStochastic!K2165</f>
        <v>0.115749381968165</v>
      </c>
      <c r="L2165">
        <f>CodeStochastic!L2165</f>
        <v>1.10548063541619E-2</v>
      </c>
      <c r="M2165">
        <f>CodeStochastic!M2165</f>
        <v>0.10462843601282</v>
      </c>
      <c r="O2165">
        <f t="shared" si="66"/>
        <v>0.1780121860428111</v>
      </c>
      <c r="P2165">
        <f t="shared" si="67"/>
        <v>1.6847998979078003</v>
      </c>
    </row>
    <row r="2166" spans="1:16" x14ac:dyDescent="0.35">
      <c r="A2166" s="1" t="s">
        <v>37</v>
      </c>
      <c r="B2166" s="1">
        <v>2053</v>
      </c>
      <c r="C2166" s="1" t="s">
        <v>44</v>
      </c>
      <c r="D2166" s="43">
        <v>60</v>
      </c>
      <c r="F2166">
        <f>CodeStochastic!F2166</f>
        <v>2165</v>
      </c>
      <c r="G2166">
        <f>CodeStochastic!G2166</f>
        <v>5.8463039791927497E-2</v>
      </c>
      <c r="H2166">
        <f>CodeStochastic!H2166</f>
        <v>5.79422712738221E-2</v>
      </c>
      <c r="I2166">
        <f>CodeStochastic!I2166</f>
        <v>2.1545786865801501E-2</v>
      </c>
      <c r="J2166">
        <f>CodeStochastic!J2166</f>
        <v>1.36565294212759E-2</v>
      </c>
      <c r="K2166">
        <f>CodeStochastic!K2166</f>
        <v>0.110036400271735</v>
      </c>
      <c r="L2166">
        <f>CodeStochastic!L2166</f>
        <v>2.0177205310753399E-2</v>
      </c>
      <c r="M2166">
        <f>CodeStochastic!M2166</f>
        <v>9.5330010889513303E-2</v>
      </c>
      <c r="O2166">
        <f t="shared" si="66"/>
        <v>0.34822945092021812</v>
      </c>
      <c r="P2166">
        <f t="shared" si="67"/>
        <v>1.6452584407505391</v>
      </c>
    </row>
    <row r="2167" spans="1:16" x14ac:dyDescent="0.35">
      <c r="A2167" s="1" t="s">
        <v>37</v>
      </c>
      <c r="B2167" s="1">
        <v>2054</v>
      </c>
      <c r="C2167" s="1" t="s">
        <v>44</v>
      </c>
      <c r="D2167" s="43">
        <v>61</v>
      </c>
      <c r="F2167">
        <f>CodeStochastic!F2167</f>
        <v>2166</v>
      </c>
      <c r="G2167">
        <f>CodeStochastic!G2167</f>
        <v>5.9853036598411402E-2</v>
      </c>
      <c r="H2167">
        <f>CodeStochastic!H2167</f>
        <v>5.9094748138851898E-2</v>
      </c>
      <c r="I2167">
        <f>CodeStochastic!I2167</f>
        <v>2.09577903009249E-2</v>
      </c>
      <c r="J2167">
        <f>CodeStochastic!J2167</f>
        <v>1.33742050271823E-2</v>
      </c>
      <c r="K2167">
        <f>CodeStochastic!K2167</f>
        <v>0.116287195423367</v>
      </c>
      <c r="L2167">
        <f>CodeStochastic!L2167</f>
        <v>2.0355392218478E-2</v>
      </c>
      <c r="M2167">
        <f>CodeStochastic!M2167</f>
        <v>9.8550692998259595E-2</v>
      </c>
      <c r="O2167">
        <f t="shared" si="66"/>
        <v>0.34445348968490364</v>
      </c>
      <c r="P2167">
        <f t="shared" si="67"/>
        <v>1.6676726122378944</v>
      </c>
    </row>
    <row r="2168" spans="1:16" x14ac:dyDescent="0.35">
      <c r="A2168" s="1" t="s">
        <v>37</v>
      </c>
      <c r="B2168" s="1">
        <v>2055</v>
      </c>
      <c r="C2168" s="1" t="s">
        <v>44</v>
      </c>
      <c r="D2168" s="43">
        <v>62</v>
      </c>
      <c r="F2168">
        <f>CodeStochastic!F2168</f>
        <v>2167</v>
      </c>
      <c r="G2168">
        <f>CodeStochastic!G2168</f>
        <v>5.8920765534523203E-2</v>
      </c>
      <c r="H2168">
        <f>CodeStochastic!H2168</f>
        <v>5.8538838712968402E-2</v>
      </c>
      <c r="I2168">
        <f>CodeStochastic!I2168</f>
        <v>2.12594811098589E-2</v>
      </c>
      <c r="J2168">
        <f>CodeStochastic!J2168</f>
        <v>1.21171628566011E-2</v>
      </c>
      <c r="K2168">
        <f>CodeStochastic!K2168</f>
        <v>0.11510655272577899</v>
      </c>
      <c r="L2168">
        <f>CodeStochastic!L2168</f>
        <v>2.0866631406726201E-2</v>
      </c>
      <c r="M2168">
        <f>CodeStochastic!M2168</f>
        <v>9.8195360384975505E-2</v>
      </c>
      <c r="O2168">
        <f t="shared" si="66"/>
        <v>0.35645789813222778</v>
      </c>
      <c r="P2168">
        <f t="shared" si="67"/>
        <v>1.6774395007467375</v>
      </c>
    </row>
    <row r="2169" spans="1:16" x14ac:dyDescent="0.35">
      <c r="A2169" s="1" t="s">
        <v>37</v>
      </c>
      <c r="B2169" s="1">
        <v>2056</v>
      </c>
      <c r="C2169" s="1" t="s">
        <v>44</v>
      </c>
      <c r="D2169" s="43">
        <v>63</v>
      </c>
      <c r="F2169">
        <f>CodeStochastic!F2169</f>
        <v>2168</v>
      </c>
      <c r="G2169">
        <f>CodeStochastic!G2169</f>
        <v>5.7125624965135499E-2</v>
      </c>
      <c r="H2169">
        <f>CodeStochastic!H2169</f>
        <v>5.73972573805498E-2</v>
      </c>
      <c r="I2169">
        <f>CodeStochastic!I2169</f>
        <v>2.1161007259536201E-2</v>
      </c>
      <c r="J2169">
        <f>CodeStochastic!J2169</f>
        <v>1.32176643001386E-2</v>
      </c>
      <c r="K2169">
        <f>CodeStochastic!K2169</f>
        <v>0.10888190409790301</v>
      </c>
      <c r="L2169">
        <f>CodeStochastic!L2169</f>
        <v>2.0142952237730299E-2</v>
      </c>
      <c r="M2169">
        <f>CodeStochastic!M2169</f>
        <v>9.8474507390082594E-2</v>
      </c>
      <c r="O2169">
        <f t="shared" si="66"/>
        <v>0.35093928102139837</v>
      </c>
      <c r="P2169">
        <f t="shared" si="67"/>
        <v>1.7156657283672345</v>
      </c>
    </row>
    <row r="2170" spans="1:16" x14ac:dyDescent="0.35">
      <c r="A2170" s="1" t="s">
        <v>37</v>
      </c>
      <c r="B2170" s="1">
        <v>2057</v>
      </c>
      <c r="C2170" s="1" t="s">
        <v>44</v>
      </c>
      <c r="D2170" s="43">
        <v>64</v>
      </c>
      <c r="F2170">
        <f>CodeStochastic!F2170</f>
        <v>2169</v>
      </c>
      <c r="G2170">
        <f>CodeStochastic!G2170</f>
        <v>6.0060091383043399E-2</v>
      </c>
      <c r="H2170">
        <f>CodeStochastic!H2170</f>
        <v>5.9224572492542003E-2</v>
      </c>
      <c r="I2170">
        <f>CodeStochastic!I2170</f>
        <v>2.0573491606165801E-2</v>
      </c>
      <c r="J2170">
        <f>CodeStochastic!J2170</f>
        <v>1.44215181210885E-2</v>
      </c>
      <c r="K2170">
        <f>CodeStochastic!K2170</f>
        <v>0.11020251405689301</v>
      </c>
      <c r="L2170">
        <f>CodeStochastic!L2170</f>
        <v>2.17437874284672E-2</v>
      </c>
      <c r="M2170">
        <f>CodeStochastic!M2170</f>
        <v>9.7397998925745993E-2</v>
      </c>
      <c r="O2170">
        <f t="shared" si="66"/>
        <v>0.36714131505474923</v>
      </c>
      <c r="P2170">
        <f t="shared" si="67"/>
        <v>1.6445538536898865</v>
      </c>
    </row>
    <row r="2171" spans="1:16" x14ac:dyDescent="0.35">
      <c r="A2171" s="1" t="s">
        <v>37</v>
      </c>
      <c r="B2171" s="1">
        <v>2058</v>
      </c>
      <c r="C2171" s="1" t="s">
        <v>44</v>
      </c>
      <c r="D2171" s="43">
        <v>65</v>
      </c>
      <c r="F2171">
        <f>CodeStochastic!F2171</f>
        <v>2170</v>
      </c>
      <c r="G2171">
        <f>CodeStochastic!G2171</f>
        <v>6.7817355033653798E-2</v>
      </c>
      <c r="H2171">
        <f>CodeStochastic!H2171</f>
        <v>6.3258305094859399E-2</v>
      </c>
      <c r="I2171">
        <f>CodeStochastic!I2171</f>
        <v>2.6534920208575102E-2</v>
      </c>
      <c r="J2171">
        <f>CodeStochastic!J2171</f>
        <v>5.2468977566923801E-3</v>
      </c>
      <c r="K2171">
        <f>CodeStochastic!K2171</f>
        <v>0.116391367327063</v>
      </c>
      <c r="L2171">
        <f>CodeStochastic!L2171</f>
        <v>1.1791983598860901E-2</v>
      </c>
      <c r="M2171">
        <f>CodeStochastic!M2171</f>
        <v>0.10494254250655601</v>
      </c>
      <c r="O2171">
        <f t="shared" si="66"/>
        <v>0.18641004657298604</v>
      </c>
      <c r="P2171">
        <f t="shared" si="67"/>
        <v>1.6589528023109177</v>
      </c>
    </row>
    <row r="2172" spans="1:16" x14ac:dyDescent="0.35">
      <c r="A2172" s="1" t="s">
        <v>37</v>
      </c>
      <c r="B2172" s="1">
        <v>2059</v>
      </c>
      <c r="C2172" s="1" t="s">
        <v>44</v>
      </c>
      <c r="D2172" s="43">
        <v>66</v>
      </c>
      <c r="F2172">
        <f>CodeStochastic!F2172</f>
        <v>2171</v>
      </c>
      <c r="G2172">
        <f>CodeStochastic!G2172</f>
        <v>6.9589788503178901E-2</v>
      </c>
      <c r="H2172">
        <f>CodeStochastic!H2172</f>
        <v>6.3629666889004705E-2</v>
      </c>
      <c r="I2172">
        <f>CodeStochastic!I2172</f>
        <v>2.66735265663091E-2</v>
      </c>
      <c r="J2172">
        <f>CodeStochastic!J2172</f>
        <v>4.3909845370669297E-3</v>
      </c>
      <c r="K2172">
        <f>CodeStochastic!K2172</f>
        <v>0.11502479804915799</v>
      </c>
      <c r="L2172">
        <f>CodeStochastic!L2172</f>
        <v>1.1421496126301899E-2</v>
      </c>
      <c r="M2172">
        <f>CodeStochastic!M2172</f>
        <v>0.10643215520948</v>
      </c>
      <c r="O2172">
        <f t="shared" si="66"/>
        <v>0.17949954297616399</v>
      </c>
      <c r="P2172">
        <f t="shared" si="67"/>
        <v>1.6726813201008857</v>
      </c>
    </row>
    <row r="2173" spans="1:16" x14ac:dyDescent="0.35">
      <c r="A2173" s="1" t="s">
        <v>37</v>
      </c>
      <c r="B2173" s="1">
        <v>2060</v>
      </c>
      <c r="C2173" s="1" t="s">
        <v>44</v>
      </c>
      <c r="D2173" s="43">
        <v>67</v>
      </c>
      <c r="F2173">
        <f>CodeStochastic!F2173</f>
        <v>2172</v>
      </c>
      <c r="G2173">
        <f>CodeStochastic!G2173</f>
        <v>6.6440920159577699E-2</v>
      </c>
      <c r="H2173">
        <f>CodeStochastic!H2173</f>
        <v>6.2366280683106401E-2</v>
      </c>
      <c r="I2173">
        <f>CodeStochastic!I2173</f>
        <v>2.7515235286565701E-2</v>
      </c>
      <c r="J2173">
        <f>CodeStochastic!J2173</f>
        <v>5.6280596809487196E-3</v>
      </c>
      <c r="K2173">
        <f>CodeStochastic!K2173</f>
        <v>0.118325931211838</v>
      </c>
      <c r="L2173">
        <f>CodeStochastic!L2173</f>
        <v>1.10239629285683E-2</v>
      </c>
      <c r="M2173">
        <f>CodeStochastic!M2173</f>
        <v>0.10577832588976301</v>
      </c>
      <c r="O2173">
        <f t="shared" si="66"/>
        <v>0.17676158988192542</v>
      </c>
      <c r="P2173">
        <f t="shared" si="67"/>
        <v>1.6960819970528711</v>
      </c>
    </row>
    <row r="2174" spans="1:16" x14ac:dyDescent="0.35">
      <c r="A2174" s="1" t="s">
        <v>37</v>
      </c>
      <c r="B2174" s="1">
        <v>2061</v>
      </c>
      <c r="C2174" s="1" t="s">
        <v>44</v>
      </c>
      <c r="D2174" s="43">
        <v>68</v>
      </c>
      <c r="F2174">
        <f>CodeStochastic!F2174</f>
        <v>2173</v>
      </c>
      <c r="G2174">
        <f>CodeStochastic!G2174</f>
        <v>6.7102610939999599E-2</v>
      </c>
      <c r="H2174">
        <f>CodeStochastic!H2174</f>
        <v>6.22946618748286E-2</v>
      </c>
      <c r="I2174">
        <f>CodeStochastic!I2174</f>
        <v>2.7141687711920999E-2</v>
      </c>
      <c r="J2174">
        <f>CodeStochastic!J2174</f>
        <v>5.5133575687513698E-3</v>
      </c>
      <c r="K2174">
        <f>CodeStochastic!K2174</f>
        <v>0.11641694364708501</v>
      </c>
      <c r="L2174">
        <f>CodeStochastic!L2174</f>
        <v>1.13077538842433E-2</v>
      </c>
      <c r="M2174">
        <f>CodeStochastic!M2174</f>
        <v>0.10492084597710501</v>
      </c>
      <c r="O2174">
        <f t="shared" si="66"/>
        <v>0.1815204311882207</v>
      </c>
      <c r="P2174">
        <f t="shared" si="67"/>
        <v>1.6842670434254394</v>
      </c>
    </row>
    <row r="2175" spans="1:16" x14ac:dyDescent="0.35">
      <c r="A2175" s="1" t="s">
        <v>37</v>
      </c>
      <c r="B2175" s="1">
        <v>2062</v>
      </c>
      <c r="C2175" s="1" t="s">
        <v>44</v>
      </c>
      <c r="D2175" s="43">
        <v>69</v>
      </c>
      <c r="F2175">
        <f>CodeStochastic!F2175</f>
        <v>2174</v>
      </c>
      <c r="G2175">
        <f>CodeStochastic!G2175</f>
        <v>6.6926989903485001E-2</v>
      </c>
      <c r="H2175">
        <f>CodeStochastic!H2175</f>
        <v>6.2985158539799704E-2</v>
      </c>
      <c r="I2175">
        <f>CodeStochastic!I2175</f>
        <v>2.63020759643878E-2</v>
      </c>
      <c r="J2175">
        <f>CodeStochastic!J2175</f>
        <v>5.3590310339855299E-3</v>
      </c>
      <c r="K2175">
        <f>CodeStochastic!K2175</f>
        <v>0.118687403512046</v>
      </c>
      <c r="L2175">
        <f>CodeStochastic!L2175</f>
        <v>1.09309316086679E-2</v>
      </c>
      <c r="M2175">
        <f>CodeStochastic!M2175</f>
        <v>0.105902526831521</v>
      </c>
      <c r="O2175">
        <f t="shared" si="66"/>
        <v>0.17354773508684196</v>
      </c>
      <c r="P2175">
        <f t="shared" si="67"/>
        <v>1.6813885887832167</v>
      </c>
    </row>
    <row r="2176" spans="1:16" x14ac:dyDescent="0.35">
      <c r="A2176" s="1" t="s">
        <v>37</v>
      </c>
      <c r="B2176" s="1">
        <v>2063</v>
      </c>
      <c r="C2176" s="1" t="s">
        <v>44</v>
      </c>
      <c r="D2176" s="43">
        <v>70</v>
      </c>
      <c r="F2176">
        <f>CodeStochastic!F2176</f>
        <v>2175</v>
      </c>
      <c r="G2176">
        <f>CodeStochastic!G2176</f>
        <v>5.09393850553473E-2</v>
      </c>
      <c r="H2176">
        <f>CodeStochastic!H2176</f>
        <v>5.14453599172114E-2</v>
      </c>
      <c r="I2176">
        <f>CodeStochastic!I2176</f>
        <v>1.7116344782837498E-2</v>
      </c>
      <c r="J2176">
        <f>CodeStochastic!J2176</f>
        <v>1.36853823250161E-2</v>
      </c>
      <c r="K2176">
        <f>CodeStochastic!K2176</f>
        <v>9.9344307061072196E-2</v>
      </c>
      <c r="L2176">
        <f>CodeStochastic!L2176</f>
        <v>2.2633569437722101E-2</v>
      </c>
      <c r="M2176">
        <f>CodeStochastic!M2176</f>
        <v>8.5006777074894596E-2</v>
      </c>
      <c r="O2176">
        <f t="shared" si="66"/>
        <v>0.43995356382276729</v>
      </c>
      <c r="P2176">
        <f t="shared" si="67"/>
        <v>1.6523701498384307</v>
      </c>
    </row>
    <row r="2177" spans="1:16" x14ac:dyDescent="0.35">
      <c r="A2177" s="1" t="s">
        <v>37</v>
      </c>
      <c r="B2177" s="1">
        <v>2064</v>
      </c>
      <c r="C2177" s="1" t="s">
        <v>44</v>
      </c>
      <c r="D2177" s="43">
        <v>71</v>
      </c>
      <c r="F2177">
        <f>CodeStochastic!F2177</f>
        <v>2176</v>
      </c>
      <c r="G2177">
        <f>CodeStochastic!G2177</f>
        <v>5.1037634394099099E-2</v>
      </c>
      <c r="H2177">
        <f>CodeStochastic!H2177</f>
        <v>5.1292493248325799E-2</v>
      </c>
      <c r="I2177">
        <f>CodeStochastic!I2177</f>
        <v>1.6920865930505399E-2</v>
      </c>
      <c r="J2177">
        <f>CodeStochastic!J2177</f>
        <v>1.42776508818302E-2</v>
      </c>
      <c r="K2177">
        <f>CodeStochastic!K2177</f>
        <v>9.9880514846273402E-2</v>
      </c>
      <c r="L2177">
        <f>CodeStochastic!L2177</f>
        <v>2.1569180024145498E-2</v>
      </c>
      <c r="M2177">
        <f>CodeStochastic!M2177</f>
        <v>8.5476781485232994E-2</v>
      </c>
      <c r="O2177">
        <f t="shared" si="66"/>
        <v>0.42051338623219536</v>
      </c>
      <c r="P2177">
        <f t="shared" si="67"/>
        <v>1.6664579175632679</v>
      </c>
    </row>
    <row r="2178" spans="1:16" x14ac:dyDescent="0.35">
      <c r="A2178" s="1" t="s">
        <v>37</v>
      </c>
      <c r="B2178" s="1">
        <v>2065</v>
      </c>
      <c r="C2178" s="1" t="s">
        <v>44</v>
      </c>
      <c r="D2178" s="43">
        <v>72</v>
      </c>
      <c r="F2178">
        <f>CodeStochastic!F2178</f>
        <v>2177</v>
      </c>
      <c r="G2178">
        <f>CodeStochastic!G2178</f>
        <v>4.9076214410250597E-2</v>
      </c>
      <c r="H2178">
        <f>CodeStochastic!H2178</f>
        <v>5.0300640342832097E-2</v>
      </c>
      <c r="I2178">
        <f>CodeStochastic!I2178</f>
        <v>1.6651719356731199E-2</v>
      </c>
      <c r="J2178">
        <f>CodeStochastic!J2178</f>
        <v>1.6136292357688899E-2</v>
      </c>
      <c r="K2178">
        <f>CodeStochastic!K2178</f>
        <v>9.5517819116696503E-2</v>
      </c>
      <c r="L2178">
        <f>CodeStochastic!L2178</f>
        <v>2.2167167921392599E-2</v>
      </c>
      <c r="M2178">
        <f>CodeStochastic!M2178</f>
        <v>8.3385709613703896E-2</v>
      </c>
      <c r="O2178">
        <f t="shared" si="66"/>
        <v>0.44069355320943637</v>
      </c>
      <c r="P2178">
        <f t="shared" si="67"/>
        <v>1.6577464828553909</v>
      </c>
    </row>
    <row r="2179" spans="1:16" x14ac:dyDescent="0.35">
      <c r="A2179" s="1" t="s">
        <v>37</v>
      </c>
      <c r="B2179" s="1">
        <v>2066</v>
      </c>
      <c r="C2179" s="1" t="s">
        <v>44</v>
      </c>
      <c r="D2179" s="43">
        <v>73</v>
      </c>
      <c r="F2179">
        <f>CodeStochastic!F2179</f>
        <v>2178</v>
      </c>
      <c r="G2179">
        <f>CodeStochastic!G2179</f>
        <v>4.87045059572443E-2</v>
      </c>
      <c r="H2179">
        <f>CodeStochastic!H2179</f>
        <v>4.9929432540393302E-2</v>
      </c>
      <c r="I2179">
        <f>CodeStochastic!I2179</f>
        <v>1.6642708361016799E-2</v>
      </c>
      <c r="J2179">
        <f>CodeStochastic!J2179</f>
        <v>1.3569283036104E-2</v>
      </c>
      <c r="K2179">
        <f>CodeStochastic!K2179</f>
        <v>0.10115318965905799</v>
      </c>
      <c r="L2179">
        <f>CodeStochastic!L2179</f>
        <v>2.17891504466243E-2</v>
      </c>
      <c r="M2179">
        <f>CodeStochastic!M2179</f>
        <v>8.5243444279705496E-2</v>
      </c>
      <c r="O2179">
        <f t="shared" si="66"/>
        <v>0.43639892019595267</v>
      </c>
      <c r="P2179">
        <f t="shared" si="67"/>
        <v>1.7072784516576045</v>
      </c>
    </row>
    <row r="2180" spans="1:16" x14ac:dyDescent="0.35">
      <c r="A2180" s="1" t="s">
        <v>37</v>
      </c>
      <c r="B2180" s="1">
        <v>2067</v>
      </c>
      <c r="C2180" s="1" t="s">
        <v>44</v>
      </c>
      <c r="D2180" s="43">
        <v>74</v>
      </c>
      <c r="F2180">
        <f>CodeStochastic!F2180</f>
        <v>2179</v>
      </c>
      <c r="G2180">
        <f>CodeStochastic!G2180</f>
        <v>5.2114955472866001E-2</v>
      </c>
      <c r="H2180">
        <f>CodeStochastic!H2180</f>
        <v>5.1861156041209E-2</v>
      </c>
      <c r="I2180">
        <f>CodeStochastic!I2180</f>
        <v>1.72344955057313E-2</v>
      </c>
      <c r="J2180">
        <f>CodeStochastic!J2180</f>
        <v>1.61457035376293E-2</v>
      </c>
      <c r="K2180">
        <f>CodeStochastic!K2180</f>
        <v>9.9307539772066605E-2</v>
      </c>
      <c r="L2180">
        <f>CodeStochastic!L2180</f>
        <v>2.1828117808006899E-2</v>
      </c>
      <c r="M2180">
        <f>CodeStochastic!M2180</f>
        <v>8.4312432068835499E-2</v>
      </c>
      <c r="O2180">
        <f t="shared" si="66"/>
        <v>0.4208953188521718</v>
      </c>
      <c r="P2180">
        <f t="shared" si="67"/>
        <v>1.6257337573007558</v>
      </c>
    </row>
    <row r="2181" spans="1:16" x14ac:dyDescent="0.35">
      <c r="A2181" s="1" t="s">
        <v>37</v>
      </c>
      <c r="B2181" s="1">
        <v>2068</v>
      </c>
      <c r="C2181" s="1" t="s">
        <v>44</v>
      </c>
      <c r="D2181" s="43">
        <v>75</v>
      </c>
      <c r="F2181">
        <f>CodeStochastic!F2181</f>
        <v>2180</v>
      </c>
      <c r="G2181">
        <f>CodeStochastic!G2181</f>
        <v>5.2419071898027102E-2</v>
      </c>
      <c r="H2181">
        <f>CodeStochastic!H2181</f>
        <v>5.2877687822309602E-2</v>
      </c>
      <c r="I2181">
        <f>CodeStochastic!I2181</f>
        <v>1.8434783090840502E-2</v>
      </c>
      <c r="J2181">
        <f>CodeStochastic!J2181</f>
        <v>1.43865879862631E-2</v>
      </c>
      <c r="K2181">
        <f>CodeStochastic!K2181</f>
        <v>0.10850014865952</v>
      </c>
      <c r="L2181">
        <f>CodeStochastic!L2181</f>
        <v>2.0165333081458101E-2</v>
      </c>
      <c r="M2181">
        <f>CodeStochastic!M2181</f>
        <v>8.6139998872698201E-2</v>
      </c>
      <c r="O2181">
        <f t="shared" si="66"/>
        <v>0.38135807203260796</v>
      </c>
      <c r="P2181">
        <f t="shared" si="67"/>
        <v>1.6290424642273202</v>
      </c>
    </row>
    <row r="2182" spans="1:16" x14ac:dyDescent="0.35">
      <c r="A2182" s="1" t="s">
        <v>37</v>
      </c>
      <c r="B2182" s="1">
        <v>2069</v>
      </c>
      <c r="C2182" s="1" t="s">
        <v>44</v>
      </c>
      <c r="D2182" s="43">
        <v>76</v>
      </c>
      <c r="F2182">
        <f>CodeStochastic!F2182</f>
        <v>2181</v>
      </c>
      <c r="G2182">
        <f>CodeStochastic!G2182</f>
        <v>5.1660462488681801E-2</v>
      </c>
      <c r="H2182">
        <f>CodeStochastic!H2182</f>
        <v>5.2732714418442503E-2</v>
      </c>
      <c r="I2182">
        <f>CodeStochastic!I2182</f>
        <v>1.8462631006577801E-2</v>
      </c>
      <c r="J2182">
        <f>CodeStochastic!J2182</f>
        <v>1.52330832613212E-2</v>
      </c>
      <c r="K2182">
        <f>CodeStochastic!K2182</f>
        <v>0.108475580396574</v>
      </c>
      <c r="L2182">
        <f>CodeStochastic!L2182</f>
        <v>2.1332927914591699E-2</v>
      </c>
      <c r="M2182">
        <f>CodeStochastic!M2182</f>
        <v>8.9181554850691999E-2</v>
      </c>
      <c r="O2182">
        <f t="shared" si="66"/>
        <v>0.40454826097726571</v>
      </c>
      <c r="P2182">
        <f t="shared" si="67"/>
        <v>1.6911997767272537</v>
      </c>
    </row>
    <row r="2183" spans="1:16" x14ac:dyDescent="0.35">
      <c r="A2183" s="1" t="s">
        <v>37</v>
      </c>
      <c r="B2183" s="1">
        <v>2070</v>
      </c>
      <c r="C2183" s="1" t="s">
        <v>44</v>
      </c>
      <c r="D2183" s="43">
        <v>77</v>
      </c>
      <c r="F2183">
        <f>CodeStochastic!F2183</f>
        <v>2182</v>
      </c>
      <c r="G2183">
        <f>CodeStochastic!G2183</f>
        <v>5.2519194076086802E-2</v>
      </c>
      <c r="H2183">
        <f>CodeStochastic!H2183</f>
        <v>5.30769257104175E-2</v>
      </c>
      <c r="I2183">
        <f>CodeStochastic!I2183</f>
        <v>1.8529654909142799E-2</v>
      </c>
      <c r="J2183">
        <f>CodeStochastic!J2183</f>
        <v>1.38431264860905E-2</v>
      </c>
      <c r="K2183">
        <f>CodeStochastic!K2183</f>
        <v>0.10462159990770301</v>
      </c>
      <c r="L2183">
        <f>CodeStochastic!L2183</f>
        <v>2.17408978915649E-2</v>
      </c>
      <c r="M2183">
        <f>CodeStochastic!M2183</f>
        <v>9.0904104740051603E-2</v>
      </c>
      <c r="O2183">
        <f t="shared" si="66"/>
        <v>0.40961109937265594</v>
      </c>
      <c r="P2183">
        <f t="shared" si="67"/>
        <v>1.7126859463567179</v>
      </c>
    </row>
    <row r="2184" spans="1:16" x14ac:dyDescent="0.35">
      <c r="A2184" s="1" t="s">
        <v>37</v>
      </c>
      <c r="B2184" s="1">
        <v>2071</v>
      </c>
      <c r="C2184" s="1" t="s">
        <v>44</v>
      </c>
      <c r="D2184" s="43">
        <v>78</v>
      </c>
      <c r="F2184">
        <f>CodeStochastic!F2184</f>
        <v>2183</v>
      </c>
      <c r="G2184">
        <f>CodeStochastic!G2184</f>
        <v>5.2408066599140199E-2</v>
      </c>
      <c r="H2184">
        <f>CodeStochastic!H2184</f>
        <v>5.3159462591686399E-2</v>
      </c>
      <c r="I2184">
        <f>CodeStochastic!I2184</f>
        <v>1.8699189905976799E-2</v>
      </c>
      <c r="J2184">
        <f>CodeStochastic!J2184</f>
        <v>1.31198504956846E-2</v>
      </c>
      <c r="K2184">
        <f>CodeStochastic!K2184</f>
        <v>0.102129554357884</v>
      </c>
      <c r="L2184">
        <f>CodeStochastic!L2184</f>
        <v>2.1491429227989901E-2</v>
      </c>
      <c r="M2184">
        <f>CodeStochastic!M2184</f>
        <v>9.0194133217035899E-2</v>
      </c>
      <c r="O2184">
        <f t="shared" si="66"/>
        <v>0.40428228917707199</v>
      </c>
      <c r="P2184">
        <f t="shared" si="67"/>
        <v>1.6966712758142395</v>
      </c>
    </row>
    <row r="2185" spans="1:16" x14ac:dyDescent="0.35">
      <c r="A2185" s="1" t="s">
        <v>37</v>
      </c>
      <c r="B2185" s="1">
        <v>2072</v>
      </c>
      <c r="C2185" s="1" t="s">
        <v>44</v>
      </c>
      <c r="D2185" s="43">
        <v>79</v>
      </c>
      <c r="F2185">
        <f>CodeStochastic!F2185</f>
        <v>2184</v>
      </c>
      <c r="G2185">
        <f>CodeStochastic!G2185</f>
        <v>5.3951997362138598E-2</v>
      </c>
      <c r="H2185">
        <f>CodeStochastic!H2185</f>
        <v>5.3485823618147299E-2</v>
      </c>
      <c r="I2185">
        <f>CodeStochastic!I2185</f>
        <v>1.8354507082729302E-2</v>
      </c>
      <c r="J2185">
        <f>CodeStochastic!J2185</f>
        <v>1.6229173206896898E-2</v>
      </c>
      <c r="K2185">
        <f>CodeStochastic!K2185</f>
        <v>0.10483034558433001</v>
      </c>
      <c r="L2185">
        <f>CodeStochastic!L2185</f>
        <v>2.1587536123245599E-2</v>
      </c>
      <c r="M2185">
        <f>CodeStochastic!M2185</f>
        <v>8.9038736238042995E-2</v>
      </c>
      <c r="O2185">
        <f t="shared" si="66"/>
        <v>0.40361229692125605</v>
      </c>
      <c r="P2185">
        <f t="shared" si="67"/>
        <v>1.6647165587973274</v>
      </c>
    </row>
    <row r="2186" spans="1:16" x14ac:dyDescent="0.35">
      <c r="A2186" s="1" t="s">
        <v>37</v>
      </c>
      <c r="B2186" s="1">
        <v>2073</v>
      </c>
      <c r="C2186" s="1" t="s">
        <v>44</v>
      </c>
      <c r="D2186" s="43">
        <v>80</v>
      </c>
      <c r="F2186">
        <f>CodeStochastic!F2186</f>
        <v>2185</v>
      </c>
      <c r="G2186">
        <f>CodeStochastic!G2186</f>
        <v>5.3417035515825599E-2</v>
      </c>
      <c r="H2186">
        <f>CodeStochastic!H2186</f>
        <v>5.3694613245110399E-2</v>
      </c>
      <c r="I2186">
        <f>CodeStochastic!I2186</f>
        <v>2.42106077062345E-2</v>
      </c>
      <c r="J2186">
        <f>CodeStochastic!J2186</f>
        <v>8.6463029763590403E-3</v>
      </c>
      <c r="K2186">
        <f>CodeStochastic!K2186</f>
        <v>0.107906481710873</v>
      </c>
      <c r="L2186">
        <f>CodeStochastic!L2186</f>
        <v>1.2591469369977199E-2</v>
      </c>
      <c r="M2186">
        <f>CodeStochastic!M2186</f>
        <v>9.7134029582680304E-2</v>
      </c>
      <c r="O2186">
        <f t="shared" si="66"/>
        <v>0.23450153765887899</v>
      </c>
      <c r="P2186">
        <f t="shared" si="67"/>
        <v>1.8090088318407924</v>
      </c>
    </row>
    <row r="2187" spans="1:16" x14ac:dyDescent="0.35">
      <c r="A2187" s="1" t="s">
        <v>37</v>
      </c>
      <c r="B2187" s="1">
        <v>2074</v>
      </c>
      <c r="C2187" s="1" t="s">
        <v>44</v>
      </c>
      <c r="D2187" s="43">
        <v>81</v>
      </c>
      <c r="F2187">
        <f>CodeStochastic!F2187</f>
        <v>2186</v>
      </c>
      <c r="G2187">
        <f>CodeStochastic!G2187</f>
        <v>5.3606165280333899E-2</v>
      </c>
      <c r="H2187">
        <f>CodeStochastic!H2187</f>
        <v>5.3823479727654201E-2</v>
      </c>
      <c r="I2187">
        <f>CodeStochastic!I2187</f>
        <v>2.32817150603216E-2</v>
      </c>
      <c r="J2187">
        <f>CodeStochastic!J2187</f>
        <v>8.4240110365161897E-3</v>
      </c>
      <c r="K2187">
        <f>CodeStochastic!K2187</f>
        <v>0.11278027382823599</v>
      </c>
      <c r="L2187">
        <f>CodeStochastic!L2187</f>
        <v>1.28882888036232E-2</v>
      </c>
      <c r="M2187">
        <f>CodeStochastic!M2187</f>
        <v>9.4782210813076806E-2</v>
      </c>
      <c r="O2187">
        <f t="shared" ref="O2187:O2223" si="68">L2187/H2187</f>
        <v>0.23945476711720795</v>
      </c>
      <c r="P2187">
        <f t="shared" ref="P2187:P2223" si="69">M2187/H2187</f>
        <v>1.760982591476304</v>
      </c>
    </row>
    <row r="2188" spans="1:16" x14ac:dyDescent="0.35">
      <c r="A2188" s="1" t="s">
        <v>37</v>
      </c>
      <c r="B2188" s="1">
        <v>2075</v>
      </c>
      <c r="C2188" s="1" t="s">
        <v>44</v>
      </c>
      <c r="D2188" s="43">
        <v>82</v>
      </c>
      <c r="F2188">
        <f>CodeStochastic!F2188</f>
        <v>2187</v>
      </c>
      <c r="G2188">
        <f>CodeStochastic!G2188</f>
        <v>5.4402035906212898E-2</v>
      </c>
      <c r="H2188">
        <f>CodeStochastic!H2188</f>
        <v>5.39070969751781E-2</v>
      </c>
      <c r="I2188">
        <f>CodeStochastic!I2188</f>
        <v>2.4176491784717299E-2</v>
      </c>
      <c r="J2188">
        <f>CodeStochastic!J2188</f>
        <v>6.3557128084764198E-3</v>
      </c>
      <c r="K2188">
        <f>CodeStochastic!K2188</f>
        <v>0.10716363618729</v>
      </c>
      <c r="L2188">
        <f>CodeStochastic!L2188</f>
        <v>1.33519462700054E-2</v>
      </c>
      <c r="M2188">
        <f>CodeStochastic!M2188</f>
        <v>9.7514817117551195E-2</v>
      </c>
      <c r="O2188">
        <f t="shared" si="68"/>
        <v>0.24768438701407713</v>
      </c>
      <c r="P2188">
        <f t="shared" si="69"/>
        <v>1.8089420983373039</v>
      </c>
    </row>
    <row r="2189" spans="1:16" x14ac:dyDescent="0.35">
      <c r="A2189" s="1" t="s">
        <v>37</v>
      </c>
      <c r="B2189" s="1">
        <v>2076</v>
      </c>
      <c r="C2189" s="1" t="s">
        <v>44</v>
      </c>
      <c r="D2189" s="43">
        <v>83</v>
      </c>
      <c r="F2189">
        <f>CodeStochastic!F2189</f>
        <v>2188</v>
      </c>
      <c r="G2189">
        <f>CodeStochastic!G2189</f>
        <v>5.0794116635110097E-2</v>
      </c>
      <c r="H2189">
        <f>CodeStochastic!H2189</f>
        <v>5.1884295838132297E-2</v>
      </c>
      <c r="I2189">
        <f>CodeStochastic!I2189</f>
        <v>2.3588230634730499E-2</v>
      </c>
      <c r="J2189">
        <f>CodeStochastic!J2189</f>
        <v>7.3027350536090004E-3</v>
      </c>
      <c r="K2189">
        <f>CodeStochastic!K2189</f>
        <v>0.109253390953809</v>
      </c>
      <c r="L2189">
        <f>CodeStochastic!L2189</f>
        <v>1.35341604969531E-2</v>
      </c>
      <c r="M2189">
        <f>CodeStochastic!M2189</f>
        <v>9.7342304378019703E-2</v>
      </c>
      <c r="O2189">
        <f t="shared" si="68"/>
        <v>0.26085273546309146</v>
      </c>
      <c r="P2189">
        <f t="shared" si="69"/>
        <v>1.8761419579000647</v>
      </c>
    </row>
    <row r="2190" spans="1:16" x14ac:dyDescent="0.35">
      <c r="A2190" s="1" t="s">
        <v>37</v>
      </c>
      <c r="B2190" s="1">
        <v>2077</v>
      </c>
      <c r="C2190" s="1" t="s">
        <v>44</v>
      </c>
      <c r="D2190" s="43">
        <v>84</v>
      </c>
      <c r="F2190">
        <f>CodeStochastic!F2190</f>
        <v>2189</v>
      </c>
      <c r="G2190">
        <f>CodeStochastic!G2190</f>
        <v>5.4632571786644497E-2</v>
      </c>
      <c r="H2190">
        <f>CodeStochastic!H2190</f>
        <v>5.3830982217830399E-2</v>
      </c>
      <c r="I2190">
        <f>CodeStochastic!I2190</f>
        <v>2.4128421312070599E-2</v>
      </c>
      <c r="J2190">
        <f>CodeStochastic!J2190</f>
        <v>7.9168154103766795E-3</v>
      </c>
      <c r="K2190">
        <f>CodeStochastic!K2190</f>
        <v>0.11327126276386899</v>
      </c>
      <c r="L2190">
        <f>CodeStochastic!L2190</f>
        <v>1.25311939984526E-2</v>
      </c>
      <c r="M2190">
        <f>CodeStochastic!M2190</f>
        <v>9.6146941520222198E-2</v>
      </c>
      <c r="O2190">
        <f t="shared" si="68"/>
        <v>0.23278776426081821</v>
      </c>
      <c r="P2190">
        <f t="shared" si="69"/>
        <v>1.7860893032038252</v>
      </c>
    </row>
    <row r="2191" spans="1:16" x14ac:dyDescent="0.35">
      <c r="A2191" s="1" t="s">
        <v>37</v>
      </c>
      <c r="B2191" s="1">
        <v>2078</v>
      </c>
      <c r="C2191" s="1" t="s">
        <v>44</v>
      </c>
      <c r="D2191" s="43">
        <v>85</v>
      </c>
      <c r="F2191">
        <f>CodeStochastic!F2191</f>
        <v>2190</v>
      </c>
      <c r="G2191">
        <f>CodeStochastic!G2191</f>
        <v>5.1237143719219301E-2</v>
      </c>
      <c r="H2191">
        <f>CodeStochastic!H2191</f>
        <v>5.2016331330367302E-2</v>
      </c>
      <c r="I2191">
        <f>CodeStochastic!I2191</f>
        <v>2.3558560040877301E-2</v>
      </c>
      <c r="J2191">
        <f>CodeStochastic!J2191</f>
        <v>8.0253997104380893E-3</v>
      </c>
      <c r="K2191">
        <f>CodeStochastic!K2191</f>
        <v>0.109265777911125</v>
      </c>
      <c r="L2191">
        <f>CodeStochastic!L2191</f>
        <v>1.1833839346305599E-2</v>
      </c>
      <c r="M2191">
        <f>CodeStochastic!M2191</f>
        <v>9.5664134867888898E-2</v>
      </c>
      <c r="O2191">
        <f t="shared" si="68"/>
        <v>0.22750238326394553</v>
      </c>
      <c r="P2191">
        <f t="shared" si="69"/>
        <v>1.8391173006859072</v>
      </c>
    </row>
    <row r="2192" spans="1:16" x14ac:dyDescent="0.35">
      <c r="A2192" s="1" t="s">
        <v>37</v>
      </c>
      <c r="B2192" s="1">
        <v>2079</v>
      </c>
      <c r="C2192" s="1" t="s">
        <v>44</v>
      </c>
      <c r="D2192" s="43">
        <v>86</v>
      </c>
      <c r="F2192">
        <f>CodeStochastic!F2192</f>
        <v>2191</v>
      </c>
      <c r="G2192">
        <f>CodeStochastic!G2192</f>
        <v>5.38214491298563E-2</v>
      </c>
      <c r="H2192">
        <f>CodeStochastic!H2192</f>
        <v>5.3016958977507897E-2</v>
      </c>
      <c r="I2192">
        <f>CodeStochastic!I2192</f>
        <v>2.3787127999710798E-2</v>
      </c>
      <c r="J2192">
        <f>CodeStochastic!J2192</f>
        <v>6.8915565240957001E-3</v>
      </c>
      <c r="K2192">
        <f>CodeStochastic!K2192</f>
        <v>0.110848237640689</v>
      </c>
      <c r="L2192">
        <f>CodeStochastic!L2192</f>
        <v>1.23361309994507E-2</v>
      </c>
      <c r="M2192">
        <f>CodeStochastic!M2192</f>
        <v>9.6165893733048402E-2</v>
      </c>
      <c r="O2192">
        <f t="shared" si="68"/>
        <v>0.23268273468276865</v>
      </c>
      <c r="P2192">
        <f t="shared" si="69"/>
        <v>1.8138704216106805</v>
      </c>
    </row>
    <row r="2193" spans="1:16" x14ac:dyDescent="0.35">
      <c r="A2193" s="1" t="s">
        <v>37</v>
      </c>
      <c r="B2193" s="1">
        <v>2080</v>
      </c>
      <c r="C2193" s="1" t="s">
        <v>44</v>
      </c>
      <c r="D2193" s="43">
        <v>87</v>
      </c>
      <c r="F2193">
        <f>CodeStochastic!F2193</f>
        <v>2192</v>
      </c>
      <c r="G2193">
        <f>CodeStochastic!G2193</f>
        <v>5.1973536477355198E-2</v>
      </c>
      <c r="H2193">
        <f>CodeStochastic!H2193</f>
        <v>5.2899078071461401E-2</v>
      </c>
      <c r="I2193">
        <f>CodeStochastic!I2193</f>
        <v>2.32757791523335E-2</v>
      </c>
      <c r="J2193">
        <f>CodeStochastic!J2193</f>
        <v>8.0789250895105403E-3</v>
      </c>
      <c r="K2193">
        <f>CodeStochastic!K2193</f>
        <v>0.11179966626176401</v>
      </c>
      <c r="L2193">
        <f>CodeStochastic!L2193</f>
        <v>1.3226517977562999E-2</v>
      </c>
      <c r="M2193">
        <f>CodeStochastic!M2193</f>
        <v>9.5609277308342802E-2</v>
      </c>
      <c r="O2193">
        <f t="shared" si="68"/>
        <v>0.25003305274423282</v>
      </c>
      <c r="P2193">
        <f t="shared" si="69"/>
        <v>1.807390238052621</v>
      </c>
    </row>
    <row r="2194" spans="1:16" x14ac:dyDescent="0.35">
      <c r="A2194" s="1" t="s">
        <v>37</v>
      </c>
      <c r="B2194" s="1">
        <v>2081</v>
      </c>
      <c r="C2194" s="1" t="s">
        <v>44</v>
      </c>
      <c r="D2194" s="43">
        <v>88</v>
      </c>
      <c r="F2194">
        <f>CodeStochastic!F2194</f>
        <v>2193</v>
      </c>
      <c r="G2194">
        <f>CodeStochastic!G2194</f>
        <v>5.2974428738777099E-2</v>
      </c>
      <c r="H2194">
        <f>CodeStochastic!H2194</f>
        <v>5.3216886855762202E-2</v>
      </c>
      <c r="I2194">
        <f>CodeStochastic!I2194</f>
        <v>2.4236513272807299E-2</v>
      </c>
      <c r="J2194">
        <f>CodeStochastic!J2194</f>
        <v>6.7377430173360302E-3</v>
      </c>
      <c r="K2194">
        <f>CodeStochastic!K2194</f>
        <v>0.110173100043424</v>
      </c>
      <c r="L2194">
        <f>CodeStochastic!L2194</f>
        <v>1.2843596581846301E-2</v>
      </c>
      <c r="M2194">
        <f>CodeStochastic!M2194</f>
        <v>9.8567919246126304E-2</v>
      </c>
      <c r="O2194">
        <f t="shared" si="68"/>
        <v>0.24134438034034728</v>
      </c>
      <c r="P2194">
        <f t="shared" si="69"/>
        <v>1.8521925101196257</v>
      </c>
    </row>
    <row r="2195" spans="1:16" x14ac:dyDescent="0.35">
      <c r="A2195" s="1" t="s">
        <v>37</v>
      </c>
      <c r="B2195" s="1">
        <v>2082</v>
      </c>
      <c r="C2195" s="1" t="s">
        <v>44</v>
      </c>
      <c r="D2195" s="43">
        <v>89</v>
      </c>
      <c r="F2195">
        <f>CodeStochastic!F2195</f>
        <v>2194</v>
      </c>
      <c r="G2195">
        <f>CodeStochastic!G2195</f>
        <v>5.2633244394244098E-2</v>
      </c>
      <c r="H2195">
        <f>CodeStochastic!H2195</f>
        <v>5.3201285392875899E-2</v>
      </c>
      <c r="I2195">
        <f>CodeStochastic!I2195</f>
        <v>2.3629015906011502E-2</v>
      </c>
      <c r="J2195">
        <f>CodeStochastic!J2195</f>
        <v>8.2781084754037799E-3</v>
      </c>
      <c r="K2195">
        <f>CodeStochastic!K2195</f>
        <v>0.107923409464762</v>
      </c>
      <c r="L2195">
        <f>CodeStochastic!L2195</f>
        <v>1.4043143035549901E-2</v>
      </c>
      <c r="M2195">
        <f>CodeStochastic!M2195</f>
        <v>9.7009578081153805E-2</v>
      </c>
      <c r="O2195">
        <f t="shared" si="68"/>
        <v>0.26396247631698005</v>
      </c>
      <c r="P2195">
        <f t="shared" si="69"/>
        <v>1.823444252610938</v>
      </c>
    </row>
    <row r="2196" spans="1:16" x14ac:dyDescent="0.35">
      <c r="A2196" s="1" t="s">
        <v>37</v>
      </c>
      <c r="B2196" s="1">
        <v>2083</v>
      </c>
      <c r="C2196" s="1" t="s">
        <v>44</v>
      </c>
      <c r="D2196" s="43">
        <v>90</v>
      </c>
      <c r="F2196">
        <f>CodeStochastic!F2196</f>
        <v>2195</v>
      </c>
      <c r="G2196">
        <f>CodeStochastic!G2196</f>
        <v>5.37254955341065E-2</v>
      </c>
      <c r="H2196">
        <f>CodeStochastic!H2196</f>
        <v>5.3526823319081401E-2</v>
      </c>
      <c r="I2196">
        <f>CodeStochastic!I2196</f>
        <v>2.436950453496E-2</v>
      </c>
      <c r="J2196">
        <f>CodeStochastic!J2196</f>
        <v>7.8433587002731207E-3</v>
      </c>
      <c r="K2196">
        <f>CodeStochastic!K2196</f>
        <v>0.11027162331370199</v>
      </c>
      <c r="L2196">
        <f>CodeStochastic!L2196</f>
        <v>1.26436363071141E-2</v>
      </c>
      <c r="M2196">
        <f>CodeStochastic!M2196</f>
        <v>9.6592106618185999E-2</v>
      </c>
      <c r="O2196">
        <f t="shared" si="68"/>
        <v>0.23621122127393013</v>
      </c>
      <c r="P2196">
        <f t="shared" si="69"/>
        <v>1.8045551861425813</v>
      </c>
    </row>
    <row r="2197" spans="1:16" x14ac:dyDescent="0.35">
      <c r="A2197" s="1" t="s">
        <v>37</v>
      </c>
      <c r="B2197" s="1">
        <v>2084</v>
      </c>
      <c r="C2197" s="1" t="s">
        <v>44</v>
      </c>
      <c r="D2197" s="43">
        <v>91</v>
      </c>
      <c r="F2197">
        <f>CodeStochastic!F2197</f>
        <v>2196</v>
      </c>
      <c r="G2197">
        <f>CodeStochastic!G2197</f>
        <v>5.2564977987226903E-2</v>
      </c>
      <c r="H2197">
        <f>CodeStochastic!H2197</f>
        <v>5.2528953072977697E-2</v>
      </c>
      <c r="I2197">
        <f>CodeStochastic!I2197</f>
        <v>2.3987960662071602E-2</v>
      </c>
      <c r="J2197">
        <f>CodeStochastic!J2197</f>
        <v>8.4522774516868106E-3</v>
      </c>
      <c r="K2197">
        <f>CodeStochastic!K2197</f>
        <v>0.11085230327894401</v>
      </c>
      <c r="L2197">
        <f>CodeStochastic!L2197</f>
        <v>1.2142968803449001E-2</v>
      </c>
      <c r="M2197">
        <f>CodeStochastic!M2197</f>
        <v>9.4627287390379095E-2</v>
      </c>
      <c r="O2197">
        <f t="shared" si="68"/>
        <v>0.23116715816854286</v>
      </c>
      <c r="P2197">
        <f t="shared" si="69"/>
        <v>1.801431055724922</v>
      </c>
    </row>
    <row r="2198" spans="1:16" x14ac:dyDescent="0.35">
      <c r="A2198" s="1" t="s">
        <v>37</v>
      </c>
      <c r="B2198" s="1">
        <v>2085</v>
      </c>
      <c r="C2198" s="1" t="s">
        <v>44</v>
      </c>
      <c r="D2198" s="43">
        <v>92</v>
      </c>
      <c r="F2198">
        <f>CodeStochastic!F2198</f>
        <v>2197</v>
      </c>
      <c r="G2198">
        <f>CodeStochastic!G2198</f>
        <v>4.9971887675650098E-2</v>
      </c>
      <c r="H2198">
        <f>CodeStochastic!H2198</f>
        <v>5.1563474913308503E-2</v>
      </c>
      <c r="I2198">
        <f>CodeStochastic!I2198</f>
        <v>2.3594223041932399E-2</v>
      </c>
      <c r="J2198">
        <f>CodeStochastic!J2198</f>
        <v>7.1507191116173003E-3</v>
      </c>
      <c r="K2198">
        <f>CodeStochastic!K2198</f>
        <v>0.116926426173963</v>
      </c>
      <c r="L2198">
        <f>CodeStochastic!L2198</f>
        <v>1.19638032354136E-2</v>
      </c>
      <c r="M2198">
        <f>CodeStochastic!M2198</f>
        <v>9.6275250073891303E-2</v>
      </c>
      <c r="O2198">
        <f t="shared" si="68"/>
        <v>0.23202088795465858</v>
      </c>
      <c r="P2198">
        <f t="shared" si="69"/>
        <v>1.8671210626466666</v>
      </c>
    </row>
    <row r="2199" spans="1:16" x14ac:dyDescent="0.35">
      <c r="A2199" s="1" t="s">
        <v>37</v>
      </c>
      <c r="B2199" s="1">
        <v>2086</v>
      </c>
      <c r="C2199" s="1" t="s">
        <v>44</v>
      </c>
      <c r="D2199" s="43">
        <v>93</v>
      </c>
      <c r="F2199">
        <f>CodeStochastic!F2199</f>
        <v>2198</v>
      </c>
      <c r="G2199">
        <f>CodeStochastic!G2199</f>
        <v>5.3453069429994803E-2</v>
      </c>
      <c r="H2199">
        <f>CodeStochastic!H2199</f>
        <v>5.3196003149443297E-2</v>
      </c>
      <c r="I2199">
        <f>CodeStochastic!I2199</f>
        <v>2.2997433075707899E-2</v>
      </c>
      <c r="J2199">
        <f>CodeStochastic!J2199</f>
        <v>7.1422320501782696E-3</v>
      </c>
      <c r="K2199">
        <f>CodeStochastic!K2199</f>
        <v>0.111076316078088</v>
      </c>
      <c r="L2199">
        <f>CodeStochastic!L2199</f>
        <v>1.25273202584176E-2</v>
      </c>
      <c r="M2199">
        <f>CodeStochastic!M2199</f>
        <v>9.5792288798907499E-2</v>
      </c>
      <c r="O2199">
        <f t="shared" si="68"/>
        <v>0.23549363705436016</v>
      </c>
      <c r="P2199">
        <f t="shared" si="69"/>
        <v>1.8007422198581093</v>
      </c>
    </row>
    <row r="2200" spans="1:16" x14ac:dyDescent="0.35">
      <c r="A2200" s="1" t="s">
        <v>37</v>
      </c>
      <c r="B2200" s="1">
        <v>2087</v>
      </c>
      <c r="C2200" s="1" t="s">
        <v>44</v>
      </c>
      <c r="D2200" s="43">
        <v>94</v>
      </c>
      <c r="F2200">
        <f>CodeStochastic!F2200</f>
        <v>2199</v>
      </c>
      <c r="G2200">
        <f>CodeStochastic!G2200</f>
        <v>5.3243622048668698E-2</v>
      </c>
      <c r="H2200">
        <f>CodeStochastic!H2200</f>
        <v>5.2981824654970998E-2</v>
      </c>
      <c r="I2200">
        <f>CodeStochastic!I2200</f>
        <v>2.3900486985052701E-2</v>
      </c>
      <c r="J2200">
        <f>CodeStochastic!J2200</f>
        <v>7.2996481435841903E-3</v>
      </c>
      <c r="K2200">
        <f>CodeStochastic!K2200</f>
        <v>0.110817106045591</v>
      </c>
      <c r="L2200">
        <f>CodeStochastic!L2200</f>
        <v>1.27146559003617E-2</v>
      </c>
      <c r="M2200">
        <f>CodeStochastic!M2200</f>
        <v>9.5051142546747694E-2</v>
      </c>
      <c r="O2200">
        <f t="shared" si="68"/>
        <v>0.23998146502432233</v>
      </c>
      <c r="P2200">
        <f t="shared" si="69"/>
        <v>1.7940330135049352</v>
      </c>
    </row>
    <row r="2201" spans="1:16" x14ac:dyDescent="0.35">
      <c r="A2201" s="1" t="s">
        <v>37</v>
      </c>
      <c r="B2201" s="1">
        <v>2088</v>
      </c>
      <c r="C2201" s="1" t="s">
        <v>44</v>
      </c>
      <c r="D2201" s="43">
        <v>95</v>
      </c>
      <c r="F2201">
        <f>CodeStochastic!F2201</f>
        <v>2200</v>
      </c>
      <c r="G2201">
        <f>CodeStochastic!G2201</f>
        <v>5.4550108837442997E-2</v>
      </c>
      <c r="H2201">
        <f>CodeStochastic!H2201</f>
        <v>5.4391364040036701E-2</v>
      </c>
      <c r="I2201">
        <f>CodeStochastic!I2201</f>
        <v>2.3585041791505501E-2</v>
      </c>
      <c r="J2201">
        <f>CodeStochastic!J2201</f>
        <v>7.38539540883041E-3</v>
      </c>
      <c r="K2201">
        <f>CodeStochastic!K2201</f>
        <v>0.111981731373925</v>
      </c>
      <c r="L2201">
        <f>CodeStochastic!L2201</f>
        <v>1.3819232053827899E-2</v>
      </c>
      <c r="M2201">
        <f>CodeStochastic!M2201</f>
        <v>9.6356562466007503E-2</v>
      </c>
      <c r="O2201">
        <f t="shared" si="68"/>
        <v>0.25407033446809241</v>
      </c>
      <c r="P2201">
        <f t="shared" si="69"/>
        <v>1.7715415703691642</v>
      </c>
    </row>
    <row r="2202" spans="1:16" x14ac:dyDescent="0.35">
      <c r="A2202" s="1" t="s">
        <v>37</v>
      </c>
      <c r="B2202" s="1">
        <v>2089</v>
      </c>
      <c r="C2202" s="1" t="s">
        <v>44</v>
      </c>
      <c r="D2202" s="43">
        <v>96</v>
      </c>
      <c r="F2202">
        <f>CodeStochastic!F2202</f>
        <v>2201</v>
      </c>
      <c r="G2202">
        <f>CodeStochastic!G2202</f>
        <v>5.0815842795318401E-2</v>
      </c>
      <c r="H2202">
        <f>CodeStochastic!H2202</f>
        <v>5.1564221593205901E-2</v>
      </c>
      <c r="I2202">
        <f>CodeStochastic!I2202</f>
        <v>2.36472792053165E-2</v>
      </c>
      <c r="J2202">
        <f>CodeStochastic!J2202</f>
        <v>7.1499015101725103E-3</v>
      </c>
      <c r="K2202">
        <f>CodeStochastic!K2202</f>
        <v>0.11097152923325999</v>
      </c>
      <c r="L2202">
        <f>CodeStochastic!L2202</f>
        <v>1.23374241957597E-2</v>
      </c>
      <c r="M2202">
        <f>CodeStochastic!M2202</f>
        <v>9.5906119640870105E-2</v>
      </c>
      <c r="O2202">
        <f t="shared" si="68"/>
        <v>0.23926326849439492</v>
      </c>
      <c r="P2202">
        <f t="shared" si="69"/>
        <v>1.859935371418594</v>
      </c>
    </row>
    <row r="2203" spans="1:16" x14ac:dyDescent="0.35">
      <c r="A2203" s="1" t="s">
        <v>37</v>
      </c>
      <c r="B2203" s="1">
        <v>2090</v>
      </c>
      <c r="C2203" s="1" t="s">
        <v>44</v>
      </c>
      <c r="D2203" s="43">
        <v>97</v>
      </c>
      <c r="F2203">
        <f>CodeStochastic!F2203</f>
        <v>2202</v>
      </c>
      <c r="G2203">
        <f>CodeStochastic!G2203</f>
        <v>5.3866626485895401E-2</v>
      </c>
      <c r="H2203">
        <f>CodeStochastic!H2203</f>
        <v>5.3367623049982903E-2</v>
      </c>
      <c r="I2203">
        <f>CodeStochastic!I2203</f>
        <v>2.37671223407462E-2</v>
      </c>
      <c r="J2203">
        <f>CodeStochastic!J2203</f>
        <v>7.7150586903300799E-3</v>
      </c>
      <c r="K2203">
        <f>CodeStochastic!K2203</f>
        <v>0.111232254275269</v>
      </c>
      <c r="L2203">
        <f>CodeStochastic!L2203</f>
        <v>1.27409824267843E-2</v>
      </c>
      <c r="M2203">
        <f>CodeStochastic!M2203</f>
        <v>9.6418903358449798E-2</v>
      </c>
      <c r="O2203">
        <f t="shared" si="68"/>
        <v>0.23873992691882465</v>
      </c>
      <c r="P2203">
        <f t="shared" si="69"/>
        <v>1.8066928569808336</v>
      </c>
    </row>
    <row r="2204" spans="1:16" x14ac:dyDescent="0.35">
      <c r="A2204" s="1" t="s">
        <v>37</v>
      </c>
      <c r="B2204" s="1">
        <v>2091</v>
      </c>
      <c r="C2204" s="1" t="s">
        <v>44</v>
      </c>
      <c r="D2204" s="43">
        <v>98</v>
      </c>
      <c r="F2204">
        <f>CodeStochastic!F2204</f>
        <v>2203</v>
      </c>
      <c r="G2204">
        <f>CodeStochastic!G2204</f>
        <v>5.3498768402475999E-2</v>
      </c>
      <c r="H2204">
        <f>CodeStochastic!H2204</f>
        <v>5.3257872238532997E-2</v>
      </c>
      <c r="I2204">
        <f>CodeStochastic!I2204</f>
        <v>2.31795785394837E-2</v>
      </c>
      <c r="J2204">
        <f>CodeStochastic!J2204</f>
        <v>8.5552539793878404E-3</v>
      </c>
      <c r="K2204">
        <f>CodeStochastic!K2204</f>
        <v>0.113227582527392</v>
      </c>
      <c r="L2204">
        <f>CodeStochastic!L2204</f>
        <v>1.2775098985824599E-2</v>
      </c>
      <c r="M2204">
        <f>CodeStochastic!M2204</f>
        <v>9.5104768250663899E-2</v>
      </c>
      <c r="O2204">
        <f t="shared" si="68"/>
        <v>0.23987250051235792</v>
      </c>
      <c r="P2204">
        <f t="shared" si="69"/>
        <v>1.7857410417131525</v>
      </c>
    </row>
    <row r="2205" spans="1:16" x14ac:dyDescent="0.35">
      <c r="A2205" s="1" t="s">
        <v>37</v>
      </c>
      <c r="B2205" s="1">
        <v>2092</v>
      </c>
      <c r="C2205" s="1" t="s">
        <v>44</v>
      </c>
      <c r="D2205" s="43">
        <v>99</v>
      </c>
      <c r="F2205">
        <f>CodeStochastic!F2205</f>
        <v>2204</v>
      </c>
      <c r="G2205">
        <f>CodeStochastic!G2205</f>
        <v>5.2171594849560202E-2</v>
      </c>
      <c r="H2205">
        <f>CodeStochastic!H2205</f>
        <v>5.2529439819155997E-2</v>
      </c>
      <c r="I2205">
        <f>CodeStochastic!I2205</f>
        <v>2.38647481723471E-2</v>
      </c>
      <c r="J2205">
        <f>CodeStochastic!J2205</f>
        <v>6.8206179509202698E-3</v>
      </c>
      <c r="K2205">
        <f>CodeStochastic!K2205</f>
        <v>0.11090230032131</v>
      </c>
      <c r="L2205">
        <f>CodeStochastic!L2205</f>
        <v>1.3089864415722E-2</v>
      </c>
      <c r="M2205">
        <f>CodeStochastic!M2205</f>
        <v>9.7260196324034501E-2</v>
      </c>
      <c r="O2205">
        <f t="shared" si="68"/>
        <v>0.24919101480592026</v>
      </c>
      <c r="P2205">
        <f t="shared" si="69"/>
        <v>1.8515369030942239</v>
      </c>
    </row>
    <row r="2206" spans="1:16" x14ac:dyDescent="0.35">
      <c r="A2206" s="1" t="s">
        <v>37</v>
      </c>
      <c r="B2206" s="1">
        <v>2093</v>
      </c>
      <c r="C2206" s="1" t="s">
        <v>44</v>
      </c>
      <c r="D2206" s="43">
        <v>100</v>
      </c>
      <c r="F2206">
        <f>CodeStochastic!F2206</f>
        <v>2205</v>
      </c>
      <c r="G2206">
        <f>CodeStochastic!G2206</f>
        <v>5.2648288380715801E-2</v>
      </c>
      <c r="H2206">
        <f>CodeStochastic!H2206</f>
        <v>5.3104584218547003E-2</v>
      </c>
      <c r="I2206">
        <f>CodeStochastic!I2206</f>
        <v>2.4100902344297698E-2</v>
      </c>
      <c r="J2206">
        <f>CodeStochastic!J2206</f>
        <v>7.13904735732971E-3</v>
      </c>
      <c r="K2206">
        <f>CodeStochastic!K2206</f>
        <v>0.110227856640709</v>
      </c>
      <c r="L2206">
        <f>CodeStochastic!L2206</f>
        <v>1.30763938113162E-2</v>
      </c>
      <c r="M2206">
        <f>CodeStochastic!M2206</f>
        <v>9.9692801258175603E-2</v>
      </c>
      <c r="O2206">
        <f t="shared" si="68"/>
        <v>0.24623851224409388</v>
      </c>
      <c r="P2206">
        <f t="shared" si="69"/>
        <v>1.8772918143544652</v>
      </c>
    </row>
    <row r="2207" spans="1:16" x14ac:dyDescent="0.35">
      <c r="A2207" s="1" t="s">
        <v>37</v>
      </c>
      <c r="B2207" s="1">
        <v>2094</v>
      </c>
      <c r="C2207" s="1" t="s">
        <v>44</v>
      </c>
      <c r="D2207" s="43">
        <v>101</v>
      </c>
      <c r="F2207">
        <f>CodeStochastic!F2207</f>
        <v>2206</v>
      </c>
      <c r="G2207">
        <f>CodeStochastic!G2207</f>
        <v>5.0581093322805103E-2</v>
      </c>
      <c r="H2207">
        <f>CodeStochastic!H2207</f>
        <v>5.1555498486243002E-2</v>
      </c>
      <c r="I2207">
        <f>CodeStochastic!I2207</f>
        <v>2.41220890438117E-2</v>
      </c>
      <c r="J2207">
        <f>CodeStochastic!J2207</f>
        <v>5.4757473083836801E-3</v>
      </c>
      <c r="K2207">
        <f>CodeStochastic!K2207</f>
        <v>0.111540572542616</v>
      </c>
      <c r="L2207">
        <f>CodeStochastic!L2207</f>
        <v>1.28108804315242E-2</v>
      </c>
      <c r="M2207">
        <f>CodeStochastic!M2207</f>
        <v>9.6441847838181105E-2</v>
      </c>
      <c r="O2207">
        <f t="shared" si="68"/>
        <v>0.24848717998416092</v>
      </c>
      <c r="P2207">
        <f t="shared" si="69"/>
        <v>1.8706413606671948</v>
      </c>
    </row>
    <row r="2208" spans="1:16" x14ac:dyDescent="0.35">
      <c r="A2208" s="1" t="s">
        <v>37</v>
      </c>
      <c r="B2208" s="1">
        <v>2095</v>
      </c>
      <c r="C2208" s="1" t="s">
        <v>44</v>
      </c>
      <c r="D2208" s="43">
        <v>102</v>
      </c>
      <c r="F2208">
        <f>CodeStochastic!F2208</f>
        <v>2207</v>
      </c>
      <c r="G2208">
        <f>CodeStochastic!G2208</f>
        <v>5.3468019885452502E-2</v>
      </c>
      <c r="H2208">
        <f>CodeStochastic!H2208</f>
        <v>5.3232045410957697E-2</v>
      </c>
      <c r="I2208">
        <f>CodeStochastic!I2208</f>
        <v>2.4698359646008299E-2</v>
      </c>
      <c r="J2208">
        <f>CodeStochastic!J2208</f>
        <v>6.5521389993700397E-3</v>
      </c>
      <c r="K2208">
        <f>CodeStochastic!K2208</f>
        <v>0.10541212843898499</v>
      </c>
      <c r="L2208">
        <f>CodeStochastic!L2208</f>
        <v>1.2691155426317101E-2</v>
      </c>
      <c r="M2208">
        <f>CodeStochastic!M2208</f>
        <v>9.7259049369773407E-2</v>
      </c>
      <c r="O2208">
        <f t="shared" si="68"/>
        <v>0.23841194393978057</v>
      </c>
      <c r="P2208">
        <f t="shared" si="69"/>
        <v>1.8270770664347391</v>
      </c>
    </row>
    <row r="2209" spans="1:16" x14ac:dyDescent="0.35">
      <c r="A2209" s="1" t="s">
        <v>37</v>
      </c>
      <c r="B2209" s="1">
        <v>2096</v>
      </c>
      <c r="C2209" s="1" t="s">
        <v>44</v>
      </c>
      <c r="D2209" s="43">
        <v>103</v>
      </c>
      <c r="F2209">
        <f>CodeStochastic!F2209</f>
        <v>2208</v>
      </c>
      <c r="G2209">
        <f>CodeStochastic!G2209</f>
        <v>5.4832629352906698E-2</v>
      </c>
      <c r="H2209">
        <f>CodeStochastic!H2209</f>
        <v>5.3581573349133597E-2</v>
      </c>
      <c r="I2209">
        <f>CodeStochastic!I2209</f>
        <v>2.37054040551745E-2</v>
      </c>
      <c r="J2209">
        <f>CodeStochastic!J2209</f>
        <v>6.7884652408202097E-3</v>
      </c>
      <c r="K2209">
        <f>CodeStochastic!K2209</f>
        <v>0.11111293457669499</v>
      </c>
      <c r="L2209">
        <f>CodeStochastic!L2209</f>
        <v>1.2799979852930601E-2</v>
      </c>
      <c r="M2209">
        <f>CodeStochastic!M2209</f>
        <v>9.7921743490499105E-2</v>
      </c>
      <c r="O2209">
        <f t="shared" si="68"/>
        <v>0.23888771928227773</v>
      </c>
      <c r="P2209">
        <f t="shared" si="69"/>
        <v>1.8275264679603231</v>
      </c>
    </row>
    <row r="2210" spans="1:16" x14ac:dyDescent="0.35">
      <c r="A2210" s="1" t="s">
        <v>37</v>
      </c>
      <c r="B2210" s="1">
        <v>2097</v>
      </c>
      <c r="C2210" s="1" t="s">
        <v>44</v>
      </c>
      <c r="D2210" s="43">
        <v>104</v>
      </c>
      <c r="F2210">
        <f>CodeStochastic!F2210</f>
        <v>2209</v>
      </c>
      <c r="G2210">
        <f>CodeStochastic!G2210</f>
        <v>5.2185114098750797E-2</v>
      </c>
      <c r="H2210">
        <f>CodeStochastic!H2210</f>
        <v>5.3007905165408299E-2</v>
      </c>
      <c r="I2210">
        <f>CodeStochastic!I2210</f>
        <v>2.3009641420697901E-2</v>
      </c>
      <c r="J2210">
        <f>CodeStochastic!J2210</f>
        <v>7.5326410903666903E-3</v>
      </c>
      <c r="K2210">
        <f>CodeStochastic!K2210</f>
        <v>0.109216051302155</v>
      </c>
      <c r="L2210">
        <f>CodeStochastic!L2210</f>
        <v>1.34250716650362E-2</v>
      </c>
      <c r="M2210">
        <f>CodeStochastic!M2210</f>
        <v>9.3996460464771503E-2</v>
      </c>
      <c r="O2210">
        <f t="shared" si="68"/>
        <v>0.25326546338973388</v>
      </c>
      <c r="P2210">
        <f t="shared" si="69"/>
        <v>1.7732536339902631</v>
      </c>
    </row>
    <row r="2211" spans="1:16" x14ac:dyDescent="0.35">
      <c r="A2211" s="1" t="s">
        <v>37</v>
      </c>
      <c r="B2211" s="1">
        <v>2098</v>
      </c>
      <c r="C2211" s="1" t="s">
        <v>44</v>
      </c>
      <c r="D2211" s="43">
        <v>105</v>
      </c>
      <c r="F2211">
        <f>CodeStochastic!F2211</f>
        <v>2210</v>
      </c>
      <c r="G2211">
        <f>CodeStochastic!G2211</f>
        <v>5.1504380188795801E-2</v>
      </c>
      <c r="H2211">
        <f>CodeStochastic!H2211</f>
        <v>5.2401759508028098E-2</v>
      </c>
      <c r="I2211">
        <f>CodeStochastic!I2211</f>
        <v>2.3905369054067399E-2</v>
      </c>
      <c r="J2211">
        <f>CodeStochastic!J2211</f>
        <v>8.4040362187075002E-3</v>
      </c>
      <c r="K2211">
        <f>CodeStochastic!K2211</f>
        <v>0.109301678555339</v>
      </c>
      <c r="L2211">
        <f>CodeStochastic!L2211</f>
        <v>1.16883489709912E-2</v>
      </c>
      <c r="M2211">
        <f>CodeStochastic!M2211</f>
        <v>9.74571426481953E-2</v>
      </c>
      <c r="O2211">
        <f t="shared" si="68"/>
        <v>0.22305260511721009</v>
      </c>
      <c r="P2211">
        <f t="shared" si="69"/>
        <v>1.8598066851794277</v>
      </c>
    </row>
    <row r="2212" spans="1:16" x14ac:dyDescent="0.35">
      <c r="A2212" s="1" t="s">
        <v>37</v>
      </c>
      <c r="B2212" s="1">
        <v>2099</v>
      </c>
      <c r="C2212" s="1" t="s">
        <v>44</v>
      </c>
      <c r="D2212" s="43">
        <v>106</v>
      </c>
      <c r="F2212">
        <f>CodeStochastic!F2212</f>
        <v>2211</v>
      </c>
      <c r="G2212">
        <f>CodeStochastic!G2212</f>
        <v>5.2729811846784401E-2</v>
      </c>
      <c r="H2212">
        <f>CodeStochastic!H2212</f>
        <v>5.3337316047824303E-2</v>
      </c>
      <c r="I2212">
        <f>CodeStochastic!I2212</f>
        <v>2.39804536375719E-2</v>
      </c>
      <c r="J2212">
        <f>CodeStochastic!J2212</f>
        <v>8.6808265023578107E-3</v>
      </c>
      <c r="K2212">
        <f>CodeStochastic!K2212</f>
        <v>0.111605095568226</v>
      </c>
      <c r="L2212">
        <f>CodeStochastic!L2212</f>
        <v>1.2674854451952201E-2</v>
      </c>
      <c r="M2212">
        <f>CodeStochastic!M2212</f>
        <v>9.6223856941610897E-2</v>
      </c>
      <c r="O2212">
        <f t="shared" si="68"/>
        <v>0.23763577530949317</v>
      </c>
      <c r="P2212">
        <f t="shared" si="69"/>
        <v>1.8040625976630107</v>
      </c>
    </row>
    <row r="2213" spans="1:16" x14ac:dyDescent="0.35">
      <c r="A2213" s="1" t="s">
        <v>37</v>
      </c>
      <c r="B2213" s="1">
        <v>2100</v>
      </c>
      <c r="C2213" s="1" t="s">
        <v>44</v>
      </c>
      <c r="D2213" s="43">
        <v>107</v>
      </c>
      <c r="F2213">
        <f>CodeStochastic!F2213</f>
        <v>2212</v>
      </c>
      <c r="G2213">
        <f>CodeStochastic!G2213</f>
        <v>5.2394592781491701E-2</v>
      </c>
      <c r="H2213">
        <f>CodeStochastic!H2213</f>
        <v>5.2390948652216197E-2</v>
      </c>
      <c r="I2213">
        <f>CodeStochastic!I2213</f>
        <v>2.3741465319669398E-2</v>
      </c>
      <c r="J2213">
        <f>CodeStochastic!J2213</f>
        <v>6.4055480308975203E-3</v>
      </c>
      <c r="K2213">
        <f>CodeStochastic!K2213</f>
        <v>0.11588360191670501</v>
      </c>
      <c r="L2213">
        <f>CodeStochastic!L2213</f>
        <v>1.2621914839850401E-2</v>
      </c>
      <c r="M2213">
        <f>CodeStochastic!M2213</f>
        <v>9.7184200951000999E-2</v>
      </c>
      <c r="O2213">
        <f t="shared" si="68"/>
        <v>0.24091785250230394</v>
      </c>
      <c r="P2213">
        <f t="shared" si="69"/>
        <v>1.8549807447872964</v>
      </c>
    </row>
    <row r="2214" spans="1:16" x14ac:dyDescent="0.35">
      <c r="A2214" s="1" t="s">
        <v>37</v>
      </c>
      <c r="B2214" s="1">
        <v>2101</v>
      </c>
      <c r="C2214" s="1" t="s">
        <v>44</v>
      </c>
      <c r="D2214" s="43">
        <v>108</v>
      </c>
      <c r="F2214">
        <f>CodeStochastic!F2214</f>
        <v>2213</v>
      </c>
      <c r="G2214">
        <f>CodeStochastic!G2214</f>
        <v>5.0842719021908803E-2</v>
      </c>
      <c r="H2214">
        <f>CodeStochastic!H2214</f>
        <v>5.1580780641198101E-2</v>
      </c>
      <c r="I2214">
        <f>CodeStochastic!I2214</f>
        <v>2.3487065402096999E-2</v>
      </c>
      <c r="J2214">
        <f>CodeStochastic!J2214</f>
        <v>7.8532606306482306E-3</v>
      </c>
      <c r="K2214">
        <f>CodeStochastic!K2214</f>
        <v>0.111245971692523</v>
      </c>
      <c r="L2214">
        <f>CodeStochastic!L2214</f>
        <v>1.29569911044378E-2</v>
      </c>
      <c r="M2214">
        <f>CodeStochastic!M2214</f>
        <v>9.50658971312804E-2</v>
      </c>
      <c r="O2214">
        <f t="shared" si="68"/>
        <v>0.25119804204919144</v>
      </c>
      <c r="P2214">
        <f t="shared" si="69"/>
        <v>1.8430488245722727</v>
      </c>
    </row>
    <row r="2215" spans="1:16" x14ac:dyDescent="0.35">
      <c r="A2215" s="1" t="s">
        <v>37</v>
      </c>
      <c r="B2215" s="1">
        <v>2102</v>
      </c>
      <c r="C2215" s="1" t="s">
        <v>44</v>
      </c>
      <c r="D2215" s="43">
        <v>109</v>
      </c>
      <c r="F2215">
        <f>CodeStochastic!F2215</f>
        <v>2214</v>
      </c>
      <c r="G2215">
        <f>CodeStochastic!G2215</f>
        <v>5.1999121000098798E-2</v>
      </c>
      <c r="H2215">
        <f>CodeStochastic!H2215</f>
        <v>5.2637654140982003E-2</v>
      </c>
      <c r="I2215">
        <f>CodeStochastic!I2215</f>
        <v>2.3430344747796601E-2</v>
      </c>
      <c r="J2215">
        <f>CodeStochastic!J2215</f>
        <v>7.3744166759740701E-3</v>
      </c>
      <c r="K2215">
        <f>CodeStochastic!K2215</f>
        <v>0.106671795544721</v>
      </c>
      <c r="L2215">
        <f>CodeStochastic!L2215</f>
        <v>1.38356081898979E-2</v>
      </c>
      <c r="M2215">
        <f>CodeStochastic!M2215</f>
        <v>9.6650541001695206E-2</v>
      </c>
      <c r="O2215">
        <f t="shared" si="68"/>
        <v>0.26284621561670118</v>
      </c>
      <c r="P2215">
        <f t="shared" si="69"/>
        <v>1.8361483348560963</v>
      </c>
    </row>
    <row r="2216" spans="1:16" x14ac:dyDescent="0.35">
      <c r="A2216" s="1" t="s">
        <v>37</v>
      </c>
      <c r="B2216" s="1">
        <v>2103</v>
      </c>
      <c r="C2216" s="1" t="s">
        <v>44</v>
      </c>
      <c r="D2216" s="43">
        <v>110</v>
      </c>
      <c r="F2216">
        <f>CodeStochastic!F2216</f>
        <v>2215</v>
      </c>
      <c r="G2216">
        <f>CodeStochastic!G2216</f>
        <v>5.1060742345771501E-2</v>
      </c>
      <c r="H2216">
        <f>CodeStochastic!H2216</f>
        <v>5.2338997654669199E-2</v>
      </c>
      <c r="I2216">
        <f>CodeStochastic!I2216</f>
        <v>2.3754572042491599E-2</v>
      </c>
      <c r="J2216">
        <f>CodeStochastic!J2216</f>
        <v>8.2659631166300297E-3</v>
      </c>
      <c r="K2216">
        <f>CodeStochastic!K2216</f>
        <v>0.11012794991611299</v>
      </c>
      <c r="L2216">
        <f>CodeStochastic!L2216</f>
        <v>1.3219959815841601E-2</v>
      </c>
      <c r="M2216">
        <f>CodeStochastic!M2216</f>
        <v>9.8419254997265407E-2</v>
      </c>
      <c r="O2216">
        <f t="shared" si="68"/>
        <v>0.25258335864714898</v>
      </c>
      <c r="P2216">
        <f t="shared" si="69"/>
        <v>1.8804191789577642</v>
      </c>
    </row>
    <row r="2217" spans="1:16" x14ac:dyDescent="0.35">
      <c r="A2217" s="1" t="s">
        <v>37</v>
      </c>
      <c r="B2217" s="1">
        <v>2104</v>
      </c>
      <c r="C2217" s="1" t="s">
        <v>44</v>
      </c>
      <c r="D2217" s="43">
        <v>111</v>
      </c>
      <c r="F2217">
        <f>CodeStochastic!F2217</f>
        <v>2216</v>
      </c>
      <c r="G2217">
        <f>CodeStochastic!G2217</f>
        <v>5.2690089798045903E-2</v>
      </c>
      <c r="H2217">
        <f>CodeStochastic!H2217</f>
        <v>5.2756752784908302E-2</v>
      </c>
      <c r="I2217">
        <f>CodeStochastic!I2217</f>
        <v>2.3497004059004501E-2</v>
      </c>
      <c r="J2217">
        <f>CodeStochastic!J2217</f>
        <v>7.4829099493446396E-3</v>
      </c>
      <c r="K2217">
        <f>CodeStochastic!K2217</f>
        <v>0.107325853192547</v>
      </c>
      <c r="L2217">
        <f>CodeStochastic!L2217</f>
        <v>1.27300406523726E-2</v>
      </c>
      <c r="M2217">
        <f>CodeStochastic!M2217</f>
        <v>9.6388041779298606E-2</v>
      </c>
      <c r="O2217">
        <f t="shared" si="68"/>
        <v>0.24129689528606052</v>
      </c>
      <c r="P2217">
        <f t="shared" si="69"/>
        <v>1.8270275688171536</v>
      </c>
    </row>
    <row r="2218" spans="1:16" x14ac:dyDescent="0.35">
      <c r="A2218" s="1" t="s">
        <v>37</v>
      </c>
      <c r="B2218" s="1">
        <v>2105</v>
      </c>
      <c r="C2218" s="1" t="s">
        <v>44</v>
      </c>
      <c r="D2218" s="43">
        <v>112</v>
      </c>
      <c r="F2218">
        <f>CodeStochastic!F2218</f>
        <v>2217</v>
      </c>
      <c r="G2218">
        <f>CodeStochastic!G2218</f>
        <v>5.21551276615305E-2</v>
      </c>
      <c r="H2218">
        <f>CodeStochastic!H2218</f>
        <v>5.1987686969640901E-2</v>
      </c>
      <c r="I2218">
        <f>CodeStochastic!I2218</f>
        <v>2.31559198207206E-2</v>
      </c>
      <c r="J2218">
        <f>CodeStochastic!J2218</f>
        <v>8.5399911888639195E-3</v>
      </c>
      <c r="K2218">
        <f>CodeStochastic!K2218</f>
        <v>0.113757302503724</v>
      </c>
      <c r="L2218">
        <f>CodeStochastic!L2218</f>
        <v>1.37432429294135E-2</v>
      </c>
      <c r="M2218">
        <f>CodeStochastic!M2218</f>
        <v>9.5750509957275201E-2</v>
      </c>
      <c r="O2218">
        <f t="shared" si="68"/>
        <v>0.26435572979884836</v>
      </c>
      <c r="P2218">
        <f t="shared" si="69"/>
        <v>1.841792076904486</v>
      </c>
    </row>
    <row r="2219" spans="1:16" x14ac:dyDescent="0.35">
      <c r="A2219" s="1" t="s">
        <v>37</v>
      </c>
      <c r="B2219" s="1">
        <v>2106</v>
      </c>
      <c r="C2219" s="1" t="s">
        <v>44</v>
      </c>
      <c r="D2219" s="43">
        <v>113</v>
      </c>
      <c r="F2219">
        <f>CodeStochastic!F2219</f>
        <v>2218</v>
      </c>
      <c r="G2219">
        <f>CodeStochastic!G2219</f>
        <v>5.36023318904311E-2</v>
      </c>
      <c r="H2219">
        <f>CodeStochastic!H2219</f>
        <v>5.3448043113424701E-2</v>
      </c>
      <c r="I2219">
        <f>CodeStochastic!I2219</f>
        <v>2.41147212662269E-2</v>
      </c>
      <c r="J2219">
        <f>CodeStochastic!J2219</f>
        <v>7.4368899937011798E-3</v>
      </c>
      <c r="K2219">
        <f>CodeStochastic!K2219</f>
        <v>0.11462519410283301</v>
      </c>
      <c r="L2219">
        <f>CodeStochastic!L2219</f>
        <v>1.23265572742122E-2</v>
      </c>
      <c r="M2219">
        <f>CodeStochastic!M2219</f>
        <v>9.8775857830546598E-2</v>
      </c>
      <c r="O2219">
        <f t="shared" si="68"/>
        <v>0.23062691459167947</v>
      </c>
      <c r="P2219">
        <f t="shared" si="69"/>
        <v>1.8480724845422223</v>
      </c>
    </row>
    <row r="2220" spans="1:16" x14ac:dyDescent="0.35">
      <c r="A2220" s="1" t="s">
        <v>37</v>
      </c>
      <c r="B2220" s="1">
        <v>2107</v>
      </c>
      <c r="C2220" s="1" t="s">
        <v>44</v>
      </c>
      <c r="D2220" s="43">
        <v>114</v>
      </c>
      <c r="F2220">
        <f>CodeStochastic!F2220</f>
        <v>2219</v>
      </c>
      <c r="G2220">
        <f>CodeStochastic!G2220</f>
        <v>5.2226283700902799E-2</v>
      </c>
      <c r="H2220">
        <f>CodeStochastic!H2220</f>
        <v>5.2749080112971698E-2</v>
      </c>
      <c r="I2220">
        <f>CodeStochastic!I2220</f>
        <v>2.34366401281536E-2</v>
      </c>
      <c r="J2220">
        <f>CodeStochastic!J2220</f>
        <v>7.9677792260802599E-3</v>
      </c>
      <c r="K2220">
        <f>CodeStochastic!K2220</f>
        <v>0.110979492959807</v>
      </c>
      <c r="L2220">
        <f>CodeStochastic!L2220</f>
        <v>1.21857703702255E-2</v>
      </c>
      <c r="M2220">
        <f>CodeStochastic!M2220</f>
        <v>9.6580794447990295E-2</v>
      </c>
      <c r="O2220">
        <f t="shared" si="68"/>
        <v>0.23101389340112602</v>
      </c>
      <c r="P2220">
        <f t="shared" si="69"/>
        <v>1.830947463749985</v>
      </c>
    </row>
    <row r="2221" spans="1:16" x14ac:dyDescent="0.35">
      <c r="A2221" s="1" t="s">
        <v>37</v>
      </c>
      <c r="B2221" s="1">
        <v>2108</v>
      </c>
      <c r="C2221" s="1" t="s">
        <v>44</v>
      </c>
      <c r="D2221" s="43">
        <v>115</v>
      </c>
      <c r="F2221">
        <f>CodeStochastic!F2221</f>
        <v>2220</v>
      </c>
      <c r="G2221">
        <f>CodeStochastic!G2221</f>
        <v>5.1331295163452702E-2</v>
      </c>
      <c r="H2221">
        <f>CodeStochastic!H2221</f>
        <v>5.2219359403121203E-2</v>
      </c>
      <c r="I2221">
        <f>CodeStochastic!I2221</f>
        <v>2.44416240880054E-2</v>
      </c>
      <c r="J2221">
        <f>CodeStochastic!J2221</f>
        <v>8.9612972041789394E-3</v>
      </c>
      <c r="K2221">
        <f>CodeStochastic!K2221</f>
        <v>0.109331851194424</v>
      </c>
      <c r="L2221">
        <f>CodeStochastic!L2221</f>
        <v>1.2001057368270901E-2</v>
      </c>
      <c r="M2221">
        <f>CodeStochastic!M2221</f>
        <v>9.6854660153215394E-2</v>
      </c>
      <c r="O2221">
        <f t="shared" si="68"/>
        <v>0.22982008024314418</v>
      </c>
      <c r="P2221">
        <f t="shared" si="69"/>
        <v>1.8547653831890227</v>
      </c>
    </row>
    <row r="2222" spans="1:16" x14ac:dyDescent="0.35">
      <c r="A2222" s="1" t="s">
        <v>37</v>
      </c>
      <c r="B2222" s="1">
        <v>2109</v>
      </c>
      <c r="C2222" s="1" t="s">
        <v>44</v>
      </c>
      <c r="D2222" s="43">
        <v>116</v>
      </c>
      <c r="F2222">
        <f>CodeStochastic!F2222</f>
        <v>2221</v>
      </c>
      <c r="G2222">
        <f>CodeStochastic!G2222</f>
        <v>5.39728543333187E-2</v>
      </c>
      <c r="H2222">
        <f>CodeStochastic!H2222</f>
        <v>5.3820164325268302E-2</v>
      </c>
      <c r="I2222">
        <f>CodeStochastic!I2222</f>
        <v>2.31160301239299E-2</v>
      </c>
      <c r="J2222">
        <f>CodeStochastic!J2222</f>
        <v>7.8456182934005404E-3</v>
      </c>
      <c r="K2222">
        <f>CodeStochastic!K2222</f>
        <v>0.11127992214957901</v>
      </c>
      <c r="L2222">
        <f>CodeStochastic!L2222</f>
        <v>1.4330725787077401E-2</v>
      </c>
      <c r="M2222">
        <f>CodeStochastic!M2222</f>
        <v>9.5510260523389207E-2</v>
      </c>
      <c r="O2222">
        <f t="shared" si="68"/>
        <v>0.26627056915820668</v>
      </c>
      <c r="P2222">
        <f t="shared" si="69"/>
        <v>1.7746185230160587</v>
      </c>
    </row>
    <row r="2223" spans="1:16" x14ac:dyDescent="0.35">
      <c r="A2223" s="1" t="s">
        <v>37</v>
      </c>
      <c r="B2223" s="1">
        <v>2110</v>
      </c>
      <c r="C2223" s="1" t="s">
        <v>44</v>
      </c>
      <c r="D2223" s="43">
        <v>117</v>
      </c>
      <c r="F2223">
        <f>CodeStochastic!F2223</f>
        <v>2222</v>
      </c>
      <c r="G2223">
        <f>CodeStochastic!G2223</f>
        <v>5.1427497701682298E-2</v>
      </c>
      <c r="H2223">
        <f>CodeStochastic!H2223</f>
        <v>5.2301244905548799E-2</v>
      </c>
      <c r="I2223">
        <f>CodeStochastic!I2223</f>
        <v>2.33448015244219E-2</v>
      </c>
      <c r="J2223">
        <f>CodeStochastic!J2223</f>
        <v>6.7729310023755002E-3</v>
      </c>
      <c r="K2223">
        <f>CodeStochastic!K2223</f>
        <v>0.109298685338937</v>
      </c>
      <c r="L2223">
        <f>CodeStochastic!L2223</f>
        <v>1.2941326728322201E-2</v>
      </c>
      <c r="M2223">
        <f>CodeStochastic!M2223</f>
        <v>9.4119756504828206E-2</v>
      </c>
      <c r="O2223">
        <f t="shared" si="68"/>
        <v>0.2474382158912859</v>
      </c>
      <c r="P2223">
        <f t="shared" si="69"/>
        <v>1.799570099618083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1327B-5F5D-42EF-A63B-D593BD7134B1}">
  <dimension ref="A1:BP126"/>
  <sheetViews>
    <sheetView workbookViewId="0">
      <selection activeCell="I36" sqref="I36"/>
    </sheetView>
  </sheetViews>
  <sheetFormatPr defaultRowHeight="14.5" x14ac:dyDescent="0.35"/>
  <sheetData>
    <row r="1" spans="1:68" x14ac:dyDescent="0.35">
      <c r="A1" s="118"/>
      <c r="B1" s="118"/>
      <c r="C1" s="119" t="s">
        <v>314</v>
      </c>
      <c r="D1" s="120"/>
      <c r="E1" s="121" t="s">
        <v>315</v>
      </c>
      <c r="F1" s="122"/>
      <c r="G1" s="122" t="s">
        <v>316</v>
      </c>
      <c r="H1" s="123"/>
      <c r="I1" s="121" t="s">
        <v>28</v>
      </c>
      <c r="J1" s="123"/>
      <c r="K1" s="121" t="s">
        <v>315</v>
      </c>
      <c r="L1" s="122"/>
      <c r="M1" s="122" t="s">
        <v>316</v>
      </c>
      <c r="N1" s="123"/>
      <c r="O1" s="121" t="s">
        <v>317</v>
      </c>
      <c r="P1" s="123"/>
      <c r="Q1" s="121" t="s">
        <v>315</v>
      </c>
      <c r="R1" s="122"/>
      <c r="S1" s="122" t="s">
        <v>316</v>
      </c>
      <c r="T1" s="123"/>
      <c r="U1" s="119" t="s">
        <v>30</v>
      </c>
      <c r="V1" s="120"/>
      <c r="W1" s="121" t="s">
        <v>315</v>
      </c>
      <c r="X1" s="122"/>
      <c r="Y1" s="122" t="s">
        <v>316</v>
      </c>
      <c r="Z1" s="123"/>
      <c r="AA1" s="119" t="s">
        <v>318</v>
      </c>
      <c r="AB1" s="120"/>
      <c r="AC1" s="121" t="s">
        <v>315</v>
      </c>
      <c r="AD1" s="122"/>
      <c r="AE1" s="122" t="s">
        <v>316</v>
      </c>
      <c r="AF1" s="123"/>
      <c r="AG1" s="119" t="s">
        <v>319</v>
      </c>
      <c r="AH1" s="120"/>
      <c r="AI1" s="121" t="s">
        <v>315</v>
      </c>
      <c r="AJ1" s="122"/>
      <c r="AK1" s="122" t="s">
        <v>316</v>
      </c>
      <c r="AL1" s="123"/>
      <c r="AM1" s="119" t="s">
        <v>320</v>
      </c>
      <c r="AN1" s="120"/>
      <c r="AO1" s="121" t="s">
        <v>315</v>
      </c>
      <c r="AP1" s="122"/>
      <c r="AQ1" s="122" t="s">
        <v>316</v>
      </c>
      <c r="AR1" s="123"/>
      <c r="AS1" s="119" t="s">
        <v>321</v>
      </c>
      <c r="AT1" s="120"/>
      <c r="AU1" s="121" t="s">
        <v>315</v>
      </c>
      <c r="AV1" s="122"/>
      <c r="AW1" s="122" t="s">
        <v>316</v>
      </c>
      <c r="AX1" s="123"/>
      <c r="AY1" s="119" t="s">
        <v>322</v>
      </c>
      <c r="AZ1" s="120"/>
      <c r="BA1" s="121" t="s">
        <v>315</v>
      </c>
      <c r="BB1" s="122"/>
      <c r="BC1" s="122" t="s">
        <v>316</v>
      </c>
      <c r="BD1" s="123"/>
      <c r="BE1" s="119" t="s">
        <v>32</v>
      </c>
      <c r="BF1" s="120"/>
      <c r="BG1" s="121" t="s">
        <v>315</v>
      </c>
      <c r="BH1" s="122"/>
      <c r="BI1" s="122" t="s">
        <v>316</v>
      </c>
      <c r="BJ1" s="123"/>
      <c r="BK1" s="119" t="s">
        <v>323</v>
      </c>
      <c r="BL1" s="120"/>
      <c r="BM1" s="121" t="s">
        <v>315</v>
      </c>
      <c r="BN1" s="122"/>
      <c r="BO1" s="122" t="s">
        <v>316</v>
      </c>
      <c r="BP1" s="123"/>
    </row>
    <row r="2" spans="1:68" x14ac:dyDescent="0.35">
      <c r="A2" s="124" t="s">
        <v>324</v>
      </c>
      <c r="B2" s="125" t="s">
        <v>325</v>
      </c>
      <c r="C2" s="43" t="s">
        <v>326</v>
      </c>
      <c r="D2" s="126" t="s">
        <v>327</v>
      </c>
      <c r="E2" s="127"/>
      <c r="F2" s="127"/>
      <c r="G2" s="127"/>
      <c r="H2" s="127"/>
      <c r="I2" s="43" t="s">
        <v>326</v>
      </c>
      <c r="J2" s="126" t="s">
        <v>327</v>
      </c>
      <c r="K2" s="127"/>
      <c r="L2" s="127"/>
      <c r="M2" s="127"/>
      <c r="N2" s="127"/>
      <c r="O2" s="43" t="s">
        <v>326</v>
      </c>
      <c r="P2" s="126" t="s">
        <v>327</v>
      </c>
      <c r="Q2" s="127"/>
      <c r="R2" s="127"/>
      <c r="S2" s="127"/>
      <c r="T2" s="127"/>
      <c r="U2" s="43" t="s">
        <v>326</v>
      </c>
      <c r="V2" s="126" t="s">
        <v>327</v>
      </c>
      <c r="W2" s="127"/>
      <c r="X2" s="127"/>
      <c r="Y2" s="127"/>
      <c r="Z2" s="127"/>
      <c r="AA2" s="43" t="s">
        <v>326</v>
      </c>
      <c r="AB2" s="126" t="s">
        <v>327</v>
      </c>
      <c r="AC2" s="127"/>
      <c r="AD2" s="127"/>
      <c r="AE2" s="127"/>
      <c r="AF2" s="127"/>
      <c r="AG2" s="43" t="s">
        <v>326</v>
      </c>
      <c r="AH2" s="126" t="s">
        <v>327</v>
      </c>
      <c r="AI2" s="127"/>
      <c r="AJ2" s="127"/>
      <c r="AK2" s="127"/>
      <c r="AL2" s="127"/>
      <c r="AM2" s="43" t="s">
        <v>326</v>
      </c>
      <c r="AN2" s="126" t="s">
        <v>327</v>
      </c>
      <c r="AO2" s="127"/>
      <c r="AP2" s="127"/>
      <c r="AQ2" s="127"/>
      <c r="AR2" s="127"/>
      <c r="AS2" s="43" t="s">
        <v>326</v>
      </c>
      <c r="AT2" s="126" t="s">
        <v>327</v>
      </c>
      <c r="AU2" s="127"/>
      <c r="AV2" s="127"/>
      <c r="AW2" s="127"/>
      <c r="AX2" s="127"/>
      <c r="AY2" s="43" t="s">
        <v>326</v>
      </c>
      <c r="AZ2" s="126" t="s">
        <v>327</v>
      </c>
      <c r="BA2" s="127"/>
      <c r="BB2" s="127"/>
      <c r="BC2" s="127"/>
      <c r="BD2" s="127"/>
      <c r="BE2" s="43" t="s">
        <v>326</v>
      </c>
      <c r="BF2" s="126" t="s">
        <v>327</v>
      </c>
      <c r="BG2" s="127"/>
      <c r="BH2" s="127"/>
      <c r="BI2" s="127"/>
      <c r="BJ2" s="127"/>
      <c r="BK2" s="43" t="s">
        <v>326</v>
      </c>
      <c r="BL2" s="126" t="s">
        <v>327</v>
      </c>
      <c r="BM2" s="127"/>
      <c r="BN2" s="127"/>
      <c r="BO2" s="127"/>
      <c r="BP2" s="127"/>
    </row>
    <row r="3" spans="1:68" x14ac:dyDescent="0.35">
      <c r="A3" s="128" t="s">
        <v>328</v>
      </c>
      <c r="B3" s="129">
        <v>20</v>
      </c>
      <c r="C3" s="130"/>
      <c r="D3" s="131"/>
      <c r="E3" s="132"/>
      <c r="F3" s="132"/>
      <c r="G3" s="132"/>
      <c r="H3" s="132"/>
      <c r="I3" s="130"/>
      <c r="J3" s="131"/>
      <c r="K3" s="132"/>
      <c r="L3" s="132"/>
      <c r="M3" s="132"/>
      <c r="N3" s="132"/>
      <c r="O3" s="130"/>
      <c r="P3" s="131"/>
      <c r="Q3" s="132"/>
      <c r="R3" s="132"/>
      <c r="S3" s="132"/>
      <c r="T3" s="132"/>
      <c r="U3" s="130"/>
      <c r="V3" s="131"/>
      <c r="W3" s="132"/>
      <c r="X3" s="132"/>
      <c r="Y3" s="132"/>
      <c r="Z3" s="132"/>
      <c r="AA3" s="130"/>
      <c r="AB3" s="131"/>
      <c r="AC3" s="132"/>
      <c r="AD3" s="132"/>
      <c r="AE3" s="132"/>
      <c r="AF3" s="132"/>
      <c r="AG3" s="130"/>
      <c r="AH3" s="131"/>
      <c r="AI3" s="132"/>
      <c r="AJ3" s="132"/>
      <c r="AK3" s="132"/>
      <c r="AL3" s="132"/>
      <c r="AM3" s="130"/>
      <c r="AN3" s="131"/>
      <c r="AO3" s="132"/>
      <c r="AP3" s="132"/>
      <c r="AQ3" s="132"/>
      <c r="AR3" s="132"/>
      <c r="AS3" s="130"/>
      <c r="AT3" s="131"/>
      <c r="AU3" s="132"/>
      <c r="AV3" s="132"/>
      <c r="AW3" s="132"/>
      <c r="AX3" s="132"/>
      <c r="AY3" s="130"/>
      <c r="AZ3" s="131"/>
      <c r="BA3" s="132"/>
      <c r="BB3" s="132"/>
      <c r="BC3" s="132"/>
      <c r="BD3" s="132"/>
      <c r="BE3" s="130"/>
      <c r="BF3" s="131"/>
      <c r="BG3" s="132"/>
      <c r="BH3" s="132"/>
      <c r="BI3" s="132"/>
      <c r="BJ3" s="132"/>
      <c r="BK3" s="130"/>
      <c r="BL3" s="131"/>
      <c r="BM3" s="132"/>
      <c r="BN3" s="132"/>
      <c r="BO3" s="132"/>
      <c r="BP3" s="132"/>
    </row>
    <row r="4" spans="1:68" x14ac:dyDescent="0.35">
      <c r="A4" s="128" t="s">
        <v>328</v>
      </c>
      <c r="B4" s="129">
        <v>21</v>
      </c>
      <c r="C4" s="130"/>
      <c r="D4" s="131"/>
      <c r="E4" s="132"/>
      <c r="F4" s="132"/>
      <c r="G4" s="132"/>
      <c r="H4" s="132"/>
      <c r="I4" s="130"/>
      <c r="J4" s="131"/>
      <c r="K4" s="132"/>
      <c r="L4" s="132"/>
      <c r="M4" s="132"/>
      <c r="N4" s="132"/>
      <c r="O4" s="130"/>
      <c r="P4" s="131"/>
      <c r="Q4" s="132"/>
      <c r="R4" s="132"/>
      <c r="S4" s="132"/>
      <c r="T4" s="132"/>
      <c r="U4" s="130"/>
      <c r="V4" s="131"/>
      <c r="W4" s="132"/>
      <c r="X4" s="132"/>
      <c r="Y4" s="132"/>
      <c r="Z4" s="132"/>
      <c r="AA4" s="130"/>
      <c r="AB4" s="131"/>
      <c r="AC4" s="132"/>
      <c r="AD4" s="132"/>
      <c r="AE4" s="132"/>
      <c r="AF4" s="132"/>
      <c r="AG4" s="130"/>
      <c r="AH4" s="131"/>
      <c r="AI4" s="132"/>
      <c r="AJ4" s="132"/>
      <c r="AK4" s="132"/>
      <c r="AL4" s="132"/>
      <c r="AM4" s="130"/>
      <c r="AN4" s="131"/>
      <c r="AO4" s="132"/>
      <c r="AP4" s="132"/>
      <c r="AQ4" s="132"/>
      <c r="AR4" s="132"/>
      <c r="AS4" s="130"/>
      <c r="AT4" s="131"/>
      <c r="AU4" s="132"/>
      <c r="AV4" s="132"/>
      <c r="AW4" s="132"/>
      <c r="AX4" s="132"/>
      <c r="AY4" s="130"/>
      <c r="AZ4" s="131"/>
      <c r="BA4" s="132"/>
      <c r="BB4" s="132"/>
      <c r="BC4" s="132"/>
      <c r="BD4" s="132"/>
      <c r="BE4" s="130"/>
      <c r="BF4" s="131"/>
      <c r="BG4" s="132"/>
      <c r="BH4" s="132"/>
      <c r="BI4" s="132"/>
      <c r="BJ4" s="132"/>
      <c r="BK4" s="130"/>
      <c r="BL4" s="131"/>
      <c r="BM4" s="132"/>
      <c r="BN4" s="132"/>
      <c r="BO4" s="132"/>
      <c r="BP4" s="132"/>
    </row>
    <row r="5" spans="1:68" x14ac:dyDescent="0.35">
      <c r="A5" s="128" t="s">
        <v>328</v>
      </c>
      <c r="B5" s="129">
        <v>22</v>
      </c>
      <c r="C5" s="130"/>
      <c r="D5" s="131"/>
      <c r="E5" s="132"/>
      <c r="F5" s="132"/>
      <c r="G5" s="132"/>
      <c r="H5" s="132"/>
      <c r="I5" s="130"/>
      <c r="J5" s="131"/>
      <c r="K5" s="132"/>
      <c r="L5" s="132"/>
      <c r="M5" s="132"/>
      <c r="N5" s="132"/>
      <c r="O5" s="130"/>
      <c r="P5" s="131"/>
      <c r="Q5" s="132"/>
      <c r="R5" s="132"/>
      <c r="S5" s="132"/>
      <c r="T5" s="132"/>
      <c r="U5" s="130"/>
      <c r="V5" s="131"/>
      <c r="W5" s="132"/>
      <c r="X5" s="132"/>
      <c r="Y5" s="132"/>
      <c r="Z5" s="132"/>
      <c r="AA5" s="130"/>
      <c r="AB5" s="131"/>
      <c r="AC5" s="132"/>
      <c r="AD5" s="132"/>
      <c r="AE5" s="132"/>
      <c r="AF5" s="132"/>
      <c r="AG5" s="130"/>
      <c r="AH5" s="131"/>
      <c r="AI5" s="132"/>
      <c r="AJ5" s="132"/>
      <c r="AK5" s="132"/>
      <c r="AL5" s="132"/>
      <c r="AM5" s="130"/>
      <c r="AN5" s="131"/>
      <c r="AO5" s="132"/>
      <c r="AP5" s="132"/>
      <c r="AQ5" s="132"/>
      <c r="AR5" s="132"/>
      <c r="AS5" s="130"/>
      <c r="AT5" s="131"/>
      <c r="AU5" s="132"/>
      <c r="AV5" s="132"/>
      <c r="AW5" s="132"/>
      <c r="AX5" s="132"/>
      <c r="AY5" s="130"/>
      <c r="AZ5" s="131"/>
      <c r="BA5" s="132"/>
      <c r="BB5" s="132"/>
      <c r="BC5" s="132"/>
      <c r="BD5" s="132"/>
      <c r="BE5" s="130"/>
      <c r="BF5" s="131"/>
      <c r="BG5" s="132"/>
      <c r="BH5" s="132"/>
      <c r="BI5" s="132"/>
      <c r="BJ5" s="132"/>
      <c r="BK5" s="130"/>
      <c r="BL5" s="131"/>
      <c r="BM5" s="132"/>
      <c r="BN5" s="132"/>
      <c r="BO5" s="132"/>
      <c r="BP5" s="132"/>
    </row>
    <row r="6" spans="1:68" x14ac:dyDescent="0.35">
      <c r="A6" s="128" t="s">
        <v>328</v>
      </c>
      <c r="B6" s="129">
        <v>23</v>
      </c>
      <c r="C6" s="130"/>
      <c r="D6" s="131"/>
      <c r="E6" s="132"/>
      <c r="F6" s="132"/>
      <c r="G6" s="132"/>
      <c r="H6" s="132"/>
      <c r="I6" s="130"/>
      <c r="J6" s="131"/>
      <c r="K6" s="132"/>
      <c r="L6" s="132"/>
      <c r="M6" s="132"/>
      <c r="N6" s="132"/>
      <c r="O6" s="130"/>
      <c r="P6" s="131"/>
      <c r="Q6" s="132"/>
      <c r="R6" s="132"/>
      <c r="S6" s="132"/>
      <c r="T6" s="132"/>
      <c r="U6" s="130"/>
      <c r="V6" s="131"/>
      <c r="W6" s="132"/>
      <c r="X6" s="132"/>
      <c r="Y6" s="132"/>
      <c r="Z6" s="132"/>
      <c r="AA6" s="130"/>
      <c r="AB6" s="131"/>
      <c r="AC6" s="132"/>
      <c r="AD6" s="132"/>
      <c r="AE6" s="132"/>
      <c r="AF6" s="132"/>
      <c r="AG6" s="130"/>
      <c r="AH6" s="131"/>
      <c r="AI6" s="132"/>
      <c r="AJ6" s="132"/>
      <c r="AK6" s="132"/>
      <c r="AL6" s="132"/>
      <c r="AM6" s="130"/>
      <c r="AN6" s="131"/>
      <c r="AO6" s="132"/>
      <c r="AP6" s="132"/>
      <c r="AQ6" s="132"/>
      <c r="AR6" s="132"/>
      <c r="AS6" s="130"/>
      <c r="AT6" s="131"/>
      <c r="AU6" s="132"/>
      <c r="AV6" s="132"/>
      <c r="AW6" s="132"/>
      <c r="AX6" s="132"/>
      <c r="AY6" s="130"/>
      <c r="AZ6" s="131"/>
      <c r="BA6" s="132"/>
      <c r="BB6" s="132"/>
      <c r="BC6" s="132"/>
      <c r="BD6" s="132"/>
      <c r="BE6" s="130"/>
      <c r="BF6" s="131"/>
      <c r="BG6" s="132"/>
      <c r="BH6" s="132"/>
      <c r="BI6" s="132"/>
      <c r="BJ6" s="132"/>
      <c r="BK6" s="130"/>
      <c r="BL6" s="131"/>
      <c r="BM6" s="132"/>
      <c r="BN6" s="132"/>
      <c r="BO6" s="132"/>
      <c r="BP6" s="132"/>
    </row>
    <row r="7" spans="1:68" x14ac:dyDescent="0.35">
      <c r="A7" s="128" t="s">
        <v>328</v>
      </c>
      <c r="B7" s="129">
        <v>24</v>
      </c>
      <c r="C7" s="130"/>
      <c r="D7" s="131"/>
      <c r="E7" s="132"/>
      <c r="F7" s="132"/>
      <c r="G7" s="132"/>
      <c r="H7" s="132"/>
      <c r="I7" s="130"/>
      <c r="J7" s="131"/>
      <c r="K7" s="132"/>
      <c r="L7" s="132"/>
      <c r="M7" s="132"/>
      <c r="N7" s="132"/>
      <c r="O7" s="130"/>
      <c r="P7" s="131"/>
      <c r="Q7" s="132"/>
      <c r="R7" s="132"/>
      <c r="S7" s="132"/>
      <c r="T7" s="132"/>
      <c r="U7" s="130"/>
      <c r="V7" s="131"/>
      <c r="W7" s="132"/>
      <c r="X7" s="132"/>
      <c r="Y7" s="132"/>
      <c r="Z7" s="132"/>
      <c r="AA7" s="130"/>
      <c r="AB7" s="131"/>
      <c r="AC7" s="132"/>
      <c r="AD7" s="132"/>
      <c r="AE7" s="132"/>
      <c r="AF7" s="132"/>
      <c r="AG7" s="130"/>
      <c r="AH7" s="131"/>
      <c r="AI7" s="132"/>
      <c r="AJ7" s="132"/>
      <c r="AK7" s="132"/>
      <c r="AL7" s="132"/>
      <c r="AM7" s="130"/>
      <c r="AN7" s="131"/>
      <c r="AO7" s="132"/>
      <c r="AP7" s="132"/>
      <c r="AQ7" s="132"/>
      <c r="AR7" s="132"/>
      <c r="AS7" s="130"/>
      <c r="AT7" s="131"/>
      <c r="AU7" s="132"/>
      <c r="AV7" s="132"/>
      <c r="AW7" s="132"/>
      <c r="AX7" s="132"/>
      <c r="AY7" s="130"/>
      <c r="AZ7" s="131"/>
      <c r="BA7" s="132"/>
      <c r="BB7" s="132"/>
      <c r="BC7" s="132"/>
      <c r="BD7" s="132"/>
      <c r="BE7" s="130"/>
      <c r="BF7" s="131"/>
      <c r="BG7" s="132"/>
      <c r="BH7" s="132"/>
      <c r="BI7" s="132"/>
      <c r="BJ7" s="132"/>
      <c r="BK7" s="130"/>
      <c r="BL7" s="131"/>
      <c r="BM7" s="132"/>
      <c r="BN7" s="132"/>
      <c r="BO7" s="132"/>
      <c r="BP7" s="132"/>
    </row>
    <row r="8" spans="1:68" x14ac:dyDescent="0.35">
      <c r="A8" s="128" t="s">
        <v>328</v>
      </c>
      <c r="B8" s="129">
        <v>25</v>
      </c>
      <c r="C8" s="130"/>
      <c r="D8" s="131"/>
      <c r="E8" s="132"/>
      <c r="F8" s="132"/>
      <c r="G8" s="132"/>
      <c r="H8" s="132"/>
      <c r="I8" s="130"/>
      <c r="J8" s="131"/>
      <c r="K8" s="132"/>
      <c r="L8" s="132"/>
      <c r="M8" s="132"/>
      <c r="N8" s="132"/>
      <c r="O8" s="130"/>
      <c r="P8" s="131"/>
      <c r="Q8" s="132"/>
      <c r="R8" s="132"/>
      <c r="S8" s="132"/>
      <c r="T8" s="132"/>
      <c r="U8" s="130"/>
      <c r="V8" s="131"/>
      <c r="W8" s="132"/>
      <c r="X8" s="132"/>
      <c r="Y8" s="132"/>
      <c r="Z8" s="132"/>
      <c r="AA8" s="130"/>
      <c r="AB8" s="131"/>
      <c r="AC8" s="132"/>
      <c r="AD8" s="132"/>
      <c r="AE8" s="132"/>
      <c r="AF8" s="132"/>
      <c r="AG8" s="130"/>
      <c r="AH8" s="131"/>
      <c r="AI8" s="132"/>
      <c r="AJ8" s="132"/>
      <c r="AK8" s="132"/>
      <c r="AL8" s="132"/>
      <c r="AM8" s="130"/>
      <c r="AN8" s="131"/>
      <c r="AO8" s="132"/>
      <c r="AP8" s="132"/>
      <c r="AQ8" s="132"/>
      <c r="AR8" s="132"/>
      <c r="AS8" s="130"/>
      <c r="AT8" s="131"/>
      <c r="AU8" s="132"/>
      <c r="AV8" s="132"/>
      <c r="AW8" s="132"/>
      <c r="AX8" s="132"/>
      <c r="AY8" s="130"/>
      <c r="AZ8" s="131"/>
      <c r="BA8" s="132"/>
      <c r="BB8" s="132"/>
      <c r="BC8" s="132"/>
      <c r="BD8" s="132"/>
      <c r="BE8" s="130"/>
      <c r="BF8" s="131"/>
      <c r="BG8" s="132"/>
      <c r="BH8" s="132"/>
      <c r="BI8" s="132"/>
      <c r="BJ8" s="132"/>
      <c r="BK8" s="130"/>
      <c r="BL8" s="131"/>
      <c r="BM8" s="132"/>
      <c r="BN8" s="132"/>
      <c r="BO8" s="132"/>
      <c r="BP8" s="132"/>
    </row>
    <row r="9" spans="1:68" x14ac:dyDescent="0.35">
      <c r="A9" s="128" t="s">
        <v>328</v>
      </c>
      <c r="B9" s="129">
        <v>26</v>
      </c>
      <c r="C9" s="130"/>
      <c r="D9" s="131"/>
      <c r="E9" s="132"/>
      <c r="F9" s="132"/>
      <c r="G9" s="132"/>
      <c r="H9" s="132"/>
      <c r="I9" s="130"/>
      <c r="J9" s="131"/>
      <c r="K9" s="132"/>
      <c r="L9" s="132"/>
      <c r="M9" s="132"/>
      <c r="N9" s="132"/>
      <c r="O9" s="130"/>
      <c r="P9" s="131"/>
      <c r="Q9" s="132"/>
      <c r="R9" s="132"/>
      <c r="S9" s="132"/>
      <c r="T9" s="132"/>
      <c r="U9" s="130"/>
      <c r="V9" s="131"/>
      <c r="W9" s="132"/>
      <c r="X9" s="132"/>
      <c r="Y9" s="132"/>
      <c r="Z9" s="132"/>
      <c r="AA9" s="130"/>
      <c r="AB9" s="131"/>
      <c r="AC9" s="132"/>
      <c r="AD9" s="132"/>
      <c r="AE9" s="132"/>
      <c r="AF9" s="132"/>
      <c r="AG9" s="130"/>
      <c r="AH9" s="131"/>
      <c r="AI9" s="132"/>
      <c r="AJ9" s="132"/>
      <c r="AK9" s="132"/>
      <c r="AL9" s="132"/>
      <c r="AM9" s="130"/>
      <c r="AN9" s="131"/>
      <c r="AO9" s="132"/>
      <c r="AP9" s="132"/>
      <c r="AQ9" s="132"/>
      <c r="AR9" s="132"/>
      <c r="AS9" s="130"/>
      <c r="AT9" s="131"/>
      <c r="AU9" s="132"/>
      <c r="AV9" s="132"/>
      <c r="AW9" s="132"/>
      <c r="AX9" s="132"/>
      <c r="AY9" s="130"/>
      <c r="AZ9" s="131"/>
      <c r="BA9" s="132"/>
      <c r="BB9" s="132"/>
      <c r="BC9" s="132"/>
      <c r="BD9" s="132"/>
      <c r="BE9" s="130"/>
      <c r="BF9" s="131"/>
      <c r="BG9" s="132"/>
      <c r="BH9" s="132"/>
      <c r="BI9" s="132"/>
      <c r="BJ9" s="132"/>
      <c r="BK9" s="130"/>
      <c r="BL9" s="131"/>
      <c r="BM9" s="132"/>
      <c r="BN9" s="132"/>
      <c r="BO9" s="132"/>
      <c r="BP9" s="132"/>
    </row>
    <row r="10" spans="1:68" x14ac:dyDescent="0.35">
      <c r="A10" s="128" t="s">
        <v>328</v>
      </c>
      <c r="B10" s="129">
        <v>27</v>
      </c>
      <c r="C10" s="130"/>
      <c r="D10" s="131"/>
      <c r="E10" s="132"/>
      <c r="F10" s="132"/>
      <c r="G10" s="132"/>
      <c r="H10" s="132"/>
      <c r="I10" s="130"/>
      <c r="J10" s="131"/>
      <c r="K10" s="132"/>
      <c r="L10" s="132"/>
      <c r="M10" s="132"/>
      <c r="N10" s="132"/>
      <c r="O10" s="130"/>
      <c r="P10" s="131"/>
      <c r="Q10" s="132"/>
      <c r="R10" s="132"/>
      <c r="S10" s="132"/>
      <c r="T10" s="132"/>
      <c r="U10" s="130"/>
      <c r="V10" s="131"/>
      <c r="W10" s="132"/>
      <c r="X10" s="132"/>
      <c r="Y10" s="132"/>
      <c r="Z10" s="132"/>
      <c r="AA10" s="130"/>
      <c r="AB10" s="131"/>
      <c r="AC10" s="132"/>
      <c r="AD10" s="132"/>
      <c r="AE10" s="132"/>
      <c r="AF10" s="132"/>
      <c r="AG10" s="130"/>
      <c r="AH10" s="131"/>
      <c r="AI10" s="132"/>
      <c r="AJ10" s="132"/>
      <c r="AK10" s="132"/>
      <c r="AL10" s="132"/>
      <c r="AM10" s="130"/>
      <c r="AN10" s="131"/>
      <c r="AO10" s="132"/>
      <c r="AP10" s="132"/>
      <c r="AQ10" s="132"/>
      <c r="AR10" s="132"/>
      <c r="AS10" s="130"/>
      <c r="AT10" s="131"/>
      <c r="AU10" s="132"/>
      <c r="AV10" s="132"/>
      <c r="AW10" s="132"/>
      <c r="AX10" s="132"/>
      <c r="AY10" s="130"/>
      <c r="AZ10" s="131"/>
      <c r="BA10" s="132"/>
      <c r="BB10" s="132"/>
      <c r="BC10" s="132"/>
      <c r="BD10" s="132"/>
      <c r="BE10" s="130"/>
      <c r="BF10" s="131"/>
      <c r="BG10" s="132"/>
      <c r="BH10" s="132"/>
      <c r="BI10" s="132"/>
      <c r="BJ10" s="132"/>
      <c r="BK10" s="130"/>
      <c r="BL10" s="131"/>
      <c r="BM10" s="132"/>
      <c r="BN10" s="132"/>
      <c r="BO10" s="132"/>
      <c r="BP10" s="132"/>
    </row>
    <row r="11" spans="1:68" x14ac:dyDescent="0.35">
      <c r="A11" s="128" t="s">
        <v>328</v>
      </c>
      <c r="B11" s="129">
        <v>28</v>
      </c>
      <c r="C11" s="130"/>
      <c r="D11" s="131"/>
      <c r="E11" s="132"/>
      <c r="F11" s="132"/>
      <c r="G11" s="132"/>
      <c r="H11" s="132"/>
      <c r="I11" s="130"/>
      <c r="J11" s="131"/>
      <c r="K11" s="132"/>
      <c r="L11" s="132"/>
      <c r="M11" s="132"/>
      <c r="N11" s="132"/>
      <c r="O11" s="130"/>
      <c r="P11" s="131"/>
      <c r="Q11" s="132"/>
      <c r="R11" s="132"/>
      <c r="S11" s="132"/>
      <c r="T11" s="132"/>
      <c r="U11" s="130"/>
      <c r="V11" s="131"/>
      <c r="W11" s="132"/>
      <c r="X11" s="132"/>
      <c r="Y11" s="132"/>
      <c r="Z11" s="132"/>
      <c r="AA11" s="130"/>
      <c r="AB11" s="131"/>
      <c r="AC11" s="132"/>
      <c r="AD11" s="132"/>
      <c r="AE11" s="132"/>
      <c r="AF11" s="132"/>
      <c r="AG11" s="130"/>
      <c r="AH11" s="131"/>
      <c r="AI11" s="132"/>
      <c r="AJ11" s="132"/>
      <c r="AK11" s="132"/>
      <c r="AL11" s="132"/>
      <c r="AM11" s="130"/>
      <c r="AN11" s="131"/>
      <c r="AO11" s="132"/>
      <c r="AP11" s="132"/>
      <c r="AQ11" s="132"/>
      <c r="AR11" s="132"/>
      <c r="AS11" s="130"/>
      <c r="AT11" s="131"/>
      <c r="AU11" s="132"/>
      <c r="AV11" s="132"/>
      <c r="AW11" s="132"/>
      <c r="AX11" s="132"/>
      <c r="AY11" s="130"/>
      <c r="AZ11" s="131"/>
      <c r="BA11" s="132"/>
      <c r="BB11" s="132"/>
      <c r="BC11" s="132"/>
      <c r="BD11" s="132"/>
      <c r="BE11" s="130"/>
      <c r="BF11" s="131"/>
      <c r="BG11" s="132"/>
      <c r="BH11" s="132"/>
      <c r="BI11" s="132"/>
      <c r="BJ11" s="132"/>
      <c r="BK11" s="130"/>
      <c r="BL11" s="131"/>
      <c r="BM11" s="132"/>
      <c r="BN11" s="132"/>
      <c r="BO11" s="132"/>
      <c r="BP11" s="132"/>
    </row>
    <row r="12" spans="1:68" x14ac:dyDescent="0.35">
      <c r="A12" s="128" t="s">
        <v>328</v>
      </c>
      <c r="B12" s="129">
        <v>29</v>
      </c>
      <c r="C12" s="130"/>
      <c r="D12" s="131"/>
      <c r="E12" s="132"/>
      <c r="F12" s="132"/>
      <c r="G12" s="132"/>
      <c r="H12" s="132"/>
      <c r="I12" s="130"/>
      <c r="J12" s="131"/>
      <c r="K12" s="132"/>
      <c r="L12" s="132"/>
      <c r="M12" s="132"/>
      <c r="N12" s="132"/>
      <c r="O12" s="130"/>
      <c r="P12" s="131"/>
      <c r="Q12" s="132"/>
      <c r="R12" s="132"/>
      <c r="S12" s="132"/>
      <c r="T12" s="132"/>
      <c r="U12" s="130"/>
      <c r="V12" s="131"/>
      <c r="W12" s="132"/>
      <c r="X12" s="132"/>
      <c r="Y12" s="132"/>
      <c r="Z12" s="132"/>
      <c r="AA12" s="130"/>
      <c r="AB12" s="131"/>
      <c r="AC12" s="132"/>
      <c r="AD12" s="132"/>
      <c r="AE12" s="132"/>
      <c r="AF12" s="132"/>
      <c r="AG12" s="130"/>
      <c r="AH12" s="131"/>
      <c r="AI12" s="132"/>
      <c r="AJ12" s="132"/>
      <c r="AK12" s="132"/>
      <c r="AL12" s="132"/>
      <c r="AM12" s="130"/>
      <c r="AN12" s="131"/>
      <c r="AO12" s="132"/>
      <c r="AP12" s="132"/>
      <c r="AQ12" s="132"/>
      <c r="AR12" s="132"/>
      <c r="AS12" s="130"/>
      <c r="AT12" s="131"/>
      <c r="AU12" s="132"/>
      <c r="AV12" s="132"/>
      <c r="AW12" s="132"/>
      <c r="AX12" s="132"/>
      <c r="AY12" s="130"/>
      <c r="AZ12" s="131"/>
      <c r="BA12" s="132"/>
      <c r="BB12" s="132"/>
      <c r="BC12" s="132"/>
      <c r="BD12" s="132"/>
      <c r="BE12" s="130"/>
      <c r="BF12" s="131"/>
      <c r="BG12" s="132"/>
      <c r="BH12" s="132"/>
      <c r="BI12" s="132"/>
      <c r="BJ12" s="132"/>
      <c r="BK12" s="130"/>
      <c r="BL12" s="131"/>
      <c r="BM12" s="132"/>
      <c r="BN12" s="132"/>
      <c r="BO12" s="132"/>
      <c r="BP12" s="132"/>
    </row>
    <row r="13" spans="1:68" x14ac:dyDescent="0.35">
      <c r="A13" s="128" t="s">
        <v>328</v>
      </c>
      <c r="B13" s="129">
        <v>30</v>
      </c>
      <c r="C13" s="130"/>
      <c r="D13" s="131"/>
      <c r="E13" s="132"/>
      <c r="F13" s="132"/>
      <c r="G13" s="132"/>
      <c r="H13" s="132"/>
      <c r="I13" s="130"/>
      <c r="J13" s="131"/>
      <c r="K13" s="132"/>
      <c r="L13" s="132"/>
      <c r="M13" s="132"/>
      <c r="N13" s="132"/>
      <c r="O13" s="130"/>
      <c r="P13" s="131"/>
      <c r="Q13" s="132"/>
      <c r="R13" s="132"/>
      <c r="S13" s="132"/>
      <c r="T13" s="132"/>
      <c r="U13" s="130"/>
      <c r="V13" s="131"/>
      <c r="W13" s="132"/>
      <c r="X13" s="132"/>
      <c r="Y13" s="132"/>
      <c r="Z13" s="132"/>
      <c r="AA13" s="130"/>
      <c r="AB13" s="131"/>
      <c r="AC13" s="132"/>
      <c r="AD13" s="132"/>
      <c r="AE13" s="132"/>
      <c r="AF13" s="132"/>
      <c r="AG13" s="130"/>
      <c r="AH13" s="131"/>
      <c r="AI13" s="132"/>
      <c r="AJ13" s="132"/>
      <c r="AK13" s="132"/>
      <c r="AL13" s="132"/>
      <c r="AM13" s="130"/>
      <c r="AN13" s="131"/>
      <c r="AO13" s="132"/>
      <c r="AP13" s="132"/>
      <c r="AQ13" s="132"/>
      <c r="AR13" s="132"/>
      <c r="AS13" s="130"/>
      <c r="AT13" s="131"/>
      <c r="AU13" s="132"/>
      <c r="AV13" s="132"/>
      <c r="AW13" s="132"/>
      <c r="AX13" s="132"/>
      <c r="AY13" s="130"/>
      <c r="AZ13" s="131"/>
      <c r="BA13" s="132"/>
      <c r="BB13" s="132"/>
      <c r="BC13" s="132"/>
      <c r="BD13" s="132"/>
      <c r="BE13" s="130"/>
      <c r="BF13" s="131"/>
      <c r="BG13" s="132"/>
      <c r="BH13" s="132"/>
      <c r="BI13" s="132"/>
      <c r="BJ13" s="132"/>
      <c r="BK13" s="130"/>
      <c r="BL13" s="131"/>
      <c r="BM13" s="132"/>
      <c r="BN13" s="132"/>
      <c r="BO13" s="132"/>
      <c r="BP13" s="132"/>
    </row>
    <row r="14" spans="1:68" x14ac:dyDescent="0.35">
      <c r="A14" s="128" t="s">
        <v>328</v>
      </c>
      <c r="B14" s="129">
        <v>31</v>
      </c>
      <c r="C14" s="130"/>
      <c r="D14" s="131"/>
      <c r="E14" s="132"/>
      <c r="F14" s="132"/>
      <c r="G14" s="132"/>
      <c r="H14" s="132"/>
      <c r="I14" s="130"/>
      <c r="J14" s="131"/>
      <c r="K14" s="132"/>
      <c r="L14" s="132"/>
      <c r="M14" s="132"/>
      <c r="N14" s="132"/>
      <c r="O14" s="130"/>
      <c r="P14" s="131"/>
      <c r="Q14" s="132"/>
      <c r="R14" s="132"/>
      <c r="S14" s="132"/>
      <c r="T14" s="132"/>
      <c r="U14" s="130"/>
      <c r="V14" s="131"/>
      <c r="W14" s="132"/>
      <c r="X14" s="132"/>
      <c r="Y14" s="132"/>
      <c r="Z14" s="132"/>
      <c r="AA14" s="130"/>
      <c r="AB14" s="131"/>
      <c r="AC14" s="132"/>
      <c r="AD14" s="132"/>
      <c r="AE14" s="132"/>
      <c r="AF14" s="132"/>
      <c r="AG14" s="130"/>
      <c r="AH14" s="131"/>
      <c r="AI14" s="132"/>
      <c r="AJ14" s="132"/>
      <c r="AK14" s="132"/>
      <c r="AL14" s="132"/>
      <c r="AM14" s="130"/>
      <c r="AN14" s="131"/>
      <c r="AO14" s="132"/>
      <c r="AP14" s="132"/>
      <c r="AQ14" s="132"/>
      <c r="AR14" s="132"/>
      <c r="AS14" s="130"/>
      <c r="AT14" s="131"/>
      <c r="AU14" s="132"/>
      <c r="AV14" s="132"/>
      <c r="AW14" s="132"/>
      <c r="AX14" s="132"/>
      <c r="AY14" s="130"/>
      <c r="AZ14" s="131"/>
      <c r="BA14" s="132"/>
      <c r="BB14" s="132"/>
      <c r="BC14" s="132"/>
      <c r="BD14" s="132"/>
      <c r="BE14" s="130"/>
      <c r="BF14" s="131"/>
      <c r="BG14" s="132"/>
      <c r="BH14" s="132"/>
      <c r="BI14" s="132"/>
      <c r="BJ14" s="132"/>
      <c r="BK14" s="130"/>
      <c r="BL14" s="131"/>
      <c r="BM14" s="132"/>
      <c r="BN14" s="132"/>
      <c r="BO14" s="132"/>
      <c r="BP14" s="132"/>
    </row>
    <row r="15" spans="1:68" x14ac:dyDescent="0.35">
      <c r="A15" s="128" t="s">
        <v>328</v>
      </c>
      <c r="B15" s="129">
        <v>32</v>
      </c>
      <c r="C15" s="130"/>
      <c r="D15" s="131"/>
      <c r="E15" s="132"/>
      <c r="F15" s="132"/>
      <c r="G15" s="132"/>
      <c r="H15" s="132"/>
      <c r="I15" s="130"/>
      <c r="J15" s="131"/>
      <c r="K15" s="132"/>
      <c r="L15" s="132"/>
      <c r="M15" s="132"/>
      <c r="N15" s="132"/>
      <c r="O15" s="130"/>
      <c r="P15" s="131"/>
      <c r="Q15" s="132"/>
      <c r="R15" s="132"/>
      <c r="S15" s="132"/>
      <c r="T15" s="132"/>
      <c r="U15" s="130"/>
      <c r="V15" s="131"/>
      <c r="W15" s="132"/>
      <c r="X15" s="132"/>
      <c r="Y15" s="132"/>
      <c r="Z15" s="132"/>
      <c r="AA15" s="130"/>
      <c r="AB15" s="131"/>
      <c r="AC15" s="132"/>
      <c r="AD15" s="132"/>
      <c r="AE15" s="132"/>
      <c r="AF15" s="132"/>
      <c r="AG15" s="130"/>
      <c r="AH15" s="131"/>
      <c r="AI15" s="132"/>
      <c r="AJ15" s="132"/>
      <c r="AK15" s="132"/>
      <c r="AL15" s="132"/>
      <c r="AM15" s="130"/>
      <c r="AN15" s="131"/>
      <c r="AO15" s="132"/>
      <c r="AP15" s="132"/>
      <c r="AQ15" s="132"/>
      <c r="AR15" s="132"/>
      <c r="AS15" s="130"/>
      <c r="AT15" s="131"/>
      <c r="AU15" s="132"/>
      <c r="AV15" s="132"/>
      <c r="AW15" s="132"/>
      <c r="AX15" s="132"/>
      <c r="AY15" s="130"/>
      <c r="AZ15" s="131"/>
      <c r="BA15" s="132"/>
      <c r="BB15" s="132"/>
      <c r="BC15" s="132"/>
      <c r="BD15" s="132"/>
      <c r="BE15" s="130"/>
      <c r="BF15" s="131"/>
      <c r="BG15" s="132"/>
      <c r="BH15" s="132"/>
      <c r="BI15" s="132"/>
      <c r="BJ15" s="132"/>
      <c r="BK15" s="130"/>
      <c r="BL15" s="131"/>
      <c r="BM15" s="132"/>
      <c r="BN15" s="132"/>
      <c r="BO15" s="132"/>
      <c r="BP15" s="132"/>
    </row>
    <row r="16" spans="1:68" x14ac:dyDescent="0.35">
      <c r="A16" s="128" t="s">
        <v>328</v>
      </c>
      <c r="B16" s="129">
        <v>33</v>
      </c>
      <c r="C16" s="130"/>
      <c r="D16" s="131"/>
      <c r="E16" s="132"/>
      <c r="F16" s="132"/>
      <c r="G16" s="132"/>
      <c r="H16" s="132"/>
      <c r="I16" s="130"/>
      <c r="J16" s="131"/>
      <c r="K16" s="132"/>
      <c r="L16" s="132"/>
      <c r="M16" s="132"/>
      <c r="N16" s="132"/>
      <c r="O16" s="130"/>
      <c r="P16" s="131"/>
      <c r="Q16" s="132"/>
      <c r="R16" s="132"/>
      <c r="S16" s="132"/>
      <c r="T16" s="132"/>
      <c r="U16" s="130"/>
      <c r="V16" s="131"/>
      <c r="W16" s="132"/>
      <c r="X16" s="132"/>
      <c r="Y16" s="132"/>
      <c r="Z16" s="132"/>
      <c r="AA16" s="130"/>
      <c r="AB16" s="131"/>
      <c r="AC16" s="132"/>
      <c r="AD16" s="132"/>
      <c r="AE16" s="132"/>
      <c r="AF16" s="132"/>
      <c r="AG16" s="130"/>
      <c r="AH16" s="131"/>
      <c r="AI16" s="132"/>
      <c r="AJ16" s="132"/>
      <c r="AK16" s="132"/>
      <c r="AL16" s="132"/>
      <c r="AM16" s="130"/>
      <c r="AN16" s="131"/>
      <c r="AO16" s="132"/>
      <c r="AP16" s="132"/>
      <c r="AQ16" s="132"/>
      <c r="AR16" s="132"/>
      <c r="AS16" s="130"/>
      <c r="AT16" s="131"/>
      <c r="AU16" s="132"/>
      <c r="AV16" s="132"/>
      <c r="AW16" s="132"/>
      <c r="AX16" s="132"/>
      <c r="AY16" s="130"/>
      <c r="AZ16" s="131"/>
      <c r="BA16" s="132"/>
      <c r="BB16" s="132"/>
      <c r="BC16" s="132"/>
      <c r="BD16" s="132"/>
      <c r="BE16" s="130"/>
      <c r="BF16" s="131"/>
      <c r="BG16" s="132"/>
      <c r="BH16" s="132"/>
      <c r="BI16" s="132"/>
      <c r="BJ16" s="132"/>
      <c r="BK16" s="130"/>
      <c r="BL16" s="131"/>
      <c r="BM16" s="132"/>
      <c r="BN16" s="132"/>
      <c r="BO16" s="132"/>
      <c r="BP16" s="132"/>
    </row>
    <row r="17" spans="1:68" x14ac:dyDescent="0.35">
      <c r="A17" s="128" t="s">
        <v>328</v>
      </c>
      <c r="B17" s="129">
        <v>34</v>
      </c>
      <c r="C17" s="130"/>
      <c r="D17" s="131"/>
      <c r="E17" s="132"/>
      <c r="F17" s="132"/>
      <c r="G17" s="132"/>
      <c r="H17" s="132"/>
      <c r="I17" s="130"/>
      <c r="J17" s="131"/>
      <c r="K17" s="132"/>
      <c r="L17" s="132"/>
      <c r="M17" s="132"/>
      <c r="N17" s="132"/>
      <c r="O17" s="130"/>
      <c r="P17" s="131"/>
      <c r="Q17" s="132"/>
      <c r="R17" s="132"/>
      <c r="S17" s="132"/>
      <c r="T17" s="132"/>
      <c r="U17" s="130"/>
      <c r="V17" s="131"/>
      <c r="W17" s="132"/>
      <c r="X17" s="132"/>
      <c r="Y17" s="132"/>
      <c r="Z17" s="132"/>
      <c r="AA17" s="130"/>
      <c r="AB17" s="131"/>
      <c r="AC17" s="132"/>
      <c r="AD17" s="132"/>
      <c r="AE17" s="132"/>
      <c r="AF17" s="132"/>
      <c r="AG17" s="130"/>
      <c r="AH17" s="131"/>
      <c r="AI17" s="132"/>
      <c r="AJ17" s="132"/>
      <c r="AK17" s="132"/>
      <c r="AL17" s="132"/>
      <c r="AM17" s="130"/>
      <c r="AN17" s="131"/>
      <c r="AO17" s="132"/>
      <c r="AP17" s="132"/>
      <c r="AQ17" s="132"/>
      <c r="AR17" s="132"/>
      <c r="AS17" s="130"/>
      <c r="AT17" s="131"/>
      <c r="AU17" s="132"/>
      <c r="AV17" s="132"/>
      <c r="AW17" s="132"/>
      <c r="AX17" s="132"/>
      <c r="AY17" s="130"/>
      <c r="AZ17" s="131"/>
      <c r="BA17" s="132"/>
      <c r="BB17" s="132"/>
      <c r="BC17" s="132"/>
      <c r="BD17" s="132"/>
      <c r="BE17" s="130"/>
      <c r="BF17" s="131"/>
      <c r="BG17" s="132"/>
      <c r="BH17" s="132"/>
      <c r="BI17" s="132"/>
      <c r="BJ17" s="132"/>
      <c r="BK17" s="130"/>
      <c r="BL17" s="131"/>
      <c r="BM17" s="132"/>
      <c r="BN17" s="132"/>
      <c r="BO17" s="132"/>
      <c r="BP17" s="132"/>
    </row>
    <row r="18" spans="1:68" x14ac:dyDescent="0.35">
      <c r="A18" s="128" t="s">
        <v>328</v>
      </c>
      <c r="B18" s="129">
        <v>35</v>
      </c>
      <c r="C18" s="130"/>
      <c r="D18" s="131"/>
      <c r="E18" s="132"/>
      <c r="F18" s="132"/>
      <c r="G18" s="132"/>
      <c r="H18" s="132"/>
      <c r="I18" s="130"/>
      <c r="J18" s="131"/>
      <c r="K18" s="132"/>
      <c r="L18" s="132"/>
      <c r="M18" s="132"/>
      <c r="N18" s="132"/>
      <c r="O18" s="130"/>
      <c r="P18" s="131"/>
      <c r="Q18" s="132"/>
      <c r="R18" s="132"/>
      <c r="S18" s="132"/>
      <c r="T18" s="132"/>
      <c r="U18" s="130"/>
      <c r="V18" s="131"/>
      <c r="W18" s="132"/>
      <c r="X18" s="132"/>
      <c r="Y18" s="132"/>
      <c r="Z18" s="132"/>
      <c r="AA18" s="130"/>
      <c r="AB18" s="131"/>
      <c r="AC18" s="132"/>
      <c r="AD18" s="132"/>
      <c r="AE18" s="132"/>
      <c r="AF18" s="132"/>
      <c r="AG18" s="130"/>
      <c r="AH18" s="131"/>
      <c r="AI18" s="132"/>
      <c r="AJ18" s="132"/>
      <c r="AK18" s="132"/>
      <c r="AL18" s="132"/>
      <c r="AM18" s="130"/>
      <c r="AN18" s="131"/>
      <c r="AO18" s="132"/>
      <c r="AP18" s="132"/>
      <c r="AQ18" s="132"/>
      <c r="AR18" s="132"/>
      <c r="AS18" s="130"/>
      <c r="AT18" s="131"/>
      <c r="AU18" s="132"/>
      <c r="AV18" s="132"/>
      <c r="AW18" s="132"/>
      <c r="AX18" s="132"/>
      <c r="AY18" s="130"/>
      <c r="AZ18" s="131"/>
      <c r="BA18" s="132"/>
      <c r="BB18" s="132"/>
      <c r="BC18" s="132"/>
      <c r="BD18" s="132"/>
      <c r="BE18" s="130"/>
      <c r="BF18" s="131"/>
      <c r="BG18" s="132"/>
      <c r="BH18" s="132"/>
      <c r="BI18" s="132"/>
      <c r="BJ18" s="132"/>
      <c r="BK18" s="130"/>
      <c r="BL18" s="131"/>
      <c r="BM18" s="132"/>
      <c r="BN18" s="132"/>
      <c r="BO18" s="132"/>
      <c r="BP18" s="132"/>
    </row>
    <row r="19" spans="1:68" x14ac:dyDescent="0.35">
      <c r="A19" s="128" t="s">
        <v>328</v>
      </c>
      <c r="B19" s="129">
        <v>36</v>
      </c>
      <c r="C19" s="130"/>
      <c r="D19" s="131"/>
      <c r="E19" s="132"/>
      <c r="F19" s="132"/>
      <c r="G19" s="132"/>
      <c r="H19" s="132"/>
      <c r="I19" s="130"/>
      <c r="J19" s="131"/>
      <c r="K19" s="132"/>
      <c r="L19" s="132"/>
      <c r="M19" s="132"/>
      <c r="N19" s="132"/>
      <c r="O19" s="130"/>
      <c r="P19" s="131"/>
      <c r="Q19" s="132"/>
      <c r="R19" s="132"/>
      <c r="S19" s="132"/>
      <c r="T19" s="132"/>
      <c r="U19" s="130"/>
      <c r="V19" s="131"/>
      <c r="W19" s="132"/>
      <c r="X19" s="132"/>
      <c r="Y19" s="132"/>
      <c r="Z19" s="132"/>
      <c r="AA19" s="130"/>
      <c r="AB19" s="131"/>
      <c r="AC19" s="132"/>
      <c r="AD19" s="132"/>
      <c r="AE19" s="132"/>
      <c r="AF19" s="132"/>
      <c r="AG19" s="130"/>
      <c r="AH19" s="131"/>
      <c r="AI19" s="132"/>
      <c r="AJ19" s="132"/>
      <c r="AK19" s="132"/>
      <c r="AL19" s="132"/>
      <c r="AM19" s="130"/>
      <c r="AN19" s="131"/>
      <c r="AO19" s="132"/>
      <c r="AP19" s="132"/>
      <c r="AQ19" s="132"/>
      <c r="AR19" s="132"/>
      <c r="AS19" s="130"/>
      <c r="AT19" s="131"/>
      <c r="AU19" s="132"/>
      <c r="AV19" s="132"/>
      <c r="AW19" s="132"/>
      <c r="AX19" s="132"/>
      <c r="AY19" s="130"/>
      <c r="AZ19" s="131"/>
      <c r="BA19" s="132"/>
      <c r="BB19" s="132"/>
      <c r="BC19" s="132"/>
      <c r="BD19" s="132"/>
      <c r="BE19" s="130"/>
      <c r="BF19" s="131"/>
      <c r="BG19" s="132"/>
      <c r="BH19" s="132"/>
      <c r="BI19" s="132"/>
      <c r="BJ19" s="132"/>
      <c r="BK19" s="130"/>
      <c r="BL19" s="131"/>
      <c r="BM19" s="132"/>
      <c r="BN19" s="132"/>
      <c r="BO19" s="132"/>
      <c r="BP19" s="132"/>
    </row>
    <row r="20" spans="1:68" x14ac:dyDescent="0.35">
      <c r="A20" s="128" t="s">
        <v>328</v>
      </c>
      <c r="B20" s="129">
        <v>37</v>
      </c>
      <c r="C20" s="130"/>
      <c r="D20" s="131"/>
      <c r="E20" s="132"/>
      <c r="F20" s="132"/>
      <c r="G20" s="132"/>
      <c r="H20" s="132"/>
      <c r="I20" s="130"/>
      <c r="J20" s="131"/>
      <c r="K20" s="132"/>
      <c r="L20" s="132"/>
      <c r="M20" s="132"/>
      <c r="N20" s="132"/>
      <c r="O20" s="130"/>
      <c r="P20" s="131"/>
      <c r="Q20" s="132"/>
      <c r="R20" s="132"/>
      <c r="S20" s="132"/>
      <c r="T20" s="132"/>
      <c r="U20" s="130"/>
      <c r="V20" s="131"/>
      <c r="W20" s="132"/>
      <c r="X20" s="132"/>
      <c r="Y20" s="132"/>
      <c r="Z20" s="132"/>
      <c r="AA20" s="130"/>
      <c r="AB20" s="131"/>
      <c r="AC20" s="132"/>
      <c r="AD20" s="132"/>
      <c r="AE20" s="132"/>
      <c r="AF20" s="132"/>
      <c r="AG20" s="130"/>
      <c r="AH20" s="131"/>
      <c r="AI20" s="132"/>
      <c r="AJ20" s="132"/>
      <c r="AK20" s="132"/>
      <c r="AL20" s="132"/>
      <c r="AM20" s="130"/>
      <c r="AN20" s="131"/>
      <c r="AO20" s="132"/>
      <c r="AP20" s="132"/>
      <c r="AQ20" s="132"/>
      <c r="AR20" s="132"/>
      <c r="AS20" s="130"/>
      <c r="AT20" s="131"/>
      <c r="AU20" s="132"/>
      <c r="AV20" s="132"/>
      <c r="AW20" s="132"/>
      <c r="AX20" s="132"/>
      <c r="AY20" s="130"/>
      <c r="AZ20" s="131"/>
      <c r="BA20" s="132"/>
      <c r="BB20" s="132"/>
      <c r="BC20" s="132"/>
      <c r="BD20" s="132"/>
      <c r="BE20" s="130"/>
      <c r="BF20" s="131"/>
      <c r="BG20" s="132"/>
      <c r="BH20" s="132"/>
      <c r="BI20" s="132"/>
      <c r="BJ20" s="132"/>
      <c r="BK20" s="130"/>
      <c r="BL20" s="131"/>
      <c r="BM20" s="132"/>
      <c r="BN20" s="132"/>
      <c r="BO20" s="132"/>
      <c r="BP20" s="132"/>
    </row>
    <row r="21" spans="1:68" x14ac:dyDescent="0.35">
      <c r="A21" s="128" t="s">
        <v>328</v>
      </c>
      <c r="B21" s="129">
        <v>38</v>
      </c>
      <c r="C21" s="130"/>
      <c r="D21" s="131"/>
      <c r="E21" s="132"/>
      <c r="F21" s="132"/>
      <c r="G21" s="132"/>
      <c r="H21" s="132"/>
      <c r="I21" s="130"/>
      <c r="J21" s="131"/>
      <c r="K21" s="132"/>
      <c r="L21" s="132"/>
      <c r="M21" s="132"/>
      <c r="N21" s="132"/>
      <c r="O21" s="130"/>
      <c r="P21" s="131"/>
      <c r="Q21" s="132"/>
      <c r="R21" s="132"/>
      <c r="S21" s="132"/>
      <c r="T21" s="132"/>
      <c r="U21" s="130"/>
      <c r="V21" s="131"/>
      <c r="W21" s="132"/>
      <c r="X21" s="132"/>
      <c r="Y21" s="132"/>
      <c r="Z21" s="132"/>
      <c r="AA21" s="130"/>
      <c r="AB21" s="131"/>
      <c r="AC21" s="132"/>
      <c r="AD21" s="132"/>
      <c r="AE21" s="132"/>
      <c r="AF21" s="132"/>
      <c r="AG21" s="130"/>
      <c r="AH21" s="131"/>
      <c r="AI21" s="132"/>
      <c r="AJ21" s="132"/>
      <c r="AK21" s="132"/>
      <c r="AL21" s="132"/>
      <c r="AM21" s="130"/>
      <c r="AN21" s="131"/>
      <c r="AO21" s="132"/>
      <c r="AP21" s="132"/>
      <c r="AQ21" s="132"/>
      <c r="AR21" s="132"/>
      <c r="AS21" s="130"/>
      <c r="AT21" s="131"/>
      <c r="AU21" s="132"/>
      <c r="AV21" s="132"/>
      <c r="AW21" s="132"/>
      <c r="AX21" s="132"/>
      <c r="AY21" s="130"/>
      <c r="AZ21" s="131"/>
      <c r="BA21" s="132"/>
      <c r="BB21" s="132"/>
      <c r="BC21" s="132"/>
      <c r="BD21" s="132"/>
      <c r="BE21" s="130"/>
      <c r="BF21" s="131"/>
      <c r="BG21" s="132"/>
      <c r="BH21" s="132"/>
      <c r="BI21" s="132"/>
      <c r="BJ21" s="132"/>
      <c r="BK21" s="130"/>
      <c r="BL21" s="131"/>
      <c r="BM21" s="132"/>
      <c r="BN21" s="132"/>
      <c r="BO21" s="132"/>
      <c r="BP21" s="132"/>
    </row>
    <row r="22" spans="1:68" x14ac:dyDescent="0.35">
      <c r="A22" s="128" t="s">
        <v>328</v>
      </c>
      <c r="B22" s="129">
        <v>39</v>
      </c>
      <c r="C22" s="130"/>
      <c r="D22" s="131"/>
      <c r="E22" s="132"/>
      <c r="F22" s="132"/>
      <c r="G22" s="132"/>
      <c r="H22" s="132"/>
      <c r="I22" s="130"/>
      <c r="J22" s="131"/>
      <c r="K22" s="132"/>
      <c r="L22" s="132"/>
      <c r="M22" s="132"/>
      <c r="N22" s="132"/>
      <c r="O22" s="130"/>
      <c r="P22" s="131"/>
      <c r="Q22" s="132"/>
      <c r="R22" s="132"/>
      <c r="S22" s="132"/>
      <c r="T22" s="132"/>
      <c r="U22" s="130"/>
      <c r="V22" s="131"/>
      <c r="W22" s="132"/>
      <c r="X22" s="132"/>
      <c r="Y22" s="132"/>
      <c r="Z22" s="132"/>
      <c r="AA22" s="130"/>
      <c r="AB22" s="131"/>
      <c r="AC22" s="132"/>
      <c r="AD22" s="132"/>
      <c r="AE22" s="132"/>
      <c r="AF22" s="132"/>
      <c r="AG22" s="130"/>
      <c r="AH22" s="131"/>
      <c r="AI22" s="132"/>
      <c r="AJ22" s="132"/>
      <c r="AK22" s="132"/>
      <c r="AL22" s="132"/>
      <c r="AM22" s="130"/>
      <c r="AN22" s="131"/>
      <c r="AO22" s="132"/>
      <c r="AP22" s="132"/>
      <c r="AQ22" s="132"/>
      <c r="AR22" s="132"/>
      <c r="AS22" s="130"/>
      <c r="AT22" s="131"/>
      <c r="AU22" s="132"/>
      <c r="AV22" s="132"/>
      <c r="AW22" s="132"/>
      <c r="AX22" s="132"/>
      <c r="AY22" s="130"/>
      <c r="AZ22" s="131"/>
      <c r="BA22" s="132"/>
      <c r="BB22" s="132"/>
      <c r="BC22" s="132"/>
      <c r="BD22" s="132"/>
      <c r="BE22" s="130"/>
      <c r="BF22" s="131"/>
      <c r="BG22" s="132"/>
      <c r="BH22" s="132"/>
      <c r="BI22" s="132"/>
      <c r="BJ22" s="132"/>
      <c r="BK22" s="130"/>
      <c r="BL22" s="131"/>
      <c r="BM22" s="132"/>
      <c r="BN22" s="132"/>
      <c r="BO22" s="132"/>
      <c r="BP22" s="132"/>
    </row>
    <row r="23" spans="1:68" x14ac:dyDescent="0.35">
      <c r="A23" s="128" t="s">
        <v>328</v>
      </c>
      <c r="B23" s="129">
        <v>40</v>
      </c>
      <c r="C23" s="130"/>
      <c r="D23" s="131"/>
      <c r="E23" s="132"/>
      <c r="F23" s="132"/>
      <c r="G23" s="132"/>
      <c r="H23" s="132"/>
      <c r="I23" s="130"/>
      <c r="J23" s="131"/>
      <c r="K23" s="132"/>
      <c r="L23" s="132"/>
      <c r="M23" s="132"/>
      <c r="N23" s="132"/>
      <c r="O23" s="130"/>
      <c r="P23" s="131"/>
      <c r="Q23" s="132"/>
      <c r="R23" s="132"/>
      <c r="S23" s="132"/>
      <c r="T23" s="132"/>
      <c r="U23" s="130"/>
      <c r="V23" s="131"/>
      <c r="W23" s="132"/>
      <c r="X23" s="132"/>
      <c r="Y23" s="132"/>
      <c r="Z23" s="132"/>
      <c r="AA23" s="130"/>
      <c r="AB23" s="131"/>
      <c r="AC23" s="132"/>
      <c r="AD23" s="132"/>
      <c r="AE23" s="132"/>
      <c r="AF23" s="132"/>
      <c r="AG23" s="130"/>
      <c r="AH23" s="131"/>
      <c r="AI23" s="132"/>
      <c r="AJ23" s="132"/>
      <c r="AK23" s="132"/>
      <c r="AL23" s="132"/>
      <c r="AM23" s="130"/>
      <c r="AN23" s="131"/>
      <c r="AO23" s="132"/>
      <c r="AP23" s="132"/>
      <c r="AQ23" s="132"/>
      <c r="AR23" s="132"/>
      <c r="AS23" s="130"/>
      <c r="AT23" s="131"/>
      <c r="AU23" s="132"/>
      <c r="AV23" s="132"/>
      <c r="AW23" s="132"/>
      <c r="AX23" s="132"/>
      <c r="AY23" s="130"/>
      <c r="AZ23" s="131"/>
      <c r="BA23" s="132"/>
      <c r="BB23" s="132"/>
      <c r="BC23" s="132"/>
      <c r="BD23" s="132"/>
      <c r="BE23" s="130"/>
      <c r="BF23" s="131"/>
      <c r="BG23" s="132"/>
      <c r="BH23" s="132"/>
      <c r="BI23" s="132"/>
      <c r="BJ23" s="132"/>
      <c r="BK23" s="130"/>
      <c r="BL23" s="131"/>
      <c r="BM23" s="132"/>
      <c r="BN23" s="132"/>
      <c r="BO23" s="132"/>
      <c r="BP23" s="132"/>
    </row>
    <row r="24" spans="1:68" x14ac:dyDescent="0.35">
      <c r="A24" s="128" t="s">
        <v>328</v>
      </c>
      <c r="B24" s="129">
        <v>41</v>
      </c>
      <c r="C24" s="130"/>
      <c r="D24" s="131"/>
      <c r="E24" s="132"/>
      <c r="F24" s="132"/>
      <c r="G24" s="132"/>
      <c r="H24" s="132"/>
      <c r="I24" s="130"/>
      <c r="J24" s="131"/>
      <c r="K24" s="132"/>
      <c r="L24" s="132"/>
      <c r="M24" s="132"/>
      <c r="N24" s="132"/>
      <c r="O24" s="130"/>
      <c r="P24" s="131"/>
      <c r="Q24" s="132"/>
      <c r="R24" s="132"/>
      <c r="S24" s="132"/>
      <c r="T24" s="132"/>
      <c r="U24" s="130"/>
      <c r="V24" s="131"/>
      <c r="W24" s="132"/>
      <c r="X24" s="132"/>
      <c r="Y24" s="132"/>
      <c r="Z24" s="132"/>
      <c r="AA24" s="130"/>
      <c r="AB24" s="131"/>
      <c r="AC24" s="132"/>
      <c r="AD24" s="132"/>
      <c r="AE24" s="132"/>
      <c r="AF24" s="132"/>
      <c r="AG24" s="130"/>
      <c r="AH24" s="131"/>
      <c r="AI24" s="132"/>
      <c r="AJ24" s="132"/>
      <c r="AK24" s="132"/>
      <c r="AL24" s="132"/>
      <c r="AM24" s="130"/>
      <c r="AN24" s="131"/>
      <c r="AO24" s="132"/>
      <c r="AP24" s="132"/>
      <c r="AQ24" s="132"/>
      <c r="AR24" s="132"/>
      <c r="AS24" s="130"/>
      <c r="AT24" s="131"/>
      <c r="AU24" s="132"/>
      <c r="AV24" s="132"/>
      <c r="AW24" s="132"/>
      <c r="AX24" s="132"/>
      <c r="AY24" s="130"/>
      <c r="AZ24" s="131"/>
      <c r="BA24" s="132"/>
      <c r="BB24" s="132"/>
      <c r="BC24" s="132"/>
      <c r="BD24" s="132"/>
      <c r="BE24" s="130"/>
      <c r="BF24" s="131"/>
      <c r="BG24" s="132"/>
      <c r="BH24" s="132"/>
      <c r="BI24" s="132"/>
      <c r="BJ24" s="132"/>
      <c r="BK24" s="130"/>
      <c r="BL24" s="131"/>
      <c r="BM24" s="132"/>
      <c r="BN24" s="132"/>
      <c r="BO24" s="132"/>
      <c r="BP24" s="132"/>
    </row>
    <row r="25" spans="1:68" x14ac:dyDescent="0.35">
      <c r="A25" s="128" t="s">
        <v>328</v>
      </c>
      <c r="B25" s="129">
        <v>42</v>
      </c>
      <c r="C25" s="130"/>
      <c r="D25" s="131"/>
      <c r="E25" s="132"/>
      <c r="F25" s="132"/>
      <c r="G25" s="132"/>
      <c r="H25" s="132"/>
      <c r="I25" s="130"/>
      <c r="J25" s="131"/>
      <c r="K25" s="132"/>
      <c r="L25" s="132"/>
      <c r="M25" s="132"/>
      <c r="N25" s="132"/>
      <c r="O25" s="130"/>
      <c r="P25" s="131"/>
      <c r="Q25" s="132"/>
      <c r="R25" s="132"/>
      <c r="S25" s="132"/>
      <c r="T25" s="132"/>
      <c r="U25" s="130"/>
      <c r="V25" s="131"/>
      <c r="W25" s="132"/>
      <c r="X25" s="132"/>
      <c r="Y25" s="132"/>
      <c r="Z25" s="132"/>
      <c r="AA25" s="130"/>
      <c r="AB25" s="131"/>
      <c r="AC25" s="132"/>
      <c r="AD25" s="132"/>
      <c r="AE25" s="132"/>
      <c r="AF25" s="132"/>
      <c r="AG25" s="130"/>
      <c r="AH25" s="131"/>
      <c r="AI25" s="132"/>
      <c r="AJ25" s="132"/>
      <c r="AK25" s="132"/>
      <c r="AL25" s="132"/>
      <c r="AM25" s="130"/>
      <c r="AN25" s="131"/>
      <c r="AO25" s="132"/>
      <c r="AP25" s="132"/>
      <c r="AQ25" s="132"/>
      <c r="AR25" s="132"/>
      <c r="AS25" s="130"/>
      <c r="AT25" s="131"/>
      <c r="AU25" s="132"/>
      <c r="AV25" s="132"/>
      <c r="AW25" s="132"/>
      <c r="AX25" s="132"/>
      <c r="AY25" s="130"/>
      <c r="AZ25" s="131"/>
      <c r="BA25" s="132"/>
      <c r="BB25" s="132"/>
      <c r="BC25" s="132"/>
      <c r="BD25" s="132"/>
      <c r="BE25" s="130"/>
      <c r="BF25" s="131"/>
      <c r="BG25" s="132"/>
      <c r="BH25" s="132"/>
      <c r="BI25" s="132"/>
      <c r="BJ25" s="132"/>
      <c r="BK25" s="130"/>
      <c r="BL25" s="131"/>
      <c r="BM25" s="132"/>
      <c r="BN25" s="132"/>
      <c r="BO25" s="132"/>
      <c r="BP25" s="132"/>
    </row>
    <row r="26" spans="1:68" x14ac:dyDescent="0.35">
      <c r="A26" s="128" t="s">
        <v>328</v>
      </c>
      <c r="B26" s="129">
        <v>43</v>
      </c>
      <c r="C26" s="130"/>
      <c r="D26" s="131"/>
      <c r="E26" s="132"/>
      <c r="F26" s="132"/>
      <c r="G26" s="132"/>
      <c r="H26" s="132"/>
      <c r="I26" s="130"/>
      <c r="J26" s="131"/>
      <c r="K26" s="132"/>
      <c r="L26" s="132"/>
      <c r="M26" s="132"/>
      <c r="N26" s="132"/>
      <c r="O26" s="130"/>
      <c r="P26" s="131"/>
      <c r="Q26" s="132"/>
      <c r="R26" s="132"/>
      <c r="S26" s="132"/>
      <c r="T26" s="132"/>
      <c r="U26" s="130"/>
      <c r="V26" s="131"/>
      <c r="W26" s="132"/>
      <c r="X26" s="132"/>
      <c r="Y26" s="132"/>
      <c r="Z26" s="132"/>
      <c r="AA26" s="130"/>
      <c r="AB26" s="131"/>
      <c r="AC26" s="132"/>
      <c r="AD26" s="132"/>
      <c r="AE26" s="132"/>
      <c r="AF26" s="132"/>
      <c r="AG26" s="130"/>
      <c r="AH26" s="131"/>
      <c r="AI26" s="132"/>
      <c r="AJ26" s="132"/>
      <c r="AK26" s="132"/>
      <c r="AL26" s="132"/>
      <c r="AM26" s="130"/>
      <c r="AN26" s="131"/>
      <c r="AO26" s="132"/>
      <c r="AP26" s="132"/>
      <c r="AQ26" s="132"/>
      <c r="AR26" s="132"/>
      <c r="AS26" s="130"/>
      <c r="AT26" s="131"/>
      <c r="AU26" s="132"/>
      <c r="AV26" s="132"/>
      <c r="AW26" s="132"/>
      <c r="AX26" s="132"/>
      <c r="AY26" s="130"/>
      <c r="AZ26" s="131"/>
      <c r="BA26" s="132"/>
      <c r="BB26" s="132"/>
      <c r="BC26" s="132"/>
      <c r="BD26" s="132"/>
      <c r="BE26" s="130"/>
      <c r="BF26" s="131"/>
      <c r="BG26" s="132"/>
      <c r="BH26" s="132"/>
      <c r="BI26" s="132"/>
      <c r="BJ26" s="132"/>
      <c r="BK26" s="130"/>
      <c r="BL26" s="131"/>
      <c r="BM26" s="132"/>
      <c r="BN26" s="132"/>
      <c r="BO26" s="132"/>
      <c r="BP26" s="132"/>
    </row>
    <row r="27" spans="1:68" x14ac:dyDescent="0.35">
      <c r="A27" s="128" t="s">
        <v>328</v>
      </c>
      <c r="B27" s="129">
        <v>44</v>
      </c>
      <c r="C27" s="130"/>
      <c r="D27" s="131"/>
      <c r="E27" s="132"/>
      <c r="F27" s="132"/>
      <c r="G27" s="132"/>
      <c r="H27" s="132"/>
      <c r="I27" s="130"/>
      <c r="J27" s="131"/>
      <c r="K27" s="132"/>
      <c r="L27" s="132"/>
      <c r="M27" s="132"/>
      <c r="N27" s="132"/>
      <c r="O27" s="130"/>
      <c r="P27" s="131"/>
      <c r="Q27" s="132"/>
      <c r="R27" s="132"/>
      <c r="S27" s="132"/>
      <c r="T27" s="132"/>
      <c r="U27" s="130"/>
      <c r="V27" s="131"/>
      <c r="W27" s="132"/>
      <c r="X27" s="132"/>
      <c r="Y27" s="132"/>
      <c r="Z27" s="132"/>
      <c r="AA27" s="130"/>
      <c r="AB27" s="131"/>
      <c r="AC27" s="132"/>
      <c r="AD27" s="132"/>
      <c r="AE27" s="132"/>
      <c r="AF27" s="132"/>
      <c r="AG27" s="130"/>
      <c r="AH27" s="131"/>
      <c r="AI27" s="132"/>
      <c r="AJ27" s="132"/>
      <c r="AK27" s="132"/>
      <c r="AL27" s="132"/>
      <c r="AM27" s="130"/>
      <c r="AN27" s="131"/>
      <c r="AO27" s="132"/>
      <c r="AP27" s="132"/>
      <c r="AQ27" s="132"/>
      <c r="AR27" s="132"/>
      <c r="AS27" s="130"/>
      <c r="AT27" s="131"/>
      <c r="AU27" s="132"/>
      <c r="AV27" s="132"/>
      <c r="AW27" s="132"/>
      <c r="AX27" s="132"/>
      <c r="AY27" s="130"/>
      <c r="AZ27" s="131"/>
      <c r="BA27" s="132"/>
      <c r="BB27" s="132"/>
      <c r="BC27" s="132"/>
      <c r="BD27" s="132"/>
      <c r="BE27" s="130"/>
      <c r="BF27" s="131"/>
      <c r="BG27" s="132"/>
      <c r="BH27" s="132"/>
      <c r="BI27" s="132"/>
      <c r="BJ27" s="132"/>
      <c r="BK27" s="130"/>
      <c r="BL27" s="131"/>
      <c r="BM27" s="132"/>
      <c r="BN27" s="132"/>
      <c r="BO27" s="132"/>
      <c r="BP27" s="132"/>
    </row>
    <row r="28" spans="1:68" x14ac:dyDescent="0.35">
      <c r="A28" s="128" t="s">
        <v>328</v>
      </c>
      <c r="B28" s="129">
        <v>45</v>
      </c>
      <c r="C28" s="130"/>
      <c r="D28" s="131"/>
      <c r="E28" s="132"/>
      <c r="F28" s="132"/>
      <c r="G28" s="132"/>
      <c r="H28" s="132"/>
      <c r="I28" s="130"/>
      <c r="J28" s="131"/>
      <c r="K28" s="132"/>
      <c r="L28" s="132"/>
      <c r="M28" s="132"/>
      <c r="N28" s="132"/>
      <c r="O28" s="130"/>
      <c r="P28" s="131"/>
      <c r="Q28" s="132"/>
      <c r="R28" s="132"/>
      <c r="S28" s="132"/>
      <c r="T28" s="132"/>
      <c r="U28" s="130"/>
      <c r="V28" s="131"/>
      <c r="W28" s="132"/>
      <c r="X28" s="132"/>
      <c r="Y28" s="132"/>
      <c r="Z28" s="132"/>
      <c r="AA28" s="130"/>
      <c r="AB28" s="131"/>
      <c r="AC28" s="132"/>
      <c r="AD28" s="132"/>
      <c r="AE28" s="132"/>
      <c r="AF28" s="132"/>
      <c r="AG28" s="130"/>
      <c r="AH28" s="131"/>
      <c r="AI28" s="132"/>
      <c r="AJ28" s="132"/>
      <c r="AK28" s="132"/>
      <c r="AL28" s="132"/>
      <c r="AM28" s="130"/>
      <c r="AN28" s="131"/>
      <c r="AO28" s="132"/>
      <c r="AP28" s="132"/>
      <c r="AQ28" s="132"/>
      <c r="AR28" s="132"/>
      <c r="AS28" s="130"/>
      <c r="AT28" s="131"/>
      <c r="AU28" s="132"/>
      <c r="AV28" s="132"/>
      <c r="AW28" s="132"/>
      <c r="AX28" s="132"/>
      <c r="AY28" s="130"/>
      <c r="AZ28" s="131"/>
      <c r="BA28" s="132"/>
      <c r="BB28" s="132"/>
      <c r="BC28" s="132"/>
      <c r="BD28" s="132"/>
      <c r="BE28" s="130"/>
      <c r="BF28" s="131"/>
      <c r="BG28" s="132"/>
      <c r="BH28" s="132"/>
      <c r="BI28" s="132"/>
      <c r="BJ28" s="132"/>
      <c r="BK28" s="130"/>
      <c r="BL28" s="131"/>
      <c r="BM28" s="132"/>
      <c r="BN28" s="132"/>
      <c r="BO28" s="132"/>
      <c r="BP28" s="132"/>
    </row>
    <row r="29" spans="1:68" x14ac:dyDescent="0.35">
      <c r="A29" s="128" t="s">
        <v>328</v>
      </c>
      <c r="B29" s="129">
        <v>46</v>
      </c>
      <c r="C29" s="130"/>
      <c r="D29" s="131"/>
      <c r="E29" s="132"/>
      <c r="F29" s="132"/>
      <c r="G29" s="132"/>
      <c r="H29" s="132"/>
      <c r="I29" s="130"/>
      <c r="J29" s="131"/>
      <c r="K29" s="132"/>
      <c r="L29" s="132"/>
      <c r="M29" s="132"/>
      <c r="N29" s="132"/>
      <c r="O29" s="130"/>
      <c r="P29" s="131"/>
      <c r="Q29" s="132"/>
      <c r="R29" s="132"/>
      <c r="S29" s="132"/>
      <c r="T29" s="132"/>
      <c r="U29" s="130"/>
      <c r="V29" s="131"/>
      <c r="W29" s="132"/>
      <c r="X29" s="132"/>
      <c r="Y29" s="132"/>
      <c r="Z29" s="132"/>
      <c r="AA29" s="130"/>
      <c r="AB29" s="131"/>
      <c r="AC29" s="132"/>
      <c r="AD29" s="132"/>
      <c r="AE29" s="132"/>
      <c r="AF29" s="132"/>
      <c r="AG29" s="130"/>
      <c r="AH29" s="131"/>
      <c r="AI29" s="132"/>
      <c r="AJ29" s="132"/>
      <c r="AK29" s="132"/>
      <c r="AL29" s="132"/>
      <c r="AM29" s="130"/>
      <c r="AN29" s="131"/>
      <c r="AO29" s="132"/>
      <c r="AP29" s="132"/>
      <c r="AQ29" s="132"/>
      <c r="AR29" s="132"/>
      <c r="AS29" s="130"/>
      <c r="AT29" s="131"/>
      <c r="AU29" s="132"/>
      <c r="AV29" s="132"/>
      <c r="AW29" s="132"/>
      <c r="AX29" s="132"/>
      <c r="AY29" s="130"/>
      <c r="AZ29" s="131"/>
      <c r="BA29" s="132"/>
      <c r="BB29" s="132"/>
      <c r="BC29" s="132"/>
      <c r="BD29" s="132"/>
      <c r="BE29" s="130"/>
      <c r="BF29" s="131"/>
      <c r="BG29" s="132"/>
      <c r="BH29" s="132"/>
      <c r="BI29" s="132"/>
      <c r="BJ29" s="132"/>
      <c r="BK29" s="130"/>
      <c r="BL29" s="131"/>
      <c r="BM29" s="132"/>
      <c r="BN29" s="132"/>
      <c r="BO29" s="132"/>
      <c r="BP29" s="132"/>
    </row>
    <row r="30" spans="1:68" x14ac:dyDescent="0.35">
      <c r="A30" s="128" t="s">
        <v>328</v>
      </c>
      <c r="B30" s="129">
        <v>47</v>
      </c>
      <c r="C30" s="130"/>
      <c r="D30" s="131"/>
      <c r="E30" s="132"/>
      <c r="F30" s="132"/>
      <c r="G30" s="132"/>
      <c r="H30" s="132"/>
      <c r="I30" s="130"/>
      <c r="J30" s="131"/>
      <c r="K30" s="132"/>
      <c r="L30" s="132"/>
      <c r="M30" s="132"/>
      <c r="N30" s="132"/>
      <c r="O30" s="130"/>
      <c r="P30" s="131"/>
      <c r="Q30" s="132"/>
      <c r="R30" s="132"/>
      <c r="S30" s="132"/>
      <c r="T30" s="132"/>
      <c r="U30" s="130"/>
      <c r="V30" s="131"/>
      <c r="W30" s="132"/>
      <c r="X30" s="132"/>
      <c r="Y30" s="132"/>
      <c r="Z30" s="132"/>
      <c r="AA30" s="130"/>
      <c r="AB30" s="131"/>
      <c r="AC30" s="132"/>
      <c r="AD30" s="132"/>
      <c r="AE30" s="132"/>
      <c r="AF30" s="132"/>
      <c r="AG30" s="130"/>
      <c r="AH30" s="131"/>
      <c r="AI30" s="132"/>
      <c r="AJ30" s="132"/>
      <c r="AK30" s="132"/>
      <c r="AL30" s="132"/>
      <c r="AM30" s="130"/>
      <c r="AN30" s="131"/>
      <c r="AO30" s="132"/>
      <c r="AP30" s="132"/>
      <c r="AQ30" s="132"/>
      <c r="AR30" s="132"/>
      <c r="AS30" s="130"/>
      <c r="AT30" s="131"/>
      <c r="AU30" s="132"/>
      <c r="AV30" s="132"/>
      <c r="AW30" s="132"/>
      <c r="AX30" s="132"/>
      <c r="AY30" s="130"/>
      <c r="AZ30" s="131"/>
      <c r="BA30" s="132"/>
      <c r="BB30" s="132"/>
      <c r="BC30" s="132"/>
      <c r="BD30" s="132"/>
      <c r="BE30" s="130"/>
      <c r="BF30" s="131"/>
      <c r="BG30" s="132"/>
      <c r="BH30" s="132"/>
      <c r="BI30" s="132"/>
      <c r="BJ30" s="132"/>
      <c r="BK30" s="130"/>
      <c r="BL30" s="131"/>
      <c r="BM30" s="132"/>
      <c r="BN30" s="132"/>
      <c r="BO30" s="132"/>
      <c r="BP30" s="132"/>
    </row>
    <row r="31" spans="1:68" x14ac:dyDescent="0.35">
      <c r="A31" s="128" t="s">
        <v>328</v>
      </c>
      <c r="B31" s="129">
        <v>48</v>
      </c>
      <c r="C31" s="130"/>
      <c r="D31" s="131"/>
      <c r="E31" s="132"/>
      <c r="F31" s="132"/>
      <c r="G31" s="132"/>
      <c r="H31" s="132"/>
      <c r="I31" s="130"/>
      <c r="J31" s="131"/>
      <c r="K31" s="132"/>
      <c r="L31" s="132"/>
      <c r="M31" s="132"/>
      <c r="N31" s="132"/>
      <c r="O31" s="130"/>
      <c r="P31" s="131"/>
      <c r="Q31" s="132"/>
      <c r="R31" s="132"/>
      <c r="S31" s="132"/>
      <c r="T31" s="132"/>
      <c r="U31" s="130"/>
      <c r="V31" s="131"/>
      <c r="W31" s="132"/>
      <c r="X31" s="132"/>
      <c r="Y31" s="132"/>
      <c r="Z31" s="132"/>
      <c r="AA31" s="130"/>
      <c r="AB31" s="131"/>
      <c r="AC31" s="132"/>
      <c r="AD31" s="132"/>
      <c r="AE31" s="132"/>
      <c r="AF31" s="132"/>
      <c r="AG31" s="130"/>
      <c r="AH31" s="131"/>
      <c r="AI31" s="132"/>
      <c r="AJ31" s="132"/>
      <c r="AK31" s="132"/>
      <c r="AL31" s="132"/>
      <c r="AM31" s="130"/>
      <c r="AN31" s="131"/>
      <c r="AO31" s="132"/>
      <c r="AP31" s="132"/>
      <c r="AQ31" s="132"/>
      <c r="AR31" s="132"/>
      <c r="AS31" s="130"/>
      <c r="AT31" s="131"/>
      <c r="AU31" s="132"/>
      <c r="AV31" s="132"/>
      <c r="AW31" s="132"/>
      <c r="AX31" s="132"/>
      <c r="AY31" s="130"/>
      <c r="AZ31" s="131"/>
      <c r="BA31" s="132"/>
      <c r="BB31" s="132"/>
      <c r="BC31" s="132"/>
      <c r="BD31" s="132"/>
      <c r="BE31" s="130"/>
      <c r="BF31" s="131"/>
      <c r="BG31" s="132"/>
      <c r="BH31" s="132"/>
      <c r="BI31" s="132"/>
      <c r="BJ31" s="132"/>
      <c r="BK31" s="130"/>
      <c r="BL31" s="131"/>
      <c r="BM31" s="132"/>
      <c r="BN31" s="132"/>
      <c r="BO31" s="132"/>
      <c r="BP31" s="132"/>
    </row>
    <row r="32" spans="1:68" x14ac:dyDescent="0.35">
      <c r="A32" s="128" t="s">
        <v>328</v>
      </c>
      <c r="B32" s="129">
        <v>49</v>
      </c>
      <c r="C32" s="130"/>
      <c r="D32" s="131"/>
      <c r="E32" s="132"/>
      <c r="F32" s="132"/>
      <c r="G32" s="132"/>
      <c r="H32" s="132"/>
      <c r="I32" s="130"/>
      <c r="J32" s="131"/>
      <c r="K32" s="132"/>
      <c r="L32" s="132"/>
      <c r="M32" s="132"/>
      <c r="N32" s="132"/>
      <c r="O32" s="130"/>
      <c r="P32" s="131"/>
      <c r="Q32" s="132"/>
      <c r="R32" s="132"/>
      <c r="S32" s="132"/>
      <c r="T32" s="132"/>
      <c r="U32" s="130"/>
      <c r="V32" s="131"/>
      <c r="W32" s="132"/>
      <c r="X32" s="132"/>
      <c r="Y32" s="132"/>
      <c r="Z32" s="132"/>
      <c r="AA32" s="130"/>
      <c r="AB32" s="131"/>
      <c r="AC32" s="132"/>
      <c r="AD32" s="132"/>
      <c r="AE32" s="132"/>
      <c r="AF32" s="132"/>
      <c r="AG32" s="130"/>
      <c r="AH32" s="131"/>
      <c r="AI32" s="132"/>
      <c r="AJ32" s="132"/>
      <c r="AK32" s="132"/>
      <c r="AL32" s="132"/>
      <c r="AM32" s="130"/>
      <c r="AN32" s="131"/>
      <c r="AO32" s="132"/>
      <c r="AP32" s="132"/>
      <c r="AQ32" s="132"/>
      <c r="AR32" s="132"/>
      <c r="AS32" s="130"/>
      <c r="AT32" s="131"/>
      <c r="AU32" s="132"/>
      <c r="AV32" s="132"/>
      <c r="AW32" s="132"/>
      <c r="AX32" s="132"/>
      <c r="AY32" s="130"/>
      <c r="AZ32" s="131"/>
      <c r="BA32" s="132"/>
      <c r="BB32" s="132"/>
      <c r="BC32" s="132"/>
      <c r="BD32" s="132"/>
      <c r="BE32" s="130"/>
      <c r="BF32" s="131"/>
      <c r="BG32" s="132"/>
      <c r="BH32" s="132"/>
      <c r="BI32" s="132"/>
      <c r="BJ32" s="132"/>
      <c r="BK32" s="130"/>
      <c r="BL32" s="131"/>
      <c r="BM32" s="132"/>
      <c r="BN32" s="132"/>
      <c r="BO32" s="132"/>
      <c r="BP32" s="132"/>
    </row>
    <row r="33" spans="1:68" x14ac:dyDescent="0.35">
      <c r="A33" s="128" t="s">
        <v>328</v>
      </c>
      <c r="B33" s="129">
        <v>50</v>
      </c>
      <c r="C33" s="130"/>
      <c r="D33" s="131"/>
      <c r="E33" s="132"/>
      <c r="F33" s="132"/>
      <c r="G33" s="132"/>
      <c r="H33" s="132"/>
      <c r="I33" s="130"/>
      <c r="J33" s="131"/>
      <c r="K33" s="132"/>
      <c r="L33" s="132"/>
      <c r="M33" s="132"/>
      <c r="N33" s="132"/>
      <c r="O33" s="130"/>
      <c r="P33" s="131"/>
      <c r="Q33" s="132"/>
      <c r="R33" s="132"/>
      <c r="S33" s="132"/>
      <c r="T33" s="132"/>
      <c r="U33" s="130"/>
      <c r="V33" s="131"/>
      <c r="W33" s="132"/>
      <c r="X33" s="132"/>
      <c r="Y33" s="132"/>
      <c r="Z33" s="132"/>
      <c r="AA33" s="130"/>
      <c r="AB33" s="131"/>
      <c r="AC33" s="132"/>
      <c r="AD33" s="132"/>
      <c r="AE33" s="132"/>
      <c r="AF33" s="132"/>
      <c r="AG33" s="130"/>
      <c r="AH33" s="131"/>
      <c r="AI33" s="132"/>
      <c r="AJ33" s="132"/>
      <c r="AK33" s="132"/>
      <c r="AL33" s="132"/>
      <c r="AM33" s="130"/>
      <c r="AN33" s="131"/>
      <c r="AO33" s="132"/>
      <c r="AP33" s="132"/>
      <c r="AQ33" s="132"/>
      <c r="AR33" s="132"/>
      <c r="AS33" s="130"/>
      <c r="AT33" s="131"/>
      <c r="AU33" s="132"/>
      <c r="AV33" s="132"/>
      <c r="AW33" s="132"/>
      <c r="AX33" s="132"/>
      <c r="AY33" s="130"/>
      <c r="AZ33" s="131"/>
      <c r="BA33" s="132"/>
      <c r="BB33" s="132"/>
      <c r="BC33" s="132"/>
      <c r="BD33" s="132"/>
      <c r="BE33" s="130"/>
      <c r="BF33" s="131"/>
      <c r="BG33" s="132"/>
      <c r="BH33" s="132"/>
      <c r="BI33" s="132"/>
      <c r="BJ33" s="132"/>
      <c r="BK33" s="130"/>
      <c r="BL33" s="131"/>
      <c r="BM33" s="132"/>
      <c r="BN33" s="132"/>
      <c r="BO33" s="132"/>
      <c r="BP33" s="132"/>
    </row>
    <row r="34" spans="1:68" x14ac:dyDescent="0.35">
      <c r="A34" s="128" t="s">
        <v>328</v>
      </c>
      <c r="B34" s="129">
        <v>51</v>
      </c>
      <c r="C34" s="130"/>
      <c r="D34" s="131"/>
      <c r="E34" s="132"/>
      <c r="F34" s="132"/>
      <c r="G34" s="132"/>
      <c r="H34" s="132"/>
      <c r="I34" s="130"/>
      <c r="J34" s="131"/>
      <c r="K34" s="132"/>
      <c r="L34" s="132"/>
      <c r="M34" s="132"/>
      <c r="N34" s="132"/>
      <c r="O34" s="130"/>
      <c r="P34" s="131"/>
      <c r="Q34" s="132"/>
      <c r="R34" s="132"/>
      <c r="S34" s="132"/>
      <c r="T34" s="132"/>
      <c r="U34" s="130"/>
      <c r="V34" s="131"/>
      <c r="W34" s="132"/>
      <c r="X34" s="132"/>
      <c r="Y34" s="132"/>
      <c r="Z34" s="132"/>
      <c r="AA34" s="130"/>
      <c r="AB34" s="131"/>
      <c r="AC34" s="132"/>
      <c r="AD34" s="132"/>
      <c r="AE34" s="132"/>
      <c r="AF34" s="132"/>
      <c r="AG34" s="130"/>
      <c r="AH34" s="131"/>
      <c r="AI34" s="132"/>
      <c r="AJ34" s="132"/>
      <c r="AK34" s="132"/>
      <c r="AL34" s="132"/>
      <c r="AM34" s="130"/>
      <c r="AN34" s="131"/>
      <c r="AO34" s="132"/>
      <c r="AP34" s="132"/>
      <c r="AQ34" s="132"/>
      <c r="AR34" s="132"/>
      <c r="AS34" s="130"/>
      <c r="AT34" s="131"/>
      <c r="AU34" s="132"/>
      <c r="AV34" s="132"/>
      <c r="AW34" s="132"/>
      <c r="AX34" s="132"/>
      <c r="AY34" s="130"/>
      <c r="AZ34" s="131"/>
      <c r="BA34" s="132"/>
      <c r="BB34" s="132"/>
      <c r="BC34" s="132"/>
      <c r="BD34" s="132"/>
      <c r="BE34" s="130"/>
      <c r="BF34" s="131"/>
      <c r="BG34" s="132"/>
      <c r="BH34" s="132"/>
      <c r="BI34" s="132"/>
      <c r="BJ34" s="132"/>
      <c r="BK34" s="130"/>
      <c r="BL34" s="131"/>
      <c r="BM34" s="132"/>
      <c r="BN34" s="132"/>
      <c r="BO34" s="132"/>
      <c r="BP34" s="132"/>
    </row>
    <row r="35" spans="1:68" x14ac:dyDescent="0.35">
      <c r="A35" s="128" t="s">
        <v>328</v>
      </c>
      <c r="B35" s="129">
        <v>52</v>
      </c>
      <c r="C35" s="130"/>
      <c r="D35" s="131"/>
      <c r="E35" s="132"/>
      <c r="F35" s="132"/>
      <c r="G35" s="132"/>
      <c r="H35" s="132"/>
      <c r="I35" s="130"/>
      <c r="J35" s="131"/>
      <c r="K35" s="132"/>
      <c r="L35" s="132"/>
      <c r="M35" s="132"/>
      <c r="N35" s="132"/>
      <c r="O35" s="130"/>
      <c r="P35" s="131"/>
      <c r="Q35" s="132"/>
      <c r="R35" s="132"/>
      <c r="S35" s="132"/>
      <c r="T35" s="132"/>
      <c r="U35" s="130"/>
      <c r="V35" s="131"/>
      <c r="W35" s="132"/>
      <c r="X35" s="132"/>
      <c r="Y35" s="132"/>
      <c r="Z35" s="132"/>
      <c r="AA35" s="130"/>
      <c r="AB35" s="131"/>
      <c r="AC35" s="132"/>
      <c r="AD35" s="132"/>
      <c r="AE35" s="132"/>
      <c r="AF35" s="132"/>
      <c r="AG35" s="130"/>
      <c r="AH35" s="131"/>
      <c r="AI35" s="132"/>
      <c r="AJ35" s="132"/>
      <c r="AK35" s="132"/>
      <c r="AL35" s="132"/>
      <c r="AM35" s="130"/>
      <c r="AN35" s="131"/>
      <c r="AO35" s="132"/>
      <c r="AP35" s="132"/>
      <c r="AQ35" s="132"/>
      <c r="AR35" s="132"/>
      <c r="AS35" s="130"/>
      <c r="AT35" s="131"/>
      <c r="AU35" s="132"/>
      <c r="AV35" s="132"/>
      <c r="AW35" s="132"/>
      <c r="AX35" s="132"/>
      <c r="AY35" s="130"/>
      <c r="AZ35" s="131"/>
      <c r="BA35" s="132"/>
      <c r="BB35" s="132"/>
      <c r="BC35" s="132"/>
      <c r="BD35" s="132"/>
      <c r="BE35" s="130"/>
      <c r="BF35" s="131"/>
      <c r="BG35" s="132"/>
      <c r="BH35" s="132"/>
      <c r="BI35" s="132"/>
      <c r="BJ35" s="132"/>
      <c r="BK35" s="130"/>
      <c r="BL35" s="131"/>
      <c r="BM35" s="132"/>
      <c r="BN35" s="132"/>
      <c r="BO35" s="132"/>
      <c r="BP35" s="132"/>
    </row>
    <row r="36" spans="1:68" x14ac:dyDescent="0.35">
      <c r="A36" s="128" t="s">
        <v>328</v>
      </c>
      <c r="B36" s="129">
        <v>53</v>
      </c>
      <c r="C36" s="130"/>
      <c r="D36" s="131"/>
      <c r="E36" s="132"/>
      <c r="F36" s="132"/>
      <c r="G36" s="132"/>
      <c r="H36" s="132"/>
      <c r="I36" s="130"/>
      <c r="J36" s="131"/>
      <c r="K36" s="132"/>
      <c r="L36" s="132"/>
      <c r="M36" s="132"/>
      <c r="N36" s="132"/>
      <c r="O36" s="130"/>
      <c r="P36" s="131"/>
      <c r="Q36" s="132"/>
      <c r="R36" s="132"/>
      <c r="S36" s="132"/>
      <c r="T36" s="132"/>
      <c r="U36" s="130"/>
      <c r="V36" s="131"/>
      <c r="W36" s="132"/>
      <c r="X36" s="132"/>
      <c r="Y36" s="132"/>
      <c r="Z36" s="132"/>
      <c r="AA36" s="130"/>
      <c r="AB36" s="131"/>
      <c r="AC36" s="132"/>
      <c r="AD36" s="132"/>
      <c r="AE36" s="132"/>
      <c r="AF36" s="132"/>
      <c r="AG36" s="130"/>
      <c r="AH36" s="131"/>
      <c r="AI36" s="132"/>
      <c r="AJ36" s="132"/>
      <c r="AK36" s="132"/>
      <c r="AL36" s="132"/>
      <c r="AM36" s="130"/>
      <c r="AN36" s="131"/>
      <c r="AO36" s="132"/>
      <c r="AP36" s="132"/>
      <c r="AQ36" s="132"/>
      <c r="AR36" s="132"/>
      <c r="AS36" s="130"/>
      <c r="AT36" s="131"/>
      <c r="AU36" s="132"/>
      <c r="AV36" s="132"/>
      <c r="AW36" s="132"/>
      <c r="AX36" s="132"/>
      <c r="AY36" s="130"/>
      <c r="AZ36" s="131"/>
      <c r="BA36" s="132"/>
      <c r="BB36" s="132"/>
      <c r="BC36" s="132"/>
      <c r="BD36" s="132"/>
      <c r="BE36" s="130"/>
      <c r="BF36" s="131"/>
      <c r="BG36" s="132"/>
      <c r="BH36" s="132"/>
      <c r="BI36" s="132"/>
      <c r="BJ36" s="132"/>
      <c r="BK36" s="130"/>
      <c r="BL36" s="131"/>
      <c r="BM36" s="132"/>
      <c r="BN36" s="132"/>
      <c r="BO36" s="132"/>
      <c r="BP36" s="132"/>
    </row>
    <row r="37" spans="1:68" x14ac:dyDescent="0.35">
      <c r="A37" s="128" t="s">
        <v>328</v>
      </c>
      <c r="B37" s="129">
        <v>54</v>
      </c>
      <c r="C37" s="130"/>
      <c r="D37" s="131"/>
      <c r="E37" s="132"/>
      <c r="F37" s="132"/>
      <c r="G37" s="132"/>
      <c r="H37" s="132"/>
      <c r="I37" s="130"/>
      <c r="J37" s="131"/>
      <c r="K37" s="132"/>
      <c r="L37" s="132"/>
      <c r="M37" s="132"/>
      <c r="N37" s="132"/>
      <c r="O37" s="130"/>
      <c r="P37" s="131"/>
      <c r="Q37" s="132"/>
      <c r="R37" s="132"/>
      <c r="S37" s="132"/>
      <c r="T37" s="132"/>
      <c r="U37" s="130"/>
      <c r="V37" s="131"/>
      <c r="W37" s="132"/>
      <c r="X37" s="132"/>
      <c r="Y37" s="132"/>
      <c r="Z37" s="132"/>
      <c r="AA37" s="130"/>
      <c r="AB37" s="131"/>
      <c r="AC37" s="132"/>
      <c r="AD37" s="132"/>
      <c r="AE37" s="132"/>
      <c r="AF37" s="132"/>
      <c r="AG37" s="130"/>
      <c r="AH37" s="131"/>
      <c r="AI37" s="132"/>
      <c r="AJ37" s="132"/>
      <c r="AK37" s="132"/>
      <c r="AL37" s="132"/>
      <c r="AM37" s="130"/>
      <c r="AN37" s="131"/>
      <c r="AO37" s="132"/>
      <c r="AP37" s="132"/>
      <c r="AQ37" s="132"/>
      <c r="AR37" s="132"/>
      <c r="AS37" s="130"/>
      <c r="AT37" s="131"/>
      <c r="AU37" s="132"/>
      <c r="AV37" s="132"/>
      <c r="AW37" s="132"/>
      <c r="AX37" s="132"/>
      <c r="AY37" s="130"/>
      <c r="AZ37" s="131"/>
      <c r="BA37" s="132"/>
      <c r="BB37" s="132"/>
      <c r="BC37" s="132"/>
      <c r="BD37" s="132"/>
      <c r="BE37" s="130"/>
      <c r="BF37" s="131"/>
      <c r="BG37" s="132"/>
      <c r="BH37" s="132"/>
      <c r="BI37" s="132"/>
      <c r="BJ37" s="132"/>
      <c r="BK37" s="130"/>
      <c r="BL37" s="131"/>
      <c r="BM37" s="132"/>
      <c r="BN37" s="132"/>
      <c r="BO37" s="132"/>
      <c r="BP37" s="132"/>
    </row>
    <row r="38" spans="1:68" x14ac:dyDescent="0.35">
      <c r="A38" s="128" t="s">
        <v>328</v>
      </c>
      <c r="B38" s="129">
        <v>55</v>
      </c>
      <c r="C38" s="130"/>
      <c r="D38" s="131"/>
      <c r="E38" s="132"/>
      <c r="F38" s="132"/>
      <c r="G38" s="132"/>
      <c r="H38" s="132"/>
      <c r="I38" s="130"/>
      <c r="J38" s="131"/>
      <c r="K38" s="132"/>
      <c r="L38" s="132"/>
      <c r="M38" s="132"/>
      <c r="N38" s="132"/>
      <c r="O38" s="130"/>
      <c r="P38" s="131"/>
      <c r="Q38" s="132"/>
      <c r="R38" s="132"/>
      <c r="S38" s="132"/>
      <c r="T38" s="132"/>
      <c r="U38" s="130"/>
      <c r="V38" s="131"/>
      <c r="W38" s="132"/>
      <c r="X38" s="132"/>
      <c r="Y38" s="132"/>
      <c r="Z38" s="132"/>
      <c r="AA38" s="130"/>
      <c r="AB38" s="131"/>
      <c r="AC38" s="132"/>
      <c r="AD38" s="132"/>
      <c r="AE38" s="132"/>
      <c r="AF38" s="132"/>
      <c r="AG38" s="130"/>
      <c r="AH38" s="131"/>
      <c r="AI38" s="132"/>
      <c r="AJ38" s="132"/>
      <c r="AK38" s="132"/>
      <c r="AL38" s="132"/>
      <c r="AM38" s="130"/>
      <c r="AN38" s="131"/>
      <c r="AO38" s="132"/>
      <c r="AP38" s="132"/>
      <c r="AQ38" s="132"/>
      <c r="AR38" s="132"/>
      <c r="AS38" s="130"/>
      <c r="AT38" s="131"/>
      <c r="AU38" s="132"/>
      <c r="AV38" s="132"/>
      <c r="AW38" s="132"/>
      <c r="AX38" s="132"/>
      <c r="AY38" s="130"/>
      <c r="AZ38" s="131"/>
      <c r="BA38" s="132"/>
      <c r="BB38" s="132"/>
      <c r="BC38" s="132"/>
      <c r="BD38" s="132"/>
      <c r="BE38" s="130"/>
      <c r="BF38" s="131"/>
      <c r="BG38" s="132"/>
      <c r="BH38" s="132"/>
      <c r="BI38" s="132"/>
      <c r="BJ38" s="132"/>
      <c r="BK38" s="130"/>
      <c r="BL38" s="131"/>
      <c r="BM38" s="132"/>
      <c r="BN38" s="132"/>
      <c r="BO38" s="132"/>
      <c r="BP38" s="132"/>
    </row>
    <row r="39" spans="1:68" x14ac:dyDescent="0.35">
      <c r="A39" s="128" t="s">
        <v>328</v>
      </c>
      <c r="B39" s="129">
        <v>56</v>
      </c>
      <c r="C39" s="130"/>
      <c r="D39" s="131"/>
      <c r="E39" s="132"/>
      <c r="F39" s="132"/>
      <c r="G39" s="132"/>
      <c r="H39" s="132"/>
      <c r="I39" s="130"/>
      <c r="J39" s="131"/>
      <c r="K39" s="132"/>
      <c r="L39" s="132"/>
      <c r="M39" s="132"/>
      <c r="N39" s="132"/>
      <c r="O39" s="130"/>
      <c r="P39" s="131"/>
      <c r="Q39" s="132"/>
      <c r="R39" s="132"/>
      <c r="S39" s="132"/>
      <c r="T39" s="132"/>
      <c r="U39" s="130"/>
      <c r="V39" s="131"/>
      <c r="W39" s="132"/>
      <c r="X39" s="132"/>
      <c r="Y39" s="132"/>
      <c r="Z39" s="132"/>
      <c r="AA39" s="130"/>
      <c r="AB39" s="131"/>
      <c r="AC39" s="132"/>
      <c r="AD39" s="132"/>
      <c r="AE39" s="132"/>
      <c r="AF39" s="132"/>
      <c r="AG39" s="130"/>
      <c r="AH39" s="131"/>
      <c r="AI39" s="132"/>
      <c r="AJ39" s="132"/>
      <c r="AK39" s="132"/>
      <c r="AL39" s="132"/>
      <c r="AM39" s="130"/>
      <c r="AN39" s="131"/>
      <c r="AO39" s="132"/>
      <c r="AP39" s="132"/>
      <c r="AQ39" s="132"/>
      <c r="AR39" s="132"/>
      <c r="AS39" s="130"/>
      <c r="AT39" s="131"/>
      <c r="AU39" s="132"/>
      <c r="AV39" s="132"/>
      <c r="AW39" s="132"/>
      <c r="AX39" s="132"/>
      <c r="AY39" s="130"/>
      <c r="AZ39" s="131"/>
      <c r="BA39" s="132"/>
      <c r="BB39" s="132"/>
      <c r="BC39" s="132"/>
      <c r="BD39" s="132"/>
      <c r="BE39" s="130"/>
      <c r="BF39" s="131"/>
      <c r="BG39" s="132"/>
      <c r="BH39" s="132"/>
      <c r="BI39" s="132"/>
      <c r="BJ39" s="132"/>
      <c r="BK39" s="130"/>
      <c r="BL39" s="131"/>
      <c r="BM39" s="132"/>
      <c r="BN39" s="132"/>
      <c r="BO39" s="132"/>
      <c r="BP39" s="132"/>
    </row>
    <row r="40" spans="1:68" x14ac:dyDescent="0.35">
      <c r="A40" s="128" t="s">
        <v>328</v>
      </c>
      <c r="B40" s="129">
        <v>57</v>
      </c>
      <c r="C40" s="130"/>
      <c r="D40" s="131"/>
      <c r="E40" s="132"/>
      <c r="F40" s="132"/>
      <c r="G40" s="132"/>
      <c r="H40" s="132"/>
      <c r="I40" s="130"/>
      <c r="J40" s="131"/>
      <c r="K40" s="132"/>
      <c r="L40" s="132"/>
      <c r="M40" s="132"/>
      <c r="N40" s="132"/>
      <c r="O40" s="130"/>
      <c r="P40" s="131"/>
      <c r="Q40" s="132"/>
      <c r="R40" s="132"/>
      <c r="S40" s="132"/>
      <c r="T40" s="132"/>
      <c r="U40" s="130"/>
      <c r="V40" s="131"/>
      <c r="W40" s="132"/>
      <c r="X40" s="132"/>
      <c r="Y40" s="132"/>
      <c r="Z40" s="132"/>
      <c r="AA40" s="130"/>
      <c r="AB40" s="131"/>
      <c r="AC40" s="132"/>
      <c r="AD40" s="132"/>
      <c r="AE40" s="132"/>
      <c r="AF40" s="132"/>
      <c r="AG40" s="130"/>
      <c r="AH40" s="131"/>
      <c r="AI40" s="132"/>
      <c r="AJ40" s="132"/>
      <c r="AK40" s="132"/>
      <c r="AL40" s="132"/>
      <c r="AM40" s="130"/>
      <c r="AN40" s="131"/>
      <c r="AO40" s="132"/>
      <c r="AP40" s="132"/>
      <c r="AQ40" s="132"/>
      <c r="AR40" s="132"/>
      <c r="AS40" s="130"/>
      <c r="AT40" s="131"/>
      <c r="AU40" s="132"/>
      <c r="AV40" s="132"/>
      <c r="AW40" s="132"/>
      <c r="AX40" s="132"/>
      <c r="AY40" s="130"/>
      <c r="AZ40" s="131"/>
      <c r="BA40" s="132"/>
      <c r="BB40" s="132"/>
      <c r="BC40" s="132"/>
      <c r="BD40" s="132"/>
      <c r="BE40" s="130"/>
      <c r="BF40" s="131"/>
      <c r="BG40" s="132"/>
      <c r="BH40" s="132"/>
      <c r="BI40" s="132"/>
      <c r="BJ40" s="132"/>
      <c r="BK40" s="130"/>
      <c r="BL40" s="131"/>
      <c r="BM40" s="132"/>
      <c r="BN40" s="132"/>
      <c r="BO40" s="132"/>
      <c r="BP40" s="132"/>
    </row>
    <row r="41" spans="1:68" x14ac:dyDescent="0.35">
      <c r="A41" s="128" t="s">
        <v>328</v>
      </c>
      <c r="B41" s="129">
        <v>58</v>
      </c>
      <c r="C41" s="130"/>
      <c r="D41" s="131"/>
      <c r="E41" s="132"/>
      <c r="F41" s="132"/>
      <c r="G41" s="132"/>
      <c r="H41" s="132"/>
      <c r="I41" s="130"/>
      <c r="J41" s="131"/>
      <c r="K41" s="132"/>
      <c r="L41" s="132"/>
      <c r="M41" s="132"/>
      <c r="N41" s="132"/>
      <c r="O41" s="130"/>
      <c r="P41" s="131"/>
      <c r="Q41" s="132"/>
      <c r="R41" s="132"/>
      <c r="S41" s="132"/>
      <c r="T41" s="132"/>
      <c r="U41" s="130"/>
      <c r="V41" s="131"/>
      <c r="W41" s="132"/>
      <c r="X41" s="132"/>
      <c r="Y41" s="132"/>
      <c r="Z41" s="132"/>
      <c r="AA41" s="130"/>
      <c r="AB41" s="131"/>
      <c r="AC41" s="132"/>
      <c r="AD41" s="132"/>
      <c r="AE41" s="132"/>
      <c r="AF41" s="132"/>
      <c r="AG41" s="130"/>
      <c r="AH41" s="131"/>
      <c r="AI41" s="132"/>
      <c r="AJ41" s="132"/>
      <c r="AK41" s="132"/>
      <c r="AL41" s="132"/>
      <c r="AM41" s="130"/>
      <c r="AN41" s="131"/>
      <c r="AO41" s="132"/>
      <c r="AP41" s="132"/>
      <c r="AQ41" s="132"/>
      <c r="AR41" s="132"/>
      <c r="AS41" s="130"/>
      <c r="AT41" s="131"/>
      <c r="AU41" s="132"/>
      <c r="AV41" s="132"/>
      <c r="AW41" s="132"/>
      <c r="AX41" s="132"/>
      <c r="AY41" s="130"/>
      <c r="AZ41" s="131"/>
      <c r="BA41" s="132"/>
      <c r="BB41" s="132"/>
      <c r="BC41" s="132"/>
      <c r="BD41" s="132"/>
      <c r="BE41" s="130"/>
      <c r="BF41" s="131"/>
      <c r="BG41" s="132"/>
      <c r="BH41" s="132"/>
      <c r="BI41" s="132"/>
      <c r="BJ41" s="132"/>
      <c r="BK41" s="130"/>
      <c r="BL41" s="131"/>
      <c r="BM41" s="132"/>
      <c r="BN41" s="132"/>
      <c r="BO41" s="132"/>
      <c r="BP41" s="132"/>
    </row>
    <row r="42" spans="1:68" x14ac:dyDescent="0.35">
      <c r="A42" s="128" t="s">
        <v>328</v>
      </c>
      <c r="B42" s="129">
        <v>59</v>
      </c>
      <c r="C42" s="130"/>
      <c r="D42" s="131"/>
      <c r="E42" s="132"/>
      <c r="F42" s="132"/>
      <c r="G42" s="132"/>
      <c r="H42" s="132"/>
      <c r="I42" s="130"/>
      <c r="J42" s="131"/>
      <c r="K42" s="132"/>
      <c r="L42" s="132"/>
      <c r="M42" s="132"/>
      <c r="N42" s="132"/>
      <c r="O42" s="130"/>
      <c r="P42" s="131"/>
      <c r="Q42" s="132"/>
      <c r="R42" s="132"/>
      <c r="S42" s="132"/>
      <c r="T42" s="132"/>
      <c r="U42" s="130"/>
      <c r="V42" s="131"/>
      <c r="W42" s="132"/>
      <c r="X42" s="132"/>
      <c r="Y42" s="132"/>
      <c r="Z42" s="132"/>
      <c r="AA42" s="130"/>
      <c r="AB42" s="131"/>
      <c r="AC42" s="132"/>
      <c r="AD42" s="132"/>
      <c r="AE42" s="132"/>
      <c r="AF42" s="132"/>
      <c r="AG42" s="130"/>
      <c r="AH42" s="131"/>
      <c r="AI42" s="132"/>
      <c r="AJ42" s="132"/>
      <c r="AK42" s="132"/>
      <c r="AL42" s="132"/>
      <c r="AM42" s="130"/>
      <c r="AN42" s="131"/>
      <c r="AO42" s="132"/>
      <c r="AP42" s="132"/>
      <c r="AQ42" s="132"/>
      <c r="AR42" s="132"/>
      <c r="AS42" s="130"/>
      <c r="AT42" s="131"/>
      <c r="AU42" s="132"/>
      <c r="AV42" s="132"/>
      <c r="AW42" s="132"/>
      <c r="AX42" s="132"/>
      <c r="AY42" s="130"/>
      <c r="AZ42" s="131"/>
      <c r="BA42" s="132"/>
      <c r="BB42" s="132"/>
      <c r="BC42" s="132"/>
      <c r="BD42" s="132"/>
      <c r="BE42" s="130"/>
      <c r="BF42" s="131"/>
      <c r="BG42" s="132"/>
      <c r="BH42" s="132"/>
      <c r="BI42" s="132"/>
      <c r="BJ42" s="132"/>
      <c r="BK42" s="130"/>
      <c r="BL42" s="131"/>
      <c r="BM42" s="132"/>
      <c r="BN42" s="132"/>
      <c r="BO42" s="132"/>
      <c r="BP42" s="132"/>
    </row>
    <row r="43" spans="1:68" x14ac:dyDescent="0.35">
      <c r="A43" s="128" t="s">
        <v>328</v>
      </c>
      <c r="B43" s="129">
        <v>60</v>
      </c>
      <c r="C43" s="130"/>
      <c r="D43" s="131"/>
      <c r="E43" s="132"/>
      <c r="F43" s="132"/>
      <c r="G43" s="132"/>
      <c r="H43" s="132"/>
      <c r="I43" s="130"/>
      <c r="J43" s="131"/>
      <c r="K43" s="132"/>
      <c r="L43" s="132"/>
      <c r="M43" s="132"/>
      <c r="N43" s="132"/>
      <c r="O43" s="130"/>
      <c r="P43" s="131"/>
      <c r="Q43" s="132"/>
      <c r="R43" s="132"/>
      <c r="S43" s="132"/>
      <c r="T43" s="132"/>
      <c r="U43" s="130"/>
      <c r="V43" s="131"/>
      <c r="W43" s="132"/>
      <c r="X43" s="132"/>
      <c r="Y43" s="132"/>
      <c r="Z43" s="132"/>
      <c r="AA43" s="130"/>
      <c r="AB43" s="131"/>
      <c r="AC43" s="132"/>
      <c r="AD43" s="132"/>
      <c r="AE43" s="132"/>
      <c r="AF43" s="132"/>
      <c r="AG43" s="130"/>
      <c r="AH43" s="131"/>
      <c r="AI43" s="132"/>
      <c r="AJ43" s="132"/>
      <c r="AK43" s="132"/>
      <c r="AL43" s="132"/>
      <c r="AM43" s="130"/>
      <c r="AN43" s="131"/>
      <c r="AO43" s="132"/>
      <c r="AP43" s="132"/>
      <c r="AQ43" s="132"/>
      <c r="AR43" s="132"/>
      <c r="AS43" s="130"/>
      <c r="AT43" s="131"/>
      <c r="AU43" s="132"/>
      <c r="AV43" s="132"/>
      <c r="AW43" s="132"/>
      <c r="AX43" s="132"/>
      <c r="AY43" s="130"/>
      <c r="AZ43" s="131"/>
      <c r="BA43" s="132"/>
      <c r="BB43" s="132"/>
      <c r="BC43" s="132"/>
      <c r="BD43" s="132"/>
      <c r="BE43" s="130"/>
      <c r="BF43" s="131"/>
      <c r="BG43" s="132"/>
      <c r="BH43" s="132"/>
      <c r="BI43" s="132"/>
      <c r="BJ43" s="132"/>
      <c r="BK43" s="130"/>
      <c r="BL43" s="131"/>
      <c r="BM43" s="132"/>
      <c r="BN43" s="132"/>
      <c r="BO43" s="132"/>
      <c r="BP43" s="132"/>
    </row>
    <row r="44" spans="1:68" x14ac:dyDescent="0.35">
      <c r="A44" s="128" t="s">
        <v>328</v>
      </c>
      <c r="B44" s="129">
        <v>61</v>
      </c>
      <c r="C44" s="130"/>
      <c r="D44" s="131"/>
      <c r="E44" s="132"/>
      <c r="F44" s="132"/>
      <c r="G44" s="132"/>
      <c r="H44" s="132"/>
      <c r="I44" s="130"/>
      <c r="J44" s="131"/>
      <c r="K44" s="132"/>
      <c r="L44" s="132"/>
      <c r="M44" s="132"/>
      <c r="N44" s="132"/>
      <c r="O44" s="130"/>
      <c r="P44" s="131"/>
      <c r="Q44" s="132"/>
      <c r="R44" s="132"/>
      <c r="S44" s="132"/>
      <c r="T44" s="132"/>
      <c r="U44" s="130"/>
      <c r="V44" s="131"/>
      <c r="W44" s="132"/>
      <c r="X44" s="132"/>
      <c r="Y44" s="132"/>
      <c r="Z44" s="132"/>
      <c r="AA44" s="130"/>
      <c r="AB44" s="131"/>
      <c r="AC44" s="132"/>
      <c r="AD44" s="132"/>
      <c r="AE44" s="132"/>
      <c r="AF44" s="132"/>
      <c r="AG44" s="130"/>
      <c r="AH44" s="131"/>
      <c r="AI44" s="132"/>
      <c r="AJ44" s="132"/>
      <c r="AK44" s="132"/>
      <c r="AL44" s="132"/>
      <c r="AM44" s="130"/>
      <c r="AN44" s="131"/>
      <c r="AO44" s="132"/>
      <c r="AP44" s="132"/>
      <c r="AQ44" s="132"/>
      <c r="AR44" s="132"/>
      <c r="AS44" s="130"/>
      <c r="AT44" s="131"/>
      <c r="AU44" s="132"/>
      <c r="AV44" s="132"/>
      <c r="AW44" s="132"/>
      <c r="AX44" s="132"/>
      <c r="AY44" s="130"/>
      <c r="AZ44" s="131"/>
      <c r="BA44" s="132"/>
      <c r="BB44" s="132"/>
      <c r="BC44" s="132"/>
      <c r="BD44" s="132"/>
      <c r="BE44" s="130"/>
      <c r="BF44" s="131"/>
      <c r="BG44" s="132"/>
      <c r="BH44" s="132"/>
      <c r="BI44" s="132"/>
      <c r="BJ44" s="132"/>
      <c r="BK44" s="130"/>
      <c r="BL44" s="131"/>
      <c r="BM44" s="132"/>
      <c r="BN44" s="132"/>
      <c r="BO44" s="132"/>
      <c r="BP44" s="132"/>
    </row>
    <row r="45" spans="1:68" x14ac:dyDescent="0.35">
      <c r="A45" s="128" t="s">
        <v>328</v>
      </c>
      <c r="B45" s="129">
        <v>62</v>
      </c>
      <c r="C45" s="130"/>
      <c r="D45" s="131"/>
      <c r="E45" s="132"/>
      <c r="F45" s="132"/>
      <c r="G45" s="132"/>
      <c r="H45" s="132"/>
      <c r="I45" s="130"/>
      <c r="J45" s="131"/>
      <c r="K45" s="132"/>
      <c r="L45" s="132"/>
      <c r="M45" s="132"/>
      <c r="N45" s="132"/>
      <c r="O45" s="130"/>
      <c r="P45" s="131"/>
      <c r="Q45" s="132"/>
      <c r="R45" s="132"/>
      <c r="S45" s="132"/>
      <c r="T45" s="132"/>
      <c r="U45" s="130"/>
      <c r="V45" s="131"/>
      <c r="W45" s="132"/>
      <c r="X45" s="132"/>
      <c r="Y45" s="132"/>
      <c r="Z45" s="132"/>
      <c r="AA45" s="130"/>
      <c r="AB45" s="131"/>
      <c r="AC45" s="132"/>
      <c r="AD45" s="132"/>
      <c r="AE45" s="132"/>
      <c r="AF45" s="132"/>
      <c r="AG45" s="130"/>
      <c r="AH45" s="131"/>
      <c r="AI45" s="132"/>
      <c r="AJ45" s="132"/>
      <c r="AK45" s="132"/>
      <c r="AL45" s="132"/>
      <c r="AM45" s="130"/>
      <c r="AN45" s="131"/>
      <c r="AO45" s="132"/>
      <c r="AP45" s="132"/>
      <c r="AQ45" s="132"/>
      <c r="AR45" s="132"/>
      <c r="AS45" s="130"/>
      <c r="AT45" s="131"/>
      <c r="AU45" s="132"/>
      <c r="AV45" s="132"/>
      <c r="AW45" s="132"/>
      <c r="AX45" s="132"/>
      <c r="AY45" s="130"/>
      <c r="AZ45" s="131"/>
      <c r="BA45" s="132"/>
      <c r="BB45" s="132"/>
      <c r="BC45" s="132"/>
      <c r="BD45" s="132"/>
      <c r="BE45" s="130"/>
      <c r="BF45" s="131"/>
      <c r="BG45" s="132"/>
      <c r="BH45" s="132"/>
      <c r="BI45" s="132"/>
      <c r="BJ45" s="132"/>
      <c r="BK45" s="130"/>
      <c r="BL45" s="131"/>
      <c r="BM45" s="132"/>
      <c r="BN45" s="132"/>
      <c r="BO45" s="132"/>
      <c r="BP45" s="132"/>
    </row>
    <row r="46" spans="1:68" x14ac:dyDescent="0.35">
      <c r="A46" s="128" t="s">
        <v>328</v>
      </c>
      <c r="B46" s="129">
        <v>63</v>
      </c>
      <c r="C46" s="130"/>
      <c r="D46" s="131"/>
      <c r="E46" s="132"/>
      <c r="F46" s="132"/>
      <c r="G46" s="132"/>
      <c r="H46" s="132"/>
      <c r="I46" s="130"/>
      <c r="J46" s="131"/>
      <c r="K46" s="132"/>
      <c r="L46" s="132"/>
      <c r="M46" s="132"/>
      <c r="N46" s="132"/>
      <c r="O46" s="130"/>
      <c r="P46" s="131"/>
      <c r="Q46" s="132"/>
      <c r="R46" s="132"/>
      <c r="S46" s="132"/>
      <c r="T46" s="132"/>
      <c r="U46" s="130"/>
      <c r="V46" s="131"/>
      <c r="W46" s="132"/>
      <c r="X46" s="132"/>
      <c r="Y46" s="132"/>
      <c r="Z46" s="132"/>
      <c r="AA46" s="130"/>
      <c r="AB46" s="131"/>
      <c r="AC46" s="132"/>
      <c r="AD46" s="132"/>
      <c r="AE46" s="132"/>
      <c r="AF46" s="132"/>
      <c r="AG46" s="130"/>
      <c r="AH46" s="131"/>
      <c r="AI46" s="132"/>
      <c r="AJ46" s="132"/>
      <c r="AK46" s="132"/>
      <c r="AL46" s="132"/>
      <c r="AM46" s="130"/>
      <c r="AN46" s="131"/>
      <c r="AO46" s="132"/>
      <c r="AP46" s="132"/>
      <c r="AQ46" s="132"/>
      <c r="AR46" s="132"/>
      <c r="AS46" s="130"/>
      <c r="AT46" s="131"/>
      <c r="AU46" s="132"/>
      <c r="AV46" s="132"/>
      <c r="AW46" s="132"/>
      <c r="AX46" s="132"/>
      <c r="AY46" s="130"/>
      <c r="AZ46" s="131"/>
      <c r="BA46" s="132"/>
      <c r="BB46" s="132"/>
      <c r="BC46" s="132"/>
      <c r="BD46" s="132"/>
      <c r="BE46" s="130"/>
      <c r="BF46" s="131"/>
      <c r="BG46" s="132"/>
      <c r="BH46" s="132"/>
      <c r="BI46" s="132"/>
      <c r="BJ46" s="132"/>
      <c r="BK46" s="130"/>
      <c r="BL46" s="131"/>
      <c r="BM46" s="132"/>
      <c r="BN46" s="132"/>
      <c r="BO46" s="132"/>
      <c r="BP46" s="132"/>
    </row>
    <row r="47" spans="1:68" x14ac:dyDescent="0.35">
      <c r="A47" s="128" t="s">
        <v>328</v>
      </c>
      <c r="B47" s="129">
        <v>64</v>
      </c>
      <c r="C47" s="130"/>
      <c r="D47" s="131"/>
      <c r="E47" s="132"/>
      <c r="F47" s="132"/>
      <c r="G47" s="132"/>
      <c r="H47" s="132"/>
      <c r="I47" s="130"/>
      <c r="J47" s="131"/>
      <c r="K47" s="132"/>
      <c r="L47" s="132"/>
      <c r="M47" s="132"/>
      <c r="N47" s="132"/>
      <c r="O47" s="130"/>
      <c r="P47" s="131"/>
      <c r="Q47" s="132"/>
      <c r="R47" s="132"/>
      <c r="S47" s="132"/>
      <c r="T47" s="132"/>
      <c r="U47" s="130"/>
      <c r="V47" s="131"/>
      <c r="W47" s="132"/>
      <c r="X47" s="132"/>
      <c r="Y47" s="132"/>
      <c r="Z47" s="132"/>
      <c r="AA47" s="130"/>
      <c r="AB47" s="131"/>
      <c r="AC47" s="132"/>
      <c r="AD47" s="132"/>
      <c r="AE47" s="132"/>
      <c r="AF47" s="132"/>
      <c r="AG47" s="130"/>
      <c r="AH47" s="131"/>
      <c r="AI47" s="132"/>
      <c r="AJ47" s="132"/>
      <c r="AK47" s="132"/>
      <c r="AL47" s="132"/>
      <c r="AM47" s="130"/>
      <c r="AN47" s="131"/>
      <c r="AO47" s="132"/>
      <c r="AP47" s="132"/>
      <c r="AQ47" s="132"/>
      <c r="AR47" s="132"/>
      <c r="AS47" s="130"/>
      <c r="AT47" s="131"/>
      <c r="AU47" s="132"/>
      <c r="AV47" s="132"/>
      <c r="AW47" s="132"/>
      <c r="AX47" s="132"/>
      <c r="AY47" s="130"/>
      <c r="AZ47" s="131"/>
      <c r="BA47" s="132"/>
      <c r="BB47" s="132"/>
      <c r="BC47" s="132"/>
      <c r="BD47" s="132"/>
      <c r="BE47" s="130"/>
      <c r="BF47" s="131"/>
      <c r="BG47" s="132"/>
      <c r="BH47" s="132"/>
      <c r="BI47" s="132"/>
      <c r="BJ47" s="132"/>
      <c r="BK47" s="130"/>
      <c r="BL47" s="131"/>
      <c r="BM47" s="132"/>
      <c r="BN47" s="132"/>
      <c r="BO47" s="132"/>
      <c r="BP47" s="132"/>
    </row>
    <row r="48" spans="1:68" x14ac:dyDescent="0.35">
      <c r="A48" s="128" t="s">
        <v>328</v>
      </c>
      <c r="B48" s="129">
        <v>65</v>
      </c>
      <c r="C48" s="130"/>
      <c r="D48" s="131"/>
      <c r="E48" s="132"/>
      <c r="F48" s="132"/>
      <c r="G48" s="132"/>
      <c r="H48" s="132"/>
      <c r="I48" s="130"/>
      <c r="J48" s="131"/>
      <c r="K48" s="132"/>
      <c r="L48" s="132"/>
      <c r="M48" s="132"/>
      <c r="N48" s="132"/>
      <c r="O48" s="130"/>
      <c r="P48" s="131"/>
      <c r="Q48" s="132"/>
      <c r="R48" s="132"/>
      <c r="S48" s="132"/>
      <c r="T48" s="132"/>
      <c r="U48" s="130"/>
      <c r="V48" s="131"/>
      <c r="W48" s="132"/>
      <c r="X48" s="132"/>
      <c r="Y48" s="132"/>
      <c r="Z48" s="132"/>
      <c r="AA48" s="130"/>
      <c r="AB48" s="131"/>
      <c r="AC48" s="132"/>
      <c r="AD48" s="132"/>
      <c r="AE48" s="132"/>
      <c r="AF48" s="132"/>
      <c r="AG48" s="130"/>
      <c r="AH48" s="131"/>
      <c r="AI48" s="132"/>
      <c r="AJ48" s="132"/>
      <c r="AK48" s="132"/>
      <c r="AL48" s="132"/>
      <c r="AM48" s="130"/>
      <c r="AN48" s="131"/>
      <c r="AO48" s="132"/>
      <c r="AP48" s="132"/>
      <c r="AQ48" s="132"/>
      <c r="AR48" s="132"/>
      <c r="AS48" s="130"/>
      <c r="AT48" s="131"/>
      <c r="AU48" s="132"/>
      <c r="AV48" s="132"/>
      <c r="AW48" s="132"/>
      <c r="AX48" s="132"/>
      <c r="AY48" s="130"/>
      <c r="AZ48" s="131"/>
      <c r="BA48" s="132"/>
      <c r="BB48" s="132"/>
      <c r="BC48" s="132"/>
      <c r="BD48" s="132"/>
      <c r="BE48" s="130"/>
      <c r="BF48" s="131"/>
      <c r="BG48" s="132"/>
      <c r="BH48" s="132"/>
      <c r="BI48" s="132"/>
      <c r="BJ48" s="132"/>
      <c r="BK48" s="130"/>
      <c r="BL48" s="131"/>
      <c r="BM48" s="132"/>
      <c r="BN48" s="132"/>
      <c r="BO48" s="132"/>
      <c r="BP48" s="132"/>
    </row>
    <row r="49" spans="1:68" x14ac:dyDescent="0.35">
      <c r="A49" s="128" t="s">
        <v>328</v>
      </c>
      <c r="B49" s="129">
        <v>66</v>
      </c>
      <c r="C49" s="130"/>
      <c r="D49" s="131"/>
      <c r="E49" s="132"/>
      <c r="F49" s="132"/>
      <c r="G49" s="132"/>
      <c r="H49" s="132"/>
      <c r="I49" s="130"/>
      <c r="J49" s="131"/>
      <c r="K49" s="132"/>
      <c r="L49" s="132"/>
      <c r="M49" s="132"/>
      <c r="N49" s="132"/>
      <c r="O49" s="130"/>
      <c r="P49" s="131"/>
      <c r="Q49" s="132"/>
      <c r="R49" s="132"/>
      <c r="S49" s="132"/>
      <c r="T49" s="132"/>
      <c r="U49" s="130"/>
      <c r="V49" s="131"/>
      <c r="W49" s="132"/>
      <c r="X49" s="132"/>
      <c r="Y49" s="132"/>
      <c r="Z49" s="132"/>
      <c r="AA49" s="130"/>
      <c r="AB49" s="131"/>
      <c r="AC49" s="132"/>
      <c r="AD49" s="132"/>
      <c r="AE49" s="132"/>
      <c r="AF49" s="132"/>
      <c r="AG49" s="130"/>
      <c r="AH49" s="131"/>
      <c r="AI49" s="132"/>
      <c r="AJ49" s="132"/>
      <c r="AK49" s="132"/>
      <c r="AL49" s="132"/>
      <c r="AM49" s="130"/>
      <c r="AN49" s="131"/>
      <c r="AO49" s="132"/>
      <c r="AP49" s="132"/>
      <c r="AQ49" s="132"/>
      <c r="AR49" s="132"/>
      <c r="AS49" s="130"/>
      <c r="AT49" s="131"/>
      <c r="AU49" s="132"/>
      <c r="AV49" s="132"/>
      <c r="AW49" s="132"/>
      <c r="AX49" s="132"/>
      <c r="AY49" s="130"/>
      <c r="AZ49" s="131"/>
      <c r="BA49" s="132"/>
      <c r="BB49" s="132"/>
      <c r="BC49" s="132"/>
      <c r="BD49" s="132"/>
      <c r="BE49" s="130"/>
      <c r="BF49" s="131"/>
      <c r="BG49" s="132"/>
      <c r="BH49" s="132"/>
      <c r="BI49" s="132"/>
      <c r="BJ49" s="132"/>
      <c r="BK49" s="130"/>
      <c r="BL49" s="131"/>
      <c r="BM49" s="132"/>
      <c r="BN49" s="132"/>
      <c r="BO49" s="132"/>
      <c r="BP49" s="132"/>
    </row>
    <row r="50" spans="1:68" x14ac:dyDescent="0.35">
      <c r="A50" s="128" t="s">
        <v>328</v>
      </c>
      <c r="B50" s="129">
        <v>67</v>
      </c>
      <c r="C50" s="130"/>
      <c r="D50" s="131"/>
      <c r="E50" s="132"/>
      <c r="F50" s="132"/>
      <c r="G50" s="132"/>
      <c r="H50" s="132"/>
      <c r="I50" s="130"/>
      <c r="J50" s="131"/>
      <c r="K50" s="132"/>
      <c r="L50" s="132"/>
      <c r="M50" s="132"/>
      <c r="N50" s="132"/>
      <c r="O50" s="130"/>
      <c r="P50" s="131"/>
      <c r="Q50" s="132"/>
      <c r="R50" s="132"/>
      <c r="S50" s="132"/>
      <c r="T50" s="132"/>
      <c r="U50" s="130"/>
      <c r="V50" s="131"/>
      <c r="W50" s="132"/>
      <c r="X50" s="132"/>
      <c r="Y50" s="132"/>
      <c r="Z50" s="132"/>
      <c r="AA50" s="130"/>
      <c r="AB50" s="131"/>
      <c r="AC50" s="132"/>
      <c r="AD50" s="132"/>
      <c r="AE50" s="132"/>
      <c r="AF50" s="132"/>
      <c r="AG50" s="130"/>
      <c r="AH50" s="131"/>
      <c r="AI50" s="132"/>
      <c r="AJ50" s="132"/>
      <c r="AK50" s="132"/>
      <c r="AL50" s="132"/>
      <c r="AM50" s="130"/>
      <c r="AN50" s="131"/>
      <c r="AO50" s="132"/>
      <c r="AP50" s="132"/>
      <c r="AQ50" s="132"/>
      <c r="AR50" s="132"/>
      <c r="AS50" s="130"/>
      <c r="AT50" s="131"/>
      <c r="AU50" s="132"/>
      <c r="AV50" s="132"/>
      <c r="AW50" s="132"/>
      <c r="AX50" s="132"/>
      <c r="AY50" s="130"/>
      <c r="AZ50" s="131"/>
      <c r="BA50" s="132"/>
      <c r="BB50" s="132"/>
      <c r="BC50" s="132"/>
      <c r="BD50" s="132"/>
      <c r="BE50" s="130"/>
      <c r="BF50" s="131"/>
      <c r="BG50" s="132"/>
      <c r="BH50" s="132"/>
      <c r="BI50" s="132"/>
      <c r="BJ50" s="132"/>
      <c r="BK50" s="130"/>
      <c r="BL50" s="131"/>
      <c r="BM50" s="132"/>
      <c r="BN50" s="132"/>
      <c r="BO50" s="132"/>
      <c r="BP50" s="132"/>
    </row>
    <row r="51" spans="1:68" x14ac:dyDescent="0.35">
      <c r="A51" s="128" t="s">
        <v>328</v>
      </c>
      <c r="B51" s="129">
        <v>68</v>
      </c>
      <c r="C51" s="130"/>
      <c r="D51" s="131"/>
      <c r="E51" s="132"/>
      <c r="F51" s="132"/>
      <c r="G51" s="132"/>
      <c r="H51" s="132"/>
      <c r="I51" s="130"/>
      <c r="J51" s="131"/>
      <c r="K51" s="132"/>
      <c r="L51" s="132"/>
      <c r="M51" s="132"/>
      <c r="N51" s="132"/>
      <c r="O51" s="130"/>
      <c r="P51" s="131"/>
      <c r="Q51" s="132"/>
      <c r="R51" s="132"/>
      <c r="S51" s="132"/>
      <c r="T51" s="132"/>
      <c r="U51" s="130"/>
      <c r="V51" s="131"/>
      <c r="W51" s="132"/>
      <c r="X51" s="132"/>
      <c r="Y51" s="132"/>
      <c r="Z51" s="132"/>
      <c r="AA51" s="130"/>
      <c r="AB51" s="131"/>
      <c r="AC51" s="132"/>
      <c r="AD51" s="132"/>
      <c r="AE51" s="132"/>
      <c r="AF51" s="132"/>
      <c r="AG51" s="130"/>
      <c r="AH51" s="131"/>
      <c r="AI51" s="132"/>
      <c r="AJ51" s="132"/>
      <c r="AK51" s="132"/>
      <c r="AL51" s="132"/>
      <c r="AM51" s="130"/>
      <c r="AN51" s="131"/>
      <c r="AO51" s="132"/>
      <c r="AP51" s="132"/>
      <c r="AQ51" s="132"/>
      <c r="AR51" s="132"/>
      <c r="AS51" s="130"/>
      <c r="AT51" s="131"/>
      <c r="AU51" s="132"/>
      <c r="AV51" s="132"/>
      <c r="AW51" s="132"/>
      <c r="AX51" s="132"/>
      <c r="AY51" s="130"/>
      <c r="AZ51" s="131"/>
      <c r="BA51" s="132"/>
      <c r="BB51" s="132"/>
      <c r="BC51" s="132"/>
      <c r="BD51" s="132"/>
      <c r="BE51" s="130"/>
      <c r="BF51" s="131"/>
      <c r="BG51" s="132"/>
      <c r="BH51" s="132"/>
      <c r="BI51" s="132"/>
      <c r="BJ51" s="132"/>
      <c r="BK51" s="130"/>
      <c r="BL51" s="131"/>
      <c r="BM51" s="132"/>
      <c r="BN51" s="132"/>
      <c r="BO51" s="132"/>
      <c r="BP51" s="132"/>
    </row>
    <row r="52" spans="1:68" x14ac:dyDescent="0.35">
      <c r="A52" s="128" t="s">
        <v>328</v>
      </c>
      <c r="B52" s="129">
        <v>69</v>
      </c>
      <c r="C52" s="130"/>
      <c r="D52" s="131"/>
      <c r="E52" s="132"/>
      <c r="F52" s="132"/>
      <c r="G52" s="132"/>
      <c r="H52" s="132"/>
      <c r="I52" s="130"/>
      <c r="J52" s="131"/>
      <c r="K52" s="132"/>
      <c r="L52" s="132"/>
      <c r="M52" s="132"/>
      <c r="N52" s="132"/>
      <c r="O52" s="130"/>
      <c r="P52" s="131"/>
      <c r="Q52" s="132"/>
      <c r="R52" s="132"/>
      <c r="S52" s="132"/>
      <c r="T52" s="132"/>
      <c r="U52" s="130"/>
      <c r="V52" s="131"/>
      <c r="W52" s="132"/>
      <c r="X52" s="132"/>
      <c r="Y52" s="132"/>
      <c r="Z52" s="132"/>
      <c r="AA52" s="130"/>
      <c r="AB52" s="131"/>
      <c r="AC52" s="132"/>
      <c r="AD52" s="132"/>
      <c r="AE52" s="132"/>
      <c r="AF52" s="132"/>
      <c r="AG52" s="130"/>
      <c r="AH52" s="131"/>
      <c r="AI52" s="132"/>
      <c r="AJ52" s="132"/>
      <c r="AK52" s="132"/>
      <c r="AL52" s="132"/>
      <c r="AM52" s="130"/>
      <c r="AN52" s="131"/>
      <c r="AO52" s="132"/>
      <c r="AP52" s="132"/>
      <c r="AQ52" s="132"/>
      <c r="AR52" s="132"/>
      <c r="AS52" s="130"/>
      <c r="AT52" s="131"/>
      <c r="AU52" s="132"/>
      <c r="AV52" s="132"/>
      <c r="AW52" s="132"/>
      <c r="AX52" s="132"/>
      <c r="AY52" s="130"/>
      <c r="AZ52" s="131"/>
      <c r="BA52" s="132"/>
      <c r="BB52" s="132"/>
      <c r="BC52" s="132"/>
      <c r="BD52" s="132"/>
      <c r="BE52" s="130"/>
      <c r="BF52" s="131"/>
      <c r="BG52" s="132"/>
      <c r="BH52" s="132"/>
      <c r="BI52" s="132"/>
      <c r="BJ52" s="132"/>
      <c r="BK52" s="130"/>
      <c r="BL52" s="131"/>
      <c r="BM52" s="132"/>
      <c r="BN52" s="132"/>
      <c r="BO52" s="132"/>
      <c r="BP52" s="132"/>
    </row>
    <row r="53" spans="1:68" x14ac:dyDescent="0.35">
      <c r="A53" s="128" t="s">
        <v>328</v>
      </c>
      <c r="B53" s="129">
        <v>70</v>
      </c>
      <c r="C53" s="130"/>
      <c r="D53" s="131"/>
      <c r="E53" s="132"/>
      <c r="F53" s="132"/>
      <c r="G53" s="132"/>
      <c r="H53" s="132"/>
      <c r="I53" s="130"/>
      <c r="J53" s="131"/>
      <c r="K53" s="132"/>
      <c r="L53" s="132"/>
      <c r="M53" s="132"/>
      <c r="N53" s="132"/>
      <c r="O53" s="130"/>
      <c r="P53" s="131"/>
      <c r="Q53" s="132"/>
      <c r="R53" s="132"/>
      <c r="S53" s="132"/>
      <c r="T53" s="132"/>
      <c r="U53" s="130"/>
      <c r="V53" s="131"/>
      <c r="W53" s="132"/>
      <c r="X53" s="132"/>
      <c r="Y53" s="132"/>
      <c r="Z53" s="132"/>
      <c r="AA53" s="130"/>
      <c r="AB53" s="131"/>
      <c r="AC53" s="132"/>
      <c r="AD53" s="132"/>
      <c r="AE53" s="132"/>
      <c r="AF53" s="132"/>
      <c r="AG53" s="130"/>
      <c r="AH53" s="131"/>
      <c r="AI53" s="132"/>
      <c r="AJ53" s="132"/>
      <c r="AK53" s="132"/>
      <c r="AL53" s="132"/>
      <c r="AM53" s="130"/>
      <c r="AN53" s="131"/>
      <c r="AO53" s="132"/>
      <c r="AP53" s="132"/>
      <c r="AQ53" s="132"/>
      <c r="AR53" s="132"/>
      <c r="AS53" s="130"/>
      <c r="AT53" s="131"/>
      <c r="AU53" s="132"/>
      <c r="AV53" s="132"/>
      <c r="AW53" s="132"/>
      <c r="AX53" s="132"/>
      <c r="AY53" s="130"/>
      <c r="AZ53" s="131"/>
      <c r="BA53" s="132"/>
      <c r="BB53" s="132"/>
      <c r="BC53" s="132"/>
      <c r="BD53" s="132"/>
      <c r="BE53" s="130"/>
      <c r="BF53" s="131"/>
      <c r="BG53" s="132"/>
      <c r="BH53" s="132"/>
      <c r="BI53" s="132"/>
      <c r="BJ53" s="132"/>
      <c r="BK53" s="130"/>
      <c r="BL53" s="131"/>
      <c r="BM53" s="132"/>
      <c r="BN53" s="132"/>
      <c r="BO53" s="132"/>
      <c r="BP53" s="132"/>
    </row>
    <row r="54" spans="1:68" x14ac:dyDescent="0.35">
      <c r="A54" s="128" t="s">
        <v>328</v>
      </c>
      <c r="B54" s="129">
        <v>71</v>
      </c>
      <c r="C54" s="130"/>
      <c r="D54" s="131"/>
      <c r="E54" s="132"/>
      <c r="F54" s="132"/>
      <c r="G54" s="132"/>
      <c r="H54" s="132"/>
      <c r="I54" s="130"/>
      <c r="J54" s="131"/>
      <c r="K54" s="132"/>
      <c r="L54" s="132"/>
      <c r="M54" s="132"/>
      <c r="N54" s="132"/>
      <c r="O54" s="130"/>
      <c r="P54" s="131"/>
      <c r="Q54" s="132"/>
      <c r="R54" s="132"/>
      <c r="S54" s="132"/>
      <c r="T54" s="132"/>
      <c r="U54" s="130"/>
      <c r="V54" s="131"/>
      <c r="W54" s="132"/>
      <c r="X54" s="132"/>
      <c r="Y54" s="132"/>
      <c r="Z54" s="132"/>
      <c r="AA54" s="130"/>
      <c r="AB54" s="131"/>
      <c r="AC54" s="132"/>
      <c r="AD54" s="132"/>
      <c r="AE54" s="132"/>
      <c r="AF54" s="132"/>
      <c r="AG54" s="130"/>
      <c r="AH54" s="131"/>
      <c r="AI54" s="132"/>
      <c r="AJ54" s="132"/>
      <c r="AK54" s="132"/>
      <c r="AL54" s="132"/>
      <c r="AM54" s="130"/>
      <c r="AN54" s="131"/>
      <c r="AO54" s="132"/>
      <c r="AP54" s="132"/>
      <c r="AQ54" s="132"/>
      <c r="AR54" s="132"/>
      <c r="AS54" s="130"/>
      <c r="AT54" s="131"/>
      <c r="AU54" s="132"/>
      <c r="AV54" s="132"/>
      <c r="AW54" s="132"/>
      <c r="AX54" s="132"/>
      <c r="AY54" s="130"/>
      <c r="AZ54" s="131"/>
      <c r="BA54" s="132"/>
      <c r="BB54" s="132"/>
      <c r="BC54" s="132"/>
      <c r="BD54" s="132"/>
      <c r="BE54" s="130"/>
      <c r="BF54" s="131"/>
      <c r="BG54" s="132"/>
      <c r="BH54" s="132"/>
      <c r="BI54" s="132"/>
      <c r="BJ54" s="132"/>
      <c r="BK54" s="130"/>
      <c r="BL54" s="131"/>
      <c r="BM54" s="132"/>
      <c r="BN54" s="132"/>
      <c r="BO54" s="132"/>
      <c r="BP54" s="132"/>
    </row>
    <row r="55" spans="1:68" x14ac:dyDescent="0.35">
      <c r="A55" s="128" t="s">
        <v>328</v>
      </c>
      <c r="B55" s="129">
        <v>72</v>
      </c>
      <c r="C55" s="130"/>
      <c r="D55" s="131"/>
      <c r="E55" s="132"/>
      <c r="F55" s="132"/>
      <c r="G55" s="132"/>
      <c r="H55" s="132"/>
      <c r="I55" s="130"/>
      <c r="J55" s="131"/>
      <c r="K55" s="132"/>
      <c r="L55" s="132"/>
      <c r="M55" s="132"/>
      <c r="N55" s="132"/>
      <c r="O55" s="130"/>
      <c r="P55" s="131"/>
      <c r="Q55" s="132"/>
      <c r="R55" s="132"/>
      <c r="S55" s="132"/>
      <c r="T55" s="132"/>
      <c r="U55" s="130"/>
      <c r="V55" s="131"/>
      <c r="W55" s="132"/>
      <c r="X55" s="132"/>
      <c r="Y55" s="132"/>
      <c r="Z55" s="132"/>
      <c r="AA55" s="130"/>
      <c r="AB55" s="131"/>
      <c r="AC55" s="132"/>
      <c r="AD55" s="132"/>
      <c r="AE55" s="132"/>
      <c r="AF55" s="132"/>
      <c r="AG55" s="130"/>
      <c r="AH55" s="131"/>
      <c r="AI55" s="132"/>
      <c r="AJ55" s="132"/>
      <c r="AK55" s="132"/>
      <c r="AL55" s="132"/>
      <c r="AM55" s="130"/>
      <c r="AN55" s="131"/>
      <c r="AO55" s="132"/>
      <c r="AP55" s="132"/>
      <c r="AQ55" s="132"/>
      <c r="AR55" s="132"/>
      <c r="AS55" s="130"/>
      <c r="AT55" s="131"/>
      <c r="AU55" s="132"/>
      <c r="AV55" s="132"/>
      <c r="AW55" s="132"/>
      <c r="AX55" s="132"/>
      <c r="AY55" s="130"/>
      <c r="AZ55" s="131"/>
      <c r="BA55" s="132"/>
      <c r="BB55" s="132"/>
      <c r="BC55" s="132"/>
      <c r="BD55" s="132"/>
      <c r="BE55" s="130"/>
      <c r="BF55" s="131"/>
      <c r="BG55" s="132"/>
      <c r="BH55" s="132"/>
      <c r="BI55" s="132"/>
      <c r="BJ55" s="132"/>
      <c r="BK55" s="130"/>
      <c r="BL55" s="131"/>
      <c r="BM55" s="132"/>
      <c r="BN55" s="132"/>
      <c r="BO55" s="132"/>
      <c r="BP55" s="132"/>
    </row>
    <row r="56" spans="1:68" x14ac:dyDescent="0.35">
      <c r="A56" s="128" t="s">
        <v>328</v>
      </c>
      <c r="B56" s="129">
        <v>73</v>
      </c>
      <c r="C56" s="130"/>
      <c r="D56" s="131"/>
      <c r="E56" s="132"/>
      <c r="F56" s="132"/>
      <c r="G56" s="132"/>
      <c r="H56" s="132"/>
      <c r="I56" s="130"/>
      <c r="J56" s="131"/>
      <c r="K56" s="132"/>
      <c r="L56" s="132"/>
      <c r="M56" s="132"/>
      <c r="N56" s="132"/>
      <c r="O56" s="130"/>
      <c r="P56" s="131"/>
      <c r="Q56" s="132"/>
      <c r="R56" s="132"/>
      <c r="S56" s="132"/>
      <c r="T56" s="132"/>
      <c r="U56" s="130"/>
      <c r="V56" s="131"/>
      <c r="W56" s="132"/>
      <c r="X56" s="132"/>
      <c r="Y56" s="132"/>
      <c r="Z56" s="132"/>
      <c r="AA56" s="130"/>
      <c r="AB56" s="131"/>
      <c r="AC56" s="132"/>
      <c r="AD56" s="132"/>
      <c r="AE56" s="132"/>
      <c r="AF56" s="132"/>
      <c r="AG56" s="130"/>
      <c r="AH56" s="131"/>
      <c r="AI56" s="132"/>
      <c r="AJ56" s="132"/>
      <c r="AK56" s="132"/>
      <c r="AL56" s="132"/>
      <c r="AM56" s="130"/>
      <c r="AN56" s="131"/>
      <c r="AO56" s="132"/>
      <c r="AP56" s="132"/>
      <c r="AQ56" s="132"/>
      <c r="AR56" s="132"/>
      <c r="AS56" s="130"/>
      <c r="AT56" s="131"/>
      <c r="AU56" s="132"/>
      <c r="AV56" s="132"/>
      <c r="AW56" s="132"/>
      <c r="AX56" s="132"/>
      <c r="AY56" s="130"/>
      <c r="AZ56" s="131"/>
      <c r="BA56" s="132"/>
      <c r="BB56" s="132"/>
      <c r="BC56" s="132"/>
      <c r="BD56" s="132"/>
      <c r="BE56" s="130"/>
      <c r="BF56" s="131"/>
      <c r="BG56" s="132"/>
      <c r="BH56" s="132"/>
      <c r="BI56" s="132"/>
      <c r="BJ56" s="132"/>
      <c r="BK56" s="130"/>
      <c r="BL56" s="131"/>
      <c r="BM56" s="132"/>
      <c r="BN56" s="132"/>
      <c r="BO56" s="132"/>
      <c r="BP56" s="132"/>
    </row>
    <row r="57" spans="1:68" x14ac:dyDescent="0.35">
      <c r="A57" s="128" t="s">
        <v>328</v>
      </c>
      <c r="B57" s="129">
        <v>74</v>
      </c>
      <c r="C57" s="130"/>
      <c r="D57" s="131"/>
      <c r="E57" s="132"/>
      <c r="F57" s="132"/>
      <c r="G57" s="132"/>
      <c r="H57" s="132"/>
      <c r="I57" s="130"/>
      <c r="J57" s="131"/>
      <c r="K57" s="132"/>
      <c r="L57" s="132"/>
      <c r="M57" s="132"/>
      <c r="N57" s="132"/>
      <c r="O57" s="130"/>
      <c r="P57" s="131"/>
      <c r="Q57" s="132"/>
      <c r="R57" s="132"/>
      <c r="S57" s="132"/>
      <c r="T57" s="132"/>
      <c r="U57" s="130"/>
      <c r="V57" s="131"/>
      <c r="W57" s="132"/>
      <c r="X57" s="132"/>
      <c r="Y57" s="132"/>
      <c r="Z57" s="132"/>
      <c r="AA57" s="130"/>
      <c r="AB57" s="131"/>
      <c r="AC57" s="132"/>
      <c r="AD57" s="132"/>
      <c r="AE57" s="132"/>
      <c r="AF57" s="132"/>
      <c r="AG57" s="130"/>
      <c r="AH57" s="131"/>
      <c r="AI57" s="132"/>
      <c r="AJ57" s="132"/>
      <c r="AK57" s="132"/>
      <c r="AL57" s="132"/>
      <c r="AM57" s="130"/>
      <c r="AN57" s="131"/>
      <c r="AO57" s="132"/>
      <c r="AP57" s="132"/>
      <c r="AQ57" s="132"/>
      <c r="AR57" s="132"/>
      <c r="AS57" s="130"/>
      <c r="AT57" s="131"/>
      <c r="AU57" s="132"/>
      <c r="AV57" s="132"/>
      <c r="AW57" s="132"/>
      <c r="AX57" s="132"/>
      <c r="AY57" s="130"/>
      <c r="AZ57" s="131"/>
      <c r="BA57" s="132"/>
      <c r="BB57" s="132"/>
      <c r="BC57" s="132"/>
      <c r="BD57" s="132"/>
      <c r="BE57" s="130"/>
      <c r="BF57" s="131"/>
      <c r="BG57" s="132"/>
      <c r="BH57" s="132"/>
      <c r="BI57" s="132"/>
      <c r="BJ57" s="132"/>
      <c r="BK57" s="130"/>
      <c r="BL57" s="131"/>
      <c r="BM57" s="132"/>
      <c r="BN57" s="132"/>
      <c r="BO57" s="132"/>
      <c r="BP57" s="132"/>
    </row>
    <row r="58" spans="1:68" x14ac:dyDescent="0.35">
      <c r="A58" s="128" t="s">
        <v>328</v>
      </c>
      <c r="B58" s="129">
        <v>75</v>
      </c>
      <c r="C58" s="130"/>
      <c r="D58" s="131"/>
      <c r="E58" s="132"/>
      <c r="F58" s="132"/>
      <c r="G58" s="132"/>
      <c r="H58" s="132"/>
      <c r="I58" s="130"/>
      <c r="J58" s="131"/>
      <c r="K58" s="132"/>
      <c r="L58" s="132"/>
      <c r="M58" s="132"/>
      <c r="N58" s="132"/>
      <c r="O58" s="130"/>
      <c r="P58" s="131"/>
      <c r="Q58" s="132"/>
      <c r="R58" s="132"/>
      <c r="S58" s="132"/>
      <c r="T58" s="132"/>
      <c r="U58" s="130"/>
      <c r="V58" s="131"/>
      <c r="W58" s="132"/>
      <c r="X58" s="132"/>
      <c r="Y58" s="132"/>
      <c r="Z58" s="132"/>
      <c r="AA58" s="130"/>
      <c r="AB58" s="131"/>
      <c r="AC58" s="132"/>
      <c r="AD58" s="132"/>
      <c r="AE58" s="132"/>
      <c r="AF58" s="132"/>
      <c r="AG58" s="130"/>
      <c r="AH58" s="131"/>
      <c r="AI58" s="132"/>
      <c r="AJ58" s="132"/>
      <c r="AK58" s="132"/>
      <c r="AL58" s="132"/>
      <c r="AM58" s="130"/>
      <c r="AN58" s="131"/>
      <c r="AO58" s="132"/>
      <c r="AP58" s="132"/>
      <c r="AQ58" s="132"/>
      <c r="AR58" s="132"/>
      <c r="AS58" s="130"/>
      <c r="AT58" s="131"/>
      <c r="AU58" s="132"/>
      <c r="AV58" s="132"/>
      <c r="AW58" s="132"/>
      <c r="AX58" s="132"/>
      <c r="AY58" s="130"/>
      <c r="AZ58" s="131"/>
      <c r="BA58" s="132"/>
      <c r="BB58" s="132"/>
      <c r="BC58" s="132"/>
      <c r="BD58" s="132"/>
      <c r="BE58" s="130"/>
      <c r="BF58" s="131"/>
      <c r="BG58" s="132"/>
      <c r="BH58" s="132"/>
      <c r="BI58" s="132"/>
      <c r="BJ58" s="132"/>
      <c r="BK58" s="130"/>
      <c r="BL58" s="131"/>
      <c r="BM58" s="132"/>
      <c r="BN58" s="132"/>
      <c r="BO58" s="132"/>
      <c r="BP58" s="132"/>
    </row>
    <row r="59" spans="1:68" x14ac:dyDescent="0.35">
      <c r="A59" s="128" t="s">
        <v>328</v>
      </c>
      <c r="B59" s="129">
        <v>76</v>
      </c>
      <c r="C59" s="130"/>
      <c r="D59" s="131"/>
      <c r="E59" s="132"/>
      <c r="F59" s="132"/>
      <c r="G59" s="132"/>
      <c r="H59" s="132"/>
      <c r="I59" s="130"/>
      <c r="J59" s="131"/>
      <c r="K59" s="132"/>
      <c r="L59" s="132"/>
      <c r="M59" s="132"/>
      <c r="N59" s="132"/>
      <c r="O59" s="130"/>
      <c r="P59" s="131"/>
      <c r="Q59" s="132"/>
      <c r="R59" s="132"/>
      <c r="S59" s="132"/>
      <c r="T59" s="132"/>
      <c r="U59" s="130"/>
      <c r="V59" s="131"/>
      <c r="W59" s="132"/>
      <c r="X59" s="132"/>
      <c r="Y59" s="132"/>
      <c r="Z59" s="132"/>
      <c r="AA59" s="130"/>
      <c r="AB59" s="131"/>
      <c r="AC59" s="132"/>
      <c r="AD59" s="132"/>
      <c r="AE59" s="132"/>
      <c r="AF59" s="132"/>
      <c r="AG59" s="130"/>
      <c r="AH59" s="131"/>
      <c r="AI59" s="132"/>
      <c r="AJ59" s="132"/>
      <c r="AK59" s="132"/>
      <c r="AL59" s="132"/>
      <c r="AM59" s="130"/>
      <c r="AN59" s="131"/>
      <c r="AO59" s="132"/>
      <c r="AP59" s="132"/>
      <c r="AQ59" s="132"/>
      <c r="AR59" s="132"/>
      <c r="AS59" s="130"/>
      <c r="AT59" s="131"/>
      <c r="AU59" s="132"/>
      <c r="AV59" s="132"/>
      <c r="AW59" s="132"/>
      <c r="AX59" s="132"/>
      <c r="AY59" s="130"/>
      <c r="AZ59" s="131"/>
      <c r="BA59" s="132"/>
      <c r="BB59" s="132"/>
      <c r="BC59" s="132"/>
      <c r="BD59" s="132"/>
      <c r="BE59" s="130"/>
      <c r="BF59" s="131"/>
      <c r="BG59" s="132"/>
      <c r="BH59" s="132"/>
      <c r="BI59" s="132"/>
      <c r="BJ59" s="132"/>
      <c r="BK59" s="130"/>
      <c r="BL59" s="131"/>
      <c r="BM59" s="132"/>
      <c r="BN59" s="132"/>
      <c r="BO59" s="132"/>
      <c r="BP59" s="132"/>
    </row>
    <row r="60" spans="1:68" x14ac:dyDescent="0.35">
      <c r="A60" s="128" t="s">
        <v>328</v>
      </c>
      <c r="B60" s="129">
        <v>77</v>
      </c>
      <c r="C60" s="130"/>
      <c r="D60" s="131"/>
      <c r="E60" s="132"/>
      <c r="F60" s="132"/>
      <c r="G60" s="132"/>
      <c r="H60" s="132"/>
      <c r="I60" s="130"/>
      <c r="J60" s="131"/>
      <c r="K60" s="132"/>
      <c r="L60" s="132"/>
      <c r="M60" s="132"/>
      <c r="N60" s="132"/>
      <c r="O60" s="130"/>
      <c r="P60" s="131"/>
      <c r="Q60" s="132"/>
      <c r="R60" s="132"/>
      <c r="S60" s="132"/>
      <c r="T60" s="132"/>
      <c r="U60" s="130"/>
      <c r="V60" s="131"/>
      <c r="W60" s="132"/>
      <c r="X60" s="132"/>
      <c r="Y60" s="132"/>
      <c r="Z60" s="132"/>
      <c r="AA60" s="130"/>
      <c r="AB60" s="131"/>
      <c r="AC60" s="132"/>
      <c r="AD60" s="132"/>
      <c r="AE60" s="132"/>
      <c r="AF60" s="132"/>
      <c r="AG60" s="130"/>
      <c r="AH60" s="131"/>
      <c r="AI60" s="132"/>
      <c r="AJ60" s="132"/>
      <c r="AK60" s="132"/>
      <c r="AL60" s="132"/>
      <c r="AM60" s="130"/>
      <c r="AN60" s="131"/>
      <c r="AO60" s="132"/>
      <c r="AP60" s="132"/>
      <c r="AQ60" s="132"/>
      <c r="AR60" s="132"/>
      <c r="AS60" s="130"/>
      <c r="AT60" s="131"/>
      <c r="AU60" s="132"/>
      <c r="AV60" s="132"/>
      <c r="AW60" s="132"/>
      <c r="AX60" s="132"/>
      <c r="AY60" s="130"/>
      <c r="AZ60" s="131"/>
      <c r="BA60" s="132"/>
      <c r="BB60" s="132"/>
      <c r="BC60" s="132"/>
      <c r="BD60" s="132"/>
      <c r="BE60" s="130"/>
      <c r="BF60" s="131"/>
      <c r="BG60" s="132"/>
      <c r="BH60" s="132"/>
      <c r="BI60" s="132"/>
      <c r="BJ60" s="132"/>
      <c r="BK60" s="130"/>
      <c r="BL60" s="131"/>
      <c r="BM60" s="132"/>
      <c r="BN60" s="132"/>
      <c r="BO60" s="132"/>
      <c r="BP60" s="132"/>
    </row>
    <row r="61" spans="1:68" x14ac:dyDescent="0.35">
      <c r="A61" s="128" t="s">
        <v>328</v>
      </c>
      <c r="B61" s="129">
        <v>78</v>
      </c>
      <c r="C61" s="130"/>
      <c r="D61" s="131"/>
      <c r="E61" s="132"/>
      <c r="F61" s="132"/>
      <c r="G61" s="132"/>
      <c r="H61" s="132"/>
      <c r="I61" s="130"/>
      <c r="J61" s="131"/>
      <c r="K61" s="132"/>
      <c r="L61" s="132"/>
      <c r="M61" s="132"/>
      <c r="N61" s="132"/>
      <c r="O61" s="130"/>
      <c r="P61" s="131"/>
      <c r="Q61" s="132"/>
      <c r="R61" s="132"/>
      <c r="S61" s="132"/>
      <c r="T61" s="132"/>
      <c r="U61" s="130"/>
      <c r="V61" s="131"/>
      <c r="W61" s="132"/>
      <c r="X61" s="132"/>
      <c r="Y61" s="132"/>
      <c r="Z61" s="132"/>
      <c r="AA61" s="130"/>
      <c r="AB61" s="131"/>
      <c r="AC61" s="132"/>
      <c r="AD61" s="132"/>
      <c r="AE61" s="132"/>
      <c r="AF61" s="132"/>
      <c r="AG61" s="130"/>
      <c r="AH61" s="131"/>
      <c r="AI61" s="132"/>
      <c r="AJ61" s="132"/>
      <c r="AK61" s="132"/>
      <c r="AL61" s="132"/>
      <c r="AM61" s="130"/>
      <c r="AN61" s="131"/>
      <c r="AO61" s="132"/>
      <c r="AP61" s="132"/>
      <c r="AQ61" s="132"/>
      <c r="AR61" s="132"/>
      <c r="AS61" s="130"/>
      <c r="AT61" s="131"/>
      <c r="AU61" s="132"/>
      <c r="AV61" s="132"/>
      <c r="AW61" s="132"/>
      <c r="AX61" s="132"/>
      <c r="AY61" s="130"/>
      <c r="AZ61" s="131"/>
      <c r="BA61" s="132"/>
      <c r="BB61" s="132"/>
      <c r="BC61" s="132"/>
      <c r="BD61" s="132"/>
      <c r="BE61" s="130"/>
      <c r="BF61" s="131"/>
      <c r="BG61" s="132"/>
      <c r="BH61" s="132"/>
      <c r="BI61" s="132"/>
      <c r="BJ61" s="132"/>
      <c r="BK61" s="130"/>
      <c r="BL61" s="131"/>
      <c r="BM61" s="132"/>
      <c r="BN61" s="132"/>
      <c r="BO61" s="132"/>
      <c r="BP61" s="132"/>
    </row>
    <row r="62" spans="1:68" x14ac:dyDescent="0.35">
      <c r="A62" s="128" t="s">
        <v>328</v>
      </c>
      <c r="B62" s="129">
        <v>79</v>
      </c>
      <c r="C62" s="130"/>
      <c r="D62" s="131"/>
      <c r="E62" s="132"/>
      <c r="F62" s="132"/>
      <c r="G62" s="132"/>
      <c r="H62" s="132"/>
      <c r="I62" s="130"/>
      <c r="J62" s="131"/>
      <c r="K62" s="132"/>
      <c r="L62" s="132"/>
      <c r="M62" s="132"/>
      <c r="N62" s="132"/>
      <c r="O62" s="130"/>
      <c r="P62" s="131"/>
      <c r="Q62" s="132"/>
      <c r="R62" s="132"/>
      <c r="S62" s="132"/>
      <c r="T62" s="132"/>
      <c r="U62" s="130"/>
      <c r="V62" s="131"/>
      <c r="W62" s="132"/>
      <c r="X62" s="132"/>
      <c r="Y62" s="132"/>
      <c r="Z62" s="132"/>
      <c r="AA62" s="130"/>
      <c r="AB62" s="131"/>
      <c r="AC62" s="132"/>
      <c r="AD62" s="132"/>
      <c r="AE62" s="132"/>
      <c r="AF62" s="132"/>
      <c r="AG62" s="130"/>
      <c r="AH62" s="131"/>
      <c r="AI62" s="132"/>
      <c r="AJ62" s="132"/>
      <c r="AK62" s="132"/>
      <c r="AL62" s="132"/>
      <c r="AM62" s="130"/>
      <c r="AN62" s="131"/>
      <c r="AO62" s="132"/>
      <c r="AP62" s="132"/>
      <c r="AQ62" s="132"/>
      <c r="AR62" s="132"/>
      <c r="AS62" s="130"/>
      <c r="AT62" s="131"/>
      <c r="AU62" s="132"/>
      <c r="AV62" s="132"/>
      <c r="AW62" s="132"/>
      <c r="AX62" s="132"/>
      <c r="AY62" s="130"/>
      <c r="AZ62" s="131"/>
      <c r="BA62" s="132"/>
      <c r="BB62" s="132"/>
      <c r="BC62" s="132"/>
      <c r="BD62" s="132"/>
      <c r="BE62" s="130"/>
      <c r="BF62" s="131"/>
      <c r="BG62" s="132"/>
      <c r="BH62" s="132"/>
      <c r="BI62" s="132"/>
      <c r="BJ62" s="132"/>
      <c r="BK62" s="130"/>
      <c r="BL62" s="131"/>
      <c r="BM62" s="132"/>
      <c r="BN62" s="132"/>
      <c r="BO62" s="132"/>
      <c r="BP62" s="132"/>
    </row>
    <row r="63" spans="1:68" x14ac:dyDescent="0.35">
      <c r="A63" s="133" t="s">
        <v>328</v>
      </c>
      <c r="B63" s="134">
        <v>80</v>
      </c>
      <c r="C63" s="130"/>
      <c r="D63" s="131"/>
      <c r="E63" s="132"/>
      <c r="F63" s="132"/>
      <c r="G63" s="132"/>
      <c r="H63" s="132"/>
      <c r="I63" s="130"/>
      <c r="J63" s="131"/>
      <c r="K63" s="132"/>
      <c r="L63" s="132"/>
      <c r="M63" s="132"/>
      <c r="N63" s="132"/>
      <c r="O63" s="130"/>
      <c r="P63" s="131"/>
      <c r="Q63" s="132"/>
      <c r="R63" s="132"/>
      <c r="S63" s="132"/>
      <c r="T63" s="132"/>
      <c r="U63" s="130"/>
      <c r="V63" s="131"/>
      <c r="W63" s="132"/>
      <c r="X63" s="132"/>
      <c r="Y63" s="132"/>
      <c r="Z63" s="132"/>
      <c r="AA63" s="130"/>
      <c r="AB63" s="131"/>
      <c r="AC63" s="132"/>
      <c r="AD63" s="132"/>
      <c r="AE63" s="132"/>
      <c r="AF63" s="132"/>
      <c r="AG63" s="130"/>
      <c r="AH63" s="131"/>
      <c r="AI63" s="132"/>
      <c r="AJ63" s="132"/>
      <c r="AK63" s="132"/>
      <c r="AL63" s="132"/>
      <c r="AM63" s="130"/>
      <c r="AN63" s="131"/>
      <c r="AO63" s="132"/>
      <c r="AP63" s="132"/>
      <c r="AQ63" s="132"/>
      <c r="AR63" s="132"/>
      <c r="AS63" s="130"/>
      <c r="AT63" s="131"/>
      <c r="AU63" s="132"/>
      <c r="AV63" s="132"/>
      <c r="AW63" s="132"/>
      <c r="AX63" s="132"/>
      <c r="AY63" s="130"/>
      <c r="AZ63" s="131"/>
      <c r="BA63" s="132"/>
      <c r="BB63" s="132"/>
      <c r="BC63" s="132"/>
      <c r="BD63" s="132"/>
      <c r="BE63" s="130"/>
      <c r="BF63" s="131"/>
      <c r="BG63" s="132"/>
      <c r="BH63" s="132"/>
      <c r="BI63" s="132"/>
      <c r="BJ63" s="132"/>
      <c r="BK63" s="130"/>
      <c r="BL63" s="131"/>
      <c r="BM63" s="132"/>
      <c r="BN63" s="132"/>
      <c r="BO63" s="132"/>
      <c r="BP63" s="132"/>
    </row>
    <row r="64" spans="1:68" x14ac:dyDescent="0.35">
      <c r="C64" s="135"/>
      <c r="D64" s="135"/>
      <c r="E64" s="136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  <c r="AD64" s="136"/>
      <c r="AE64" s="136"/>
      <c r="AF64" s="136"/>
      <c r="AG64" s="136"/>
      <c r="AH64" s="136"/>
      <c r="AI64" s="136"/>
      <c r="AJ64" s="136"/>
      <c r="AK64" s="136"/>
      <c r="AL64" s="136"/>
      <c r="AM64" s="136"/>
      <c r="AN64" s="136"/>
      <c r="AO64" s="136"/>
      <c r="AP64" s="136"/>
      <c r="AQ64" s="136"/>
      <c r="AR64" s="136"/>
      <c r="AS64" s="136"/>
      <c r="AT64" s="136"/>
      <c r="AU64" s="136"/>
      <c r="AV64" s="136"/>
      <c r="AW64" s="136"/>
      <c r="AX64" s="136"/>
      <c r="AY64" s="136"/>
      <c r="AZ64" s="136"/>
      <c r="BA64" s="136"/>
      <c r="BB64" s="136"/>
      <c r="BC64" s="136"/>
      <c r="BD64" s="136"/>
      <c r="BE64" s="136"/>
      <c r="BF64" s="136"/>
      <c r="BG64" s="136"/>
      <c r="BH64" s="136"/>
      <c r="BI64" s="136"/>
      <c r="BJ64" s="136"/>
      <c r="BK64" s="136"/>
      <c r="BL64" s="136"/>
      <c r="BM64" s="136"/>
      <c r="BN64" s="136"/>
      <c r="BO64" s="136"/>
      <c r="BP64" s="136"/>
    </row>
    <row r="65" spans="1:68" x14ac:dyDescent="0.35">
      <c r="A65" s="137" t="s">
        <v>329</v>
      </c>
      <c r="B65" s="138">
        <v>20</v>
      </c>
      <c r="C65" s="139"/>
      <c r="D65" s="140"/>
      <c r="E65" s="132"/>
      <c r="F65" s="132"/>
      <c r="G65" s="132"/>
      <c r="H65" s="132"/>
      <c r="I65" s="139"/>
      <c r="J65" s="140"/>
      <c r="K65" s="132"/>
      <c r="L65" s="132"/>
      <c r="M65" s="132"/>
      <c r="N65" s="132"/>
      <c r="O65" s="139"/>
      <c r="P65" s="140"/>
      <c r="Q65" s="132"/>
      <c r="R65" s="132"/>
      <c r="S65" s="132"/>
      <c r="T65" s="132"/>
      <c r="U65" s="139"/>
      <c r="V65" s="141"/>
      <c r="W65" s="132"/>
      <c r="X65" s="132"/>
      <c r="Y65" s="132"/>
      <c r="Z65" s="132"/>
      <c r="AA65" s="130"/>
      <c r="AB65" s="131"/>
      <c r="AC65" s="132"/>
      <c r="AD65" s="132"/>
      <c r="AE65" s="132"/>
      <c r="AF65" s="132"/>
      <c r="AG65" s="139"/>
      <c r="AH65" s="140"/>
      <c r="AI65" s="132"/>
      <c r="AJ65" s="132"/>
      <c r="AK65" s="132"/>
      <c r="AL65" s="132"/>
      <c r="AM65" s="130"/>
      <c r="AN65" s="131"/>
      <c r="AO65" s="132"/>
      <c r="AP65" s="132"/>
      <c r="AQ65" s="132"/>
      <c r="AR65" s="132"/>
      <c r="AS65" s="130"/>
      <c r="AT65" s="131"/>
      <c r="AU65" s="132"/>
      <c r="AV65" s="132"/>
      <c r="AW65" s="132"/>
      <c r="AX65" s="132"/>
      <c r="AY65" s="130"/>
      <c r="AZ65" s="131"/>
      <c r="BA65" s="132"/>
      <c r="BB65" s="132"/>
      <c r="BC65" s="132"/>
      <c r="BD65" s="132"/>
      <c r="BE65" s="130"/>
      <c r="BF65" s="131"/>
      <c r="BG65" s="132"/>
      <c r="BH65" s="132"/>
      <c r="BI65" s="132"/>
      <c r="BJ65" s="132"/>
      <c r="BK65" s="130"/>
      <c r="BL65" s="131"/>
      <c r="BM65" s="132"/>
      <c r="BN65" s="132"/>
      <c r="BO65" s="132"/>
      <c r="BP65" s="132"/>
    </row>
    <row r="66" spans="1:68" x14ac:dyDescent="0.35">
      <c r="A66" s="128" t="s">
        <v>329</v>
      </c>
      <c r="B66" s="129">
        <v>21</v>
      </c>
      <c r="C66" s="139"/>
      <c r="D66" s="140"/>
      <c r="E66" s="132"/>
      <c r="F66" s="132"/>
      <c r="G66" s="132"/>
      <c r="H66" s="132"/>
      <c r="I66" s="139"/>
      <c r="J66" s="140"/>
      <c r="K66" s="132"/>
      <c r="L66" s="132"/>
      <c r="M66" s="132"/>
      <c r="N66" s="132"/>
      <c r="O66" s="139"/>
      <c r="P66" s="140"/>
      <c r="Q66" s="132"/>
      <c r="R66" s="132"/>
      <c r="S66" s="132"/>
      <c r="T66" s="132"/>
      <c r="U66" s="139"/>
      <c r="V66" s="141"/>
      <c r="W66" s="132"/>
      <c r="X66" s="132"/>
      <c r="Y66" s="132"/>
      <c r="Z66" s="132"/>
      <c r="AA66" s="130"/>
      <c r="AB66" s="131"/>
      <c r="AC66" s="132"/>
      <c r="AD66" s="132"/>
      <c r="AE66" s="132"/>
      <c r="AF66" s="132"/>
      <c r="AG66" s="139"/>
      <c r="AH66" s="140"/>
      <c r="AI66" s="132"/>
      <c r="AJ66" s="132"/>
      <c r="AK66" s="132"/>
      <c r="AL66" s="132"/>
      <c r="AM66" s="130"/>
      <c r="AN66" s="131"/>
      <c r="AO66" s="132"/>
      <c r="AP66" s="132"/>
      <c r="AQ66" s="132"/>
      <c r="AR66" s="132"/>
      <c r="AS66" s="130"/>
      <c r="AT66" s="131"/>
      <c r="AU66" s="132"/>
      <c r="AV66" s="132"/>
      <c r="AW66" s="132"/>
      <c r="AX66" s="132"/>
      <c r="AY66" s="130"/>
      <c r="AZ66" s="131"/>
      <c r="BA66" s="132"/>
      <c r="BB66" s="132"/>
      <c r="BC66" s="132"/>
      <c r="BD66" s="132"/>
      <c r="BE66" s="130"/>
      <c r="BF66" s="131"/>
      <c r="BG66" s="132"/>
      <c r="BH66" s="132"/>
      <c r="BI66" s="132"/>
      <c r="BJ66" s="132"/>
      <c r="BK66" s="130"/>
      <c r="BL66" s="131"/>
      <c r="BM66" s="132"/>
      <c r="BN66" s="132"/>
      <c r="BO66" s="132"/>
      <c r="BP66" s="132"/>
    </row>
    <row r="67" spans="1:68" x14ac:dyDescent="0.35">
      <c r="A67" s="128" t="s">
        <v>329</v>
      </c>
      <c r="B67" s="129">
        <v>22</v>
      </c>
      <c r="C67" s="139"/>
      <c r="D67" s="140"/>
      <c r="E67" s="132"/>
      <c r="F67" s="132"/>
      <c r="G67" s="132"/>
      <c r="H67" s="132"/>
      <c r="I67" s="139"/>
      <c r="J67" s="140"/>
      <c r="K67" s="132"/>
      <c r="L67" s="132"/>
      <c r="M67" s="132"/>
      <c r="N67" s="132"/>
      <c r="O67" s="139"/>
      <c r="P67" s="140"/>
      <c r="Q67" s="132"/>
      <c r="R67" s="132"/>
      <c r="S67" s="132"/>
      <c r="T67" s="132"/>
      <c r="U67" s="139"/>
      <c r="V67" s="141"/>
      <c r="W67" s="132"/>
      <c r="X67" s="132"/>
      <c r="Y67" s="132"/>
      <c r="Z67" s="132"/>
      <c r="AA67" s="130"/>
      <c r="AB67" s="131"/>
      <c r="AC67" s="132"/>
      <c r="AD67" s="132"/>
      <c r="AE67" s="132"/>
      <c r="AF67" s="132"/>
      <c r="AG67" s="139"/>
      <c r="AH67" s="140"/>
      <c r="AI67" s="132"/>
      <c r="AJ67" s="132"/>
      <c r="AK67" s="132"/>
      <c r="AL67" s="132"/>
      <c r="AM67" s="130"/>
      <c r="AN67" s="131"/>
      <c r="AO67" s="132"/>
      <c r="AP67" s="132"/>
      <c r="AQ67" s="132"/>
      <c r="AR67" s="132"/>
      <c r="AS67" s="130"/>
      <c r="AT67" s="131"/>
      <c r="AU67" s="132"/>
      <c r="AV67" s="132"/>
      <c r="AW67" s="132"/>
      <c r="AX67" s="132"/>
      <c r="AY67" s="130"/>
      <c r="AZ67" s="131"/>
      <c r="BA67" s="132"/>
      <c r="BB67" s="132"/>
      <c r="BC67" s="132"/>
      <c r="BD67" s="132"/>
      <c r="BE67" s="130"/>
      <c r="BF67" s="131"/>
      <c r="BG67" s="132"/>
      <c r="BH67" s="132"/>
      <c r="BI67" s="132"/>
      <c r="BJ67" s="132"/>
      <c r="BK67" s="130"/>
      <c r="BL67" s="131"/>
      <c r="BM67" s="132"/>
      <c r="BN67" s="132"/>
      <c r="BO67" s="132"/>
      <c r="BP67" s="132"/>
    </row>
    <row r="68" spans="1:68" x14ac:dyDescent="0.35">
      <c r="A68" s="128" t="s">
        <v>329</v>
      </c>
      <c r="B68" s="129">
        <v>23</v>
      </c>
      <c r="C68" s="139"/>
      <c r="D68" s="140"/>
      <c r="E68" s="132"/>
      <c r="F68" s="132"/>
      <c r="G68" s="132"/>
      <c r="H68" s="132"/>
      <c r="I68" s="139"/>
      <c r="J68" s="140"/>
      <c r="K68" s="132"/>
      <c r="L68" s="132"/>
      <c r="M68" s="132"/>
      <c r="N68" s="132"/>
      <c r="O68" s="139"/>
      <c r="P68" s="140"/>
      <c r="Q68" s="132"/>
      <c r="R68" s="132"/>
      <c r="S68" s="132"/>
      <c r="T68" s="132"/>
      <c r="U68" s="139"/>
      <c r="V68" s="141"/>
      <c r="W68" s="132"/>
      <c r="X68" s="132"/>
      <c r="Y68" s="132"/>
      <c r="Z68" s="132"/>
      <c r="AA68" s="130"/>
      <c r="AB68" s="131"/>
      <c r="AC68" s="132"/>
      <c r="AD68" s="132"/>
      <c r="AE68" s="132"/>
      <c r="AF68" s="132"/>
      <c r="AG68" s="139"/>
      <c r="AH68" s="140"/>
      <c r="AI68" s="132"/>
      <c r="AJ68" s="132"/>
      <c r="AK68" s="132"/>
      <c r="AL68" s="132"/>
      <c r="AM68" s="130"/>
      <c r="AN68" s="131"/>
      <c r="AO68" s="132"/>
      <c r="AP68" s="132"/>
      <c r="AQ68" s="132"/>
      <c r="AR68" s="132"/>
      <c r="AS68" s="130"/>
      <c r="AT68" s="131"/>
      <c r="AU68" s="132"/>
      <c r="AV68" s="132"/>
      <c r="AW68" s="132"/>
      <c r="AX68" s="132"/>
      <c r="AY68" s="130"/>
      <c r="AZ68" s="131"/>
      <c r="BA68" s="132"/>
      <c r="BB68" s="132"/>
      <c r="BC68" s="132"/>
      <c r="BD68" s="132"/>
      <c r="BE68" s="130"/>
      <c r="BF68" s="131"/>
      <c r="BG68" s="132"/>
      <c r="BH68" s="132"/>
      <c r="BI68" s="132"/>
      <c r="BJ68" s="132"/>
      <c r="BK68" s="130"/>
      <c r="BL68" s="131"/>
      <c r="BM68" s="132"/>
      <c r="BN68" s="132"/>
      <c r="BO68" s="132"/>
      <c r="BP68" s="132"/>
    </row>
    <row r="69" spans="1:68" x14ac:dyDescent="0.35">
      <c r="A69" s="128" t="s">
        <v>329</v>
      </c>
      <c r="B69" s="129">
        <v>24</v>
      </c>
      <c r="C69" s="139"/>
      <c r="D69" s="140"/>
      <c r="E69" s="132"/>
      <c r="F69" s="132"/>
      <c r="G69" s="132"/>
      <c r="H69" s="132"/>
      <c r="I69" s="139"/>
      <c r="J69" s="140"/>
      <c r="K69" s="132"/>
      <c r="L69" s="132"/>
      <c r="M69" s="132"/>
      <c r="N69" s="132"/>
      <c r="O69" s="139"/>
      <c r="P69" s="140"/>
      <c r="Q69" s="132"/>
      <c r="R69" s="132"/>
      <c r="S69" s="132"/>
      <c r="T69" s="132"/>
      <c r="U69" s="139"/>
      <c r="V69" s="141"/>
      <c r="W69" s="132"/>
      <c r="X69" s="132"/>
      <c r="Y69" s="132"/>
      <c r="Z69" s="132"/>
      <c r="AA69" s="130"/>
      <c r="AB69" s="131"/>
      <c r="AC69" s="132"/>
      <c r="AD69" s="132"/>
      <c r="AE69" s="132"/>
      <c r="AF69" s="132"/>
      <c r="AG69" s="139"/>
      <c r="AH69" s="140"/>
      <c r="AI69" s="132"/>
      <c r="AJ69" s="132"/>
      <c r="AK69" s="132"/>
      <c r="AL69" s="132"/>
      <c r="AM69" s="130"/>
      <c r="AN69" s="131"/>
      <c r="AO69" s="132"/>
      <c r="AP69" s="132"/>
      <c r="AQ69" s="132"/>
      <c r="AR69" s="132"/>
      <c r="AS69" s="130"/>
      <c r="AT69" s="131"/>
      <c r="AU69" s="132"/>
      <c r="AV69" s="132"/>
      <c r="AW69" s="132"/>
      <c r="AX69" s="132"/>
      <c r="AY69" s="130"/>
      <c r="AZ69" s="131"/>
      <c r="BA69" s="132"/>
      <c r="BB69" s="132"/>
      <c r="BC69" s="132"/>
      <c r="BD69" s="132"/>
      <c r="BE69" s="130"/>
      <c r="BF69" s="131"/>
      <c r="BG69" s="132"/>
      <c r="BH69" s="132"/>
      <c r="BI69" s="132"/>
      <c r="BJ69" s="132"/>
      <c r="BK69" s="130"/>
      <c r="BL69" s="131"/>
      <c r="BM69" s="132"/>
      <c r="BN69" s="132"/>
      <c r="BO69" s="132"/>
      <c r="BP69" s="132"/>
    </row>
    <row r="70" spans="1:68" x14ac:dyDescent="0.35">
      <c r="A70" s="128" t="s">
        <v>329</v>
      </c>
      <c r="B70" s="129">
        <v>25</v>
      </c>
      <c r="C70" s="139"/>
      <c r="D70" s="140"/>
      <c r="E70" s="132"/>
      <c r="F70" s="132"/>
      <c r="G70" s="132"/>
      <c r="H70" s="132"/>
      <c r="I70" s="139"/>
      <c r="J70" s="140"/>
      <c r="K70" s="132"/>
      <c r="L70" s="132"/>
      <c r="M70" s="132"/>
      <c r="N70" s="132"/>
      <c r="O70" s="139"/>
      <c r="P70" s="140"/>
      <c r="Q70" s="132"/>
      <c r="R70" s="132"/>
      <c r="S70" s="132"/>
      <c r="T70" s="132"/>
      <c r="U70" s="139"/>
      <c r="V70" s="141"/>
      <c r="W70" s="132"/>
      <c r="X70" s="132"/>
      <c r="Y70" s="132"/>
      <c r="Z70" s="132"/>
      <c r="AA70" s="130"/>
      <c r="AB70" s="131"/>
      <c r="AC70" s="132"/>
      <c r="AD70" s="132"/>
      <c r="AE70" s="132"/>
      <c r="AF70" s="132"/>
      <c r="AG70" s="139"/>
      <c r="AH70" s="140"/>
      <c r="AI70" s="132"/>
      <c r="AJ70" s="132"/>
      <c r="AK70" s="132"/>
      <c r="AL70" s="132"/>
      <c r="AM70" s="130"/>
      <c r="AN70" s="131"/>
      <c r="AO70" s="132"/>
      <c r="AP70" s="132"/>
      <c r="AQ70" s="132"/>
      <c r="AR70" s="132"/>
      <c r="AS70" s="130"/>
      <c r="AT70" s="131"/>
      <c r="AU70" s="132"/>
      <c r="AV70" s="132"/>
      <c r="AW70" s="132"/>
      <c r="AX70" s="132"/>
      <c r="AY70" s="130"/>
      <c r="AZ70" s="131"/>
      <c r="BA70" s="132"/>
      <c r="BB70" s="132"/>
      <c r="BC70" s="132"/>
      <c r="BD70" s="132"/>
      <c r="BE70" s="130"/>
      <c r="BF70" s="131"/>
      <c r="BG70" s="132"/>
      <c r="BH70" s="132"/>
      <c r="BI70" s="132"/>
      <c r="BJ70" s="132"/>
      <c r="BK70" s="130"/>
      <c r="BL70" s="131"/>
      <c r="BM70" s="132"/>
      <c r="BN70" s="132"/>
      <c r="BO70" s="132"/>
      <c r="BP70" s="132"/>
    </row>
    <row r="71" spans="1:68" x14ac:dyDescent="0.35">
      <c r="A71" s="128" t="s">
        <v>329</v>
      </c>
      <c r="B71" s="129">
        <v>26</v>
      </c>
      <c r="C71" s="139"/>
      <c r="D71" s="140"/>
      <c r="E71" s="132"/>
      <c r="F71" s="132"/>
      <c r="G71" s="132"/>
      <c r="H71" s="132"/>
      <c r="I71" s="139"/>
      <c r="J71" s="140"/>
      <c r="K71" s="132"/>
      <c r="L71" s="132"/>
      <c r="M71" s="132"/>
      <c r="N71" s="132"/>
      <c r="O71" s="139"/>
      <c r="P71" s="140"/>
      <c r="Q71" s="132"/>
      <c r="R71" s="132"/>
      <c r="S71" s="132"/>
      <c r="T71" s="132"/>
      <c r="U71" s="139"/>
      <c r="V71" s="141"/>
      <c r="W71" s="132"/>
      <c r="X71" s="132"/>
      <c r="Y71" s="132"/>
      <c r="Z71" s="132"/>
      <c r="AA71" s="130"/>
      <c r="AB71" s="131"/>
      <c r="AC71" s="132"/>
      <c r="AD71" s="132"/>
      <c r="AE71" s="132"/>
      <c r="AF71" s="132"/>
      <c r="AG71" s="139"/>
      <c r="AH71" s="140"/>
      <c r="AI71" s="132"/>
      <c r="AJ71" s="132"/>
      <c r="AK71" s="132"/>
      <c r="AL71" s="132"/>
      <c r="AM71" s="130"/>
      <c r="AN71" s="131"/>
      <c r="AO71" s="132"/>
      <c r="AP71" s="132"/>
      <c r="AQ71" s="132"/>
      <c r="AR71" s="132"/>
      <c r="AS71" s="130"/>
      <c r="AT71" s="131"/>
      <c r="AU71" s="132"/>
      <c r="AV71" s="132"/>
      <c r="AW71" s="132"/>
      <c r="AX71" s="132"/>
      <c r="AY71" s="130"/>
      <c r="AZ71" s="131"/>
      <c r="BA71" s="132"/>
      <c r="BB71" s="132"/>
      <c r="BC71" s="132"/>
      <c r="BD71" s="132"/>
      <c r="BE71" s="130"/>
      <c r="BF71" s="131"/>
      <c r="BG71" s="132"/>
      <c r="BH71" s="132"/>
      <c r="BI71" s="132"/>
      <c r="BJ71" s="132"/>
      <c r="BK71" s="130"/>
      <c r="BL71" s="131"/>
      <c r="BM71" s="132"/>
      <c r="BN71" s="132"/>
      <c r="BO71" s="132"/>
      <c r="BP71" s="132"/>
    </row>
    <row r="72" spans="1:68" x14ac:dyDescent="0.35">
      <c r="A72" s="128" t="s">
        <v>329</v>
      </c>
      <c r="B72" s="129">
        <v>27</v>
      </c>
      <c r="C72" s="139"/>
      <c r="D72" s="140"/>
      <c r="E72" s="132"/>
      <c r="F72" s="132"/>
      <c r="G72" s="132"/>
      <c r="H72" s="132"/>
      <c r="I72" s="139"/>
      <c r="J72" s="140"/>
      <c r="K72" s="132"/>
      <c r="L72" s="132"/>
      <c r="M72" s="132"/>
      <c r="N72" s="132"/>
      <c r="O72" s="139"/>
      <c r="P72" s="140"/>
      <c r="Q72" s="132"/>
      <c r="R72" s="132"/>
      <c r="S72" s="132"/>
      <c r="T72" s="132"/>
      <c r="U72" s="139"/>
      <c r="V72" s="141"/>
      <c r="W72" s="132"/>
      <c r="X72" s="132"/>
      <c r="Y72" s="132"/>
      <c r="Z72" s="132"/>
      <c r="AA72" s="130"/>
      <c r="AB72" s="131"/>
      <c r="AC72" s="132"/>
      <c r="AD72" s="132"/>
      <c r="AE72" s="132"/>
      <c r="AF72" s="132"/>
      <c r="AG72" s="139"/>
      <c r="AH72" s="140"/>
      <c r="AI72" s="132"/>
      <c r="AJ72" s="132"/>
      <c r="AK72" s="132"/>
      <c r="AL72" s="132"/>
      <c r="AM72" s="130"/>
      <c r="AN72" s="131"/>
      <c r="AO72" s="132"/>
      <c r="AP72" s="132"/>
      <c r="AQ72" s="132"/>
      <c r="AR72" s="132"/>
      <c r="AS72" s="130"/>
      <c r="AT72" s="131"/>
      <c r="AU72" s="132"/>
      <c r="AV72" s="132"/>
      <c r="AW72" s="132"/>
      <c r="AX72" s="132"/>
      <c r="AY72" s="130"/>
      <c r="AZ72" s="131"/>
      <c r="BA72" s="132"/>
      <c r="BB72" s="132"/>
      <c r="BC72" s="132"/>
      <c r="BD72" s="132"/>
      <c r="BE72" s="130"/>
      <c r="BF72" s="131"/>
      <c r="BG72" s="132"/>
      <c r="BH72" s="132"/>
      <c r="BI72" s="132"/>
      <c r="BJ72" s="132"/>
      <c r="BK72" s="130"/>
      <c r="BL72" s="131"/>
      <c r="BM72" s="132"/>
      <c r="BN72" s="132"/>
      <c r="BO72" s="132"/>
      <c r="BP72" s="132"/>
    </row>
    <row r="73" spans="1:68" x14ac:dyDescent="0.35">
      <c r="A73" s="128" t="s">
        <v>329</v>
      </c>
      <c r="B73" s="129">
        <v>28</v>
      </c>
      <c r="C73" s="139"/>
      <c r="D73" s="140"/>
      <c r="E73" s="132"/>
      <c r="F73" s="132"/>
      <c r="G73" s="132"/>
      <c r="H73" s="132"/>
      <c r="I73" s="139"/>
      <c r="J73" s="140"/>
      <c r="K73" s="132"/>
      <c r="L73" s="132"/>
      <c r="M73" s="132"/>
      <c r="N73" s="132"/>
      <c r="O73" s="139"/>
      <c r="P73" s="140"/>
      <c r="Q73" s="132"/>
      <c r="R73" s="132"/>
      <c r="S73" s="132"/>
      <c r="T73" s="132"/>
      <c r="U73" s="139"/>
      <c r="V73" s="141"/>
      <c r="W73" s="132"/>
      <c r="X73" s="132"/>
      <c r="Y73" s="132"/>
      <c r="Z73" s="132"/>
      <c r="AA73" s="130"/>
      <c r="AB73" s="131"/>
      <c r="AC73" s="132"/>
      <c r="AD73" s="132"/>
      <c r="AE73" s="132"/>
      <c r="AF73" s="132"/>
      <c r="AG73" s="139"/>
      <c r="AH73" s="140"/>
      <c r="AI73" s="132"/>
      <c r="AJ73" s="132"/>
      <c r="AK73" s="132"/>
      <c r="AL73" s="132"/>
      <c r="AM73" s="130"/>
      <c r="AN73" s="131"/>
      <c r="AO73" s="132"/>
      <c r="AP73" s="132"/>
      <c r="AQ73" s="132"/>
      <c r="AR73" s="132"/>
      <c r="AS73" s="130"/>
      <c r="AT73" s="131"/>
      <c r="AU73" s="132"/>
      <c r="AV73" s="132"/>
      <c r="AW73" s="132"/>
      <c r="AX73" s="132"/>
      <c r="AY73" s="130"/>
      <c r="AZ73" s="131"/>
      <c r="BA73" s="132"/>
      <c r="BB73" s="132"/>
      <c r="BC73" s="132"/>
      <c r="BD73" s="132"/>
      <c r="BE73" s="130"/>
      <c r="BF73" s="131"/>
      <c r="BG73" s="132"/>
      <c r="BH73" s="132"/>
      <c r="BI73" s="132"/>
      <c r="BJ73" s="132"/>
      <c r="BK73" s="130"/>
      <c r="BL73" s="131"/>
      <c r="BM73" s="132"/>
      <c r="BN73" s="132"/>
      <c r="BO73" s="132"/>
      <c r="BP73" s="132"/>
    </row>
    <row r="74" spans="1:68" x14ac:dyDescent="0.35">
      <c r="A74" s="128" t="s">
        <v>329</v>
      </c>
      <c r="B74" s="129">
        <v>29</v>
      </c>
      <c r="C74" s="139"/>
      <c r="D74" s="140"/>
      <c r="E74" s="132"/>
      <c r="F74" s="132"/>
      <c r="G74" s="132"/>
      <c r="H74" s="132"/>
      <c r="I74" s="139"/>
      <c r="J74" s="140"/>
      <c r="K74" s="132"/>
      <c r="L74" s="132"/>
      <c r="M74" s="132"/>
      <c r="N74" s="132"/>
      <c r="O74" s="139"/>
      <c r="P74" s="140"/>
      <c r="Q74" s="132"/>
      <c r="R74" s="132"/>
      <c r="S74" s="132"/>
      <c r="T74" s="132"/>
      <c r="U74" s="139"/>
      <c r="V74" s="141"/>
      <c r="W74" s="132"/>
      <c r="X74" s="132"/>
      <c r="Y74" s="132"/>
      <c r="Z74" s="132"/>
      <c r="AA74" s="130"/>
      <c r="AB74" s="131"/>
      <c r="AC74" s="132"/>
      <c r="AD74" s="132"/>
      <c r="AE74" s="132"/>
      <c r="AF74" s="132"/>
      <c r="AG74" s="139"/>
      <c r="AH74" s="140"/>
      <c r="AI74" s="132"/>
      <c r="AJ74" s="132"/>
      <c r="AK74" s="132"/>
      <c r="AL74" s="132"/>
      <c r="AM74" s="130"/>
      <c r="AN74" s="131"/>
      <c r="AO74" s="132"/>
      <c r="AP74" s="132"/>
      <c r="AQ74" s="132"/>
      <c r="AR74" s="132"/>
      <c r="AS74" s="130"/>
      <c r="AT74" s="131"/>
      <c r="AU74" s="132"/>
      <c r="AV74" s="132"/>
      <c r="AW74" s="132"/>
      <c r="AX74" s="132"/>
      <c r="AY74" s="130"/>
      <c r="AZ74" s="131"/>
      <c r="BA74" s="132"/>
      <c r="BB74" s="132"/>
      <c r="BC74" s="132"/>
      <c r="BD74" s="132"/>
      <c r="BE74" s="130"/>
      <c r="BF74" s="131"/>
      <c r="BG74" s="132"/>
      <c r="BH74" s="132"/>
      <c r="BI74" s="132"/>
      <c r="BJ74" s="132"/>
      <c r="BK74" s="130"/>
      <c r="BL74" s="131"/>
      <c r="BM74" s="132"/>
      <c r="BN74" s="132"/>
      <c r="BO74" s="132"/>
      <c r="BP74" s="132"/>
    </row>
    <row r="75" spans="1:68" x14ac:dyDescent="0.35">
      <c r="A75" s="128" t="s">
        <v>329</v>
      </c>
      <c r="B75" s="129">
        <v>30</v>
      </c>
      <c r="C75" s="139"/>
      <c r="D75" s="140"/>
      <c r="E75" s="132"/>
      <c r="F75" s="132"/>
      <c r="G75" s="132"/>
      <c r="H75" s="132"/>
      <c r="I75" s="139"/>
      <c r="J75" s="140"/>
      <c r="K75" s="132"/>
      <c r="L75" s="132"/>
      <c r="M75" s="132"/>
      <c r="N75" s="132"/>
      <c r="O75" s="139"/>
      <c r="P75" s="140"/>
      <c r="Q75" s="132"/>
      <c r="R75" s="132"/>
      <c r="S75" s="132"/>
      <c r="T75" s="132"/>
      <c r="U75" s="139"/>
      <c r="V75" s="141"/>
      <c r="W75" s="132"/>
      <c r="X75" s="132"/>
      <c r="Y75" s="132"/>
      <c r="Z75" s="132"/>
      <c r="AA75" s="130"/>
      <c r="AB75" s="131"/>
      <c r="AC75" s="132"/>
      <c r="AD75" s="132"/>
      <c r="AE75" s="132"/>
      <c r="AF75" s="132"/>
      <c r="AG75" s="139"/>
      <c r="AH75" s="140"/>
      <c r="AI75" s="132"/>
      <c r="AJ75" s="132"/>
      <c r="AK75" s="132"/>
      <c r="AL75" s="132"/>
      <c r="AM75" s="130"/>
      <c r="AN75" s="131"/>
      <c r="AO75" s="132"/>
      <c r="AP75" s="132"/>
      <c r="AQ75" s="132"/>
      <c r="AR75" s="132"/>
      <c r="AS75" s="130"/>
      <c r="AT75" s="131"/>
      <c r="AU75" s="132"/>
      <c r="AV75" s="132"/>
      <c r="AW75" s="132"/>
      <c r="AX75" s="132"/>
      <c r="AY75" s="130"/>
      <c r="AZ75" s="131"/>
      <c r="BA75" s="132"/>
      <c r="BB75" s="132"/>
      <c r="BC75" s="132"/>
      <c r="BD75" s="132"/>
      <c r="BE75" s="130"/>
      <c r="BF75" s="131"/>
      <c r="BG75" s="132"/>
      <c r="BH75" s="132"/>
      <c r="BI75" s="132"/>
      <c r="BJ75" s="132"/>
      <c r="BK75" s="130"/>
      <c r="BL75" s="131"/>
      <c r="BM75" s="132"/>
      <c r="BN75" s="132"/>
      <c r="BO75" s="132"/>
      <c r="BP75" s="132"/>
    </row>
    <row r="76" spans="1:68" x14ac:dyDescent="0.35">
      <c r="A76" s="128" t="s">
        <v>329</v>
      </c>
      <c r="B76" s="129">
        <v>31</v>
      </c>
      <c r="C76" s="139"/>
      <c r="D76" s="140"/>
      <c r="E76" s="132"/>
      <c r="F76" s="132"/>
      <c r="G76" s="132"/>
      <c r="H76" s="132"/>
      <c r="I76" s="139"/>
      <c r="J76" s="140"/>
      <c r="K76" s="132"/>
      <c r="L76" s="132"/>
      <c r="M76" s="132"/>
      <c r="N76" s="132"/>
      <c r="O76" s="139"/>
      <c r="P76" s="140"/>
      <c r="Q76" s="132"/>
      <c r="R76" s="132"/>
      <c r="S76" s="132"/>
      <c r="T76" s="132"/>
      <c r="U76" s="139"/>
      <c r="V76" s="141"/>
      <c r="W76" s="132"/>
      <c r="X76" s="132"/>
      <c r="Y76" s="132"/>
      <c r="Z76" s="132"/>
      <c r="AA76" s="130"/>
      <c r="AB76" s="131"/>
      <c r="AC76" s="132"/>
      <c r="AD76" s="132"/>
      <c r="AE76" s="132"/>
      <c r="AF76" s="132"/>
      <c r="AG76" s="139"/>
      <c r="AH76" s="140"/>
      <c r="AI76" s="132"/>
      <c r="AJ76" s="132"/>
      <c r="AK76" s="132"/>
      <c r="AL76" s="132"/>
      <c r="AM76" s="130"/>
      <c r="AN76" s="131"/>
      <c r="AO76" s="132"/>
      <c r="AP76" s="132"/>
      <c r="AQ76" s="132"/>
      <c r="AR76" s="132"/>
      <c r="AS76" s="130"/>
      <c r="AT76" s="131"/>
      <c r="AU76" s="132"/>
      <c r="AV76" s="132"/>
      <c r="AW76" s="132"/>
      <c r="AX76" s="132"/>
      <c r="AY76" s="130"/>
      <c r="AZ76" s="131"/>
      <c r="BA76" s="132"/>
      <c r="BB76" s="132"/>
      <c r="BC76" s="132"/>
      <c r="BD76" s="132"/>
      <c r="BE76" s="130"/>
      <c r="BF76" s="131"/>
      <c r="BG76" s="132"/>
      <c r="BH76" s="132"/>
      <c r="BI76" s="132"/>
      <c r="BJ76" s="132"/>
      <c r="BK76" s="130"/>
      <c r="BL76" s="131"/>
      <c r="BM76" s="132"/>
      <c r="BN76" s="132"/>
      <c r="BO76" s="132"/>
      <c r="BP76" s="132"/>
    </row>
    <row r="77" spans="1:68" x14ac:dyDescent="0.35">
      <c r="A77" s="128" t="s">
        <v>329</v>
      </c>
      <c r="B77" s="129">
        <v>32</v>
      </c>
      <c r="C77" s="139"/>
      <c r="D77" s="140"/>
      <c r="E77" s="132"/>
      <c r="F77" s="132"/>
      <c r="G77" s="132"/>
      <c r="H77" s="132"/>
      <c r="I77" s="139"/>
      <c r="J77" s="140"/>
      <c r="K77" s="132"/>
      <c r="L77" s="132"/>
      <c r="M77" s="132"/>
      <c r="N77" s="132"/>
      <c r="O77" s="139"/>
      <c r="P77" s="140"/>
      <c r="Q77" s="132"/>
      <c r="R77" s="132"/>
      <c r="S77" s="132"/>
      <c r="T77" s="132"/>
      <c r="U77" s="139"/>
      <c r="V77" s="141"/>
      <c r="W77" s="132"/>
      <c r="X77" s="132"/>
      <c r="Y77" s="132"/>
      <c r="Z77" s="132"/>
      <c r="AA77" s="130"/>
      <c r="AB77" s="131"/>
      <c r="AC77" s="132"/>
      <c r="AD77" s="132"/>
      <c r="AE77" s="132"/>
      <c r="AF77" s="132"/>
      <c r="AG77" s="139"/>
      <c r="AH77" s="140"/>
      <c r="AI77" s="132"/>
      <c r="AJ77" s="132"/>
      <c r="AK77" s="132"/>
      <c r="AL77" s="132"/>
      <c r="AM77" s="130"/>
      <c r="AN77" s="131"/>
      <c r="AO77" s="132"/>
      <c r="AP77" s="132"/>
      <c r="AQ77" s="132"/>
      <c r="AR77" s="132"/>
      <c r="AS77" s="130"/>
      <c r="AT77" s="131"/>
      <c r="AU77" s="132"/>
      <c r="AV77" s="132"/>
      <c r="AW77" s="132"/>
      <c r="AX77" s="132"/>
      <c r="AY77" s="130"/>
      <c r="AZ77" s="131"/>
      <c r="BA77" s="132"/>
      <c r="BB77" s="132"/>
      <c r="BC77" s="132"/>
      <c r="BD77" s="132"/>
      <c r="BE77" s="130"/>
      <c r="BF77" s="131"/>
      <c r="BG77" s="132"/>
      <c r="BH77" s="132"/>
      <c r="BI77" s="132"/>
      <c r="BJ77" s="132"/>
      <c r="BK77" s="130"/>
      <c r="BL77" s="131"/>
      <c r="BM77" s="132"/>
      <c r="BN77" s="132"/>
      <c r="BO77" s="132"/>
      <c r="BP77" s="132"/>
    </row>
    <row r="78" spans="1:68" x14ac:dyDescent="0.35">
      <c r="A78" s="128" t="s">
        <v>329</v>
      </c>
      <c r="B78" s="129">
        <v>33</v>
      </c>
      <c r="C78" s="139"/>
      <c r="D78" s="140"/>
      <c r="E78" s="132"/>
      <c r="F78" s="132"/>
      <c r="G78" s="132"/>
      <c r="H78" s="132"/>
      <c r="I78" s="139"/>
      <c r="J78" s="140"/>
      <c r="K78" s="132"/>
      <c r="L78" s="132"/>
      <c r="M78" s="132"/>
      <c r="N78" s="132"/>
      <c r="O78" s="139"/>
      <c r="P78" s="140"/>
      <c r="Q78" s="132"/>
      <c r="R78" s="132"/>
      <c r="S78" s="132"/>
      <c r="T78" s="132"/>
      <c r="U78" s="139"/>
      <c r="V78" s="141"/>
      <c r="W78" s="132"/>
      <c r="X78" s="132"/>
      <c r="Y78" s="132"/>
      <c r="Z78" s="132"/>
      <c r="AA78" s="130"/>
      <c r="AB78" s="131"/>
      <c r="AC78" s="132"/>
      <c r="AD78" s="132"/>
      <c r="AE78" s="132"/>
      <c r="AF78" s="132"/>
      <c r="AG78" s="139"/>
      <c r="AH78" s="140"/>
      <c r="AI78" s="132"/>
      <c r="AJ78" s="132"/>
      <c r="AK78" s="132"/>
      <c r="AL78" s="132"/>
      <c r="AM78" s="130"/>
      <c r="AN78" s="131"/>
      <c r="AO78" s="132"/>
      <c r="AP78" s="132"/>
      <c r="AQ78" s="132"/>
      <c r="AR78" s="132"/>
      <c r="AS78" s="130"/>
      <c r="AT78" s="131"/>
      <c r="AU78" s="132"/>
      <c r="AV78" s="132"/>
      <c r="AW78" s="132"/>
      <c r="AX78" s="132"/>
      <c r="AY78" s="130"/>
      <c r="AZ78" s="131"/>
      <c r="BA78" s="132"/>
      <c r="BB78" s="132"/>
      <c r="BC78" s="132"/>
      <c r="BD78" s="132"/>
      <c r="BE78" s="130"/>
      <c r="BF78" s="131"/>
      <c r="BG78" s="132"/>
      <c r="BH78" s="132"/>
      <c r="BI78" s="132"/>
      <c r="BJ78" s="132"/>
      <c r="BK78" s="130"/>
      <c r="BL78" s="131"/>
      <c r="BM78" s="132"/>
      <c r="BN78" s="132"/>
      <c r="BO78" s="132"/>
      <c r="BP78" s="132"/>
    </row>
    <row r="79" spans="1:68" x14ac:dyDescent="0.35">
      <c r="A79" s="128" t="s">
        <v>329</v>
      </c>
      <c r="B79" s="129">
        <v>34</v>
      </c>
      <c r="C79" s="139"/>
      <c r="D79" s="140"/>
      <c r="E79" s="132"/>
      <c r="F79" s="132"/>
      <c r="G79" s="132"/>
      <c r="H79" s="132"/>
      <c r="I79" s="139"/>
      <c r="J79" s="140"/>
      <c r="K79" s="132"/>
      <c r="L79" s="132"/>
      <c r="M79" s="132"/>
      <c r="N79" s="132"/>
      <c r="O79" s="139"/>
      <c r="P79" s="140"/>
      <c r="Q79" s="132"/>
      <c r="R79" s="132"/>
      <c r="S79" s="132"/>
      <c r="T79" s="132"/>
      <c r="U79" s="139"/>
      <c r="V79" s="141"/>
      <c r="W79" s="132"/>
      <c r="X79" s="132"/>
      <c r="Y79" s="132"/>
      <c r="Z79" s="132"/>
      <c r="AA79" s="130"/>
      <c r="AB79" s="131"/>
      <c r="AC79" s="132"/>
      <c r="AD79" s="132"/>
      <c r="AE79" s="132"/>
      <c r="AF79" s="132"/>
      <c r="AG79" s="139"/>
      <c r="AH79" s="140"/>
      <c r="AI79" s="132"/>
      <c r="AJ79" s="132"/>
      <c r="AK79" s="132"/>
      <c r="AL79" s="132"/>
      <c r="AM79" s="130"/>
      <c r="AN79" s="131"/>
      <c r="AO79" s="132"/>
      <c r="AP79" s="132"/>
      <c r="AQ79" s="132"/>
      <c r="AR79" s="132"/>
      <c r="AS79" s="130"/>
      <c r="AT79" s="131"/>
      <c r="AU79" s="132"/>
      <c r="AV79" s="132"/>
      <c r="AW79" s="132"/>
      <c r="AX79" s="132"/>
      <c r="AY79" s="130"/>
      <c r="AZ79" s="131"/>
      <c r="BA79" s="132"/>
      <c r="BB79" s="132"/>
      <c r="BC79" s="132"/>
      <c r="BD79" s="132"/>
      <c r="BE79" s="130"/>
      <c r="BF79" s="131"/>
      <c r="BG79" s="132"/>
      <c r="BH79" s="132"/>
      <c r="BI79" s="132"/>
      <c r="BJ79" s="132"/>
      <c r="BK79" s="130"/>
      <c r="BL79" s="131"/>
      <c r="BM79" s="132"/>
      <c r="BN79" s="132"/>
      <c r="BO79" s="132"/>
      <c r="BP79" s="132"/>
    </row>
    <row r="80" spans="1:68" x14ac:dyDescent="0.35">
      <c r="A80" s="128" t="s">
        <v>329</v>
      </c>
      <c r="B80" s="129">
        <v>35</v>
      </c>
      <c r="C80" s="139"/>
      <c r="D80" s="140"/>
      <c r="E80" s="132"/>
      <c r="F80" s="132"/>
      <c r="G80" s="132"/>
      <c r="H80" s="132"/>
      <c r="I80" s="139"/>
      <c r="J80" s="140"/>
      <c r="K80" s="132"/>
      <c r="L80" s="132"/>
      <c r="M80" s="132"/>
      <c r="N80" s="132"/>
      <c r="O80" s="139"/>
      <c r="P80" s="140"/>
      <c r="Q80" s="132"/>
      <c r="R80" s="132"/>
      <c r="S80" s="132"/>
      <c r="T80" s="132"/>
      <c r="U80" s="139"/>
      <c r="V80" s="141"/>
      <c r="W80" s="132"/>
      <c r="X80" s="132"/>
      <c r="Y80" s="132"/>
      <c r="Z80" s="132"/>
      <c r="AA80" s="130"/>
      <c r="AB80" s="131"/>
      <c r="AC80" s="132"/>
      <c r="AD80" s="132"/>
      <c r="AE80" s="132"/>
      <c r="AF80" s="132"/>
      <c r="AG80" s="139"/>
      <c r="AH80" s="140"/>
      <c r="AI80" s="132"/>
      <c r="AJ80" s="132"/>
      <c r="AK80" s="132"/>
      <c r="AL80" s="132"/>
      <c r="AM80" s="130"/>
      <c r="AN80" s="131"/>
      <c r="AO80" s="132"/>
      <c r="AP80" s="132"/>
      <c r="AQ80" s="132"/>
      <c r="AR80" s="132"/>
      <c r="AS80" s="130"/>
      <c r="AT80" s="131"/>
      <c r="AU80" s="132"/>
      <c r="AV80" s="132"/>
      <c r="AW80" s="132"/>
      <c r="AX80" s="132"/>
      <c r="AY80" s="130"/>
      <c r="AZ80" s="131"/>
      <c r="BA80" s="132"/>
      <c r="BB80" s="132"/>
      <c r="BC80" s="132"/>
      <c r="BD80" s="132"/>
      <c r="BE80" s="130"/>
      <c r="BF80" s="131"/>
      <c r="BG80" s="132"/>
      <c r="BH80" s="132"/>
      <c r="BI80" s="132"/>
      <c r="BJ80" s="132"/>
      <c r="BK80" s="130"/>
      <c r="BL80" s="131"/>
      <c r="BM80" s="132"/>
      <c r="BN80" s="132"/>
      <c r="BO80" s="132"/>
      <c r="BP80" s="132"/>
    </row>
    <row r="81" spans="1:68" x14ac:dyDescent="0.35">
      <c r="A81" s="128" t="s">
        <v>329</v>
      </c>
      <c r="B81" s="129">
        <v>36</v>
      </c>
      <c r="C81" s="139"/>
      <c r="D81" s="140"/>
      <c r="E81" s="132"/>
      <c r="F81" s="132"/>
      <c r="G81" s="132"/>
      <c r="H81" s="132"/>
      <c r="I81" s="139"/>
      <c r="J81" s="140"/>
      <c r="K81" s="132"/>
      <c r="L81" s="132"/>
      <c r="M81" s="132"/>
      <c r="N81" s="132"/>
      <c r="O81" s="139"/>
      <c r="P81" s="140"/>
      <c r="Q81" s="132"/>
      <c r="R81" s="132"/>
      <c r="S81" s="132"/>
      <c r="T81" s="132"/>
      <c r="U81" s="139"/>
      <c r="V81" s="141"/>
      <c r="W81" s="132"/>
      <c r="X81" s="132"/>
      <c r="Y81" s="132"/>
      <c r="Z81" s="132"/>
      <c r="AA81" s="130"/>
      <c r="AB81" s="131"/>
      <c r="AC81" s="132"/>
      <c r="AD81" s="132"/>
      <c r="AE81" s="132"/>
      <c r="AF81" s="132"/>
      <c r="AG81" s="139"/>
      <c r="AH81" s="140"/>
      <c r="AI81" s="132"/>
      <c r="AJ81" s="132"/>
      <c r="AK81" s="132"/>
      <c r="AL81" s="132"/>
      <c r="AM81" s="130"/>
      <c r="AN81" s="131"/>
      <c r="AO81" s="132"/>
      <c r="AP81" s="132"/>
      <c r="AQ81" s="132"/>
      <c r="AR81" s="132"/>
      <c r="AS81" s="130"/>
      <c r="AT81" s="131"/>
      <c r="AU81" s="132"/>
      <c r="AV81" s="132"/>
      <c r="AW81" s="132"/>
      <c r="AX81" s="132"/>
      <c r="AY81" s="130"/>
      <c r="AZ81" s="131"/>
      <c r="BA81" s="132"/>
      <c r="BB81" s="132"/>
      <c r="BC81" s="132"/>
      <c r="BD81" s="132"/>
      <c r="BE81" s="130"/>
      <c r="BF81" s="131"/>
      <c r="BG81" s="132"/>
      <c r="BH81" s="132"/>
      <c r="BI81" s="132"/>
      <c r="BJ81" s="132"/>
      <c r="BK81" s="130"/>
      <c r="BL81" s="131"/>
      <c r="BM81" s="132"/>
      <c r="BN81" s="132"/>
      <c r="BO81" s="132"/>
      <c r="BP81" s="132"/>
    </row>
    <row r="82" spans="1:68" x14ac:dyDescent="0.35">
      <c r="A82" s="128" t="s">
        <v>329</v>
      </c>
      <c r="B82" s="129">
        <v>37</v>
      </c>
      <c r="C82" s="139"/>
      <c r="D82" s="140"/>
      <c r="E82" s="132"/>
      <c r="F82" s="132"/>
      <c r="G82" s="132"/>
      <c r="H82" s="132"/>
      <c r="I82" s="139"/>
      <c r="J82" s="140"/>
      <c r="K82" s="132"/>
      <c r="L82" s="132"/>
      <c r="M82" s="132"/>
      <c r="N82" s="132"/>
      <c r="O82" s="139"/>
      <c r="P82" s="140"/>
      <c r="Q82" s="132"/>
      <c r="R82" s="132"/>
      <c r="S82" s="132"/>
      <c r="T82" s="132"/>
      <c r="U82" s="139"/>
      <c r="V82" s="141"/>
      <c r="W82" s="132"/>
      <c r="X82" s="132"/>
      <c r="Y82" s="132"/>
      <c r="Z82" s="132"/>
      <c r="AA82" s="130"/>
      <c r="AB82" s="131"/>
      <c r="AC82" s="132"/>
      <c r="AD82" s="132"/>
      <c r="AE82" s="132"/>
      <c r="AF82" s="132"/>
      <c r="AG82" s="139"/>
      <c r="AH82" s="140"/>
      <c r="AI82" s="132"/>
      <c r="AJ82" s="132"/>
      <c r="AK82" s="132"/>
      <c r="AL82" s="132"/>
      <c r="AM82" s="130"/>
      <c r="AN82" s="131"/>
      <c r="AO82" s="132"/>
      <c r="AP82" s="132"/>
      <c r="AQ82" s="132"/>
      <c r="AR82" s="132"/>
      <c r="AS82" s="130"/>
      <c r="AT82" s="131"/>
      <c r="AU82" s="132"/>
      <c r="AV82" s="132"/>
      <c r="AW82" s="132"/>
      <c r="AX82" s="132"/>
      <c r="AY82" s="130"/>
      <c r="AZ82" s="131"/>
      <c r="BA82" s="132"/>
      <c r="BB82" s="132"/>
      <c r="BC82" s="132"/>
      <c r="BD82" s="132"/>
      <c r="BE82" s="130"/>
      <c r="BF82" s="131"/>
      <c r="BG82" s="132"/>
      <c r="BH82" s="132"/>
      <c r="BI82" s="132"/>
      <c r="BJ82" s="132"/>
      <c r="BK82" s="130"/>
      <c r="BL82" s="131"/>
      <c r="BM82" s="132"/>
      <c r="BN82" s="132"/>
      <c r="BO82" s="132"/>
      <c r="BP82" s="132"/>
    </row>
    <row r="83" spans="1:68" x14ac:dyDescent="0.35">
      <c r="A83" s="128" t="s">
        <v>329</v>
      </c>
      <c r="B83" s="129">
        <v>38</v>
      </c>
      <c r="C83" s="139"/>
      <c r="D83" s="140"/>
      <c r="E83" s="132"/>
      <c r="F83" s="132"/>
      <c r="G83" s="132"/>
      <c r="H83" s="132"/>
      <c r="I83" s="139"/>
      <c r="J83" s="140"/>
      <c r="K83" s="132"/>
      <c r="L83" s="132"/>
      <c r="M83" s="132"/>
      <c r="N83" s="132"/>
      <c r="O83" s="139"/>
      <c r="P83" s="140"/>
      <c r="Q83" s="132"/>
      <c r="R83" s="132"/>
      <c r="S83" s="132"/>
      <c r="T83" s="132"/>
      <c r="U83" s="139"/>
      <c r="V83" s="141"/>
      <c r="W83" s="132"/>
      <c r="X83" s="132"/>
      <c r="Y83" s="132"/>
      <c r="Z83" s="132"/>
      <c r="AA83" s="130"/>
      <c r="AB83" s="131"/>
      <c r="AC83" s="132"/>
      <c r="AD83" s="132"/>
      <c r="AE83" s="132"/>
      <c r="AF83" s="132"/>
      <c r="AG83" s="139"/>
      <c r="AH83" s="140"/>
      <c r="AI83" s="132"/>
      <c r="AJ83" s="132"/>
      <c r="AK83" s="132"/>
      <c r="AL83" s="132"/>
      <c r="AM83" s="130"/>
      <c r="AN83" s="131"/>
      <c r="AO83" s="132"/>
      <c r="AP83" s="132"/>
      <c r="AQ83" s="132"/>
      <c r="AR83" s="132"/>
      <c r="AS83" s="130"/>
      <c r="AT83" s="131"/>
      <c r="AU83" s="132"/>
      <c r="AV83" s="132"/>
      <c r="AW83" s="132"/>
      <c r="AX83" s="132"/>
      <c r="AY83" s="130"/>
      <c r="AZ83" s="131"/>
      <c r="BA83" s="132"/>
      <c r="BB83" s="132"/>
      <c r="BC83" s="132"/>
      <c r="BD83" s="132"/>
      <c r="BE83" s="130"/>
      <c r="BF83" s="131"/>
      <c r="BG83" s="132"/>
      <c r="BH83" s="132"/>
      <c r="BI83" s="132"/>
      <c r="BJ83" s="132"/>
      <c r="BK83" s="130"/>
      <c r="BL83" s="131"/>
      <c r="BM83" s="132"/>
      <c r="BN83" s="132"/>
      <c r="BO83" s="132"/>
      <c r="BP83" s="132"/>
    </row>
    <row r="84" spans="1:68" x14ac:dyDescent="0.35">
      <c r="A84" s="128" t="s">
        <v>329</v>
      </c>
      <c r="B84" s="129">
        <v>39</v>
      </c>
      <c r="C84" s="139"/>
      <c r="D84" s="140"/>
      <c r="E84" s="132"/>
      <c r="F84" s="132"/>
      <c r="G84" s="132"/>
      <c r="H84" s="132"/>
      <c r="I84" s="139"/>
      <c r="J84" s="140"/>
      <c r="K84" s="132"/>
      <c r="L84" s="132"/>
      <c r="M84" s="132"/>
      <c r="N84" s="132"/>
      <c r="O84" s="139"/>
      <c r="P84" s="140"/>
      <c r="Q84" s="132"/>
      <c r="R84" s="132"/>
      <c r="S84" s="132"/>
      <c r="T84" s="132"/>
      <c r="U84" s="139"/>
      <c r="V84" s="141"/>
      <c r="W84" s="132"/>
      <c r="X84" s="132"/>
      <c r="Y84" s="132"/>
      <c r="Z84" s="132"/>
      <c r="AA84" s="130"/>
      <c r="AB84" s="131"/>
      <c r="AC84" s="132"/>
      <c r="AD84" s="132"/>
      <c r="AE84" s="132"/>
      <c r="AF84" s="132"/>
      <c r="AG84" s="139"/>
      <c r="AH84" s="140"/>
      <c r="AI84" s="132"/>
      <c r="AJ84" s="132"/>
      <c r="AK84" s="132"/>
      <c r="AL84" s="132"/>
      <c r="AM84" s="130"/>
      <c r="AN84" s="131"/>
      <c r="AO84" s="132"/>
      <c r="AP84" s="132"/>
      <c r="AQ84" s="132"/>
      <c r="AR84" s="132"/>
      <c r="AS84" s="130"/>
      <c r="AT84" s="131"/>
      <c r="AU84" s="132"/>
      <c r="AV84" s="132"/>
      <c r="AW84" s="132"/>
      <c r="AX84" s="132"/>
      <c r="AY84" s="130"/>
      <c r="AZ84" s="131"/>
      <c r="BA84" s="132"/>
      <c r="BB84" s="132"/>
      <c r="BC84" s="132"/>
      <c r="BD84" s="132"/>
      <c r="BE84" s="130"/>
      <c r="BF84" s="131"/>
      <c r="BG84" s="132"/>
      <c r="BH84" s="132"/>
      <c r="BI84" s="132"/>
      <c r="BJ84" s="132"/>
      <c r="BK84" s="130"/>
      <c r="BL84" s="131"/>
      <c r="BM84" s="132"/>
      <c r="BN84" s="132"/>
      <c r="BO84" s="132"/>
      <c r="BP84" s="132"/>
    </row>
    <row r="85" spans="1:68" x14ac:dyDescent="0.35">
      <c r="A85" s="128" t="s">
        <v>329</v>
      </c>
      <c r="B85" s="129">
        <v>40</v>
      </c>
      <c r="C85" s="139"/>
      <c r="D85" s="140"/>
      <c r="E85" s="132"/>
      <c r="F85" s="132"/>
      <c r="G85" s="132"/>
      <c r="H85" s="132"/>
      <c r="I85" s="139"/>
      <c r="J85" s="140"/>
      <c r="K85" s="132"/>
      <c r="L85" s="132"/>
      <c r="M85" s="132"/>
      <c r="N85" s="132"/>
      <c r="O85" s="139"/>
      <c r="P85" s="140"/>
      <c r="Q85" s="132"/>
      <c r="R85" s="132"/>
      <c r="S85" s="132"/>
      <c r="T85" s="132"/>
      <c r="U85" s="139"/>
      <c r="V85" s="141"/>
      <c r="W85" s="132"/>
      <c r="X85" s="132"/>
      <c r="Y85" s="132"/>
      <c r="Z85" s="132"/>
      <c r="AA85" s="130"/>
      <c r="AB85" s="131"/>
      <c r="AC85" s="132"/>
      <c r="AD85" s="132"/>
      <c r="AE85" s="132"/>
      <c r="AF85" s="132"/>
      <c r="AG85" s="139"/>
      <c r="AH85" s="140"/>
      <c r="AI85" s="132"/>
      <c r="AJ85" s="132"/>
      <c r="AK85" s="132"/>
      <c r="AL85" s="132"/>
      <c r="AM85" s="130"/>
      <c r="AN85" s="131"/>
      <c r="AO85" s="132"/>
      <c r="AP85" s="132"/>
      <c r="AQ85" s="132"/>
      <c r="AR85" s="132"/>
      <c r="AS85" s="130"/>
      <c r="AT85" s="131"/>
      <c r="AU85" s="132"/>
      <c r="AV85" s="132"/>
      <c r="AW85" s="132"/>
      <c r="AX85" s="132"/>
      <c r="AY85" s="130"/>
      <c r="AZ85" s="131"/>
      <c r="BA85" s="132"/>
      <c r="BB85" s="132"/>
      <c r="BC85" s="132"/>
      <c r="BD85" s="132"/>
      <c r="BE85" s="130"/>
      <c r="BF85" s="131"/>
      <c r="BG85" s="132"/>
      <c r="BH85" s="132"/>
      <c r="BI85" s="132"/>
      <c r="BJ85" s="132"/>
      <c r="BK85" s="130"/>
      <c r="BL85" s="131"/>
      <c r="BM85" s="132"/>
      <c r="BN85" s="132"/>
      <c r="BO85" s="132"/>
      <c r="BP85" s="132"/>
    </row>
    <row r="86" spans="1:68" x14ac:dyDescent="0.35">
      <c r="A86" s="128" t="s">
        <v>329</v>
      </c>
      <c r="B86" s="129">
        <v>41</v>
      </c>
      <c r="C86" s="139"/>
      <c r="D86" s="140"/>
      <c r="E86" s="132"/>
      <c r="F86" s="132"/>
      <c r="G86" s="132"/>
      <c r="H86" s="132"/>
      <c r="I86" s="139"/>
      <c r="J86" s="140"/>
      <c r="K86" s="132"/>
      <c r="L86" s="132"/>
      <c r="M86" s="132"/>
      <c r="N86" s="132"/>
      <c r="O86" s="139"/>
      <c r="P86" s="140"/>
      <c r="Q86" s="132"/>
      <c r="R86" s="132"/>
      <c r="S86" s="132"/>
      <c r="T86" s="132"/>
      <c r="U86" s="139"/>
      <c r="V86" s="141"/>
      <c r="W86" s="132"/>
      <c r="X86" s="132"/>
      <c r="Y86" s="132"/>
      <c r="Z86" s="132"/>
      <c r="AA86" s="130"/>
      <c r="AB86" s="131"/>
      <c r="AC86" s="132"/>
      <c r="AD86" s="132"/>
      <c r="AE86" s="132"/>
      <c r="AF86" s="132"/>
      <c r="AG86" s="139"/>
      <c r="AH86" s="140"/>
      <c r="AI86" s="132"/>
      <c r="AJ86" s="132"/>
      <c r="AK86" s="132"/>
      <c r="AL86" s="132"/>
      <c r="AM86" s="130"/>
      <c r="AN86" s="131"/>
      <c r="AO86" s="132"/>
      <c r="AP86" s="132"/>
      <c r="AQ86" s="132"/>
      <c r="AR86" s="132"/>
      <c r="AS86" s="130"/>
      <c r="AT86" s="131"/>
      <c r="AU86" s="132"/>
      <c r="AV86" s="132"/>
      <c r="AW86" s="132"/>
      <c r="AX86" s="132"/>
      <c r="AY86" s="130"/>
      <c r="AZ86" s="131"/>
      <c r="BA86" s="132"/>
      <c r="BB86" s="132"/>
      <c r="BC86" s="132"/>
      <c r="BD86" s="132"/>
      <c r="BE86" s="130"/>
      <c r="BF86" s="131"/>
      <c r="BG86" s="132"/>
      <c r="BH86" s="132"/>
      <c r="BI86" s="132"/>
      <c r="BJ86" s="132"/>
      <c r="BK86" s="130"/>
      <c r="BL86" s="131"/>
      <c r="BM86" s="132"/>
      <c r="BN86" s="132"/>
      <c r="BO86" s="132"/>
      <c r="BP86" s="132"/>
    </row>
    <row r="87" spans="1:68" x14ac:dyDescent="0.35">
      <c r="A87" s="128" t="s">
        <v>329</v>
      </c>
      <c r="B87" s="129">
        <v>42</v>
      </c>
      <c r="C87" s="139"/>
      <c r="D87" s="140"/>
      <c r="E87" s="132"/>
      <c r="F87" s="132"/>
      <c r="G87" s="132"/>
      <c r="H87" s="132"/>
      <c r="I87" s="139"/>
      <c r="J87" s="140"/>
      <c r="K87" s="132"/>
      <c r="L87" s="132"/>
      <c r="M87" s="132"/>
      <c r="N87" s="132"/>
      <c r="O87" s="139"/>
      <c r="P87" s="140"/>
      <c r="Q87" s="132"/>
      <c r="R87" s="132"/>
      <c r="S87" s="132"/>
      <c r="T87" s="132"/>
      <c r="U87" s="139"/>
      <c r="V87" s="141"/>
      <c r="W87" s="132"/>
      <c r="X87" s="132"/>
      <c r="Y87" s="132"/>
      <c r="Z87" s="132"/>
      <c r="AA87" s="130"/>
      <c r="AB87" s="131"/>
      <c r="AC87" s="132"/>
      <c r="AD87" s="132"/>
      <c r="AE87" s="132"/>
      <c r="AF87" s="132"/>
      <c r="AG87" s="139"/>
      <c r="AH87" s="140"/>
      <c r="AI87" s="132"/>
      <c r="AJ87" s="132"/>
      <c r="AK87" s="132"/>
      <c r="AL87" s="132"/>
      <c r="AM87" s="130"/>
      <c r="AN87" s="131"/>
      <c r="AO87" s="132"/>
      <c r="AP87" s="132"/>
      <c r="AQ87" s="132"/>
      <c r="AR87" s="132"/>
      <c r="AS87" s="130"/>
      <c r="AT87" s="131"/>
      <c r="AU87" s="132"/>
      <c r="AV87" s="132"/>
      <c r="AW87" s="132"/>
      <c r="AX87" s="132"/>
      <c r="AY87" s="130"/>
      <c r="AZ87" s="131"/>
      <c r="BA87" s="132"/>
      <c r="BB87" s="132"/>
      <c r="BC87" s="132"/>
      <c r="BD87" s="132"/>
      <c r="BE87" s="130"/>
      <c r="BF87" s="131"/>
      <c r="BG87" s="132"/>
      <c r="BH87" s="132"/>
      <c r="BI87" s="132"/>
      <c r="BJ87" s="132"/>
      <c r="BK87" s="130"/>
      <c r="BL87" s="131"/>
      <c r="BM87" s="132"/>
      <c r="BN87" s="132"/>
      <c r="BO87" s="132"/>
      <c r="BP87" s="132"/>
    </row>
    <row r="88" spans="1:68" x14ac:dyDescent="0.35">
      <c r="A88" s="128" t="s">
        <v>329</v>
      </c>
      <c r="B88" s="129">
        <v>43</v>
      </c>
      <c r="C88" s="139"/>
      <c r="D88" s="140"/>
      <c r="E88" s="132"/>
      <c r="F88" s="132"/>
      <c r="G88" s="132"/>
      <c r="H88" s="132"/>
      <c r="I88" s="139"/>
      <c r="J88" s="140"/>
      <c r="K88" s="132"/>
      <c r="L88" s="132"/>
      <c r="M88" s="132"/>
      <c r="N88" s="132"/>
      <c r="O88" s="139"/>
      <c r="P88" s="140"/>
      <c r="Q88" s="132"/>
      <c r="R88" s="132"/>
      <c r="S88" s="132"/>
      <c r="T88" s="132"/>
      <c r="U88" s="139"/>
      <c r="V88" s="141"/>
      <c r="W88" s="132"/>
      <c r="X88" s="132"/>
      <c r="Y88" s="132"/>
      <c r="Z88" s="132"/>
      <c r="AA88" s="130"/>
      <c r="AB88" s="131"/>
      <c r="AC88" s="132"/>
      <c r="AD88" s="132"/>
      <c r="AE88" s="132"/>
      <c r="AF88" s="132"/>
      <c r="AG88" s="139"/>
      <c r="AH88" s="140"/>
      <c r="AI88" s="132"/>
      <c r="AJ88" s="132"/>
      <c r="AK88" s="132"/>
      <c r="AL88" s="132"/>
      <c r="AM88" s="130"/>
      <c r="AN88" s="131"/>
      <c r="AO88" s="132"/>
      <c r="AP88" s="132"/>
      <c r="AQ88" s="132"/>
      <c r="AR88" s="132"/>
      <c r="AS88" s="130"/>
      <c r="AT88" s="131"/>
      <c r="AU88" s="132"/>
      <c r="AV88" s="132"/>
      <c r="AW88" s="132"/>
      <c r="AX88" s="132"/>
      <c r="AY88" s="130"/>
      <c r="AZ88" s="131"/>
      <c r="BA88" s="132"/>
      <c r="BB88" s="132"/>
      <c r="BC88" s="132"/>
      <c r="BD88" s="132"/>
      <c r="BE88" s="130"/>
      <c r="BF88" s="131"/>
      <c r="BG88" s="132"/>
      <c r="BH88" s="132"/>
      <c r="BI88" s="132"/>
      <c r="BJ88" s="132"/>
      <c r="BK88" s="130"/>
      <c r="BL88" s="131"/>
      <c r="BM88" s="132"/>
      <c r="BN88" s="132"/>
      <c r="BO88" s="132"/>
      <c r="BP88" s="132"/>
    </row>
    <row r="89" spans="1:68" x14ac:dyDescent="0.35">
      <c r="A89" s="128" t="s">
        <v>329</v>
      </c>
      <c r="B89" s="129">
        <v>44</v>
      </c>
      <c r="C89" s="139"/>
      <c r="D89" s="140"/>
      <c r="E89" s="132"/>
      <c r="F89" s="132"/>
      <c r="G89" s="132"/>
      <c r="H89" s="132"/>
      <c r="I89" s="139"/>
      <c r="J89" s="140"/>
      <c r="K89" s="132"/>
      <c r="L89" s="132"/>
      <c r="M89" s="132"/>
      <c r="N89" s="132"/>
      <c r="O89" s="139"/>
      <c r="P89" s="140"/>
      <c r="Q89" s="132"/>
      <c r="R89" s="132"/>
      <c r="S89" s="132"/>
      <c r="T89" s="132"/>
      <c r="U89" s="139"/>
      <c r="V89" s="141"/>
      <c r="W89" s="132"/>
      <c r="X89" s="132"/>
      <c r="Y89" s="132"/>
      <c r="Z89" s="132"/>
      <c r="AA89" s="130"/>
      <c r="AB89" s="131"/>
      <c r="AC89" s="132"/>
      <c r="AD89" s="132"/>
      <c r="AE89" s="132"/>
      <c r="AF89" s="132"/>
      <c r="AG89" s="139"/>
      <c r="AH89" s="140"/>
      <c r="AI89" s="132"/>
      <c r="AJ89" s="132"/>
      <c r="AK89" s="132"/>
      <c r="AL89" s="132"/>
      <c r="AM89" s="130"/>
      <c r="AN89" s="131"/>
      <c r="AO89" s="132"/>
      <c r="AP89" s="132"/>
      <c r="AQ89" s="132"/>
      <c r="AR89" s="132"/>
      <c r="AS89" s="130"/>
      <c r="AT89" s="131"/>
      <c r="AU89" s="132"/>
      <c r="AV89" s="132"/>
      <c r="AW89" s="132"/>
      <c r="AX89" s="132"/>
      <c r="AY89" s="130"/>
      <c r="AZ89" s="131"/>
      <c r="BA89" s="132"/>
      <c r="BB89" s="132"/>
      <c r="BC89" s="132"/>
      <c r="BD89" s="132"/>
      <c r="BE89" s="130"/>
      <c r="BF89" s="131"/>
      <c r="BG89" s="132"/>
      <c r="BH89" s="132"/>
      <c r="BI89" s="132"/>
      <c r="BJ89" s="132"/>
      <c r="BK89" s="130"/>
      <c r="BL89" s="131"/>
      <c r="BM89" s="132"/>
      <c r="BN89" s="132"/>
      <c r="BO89" s="132"/>
      <c r="BP89" s="132"/>
    </row>
    <row r="90" spans="1:68" x14ac:dyDescent="0.35">
      <c r="A90" s="128" t="s">
        <v>329</v>
      </c>
      <c r="B90" s="129">
        <v>45</v>
      </c>
      <c r="C90" s="139"/>
      <c r="D90" s="140"/>
      <c r="E90" s="132"/>
      <c r="F90" s="132"/>
      <c r="G90" s="132"/>
      <c r="H90" s="132"/>
      <c r="I90" s="139"/>
      <c r="J90" s="140"/>
      <c r="K90" s="132"/>
      <c r="L90" s="132"/>
      <c r="M90" s="132"/>
      <c r="N90" s="132"/>
      <c r="O90" s="139"/>
      <c r="P90" s="140"/>
      <c r="Q90" s="132"/>
      <c r="R90" s="132"/>
      <c r="S90" s="132"/>
      <c r="T90" s="132"/>
      <c r="U90" s="139"/>
      <c r="V90" s="141"/>
      <c r="W90" s="132"/>
      <c r="X90" s="132"/>
      <c r="Y90" s="132"/>
      <c r="Z90" s="132"/>
      <c r="AA90" s="130"/>
      <c r="AB90" s="131"/>
      <c r="AC90" s="132"/>
      <c r="AD90" s="132"/>
      <c r="AE90" s="132"/>
      <c r="AF90" s="132"/>
      <c r="AG90" s="139"/>
      <c r="AH90" s="140"/>
      <c r="AI90" s="132"/>
      <c r="AJ90" s="132"/>
      <c r="AK90" s="132"/>
      <c r="AL90" s="132"/>
      <c r="AM90" s="130"/>
      <c r="AN90" s="131"/>
      <c r="AO90" s="132"/>
      <c r="AP90" s="132"/>
      <c r="AQ90" s="132"/>
      <c r="AR90" s="132"/>
      <c r="AS90" s="130"/>
      <c r="AT90" s="131"/>
      <c r="AU90" s="132"/>
      <c r="AV90" s="132"/>
      <c r="AW90" s="132"/>
      <c r="AX90" s="132"/>
      <c r="AY90" s="130"/>
      <c r="AZ90" s="131"/>
      <c r="BA90" s="132"/>
      <c r="BB90" s="132"/>
      <c r="BC90" s="132"/>
      <c r="BD90" s="132"/>
      <c r="BE90" s="130"/>
      <c r="BF90" s="131"/>
      <c r="BG90" s="132"/>
      <c r="BH90" s="132"/>
      <c r="BI90" s="132"/>
      <c r="BJ90" s="132"/>
      <c r="BK90" s="130"/>
      <c r="BL90" s="131"/>
      <c r="BM90" s="132"/>
      <c r="BN90" s="132"/>
      <c r="BO90" s="132"/>
      <c r="BP90" s="132"/>
    </row>
    <row r="91" spans="1:68" x14ac:dyDescent="0.35">
      <c r="A91" s="128" t="s">
        <v>329</v>
      </c>
      <c r="B91" s="129">
        <v>46</v>
      </c>
      <c r="C91" s="139"/>
      <c r="D91" s="140"/>
      <c r="E91" s="132"/>
      <c r="F91" s="132"/>
      <c r="G91" s="132"/>
      <c r="H91" s="132"/>
      <c r="I91" s="139"/>
      <c r="J91" s="140"/>
      <c r="K91" s="132"/>
      <c r="L91" s="132"/>
      <c r="M91" s="132"/>
      <c r="N91" s="132"/>
      <c r="O91" s="139"/>
      <c r="P91" s="140"/>
      <c r="Q91" s="132"/>
      <c r="R91" s="132"/>
      <c r="S91" s="132"/>
      <c r="T91" s="132"/>
      <c r="U91" s="139"/>
      <c r="V91" s="141"/>
      <c r="W91" s="132"/>
      <c r="X91" s="132"/>
      <c r="Y91" s="132"/>
      <c r="Z91" s="132"/>
      <c r="AA91" s="130"/>
      <c r="AB91" s="131"/>
      <c r="AC91" s="132"/>
      <c r="AD91" s="132"/>
      <c r="AE91" s="132"/>
      <c r="AF91" s="132"/>
      <c r="AG91" s="139"/>
      <c r="AH91" s="140"/>
      <c r="AI91" s="132"/>
      <c r="AJ91" s="132"/>
      <c r="AK91" s="132"/>
      <c r="AL91" s="132"/>
      <c r="AM91" s="130"/>
      <c r="AN91" s="131"/>
      <c r="AO91" s="132"/>
      <c r="AP91" s="132"/>
      <c r="AQ91" s="132"/>
      <c r="AR91" s="132"/>
      <c r="AS91" s="130"/>
      <c r="AT91" s="131"/>
      <c r="AU91" s="132"/>
      <c r="AV91" s="132"/>
      <c r="AW91" s="132"/>
      <c r="AX91" s="132"/>
      <c r="AY91" s="130"/>
      <c r="AZ91" s="131"/>
      <c r="BA91" s="132"/>
      <c r="BB91" s="132"/>
      <c r="BC91" s="132"/>
      <c r="BD91" s="132"/>
      <c r="BE91" s="130"/>
      <c r="BF91" s="131"/>
      <c r="BG91" s="132"/>
      <c r="BH91" s="132"/>
      <c r="BI91" s="132"/>
      <c r="BJ91" s="132"/>
      <c r="BK91" s="130"/>
      <c r="BL91" s="131"/>
      <c r="BM91" s="132"/>
      <c r="BN91" s="132"/>
      <c r="BO91" s="132"/>
      <c r="BP91" s="132"/>
    </row>
    <row r="92" spans="1:68" x14ac:dyDescent="0.35">
      <c r="A92" s="128" t="s">
        <v>329</v>
      </c>
      <c r="B92" s="129">
        <v>47</v>
      </c>
      <c r="C92" s="139"/>
      <c r="D92" s="140"/>
      <c r="E92" s="132"/>
      <c r="F92" s="132"/>
      <c r="G92" s="132"/>
      <c r="H92" s="132"/>
      <c r="I92" s="139"/>
      <c r="J92" s="140"/>
      <c r="K92" s="132"/>
      <c r="L92" s="132"/>
      <c r="M92" s="132"/>
      <c r="N92" s="132"/>
      <c r="O92" s="139"/>
      <c r="P92" s="140"/>
      <c r="Q92" s="132"/>
      <c r="R92" s="132"/>
      <c r="S92" s="132"/>
      <c r="T92" s="132"/>
      <c r="U92" s="139"/>
      <c r="V92" s="141"/>
      <c r="W92" s="132"/>
      <c r="X92" s="132"/>
      <c r="Y92" s="132"/>
      <c r="Z92" s="132"/>
      <c r="AA92" s="130"/>
      <c r="AB92" s="131"/>
      <c r="AC92" s="132"/>
      <c r="AD92" s="132"/>
      <c r="AE92" s="132"/>
      <c r="AF92" s="132"/>
      <c r="AG92" s="139"/>
      <c r="AH92" s="140"/>
      <c r="AI92" s="132"/>
      <c r="AJ92" s="132"/>
      <c r="AK92" s="132"/>
      <c r="AL92" s="132"/>
      <c r="AM92" s="130"/>
      <c r="AN92" s="131"/>
      <c r="AO92" s="132"/>
      <c r="AP92" s="132"/>
      <c r="AQ92" s="132"/>
      <c r="AR92" s="132"/>
      <c r="AS92" s="130"/>
      <c r="AT92" s="131"/>
      <c r="AU92" s="132"/>
      <c r="AV92" s="132"/>
      <c r="AW92" s="132"/>
      <c r="AX92" s="132"/>
      <c r="AY92" s="130"/>
      <c r="AZ92" s="131"/>
      <c r="BA92" s="132"/>
      <c r="BB92" s="132"/>
      <c r="BC92" s="132"/>
      <c r="BD92" s="132"/>
      <c r="BE92" s="130"/>
      <c r="BF92" s="131"/>
      <c r="BG92" s="132"/>
      <c r="BH92" s="132"/>
      <c r="BI92" s="132"/>
      <c r="BJ92" s="132"/>
      <c r="BK92" s="130"/>
      <c r="BL92" s="131"/>
      <c r="BM92" s="132"/>
      <c r="BN92" s="132"/>
      <c r="BO92" s="132"/>
      <c r="BP92" s="132"/>
    </row>
    <row r="93" spans="1:68" x14ac:dyDescent="0.35">
      <c r="A93" s="128" t="s">
        <v>329</v>
      </c>
      <c r="B93" s="129">
        <v>48</v>
      </c>
      <c r="C93" s="139"/>
      <c r="D93" s="140"/>
      <c r="E93" s="132"/>
      <c r="F93" s="132"/>
      <c r="G93" s="132"/>
      <c r="H93" s="132"/>
      <c r="I93" s="139"/>
      <c r="J93" s="140"/>
      <c r="K93" s="132"/>
      <c r="L93" s="132"/>
      <c r="M93" s="132"/>
      <c r="N93" s="132"/>
      <c r="O93" s="139"/>
      <c r="P93" s="140"/>
      <c r="Q93" s="132"/>
      <c r="R93" s="132"/>
      <c r="S93" s="132"/>
      <c r="T93" s="132"/>
      <c r="U93" s="139"/>
      <c r="V93" s="141"/>
      <c r="W93" s="132"/>
      <c r="X93" s="132"/>
      <c r="Y93" s="132"/>
      <c r="Z93" s="132"/>
      <c r="AA93" s="130"/>
      <c r="AB93" s="131"/>
      <c r="AC93" s="132"/>
      <c r="AD93" s="132"/>
      <c r="AE93" s="132"/>
      <c r="AF93" s="132"/>
      <c r="AG93" s="139"/>
      <c r="AH93" s="140"/>
      <c r="AI93" s="132"/>
      <c r="AJ93" s="132"/>
      <c r="AK93" s="132"/>
      <c r="AL93" s="132"/>
      <c r="AM93" s="130"/>
      <c r="AN93" s="131"/>
      <c r="AO93" s="132"/>
      <c r="AP93" s="132"/>
      <c r="AQ93" s="132"/>
      <c r="AR93" s="132"/>
      <c r="AS93" s="130"/>
      <c r="AT93" s="131"/>
      <c r="AU93" s="132"/>
      <c r="AV93" s="132"/>
      <c r="AW93" s="132"/>
      <c r="AX93" s="132"/>
      <c r="AY93" s="130"/>
      <c r="AZ93" s="131"/>
      <c r="BA93" s="132"/>
      <c r="BB93" s="132"/>
      <c r="BC93" s="132"/>
      <c r="BD93" s="132"/>
      <c r="BE93" s="130"/>
      <c r="BF93" s="131"/>
      <c r="BG93" s="132"/>
      <c r="BH93" s="132"/>
      <c r="BI93" s="132"/>
      <c r="BJ93" s="132"/>
      <c r="BK93" s="130"/>
      <c r="BL93" s="131"/>
      <c r="BM93" s="132"/>
      <c r="BN93" s="132"/>
      <c r="BO93" s="132"/>
      <c r="BP93" s="132"/>
    </row>
    <row r="94" spans="1:68" x14ac:dyDescent="0.35">
      <c r="A94" s="128" t="s">
        <v>329</v>
      </c>
      <c r="B94" s="129">
        <v>49</v>
      </c>
      <c r="C94" s="139"/>
      <c r="D94" s="140"/>
      <c r="E94" s="132"/>
      <c r="F94" s="132"/>
      <c r="G94" s="132"/>
      <c r="H94" s="132"/>
      <c r="I94" s="139"/>
      <c r="J94" s="140"/>
      <c r="K94" s="132"/>
      <c r="L94" s="132"/>
      <c r="M94" s="132"/>
      <c r="N94" s="132"/>
      <c r="O94" s="139"/>
      <c r="P94" s="140"/>
      <c r="Q94" s="132"/>
      <c r="R94" s="132"/>
      <c r="S94" s="132"/>
      <c r="T94" s="132"/>
      <c r="U94" s="139"/>
      <c r="V94" s="141"/>
      <c r="W94" s="132"/>
      <c r="X94" s="132"/>
      <c r="Y94" s="132"/>
      <c r="Z94" s="132"/>
      <c r="AA94" s="130"/>
      <c r="AB94" s="131"/>
      <c r="AC94" s="132"/>
      <c r="AD94" s="132"/>
      <c r="AE94" s="132"/>
      <c r="AF94" s="132"/>
      <c r="AG94" s="139"/>
      <c r="AH94" s="140"/>
      <c r="AI94" s="132"/>
      <c r="AJ94" s="132"/>
      <c r="AK94" s="132"/>
      <c r="AL94" s="132"/>
      <c r="AM94" s="130"/>
      <c r="AN94" s="131"/>
      <c r="AO94" s="132"/>
      <c r="AP94" s="132"/>
      <c r="AQ94" s="132"/>
      <c r="AR94" s="132"/>
      <c r="AS94" s="130"/>
      <c r="AT94" s="131"/>
      <c r="AU94" s="132"/>
      <c r="AV94" s="132"/>
      <c r="AW94" s="132"/>
      <c r="AX94" s="132"/>
      <c r="AY94" s="130"/>
      <c r="AZ94" s="131"/>
      <c r="BA94" s="132"/>
      <c r="BB94" s="132"/>
      <c r="BC94" s="132"/>
      <c r="BD94" s="132"/>
      <c r="BE94" s="130"/>
      <c r="BF94" s="131"/>
      <c r="BG94" s="132"/>
      <c r="BH94" s="132"/>
      <c r="BI94" s="132"/>
      <c r="BJ94" s="132"/>
      <c r="BK94" s="130"/>
      <c r="BL94" s="131"/>
      <c r="BM94" s="132"/>
      <c r="BN94" s="132"/>
      <c r="BO94" s="132"/>
      <c r="BP94" s="132"/>
    </row>
    <row r="95" spans="1:68" x14ac:dyDescent="0.35">
      <c r="A95" s="128" t="s">
        <v>329</v>
      </c>
      <c r="B95" s="129">
        <v>50</v>
      </c>
      <c r="C95" s="139"/>
      <c r="D95" s="140"/>
      <c r="E95" s="132"/>
      <c r="F95" s="132"/>
      <c r="G95" s="132"/>
      <c r="H95" s="132"/>
      <c r="I95" s="139"/>
      <c r="J95" s="140"/>
      <c r="K95" s="132"/>
      <c r="L95" s="132"/>
      <c r="M95" s="132"/>
      <c r="N95" s="132"/>
      <c r="O95" s="139"/>
      <c r="P95" s="140"/>
      <c r="Q95" s="132"/>
      <c r="R95" s="132"/>
      <c r="S95" s="132"/>
      <c r="T95" s="132"/>
      <c r="U95" s="139"/>
      <c r="V95" s="141"/>
      <c r="W95" s="132"/>
      <c r="X95" s="132"/>
      <c r="Y95" s="132"/>
      <c r="Z95" s="132"/>
      <c r="AA95" s="130"/>
      <c r="AB95" s="131"/>
      <c r="AC95" s="132"/>
      <c r="AD95" s="132"/>
      <c r="AE95" s="132"/>
      <c r="AF95" s="132"/>
      <c r="AG95" s="139"/>
      <c r="AH95" s="140"/>
      <c r="AI95" s="132"/>
      <c r="AJ95" s="132"/>
      <c r="AK95" s="132"/>
      <c r="AL95" s="132"/>
      <c r="AM95" s="130"/>
      <c r="AN95" s="131"/>
      <c r="AO95" s="132"/>
      <c r="AP95" s="132"/>
      <c r="AQ95" s="132"/>
      <c r="AR95" s="132"/>
      <c r="AS95" s="130"/>
      <c r="AT95" s="131"/>
      <c r="AU95" s="132"/>
      <c r="AV95" s="132"/>
      <c r="AW95" s="132"/>
      <c r="AX95" s="132"/>
      <c r="AY95" s="130"/>
      <c r="AZ95" s="131"/>
      <c r="BA95" s="132"/>
      <c r="BB95" s="132"/>
      <c r="BC95" s="132"/>
      <c r="BD95" s="132"/>
      <c r="BE95" s="130"/>
      <c r="BF95" s="131"/>
      <c r="BG95" s="132"/>
      <c r="BH95" s="132"/>
      <c r="BI95" s="132"/>
      <c r="BJ95" s="132"/>
      <c r="BK95" s="130"/>
      <c r="BL95" s="131"/>
      <c r="BM95" s="132"/>
      <c r="BN95" s="132"/>
      <c r="BO95" s="132"/>
      <c r="BP95" s="132"/>
    </row>
    <row r="96" spans="1:68" x14ac:dyDescent="0.35">
      <c r="A96" s="128" t="s">
        <v>329</v>
      </c>
      <c r="B96" s="129">
        <v>51</v>
      </c>
      <c r="C96" s="139"/>
      <c r="D96" s="140"/>
      <c r="E96" s="132"/>
      <c r="F96" s="132"/>
      <c r="G96" s="132"/>
      <c r="H96" s="132"/>
      <c r="I96" s="139"/>
      <c r="J96" s="140"/>
      <c r="K96" s="132"/>
      <c r="L96" s="132"/>
      <c r="M96" s="132"/>
      <c r="N96" s="132"/>
      <c r="O96" s="139"/>
      <c r="P96" s="140"/>
      <c r="Q96" s="132"/>
      <c r="R96" s="132"/>
      <c r="S96" s="132"/>
      <c r="T96" s="132"/>
      <c r="U96" s="139"/>
      <c r="V96" s="141"/>
      <c r="W96" s="132"/>
      <c r="X96" s="132"/>
      <c r="Y96" s="132"/>
      <c r="Z96" s="132"/>
      <c r="AA96" s="130"/>
      <c r="AB96" s="131"/>
      <c r="AC96" s="132"/>
      <c r="AD96" s="132"/>
      <c r="AE96" s="132"/>
      <c r="AF96" s="132"/>
      <c r="AG96" s="139"/>
      <c r="AH96" s="140"/>
      <c r="AI96" s="132"/>
      <c r="AJ96" s="132"/>
      <c r="AK96" s="132"/>
      <c r="AL96" s="132"/>
      <c r="AM96" s="130"/>
      <c r="AN96" s="131"/>
      <c r="AO96" s="132"/>
      <c r="AP96" s="132"/>
      <c r="AQ96" s="132"/>
      <c r="AR96" s="132"/>
      <c r="AS96" s="130"/>
      <c r="AT96" s="131"/>
      <c r="AU96" s="132"/>
      <c r="AV96" s="132"/>
      <c r="AW96" s="132"/>
      <c r="AX96" s="132"/>
      <c r="AY96" s="130"/>
      <c r="AZ96" s="131"/>
      <c r="BA96" s="132"/>
      <c r="BB96" s="132"/>
      <c r="BC96" s="132"/>
      <c r="BD96" s="132"/>
      <c r="BE96" s="130"/>
      <c r="BF96" s="131"/>
      <c r="BG96" s="132"/>
      <c r="BH96" s="132"/>
      <c r="BI96" s="132"/>
      <c r="BJ96" s="132"/>
      <c r="BK96" s="130"/>
      <c r="BL96" s="131"/>
      <c r="BM96" s="132"/>
      <c r="BN96" s="132"/>
      <c r="BO96" s="132"/>
      <c r="BP96" s="132"/>
    </row>
    <row r="97" spans="1:68" x14ac:dyDescent="0.35">
      <c r="A97" s="128" t="s">
        <v>329</v>
      </c>
      <c r="B97" s="129">
        <v>52</v>
      </c>
      <c r="C97" s="139"/>
      <c r="D97" s="140"/>
      <c r="E97" s="132"/>
      <c r="F97" s="132"/>
      <c r="G97" s="132"/>
      <c r="H97" s="132"/>
      <c r="I97" s="139"/>
      <c r="J97" s="140"/>
      <c r="K97" s="132"/>
      <c r="L97" s="132"/>
      <c r="M97" s="132"/>
      <c r="N97" s="132"/>
      <c r="O97" s="139"/>
      <c r="P97" s="140"/>
      <c r="Q97" s="132"/>
      <c r="R97" s="132"/>
      <c r="S97" s="132"/>
      <c r="T97" s="132"/>
      <c r="U97" s="139"/>
      <c r="V97" s="141"/>
      <c r="W97" s="132"/>
      <c r="X97" s="132"/>
      <c r="Y97" s="132"/>
      <c r="Z97" s="132"/>
      <c r="AA97" s="130"/>
      <c r="AB97" s="131"/>
      <c r="AC97" s="132"/>
      <c r="AD97" s="132"/>
      <c r="AE97" s="132"/>
      <c r="AF97" s="132"/>
      <c r="AG97" s="139"/>
      <c r="AH97" s="140"/>
      <c r="AI97" s="132"/>
      <c r="AJ97" s="132"/>
      <c r="AK97" s="132"/>
      <c r="AL97" s="132"/>
      <c r="AM97" s="130"/>
      <c r="AN97" s="131"/>
      <c r="AO97" s="132"/>
      <c r="AP97" s="132"/>
      <c r="AQ97" s="132"/>
      <c r="AR97" s="132"/>
      <c r="AS97" s="130"/>
      <c r="AT97" s="131"/>
      <c r="AU97" s="132"/>
      <c r="AV97" s="132"/>
      <c r="AW97" s="132"/>
      <c r="AX97" s="132"/>
      <c r="AY97" s="130"/>
      <c r="AZ97" s="131"/>
      <c r="BA97" s="132"/>
      <c r="BB97" s="132"/>
      <c r="BC97" s="132"/>
      <c r="BD97" s="132"/>
      <c r="BE97" s="130"/>
      <c r="BF97" s="131"/>
      <c r="BG97" s="132"/>
      <c r="BH97" s="132"/>
      <c r="BI97" s="132"/>
      <c r="BJ97" s="132"/>
      <c r="BK97" s="130"/>
      <c r="BL97" s="131"/>
      <c r="BM97" s="132"/>
      <c r="BN97" s="132"/>
      <c r="BO97" s="132"/>
      <c r="BP97" s="132"/>
    </row>
    <row r="98" spans="1:68" x14ac:dyDescent="0.35">
      <c r="A98" s="128" t="s">
        <v>329</v>
      </c>
      <c r="B98" s="129">
        <v>53</v>
      </c>
      <c r="C98" s="139"/>
      <c r="D98" s="140"/>
      <c r="E98" s="132"/>
      <c r="F98" s="132"/>
      <c r="G98" s="132"/>
      <c r="H98" s="132"/>
      <c r="I98" s="139"/>
      <c r="J98" s="140"/>
      <c r="K98" s="132"/>
      <c r="L98" s="132"/>
      <c r="M98" s="132"/>
      <c r="N98" s="132"/>
      <c r="O98" s="139"/>
      <c r="P98" s="140"/>
      <c r="Q98" s="132"/>
      <c r="R98" s="132"/>
      <c r="S98" s="132"/>
      <c r="T98" s="132"/>
      <c r="U98" s="139"/>
      <c r="V98" s="141"/>
      <c r="W98" s="132"/>
      <c r="X98" s="132"/>
      <c r="Y98" s="132"/>
      <c r="Z98" s="132"/>
      <c r="AA98" s="130"/>
      <c r="AB98" s="131"/>
      <c r="AC98" s="132"/>
      <c r="AD98" s="132"/>
      <c r="AE98" s="132"/>
      <c r="AF98" s="132"/>
      <c r="AG98" s="139"/>
      <c r="AH98" s="140"/>
      <c r="AI98" s="132"/>
      <c r="AJ98" s="132"/>
      <c r="AK98" s="132"/>
      <c r="AL98" s="132"/>
      <c r="AM98" s="130"/>
      <c r="AN98" s="131"/>
      <c r="AO98" s="132"/>
      <c r="AP98" s="132"/>
      <c r="AQ98" s="132"/>
      <c r="AR98" s="132"/>
      <c r="AS98" s="130"/>
      <c r="AT98" s="131"/>
      <c r="AU98" s="132"/>
      <c r="AV98" s="132"/>
      <c r="AW98" s="132"/>
      <c r="AX98" s="132"/>
      <c r="AY98" s="130"/>
      <c r="AZ98" s="131"/>
      <c r="BA98" s="132"/>
      <c r="BB98" s="132"/>
      <c r="BC98" s="132"/>
      <c r="BD98" s="132"/>
      <c r="BE98" s="130"/>
      <c r="BF98" s="131"/>
      <c r="BG98" s="132"/>
      <c r="BH98" s="132"/>
      <c r="BI98" s="132"/>
      <c r="BJ98" s="132"/>
      <c r="BK98" s="130"/>
      <c r="BL98" s="131"/>
      <c r="BM98" s="132"/>
      <c r="BN98" s="132"/>
      <c r="BO98" s="132"/>
      <c r="BP98" s="132"/>
    </row>
    <row r="99" spans="1:68" x14ac:dyDescent="0.35">
      <c r="A99" s="128" t="s">
        <v>329</v>
      </c>
      <c r="B99" s="129">
        <v>54</v>
      </c>
      <c r="C99" s="139"/>
      <c r="D99" s="140"/>
      <c r="E99" s="132"/>
      <c r="F99" s="132"/>
      <c r="G99" s="132"/>
      <c r="H99" s="132"/>
      <c r="I99" s="139"/>
      <c r="J99" s="140"/>
      <c r="K99" s="132"/>
      <c r="L99" s="132"/>
      <c r="M99" s="132"/>
      <c r="N99" s="132"/>
      <c r="O99" s="139"/>
      <c r="P99" s="140"/>
      <c r="Q99" s="132"/>
      <c r="R99" s="132"/>
      <c r="S99" s="132"/>
      <c r="T99" s="132"/>
      <c r="U99" s="139"/>
      <c r="V99" s="141"/>
      <c r="W99" s="132"/>
      <c r="X99" s="132"/>
      <c r="Y99" s="132"/>
      <c r="Z99" s="132"/>
      <c r="AA99" s="130"/>
      <c r="AB99" s="131"/>
      <c r="AC99" s="132"/>
      <c r="AD99" s="132"/>
      <c r="AE99" s="132"/>
      <c r="AF99" s="132"/>
      <c r="AG99" s="139"/>
      <c r="AH99" s="140"/>
      <c r="AI99" s="132"/>
      <c r="AJ99" s="132"/>
      <c r="AK99" s="132"/>
      <c r="AL99" s="132"/>
      <c r="AM99" s="130"/>
      <c r="AN99" s="131"/>
      <c r="AO99" s="132"/>
      <c r="AP99" s="132"/>
      <c r="AQ99" s="132"/>
      <c r="AR99" s="132"/>
      <c r="AS99" s="130"/>
      <c r="AT99" s="131"/>
      <c r="AU99" s="132"/>
      <c r="AV99" s="132"/>
      <c r="AW99" s="132"/>
      <c r="AX99" s="132"/>
      <c r="AY99" s="130"/>
      <c r="AZ99" s="131"/>
      <c r="BA99" s="132"/>
      <c r="BB99" s="132"/>
      <c r="BC99" s="132"/>
      <c r="BD99" s="132"/>
      <c r="BE99" s="130"/>
      <c r="BF99" s="131"/>
      <c r="BG99" s="132"/>
      <c r="BH99" s="132"/>
      <c r="BI99" s="132"/>
      <c r="BJ99" s="132"/>
      <c r="BK99" s="130"/>
      <c r="BL99" s="131"/>
      <c r="BM99" s="132"/>
      <c r="BN99" s="132"/>
      <c r="BO99" s="132"/>
      <c r="BP99" s="132"/>
    </row>
    <row r="100" spans="1:68" x14ac:dyDescent="0.35">
      <c r="A100" s="128" t="s">
        <v>329</v>
      </c>
      <c r="B100" s="129">
        <v>55</v>
      </c>
      <c r="C100" s="139"/>
      <c r="D100" s="140"/>
      <c r="E100" s="132"/>
      <c r="F100" s="132"/>
      <c r="G100" s="132"/>
      <c r="H100" s="132"/>
      <c r="I100" s="139"/>
      <c r="J100" s="140"/>
      <c r="K100" s="132"/>
      <c r="L100" s="132"/>
      <c r="M100" s="132"/>
      <c r="N100" s="132"/>
      <c r="O100" s="139"/>
      <c r="P100" s="140"/>
      <c r="Q100" s="132"/>
      <c r="R100" s="132"/>
      <c r="S100" s="132"/>
      <c r="T100" s="132"/>
      <c r="U100" s="139"/>
      <c r="V100" s="141"/>
      <c r="W100" s="132"/>
      <c r="X100" s="132"/>
      <c r="Y100" s="132"/>
      <c r="Z100" s="132"/>
      <c r="AA100" s="130"/>
      <c r="AB100" s="131"/>
      <c r="AC100" s="132"/>
      <c r="AD100" s="132"/>
      <c r="AE100" s="132"/>
      <c r="AF100" s="132"/>
      <c r="AG100" s="139"/>
      <c r="AH100" s="140"/>
      <c r="AI100" s="132"/>
      <c r="AJ100" s="132"/>
      <c r="AK100" s="132"/>
      <c r="AL100" s="132"/>
      <c r="AM100" s="130"/>
      <c r="AN100" s="131"/>
      <c r="AO100" s="132"/>
      <c r="AP100" s="132"/>
      <c r="AQ100" s="132"/>
      <c r="AR100" s="132"/>
      <c r="AS100" s="130"/>
      <c r="AT100" s="131"/>
      <c r="AU100" s="132"/>
      <c r="AV100" s="132"/>
      <c r="AW100" s="132"/>
      <c r="AX100" s="132"/>
      <c r="AY100" s="130"/>
      <c r="AZ100" s="131"/>
      <c r="BA100" s="132"/>
      <c r="BB100" s="132"/>
      <c r="BC100" s="132"/>
      <c r="BD100" s="132"/>
      <c r="BE100" s="130"/>
      <c r="BF100" s="131"/>
      <c r="BG100" s="132"/>
      <c r="BH100" s="132"/>
      <c r="BI100" s="132"/>
      <c r="BJ100" s="132"/>
      <c r="BK100" s="130"/>
      <c r="BL100" s="131"/>
      <c r="BM100" s="132"/>
      <c r="BN100" s="132"/>
      <c r="BO100" s="132"/>
      <c r="BP100" s="132"/>
    </row>
    <row r="101" spans="1:68" x14ac:dyDescent="0.35">
      <c r="A101" s="128" t="s">
        <v>329</v>
      </c>
      <c r="B101" s="129">
        <v>56</v>
      </c>
      <c r="C101" s="139"/>
      <c r="D101" s="140"/>
      <c r="E101" s="132"/>
      <c r="F101" s="132"/>
      <c r="G101" s="132"/>
      <c r="H101" s="132"/>
      <c r="I101" s="139"/>
      <c r="J101" s="140"/>
      <c r="K101" s="132"/>
      <c r="L101" s="132"/>
      <c r="M101" s="132"/>
      <c r="N101" s="132"/>
      <c r="O101" s="139"/>
      <c r="P101" s="140"/>
      <c r="Q101" s="132"/>
      <c r="R101" s="132"/>
      <c r="S101" s="132"/>
      <c r="T101" s="132"/>
      <c r="U101" s="139"/>
      <c r="V101" s="141"/>
      <c r="W101" s="132"/>
      <c r="X101" s="132"/>
      <c r="Y101" s="132"/>
      <c r="Z101" s="132"/>
      <c r="AA101" s="130"/>
      <c r="AB101" s="131"/>
      <c r="AC101" s="132"/>
      <c r="AD101" s="132"/>
      <c r="AE101" s="132"/>
      <c r="AF101" s="132"/>
      <c r="AG101" s="139"/>
      <c r="AH101" s="140"/>
      <c r="AI101" s="132"/>
      <c r="AJ101" s="132"/>
      <c r="AK101" s="132"/>
      <c r="AL101" s="132"/>
      <c r="AM101" s="130"/>
      <c r="AN101" s="131"/>
      <c r="AO101" s="132"/>
      <c r="AP101" s="132"/>
      <c r="AQ101" s="132"/>
      <c r="AR101" s="132"/>
      <c r="AS101" s="130"/>
      <c r="AT101" s="131"/>
      <c r="AU101" s="132"/>
      <c r="AV101" s="132"/>
      <c r="AW101" s="132"/>
      <c r="AX101" s="132"/>
      <c r="AY101" s="130"/>
      <c r="AZ101" s="131"/>
      <c r="BA101" s="132"/>
      <c r="BB101" s="132"/>
      <c r="BC101" s="132"/>
      <c r="BD101" s="132"/>
      <c r="BE101" s="130"/>
      <c r="BF101" s="131"/>
      <c r="BG101" s="132"/>
      <c r="BH101" s="132"/>
      <c r="BI101" s="132"/>
      <c r="BJ101" s="132"/>
      <c r="BK101" s="130"/>
      <c r="BL101" s="131"/>
      <c r="BM101" s="132"/>
      <c r="BN101" s="132"/>
      <c r="BO101" s="132"/>
      <c r="BP101" s="132"/>
    </row>
    <row r="102" spans="1:68" x14ac:dyDescent="0.35">
      <c r="A102" s="128" t="s">
        <v>329</v>
      </c>
      <c r="B102" s="129">
        <v>57</v>
      </c>
      <c r="C102" s="139"/>
      <c r="D102" s="140"/>
      <c r="E102" s="132"/>
      <c r="F102" s="132"/>
      <c r="G102" s="132"/>
      <c r="H102" s="132"/>
      <c r="I102" s="139"/>
      <c r="J102" s="140"/>
      <c r="K102" s="132"/>
      <c r="L102" s="132"/>
      <c r="M102" s="132"/>
      <c r="N102" s="132"/>
      <c r="O102" s="139"/>
      <c r="P102" s="140"/>
      <c r="Q102" s="132"/>
      <c r="R102" s="132"/>
      <c r="S102" s="132"/>
      <c r="T102" s="132"/>
      <c r="U102" s="139"/>
      <c r="V102" s="141"/>
      <c r="W102" s="132"/>
      <c r="X102" s="132"/>
      <c r="Y102" s="132"/>
      <c r="Z102" s="132"/>
      <c r="AA102" s="130"/>
      <c r="AB102" s="131"/>
      <c r="AC102" s="132"/>
      <c r="AD102" s="132"/>
      <c r="AE102" s="132"/>
      <c r="AF102" s="132"/>
      <c r="AG102" s="139"/>
      <c r="AH102" s="140"/>
      <c r="AI102" s="132"/>
      <c r="AJ102" s="132"/>
      <c r="AK102" s="132"/>
      <c r="AL102" s="132"/>
      <c r="AM102" s="130"/>
      <c r="AN102" s="131"/>
      <c r="AO102" s="132"/>
      <c r="AP102" s="132"/>
      <c r="AQ102" s="132"/>
      <c r="AR102" s="132"/>
      <c r="AS102" s="130"/>
      <c r="AT102" s="131"/>
      <c r="AU102" s="132"/>
      <c r="AV102" s="132"/>
      <c r="AW102" s="132"/>
      <c r="AX102" s="132"/>
      <c r="AY102" s="130"/>
      <c r="AZ102" s="131"/>
      <c r="BA102" s="132"/>
      <c r="BB102" s="132"/>
      <c r="BC102" s="132"/>
      <c r="BD102" s="132"/>
      <c r="BE102" s="130"/>
      <c r="BF102" s="131"/>
      <c r="BG102" s="132"/>
      <c r="BH102" s="132"/>
      <c r="BI102" s="132"/>
      <c r="BJ102" s="132"/>
      <c r="BK102" s="130"/>
      <c r="BL102" s="131"/>
      <c r="BM102" s="132"/>
      <c r="BN102" s="132"/>
      <c r="BO102" s="132"/>
      <c r="BP102" s="132"/>
    </row>
    <row r="103" spans="1:68" x14ac:dyDescent="0.35">
      <c r="A103" s="128" t="s">
        <v>329</v>
      </c>
      <c r="B103" s="129">
        <v>58</v>
      </c>
      <c r="C103" s="139"/>
      <c r="D103" s="140"/>
      <c r="E103" s="132"/>
      <c r="F103" s="132"/>
      <c r="G103" s="132"/>
      <c r="H103" s="132"/>
      <c r="I103" s="139"/>
      <c r="J103" s="140"/>
      <c r="K103" s="132"/>
      <c r="L103" s="132"/>
      <c r="M103" s="132"/>
      <c r="N103" s="132"/>
      <c r="O103" s="139"/>
      <c r="P103" s="140"/>
      <c r="Q103" s="132"/>
      <c r="R103" s="132"/>
      <c r="S103" s="132"/>
      <c r="T103" s="132"/>
      <c r="U103" s="139"/>
      <c r="V103" s="141"/>
      <c r="W103" s="132"/>
      <c r="X103" s="132"/>
      <c r="Y103" s="132"/>
      <c r="Z103" s="132"/>
      <c r="AA103" s="130"/>
      <c r="AB103" s="131"/>
      <c r="AC103" s="132"/>
      <c r="AD103" s="132"/>
      <c r="AE103" s="132"/>
      <c r="AF103" s="132"/>
      <c r="AG103" s="139"/>
      <c r="AH103" s="140"/>
      <c r="AI103" s="132"/>
      <c r="AJ103" s="132"/>
      <c r="AK103" s="132"/>
      <c r="AL103" s="132"/>
      <c r="AM103" s="130"/>
      <c r="AN103" s="131"/>
      <c r="AO103" s="132"/>
      <c r="AP103" s="132"/>
      <c r="AQ103" s="132"/>
      <c r="AR103" s="132"/>
      <c r="AS103" s="130"/>
      <c r="AT103" s="131"/>
      <c r="AU103" s="132"/>
      <c r="AV103" s="132"/>
      <c r="AW103" s="132"/>
      <c r="AX103" s="132"/>
      <c r="AY103" s="130"/>
      <c r="AZ103" s="131"/>
      <c r="BA103" s="132"/>
      <c r="BB103" s="132"/>
      <c r="BC103" s="132"/>
      <c r="BD103" s="132"/>
      <c r="BE103" s="130"/>
      <c r="BF103" s="131"/>
      <c r="BG103" s="132"/>
      <c r="BH103" s="132"/>
      <c r="BI103" s="132"/>
      <c r="BJ103" s="132"/>
      <c r="BK103" s="130"/>
      <c r="BL103" s="131"/>
      <c r="BM103" s="132"/>
      <c r="BN103" s="132"/>
      <c r="BO103" s="132"/>
      <c r="BP103" s="132"/>
    </row>
    <row r="104" spans="1:68" x14ac:dyDescent="0.35">
      <c r="A104" s="128" t="s">
        <v>329</v>
      </c>
      <c r="B104" s="129">
        <v>59</v>
      </c>
      <c r="C104" s="139"/>
      <c r="D104" s="140"/>
      <c r="E104" s="132"/>
      <c r="F104" s="132"/>
      <c r="G104" s="132"/>
      <c r="H104" s="132"/>
      <c r="I104" s="139"/>
      <c r="J104" s="140"/>
      <c r="K104" s="132"/>
      <c r="L104" s="132"/>
      <c r="M104" s="132"/>
      <c r="N104" s="132"/>
      <c r="O104" s="139"/>
      <c r="P104" s="140"/>
      <c r="Q104" s="132"/>
      <c r="R104" s="132"/>
      <c r="S104" s="132"/>
      <c r="T104" s="132"/>
      <c r="U104" s="139"/>
      <c r="V104" s="141"/>
      <c r="W104" s="132"/>
      <c r="X104" s="132"/>
      <c r="Y104" s="132"/>
      <c r="Z104" s="132"/>
      <c r="AA104" s="130"/>
      <c r="AB104" s="131"/>
      <c r="AC104" s="132"/>
      <c r="AD104" s="132"/>
      <c r="AE104" s="132"/>
      <c r="AF104" s="132"/>
      <c r="AG104" s="139"/>
      <c r="AH104" s="140"/>
      <c r="AI104" s="132"/>
      <c r="AJ104" s="132"/>
      <c r="AK104" s="132"/>
      <c r="AL104" s="132"/>
      <c r="AM104" s="130"/>
      <c r="AN104" s="131"/>
      <c r="AO104" s="132"/>
      <c r="AP104" s="132"/>
      <c r="AQ104" s="132"/>
      <c r="AR104" s="132"/>
      <c r="AS104" s="130"/>
      <c r="AT104" s="131"/>
      <c r="AU104" s="132"/>
      <c r="AV104" s="132"/>
      <c r="AW104" s="132"/>
      <c r="AX104" s="132"/>
      <c r="AY104" s="130"/>
      <c r="AZ104" s="131"/>
      <c r="BA104" s="132"/>
      <c r="BB104" s="132"/>
      <c r="BC104" s="132"/>
      <c r="BD104" s="132"/>
      <c r="BE104" s="130"/>
      <c r="BF104" s="131"/>
      <c r="BG104" s="132"/>
      <c r="BH104" s="132"/>
      <c r="BI104" s="132"/>
      <c r="BJ104" s="132"/>
      <c r="BK104" s="130"/>
      <c r="BL104" s="131"/>
      <c r="BM104" s="132"/>
      <c r="BN104" s="132"/>
      <c r="BO104" s="132"/>
      <c r="BP104" s="132"/>
    </row>
    <row r="105" spans="1:68" x14ac:dyDescent="0.35">
      <c r="A105" s="128" t="s">
        <v>329</v>
      </c>
      <c r="B105" s="129">
        <v>60</v>
      </c>
      <c r="C105" s="139"/>
      <c r="D105" s="140"/>
      <c r="E105" s="132"/>
      <c r="F105" s="132"/>
      <c r="G105" s="132"/>
      <c r="H105" s="132"/>
      <c r="I105" s="139"/>
      <c r="J105" s="140"/>
      <c r="K105" s="132"/>
      <c r="L105" s="132"/>
      <c r="M105" s="132"/>
      <c r="N105" s="132"/>
      <c r="O105" s="139"/>
      <c r="P105" s="140"/>
      <c r="Q105" s="132"/>
      <c r="R105" s="132"/>
      <c r="S105" s="132"/>
      <c r="T105" s="132"/>
      <c r="U105" s="139"/>
      <c r="V105" s="141"/>
      <c r="W105" s="132"/>
      <c r="X105" s="132"/>
      <c r="Y105" s="132"/>
      <c r="Z105" s="132"/>
      <c r="AA105" s="130"/>
      <c r="AB105" s="131"/>
      <c r="AC105" s="132"/>
      <c r="AD105" s="132"/>
      <c r="AE105" s="132"/>
      <c r="AF105" s="132"/>
      <c r="AG105" s="139"/>
      <c r="AH105" s="140"/>
      <c r="AI105" s="132"/>
      <c r="AJ105" s="132"/>
      <c r="AK105" s="132"/>
      <c r="AL105" s="132"/>
      <c r="AM105" s="130"/>
      <c r="AN105" s="131"/>
      <c r="AO105" s="132"/>
      <c r="AP105" s="132"/>
      <c r="AQ105" s="132"/>
      <c r="AR105" s="132"/>
      <c r="AS105" s="130"/>
      <c r="AT105" s="131"/>
      <c r="AU105" s="132"/>
      <c r="AV105" s="132"/>
      <c r="AW105" s="132"/>
      <c r="AX105" s="132"/>
      <c r="AY105" s="130"/>
      <c r="AZ105" s="131"/>
      <c r="BA105" s="132"/>
      <c r="BB105" s="132"/>
      <c r="BC105" s="132"/>
      <c r="BD105" s="132"/>
      <c r="BE105" s="130"/>
      <c r="BF105" s="131"/>
      <c r="BG105" s="132"/>
      <c r="BH105" s="132"/>
      <c r="BI105" s="132"/>
      <c r="BJ105" s="132"/>
      <c r="BK105" s="130"/>
      <c r="BL105" s="131"/>
      <c r="BM105" s="132"/>
      <c r="BN105" s="132"/>
      <c r="BO105" s="132"/>
      <c r="BP105" s="132"/>
    </row>
    <row r="106" spans="1:68" x14ac:dyDescent="0.35">
      <c r="A106" s="128" t="s">
        <v>329</v>
      </c>
      <c r="B106" s="129">
        <v>61</v>
      </c>
      <c r="C106" s="139"/>
      <c r="D106" s="140"/>
      <c r="E106" s="132"/>
      <c r="F106" s="132"/>
      <c r="G106" s="132"/>
      <c r="H106" s="132"/>
      <c r="I106" s="139"/>
      <c r="J106" s="140"/>
      <c r="K106" s="132"/>
      <c r="L106" s="132"/>
      <c r="M106" s="132"/>
      <c r="N106" s="132"/>
      <c r="O106" s="139"/>
      <c r="P106" s="140"/>
      <c r="Q106" s="132"/>
      <c r="R106" s="132"/>
      <c r="S106" s="132"/>
      <c r="T106" s="132"/>
      <c r="U106" s="139"/>
      <c r="V106" s="141"/>
      <c r="W106" s="132"/>
      <c r="X106" s="132"/>
      <c r="Y106" s="132"/>
      <c r="Z106" s="132"/>
      <c r="AA106" s="130"/>
      <c r="AB106" s="131"/>
      <c r="AC106" s="132"/>
      <c r="AD106" s="132"/>
      <c r="AE106" s="132"/>
      <c r="AF106" s="132"/>
      <c r="AG106" s="139"/>
      <c r="AH106" s="140"/>
      <c r="AI106" s="132"/>
      <c r="AJ106" s="132"/>
      <c r="AK106" s="132"/>
      <c r="AL106" s="132"/>
      <c r="AM106" s="130"/>
      <c r="AN106" s="131"/>
      <c r="AO106" s="132"/>
      <c r="AP106" s="132"/>
      <c r="AQ106" s="132"/>
      <c r="AR106" s="132"/>
      <c r="AS106" s="130"/>
      <c r="AT106" s="131"/>
      <c r="AU106" s="132"/>
      <c r="AV106" s="132"/>
      <c r="AW106" s="132"/>
      <c r="AX106" s="132"/>
      <c r="AY106" s="130"/>
      <c r="AZ106" s="131"/>
      <c r="BA106" s="132"/>
      <c r="BB106" s="132"/>
      <c r="BC106" s="132"/>
      <c r="BD106" s="132"/>
      <c r="BE106" s="130"/>
      <c r="BF106" s="131"/>
      <c r="BG106" s="132"/>
      <c r="BH106" s="132"/>
      <c r="BI106" s="132"/>
      <c r="BJ106" s="132"/>
      <c r="BK106" s="130"/>
      <c r="BL106" s="131"/>
      <c r="BM106" s="132"/>
      <c r="BN106" s="132"/>
      <c r="BO106" s="132"/>
      <c r="BP106" s="132"/>
    </row>
    <row r="107" spans="1:68" x14ac:dyDescent="0.35">
      <c r="A107" s="128" t="s">
        <v>329</v>
      </c>
      <c r="B107" s="129">
        <v>62</v>
      </c>
      <c r="C107" s="139"/>
      <c r="D107" s="140"/>
      <c r="E107" s="132"/>
      <c r="F107" s="132"/>
      <c r="G107" s="132"/>
      <c r="H107" s="132"/>
      <c r="I107" s="139"/>
      <c r="J107" s="140"/>
      <c r="K107" s="132"/>
      <c r="L107" s="132"/>
      <c r="M107" s="132"/>
      <c r="N107" s="132"/>
      <c r="O107" s="139"/>
      <c r="P107" s="140"/>
      <c r="Q107" s="132"/>
      <c r="R107" s="132"/>
      <c r="S107" s="132"/>
      <c r="T107" s="132"/>
      <c r="U107" s="139"/>
      <c r="V107" s="141"/>
      <c r="W107" s="132"/>
      <c r="X107" s="132"/>
      <c r="Y107" s="132"/>
      <c r="Z107" s="132"/>
      <c r="AA107" s="130"/>
      <c r="AB107" s="131"/>
      <c r="AC107" s="132"/>
      <c r="AD107" s="132"/>
      <c r="AE107" s="132"/>
      <c r="AF107" s="132"/>
      <c r="AG107" s="139"/>
      <c r="AH107" s="140"/>
      <c r="AI107" s="132"/>
      <c r="AJ107" s="132"/>
      <c r="AK107" s="132"/>
      <c r="AL107" s="132"/>
      <c r="AM107" s="130"/>
      <c r="AN107" s="131"/>
      <c r="AO107" s="132"/>
      <c r="AP107" s="132"/>
      <c r="AQ107" s="132"/>
      <c r="AR107" s="132"/>
      <c r="AS107" s="130"/>
      <c r="AT107" s="131"/>
      <c r="AU107" s="132"/>
      <c r="AV107" s="132"/>
      <c r="AW107" s="132"/>
      <c r="AX107" s="132"/>
      <c r="AY107" s="130"/>
      <c r="AZ107" s="131"/>
      <c r="BA107" s="132"/>
      <c r="BB107" s="132"/>
      <c r="BC107" s="132"/>
      <c r="BD107" s="132"/>
      <c r="BE107" s="130"/>
      <c r="BF107" s="131"/>
      <c r="BG107" s="132"/>
      <c r="BH107" s="132"/>
      <c r="BI107" s="132"/>
      <c r="BJ107" s="132"/>
      <c r="BK107" s="130"/>
      <c r="BL107" s="131"/>
      <c r="BM107" s="132"/>
      <c r="BN107" s="132"/>
      <c r="BO107" s="132"/>
      <c r="BP107" s="132"/>
    </row>
    <row r="108" spans="1:68" x14ac:dyDescent="0.35">
      <c r="A108" s="128" t="s">
        <v>329</v>
      </c>
      <c r="B108" s="129">
        <v>63</v>
      </c>
      <c r="C108" s="139"/>
      <c r="D108" s="140"/>
      <c r="E108" s="132"/>
      <c r="F108" s="132"/>
      <c r="G108" s="132"/>
      <c r="H108" s="132"/>
      <c r="I108" s="139"/>
      <c r="J108" s="140"/>
      <c r="K108" s="132"/>
      <c r="L108" s="132"/>
      <c r="M108" s="132"/>
      <c r="N108" s="132"/>
      <c r="O108" s="139"/>
      <c r="P108" s="140"/>
      <c r="Q108" s="132"/>
      <c r="R108" s="132"/>
      <c r="S108" s="132"/>
      <c r="T108" s="132"/>
      <c r="U108" s="139"/>
      <c r="V108" s="141"/>
      <c r="W108" s="132"/>
      <c r="X108" s="132"/>
      <c r="Y108" s="132"/>
      <c r="Z108" s="132"/>
      <c r="AA108" s="130"/>
      <c r="AB108" s="131"/>
      <c r="AC108" s="132"/>
      <c r="AD108" s="132"/>
      <c r="AE108" s="132"/>
      <c r="AF108" s="132"/>
      <c r="AG108" s="139"/>
      <c r="AH108" s="140"/>
      <c r="AI108" s="132"/>
      <c r="AJ108" s="132"/>
      <c r="AK108" s="132"/>
      <c r="AL108" s="132"/>
      <c r="AM108" s="130"/>
      <c r="AN108" s="131"/>
      <c r="AO108" s="132"/>
      <c r="AP108" s="132"/>
      <c r="AQ108" s="132"/>
      <c r="AR108" s="132"/>
      <c r="AS108" s="130"/>
      <c r="AT108" s="131"/>
      <c r="AU108" s="132"/>
      <c r="AV108" s="132"/>
      <c r="AW108" s="132"/>
      <c r="AX108" s="132"/>
      <c r="AY108" s="130"/>
      <c r="AZ108" s="131"/>
      <c r="BA108" s="132"/>
      <c r="BB108" s="132"/>
      <c r="BC108" s="132"/>
      <c r="BD108" s="132"/>
      <c r="BE108" s="130"/>
      <c r="BF108" s="131"/>
      <c r="BG108" s="132"/>
      <c r="BH108" s="132"/>
      <c r="BI108" s="132"/>
      <c r="BJ108" s="132"/>
      <c r="BK108" s="130"/>
      <c r="BL108" s="131"/>
      <c r="BM108" s="132"/>
      <c r="BN108" s="132"/>
      <c r="BO108" s="132"/>
      <c r="BP108" s="132"/>
    </row>
    <row r="109" spans="1:68" x14ac:dyDescent="0.35">
      <c r="A109" s="128" t="s">
        <v>329</v>
      </c>
      <c r="B109" s="129">
        <v>64</v>
      </c>
      <c r="C109" s="139"/>
      <c r="D109" s="140"/>
      <c r="E109" s="132"/>
      <c r="F109" s="132"/>
      <c r="G109" s="132"/>
      <c r="H109" s="132"/>
      <c r="I109" s="139"/>
      <c r="J109" s="140"/>
      <c r="K109" s="132"/>
      <c r="L109" s="132"/>
      <c r="M109" s="132"/>
      <c r="N109" s="132"/>
      <c r="O109" s="139"/>
      <c r="P109" s="140"/>
      <c r="Q109" s="132"/>
      <c r="R109" s="132"/>
      <c r="S109" s="132"/>
      <c r="T109" s="132"/>
      <c r="U109" s="139"/>
      <c r="V109" s="141"/>
      <c r="W109" s="132"/>
      <c r="X109" s="132"/>
      <c r="Y109" s="132"/>
      <c r="Z109" s="132"/>
      <c r="AA109" s="130"/>
      <c r="AB109" s="131"/>
      <c r="AC109" s="132"/>
      <c r="AD109" s="132"/>
      <c r="AE109" s="132"/>
      <c r="AF109" s="132"/>
      <c r="AG109" s="139"/>
      <c r="AH109" s="140"/>
      <c r="AI109" s="132"/>
      <c r="AJ109" s="132"/>
      <c r="AK109" s="132"/>
      <c r="AL109" s="132"/>
      <c r="AM109" s="130"/>
      <c r="AN109" s="131"/>
      <c r="AO109" s="132"/>
      <c r="AP109" s="132"/>
      <c r="AQ109" s="132"/>
      <c r="AR109" s="132"/>
      <c r="AS109" s="130"/>
      <c r="AT109" s="131"/>
      <c r="AU109" s="132"/>
      <c r="AV109" s="132"/>
      <c r="AW109" s="132"/>
      <c r="AX109" s="132"/>
      <c r="AY109" s="130"/>
      <c r="AZ109" s="131"/>
      <c r="BA109" s="132"/>
      <c r="BB109" s="132"/>
      <c r="BC109" s="132"/>
      <c r="BD109" s="132"/>
      <c r="BE109" s="130"/>
      <c r="BF109" s="131"/>
      <c r="BG109" s="132"/>
      <c r="BH109" s="132"/>
      <c r="BI109" s="132"/>
      <c r="BJ109" s="132"/>
      <c r="BK109" s="130"/>
      <c r="BL109" s="131"/>
      <c r="BM109" s="132"/>
      <c r="BN109" s="132"/>
      <c r="BO109" s="132"/>
      <c r="BP109" s="132"/>
    </row>
    <row r="110" spans="1:68" x14ac:dyDescent="0.35">
      <c r="A110" s="128" t="s">
        <v>329</v>
      </c>
      <c r="B110" s="129">
        <v>65</v>
      </c>
      <c r="C110" s="139"/>
      <c r="D110" s="140"/>
      <c r="E110" s="132"/>
      <c r="F110" s="132"/>
      <c r="G110" s="132"/>
      <c r="H110" s="132"/>
      <c r="I110" s="139"/>
      <c r="J110" s="140"/>
      <c r="K110" s="132"/>
      <c r="L110" s="132"/>
      <c r="M110" s="132"/>
      <c r="N110" s="132"/>
      <c r="O110" s="139"/>
      <c r="P110" s="140"/>
      <c r="Q110" s="132"/>
      <c r="R110" s="132"/>
      <c r="S110" s="132"/>
      <c r="T110" s="132"/>
      <c r="U110" s="139"/>
      <c r="V110" s="141"/>
      <c r="W110" s="132"/>
      <c r="X110" s="132"/>
      <c r="Y110" s="132"/>
      <c r="Z110" s="132"/>
      <c r="AA110" s="130"/>
      <c r="AB110" s="131"/>
      <c r="AC110" s="132"/>
      <c r="AD110" s="132"/>
      <c r="AE110" s="132"/>
      <c r="AF110" s="132"/>
      <c r="AG110" s="139"/>
      <c r="AH110" s="140"/>
      <c r="AI110" s="132"/>
      <c r="AJ110" s="132"/>
      <c r="AK110" s="132"/>
      <c r="AL110" s="132"/>
      <c r="AM110" s="130"/>
      <c r="AN110" s="131"/>
      <c r="AO110" s="132"/>
      <c r="AP110" s="132"/>
      <c r="AQ110" s="132"/>
      <c r="AR110" s="132"/>
      <c r="AS110" s="130"/>
      <c r="AT110" s="131"/>
      <c r="AU110" s="132"/>
      <c r="AV110" s="132"/>
      <c r="AW110" s="132"/>
      <c r="AX110" s="132"/>
      <c r="AY110" s="130"/>
      <c r="AZ110" s="131"/>
      <c r="BA110" s="132"/>
      <c r="BB110" s="132"/>
      <c r="BC110" s="132"/>
      <c r="BD110" s="132"/>
      <c r="BE110" s="130"/>
      <c r="BF110" s="131"/>
      <c r="BG110" s="132"/>
      <c r="BH110" s="132"/>
      <c r="BI110" s="132"/>
      <c r="BJ110" s="132"/>
      <c r="BK110" s="130"/>
      <c r="BL110" s="131"/>
      <c r="BM110" s="132"/>
      <c r="BN110" s="132"/>
      <c r="BO110" s="132"/>
      <c r="BP110" s="132"/>
    </row>
    <row r="111" spans="1:68" x14ac:dyDescent="0.35">
      <c r="A111" s="128" t="s">
        <v>329</v>
      </c>
      <c r="B111" s="129">
        <v>66</v>
      </c>
      <c r="C111" s="139"/>
      <c r="D111" s="140"/>
      <c r="E111" s="132"/>
      <c r="F111" s="132"/>
      <c r="G111" s="132"/>
      <c r="H111" s="132"/>
      <c r="I111" s="139"/>
      <c r="J111" s="140"/>
      <c r="K111" s="132"/>
      <c r="L111" s="132"/>
      <c r="M111" s="132"/>
      <c r="N111" s="132"/>
      <c r="O111" s="139"/>
      <c r="P111" s="140"/>
      <c r="Q111" s="132"/>
      <c r="R111" s="132"/>
      <c r="S111" s="132"/>
      <c r="T111" s="132"/>
      <c r="U111" s="139"/>
      <c r="V111" s="141"/>
      <c r="W111" s="132"/>
      <c r="X111" s="132"/>
      <c r="Y111" s="132"/>
      <c r="Z111" s="132"/>
      <c r="AA111" s="130"/>
      <c r="AB111" s="131"/>
      <c r="AC111" s="132"/>
      <c r="AD111" s="132"/>
      <c r="AE111" s="132"/>
      <c r="AF111" s="132"/>
      <c r="AG111" s="139"/>
      <c r="AH111" s="140"/>
      <c r="AI111" s="132"/>
      <c r="AJ111" s="132"/>
      <c r="AK111" s="132"/>
      <c r="AL111" s="132"/>
      <c r="AM111" s="130"/>
      <c r="AN111" s="131"/>
      <c r="AO111" s="132"/>
      <c r="AP111" s="132"/>
      <c r="AQ111" s="132"/>
      <c r="AR111" s="132"/>
      <c r="AS111" s="130"/>
      <c r="AT111" s="131"/>
      <c r="AU111" s="132"/>
      <c r="AV111" s="132"/>
      <c r="AW111" s="132"/>
      <c r="AX111" s="132"/>
      <c r="AY111" s="130"/>
      <c r="AZ111" s="131"/>
      <c r="BA111" s="132"/>
      <c r="BB111" s="132"/>
      <c r="BC111" s="132"/>
      <c r="BD111" s="132"/>
      <c r="BE111" s="130"/>
      <c r="BF111" s="131"/>
      <c r="BG111" s="132"/>
      <c r="BH111" s="132"/>
      <c r="BI111" s="132"/>
      <c r="BJ111" s="132"/>
      <c r="BK111" s="130"/>
      <c r="BL111" s="131"/>
      <c r="BM111" s="132"/>
      <c r="BN111" s="132"/>
      <c r="BO111" s="132"/>
      <c r="BP111" s="132"/>
    </row>
    <row r="112" spans="1:68" x14ac:dyDescent="0.35">
      <c r="A112" s="128" t="s">
        <v>329</v>
      </c>
      <c r="B112" s="129">
        <v>67</v>
      </c>
      <c r="C112" s="139"/>
      <c r="D112" s="140"/>
      <c r="E112" s="132"/>
      <c r="F112" s="132"/>
      <c r="G112" s="132"/>
      <c r="H112" s="132"/>
      <c r="I112" s="139"/>
      <c r="J112" s="140"/>
      <c r="K112" s="132"/>
      <c r="L112" s="132"/>
      <c r="M112" s="132"/>
      <c r="N112" s="132"/>
      <c r="O112" s="139"/>
      <c r="P112" s="140"/>
      <c r="Q112" s="132"/>
      <c r="R112" s="132"/>
      <c r="S112" s="132"/>
      <c r="T112" s="132"/>
      <c r="U112" s="139"/>
      <c r="V112" s="141"/>
      <c r="W112" s="132"/>
      <c r="X112" s="132"/>
      <c r="Y112" s="132"/>
      <c r="Z112" s="132"/>
      <c r="AA112" s="130"/>
      <c r="AB112" s="131"/>
      <c r="AC112" s="132"/>
      <c r="AD112" s="132"/>
      <c r="AE112" s="132"/>
      <c r="AF112" s="132"/>
      <c r="AG112" s="139"/>
      <c r="AH112" s="140"/>
      <c r="AI112" s="132"/>
      <c r="AJ112" s="132"/>
      <c r="AK112" s="132"/>
      <c r="AL112" s="132"/>
      <c r="AM112" s="130"/>
      <c r="AN112" s="131"/>
      <c r="AO112" s="132"/>
      <c r="AP112" s="132"/>
      <c r="AQ112" s="132"/>
      <c r="AR112" s="132"/>
      <c r="AS112" s="130"/>
      <c r="AT112" s="131"/>
      <c r="AU112" s="132"/>
      <c r="AV112" s="132"/>
      <c r="AW112" s="132"/>
      <c r="AX112" s="132"/>
      <c r="AY112" s="130"/>
      <c r="AZ112" s="131"/>
      <c r="BA112" s="132"/>
      <c r="BB112" s="132"/>
      <c r="BC112" s="132"/>
      <c r="BD112" s="132"/>
      <c r="BE112" s="130"/>
      <c r="BF112" s="131"/>
      <c r="BG112" s="132"/>
      <c r="BH112" s="132"/>
      <c r="BI112" s="132"/>
      <c r="BJ112" s="132"/>
      <c r="BK112" s="130"/>
      <c r="BL112" s="131"/>
      <c r="BM112" s="132"/>
      <c r="BN112" s="132"/>
      <c r="BO112" s="132"/>
      <c r="BP112" s="132"/>
    </row>
    <row r="113" spans="1:68" x14ac:dyDescent="0.35">
      <c r="A113" s="128" t="s">
        <v>329</v>
      </c>
      <c r="B113" s="129">
        <v>68</v>
      </c>
      <c r="C113" s="139"/>
      <c r="D113" s="140"/>
      <c r="E113" s="132"/>
      <c r="F113" s="132"/>
      <c r="G113" s="132"/>
      <c r="H113" s="132"/>
      <c r="I113" s="139"/>
      <c r="J113" s="140"/>
      <c r="K113" s="132"/>
      <c r="L113" s="132"/>
      <c r="M113" s="132"/>
      <c r="N113" s="132"/>
      <c r="O113" s="139"/>
      <c r="P113" s="140"/>
      <c r="Q113" s="132"/>
      <c r="R113" s="132"/>
      <c r="S113" s="132"/>
      <c r="T113" s="132"/>
      <c r="U113" s="139"/>
      <c r="V113" s="141"/>
      <c r="W113" s="132"/>
      <c r="X113" s="132"/>
      <c r="Y113" s="132"/>
      <c r="Z113" s="132"/>
      <c r="AA113" s="130"/>
      <c r="AB113" s="131"/>
      <c r="AC113" s="132"/>
      <c r="AD113" s="132"/>
      <c r="AE113" s="132"/>
      <c r="AF113" s="132"/>
      <c r="AG113" s="139"/>
      <c r="AH113" s="140"/>
      <c r="AI113" s="132"/>
      <c r="AJ113" s="132"/>
      <c r="AK113" s="132"/>
      <c r="AL113" s="132"/>
      <c r="AM113" s="130"/>
      <c r="AN113" s="131"/>
      <c r="AO113" s="132"/>
      <c r="AP113" s="132"/>
      <c r="AQ113" s="132"/>
      <c r="AR113" s="132"/>
      <c r="AS113" s="130"/>
      <c r="AT113" s="131"/>
      <c r="AU113" s="132"/>
      <c r="AV113" s="132"/>
      <c r="AW113" s="132"/>
      <c r="AX113" s="132"/>
      <c r="AY113" s="130"/>
      <c r="AZ113" s="131"/>
      <c r="BA113" s="132"/>
      <c r="BB113" s="132"/>
      <c r="BC113" s="132"/>
      <c r="BD113" s="132"/>
      <c r="BE113" s="130"/>
      <c r="BF113" s="131"/>
      <c r="BG113" s="132"/>
      <c r="BH113" s="132"/>
      <c r="BI113" s="132"/>
      <c r="BJ113" s="132"/>
      <c r="BK113" s="130"/>
      <c r="BL113" s="131"/>
      <c r="BM113" s="132"/>
      <c r="BN113" s="132"/>
      <c r="BO113" s="132"/>
      <c r="BP113" s="132"/>
    </row>
    <row r="114" spans="1:68" x14ac:dyDescent="0.35">
      <c r="A114" s="128" t="s">
        <v>329</v>
      </c>
      <c r="B114" s="129">
        <v>69</v>
      </c>
      <c r="C114" s="139"/>
      <c r="D114" s="140"/>
      <c r="E114" s="132"/>
      <c r="F114" s="132"/>
      <c r="G114" s="132"/>
      <c r="H114" s="132"/>
      <c r="I114" s="139"/>
      <c r="J114" s="140"/>
      <c r="K114" s="132"/>
      <c r="L114" s="132"/>
      <c r="M114" s="132"/>
      <c r="N114" s="132"/>
      <c r="O114" s="139"/>
      <c r="P114" s="140"/>
      <c r="Q114" s="132"/>
      <c r="R114" s="132"/>
      <c r="S114" s="132"/>
      <c r="T114" s="132"/>
      <c r="U114" s="139"/>
      <c r="V114" s="141"/>
      <c r="W114" s="132"/>
      <c r="X114" s="132"/>
      <c r="Y114" s="132"/>
      <c r="Z114" s="132"/>
      <c r="AA114" s="130"/>
      <c r="AB114" s="131"/>
      <c r="AC114" s="132"/>
      <c r="AD114" s="132"/>
      <c r="AE114" s="132"/>
      <c r="AF114" s="132"/>
      <c r="AG114" s="139"/>
      <c r="AH114" s="140"/>
      <c r="AI114" s="132"/>
      <c r="AJ114" s="132"/>
      <c r="AK114" s="132"/>
      <c r="AL114" s="132"/>
      <c r="AM114" s="130"/>
      <c r="AN114" s="131"/>
      <c r="AO114" s="132"/>
      <c r="AP114" s="132"/>
      <c r="AQ114" s="132"/>
      <c r="AR114" s="132"/>
      <c r="AS114" s="130"/>
      <c r="AT114" s="131"/>
      <c r="AU114" s="132"/>
      <c r="AV114" s="132"/>
      <c r="AW114" s="132"/>
      <c r="AX114" s="132"/>
      <c r="AY114" s="130"/>
      <c r="AZ114" s="131"/>
      <c r="BA114" s="132"/>
      <c r="BB114" s="132"/>
      <c r="BC114" s="132"/>
      <c r="BD114" s="132"/>
      <c r="BE114" s="130"/>
      <c r="BF114" s="131"/>
      <c r="BG114" s="132"/>
      <c r="BH114" s="132"/>
      <c r="BI114" s="132"/>
      <c r="BJ114" s="132"/>
      <c r="BK114" s="130"/>
      <c r="BL114" s="131"/>
      <c r="BM114" s="132"/>
      <c r="BN114" s="132"/>
      <c r="BO114" s="132"/>
      <c r="BP114" s="132"/>
    </row>
    <row r="115" spans="1:68" x14ac:dyDescent="0.35">
      <c r="A115" s="128" t="s">
        <v>329</v>
      </c>
      <c r="B115" s="129">
        <v>70</v>
      </c>
      <c r="C115" s="139"/>
      <c r="D115" s="140"/>
      <c r="E115" s="132"/>
      <c r="F115" s="132"/>
      <c r="G115" s="132"/>
      <c r="H115" s="132"/>
      <c r="I115" s="139"/>
      <c r="J115" s="140"/>
      <c r="K115" s="132"/>
      <c r="L115" s="132"/>
      <c r="M115" s="132"/>
      <c r="N115" s="132"/>
      <c r="O115" s="139"/>
      <c r="P115" s="140"/>
      <c r="Q115" s="132"/>
      <c r="R115" s="132"/>
      <c r="S115" s="132"/>
      <c r="T115" s="132"/>
      <c r="U115" s="139"/>
      <c r="V115" s="141"/>
      <c r="W115" s="132"/>
      <c r="X115" s="132"/>
      <c r="Y115" s="132"/>
      <c r="Z115" s="132"/>
      <c r="AA115" s="130"/>
      <c r="AB115" s="131"/>
      <c r="AC115" s="132"/>
      <c r="AD115" s="132"/>
      <c r="AE115" s="132"/>
      <c r="AF115" s="132"/>
      <c r="AG115" s="139"/>
      <c r="AH115" s="140"/>
      <c r="AI115" s="132"/>
      <c r="AJ115" s="132"/>
      <c r="AK115" s="132"/>
      <c r="AL115" s="132"/>
      <c r="AM115" s="130"/>
      <c r="AN115" s="131"/>
      <c r="AO115" s="132"/>
      <c r="AP115" s="132"/>
      <c r="AQ115" s="132"/>
      <c r="AR115" s="132"/>
      <c r="AS115" s="130"/>
      <c r="AT115" s="131"/>
      <c r="AU115" s="132"/>
      <c r="AV115" s="132"/>
      <c r="AW115" s="132"/>
      <c r="AX115" s="132"/>
      <c r="AY115" s="130"/>
      <c r="AZ115" s="131"/>
      <c r="BA115" s="132"/>
      <c r="BB115" s="132"/>
      <c r="BC115" s="132"/>
      <c r="BD115" s="132"/>
      <c r="BE115" s="130"/>
      <c r="BF115" s="131"/>
      <c r="BG115" s="132"/>
      <c r="BH115" s="132"/>
      <c r="BI115" s="132"/>
      <c r="BJ115" s="132"/>
      <c r="BK115" s="130"/>
      <c r="BL115" s="131"/>
      <c r="BM115" s="132"/>
      <c r="BN115" s="132"/>
      <c r="BO115" s="132"/>
      <c r="BP115" s="132"/>
    </row>
    <row r="116" spans="1:68" x14ac:dyDescent="0.35">
      <c r="A116" s="128" t="s">
        <v>329</v>
      </c>
      <c r="B116" s="129">
        <v>71</v>
      </c>
      <c r="C116" s="139"/>
      <c r="D116" s="140"/>
      <c r="E116" s="132"/>
      <c r="F116" s="132"/>
      <c r="G116" s="132"/>
      <c r="H116" s="132"/>
      <c r="I116" s="139"/>
      <c r="J116" s="140"/>
      <c r="K116" s="132"/>
      <c r="L116" s="132"/>
      <c r="M116" s="132"/>
      <c r="N116" s="132"/>
      <c r="O116" s="139"/>
      <c r="P116" s="140"/>
      <c r="Q116" s="132"/>
      <c r="R116" s="132"/>
      <c r="S116" s="132"/>
      <c r="T116" s="132"/>
      <c r="U116" s="139"/>
      <c r="V116" s="141"/>
      <c r="W116" s="132"/>
      <c r="X116" s="132"/>
      <c r="Y116" s="132"/>
      <c r="Z116" s="132"/>
      <c r="AA116" s="130"/>
      <c r="AB116" s="131"/>
      <c r="AC116" s="132"/>
      <c r="AD116" s="132"/>
      <c r="AE116" s="132"/>
      <c r="AF116" s="132"/>
      <c r="AG116" s="139"/>
      <c r="AH116" s="140"/>
      <c r="AI116" s="132"/>
      <c r="AJ116" s="132"/>
      <c r="AK116" s="132"/>
      <c r="AL116" s="132"/>
      <c r="AM116" s="130"/>
      <c r="AN116" s="131"/>
      <c r="AO116" s="132"/>
      <c r="AP116" s="132"/>
      <c r="AQ116" s="132"/>
      <c r="AR116" s="132"/>
      <c r="AS116" s="130"/>
      <c r="AT116" s="131"/>
      <c r="AU116" s="132"/>
      <c r="AV116" s="132"/>
      <c r="AW116" s="132"/>
      <c r="AX116" s="132"/>
      <c r="AY116" s="130"/>
      <c r="AZ116" s="131"/>
      <c r="BA116" s="132"/>
      <c r="BB116" s="132"/>
      <c r="BC116" s="132"/>
      <c r="BD116" s="132"/>
      <c r="BE116" s="130"/>
      <c r="BF116" s="131"/>
      <c r="BG116" s="132"/>
      <c r="BH116" s="132"/>
      <c r="BI116" s="132"/>
      <c r="BJ116" s="132"/>
      <c r="BK116" s="130"/>
      <c r="BL116" s="131"/>
      <c r="BM116" s="132"/>
      <c r="BN116" s="132"/>
      <c r="BO116" s="132"/>
      <c r="BP116" s="132"/>
    </row>
    <row r="117" spans="1:68" x14ac:dyDescent="0.35">
      <c r="A117" s="128" t="s">
        <v>329</v>
      </c>
      <c r="B117" s="129">
        <v>72</v>
      </c>
      <c r="C117" s="139"/>
      <c r="D117" s="140"/>
      <c r="E117" s="132"/>
      <c r="F117" s="132"/>
      <c r="G117" s="132"/>
      <c r="H117" s="132"/>
      <c r="I117" s="139"/>
      <c r="J117" s="140"/>
      <c r="K117" s="132"/>
      <c r="L117" s="132"/>
      <c r="M117" s="132"/>
      <c r="N117" s="132"/>
      <c r="O117" s="139"/>
      <c r="P117" s="140"/>
      <c r="Q117" s="132"/>
      <c r="R117" s="132"/>
      <c r="S117" s="132"/>
      <c r="T117" s="132"/>
      <c r="U117" s="139"/>
      <c r="V117" s="141"/>
      <c r="W117" s="132"/>
      <c r="X117" s="132"/>
      <c r="Y117" s="132"/>
      <c r="Z117" s="132"/>
      <c r="AA117" s="130"/>
      <c r="AB117" s="131"/>
      <c r="AC117" s="132"/>
      <c r="AD117" s="132"/>
      <c r="AE117" s="132"/>
      <c r="AF117" s="132"/>
      <c r="AG117" s="139"/>
      <c r="AH117" s="140"/>
      <c r="AI117" s="132"/>
      <c r="AJ117" s="132"/>
      <c r="AK117" s="132"/>
      <c r="AL117" s="132"/>
      <c r="AM117" s="130"/>
      <c r="AN117" s="131"/>
      <c r="AO117" s="132"/>
      <c r="AP117" s="132"/>
      <c r="AQ117" s="132"/>
      <c r="AR117" s="132"/>
      <c r="AS117" s="130"/>
      <c r="AT117" s="131"/>
      <c r="AU117" s="132"/>
      <c r="AV117" s="132"/>
      <c r="AW117" s="132"/>
      <c r="AX117" s="132"/>
      <c r="AY117" s="130"/>
      <c r="AZ117" s="131"/>
      <c r="BA117" s="132"/>
      <c r="BB117" s="132"/>
      <c r="BC117" s="132"/>
      <c r="BD117" s="132"/>
      <c r="BE117" s="130"/>
      <c r="BF117" s="131"/>
      <c r="BG117" s="132"/>
      <c r="BH117" s="132"/>
      <c r="BI117" s="132"/>
      <c r="BJ117" s="132"/>
      <c r="BK117" s="130"/>
      <c r="BL117" s="131"/>
      <c r="BM117" s="132"/>
      <c r="BN117" s="132"/>
      <c r="BO117" s="132"/>
      <c r="BP117" s="132"/>
    </row>
    <row r="118" spans="1:68" x14ac:dyDescent="0.35">
      <c r="A118" s="128" t="s">
        <v>329</v>
      </c>
      <c r="B118" s="129">
        <v>73</v>
      </c>
      <c r="C118" s="139"/>
      <c r="D118" s="140"/>
      <c r="E118" s="132"/>
      <c r="F118" s="132"/>
      <c r="G118" s="132"/>
      <c r="H118" s="132"/>
      <c r="I118" s="139"/>
      <c r="J118" s="140"/>
      <c r="K118" s="132"/>
      <c r="L118" s="132"/>
      <c r="M118" s="132"/>
      <c r="N118" s="132"/>
      <c r="O118" s="139"/>
      <c r="P118" s="140"/>
      <c r="Q118" s="132"/>
      <c r="R118" s="132"/>
      <c r="S118" s="132"/>
      <c r="T118" s="132"/>
      <c r="U118" s="139"/>
      <c r="V118" s="141"/>
      <c r="W118" s="132"/>
      <c r="X118" s="132"/>
      <c r="Y118" s="132"/>
      <c r="Z118" s="132"/>
      <c r="AA118" s="130"/>
      <c r="AB118" s="131"/>
      <c r="AC118" s="132"/>
      <c r="AD118" s="132"/>
      <c r="AE118" s="132"/>
      <c r="AF118" s="132"/>
      <c r="AG118" s="139"/>
      <c r="AH118" s="140"/>
      <c r="AI118" s="132"/>
      <c r="AJ118" s="132"/>
      <c r="AK118" s="132"/>
      <c r="AL118" s="132"/>
      <c r="AM118" s="130"/>
      <c r="AN118" s="131"/>
      <c r="AO118" s="132"/>
      <c r="AP118" s="132"/>
      <c r="AQ118" s="132"/>
      <c r="AR118" s="132"/>
      <c r="AS118" s="130"/>
      <c r="AT118" s="131"/>
      <c r="AU118" s="132"/>
      <c r="AV118" s="132"/>
      <c r="AW118" s="132"/>
      <c r="AX118" s="132"/>
      <c r="AY118" s="130"/>
      <c r="AZ118" s="131"/>
      <c r="BA118" s="132"/>
      <c r="BB118" s="132"/>
      <c r="BC118" s="132"/>
      <c r="BD118" s="132"/>
      <c r="BE118" s="130"/>
      <c r="BF118" s="131"/>
      <c r="BG118" s="132"/>
      <c r="BH118" s="132"/>
      <c r="BI118" s="132"/>
      <c r="BJ118" s="132"/>
      <c r="BK118" s="130"/>
      <c r="BL118" s="131"/>
      <c r="BM118" s="132"/>
      <c r="BN118" s="132"/>
      <c r="BO118" s="132"/>
      <c r="BP118" s="132"/>
    </row>
    <row r="119" spans="1:68" x14ac:dyDescent="0.35">
      <c r="A119" s="128" t="s">
        <v>329</v>
      </c>
      <c r="B119" s="129">
        <v>74</v>
      </c>
      <c r="C119" s="139"/>
      <c r="D119" s="140"/>
      <c r="E119" s="132"/>
      <c r="F119" s="132"/>
      <c r="G119" s="132"/>
      <c r="H119" s="132"/>
      <c r="I119" s="139"/>
      <c r="J119" s="140"/>
      <c r="K119" s="132"/>
      <c r="L119" s="132"/>
      <c r="M119" s="132"/>
      <c r="N119" s="132"/>
      <c r="O119" s="139"/>
      <c r="P119" s="140"/>
      <c r="Q119" s="132"/>
      <c r="R119" s="132"/>
      <c r="S119" s="132"/>
      <c r="T119" s="132"/>
      <c r="U119" s="139"/>
      <c r="V119" s="141"/>
      <c r="W119" s="132"/>
      <c r="X119" s="132"/>
      <c r="Y119" s="132"/>
      <c r="Z119" s="132"/>
      <c r="AA119" s="130"/>
      <c r="AB119" s="131"/>
      <c r="AC119" s="132"/>
      <c r="AD119" s="132"/>
      <c r="AE119" s="132"/>
      <c r="AF119" s="132"/>
      <c r="AG119" s="139"/>
      <c r="AH119" s="140"/>
      <c r="AI119" s="132"/>
      <c r="AJ119" s="132"/>
      <c r="AK119" s="132"/>
      <c r="AL119" s="132"/>
      <c r="AM119" s="130"/>
      <c r="AN119" s="131"/>
      <c r="AO119" s="132"/>
      <c r="AP119" s="132"/>
      <c r="AQ119" s="132"/>
      <c r="AR119" s="132"/>
      <c r="AS119" s="130"/>
      <c r="AT119" s="131"/>
      <c r="AU119" s="132"/>
      <c r="AV119" s="132"/>
      <c r="AW119" s="132"/>
      <c r="AX119" s="132"/>
      <c r="AY119" s="130"/>
      <c r="AZ119" s="131"/>
      <c r="BA119" s="132"/>
      <c r="BB119" s="132"/>
      <c r="BC119" s="132"/>
      <c r="BD119" s="132"/>
      <c r="BE119" s="130"/>
      <c r="BF119" s="131"/>
      <c r="BG119" s="132"/>
      <c r="BH119" s="132"/>
      <c r="BI119" s="132"/>
      <c r="BJ119" s="132"/>
      <c r="BK119" s="130"/>
      <c r="BL119" s="131"/>
      <c r="BM119" s="132"/>
      <c r="BN119" s="132"/>
      <c r="BO119" s="132"/>
      <c r="BP119" s="132"/>
    </row>
    <row r="120" spans="1:68" x14ac:dyDescent="0.35">
      <c r="A120" s="128" t="s">
        <v>329</v>
      </c>
      <c r="B120" s="129">
        <v>75</v>
      </c>
      <c r="C120" s="139"/>
      <c r="D120" s="140"/>
      <c r="E120" s="132"/>
      <c r="F120" s="132"/>
      <c r="G120" s="132"/>
      <c r="H120" s="132"/>
      <c r="I120" s="139"/>
      <c r="J120" s="140"/>
      <c r="K120" s="132"/>
      <c r="L120" s="132"/>
      <c r="M120" s="132"/>
      <c r="N120" s="132"/>
      <c r="O120" s="139"/>
      <c r="P120" s="140"/>
      <c r="Q120" s="132"/>
      <c r="R120" s="132"/>
      <c r="S120" s="132"/>
      <c r="T120" s="132"/>
      <c r="U120" s="139"/>
      <c r="V120" s="141"/>
      <c r="W120" s="132"/>
      <c r="X120" s="132"/>
      <c r="Y120" s="132"/>
      <c r="Z120" s="132"/>
      <c r="AA120" s="130"/>
      <c r="AB120" s="131"/>
      <c r="AC120" s="132"/>
      <c r="AD120" s="132"/>
      <c r="AE120" s="132"/>
      <c r="AF120" s="132"/>
      <c r="AG120" s="139"/>
      <c r="AH120" s="140"/>
      <c r="AI120" s="132"/>
      <c r="AJ120" s="132"/>
      <c r="AK120" s="132"/>
      <c r="AL120" s="132"/>
      <c r="AM120" s="130"/>
      <c r="AN120" s="131"/>
      <c r="AO120" s="132"/>
      <c r="AP120" s="132"/>
      <c r="AQ120" s="132"/>
      <c r="AR120" s="132"/>
      <c r="AS120" s="130"/>
      <c r="AT120" s="131"/>
      <c r="AU120" s="132"/>
      <c r="AV120" s="132"/>
      <c r="AW120" s="132"/>
      <c r="AX120" s="132"/>
      <c r="AY120" s="130"/>
      <c r="AZ120" s="131"/>
      <c r="BA120" s="132"/>
      <c r="BB120" s="132"/>
      <c r="BC120" s="132"/>
      <c r="BD120" s="132"/>
      <c r="BE120" s="130"/>
      <c r="BF120" s="131"/>
      <c r="BG120" s="132"/>
      <c r="BH120" s="132"/>
      <c r="BI120" s="132"/>
      <c r="BJ120" s="132"/>
      <c r="BK120" s="130"/>
      <c r="BL120" s="131"/>
      <c r="BM120" s="132"/>
      <c r="BN120" s="132"/>
      <c r="BO120" s="132"/>
      <c r="BP120" s="132"/>
    </row>
    <row r="121" spans="1:68" x14ac:dyDescent="0.35">
      <c r="A121" s="128" t="s">
        <v>329</v>
      </c>
      <c r="B121" s="129">
        <v>76</v>
      </c>
      <c r="C121" s="139"/>
      <c r="D121" s="140"/>
      <c r="E121" s="132"/>
      <c r="F121" s="132"/>
      <c r="G121" s="132"/>
      <c r="H121" s="132"/>
      <c r="I121" s="139"/>
      <c r="J121" s="140"/>
      <c r="K121" s="132"/>
      <c r="L121" s="132"/>
      <c r="M121" s="132"/>
      <c r="N121" s="132"/>
      <c r="O121" s="139"/>
      <c r="P121" s="140"/>
      <c r="Q121" s="132"/>
      <c r="R121" s="132"/>
      <c r="S121" s="132"/>
      <c r="T121" s="132"/>
      <c r="U121" s="139"/>
      <c r="V121" s="141"/>
      <c r="W121" s="132"/>
      <c r="X121" s="132"/>
      <c r="Y121" s="132"/>
      <c r="Z121" s="132"/>
      <c r="AA121" s="130"/>
      <c r="AB121" s="131"/>
      <c r="AC121" s="132"/>
      <c r="AD121" s="132"/>
      <c r="AE121" s="132"/>
      <c r="AF121" s="132"/>
      <c r="AG121" s="139"/>
      <c r="AH121" s="140"/>
      <c r="AI121" s="132"/>
      <c r="AJ121" s="132"/>
      <c r="AK121" s="132"/>
      <c r="AL121" s="132"/>
      <c r="AM121" s="130"/>
      <c r="AN121" s="131"/>
      <c r="AO121" s="132"/>
      <c r="AP121" s="132"/>
      <c r="AQ121" s="132"/>
      <c r="AR121" s="132"/>
      <c r="AS121" s="130"/>
      <c r="AT121" s="131"/>
      <c r="AU121" s="132"/>
      <c r="AV121" s="132"/>
      <c r="AW121" s="132"/>
      <c r="AX121" s="132"/>
      <c r="AY121" s="130"/>
      <c r="AZ121" s="131"/>
      <c r="BA121" s="132"/>
      <c r="BB121" s="132"/>
      <c r="BC121" s="132"/>
      <c r="BD121" s="132"/>
      <c r="BE121" s="130"/>
      <c r="BF121" s="131"/>
      <c r="BG121" s="132"/>
      <c r="BH121" s="132"/>
      <c r="BI121" s="132"/>
      <c r="BJ121" s="132"/>
      <c r="BK121" s="130"/>
      <c r="BL121" s="131"/>
      <c r="BM121" s="132"/>
      <c r="BN121" s="132"/>
      <c r="BO121" s="132"/>
      <c r="BP121" s="132"/>
    </row>
    <row r="122" spans="1:68" x14ac:dyDescent="0.35">
      <c r="A122" s="128" t="s">
        <v>329</v>
      </c>
      <c r="B122" s="129">
        <v>77</v>
      </c>
      <c r="C122" s="139"/>
      <c r="D122" s="140"/>
      <c r="E122" s="132"/>
      <c r="F122" s="132"/>
      <c r="G122" s="132"/>
      <c r="H122" s="132"/>
      <c r="I122" s="139"/>
      <c r="J122" s="140"/>
      <c r="K122" s="132"/>
      <c r="L122" s="132"/>
      <c r="M122" s="132"/>
      <c r="N122" s="132"/>
      <c r="O122" s="139"/>
      <c r="P122" s="140"/>
      <c r="Q122" s="132"/>
      <c r="R122" s="132"/>
      <c r="S122" s="132"/>
      <c r="T122" s="132"/>
      <c r="U122" s="139"/>
      <c r="V122" s="141"/>
      <c r="W122" s="132"/>
      <c r="X122" s="132"/>
      <c r="Y122" s="132"/>
      <c r="Z122" s="132"/>
      <c r="AA122" s="130"/>
      <c r="AB122" s="131"/>
      <c r="AC122" s="132"/>
      <c r="AD122" s="132"/>
      <c r="AE122" s="132"/>
      <c r="AF122" s="132"/>
      <c r="AG122" s="139"/>
      <c r="AH122" s="140"/>
      <c r="AI122" s="132"/>
      <c r="AJ122" s="132"/>
      <c r="AK122" s="132"/>
      <c r="AL122" s="132"/>
      <c r="AM122" s="130"/>
      <c r="AN122" s="131"/>
      <c r="AO122" s="132"/>
      <c r="AP122" s="132"/>
      <c r="AQ122" s="132"/>
      <c r="AR122" s="132"/>
      <c r="AS122" s="130"/>
      <c r="AT122" s="131"/>
      <c r="AU122" s="132"/>
      <c r="AV122" s="132"/>
      <c r="AW122" s="132"/>
      <c r="AX122" s="132"/>
      <c r="AY122" s="130"/>
      <c r="AZ122" s="131"/>
      <c r="BA122" s="132"/>
      <c r="BB122" s="132"/>
      <c r="BC122" s="132"/>
      <c r="BD122" s="132"/>
      <c r="BE122" s="130"/>
      <c r="BF122" s="131"/>
      <c r="BG122" s="132"/>
      <c r="BH122" s="132"/>
      <c r="BI122" s="132"/>
      <c r="BJ122" s="132"/>
      <c r="BK122" s="130"/>
      <c r="BL122" s="131"/>
      <c r="BM122" s="132"/>
      <c r="BN122" s="132"/>
      <c r="BO122" s="132"/>
      <c r="BP122" s="132"/>
    </row>
    <row r="123" spans="1:68" x14ac:dyDescent="0.35">
      <c r="A123" s="128" t="s">
        <v>329</v>
      </c>
      <c r="B123" s="129">
        <v>78</v>
      </c>
      <c r="C123" s="139"/>
      <c r="D123" s="140"/>
      <c r="E123" s="132"/>
      <c r="F123" s="132"/>
      <c r="G123" s="132"/>
      <c r="H123" s="132"/>
      <c r="I123" s="139"/>
      <c r="J123" s="140"/>
      <c r="K123" s="132"/>
      <c r="L123" s="132"/>
      <c r="M123" s="132"/>
      <c r="N123" s="132"/>
      <c r="O123" s="139"/>
      <c r="P123" s="140"/>
      <c r="Q123" s="132"/>
      <c r="R123" s="132"/>
      <c r="S123" s="132"/>
      <c r="T123" s="132"/>
      <c r="U123" s="139"/>
      <c r="V123" s="141"/>
      <c r="W123" s="132"/>
      <c r="X123" s="132"/>
      <c r="Y123" s="132"/>
      <c r="Z123" s="132"/>
      <c r="AA123" s="130"/>
      <c r="AB123" s="131"/>
      <c r="AC123" s="132"/>
      <c r="AD123" s="132"/>
      <c r="AE123" s="132"/>
      <c r="AF123" s="132"/>
      <c r="AG123" s="139"/>
      <c r="AH123" s="140"/>
      <c r="AI123" s="132"/>
      <c r="AJ123" s="132"/>
      <c r="AK123" s="132"/>
      <c r="AL123" s="132"/>
      <c r="AM123" s="130"/>
      <c r="AN123" s="131"/>
      <c r="AO123" s="132"/>
      <c r="AP123" s="132"/>
      <c r="AQ123" s="132"/>
      <c r="AR123" s="132"/>
      <c r="AS123" s="130"/>
      <c r="AT123" s="131"/>
      <c r="AU123" s="132"/>
      <c r="AV123" s="132"/>
      <c r="AW123" s="132"/>
      <c r="AX123" s="132"/>
      <c r="AY123" s="130"/>
      <c r="AZ123" s="131"/>
      <c r="BA123" s="132"/>
      <c r="BB123" s="132"/>
      <c r="BC123" s="132"/>
      <c r="BD123" s="132"/>
      <c r="BE123" s="130"/>
      <c r="BF123" s="131"/>
      <c r="BG123" s="132"/>
      <c r="BH123" s="132"/>
      <c r="BI123" s="132"/>
      <c r="BJ123" s="132"/>
      <c r="BK123" s="130"/>
      <c r="BL123" s="131"/>
      <c r="BM123" s="132"/>
      <c r="BN123" s="132"/>
      <c r="BO123" s="132"/>
      <c r="BP123" s="132"/>
    </row>
    <row r="124" spans="1:68" x14ac:dyDescent="0.35">
      <c r="A124" s="128" t="s">
        <v>329</v>
      </c>
      <c r="B124" s="129">
        <v>79</v>
      </c>
      <c r="C124" s="139"/>
      <c r="D124" s="140"/>
      <c r="E124" s="132"/>
      <c r="F124" s="132"/>
      <c r="G124" s="132"/>
      <c r="H124" s="132"/>
      <c r="I124" s="139"/>
      <c r="J124" s="140"/>
      <c r="K124" s="132"/>
      <c r="L124" s="132"/>
      <c r="M124" s="132"/>
      <c r="N124" s="132"/>
      <c r="O124" s="139"/>
      <c r="P124" s="140"/>
      <c r="Q124" s="132"/>
      <c r="R124" s="132"/>
      <c r="S124" s="132"/>
      <c r="T124" s="132"/>
      <c r="U124" s="139"/>
      <c r="V124" s="141"/>
      <c r="W124" s="132"/>
      <c r="X124" s="132"/>
      <c r="Y124" s="132"/>
      <c r="Z124" s="132"/>
      <c r="AA124" s="130"/>
      <c r="AB124" s="131"/>
      <c r="AC124" s="132"/>
      <c r="AD124" s="132"/>
      <c r="AE124" s="132"/>
      <c r="AF124" s="132"/>
      <c r="AG124" s="139"/>
      <c r="AH124" s="140"/>
      <c r="AI124" s="132"/>
      <c r="AJ124" s="132"/>
      <c r="AK124" s="132"/>
      <c r="AL124" s="132"/>
      <c r="AM124" s="130"/>
      <c r="AN124" s="131"/>
      <c r="AO124" s="132"/>
      <c r="AP124" s="132"/>
      <c r="AQ124" s="132"/>
      <c r="AR124" s="132"/>
      <c r="AS124" s="130"/>
      <c r="AT124" s="131"/>
      <c r="AU124" s="132"/>
      <c r="AV124" s="132"/>
      <c r="AW124" s="132"/>
      <c r="AX124" s="132"/>
      <c r="AY124" s="130"/>
      <c r="AZ124" s="131"/>
      <c r="BA124" s="132"/>
      <c r="BB124" s="132"/>
      <c r="BC124" s="132"/>
      <c r="BD124" s="132"/>
      <c r="BE124" s="130"/>
      <c r="BF124" s="131"/>
      <c r="BG124" s="132"/>
      <c r="BH124" s="132"/>
      <c r="BI124" s="132"/>
      <c r="BJ124" s="132"/>
      <c r="BK124" s="130"/>
      <c r="BL124" s="131"/>
      <c r="BM124" s="132"/>
      <c r="BN124" s="132"/>
      <c r="BO124" s="132"/>
      <c r="BP124" s="132"/>
    </row>
    <row r="125" spans="1:68" x14ac:dyDescent="0.35">
      <c r="A125" s="133" t="s">
        <v>329</v>
      </c>
      <c r="B125" s="134">
        <v>80</v>
      </c>
      <c r="C125" s="139"/>
      <c r="D125" s="140"/>
      <c r="E125" s="132"/>
      <c r="F125" s="132"/>
      <c r="G125" s="132"/>
      <c r="H125" s="132"/>
      <c r="I125" s="139"/>
      <c r="J125" s="140"/>
      <c r="K125" s="132"/>
      <c r="L125" s="132"/>
      <c r="M125" s="132"/>
      <c r="N125" s="132"/>
      <c r="O125" s="139"/>
      <c r="P125" s="140"/>
      <c r="Q125" s="132"/>
      <c r="R125" s="132"/>
      <c r="S125" s="132"/>
      <c r="T125" s="132"/>
      <c r="U125" s="139"/>
      <c r="V125" s="141"/>
      <c r="W125" s="132"/>
      <c r="X125" s="132"/>
      <c r="Y125" s="132"/>
      <c r="Z125" s="132"/>
      <c r="AA125" s="130"/>
      <c r="AB125" s="131"/>
      <c r="AC125" s="132"/>
      <c r="AD125" s="132"/>
      <c r="AE125" s="132"/>
      <c r="AF125" s="132"/>
      <c r="AG125" s="139"/>
      <c r="AH125" s="140"/>
      <c r="AI125" s="132"/>
      <c r="AJ125" s="132"/>
      <c r="AK125" s="132"/>
      <c r="AL125" s="132"/>
      <c r="AM125" s="130"/>
      <c r="AN125" s="131"/>
      <c r="AO125" s="132"/>
      <c r="AP125" s="132"/>
      <c r="AQ125" s="132"/>
      <c r="AR125" s="132"/>
      <c r="AS125" s="130"/>
      <c r="AT125" s="131"/>
      <c r="AU125" s="132"/>
      <c r="AV125" s="132"/>
      <c r="AW125" s="132"/>
      <c r="AX125" s="132"/>
      <c r="AY125" s="130"/>
      <c r="AZ125" s="131"/>
      <c r="BA125" s="132"/>
      <c r="BB125" s="132"/>
      <c r="BC125" s="132"/>
      <c r="BD125" s="132"/>
      <c r="BE125" s="130"/>
      <c r="BF125" s="131"/>
      <c r="BG125" s="132"/>
      <c r="BH125" s="132"/>
      <c r="BI125" s="132"/>
      <c r="BJ125" s="132"/>
      <c r="BK125" s="130"/>
      <c r="BL125" s="131"/>
      <c r="BM125" s="132"/>
      <c r="BN125" s="132"/>
      <c r="BO125" s="132"/>
      <c r="BP125" s="132"/>
    </row>
    <row r="126" spans="1:68" x14ac:dyDescent="0.35">
      <c r="A126" s="136"/>
      <c r="B126" s="136"/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</row>
  </sheetData>
  <mergeCells count="33">
    <mergeCell ref="BK1:BL1"/>
    <mergeCell ref="BM1:BN1"/>
    <mergeCell ref="BO1:BP1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BB0D4-0284-479C-9C28-F012321D6BBA}">
  <dimension ref="A1:KR207"/>
  <sheetViews>
    <sheetView workbookViewId="0">
      <selection activeCell="D6" sqref="D6"/>
    </sheetView>
  </sheetViews>
  <sheetFormatPr defaultRowHeight="14.5" x14ac:dyDescent="0.35"/>
  <cols>
    <col min="3" max="3" width="9.54296875" bestFit="1" customWidth="1"/>
    <col min="98" max="98" width="10.6328125" bestFit="1" customWidth="1"/>
    <col min="102" max="102" width="10.6328125" bestFit="1" customWidth="1"/>
    <col min="103" max="103" width="9.54296875" bestFit="1" customWidth="1"/>
    <col min="132" max="132" width="9.54296875" bestFit="1" customWidth="1"/>
  </cols>
  <sheetData>
    <row r="1" spans="1:304" s="63" customFormat="1" ht="16" thickBot="1" x14ac:dyDescent="0.4">
      <c r="A1" s="61"/>
      <c r="B1" s="62" t="s">
        <v>56</v>
      </c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KR1" s="61"/>
    </row>
    <row r="2" spans="1:304" s="63" customFormat="1" ht="15.5" x14ac:dyDescent="0.35">
      <c r="A2" s="62"/>
      <c r="B2" s="64" t="s">
        <v>57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6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KR2" s="62"/>
    </row>
    <row r="3" spans="1:304" s="63" customFormat="1" ht="15.5" x14ac:dyDescent="0.35">
      <c r="A3" s="62"/>
      <c r="B3" s="67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8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KR3" s="62"/>
    </row>
    <row r="4" spans="1:304" s="63" customFormat="1" ht="15.5" x14ac:dyDescent="0.35">
      <c r="A4" s="62"/>
      <c r="B4" s="67"/>
      <c r="C4" s="116" t="s">
        <v>58</v>
      </c>
      <c r="D4" s="69" t="s">
        <v>42</v>
      </c>
      <c r="E4" s="69"/>
      <c r="F4" s="70" t="s">
        <v>45</v>
      </c>
      <c r="G4" s="70"/>
      <c r="H4" s="69" t="s">
        <v>42</v>
      </c>
      <c r="I4" s="69"/>
      <c r="J4" s="70" t="s">
        <v>45</v>
      </c>
      <c r="K4" s="70"/>
      <c r="L4" s="70"/>
      <c r="M4" s="71" t="s">
        <v>59</v>
      </c>
      <c r="N4" s="70"/>
      <c r="O4" s="69" t="s">
        <v>42</v>
      </c>
      <c r="P4" s="69"/>
      <c r="Q4" s="72" t="s">
        <v>60</v>
      </c>
      <c r="R4" s="70"/>
      <c r="S4" s="70"/>
      <c r="T4" s="70"/>
      <c r="U4" s="70"/>
      <c r="V4" s="70"/>
      <c r="W4" s="70"/>
      <c r="X4" s="70"/>
      <c r="Y4" s="70"/>
      <c r="Z4" s="73"/>
      <c r="AA4" s="74"/>
      <c r="AB4" s="74"/>
      <c r="AC4" s="74"/>
      <c r="AD4" s="75" t="s">
        <v>61</v>
      </c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6"/>
      <c r="CK4" s="74" t="s">
        <v>62</v>
      </c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7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75" t="s">
        <v>61</v>
      </c>
      <c r="FL4" s="75"/>
      <c r="FM4" s="75"/>
      <c r="FN4" s="75"/>
      <c r="FO4" s="75"/>
      <c r="FP4" s="75"/>
      <c r="FQ4" s="75"/>
      <c r="FR4" s="75"/>
      <c r="FS4" s="75"/>
      <c r="FT4" s="75"/>
      <c r="FU4" s="75"/>
      <c r="FV4" s="75"/>
      <c r="FW4" s="75"/>
      <c r="FX4" s="75"/>
      <c r="FY4" s="75"/>
      <c r="FZ4" s="75"/>
      <c r="GA4" s="75"/>
      <c r="GB4" s="75"/>
      <c r="GC4" s="75"/>
      <c r="GD4" s="75"/>
      <c r="GE4" s="75"/>
      <c r="GF4" s="75"/>
      <c r="GG4" s="75"/>
      <c r="GH4" s="75"/>
      <c r="GI4" s="75"/>
      <c r="GJ4" s="75"/>
      <c r="GK4" s="75"/>
      <c r="GL4" s="75"/>
      <c r="GM4" s="75"/>
      <c r="GN4" s="75"/>
      <c r="GO4" s="75"/>
      <c r="GP4" s="75"/>
      <c r="GQ4" s="75"/>
      <c r="GR4" s="75"/>
      <c r="GS4" s="75"/>
      <c r="GT4" s="75"/>
      <c r="GU4" s="75"/>
      <c r="GV4" s="75"/>
      <c r="GW4" s="75"/>
      <c r="GX4" s="75"/>
      <c r="GY4" s="75"/>
      <c r="GZ4" s="75"/>
      <c r="HA4" s="75"/>
      <c r="HB4" s="75"/>
      <c r="HC4" s="75"/>
      <c r="HD4" s="75"/>
      <c r="HE4" s="75"/>
      <c r="HF4" s="75"/>
      <c r="HG4" s="75"/>
      <c r="HH4" s="75"/>
      <c r="HI4" s="75"/>
      <c r="HJ4" s="75"/>
      <c r="HK4" s="75"/>
      <c r="HL4" s="75"/>
      <c r="HM4" s="75"/>
      <c r="HN4" s="75"/>
      <c r="HO4" s="75"/>
      <c r="HP4" s="75"/>
      <c r="HQ4" s="76"/>
      <c r="HR4" s="74" t="s">
        <v>62</v>
      </c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4"/>
      <c r="IU4" s="74"/>
      <c r="IV4" s="74"/>
      <c r="IW4" s="74"/>
      <c r="IX4" s="74"/>
      <c r="IY4" s="74"/>
      <c r="IZ4" s="74"/>
      <c r="JA4" s="74"/>
      <c r="JB4" s="74"/>
      <c r="JC4" s="74"/>
      <c r="JD4" s="74"/>
      <c r="JE4" s="74"/>
      <c r="JF4" s="74"/>
      <c r="JG4" s="74"/>
      <c r="JH4" s="74"/>
      <c r="JI4" s="74"/>
      <c r="JJ4" s="74"/>
      <c r="JK4" s="74"/>
      <c r="JL4" s="74"/>
      <c r="JM4" s="74"/>
      <c r="JN4" s="74"/>
      <c r="JO4" s="74"/>
      <c r="JP4" s="74"/>
      <c r="JQ4" s="74"/>
      <c r="JR4" s="74"/>
      <c r="JS4" s="74"/>
      <c r="JT4" s="74"/>
      <c r="JU4" s="74"/>
      <c r="JV4" s="74"/>
      <c r="JW4" s="74"/>
      <c r="JX4" s="74"/>
      <c r="JY4" s="74"/>
      <c r="JZ4" s="74"/>
      <c r="KA4" s="74"/>
      <c r="KB4" s="74"/>
      <c r="KC4" s="74"/>
      <c r="KD4" s="74"/>
      <c r="KE4" s="74"/>
      <c r="KF4" s="74"/>
      <c r="KG4" s="77"/>
      <c r="KH4" s="62"/>
      <c r="KI4" s="62"/>
      <c r="KJ4" s="62"/>
      <c r="KK4" s="62"/>
      <c r="KL4" s="62"/>
      <c r="KM4" s="62"/>
      <c r="KN4" s="62"/>
      <c r="KO4" s="62"/>
      <c r="KP4" s="62"/>
      <c r="KR4" s="62"/>
    </row>
    <row r="5" spans="1:304" s="63" customFormat="1" ht="46.5" x14ac:dyDescent="0.35">
      <c r="A5" s="78"/>
      <c r="B5" s="79"/>
      <c r="C5" s="117"/>
      <c r="D5" s="80" t="s">
        <v>63</v>
      </c>
      <c r="E5" s="80" t="s">
        <v>64</v>
      </c>
      <c r="F5" s="81" t="s">
        <v>63</v>
      </c>
      <c r="G5" s="81" t="s">
        <v>64</v>
      </c>
      <c r="H5" s="82" t="s">
        <v>65</v>
      </c>
      <c r="I5" s="82" t="s">
        <v>66</v>
      </c>
      <c r="J5" s="83" t="s">
        <v>65</v>
      </c>
      <c r="K5" s="83" t="s">
        <v>66</v>
      </c>
      <c r="L5" s="83"/>
      <c r="M5" s="84"/>
      <c r="N5" s="83" t="s">
        <v>67</v>
      </c>
      <c r="O5" s="82" t="s">
        <v>65</v>
      </c>
      <c r="P5" s="82" t="s">
        <v>66</v>
      </c>
      <c r="Q5" s="85" t="s">
        <v>68</v>
      </c>
      <c r="R5" s="86" t="s">
        <v>69</v>
      </c>
      <c r="S5" s="87" t="s">
        <v>70</v>
      </c>
      <c r="T5" s="86" t="s">
        <v>71</v>
      </c>
      <c r="U5" s="87" t="s">
        <v>72</v>
      </c>
      <c r="V5" s="86" t="s">
        <v>73</v>
      </c>
      <c r="W5" s="87" t="s">
        <v>74</v>
      </c>
      <c r="X5" s="86" t="s">
        <v>75</v>
      </c>
      <c r="Y5" s="87" t="s">
        <v>76</v>
      </c>
      <c r="Z5" s="88" t="s">
        <v>77</v>
      </c>
      <c r="AA5" s="89"/>
      <c r="AB5" s="89"/>
      <c r="AC5" s="89"/>
      <c r="AD5" s="90" t="s">
        <v>78</v>
      </c>
      <c r="AE5" s="90" t="s">
        <v>79</v>
      </c>
      <c r="AF5" s="90" t="s">
        <v>80</v>
      </c>
      <c r="AG5" s="90" t="s">
        <v>81</v>
      </c>
      <c r="AH5" s="90" t="s">
        <v>82</v>
      </c>
      <c r="AI5" s="90" t="s">
        <v>83</v>
      </c>
      <c r="AJ5" s="90" t="s">
        <v>84</v>
      </c>
      <c r="AK5" s="90" t="s">
        <v>85</v>
      </c>
      <c r="AL5" s="90" t="s">
        <v>86</v>
      </c>
      <c r="AM5" s="90" t="s">
        <v>87</v>
      </c>
      <c r="AN5" s="90" t="s">
        <v>88</v>
      </c>
      <c r="AO5" s="90">
        <v>23</v>
      </c>
      <c r="AP5" s="90">
        <v>23.5</v>
      </c>
      <c r="AQ5" s="90" t="s">
        <v>89</v>
      </c>
      <c r="AR5" s="91" t="s">
        <v>90</v>
      </c>
      <c r="AS5" s="91" t="s">
        <v>91</v>
      </c>
      <c r="AT5" s="91" t="s">
        <v>92</v>
      </c>
      <c r="AU5" s="91" t="s">
        <v>93</v>
      </c>
      <c r="AV5" s="91" t="s">
        <v>94</v>
      </c>
      <c r="AW5" s="91" t="s">
        <v>95</v>
      </c>
      <c r="AX5" s="91" t="s">
        <v>96</v>
      </c>
      <c r="AY5" s="91" t="s">
        <v>97</v>
      </c>
      <c r="AZ5" s="91" t="s">
        <v>98</v>
      </c>
      <c r="BA5" s="91" t="s">
        <v>99</v>
      </c>
      <c r="BB5" s="91" t="s">
        <v>100</v>
      </c>
      <c r="BC5" s="91" t="s">
        <v>101</v>
      </c>
      <c r="BD5" s="91" t="s">
        <v>102</v>
      </c>
      <c r="BE5" s="75">
        <v>31</v>
      </c>
      <c r="BF5" s="75">
        <v>31.5</v>
      </c>
      <c r="BG5" s="75">
        <v>32</v>
      </c>
      <c r="BH5" s="75">
        <v>32.5</v>
      </c>
      <c r="BI5" s="75">
        <v>33</v>
      </c>
      <c r="BJ5" s="75">
        <v>33.5</v>
      </c>
      <c r="BK5" s="75">
        <v>34</v>
      </c>
      <c r="BL5" s="75">
        <v>34.5</v>
      </c>
      <c r="BM5" s="75">
        <v>35</v>
      </c>
      <c r="BN5" s="75">
        <v>35.5</v>
      </c>
      <c r="BO5" s="75">
        <v>36</v>
      </c>
      <c r="BP5" s="75">
        <v>36.5</v>
      </c>
      <c r="BQ5" s="75">
        <v>37</v>
      </c>
      <c r="BR5" s="75">
        <v>37.5</v>
      </c>
      <c r="BS5" s="75">
        <v>38</v>
      </c>
      <c r="BT5" s="75">
        <v>38.5</v>
      </c>
      <c r="BU5" s="75">
        <v>39</v>
      </c>
      <c r="BV5" s="75">
        <v>39.5</v>
      </c>
      <c r="BW5" s="75">
        <v>40</v>
      </c>
      <c r="BX5" s="75">
        <v>40.5</v>
      </c>
      <c r="BY5" s="75">
        <v>41</v>
      </c>
      <c r="BZ5" s="75">
        <v>41.5</v>
      </c>
      <c r="CA5" s="75">
        <v>42</v>
      </c>
      <c r="CB5" s="75">
        <v>42.5</v>
      </c>
      <c r="CC5" s="75">
        <v>43</v>
      </c>
      <c r="CD5" s="75">
        <v>43.5</v>
      </c>
      <c r="CE5" s="75">
        <v>44</v>
      </c>
      <c r="CF5" s="75">
        <v>44.5</v>
      </c>
      <c r="CG5" s="75">
        <v>45</v>
      </c>
      <c r="CH5" s="75">
        <v>45.5</v>
      </c>
      <c r="CI5" s="75">
        <v>46</v>
      </c>
      <c r="CJ5" s="75">
        <v>46.5</v>
      </c>
      <c r="CK5" s="75">
        <v>47</v>
      </c>
      <c r="CL5" s="75">
        <v>47.5</v>
      </c>
      <c r="CM5" s="75">
        <v>48</v>
      </c>
      <c r="CN5" s="75">
        <v>48.5</v>
      </c>
      <c r="CO5" s="75">
        <v>49</v>
      </c>
      <c r="CP5" s="75">
        <v>49.5</v>
      </c>
      <c r="CQ5" s="75">
        <v>50</v>
      </c>
      <c r="CR5" s="75" t="s">
        <v>103</v>
      </c>
      <c r="CS5" s="76" t="s">
        <v>104</v>
      </c>
      <c r="CT5" s="92" t="s">
        <v>78</v>
      </c>
      <c r="CU5" s="92" t="s">
        <v>79</v>
      </c>
      <c r="CV5" s="92" t="s">
        <v>80</v>
      </c>
      <c r="CW5" s="92" t="s">
        <v>81</v>
      </c>
      <c r="CX5" s="92" t="s">
        <v>82</v>
      </c>
      <c r="CY5" s="92" t="s">
        <v>83</v>
      </c>
      <c r="CZ5" s="92" t="s">
        <v>84</v>
      </c>
      <c r="DA5" s="92" t="s">
        <v>85</v>
      </c>
      <c r="DB5" s="92" t="s">
        <v>86</v>
      </c>
      <c r="DC5" s="92" t="s">
        <v>87</v>
      </c>
      <c r="DD5" s="92" t="s">
        <v>88</v>
      </c>
      <c r="DE5" s="92">
        <v>23</v>
      </c>
      <c r="DF5" s="92">
        <v>23.5</v>
      </c>
      <c r="DG5" s="92" t="s">
        <v>89</v>
      </c>
      <c r="DH5" s="93" t="s">
        <v>90</v>
      </c>
      <c r="DI5" s="93" t="s">
        <v>91</v>
      </c>
      <c r="DJ5" s="93" t="s">
        <v>92</v>
      </c>
      <c r="DK5" s="93" t="s">
        <v>93</v>
      </c>
      <c r="DL5" s="93" t="s">
        <v>94</v>
      </c>
      <c r="DM5" s="93" t="s">
        <v>95</v>
      </c>
      <c r="DN5" s="93" t="s">
        <v>96</v>
      </c>
      <c r="DO5" s="93" t="s">
        <v>97</v>
      </c>
      <c r="DP5" s="93" t="s">
        <v>98</v>
      </c>
      <c r="DQ5" s="93" t="s">
        <v>99</v>
      </c>
      <c r="DR5" s="93" t="s">
        <v>100</v>
      </c>
      <c r="DS5" s="93" t="s">
        <v>101</v>
      </c>
      <c r="DT5" s="93" t="s">
        <v>102</v>
      </c>
      <c r="DU5" s="74">
        <v>31</v>
      </c>
      <c r="DV5" s="74">
        <v>31.5</v>
      </c>
      <c r="DW5" s="74">
        <v>32</v>
      </c>
      <c r="DX5" s="74">
        <v>32.5</v>
      </c>
      <c r="DY5" s="74">
        <v>33</v>
      </c>
      <c r="DZ5" s="74">
        <v>33.5</v>
      </c>
      <c r="EA5" s="74">
        <v>34</v>
      </c>
      <c r="EB5" s="74">
        <v>34.5</v>
      </c>
      <c r="EC5" s="74">
        <v>35</v>
      </c>
      <c r="ED5" s="74">
        <v>35.5</v>
      </c>
      <c r="EE5" s="74">
        <v>36</v>
      </c>
      <c r="EF5" s="74">
        <v>36.5</v>
      </c>
      <c r="EG5" s="74">
        <v>37</v>
      </c>
      <c r="EH5" s="74">
        <v>37.5</v>
      </c>
      <c r="EI5" s="74">
        <v>38</v>
      </c>
      <c r="EJ5" s="74">
        <v>38.5</v>
      </c>
      <c r="EK5" s="74">
        <v>39</v>
      </c>
      <c r="EL5" s="74">
        <v>39.5</v>
      </c>
      <c r="EM5" s="74">
        <v>40</v>
      </c>
      <c r="EN5" s="74">
        <v>40.5</v>
      </c>
      <c r="EO5" s="74">
        <v>41</v>
      </c>
      <c r="EP5" s="74">
        <v>41.5</v>
      </c>
      <c r="EQ5" s="74">
        <v>42</v>
      </c>
      <c r="ER5" s="74">
        <v>42.5</v>
      </c>
      <c r="ES5" s="74">
        <v>43</v>
      </c>
      <c r="ET5" s="74">
        <v>43.5</v>
      </c>
      <c r="EU5" s="74">
        <v>44</v>
      </c>
      <c r="EV5" s="74">
        <v>44.5</v>
      </c>
      <c r="EW5" s="74">
        <v>45</v>
      </c>
      <c r="EX5" s="74">
        <v>45.5</v>
      </c>
      <c r="EY5" s="74">
        <v>46</v>
      </c>
      <c r="EZ5" s="74">
        <v>46.5</v>
      </c>
      <c r="FA5" s="74">
        <v>47</v>
      </c>
      <c r="FB5" s="74">
        <v>47.5</v>
      </c>
      <c r="FC5" s="74">
        <v>48</v>
      </c>
      <c r="FD5" s="74">
        <v>48.5</v>
      </c>
      <c r="FE5" s="74">
        <v>49</v>
      </c>
      <c r="FF5" s="74">
        <v>49.5</v>
      </c>
      <c r="FG5" s="74">
        <v>50</v>
      </c>
      <c r="FH5" s="74" t="s">
        <v>103</v>
      </c>
      <c r="FI5" s="77" t="s">
        <v>104</v>
      </c>
      <c r="FJ5" s="78"/>
      <c r="FK5" s="90" t="s">
        <v>78</v>
      </c>
      <c r="FL5" s="90" t="s">
        <v>79</v>
      </c>
      <c r="FM5" s="90" t="s">
        <v>80</v>
      </c>
      <c r="FN5" s="90" t="s">
        <v>81</v>
      </c>
      <c r="FO5" s="90" t="s">
        <v>82</v>
      </c>
      <c r="FP5" s="90" t="s">
        <v>83</v>
      </c>
      <c r="FQ5" s="90" t="s">
        <v>84</v>
      </c>
      <c r="FR5" s="90" t="s">
        <v>85</v>
      </c>
      <c r="FS5" s="90" t="s">
        <v>86</v>
      </c>
      <c r="FT5" s="90" t="s">
        <v>87</v>
      </c>
      <c r="FU5" s="90" t="s">
        <v>88</v>
      </c>
      <c r="FV5" s="90">
        <v>23</v>
      </c>
      <c r="FW5" s="90">
        <v>23.5</v>
      </c>
      <c r="FX5" s="90" t="s">
        <v>89</v>
      </c>
      <c r="FY5" s="91" t="s">
        <v>90</v>
      </c>
      <c r="FZ5" s="91" t="s">
        <v>91</v>
      </c>
      <c r="GA5" s="91" t="s">
        <v>92</v>
      </c>
      <c r="GB5" s="91" t="s">
        <v>93</v>
      </c>
      <c r="GC5" s="91" t="s">
        <v>94</v>
      </c>
      <c r="GD5" s="91" t="s">
        <v>95</v>
      </c>
      <c r="GE5" s="91" t="s">
        <v>96</v>
      </c>
      <c r="GF5" s="91" t="s">
        <v>97</v>
      </c>
      <c r="GG5" s="91" t="s">
        <v>98</v>
      </c>
      <c r="GH5" s="91" t="s">
        <v>99</v>
      </c>
      <c r="GI5" s="91" t="s">
        <v>100</v>
      </c>
      <c r="GJ5" s="91" t="s">
        <v>101</v>
      </c>
      <c r="GK5" s="91" t="s">
        <v>102</v>
      </c>
      <c r="GL5" s="75">
        <v>31</v>
      </c>
      <c r="GM5" s="75">
        <v>31.5</v>
      </c>
      <c r="GN5" s="75">
        <v>32</v>
      </c>
      <c r="GO5" s="75">
        <v>32.5</v>
      </c>
      <c r="GP5" s="75">
        <v>33</v>
      </c>
      <c r="GQ5" s="75">
        <v>33.5</v>
      </c>
      <c r="GR5" s="75">
        <v>34</v>
      </c>
      <c r="GS5" s="75">
        <v>34.5</v>
      </c>
      <c r="GT5" s="75">
        <v>35</v>
      </c>
      <c r="GU5" s="75">
        <v>35.5</v>
      </c>
      <c r="GV5" s="75">
        <v>36</v>
      </c>
      <c r="GW5" s="75">
        <v>36.5</v>
      </c>
      <c r="GX5" s="75">
        <v>37</v>
      </c>
      <c r="GY5" s="75">
        <v>37.5</v>
      </c>
      <c r="GZ5" s="75">
        <v>38</v>
      </c>
      <c r="HA5" s="75">
        <v>38.5</v>
      </c>
      <c r="HB5" s="75">
        <v>39</v>
      </c>
      <c r="HC5" s="75">
        <v>39.5</v>
      </c>
      <c r="HD5" s="75">
        <v>40</v>
      </c>
      <c r="HE5" s="75">
        <v>40.5</v>
      </c>
      <c r="HF5" s="75">
        <v>41</v>
      </c>
      <c r="HG5" s="75">
        <v>41.5</v>
      </c>
      <c r="HH5" s="75">
        <v>42</v>
      </c>
      <c r="HI5" s="75">
        <v>42.5</v>
      </c>
      <c r="HJ5" s="75">
        <v>43</v>
      </c>
      <c r="HK5" s="75">
        <v>43.5</v>
      </c>
      <c r="HL5" s="75">
        <v>44</v>
      </c>
      <c r="HM5" s="75">
        <v>44.5</v>
      </c>
      <c r="HN5" s="75">
        <v>45</v>
      </c>
      <c r="HO5" s="75">
        <v>45.5</v>
      </c>
      <c r="HP5" s="75">
        <v>46</v>
      </c>
      <c r="HQ5" s="75">
        <v>46.5</v>
      </c>
      <c r="HR5" s="75">
        <v>47</v>
      </c>
      <c r="HS5" s="75">
        <v>47.5</v>
      </c>
      <c r="HT5" s="75">
        <v>48</v>
      </c>
      <c r="HU5" s="75">
        <v>48.5</v>
      </c>
      <c r="HV5" s="75">
        <v>49</v>
      </c>
      <c r="HW5" s="75">
        <v>49.5</v>
      </c>
      <c r="HX5" s="75">
        <v>50</v>
      </c>
      <c r="HY5" s="75" t="s">
        <v>103</v>
      </c>
      <c r="HZ5" s="76" t="s">
        <v>104</v>
      </c>
      <c r="IA5" s="92" t="s">
        <v>78</v>
      </c>
      <c r="IB5" s="92" t="s">
        <v>79</v>
      </c>
      <c r="IC5" s="92" t="s">
        <v>80</v>
      </c>
      <c r="ID5" s="92" t="s">
        <v>81</v>
      </c>
      <c r="IE5" s="92" t="s">
        <v>82</v>
      </c>
      <c r="IF5" s="92" t="s">
        <v>83</v>
      </c>
      <c r="IG5" s="92" t="s">
        <v>84</v>
      </c>
      <c r="IH5" s="92" t="s">
        <v>85</v>
      </c>
      <c r="II5" s="92" t="s">
        <v>86</v>
      </c>
      <c r="IJ5" s="92" t="s">
        <v>87</v>
      </c>
      <c r="IK5" s="92" t="s">
        <v>88</v>
      </c>
      <c r="IL5" s="92">
        <v>23</v>
      </c>
      <c r="IM5" s="92">
        <v>23.5</v>
      </c>
      <c r="IN5" s="92" t="s">
        <v>89</v>
      </c>
      <c r="IO5" s="93" t="s">
        <v>90</v>
      </c>
      <c r="IP5" s="93" t="s">
        <v>91</v>
      </c>
      <c r="IQ5" s="93" t="s">
        <v>92</v>
      </c>
      <c r="IR5" s="93" t="s">
        <v>93</v>
      </c>
      <c r="IS5" s="93" t="s">
        <v>94</v>
      </c>
      <c r="IT5" s="93" t="s">
        <v>95</v>
      </c>
      <c r="IU5" s="93" t="s">
        <v>96</v>
      </c>
      <c r="IV5" s="93" t="s">
        <v>97</v>
      </c>
      <c r="IW5" s="93" t="s">
        <v>98</v>
      </c>
      <c r="IX5" s="93" t="s">
        <v>99</v>
      </c>
      <c r="IY5" s="93" t="s">
        <v>100</v>
      </c>
      <c r="IZ5" s="93" t="s">
        <v>101</v>
      </c>
      <c r="JA5" s="93" t="s">
        <v>102</v>
      </c>
      <c r="JB5" s="74">
        <v>31</v>
      </c>
      <c r="JC5" s="74">
        <v>31.5</v>
      </c>
      <c r="JD5" s="74">
        <v>32</v>
      </c>
      <c r="JE5" s="74">
        <v>32.5</v>
      </c>
      <c r="JF5" s="74">
        <v>33</v>
      </c>
      <c r="JG5" s="74">
        <v>33.5</v>
      </c>
      <c r="JH5" s="74">
        <v>34</v>
      </c>
      <c r="JI5" s="74">
        <v>34.5</v>
      </c>
      <c r="JJ5" s="74">
        <v>35</v>
      </c>
      <c r="JK5" s="74">
        <v>35.5</v>
      </c>
      <c r="JL5" s="74">
        <v>36</v>
      </c>
      <c r="JM5" s="74">
        <v>36.5</v>
      </c>
      <c r="JN5" s="74">
        <v>37</v>
      </c>
      <c r="JO5" s="74">
        <v>37.5</v>
      </c>
      <c r="JP5" s="74">
        <v>38</v>
      </c>
      <c r="JQ5" s="74">
        <v>38.5</v>
      </c>
      <c r="JR5" s="74">
        <v>39</v>
      </c>
      <c r="JS5" s="74">
        <v>39.5</v>
      </c>
      <c r="JT5" s="74">
        <v>40</v>
      </c>
      <c r="JU5" s="74">
        <v>40.5</v>
      </c>
      <c r="JV5" s="74">
        <v>41</v>
      </c>
      <c r="JW5" s="74">
        <v>41.5</v>
      </c>
      <c r="JX5" s="74">
        <v>42</v>
      </c>
      <c r="JY5" s="74">
        <v>42.5</v>
      </c>
      <c r="JZ5" s="74">
        <v>43</v>
      </c>
      <c r="KA5" s="74">
        <v>43.5</v>
      </c>
      <c r="KB5" s="74">
        <v>44</v>
      </c>
      <c r="KC5" s="74">
        <v>44.5</v>
      </c>
      <c r="KD5" s="74">
        <v>45</v>
      </c>
      <c r="KE5" s="74">
        <v>45.5</v>
      </c>
      <c r="KF5" s="74">
        <v>46</v>
      </c>
      <c r="KG5" s="74">
        <v>46.5</v>
      </c>
      <c r="KH5" s="74">
        <v>47</v>
      </c>
      <c r="KI5" s="74">
        <v>47.5</v>
      </c>
      <c r="KJ5" s="74">
        <v>48</v>
      </c>
      <c r="KK5" s="74">
        <v>48.5</v>
      </c>
      <c r="KL5" s="74">
        <v>49</v>
      </c>
      <c r="KM5" s="74">
        <v>49.5</v>
      </c>
      <c r="KN5" s="74">
        <v>50</v>
      </c>
      <c r="KO5" s="74" t="s">
        <v>103</v>
      </c>
      <c r="KP5" s="77" t="s">
        <v>104</v>
      </c>
      <c r="KQ5" s="94" t="s">
        <v>105</v>
      </c>
      <c r="KR5" s="78" t="s">
        <v>106</v>
      </c>
    </row>
    <row r="6" spans="1:304" s="63" customFormat="1" ht="15.5" x14ac:dyDescent="0.35">
      <c r="A6" s="62"/>
      <c r="B6" s="67" t="s">
        <v>107</v>
      </c>
      <c r="C6" s="95">
        <f>Q6</f>
        <v>1577131</v>
      </c>
      <c r="D6" s="75">
        <f ca="1">'Stochastic inputs'!H27</f>
        <v>23.927149999999997</v>
      </c>
      <c r="E6" s="75">
        <v>4.5815359999999998</v>
      </c>
      <c r="F6" s="96">
        <v>23.927149999999997</v>
      </c>
      <c r="G6" s="96">
        <v>4.5815359999999998</v>
      </c>
      <c r="H6" s="97">
        <f t="shared" ref="H6:H69" ca="1" si="0">LN(D6)-(0.5*I6*I6)</f>
        <v>3.1570098478444297</v>
      </c>
      <c r="I6" s="97">
        <f t="shared" ref="I6:I69" ca="1" si="1">SQRT(LN(1+((E6*E6)/(D6*D6))))</f>
        <v>0.18975747477175425</v>
      </c>
      <c r="J6" s="98">
        <f t="shared" ref="J6:J69" si="2">LN(F6)-(0.5*K6*K6)</f>
        <v>3.1570098478444297</v>
      </c>
      <c r="K6" s="98">
        <f t="shared" ref="K6:K69" si="3">SQRT(LN(1+((G6*G6)/(F6*F6))))</f>
        <v>0.18975747477175425</v>
      </c>
      <c r="L6" s="98"/>
      <c r="M6" s="99">
        <v>1475953</v>
      </c>
      <c r="N6" s="98"/>
      <c r="O6" s="97">
        <f t="shared" ref="O6:P69" ca="1" si="4">H6</f>
        <v>3.1570098478444297</v>
      </c>
      <c r="P6" s="97">
        <f t="shared" ca="1" si="4"/>
        <v>0.18975747477175425</v>
      </c>
      <c r="Q6" s="99">
        <v>1577131</v>
      </c>
      <c r="R6" s="100">
        <v>1571830</v>
      </c>
      <c r="S6" s="99">
        <v>1552915</v>
      </c>
      <c r="T6" s="100">
        <v>1514013</v>
      </c>
      <c r="U6" s="99">
        <v>1502300</v>
      </c>
      <c r="V6" s="100">
        <v>1492202</v>
      </c>
      <c r="W6" s="99">
        <v>1470348</v>
      </c>
      <c r="X6" s="100">
        <v>1474562</v>
      </c>
      <c r="Y6" s="99">
        <v>1479850</v>
      </c>
      <c r="Z6" s="100">
        <v>1475953</v>
      </c>
      <c r="AA6" s="98"/>
      <c r="AB6" s="98">
        <f t="shared" ref="AB6:AC69" si="5">J6</f>
        <v>3.1570098478444297</v>
      </c>
      <c r="AC6" s="98">
        <f t="shared" si="5"/>
        <v>0.18975747477175425</v>
      </c>
      <c r="AD6" s="101">
        <f t="shared" ref="AD6:AD69" ca="1" si="6">$C6*(LOGNORMDIST(17.5, $O6,$P6))</f>
        <v>94846.807561980735</v>
      </c>
      <c r="AE6" s="101">
        <f t="shared" ref="AE6:AE69" ca="1" si="7">$C6*(LOGNORMDIST(18,$O6,$P6)-LOGNORMDIST(17.5,$O6,$P6))</f>
        <v>31304.819598811537</v>
      </c>
      <c r="AF6" s="101">
        <f t="shared" ref="AF6:AF69" ca="1" si="8">$C6*(LOGNORMDIST(18.5,$O6,$P6)-LOGNORMDIST(18,$O6,$P6))</f>
        <v>37392.452726166928</v>
      </c>
      <c r="AG6" s="101">
        <f t="shared" ref="AG6:AG69" ca="1" si="9">$C6*(LOGNORMDIST(19,$O6,$P6)-LOGNORMDIST(18.5,$O6,$P6))</f>
        <v>43547.681683506766</v>
      </c>
      <c r="AH6" s="101">
        <f t="shared" ref="AH6:AH69" ca="1" si="10">$C6*(LOGNORMDIST(19.5,$O6,$P6)-LOGNORMDIST(19,$O6,$P6))</f>
        <v>49540.595583000104</v>
      </c>
      <c r="AI6" s="101">
        <f t="shared" ref="AI6:AI69" ca="1" si="11">$C6*(LOGNORMDIST(20,$O6,$P6)-LOGNORMDIST(19.5,$O6,$P6))</f>
        <v>55144.980380439723</v>
      </c>
      <c r="AJ6" s="101">
        <f t="shared" ref="AJ6:AJ69" ca="1" si="12">$C6*(LOGNORMDIST(20.5,$O6,$P6)-LOGNORMDIST(20,$O6,$P6))</f>
        <v>60154.435006524953</v>
      </c>
      <c r="AK6" s="101">
        <f t="shared" ref="AK6:AK69" ca="1" si="13">$C6*(LOGNORMDIST(21,$O6,$P6)-LOGNORMDIST(20.5,$O6,$P6))</f>
        <v>64395.636561000334</v>
      </c>
      <c r="AL6" s="101">
        <f t="shared" ref="AL6:AL69" ca="1" si="14">$C6*(LOGNORMDIST(21.5,$O6,$P6)-LOGNORMDIST(21,$O6,$P6))</f>
        <v>67737.727983455523</v>
      </c>
      <c r="AM6" s="101">
        <f t="shared" ref="AM6:AM69" ca="1" si="15">$C6*(LOGNORMDIST(22,$O6,$P6)-LOGNORMDIST(21.5,$O6,$P6))</f>
        <v>70097.401667215527</v>
      </c>
      <c r="AN6" s="101">
        <f t="shared" ref="AN6:AN69" ca="1" si="16">$C6*(LOGNORMDIST(22.5,$O6,$P6)-LOGNORMDIST(22,$O6,$P6))</f>
        <v>71439.795512887635</v>
      </c>
      <c r="AO6" s="101">
        <f t="shared" ref="AO6:AO69" ca="1" si="17">$C6*(LOGNORMDIST(23,$O6,$P6)-LOGNORMDIST(22.5,$O6,$P6))</f>
        <v>71775.740248703791</v>
      </c>
      <c r="AP6" s="101">
        <f t="shared" ref="AP6:AP69" ca="1" si="18">$C6*(LOGNORMDIST(23.5,$O6,$P6)-LOGNORMDIST(23,$O6,$P6))</f>
        <v>71156.169128782465</v>
      </c>
      <c r="AQ6" s="101">
        <f t="shared" ref="AQ6:AQ69" ca="1" si="19">$C6*(LOGNORMDIST(24,$O6,$P6)-LOGNORMDIST(23.5,$O6,$P6))</f>
        <v>69664.623512646416</v>
      </c>
      <c r="AR6" s="101">
        <f t="shared" ref="AR6:AR69" ca="1" si="20">$C6*(LOGNORMDIST(24.5,$O6,$P6)-LOGNORMDIST(24,$O6,$P6))</f>
        <v>67408.781507948632</v>
      </c>
      <c r="AS6" s="101">
        <f t="shared" ref="AS6:AS69" ca="1" si="21">$C6*(LOGNORMDIST(25,$O6,$P6)-LOGNORMDIST(24.5,$O6,$P6))</f>
        <v>64511.834682609115</v>
      </c>
      <c r="AT6" s="101">
        <f t="shared" ref="AT6:AT69" ca="1" si="22">$C6*(LOGNORMDIST(25.5,$O6,$P6)-LOGNORMDIST(25,$O6,$P6))</f>
        <v>61104.37610053661</v>
      </c>
      <c r="AU6" s="101">
        <f t="shared" ref="AU6:AU69" ca="1" si="23">$C6*(LOGNORMDIST(26,$O6,$P6)-LOGNORMDIST(25.5,$O6,$P6))</f>
        <v>57317.27517380425</v>
      </c>
      <c r="AV6" s="101">
        <f t="shared" ref="AV6:AV69" ca="1" si="24">$C6*(LOGNORMDIST(26.5,$O6,$P6)-LOGNORMDIST(26,$O6,$P6))</f>
        <v>53275.828184025806</v>
      </c>
      <c r="AW6" s="101">
        <f t="shared" ref="AW6:AW69" ca="1" si="25">$C6*(LOGNORMDIST(27,$O6,$P6)-LOGNORMDIST(26.5,$O6,$P6))</f>
        <v>49095.30693651738</v>
      </c>
      <c r="AX6" s="101">
        <f t="shared" ref="AX6:AX69" ca="1" si="26">$C6*(LOGNORMDIST(27.5,$O6,$P6)-LOGNORMDIST(27,$O6,$P6))</f>
        <v>44877.893083117844</v>
      </c>
      <c r="AY6" s="101">
        <f t="shared" ref="AY6:AY69" ca="1" si="27">$C6*(LOGNORMDIST(28,$O6,$P6)-LOGNORMDIST(27.5,$O6,$P6))</f>
        <v>40710.886602732062</v>
      </c>
      <c r="AZ6" s="101">
        <f t="shared" ref="AZ6:AZ69" ca="1" si="28">$C6*(LOGNORMDIST(28.5,$O6,$P6)-LOGNORMDIST(28,$O6,$P6))</f>
        <v>36666.013033455296</v>
      </c>
      <c r="BA6" s="101">
        <f t="shared" ref="BA6:BA69" ca="1" si="29">$C6*(LOGNORMDIST(29,$O6,$P6)-LOGNORMDIST(28.5,$O6,$P6))</f>
        <v>32799.621168694561</v>
      </c>
      <c r="BB6" s="101">
        <f t="shared" ref="BB6:BB69" ca="1" si="30">$C6*(LOGNORMDIST(29.5,$O6,$P6)-LOGNORMDIST(29,$O6,$P6))</f>
        <v>29153.555082131978</v>
      </c>
      <c r="BC6" s="101">
        <f t="shared" ref="BC6:BC69" ca="1" si="31">$C6*(LOGNORMDIST(30,$O6,$P6)-LOGNORMDIST(29.5,$O6,$P6))</f>
        <v>25756.494959724299</v>
      </c>
      <c r="BD6" s="101">
        <f t="shared" ref="BD6:BD69" ca="1" si="32">$C6*(LOGNORMDIST(30.5,$O6,$P6)-LOGNORMDIST(30,$O6,$P6))</f>
        <v>22625.584012696509</v>
      </c>
      <c r="BE6" s="101">
        <f t="shared" ref="BE6:BE69" ca="1" si="33">$C6*(LOGNORMDIST(31,$O6,$P6)-LOGNORMDIST(30.5,$O6,$P6))</f>
        <v>19768.188284702759</v>
      </c>
      <c r="BF6" s="101">
        <f t="shared" ref="BF6:BF69" ca="1" si="34">$C6*(LOGNORMDIST(31.5,$O6,$P6)-LOGNORMDIST(31,$O6,$P6))</f>
        <v>17183.668113792715</v>
      </c>
      <c r="BG6" s="101">
        <f t="shared" ref="BG6:BG69" ca="1" si="35">$C6*(LOGNORMDIST(32,$O6,$P6)-LOGNORMDIST(31.5,$O6,$P6))</f>
        <v>14865.071187091875</v>
      </c>
      <c r="BH6" s="101">
        <f t="shared" ref="BH6:BH69" ca="1" si="36">$C6*(LOGNORMDIST(32.5,$O6,$P6)-LOGNORMDIST(32,$O6,$P6))</f>
        <v>12800.685425443351</v>
      </c>
      <c r="BI6" s="101">
        <f t="shared" ref="BI6:BI69" ca="1" si="37">$C6*(LOGNORMDIST(33,$O6,$P6)-LOGNORMDIST(32.5,$O6,$P6))</f>
        <v>10975.414155501903</v>
      </c>
      <c r="BJ6" s="101">
        <f t="shared" ref="BJ6:BJ69" ca="1" si="38">$C6*(LOGNORMDIST(33.5,$O6,$P6)-LOGNORMDIST(33,$O6,$P6))</f>
        <v>9371.9556764331737</v>
      </c>
      <c r="BK6" s="101">
        <f t="shared" ref="BK6:BK69" ca="1" si="39">$C6*(LOGNORMDIST(34,$O6,$P6)-LOGNORMDIST(33.5,$O6,$P6))</f>
        <v>7971.7844306034158</v>
      </c>
      <c r="BL6" s="101">
        <f t="shared" ref="BL6:BL69" ca="1" si="40">$C6*(LOGNORMDIST(34.5,$O6,$P6)-LOGNORMDIST(34,$O6,$P6))</f>
        <v>6755.9419046139601</v>
      </c>
      <c r="BM6" s="101">
        <f t="shared" ref="BM6:BM69" ca="1" si="41">$C6*(LOGNORMDIST(35,$O6,$P6)-LOGNORMDIST(34.5,$O6,$P6))</f>
        <v>5705.6526758700611</v>
      </c>
      <c r="BN6" s="101">
        <f t="shared" ref="BN6:BN69" ca="1" si="42">$C6*(LOGNORMDIST(35.5,$O6,$P6)-LOGNORMDIST(35,$O6,$P6))</f>
        <v>4802.7853217415941</v>
      </c>
      <c r="BO6" s="101">
        <f t="shared" ref="BO6:BO69" ca="1" si="43">$C6*(LOGNORMDIST(36,$O6,$P6)-LOGNORMDIST(35.5,$O6,$P6))</f>
        <v>4030.1798692333655</v>
      </c>
      <c r="BP6" s="101">
        <f t="shared" ref="BP6:BP69" ca="1" si="44">$C6*(LOGNORMDIST(36.5,$O6,$P6)-LOGNORMDIST(36,$O6,$P6))</f>
        <v>3371.8636825338153</v>
      </c>
      <c r="BQ6" s="101">
        <f t="shared" ref="BQ6:BQ69" ca="1" si="45">$C6*(LOGNORMDIST(37,$O6,$P6)-LOGNORMDIST(36.5,$O6,$P6))</f>
        <v>2813.1766871618174</v>
      </c>
      <c r="BR6" s="101">
        <f t="shared" ref="BR6:BR69" ca="1" si="46">$C6*(LOGNORMDIST(37.5,$O6,$P6)-LOGNORMDIST(37,$O6,$P6))</f>
        <v>2340.8250473920025</v>
      </c>
      <c r="BS6" s="101">
        <f t="shared" ref="BS6:BS69" ca="1" si="47">$C6*(LOGNORMDIST(38,$O6,$P6)-LOGNORMDIST(37.5,$O6,$P6))</f>
        <v>1942.8801925683665</v>
      </c>
      <c r="BT6" s="101">
        <f t="shared" ref="BT6:BT69" ca="1" si="48">$C6*(LOGNORMDIST(38.5,$O6,$P6)-LOGNORMDIST(38,$O6,$P6))</f>
        <v>1608.7376885040069</v>
      </c>
      <c r="BU6" s="101">
        <f t="shared" ref="BU6:BU69" ca="1" si="49">$C6*(LOGNORMDIST(39,$O6,$P6)-LOGNORMDIST(38.5,$O6,$P6))</f>
        <v>1329.0480595107292</v>
      </c>
      <c r="BV6" s="101">
        <f t="shared" ref="BV6:BV69" ca="1" si="50">$C6*(LOGNORMDIST(39.5,$O6,$P6)-LOGNORMDIST(39,$O6,$P6))</f>
        <v>1095.6294106612613</v>
      </c>
      <c r="BW6" s="101">
        <f t="shared" ref="BW6:BW69" ca="1" si="51">$C6*(LOGNORMDIST(40,$O6,$P6)-LOGNORMDIST(39.5,$O6,$P6))</f>
        <v>901.36965578448041</v>
      </c>
      <c r="BX6" s="101">
        <f t="shared" ref="BX6:BX69" ca="1" si="52">$C6*(LOGNORMDIST(40.5,$O6,$P6)-LOGNORMDIST(40,$O6,$P6))</f>
        <v>740.12436417207948</v>
      </c>
      <c r="BY6" s="101">
        <f t="shared" ref="BY6:BY69" ca="1" si="53">$C6*(LOGNORMDIST(41,$O6,$P6)-LOGNORMDIST(40.5,$O6,$P6))</f>
        <v>606.61471068737376</v>
      </c>
      <c r="BZ6" s="101">
        <f t="shared" ref="BZ6:BZ69" ca="1" si="54">$C6*(LOGNORMDIST(41.5,$O6,$P6)-LOGNORMDIST(41,$O6,$P6))</f>
        <v>496.32874360911131</v>
      </c>
      <c r="CA6" s="101">
        <f t="shared" ref="CA6:CA69" ca="1" si="55">$C6*(LOGNORMDIST(42,$O6,$P6)-LOGNORMDIST(41.5,$O6,$P6))</f>
        <v>405.42815383721972</v>
      </c>
      <c r="CB6" s="101">
        <f t="shared" ref="CB6:CB69" ca="1" si="56">$C6*(LOGNORMDIST(42.5,$O6,$P6)-LOGNORMDIST(42,$O6,$P6))</f>
        <v>330.6619127966859</v>
      </c>
      <c r="CC6" s="101">
        <f t="shared" ref="CC6:CC69" ca="1" si="57">$C6*(LOGNORMDIST(43,$O6,$P6)-LOGNORMDIST(42.5,$O6,$P6))</f>
        <v>269.28751612355103</v>
      </c>
      <c r="CD6" s="101">
        <f t="shared" ref="CD6:CD69" ca="1" si="58">$C6*(LOGNORMDIST(43.5,$O6,$P6)-LOGNORMDIST(43,$O6,$P6))</f>
        <v>219.00009727586837</v>
      </c>
      <c r="CE6" s="101">
        <f t="shared" ref="CE6:CE69" ca="1" si="59">$C6*(LOGNORMDIST(44,$O6,$P6)-LOGNORMDIST(43.5,$O6,$P6))</f>
        <v>177.86933206143487</v>
      </c>
      <c r="CF6" s="101">
        <f t="shared" ref="CF6:CF69" ca="1" si="60">$C6*(LOGNORMDIST(44.5,$O6,$P6)-LOGNORMDIST(44,$O6,$P6))</f>
        <v>144.28381675872157</v>
      </c>
      <c r="CG6" s="101">
        <f t="shared" ref="CG6:CG69" ca="1" si="61">$C6*(LOGNORMDIST(45,$O6,$P6)-LOGNORMDIST(44.5,$O6,$P6))</f>
        <v>116.90244685152756</v>
      </c>
      <c r="CH6" s="101">
        <f t="shared" ref="CH6:CH69" ca="1" si="62">$C6*(LOGNORMDIST(45.5,$O6,$P6)-LOGNORMDIST(45,$O6,$P6))</f>
        <v>94.612231535666382</v>
      </c>
      <c r="CI6" s="101">
        <f t="shared" ref="CI6:CI69" ca="1" si="63">$C6*(LOGNORMDIST(46,$O6,$P6)-LOGNORMDIST(45.5,$O6,$P6))</f>
        <v>76.491935202165465</v>
      </c>
      <c r="CJ6" s="101">
        <f t="shared" ref="CJ6:CJ69" ca="1" si="64">$C6*(LOGNORMDIST(46.5,$O6,$P6)-LOGNORMDIST(46,$O6,$P6))</f>
        <v>61.780928088181511</v>
      </c>
      <c r="CK6" s="101">
        <f t="shared" ref="CK6:CK69" ca="1" si="65">$C6*(LOGNORMDIST(47,$O6,$P6)-LOGNORMDIST(46.5,$O6,$P6))</f>
        <v>49.85264380810716</v>
      </c>
      <c r="CL6" s="101">
        <f t="shared" ref="CL6:CL69" ca="1" si="66">$C6*(LOGNORMDIST(47.5,$O6,$P6)-LOGNORMDIST(47,$O6,$P6))</f>
        <v>40.192073388546135</v>
      </c>
      <c r="CM6" s="101">
        <f t="shared" ref="CM6:CM69" ca="1" si="67">$C6*(LOGNORMDIST(48,$O6,$P6)-LOGNORMDIST(47.5,$O6,$P6))</f>
        <v>32.376767409745597</v>
      </c>
      <c r="CN6" s="101">
        <f t="shared" ref="CN6:CN69" ca="1" si="68">$C6*(LOGNORMDIST(48.5,$O6,$P6)-LOGNORMDIST(48,$O6,$P6))</f>
        <v>26.060865250553174</v>
      </c>
      <c r="CO6" s="101">
        <f t="shared" ref="CO6:CO69" ca="1" si="69">$C6*(LOGNORMDIST(49,$O6,$P6)-LOGNORMDIST(48.5,$O6,$P6))</f>
        <v>20.961719763788548</v>
      </c>
      <c r="CP6" s="101">
        <f t="shared" ref="CP6:CP69" ca="1" si="70">$C6*(LOGNORMDIST(49.5,$O6,$P6)-LOGNORMDIST(49,$O6,$P6))</f>
        <v>16.848734570357848</v>
      </c>
      <c r="CQ6" s="101">
        <f t="shared" ref="CQ6:CQ69" ca="1" si="71">$C6*(LOGNORMDIST(50,$O6,$P6)-LOGNORMDIST(49.5,$O6,$P6))</f>
        <v>13.534077909161246</v>
      </c>
      <c r="CR6" s="101">
        <f t="shared" ref="CR6:CR69" ca="1" si="72">$C6*(1-LOGNORMDIST(50,$O6,$P6))</f>
        <v>54.611776638725736</v>
      </c>
      <c r="CS6" s="102">
        <f t="shared" ref="CS6:CS69" ca="1" si="73">SUM(AD6:CR6)</f>
        <v>1577131.0000000002</v>
      </c>
      <c r="CT6" s="74">
        <f>$C6*(LOGNORMDIST(17.5, $J6,$K6))</f>
        <v>94846.807561980735</v>
      </c>
      <c r="CU6" s="74">
        <f>$C6*(LOGNORMDIST(18,$J6,$K6)-LOGNORMDIST(17.5,$J6,$K6))</f>
        <v>31304.819598811537</v>
      </c>
      <c r="CV6" s="74">
        <f>$C6*(LOGNORMDIST(18.5,$J6,$K6)-LOGNORMDIST(18,$J6,$K6))</f>
        <v>37392.452726166928</v>
      </c>
      <c r="CW6" s="74">
        <f>$C6*(LOGNORMDIST(19,$J6,$K6)-LOGNORMDIST(18.5,$J6,$K6))</f>
        <v>43547.681683506766</v>
      </c>
      <c r="CX6" s="74">
        <f>$C6*(LOGNORMDIST(19.5,$J6,$K6)-LOGNORMDIST(19,$J6,$K6))</f>
        <v>49540.595583000104</v>
      </c>
      <c r="CY6" s="74">
        <f>$C6*(LOGNORMDIST(20,$J6,$K6)-LOGNORMDIST(19.5,$J6,$K6))</f>
        <v>55144.980380439723</v>
      </c>
      <c r="CZ6" s="74">
        <f>$C6*(LOGNORMDIST(20.5,$J6,$K6)-LOGNORMDIST(20,$J6,$K6))</f>
        <v>60154.435006524953</v>
      </c>
      <c r="DA6" s="74">
        <f>$C6*(LOGNORMDIST(21,$J6,$K6)-LOGNORMDIST(20.5,$J6,$K6))</f>
        <v>64395.636561000334</v>
      </c>
      <c r="DB6" s="74">
        <f>$C6*(LOGNORMDIST(21.5,$J6,$K6)-LOGNORMDIST(21,$J6,$K6))</f>
        <v>67737.727983455523</v>
      </c>
      <c r="DC6" s="74">
        <f t="shared" ref="DC6:DC69" ca="1" si="74">$C6*(LOGNORMDIST(22,$O6,$P6)-LOGNORMDIST(21.5,$O6,$P6))</f>
        <v>70097.401667215527</v>
      </c>
      <c r="DD6" s="74">
        <f>$C6*(LOGNORMDIST(22.5,$J6,$K6)-LOGNORMDIST(22,$J6,$K6))</f>
        <v>71439.795512887635</v>
      </c>
      <c r="DE6" s="74">
        <f>$C6*(LOGNORMDIST(23,$J6,$K6)-LOGNORMDIST(22.5,$J6,$K6))</f>
        <v>71775.740248703791</v>
      </c>
      <c r="DF6" s="74">
        <f>$C6*(LOGNORMDIST(23.5,$J6,$K6)-LOGNORMDIST(23,$J6,$K6))</f>
        <v>71156.169128782465</v>
      </c>
      <c r="DG6" s="74">
        <f>$C6*(LOGNORMDIST(24,$J6,$K6)-LOGNORMDIST(23.5,$J6,$K6))</f>
        <v>69664.623512646416</v>
      </c>
      <c r="DH6" s="74">
        <f>$C6*(LOGNORMDIST(24.5,$J6,$K6)-LOGNORMDIST(24,$J6,$K6))</f>
        <v>67408.781507948632</v>
      </c>
      <c r="DI6" s="74">
        <f>$C6*(LOGNORMDIST(25,$J6,$K6)-LOGNORMDIST(24.5,$J6,$K6))</f>
        <v>64511.834682609115</v>
      </c>
      <c r="DJ6" s="74">
        <f>$C6*(LOGNORMDIST(25.5,$J6,$K6)-LOGNORMDIST(25,$J6,$K6))</f>
        <v>61104.37610053661</v>
      </c>
      <c r="DK6" s="74">
        <f>$C6*(LOGNORMDIST(26,$J6,$K6)-LOGNORMDIST(25.5,$J6,$K6))</f>
        <v>57317.27517380425</v>
      </c>
      <c r="DL6" s="74">
        <f>$C6*(LOGNORMDIST(26.5,$J6,$K6)-LOGNORMDIST(26,$J6,$K6))</f>
        <v>53275.828184025806</v>
      </c>
      <c r="DM6" s="74">
        <f>$C6*(LOGNORMDIST(27,$J6,$K6)-LOGNORMDIST(26.5,$J6,$K6))</f>
        <v>49095.30693651738</v>
      </c>
      <c r="DN6" s="74">
        <f>$C6*(LOGNORMDIST(27.5,$J6,$K6)-LOGNORMDIST(27,$J6,$K6))</f>
        <v>44877.893083117844</v>
      </c>
      <c r="DO6" s="74">
        <f>$C6*(LOGNORMDIST(28,$J6,$K6)-LOGNORMDIST(27.5,$J6,$K6))</f>
        <v>40710.886602732062</v>
      </c>
      <c r="DP6" s="74">
        <f>$C6*(LOGNORMDIST(28.5,$J6,$K6)-LOGNORMDIST(28,$J6,$K6))</f>
        <v>36666.013033455296</v>
      </c>
      <c r="DQ6" s="74">
        <f>$C6*(LOGNORMDIST(29,$J6,$K6)-LOGNORMDIST(28.5,$J6,$K6))</f>
        <v>32799.621168694561</v>
      </c>
      <c r="DR6" s="74">
        <f>$C6*(LOGNORMDIST(29.5,$J6,$K6)-LOGNORMDIST(29,$J6,$K6))</f>
        <v>29153.555082131978</v>
      </c>
      <c r="DS6" s="74">
        <f>$C6*(LOGNORMDIST(30,$J6,$K6)-LOGNORMDIST(29.5,$J6,$K6))</f>
        <v>25756.494959724299</v>
      </c>
      <c r="DT6" s="74">
        <f>$C6*(LOGNORMDIST(30.5,$J6,$K6)-LOGNORMDIST(30,$J6,$K6))</f>
        <v>22625.584012696509</v>
      </c>
      <c r="DU6" s="74">
        <f>$C6*(LOGNORMDIST(31,$J6,$K6)-LOGNORMDIST(30.5,$J6,$K6))</f>
        <v>19768.188284702759</v>
      </c>
      <c r="DV6" s="74">
        <f>$C6*(LOGNORMDIST(31.5,$J6,$K6)-LOGNORMDIST(31,$J6,$K6))</f>
        <v>17183.668113792715</v>
      </c>
      <c r="DW6" s="74">
        <f>$C6*(LOGNORMDIST(32,$J6,$K6)-LOGNORMDIST(31.5,$J6,$K6))</f>
        <v>14865.071187091875</v>
      </c>
      <c r="DX6" s="74">
        <f>$C6*(LOGNORMDIST(32.5,$J6,$K6)-LOGNORMDIST(32,$J6,$K6))</f>
        <v>12800.685425443351</v>
      </c>
      <c r="DY6" s="74">
        <f>$C6*(LOGNORMDIST(33,$J6,$K6)-LOGNORMDIST(32.5,$J6,$K6))</f>
        <v>10975.414155501903</v>
      </c>
      <c r="DZ6" s="74">
        <f>$C6*(LOGNORMDIST(33.5,$J6,$K6)-LOGNORMDIST(33,$J6,$K6))</f>
        <v>9371.9556764331737</v>
      </c>
      <c r="EA6" s="74">
        <f>$C6*(LOGNORMDIST(34,$J6,$K6)-LOGNORMDIST(33.5,$J6,$K6))</f>
        <v>7971.7844306034158</v>
      </c>
      <c r="EB6" s="74">
        <f>$C6*(LOGNORMDIST(34.5,$J6,$K6)-LOGNORMDIST(34,$J6,$K6))</f>
        <v>6755.9419046139601</v>
      </c>
      <c r="EC6" s="74">
        <f>$C6*(LOGNORMDIST(35,$J6,$K6)-LOGNORMDIST(34.5,$J6,$K6))</f>
        <v>5705.6526758700611</v>
      </c>
      <c r="ED6" s="74">
        <f>$C6*(LOGNORMDIST(35.5,$J6,$K6)-LOGNORMDIST(35,$J6,$K6))</f>
        <v>4802.7853217415941</v>
      </c>
      <c r="EE6" s="74">
        <f>$C6*(LOGNORMDIST(36,$J6,$K6)-LOGNORMDIST(35.5,$J6,$K6))</f>
        <v>4030.1798692333655</v>
      </c>
      <c r="EF6" s="74">
        <f>$C6*(LOGNORMDIST(36.5,$J6,$K6)-LOGNORMDIST(36,$J6,$K6))</f>
        <v>3371.8636825338153</v>
      </c>
      <c r="EG6" s="74">
        <f>$C6*(LOGNORMDIST(37,$J6,$K6)-LOGNORMDIST(36.5,$J6,$K6))</f>
        <v>2813.1766871618174</v>
      </c>
      <c r="EH6" s="74">
        <f>$C6*(LOGNORMDIST(37.5,$J6,$K6)-LOGNORMDIST(37,$J6,$K6))</f>
        <v>2340.8250473920025</v>
      </c>
      <c r="EI6" s="74">
        <f>$C6*(LOGNORMDIST(38,$J6,$K6)-LOGNORMDIST(37.5,$J6,$K6))</f>
        <v>1942.8801925683665</v>
      </c>
      <c r="EJ6" s="74">
        <f>$C6*(LOGNORMDIST(38.5,$J6,$K6)-LOGNORMDIST(38,$J6,$K6))</f>
        <v>1608.7376885040069</v>
      </c>
      <c r="EK6" s="74">
        <f>$C6*(LOGNORMDIST(39,$J6,$K6)-LOGNORMDIST(38.5,$J6,$K6))</f>
        <v>1329.0480595107292</v>
      </c>
      <c r="EL6" s="74">
        <f>$C6*(LOGNORMDIST(39.5,$J6,$K6)-LOGNORMDIST(39,$J6,$K6))</f>
        <v>1095.6294106612613</v>
      </c>
      <c r="EM6" s="74">
        <f>$C6*(LOGNORMDIST(40,$J6,$K6)-LOGNORMDIST(39.5,$J6,$K6))</f>
        <v>901.36965578448041</v>
      </c>
      <c r="EN6" s="74">
        <f>$C6*(LOGNORMDIST(40.5,$J6,$K6)-LOGNORMDIST(40,$J6,$K6))</f>
        <v>740.12436417207948</v>
      </c>
      <c r="EO6" s="74">
        <f>$C6*(LOGNORMDIST(41,$J6,$K6)-LOGNORMDIST(40.5,$J6,$K6))</f>
        <v>606.61471068737376</v>
      </c>
      <c r="EP6" s="74">
        <f>$C6*(LOGNORMDIST(41.5,$J6,$K6)-LOGNORMDIST(41,$J6,$K6))</f>
        <v>496.32874360911131</v>
      </c>
      <c r="EQ6" s="74">
        <f>$C6*(LOGNORMDIST(42,$J6,$K6)-LOGNORMDIST(41.5,$J6,$K6))</f>
        <v>405.42815383721972</v>
      </c>
      <c r="ER6" s="74">
        <f>$C6*(LOGNORMDIST(42.5,$J6,$K6)-LOGNORMDIST(42,$J6,$K6))</f>
        <v>330.6619127966859</v>
      </c>
      <c r="ES6" s="74">
        <f>$C6*(LOGNORMDIST(43,$J6,$K6)-LOGNORMDIST(42.5,$J6,$K6))</f>
        <v>269.28751612355103</v>
      </c>
      <c r="ET6" s="74">
        <f>$C6*(LOGNORMDIST(43.5,$J6,$K6)-LOGNORMDIST(43,$J6,$K6))</f>
        <v>219.00009727586837</v>
      </c>
      <c r="EU6" s="74">
        <f>$C6*(LOGNORMDIST(44,$J6,$K6)-LOGNORMDIST(43.5,$J6,$K6))</f>
        <v>177.86933206143487</v>
      </c>
      <c r="EV6" s="74">
        <f>$C6*(LOGNORMDIST(44.5,$J6,$K6)-LOGNORMDIST(44,$J6,$K6))</f>
        <v>144.28381675872157</v>
      </c>
      <c r="EW6" s="74">
        <f>$C6*(LOGNORMDIST(45,$J6,$K6)-LOGNORMDIST(44.5,$J6,$K6))</f>
        <v>116.90244685152756</v>
      </c>
      <c r="EX6" s="74">
        <f>$C6*(LOGNORMDIST(45.5,$J6,$K6)-LOGNORMDIST(45,$J6,$K6))</f>
        <v>94.612231535666382</v>
      </c>
      <c r="EY6" s="74">
        <f>$C6*(LOGNORMDIST(46,$J6,$K6)-LOGNORMDIST(45.5,$J6,$K6))</f>
        <v>76.491935202165465</v>
      </c>
      <c r="EZ6" s="74">
        <f>$C6*(LOGNORMDIST(46.5,$J6,$K6)-LOGNORMDIST(46,$J6,$K6))</f>
        <v>61.780928088181511</v>
      </c>
      <c r="FA6" s="74">
        <f>$C6*(LOGNORMDIST(47,$J6,$K6)-LOGNORMDIST(46.5,$J6,$K6))</f>
        <v>49.85264380810716</v>
      </c>
      <c r="FB6" s="74">
        <f>$C6*(LOGNORMDIST(47.5,$J6,$K6)-LOGNORMDIST(47,$J6,$K6))</f>
        <v>40.192073388546135</v>
      </c>
      <c r="FC6" s="74">
        <f>$C6*(LOGNORMDIST(48,$J6,$K6)-LOGNORMDIST(47.5,$J6,$K6))</f>
        <v>32.376767409745597</v>
      </c>
      <c r="FD6" s="74">
        <f>$C6*(LOGNORMDIST(48.5,$J6,$K6)-LOGNORMDIST(48,$J6,$K6))</f>
        <v>26.060865250553174</v>
      </c>
      <c r="FE6" s="74">
        <f>$C6*(LOGNORMDIST(49,$J6,$K6)-LOGNORMDIST(48.5,$J6,$K6))</f>
        <v>20.961719763788548</v>
      </c>
      <c r="FF6" s="74">
        <f>$C6*(LOGNORMDIST(49.5,$J6,$K6)-LOGNORMDIST(49,$J6,$K6))</f>
        <v>16.848734570357848</v>
      </c>
      <c r="FG6" s="74">
        <f>$C6*(LOGNORMDIST(50,$J6,$K6)-LOGNORMDIST(49.5,$J6,$K6))</f>
        <v>13.534077909161246</v>
      </c>
      <c r="FH6" s="74">
        <f>$C6*(1-LOGNORMDIST(50,$J6,$K6))</f>
        <v>54.611776638725736</v>
      </c>
      <c r="FI6" s="102">
        <f t="shared" ref="FI6:FI69" ca="1" si="75">SUM(CT6:FH6)</f>
        <v>1577131.0000000002</v>
      </c>
      <c r="FJ6" s="62"/>
      <c r="FK6" s="103">
        <f t="shared" ref="FK6:HV6" ca="1" si="76">AD6/$CS$6</f>
        <v>6.0138826490621716E-2</v>
      </c>
      <c r="FL6" s="103">
        <f t="shared" ca="1" si="76"/>
        <v>1.9849219626531679E-2</v>
      </c>
      <c r="FM6" s="103">
        <f t="shared" ca="1" si="76"/>
        <v>2.3709160955029684E-2</v>
      </c>
      <c r="FN6" s="103">
        <f t="shared" ca="1" si="76"/>
        <v>2.7611962280563097E-2</v>
      </c>
      <c r="FO6" s="103">
        <f t="shared" ca="1" si="76"/>
        <v>3.1411845676104326E-2</v>
      </c>
      <c r="FP6" s="103">
        <f t="shared" ca="1" si="76"/>
        <v>3.4965377245415707E-2</v>
      </c>
      <c r="FQ6" s="103">
        <f t="shared" ca="1" si="76"/>
        <v>3.8141685761376158E-2</v>
      </c>
      <c r="FR6" s="103">
        <f t="shared" ca="1" si="76"/>
        <v>4.0830873631296526E-2</v>
      </c>
      <c r="FS6" s="103">
        <f t="shared" ca="1" si="76"/>
        <v>4.29499692691701E-2</v>
      </c>
      <c r="FT6" s="103">
        <f t="shared" ca="1" si="76"/>
        <v>4.4446150425814672E-2</v>
      </c>
      <c r="FU6" s="103">
        <f t="shared" ca="1" si="76"/>
        <v>4.5297312343037847E-2</v>
      </c>
      <c r="FV6" s="103">
        <f t="shared" ca="1" si="76"/>
        <v>4.551032238203661E-2</v>
      </c>
      <c r="FW6" s="103">
        <f t="shared" ca="1" si="76"/>
        <v>4.5117475421371123E-2</v>
      </c>
      <c r="FX6" s="103">
        <f t="shared" ca="1" si="76"/>
        <v>4.4171741924194249E-2</v>
      </c>
      <c r="FY6" s="103">
        <f t="shared" ca="1" si="76"/>
        <v>4.2741396566264071E-2</v>
      </c>
      <c r="FZ6" s="103">
        <f t="shared" ca="1" si="76"/>
        <v>4.0904550530430954E-2</v>
      </c>
      <c r="GA6" s="103">
        <f t="shared" ca="1" si="76"/>
        <v>3.8744008012356994E-2</v>
      </c>
      <c r="GB6" s="103">
        <f t="shared" ca="1" si="76"/>
        <v>3.634274842977802E-2</v>
      </c>
      <c r="GC6" s="103">
        <f t="shared" ca="1" si="76"/>
        <v>3.3780217486071733E-2</v>
      </c>
      <c r="GD6" s="103">
        <f t="shared" ca="1" si="76"/>
        <v>3.1129504737727794E-2</v>
      </c>
      <c r="GE6" s="103">
        <f t="shared" ca="1" si="76"/>
        <v>2.8455399762681629E-2</v>
      </c>
      <c r="GF6" s="103">
        <f t="shared" ca="1" si="76"/>
        <v>2.5813256224582522E-2</v>
      </c>
      <c r="GG6" s="103">
        <f t="shared" ca="1" si="76"/>
        <v>2.3248552614497649E-2</v>
      </c>
      <c r="GH6" s="103">
        <f t="shared" ca="1" si="76"/>
        <v>2.0797017602656061E-2</v>
      </c>
      <c r="GI6" s="103">
        <f t="shared" ca="1" si="76"/>
        <v>1.8485182956984533E-2</v>
      </c>
      <c r="GJ6" s="103">
        <f t="shared" ca="1" si="76"/>
        <v>1.6331233714716339E-2</v>
      </c>
      <c r="GK6" s="103">
        <f t="shared" ca="1" si="76"/>
        <v>1.4346039747298421E-2</v>
      </c>
      <c r="GL6" s="103">
        <f t="shared" ca="1" si="76"/>
        <v>1.2534271588538147E-2</v>
      </c>
      <c r="GM6" s="103">
        <f t="shared" ca="1" si="76"/>
        <v>1.0895523652627912E-2</v>
      </c>
      <c r="GN6" s="103">
        <f t="shared" ca="1" si="76"/>
        <v>9.4253877370312749E-3</v>
      </c>
      <c r="GO6" s="103">
        <f t="shared" ca="1" si="76"/>
        <v>8.1164376487706785E-3</v>
      </c>
      <c r="GP6" s="103">
        <f t="shared" ca="1" si="76"/>
        <v>6.9591011498105751E-3</v>
      </c>
      <c r="GQ6" s="103">
        <f t="shared" ca="1" si="76"/>
        <v>5.9424078763483648E-3</v>
      </c>
      <c r="GR6" s="103">
        <f t="shared" ca="1" si="76"/>
        <v>5.0546114625883423E-3</v>
      </c>
      <c r="GS6" s="103">
        <f t="shared" ca="1" si="76"/>
        <v>4.2836910216170754E-3</v>
      </c>
      <c r="GT6" s="103">
        <f t="shared" ca="1" si="76"/>
        <v>3.6177417575775635E-3</v>
      </c>
      <c r="GU6" s="103">
        <f t="shared" ca="1" si="76"/>
        <v>3.0452672109936292E-3</v>
      </c>
      <c r="GV6" s="103">
        <f t="shared" ca="1" si="76"/>
        <v>2.5553868824044197E-3</v>
      </c>
      <c r="GW6" s="103">
        <f t="shared" ca="1" si="76"/>
        <v>2.1379731186146329E-3</v>
      </c>
      <c r="GX6" s="103">
        <f t="shared" ca="1" si="76"/>
        <v>1.7837305126598977E-3</v>
      </c>
      <c r="GY6" s="103">
        <f t="shared" ca="1" si="76"/>
        <v>1.4842299386620401E-3</v>
      </c>
      <c r="GZ6" s="103">
        <f t="shared" ca="1" si="76"/>
        <v>1.2319079344508264E-3</v>
      </c>
      <c r="HA6" s="103">
        <f t="shared" ca="1" si="76"/>
        <v>1.0200406234510682E-3</v>
      </c>
      <c r="HB6" s="103">
        <f t="shared" ca="1" si="76"/>
        <v>8.426998515093096E-4</v>
      </c>
      <c r="HC6" s="103">
        <f t="shared" ca="1" si="76"/>
        <v>6.9469778392616788E-4</v>
      </c>
      <c r="HD6" s="103">
        <f t="shared" ca="1" si="76"/>
        <v>5.7152491187129051E-4</v>
      </c>
      <c r="HE6" s="103">
        <f t="shared" ca="1" si="76"/>
        <v>4.6928528078649101E-4</v>
      </c>
      <c r="HF6" s="103">
        <f t="shared" ca="1" si="76"/>
        <v>3.8463178435232942E-4</v>
      </c>
      <c r="HG6" s="103">
        <f t="shared" ca="1" si="76"/>
        <v>3.1470356210683276E-4</v>
      </c>
      <c r="HH6" s="103">
        <f t="shared" ca="1" si="76"/>
        <v>2.5706688527282745E-4</v>
      </c>
      <c r="HI6" s="103">
        <f t="shared" ca="1" si="76"/>
        <v>2.0966039777081666E-4</v>
      </c>
      <c r="HJ6" s="103">
        <f t="shared" ca="1" si="76"/>
        <v>1.7074517977488934E-4</v>
      </c>
      <c r="HK6" s="103">
        <f t="shared" ca="1" si="76"/>
        <v>1.3885980129479944E-4</v>
      </c>
      <c r="HL6" s="103">
        <f t="shared" ca="1" si="76"/>
        <v>1.1278031568806576E-4</v>
      </c>
      <c r="HM6" s="103">
        <f t="shared" ca="1" si="76"/>
        <v>9.1484991899037902E-5</v>
      </c>
      <c r="HN6" s="103">
        <f t="shared" ca="1" si="76"/>
        <v>7.4123485526267338E-5</v>
      </c>
      <c r="HO6" s="103">
        <f t="shared" ca="1" si="76"/>
        <v>5.9990090573114323E-5</v>
      </c>
      <c r="HP6" s="103">
        <f t="shared" ca="1" si="76"/>
        <v>4.8500685867036694E-5</v>
      </c>
      <c r="HQ6" s="103">
        <f t="shared" ca="1" si="76"/>
        <v>3.9172984418023298E-5</v>
      </c>
      <c r="HR6" s="103">
        <f t="shared" ca="1" si="76"/>
        <v>3.1609703828094908E-5</v>
      </c>
      <c r="HS6" s="103">
        <f t="shared" ca="1" si="76"/>
        <v>2.5484296097499908E-5</v>
      </c>
      <c r="HT6" s="103">
        <f t="shared" ca="1" si="76"/>
        <v>2.0528901790495269E-5</v>
      </c>
      <c r="HU6" s="103">
        <f t="shared" ca="1" si="76"/>
        <v>1.652422357467653E-5</v>
      </c>
      <c r="HV6" s="103">
        <f t="shared" ca="1" si="76"/>
        <v>1.3291045426022661E-5</v>
      </c>
      <c r="HW6" s="103">
        <f t="shared" ref="HW6:HY6" ca="1" si="77">CP6/$CS$6</f>
        <v>1.0683154773039048E-5</v>
      </c>
      <c r="HX6" s="103">
        <f t="shared" ca="1" si="77"/>
        <v>8.5814544950046906E-6</v>
      </c>
      <c r="HY6" s="103">
        <f t="shared" ca="1" si="77"/>
        <v>3.4627292621047794E-5</v>
      </c>
      <c r="HZ6" s="104">
        <f ca="1">SUM(FZ6:HY6)</f>
        <v>0.41310668000117229</v>
      </c>
      <c r="IA6" s="105">
        <f t="shared" ref="IA6:IA37" ca="1" si="78">CT6/$FI6</f>
        <v>6.0138826490621716E-2</v>
      </c>
      <c r="IB6" s="105">
        <f t="shared" ref="IB6:IB37" ca="1" si="79">CU6/$FI6</f>
        <v>1.9849219626531679E-2</v>
      </c>
      <c r="IC6" s="105">
        <f t="shared" ref="IC6:IC37" ca="1" si="80">CV6/$FI6</f>
        <v>2.3709160955029684E-2</v>
      </c>
      <c r="ID6" s="105">
        <f t="shared" ref="ID6:ID37" ca="1" si="81">CW6/$FI6</f>
        <v>2.7611962280563097E-2</v>
      </c>
      <c r="IE6" s="105">
        <f t="shared" ref="IE6:IE37" ca="1" si="82">CX6/$FI6</f>
        <v>3.1411845676104326E-2</v>
      </c>
      <c r="IF6" s="105">
        <f t="shared" ref="IF6:IF37" ca="1" si="83">CY6/$FI6</f>
        <v>3.4965377245415707E-2</v>
      </c>
      <c r="IG6" s="105">
        <f t="shared" ref="IG6:IG37" ca="1" si="84">CZ6/$FI6</f>
        <v>3.8141685761376158E-2</v>
      </c>
      <c r="IH6" s="105">
        <f t="shared" ref="IH6:IH37" ca="1" si="85">DA6/$FI6</f>
        <v>4.0830873631296526E-2</v>
      </c>
      <c r="II6" s="105">
        <f t="shared" ref="II6:II37" ca="1" si="86">DB6/$FI6</f>
        <v>4.29499692691701E-2</v>
      </c>
      <c r="IJ6" s="105">
        <f t="shared" ref="IJ6:IJ37" ca="1" si="87">DC6/$FI6</f>
        <v>4.4446150425814672E-2</v>
      </c>
      <c r="IK6" s="105">
        <f t="shared" ref="IK6:IK37" ca="1" si="88">DD6/$FI6</f>
        <v>4.5297312343037847E-2</v>
      </c>
      <c r="IL6" s="105">
        <f t="shared" ref="IL6:IL37" ca="1" si="89">DE6/$FI6</f>
        <v>4.551032238203661E-2</v>
      </c>
      <c r="IM6" s="105">
        <f t="shared" ref="IM6:IM37" ca="1" si="90">DF6/$FI6</f>
        <v>4.5117475421371123E-2</v>
      </c>
      <c r="IN6" s="105">
        <f t="shared" ref="IN6:IN37" ca="1" si="91">DG6/$FI6</f>
        <v>4.4171741924194249E-2</v>
      </c>
      <c r="IO6" s="105">
        <f t="shared" ref="IO6:IO37" ca="1" si="92">DH6/$FI6</f>
        <v>4.2741396566264071E-2</v>
      </c>
      <c r="IP6" s="105">
        <f t="shared" ref="IP6:IP37" ca="1" si="93">DI6/$FI6</f>
        <v>4.0904550530430954E-2</v>
      </c>
      <c r="IQ6" s="105">
        <f t="shared" ref="IQ6:IQ37" ca="1" si="94">DJ6/$FI6</f>
        <v>3.8744008012356994E-2</v>
      </c>
      <c r="IR6" s="105">
        <f t="shared" ref="IR6:IR37" ca="1" si="95">DK6/$FI6</f>
        <v>3.634274842977802E-2</v>
      </c>
      <c r="IS6" s="105">
        <f t="shared" ref="IS6:IS37" ca="1" si="96">DL6/$FI6</f>
        <v>3.3780217486071733E-2</v>
      </c>
      <c r="IT6" s="105">
        <f t="shared" ref="IT6:IT37" ca="1" si="97">DM6/$FI6</f>
        <v>3.1129504737727794E-2</v>
      </c>
      <c r="IU6" s="105">
        <f t="shared" ref="IU6:IU37" ca="1" si="98">DN6/$FI6</f>
        <v>2.8455399762681629E-2</v>
      </c>
      <c r="IV6" s="105">
        <f t="shared" ref="IV6:IV37" ca="1" si="99">DO6/$FI6</f>
        <v>2.5813256224582522E-2</v>
      </c>
      <c r="IW6" s="105">
        <f t="shared" ref="IW6:IW37" ca="1" si="100">DP6/$FI6</f>
        <v>2.3248552614497649E-2</v>
      </c>
      <c r="IX6" s="105">
        <f t="shared" ref="IX6:IX37" ca="1" si="101">DQ6/$FI6</f>
        <v>2.0797017602656061E-2</v>
      </c>
      <c r="IY6" s="105">
        <f t="shared" ref="IY6:IY37" ca="1" si="102">DR6/$FI6</f>
        <v>1.8485182956984533E-2</v>
      </c>
      <c r="IZ6" s="105">
        <f t="shared" ref="IZ6:IZ37" ca="1" si="103">DS6/$FI6</f>
        <v>1.6331233714716339E-2</v>
      </c>
      <c r="JA6" s="105">
        <f t="shared" ref="JA6:JA37" ca="1" si="104">DT6/$FI6</f>
        <v>1.4346039747298421E-2</v>
      </c>
      <c r="JB6" s="105">
        <f t="shared" ref="JB6:JB37" ca="1" si="105">DU6/$FI6</f>
        <v>1.2534271588538147E-2</v>
      </c>
      <c r="JC6" s="105">
        <f t="shared" ref="JC6:JC37" ca="1" si="106">DV6/$FI6</f>
        <v>1.0895523652627912E-2</v>
      </c>
      <c r="JD6" s="105">
        <f t="shared" ref="JD6:JD37" ca="1" si="107">DW6/$FI6</f>
        <v>9.4253877370312749E-3</v>
      </c>
      <c r="JE6" s="105">
        <f t="shared" ref="JE6:JE37" ca="1" si="108">DX6/$FI6</f>
        <v>8.1164376487706785E-3</v>
      </c>
      <c r="JF6" s="105">
        <f t="shared" ref="JF6:JF37" ca="1" si="109">DY6/$FI6</f>
        <v>6.9591011498105751E-3</v>
      </c>
      <c r="JG6" s="105">
        <f t="shared" ref="JG6:JG37" ca="1" si="110">DZ6/$FI6</f>
        <v>5.9424078763483648E-3</v>
      </c>
      <c r="JH6" s="105">
        <f t="shared" ref="JH6:JH37" ca="1" si="111">EA6/$FI6</f>
        <v>5.0546114625883423E-3</v>
      </c>
      <c r="JI6" s="105">
        <f t="shared" ref="JI6:JI37" ca="1" si="112">EB6/$FI6</f>
        <v>4.2836910216170754E-3</v>
      </c>
      <c r="JJ6" s="105">
        <f t="shared" ref="JJ6:JJ37" ca="1" si="113">EC6/$FI6</f>
        <v>3.6177417575775635E-3</v>
      </c>
      <c r="JK6" s="105">
        <f t="shared" ref="JK6:JK37" ca="1" si="114">ED6/$FI6</f>
        <v>3.0452672109936292E-3</v>
      </c>
      <c r="JL6" s="105">
        <f t="shared" ref="JL6:JL37" ca="1" si="115">EE6/$FI6</f>
        <v>2.5553868824044197E-3</v>
      </c>
      <c r="JM6" s="105">
        <f t="shared" ref="JM6:JM37" ca="1" si="116">EF6/$FI6</f>
        <v>2.1379731186146329E-3</v>
      </c>
      <c r="JN6" s="105">
        <f t="shared" ref="JN6:JN37" ca="1" si="117">EG6/$FI6</f>
        <v>1.7837305126598977E-3</v>
      </c>
      <c r="JO6" s="105">
        <f t="shared" ref="JO6:JO37" ca="1" si="118">EH6/$FI6</f>
        <v>1.4842299386620401E-3</v>
      </c>
      <c r="JP6" s="105">
        <f t="shared" ref="JP6:JP37" ca="1" si="119">EI6/$FI6</f>
        <v>1.2319079344508264E-3</v>
      </c>
      <c r="JQ6" s="105">
        <f t="shared" ref="JQ6:JQ37" ca="1" si="120">EJ6/$FI6</f>
        <v>1.0200406234510682E-3</v>
      </c>
      <c r="JR6" s="105">
        <f t="shared" ref="JR6:JR37" ca="1" si="121">EK6/$FI6</f>
        <v>8.426998515093096E-4</v>
      </c>
      <c r="JS6" s="105">
        <f t="shared" ref="JS6:JS37" ca="1" si="122">EL6/$FI6</f>
        <v>6.9469778392616788E-4</v>
      </c>
      <c r="JT6" s="105">
        <f t="shared" ref="JT6:JT37" ca="1" si="123">EM6/$FI6</f>
        <v>5.7152491187129051E-4</v>
      </c>
      <c r="JU6" s="105">
        <f t="shared" ref="JU6:JU37" ca="1" si="124">EN6/$FI6</f>
        <v>4.6928528078649101E-4</v>
      </c>
      <c r="JV6" s="105">
        <f t="shared" ref="JV6:JV37" ca="1" si="125">EO6/$FI6</f>
        <v>3.8463178435232942E-4</v>
      </c>
      <c r="JW6" s="105">
        <f t="shared" ref="JW6:JW37" ca="1" si="126">EP6/$FI6</f>
        <v>3.1470356210683276E-4</v>
      </c>
      <c r="JX6" s="105">
        <f t="shared" ref="JX6:JX37" ca="1" si="127">EQ6/$FI6</f>
        <v>2.5706688527282745E-4</v>
      </c>
      <c r="JY6" s="105">
        <f t="shared" ref="JY6:JY37" ca="1" si="128">ER6/$FI6</f>
        <v>2.0966039777081666E-4</v>
      </c>
      <c r="JZ6" s="105">
        <f t="shared" ref="JZ6:JZ37" ca="1" si="129">ES6/$FI6</f>
        <v>1.7074517977488934E-4</v>
      </c>
      <c r="KA6" s="105">
        <f t="shared" ref="KA6:KA37" ca="1" si="130">ET6/$FI6</f>
        <v>1.3885980129479944E-4</v>
      </c>
      <c r="KB6" s="105">
        <f t="shared" ref="KB6:KB37" ca="1" si="131">EU6/$FI6</f>
        <v>1.1278031568806576E-4</v>
      </c>
      <c r="KC6" s="105">
        <f t="shared" ref="KC6:KC37" ca="1" si="132">EV6/$FI6</f>
        <v>9.1484991899037902E-5</v>
      </c>
      <c r="KD6" s="105">
        <f t="shared" ref="KD6:KD37" ca="1" si="133">EW6/$FI6</f>
        <v>7.4123485526267338E-5</v>
      </c>
      <c r="KE6" s="105">
        <f t="shared" ref="KE6:KE37" ca="1" si="134">EX6/$FI6</f>
        <v>5.9990090573114323E-5</v>
      </c>
      <c r="KF6" s="105">
        <f t="shared" ref="KF6:KF37" ca="1" si="135">EY6/$FI6</f>
        <v>4.8500685867036694E-5</v>
      </c>
      <c r="KG6" s="105">
        <f t="shared" ref="KG6:KG37" ca="1" si="136">EZ6/$FI6</f>
        <v>3.9172984418023298E-5</v>
      </c>
      <c r="KH6" s="105">
        <f t="shared" ref="KH6:KH37" ca="1" si="137">FA6/$FI6</f>
        <v>3.1609703828094908E-5</v>
      </c>
      <c r="KI6" s="105">
        <f t="shared" ref="KI6:KI37" ca="1" si="138">FB6/$FI6</f>
        <v>2.5484296097499908E-5</v>
      </c>
      <c r="KJ6" s="105">
        <f t="shared" ref="KJ6:KJ37" ca="1" si="139">FC6/$FI6</f>
        <v>2.0528901790495269E-5</v>
      </c>
      <c r="KK6" s="105">
        <f t="shared" ref="KK6:KK37" ca="1" si="140">FD6/$FI6</f>
        <v>1.652422357467653E-5</v>
      </c>
      <c r="KL6" s="105">
        <f t="shared" ref="KL6:KL37" ca="1" si="141">FE6/$FI6</f>
        <v>1.3291045426022661E-5</v>
      </c>
      <c r="KM6" s="105">
        <f t="shared" ref="KM6:KM37" ca="1" si="142">FF6/$FI6</f>
        <v>1.0683154773039048E-5</v>
      </c>
      <c r="KN6" s="105">
        <f t="shared" ref="KN6:KN37" ca="1" si="143">FG6/$FI6</f>
        <v>8.5814544950046906E-6</v>
      </c>
      <c r="KO6" s="105">
        <f t="shared" ref="KO6:KO37" ca="1" si="144">FH6/$FI6</f>
        <v>3.4627292621047794E-5</v>
      </c>
      <c r="KP6" s="102" t="s">
        <v>108</v>
      </c>
      <c r="KQ6" s="106">
        <f t="shared" ref="KQ6:KQ69" ca="1" si="145">SUM(IP6:KO6)</f>
        <v>0.41310668000117229</v>
      </c>
      <c r="KR6" s="107">
        <f t="shared" ref="KR6:KR69" ca="1" si="146">SUM(IZ6:KO6)</f>
        <v>0.11540624164340439</v>
      </c>
    </row>
    <row r="7" spans="1:304" s="63" customFormat="1" ht="15.5" x14ac:dyDescent="0.35">
      <c r="A7" s="62"/>
      <c r="B7" s="67" t="s">
        <v>109</v>
      </c>
      <c r="C7" s="95">
        <f t="shared" ref="C7:C70" si="147">Q7</f>
        <v>1590104</v>
      </c>
      <c r="D7" s="75">
        <f ca="1">'Stochastic inputs'!H28</f>
        <v>23.927149999999997</v>
      </c>
      <c r="E7" s="75">
        <v>4.5815359999999998</v>
      </c>
      <c r="F7" s="96">
        <v>23.927149999999997</v>
      </c>
      <c r="G7" s="96">
        <v>4.5815359999999998</v>
      </c>
      <c r="H7" s="97">
        <f t="shared" ca="1" si="0"/>
        <v>3.1570098478444297</v>
      </c>
      <c r="I7" s="97">
        <f t="shared" ca="1" si="1"/>
        <v>0.18975747477175425</v>
      </c>
      <c r="J7" s="98">
        <f t="shared" si="2"/>
        <v>3.1570098478444297</v>
      </c>
      <c r="K7" s="98">
        <f t="shared" si="3"/>
        <v>0.18975747477175425</v>
      </c>
      <c r="L7" s="98"/>
      <c r="M7" s="99">
        <v>1478069</v>
      </c>
      <c r="N7" s="98"/>
      <c r="O7" s="97">
        <f t="shared" ca="1" si="4"/>
        <v>3.1570098478444297</v>
      </c>
      <c r="P7" s="97">
        <f t="shared" ca="1" si="4"/>
        <v>0.18975747477175425</v>
      </c>
      <c r="Q7" s="99">
        <v>1590104</v>
      </c>
      <c r="R7" s="100">
        <v>1574889</v>
      </c>
      <c r="S7" s="99">
        <v>1569639</v>
      </c>
      <c r="T7" s="100">
        <v>1550782</v>
      </c>
      <c r="U7" s="99">
        <v>1511978</v>
      </c>
      <c r="V7" s="100">
        <v>1500322</v>
      </c>
      <c r="W7" s="99">
        <v>1490278</v>
      </c>
      <c r="X7" s="100">
        <v>1468494</v>
      </c>
      <c r="Y7" s="99">
        <v>1472746</v>
      </c>
      <c r="Z7" s="100">
        <v>1478069</v>
      </c>
      <c r="AA7" s="98"/>
      <c r="AB7" s="98">
        <f t="shared" si="5"/>
        <v>3.1570098478444297</v>
      </c>
      <c r="AC7" s="98">
        <f t="shared" si="5"/>
        <v>0.18975747477175425</v>
      </c>
      <c r="AD7" s="101">
        <f t="shared" ca="1" si="6"/>
        <v>95626.988558043566</v>
      </c>
      <c r="AE7" s="101">
        <f t="shared" ca="1" si="7"/>
        <v>31562.323525026535</v>
      </c>
      <c r="AF7" s="101">
        <f t="shared" ca="1" si="8"/>
        <v>37700.031671236524</v>
      </c>
      <c r="AG7" s="101">
        <f t="shared" ca="1" si="9"/>
        <v>43905.891670172517</v>
      </c>
      <c r="AH7" s="101">
        <f t="shared" ca="1" si="10"/>
        <v>49948.101456956203</v>
      </c>
      <c r="AI7" s="101">
        <f t="shared" ca="1" si="11"/>
        <v>55598.5862194445</v>
      </c>
      <c r="AJ7" s="101">
        <f t="shared" ca="1" si="12"/>
        <v>60649.247095907289</v>
      </c>
      <c r="AK7" s="101">
        <f t="shared" ca="1" si="13"/>
        <v>64925.335484619143</v>
      </c>
      <c r="AL7" s="101">
        <f t="shared" ca="1" si="14"/>
        <v>68294.917934784462</v>
      </c>
      <c r="AM7" s="101">
        <f t="shared" ca="1" si="15"/>
        <v>70674.001576689625</v>
      </c>
      <c r="AN7" s="101">
        <f t="shared" ca="1" si="16"/>
        <v>72027.437545913868</v>
      </c>
      <c r="AO7" s="101">
        <f t="shared" ca="1" si="17"/>
        <v>72366.145660965951</v>
      </c>
      <c r="AP7" s="101">
        <f t="shared" ca="1" si="18"/>
        <v>71741.47813742391</v>
      </c>
      <c r="AQ7" s="101">
        <f t="shared" ca="1" si="19"/>
        <v>70237.663520628994</v>
      </c>
      <c r="AR7" s="101">
        <f t="shared" ca="1" si="20"/>
        <v>67963.265645602776</v>
      </c>
      <c r="AS7" s="101">
        <f t="shared" ca="1" si="21"/>
        <v>65042.48941664039</v>
      </c>
      <c r="AT7" s="101">
        <f t="shared" ca="1" si="22"/>
        <v>61607.002116480915</v>
      </c>
      <c r="AU7" s="101">
        <f t="shared" ca="1" si="23"/>
        <v>57788.749649183759</v>
      </c>
      <c r="AV7" s="101">
        <f t="shared" ca="1" si="24"/>
        <v>53714.058945472614</v>
      </c>
      <c r="AW7" s="101">
        <f t="shared" ca="1" si="25"/>
        <v>49499.150001479924</v>
      </c>
      <c r="AX7" s="101">
        <f t="shared" ca="1" si="26"/>
        <v>45247.044984239117</v>
      </c>
      <c r="AY7" s="101">
        <f t="shared" ca="1" si="27"/>
        <v>41045.761975733571</v>
      </c>
      <c r="AZ7" s="101">
        <f t="shared" ca="1" si="28"/>
        <v>36967.616506523176</v>
      </c>
      <c r="BA7" s="101">
        <f t="shared" ca="1" si="29"/>
        <v>33069.420878053817</v>
      </c>
      <c r="BB7" s="101">
        <f t="shared" ca="1" si="30"/>
        <v>29393.363360632939</v>
      </c>
      <c r="BC7" s="101">
        <f t="shared" ca="1" si="31"/>
        <v>25968.360054705314</v>
      </c>
      <c r="BD7" s="101">
        <f t="shared" ca="1" si="32"/>
        <v>22811.695186338209</v>
      </c>
      <c r="BE7" s="101">
        <f t="shared" ca="1" si="33"/>
        <v>19930.795390020863</v>
      </c>
      <c r="BF7" s="101">
        <f t="shared" ca="1" si="34"/>
        <v>17325.015742138257</v>
      </c>
      <c r="BG7" s="101">
        <f t="shared" ca="1" si="35"/>
        <v>14987.346742204381</v>
      </c>
      <c r="BH7" s="101">
        <f t="shared" ca="1" si="36"/>
        <v>12905.979971060853</v>
      </c>
      <c r="BI7" s="101">
        <f t="shared" ca="1" si="37"/>
        <v>11065.694574718396</v>
      </c>
      <c r="BJ7" s="101">
        <f t="shared" ca="1" si="38"/>
        <v>9449.0465338130416</v>
      </c>
      <c r="BK7" s="101">
        <f t="shared" ca="1" si="39"/>
        <v>8037.3579051075749</v>
      </c>
      <c r="BL7" s="101">
        <f t="shared" ca="1" si="40"/>
        <v>6811.5142282373981</v>
      </c>
      <c r="BM7" s="101">
        <f t="shared" ca="1" si="41"/>
        <v>5752.5856396911149</v>
      </c>
      <c r="BN7" s="101">
        <f t="shared" ca="1" si="42"/>
        <v>4842.2915732698148</v>
      </c>
      <c r="BO7" s="101">
        <f t="shared" ca="1" si="43"/>
        <v>4063.3309032587981</v>
      </c>
      <c r="BP7" s="101">
        <f t="shared" ca="1" si="44"/>
        <v>3399.5996078016028</v>
      </c>
      <c r="BQ7" s="101">
        <f t="shared" ca="1" si="45"/>
        <v>2836.3170231025542</v>
      </c>
      <c r="BR7" s="101">
        <f t="shared" ca="1" si="46"/>
        <v>2360.0799623862654</v>
      </c>
      <c r="BS7" s="101">
        <f t="shared" ca="1" si="47"/>
        <v>1958.8617342019973</v>
      </c>
      <c r="BT7" s="101">
        <f t="shared" ca="1" si="48"/>
        <v>1621.9706755120376</v>
      </c>
      <c r="BU7" s="101">
        <f t="shared" ca="1" si="49"/>
        <v>1339.9804046843597</v>
      </c>
      <c r="BV7" s="101">
        <f t="shared" ca="1" si="50"/>
        <v>1104.6417250121356</v>
      </c>
      <c r="BW7" s="101">
        <f t="shared" ca="1" si="51"/>
        <v>908.78404846618673</v>
      </c>
      <c r="BX7" s="101">
        <f t="shared" ca="1" si="52"/>
        <v>746.2124021197227</v>
      </c>
      <c r="BY7" s="101">
        <f t="shared" ca="1" si="53"/>
        <v>611.60453882577656</v>
      </c>
      <c r="BZ7" s="101">
        <f t="shared" ca="1" si="54"/>
        <v>500.41139292032329</v>
      </c>
      <c r="CA7" s="101">
        <f t="shared" ca="1" si="55"/>
        <v>408.76308253986412</v>
      </c>
      <c r="CB7" s="101">
        <f t="shared" ca="1" si="56"/>
        <v>333.38183713696668</v>
      </c>
      <c r="CC7" s="101">
        <f t="shared" ca="1" si="57"/>
        <v>271.50259334077066</v>
      </c>
      <c r="CD7" s="101">
        <f t="shared" ca="1" si="58"/>
        <v>220.8015254780658</v>
      </c>
      <c r="CE7" s="101">
        <f t="shared" ca="1" si="59"/>
        <v>179.33243109685617</v>
      </c>
      <c r="CF7" s="101">
        <f t="shared" ca="1" si="60"/>
        <v>145.47065155862779</v>
      </c>
      <c r="CG7" s="101">
        <f t="shared" ca="1" si="61"/>
        <v>117.86405082925982</v>
      </c>
      <c r="CH7" s="101">
        <f t="shared" ca="1" si="62"/>
        <v>95.390482980671393</v>
      </c>
      <c r="CI7" s="101">
        <f t="shared" ca="1" si="63"/>
        <v>77.121134599918534</v>
      </c>
      <c r="CJ7" s="101">
        <f t="shared" ca="1" si="64"/>
        <v>62.289119215036528</v>
      </c>
      <c r="CK7" s="101">
        <f t="shared" ca="1" si="65"/>
        <v>50.262716495869036</v>
      </c>
      <c r="CL7" s="101">
        <f t="shared" ca="1" si="66"/>
        <v>40.522681161819001</v>
      </c>
      <c r="CM7" s="101">
        <f t="shared" ca="1" si="67"/>
        <v>32.643088852673685</v>
      </c>
      <c r="CN7" s="101">
        <f t="shared" ca="1" si="68"/>
        <v>26.275234002987453</v>
      </c>
      <c r="CO7" s="101">
        <f t="shared" ca="1" si="69"/>
        <v>21.13414449610034</v>
      </c>
      <c r="CP7" s="101">
        <f t="shared" ca="1" si="70"/>
        <v>16.987327137228483</v>
      </c>
      <c r="CQ7" s="101">
        <f t="shared" ca="1" si="71"/>
        <v>13.645405118324941</v>
      </c>
      <c r="CR7" s="101">
        <f t="shared" ca="1" si="72"/>
        <v>55.060996505898594</v>
      </c>
      <c r="CS7" s="102">
        <f t="shared" ca="1" si="73"/>
        <v>1590104.0000000005</v>
      </c>
      <c r="CT7" s="74">
        <f t="shared" ref="CT7:CT70" si="148">$C7*(LOGNORMDIST(17.5, $J7,$K7))</f>
        <v>95626.988558043566</v>
      </c>
      <c r="CU7" s="74">
        <f t="shared" ref="CU7:CU70" si="149">$C7*(LOGNORMDIST(18,$J7,$K7)-LOGNORMDIST(17.5,$J7,$K7))</f>
        <v>31562.323525026535</v>
      </c>
      <c r="CV7" s="74">
        <f t="shared" ref="CV7:CV70" si="150">$C7*(LOGNORMDIST(18.5,$J7,$K7)-LOGNORMDIST(18,$J7,$K7))</f>
        <v>37700.031671236524</v>
      </c>
      <c r="CW7" s="74">
        <f t="shared" ref="CW7:CW70" si="151">$C7*(LOGNORMDIST(19,$J7,$K7)-LOGNORMDIST(18.5,$J7,$K7))</f>
        <v>43905.891670172517</v>
      </c>
      <c r="CX7" s="74">
        <f t="shared" ref="CX7:CX70" si="152">$C7*(LOGNORMDIST(19.5,$J7,$K7)-LOGNORMDIST(19,$J7,$K7))</f>
        <v>49948.101456956203</v>
      </c>
      <c r="CY7" s="74">
        <f t="shared" ref="CY7:CY70" si="153">$C7*(LOGNORMDIST(20,$J7,$K7)-LOGNORMDIST(19.5,$J7,$K7))</f>
        <v>55598.5862194445</v>
      </c>
      <c r="CZ7" s="74">
        <f t="shared" ref="CZ7:CZ70" si="154">$C7*(LOGNORMDIST(20.5,$J7,$K7)-LOGNORMDIST(20,$J7,$K7))</f>
        <v>60649.247095907289</v>
      </c>
      <c r="DA7" s="74">
        <f t="shared" ref="DA7:DA70" si="155">$C7*(LOGNORMDIST(21,$J7,$K7)-LOGNORMDIST(20.5,$J7,$K7))</f>
        <v>64925.335484619143</v>
      </c>
      <c r="DB7" s="74">
        <f t="shared" ref="DB7:DB70" si="156">$C7*(LOGNORMDIST(21.5,$J7,$K7)-LOGNORMDIST(21,$J7,$K7))</f>
        <v>68294.917934784462</v>
      </c>
      <c r="DC7" s="74">
        <f t="shared" ca="1" si="74"/>
        <v>70674.001576689625</v>
      </c>
      <c r="DD7" s="74">
        <f t="shared" ref="DD7:DD70" si="157">$C7*(LOGNORMDIST(22.5,$J7,$K7)-LOGNORMDIST(22,$J7,$K7))</f>
        <v>72027.437545913868</v>
      </c>
      <c r="DE7" s="74">
        <f t="shared" ref="DE7:DE70" si="158">$C7*(LOGNORMDIST(23,$J7,$K7)-LOGNORMDIST(22.5,$J7,$K7))</f>
        <v>72366.145660965951</v>
      </c>
      <c r="DF7" s="74">
        <f t="shared" ref="DF7:DF70" si="159">$C7*(LOGNORMDIST(23.5,$J7,$K7)-LOGNORMDIST(23,$J7,$K7))</f>
        <v>71741.47813742391</v>
      </c>
      <c r="DG7" s="74">
        <f t="shared" ref="DG7:DG70" si="160">$C7*(LOGNORMDIST(24,$J7,$K7)-LOGNORMDIST(23.5,$J7,$K7))</f>
        <v>70237.663520628994</v>
      </c>
      <c r="DH7" s="74">
        <f t="shared" ref="DH7:DH70" si="161">$C7*(LOGNORMDIST(24.5,$J7,$K7)-LOGNORMDIST(24,$J7,$K7))</f>
        <v>67963.265645602776</v>
      </c>
      <c r="DI7" s="74">
        <f t="shared" ref="DI7:DI70" si="162">$C7*(LOGNORMDIST(25,$J7,$K7)-LOGNORMDIST(24.5,$J7,$K7))</f>
        <v>65042.48941664039</v>
      </c>
      <c r="DJ7" s="74">
        <f t="shared" ref="DJ7:DJ70" si="163">$C7*(LOGNORMDIST(25.5,$J7,$K7)-LOGNORMDIST(25,$J7,$K7))</f>
        <v>61607.002116480915</v>
      </c>
      <c r="DK7" s="74">
        <f t="shared" ref="DK7:DK70" si="164">$C7*(LOGNORMDIST(26,$J7,$K7)-LOGNORMDIST(25.5,$J7,$K7))</f>
        <v>57788.749649183759</v>
      </c>
      <c r="DL7" s="74">
        <f t="shared" ref="DL7:DL70" si="165">$C7*(LOGNORMDIST(26.5,$J7,$K7)-LOGNORMDIST(26,$J7,$K7))</f>
        <v>53714.058945472614</v>
      </c>
      <c r="DM7" s="74">
        <f t="shared" ref="DM7:DM70" si="166">$C7*(LOGNORMDIST(27,$J7,$K7)-LOGNORMDIST(26.5,$J7,$K7))</f>
        <v>49499.150001479924</v>
      </c>
      <c r="DN7" s="74">
        <f t="shared" ref="DN7:DN70" si="167">$C7*(LOGNORMDIST(27.5,$J7,$K7)-LOGNORMDIST(27,$J7,$K7))</f>
        <v>45247.044984239117</v>
      </c>
      <c r="DO7" s="74">
        <f t="shared" ref="DO7:DO70" si="168">$C7*(LOGNORMDIST(28,$J7,$K7)-LOGNORMDIST(27.5,$J7,$K7))</f>
        <v>41045.761975733571</v>
      </c>
      <c r="DP7" s="74">
        <f t="shared" ref="DP7:DP70" si="169">$C7*(LOGNORMDIST(28.5,$J7,$K7)-LOGNORMDIST(28,$J7,$K7))</f>
        <v>36967.616506523176</v>
      </c>
      <c r="DQ7" s="74">
        <f t="shared" ref="DQ7:DQ70" si="170">$C7*(LOGNORMDIST(29,$J7,$K7)-LOGNORMDIST(28.5,$J7,$K7))</f>
        <v>33069.420878053817</v>
      </c>
      <c r="DR7" s="74">
        <f t="shared" ref="DR7:DR70" si="171">$C7*(LOGNORMDIST(29.5,$J7,$K7)-LOGNORMDIST(29,$J7,$K7))</f>
        <v>29393.363360632939</v>
      </c>
      <c r="DS7" s="74">
        <f t="shared" ref="DS7:DS70" si="172">$C7*(LOGNORMDIST(30,$J7,$K7)-LOGNORMDIST(29.5,$J7,$K7))</f>
        <v>25968.360054705314</v>
      </c>
      <c r="DT7" s="74">
        <f t="shared" ref="DT7:DT70" si="173">$C7*(LOGNORMDIST(30.5,$J7,$K7)-LOGNORMDIST(30,$J7,$K7))</f>
        <v>22811.695186338209</v>
      </c>
      <c r="DU7" s="74">
        <f t="shared" ref="DU7:DU70" si="174">$C7*(LOGNORMDIST(31,$J7,$K7)-LOGNORMDIST(30.5,$J7,$K7))</f>
        <v>19930.795390020863</v>
      </c>
      <c r="DV7" s="74">
        <f t="shared" ref="DV7:DV70" si="175">$C7*(LOGNORMDIST(31.5,$J7,$K7)-LOGNORMDIST(31,$J7,$K7))</f>
        <v>17325.015742138257</v>
      </c>
      <c r="DW7" s="74">
        <f t="shared" ref="DW7:DW70" si="176">$C7*(LOGNORMDIST(32,$J7,$K7)-LOGNORMDIST(31.5,$J7,$K7))</f>
        <v>14987.346742204381</v>
      </c>
      <c r="DX7" s="74">
        <f t="shared" ref="DX7:DX70" si="177">$C7*(LOGNORMDIST(32.5,$J7,$K7)-LOGNORMDIST(32,$J7,$K7))</f>
        <v>12905.979971060853</v>
      </c>
      <c r="DY7" s="74">
        <f t="shared" ref="DY7:DY70" si="178">$C7*(LOGNORMDIST(33,$J7,$K7)-LOGNORMDIST(32.5,$J7,$K7))</f>
        <v>11065.694574718396</v>
      </c>
      <c r="DZ7" s="74">
        <f t="shared" ref="DZ7:DZ70" si="179">$C7*(LOGNORMDIST(33.5,$J7,$K7)-LOGNORMDIST(33,$J7,$K7))</f>
        <v>9449.0465338130416</v>
      </c>
      <c r="EA7" s="74">
        <f t="shared" ref="EA7:EA70" si="180">$C7*(LOGNORMDIST(34,$J7,$K7)-LOGNORMDIST(33.5,$J7,$K7))</f>
        <v>8037.3579051075749</v>
      </c>
      <c r="EB7" s="74">
        <f t="shared" ref="EB7:EB70" si="181">$C7*(LOGNORMDIST(34.5,$J7,$K7)-LOGNORMDIST(34,$J7,$K7))</f>
        <v>6811.5142282373981</v>
      </c>
      <c r="EC7" s="74">
        <f t="shared" ref="EC7:EC70" si="182">$C7*(LOGNORMDIST(35,$J7,$K7)-LOGNORMDIST(34.5,$J7,$K7))</f>
        <v>5752.5856396911149</v>
      </c>
      <c r="ED7" s="74">
        <f t="shared" ref="ED7:ED70" si="183">$C7*(LOGNORMDIST(35.5,$J7,$K7)-LOGNORMDIST(35,$J7,$K7))</f>
        <v>4842.2915732698148</v>
      </c>
      <c r="EE7" s="74">
        <f t="shared" ref="EE7:EE70" si="184">$C7*(LOGNORMDIST(36,$J7,$K7)-LOGNORMDIST(35.5,$J7,$K7))</f>
        <v>4063.3309032587981</v>
      </c>
      <c r="EF7" s="74">
        <f t="shared" ref="EF7:EF70" si="185">$C7*(LOGNORMDIST(36.5,$J7,$K7)-LOGNORMDIST(36,$J7,$K7))</f>
        <v>3399.5996078016028</v>
      </c>
      <c r="EG7" s="74">
        <f t="shared" ref="EG7:EG70" si="186">$C7*(LOGNORMDIST(37,$J7,$K7)-LOGNORMDIST(36.5,$J7,$K7))</f>
        <v>2836.3170231025542</v>
      </c>
      <c r="EH7" s="74">
        <f t="shared" ref="EH7:EH70" si="187">$C7*(LOGNORMDIST(37.5,$J7,$K7)-LOGNORMDIST(37,$J7,$K7))</f>
        <v>2360.0799623862654</v>
      </c>
      <c r="EI7" s="74">
        <f t="shared" ref="EI7:EI70" si="188">$C7*(LOGNORMDIST(38,$J7,$K7)-LOGNORMDIST(37.5,$J7,$K7))</f>
        <v>1958.8617342019973</v>
      </c>
      <c r="EJ7" s="74">
        <f t="shared" ref="EJ7:EJ70" si="189">$C7*(LOGNORMDIST(38.5,$J7,$K7)-LOGNORMDIST(38,$J7,$K7))</f>
        <v>1621.9706755120376</v>
      </c>
      <c r="EK7" s="74">
        <f t="shared" ref="EK7:EK70" si="190">$C7*(LOGNORMDIST(39,$J7,$K7)-LOGNORMDIST(38.5,$J7,$K7))</f>
        <v>1339.9804046843597</v>
      </c>
      <c r="EL7" s="74">
        <f t="shared" ref="EL7:EL70" si="191">$C7*(LOGNORMDIST(39.5,$J7,$K7)-LOGNORMDIST(39,$J7,$K7))</f>
        <v>1104.6417250121356</v>
      </c>
      <c r="EM7" s="74">
        <f t="shared" ref="EM7:EM70" si="192">$C7*(LOGNORMDIST(40,$J7,$K7)-LOGNORMDIST(39.5,$J7,$K7))</f>
        <v>908.78404846618673</v>
      </c>
      <c r="EN7" s="74">
        <f t="shared" ref="EN7:EN70" si="193">$C7*(LOGNORMDIST(40.5,$J7,$K7)-LOGNORMDIST(40,$J7,$K7))</f>
        <v>746.2124021197227</v>
      </c>
      <c r="EO7" s="74">
        <f t="shared" ref="EO7:EO70" si="194">$C7*(LOGNORMDIST(41,$J7,$K7)-LOGNORMDIST(40.5,$J7,$K7))</f>
        <v>611.60453882577656</v>
      </c>
      <c r="EP7" s="74">
        <f t="shared" ref="EP7:EP70" si="195">$C7*(LOGNORMDIST(41.5,$J7,$K7)-LOGNORMDIST(41,$J7,$K7))</f>
        <v>500.41139292032329</v>
      </c>
      <c r="EQ7" s="74">
        <f t="shared" ref="EQ7:EQ70" si="196">$C7*(LOGNORMDIST(42,$J7,$K7)-LOGNORMDIST(41.5,$J7,$K7))</f>
        <v>408.76308253986412</v>
      </c>
      <c r="ER7" s="74">
        <f t="shared" ref="ER7:ER70" si="197">$C7*(LOGNORMDIST(42.5,$J7,$K7)-LOGNORMDIST(42,$J7,$K7))</f>
        <v>333.38183713696668</v>
      </c>
      <c r="ES7" s="74">
        <f t="shared" ref="ES7:ES70" si="198">$C7*(LOGNORMDIST(43,$J7,$K7)-LOGNORMDIST(42.5,$J7,$K7))</f>
        <v>271.50259334077066</v>
      </c>
      <c r="ET7" s="74">
        <f t="shared" ref="ET7:ET70" si="199">$C7*(LOGNORMDIST(43.5,$J7,$K7)-LOGNORMDIST(43,$J7,$K7))</f>
        <v>220.8015254780658</v>
      </c>
      <c r="EU7" s="74">
        <f t="shared" ref="EU7:EU70" si="200">$C7*(LOGNORMDIST(44,$J7,$K7)-LOGNORMDIST(43.5,$J7,$K7))</f>
        <v>179.33243109685617</v>
      </c>
      <c r="EV7" s="74">
        <f t="shared" ref="EV7:EV70" si="201">$C7*(LOGNORMDIST(44.5,$J7,$K7)-LOGNORMDIST(44,$J7,$K7))</f>
        <v>145.47065155862779</v>
      </c>
      <c r="EW7" s="74">
        <f t="shared" ref="EW7:EW70" si="202">$C7*(LOGNORMDIST(45,$J7,$K7)-LOGNORMDIST(44.5,$J7,$K7))</f>
        <v>117.86405082925982</v>
      </c>
      <c r="EX7" s="74">
        <f t="shared" ref="EX7:EX70" si="203">$C7*(LOGNORMDIST(45.5,$J7,$K7)-LOGNORMDIST(45,$J7,$K7))</f>
        <v>95.390482980671393</v>
      </c>
      <c r="EY7" s="74">
        <f t="shared" ref="EY7:EY70" si="204">$C7*(LOGNORMDIST(46,$J7,$K7)-LOGNORMDIST(45.5,$J7,$K7))</f>
        <v>77.121134599918534</v>
      </c>
      <c r="EZ7" s="74">
        <f t="shared" ref="EZ7:EZ70" si="205">$C7*(LOGNORMDIST(46.5,$J7,$K7)-LOGNORMDIST(46,$J7,$K7))</f>
        <v>62.289119215036528</v>
      </c>
      <c r="FA7" s="74">
        <f t="shared" ref="FA7:FA70" si="206">$C7*(LOGNORMDIST(47,$J7,$K7)-LOGNORMDIST(46.5,$J7,$K7))</f>
        <v>50.262716495869036</v>
      </c>
      <c r="FB7" s="74">
        <f t="shared" ref="FB7:FB70" si="207">$C7*(LOGNORMDIST(47.5,$J7,$K7)-LOGNORMDIST(47,$J7,$K7))</f>
        <v>40.522681161819001</v>
      </c>
      <c r="FC7" s="74">
        <f t="shared" ref="FC7:FC70" si="208">$C7*(LOGNORMDIST(48,$J7,$K7)-LOGNORMDIST(47.5,$J7,$K7))</f>
        <v>32.643088852673685</v>
      </c>
      <c r="FD7" s="74">
        <f t="shared" ref="FD7:FD70" si="209">$C7*(LOGNORMDIST(48.5,$J7,$K7)-LOGNORMDIST(48,$J7,$K7))</f>
        <v>26.275234002987453</v>
      </c>
      <c r="FE7" s="74">
        <f t="shared" ref="FE7:FE70" si="210">$C7*(LOGNORMDIST(49,$J7,$K7)-LOGNORMDIST(48.5,$J7,$K7))</f>
        <v>21.13414449610034</v>
      </c>
      <c r="FF7" s="74">
        <f t="shared" ref="FF7:FF70" si="211">$C7*(LOGNORMDIST(49.5,$J7,$K7)-LOGNORMDIST(49,$J7,$K7))</f>
        <v>16.987327137228483</v>
      </c>
      <c r="FG7" s="74">
        <f t="shared" ref="FG7:FG70" si="212">$C7*(LOGNORMDIST(50,$J7,$K7)-LOGNORMDIST(49.5,$J7,$K7))</f>
        <v>13.645405118324941</v>
      </c>
      <c r="FH7" s="74">
        <f t="shared" ref="FH7:FH70" si="213">$C7*(1-LOGNORMDIST(50,$J7,$K7))</f>
        <v>55.060996505898594</v>
      </c>
      <c r="FI7" s="102">
        <f t="shared" ca="1" si="75"/>
        <v>1590104.0000000005</v>
      </c>
      <c r="FJ7" s="62"/>
      <c r="FK7" s="103">
        <f t="shared" ref="FK7:HV7" ca="1" si="214">AD7/$CS$7</f>
        <v>6.0138826490621709E-2</v>
      </c>
      <c r="FL7" s="103">
        <f t="shared" ca="1" si="214"/>
        <v>1.9849219626531679E-2</v>
      </c>
      <c r="FM7" s="103">
        <f t="shared" ca="1" si="214"/>
        <v>2.370916095502968E-2</v>
      </c>
      <c r="FN7" s="103">
        <f t="shared" ca="1" si="214"/>
        <v>2.7611962280563097E-2</v>
      </c>
      <c r="FO7" s="103">
        <f t="shared" ca="1" si="214"/>
        <v>3.1411845676104326E-2</v>
      </c>
      <c r="FP7" s="103">
        <f t="shared" ca="1" si="214"/>
        <v>3.4965377245415701E-2</v>
      </c>
      <c r="FQ7" s="103">
        <f t="shared" ca="1" si="214"/>
        <v>3.8141685761376158E-2</v>
      </c>
      <c r="FR7" s="103">
        <f t="shared" ca="1" si="214"/>
        <v>4.0830873631296519E-2</v>
      </c>
      <c r="FS7" s="103">
        <f t="shared" ca="1" si="214"/>
        <v>4.2949969269170093E-2</v>
      </c>
      <c r="FT7" s="103">
        <f t="shared" ca="1" si="214"/>
        <v>4.4446150425814665E-2</v>
      </c>
      <c r="FU7" s="103">
        <f t="shared" ca="1" si="214"/>
        <v>4.529731234303784E-2</v>
      </c>
      <c r="FV7" s="103">
        <f t="shared" ca="1" si="214"/>
        <v>4.5510322382036603E-2</v>
      </c>
      <c r="FW7" s="103">
        <f t="shared" ca="1" si="214"/>
        <v>4.5117475421371109E-2</v>
      </c>
      <c r="FX7" s="103">
        <f t="shared" ca="1" si="214"/>
        <v>4.4171741924194249E-2</v>
      </c>
      <c r="FY7" s="103">
        <f t="shared" ca="1" si="214"/>
        <v>4.2741396566264064E-2</v>
      </c>
      <c r="FZ7" s="103">
        <f t="shared" ca="1" si="214"/>
        <v>4.0904550530430947E-2</v>
      </c>
      <c r="GA7" s="103">
        <f t="shared" ca="1" si="214"/>
        <v>3.8744008012356987E-2</v>
      </c>
      <c r="GB7" s="103">
        <f t="shared" ca="1" si="214"/>
        <v>3.6342748429778013E-2</v>
      </c>
      <c r="GC7" s="103">
        <f t="shared" ca="1" si="214"/>
        <v>3.3780217486071726E-2</v>
      </c>
      <c r="GD7" s="103">
        <f t="shared" ca="1" si="214"/>
        <v>3.1129504737727791E-2</v>
      </c>
      <c r="GE7" s="103">
        <f t="shared" ca="1" si="214"/>
        <v>2.8455399762681625E-2</v>
      </c>
      <c r="GF7" s="103">
        <f t="shared" ca="1" si="214"/>
        <v>2.5813256224582515E-2</v>
      </c>
      <c r="GG7" s="103">
        <f t="shared" ca="1" si="214"/>
        <v>2.3248552614497646E-2</v>
      </c>
      <c r="GH7" s="103">
        <f t="shared" ca="1" si="214"/>
        <v>2.0797017602656058E-2</v>
      </c>
      <c r="GI7" s="103">
        <f t="shared" ca="1" si="214"/>
        <v>1.8485182956984529E-2</v>
      </c>
      <c r="GJ7" s="103">
        <f t="shared" ca="1" si="214"/>
        <v>1.6331233714716335E-2</v>
      </c>
      <c r="GK7" s="103">
        <f t="shared" ca="1" si="214"/>
        <v>1.4346039747298417E-2</v>
      </c>
      <c r="GL7" s="103">
        <f t="shared" ca="1" si="214"/>
        <v>1.2534271588538145E-2</v>
      </c>
      <c r="GM7" s="103">
        <f t="shared" ca="1" si="214"/>
        <v>1.0895523652627911E-2</v>
      </c>
      <c r="GN7" s="103">
        <f t="shared" ca="1" si="214"/>
        <v>9.4253877370312749E-3</v>
      </c>
      <c r="GO7" s="103">
        <f t="shared" ca="1" si="214"/>
        <v>8.1164376487706767E-3</v>
      </c>
      <c r="GP7" s="103">
        <f t="shared" ca="1" si="214"/>
        <v>6.9591011498105742E-3</v>
      </c>
      <c r="GQ7" s="103">
        <f t="shared" ca="1" si="214"/>
        <v>5.9424078763483639E-3</v>
      </c>
      <c r="GR7" s="103">
        <f t="shared" ca="1" si="214"/>
        <v>5.0546114625883414E-3</v>
      </c>
      <c r="GS7" s="103">
        <f t="shared" ca="1" si="214"/>
        <v>4.2836910216170745E-3</v>
      </c>
      <c r="GT7" s="103">
        <f t="shared" ca="1" si="214"/>
        <v>3.617741757577563E-3</v>
      </c>
      <c r="GU7" s="103">
        <f t="shared" ca="1" si="214"/>
        <v>3.0452672109936288E-3</v>
      </c>
      <c r="GV7" s="103">
        <f t="shared" ca="1" si="214"/>
        <v>2.5553868824044193E-3</v>
      </c>
      <c r="GW7" s="103">
        <f t="shared" ca="1" si="214"/>
        <v>2.1379731186146325E-3</v>
      </c>
      <c r="GX7" s="103">
        <f t="shared" ca="1" si="214"/>
        <v>1.7837305126598973E-3</v>
      </c>
      <c r="GY7" s="103">
        <f t="shared" ca="1" si="214"/>
        <v>1.4842299386620401E-3</v>
      </c>
      <c r="GZ7" s="103">
        <f t="shared" ca="1" si="214"/>
        <v>1.2319079344508264E-3</v>
      </c>
      <c r="HA7" s="103">
        <f t="shared" ca="1" si="214"/>
        <v>1.020040623451068E-3</v>
      </c>
      <c r="HB7" s="103">
        <f t="shared" ca="1" si="214"/>
        <v>8.426998515093096E-4</v>
      </c>
      <c r="HC7" s="103">
        <f t="shared" ca="1" si="214"/>
        <v>6.9469778392616788E-4</v>
      </c>
      <c r="HD7" s="103">
        <f t="shared" ca="1" si="214"/>
        <v>5.7152491187129051E-4</v>
      </c>
      <c r="HE7" s="103">
        <f t="shared" ca="1" si="214"/>
        <v>4.6928528078649101E-4</v>
      </c>
      <c r="HF7" s="103">
        <f t="shared" ca="1" si="214"/>
        <v>3.8463178435232937E-4</v>
      </c>
      <c r="HG7" s="103">
        <f t="shared" ca="1" si="214"/>
        <v>3.147035621068327E-4</v>
      </c>
      <c r="HH7" s="103">
        <f t="shared" ca="1" si="214"/>
        <v>2.5706688527282745E-4</v>
      </c>
      <c r="HI7" s="103">
        <f t="shared" ca="1" si="214"/>
        <v>2.0966039777081661E-4</v>
      </c>
      <c r="HJ7" s="103">
        <f t="shared" ca="1" si="214"/>
        <v>1.7074517977488929E-4</v>
      </c>
      <c r="HK7" s="103">
        <f t="shared" ca="1" si="214"/>
        <v>1.3885980129479941E-4</v>
      </c>
      <c r="HL7" s="103">
        <f t="shared" ca="1" si="214"/>
        <v>1.1278031568806576E-4</v>
      </c>
      <c r="HM7" s="103">
        <f t="shared" ca="1" si="214"/>
        <v>9.1484991899037888E-5</v>
      </c>
      <c r="HN7" s="103">
        <f t="shared" ca="1" si="214"/>
        <v>7.4123485526267338E-5</v>
      </c>
      <c r="HO7" s="103">
        <f t="shared" ca="1" si="214"/>
        <v>5.9990090573114316E-5</v>
      </c>
      <c r="HP7" s="103">
        <f t="shared" ca="1" si="214"/>
        <v>4.8500685867036694E-5</v>
      </c>
      <c r="HQ7" s="103">
        <f t="shared" ca="1" si="214"/>
        <v>3.9172984418023291E-5</v>
      </c>
      <c r="HR7" s="103">
        <f t="shared" ca="1" si="214"/>
        <v>3.1609703828094908E-5</v>
      </c>
      <c r="HS7" s="103">
        <f t="shared" ca="1" si="214"/>
        <v>2.5484296097499904E-5</v>
      </c>
      <c r="HT7" s="103">
        <f t="shared" ca="1" si="214"/>
        <v>2.0528901790495262E-5</v>
      </c>
      <c r="HU7" s="103">
        <f t="shared" ca="1" si="214"/>
        <v>1.6524223574676526E-5</v>
      </c>
      <c r="HV7" s="103">
        <f t="shared" ca="1" si="214"/>
        <v>1.329104542602266E-5</v>
      </c>
      <c r="HW7" s="103">
        <f t="shared" ref="HW7:HY7" ca="1" si="215">CP7/$CS$7</f>
        <v>1.0683154773039045E-5</v>
      </c>
      <c r="HX7" s="103">
        <f t="shared" ca="1" si="215"/>
        <v>8.5814544950046906E-6</v>
      </c>
      <c r="HY7" s="103">
        <f t="shared" ca="1" si="215"/>
        <v>3.4627292621047794E-5</v>
      </c>
      <c r="HZ7" s="104">
        <f t="shared" ref="HZ7:HZ70" ca="1" si="216">SUM(FZ7:HY7)</f>
        <v>0.41310668000117229</v>
      </c>
      <c r="IA7" s="105">
        <f t="shared" ca="1" si="78"/>
        <v>6.0138826490621709E-2</v>
      </c>
      <c r="IB7" s="105">
        <f t="shared" ca="1" si="79"/>
        <v>1.9849219626531679E-2</v>
      </c>
      <c r="IC7" s="105">
        <f t="shared" ca="1" si="80"/>
        <v>2.370916095502968E-2</v>
      </c>
      <c r="ID7" s="105">
        <f t="shared" ca="1" si="81"/>
        <v>2.7611962280563097E-2</v>
      </c>
      <c r="IE7" s="105">
        <f t="shared" ca="1" si="82"/>
        <v>3.1411845676104326E-2</v>
      </c>
      <c r="IF7" s="105">
        <f t="shared" ca="1" si="83"/>
        <v>3.4965377245415701E-2</v>
      </c>
      <c r="IG7" s="105">
        <f t="shared" ca="1" si="84"/>
        <v>3.8141685761376158E-2</v>
      </c>
      <c r="IH7" s="105">
        <f t="shared" ca="1" si="85"/>
        <v>4.0830873631296519E-2</v>
      </c>
      <c r="II7" s="105">
        <f t="shared" ca="1" si="86"/>
        <v>4.2949969269170093E-2</v>
      </c>
      <c r="IJ7" s="105">
        <f t="shared" ca="1" si="87"/>
        <v>4.4446150425814665E-2</v>
      </c>
      <c r="IK7" s="105">
        <f t="shared" ca="1" si="88"/>
        <v>4.529731234303784E-2</v>
      </c>
      <c r="IL7" s="105">
        <f t="shared" ca="1" si="89"/>
        <v>4.5510322382036603E-2</v>
      </c>
      <c r="IM7" s="105">
        <f t="shared" ca="1" si="90"/>
        <v>4.5117475421371109E-2</v>
      </c>
      <c r="IN7" s="105">
        <f t="shared" ca="1" si="91"/>
        <v>4.4171741924194249E-2</v>
      </c>
      <c r="IO7" s="105">
        <f t="shared" ca="1" si="92"/>
        <v>4.2741396566264064E-2</v>
      </c>
      <c r="IP7" s="105">
        <f t="shared" ca="1" si="93"/>
        <v>4.0904550530430947E-2</v>
      </c>
      <c r="IQ7" s="105">
        <f t="shared" ca="1" si="94"/>
        <v>3.8744008012356987E-2</v>
      </c>
      <c r="IR7" s="105">
        <f t="shared" ca="1" si="95"/>
        <v>3.6342748429778013E-2</v>
      </c>
      <c r="IS7" s="105">
        <f t="shared" ca="1" si="96"/>
        <v>3.3780217486071726E-2</v>
      </c>
      <c r="IT7" s="105">
        <f t="shared" ca="1" si="97"/>
        <v>3.1129504737727791E-2</v>
      </c>
      <c r="IU7" s="105">
        <f t="shared" ca="1" si="98"/>
        <v>2.8455399762681625E-2</v>
      </c>
      <c r="IV7" s="105">
        <f t="shared" ca="1" si="99"/>
        <v>2.5813256224582515E-2</v>
      </c>
      <c r="IW7" s="105">
        <f t="shared" ca="1" si="100"/>
        <v>2.3248552614497646E-2</v>
      </c>
      <c r="IX7" s="105">
        <f t="shared" ca="1" si="101"/>
        <v>2.0797017602656058E-2</v>
      </c>
      <c r="IY7" s="105">
        <f t="shared" ca="1" si="102"/>
        <v>1.8485182956984529E-2</v>
      </c>
      <c r="IZ7" s="105">
        <f t="shared" ca="1" si="103"/>
        <v>1.6331233714716335E-2</v>
      </c>
      <c r="JA7" s="105">
        <f t="shared" ca="1" si="104"/>
        <v>1.4346039747298417E-2</v>
      </c>
      <c r="JB7" s="105">
        <f t="shared" ca="1" si="105"/>
        <v>1.2534271588538145E-2</v>
      </c>
      <c r="JC7" s="105">
        <f t="shared" ca="1" si="106"/>
        <v>1.0895523652627911E-2</v>
      </c>
      <c r="JD7" s="105">
        <f t="shared" ca="1" si="107"/>
        <v>9.4253877370312749E-3</v>
      </c>
      <c r="JE7" s="105">
        <f t="shared" ca="1" si="108"/>
        <v>8.1164376487706767E-3</v>
      </c>
      <c r="JF7" s="105">
        <f t="shared" ca="1" si="109"/>
        <v>6.9591011498105742E-3</v>
      </c>
      <c r="JG7" s="105">
        <f t="shared" ca="1" si="110"/>
        <v>5.9424078763483639E-3</v>
      </c>
      <c r="JH7" s="105">
        <f t="shared" ca="1" si="111"/>
        <v>5.0546114625883414E-3</v>
      </c>
      <c r="JI7" s="105">
        <f t="shared" ca="1" si="112"/>
        <v>4.2836910216170745E-3</v>
      </c>
      <c r="JJ7" s="105">
        <f t="shared" ca="1" si="113"/>
        <v>3.617741757577563E-3</v>
      </c>
      <c r="JK7" s="105">
        <f t="shared" ca="1" si="114"/>
        <v>3.0452672109936288E-3</v>
      </c>
      <c r="JL7" s="105">
        <f t="shared" ca="1" si="115"/>
        <v>2.5553868824044193E-3</v>
      </c>
      <c r="JM7" s="105">
        <f t="shared" ca="1" si="116"/>
        <v>2.1379731186146325E-3</v>
      </c>
      <c r="JN7" s="105">
        <f t="shared" ca="1" si="117"/>
        <v>1.7837305126598973E-3</v>
      </c>
      <c r="JO7" s="105">
        <f t="shared" ca="1" si="118"/>
        <v>1.4842299386620401E-3</v>
      </c>
      <c r="JP7" s="105">
        <f t="shared" ca="1" si="119"/>
        <v>1.2319079344508264E-3</v>
      </c>
      <c r="JQ7" s="105">
        <f t="shared" ca="1" si="120"/>
        <v>1.020040623451068E-3</v>
      </c>
      <c r="JR7" s="105">
        <f t="shared" ca="1" si="121"/>
        <v>8.426998515093096E-4</v>
      </c>
      <c r="JS7" s="105">
        <f t="shared" ca="1" si="122"/>
        <v>6.9469778392616788E-4</v>
      </c>
      <c r="JT7" s="105">
        <f t="shared" ca="1" si="123"/>
        <v>5.7152491187129051E-4</v>
      </c>
      <c r="JU7" s="105">
        <f t="shared" ca="1" si="124"/>
        <v>4.6928528078649101E-4</v>
      </c>
      <c r="JV7" s="105">
        <f t="shared" ca="1" si="125"/>
        <v>3.8463178435232937E-4</v>
      </c>
      <c r="JW7" s="105">
        <f t="shared" ca="1" si="126"/>
        <v>3.147035621068327E-4</v>
      </c>
      <c r="JX7" s="105">
        <f t="shared" ca="1" si="127"/>
        <v>2.5706688527282745E-4</v>
      </c>
      <c r="JY7" s="105">
        <f t="shared" ca="1" si="128"/>
        <v>2.0966039777081661E-4</v>
      </c>
      <c r="JZ7" s="105">
        <f t="shared" ca="1" si="129"/>
        <v>1.7074517977488929E-4</v>
      </c>
      <c r="KA7" s="105">
        <f t="shared" ca="1" si="130"/>
        <v>1.3885980129479941E-4</v>
      </c>
      <c r="KB7" s="105">
        <f t="shared" ca="1" si="131"/>
        <v>1.1278031568806576E-4</v>
      </c>
      <c r="KC7" s="105">
        <f t="shared" ca="1" si="132"/>
        <v>9.1484991899037888E-5</v>
      </c>
      <c r="KD7" s="105">
        <f t="shared" ca="1" si="133"/>
        <v>7.4123485526267338E-5</v>
      </c>
      <c r="KE7" s="105">
        <f t="shared" ca="1" si="134"/>
        <v>5.9990090573114316E-5</v>
      </c>
      <c r="KF7" s="105">
        <f t="shared" ca="1" si="135"/>
        <v>4.8500685867036694E-5</v>
      </c>
      <c r="KG7" s="105">
        <f t="shared" ca="1" si="136"/>
        <v>3.9172984418023291E-5</v>
      </c>
      <c r="KH7" s="105">
        <f t="shared" ca="1" si="137"/>
        <v>3.1609703828094908E-5</v>
      </c>
      <c r="KI7" s="105">
        <f t="shared" ca="1" si="138"/>
        <v>2.5484296097499904E-5</v>
      </c>
      <c r="KJ7" s="105">
        <f t="shared" ca="1" si="139"/>
        <v>2.0528901790495262E-5</v>
      </c>
      <c r="KK7" s="105">
        <f t="shared" ca="1" si="140"/>
        <v>1.6524223574676526E-5</v>
      </c>
      <c r="KL7" s="105">
        <f t="shared" ca="1" si="141"/>
        <v>1.329104542602266E-5</v>
      </c>
      <c r="KM7" s="105">
        <f t="shared" ca="1" si="142"/>
        <v>1.0683154773039045E-5</v>
      </c>
      <c r="KN7" s="105">
        <f t="shared" ca="1" si="143"/>
        <v>8.5814544950046906E-6</v>
      </c>
      <c r="KO7" s="105">
        <f t="shared" ca="1" si="144"/>
        <v>3.4627292621047794E-5</v>
      </c>
      <c r="KP7" s="102"/>
      <c r="KQ7" s="106">
        <f t="shared" ca="1" si="145"/>
        <v>0.41310668000117229</v>
      </c>
      <c r="KR7" s="107">
        <f t="shared" ca="1" si="146"/>
        <v>0.11540624164340439</v>
      </c>
    </row>
    <row r="8" spans="1:304" s="63" customFormat="1" ht="15.5" x14ac:dyDescent="0.35">
      <c r="A8" s="62"/>
      <c r="B8" s="67" t="s">
        <v>110</v>
      </c>
      <c r="C8" s="95">
        <f t="shared" si="147"/>
        <v>1613637</v>
      </c>
      <c r="D8" s="75">
        <f ca="1">'Stochastic inputs'!H29</f>
        <v>23.927149999999997</v>
      </c>
      <c r="E8" s="75">
        <v>4.5815359999999998</v>
      </c>
      <c r="F8" s="96">
        <v>23.927149999999997</v>
      </c>
      <c r="G8" s="96">
        <v>4.5815359999999998</v>
      </c>
      <c r="H8" s="97">
        <f t="shared" ca="1" si="0"/>
        <v>3.1570098478444297</v>
      </c>
      <c r="I8" s="97">
        <f t="shared" ca="1" si="1"/>
        <v>0.18975747477175425</v>
      </c>
      <c r="J8" s="98">
        <f t="shared" si="2"/>
        <v>3.1570098478444297</v>
      </c>
      <c r="K8" s="98">
        <f t="shared" si="3"/>
        <v>0.18975747477175425</v>
      </c>
      <c r="L8" s="98"/>
      <c r="M8" s="99">
        <v>1470966</v>
      </c>
      <c r="N8" s="98"/>
      <c r="O8" s="97">
        <f t="shared" ca="1" si="4"/>
        <v>3.1570098478444297</v>
      </c>
      <c r="P8" s="97">
        <f t="shared" ca="1" si="4"/>
        <v>0.18975747477175425</v>
      </c>
      <c r="Q8" s="99">
        <v>1613637</v>
      </c>
      <c r="R8" s="100">
        <v>1587842</v>
      </c>
      <c r="S8" s="99">
        <v>1572694</v>
      </c>
      <c r="T8" s="100">
        <v>1567488</v>
      </c>
      <c r="U8" s="99">
        <v>1548698</v>
      </c>
      <c r="V8" s="100">
        <v>1509981</v>
      </c>
      <c r="W8" s="99">
        <v>1498383</v>
      </c>
      <c r="X8" s="100">
        <v>1488397</v>
      </c>
      <c r="Y8" s="99">
        <v>1466683</v>
      </c>
      <c r="Z8" s="100">
        <v>1470966</v>
      </c>
      <c r="AA8" s="98"/>
      <c r="AB8" s="98">
        <f t="shared" si="5"/>
        <v>3.1570098478444297</v>
      </c>
      <c r="AC8" s="98">
        <f t="shared" si="5"/>
        <v>0.18975747477175425</v>
      </c>
      <c r="AD8" s="101">
        <f t="shared" ca="1" si="6"/>
        <v>97042.235561847367</v>
      </c>
      <c r="AE8" s="101">
        <f t="shared" ca="1" si="7"/>
        <v>32029.435210497704</v>
      </c>
      <c r="AF8" s="101">
        <f t="shared" ca="1" si="8"/>
        <v>38257.979355991236</v>
      </c>
      <c r="AG8" s="101">
        <f t="shared" ca="1" si="9"/>
        <v>44555.683978521003</v>
      </c>
      <c r="AH8" s="101">
        <f t="shared" ca="1" si="10"/>
        <v>50687.31642125197</v>
      </c>
      <c r="AI8" s="101">
        <f t="shared" ca="1" si="11"/>
        <v>56421.426442160868</v>
      </c>
      <c r="AJ8" s="101">
        <f t="shared" ca="1" si="12"/>
        <v>61546.83538692975</v>
      </c>
      <c r="AK8" s="101">
        <f t="shared" ca="1" si="13"/>
        <v>65886.208433784443</v>
      </c>
      <c r="AL8" s="101">
        <f t="shared" ca="1" si="14"/>
        <v>69305.65956159585</v>
      </c>
      <c r="AM8" s="101">
        <f t="shared" ca="1" si="15"/>
        <v>71719.952834660318</v>
      </c>
      <c r="AN8" s="101">
        <f t="shared" ca="1" si="16"/>
        <v>73093.419197282579</v>
      </c>
      <c r="AO8" s="101">
        <f t="shared" ca="1" si="17"/>
        <v>73437.140077582415</v>
      </c>
      <c r="AP8" s="101">
        <f t="shared" ca="1" si="18"/>
        <v>72803.227686515034</v>
      </c>
      <c r="AQ8" s="101">
        <f t="shared" ca="1" si="19"/>
        <v>71277.157123331053</v>
      </c>
      <c r="AR8" s="101">
        <f t="shared" ca="1" si="20"/>
        <v>68969.098930996668</v>
      </c>
      <c r="AS8" s="101">
        <f t="shared" ca="1" si="21"/>
        <v>66005.096204273024</v>
      </c>
      <c r="AT8" s="101">
        <f t="shared" ca="1" si="22"/>
        <v>62518.764857035712</v>
      </c>
      <c r="AU8" s="101">
        <f t="shared" ca="1" si="23"/>
        <v>58644.003547981723</v>
      </c>
      <c r="AV8" s="101">
        <f t="shared" ca="1" si="24"/>
        <v>54509.008803572346</v>
      </c>
      <c r="AW8" s="101">
        <f t="shared" ca="1" si="25"/>
        <v>50231.72063647287</v>
      </c>
      <c r="AX8" s="101">
        <f t="shared" ca="1" si="26"/>
        <v>45916.685906854298</v>
      </c>
      <c r="AY8" s="101">
        <f t="shared" ca="1" si="27"/>
        <v>41653.225334466675</v>
      </c>
      <c r="AZ8" s="101">
        <f t="shared" ca="1" si="28"/>
        <v>37514.724695200151</v>
      </c>
      <c r="BA8" s="101">
        <f t="shared" ca="1" si="29"/>
        <v>33558.837093297123</v>
      </c>
      <c r="BB8" s="101">
        <f t="shared" ca="1" si="30"/>
        <v>29828.375171159656</v>
      </c>
      <c r="BC8" s="101">
        <f t="shared" ca="1" si="31"/>
        <v>26352.682977713735</v>
      </c>
      <c r="BD8" s="101">
        <f t="shared" ca="1" si="32"/>
        <v>23149.300539711385</v>
      </c>
      <c r="BE8" s="101">
        <f t="shared" ca="1" si="33"/>
        <v>20225.764403313933</v>
      </c>
      <c r="BF8" s="101">
        <f t="shared" ca="1" si="34"/>
        <v>17581.420100255549</v>
      </c>
      <c r="BG8" s="101">
        <f t="shared" ca="1" si="35"/>
        <v>15209.154391819939</v>
      </c>
      <c r="BH8" s="101">
        <f t="shared" ca="1" si="36"/>
        <v>13096.984098249373</v>
      </c>
      <c r="BI8" s="101">
        <f t="shared" ca="1" si="37"/>
        <v>11229.463102076888</v>
      </c>
      <c r="BJ8" s="101">
        <f t="shared" ca="1" si="38"/>
        <v>9588.8892183671469</v>
      </c>
      <c r="BK8" s="101">
        <f t="shared" ca="1" si="39"/>
        <v>8156.3080766566663</v>
      </c>
      <c r="BL8" s="101">
        <f t="shared" ca="1" si="40"/>
        <v>6912.3223290491123</v>
      </c>
      <c r="BM8" s="101">
        <f t="shared" ca="1" si="41"/>
        <v>5837.7219564721872</v>
      </c>
      <c r="BN8" s="101">
        <f t="shared" ca="1" si="42"/>
        <v>4913.9558465461278</v>
      </c>
      <c r="BO8" s="101">
        <f t="shared" ca="1" si="43"/>
        <v>4123.4668227624215</v>
      </c>
      <c r="BP8" s="101">
        <f t="shared" ca="1" si="44"/>
        <v>3449.9125292019612</v>
      </c>
      <c r="BQ8" s="101">
        <f t="shared" ca="1" si="45"/>
        <v>2878.2935532569795</v>
      </c>
      <c r="BR8" s="101">
        <f t="shared" ca="1" si="46"/>
        <v>2395.008345532799</v>
      </c>
      <c r="BS8" s="101">
        <f t="shared" ca="1" si="47"/>
        <v>1987.8522236234285</v>
      </c>
      <c r="BT8" s="101">
        <f t="shared" ca="1" si="48"/>
        <v>1645.9752915037116</v>
      </c>
      <c r="BU8" s="101">
        <f t="shared" ca="1" si="49"/>
        <v>1359.8116602899281</v>
      </c>
      <c r="BV8" s="101">
        <f t="shared" ca="1" si="50"/>
        <v>1120.9900479612702</v>
      </c>
      <c r="BW8" s="101">
        <f t="shared" ca="1" si="51"/>
        <v>922.23374421725373</v>
      </c>
      <c r="BX8" s="101">
        <f t="shared" ca="1" si="52"/>
        <v>757.25609263247122</v>
      </c>
      <c r="BY8" s="101">
        <f t="shared" ca="1" si="53"/>
        <v>620.6560786069399</v>
      </c>
      <c r="BZ8" s="101">
        <f t="shared" ca="1" si="54"/>
        <v>507.81731184738339</v>
      </c>
      <c r="CA8" s="101">
        <f t="shared" ca="1" si="55"/>
        <v>414.81263755098956</v>
      </c>
      <c r="CB8" s="101">
        <f t="shared" ca="1" si="56"/>
        <v>338.3157752777073</v>
      </c>
      <c r="CC8" s="101">
        <f t="shared" ca="1" si="57"/>
        <v>275.52073965641313</v>
      </c>
      <c r="CD8" s="101">
        <f t="shared" ca="1" si="58"/>
        <v>224.06931318193634</v>
      </c>
      <c r="CE8" s="101">
        <f t="shared" ca="1" si="59"/>
        <v>181.98649026594342</v>
      </c>
      <c r="CF8" s="101">
        <f t="shared" ca="1" si="60"/>
        <v>147.62356787298785</v>
      </c>
      <c r="CG8" s="101">
        <f t="shared" ca="1" si="61"/>
        <v>119.60839881414947</v>
      </c>
      <c r="CH8" s="101">
        <f t="shared" ca="1" si="62"/>
        <v>96.802229782128492</v>
      </c>
      <c r="CI8" s="101">
        <f t="shared" ca="1" si="63"/>
        <v>78.262501240427511</v>
      </c>
      <c r="CJ8" s="101">
        <f t="shared" ca="1" si="64"/>
        <v>63.210977057345872</v>
      </c>
      <c r="CK8" s="101">
        <f t="shared" ca="1" si="65"/>
        <v>51.006587656055594</v>
      </c>
      <c r="CL8" s="101">
        <f t="shared" ca="1" si="66"/>
        <v>41.122403101881467</v>
      </c>
      <c r="CM8" s="101">
        <f t="shared" ca="1" si="67"/>
        <v>33.126195498509411</v>
      </c>
      <c r="CN8" s="101">
        <f t="shared" ca="1" si="68"/>
        <v>26.664098556370316</v>
      </c>
      <c r="CO8" s="101">
        <f t="shared" ca="1" si="69"/>
        <v>21.446922668110933</v>
      </c>
      <c r="CP8" s="101">
        <f t="shared" ca="1" si="70"/>
        <v>17.238733818502414</v>
      </c>
      <c r="CQ8" s="101">
        <f t="shared" ca="1" si="71"/>
        <v>13.847352486955886</v>
      </c>
      <c r="CR8" s="101">
        <f t="shared" ca="1" si="72"/>
        <v>55.875880583149709</v>
      </c>
      <c r="CS8" s="102">
        <f t="shared" ca="1" si="73"/>
        <v>1613637</v>
      </c>
      <c r="CT8" s="74">
        <f t="shared" si="148"/>
        <v>97042.235561847367</v>
      </c>
      <c r="CU8" s="74">
        <f t="shared" si="149"/>
        <v>32029.435210497704</v>
      </c>
      <c r="CV8" s="74">
        <f t="shared" si="150"/>
        <v>38257.979355991236</v>
      </c>
      <c r="CW8" s="74">
        <f t="shared" si="151"/>
        <v>44555.683978521003</v>
      </c>
      <c r="CX8" s="74">
        <f t="shared" si="152"/>
        <v>50687.31642125197</v>
      </c>
      <c r="CY8" s="74">
        <f t="shared" si="153"/>
        <v>56421.426442160868</v>
      </c>
      <c r="CZ8" s="74">
        <f t="shared" si="154"/>
        <v>61546.83538692975</v>
      </c>
      <c r="DA8" s="74">
        <f t="shared" si="155"/>
        <v>65886.208433784443</v>
      </c>
      <c r="DB8" s="74">
        <f t="shared" si="156"/>
        <v>69305.65956159585</v>
      </c>
      <c r="DC8" s="74">
        <f t="shared" ca="1" si="74"/>
        <v>71719.952834660318</v>
      </c>
      <c r="DD8" s="74">
        <f t="shared" si="157"/>
        <v>73093.419197282579</v>
      </c>
      <c r="DE8" s="74">
        <f t="shared" si="158"/>
        <v>73437.140077582415</v>
      </c>
      <c r="DF8" s="74">
        <f t="shared" si="159"/>
        <v>72803.227686515034</v>
      </c>
      <c r="DG8" s="74">
        <f t="shared" si="160"/>
        <v>71277.157123331053</v>
      </c>
      <c r="DH8" s="74">
        <f t="shared" si="161"/>
        <v>68969.098930996668</v>
      </c>
      <c r="DI8" s="74">
        <f t="shared" si="162"/>
        <v>66005.096204273024</v>
      </c>
      <c r="DJ8" s="74">
        <f t="shared" si="163"/>
        <v>62518.764857035712</v>
      </c>
      <c r="DK8" s="74">
        <f t="shared" si="164"/>
        <v>58644.003547981723</v>
      </c>
      <c r="DL8" s="74">
        <f t="shared" si="165"/>
        <v>54509.008803572346</v>
      </c>
      <c r="DM8" s="74">
        <f t="shared" si="166"/>
        <v>50231.72063647287</v>
      </c>
      <c r="DN8" s="74">
        <f t="shared" si="167"/>
        <v>45916.685906854298</v>
      </c>
      <c r="DO8" s="74">
        <f t="shared" si="168"/>
        <v>41653.225334466675</v>
      </c>
      <c r="DP8" s="74">
        <f t="shared" si="169"/>
        <v>37514.724695200151</v>
      </c>
      <c r="DQ8" s="74">
        <f t="shared" si="170"/>
        <v>33558.837093297123</v>
      </c>
      <c r="DR8" s="74">
        <f t="shared" si="171"/>
        <v>29828.375171159656</v>
      </c>
      <c r="DS8" s="74">
        <f t="shared" si="172"/>
        <v>26352.682977713735</v>
      </c>
      <c r="DT8" s="74">
        <f t="shared" si="173"/>
        <v>23149.300539711385</v>
      </c>
      <c r="DU8" s="74">
        <f t="shared" si="174"/>
        <v>20225.764403313933</v>
      </c>
      <c r="DV8" s="74">
        <f t="shared" si="175"/>
        <v>17581.420100255549</v>
      </c>
      <c r="DW8" s="74">
        <f t="shared" si="176"/>
        <v>15209.154391819939</v>
      </c>
      <c r="DX8" s="74">
        <f t="shared" si="177"/>
        <v>13096.984098249373</v>
      </c>
      <c r="DY8" s="74">
        <f t="shared" si="178"/>
        <v>11229.463102076888</v>
      </c>
      <c r="DZ8" s="74">
        <f t="shared" si="179"/>
        <v>9588.8892183671469</v>
      </c>
      <c r="EA8" s="74">
        <f t="shared" si="180"/>
        <v>8156.3080766566663</v>
      </c>
      <c r="EB8" s="74">
        <f t="shared" si="181"/>
        <v>6912.3223290491123</v>
      </c>
      <c r="EC8" s="74">
        <f t="shared" si="182"/>
        <v>5837.7219564721872</v>
      </c>
      <c r="ED8" s="74">
        <f t="shared" si="183"/>
        <v>4913.9558465461278</v>
      </c>
      <c r="EE8" s="74">
        <f t="shared" si="184"/>
        <v>4123.4668227624215</v>
      </c>
      <c r="EF8" s="74">
        <f t="shared" si="185"/>
        <v>3449.9125292019612</v>
      </c>
      <c r="EG8" s="74">
        <f t="shared" si="186"/>
        <v>2878.2935532569795</v>
      </c>
      <c r="EH8" s="74">
        <f t="shared" si="187"/>
        <v>2395.008345532799</v>
      </c>
      <c r="EI8" s="74">
        <f t="shared" si="188"/>
        <v>1987.8522236234285</v>
      </c>
      <c r="EJ8" s="74">
        <f t="shared" si="189"/>
        <v>1645.9752915037116</v>
      </c>
      <c r="EK8" s="74">
        <f t="shared" si="190"/>
        <v>1359.8116602899281</v>
      </c>
      <c r="EL8" s="74">
        <f t="shared" si="191"/>
        <v>1120.9900479612702</v>
      </c>
      <c r="EM8" s="74">
        <f t="shared" si="192"/>
        <v>922.23374421725373</v>
      </c>
      <c r="EN8" s="74">
        <f t="shared" si="193"/>
        <v>757.25609263247122</v>
      </c>
      <c r="EO8" s="74">
        <f t="shared" si="194"/>
        <v>620.6560786069399</v>
      </c>
      <c r="EP8" s="74">
        <f t="shared" si="195"/>
        <v>507.81731184738339</v>
      </c>
      <c r="EQ8" s="74">
        <f t="shared" si="196"/>
        <v>414.81263755098956</v>
      </c>
      <c r="ER8" s="74">
        <f t="shared" si="197"/>
        <v>338.3157752777073</v>
      </c>
      <c r="ES8" s="74">
        <f t="shared" si="198"/>
        <v>275.52073965641313</v>
      </c>
      <c r="ET8" s="74">
        <f t="shared" si="199"/>
        <v>224.06931318193634</v>
      </c>
      <c r="EU8" s="74">
        <f t="shared" si="200"/>
        <v>181.98649026594342</v>
      </c>
      <c r="EV8" s="74">
        <f t="shared" si="201"/>
        <v>147.62356787298785</v>
      </c>
      <c r="EW8" s="74">
        <f t="shared" si="202"/>
        <v>119.60839881414947</v>
      </c>
      <c r="EX8" s="74">
        <f t="shared" si="203"/>
        <v>96.802229782128492</v>
      </c>
      <c r="EY8" s="74">
        <f t="shared" si="204"/>
        <v>78.262501240427511</v>
      </c>
      <c r="EZ8" s="74">
        <f t="shared" si="205"/>
        <v>63.210977057345872</v>
      </c>
      <c r="FA8" s="74">
        <f t="shared" si="206"/>
        <v>51.006587656055594</v>
      </c>
      <c r="FB8" s="74">
        <f t="shared" si="207"/>
        <v>41.122403101881467</v>
      </c>
      <c r="FC8" s="74">
        <f t="shared" si="208"/>
        <v>33.126195498509411</v>
      </c>
      <c r="FD8" s="74">
        <f t="shared" si="209"/>
        <v>26.664098556370316</v>
      </c>
      <c r="FE8" s="74">
        <f t="shared" si="210"/>
        <v>21.446922668110933</v>
      </c>
      <c r="FF8" s="74">
        <f t="shared" si="211"/>
        <v>17.238733818502414</v>
      </c>
      <c r="FG8" s="74">
        <f t="shared" si="212"/>
        <v>13.847352486955886</v>
      </c>
      <c r="FH8" s="74">
        <f t="shared" si="213"/>
        <v>55.875880583149709</v>
      </c>
      <c r="FI8" s="102">
        <f t="shared" ca="1" si="75"/>
        <v>1613637</v>
      </c>
      <c r="FJ8" s="62"/>
      <c r="FK8" s="103">
        <f t="shared" ref="FK8:HV8" ca="1" si="217">AD8/$CS$8</f>
        <v>6.0138826490621723E-2</v>
      </c>
      <c r="FL8" s="103">
        <f t="shared" ca="1" si="217"/>
        <v>1.9849219626531682E-2</v>
      </c>
      <c r="FM8" s="103">
        <f t="shared" ca="1" si="217"/>
        <v>2.3709160955029684E-2</v>
      </c>
      <c r="FN8" s="103">
        <f t="shared" ca="1" si="217"/>
        <v>2.7611962280563104E-2</v>
      </c>
      <c r="FO8" s="103">
        <f t="shared" ca="1" si="217"/>
        <v>3.1411845676104333E-2</v>
      </c>
      <c r="FP8" s="103">
        <f t="shared" ca="1" si="217"/>
        <v>3.4965377245415707E-2</v>
      </c>
      <c r="FQ8" s="103">
        <f t="shared" ca="1" si="217"/>
        <v>3.8141685761376165E-2</v>
      </c>
      <c r="FR8" s="103">
        <f t="shared" ca="1" si="217"/>
        <v>4.0830873631296533E-2</v>
      </c>
      <c r="FS8" s="103">
        <f t="shared" ca="1" si="217"/>
        <v>4.2949969269170114E-2</v>
      </c>
      <c r="FT8" s="103">
        <f t="shared" ca="1" si="217"/>
        <v>4.4446150425814679E-2</v>
      </c>
      <c r="FU8" s="103">
        <f t="shared" ca="1" si="217"/>
        <v>4.5297312343037854E-2</v>
      </c>
      <c r="FV8" s="103">
        <f t="shared" ca="1" si="217"/>
        <v>4.5510322382036617E-2</v>
      </c>
      <c r="FW8" s="103">
        <f t="shared" ca="1" si="217"/>
        <v>4.5117475421371123E-2</v>
      </c>
      <c r="FX8" s="103">
        <f t="shared" ca="1" si="217"/>
        <v>4.4171741924194263E-2</v>
      </c>
      <c r="FY8" s="103">
        <f t="shared" ca="1" si="217"/>
        <v>4.2741396566264078E-2</v>
      </c>
      <c r="FZ8" s="103">
        <f t="shared" ca="1" si="217"/>
        <v>4.0904550530430961E-2</v>
      </c>
      <c r="GA8" s="103">
        <f t="shared" ca="1" si="217"/>
        <v>3.8744008012357001E-2</v>
      </c>
      <c r="GB8" s="103">
        <f t="shared" ca="1" si="217"/>
        <v>3.6342748429778027E-2</v>
      </c>
      <c r="GC8" s="103">
        <f t="shared" ca="1" si="217"/>
        <v>3.378021748607174E-2</v>
      </c>
      <c r="GD8" s="103">
        <f t="shared" ca="1" si="217"/>
        <v>3.1129504737727798E-2</v>
      </c>
      <c r="GE8" s="103">
        <f t="shared" ca="1" si="217"/>
        <v>2.8455399762681629E-2</v>
      </c>
      <c r="GF8" s="103">
        <f t="shared" ca="1" si="217"/>
        <v>2.5813256224582526E-2</v>
      </c>
      <c r="GG8" s="103">
        <f t="shared" ca="1" si="217"/>
        <v>2.3248552614497653E-2</v>
      </c>
      <c r="GH8" s="103">
        <f t="shared" ca="1" si="217"/>
        <v>2.0797017602656065E-2</v>
      </c>
      <c r="GI8" s="103">
        <f t="shared" ca="1" si="217"/>
        <v>1.8485182956984536E-2</v>
      </c>
      <c r="GJ8" s="103">
        <f t="shared" ca="1" si="217"/>
        <v>1.6331233714716342E-2</v>
      </c>
      <c r="GK8" s="103">
        <f t="shared" ca="1" si="217"/>
        <v>1.4346039747298422E-2</v>
      </c>
      <c r="GL8" s="103">
        <f t="shared" ca="1" si="217"/>
        <v>1.2534271588538148E-2</v>
      </c>
      <c r="GM8" s="103">
        <f t="shared" ca="1" si="217"/>
        <v>1.0895523652627914E-2</v>
      </c>
      <c r="GN8" s="103">
        <f t="shared" ca="1" si="217"/>
        <v>9.4253877370312766E-3</v>
      </c>
      <c r="GO8" s="103">
        <f t="shared" ca="1" si="217"/>
        <v>8.1164376487706802E-3</v>
      </c>
      <c r="GP8" s="103">
        <f t="shared" ca="1" si="217"/>
        <v>6.9591011498105759E-3</v>
      </c>
      <c r="GQ8" s="103">
        <f t="shared" ca="1" si="217"/>
        <v>5.9424078763483648E-3</v>
      </c>
      <c r="GR8" s="103">
        <f t="shared" ca="1" si="217"/>
        <v>5.0546114625883432E-3</v>
      </c>
      <c r="GS8" s="103">
        <f t="shared" ca="1" si="217"/>
        <v>4.2836910216170754E-3</v>
      </c>
      <c r="GT8" s="103">
        <f t="shared" ca="1" si="217"/>
        <v>3.6177417575775639E-3</v>
      </c>
      <c r="GU8" s="103">
        <f t="shared" ca="1" si="217"/>
        <v>3.0452672109936296E-3</v>
      </c>
      <c r="GV8" s="103">
        <f t="shared" ca="1" si="217"/>
        <v>2.5553868824044201E-3</v>
      </c>
      <c r="GW8" s="103">
        <f t="shared" ca="1" si="217"/>
        <v>2.1379731186146333E-3</v>
      </c>
      <c r="GX8" s="103">
        <f t="shared" ca="1" si="217"/>
        <v>1.7837305126598979E-3</v>
      </c>
      <c r="GY8" s="103">
        <f t="shared" ca="1" si="217"/>
        <v>1.4842299386620406E-3</v>
      </c>
      <c r="GZ8" s="103">
        <f t="shared" ca="1" si="217"/>
        <v>1.2319079344508266E-3</v>
      </c>
      <c r="HA8" s="103">
        <f t="shared" ca="1" si="217"/>
        <v>1.0200406234510684E-3</v>
      </c>
      <c r="HB8" s="103">
        <f t="shared" ca="1" si="217"/>
        <v>8.4269985150930982E-4</v>
      </c>
      <c r="HC8" s="103">
        <f t="shared" ca="1" si="217"/>
        <v>6.946977839261681E-4</v>
      </c>
      <c r="HD8" s="103">
        <f t="shared" ca="1" si="217"/>
        <v>5.7152491187129062E-4</v>
      </c>
      <c r="HE8" s="103">
        <f t="shared" ca="1" si="217"/>
        <v>4.6928528078649118E-4</v>
      </c>
      <c r="HF8" s="103">
        <f t="shared" ca="1" si="217"/>
        <v>3.8463178435232948E-4</v>
      </c>
      <c r="HG8" s="103">
        <f t="shared" ca="1" si="217"/>
        <v>3.1470356210683281E-4</v>
      </c>
      <c r="HH8" s="103">
        <f t="shared" ca="1" si="217"/>
        <v>2.5706688527282751E-4</v>
      </c>
      <c r="HI8" s="103">
        <f t="shared" ca="1" si="217"/>
        <v>2.0966039777081666E-4</v>
      </c>
      <c r="HJ8" s="103">
        <f t="shared" ca="1" si="217"/>
        <v>1.7074517977488934E-4</v>
      </c>
      <c r="HK8" s="103">
        <f t="shared" ca="1" si="217"/>
        <v>1.3885980129479947E-4</v>
      </c>
      <c r="HL8" s="103">
        <f t="shared" ca="1" si="217"/>
        <v>1.1278031568806579E-4</v>
      </c>
      <c r="HM8" s="103">
        <f t="shared" ca="1" si="217"/>
        <v>9.1484991899037915E-5</v>
      </c>
      <c r="HN8" s="103">
        <f t="shared" ca="1" si="217"/>
        <v>7.4123485526267352E-5</v>
      </c>
      <c r="HO8" s="103">
        <f t="shared" ca="1" si="217"/>
        <v>5.999009057311433E-5</v>
      </c>
      <c r="HP8" s="103">
        <f t="shared" ca="1" si="217"/>
        <v>4.8500685867036708E-5</v>
      </c>
      <c r="HQ8" s="103">
        <f t="shared" ca="1" si="217"/>
        <v>3.9172984418023304E-5</v>
      </c>
      <c r="HR8" s="103">
        <f t="shared" ca="1" si="217"/>
        <v>3.1609703828094915E-5</v>
      </c>
      <c r="HS8" s="103">
        <f t="shared" ca="1" si="217"/>
        <v>2.5484296097499914E-5</v>
      </c>
      <c r="HT8" s="103">
        <f t="shared" ca="1" si="217"/>
        <v>2.0528901790495265E-5</v>
      </c>
      <c r="HU8" s="103">
        <f t="shared" ca="1" si="217"/>
        <v>1.6524223574676533E-5</v>
      </c>
      <c r="HV8" s="103">
        <f t="shared" ca="1" si="217"/>
        <v>1.3291045426022663E-5</v>
      </c>
      <c r="HW8" s="103">
        <f t="shared" ref="HW8:HY8" ca="1" si="218">CP8/$CS$8</f>
        <v>1.068315477303905E-5</v>
      </c>
      <c r="HX8" s="103">
        <f t="shared" ca="1" si="218"/>
        <v>8.5814544950046923E-6</v>
      </c>
      <c r="HY8" s="103">
        <f t="shared" ca="1" si="218"/>
        <v>3.46272926210478E-5</v>
      </c>
      <c r="HZ8" s="104">
        <f t="shared" ca="1" si="216"/>
        <v>0.41310668000117234</v>
      </c>
      <c r="IA8" s="105">
        <f t="shared" ca="1" si="78"/>
        <v>6.0138826490621723E-2</v>
      </c>
      <c r="IB8" s="105">
        <f t="shared" ca="1" si="79"/>
        <v>1.9849219626531682E-2</v>
      </c>
      <c r="IC8" s="105">
        <f t="shared" ca="1" si="80"/>
        <v>2.3709160955029684E-2</v>
      </c>
      <c r="ID8" s="105">
        <f t="shared" ca="1" si="81"/>
        <v>2.7611962280563104E-2</v>
      </c>
      <c r="IE8" s="105">
        <f t="shared" ca="1" si="82"/>
        <v>3.1411845676104333E-2</v>
      </c>
      <c r="IF8" s="105">
        <f t="shared" ca="1" si="83"/>
        <v>3.4965377245415707E-2</v>
      </c>
      <c r="IG8" s="105">
        <f t="shared" ca="1" si="84"/>
        <v>3.8141685761376165E-2</v>
      </c>
      <c r="IH8" s="105">
        <f t="shared" ca="1" si="85"/>
        <v>4.0830873631296533E-2</v>
      </c>
      <c r="II8" s="105">
        <f t="shared" ca="1" si="86"/>
        <v>4.2949969269170114E-2</v>
      </c>
      <c r="IJ8" s="105">
        <f t="shared" ca="1" si="87"/>
        <v>4.4446150425814679E-2</v>
      </c>
      <c r="IK8" s="105">
        <f t="shared" ca="1" si="88"/>
        <v>4.5297312343037854E-2</v>
      </c>
      <c r="IL8" s="105">
        <f t="shared" ca="1" si="89"/>
        <v>4.5510322382036617E-2</v>
      </c>
      <c r="IM8" s="105">
        <f t="shared" ca="1" si="90"/>
        <v>4.5117475421371123E-2</v>
      </c>
      <c r="IN8" s="105">
        <f t="shared" ca="1" si="91"/>
        <v>4.4171741924194263E-2</v>
      </c>
      <c r="IO8" s="105">
        <f t="shared" ca="1" si="92"/>
        <v>4.2741396566264078E-2</v>
      </c>
      <c r="IP8" s="105">
        <f t="shared" ca="1" si="93"/>
        <v>4.0904550530430961E-2</v>
      </c>
      <c r="IQ8" s="105">
        <f t="shared" ca="1" si="94"/>
        <v>3.8744008012357001E-2</v>
      </c>
      <c r="IR8" s="105">
        <f t="shared" ca="1" si="95"/>
        <v>3.6342748429778027E-2</v>
      </c>
      <c r="IS8" s="105">
        <f t="shared" ca="1" si="96"/>
        <v>3.378021748607174E-2</v>
      </c>
      <c r="IT8" s="105">
        <f t="shared" ca="1" si="97"/>
        <v>3.1129504737727798E-2</v>
      </c>
      <c r="IU8" s="105">
        <f t="shared" ca="1" si="98"/>
        <v>2.8455399762681629E-2</v>
      </c>
      <c r="IV8" s="105">
        <f t="shared" ca="1" si="99"/>
        <v>2.5813256224582526E-2</v>
      </c>
      <c r="IW8" s="105">
        <f t="shared" ca="1" si="100"/>
        <v>2.3248552614497653E-2</v>
      </c>
      <c r="IX8" s="105">
        <f t="shared" ca="1" si="101"/>
        <v>2.0797017602656065E-2</v>
      </c>
      <c r="IY8" s="105">
        <f t="shared" ca="1" si="102"/>
        <v>1.8485182956984536E-2</v>
      </c>
      <c r="IZ8" s="105">
        <f t="shared" ca="1" si="103"/>
        <v>1.6331233714716342E-2</v>
      </c>
      <c r="JA8" s="105">
        <f t="shared" ca="1" si="104"/>
        <v>1.4346039747298422E-2</v>
      </c>
      <c r="JB8" s="105">
        <f t="shared" ca="1" si="105"/>
        <v>1.2534271588538148E-2</v>
      </c>
      <c r="JC8" s="105">
        <f t="shared" ca="1" si="106"/>
        <v>1.0895523652627914E-2</v>
      </c>
      <c r="JD8" s="105">
        <f t="shared" ca="1" si="107"/>
        <v>9.4253877370312766E-3</v>
      </c>
      <c r="JE8" s="105">
        <f t="shared" ca="1" si="108"/>
        <v>8.1164376487706802E-3</v>
      </c>
      <c r="JF8" s="105">
        <f t="shared" ca="1" si="109"/>
        <v>6.9591011498105759E-3</v>
      </c>
      <c r="JG8" s="105">
        <f t="shared" ca="1" si="110"/>
        <v>5.9424078763483648E-3</v>
      </c>
      <c r="JH8" s="105">
        <f t="shared" ca="1" si="111"/>
        <v>5.0546114625883432E-3</v>
      </c>
      <c r="JI8" s="105">
        <f t="shared" ca="1" si="112"/>
        <v>4.2836910216170754E-3</v>
      </c>
      <c r="JJ8" s="105">
        <f t="shared" ca="1" si="113"/>
        <v>3.6177417575775639E-3</v>
      </c>
      <c r="JK8" s="105">
        <f t="shared" ca="1" si="114"/>
        <v>3.0452672109936296E-3</v>
      </c>
      <c r="JL8" s="105">
        <f t="shared" ca="1" si="115"/>
        <v>2.5553868824044201E-3</v>
      </c>
      <c r="JM8" s="105">
        <f t="shared" ca="1" si="116"/>
        <v>2.1379731186146333E-3</v>
      </c>
      <c r="JN8" s="105">
        <f t="shared" ca="1" si="117"/>
        <v>1.7837305126598979E-3</v>
      </c>
      <c r="JO8" s="105">
        <f t="shared" ca="1" si="118"/>
        <v>1.4842299386620406E-3</v>
      </c>
      <c r="JP8" s="105">
        <f t="shared" ca="1" si="119"/>
        <v>1.2319079344508266E-3</v>
      </c>
      <c r="JQ8" s="105">
        <f t="shared" ca="1" si="120"/>
        <v>1.0200406234510684E-3</v>
      </c>
      <c r="JR8" s="105">
        <f t="shared" ca="1" si="121"/>
        <v>8.4269985150930982E-4</v>
      </c>
      <c r="JS8" s="105">
        <f t="shared" ca="1" si="122"/>
        <v>6.946977839261681E-4</v>
      </c>
      <c r="JT8" s="105">
        <f t="shared" ca="1" si="123"/>
        <v>5.7152491187129062E-4</v>
      </c>
      <c r="JU8" s="105">
        <f t="shared" ca="1" si="124"/>
        <v>4.6928528078649118E-4</v>
      </c>
      <c r="JV8" s="105">
        <f t="shared" ca="1" si="125"/>
        <v>3.8463178435232948E-4</v>
      </c>
      <c r="JW8" s="105">
        <f t="shared" ca="1" si="126"/>
        <v>3.1470356210683281E-4</v>
      </c>
      <c r="JX8" s="105">
        <f t="shared" ca="1" si="127"/>
        <v>2.5706688527282751E-4</v>
      </c>
      <c r="JY8" s="105">
        <f t="shared" ca="1" si="128"/>
        <v>2.0966039777081666E-4</v>
      </c>
      <c r="JZ8" s="105">
        <f t="shared" ca="1" si="129"/>
        <v>1.7074517977488934E-4</v>
      </c>
      <c r="KA8" s="105">
        <f t="shared" ca="1" si="130"/>
        <v>1.3885980129479947E-4</v>
      </c>
      <c r="KB8" s="105">
        <f t="shared" ca="1" si="131"/>
        <v>1.1278031568806579E-4</v>
      </c>
      <c r="KC8" s="105">
        <f t="shared" ca="1" si="132"/>
        <v>9.1484991899037915E-5</v>
      </c>
      <c r="KD8" s="105">
        <f t="shared" ca="1" si="133"/>
        <v>7.4123485526267352E-5</v>
      </c>
      <c r="KE8" s="105">
        <f t="shared" ca="1" si="134"/>
        <v>5.999009057311433E-5</v>
      </c>
      <c r="KF8" s="105">
        <f t="shared" ca="1" si="135"/>
        <v>4.8500685867036708E-5</v>
      </c>
      <c r="KG8" s="105">
        <f t="shared" ca="1" si="136"/>
        <v>3.9172984418023304E-5</v>
      </c>
      <c r="KH8" s="105">
        <f t="shared" ca="1" si="137"/>
        <v>3.1609703828094915E-5</v>
      </c>
      <c r="KI8" s="105">
        <f t="shared" ca="1" si="138"/>
        <v>2.5484296097499914E-5</v>
      </c>
      <c r="KJ8" s="105">
        <f t="shared" ca="1" si="139"/>
        <v>2.0528901790495265E-5</v>
      </c>
      <c r="KK8" s="105">
        <f t="shared" ca="1" si="140"/>
        <v>1.6524223574676533E-5</v>
      </c>
      <c r="KL8" s="105">
        <f t="shared" ca="1" si="141"/>
        <v>1.3291045426022663E-5</v>
      </c>
      <c r="KM8" s="105">
        <f t="shared" ca="1" si="142"/>
        <v>1.068315477303905E-5</v>
      </c>
      <c r="KN8" s="105">
        <f t="shared" ca="1" si="143"/>
        <v>8.5814544950046923E-6</v>
      </c>
      <c r="KO8" s="105">
        <f t="shared" ca="1" si="144"/>
        <v>3.46272926210478E-5</v>
      </c>
      <c r="KP8" s="102"/>
      <c r="KQ8" s="106">
        <f t="shared" ca="1" si="145"/>
        <v>0.41310668000117234</v>
      </c>
      <c r="KR8" s="107">
        <f t="shared" ca="1" si="146"/>
        <v>0.11540624164340441</v>
      </c>
    </row>
    <row r="9" spans="1:304" s="63" customFormat="1" ht="15.5" x14ac:dyDescent="0.35">
      <c r="A9" s="62"/>
      <c r="B9" s="67" t="s">
        <v>111</v>
      </c>
      <c r="C9" s="95">
        <f t="shared" si="147"/>
        <v>1675033</v>
      </c>
      <c r="D9" s="75">
        <f ca="1">'Stochastic inputs'!H30</f>
        <v>23.927149999999997</v>
      </c>
      <c r="E9" s="75">
        <v>4.5815359999999998</v>
      </c>
      <c r="F9" s="96">
        <v>23.759659949999996</v>
      </c>
      <c r="G9" s="96">
        <v>4.5494652479999997</v>
      </c>
      <c r="H9" s="97">
        <f t="shared" ca="1" si="0"/>
        <v>3.1570098478444297</v>
      </c>
      <c r="I9" s="97">
        <f t="shared" ca="1" si="1"/>
        <v>0.18975747477175425</v>
      </c>
      <c r="J9" s="98">
        <f t="shared" si="2"/>
        <v>3.1499852329074649</v>
      </c>
      <c r="K9" s="98">
        <f t="shared" si="3"/>
        <v>0.18975747477175425</v>
      </c>
      <c r="L9" s="98"/>
      <c r="M9" s="99">
        <v>1464411</v>
      </c>
      <c r="N9" s="98"/>
      <c r="O9" s="97">
        <f t="shared" ca="1" si="4"/>
        <v>3.1570098478444297</v>
      </c>
      <c r="P9" s="97">
        <f t="shared" ca="1" si="4"/>
        <v>0.18975747477175425</v>
      </c>
      <c r="Q9" s="99">
        <v>1675033</v>
      </c>
      <c r="R9" s="100">
        <v>1610749</v>
      </c>
      <c r="S9" s="99">
        <v>1585007</v>
      </c>
      <c r="T9" s="100">
        <v>1569944</v>
      </c>
      <c r="U9" s="99">
        <v>1564802</v>
      </c>
      <c r="V9" s="100">
        <v>1546090</v>
      </c>
      <c r="W9" s="99">
        <v>1507480</v>
      </c>
      <c r="X9" s="100">
        <v>1495957</v>
      </c>
      <c r="Y9" s="99">
        <v>1486035</v>
      </c>
      <c r="Z9" s="100">
        <v>1464411</v>
      </c>
      <c r="AA9" s="98"/>
      <c r="AB9" s="98">
        <f t="shared" si="5"/>
        <v>3.1499852329074649</v>
      </c>
      <c r="AC9" s="98">
        <f t="shared" si="5"/>
        <v>0.18975747477175425</v>
      </c>
      <c r="AD9" s="101">
        <f t="shared" ca="1" si="6"/>
        <v>100734.51895306558</v>
      </c>
      <c r="AE9" s="101">
        <f t="shared" ca="1" si="7"/>
        <v>33248.09789868824</v>
      </c>
      <c r="AF9" s="101">
        <f t="shared" ca="1" si="8"/>
        <v>39713.627001986242</v>
      </c>
      <c r="AG9" s="101">
        <f t="shared" ca="1" si="9"/>
        <v>46250.948014698457</v>
      </c>
      <c r="AH9" s="101">
        <f t="shared" ca="1" si="10"/>
        <v>52615.878098382069</v>
      </c>
      <c r="AI9" s="101">
        <f t="shared" ca="1" si="11"/>
        <v>58568.160743520406</v>
      </c>
      <c r="AJ9" s="101">
        <f t="shared" ca="1" si="12"/>
        <v>63888.582325935204</v>
      </c>
      <c r="AK9" s="101">
        <f t="shared" ca="1" si="13"/>
        <v>68393.060751251527</v>
      </c>
      <c r="AL9" s="101">
        <f t="shared" ca="1" si="14"/>
        <v>71942.615874845811</v>
      </c>
      <c r="AM9" s="101">
        <f t="shared" ca="1" si="15"/>
        <v>74448.768686203635</v>
      </c>
      <c r="AN9" s="101">
        <f t="shared" ca="1" si="16"/>
        <v>75874.492985895733</v>
      </c>
      <c r="AO9" s="101">
        <f t="shared" ca="1" si="17"/>
        <v>76231.291830549933</v>
      </c>
      <c r="AP9" s="101">
        <f t="shared" ca="1" si="18"/>
        <v>75573.260207485539</v>
      </c>
      <c r="AQ9" s="101">
        <f t="shared" ca="1" si="19"/>
        <v>73989.125390508896</v>
      </c>
      <c r="AR9" s="101">
        <f t="shared" ca="1" si="20"/>
        <v>71593.249714579011</v>
      </c>
      <c r="AS9" s="101">
        <f t="shared" ca="1" si="21"/>
        <v>68516.471988639358</v>
      </c>
      <c r="AT9" s="101">
        <f t="shared" ca="1" si="22"/>
        <v>64897.491972962387</v>
      </c>
      <c r="AU9" s="101">
        <f t="shared" ca="1" si="23"/>
        <v>60875.302930576378</v>
      </c>
      <c r="AV9" s="101">
        <f t="shared" ca="1" si="24"/>
        <v>56582.979036347206</v>
      </c>
      <c r="AW9" s="101">
        <f t="shared" ca="1" si="25"/>
        <v>52142.947709350403</v>
      </c>
      <c r="AX9" s="101">
        <f t="shared" ca="1" si="26"/>
        <v>47663.733630683906</v>
      </c>
      <c r="AY9" s="101">
        <f t="shared" ca="1" si="27"/>
        <v>43238.05601363114</v>
      </c>
      <c r="AZ9" s="101">
        <f t="shared" ca="1" si="28"/>
        <v>38942.092831519847</v>
      </c>
      <c r="BA9" s="101">
        <f t="shared" ca="1" si="29"/>
        <v>34835.690786029794</v>
      </c>
      <c r="BB9" s="101">
        <f t="shared" ca="1" si="30"/>
        <v>30963.291463986679</v>
      </c>
      <c r="BC9" s="101">
        <f t="shared" ca="1" si="31"/>
        <v>27355.35540286246</v>
      </c>
      <c r="BD9" s="101">
        <f t="shared" ca="1" si="32"/>
        <v>24030.089996036517</v>
      </c>
      <c r="BE9" s="101">
        <f t="shared" ca="1" si="33"/>
        <v>20995.31854176382</v>
      </c>
      <c r="BF9" s="101">
        <f t="shared" ca="1" si="34"/>
        <v>18250.361670432292</v>
      </c>
      <c r="BG9" s="101">
        <f t="shared" ca="1" si="35"/>
        <v>15787.835497322711</v>
      </c>
      <c r="BH9" s="101">
        <f t="shared" ca="1" si="36"/>
        <v>13595.300904133299</v>
      </c>
      <c r="BI9" s="101">
        <f t="shared" ca="1" si="37"/>
        <v>11656.724076270659</v>
      </c>
      <c r="BJ9" s="101">
        <f t="shared" ca="1" si="38"/>
        <v>9953.7292923434325</v>
      </c>
      <c r="BK9" s="101">
        <f t="shared" ca="1" si="39"/>
        <v>8466.6410020137409</v>
      </c>
      <c r="BL9" s="101">
        <f t="shared" ca="1" si="40"/>
        <v>7175.3238230123143</v>
      </c>
      <c r="BM9" s="101">
        <f t="shared" ca="1" si="41"/>
        <v>6059.8368294204192</v>
      </c>
      <c r="BN9" s="101">
        <f t="shared" ca="1" si="42"/>
        <v>5100.9230722322927</v>
      </c>
      <c r="BO9" s="101">
        <f t="shared" ca="1" si="43"/>
        <v>4280.3573557945228</v>
      </c>
      <c r="BP9" s="101">
        <f t="shared" ca="1" si="44"/>
        <v>3581.175526792425</v>
      </c>
      <c r="BQ9" s="101">
        <f t="shared" ca="1" si="45"/>
        <v>2987.8074718122466</v>
      </c>
      <c r="BR9" s="101">
        <f t="shared" ca="1" si="46"/>
        <v>2486.1341268468937</v>
      </c>
      <c r="BS9" s="101">
        <f t="shared" ca="1" si="47"/>
        <v>2063.4864431669712</v>
      </c>
      <c r="BT9" s="101">
        <f t="shared" ca="1" si="48"/>
        <v>1708.6017056211135</v>
      </c>
      <c r="BU9" s="101">
        <f t="shared" ca="1" si="49"/>
        <v>1411.5500603731937</v>
      </c>
      <c r="BV9" s="101">
        <f t="shared" ca="1" si="50"/>
        <v>1163.641713103201</v>
      </c>
      <c r="BW9" s="101">
        <f t="shared" ca="1" si="51"/>
        <v>957.32308770650354</v>
      </c>
      <c r="BX9" s="101">
        <f t="shared" ca="1" si="52"/>
        <v>786.06833173163864</v>
      </c>
      <c r="BY9" s="101">
        <f t="shared" ca="1" si="53"/>
        <v>644.27093163903555</v>
      </c>
      <c r="BZ9" s="101">
        <f t="shared" ca="1" si="54"/>
        <v>527.13885174649454</v>
      </c>
      <c r="CA9" s="101">
        <f t="shared" ca="1" si="55"/>
        <v>430.59551603920005</v>
      </c>
      <c r="CB9" s="101">
        <f t="shared" ca="1" si="56"/>
        <v>351.18808505924437</v>
      </c>
      <c r="CC9" s="101">
        <f t="shared" ca="1" si="57"/>
        <v>286.00381071387221</v>
      </c>
      <c r="CD9" s="101">
        <f t="shared" ca="1" si="58"/>
        <v>232.59474954223182</v>
      </c>
      <c r="CE9" s="101">
        <f t="shared" ca="1" si="59"/>
        <v>188.91075052792792</v>
      </c>
      <c r="CF9" s="101">
        <f t="shared" ca="1" si="60"/>
        <v>153.24038043562118</v>
      </c>
      <c r="CG9" s="101">
        <f t="shared" ca="1" si="61"/>
        <v>124.15928433152018</v>
      </c>
      <c r="CH9" s="101">
        <f t="shared" ca="1" si="62"/>
        <v>100.48538138295541</v>
      </c>
      <c r="CI9" s="101">
        <f t="shared" ca="1" si="63"/>
        <v>81.240249349920092</v>
      </c>
      <c r="CJ9" s="101">
        <f t="shared" ca="1" si="64"/>
        <v>65.616041608674834</v>
      </c>
      <c r="CK9" s="101">
        <f t="shared" ca="1" si="65"/>
        <v>52.947297032285313</v>
      </c>
      <c r="CL9" s="101">
        <f t="shared" ca="1" si="66"/>
        <v>42.687036945083577</v>
      </c>
      <c r="CM9" s="101">
        <f t="shared" ca="1" si="67"/>
        <v>34.38658795283866</v>
      </c>
      <c r="CN9" s="101">
        <f t="shared" ca="1" si="68"/>
        <v>27.678619786961157</v>
      </c>
      <c r="CO9" s="101">
        <f t="shared" ca="1" si="69"/>
        <v>22.26293969308702</v>
      </c>
      <c r="CP9" s="101">
        <f t="shared" ca="1" si="70"/>
        <v>17.894636788947917</v>
      </c>
      <c r="CQ9" s="101">
        <f t="shared" ca="1" si="71"/>
        <v>14.374219467131194</v>
      </c>
      <c r="CR9" s="101">
        <f t="shared" ca="1" si="72"/>
        <v>58.001857840911562</v>
      </c>
      <c r="CS9" s="102">
        <f t="shared" ca="1" si="73"/>
        <v>1675033.0000000007</v>
      </c>
      <c r="CT9" s="74">
        <f t="shared" si="148"/>
        <v>108349.63307923623</v>
      </c>
      <c r="CU9" s="74">
        <f t="shared" si="149"/>
        <v>35092.177537698408</v>
      </c>
      <c r="CV9" s="74">
        <f t="shared" si="150"/>
        <v>41690.336940496585</v>
      </c>
      <c r="CW9" s="74">
        <f t="shared" si="151"/>
        <v>48298.291823904314</v>
      </c>
      <c r="CX9" s="74">
        <f t="shared" si="152"/>
        <v>54664.189196266103</v>
      </c>
      <c r="CY9" s="74">
        <f t="shared" si="153"/>
        <v>60545.139997109996</v>
      </c>
      <c r="CZ9" s="74">
        <f t="shared" si="154"/>
        <v>65724.369462436167</v>
      </c>
      <c r="DA9" s="74">
        <f t="shared" si="155"/>
        <v>70024.812927825711</v>
      </c>
      <c r="DB9" s="74">
        <f t="shared" si="156"/>
        <v>73318.18988901611</v>
      </c>
      <c r="DC9" s="74">
        <f t="shared" ca="1" si="74"/>
        <v>74448.768686203635</v>
      </c>
      <c r="DD9" s="74">
        <f t="shared" si="157"/>
        <v>76635.537569428547</v>
      </c>
      <c r="DE9" s="74">
        <f t="shared" si="158"/>
        <v>76663.198257173077</v>
      </c>
      <c r="DF9" s="74">
        <f t="shared" si="159"/>
        <v>75680.113058269853</v>
      </c>
      <c r="DG9" s="74">
        <f t="shared" si="160"/>
        <v>73787.103542146622</v>
      </c>
      <c r="DH9" s="74">
        <f t="shared" si="161"/>
        <v>71108.412393459468</v>
      </c>
      <c r="DI9" s="74">
        <f t="shared" si="162"/>
        <v>67782.269167561113</v>
      </c>
      <c r="DJ9" s="74">
        <f t="shared" si="163"/>
        <v>63952.22702410174</v>
      </c>
      <c r="DK9" s="74">
        <f t="shared" si="164"/>
        <v>59759.732333187647</v>
      </c>
      <c r="DL9" s="74">
        <f t="shared" si="165"/>
        <v>55338.183849328751</v>
      </c>
      <c r="DM9" s="74">
        <f t="shared" si="166"/>
        <v>50808.561356014383</v>
      </c>
      <c r="DN9" s="74">
        <f t="shared" si="167"/>
        <v>46276.565263850323</v>
      </c>
      <c r="DO9" s="74">
        <f t="shared" si="168"/>
        <v>41831.111348168859</v>
      </c>
      <c r="DP9" s="74">
        <f t="shared" si="169"/>
        <v>37543.966168681181</v>
      </c>
      <c r="DQ9" s="74">
        <f t="shared" si="170"/>
        <v>33470.283012543339</v>
      </c>
      <c r="DR9" s="74">
        <f t="shared" si="171"/>
        <v>29649.798187616765</v>
      </c>
      <c r="DS9" s="74">
        <f t="shared" si="172"/>
        <v>26108.465660127757</v>
      </c>
      <c r="DT9" s="74">
        <f t="shared" si="173"/>
        <v>22860.337501718266</v>
      </c>
      <c r="DU9" s="74">
        <f t="shared" si="174"/>
        <v>19909.532629025194</v>
      </c>
      <c r="DV9" s="74">
        <f t="shared" si="175"/>
        <v>17252.172451487266</v>
      </c>
      <c r="DW9" s="74">
        <f t="shared" si="176"/>
        <v>14878.196167335669</v>
      </c>
      <c r="DX9" s="74">
        <f t="shared" si="177"/>
        <v>12772.998606215189</v>
      </c>
      <c r="DY9" s="74">
        <f t="shared" si="178"/>
        <v>10918.858705433184</v>
      </c>
      <c r="DZ9" s="74">
        <f t="shared" si="179"/>
        <v>9296.1466426073457</v>
      </c>
      <c r="EA9" s="74">
        <f t="shared" si="180"/>
        <v>7884.3125500761025</v>
      </c>
      <c r="EB9" s="74">
        <f t="shared" si="181"/>
        <v>6662.6701387521198</v>
      </c>
      <c r="EC9" s="74">
        <f t="shared" si="182"/>
        <v>5610.9951569985215</v>
      </c>
      <c r="ED9" s="74">
        <f t="shared" si="183"/>
        <v>4709.9621505488994</v>
      </c>
      <c r="EE9" s="74">
        <f t="shared" si="184"/>
        <v>3941.4441940637162</v>
      </c>
      <c r="EF9" s="74">
        <f t="shared" si="185"/>
        <v>3288.6997827362839</v>
      </c>
      <c r="EG9" s="74">
        <f t="shared" si="186"/>
        <v>2736.4694555582182</v>
      </c>
      <c r="EH9" s="74">
        <f t="shared" si="187"/>
        <v>2271.0024180786049</v>
      </c>
      <c r="EI9" s="74">
        <f t="shared" si="188"/>
        <v>1880.0307878803872</v>
      </c>
      <c r="EJ9" s="74">
        <f t="shared" si="189"/>
        <v>1552.70635554454</v>
      </c>
      <c r="EK9" s="74">
        <f t="shared" si="190"/>
        <v>1279.5121146924678</v>
      </c>
      <c r="EL9" s="74">
        <f t="shared" si="191"/>
        <v>1052.1583806406468</v>
      </c>
      <c r="EM9" s="74">
        <f t="shared" si="192"/>
        <v>863.47115274097666</v>
      </c>
      <c r="EN9" s="74">
        <f t="shared" si="193"/>
        <v>707.27850845658395</v>
      </c>
      <c r="EO9" s="74">
        <f t="shared" si="194"/>
        <v>578.2992493764134</v>
      </c>
      <c r="EP9" s="74">
        <f t="shared" si="195"/>
        <v>472.03673518265447</v>
      </c>
      <c r="EQ9" s="74">
        <f t="shared" si="196"/>
        <v>384.67981505912809</v>
      </c>
      <c r="ER9" s="74">
        <f t="shared" si="197"/>
        <v>313.01196579037992</v>
      </c>
      <c r="ES9" s="74">
        <f t="shared" si="198"/>
        <v>254.32913872817107</v>
      </c>
      <c r="ET9" s="74">
        <f t="shared" si="199"/>
        <v>206.36637159537264</v>
      </c>
      <c r="EU9" s="74">
        <f t="shared" si="200"/>
        <v>167.23290576213009</v>
      </c>
      <c r="EV9" s="74">
        <f t="shared" si="201"/>
        <v>135.35533835576973</v>
      </c>
      <c r="EW9" s="74">
        <f t="shared" si="202"/>
        <v>109.42820821843129</v>
      </c>
      <c r="EX9" s="74">
        <f t="shared" si="203"/>
        <v>88.371345653423973</v>
      </c>
      <c r="EY9" s="74">
        <f t="shared" si="204"/>
        <v>71.293292050788125</v>
      </c>
      <c r="EZ9" s="74">
        <f t="shared" si="205"/>
        <v>57.460103753198908</v>
      </c>
      <c r="FA9" s="74">
        <f t="shared" si="206"/>
        <v>46.268884666951365</v>
      </c>
      <c r="FB9" s="74">
        <f t="shared" si="207"/>
        <v>37.22543617588547</v>
      </c>
      <c r="FC9" s="74">
        <f t="shared" si="208"/>
        <v>29.925464842657703</v>
      </c>
      <c r="FD9" s="74">
        <f t="shared" si="209"/>
        <v>24.038843781600921</v>
      </c>
      <c r="FE9" s="74">
        <f t="shared" si="210"/>
        <v>19.296479289630454</v>
      </c>
      <c r="FF9" s="74">
        <f t="shared" si="211"/>
        <v>15.479388156213826</v>
      </c>
      <c r="FG9" s="74">
        <f t="shared" si="212"/>
        <v>12.409641676635138</v>
      </c>
      <c r="FH9" s="74">
        <f t="shared" si="213"/>
        <v>49.607470858897798</v>
      </c>
      <c r="FI9" s="102">
        <f t="shared" ca="1" si="75"/>
        <v>1673952.5096614168</v>
      </c>
      <c r="FJ9" s="62"/>
      <c r="FK9" s="103">
        <f t="shared" ref="FK9:HV9" ca="1" si="219">AD9/$CS$9</f>
        <v>6.0138826490621695E-2</v>
      </c>
      <c r="FL9" s="103">
        <f t="shared" ca="1" si="219"/>
        <v>1.9849219626531672E-2</v>
      </c>
      <c r="FM9" s="103">
        <f t="shared" ca="1" si="219"/>
        <v>2.3709160955029677E-2</v>
      </c>
      <c r="FN9" s="103">
        <f t="shared" ca="1" si="219"/>
        <v>2.761196228056309E-2</v>
      </c>
      <c r="FO9" s="103">
        <f t="shared" ca="1" si="219"/>
        <v>3.1411845676104319E-2</v>
      </c>
      <c r="FP9" s="103">
        <f t="shared" ca="1" si="219"/>
        <v>3.4965377245415694E-2</v>
      </c>
      <c r="FQ9" s="103">
        <f t="shared" ca="1" si="219"/>
        <v>3.8141685761376151E-2</v>
      </c>
      <c r="FR9" s="103">
        <f t="shared" ca="1" si="219"/>
        <v>4.0830873631296519E-2</v>
      </c>
      <c r="FS9" s="103">
        <f t="shared" ca="1" si="219"/>
        <v>4.2949969269170087E-2</v>
      </c>
      <c r="FT9" s="103">
        <f t="shared" ca="1" si="219"/>
        <v>4.4446150425814658E-2</v>
      </c>
      <c r="FU9" s="103">
        <f t="shared" ca="1" si="219"/>
        <v>4.529731234303784E-2</v>
      </c>
      <c r="FV9" s="103">
        <f t="shared" ca="1" si="219"/>
        <v>4.5510322382036596E-2</v>
      </c>
      <c r="FW9" s="103">
        <f t="shared" ca="1" si="219"/>
        <v>4.5117475421371109E-2</v>
      </c>
      <c r="FX9" s="103">
        <f t="shared" ca="1" si="219"/>
        <v>4.4171741924194249E-2</v>
      </c>
      <c r="FY9" s="103">
        <f t="shared" ca="1" si="219"/>
        <v>4.2741396566264057E-2</v>
      </c>
      <c r="FZ9" s="103">
        <f t="shared" ca="1" si="219"/>
        <v>4.090455053043094E-2</v>
      </c>
      <c r="GA9" s="103">
        <f t="shared" ca="1" si="219"/>
        <v>3.8744008012356987E-2</v>
      </c>
      <c r="GB9" s="103">
        <f t="shared" ca="1" si="219"/>
        <v>3.6342748429778013E-2</v>
      </c>
      <c r="GC9" s="103">
        <f t="shared" ca="1" si="219"/>
        <v>3.3780217486071726E-2</v>
      </c>
      <c r="GD9" s="103">
        <f t="shared" ca="1" si="219"/>
        <v>3.1129504737727784E-2</v>
      </c>
      <c r="GE9" s="103">
        <f t="shared" ca="1" si="219"/>
        <v>2.8455399762681622E-2</v>
      </c>
      <c r="GF9" s="103">
        <f t="shared" ca="1" si="219"/>
        <v>2.5813256224582512E-2</v>
      </c>
      <c r="GG9" s="103">
        <f t="shared" ca="1" si="219"/>
        <v>2.3248552614497642E-2</v>
      </c>
      <c r="GH9" s="103">
        <f t="shared" ca="1" si="219"/>
        <v>2.0797017602656055E-2</v>
      </c>
      <c r="GI9" s="103">
        <f t="shared" ca="1" si="219"/>
        <v>1.8485182956984529E-2</v>
      </c>
      <c r="GJ9" s="103">
        <f t="shared" ca="1" si="219"/>
        <v>1.6331233714716335E-2</v>
      </c>
      <c r="GK9" s="103">
        <f t="shared" ca="1" si="219"/>
        <v>1.4346039747298416E-2</v>
      </c>
      <c r="GL9" s="103">
        <f t="shared" ca="1" si="219"/>
        <v>1.2534271588538143E-2</v>
      </c>
      <c r="GM9" s="103">
        <f t="shared" ca="1" si="219"/>
        <v>1.0895523652627909E-2</v>
      </c>
      <c r="GN9" s="103">
        <f t="shared" ca="1" si="219"/>
        <v>9.4253877370312732E-3</v>
      </c>
      <c r="GO9" s="103">
        <f t="shared" ca="1" si="219"/>
        <v>8.1164376487706767E-3</v>
      </c>
      <c r="GP9" s="103">
        <f t="shared" ca="1" si="219"/>
        <v>6.9591011498105733E-3</v>
      </c>
      <c r="GQ9" s="103">
        <f t="shared" ca="1" si="219"/>
        <v>5.942407876348363E-3</v>
      </c>
      <c r="GR9" s="103">
        <f t="shared" ca="1" si="219"/>
        <v>5.0546114625883414E-3</v>
      </c>
      <c r="GS9" s="103">
        <f t="shared" ca="1" si="219"/>
        <v>4.2836910216170736E-3</v>
      </c>
      <c r="GT9" s="103">
        <f t="shared" ca="1" si="219"/>
        <v>3.6177417575775622E-3</v>
      </c>
      <c r="GU9" s="103">
        <f t="shared" ca="1" si="219"/>
        <v>3.0452672109936288E-3</v>
      </c>
      <c r="GV9" s="103">
        <f t="shared" ca="1" si="219"/>
        <v>2.5553868824044188E-3</v>
      </c>
      <c r="GW9" s="103">
        <f t="shared" ca="1" si="219"/>
        <v>2.1379731186146325E-3</v>
      </c>
      <c r="GX9" s="103">
        <f t="shared" ca="1" si="219"/>
        <v>1.783730512659897E-3</v>
      </c>
      <c r="GY9" s="103">
        <f t="shared" ca="1" si="219"/>
        <v>1.4842299386620399E-3</v>
      </c>
      <c r="GZ9" s="103">
        <f t="shared" ca="1" si="219"/>
        <v>1.2319079344508259E-3</v>
      </c>
      <c r="HA9" s="103">
        <f t="shared" ca="1" si="219"/>
        <v>1.020040623451068E-3</v>
      </c>
      <c r="HB9" s="103">
        <f t="shared" ca="1" si="219"/>
        <v>8.4269985150930938E-4</v>
      </c>
      <c r="HC9" s="103">
        <f t="shared" ca="1" si="219"/>
        <v>6.9469778392616777E-4</v>
      </c>
      <c r="HD9" s="103">
        <f t="shared" ca="1" si="219"/>
        <v>5.715249118712904E-4</v>
      </c>
      <c r="HE9" s="103">
        <f t="shared" ca="1" si="219"/>
        <v>4.6928528078649096E-4</v>
      </c>
      <c r="HF9" s="103">
        <f t="shared" ca="1" si="219"/>
        <v>3.8463178435232937E-4</v>
      </c>
      <c r="HG9" s="103">
        <f t="shared" ca="1" si="219"/>
        <v>3.147035621068327E-4</v>
      </c>
      <c r="HH9" s="103">
        <f t="shared" ca="1" si="219"/>
        <v>2.570668852728274E-4</v>
      </c>
      <c r="HI9" s="103">
        <f t="shared" ca="1" si="219"/>
        <v>2.0966039777081658E-4</v>
      </c>
      <c r="HJ9" s="103">
        <f t="shared" ca="1" si="219"/>
        <v>1.7074517977488926E-4</v>
      </c>
      <c r="HK9" s="103">
        <f t="shared" ca="1" si="219"/>
        <v>1.3885980129479941E-4</v>
      </c>
      <c r="HL9" s="103">
        <f t="shared" ca="1" si="219"/>
        <v>1.1278031568806575E-4</v>
      </c>
      <c r="HM9" s="103">
        <f t="shared" ca="1" si="219"/>
        <v>9.1484991899037875E-5</v>
      </c>
      <c r="HN9" s="103">
        <f t="shared" ca="1" si="219"/>
        <v>7.4123485526267325E-5</v>
      </c>
      <c r="HO9" s="103">
        <f t="shared" ca="1" si="219"/>
        <v>5.9990090573114303E-5</v>
      </c>
      <c r="HP9" s="103">
        <f t="shared" ca="1" si="219"/>
        <v>4.8500685867036681E-5</v>
      </c>
      <c r="HQ9" s="103">
        <f t="shared" ca="1" si="219"/>
        <v>3.9172984418023291E-5</v>
      </c>
      <c r="HR9" s="103">
        <f t="shared" ca="1" si="219"/>
        <v>3.1609703828094901E-5</v>
      </c>
      <c r="HS9" s="103">
        <f t="shared" ca="1" si="219"/>
        <v>2.5484296097499904E-5</v>
      </c>
      <c r="HT9" s="103">
        <f t="shared" ca="1" si="219"/>
        <v>2.0528901790495258E-5</v>
      </c>
      <c r="HU9" s="103">
        <f t="shared" ca="1" si="219"/>
        <v>1.6524223574676526E-5</v>
      </c>
      <c r="HV9" s="103">
        <f t="shared" ca="1" si="219"/>
        <v>1.3291045426022658E-5</v>
      </c>
      <c r="HW9" s="103">
        <f t="shared" ref="HW9:HY9" ca="1" si="220">CP9/$CS$9</f>
        <v>1.0683154773039045E-5</v>
      </c>
      <c r="HX9" s="103">
        <f t="shared" ca="1" si="220"/>
        <v>8.5814544950046889E-6</v>
      </c>
      <c r="HY9" s="103">
        <f t="shared" ca="1" si="220"/>
        <v>3.4627292621047787E-5</v>
      </c>
      <c r="HZ9" s="104">
        <f t="shared" ca="1" si="216"/>
        <v>0.41310668000117229</v>
      </c>
      <c r="IA9" s="105">
        <f t="shared" ca="1" si="78"/>
        <v>6.4726826151807401E-2</v>
      </c>
      <c r="IB9" s="105">
        <f t="shared" ca="1" si="79"/>
        <v>2.0963663745034413E-2</v>
      </c>
      <c r="IC9" s="105">
        <f t="shared" ca="1" si="80"/>
        <v>2.4905328376925766E-2</v>
      </c>
      <c r="ID9" s="105">
        <f t="shared" ca="1" si="81"/>
        <v>2.8852844716409191E-2</v>
      </c>
      <c r="IE9" s="105">
        <f t="shared" ca="1" si="82"/>
        <v>3.2655758679392161E-2</v>
      </c>
      <c r="IF9" s="105">
        <f t="shared" ca="1" si="83"/>
        <v>3.6168971131299417E-2</v>
      </c>
      <c r="IG9" s="105">
        <f t="shared" ca="1" si="84"/>
        <v>3.9262983318284192E-2</v>
      </c>
      <c r="IH9" s="105">
        <f t="shared" ca="1" si="85"/>
        <v>4.1832018843825702E-2</v>
      </c>
      <c r="II9" s="105">
        <f t="shared" ca="1" si="86"/>
        <v>4.3799444408280055E-2</v>
      </c>
      <c r="IJ9" s="105">
        <f t="shared" ca="1" si="87"/>
        <v>4.4474839194370015E-2</v>
      </c>
      <c r="IK9" s="105">
        <f t="shared" ca="1" si="88"/>
        <v>4.578118980503771E-2</v>
      </c>
      <c r="IL9" s="105">
        <f t="shared" ca="1" si="89"/>
        <v>4.5797713982148401E-2</v>
      </c>
      <c r="IM9" s="105">
        <f t="shared" ca="1" si="90"/>
        <v>4.5210430177363481E-2</v>
      </c>
      <c r="IN9" s="105">
        <f t="shared" ca="1" si="91"/>
        <v>4.4079568038086832E-2</v>
      </c>
      <c r="IO9" s="105">
        <f t="shared" ca="1" si="92"/>
        <v>4.2479348716913279E-2</v>
      </c>
      <c r="IP9" s="105">
        <f t="shared" ca="1" si="93"/>
        <v>4.0492348962319812E-2</v>
      </c>
      <c r="IQ9" s="105">
        <f t="shared" ca="1" si="94"/>
        <v>3.8204325782836626E-2</v>
      </c>
      <c r="IR9" s="105">
        <f t="shared" ca="1" si="95"/>
        <v>3.5699777615121824E-2</v>
      </c>
      <c r="IS9" s="105">
        <f t="shared" ca="1" si="96"/>
        <v>3.305839534272198E-2</v>
      </c>
      <c r="IT9" s="105">
        <f t="shared" ca="1" si="97"/>
        <v>3.0352450898556982E-2</v>
      </c>
      <c r="IU9" s="105">
        <f t="shared" ca="1" si="98"/>
        <v>2.7645088493705526E-2</v>
      </c>
      <c r="IV9" s="105">
        <f t="shared" ca="1" si="99"/>
        <v>2.4989425390944849E-2</v>
      </c>
      <c r="IW9" s="105">
        <f t="shared" ca="1" si="100"/>
        <v>2.2428334108639102E-2</v>
      </c>
      <c r="IX9" s="105">
        <f t="shared" ca="1" si="101"/>
        <v>1.9994762586970423E-2</v>
      </c>
      <c r="IY9" s="105">
        <f t="shared" ca="1" si="102"/>
        <v>1.7712448839790503E-2</v>
      </c>
      <c r="IZ9" s="105">
        <f t="shared" ca="1" si="103"/>
        <v>1.5596897468380751E-2</v>
      </c>
      <c r="JA9" s="105">
        <f t="shared" ca="1" si="104"/>
        <v>1.3656503018919054E-2</v>
      </c>
      <c r="JB9" s="105">
        <f t="shared" ca="1" si="105"/>
        <v>1.1893726084888877E-2</v>
      </c>
      <c r="JC9" s="105">
        <f t="shared" ca="1" si="106"/>
        <v>1.0306249640843628E-2</v>
      </c>
      <c r="JD9" s="105">
        <f t="shared" ca="1" si="107"/>
        <v>8.8880634793785263E-3</v>
      </c>
      <c r="JE9" s="105">
        <f t="shared" ca="1" si="108"/>
        <v>7.6304426394980165E-3</v>
      </c>
      <c r="JF9" s="105">
        <f t="shared" ca="1" si="109"/>
        <v>6.5228007619174896E-3</v>
      </c>
      <c r="JG9" s="105">
        <f t="shared" ca="1" si="110"/>
        <v>5.5534112162403211E-3</v>
      </c>
      <c r="JH9" s="105">
        <f t="shared" ca="1" si="111"/>
        <v>4.7099977475889261E-3</v>
      </c>
      <c r="JI9" s="105">
        <f t="shared" ca="1" si="112"/>
        <v>3.9802026044930923E-3</v>
      </c>
      <c r="JJ9" s="105">
        <f t="shared" ca="1" si="113"/>
        <v>3.3519440513479284E-3</v>
      </c>
      <c r="JK9" s="105">
        <f t="shared" ca="1" si="114"/>
        <v>2.8136772837728612E-3</v>
      </c>
      <c r="JL9" s="105">
        <f t="shared" ca="1" si="115"/>
        <v>2.3545734848003158E-3</v>
      </c>
      <c r="JM9" s="105">
        <f t="shared" ca="1" si="116"/>
        <v>1.9646314717742352E-3</v>
      </c>
      <c r="JN9" s="105">
        <f t="shared" ca="1" si="117"/>
        <v>1.6347354179789199E-3</v>
      </c>
      <c r="JO9" s="105">
        <f t="shared" ca="1" si="118"/>
        <v>1.356670756769528E-3</v>
      </c>
      <c r="JP9" s="105">
        <f t="shared" ca="1" si="119"/>
        <v>1.1231087961155199E-3</v>
      </c>
      <c r="JQ9" s="105">
        <f t="shared" ca="1" si="120"/>
        <v>9.2756894032710593E-4</v>
      </c>
      <c r="JR9" s="105">
        <f t="shared" ca="1" si="121"/>
        <v>7.6436583911885841E-4</v>
      </c>
      <c r="JS9" s="105">
        <f t="shared" ca="1" si="122"/>
        <v>6.2854733008731677E-4</v>
      </c>
      <c r="JT9" s="105">
        <f t="shared" ca="1" si="123"/>
        <v>5.1582774765553368E-4</v>
      </c>
      <c r="JU9" s="105">
        <f t="shared" ca="1" si="124"/>
        <v>4.2252005619899106E-4</v>
      </c>
      <c r="JV9" s="105">
        <f t="shared" ca="1" si="125"/>
        <v>3.4546932845387802E-4</v>
      </c>
      <c r="JW9" s="105">
        <f t="shared" ca="1" si="126"/>
        <v>2.8198932314879788E-4</v>
      </c>
      <c r="JX9" s="105">
        <f t="shared" ca="1" si="127"/>
        <v>2.2980330256617353E-4</v>
      </c>
      <c r="JY9" s="105">
        <f t="shared" ca="1" si="128"/>
        <v>1.8698975268640776E-4</v>
      </c>
      <c r="JZ9" s="105">
        <f t="shared" ca="1" si="129"/>
        <v>1.5193330590938518E-4</v>
      </c>
      <c r="KA9" s="105">
        <f t="shared" ca="1" si="130"/>
        <v>1.232808997891544E-4</v>
      </c>
      <c r="KB9" s="105">
        <f t="shared" ca="1" si="131"/>
        <v>9.9903016840039016E-5</v>
      </c>
      <c r="KC9" s="105">
        <f t="shared" ca="1" si="132"/>
        <v>8.0859724260127003E-5</v>
      </c>
      <c r="KD9" s="105">
        <f t="shared" ca="1" si="133"/>
        <v>6.5371154549996683E-5</v>
      </c>
      <c r="KE9" s="105">
        <f t="shared" ca="1" si="134"/>
        <v>5.2792026741128082E-5</v>
      </c>
      <c r="KF9" s="105">
        <f t="shared" ca="1" si="135"/>
        <v>4.2589793700424823E-5</v>
      </c>
      <c r="KG9" s="105">
        <f t="shared" ca="1" si="136"/>
        <v>3.4326005918065811E-5</v>
      </c>
      <c r="KH9" s="105">
        <f t="shared" ca="1" si="137"/>
        <v>2.7640500193347763E-5</v>
      </c>
      <c r="KI9" s="105">
        <f t="shared" ca="1" si="138"/>
        <v>2.2238047950007195E-5</v>
      </c>
      <c r="KJ9" s="105">
        <f t="shared" ca="1" si="139"/>
        <v>1.7877128932833704E-5</v>
      </c>
      <c r="KK9" s="105">
        <f t="shared" ca="1" si="140"/>
        <v>1.4360529132611507E-5</v>
      </c>
      <c r="KL9" s="105">
        <f t="shared" ca="1" si="141"/>
        <v>1.1527495062290311E-5</v>
      </c>
      <c r="KM9" s="105">
        <f t="shared" ca="1" si="142"/>
        <v>9.247208667433926E-6</v>
      </c>
      <c r="KN9" s="105">
        <f t="shared" ca="1" si="143"/>
        <v>7.4133773837736789E-6</v>
      </c>
      <c r="KO9" s="105">
        <f t="shared" ca="1" si="144"/>
        <v>2.9634933232921697E-5</v>
      </c>
      <c r="KP9" s="102"/>
      <c r="KQ9" s="106">
        <f t="shared" ca="1" si="145"/>
        <v>0.39900907071482217</v>
      </c>
      <c r="KR9" s="107">
        <f t="shared" ca="1" si="146"/>
        <v>0.1084317126932146</v>
      </c>
    </row>
    <row r="10" spans="1:304" s="63" customFormat="1" ht="15.5" x14ac:dyDescent="0.35">
      <c r="A10" s="62"/>
      <c r="B10" s="67" t="s">
        <v>112</v>
      </c>
      <c r="C10" s="95">
        <f t="shared" si="147"/>
        <v>1702908</v>
      </c>
      <c r="D10" s="75">
        <f ca="1">'Stochastic inputs'!H31</f>
        <v>23.927149999999997</v>
      </c>
      <c r="E10" s="75">
        <v>4.5815359999999998</v>
      </c>
      <c r="F10" s="96">
        <v>23.759659949999996</v>
      </c>
      <c r="G10" s="96">
        <v>4.5494652479999997</v>
      </c>
      <c r="H10" s="97">
        <f t="shared" ca="1" si="0"/>
        <v>3.1570098478444297</v>
      </c>
      <c r="I10" s="97">
        <f t="shared" ca="1" si="1"/>
        <v>0.18975747477175425</v>
      </c>
      <c r="J10" s="98">
        <f t="shared" si="2"/>
        <v>3.1499852329074649</v>
      </c>
      <c r="K10" s="98">
        <f t="shared" si="3"/>
        <v>0.18975747477175425</v>
      </c>
      <c r="L10" s="98"/>
      <c r="M10" s="99">
        <v>1483204</v>
      </c>
      <c r="N10" s="98"/>
      <c r="O10" s="97">
        <f t="shared" ca="1" si="4"/>
        <v>3.1570098478444297</v>
      </c>
      <c r="P10" s="97">
        <f t="shared" ca="1" si="4"/>
        <v>0.18975747477175425</v>
      </c>
      <c r="Q10" s="99">
        <v>1702908</v>
      </c>
      <c r="R10" s="100">
        <v>1671457</v>
      </c>
      <c r="S10" s="99">
        <v>1607296</v>
      </c>
      <c r="T10" s="100">
        <v>1581630</v>
      </c>
      <c r="U10" s="99">
        <v>1566666</v>
      </c>
      <c r="V10" s="100">
        <v>1561594</v>
      </c>
      <c r="W10" s="99">
        <v>1542974</v>
      </c>
      <c r="X10" s="100">
        <v>1504494</v>
      </c>
      <c r="Y10" s="99">
        <v>1493054</v>
      </c>
      <c r="Z10" s="100">
        <v>1483204</v>
      </c>
      <c r="AA10" s="98"/>
      <c r="AB10" s="98">
        <f t="shared" si="5"/>
        <v>3.1499852329074649</v>
      </c>
      <c r="AC10" s="98">
        <f t="shared" si="5"/>
        <v>0.18975747477175425</v>
      </c>
      <c r="AD10" s="101">
        <f t="shared" ca="1" si="6"/>
        <v>102410.88874149165</v>
      </c>
      <c r="AE10" s="101">
        <f t="shared" ca="1" si="7"/>
        <v>33801.394895777812</v>
      </c>
      <c r="AF10" s="101">
        <f t="shared" ca="1" si="8"/>
        <v>40374.519863607697</v>
      </c>
      <c r="AG10" s="101">
        <f t="shared" ca="1" si="9"/>
        <v>47020.631463269157</v>
      </c>
      <c r="AH10" s="101">
        <f t="shared" ca="1" si="10"/>
        <v>53491.483296603481</v>
      </c>
      <c r="AI10" s="101">
        <f t="shared" ca="1" si="11"/>
        <v>59542.82063423637</v>
      </c>
      <c r="AJ10" s="101">
        <f t="shared" ca="1" si="12"/>
        <v>64951.781816533563</v>
      </c>
      <c r="AK10" s="101">
        <f t="shared" ca="1" si="13"/>
        <v>69531.221353723915</v>
      </c>
      <c r="AL10" s="101">
        <f t="shared" ca="1" si="14"/>
        <v>73139.846268223933</v>
      </c>
      <c r="AM10" s="101">
        <f t="shared" ca="1" si="15"/>
        <v>75687.705129323222</v>
      </c>
      <c r="AN10" s="101">
        <f t="shared" ca="1" si="16"/>
        <v>77137.155567457899</v>
      </c>
      <c r="AO10" s="101">
        <f t="shared" ca="1" si="17"/>
        <v>77499.892066949207</v>
      </c>
      <c r="AP10" s="101">
        <f t="shared" ca="1" si="18"/>
        <v>76830.909834856255</v>
      </c>
      <c r="AQ10" s="101">
        <f t="shared" ca="1" si="19"/>
        <v>75220.412696645799</v>
      </c>
      <c r="AR10" s="101">
        <f t="shared" ca="1" si="20"/>
        <v>72784.666143863622</v>
      </c>
      <c r="AS10" s="101">
        <f t="shared" ca="1" si="21"/>
        <v>69656.68633467512</v>
      </c>
      <c r="AT10" s="101">
        <f t="shared" ca="1" si="22"/>
        <v>65977.481196306835</v>
      </c>
      <c r="AU10" s="101">
        <f t="shared" ca="1" si="23"/>
        <v>61888.357043056443</v>
      </c>
      <c r="AV10" s="101">
        <f t="shared" ca="1" si="24"/>
        <v>57524.602598771453</v>
      </c>
      <c r="AW10" s="101">
        <f t="shared" ca="1" si="25"/>
        <v>53010.68265391457</v>
      </c>
      <c r="AX10" s="101">
        <f t="shared" ca="1" si="26"/>
        <v>48456.927899068651</v>
      </c>
      <c r="AY10" s="101">
        <f t="shared" ca="1" si="27"/>
        <v>43957.600530891381</v>
      </c>
      <c r="AZ10" s="101">
        <f t="shared" ca="1" si="28"/>
        <v>39590.146235648972</v>
      </c>
      <c r="BA10" s="101">
        <f t="shared" ca="1" si="29"/>
        <v>35415.407651703834</v>
      </c>
      <c r="BB10" s="101">
        <f t="shared" ca="1" si="30"/>
        <v>31478.565938912623</v>
      </c>
      <c r="BC10" s="101">
        <f t="shared" ca="1" si="31"/>
        <v>27810.588542660178</v>
      </c>
      <c r="BD10" s="101">
        <f t="shared" ca="1" si="32"/>
        <v>24429.985853992461</v>
      </c>
      <c r="BE10" s="101">
        <f t="shared" ca="1" si="33"/>
        <v>21344.711362294322</v>
      </c>
      <c r="BF10" s="101">
        <f t="shared" ca="1" si="34"/>
        <v>18554.074392249295</v>
      </c>
      <c r="BG10" s="101">
        <f t="shared" ca="1" si="35"/>
        <v>16050.568180492457</v>
      </c>
      <c r="BH10" s="101">
        <f t="shared" ca="1" si="36"/>
        <v>13821.546603592782</v>
      </c>
      <c r="BI10" s="101">
        <f t="shared" ca="1" si="37"/>
        <v>11850.709020821629</v>
      </c>
      <c r="BJ10" s="101">
        <f t="shared" ca="1" si="38"/>
        <v>10119.373911896642</v>
      </c>
      <c r="BK10" s="101">
        <f t="shared" ca="1" si="39"/>
        <v>8607.5382965333902</v>
      </c>
      <c r="BL10" s="101">
        <f t="shared" ca="1" si="40"/>
        <v>7294.7317102398902</v>
      </c>
      <c r="BM10" s="101">
        <f t="shared" ca="1" si="41"/>
        <v>6160.6813809128944</v>
      </c>
      <c r="BN10" s="101">
        <f t="shared" ca="1" si="42"/>
        <v>5185.8098957387401</v>
      </c>
      <c r="BO10" s="101">
        <f t="shared" ca="1" si="43"/>
        <v>4351.588765141546</v>
      </c>
      <c r="BP10" s="101">
        <f t="shared" ca="1" si="44"/>
        <v>3640.771527473808</v>
      </c>
      <c r="BQ10" s="101">
        <f t="shared" ca="1" si="45"/>
        <v>3037.5289598526415</v>
      </c>
      <c r="BR10" s="101">
        <f t="shared" ca="1" si="46"/>
        <v>2527.5070363870982</v>
      </c>
      <c r="BS10" s="101">
        <f t="shared" ca="1" si="47"/>
        <v>2097.8258768397882</v>
      </c>
      <c r="BT10" s="101">
        <f t="shared" ca="1" si="48"/>
        <v>1737.0353379998119</v>
      </c>
      <c r="BU10" s="101">
        <f t="shared" ca="1" si="49"/>
        <v>1435.0403187340157</v>
      </c>
      <c r="BV10" s="101">
        <f t="shared" ca="1" si="50"/>
        <v>1183.0064138301432</v>
      </c>
      <c r="BW10" s="101">
        <f t="shared" ca="1" si="51"/>
        <v>973.2543446249158</v>
      </c>
      <c r="BX10" s="101">
        <f t="shared" ca="1" si="52"/>
        <v>799.14965893356202</v>
      </c>
      <c r="BY10" s="101">
        <f t="shared" ca="1" si="53"/>
        <v>654.99254262785666</v>
      </c>
      <c r="BZ10" s="101">
        <f t="shared" ca="1" si="54"/>
        <v>535.91121354022243</v>
      </c>
      <c r="CA10" s="101">
        <f t="shared" ca="1" si="55"/>
        <v>437.76125546618016</v>
      </c>
      <c r="CB10" s="101">
        <f t="shared" ca="1" si="56"/>
        <v>357.0323686471059</v>
      </c>
      <c r="CC10" s="101">
        <f t="shared" ca="1" si="57"/>
        <v>290.76333260009727</v>
      </c>
      <c r="CD10" s="101">
        <f t="shared" ca="1" si="58"/>
        <v>236.46546650332436</v>
      </c>
      <c r="CE10" s="101">
        <f t="shared" ca="1" si="59"/>
        <v>192.05450182773274</v>
      </c>
      <c r="CF10" s="101">
        <f t="shared" ca="1" si="60"/>
        <v>155.79052458480686</v>
      </c>
      <c r="CG10" s="101">
        <f t="shared" ca="1" si="61"/>
        <v>126.22547649056489</v>
      </c>
      <c r="CH10" s="101">
        <f t="shared" ca="1" si="62"/>
        <v>102.15760515768098</v>
      </c>
      <c r="CI10" s="101">
        <f t="shared" ca="1" si="63"/>
        <v>82.592205968463745</v>
      </c>
      <c r="CJ10" s="101">
        <f t="shared" ca="1" si="64"/>
        <v>66.707988549327226</v>
      </c>
      <c r="CK10" s="101">
        <f t="shared" ca="1" si="65"/>
        <v>53.828417526493453</v>
      </c>
      <c r="CL10" s="101">
        <f t="shared" ca="1" si="66"/>
        <v>43.397411698801385</v>
      </c>
      <c r="CM10" s="101">
        <f t="shared" ca="1" si="67"/>
        <v>34.958831090248715</v>
      </c>
      <c r="CN10" s="101">
        <f t="shared" ca="1" si="68"/>
        <v>28.139232519105267</v>
      </c>
      <c r="CO10" s="101">
        <f t="shared" ca="1" si="69"/>
        <v>22.633427584337401</v>
      </c>
      <c r="CP10" s="101">
        <f t="shared" ca="1" si="70"/>
        <v>18.192429728246381</v>
      </c>
      <c r="CQ10" s="101">
        <f t="shared" ca="1" si="71"/>
        <v>14.61342751117945</v>
      </c>
      <c r="CR10" s="101">
        <f t="shared" ca="1" si="72"/>
        <v>58.967093622723269</v>
      </c>
      <c r="CS10" s="102">
        <f t="shared" ca="1" si="73"/>
        <v>1702907.9999999998</v>
      </c>
      <c r="CT10" s="74">
        <f t="shared" si="148"/>
        <v>110152.72950902818</v>
      </c>
      <c r="CU10" s="74">
        <f t="shared" si="149"/>
        <v>35676.162718207299</v>
      </c>
      <c r="CV10" s="74">
        <f t="shared" si="150"/>
        <v>42384.125147783452</v>
      </c>
      <c r="CW10" s="74">
        <f t="shared" si="151"/>
        <v>49102.04606909908</v>
      </c>
      <c r="CX10" s="74">
        <f t="shared" si="152"/>
        <v>55573.881288210512</v>
      </c>
      <c r="CY10" s="74">
        <f t="shared" si="153"/>
        <v>61552.699715288349</v>
      </c>
      <c r="CZ10" s="74">
        <f t="shared" si="154"/>
        <v>66818.11913707864</v>
      </c>
      <c r="DA10" s="74">
        <f t="shared" si="155"/>
        <v>71190.128274068513</v>
      </c>
      <c r="DB10" s="74">
        <f t="shared" si="156"/>
        <v>74538.311846706682</v>
      </c>
      <c r="DC10" s="74">
        <f t="shared" ca="1" si="74"/>
        <v>75687.705129323222</v>
      </c>
      <c r="DD10" s="74">
        <f t="shared" si="157"/>
        <v>77910.865046408289</v>
      </c>
      <c r="DE10" s="74">
        <f t="shared" si="158"/>
        <v>77938.986048469553</v>
      </c>
      <c r="DF10" s="74">
        <f t="shared" si="159"/>
        <v>76939.540873422899</v>
      </c>
      <c r="DG10" s="74">
        <f t="shared" si="160"/>
        <v>75015.028909131841</v>
      </c>
      <c r="DH10" s="74">
        <f t="shared" si="161"/>
        <v>72291.760420314866</v>
      </c>
      <c r="DI10" s="74">
        <f t="shared" si="162"/>
        <v>68910.26530438097</v>
      </c>
      <c r="DJ10" s="74">
        <f t="shared" si="163"/>
        <v>65016.485655601442</v>
      </c>
      <c r="DK10" s="74">
        <f t="shared" si="164"/>
        <v>60754.221718643101</v>
      </c>
      <c r="DL10" s="74">
        <f t="shared" si="165"/>
        <v>56259.092198477716</v>
      </c>
      <c r="DM10" s="74">
        <f t="shared" si="166"/>
        <v>51654.090159207452</v>
      </c>
      <c r="DN10" s="74">
        <f t="shared" si="167"/>
        <v>47046.675020929637</v>
      </c>
      <c r="DO10" s="74">
        <f t="shared" si="168"/>
        <v>42527.242247578128</v>
      </c>
      <c r="DP10" s="74">
        <f t="shared" si="169"/>
        <v>38168.752699425342</v>
      </c>
      <c r="DQ10" s="74">
        <f t="shared" si="170"/>
        <v>34027.277495024966</v>
      </c>
      <c r="DR10" s="74">
        <f t="shared" si="171"/>
        <v>30143.214212542731</v>
      </c>
      <c r="DS10" s="74">
        <f t="shared" si="172"/>
        <v>26542.948730178352</v>
      </c>
      <c r="DT10" s="74">
        <f t="shared" si="173"/>
        <v>23240.766966606658</v>
      </c>
      <c r="DU10" s="74">
        <f t="shared" si="174"/>
        <v>20240.856383264112</v>
      </c>
      <c r="DV10" s="74">
        <f t="shared" si="175"/>
        <v>17539.273844167416</v>
      </c>
      <c r="DW10" s="74">
        <f t="shared" si="176"/>
        <v>15125.791121085525</v>
      </c>
      <c r="DX10" s="74">
        <f t="shared" si="177"/>
        <v>12985.559992258479</v>
      </c>
      <c r="DY10" s="74">
        <f t="shared" si="178"/>
        <v>11100.564490581266</v>
      </c>
      <c r="DZ10" s="74">
        <f t="shared" si="179"/>
        <v>9450.8481247051186</v>
      </c>
      <c r="EA10" s="74">
        <f t="shared" si="180"/>
        <v>8015.5190471023525</v>
      </c>
      <c r="EB10" s="74">
        <f t="shared" si="181"/>
        <v>6773.5467185673924</v>
      </c>
      <c r="EC10" s="74">
        <f t="shared" si="182"/>
        <v>5704.3703263243406</v>
      </c>
      <c r="ED10" s="74">
        <f t="shared" si="183"/>
        <v>4788.3428122711166</v>
      </c>
      <c r="EE10" s="74">
        <f t="shared" si="184"/>
        <v>4007.0355925075237</v>
      </c>
      <c r="EF10" s="74">
        <f t="shared" si="185"/>
        <v>3343.4285590910026</v>
      </c>
      <c r="EG10" s="74">
        <f t="shared" si="186"/>
        <v>2782.0083112546049</v>
      </c>
      <c r="EH10" s="74">
        <f t="shared" si="187"/>
        <v>2308.7952212078212</v>
      </c>
      <c r="EI10" s="74">
        <f t="shared" si="188"/>
        <v>1911.3172510200184</v>
      </c>
      <c r="EJ10" s="74">
        <f t="shared" si="189"/>
        <v>1578.5456611945208</v>
      </c>
      <c r="EK10" s="74">
        <f t="shared" si="190"/>
        <v>1300.80506844147</v>
      </c>
      <c r="EL10" s="74">
        <f t="shared" si="191"/>
        <v>1069.6678355948823</v>
      </c>
      <c r="EM10" s="74">
        <f t="shared" si="192"/>
        <v>877.84057613899608</v>
      </c>
      <c r="EN10" s="74">
        <f t="shared" si="193"/>
        <v>719.04865771527159</v>
      </c>
      <c r="EO10" s="74">
        <f t="shared" si="194"/>
        <v>587.92299504373307</v>
      </c>
      <c r="EP10" s="74">
        <f t="shared" si="195"/>
        <v>479.89211713227365</v>
      </c>
      <c r="EQ10" s="74">
        <f t="shared" si="196"/>
        <v>391.08145003872141</v>
      </c>
      <c r="ER10" s="74">
        <f t="shared" si="197"/>
        <v>318.22094289495448</v>
      </c>
      <c r="ES10" s="74">
        <f t="shared" si="198"/>
        <v>258.56154772670885</v>
      </c>
      <c r="ET10" s="74">
        <f t="shared" si="199"/>
        <v>209.80060997050973</v>
      </c>
      <c r="EU10" s="74">
        <f t="shared" si="200"/>
        <v>170.01590600637567</v>
      </c>
      <c r="EV10" s="74">
        <f t="shared" si="201"/>
        <v>137.60784923565512</v>
      </c>
      <c r="EW10" s="74">
        <f t="shared" si="202"/>
        <v>111.24925371669239</v>
      </c>
      <c r="EX10" s="74">
        <f t="shared" si="203"/>
        <v>89.841974148557611</v>
      </c>
      <c r="EY10" s="74">
        <f t="shared" si="204"/>
        <v>72.479716745654258</v>
      </c>
      <c r="EZ10" s="74">
        <f t="shared" si="205"/>
        <v>58.416323954305639</v>
      </c>
      <c r="FA10" s="74">
        <f t="shared" si="206"/>
        <v>47.038866607660154</v>
      </c>
      <c r="FB10" s="74">
        <f t="shared" si="207"/>
        <v>37.844921901481804</v>
      </c>
      <c r="FC10" s="74">
        <f t="shared" si="208"/>
        <v>30.423468364074346</v>
      </c>
      <c r="FD10" s="74">
        <f t="shared" si="209"/>
        <v>24.438885315357048</v>
      </c>
      <c r="FE10" s="74">
        <f t="shared" si="210"/>
        <v>19.617600939292551</v>
      </c>
      <c r="FF10" s="74">
        <f t="shared" si="211"/>
        <v>15.73698782431258</v>
      </c>
      <c r="FG10" s="74">
        <f t="shared" si="212"/>
        <v>12.616156271712491</v>
      </c>
      <c r="FH10" s="74">
        <f t="shared" si="213"/>
        <v>50.433011758803516</v>
      </c>
      <c r="FI10" s="102">
        <f t="shared" ca="1" si="75"/>
        <v>1701809.528721228</v>
      </c>
      <c r="FJ10" s="62"/>
      <c r="FK10" s="103">
        <f t="shared" ref="FK10:HV10" ca="1" si="221">AD10/$CS$10</f>
        <v>6.013882649062173E-2</v>
      </c>
      <c r="FL10" s="103">
        <f t="shared" ca="1" si="221"/>
        <v>1.9849219626531685E-2</v>
      </c>
      <c r="FM10" s="103">
        <f t="shared" ca="1" si="221"/>
        <v>2.3709160955029691E-2</v>
      </c>
      <c r="FN10" s="103">
        <f t="shared" ca="1" si="221"/>
        <v>2.7611962280563111E-2</v>
      </c>
      <c r="FO10" s="103">
        <f t="shared" ca="1" si="221"/>
        <v>3.141184567610434E-2</v>
      </c>
      <c r="FP10" s="103">
        <f t="shared" ca="1" si="221"/>
        <v>3.4965377245415714E-2</v>
      </c>
      <c r="FQ10" s="103">
        <f t="shared" ca="1" si="221"/>
        <v>3.8141685761376172E-2</v>
      </c>
      <c r="FR10" s="103">
        <f t="shared" ca="1" si="221"/>
        <v>4.083087363129654E-2</v>
      </c>
      <c r="FS10" s="103">
        <f t="shared" ca="1" si="221"/>
        <v>4.2949969269170114E-2</v>
      </c>
      <c r="FT10" s="103">
        <f t="shared" ca="1" si="221"/>
        <v>4.4446150425814686E-2</v>
      </c>
      <c r="FU10" s="103">
        <f t="shared" ca="1" si="221"/>
        <v>4.5297312343037854E-2</v>
      </c>
      <c r="FV10" s="103">
        <f t="shared" ca="1" si="221"/>
        <v>4.5510322382036623E-2</v>
      </c>
      <c r="FW10" s="103">
        <f t="shared" ca="1" si="221"/>
        <v>4.511747542137113E-2</v>
      </c>
      <c r="FX10" s="103">
        <f t="shared" ca="1" si="221"/>
        <v>4.4171741924194263E-2</v>
      </c>
      <c r="FY10" s="103">
        <f t="shared" ca="1" si="221"/>
        <v>4.2741396566264078E-2</v>
      </c>
      <c r="FZ10" s="103">
        <f t="shared" ca="1" si="221"/>
        <v>4.0904550530430961E-2</v>
      </c>
      <c r="GA10" s="103">
        <f t="shared" ca="1" si="221"/>
        <v>3.8744008012357008E-2</v>
      </c>
      <c r="GB10" s="103">
        <f t="shared" ca="1" si="221"/>
        <v>3.6342748429778034E-2</v>
      </c>
      <c r="GC10" s="103">
        <f t="shared" ca="1" si="221"/>
        <v>3.3780217486071747E-2</v>
      </c>
      <c r="GD10" s="103">
        <f t="shared" ca="1" si="221"/>
        <v>3.1129504737727801E-2</v>
      </c>
      <c r="GE10" s="103">
        <f t="shared" ca="1" si="221"/>
        <v>2.8455399762681636E-2</v>
      </c>
      <c r="GF10" s="103">
        <f t="shared" ca="1" si="221"/>
        <v>2.5813256224582529E-2</v>
      </c>
      <c r="GG10" s="103">
        <f t="shared" ca="1" si="221"/>
        <v>2.3248552614497656E-2</v>
      </c>
      <c r="GH10" s="103">
        <f t="shared" ca="1" si="221"/>
        <v>2.0797017602656068E-2</v>
      </c>
      <c r="GI10" s="103">
        <f t="shared" ca="1" si="221"/>
        <v>1.848518295698454E-2</v>
      </c>
      <c r="GJ10" s="103">
        <f t="shared" ca="1" si="221"/>
        <v>1.6331233714716346E-2</v>
      </c>
      <c r="GK10" s="103">
        <f t="shared" ca="1" si="221"/>
        <v>1.4346039747298424E-2</v>
      </c>
      <c r="GL10" s="103">
        <f t="shared" ca="1" si="221"/>
        <v>1.253427158853815E-2</v>
      </c>
      <c r="GM10" s="103">
        <f t="shared" ca="1" si="221"/>
        <v>1.0895523652627914E-2</v>
      </c>
      <c r="GN10" s="103">
        <f t="shared" ca="1" si="221"/>
        <v>9.4253877370312784E-3</v>
      </c>
      <c r="GO10" s="103">
        <f t="shared" ca="1" si="221"/>
        <v>8.1164376487706819E-3</v>
      </c>
      <c r="GP10" s="103">
        <f t="shared" ca="1" si="221"/>
        <v>6.9591011498105768E-3</v>
      </c>
      <c r="GQ10" s="103">
        <f t="shared" ca="1" si="221"/>
        <v>5.9424078763483665E-3</v>
      </c>
      <c r="GR10" s="103">
        <f t="shared" ca="1" si="221"/>
        <v>5.054611462588344E-3</v>
      </c>
      <c r="GS10" s="103">
        <f t="shared" ca="1" si="221"/>
        <v>4.2836910216170754E-3</v>
      </c>
      <c r="GT10" s="103">
        <f t="shared" ca="1" si="221"/>
        <v>3.6177417575775643E-3</v>
      </c>
      <c r="GU10" s="103">
        <f t="shared" ca="1" si="221"/>
        <v>3.0452672109936301E-3</v>
      </c>
      <c r="GV10" s="103">
        <f t="shared" ca="1" si="221"/>
        <v>2.5553868824044201E-3</v>
      </c>
      <c r="GW10" s="103">
        <f t="shared" ca="1" si="221"/>
        <v>2.1379731186146338E-3</v>
      </c>
      <c r="GX10" s="103">
        <f t="shared" ca="1" si="221"/>
        <v>1.7837305126598981E-3</v>
      </c>
      <c r="GY10" s="103">
        <f t="shared" ca="1" si="221"/>
        <v>1.4842299386620408E-3</v>
      </c>
      <c r="GZ10" s="103">
        <f t="shared" ca="1" si="221"/>
        <v>1.2319079344508268E-3</v>
      </c>
      <c r="HA10" s="103">
        <f t="shared" ca="1" si="221"/>
        <v>1.0200406234510684E-3</v>
      </c>
      <c r="HB10" s="103">
        <f t="shared" ca="1" si="221"/>
        <v>8.4269985150930992E-4</v>
      </c>
      <c r="HC10" s="103">
        <f t="shared" ca="1" si="221"/>
        <v>6.9469778392616821E-4</v>
      </c>
      <c r="HD10" s="103">
        <f t="shared" ca="1" si="221"/>
        <v>5.7152491187129073E-4</v>
      </c>
      <c r="HE10" s="103">
        <f t="shared" ca="1" si="221"/>
        <v>4.6928528078649118E-4</v>
      </c>
      <c r="HF10" s="103">
        <f t="shared" ca="1" si="221"/>
        <v>3.8463178435232953E-4</v>
      </c>
      <c r="HG10" s="103">
        <f t="shared" ca="1" si="221"/>
        <v>3.1470356210683287E-4</v>
      </c>
      <c r="HH10" s="103">
        <f t="shared" ca="1" si="221"/>
        <v>2.5706688527282756E-4</v>
      </c>
      <c r="HI10" s="103">
        <f t="shared" ca="1" si="221"/>
        <v>2.0966039777081671E-4</v>
      </c>
      <c r="HJ10" s="103">
        <f t="shared" ca="1" si="221"/>
        <v>1.7074517977488937E-4</v>
      </c>
      <c r="HK10" s="103">
        <f t="shared" ca="1" si="221"/>
        <v>1.3885980129479949E-4</v>
      </c>
      <c r="HL10" s="103">
        <f t="shared" ca="1" si="221"/>
        <v>1.127803156880658E-4</v>
      </c>
      <c r="HM10" s="103">
        <f t="shared" ca="1" si="221"/>
        <v>9.1484991899037929E-5</v>
      </c>
      <c r="HN10" s="103">
        <f t="shared" ca="1" si="221"/>
        <v>7.4123485526267366E-5</v>
      </c>
      <c r="HO10" s="103">
        <f t="shared" ca="1" si="221"/>
        <v>5.9990090573114336E-5</v>
      </c>
      <c r="HP10" s="103">
        <f t="shared" ca="1" si="221"/>
        <v>4.8500685867036715E-5</v>
      </c>
      <c r="HQ10" s="103">
        <f t="shared" ca="1" si="221"/>
        <v>3.9172984418023304E-5</v>
      </c>
      <c r="HR10" s="103">
        <f t="shared" ca="1" si="221"/>
        <v>3.1609703828094915E-5</v>
      </c>
      <c r="HS10" s="103">
        <f t="shared" ca="1" si="221"/>
        <v>2.5484296097499918E-5</v>
      </c>
      <c r="HT10" s="103">
        <f t="shared" ca="1" si="221"/>
        <v>2.0528901790495272E-5</v>
      </c>
      <c r="HU10" s="103">
        <f t="shared" ca="1" si="221"/>
        <v>1.6524223574676537E-5</v>
      </c>
      <c r="HV10" s="103">
        <f t="shared" ca="1" si="221"/>
        <v>1.3291045426022665E-5</v>
      </c>
      <c r="HW10" s="103">
        <f t="shared" ref="HW10:HY10" ca="1" si="222">CP10/$CS$10</f>
        <v>1.0683154773039051E-5</v>
      </c>
      <c r="HX10" s="103">
        <f t="shared" ca="1" si="222"/>
        <v>8.581454495004694E-6</v>
      </c>
      <c r="HY10" s="103">
        <f t="shared" ca="1" si="222"/>
        <v>3.4627292621047807E-5</v>
      </c>
      <c r="HZ10" s="104">
        <f t="shared" ca="1" si="216"/>
        <v>0.41310668000117234</v>
      </c>
      <c r="IA10" s="105">
        <f t="shared" ca="1" si="78"/>
        <v>6.4726826151807387E-2</v>
      </c>
      <c r="IB10" s="105">
        <f t="shared" ca="1" si="79"/>
        <v>2.0963663745034406E-2</v>
      </c>
      <c r="IC10" s="105">
        <f t="shared" ca="1" si="80"/>
        <v>2.4905328376925759E-2</v>
      </c>
      <c r="ID10" s="105">
        <f t="shared" ca="1" si="81"/>
        <v>2.8852844716409181E-2</v>
      </c>
      <c r="IE10" s="105">
        <f t="shared" ca="1" si="82"/>
        <v>3.2655758679392154E-2</v>
      </c>
      <c r="IF10" s="105">
        <f t="shared" ca="1" si="83"/>
        <v>3.616897113129941E-2</v>
      </c>
      <c r="IG10" s="105">
        <f t="shared" ca="1" si="84"/>
        <v>3.9262983318284178E-2</v>
      </c>
      <c r="IH10" s="105">
        <f t="shared" ca="1" si="85"/>
        <v>4.1832018843825682E-2</v>
      </c>
      <c r="II10" s="105">
        <f t="shared" ca="1" si="86"/>
        <v>4.3799444408280042E-2</v>
      </c>
      <c r="IJ10" s="105">
        <f t="shared" ca="1" si="87"/>
        <v>4.4474839194370008E-2</v>
      </c>
      <c r="IK10" s="105">
        <f t="shared" ca="1" si="88"/>
        <v>4.5781189805037696E-2</v>
      </c>
      <c r="IL10" s="105">
        <f t="shared" ca="1" si="89"/>
        <v>4.5797713982148394E-2</v>
      </c>
      <c r="IM10" s="105">
        <f t="shared" ca="1" si="90"/>
        <v>4.521043017736346E-2</v>
      </c>
      <c r="IN10" s="105">
        <f t="shared" ca="1" si="91"/>
        <v>4.4079568038086825E-2</v>
      </c>
      <c r="IO10" s="105">
        <f t="shared" ca="1" si="92"/>
        <v>4.2479348716913265E-2</v>
      </c>
      <c r="IP10" s="105">
        <f t="shared" ca="1" si="93"/>
        <v>4.0492348962319805E-2</v>
      </c>
      <c r="IQ10" s="105">
        <f t="shared" ca="1" si="94"/>
        <v>3.8204325782836619E-2</v>
      </c>
      <c r="IR10" s="105">
        <f t="shared" ca="1" si="95"/>
        <v>3.5699777615121817E-2</v>
      </c>
      <c r="IS10" s="105">
        <f t="shared" ca="1" si="96"/>
        <v>3.3058395342721973E-2</v>
      </c>
      <c r="IT10" s="105">
        <f t="shared" ca="1" si="97"/>
        <v>3.0352450898556971E-2</v>
      </c>
      <c r="IU10" s="105">
        <f t="shared" ca="1" si="98"/>
        <v>2.7645088493705523E-2</v>
      </c>
      <c r="IV10" s="105">
        <f t="shared" ca="1" si="99"/>
        <v>2.4989425390944842E-2</v>
      </c>
      <c r="IW10" s="105">
        <f t="shared" ca="1" si="100"/>
        <v>2.2428334108639095E-2</v>
      </c>
      <c r="IX10" s="105">
        <f t="shared" ca="1" si="101"/>
        <v>1.9994762586970416E-2</v>
      </c>
      <c r="IY10" s="105">
        <f t="shared" ca="1" si="102"/>
        <v>1.77124488397905E-2</v>
      </c>
      <c r="IZ10" s="105">
        <f t="shared" ca="1" si="103"/>
        <v>1.5596897468380746E-2</v>
      </c>
      <c r="JA10" s="105">
        <f t="shared" ca="1" si="104"/>
        <v>1.3656503018919051E-2</v>
      </c>
      <c r="JB10" s="105">
        <f t="shared" ca="1" si="105"/>
        <v>1.1893726084888874E-2</v>
      </c>
      <c r="JC10" s="105">
        <f t="shared" ca="1" si="106"/>
        <v>1.0306249640843625E-2</v>
      </c>
      <c r="JD10" s="105">
        <f t="shared" ca="1" si="107"/>
        <v>8.8880634793785246E-3</v>
      </c>
      <c r="JE10" s="105">
        <f t="shared" ca="1" si="108"/>
        <v>7.6304426394980139E-3</v>
      </c>
      <c r="JF10" s="105">
        <f t="shared" ca="1" si="109"/>
        <v>6.522800761917487E-3</v>
      </c>
      <c r="JG10" s="105">
        <f t="shared" ca="1" si="110"/>
        <v>5.5534112162403185E-3</v>
      </c>
      <c r="JH10" s="105">
        <f t="shared" ca="1" si="111"/>
        <v>4.7099977475889244E-3</v>
      </c>
      <c r="JI10" s="105">
        <f t="shared" ca="1" si="112"/>
        <v>3.9802026044930914E-3</v>
      </c>
      <c r="JJ10" s="105">
        <f t="shared" ca="1" si="113"/>
        <v>3.3519440513479276E-3</v>
      </c>
      <c r="JK10" s="105">
        <f t="shared" ca="1" si="114"/>
        <v>2.8136772837728603E-3</v>
      </c>
      <c r="JL10" s="105">
        <f t="shared" ca="1" si="115"/>
        <v>2.3545734848003149E-3</v>
      </c>
      <c r="JM10" s="105">
        <f t="shared" ca="1" si="116"/>
        <v>1.9646314717742344E-3</v>
      </c>
      <c r="JN10" s="105">
        <f t="shared" ca="1" si="117"/>
        <v>1.6347354179789197E-3</v>
      </c>
      <c r="JO10" s="105">
        <f t="shared" ca="1" si="118"/>
        <v>1.3566707567695274E-3</v>
      </c>
      <c r="JP10" s="105">
        <f t="shared" ca="1" si="119"/>
        <v>1.1231087961155197E-3</v>
      </c>
      <c r="JQ10" s="105">
        <f t="shared" ca="1" si="120"/>
        <v>9.2756894032710582E-4</v>
      </c>
      <c r="JR10" s="105">
        <f t="shared" ca="1" si="121"/>
        <v>7.643658391188582E-4</v>
      </c>
      <c r="JS10" s="105">
        <f t="shared" ca="1" si="122"/>
        <v>6.2854733008731655E-4</v>
      </c>
      <c r="JT10" s="105">
        <f t="shared" ca="1" si="123"/>
        <v>5.1582774765553357E-4</v>
      </c>
      <c r="JU10" s="105">
        <f t="shared" ca="1" si="124"/>
        <v>4.2252005619899095E-4</v>
      </c>
      <c r="JV10" s="105">
        <f t="shared" ca="1" si="125"/>
        <v>3.4546932845387791E-4</v>
      </c>
      <c r="JW10" s="105">
        <f t="shared" ca="1" si="126"/>
        <v>2.8198932314879777E-4</v>
      </c>
      <c r="JX10" s="105">
        <f t="shared" ca="1" si="127"/>
        <v>2.2980330256617345E-4</v>
      </c>
      <c r="JY10" s="105">
        <f t="shared" ca="1" si="128"/>
        <v>1.869897526864077E-4</v>
      </c>
      <c r="JZ10" s="105">
        <f t="shared" ca="1" si="129"/>
        <v>1.5193330590938513E-4</v>
      </c>
      <c r="KA10" s="105">
        <f t="shared" ca="1" si="130"/>
        <v>1.2328089978915437E-4</v>
      </c>
      <c r="KB10" s="105">
        <f t="shared" ca="1" si="131"/>
        <v>9.9903016840039002E-5</v>
      </c>
      <c r="KC10" s="105">
        <f t="shared" ca="1" si="132"/>
        <v>8.0859724260126962E-5</v>
      </c>
      <c r="KD10" s="105">
        <f t="shared" ca="1" si="133"/>
        <v>6.5371154549996669E-5</v>
      </c>
      <c r="KE10" s="105">
        <f t="shared" ca="1" si="134"/>
        <v>5.2792026741128062E-5</v>
      </c>
      <c r="KF10" s="105">
        <f t="shared" ca="1" si="135"/>
        <v>4.2589793700424803E-5</v>
      </c>
      <c r="KG10" s="105">
        <f t="shared" ca="1" si="136"/>
        <v>3.4326005918065798E-5</v>
      </c>
      <c r="KH10" s="105">
        <f t="shared" ca="1" si="137"/>
        <v>2.7640500193347756E-5</v>
      </c>
      <c r="KI10" s="105">
        <f t="shared" ca="1" si="138"/>
        <v>2.2238047950007188E-5</v>
      </c>
      <c r="KJ10" s="105">
        <f t="shared" ca="1" si="139"/>
        <v>1.7877128932833697E-5</v>
      </c>
      <c r="KK10" s="105">
        <f t="shared" ca="1" si="140"/>
        <v>1.4360529132611504E-5</v>
      </c>
      <c r="KL10" s="105">
        <f t="shared" ca="1" si="141"/>
        <v>1.1527495062290307E-5</v>
      </c>
      <c r="KM10" s="105">
        <f t="shared" ca="1" si="142"/>
        <v>9.2472086674339226E-6</v>
      </c>
      <c r="KN10" s="105">
        <f t="shared" ca="1" si="143"/>
        <v>7.4133773837736763E-6</v>
      </c>
      <c r="KO10" s="105">
        <f t="shared" ca="1" si="144"/>
        <v>2.9634933232921687E-5</v>
      </c>
      <c r="KP10" s="102"/>
      <c r="KQ10" s="106">
        <f t="shared" ca="1" si="145"/>
        <v>0.39900907071482211</v>
      </c>
      <c r="KR10" s="107">
        <f t="shared" ca="1" si="146"/>
        <v>0.10843171269321455</v>
      </c>
    </row>
    <row r="11" spans="1:304" s="63" customFormat="1" ht="15.5" x14ac:dyDescent="0.35">
      <c r="A11" s="62"/>
      <c r="B11" s="67" t="s">
        <v>113</v>
      </c>
      <c r="C11" s="95">
        <f t="shared" si="147"/>
        <v>1740142</v>
      </c>
      <c r="D11" s="75">
        <f ca="1">'Stochastic inputs'!H32</f>
        <v>23.927149999999997</v>
      </c>
      <c r="E11" s="75">
        <v>4.5815359999999998</v>
      </c>
      <c r="F11" s="96">
        <v>23.759659949999996</v>
      </c>
      <c r="G11" s="96">
        <v>4.5494652479999997</v>
      </c>
      <c r="H11" s="97">
        <f t="shared" ca="1" si="0"/>
        <v>3.1570098478444297</v>
      </c>
      <c r="I11" s="97">
        <f t="shared" ca="1" si="1"/>
        <v>0.18975747477175425</v>
      </c>
      <c r="J11" s="98">
        <f t="shared" si="2"/>
        <v>3.1499852329074649</v>
      </c>
      <c r="K11" s="98">
        <f t="shared" si="3"/>
        <v>0.18975747477175425</v>
      </c>
      <c r="L11" s="98"/>
      <c r="M11" s="99">
        <v>1490217</v>
      </c>
      <c r="N11" s="98"/>
      <c r="O11" s="97">
        <f t="shared" ca="1" si="4"/>
        <v>3.1570098478444297</v>
      </c>
      <c r="P11" s="97">
        <f t="shared" ca="1" si="4"/>
        <v>0.18975747477175425</v>
      </c>
      <c r="Q11" s="99">
        <v>1740142</v>
      </c>
      <c r="R11" s="100">
        <v>1699271</v>
      </c>
      <c r="S11" s="99">
        <v>1667896</v>
      </c>
      <c r="T11" s="100">
        <v>1603889</v>
      </c>
      <c r="U11" s="99">
        <v>1578326</v>
      </c>
      <c r="V11" s="100">
        <v>1563465</v>
      </c>
      <c r="W11" s="99">
        <v>1558464</v>
      </c>
      <c r="X11" s="100">
        <v>1539928</v>
      </c>
      <c r="Y11" s="99">
        <v>1501574</v>
      </c>
      <c r="Z11" s="100">
        <v>1490217</v>
      </c>
      <c r="AA11" s="98"/>
      <c r="AB11" s="98">
        <f t="shared" si="5"/>
        <v>3.1499852329074649</v>
      </c>
      <c r="AC11" s="98">
        <f t="shared" si="5"/>
        <v>0.18975747477175425</v>
      </c>
      <c r="AD11" s="101">
        <f t="shared" ca="1" si="6"/>
        <v>104650.09780704346</v>
      </c>
      <c r="AE11" s="101">
        <f t="shared" ca="1" si="7"/>
        <v>34540.460739352093</v>
      </c>
      <c r="AF11" s="101">
        <f t="shared" ca="1" si="8"/>
        <v>41257.306762607273</v>
      </c>
      <c r="AG11" s="101">
        <f t="shared" ca="1" si="9"/>
        <v>48048.735266823642</v>
      </c>
      <c r="AH11" s="101">
        <f t="shared" ca="1" si="10"/>
        <v>54661.071958507549</v>
      </c>
      <c r="AI11" s="101">
        <f t="shared" ca="1" si="11"/>
        <v>60844.721490592179</v>
      </c>
      <c r="AJ11" s="101">
        <f t="shared" ca="1" si="12"/>
        <v>66371.949344172637</v>
      </c>
      <c r="AK11" s="101">
        <f t="shared" ca="1" si="13"/>
        <v>71051.518102511618</v>
      </c>
      <c r="AL11" s="101">
        <f t="shared" ca="1" si="14"/>
        <v>74739.045423992211</v>
      </c>
      <c r="AM11" s="101">
        <f t="shared" ca="1" si="15"/>
        <v>77342.613094278</v>
      </c>
      <c r="AN11" s="101">
        <f t="shared" ca="1" si="16"/>
        <v>78823.755695238578</v>
      </c>
      <c r="AO11" s="101">
        <f t="shared" ca="1" si="17"/>
        <v>79194.423410521966</v>
      </c>
      <c r="AP11" s="101">
        <f t="shared" ca="1" si="18"/>
        <v>78510.813914695595</v>
      </c>
      <c r="AQ11" s="101">
        <f t="shared" ca="1" si="19"/>
        <v>76865.103335451247</v>
      </c>
      <c r="AR11" s="101">
        <f t="shared" ca="1" si="20"/>
        <v>74376.099303611903</v>
      </c>
      <c r="AS11" s="101">
        <f t="shared" ca="1" si="21"/>
        <v>71179.726369125186</v>
      </c>
      <c r="AT11" s="101">
        <f t="shared" ca="1" si="22"/>
        <v>67420.075590638939</v>
      </c>
      <c r="AU11" s="101">
        <f t="shared" ca="1" si="23"/>
        <v>63241.542938090795</v>
      </c>
      <c r="AV11" s="101">
        <f t="shared" ca="1" si="24"/>
        <v>58782.375216647852</v>
      </c>
      <c r="AW11" s="101">
        <f t="shared" ca="1" si="25"/>
        <v>54169.758633319128</v>
      </c>
      <c r="AX11" s="101">
        <f t="shared" ca="1" si="26"/>
        <v>49516.43625383234</v>
      </c>
      <c r="AY11" s="101">
        <f t="shared" ca="1" si="27"/>
        <v>44918.731313157485</v>
      </c>
      <c r="AZ11" s="101">
        <f t="shared" ca="1" si="28"/>
        <v>40455.782843697176</v>
      </c>
      <c r="BA11" s="101">
        <f t="shared" ca="1" si="29"/>
        <v>36189.763805121132</v>
      </c>
      <c r="BB11" s="101">
        <f t="shared" ca="1" si="30"/>
        <v>32166.843241132985</v>
      </c>
      <c r="BC11" s="101">
        <f t="shared" ca="1" si="31"/>
        <v>28418.665698793924</v>
      </c>
      <c r="BD11" s="101">
        <f t="shared" ca="1" si="32"/>
        <v>24964.146297943371</v>
      </c>
      <c r="BE11" s="101">
        <f t="shared" ca="1" si="33"/>
        <v>21811.412430621949</v>
      </c>
      <c r="BF11" s="101">
        <f t="shared" ca="1" si="34"/>
        <v>18959.758319931243</v>
      </c>
      <c r="BG11" s="101">
        <f t="shared" ca="1" si="35"/>
        <v>16401.513067493081</v>
      </c>
      <c r="BH11" s="101">
        <f t="shared" ca="1" si="36"/>
        <v>14123.754043007109</v>
      </c>
      <c r="BI11" s="101">
        <f t="shared" ca="1" si="37"/>
        <v>12109.824193033675</v>
      </c>
      <c r="BJ11" s="101">
        <f t="shared" ca="1" si="38"/>
        <v>10340.633526764597</v>
      </c>
      <c r="BK11" s="101">
        <f t="shared" ca="1" si="39"/>
        <v>8795.7416997314049</v>
      </c>
      <c r="BL11" s="101">
        <f t="shared" ca="1" si="40"/>
        <v>7454.2306617387812</v>
      </c>
      <c r="BM11" s="101">
        <f t="shared" ca="1" si="41"/>
        <v>6295.3843775145369</v>
      </c>
      <c r="BN11" s="101">
        <f t="shared" ca="1" si="42"/>
        <v>5299.1973750728766</v>
      </c>
      <c r="BO11" s="101">
        <f t="shared" ca="1" si="43"/>
        <v>4446.7360403209923</v>
      </c>
      <c r="BP11" s="101">
        <f t="shared" ca="1" si="44"/>
        <v>3720.3768185723052</v>
      </c>
      <c r="BQ11" s="101">
        <f t="shared" ca="1" si="45"/>
        <v>3103.9443817610199</v>
      </c>
      <c r="BR11" s="101">
        <f t="shared" ca="1" si="46"/>
        <v>2582.7708539232408</v>
      </c>
      <c r="BS11" s="101">
        <f t="shared" ca="1" si="47"/>
        <v>2143.6947368711303</v>
      </c>
      <c r="BT11" s="101">
        <f t="shared" ca="1" si="48"/>
        <v>1775.015530573389</v>
      </c>
      <c r="BU11" s="101">
        <f t="shared" ca="1" si="49"/>
        <v>1466.4174050051133</v>
      </c>
      <c r="BV11" s="101">
        <f t="shared" ca="1" si="50"/>
        <v>1208.8727911168501</v>
      </c>
      <c r="BW11" s="101">
        <f t="shared" ca="1" si="51"/>
        <v>994.53450319353135</v>
      </c>
      <c r="BX11" s="101">
        <f t="shared" ca="1" si="52"/>
        <v>816.62302707836625</v>
      </c>
      <c r="BY11" s="101">
        <f t="shared" ca="1" si="53"/>
        <v>669.31392248643135</v>
      </c>
      <c r="BZ11" s="101">
        <f t="shared" ca="1" si="54"/>
        <v>547.62888597170831</v>
      </c>
      <c r="CA11" s="101">
        <f t="shared" ca="1" si="55"/>
        <v>447.33288387242862</v>
      </c>
      <c r="CB11" s="101">
        <f t="shared" ca="1" si="56"/>
        <v>364.83886389770447</v>
      </c>
      <c r="CC11" s="101">
        <f t="shared" ca="1" si="57"/>
        <v>297.12085862383549</v>
      </c>
      <c r="CD11" s="101">
        <f t="shared" ca="1" si="58"/>
        <v>241.63577234473493</v>
      </c>
      <c r="CE11" s="101">
        <f t="shared" ca="1" si="59"/>
        <v>196.25376410206218</v>
      </c>
      <c r="CF11" s="101">
        <f t="shared" ca="1" si="60"/>
        <v>159.19687677317563</v>
      </c>
      <c r="CG11" s="101">
        <f t="shared" ca="1" si="61"/>
        <v>128.98539035064994</v>
      </c>
      <c r="CH11" s="101">
        <f t="shared" ca="1" si="62"/>
        <v>104.39127619008032</v>
      </c>
      <c r="CI11" s="101">
        <f t="shared" ca="1" si="63"/>
        <v>84.39808050603699</v>
      </c>
      <c r="CJ11" s="101">
        <f t="shared" ca="1" si="64"/>
        <v>68.166555451147914</v>
      </c>
      <c r="CK11" s="101">
        <f t="shared" ca="1" si="65"/>
        <v>55.005373238828739</v>
      </c>
      <c r="CL11" s="101">
        <f t="shared" ca="1" si="66"/>
        <v>44.346293979695695</v>
      </c>
      <c r="CM11" s="101">
        <f t="shared" ca="1" si="67"/>
        <v>35.72320421951602</v>
      </c>
      <c r="CN11" s="101">
        <f t="shared" ca="1" si="68"/>
        <v>28.754495459684772</v>
      </c>
      <c r="CO11" s="101">
        <f t="shared" ca="1" si="69"/>
        <v>23.128306369729927</v>
      </c>
      <c r="CP11" s="101">
        <f t="shared" ca="1" si="70"/>
        <v>18.590206313065718</v>
      </c>
      <c r="CQ11" s="101">
        <f t="shared" ca="1" si="71"/>
        <v>14.932949387846456</v>
      </c>
      <c r="CR11" s="101">
        <f t="shared" ca="1" si="72"/>
        <v>60.256406236175359</v>
      </c>
      <c r="CS11" s="102">
        <f t="shared" ca="1" si="73"/>
        <v>1740142.0000000002</v>
      </c>
      <c r="CT11" s="74">
        <f t="shared" si="148"/>
        <v>112561.21354371424</v>
      </c>
      <c r="CU11" s="74">
        <f t="shared" si="149"/>
        <v>36456.220268380137</v>
      </c>
      <c r="CV11" s="74">
        <f t="shared" si="150"/>
        <v>43310.851967877417</v>
      </c>
      <c r="CW11" s="74">
        <f t="shared" si="151"/>
        <v>50175.659901048217</v>
      </c>
      <c r="CX11" s="74">
        <f t="shared" si="152"/>
        <v>56789.001480191066</v>
      </c>
      <c r="CY11" s="74">
        <f t="shared" si="153"/>
        <v>62898.546479293829</v>
      </c>
      <c r="CZ11" s="74">
        <f t="shared" si="154"/>
        <v>68279.094038805561</v>
      </c>
      <c r="DA11" s="74">
        <f t="shared" si="155"/>
        <v>72746.696941405025</v>
      </c>
      <c r="DB11" s="74">
        <f t="shared" si="156"/>
        <v>76168.088383842143</v>
      </c>
      <c r="DC11" s="74">
        <f t="shared" ca="1" si="74"/>
        <v>77342.613094278</v>
      </c>
      <c r="DD11" s="74">
        <f t="shared" si="157"/>
        <v>79614.38229404467</v>
      </c>
      <c r="DE11" s="74">
        <f t="shared" si="158"/>
        <v>79643.118160438433</v>
      </c>
      <c r="DF11" s="74">
        <f t="shared" si="159"/>
        <v>78621.820165599012</v>
      </c>
      <c r="DG11" s="74">
        <f t="shared" si="160"/>
        <v>76655.228841484379</v>
      </c>
      <c r="DH11" s="74">
        <f t="shared" si="161"/>
        <v>73872.416220563624</v>
      </c>
      <c r="DI11" s="74">
        <f t="shared" si="162"/>
        <v>70416.984879568423</v>
      </c>
      <c r="DJ11" s="74">
        <f t="shared" si="163"/>
        <v>66438.067929512108</v>
      </c>
      <c r="DK11" s="74">
        <f t="shared" si="164"/>
        <v>62082.609800366808</v>
      </c>
      <c r="DL11" s="74">
        <f t="shared" si="165"/>
        <v>57489.194493444978</v>
      </c>
      <c r="DM11" s="74">
        <f t="shared" si="166"/>
        <v>52783.504310170356</v>
      </c>
      <c r="DN11" s="74">
        <f t="shared" si="167"/>
        <v>48075.348265596578</v>
      </c>
      <c r="DO11" s="74">
        <f t="shared" si="168"/>
        <v>43457.098316048257</v>
      </c>
      <c r="DP11" s="74">
        <f t="shared" si="169"/>
        <v>39003.31060743353</v>
      </c>
      <c r="DQ11" s="74">
        <f t="shared" si="170"/>
        <v>34771.282250566524</v>
      </c>
      <c r="DR11" s="74">
        <f t="shared" si="171"/>
        <v>30802.294114680612</v>
      </c>
      <c r="DS11" s="74">
        <f t="shared" si="172"/>
        <v>27123.309003909795</v>
      </c>
      <c r="DT11" s="74">
        <f t="shared" si="173"/>
        <v>23748.925197840894</v>
      </c>
      <c r="DU11" s="74">
        <f t="shared" si="174"/>
        <v>20683.421716549557</v>
      </c>
      <c r="DV11" s="74">
        <f t="shared" si="175"/>
        <v>17922.769207577378</v>
      </c>
      <c r="DW11" s="74">
        <f t="shared" si="176"/>
        <v>15456.515802984077</v>
      </c>
      <c r="DX11" s="74">
        <f t="shared" si="177"/>
        <v>13269.488625368283</v>
      </c>
      <c r="DY11" s="74">
        <f t="shared" si="178"/>
        <v>11343.277789386782</v>
      </c>
      <c r="DZ11" s="74">
        <f t="shared" si="179"/>
        <v>9657.4904559850656</v>
      </c>
      <c r="EA11" s="74">
        <f t="shared" si="180"/>
        <v>8190.7779784126815</v>
      </c>
      <c r="EB11" s="74">
        <f t="shared" si="181"/>
        <v>6921.6499857545441</v>
      </c>
      <c r="EC11" s="74">
        <f t="shared" si="182"/>
        <v>5829.0961040706197</v>
      </c>
      <c r="ED11" s="74">
        <f t="shared" si="183"/>
        <v>4893.0396932958711</v>
      </c>
      <c r="EE11" s="74">
        <f t="shared" si="184"/>
        <v>4094.6492294458817</v>
      </c>
      <c r="EF11" s="74">
        <f t="shared" si="185"/>
        <v>3416.5324607516882</v>
      </c>
      <c r="EG11" s="74">
        <f t="shared" si="186"/>
        <v>2842.8367866985241</v>
      </c>
      <c r="EH11" s="74">
        <f t="shared" si="187"/>
        <v>2359.2769156190593</v>
      </c>
      <c r="EI11" s="74">
        <f t="shared" si="188"/>
        <v>1953.1081090842704</v>
      </c>
      <c r="EJ11" s="74">
        <f t="shared" si="189"/>
        <v>1613.0604847486509</v>
      </c>
      <c r="EK11" s="74">
        <f t="shared" si="190"/>
        <v>1329.2471075406754</v>
      </c>
      <c r="EL11" s="74">
        <f t="shared" si="191"/>
        <v>1093.0560704205686</v>
      </c>
      <c r="EM11" s="74">
        <f t="shared" si="192"/>
        <v>897.03451733368161</v>
      </c>
      <c r="EN11" s="74">
        <f t="shared" si="193"/>
        <v>734.77062139232896</v>
      </c>
      <c r="EO11" s="74">
        <f t="shared" si="194"/>
        <v>600.7779025299028</v>
      </c>
      <c r="EP11" s="74">
        <f t="shared" si="195"/>
        <v>490.38493476499548</v>
      </c>
      <c r="EQ11" s="74">
        <f t="shared" si="196"/>
        <v>399.63242678599244</v>
      </c>
      <c r="ER11" s="74">
        <f t="shared" si="197"/>
        <v>325.17882822272952</v>
      </c>
      <c r="ES11" s="74">
        <f t="shared" si="198"/>
        <v>264.21498330165258</v>
      </c>
      <c r="ET11" s="74">
        <f t="shared" si="199"/>
        <v>214.38789003005607</v>
      </c>
      <c r="EU11" s="74">
        <f t="shared" si="200"/>
        <v>173.73329546267124</v>
      </c>
      <c r="EV11" s="74">
        <f t="shared" si="201"/>
        <v>140.61663811822564</v>
      </c>
      <c r="EW11" s="74">
        <f t="shared" si="202"/>
        <v>113.68171319946381</v>
      </c>
      <c r="EX11" s="74">
        <f t="shared" si="203"/>
        <v>91.806364512245722</v>
      </c>
      <c r="EY11" s="74">
        <f t="shared" si="204"/>
        <v>74.064482201749186</v>
      </c>
      <c r="EZ11" s="74">
        <f t="shared" si="205"/>
        <v>59.693594015938224</v>
      </c>
      <c r="FA11" s="74">
        <f t="shared" si="206"/>
        <v>48.067369121753472</v>
      </c>
      <c r="FB11" s="74">
        <f t="shared" si="207"/>
        <v>38.672399264956383</v>
      </c>
      <c r="FC11" s="74">
        <f t="shared" si="208"/>
        <v>31.088676009506717</v>
      </c>
      <c r="FD11" s="74">
        <f t="shared" si="209"/>
        <v>24.973240345594736</v>
      </c>
      <c r="FE11" s="74">
        <f t="shared" si="210"/>
        <v>20.046538822826843</v>
      </c>
      <c r="FF11" s="74">
        <f t="shared" si="211"/>
        <v>16.081076292186626</v>
      </c>
      <c r="FG11" s="74">
        <f t="shared" si="212"/>
        <v>12.892007910568461</v>
      </c>
      <c r="FH11" s="74">
        <f t="shared" si="213"/>
        <v>51.5357270903583</v>
      </c>
      <c r="FI11" s="102">
        <f t="shared" ca="1" si="75"/>
        <v>1739019.510700529</v>
      </c>
      <c r="FJ11" s="62"/>
      <c r="FK11" s="103">
        <f t="shared" ref="FK11:HV11" ca="1" si="223">AD11/$CS$11</f>
        <v>6.0138826490621716E-2</v>
      </c>
      <c r="FL11" s="103">
        <f t="shared" ca="1" si="223"/>
        <v>1.9849219626531679E-2</v>
      </c>
      <c r="FM11" s="103">
        <f t="shared" ca="1" si="223"/>
        <v>2.3709160955029687E-2</v>
      </c>
      <c r="FN11" s="103">
        <f t="shared" ca="1" si="223"/>
        <v>2.7611962280563101E-2</v>
      </c>
      <c r="FO11" s="103">
        <f t="shared" ca="1" si="223"/>
        <v>3.1411845676104333E-2</v>
      </c>
      <c r="FP11" s="103">
        <f t="shared" ca="1" si="223"/>
        <v>3.4965377245415701E-2</v>
      </c>
      <c r="FQ11" s="103">
        <f t="shared" ca="1" si="223"/>
        <v>3.8141685761376158E-2</v>
      </c>
      <c r="FR11" s="103">
        <f t="shared" ca="1" si="223"/>
        <v>4.0830873631296533E-2</v>
      </c>
      <c r="FS11" s="103">
        <f t="shared" ca="1" si="223"/>
        <v>4.29499692691701E-2</v>
      </c>
      <c r="FT11" s="103">
        <f t="shared" ca="1" si="223"/>
        <v>4.4446150425814672E-2</v>
      </c>
      <c r="FU11" s="103">
        <f t="shared" ca="1" si="223"/>
        <v>4.5297312343037847E-2</v>
      </c>
      <c r="FV11" s="103">
        <f t="shared" ca="1" si="223"/>
        <v>4.551032238203661E-2</v>
      </c>
      <c r="FW11" s="103">
        <f t="shared" ca="1" si="223"/>
        <v>4.5117475421371123E-2</v>
      </c>
      <c r="FX11" s="103">
        <f t="shared" ca="1" si="223"/>
        <v>4.4171741924194256E-2</v>
      </c>
      <c r="FY11" s="103">
        <f t="shared" ca="1" si="223"/>
        <v>4.2741396566264071E-2</v>
      </c>
      <c r="FZ11" s="103">
        <f t="shared" ca="1" si="223"/>
        <v>4.0904550530430954E-2</v>
      </c>
      <c r="GA11" s="103">
        <f t="shared" ca="1" si="223"/>
        <v>3.8744008012356994E-2</v>
      </c>
      <c r="GB11" s="103">
        <f t="shared" ca="1" si="223"/>
        <v>3.634274842977802E-2</v>
      </c>
      <c r="GC11" s="103">
        <f t="shared" ca="1" si="223"/>
        <v>3.378021748607174E-2</v>
      </c>
      <c r="GD11" s="103">
        <f t="shared" ca="1" si="223"/>
        <v>3.1129504737727794E-2</v>
      </c>
      <c r="GE11" s="103">
        <f t="shared" ca="1" si="223"/>
        <v>2.8455399762681629E-2</v>
      </c>
      <c r="GF11" s="103">
        <f t="shared" ca="1" si="223"/>
        <v>2.5813256224582522E-2</v>
      </c>
      <c r="GG11" s="103">
        <f t="shared" ca="1" si="223"/>
        <v>2.3248552614497649E-2</v>
      </c>
      <c r="GH11" s="103">
        <f t="shared" ca="1" si="223"/>
        <v>2.0797017602656065E-2</v>
      </c>
      <c r="GI11" s="103">
        <f t="shared" ca="1" si="223"/>
        <v>1.8485182956984533E-2</v>
      </c>
      <c r="GJ11" s="103">
        <f t="shared" ca="1" si="223"/>
        <v>1.6331233714716339E-2</v>
      </c>
      <c r="GK11" s="103">
        <f t="shared" ca="1" si="223"/>
        <v>1.4346039747298421E-2</v>
      </c>
      <c r="GL11" s="103">
        <f t="shared" ca="1" si="223"/>
        <v>1.2534271588538147E-2</v>
      </c>
      <c r="GM11" s="103">
        <f t="shared" ca="1" si="223"/>
        <v>1.0895523652627912E-2</v>
      </c>
      <c r="GN11" s="103">
        <f t="shared" ca="1" si="223"/>
        <v>9.4253877370312766E-3</v>
      </c>
      <c r="GO11" s="103">
        <f t="shared" ca="1" si="223"/>
        <v>8.1164376487706802E-3</v>
      </c>
      <c r="GP11" s="103">
        <f t="shared" ca="1" si="223"/>
        <v>6.9591011498105751E-3</v>
      </c>
      <c r="GQ11" s="103">
        <f t="shared" ca="1" si="223"/>
        <v>5.9424078763483648E-3</v>
      </c>
      <c r="GR11" s="103">
        <f t="shared" ca="1" si="223"/>
        <v>5.0546114625883423E-3</v>
      </c>
      <c r="GS11" s="103">
        <f t="shared" ca="1" si="223"/>
        <v>4.2836910216170754E-3</v>
      </c>
      <c r="GT11" s="103">
        <f t="shared" ca="1" si="223"/>
        <v>3.6177417575775635E-3</v>
      </c>
      <c r="GU11" s="103">
        <f t="shared" ca="1" si="223"/>
        <v>3.0452672109936292E-3</v>
      </c>
      <c r="GV11" s="103">
        <f t="shared" ca="1" si="223"/>
        <v>2.5553868824044197E-3</v>
      </c>
      <c r="GW11" s="103">
        <f t="shared" ca="1" si="223"/>
        <v>2.1379731186146329E-3</v>
      </c>
      <c r="GX11" s="103">
        <f t="shared" ca="1" si="223"/>
        <v>1.7837305126598977E-3</v>
      </c>
      <c r="GY11" s="103">
        <f t="shared" ca="1" si="223"/>
        <v>1.4842299386620406E-3</v>
      </c>
      <c r="GZ11" s="103">
        <f t="shared" ca="1" si="223"/>
        <v>1.2319079344508264E-3</v>
      </c>
      <c r="HA11" s="103">
        <f t="shared" ca="1" si="223"/>
        <v>1.0200406234510682E-3</v>
      </c>
      <c r="HB11" s="103">
        <f t="shared" ca="1" si="223"/>
        <v>8.4269985150930971E-4</v>
      </c>
      <c r="HC11" s="103">
        <f t="shared" ca="1" si="223"/>
        <v>6.9469778392616799E-4</v>
      </c>
      <c r="HD11" s="103">
        <f t="shared" ca="1" si="223"/>
        <v>5.7152491187129051E-4</v>
      </c>
      <c r="HE11" s="103">
        <f t="shared" ca="1" si="223"/>
        <v>4.6928528078649107E-4</v>
      </c>
      <c r="HF11" s="103">
        <f t="shared" ca="1" si="223"/>
        <v>3.8463178435232942E-4</v>
      </c>
      <c r="HG11" s="103">
        <f t="shared" ca="1" si="223"/>
        <v>3.1470356210683281E-4</v>
      </c>
      <c r="HH11" s="103">
        <f t="shared" ca="1" si="223"/>
        <v>2.5706688527282751E-4</v>
      </c>
      <c r="HI11" s="103">
        <f t="shared" ca="1" si="223"/>
        <v>2.0966039777081666E-4</v>
      </c>
      <c r="HJ11" s="103">
        <f t="shared" ca="1" si="223"/>
        <v>1.7074517977488932E-4</v>
      </c>
      <c r="HK11" s="103">
        <f t="shared" ca="1" si="223"/>
        <v>1.3885980129479944E-4</v>
      </c>
      <c r="HL11" s="103">
        <f t="shared" ca="1" si="223"/>
        <v>1.1278031568806578E-4</v>
      </c>
      <c r="HM11" s="103">
        <f t="shared" ca="1" si="223"/>
        <v>9.1484991899037902E-5</v>
      </c>
      <c r="HN11" s="103">
        <f t="shared" ca="1" si="223"/>
        <v>7.4123485526267352E-5</v>
      </c>
      <c r="HO11" s="103">
        <f t="shared" ca="1" si="223"/>
        <v>5.9990090573114323E-5</v>
      </c>
      <c r="HP11" s="103">
        <f t="shared" ca="1" si="223"/>
        <v>4.8500685867036701E-5</v>
      </c>
      <c r="HQ11" s="103">
        <f t="shared" ca="1" si="223"/>
        <v>3.9172984418023304E-5</v>
      </c>
      <c r="HR11" s="103">
        <f t="shared" ca="1" si="223"/>
        <v>3.1609703828094908E-5</v>
      </c>
      <c r="HS11" s="103">
        <f t="shared" ca="1" si="223"/>
        <v>2.5484296097499911E-5</v>
      </c>
      <c r="HT11" s="103">
        <f t="shared" ca="1" si="223"/>
        <v>2.0528901790495269E-5</v>
      </c>
      <c r="HU11" s="103">
        <f t="shared" ca="1" si="223"/>
        <v>1.652422357467653E-5</v>
      </c>
      <c r="HV11" s="103">
        <f t="shared" ca="1" si="223"/>
        <v>1.329104542602266E-5</v>
      </c>
      <c r="HW11" s="103">
        <f t="shared" ref="HW11:HY11" ca="1" si="224">CP11/$CS$11</f>
        <v>1.0683154773039048E-5</v>
      </c>
      <c r="HX11" s="103">
        <f t="shared" ca="1" si="224"/>
        <v>8.5814544950046923E-6</v>
      </c>
      <c r="HY11" s="103">
        <f t="shared" ca="1" si="224"/>
        <v>3.4627292621047794E-5</v>
      </c>
      <c r="HZ11" s="104">
        <f t="shared" ca="1" si="216"/>
        <v>0.41310668000117229</v>
      </c>
      <c r="IA11" s="105">
        <f t="shared" ca="1" si="78"/>
        <v>6.472682615180736E-2</v>
      </c>
      <c r="IB11" s="105">
        <f t="shared" ca="1" si="79"/>
        <v>2.0963663745034399E-2</v>
      </c>
      <c r="IC11" s="105">
        <f t="shared" ca="1" si="80"/>
        <v>2.4905328376925748E-2</v>
      </c>
      <c r="ID11" s="105">
        <f t="shared" ca="1" si="81"/>
        <v>2.8852844716409171E-2</v>
      </c>
      <c r="IE11" s="105">
        <f t="shared" ca="1" si="82"/>
        <v>3.265575867939214E-2</v>
      </c>
      <c r="IF11" s="105">
        <f t="shared" ca="1" si="83"/>
        <v>3.6168971131299396E-2</v>
      </c>
      <c r="IG11" s="105">
        <f t="shared" ca="1" si="84"/>
        <v>3.9262983318284164E-2</v>
      </c>
      <c r="IH11" s="105">
        <f t="shared" ca="1" si="85"/>
        <v>4.1832018843825668E-2</v>
      </c>
      <c r="II11" s="105">
        <f t="shared" ca="1" si="86"/>
        <v>4.3799444408280021E-2</v>
      </c>
      <c r="IJ11" s="105">
        <f t="shared" ca="1" si="87"/>
        <v>4.4474839194369988E-2</v>
      </c>
      <c r="IK11" s="105">
        <f t="shared" ca="1" si="88"/>
        <v>4.5781189805037682E-2</v>
      </c>
      <c r="IL11" s="105">
        <f t="shared" ca="1" si="89"/>
        <v>4.5797713982148373E-2</v>
      </c>
      <c r="IM11" s="105">
        <f t="shared" ca="1" si="90"/>
        <v>4.5210430177363446E-2</v>
      </c>
      <c r="IN11" s="105">
        <f t="shared" ca="1" si="91"/>
        <v>4.4079568038086797E-2</v>
      </c>
      <c r="IO11" s="105">
        <f t="shared" ca="1" si="92"/>
        <v>4.2479348716913251E-2</v>
      </c>
      <c r="IP11" s="105">
        <f t="shared" ca="1" si="93"/>
        <v>4.0492348962319784E-2</v>
      </c>
      <c r="IQ11" s="105">
        <f t="shared" ca="1" si="94"/>
        <v>3.8204325782836598E-2</v>
      </c>
      <c r="IR11" s="105">
        <f t="shared" ca="1" si="95"/>
        <v>3.5699777615121796E-2</v>
      </c>
      <c r="IS11" s="105">
        <f t="shared" ca="1" si="96"/>
        <v>3.3058395342721952E-2</v>
      </c>
      <c r="IT11" s="105">
        <f t="shared" ca="1" si="97"/>
        <v>3.0352450898556961E-2</v>
      </c>
      <c r="IU11" s="105">
        <f t="shared" ca="1" si="98"/>
        <v>2.7645088493705509E-2</v>
      </c>
      <c r="IV11" s="105">
        <f t="shared" ca="1" si="99"/>
        <v>2.4989425390944831E-2</v>
      </c>
      <c r="IW11" s="105">
        <f t="shared" ca="1" si="100"/>
        <v>2.2428334108639088E-2</v>
      </c>
      <c r="IX11" s="105">
        <f t="shared" ca="1" si="101"/>
        <v>1.9994762586970409E-2</v>
      </c>
      <c r="IY11" s="105">
        <f t="shared" ca="1" si="102"/>
        <v>1.7712448839790489E-2</v>
      </c>
      <c r="IZ11" s="105">
        <f t="shared" ca="1" si="103"/>
        <v>1.5596897468380741E-2</v>
      </c>
      <c r="JA11" s="105">
        <f t="shared" ca="1" si="104"/>
        <v>1.3656503018919044E-2</v>
      </c>
      <c r="JB11" s="105">
        <f t="shared" ca="1" si="105"/>
        <v>1.1893726084888869E-2</v>
      </c>
      <c r="JC11" s="105">
        <f t="shared" ca="1" si="106"/>
        <v>1.0306249640843621E-2</v>
      </c>
      <c r="JD11" s="105">
        <f t="shared" ca="1" si="107"/>
        <v>8.8880634793785211E-3</v>
      </c>
      <c r="JE11" s="105">
        <f t="shared" ca="1" si="108"/>
        <v>7.6304426394980104E-3</v>
      </c>
      <c r="JF11" s="105">
        <f t="shared" ca="1" si="109"/>
        <v>6.5228007619174853E-3</v>
      </c>
      <c r="JG11" s="105">
        <f t="shared" ca="1" si="110"/>
        <v>5.5534112162403167E-3</v>
      </c>
      <c r="JH11" s="105">
        <f t="shared" ca="1" si="111"/>
        <v>4.7099977475889227E-3</v>
      </c>
      <c r="JI11" s="105">
        <f t="shared" ca="1" si="112"/>
        <v>3.9802026044930897E-3</v>
      </c>
      <c r="JJ11" s="105">
        <f t="shared" ca="1" si="113"/>
        <v>3.3519440513479263E-3</v>
      </c>
      <c r="JK11" s="105">
        <f t="shared" ca="1" si="114"/>
        <v>2.813677283772859E-3</v>
      </c>
      <c r="JL11" s="105">
        <f t="shared" ca="1" si="115"/>
        <v>2.354573484800314E-3</v>
      </c>
      <c r="JM11" s="105">
        <f t="shared" ca="1" si="116"/>
        <v>1.9646314717742339E-3</v>
      </c>
      <c r="JN11" s="105">
        <f t="shared" ca="1" si="117"/>
        <v>1.6347354179789188E-3</v>
      </c>
      <c r="JO11" s="105">
        <f t="shared" ca="1" si="118"/>
        <v>1.356670756769527E-3</v>
      </c>
      <c r="JP11" s="105">
        <f t="shared" ca="1" si="119"/>
        <v>1.1231087961155193E-3</v>
      </c>
      <c r="JQ11" s="105">
        <f t="shared" ca="1" si="120"/>
        <v>9.2756894032710539E-4</v>
      </c>
      <c r="JR11" s="105">
        <f t="shared" ca="1" si="121"/>
        <v>7.6436583911885787E-4</v>
      </c>
      <c r="JS11" s="105">
        <f t="shared" ca="1" si="122"/>
        <v>6.2854733008731623E-4</v>
      </c>
      <c r="JT11" s="105">
        <f t="shared" ca="1" si="123"/>
        <v>5.1582774765553336E-4</v>
      </c>
      <c r="JU11" s="105">
        <f t="shared" ca="1" si="124"/>
        <v>4.2252005619899079E-4</v>
      </c>
      <c r="JV11" s="105">
        <f t="shared" ca="1" si="125"/>
        <v>3.4546932845387775E-4</v>
      </c>
      <c r="JW11" s="105">
        <f t="shared" ca="1" si="126"/>
        <v>2.8198932314879766E-4</v>
      </c>
      <c r="JX11" s="105">
        <f t="shared" ca="1" si="127"/>
        <v>2.2980330256617336E-4</v>
      </c>
      <c r="JY11" s="105">
        <f t="shared" ca="1" si="128"/>
        <v>1.8698975268640762E-4</v>
      </c>
      <c r="JZ11" s="105">
        <f t="shared" ca="1" si="129"/>
        <v>1.5193330590938505E-4</v>
      </c>
      <c r="KA11" s="105">
        <f t="shared" ca="1" si="130"/>
        <v>1.2328089978915432E-4</v>
      </c>
      <c r="KB11" s="105">
        <f t="shared" ca="1" si="131"/>
        <v>9.9903016840038948E-5</v>
      </c>
      <c r="KC11" s="105">
        <f t="shared" ca="1" si="132"/>
        <v>8.0859724260126935E-5</v>
      </c>
      <c r="KD11" s="105">
        <f t="shared" ca="1" si="133"/>
        <v>6.5371154549996642E-5</v>
      </c>
      <c r="KE11" s="105">
        <f t="shared" ca="1" si="134"/>
        <v>5.2792026741128035E-5</v>
      </c>
      <c r="KF11" s="105">
        <f t="shared" ca="1" si="135"/>
        <v>4.2589793700424789E-5</v>
      </c>
      <c r="KG11" s="105">
        <f t="shared" ca="1" si="136"/>
        <v>3.4326005918065784E-5</v>
      </c>
      <c r="KH11" s="105">
        <f t="shared" ca="1" si="137"/>
        <v>2.7640500193347746E-5</v>
      </c>
      <c r="KI11" s="105">
        <f t="shared" ca="1" si="138"/>
        <v>2.2238047950007178E-5</v>
      </c>
      <c r="KJ11" s="105">
        <f t="shared" ca="1" si="139"/>
        <v>1.787712893283369E-5</v>
      </c>
      <c r="KK11" s="105">
        <f t="shared" ca="1" si="140"/>
        <v>1.4360529132611495E-5</v>
      </c>
      <c r="KL11" s="105">
        <f t="shared" ca="1" si="141"/>
        <v>1.15274950622903E-5</v>
      </c>
      <c r="KM11" s="105">
        <f t="shared" ca="1" si="142"/>
        <v>9.2472086674339209E-6</v>
      </c>
      <c r="KN11" s="105">
        <f t="shared" ca="1" si="143"/>
        <v>7.413377383773673E-6</v>
      </c>
      <c r="KO11" s="105">
        <f t="shared" ca="1" si="144"/>
        <v>2.9634933232921677E-5</v>
      </c>
      <c r="KP11" s="102"/>
      <c r="KQ11" s="106">
        <f t="shared" ca="1" si="145"/>
        <v>0.39900907071482189</v>
      </c>
      <c r="KR11" s="107">
        <f t="shared" ca="1" si="146"/>
        <v>0.1084317126932145</v>
      </c>
    </row>
    <row r="12" spans="1:304" s="63" customFormat="1" ht="15.5" x14ac:dyDescent="0.35">
      <c r="A12" s="62"/>
      <c r="B12" s="67" t="s">
        <v>114</v>
      </c>
      <c r="C12" s="95">
        <f t="shared" si="147"/>
        <v>1760845</v>
      </c>
      <c r="D12" s="75">
        <f ca="1">'Stochastic inputs'!H33</f>
        <v>23.927149999999997</v>
      </c>
      <c r="E12" s="75">
        <v>4.5815359999999998</v>
      </c>
      <c r="F12" s="96">
        <v>23.759659949999996</v>
      </c>
      <c r="G12" s="96">
        <v>4.5494652479999997</v>
      </c>
      <c r="H12" s="97">
        <f t="shared" ca="1" si="0"/>
        <v>3.1570098478444297</v>
      </c>
      <c r="I12" s="97">
        <f t="shared" ca="1" si="1"/>
        <v>0.18975747477175425</v>
      </c>
      <c r="J12" s="98">
        <f t="shared" si="2"/>
        <v>3.1499852329074649</v>
      </c>
      <c r="K12" s="98">
        <f t="shared" si="3"/>
        <v>0.18975747477175425</v>
      </c>
      <c r="L12" s="98"/>
      <c r="M12" s="99">
        <v>1498719</v>
      </c>
      <c r="N12" s="98"/>
      <c r="O12" s="97">
        <f t="shared" ca="1" si="4"/>
        <v>3.1570098478444297</v>
      </c>
      <c r="P12" s="97">
        <f t="shared" ca="1" si="4"/>
        <v>0.18975747477175425</v>
      </c>
      <c r="Q12" s="99">
        <v>1760845</v>
      </c>
      <c r="R12" s="100">
        <v>1736435</v>
      </c>
      <c r="S12" s="99">
        <v>1695645</v>
      </c>
      <c r="T12" s="100">
        <v>1664382</v>
      </c>
      <c r="U12" s="99">
        <v>1600567</v>
      </c>
      <c r="V12" s="100">
        <v>1575104</v>
      </c>
      <c r="W12" s="99">
        <v>1560340</v>
      </c>
      <c r="X12" s="100">
        <v>1555405</v>
      </c>
      <c r="Y12" s="99">
        <v>1536956</v>
      </c>
      <c r="Z12" s="100">
        <v>1498719</v>
      </c>
      <c r="AA12" s="98"/>
      <c r="AB12" s="98">
        <f t="shared" si="5"/>
        <v>3.1499852329074649</v>
      </c>
      <c r="AC12" s="98">
        <f t="shared" si="5"/>
        <v>0.18975747477175425</v>
      </c>
      <c r="AD12" s="101">
        <f t="shared" ca="1" si="6"/>
        <v>105895.15193187881</v>
      </c>
      <c r="AE12" s="101">
        <f t="shared" ca="1" si="7"/>
        <v>34951.399133280182</v>
      </c>
      <c r="AF12" s="101">
        <f t="shared" ca="1" si="8"/>
        <v>41748.157521859248</v>
      </c>
      <c r="AG12" s="101">
        <f t="shared" ca="1" si="9"/>
        <v>48620.385721918137</v>
      </c>
      <c r="AH12" s="101">
        <f t="shared" ca="1" si="10"/>
        <v>55311.391399539934</v>
      </c>
      <c r="AI12" s="101">
        <f t="shared" ca="1" si="11"/>
        <v>61568.609695704021</v>
      </c>
      <c r="AJ12" s="101">
        <f t="shared" ca="1" si="12"/>
        <v>67161.596664490411</v>
      </c>
      <c r="AK12" s="101">
        <f t="shared" ca="1" si="13"/>
        <v>71896.839679300349</v>
      </c>
      <c r="AL12" s="101">
        <f t="shared" ca="1" si="14"/>
        <v>75628.238637771836</v>
      </c>
      <c r="AM12" s="101">
        <f t="shared" ca="1" si="15"/>
        <v>78262.781746543653</v>
      </c>
      <c r="AN12" s="101">
        <f t="shared" ca="1" si="16"/>
        <v>79761.54595267649</v>
      </c>
      <c r="AO12" s="101">
        <f t="shared" ca="1" si="17"/>
        <v>80136.623614797267</v>
      </c>
      <c r="AP12" s="101">
        <f t="shared" ca="1" si="18"/>
        <v>79444.881008344237</v>
      </c>
      <c r="AQ12" s="101">
        <f t="shared" ca="1" si="19"/>
        <v>77779.590908507846</v>
      </c>
      <c r="AR12" s="101">
        <f t="shared" ca="1" si="20"/>
        <v>75260.974436723278</v>
      </c>
      <c r="AS12" s="101">
        <f t="shared" ca="1" si="21"/>
        <v>72026.57327875671</v>
      </c>
      <c r="AT12" s="101">
        <f t="shared" ca="1" si="22"/>
        <v>68222.192788518762</v>
      </c>
      <c r="AU12" s="101">
        <f t="shared" ca="1" si="23"/>
        <v>63993.946858832489</v>
      </c>
      <c r="AV12" s="101">
        <f t="shared" ca="1" si="24"/>
        <v>59481.72705926199</v>
      </c>
      <c r="AW12" s="101">
        <f t="shared" ca="1" si="25"/>
        <v>54814.232769904302</v>
      </c>
      <c r="AX12" s="101">
        <f t="shared" ca="1" si="26"/>
        <v>50105.548395119142</v>
      </c>
      <c r="AY12" s="101">
        <f t="shared" ca="1" si="27"/>
        <v>45453.143156775019</v>
      </c>
      <c r="AZ12" s="101">
        <f t="shared" ca="1" si="28"/>
        <v>40937.097628475123</v>
      </c>
      <c r="BA12" s="101">
        <f t="shared" ca="1" si="29"/>
        <v>36620.324460548916</v>
      </c>
      <c r="BB12" s="101">
        <f t="shared" ca="1" si="30"/>
        <v>32549.541983891435</v>
      </c>
      <c r="BC12" s="101">
        <f t="shared" ca="1" si="31"/>
        <v>28756.771230389699</v>
      </c>
      <c r="BD12" s="101">
        <f t="shared" ca="1" si="32"/>
        <v>25261.152358831692</v>
      </c>
      <c r="BE12" s="101">
        <f t="shared" ca="1" si="33"/>
        <v>22070.909455319455</v>
      </c>
      <c r="BF12" s="101">
        <f t="shared" ca="1" si="34"/>
        <v>19185.328346111601</v>
      </c>
      <c r="BG12" s="101">
        <f t="shared" ca="1" si="35"/>
        <v>16596.646869812837</v>
      </c>
      <c r="BH12" s="101">
        <f t="shared" ca="1" si="36"/>
        <v>14291.788651649609</v>
      </c>
      <c r="BI12" s="101">
        <f t="shared" ca="1" si="37"/>
        <v>12253.898464138203</v>
      </c>
      <c r="BJ12" s="101">
        <f t="shared" ca="1" si="38"/>
        <v>10463.659197028637</v>
      </c>
      <c r="BK12" s="101">
        <f t="shared" ca="1" si="39"/>
        <v>8900.3873208413715</v>
      </c>
      <c r="BL12" s="101">
        <f t="shared" ca="1" si="40"/>
        <v>7542.9159169593195</v>
      </c>
      <c r="BM12" s="101">
        <f t="shared" ca="1" si="41"/>
        <v>6370.2824851216656</v>
      </c>
      <c r="BN12" s="101">
        <f t="shared" ca="1" si="42"/>
        <v>5362.2435421420778</v>
      </c>
      <c r="BO12" s="101">
        <f t="shared" ca="1" si="43"/>
        <v>4499.6402149474116</v>
      </c>
      <c r="BP12" s="101">
        <f t="shared" ca="1" si="44"/>
        <v>3764.6392760469839</v>
      </c>
      <c r="BQ12" s="101">
        <f t="shared" ca="1" si="45"/>
        <v>3140.8729545646179</v>
      </c>
      <c r="BR12" s="101">
        <f t="shared" ca="1" si="46"/>
        <v>2613.498866343361</v>
      </c>
      <c r="BS12" s="101">
        <f t="shared" ca="1" si="47"/>
        <v>2169.1989268380657</v>
      </c>
      <c r="BT12" s="101">
        <f t="shared" ca="1" si="48"/>
        <v>1796.1334316006964</v>
      </c>
      <c r="BU12" s="101">
        <f t="shared" ca="1" si="49"/>
        <v>1483.8638200309106</v>
      </c>
      <c r="BV12" s="101">
        <f t="shared" ca="1" si="50"/>
        <v>1223.2551193374734</v>
      </c>
      <c r="BW12" s="101">
        <f t="shared" ca="1" si="51"/>
        <v>1006.3667834440027</v>
      </c>
      <c r="BX12" s="101">
        <f t="shared" ca="1" si="52"/>
        <v>826.33864024648892</v>
      </c>
      <c r="BY12" s="101">
        <f t="shared" ca="1" si="53"/>
        <v>677.27695431787754</v>
      </c>
      <c r="BZ12" s="101">
        <f t="shared" ca="1" si="54"/>
        <v>554.14419381800599</v>
      </c>
      <c r="CA12" s="101">
        <f t="shared" ca="1" si="55"/>
        <v>452.65493959823198</v>
      </c>
      <c r="CB12" s="101">
        <f t="shared" ca="1" si="56"/>
        <v>369.17946311275369</v>
      </c>
      <c r="CC12" s="101">
        <f t="shared" ca="1" si="57"/>
        <v>300.65579608071505</v>
      </c>
      <c r="CD12" s="101">
        <f t="shared" ca="1" si="58"/>
        <v>244.51058681094116</v>
      </c>
      <c r="CE12" s="101">
        <f t="shared" ca="1" si="59"/>
        <v>198.58865497775221</v>
      </c>
      <c r="CF12" s="101">
        <f t="shared" ca="1" si="60"/>
        <v>161.09089056046142</v>
      </c>
      <c r="CG12" s="101">
        <f t="shared" ca="1" si="61"/>
        <v>130.51996887150023</v>
      </c>
      <c r="CH12" s="101">
        <f t="shared" ca="1" si="62"/>
        <v>105.63325103521551</v>
      </c>
      <c r="CI12" s="101">
        <f t="shared" ca="1" si="63"/>
        <v>85.402190205542254</v>
      </c>
      <c r="CJ12" s="101">
        <f t="shared" ca="1" si="64"/>
        <v>68.977553747554239</v>
      </c>
      <c r="CK12" s="101">
        <f t="shared" ca="1" si="65"/>
        <v>55.659788937181787</v>
      </c>
      <c r="CL12" s="101">
        <f t="shared" ca="1" si="66"/>
        <v>44.873895361802234</v>
      </c>
      <c r="CM12" s="101">
        <f t="shared" ca="1" si="67"/>
        <v>36.148214073284642</v>
      </c>
      <c r="CN12" s="101">
        <f t="shared" ca="1" si="68"/>
        <v>29.0965964603513</v>
      </c>
      <c r="CO12" s="101">
        <f t="shared" ca="1" si="69"/>
        <v>23.403470883184877</v>
      </c>
      <c r="CP12" s="101">
        <f t="shared" ca="1" si="70"/>
        <v>18.811379666331945</v>
      </c>
      <c r="CQ12" s="101">
        <f t="shared" ca="1" si="71"/>
        <v>15.110611240256537</v>
      </c>
      <c r="CR12" s="101">
        <f t="shared" ca="1" si="72"/>
        <v>60.973295075308911</v>
      </c>
      <c r="CS12" s="102">
        <f t="shared" ca="1" si="73"/>
        <v>1760844.9999999998</v>
      </c>
      <c r="CT12" s="74">
        <f t="shared" si="148"/>
        <v>113900.38862482573</v>
      </c>
      <c r="CU12" s="74">
        <f t="shared" si="149"/>
        <v>36889.951037602579</v>
      </c>
      <c r="CV12" s="74">
        <f t="shared" si="150"/>
        <v>43826.134380629344</v>
      </c>
      <c r="CW12" s="74">
        <f t="shared" si="151"/>
        <v>50772.615027084714</v>
      </c>
      <c r="CX12" s="74">
        <f t="shared" si="152"/>
        <v>57464.637547617975</v>
      </c>
      <c r="CY12" s="74">
        <f t="shared" si="153"/>
        <v>63646.869666574421</v>
      </c>
      <c r="CZ12" s="74">
        <f t="shared" si="154"/>
        <v>69091.431241105936</v>
      </c>
      <c r="DA12" s="74">
        <f t="shared" si="155"/>
        <v>73612.186577755332</v>
      </c>
      <c r="DB12" s="74">
        <f t="shared" si="156"/>
        <v>77074.283357476874</v>
      </c>
      <c r="DC12" s="74">
        <f t="shared" ca="1" si="74"/>
        <v>78262.781746543653</v>
      </c>
      <c r="DD12" s="74">
        <f t="shared" si="157"/>
        <v>80561.578877216394</v>
      </c>
      <c r="DE12" s="74">
        <f t="shared" si="158"/>
        <v>80590.656622975148</v>
      </c>
      <c r="DF12" s="74">
        <f t="shared" si="159"/>
        <v>79557.207934464081</v>
      </c>
      <c r="DG12" s="74">
        <f t="shared" si="160"/>
        <v>77567.219473688674</v>
      </c>
      <c r="DH12" s="74">
        <f t="shared" si="161"/>
        <v>74751.298882446572</v>
      </c>
      <c r="DI12" s="74">
        <f t="shared" si="162"/>
        <v>71254.757221113934</v>
      </c>
      <c r="DJ12" s="74">
        <f t="shared" si="163"/>
        <v>67228.501882801371</v>
      </c>
      <c r="DK12" s="74">
        <f t="shared" si="164"/>
        <v>62821.225540172527</v>
      </c>
      <c r="DL12" s="74">
        <f t="shared" si="165"/>
        <v>58173.16097066224</v>
      </c>
      <c r="DM12" s="74">
        <f t="shared" si="166"/>
        <v>53411.485756358918</v>
      </c>
      <c r="DN12" s="74">
        <f t="shared" si="167"/>
        <v>48647.315343652648</v>
      </c>
      <c r="DO12" s="74">
        <f t="shared" si="168"/>
        <v>43974.120666199648</v>
      </c>
      <c r="DP12" s="74">
        <f t="shared" si="169"/>
        <v>39467.344887110528</v>
      </c>
      <c r="DQ12" s="74">
        <f t="shared" si="170"/>
        <v>35184.966798398527</v>
      </c>
      <c r="DR12" s="74">
        <f t="shared" si="171"/>
        <v>31168.758400386167</v>
      </c>
      <c r="DS12" s="74">
        <f t="shared" si="172"/>
        <v>27446.003281910063</v>
      </c>
      <c r="DT12" s="74">
        <f t="shared" si="173"/>
        <v>24031.473402740783</v>
      </c>
      <c r="DU12" s="74">
        <f t="shared" si="174"/>
        <v>20929.498691760618</v>
      </c>
      <c r="DV12" s="74">
        <f t="shared" si="175"/>
        <v>18136.001858076288</v>
      </c>
      <c r="DW12" s="74">
        <f t="shared" si="176"/>
        <v>15640.406684687512</v>
      </c>
      <c r="DX12" s="74">
        <f t="shared" si="177"/>
        <v>13427.359777843771</v>
      </c>
      <c r="DY12" s="74">
        <f t="shared" si="178"/>
        <v>11478.232224182146</v>
      </c>
      <c r="DZ12" s="74">
        <f t="shared" si="179"/>
        <v>9772.3885648234591</v>
      </c>
      <c r="EA12" s="74">
        <f t="shared" si="180"/>
        <v>8288.2261616569667</v>
      </c>
      <c r="EB12" s="74">
        <f t="shared" si="181"/>
        <v>7003.9989662716953</v>
      </c>
      <c r="EC12" s="74">
        <f t="shared" si="182"/>
        <v>5898.446637902096</v>
      </c>
      <c r="ED12" s="74">
        <f t="shared" si="183"/>
        <v>4951.2536785742586</v>
      </c>
      <c r="EE12" s="74">
        <f t="shared" si="184"/>
        <v>4143.3645199205775</v>
      </c>
      <c r="EF12" s="74">
        <f t="shared" si="185"/>
        <v>3457.1799892493291</v>
      </c>
      <c r="EG12" s="74">
        <f t="shared" si="186"/>
        <v>2876.6588828234494</v>
      </c>
      <c r="EH12" s="74">
        <f t="shared" si="187"/>
        <v>2387.3459525045901</v>
      </c>
      <c r="EI12" s="74">
        <f t="shared" si="188"/>
        <v>1976.3448318243522</v>
      </c>
      <c r="EJ12" s="74">
        <f t="shared" si="189"/>
        <v>1632.2515572104105</v>
      </c>
      <c r="EK12" s="74">
        <f t="shared" si="190"/>
        <v>1345.0615657098447</v>
      </c>
      <c r="EL12" s="74">
        <f t="shared" si="191"/>
        <v>1106.0604917987762</v>
      </c>
      <c r="EM12" s="74">
        <f t="shared" si="192"/>
        <v>907.7068105214554</v>
      </c>
      <c r="EN12" s="74">
        <f t="shared" si="193"/>
        <v>743.51241153053911</v>
      </c>
      <c r="EO12" s="74">
        <f t="shared" si="194"/>
        <v>607.92554043306052</v>
      </c>
      <c r="EP12" s="74">
        <f t="shared" si="195"/>
        <v>496.21919386824089</v>
      </c>
      <c r="EQ12" s="74">
        <f t="shared" si="196"/>
        <v>404.38697562841469</v>
      </c>
      <c r="ER12" s="74">
        <f t="shared" si="197"/>
        <v>329.04757989971631</v>
      </c>
      <c r="ES12" s="74">
        <f t="shared" si="198"/>
        <v>267.35842952575047</v>
      </c>
      <c r="ET12" s="74">
        <f t="shared" si="199"/>
        <v>216.93852813159737</v>
      </c>
      <c r="EU12" s="74">
        <f t="shared" si="200"/>
        <v>175.8002534557337</v>
      </c>
      <c r="EV12" s="74">
        <f t="shared" si="201"/>
        <v>142.28959714051325</v>
      </c>
      <c r="EW12" s="74">
        <f t="shared" si="202"/>
        <v>115.03421920665662</v>
      </c>
      <c r="EX12" s="74">
        <f t="shared" si="203"/>
        <v>92.898612825600054</v>
      </c>
      <c r="EY12" s="74">
        <f t="shared" si="204"/>
        <v>74.945649931177471</v>
      </c>
      <c r="EZ12" s="74">
        <f t="shared" si="205"/>
        <v>60.403786906467829</v>
      </c>
      <c r="FA12" s="74">
        <f t="shared" si="206"/>
        <v>48.639241269502136</v>
      </c>
      <c r="FB12" s="74">
        <f t="shared" si="207"/>
        <v>39.132496591486287</v>
      </c>
      <c r="FC12" s="74">
        <f t="shared" si="208"/>
        <v>31.458547467942186</v>
      </c>
      <c r="FD12" s="74">
        <f t="shared" si="209"/>
        <v>25.270354601141037</v>
      </c>
      <c r="FE12" s="74">
        <f t="shared" si="210"/>
        <v>20.285038608044939</v>
      </c>
      <c r="FF12" s="74">
        <f t="shared" si="211"/>
        <v>16.272397760478949</v>
      </c>
      <c r="FG12" s="74">
        <f t="shared" si="212"/>
        <v>13.045388059873805</v>
      </c>
      <c r="FH12" s="74">
        <f t="shared" si="213"/>
        <v>52.148863350474826</v>
      </c>
      <c r="FI12" s="102">
        <f t="shared" ca="1" si="75"/>
        <v>1759709.1561030489</v>
      </c>
      <c r="FJ12" s="62"/>
      <c r="FK12" s="103">
        <f t="shared" ref="FK12:HV12" ca="1" si="225">AD12/$CS$12</f>
        <v>6.013882649062173E-2</v>
      </c>
      <c r="FL12" s="103">
        <f t="shared" ca="1" si="225"/>
        <v>1.9849219626531685E-2</v>
      </c>
      <c r="FM12" s="103">
        <f t="shared" ca="1" si="225"/>
        <v>2.3709160955029691E-2</v>
      </c>
      <c r="FN12" s="103">
        <f t="shared" ca="1" si="225"/>
        <v>2.7611962280563108E-2</v>
      </c>
      <c r="FO12" s="103">
        <f t="shared" ca="1" si="225"/>
        <v>3.141184567610434E-2</v>
      </c>
      <c r="FP12" s="103">
        <f t="shared" ca="1" si="225"/>
        <v>3.4965377245415714E-2</v>
      </c>
      <c r="FQ12" s="103">
        <f t="shared" ca="1" si="225"/>
        <v>3.8141685761376172E-2</v>
      </c>
      <c r="FR12" s="103">
        <f t="shared" ca="1" si="225"/>
        <v>4.083087363129654E-2</v>
      </c>
      <c r="FS12" s="103">
        <f t="shared" ca="1" si="225"/>
        <v>4.2949969269170114E-2</v>
      </c>
      <c r="FT12" s="103">
        <f t="shared" ca="1" si="225"/>
        <v>4.4446150425814686E-2</v>
      </c>
      <c r="FU12" s="103">
        <f t="shared" ca="1" si="225"/>
        <v>4.5297312343037861E-2</v>
      </c>
      <c r="FV12" s="103">
        <f t="shared" ca="1" si="225"/>
        <v>4.5510322382036623E-2</v>
      </c>
      <c r="FW12" s="103">
        <f t="shared" ca="1" si="225"/>
        <v>4.511747542137113E-2</v>
      </c>
      <c r="FX12" s="103">
        <f t="shared" ca="1" si="225"/>
        <v>4.417174192419427E-2</v>
      </c>
      <c r="FY12" s="103">
        <f t="shared" ca="1" si="225"/>
        <v>4.2741396566264085E-2</v>
      </c>
      <c r="FZ12" s="103">
        <f t="shared" ca="1" si="225"/>
        <v>4.0904550530430968E-2</v>
      </c>
      <c r="GA12" s="103">
        <f t="shared" ca="1" si="225"/>
        <v>3.8744008012357008E-2</v>
      </c>
      <c r="GB12" s="103">
        <f t="shared" ca="1" si="225"/>
        <v>3.6342748429778034E-2</v>
      </c>
      <c r="GC12" s="103">
        <f t="shared" ca="1" si="225"/>
        <v>3.378021748607174E-2</v>
      </c>
      <c r="GD12" s="103">
        <f t="shared" ca="1" si="225"/>
        <v>3.1129504737727801E-2</v>
      </c>
      <c r="GE12" s="103">
        <f t="shared" ca="1" si="225"/>
        <v>2.8455399762681639E-2</v>
      </c>
      <c r="GF12" s="103">
        <f t="shared" ca="1" si="225"/>
        <v>2.5813256224582529E-2</v>
      </c>
      <c r="GG12" s="103">
        <f t="shared" ca="1" si="225"/>
        <v>2.3248552614497656E-2</v>
      </c>
      <c r="GH12" s="103">
        <f t="shared" ca="1" si="225"/>
        <v>2.0797017602656065E-2</v>
      </c>
      <c r="GI12" s="103">
        <f t="shared" ca="1" si="225"/>
        <v>1.848518295698454E-2</v>
      </c>
      <c r="GJ12" s="103">
        <f t="shared" ca="1" si="225"/>
        <v>1.6331233714716346E-2</v>
      </c>
      <c r="GK12" s="103">
        <f t="shared" ca="1" si="225"/>
        <v>1.4346039747298426E-2</v>
      </c>
      <c r="GL12" s="103">
        <f t="shared" ca="1" si="225"/>
        <v>1.253427158853815E-2</v>
      </c>
      <c r="GM12" s="103">
        <f t="shared" ca="1" si="225"/>
        <v>1.0895523652627916E-2</v>
      </c>
      <c r="GN12" s="103">
        <f t="shared" ca="1" si="225"/>
        <v>9.4253877370312766E-3</v>
      </c>
      <c r="GO12" s="103">
        <f t="shared" ca="1" si="225"/>
        <v>8.1164376487706819E-3</v>
      </c>
      <c r="GP12" s="103">
        <f t="shared" ca="1" si="225"/>
        <v>6.9591011498105768E-3</v>
      </c>
      <c r="GQ12" s="103">
        <f t="shared" ca="1" si="225"/>
        <v>5.9424078763483656E-3</v>
      </c>
      <c r="GR12" s="103">
        <f t="shared" ca="1" si="225"/>
        <v>5.054611462588344E-3</v>
      </c>
      <c r="GS12" s="103">
        <f t="shared" ca="1" si="225"/>
        <v>4.2836910216170762E-3</v>
      </c>
      <c r="GT12" s="103">
        <f t="shared" ca="1" si="225"/>
        <v>3.6177417575775643E-3</v>
      </c>
      <c r="GU12" s="103">
        <f t="shared" ca="1" si="225"/>
        <v>3.0452672109936301E-3</v>
      </c>
      <c r="GV12" s="103">
        <f t="shared" ca="1" si="225"/>
        <v>2.5553868824044206E-3</v>
      </c>
      <c r="GW12" s="103">
        <f t="shared" ca="1" si="225"/>
        <v>2.1379731186146333E-3</v>
      </c>
      <c r="GX12" s="103">
        <f t="shared" ca="1" si="225"/>
        <v>1.7837305126598981E-3</v>
      </c>
      <c r="GY12" s="103">
        <f t="shared" ca="1" si="225"/>
        <v>1.4842299386620408E-3</v>
      </c>
      <c r="GZ12" s="103">
        <f t="shared" ca="1" si="225"/>
        <v>1.2319079344508268E-3</v>
      </c>
      <c r="HA12" s="103">
        <f t="shared" ca="1" si="225"/>
        <v>1.0200406234510684E-3</v>
      </c>
      <c r="HB12" s="103">
        <f t="shared" ca="1" si="225"/>
        <v>8.4269985150930992E-4</v>
      </c>
      <c r="HC12" s="103">
        <f t="shared" ca="1" si="225"/>
        <v>6.946977839261681E-4</v>
      </c>
      <c r="HD12" s="103">
        <f t="shared" ca="1" si="225"/>
        <v>5.7152491187129073E-4</v>
      </c>
      <c r="HE12" s="103">
        <f t="shared" ca="1" si="225"/>
        <v>4.6928528078649118E-4</v>
      </c>
      <c r="HF12" s="103">
        <f t="shared" ca="1" si="225"/>
        <v>3.8463178435232948E-4</v>
      </c>
      <c r="HG12" s="103">
        <f t="shared" ca="1" si="225"/>
        <v>3.1470356210683281E-4</v>
      </c>
      <c r="HH12" s="103">
        <f t="shared" ca="1" si="225"/>
        <v>2.5706688527282756E-4</v>
      </c>
      <c r="HI12" s="103">
        <f t="shared" ca="1" si="225"/>
        <v>2.0966039777081671E-4</v>
      </c>
      <c r="HJ12" s="103">
        <f t="shared" ca="1" si="225"/>
        <v>1.7074517977488937E-4</v>
      </c>
      <c r="HK12" s="103">
        <f t="shared" ca="1" si="225"/>
        <v>1.3885980129479949E-4</v>
      </c>
      <c r="HL12" s="103">
        <f t="shared" ca="1" si="225"/>
        <v>1.127803156880658E-4</v>
      </c>
      <c r="HM12" s="103">
        <f t="shared" ca="1" si="225"/>
        <v>9.1484991899037929E-5</v>
      </c>
      <c r="HN12" s="103">
        <f t="shared" ca="1" si="225"/>
        <v>7.4123485526267352E-5</v>
      </c>
      <c r="HO12" s="103">
        <f t="shared" ca="1" si="225"/>
        <v>5.9990090573114343E-5</v>
      </c>
      <c r="HP12" s="103">
        <f t="shared" ca="1" si="225"/>
        <v>4.8500685867036715E-5</v>
      </c>
      <c r="HQ12" s="103">
        <f t="shared" ca="1" si="225"/>
        <v>3.9172984418023304E-5</v>
      </c>
      <c r="HR12" s="103">
        <f t="shared" ca="1" si="225"/>
        <v>3.1609703828094915E-5</v>
      </c>
      <c r="HS12" s="103">
        <f t="shared" ca="1" si="225"/>
        <v>2.5484296097499914E-5</v>
      </c>
      <c r="HT12" s="103">
        <f t="shared" ca="1" si="225"/>
        <v>2.0528901790495272E-5</v>
      </c>
      <c r="HU12" s="103">
        <f t="shared" ca="1" si="225"/>
        <v>1.6524223574676537E-5</v>
      </c>
      <c r="HV12" s="103">
        <f t="shared" ca="1" si="225"/>
        <v>1.3291045426022665E-5</v>
      </c>
      <c r="HW12" s="103">
        <f t="shared" ref="HW12:HY12" ca="1" si="226">CP12/$CS$12</f>
        <v>1.0683154773039051E-5</v>
      </c>
      <c r="HX12" s="103">
        <f t="shared" ca="1" si="226"/>
        <v>8.581454495004694E-6</v>
      </c>
      <c r="HY12" s="103">
        <f t="shared" ca="1" si="226"/>
        <v>3.46272926210478E-5</v>
      </c>
      <c r="HZ12" s="104">
        <f t="shared" ca="1" si="216"/>
        <v>0.4131066800011724</v>
      </c>
      <c r="IA12" s="105">
        <f t="shared" ca="1" si="78"/>
        <v>6.4726826151807387E-2</v>
      </c>
      <c r="IB12" s="105">
        <f t="shared" ca="1" si="79"/>
        <v>2.0963663745034406E-2</v>
      </c>
      <c r="IC12" s="105">
        <f t="shared" ca="1" si="80"/>
        <v>2.4905328376925759E-2</v>
      </c>
      <c r="ID12" s="105">
        <f t="shared" ca="1" si="81"/>
        <v>2.8852844716409181E-2</v>
      </c>
      <c r="IE12" s="105">
        <f t="shared" ca="1" si="82"/>
        <v>3.2655758679392147E-2</v>
      </c>
      <c r="IF12" s="105">
        <f t="shared" ca="1" si="83"/>
        <v>3.616897113129941E-2</v>
      </c>
      <c r="IG12" s="105">
        <f t="shared" ca="1" si="84"/>
        <v>3.9262983318284178E-2</v>
      </c>
      <c r="IH12" s="105">
        <f t="shared" ca="1" si="85"/>
        <v>4.1832018843825682E-2</v>
      </c>
      <c r="II12" s="105">
        <f t="shared" ca="1" si="86"/>
        <v>4.3799444408280042E-2</v>
      </c>
      <c r="IJ12" s="105">
        <f t="shared" ca="1" si="87"/>
        <v>4.4474839194370008E-2</v>
      </c>
      <c r="IK12" s="105">
        <f t="shared" ca="1" si="88"/>
        <v>4.5781189805037696E-2</v>
      </c>
      <c r="IL12" s="105">
        <f t="shared" ca="1" si="89"/>
        <v>4.5797713982148387E-2</v>
      </c>
      <c r="IM12" s="105">
        <f t="shared" ca="1" si="90"/>
        <v>4.5210430177363467E-2</v>
      </c>
      <c r="IN12" s="105">
        <f t="shared" ca="1" si="91"/>
        <v>4.4079568038086811E-2</v>
      </c>
      <c r="IO12" s="105">
        <f t="shared" ca="1" si="92"/>
        <v>4.2479348716913265E-2</v>
      </c>
      <c r="IP12" s="105">
        <f t="shared" ca="1" si="93"/>
        <v>4.0492348962319791E-2</v>
      </c>
      <c r="IQ12" s="105">
        <f t="shared" ca="1" si="94"/>
        <v>3.8204325782836612E-2</v>
      </c>
      <c r="IR12" s="105">
        <f t="shared" ca="1" si="95"/>
        <v>3.5699777615121817E-2</v>
      </c>
      <c r="IS12" s="105">
        <f t="shared" ca="1" si="96"/>
        <v>3.3058395342721966E-2</v>
      </c>
      <c r="IT12" s="105">
        <f t="shared" ca="1" si="97"/>
        <v>3.0352450898556971E-2</v>
      </c>
      <c r="IU12" s="105">
        <f t="shared" ca="1" si="98"/>
        <v>2.7645088493705519E-2</v>
      </c>
      <c r="IV12" s="105">
        <f t="shared" ca="1" si="99"/>
        <v>2.4989425390944838E-2</v>
      </c>
      <c r="IW12" s="105">
        <f t="shared" ca="1" si="100"/>
        <v>2.2428334108639095E-2</v>
      </c>
      <c r="IX12" s="105">
        <f t="shared" ca="1" si="101"/>
        <v>1.9994762586970416E-2</v>
      </c>
      <c r="IY12" s="105">
        <f t="shared" ca="1" si="102"/>
        <v>1.77124488397905E-2</v>
      </c>
      <c r="IZ12" s="105">
        <f t="shared" ca="1" si="103"/>
        <v>1.5596897468380746E-2</v>
      </c>
      <c r="JA12" s="105">
        <f t="shared" ca="1" si="104"/>
        <v>1.3656503018919051E-2</v>
      </c>
      <c r="JB12" s="105">
        <f t="shared" ca="1" si="105"/>
        <v>1.1893726084888872E-2</v>
      </c>
      <c r="JC12" s="105">
        <f t="shared" ca="1" si="106"/>
        <v>1.0306249640843626E-2</v>
      </c>
      <c r="JD12" s="105">
        <f t="shared" ca="1" si="107"/>
        <v>8.8880634793785246E-3</v>
      </c>
      <c r="JE12" s="105">
        <f t="shared" ca="1" si="108"/>
        <v>7.6304426394980139E-3</v>
      </c>
      <c r="JF12" s="105">
        <f t="shared" ca="1" si="109"/>
        <v>6.522800761917487E-3</v>
      </c>
      <c r="JG12" s="105">
        <f t="shared" ca="1" si="110"/>
        <v>5.5534112162403193E-3</v>
      </c>
      <c r="JH12" s="105">
        <f t="shared" ca="1" si="111"/>
        <v>4.7099977475889235E-3</v>
      </c>
      <c r="JI12" s="105">
        <f t="shared" ca="1" si="112"/>
        <v>3.9802026044930914E-3</v>
      </c>
      <c r="JJ12" s="105">
        <f t="shared" ca="1" si="113"/>
        <v>3.3519440513479271E-3</v>
      </c>
      <c r="JK12" s="105">
        <f t="shared" ca="1" si="114"/>
        <v>2.8136772837728599E-3</v>
      </c>
      <c r="JL12" s="105">
        <f t="shared" ca="1" si="115"/>
        <v>2.3545734848003149E-3</v>
      </c>
      <c r="JM12" s="105">
        <f t="shared" ca="1" si="116"/>
        <v>1.9646314717742344E-3</v>
      </c>
      <c r="JN12" s="105">
        <f t="shared" ca="1" si="117"/>
        <v>1.6347354179789195E-3</v>
      </c>
      <c r="JO12" s="105">
        <f t="shared" ca="1" si="118"/>
        <v>1.3566707567695276E-3</v>
      </c>
      <c r="JP12" s="105">
        <f t="shared" ca="1" si="119"/>
        <v>1.1231087961155197E-3</v>
      </c>
      <c r="JQ12" s="105">
        <f t="shared" ca="1" si="120"/>
        <v>9.2756894032710571E-4</v>
      </c>
      <c r="JR12" s="105">
        <f t="shared" ca="1" si="121"/>
        <v>7.6436583911885809E-4</v>
      </c>
      <c r="JS12" s="105">
        <f t="shared" ca="1" si="122"/>
        <v>6.2854733008731645E-4</v>
      </c>
      <c r="JT12" s="105">
        <f t="shared" ca="1" si="123"/>
        <v>5.1582774765553357E-4</v>
      </c>
      <c r="JU12" s="105">
        <f t="shared" ca="1" si="124"/>
        <v>4.225200561989909E-4</v>
      </c>
      <c r="JV12" s="105">
        <f t="shared" ca="1" si="125"/>
        <v>3.4546932845387791E-4</v>
      </c>
      <c r="JW12" s="105">
        <f t="shared" ca="1" si="126"/>
        <v>2.8198932314879777E-4</v>
      </c>
      <c r="JX12" s="105">
        <f t="shared" ca="1" si="127"/>
        <v>2.2980330256617345E-4</v>
      </c>
      <c r="JY12" s="105">
        <f t="shared" ca="1" si="128"/>
        <v>1.869897526864077E-4</v>
      </c>
      <c r="JZ12" s="105">
        <f t="shared" ca="1" si="129"/>
        <v>1.5193330590938513E-4</v>
      </c>
      <c r="KA12" s="105">
        <f t="shared" ca="1" si="130"/>
        <v>1.2328089978915437E-4</v>
      </c>
      <c r="KB12" s="105">
        <f t="shared" ca="1" si="131"/>
        <v>9.9903016840038989E-5</v>
      </c>
      <c r="KC12" s="105">
        <f t="shared" ca="1" si="132"/>
        <v>8.0859724260126962E-5</v>
      </c>
      <c r="KD12" s="105">
        <f t="shared" ca="1" si="133"/>
        <v>6.5371154549996669E-5</v>
      </c>
      <c r="KE12" s="105">
        <f t="shared" ca="1" si="134"/>
        <v>5.2792026741128062E-5</v>
      </c>
      <c r="KF12" s="105">
        <f t="shared" ca="1" si="135"/>
        <v>4.2589793700424796E-5</v>
      </c>
      <c r="KG12" s="105">
        <f t="shared" ca="1" si="136"/>
        <v>3.4326005918065798E-5</v>
      </c>
      <c r="KH12" s="105">
        <f t="shared" ca="1" si="137"/>
        <v>2.7640500193347753E-5</v>
      </c>
      <c r="KI12" s="105">
        <f t="shared" ca="1" si="138"/>
        <v>2.2238047950007188E-5</v>
      </c>
      <c r="KJ12" s="105">
        <f t="shared" ca="1" si="139"/>
        <v>1.7877128932833697E-5</v>
      </c>
      <c r="KK12" s="105">
        <f t="shared" ca="1" si="140"/>
        <v>1.4360529132611502E-5</v>
      </c>
      <c r="KL12" s="105">
        <f t="shared" ca="1" si="141"/>
        <v>1.1527495062290307E-5</v>
      </c>
      <c r="KM12" s="105">
        <f t="shared" ca="1" si="142"/>
        <v>9.2472086674339226E-6</v>
      </c>
      <c r="KN12" s="105">
        <f t="shared" ca="1" si="143"/>
        <v>7.4133773837736763E-6</v>
      </c>
      <c r="KO12" s="105">
        <f t="shared" ca="1" si="144"/>
        <v>2.9634933232921691E-5</v>
      </c>
      <c r="KP12" s="102"/>
      <c r="KQ12" s="106">
        <f t="shared" ca="1" si="145"/>
        <v>0.39900907071482206</v>
      </c>
      <c r="KR12" s="107">
        <f t="shared" ca="1" si="146"/>
        <v>0.10843171269321455</v>
      </c>
    </row>
    <row r="13" spans="1:304" s="63" customFormat="1" ht="15.5" x14ac:dyDescent="0.35">
      <c r="A13" s="62"/>
      <c r="B13" s="67" t="s">
        <v>115</v>
      </c>
      <c r="C13" s="95">
        <f t="shared" si="147"/>
        <v>1755981</v>
      </c>
      <c r="D13" s="75">
        <f ca="1">'Stochastic inputs'!H34</f>
        <v>23.927149999999997</v>
      </c>
      <c r="E13" s="75">
        <v>4.5815359999999998</v>
      </c>
      <c r="F13" s="96">
        <v>23.759659949999996</v>
      </c>
      <c r="G13" s="96">
        <v>4.5494652479999997</v>
      </c>
      <c r="H13" s="97">
        <f t="shared" ca="1" si="0"/>
        <v>3.1570098478444297</v>
      </c>
      <c r="I13" s="97">
        <f t="shared" ca="1" si="1"/>
        <v>0.18975747477175425</v>
      </c>
      <c r="J13" s="98">
        <f t="shared" si="2"/>
        <v>3.1499852329074649</v>
      </c>
      <c r="K13" s="98">
        <f t="shared" si="3"/>
        <v>0.18975747477175425</v>
      </c>
      <c r="L13" s="98"/>
      <c r="M13" s="99">
        <v>1534046</v>
      </c>
      <c r="N13" s="98"/>
      <c r="O13" s="97">
        <f t="shared" ca="1" si="4"/>
        <v>3.1570098478444297</v>
      </c>
      <c r="P13" s="97">
        <f t="shared" ca="1" si="4"/>
        <v>0.18975747477175425</v>
      </c>
      <c r="Q13" s="99">
        <v>1755981</v>
      </c>
      <c r="R13" s="100">
        <v>1757102</v>
      </c>
      <c r="S13" s="99">
        <v>1732743</v>
      </c>
      <c r="T13" s="100">
        <v>1692073</v>
      </c>
      <c r="U13" s="99">
        <v>1660956</v>
      </c>
      <c r="V13" s="100">
        <v>1597329</v>
      </c>
      <c r="W13" s="99">
        <v>1571955</v>
      </c>
      <c r="X13" s="100">
        <v>1557286</v>
      </c>
      <c r="Y13" s="99">
        <v>1552418</v>
      </c>
      <c r="Z13" s="100">
        <v>1534046</v>
      </c>
      <c r="AA13" s="98"/>
      <c r="AB13" s="98">
        <f t="shared" si="5"/>
        <v>3.1499852329074649</v>
      </c>
      <c r="AC13" s="98">
        <f t="shared" si="5"/>
        <v>0.18975747477175425</v>
      </c>
      <c r="AD13" s="101">
        <f t="shared" ca="1" si="6"/>
        <v>105602.63667982843</v>
      </c>
      <c r="AE13" s="101">
        <f t="shared" ca="1" si="7"/>
        <v>34854.852529016731</v>
      </c>
      <c r="AF13" s="101">
        <f t="shared" ca="1" si="8"/>
        <v>41632.836162973988</v>
      </c>
      <c r="AG13" s="101">
        <f t="shared" ca="1" si="9"/>
        <v>48486.081137385481</v>
      </c>
      <c r="AH13" s="101">
        <f t="shared" ca="1" si="10"/>
        <v>55158.604182171366</v>
      </c>
      <c r="AI13" s="101">
        <f t="shared" ca="1" si="11"/>
        <v>61398.538100782316</v>
      </c>
      <c r="AJ13" s="101">
        <f t="shared" ca="1" si="12"/>
        <v>66976.075504947075</v>
      </c>
      <c r="AK13" s="101">
        <f t="shared" ca="1" si="13"/>
        <v>71698.238309957713</v>
      </c>
      <c r="AL13" s="101">
        <f t="shared" ca="1" si="14"/>
        <v>75419.329987246601</v>
      </c>
      <c r="AM13" s="101">
        <f t="shared" ca="1" si="15"/>
        <v>78046.595670872484</v>
      </c>
      <c r="AN13" s="101">
        <f t="shared" ca="1" si="16"/>
        <v>79541.219825439955</v>
      </c>
      <c r="AO13" s="101">
        <f t="shared" ca="1" si="17"/>
        <v>79915.261406731035</v>
      </c>
      <c r="AP13" s="101">
        <f t="shared" ca="1" si="18"/>
        <v>79225.429607894679</v>
      </c>
      <c r="AQ13" s="101">
        <f t="shared" ca="1" si="19"/>
        <v>77564.739555788561</v>
      </c>
      <c r="AR13" s="101">
        <f t="shared" ca="1" si="20"/>
        <v>75053.080283824966</v>
      </c>
      <c r="AS13" s="101">
        <f t="shared" ca="1" si="21"/>
        <v>71827.613544976688</v>
      </c>
      <c r="AT13" s="101">
        <f t="shared" ca="1" si="22"/>
        <v>68033.741933546655</v>
      </c>
      <c r="AU13" s="101">
        <f t="shared" ca="1" si="23"/>
        <v>63817.175730470051</v>
      </c>
      <c r="AV13" s="101">
        <f t="shared" ca="1" si="24"/>
        <v>59317.420081409742</v>
      </c>
      <c r="AW13" s="101">
        <f t="shared" ca="1" si="25"/>
        <v>54662.818858859995</v>
      </c>
      <c r="AX13" s="101">
        <f t="shared" ca="1" si="26"/>
        <v>49967.141330673454</v>
      </c>
      <c r="AY13" s="101">
        <f t="shared" ca="1" si="27"/>
        <v>45327.587478498652</v>
      </c>
      <c r="AZ13" s="101">
        <f t="shared" ca="1" si="28"/>
        <v>40824.016668558201</v>
      </c>
      <c r="BA13" s="101">
        <f t="shared" ca="1" si="29"/>
        <v>36519.167766929597</v>
      </c>
      <c r="BB13" s="101">
        <f t="shared" ca="1" si="30"/>
        <v>32459.630053988662</v>
      </c>
      <c r="BC13" s="101">
        <f t="shared" ca="1" si="31"/>
        <v>28677.336109601318</v>
      </c>
      <c r="BD13" s="101">
        <f t="shared" ca="1" si="32"/>
        <v>25191.373221500831</v>
      </c>
      <c r="BE13" s="101">
        <f t="shared" ca="1" si="33"/>
        <v>22009.942758312805</v>
      </c>
      <c r="BF13" s="101">
        <f t="shared" ca="1" si="34"/>
        <v>19132.332519065218</v>
      </c>
      <c r="BG13" s="101">
        <f t="shared" ca="1" si="35"/>
        <v>16550.801783859919</v>
      </c>
      <c r="BH13" s="101">
        <f t="shared" ca="1" si="36"/>
        <v>14252.310298925988</v>
      </c>
      <c r="BI13" s="101">
        <f t="shared" ca="1" si="37"/>
        <v>12220.049396145525</v>
      </c>
      <c r="BJ13" s="101">
        <f t="shared" ca="1" si="38"/>
        <v>10434.75532511808</v>
      </c>
      <c r="BK13" s="101">
        <f t="shared" ca="1" si="39"/>
        <v>8875.8016906873418</v>
      </c>
      <c r="BL13" s="101">
        <f t="shared" ca="1" si="40"/>
        <v>7522.080043830174</v>
      </c>
      <c r="BM13" s="101">
        <f t="shared" ca="1" si="41"/>
        <v>6352.6857892128082</v>
      </c>
      <c r="BN13" s="101">
        <f t="shared" ca="1" si="42"/>
        <v>5347.4313624278047</v>
      </c>
      <c r="BO13" s="101">
        <f t="shared" ca="1" si="43"/>
        <v>4487.210813151396</v>
      </c>
      <c r="BP13" s="101">
        <f t="shared" ca="1" si="44"/>
        <v>3754.2401747980425</v>
      </c>
      <c r="BQ13" s="101">
        <f t="shared" ca="1" si="45"/>
        <v>3132.1968893510402</v>
      </c>
      <c r="BR13" s="101">
        <f t="shared" ca="1" si="46"/>
        <v>2606.2795719217088</v>
      </c>
      <c r="BS13" s="101">
        <f t="shared" ca="1" si="47"/>
        <v>2163.2069266448971</v>
      </c>
      <c r="BT13" s="101">
        <f t="shared" ca="1" si="48"/>
        <v>1791.1719540082306</v>
      </c>
      <c r="BU13" s="101">
        <f t="shared" ca="1" si="49"/>
        <v>1479.7649279531693</v>
      </c>
      <c r="BV13" s="101">
        <f t="shared" ca="1" si="50"/>
        <v>1219.8761093164567</v>
      </c>
      <c r="BW13" s="101">
        <f t="shared" ca="1" si="51"/>
        <v>1003.5868862726608</v>
      </c>
      <c r="BX13" s="101">
        <f t="shared" ca="1" si="52"/>
        <v>824.05603664074351</v>
      </c>
      <c r="BY13" s="101">
        <f t="shared" ca="1" si="53"/>
        <v>675.40610531878781</v>
      </c>
      <c r="BZ13" s="101">
        <f t="shared" ca="1" si="54"/>
        <v>552.61347569191844</v>
      </c>
      <c r="CA13" s="101">
        <f t="shared" ca="1" si="55"/>
        <v>451.40456626826494</v>
      </c>
      <c r="CB13" s="101">
        <f t="shared" ca="1" si="56"/>
        <v>368.15967493799644</v>
      </c>
      <c r="CC13" s="101">
        <f t="shared" ca="1" si="57"/>
        <v>299.82529152628996</v>
      </c>
      <c r="CD13" s="101">
        <f t="shared" ca="1" si="58"/>
        <v>243.83517273744326</v>
      </c>
      <c r="CE13" s="101">
        <f t="shared" ca="1" si="59"/>
        <v>198.04009152224546</v>
      </c>
      <c r="CF13" s="101">
        <f t="shared" ca="1" si="60"/>
        <v>160.6459075598645</v>
      </c>
      <c r="CG13" s="101">
        <f t="shared" ca="1" si="61"/>
        <v>130.15943223790046</v>
      </c>
      <c r="CH13" s="101">
        <f t="shared" ca="1" si="62"/>
        <v>105.34145923466788</v>
      </c>
      <c r="CI13" s="101">
        <f t="shared" ca="1" si="63"/>
        <v>85.166282869484988</v>
      </c>
      <c r="CJ13" s="101">
        <f t="shared" ca="1" si="64"/>
        <v>68.787016351344974</v>
      </c>
      <c r="CK13" s="101">
        <f t="shared" ca="1" si="65"/>
        <v>55.506039337761933</v>
      </c>
      <c r="CL13" s="101">
        <f t="shared" ca="1" si="66"/>
        <v>44.749939745583994</v>
      </c>
      <c r="CM13" s="101">
        <f t="shared" ca="1" si="67"/>
        <v>36.048361494975673</v>
      </c>
      <c r="CN13" s="101">
        <f t="shared" ca="1" si="68"/>
        <v>29.016222636884073</v>
      </c>
      <c r="CO13" s="101">
        <f t="shared" ca="1" si="69"/>
        <v>23.338823238232703</v>
      </c>
      <c r="CP13" s="101">
        <f t="shared" ca="1" si="70"/>
        <v>18.759416801515883</v>
      </c>
      <c r="CQ13" s="101">
        <f t="shared" ca="1" si="71"/>
        <v>15.068871045592834</v>
      </c>
      <c r="CR13" s="101">
        <f t="shared" ca="1" si="72"/>
        <v>60.804867924000135</v>
      </c>
      <c r="CS13" s="102">
        <f t="shared" ca="1" si="73"/>
        <v>1755981.0000000009</v>
      </c>
      <c r="CT13" s="74">
        <f t="shared" si="148"/>
        <v>113585.76042627836</v>
      </c>
      <c r="CU13" s="74">
        <f t="shared" si="149"/>
        <v>36788.049551755212</v>
      </c>
      <c r="CV13" s="74">
        <f t="shared" si="150"/>
        <v>43705.073005194608</v>
      </c>
      <c r="CW13" s="74">
        <f t="shared" si="151"/>
        <v>50632.365317716918</v>
      </c>
      <c r="CX13" s="74">
        <f t="shared" si="152"/>
        <v>57305.902396578778</v>
      </c>
      <c r="CY13" s="74">
        <f t="shared" si="153"/>
        <v>63471.057273059821</v>
      </c>
      <c r="CZ13" s="74">
        <f t="shared" si="154"/>
        <v>68900.579279941419</v>
      </c>
      <c r="DA13" s="74">
        <f t="shared" si="155"/>
        <v>73408.846888279993</v>
      </c>
      <c r="DB13" s="74">
        <f t="shared" si="156"/>
        <v>76861.380282958242</v>
      </c>
      <c r="DC13" s="74">
        <f t="shared" ca="1" si="74"/>
        <v>78046.595670872484</v>
      </c>
      <c r="DD13" s="74">
        <f t="shared" si="157"/>
        <v>80339.04281091936</v>
      </c>
      <c r="DE13" s="74">
        <f t="shared" si="158"/>
        <v>80368.040234926142</v>
      </c>
      <c r="DF13" s="74">
        <f t="shared" si="159"/>
        <v>79337.446252207417</v>
      </c>
      <c r="DG13" s="74">
        <f t="shared" si="160"/>
        <v>77352.954756737439</v>
      </c>
      <c r="DH13" s="74">
        <f t="shared" si="161"/>
        <v>74544.812611500398</v>
      </c>
      <c r="DI13" s="74">
        <f t="shared" si="162"/>
        <v>71057.929482656837</v>
      </c>
      <c r="DJ13" s="74">
        <f t="shared" si="163"/>
        <v>67042.795910295026</v>
      </c>
      <c r="DK13" s="74">
        <f t="shared" si="164"/>
        <v>62647.693831801036</v>
      </c>
      <c r="DL13" s="74">
        <f t="shared" si="165"/>
        <v>58012.468658186524</v>
      </c>
      <c r="DM13" s="74">
        <f t="shared" si="166"/>
        <v>53263.946667615201</v>
      </c>
      <c r="DN13" s="74">
        <f t="shared" si="167"/>
        <v>48512.936371152784</v>
      </c>
      <c r="DO13" s="74">
        <f t="shared" si="168"/>
        <v>43852.650506747574</v>
      </c>
      <c r="DP13" s="74">
        <f t="shared" si="169"/>
        <v>39358.323840095654</v>
      </c>
      <c r="DQ13" s="74">
        <f t="shared" si="170"/>
        <v>35087.775007805139</v>
      </c>
      <c r="DR13" s="74">
        <f t="shared" si="171"/>
        <v>31082.660622978456</v>
      </c>
      <c r="DS13" s="74">
        <f t="shared" si="172"/>
        <v>27370.188908718093</v>
      </c>
      <c r="DT13" s="74">
        <f t="shared" si="173"/>
        <v>23965.091020060347</v>
      </c>
      <c r="DU13" s="74">
        <f t="shared" si="174"/>
        <v>20871.684925281046</v>
      </c>
      <c r="DV13" s="74">
        <f t="shared" si="175"/>
        <v>18085.904596228887</v>
      </c>
      <c r="DW13" s="74">
        <f t="shared" si="176"/>
        <v>15597.203030695071</v>
      </c>
      <c r="DX13" s="74">
        <f t="shared" si="177"/>
        <v>13390.269245764326</v>
      </c>
      <c r="DY13" s="74">
        <f t="shared" si="178"/>
        <v>11446.52578691003</v>
      </c>
      <c r="DZ13" s="74">
        <f t="shared" si="179"/>
        <v>9745.3941967903265</v>
      </c>
      <c r="EA13" s="74">
        <f t="shared" si="180"/>
        <v>8265.3315104807989</v>
      </c>
      <c r="EB13" s="74">
        <f t="shared" si="181"/>
        <v>6984.6517489005209</v>
      </c>
      <c r="EC13" s="74">
        <f t="shared" si="182"/>
        <v>5882.1532989388397</v>
      </c>
      <c r="ED13" s="74">
        <f t="shared" si="183"/>
        <v>4937.5767803279141</v>
      </c>
      <c r="EE13" s="74">
        <f t="shared" si="184"/>
        <v>4131.9192620898802</v>
      </c>
      <c r="EF13" s="74">
        <f t="shared" si="185"/>
        <v>3447.6301859062132</v>
      </c>
      <c r="EG13" s="74">
        <f t="shared" si="186"/>
        <v>2868.7126588196029</v>
      </c>
      <c r="EH13" s="74">
        <f t="shared" si="187"/>
        <v>2380.7513625702218</v>
      </c>
      <c r="EI13" s="74">
        <f t="shared" si="188"/>
        <v>1970.8855544535481</v>
      </c>
      <c r="EJ13" s="74">
        <f t="shared" si="189"/>
        <v>1627.7427721814777</v>
      </c>
      <c r="EK13" s="74">
        <f t="shared" si="190"/>
        <v>1341.34608850679</v>
      </c>
      <c r="EL13" s="74">
        <f t="shared" si="191"/>
        <v>1103.0052096858651</v>
      </c>
      <c r="EM13" s="74">
        <f t="shared" si="192"/>
        <v>905.19944279381536</v>
      </c>
      <c r="EN13" s="74">
        <f t="shared" si="193"/>
        <v>741.45859965630575</v>
      </c>
      <c r="EO13" s="74">
        <f t="shared" si="194"/>
        <v>606.24626154782845</v>
      </c>
      <c r="EP13" s="74">
        <f t="shared" si="195"/>
        <v>494.84848255692441</v>
      </c>
      <c r="EQ13" s="74">
        <f t="shared" si="196"/>
        <v>403.26993338480065</v>
      </c>
      <c r="ER13" s="74">
        <f t="shared" si="197"/>
        <v>328.13864843293067</v>
      </c>
      <c r="ES13" s="74">
        <f t="shared" si="198"/>
        <v>266.61990262462444</v>
      </c>
      <c r="ET13" s="74">
        <f t="shared" si="199"/>
        <v>216.33927663539407</v>
      </c>
      <c r="EU13" s="74">
        <f t="shared" si="200"/>
        <v>175.31463863284543</v>
      </c>
      <c r="EV13" s="74">
        <f t="shared" si="201"/>
        <v>141.89654914339172</v>
      </c>
      <c r="EW13" s="74">
        <f t="shared" si="202"/>
        <v>114.71645901639502</v>
      </c>
      <c r="EX13" s="74">
        <f t="shared" si="203"/>
        <v>92.641998045319156</v>
      </c>
      <c r="EY13" s="74">
        <f t="shared" si="204"/>
        <v>74.738626802358496</v>
      </c>
      <c r="EZ13" s="74">
        <f t="shared" si="205"/>
        <v>60.23693291334915</v>
      </c>
      <c r="FA13" s="74">
        <f t="shared" si="206"/>
        <v>48.504884600099174</v>
      </c>
      <c r="FB13" s="74">
        <f t="shared" si="207"/>
        <v>39.024400499314069</v>
      </c>
      <c r="FC13" s="74">
        <f t="shared" si="208"/>
        <v>31.371649203254453</v>
      </c>
      <c r="FD13" s="74">
        <f t="shared" si="209"/>
        <v>25.200550044362927</v>
      </c>
      <c r="FE13" s="74">
        <f t="shared" si="210"/>
        <v>20.22900504019</v>
      </c>
      <c r="FF13" s="74">
        <f t="shared" si="211"/>
        <v>16.22744835112891</v>
      </c>
      <c r="FG13" s="74">
        <f t="shared" si="212"/>
        <v>13.009352652144432</v>
      </c>
      <c r="FH13" s="74">
        <f t="shared" si="213"/>
        <v>52.004812016406973</v>
      </c>
      <c r="FI13" s="102">
        <f t="shared" ca="1" si="75"/>
        <v>1754848.2936561629</v>
      </c>
      <c r="FJ13" s="62"/>
      <c r="FK13" s="103">
        <f t="shared" ref="FK13:HV13" ca="1" si="227">AD13/$CS$13</f>
        <v>6.0138826490621695E-2</v>
      </c>
      <c r="FL13" s="103">
        <f t="shared" ca="1" si="227"/>
        <v>1.9849219626531672E-2</v>
      </c>
      <c r="FM13" s="103">
        <f t="shared" ca="1" si="227"/>
        <v>2.3709160955029677E-2</v>
      </c>
      <c r="FN13" s="103">
        <f t="shared" ca="1" si="227"/>
        <v>2.761196228056309E-2</v>
      </c>
      <c r="FO13" s="103">
        <f t="shared" ca="1" si="227"/>
        <v>3.1411845676104319E-2</v>
      </c>
      <c r="FP13" s="103">
        <f t="shared" ca="1" si="227"/>
        <v>3.4965377245415687E-2</v>
      </c>
      <c r="FQ13" s="103">
        <f t="shared" ca="1" si="227"/>
        <v>3.8141685761376144E-2</v>
      </c>
      <c r="FR13" s="103">
        <f t="shared" ca="1" si="227"/>
        <v>4.0830873631296512E-2</v>
      </c>
      <c r="FS13" s="103">
        <f t="shared" ca="1" si="227"/>
        <v>4.2949969269170087E-2</v>
      </c>
      <c r="FT13" s="103">
        <f t="shared" ca="1" si="227"/>
        <v>4.4446150425814651E-2</v>
      </c>
      <c r="FU13" s="103">
        <f t="shared" ca="1" si="227"/>
        <v>4.5297312343037834E-2</v>
      </c>
      <c r="FV13" s="103">
        <f t="shared" ca="1" si="227"/>
        <v>4.5510322382036589E-2</v>
      </c>
      <c r="FW13" s="103">
        <f t="shared" ca="1" si="227"/>
        <v>4.5117475421371095E-2</v>
      </c>
      <c r="FX13" s="103">
        <f t="shared" ca="1" si="227"/>
        <v>4.4171741924194236E-2</v>
      </c>
      <c r="FY13" s="103">
        <f t="shared" ca="1" si="227"/>
        <v>4.2741396566264057E-2</v>
      </c>
      <c r="FZ13" s="103">
        <f t="shared" ca="1" si="227"/>
        <v>4.090455053043094E-2</v>
      </c>
      <c r="GA13" s="103">
        <f t="shared" ca="1" si="227"/>
        <v>3.874400801235698E-2</v>
      </c>
      <c r="GB13" s="103">
        <f t="shared" ca="1" si="227"/>
        <v>3.6342748429778006E-2</v>
      </c>
      <c r="GC13" s="103">
        <f t="shared" ca="1" si="227"/>
        <v>3.3780217486071726E-2</v>
      </c>
      <c r="GD13" s="103">
        <f t="shared" ca="1" si="227"/>
        <v>3.112950473772778E-2</v>
      </c>
      <c r="GE13" s="103">
        <f t="shared" ca="1" si="227"/>
        <v>2.8455399762681615E-2</v>
      </c>
      <c r="GF13" s="103">
        <f t="shared" ca="1" si="227"/>
        <v>2.5813256224582515E-2</v>
      </c>
      <c r="GG13" s="103">
        <f t="shared" ca="1" si="227"/>
        <v>2.3248552614497639E-2</v>
      </c>
      <c r="GH13" s="103">
        <f t="shared" ca="1" si="227"/>
        <v>2.0797017602656051E-2</v>
      </c>
      <c r="GI13" s="103">
        <f t="shared" ca="1" si="227"/>
        <v>1.8485182956984526E-2</v>
      </c>
      <c r="GJ13" s="103">
        <f t="shared" ca="1" si="227"/>
        <v>1.6331233714716335E-2</v>
      </c>
      <c r="GK13" s="103">
        <f t="shared" ca="1" si="227"/>
        <v>1.4346039747298416E-2</v>
      </c>
      <c r="GL13" s="103">
        <f t="shared" ca="1" si="227"/>
        <v>1.2534271588538141E-2</v>
      </c>
      <c r="GM13" s="103">
        <f t="shared" ca="1" si="227"/>
        <v>1.0895523652627909E-2</v>
      </c>
      <c r="GN13" s="103">
        <f t="shared" ca="1" si="227"/>
        <v>9.4253877370312714E-3</v>
      </c>
      <c r="GO13" s="103">
        <f t="shared" ca="1" si="227"/>
        <v>8.1164376487706767E-3</v>
      </c>
      <c r="GP13" s="103">
        <f t="shared" ca="1" si="227"/>
        <v>6.9591011498105725E-3</v>
      </c>
      <c r="GQ13" s="103">
        <f t="shared" ca="1" si="227"/>
        <v>5.942407876348363E-3</v>
      </c>
      <c r="GR13" s="103">
        <f t="shared" ca="1" si="227"/>
        <v>5.0546114625883405E-3</v>
      </c>
      <c r="GS13" s="103">
        <f t="shared" ca="1" si="227"/>
        <v>4.2836910216170736E-3</v>
      </c>
      <c r="GT13" s="103">
        <f t="shared" ca="1" si="227"/>
        <v>3.6177417575775622E-3</v>
      </c>
      <c r="GU13" s="103">
        <f t="shared" ca="1" si="227"/>
        <v>3.0452672109936279E-3</v>
      </c>
      <c r="GV13" s="103">
        <f t="shared" ca="1" si="227"/>
        <v>2.5553868824044188E-3</v>
      </c>
      <c r="GW13" s="103">
        <f t="shared" ca="1" si="227"/>
        <v>2.137973118614632E-3</v>
      </c>
      <c r="GX13" s="103">
        <f t="shared" ca="1" si="227"/>
        <v>1.783730512659897E-3</v>
      </c>
      <c r="GY13" s="103">
        <f t="shared" ca="1" si="227"/>
        <v>1.4842299386620399E-3</v>
      </c>
      <c r="GZ13" s="103">
        <f t="shared" ca="1" si="227"/>
        <v>1.2319079344508259E-3</v>
      </c>
      <c r="HA13" s="103">
        <f t="shared" ca="1" si="227"/>
        <v>1.020040623451068E-3</v>
      </c>
      <c r="HB13" s="103">
        <f t="shared" ca="1" si="227"/>
        <v>8.4269985150930927E-4</v>
      </c>
      <c r="HC13" s="103">
        <f t="shared" ca="1" si="227"/>
        <v>6.9469778392616777E-4</v>
      </c>
      <c r="HD13" s="103">
        <f t="shared" ca="1" si="227"/>
        <v>5.7152491187129029E-4</v>
      </c>
      <c r="HE13" s="103">
        <f t="shared" ca="1" si="227"/>
        <v>4.692852807864909E-4</v>
      </c>
      <c r="HF13" s="103">
        <f t="shared" ca="1" si="227"/>
        <v>3.8463178435232926E-4</v>
      </c>
      <c r="HG13" s="103">
        <f t="shared" ca="1" si="227"/>
        <v>3.1470356210683265E-4</v>
      </c>
      <c r="HH13" s="103">
        <f t="shared" ca="1" si="227"/>
        <v>2.570668852728274E-4</v>
      </c>
      <c r="HI13" s="103">
        <f t="shared" ca="1" si="227"/>
        <v>2.0966039777081658E-4</v>
      </c>
      <c r="HJ13" s="103">
        <f t="shared" ca="1" si="227"/>
        <v>1.7074517977488926E-4</v>
      </c>
      <c r="HK13" s="103">
        <f t="shared" ca="1" si="227"/>
        <v>1.3885980129479939E-4</v>
      </c>
      <c r="HL13" s="103">
        <f t="shared" ca="1" si="227"/>
        <v>1.1278031568806574E-4</v>
      </c>
      <c r="HM13" s="103">
        <f t="shared" ca="1" si="227"/>
        <v>9.1484991899037861E-5</v>
      </c>
      <c r="HN13" s="103">
        <f t="shared" ca="1" si="227"/>
        <v>7.4123485526267311E-5</v>
      </c>
      <c r="HO13" s="103">
        <f t="shared" ca="1" si="227"/>
        <v>5.9990090573114303E-5</v>
      </c>
      <c r="HP13" s="103">
        <f t="shared" ca="1" si="227"/>
        <v>4.8500685867036681E-5</v>
      </c>
      <c r="HQ13" s="103">
        <f t="shared" ca="1" si="227"/>
        <v>3.9172984418023277E-5</v>
      </c>
      <c r="HR13" s="103">
        <f t="shared" ca="1" si="227"/>
        <v>3.1609703828094895E-5</v>
      </c>
      <c r="HS13" s="103">
        <f t="shared" ca="1" si="227"/>
        <v>2.5484296097499897E-5</v>
      </c>
      <c r="HT13" s="103">
        <f t="shared" ca="1" si="227"/>
        <v>2.0528901790495258E-5</v>
      </c>
      <c r="HU13" s="103">
        <f t="shared" ca="1" si="227"/>
        <v>1.6524223574676523E-5</v>
      </c>
      <c r="HV13" s="103">
        <f t="shared" ca="1" si="227"/>
        <v>1.3291045426022656E-5</v>
      </c>
      <c r="HW13" s="103">
        <f t="shared" ref="HW13:HY13" ca="1" si="228">CP13/$CS$13</f>
        <v>1.0683154773039043E-5</v>
      </c>
      <c r="HX13" s="103">
        <f t="shared" ca="1" si="228"/>
        <v>8.5814544950046872E-6</v>
      </c>
      <c r="HY13" s="103">
        <f t="shared" ca="1" si="228"/>
        <v>3.462729262104778E-5</v>
      </c>
      <c r="HZ13" s="104">
        <f t="shared" ca="1" si="216"/>
        <v>0.41310668000117223</v>
      </c>
      <c r="IA13" s="105">
        <f t="shared" ca="1" si="78"/>
        <v>6.4726826151807429E-2</v>
      </c>
      <c r="IB13" s="105">
        <f t="shared" ca="1" si="79"/>
        <v>2.0963663745034417E-2</v>
      </c>
      <c r="IC13" s="105">
        <f t="shared" ca="1" si="80"/>
        <v>2.4905328376925773E-2</v>
      </c>
      <c r="ID13" s="105">
        <f t="shared" ca="1" si="81"/>
        <v>2.8852844716409198E-2</v>
      </c>
      <c r="IE13" s="105">
        <f t="shared" ca="1" si="82"/>
        <v>3.2655758679392168E-2</v>
      </c>
      <c r="IF13" s="105">
        <f t="shared" ca="1" si="83"/>
        <v>3.6168971131299431E-2</v>
      </c>
      <c r="IG13" s="105">
        <f t="shared" ca="1" si="84"/>
        <v>3.9262983318284199E-2</v>
      </c>
      <c r="IH13" s="105">
        <f t="shared" ca="1" si="85"/>
        <v>4.1832018843825709E-2</v>
      </c>
      <c r="II13" s="105">
        <f t="shared" ca="1" si="86"/>
        <v>4.3799444408280069E-2</v>
      </c>
      <c r="IJ13" s="105">
        <f t="shared" ca="1" si="87"/>
        <v>4.4474839194370029E-2</v>
      </c>
      <c r="IK13" s="105">
        <f t="shared" ca="1" si="88"/>
        <v>4.5781189805037717E-2</v>
      </c>
      <c r="IL13" s="105">
        <f t="shared" ca="1" si="89"/>
        <v>4.5797713982148415E-2</v>
      </c>
      <c r="IM13" s="105">
        <f t="shared" ca="1" si="90"/>
        <v>4.5210430177363488E-2</v>
      </c>
      <c r="IN13" s="105">
        <f t="shared" ca="1" si="91"/>
        <v>4.4079568038086846E-2</v>
      </c>
      <c r="IO13" s="105">
        <f t="shared" ca="1" si="92"/>
        <v>4.2479348716913286E-2</v>
      </c>
      <c r="IP13" s="105">
        <f t="shared" ca="1" si="93"/>
        <v>4.0492348962319819E-2</v>
      </c>
      <c r="IQ13" s="105">
        <f t="shared" ca="1" si="94"/>
        <v>3.820432578283664E-2</v>
      </c>
      <c r="IR13" s="105">
        <f t="shared" ca="1" si="95"/>
        <v>3.5699777615121837E-2</v>
      </c>
      <c r="IS13" s="105">
        <f t="shared" ca="1" si="96"/>
        <v>3.3058395342721987E-2</v>
      </c>
      <c r="IT13" s="105">
        <f t="shared" ca="1" si="97"/>
        <v>3.0352450898556989E-2</v>
      </c>
      <c r="IU13" s="105">
        <f t="shared" ca="1" si="98"/>
        <v>2.7645088493705536E-2</v>
      </c>
      <c r="IV13" s="105">
        <f t="shared" ca="1" si="99"/>
        <v>2.4989425390944855E-2</v>
      </c>
      <c r="IW13" s="105">
        <f t="shared" ca="1" si="100"/>
        <v>2.2428334108639106E-2</v>
      </c>
      <c r="IX13" s="105">
        <f t="shared" ca="1" si="101"/>
        <v>1.9994762586970426E-2</v>
      </c>
      <c r="IY13" s="105">
        <f t="shared" ca="1" si="102"/>
        <v>1.7712448839790507E-2</v>
      </c>
      <c r="IZ13" s="105">
        <f t="shared" ca="1" si="103"/>
        <v>1.5596897468380755E-2</v>
      </c>
      <c r="JA13" s="105">
        <f t="shared" ca="1" si="104"/>
        <v>1.3656503018919058E-2</v>
      </c>
      <c r="JB13" s="105">
        <f t="shared" ca="1" si="105"/>
        <v>1.1893726084888879E-2</v>
      </c>
      <c r="JC13" s="105">
        <f t="shared" ca="1" si="106"/>
        <v>1.0306249640843632E-2</v>
      </c>
      <c r="JD13" s="105">
        <f t="shared" ca="1" si="107"/>
        <v>8.8880634793785298E-3</v>
      </c>
      <c r="JE13" s="105">
        <f t="shared" ca="1" si="108"/>
        <v>7.6304426394980191E-3</v>
      </c>
      <c r="JF13" s="105">
        <f t="shared" ca="1" si="109"/>
        <v>6.5228007619174914E-3</v>
      </c>
      <c r="JG13" s="105">
        <f t="shared" ca="1" si="110"/>
        <v>5.5534112162403228E-3</v>
      </c>
      <c r="JH13" s="105">
        <f t="shared" ca="1" si="111"/>
        <v>4.709997747588927E-3</v>
      </c>
      <c r="JI13" s="105">
        <f t="shared" ca="1" si="112"/>
        <v>3.980202604493094E-3</v>
      </c>
      <c r="JJ13" s="105">
        <f t="shared" ca="1" si="113"/>
        <v>3.3519440513479293E-3</v>
      </c>
      <c r="JK13" s="105">
        <f t="shared" ca="1" si="114"/>
        <v>2.8136772837728621E-3</v>
      </c>
      <c r="JL13" s="105">
        <f t="shared" ca="1" si="115"/>
        <v>2.3545734848003162E-3</v>
      </c>
      <c r="JM13" s="105">
        <f t="shared" ca="1" si="116"/>
        <v>1.9646314717742357E-3</v>
      </c>
      <c r="JN13" s="105">
        <f t="shared" ca="1" si="117"/>
        <v>1.6347354179789206E-3</v>
      </c>
      <c r="JO13" s="105">
        <f t="shared" ca="1" si="118"/>
        <v>1.3566707567695283E-3</v>
      </c>
      <c r="JP13" s="105">
        <f t="shared" ca="1" si="119"/>
        <v>1.1231087961155203E-3</v>
      </c>
      <c r="JQ13" s="105">
        <f t="shared" ca="1" si="120"/>
        <v>9.2756894032710625E-4</v>
      </c>
      <c r="JR13" s="105">
        <f t="shared" ca="1" si="121"/>
        <v>7.6436583911885852E-4</v>
      </c>
      <c r="JS13" s="105">
        <f t="shared" ca="1" si="122"/>
        <v>6.2854733008731688E-4</v>
      </c>
      <c r="JT13" s="105">
        <f t="shared" ca="1" si="123"/>
        <v>5.158277476555339E-4</v>
      </c>
      <c r="JU13" s="105">
        <f t="shared" ca="1" si="124"/>
        <v>4.2252005619899117E-4</v>
      </c>
      <c r="JV13" s="105">
        <f t="shared" ca="1" si="125"/>
        <v>3.4546932845387808E-4</v>
      </c>
      <c r="JW13" s="105">
        <f t="shared" ca="1" si="126"/>
        <v>2.8198932314879794E-4</v>
      </c>
      <c r="JX13" s="105">
        <f t="shared" ca="1" si="127"/>
        <v>2.2980330256617358E-4</v>
      </c>
      <c r="JY13" s="105">
        <f t="shared" ca="1" si="128"/>
        <v>1.8698975268640781E-4</v>
      </c>
      <c r="JZ13" s="105">
        <f t="shared" ca="1" si="129"/>
        <v>1.5193330590938521E-4</v>
      </c>
      <c r="KA13" s="105">
        <f t="shared" ca="1" si="130"/>
        <v>1.2328089978915442E-4</v>
      </c>
      <c r="KB13" s="105">
        <f t="shared" ca="1" si="131"/>
        <v>9.9903016840039043E-5</v>
      </c>
      <c r="KC13" s="105">
        <f t="shared" ca="1" si="132"/>
        <v>8.0859724260127017E-5</v>
      </c>
      <c r="KD13" s="105">
        <f t="shared" ca="1" si="133"/>
        <v>6.5371154549996696E-5</v>
      </c>
      <c r="KE13" s="105">
        <f t="shared" ca="1" si="134"/>
        <v>5.2792026741128089E-5</v>
      </c>
      <c r="KF13" s="105">
        <f t="shared" ca="1" si="135"/>
        <v>4.2589793700424823E-5</v>
      </c>
      <c r="KG13" s="105">
        <f t="shared" ca="1" si="136"/>
        <v>3.4326005918065818E-5</v>
      </c>
      <c r="KH13" s="105">
        <f t="shared" ca="1" si="137"/>
        <v>2.764050019334777E-5</v>
      </c>
      <c r="KI13" s="105">
        <f t="shared" ca="1" si="138"/>
        <v>2.2238047950007202E-5</v>
      </c>
      <c r="KJ13" s="105">
        <f t="shared" ca="1" si="139"/>
        <v>1.7877128932833707E-5</v>
      </c>
      <c r="KK13" s="105">
        <f t="shared" ca="1" si="140"/>
        <v>1.4360529132611511E-5</v>
      </c>
      <c r="KL13" s="105">
        <f t="shared" ca="1" si="141"/>
        <v>1.1527495062290314E-5</v>
      </c>
      <c r="KM13" s="105">
        <f t="shared" ca="1" si="142"/>
        <v>9.2472086674339294E-6</v>
      </c>
      <c r="KN13" s="105">
        <f t="shared" ca="1" si="143"/>
        <v>7.4133773837736806E-6</v>
      </c>
      <c r="KO13" s="105">
        <f t="shared" ca="1" si="144"/>
        <v>2.9634933232921707E-5</v>
      </c>
      <c r="KP13" s="102"/>
      <c r="KQ13" s="106">
        <f t="shared" ca="1" si="145"/>
        <v>0.39900907071482222</v>
      </c>
      <c r="KR13" s="107">
        <f t="shared" ca="1" si="146"/>
        <v>0.10843171269321464</v>
      </c>
    </row>
    <row r="14" spans="1:304" s="63" customFormat="1" ht="15.5" x14ac:dyDescent="0.35">
      <c r="A14" s="62"/>
      <c r="B14" s="67" t="s">
        <v>116</v>
      </c>
      <c r="C14" s="95">
        <f t="shared" si="147"/>
        <v>1734509</v>
      </c>
      <c r="D14" s="75">
        <f ca="1">'Stochastic inputs'!H35</f>
        <v>26.026751000000004</v>
      </c>
      <c r="E14" s="75">
        <v>6.4101790000000003</v>
      </c>
      <c r="F14" s="96">
        <v>25.844563743000005</v>
      </c>
      <c r="G14" s="96">
        <v>6.365307747000001</v>
      </c>
      <c r="H14" s="97">
        <f t="shared" ca="1" si="0"/>
        <v>3.2296793478535863</v>
      </c>
      <c r="I14" s="97">
        <f t="shared" ca="1" si="1"/>
        <v>0.24267486826733775</v>
      </c>
      <c r="J14" s="98">
        <f t="shared" si="2"/>
        <v>3.222654732916622</v>
      </c>
      <c r="K14" s="98">
        <f t="shared" si="3"/>
        <v>0.24267486826733775</v>
      </c>
      <c r="L14" s="98"/>
      <c r="M14" s="99">
        <v>1549472</v>
      </c>
      <c r="N14" s="98"/>
      <c r="O14" s="97">
        <f t="shared" ca="1" si="4"/>
        <v>3.2296793478535863</v>
      </c>
      <c r="P14" s="97">
        <f t="shared" ca="1" si="4"/>
        <v>0.24267486826733775</v>
      </c>
      <c r="Q14" s="99">
        <v>1734509</v>
      </c>
      <c r="R14" s="100">
        <v>1752254</v>
      </c>
      <c r="S14" s="99">
        <v>1753345</v>
      </c>
      <c r="T14" s="100">
        <v>1729075</v>
      </c>
      <c r="U14" s="99">
        <v>1688555</v>
      </c>
      <c r="V14" s="100">
        <v>1657578</v>
      </c>
      <c r="W14" s="99">
        <v>1594135</v>
      </c>
      <c r="X14" s="100">
        <v>1568857</v>
      </c>
      <c r="Y14" s="99">
        <v>1554273</v>
      </c>
      <c r="Z14" s="100">
        <v>1549472</v>
      </c>
      <c r="AA14" s="98"/>
      <c r="AB14" s="98">
        <f t="shared" si="5"/>
        <v>3.222654732916622</v>
      </c>
      <c r="AC14" s="98">
        <f t="shared" si="5"/>
        <v>0.24267486826733775</v>
      </c>
      <c r="AD14" s="101">
        <f t="shared" ca="1" si="6"/>
        <v>112703.22355164916</v>
      </c>
      <c r="AE14" s="101">
        <f t="shared" ca="1" si="7"/>
        <v>27838.425288586845</v>
      </c>
      <c r="AF14" s="101">
        <f t="shared" ca="1" si="8"/>
        <v>31772.691995847668</v>
      </c>
      <c r="AG14" s="101">
        <f t="shared" ca="1" si="9"/>
        <v>35682.932883954054</v>
      </c>
      <c r="AH14" s="101">
        <f t="shared" ca="1" si="10"/>
        <v>39479.643896527115</v>
      </c>
      <c r="AI14" s="101">
        <f t="shared" ca="1" si="11"/>
        <v>43077.937712388302</v>
      </c>
      <c r="AJ14" s="101">
        <f t="shared" ca="1" si="12"/>
        <v>46401.006297682638</v>
      </c>
      <c r="AK14" s="101">
        <f t="shared" ca="1" si="13"/>
        <v>49382.828889902157</v>
      </c>
      <c r="AL14" s="101">
        <f t="shared" ca="1" si="14"/>
        <v>51970.05262723039</v>
      </c>
      <c r="AM14" s="101">
        <f t="shared" ca="1" si="15"/>
        <v>54123.045161700429</v>
      </c>
      <c r="AN14" s="101">
        <f t="shared" ca="1" si="16"/>
        <v>55816.176434982779</v>
      </c>
      <c r="AO14" s="101">
        <f t="shared" ca="1" si="17"/>
        <v>57037.428399618017</v>
      </c>
      <c r="AP14" s="101">
        <f t="shared" ca="1" si="18"/>
        <v>57787.456999099326</v>
      </c>
      <c r="AQ14" s="101">
        <f t="shared" ca="1" si="19"/>
        <v>58078.241831881627</v>
      </c>
      <c r="AR14" s="101">
        <f t="shared" ca="1" si="20"/>
        <v>57931.458160991024</v>
      </c>
      <c r="AS14" s="101">
        <f t="shared" ca="1" si="21"/>
        <v>57376.696215264812</v>
      </c>
      <c r="AT14" s="101">
        <f t="shared" ca="1" si="22"/>
        <v>56449.636968784915</v>
      </c>
      <c r="AU14" s="101">
        <f t="shared" ca="1" si="23"/>
        <v>55190.274409709869</v>
      </c>
      <c r="AV14" s="101">
        <f t="shared" ca="1" si="24"/>
        <v>53641.253911222761</v>
      </c>
      <c r="AW14" s="101">
        <f t="shared" ca="1" si="25"/>
        <v>51846.376389008517</v>
      </c>
      <c r="AX14" s="101">
        <f t="shared" ca="1" si="26"/>
        <v>49849.299670141452</v>
      </c>
      <c r="AY14" s="101">
        <f t="shared" ca="1" si="27"/>
        <v>47692.452657976064</v>
      </c>
      <c r="AZ14" s="101">
        <f t="shared" ca="1" si="28"/>
        <v>45416.164831659778</v>
      </c>
      <c r="BA14" s="101">
        <f t="shared" ca="1" si="29"/>
        <v>43058.003448598502</v>
      </c>
      <c r="BB14" s="101">
        <f t="shared" ca="1" si="30"/>
        <v>40652.303391615591</v>
      </c>
      <c r="BC14" s="101">
        <f t="shared" ca="1" si="31"/>
        <v>38229.869646430569</v>
      </c>
      <c r="BD14" s="101">
        <f t="shared" ca="1" si="32"/>
        <v>35817.829556517034</v>
      </c>
      <c r="BE14" s="101">
        <f t="shared" ca="1" si="33"/>
        <v>33439.610895521393</v>
      </c>
      <c r="BF14" s="101">
        <f t="shared" ca="1" si="34"/>
        <v>31115.022039650787</v>
      </c>
      <c r="BG14" s="101">
        <f t="shared" ca="1" si="35"/>
        <v>28860.411757839982</v>
      </c>
      <c r="BH14" s="101">
        <f t="shared" ca="1" si="36"/>
        <v>26688.888051832149</v>
      </c>
      <c r="BI14" s="101">
        <f t="shared" ca="1" si="37"/>
        <v>24610.57780605221</v>
      </c>
      <c r="BJ14" s="101">
        <f t="shared" ca="1" si="38"/>
        <v>22632.911533209663</v>
      </c>
      <c r="BK14" s="101">
        <f t="shared" ca="1" si="39"/>
        <v>20760.920059409331</v>
      </c>
      <c r="BL14" s="101">
        <f t="shared" ca="1" si="40"/>
        <v>18997.532459311878</v>
      </c>
      <c r="BM14" s="101">
        <f t="shared" ca="1" si="41"/>
        <v>17343.866842746491</v>
      </c>
      <c r="BN14" s="101">
        <f t="shared" ca="1" si="42"/>
        <v>15799.507655968458</v>
      </c>
      <c r="BO14" s="101">
        <f t="shared" ca="1" si="43"/>
        <v>14362.764965501645</v>
      </c>
      <c r="BP14" s="101">
        <f t="shared" ca="1" si="44"/>
        <v>13030.912731826133</v>
      </c>
      <c r="BQ14" s="101">
        <f t="shared" ca="1" si="45"/>
        <v>11800.404359821252</v>
      </c>
      <c r="BR14" s="101">
        <f t="shared" ca="1" si="46"/>
        <v>10667.06484876072</v>
      </c>
      <c r="BS14" s="101">
        <f t="shared" ca="1" si="47"/>
        <v>9626.2596786710656</v>
      </c>
      <c r="BT14" s="101">
        <f t="shared" ca="1" si="48"/>
        <v>8673.0411877452698</v>
      </c>
      <c r="BU14" s="101">
        <f t="shared" ca="1" si="49"/>
        <v>7802.2736438754264</v>
      </c>
      <c r="BV14" s="101">
        <f t="shared" ca="1" si="50"/>
        <v>7008.7385189330189</v>
      </c>
      <c r="BW14" s="101">
        <f t="shared" ca="1" si="51"/>
        <v>6287.2216621772614</v>
      </c>
      <c r="BX14" s="101">
        <f t="shared" ca="1" si="52"/>
        <v>5632.5841622477392</v>
      </c>
      <c r="BY14" s="101">
        <f t="shared" ca="1" si="53"/>
        <v>5039.8187060330183</v>
      </c>
      <c r="BZ14" s="101">
        <f t="shared" ca="1" si="54"/>
        <v>4504.0932052398075</v>
      </c>
      <c r="CA14" s="101">
        <f t="shared" ca="1" si="55"/>
        <v>4020.7833829221499</v>
      </c>
      <c r="CB14" s="101">
        <f t="shared" ca="1" si="56"/>
        <v>3585.4959052090239</v>
      </c>
      <c r="CC14" s="101">
        <f t="shared" ca="1" si="57"/>
        <v>3194.0835184447028</v>
      </c>
      <c r="CD14" s="101">
        <f t="shared" ca="1" si="58"/>
        <v>2842.6535170892785</v>
      </c>
      <c r="CE14" s="101">
        <f t="shared" ca="1" si="59"/>
        <v>2527.5707295841412</v>
      </c>
      <c r="CF14" s="101">
        <f t="shared" ca="1" si="60"/>
        <v>2245.4560727256885</v>
      </c>
      <c r="CG14" s="101">
        <f t="shared" ca="1" si="61"/>
        <v>1993.1815935944703</v>
      </c>
      <c r="CH14" s="101">
        <f t="shared" ca="1" si="62"/>
        <v>1767.8627941284642</v>
      </c>
      <c r="CI14" s="101">
        <f t="shared" ca="1" si="63"/>
        <v>1566.8489186802769</v>
      </c>
      <c r="CJ14" s="101">
        <f t="shared" ca="1" si="64"/>
        <v>1387.7117802326757</v>
      </c>
      <c r="CK14" s="101">
        <f t="shared" ca="1" si="65"/>
        <v>1228.233606727182</v>
      </c>
      <c r="CL14" s="101">
        <f t="shared" ca="1" si="66"/>
        <v>1086.3943051595472</v>
      </c>
      <c r="CM14" s="101">
        <f t="shared" ca="1" si="67"/>
        <v>960.35846736928352</v>
      </c>
      <c r="CN14" s="101">
        <f t="shared" ca="1" si="68"/>
        <v>848.46237725131459</v>
      </c>
      <c r="CO14" s="101">
        <f t="shared" ca="1" si="69"/>
        <v>749.20122378807571</v>
      </c>
      <c r="CP14" s="101">
        <f t="shared" ca="1" si="70"/>
        <v>661.21667705603454</v>
      </c>
      <c r="CQ14" s="101">
        <f t="shared" ca="1" si="71"/>
        <v>583.28494445411673</v>
      </c>
      <c r="CR14" s="101">
        <f t="shared" ca="1" si="72"/>
        <v>4273.0621842374803</v>
      </c>
      <c r="CS14" s="102">
        <f t="shared" ca="1" si="73"/>
        <v>1734509.0000000002</v>
      </c>
      <c r="CT14" s="74">
        <f t="shared" si="148"/>
        <v>119208.20187953465</v>
      </c>
      <c r="CU14" s="74">
        <f t="shared" si="149"/>
        <v>29023.467526733755</v>
      </c>
      <c r="CV14" s="74">
        <f t="shared" si="150"/>
        <v>33015.807193835055</v>
      </c>
      <c r="CW14" s="74">
        <f t="shared" si="151"/>
        <v>36959.863551679955</v>
      </c>
      <c r="CX14" s="74">
        <f t="shared" si="152"/>
        <v>40764.448579858283</v>
      </c>
      <c r="CY14" s="74">
        <f t="shared" si="153"/>
        <v>44344.170616866155</v>
      </c>
      <c r="CZ14" s="74">
        <f t="shared" si="154"/>
        <v>47622.84681302512</v>
      </c>
      <c r="DA14" s="74">
        <f t="shared" si="155"/>
        <v>50536.094395355569</v>
      </c>
      <c r="DB14" s="74">
        <f t="shared" si="156"/>
        <v>53033.04595073426</v>
      </c>
      <c r="DC14" s="74">
        <f t="shared" ca="1" si="74"/>
        <v>54123.045161700429</v>
      </c>
      <c r="DD14" s="74">
        <f t="shared" si="157"/>
        <v>56646.529869511462</v>
      </c>
      <c r="DE14" s="74">
        <f t="shared" si="158"/>
        <v>57732.820712007655</v>
      </c>
      <c r="DF14" s="74">
        <f t="shared" si="159"/>
        <v>58340.611629897568</v>
      </c>
      <c r="DG14" s="74">
        <f t="shared" si="160"/>
        <v>58485.64659295381</v>
      </c>
      <c r="DH14" s="74">
        <f t="shared" si="161"/>
        <v>58193.118447501918</v>
      </c>
      <c r="DI14" s="74">
        <f t="shared" si="162"/>
        <v>57495.785220658487</v>
      </c>
      <c r="DJ14" s="74">
        <f t="shared" si="163"/>
        <v>56432.074630559626</v>
      </c>
      <c r="DK14" s="74">
        <f t="shared" si="164"/>
        <v>55044.264757251905</v>
      </c>
      <c r="DL14" s="74">
        <f t="shared" si="165"/>
        <v>53376.80710326491</v>
      </c>
      <c r="DM14" s="74">
        <f t="shared" si="166"/>
        <v>51474.837550871176</v>
      </c>
      <c r="DN14" s="74">
        <f t="shared" si="167"/>
        <v>49382.902123533539</v>
      </c>
      <c r="DO14" s="74">
        <f t="shared" si="168"/>
        <v>47143.908639203604</v>
      </c>
      <c r="DP14" s="74">
        <f t="shared" si="169"/>
        <v>44798.302583175384</v>
      </c>
      <c r="DQ14" s="74">
        <f t="shared" si="170"/>
        <v>42383.455821491058</v>
      </c>
      <c r="DR14" s="74">
        <f t="shared" si="171"/>
        <v>39933.249914309446</v>
      </c>
      <c r="DS14" s="74">
        <f t="shared" si="172"/>
        <v>37477.831437151646</v>
      </c>
      <c r="DT14" s="74">
        <f t="shared" si="173"/>
        <v>35043.514476423348</v>
      </c>
      <c r="DU14" s="74">
        <f t="shared" si="174"/>
        <v>32652.804914849214</v>
      </c>
      <c r="DV14" s="74">
        <f t="shared" si="175"/>
        <v>30324.5218585558</v>
      </c>
      <c r="DW14" s="74">
        <f t="shared" si="176"/>
        <v>28073.993213102171</v>
      </c>
      <c r="DX14" s="74">
        <f t="shared" si="177"/>
        <v>25913.304672910654</v>
      </c>
      <c r="DY14" s="74">
        <f t="shared" si="178"/>
        <v>23851.583983750366</v>
      </c>
      <c r="DZ14" s="74">
        <f t="shared" si="179"/>
        <v>21895.30506186574</v>
      </c>
      <c r="EA14" s="74">
        <f t="shared" si="180"/>
        <v>20048.599247740862</v>
      </c>
      <c r="EB14" s="74">
        <f t="shared" si="181"/>
        <v>18313.563523647466</v>
      </c>
      <c r="EC14" s="74">
        <f t="shared" si="182"/>
        <v>16690.557856862622</v>
      </c>
      <c r="ED14" s="74">
        <f t="shared" si="183"/>
        <v>15178.485900630472</v>
      </c>
      <c r="EE14" s="74">
        <f t="shared" si="184"/>
        <v>13775.055072991314</v>
      </c>
      <c r="EF14" s="74">
        <f t="shared" si="185"/>
        <v>12477.013538358935</v>
      </c>
      <c r="EG14" s="74">
        <f t="shared" si="186"/>
        <v>11280.362850161846</v>
      </c>
      <c r="EH14" s="74">
        <f t="shared" si="187"/>
        <v>10180.545995829019</v>
      </c>
      <c r="EI14" s="74">
        <f t="shared" si="188"/>
        <v>9172.6113438157936</v>
      </c>
      <c r="EJ14" s="74">
        <f t="shared" si="189"/>
        <v>8251.3535548859854</v>
      </c>
      <c r="EK14" s="74">
        <f t="shared" si="190"/>
        <v>7411.4329153430635</v>
      </c>
      <c r="EL14" s="74">
        <f t="shared" si="191"/>
        <v>6647.4748064549176</v>
      </c>
      <c r="EM14" s="74">
        <f t="shared" si="192"/>
        <v>5954.1511678408369</v>
      </c>
      <c r="EN14" s="74">
        <f t="shared" si="193"/>
        <v>5326.2458666993534</v>
      </c>
      <c r="EO14" s="74">
        <f t="shared" si="194"/>
        <v>4758.7058699393301</v>
      </c>
      <c r="EP14" s="74">
        <f t="shared" si="195"/>
        <v>4246.6800504041366</v>
      </c>
      <c r="EQ14" s="74">
        <f t="shared" si="196"/>
        <v>3785.5473562585557</v>
      </c>
      <c r="ER14" s="74">
        <f t="shared" si="197"/>
        <v>3370.935946557478</v>
      </c>
      <c r="ES14" s="74">
        <f t="shared" si="198"/>
        <v>2998.7347559225077</v>
      </c>
      <c r="ET14" s="74">
        <f t="shared" si="199"/>
        <v>2665.0988048357212</v>
      </c>
      <c r="EU14" s="74">
        <f t="shared" si="200"/>
        <v>2366.4494253423004</v>
      </c>
      <c r="EV14" s="74">
        <f t="shared" si="201"/>
        <v>2099.4704292833235</v>
      </c>
      <c r="EW14" s="74">
        <f t="shared" si="202"/>
        <v>1861.101110686564</v>
      </c>
      <c r="EX14" s="74">
        <f t="shared" si="203"/>
        <v>1648.5268477604779</v>
      </c>
      <c r="EY14" s="74">
        <f t="shared" si="204"/>
        <v>1459.1679542246061</v>
      </c>
      <c r="EZ14" s="74">
        <f t="shared" si="205"/>
        <v>1290.6673251580514</v>
      </c>
      <c r="FA14" s="74">
        <f t="shared" si="206"/>
        <v>1140.8773292036158</v>
      </c>
      <c r="FB14" s="74">
        <f t="shared" si="207"/>
        <v>1007.8463165908328</v>
      </c>
      <c r="FC14" s="74">
        <f t="shared" si="208"/>
        <v>889.80504053368054</v>
      </c>
      <c r="FD14" s="74">
        <f t="shared" si="209"/>
        <v>785.15322739530404</v>
      </c>
      <c r="FE14" s="74">
        <f t="shared" si="210"/>
        <v>692.44647786183316</v>
      </c>
      <c r="FF14" s="74">
        <f t="shared" si="211"/>
        <v>610.38363631408254</v>
      </c>
      <c r="FG14" s="74">
        <f t="shared" si="212"/>
        <v>537.79472784717984</v>
      </c>
      <c r="FH14" s="74">
        <f t="shared" si="213"/>
        <v>3903.82513393515</v>
      </c>
      <c r="FI14" s="102">
        <f t="shared" ca="1" si="75"/>
        <v>1733554.8382914413</v>
      </c>
      <c r="FJ14" s="62"/>
      <c r="FK14" s="103">
        <f t="shared" ref="FK14:HV14" ca="1" si="229">AD14/$CS$14</f>
        <v>6.4977018598144573E-2</v>
      </c>
      <c r="FL14" s="103">
        <f t="shared" ca="1" si="229"/>
        <v>1.60497439267175E-2</v>
      </c>
      <c r="FM14" s="103">
        <f t="shared" ca="1" si="229"/>
        <v>1.8317974709758014E-2</v>
      </c>
      <c r="FN14" s="103">
        <f t="shared" ca="1" si="229"/>
        <v>2.0572353838437304E-2</v>
      </c>
      <c r="FO14" s="103">
        <f t="shared" ca="1" si="229"/>
        <v>2.2761279357170882E-2</v>
      </c>
      <c r="FP14" s="103">
        <f t="shared" ca="1" si="229"/>
        <v>2.4835811006105067E-2</v>
      </c>
      <c r="FQ14" s="103">
        <f t="shared" ca="1" si="229"/>
        <v>2.6751666493331907E-2</v>
      </c>
      <c r="FR14" s="103">
        <f t="shared" ca="1" si="229"/>
        <v>2.8470782734423487E-2</v>
      </c>
      <c r="FS14" s="103">
        <f t="shared" ca="1" si="229"/>
        <v>2.9962400095491223E-2</v>
      </c>
      <c r="FT14" s="103">
        <f t="shared" ca="1" si="229"/>
        <v>3.1203669258389792E-2</v>
      </c>
      <c r="FU14" s="103">
        <f t="shared" ca="1" si="229"/>
        <v>3.2179813673484985E-2</v>
      </c>
      <c r="FV14" s="103">
        <f t="shared" ca="1" si="229"/>
        <v>3.2883904551442515E-2</v>
      </c>
      <c r="FW14" s="103">
        <f t="shared" ca="1" si="229"/>
        <v>3.3316320064698035E-2</v>
      </c>
      <c r="FX14" s="103">
        <f t="shared" ca="1" si="229"/>
        <v>3.3483966835503087E-2</v>
      </c>
      <c r="FY14" s="103">
        <f t="shared" ca="1" si="229"/>
        <v>3.3399341347315592E-2</v>
      </c>
      <c r="FZ14" s="103">
        <f t="shared" ca="1" si="229"/>
        <v>3.307950331492359E-2</v>
      </c>
      <c r="GA14" s="103">
        <f t="shared" ca="1" si="229"/>
        <v>3.2545023962853414E-2</v>
      </c>
      <c r="GB14" s="103">
        <f t="shared" ca="1" si="229"/>
        <v>3.1818961106405245E-2</v>
      </c>
      <c r="GC14" s="103">
        <f t="shared" ca="1" si="229"/>
        <v>3.0925901169277733E-2</v>
      </c>
      <c r="GD14" s="103">
        <f t="shared" ca="1" si="229"/>
        <v>2.9891096782437284E-2</v>
      </c>
      <c r="GE14" s="103">
        <f t="shared" ca="1" si="229"/>
        <v>2.8739718081682738E-2</v>
      </c>
      <c r="GF14" s="103">
        <f t="shared" ca="1" si="229"/>
        <v>2.7496226688922373E-2</v>
      </c>
      <c r="GG14" s="103">
        <f t="shared" ca="1" si="229"/>
        <v>2.6183873840758261E-2</v>
      </c>
      <c r="GH14" s="103">
        <f t="shared" ca="1" si="229"/>
        <v>2.4824318264476286E-2</v>
      </c>
      <c r="GI14" s="103">
        <f t="shared" ca="1" si="229"/>
        <v>2.3437355119872879E-2</v>
      </c>
      <c r="GJ14" s="103">
        <f t="shared" ca="1" si="229"/>
        <v>2.2040744467990977E-2</v>
      </c>
      <c r="GK14" s="103">
        <f t="shared" ca="1" si="229"/>
        <v>2.0650126091312889E-2</v>
      </c>
      <c r="GL14" s="103">
        <f t="shared" ca="1" si="229"/>
        <v>1.9279006851807279E-2</v>
      </c>
      <c r="GM14" s="103">
        <f t="shared" ca="1" si="229"/>
        <v>1.7938806912878965E-2</v>
      </c>
      <c r="GN14" s="103">
        <f t="shared" ca="1" si="229"/>
        <v>1.6638951863518714E-2</v>
      </c>
      <c r="GO14" s="103">
        <f t="shared" ca="1" si="229"/>
        <v>1.538699888661987E-2</v>
      </c>
      <c r="GP14" s="103">
        <f t="shared" ca="1" si="229"/>
        <v>1.4188786455447742E-2</v>
      </c>
      <c r="GQ14" s="103">
        <f t="shared" ca="1" si="229"/>
        <v>1.3048598498600848E-2</v>
      </c>
      <c r="GR14" s="103">
        <f t="shared" ca="1" si="229"/>
        <v>1.1969335448480998E-2</v>
      </c>
      <c r="GS14" s="103">
        <f t="shared" ca="1" si="229"/>
        <v>1.0952686010457067E-2</v>
      </c>
      <c r="GT14" s="103">
        <f t="shared" ca="1" si="229"/>
        <v>9.9992948106619739E-3</v>
      </c>
      <c r="GU14" s="103">
        <f t="shared" ca="1" si="229"/>
        <v>9.1089222690504661E-3</v>
      </c>
      <c r="GV14" s="103">
        <f t="shared" ca="1" si="229"/>
        <v>8.2805940848399411E-3</v>
      </c>
      <c r="GW14" s="103">
        <f t="shared" ca="1" si="229"/>
        <v>7.5127386089239839E-3</v>
      </c>
      <c r="GX14" s="103">
        <f t="shared" ca="1" si="229"/>
        <v>6.8033111156075004E-3</v>
      </c>
      <c r="GY14" s="103">
        <f t="shared" ca="1" si="229"/>
        <v>6.1499045832340551E-3</v>
      </c>
      <c r="GZ14" s="103">
        <f t="shared" ca="1" si="229"/>
        <v>5.5498470625814358E-3</v>
      </c>
      <c r="HA14" s="103">
        <f t="shared" ca="1" si="229"/>
        <v>5.0002860681295216E-3</v>
      </c>
      <c r="HB14" s="103">
        <f t="shared" ca="1" si="229"/>
        <v>4.4982606858052767E-3</v>
      </c>
      <c r="HC14" s="103">
        <f t="shared" ca="1" si="229"/>
        <v>4.0407622669775814E-3</v>
      </c>
      <c r="HD14" s="103">
        <f t="shared" ca="1" si="229"/>
        <v>3.6247846867195617E-3</v>
      </c>
      <c r="HE14" s="103">
        <f t="shared" ca="1" si="229"/>
        <v>3.2473651980172709E-3</v>
      </c>
      <c r="HF14" s="103">
        <f t="shared" ca="1" si="229"/>
        <v>2.9056169244627834E-3</v>
      </c>
      <c r="HG14" s="103">
        <f t="shared" ca="1" si="229"/>
        <v>2.5967540123688071E-3</v>
      </c>
      <c r="HH14" s="103">
        <f t="shared" ca="1" si="229"/>
        <v>2.3181104179466057E-3</v>
      </c>
      <c r="HI14" s="103">
        <f t="shared" ca="1" si="229"/>
        <v>2.0671532434879403E-3</v>
      </c>
      <c r="HJ14" s="103">
        <f t="shared" ca="1" si="229"/>
        <v>1.8414914644113709E-3</v>
      </c>
      <c r="HK14" s="103">
        <f t="shared" ca="1" si="229"/>
        <v>1.6388808112781646E-3</v>
      </c>
      <c r="HL14" s="103">
        <f t="shared" ca="1" si="229"/>
        <v>1.4572254912393887E-3</v>
      </c>
      <c r="HM14" s="103">
        <f t="shared" ca="1" si="229"/>
        <v>1.2945773545860462E-3</v>
      </c>
      <c r="HN14" s="103">
        <f t="shared" ca="1" si="229"/>
        <v>1.1491330362624064E-3</v>
      </c>
      <c r="HO14" s="103">
        <f t="shared" ca="1" si="229"/>
        <v>1.0192295307366315E-3</v>
      </c>
      <c r="HP14" s="103">
        <f t="shared" ca="1" si="229"/>
        <v>9.0333859246638482E-4</v>
      </c>
      <c r="HQ14" s="103">
        <f t="shared" ca="1" si="229"/>
        <v>8.0006029385415434E-4</v>
      </c>
      <c r="HR14" s="103">
        <f t="shared" ca="1" si="229"/>
        <v>7.0811601826636917E-4</v>
      </c>
      <c r="HS14" s="103">
        <f t="shared" ca="1" si="229"/>
        <v>6.2634111737647203E-4</v>
      </c>
      <c r="HT14" s="103">
        <f t="shared" ca="1" si="229"/>
        <v>5.5367741958634021E-4</v>
      </c>
      <c r="HU14" s="103">
        <f t="shared" ca="1" si="229"/>
        <v>4.891657392676051E-4</v>
      </c>
      <c r="HV14" s="103">
        <f t="shared" ca="1" si="229"/>
        <v>4.3193850466505252E-4</v>
      </c>
      <c r="HW14" s="103">
        <f t="shared" ref="HW14:HY14" ca="1" si="230">CP14/$CS$14</f>
        <v>3.8121259506640465E-4</v>
      </c>
      <c r="HX14" s="103">
        <f t="shared" ca="1" si="230"/>
        <v>3.3628245483541258E-4</v>
      </c>
      <c r="HY14" s="103">
        <f t="shared" ca="1" si="230"/>
        <v>2.4635572281478386E-3</v>
      </c>
      <c r="HZ14" s="104">
        <f t="shared" ca="1" si="216"/>
        <v>0.55083395350958597</v>
      </c>
      <c r="IA14" s="105">
        <f t="shared" ca="1" si="78"/>
        <v>6.8765175030184783E-2</v>
      </c>
      <c r="IB14" s="105">
        <f t="shared" ca="1" si="79"/>
        <v>1.6742168684631131E-2</v>
      </c>
      <c r="IC14" s="105">
        <f t="shared" ca="1" si="80"/>
        <v>1.9045147268819489E-2</v>
      </c>
      <c r="ID14" s="105">
        <f t="shared" ca="1" si="81"/>
        <v>2.1320273656936572E-2</v>
      </c>
      <c r="IE14" s="105">
        <f t="shared" ca="1" si="82"/>
        <v>2.3514946097716153E-2</v>
      </c>
      <c r="IF14" s="105">
        <f t="shared" ca="1" si="83"/>
        <v>2.5579906465820791E-2</v>
      </c>
      <c r="IG14" s="105">
        <f t="shared" ca="1" si="84"/>
        <v>2.7471208733126258E-2</v>
      </c>
      <c r="IH14" s="105">
        <f t="shared" ca="1" si="85"/>
        <v>2.9151713738206853E-2</v>
      </c>
      <c r="II14" s="105">
        <f t="shared" ca="1" si="86"/>
        <v>3.0592078646328041E-2</v>
      </c>
      <c r="IJ14" s="105">
        <f t="shared" ca="1" si="87"/>
        <v>3.1220843994207343E-2</v>
      </c>
      <c r="IK14" s="105">
        <f t="shared" ca="1" si="88"/>
        <v>3.2676514534343316E-2</v>
      </c>
      <c r="IL14" s="105">
        <f t="shared" ca="1" si="89"/>
        <v>3.330314071224192E-2</v>
      </c>
      <c r="IM14" s="105">
        <f t="shared" ca="1" si="90"/>
        <v>3.3653744514593471E-2</v>
      </c>
      <c r="IN14" s="105">
        <f t="shared" ca="1" si="91"/>
        <v>3.373740784029431E-2</v>
      </c>
      <c r="IO14" s="105">
        <f t="shared" ca="1" si="92"/>
        <v>3.3568663166638528E-2</v>
      </c>
      <c r="IP14" s="105">
        <f t="shared" ca="1" si="93"/>
        <v>3.3166406940622221E-2</v>
      </c>
      <c r="IQ14" s="105">
        <f t="shared" ca="1" si="94"/>
        <v>3.255280616688077E-2</v>
      </c>
      <c r="IR14" s="105">
        <f t="shared" ca="1" si="95"/>
        <v>3.1752248928855628E-2</v>
      </c>
      <c r="IS14" s="105">
        <f t="shared" ca="1" si="96"/>
        <v>3.079037704735783E-2</v>
      </c>
      <c r="IT14" s="105">
        <f t="shared" ca="1" si="97"/>
        <v>2.9693227127215543E-2</v>
      </c>
      <c r="IU14" s="105">
        <f t="shared" ca="1" si="98"/>
        <v>2.8486495513579707E-2</v>
      </c>
      <c r="IV14" s="105">
        <f t="shared" ca="1" si="99"/>
        <v>2.7194933553799629E-2</v>
      </c>
      <c r="IW14" s="105">
        <f t="shared" ca="1" si="100"/>
        <v>2.5841872200205528E-2</v>
      </c>
      <c r="IX14" s="105">
        <f t="shared" ca="1" si="101"/>
        <v>2.4448869389827543E-2</v>
      </c>
      <c r="IY14" s="105">
        <f t="shared" ca="1" si="102"/>
        <v>2.3035469678978772E-2</v>
      </c>
      <c r="IZ14" s="105">
        <f t="shared" ca="1" si="103"/>
        <v>2.1619063100472256E-2</v>
      </c>
      <c r="JA14" s="105">
        <f t="shared" ca="1" si="104"/>
        <v>2.0214828918225378E-2</v>
      </c>
      <c r="JB14" s="105">
        <f t="shared" ca="1" si="105"/>
        <v>1.883574963629717E-2</v>
      </c>
      <c r="JC14" s="105">
        <f t="shared" ca="1" si="106"/>
        <v>1.749268104402343E-2</v>
      </c>
      <c r="JD14" s="105">
        <f t="shared" ca="1" si="107"/>
        <v>1.6194465033924951E-2</v>
      </c>
      <c r="JE14" s="105">
        <f t="shared" ca="1" si="108"/>
        <v>1.4948073231101425E-2</v>
      </c>
      <c r="JF14" s="105">
        <f t="shared" ca="1" si="109"/>
        <v>1.3758770969863309E-2</v>
      </c>
      <c r="JG14" s="105">
        <f t="shared" ca="1" si="110"/>
        <v>1.2630292724656657E-2</v>
      </c>
      <c r="JH14" s="105">
        <f t="shared" ca="1" si="111"/>
        <v>1.1565021656598057E-2</v>
      </c>
      <c r="JI14" s="105">
        <f t="shared" ca="1" si="112"/>
        <v>1.0564167408570108E-2</v>
      </c>
      <c r="JJ14" s="105">
        <f t="shared" ca="1" si="113"/>
        <v>9.6279376274664135E-3</v>
      </c>
      <c r="JK14" s="105">
        <f t="shared" ca="1" si="114"/>
        <v>8.7556998863618871E-3</v>
      </c>
      <c r="JL14" s="105">
        <f t="shared" ca="1" si="115"/>
        <v>7.9461317108189926E-3</v>
      </c>
      <c r="JM14" s="105">
        <f t="shared" ca="1" si="116"/>
        <v>7.1973572815591125E-3</v>
      </c>
      <c r="JN14" s="105">
        <f t="shared" ca="1" si="117"/>
        <v>6.5070700972341645E-3</v>
      </c>
      <c r="JO14" s="105">
        <f t="shared" ca="1" si="118"/>
        <v>5.8726414480563946E-3</v>
      </c>
      <c r="JP14" s="105">
        <f t="shared" ca="1" si="119"/>
        <v>5.291214988535433E-3</v>
      </c>
      <c r="JQ14" s="105">
        <f t="shared" ca="1" si="120"/>
        <v>4.7597880220612825E-3</v>
      </c>
      <c r="JR14" s="105">
        <f t="shared" ca="1" si="121"/>
        <v>4.2752803382024133E-3</v>
      </c>
      <c r="JS14" s="105">
        <f t="shared" ca="1" si="122"/>
        <v>3.8345915915798442E-3</v>
      </c>
      <c r="JT14" s="105">
        <f t="shared" ca="1" si="123"/>
        <v>3.4346482939698261E-3</v>
      </c>
      <c r="JU14" s="105">
        <f t="shared" ca="1" si="124"/>
        <v>3.0724415225011283E-3</v>
      </c>
      <c r="JV14" s="105">
        <f t="shared" ca="1" si="125"/>
        <v>2.7450564382661352E-3</v>
      </c>
      <c r="JW14" s="105">
        <f t="shared" ca="1" si="126"/>
        <v>2.4496946716664491E-3</v>
      </c>
      <c r="JX14" s="105">
        <f t="shared" ca="1" si="127"/>
        <v>2.1836905719057145E-3</v>
      </c>
      <c r="JY14" s="105">
        <f t="shared" ca="1" si="128"/>
        <v>1.9445222453301843E-3</v>
      </c>
      <c r="JZ14" s="105">
        <f t="shared" ca="1" si="129"/>
        <v>1.7298182265050258E-3</v>
      </c>
      <c r="KA14" s="105">
        <f t="shared" ca="1" si="130"/>
        <v>1.5373605414538787E-3</v>
      </c>
      <c r="KB14" s="105">
        <f t="shared" ca="1" si="131"/>
        <v>1.3650848378552755E-3</v>
      </c>
      <c r="KC14" s="105">
        <f t="shared" ca="1" si="132"/>
        <v>1.2110781746901768E-3</v>
      </c>
      <c r="KD14" s="105">
        <f t="shared" ca="1" si="133"/>
        <v>1.0735749856755786E-3</v>
      </c>
      <c r="KE14" s="105">
        <f t="shared" ca="1" si="134"/>
        <v>9.5095165803075175E-4</v>
      </c>
      <c r="KF14" s="105">
        <f t="shared" ca="1" si="135"/>
        <v>8.4172010137431488E-4</v>
      </c>
      <c r="KG14" s="105">
        <f t="shared" ca="1" si="136"/>
        <v>7.4452062123982687E-4</v>
      </c>
      <c r="KH14" s="105">
        <f t="shared" ca="1" si="137"/>
        <v>6.5811435785212468E-4</v>
      </c>
      <c r="KI14" s="105">
        <f t="shared" ca="1" si="138"/>
        <v>5.8137550328903758E-4</v>
      </c>
      <c r="KJ14" s="105">
        <f t="shared" ca="1" si="139"/>
        <v>5.1328346867333919E-4</v>
      </c>
      <c r="KK14" s="105">
        <f t="shared" ca="1" si="140"/>
        <v>4.5291513718085557E-4</v>
      </c>
      <c r="KL14" s="105">
        <f t="shared" ca="1" si="141"/>
        <v>3.994373079909576E-4</v>
      </c>
      <c r="KM14" s="105">
        <f t="shared" ca="1" si="142"/>
        <v>3.520994103167022E-4</v>
      </c>
      <c r="KN14" s="105">
        <f t="shared" ca="1" si="143"/>
        <v>3.1022654488231828E-4</v>
      </c>
      <c r="KO14" s="105">
        <f t="shared" ca="1" si="144"/>
        <v>2.2519190323293642E-3</v>
      </c>
      <c r="KP14" s="102"/>
      <c r="KQ14" s="106">
        <f t="shared" ca="1" si="145"/>
        <v>0.53965706691591053</v>
      </c>
      <c r="KR14" s="107">
        <f t="shared" ca="1" si="146"/>
        <v>0.25269436036858767</v>
      </c>
    </row>
    <row r="15" spans="1:304" s="63" customFormat="1" ht="15.5" x14ac:dyDescent="0.35">
      <c r="A15" s="62"/>
      <c r="B15" s="67" t="s">
        <v>117</v>
      </c>
      <c r="C15" s="95">
        <f t="shared" si="147"/>
        <v>1715466</v>
      </c>
      <c r="D15" s="75">
        <f ca="1">'Stochastic inputs'!H36</f>
        <v>26.026751000000004</v>
      </c>
      <c r="E15" s="75">
        <v>6.4101790000000003</v>
      </c>
      <c r="F15" s="96">
        <v>25.844563743000005</v>
      </c>
      <c r="G15" s="96">
        <v>6.365307747000001</v>
      </c>
      <c r="H15" s="97">
        <f t="shared" ca="1" si="0"/>
        <v>3.2296793478535863</v>
      </c>
      <c r="I15" s="97">
        <f t="shared" ca="1" si="1"/>
        <v>0.24267486826733775</v>
      </c>
      <c r="J15" s="98">
        <f t="shared" si="2"/>
        <v>3.222654732916622</v>
      </c>
      <c r="K15" s="98">
        <f t="shared" si="3"/>
        <v>0.24267486826733775</v>
      </c>
      <c r="L15" s="98"/>
      <c r="M15" s="99">
        <v>1551306</v>
      </c>
      <c r="N15" s="98"/>
      <c r="O15" s="97">
        <f t="shared" ca="1" si="4"/>
        <v>3.2296793478535863</v>
      </c>
      <c r="P15" s="97">
        <f t="shared" ca="1" si="4"/>
        <v>0.24267486826733775</v>
      </c>
      <c r="Q15" s="99">
        <v>1715466</v>
      </c>
      <c r="R15" s="100">
        <v>1730843</v>
      </c>
      <c r="S15" s="99">
        <v>1748511</v>
      </c>
      <c r="T15" s="100">
        <v>1749607</v>
      </c>
      <c r="U15" s="99">
        <v>1725461</v>
      </c>
      <c r="V15" s="100">
        <v>1685094</v>
      </c>
      <c r="W15" s="99">
        <v>1654253</v>
      </c>
      <c r="X15" s="100">
        <v>1590988</v>
      </c>
      <c r="Y15" s="99">
        <v>1565808</v>
      </c>
      <c r="Z15" s="100">
        <v>1551306</v>
      </c>
      <c r="AA15" s="98"/>
      <c r="AB15" s="98">
        <f t="shared" si="5"/>
        <v>3.222654732916622</v>
      </c>
      <c r="AC15" s="98">
        <f t="shared" si="5"/>
        <v>0.24267486826733775</v>
      </c>
      <c r="AD15" s="101">
        <f t="shared" ca="1" si="6"/>
        <v>111465.86618648471</v>
      </c>
      <c r="AE15" s="101">
        <f t="shared" ca="1" si="7"/>
        <v>27532.790014990362</v>
      </c>
      <c r="AF15" s="101">
        <f t="shared" ca="1" si="8"/>
        <v>31423.862803449745</v>
      </c>
      <c r="AG15" s="101">
        <f t="shared" ca="1" si="9"/>
        <v>35291.173549808693</v>
      </c>
      <c r="AH15" s="101">
        <f t="shared" ca="1" si="10"/>
        <v>39046.200853728507</v>
      </c>
      <c r="AI15" s="101">
        <f t="shared" ca="1" si="11"/>
        <v>42604.98936339905</v>
      </c>
      <c r="AJ15" s="101">
        <f t="shared" ca="1" si="12"/>
        <v>45891.574312650118</v>
      </c>
      <c r="AK15" s="101">
        <f t="shared" ca="1" si="13"/>
        <v>48840.659774290536</v>
      </c>
      <c r="AL15" s="101">
        <f t="shared" ca="1" si="14"/>
        <v>51399.478642211951</v>
      </c>
      <c r="AM15" s="101">
        <f t="shared" ca="1" si="15"/>
        <v>53528.833688012914</v>
      </c>
      <c r="AN15" s="101">
        <f t="shared" ca="1" si="16"/>
        <v>55203.376243198603</v>
      </c>
      <c r="AO15" s="101">
        <f t="shared" ca="1" si="17"/>
        <v>56411.220205244899</v>
      </c>
      <c r="AP15" s="101">
        <f t="shared" ca="1" si="18"/>
        <v>57153.014316107277</v>
      </c>
      <c r="AQ15" s="101">
        <f t="shared" ca="1" si="19"/>
        <v>57440.60665143314</v>
      </c>
      <c r="AR15" s="101">
        <f t="shared" ca="1" si="20"/>
        <v>57295.434503714088</v>
      </c>
      <c r="AS15" s="101">
        <f t="shared" ca="1" si="21"/>
        <v>56746.763233638725</v>
      </c>
      <c r="AT15" s="101">
        <f t="shared" ca="1" si="22"/>
        <v>55829.882077460294</v>
      </c>
      <c r="AU15" s="101">
        <f t="shared" ca="1" si="23"/>
        <v>54584.345933360593</v>
      </c>
      <c r="AV15" s="101">
        <f t="shared" ca="1" si="24"/>
        <v>53052.331975256202</v>
      </c>
      <c r="AW15" s="101">
        <f t="shared" ca="1" si="25"/>
        <v>51277.160232980561</v>
      </c>
      <c r="AX15" s="101">
        <f t="shared" ca="1" si="26"/>
        <v>49302.009218711966</v>
      </c>
      <c r="AY15" s="101">
        <f t="shared" ca="1" si="27"/>
        <v>47168.842013138914</v>
      </c>
      <c r="AZ15" s="101">
        <f t="shared" ca="1" si="28"/>
        <v>44917.545322110214</v>
      </c>
      <c r="BA15" s="101">
        <f t="shared" ca="1" si="29"/>
        <v>42585.273955888078</v>
      </c>
      <c r="BB15" s="101">
        <f t="shared" ca="1" si="30"/>
        <v>40205.985838067856</v>
      </c>
      <c r="BC15" s="101">
        <f t="shared" ca="1" si="31"/>
        <v>37810.147749526615</v>
      </c>
      <c r="BD15" s="101">
        <f t="shared" ca="1" si="32"/>
        <v>35424.589205360164</v>
      </c>
      <c r="BE15" s="101">
        <f t="shared" ca="1" si="33"/>
        <v>33072.480768042427</v>
      </c>
      <c r="BF15" s="101">
        <f t="shared" ca="1" si="34"/>
        <v>30773.413339608833</v>
      </c>
      <c r="BG15" s="101">
        <f t="shared" ca="1" si="35"/>
        <v>28543.556197502992</v>
      </c>
      <c r="BH15" s="101">
        <f t="shared" ca="1" si="36"/>
        <v>26395.873432034248</v>
      </c>
      <c r="BI15" s="101">
        <f t="shared" ca="1" si="37"/>
        <v>24340.380745581118</v>
      </c>
      <c r="BJ15" s="101">
        <f t="shared" ca="1" si="38"/>
        <v>22384.427072000806</v>
      </c>
      <c r="BK15" s="101">
        <f t="shared" ca="1" si="39"/>
        <v>20532.988004463907</v>
      </c>
      <c r="BL15" s="101">
        <f t="shared" ca="1" si="40"/>
        <v>18788.960459614747</v>
      </c>
      <c r="BM15" s="101">
        <f t="shared" ca="1" si="41"/>
        <v>17153.450271667054</v>
      </c>
      <c r="BN15" s="101">
        <f t="shared" ca="1" si="42"/>
        <v>15626.04644919893</v>
      </c>
      <c r="BO15" s="101">
        <f t="shared" ca="1" si="43"/>
        <v>14205.077612344037</v>
      </c>
      <c r="BP15" s="101">
        <f t="shared" ca="1" si="44"/>
        <v>12887.847650496395</v>
      </c>
      <c r="BQ15" s="101">
        <f t="shared" ca="1" si="45"/>
        <v>11670.84890624674</v>
      </c>
      <c r="BR15" s="101">
        <f t="shared" ca="1" si="46"/>
        <v>10549.952215782194</v>
      </c>
      <c r="BS15" s="101">
        <f t="shared" ca="1" si="47"/>
        <v>9520.5739410583265</v>
      </c>
      <c r="BT15" s="101">
        <f t="shared" ca="1" si="48"/>
        <v>8577.8207401498803</v>
      </c>
      <c r="BU15" s="101">
        <f t="shared" ca="1" si="49"/>
        <v>7716.6132656356367</v>
      </c>
      <c r="BV15" s="101">
        <f t="shared" ca="1" si="50"/>
        <v>6931.7902830829653</v>
      </c>
      <c r="BW15" s="101">
        <f t="shared" ca="1" si="51"/>
        <v>6218.1948873880601</v>
      </c>
      <c r="BX15" s="101">
        <f t="shared" ca="1" si="52"/>
        <v>5570.744586781896</v>
      </c>
      <c r="BY15" s="101">
        <f t="shared" ca="1" si="53"/>
        <v>4984.4870429404737</v>
      </c>
      <c r="BZ15" s="101">
        <f t="shared" ca="1" si="54"/>
        <v>4454.6432185822678</v>
      </c>
      <c r="CA15" s="101">
        <f t="shared" ca="1" si="55"/>
        <v>3976.6396062331928</v>
      </c>
      <c r="CB15" s="101">
        <f t="shared" ca="1" si="56"/>
        <v>3546.1311059932827</v>
      </c>
      <c r="CC15" s="101">
        <f t="shared" ca="1" si="57"/>
        <v>3159.0159964879172</v>
      </c>
      <c r="CD15" s="101">
        <f t="shared" ca="1" si="58"/>
        <v>2811.4443098001084</v>
      </c>
      <c r="CE15" s="101">
        <f t="shared" ca="1" si="59"/>
        <v>2499.8207845544694</v>
      </c>
      <c r="CF15" s="101">
        <f t="shared" ca="1" si="60"/>
        <v>2220.8034361623063</v>
      </c>
      <c r="CG15" s="101">
        <f t="shared" ca="1" si="61"/>
        <v>1971.2986531849251</v>
      </c>
      <c r="CH15" s="101">
        <f t="shared" ca="1" si="62"/>
        <v>1748.4536061746467</v>
      </c>
      <c r="CI15" s="101">
        <f t="shared" ca="1" si="63"/>
        <v>1549.6466418639397</v>
      </c>
      <c r="CJ15" s="101">
        <f t="shared" ca="1" si="64"/>
        <v>1372.4762320568111</v>
      </c>
      <c r="CK15" s="101">
        <f t="shared" ca="1" si="65"/>
        <v>1214.7489533913354</v>
      </c>
      <c r="CL15" s="101">
        <f t="shared" ca="1" si="66"/>
        <v>1074.4668912613472</v>
      </c>
      <c r="CM15" s="101">
        <f t="shared" ca="1" si="67"/>
        <v>949.81478826810087</v>
      </c>
      <c r="CN15" s="101">
        <f t="shared" ca="1" si="68"/>
        <v>839.14719407844166</v>
      </c>
      <c r="CO15" s="101">
        <f t="shared" ca="1" si="69"/>
        <v>740.97581884373903</v>
      </c>
      <c r="CP15" s="101">
        <f t="shared" ca="1" si="70"/>
        <v>653.95724560818496</v>
      </c>
      <c r="CQ15" s="101">
        <f t="shared" ca="1" si="71"/>
        <v>576.88111766668601</v>
      </c>
      <c r="CR15" s="101">
        <f t="shared" ca="1" si="72"/>
        <v>4226.1486639418608</v>
      </c>
      <c r="CS15" s="102">
        <f t="shared" ca="1" si="73"/>
        <v>1715465.9999999986</v>
      </c>
      <c r="CT15" s="74">
        <f t="shared" si="148"/>
        <v>117899.42701103183</v>
      </c>
      <c r="CU15" s="74">
        <f t="shared" si="149"/>
        <v>28704.821793496514</v>
      </c>
      <c r="CV15" s="74">
        <f t="shared" si="150"/>
        <v>32653.329964606375</v>
      </c>
      <c r="CW15" s="74">
        <f t="shared" si="151"/>
        <v>36554.084924059898</v>
      </c>
      <c r="CX15" s="74">
        <f t="shared" si="152"/>
        <v>40316.899795558958</v>
      </c>
      <c r="CY15" s="74">
        <f t="shared" si="153"/>
        <v>43857.320424069818</v>
      </c>
      <c r="CZ15" s="74">
        <f t="shared" si="154"/>
        <v>47100.000363764586</v>
      </c>
      <c r="DA15" s="74">
        <f t="shared" si="155"/>
        <v>49981.263693657995</v>
      </c>
      <c r="DB15" s="74">
        <f t="shared" si="156"/>
        <v>52450.801468843514</v>
      </c>
      <c r="DC15" s="74">
        <f t="shared" ca="1" si="74"/>
        <v>53528.833688012914</v>
      </c>
      <c r="DD15" s="74">
        <f t="shared" si="157"/>
        <v>56024.613310816691</v>
      </c>
      <c r="DE15" s="74">
        <f t="shared" si="158"/>
        <v>57098.977875320867</v>
      </c>
      <c r="DF15" s="74">
        <f t="shared" si="159"/>
        <v>57700.095917803745</v>
      </c>
      <c r="DG15" s="74">
        <f t="shared" si="160"/>
        <v>57843.538556576008</v>
      </c>
      <c r="DH15" s="74">
        <f t="shared" si="161"/>
        <v>57554.222048235162</v>
      </c>
      <c r="DI15" s="74">
        <f t="shared" si="162"/>
        <v>56864.544772810128</v>
      </c>
      <c r="DJ15" s="74">
        <f t="shared" si="163"/>
        <v>55812.512554381436</v>
      </c>
      <c r="DK15" s="74">
        <f t="shared" si="164"/>
        <v>54439.939306203596</v>
      </c>
      <c r="DL15" s="74">
        <f t="shared" si="165"/>
        <v>52790.788502227115</v>
      </c>
      <c r="DM15" s="74">
        <f t="shared" si="166"/>
        <v>50909.700482409011</v>
      </c>
      <c r="DN15" s="74">
        <f t="shared" si="167"/>
        <v>48840.732203897227</v>
      </c>
      <c r="DO15" s="74">
        <f t="shared" si="168"/>
        <v>46626.320404022146</v>
      </c>
      <c r="DP15" s="74">
        <f t="shared" si="169"/>
        <v>44306.466521159331</v>
      </c>
      <c r="DQ15" s="74">
        <f t="shared" si="170"/>
        <v>41918.132119389396</v>
      </c>
      <c r="DR15" s="74">
        <f t="shared" si="171"/>
        <v>39494.826776627138</v>
      </c>
      <c r="DS15" s="74">
        <f t="shared" si="172"/>
        <v>37066.366092170632</v>
      </c>
      <c r="DT15" s="74">
        <f t="shared" si="173"/>
        <v>34658.77525271535</v>
      </c>
      <c r="DU15" s="74">
        <f t="shared" si="174"/>
        <v>32294.313051161291</v>
      </c>
      <c r="DV15" s="74">
        <f t="shared" si="175"/>
        <v>29991.591980560079</v>
      </c>
      <c r="DW15" s="74">
        <f t="shared" si="176"/>
        <v>27765.77166293604</v>
      </c>
      <c r="DX15" s="74">
        <f t="shared" si="177"/>
        <v>25628.805105087002</v>
      </c>
      <c r="DY15" s="74">
        <f t="shared" si="178"/>
        <v>23589.719840178579</v>
      </c>
      <c r="DZ15" s="74">
        <f t="shared" si="179"/>
        <v>21654.918707979363</v>
      </c>
      <c r="EA15" s="74">
        <f t="shared" si="180"/>
        <v>19828.487691401442</v>
      </c>
      <c r="EB15" s="74">
        <f t="shared" si="181"/>
        <v>18112.500750158935</v>
      </c>
      <c r="EC15" s="74">
        <f t="shared" si="182"/>
        <v>16507.313899484347</v>
      </c>
      <c r="ED15" s="74">
        <f t="shared" si="183"/>
        <v>15011.842829302675</v>
      </c>
      <c r="EE15" s="74">
        <f t="shared" si="184"/>
        <v>13623.820127681158</v>
      </c>
      <c r="EF15" s="74">
        <f t="shared" si="185"/>
        <v>12340.029660609689</v>
      </c>
      <c r="EG15" s="74">
        <f t="shared" si="186"/>
        <v>11156.516880059857</v>
      </c>
      <c r="EH15" s="74">
        <f t="shared" si="187"/>
        <v>10068.774804443692</v>
      </c>
      <c r="EI15" s="74">
        <f t="shared" si="188"/>
        <v>9071.9061656816448</v>
      </c>
      <c r="EJ15" s="74">
        <f t="shared" si="189"/>
        <v>8160.7627734338885</v>
      </c>
      <c r="EK15" s="74">
        <f t="shared" si="190"/>
        <v>7330.0635381839493</v>
      </c>
      <c r="EL15" s="74">
        <f t="shared" si="191"/>
        <v>6574.4928485986484</v>
      </c>
      <c r="EM15" s="74">
        <f t="shared" si="192"/>
        <v>5888.7811405367447</v>
      </c>
      <c r="EN15" s="74">
        <f t="shared" si="193"/>
        <v>5267.7695485946006</v>
      </c>
      <c r="EO15" s="74">
        <f t="shared" si="194"/>
        <v>4706.4605164235772</v>
      </c>
      <c r="EP15" s="74">
        <f t="shared" si="195"/>
        <v>4200.056176904578</v>
      </c>
      <c r="EQ15" s="74">
        <f t="shared" si="196"/>
        <v>3743.9862122660879</v>
      </c>
      <c r="ER15" s="74">
        <f t="shared" si="197"/>
        <v>3333.9267795653814</v>
      </c>
      <c r="ES15" s="74">
        <f t="shared" si="198"/>
        <v>2965.8119483977084</v>
      </c>
      <c r="ET15" s="74">
        <f t="shared" si="199"/>
        <v>2635.838952888867</v>
      </c>
      <c r="EU15" s="74">
        <f t="shared" si="200"/>
        <v>2340.4684149198738</v>
      </c>
      <c r="EV15" s="74">
        <f t="shared" si="201"/>
        <v>2076.42055442834</v>
      </c>
      <c r="EW15" s="74">
        <f t="shared" si="202"/>
        <v>1840.6682686253212</v>
      </c>
      <c r="EX15" s="74">
        <f t="shared" si="203"/>
        <v>1630.4278371690639</v>
      </c>
      <c r="EY15" s="74">
        <f t="shared" si="204"/>
        <v>1443.1478958955347</v>
      </c>
      <c r="EZ15" s="74">
        <f t="shared" si="205"/>
        <v>1276.4972183018835</v>
      </c>
      <c r="FA15" s="74">
        <f t="shared" si="206"/>
        <v>1128.3517516597549</v>
      </c>
      <c r="FB15" s="74">
        <f t="shared" si="207"/>
        <v>996.78127316537973</v>
      </c>
      <c r="FC15" s="74">
        <f t="shared" si="208"/>
        <v>880.03596041539754</v>
      </c>
      <c r="FD15" s="74">
        <f t="shared" si="209"/>
        <v>776.53310901639179</v>
      </c>
      <c r="FE15" s="74">
        <f t="shared" si="210"/>
        <v>684.84417756940286</v>
      </c>
      <c r="FF15" s="74">
        <f t="shared" si="211"/>
        <v>603.68229571202789</v>
      </c>
      <c r="FG15" s="74">
        <f t="shared" si="212"/>
        <v>531.89033357629751</v>
      </c>
      <c r="FH15" s="74">
        <f t="shared" si="213"/>
        <v>3860.9654301079995</v>
      </c>
      <c r="FI15" s="102">
        <f t="shared" ca="1" si="75"/>
        <v>1714522.3139369509</v>
      </c>
      <c r="FJ15" s="62"/>
      <c r="FK15" s="103">
        <f t="shared" ref="FK15:HV15" ca="1" si="231">AD15/$CS$15</f>
        <v>6.4977018598144642E-2</v>
      </c>
      <c r="FL15" s="103">
        <f t="shared" ca="1" si="231"/>
        <v>1.6049743926717513E-2</v>
      </c>
      <c r="FM15" s="103">
        <f t="shared" ca="1" si="231"/>
        <v>1.8317974709758031E-2</v>
      </c>
      <c r="FN15" s="103">
        <f t="shared" ca="1" si="231"/>
        <v>2.0572353838437325E-2</v>
      </c>
      <c r="FO15" s="103">
        <f t="shared" ca="1" si="231"/>
        <v>2.2761279357170903E-2</v>
      </c>
      <c r="FP15" s="103">
        <f t="shared" ca="1" si="231"/>
        <v>2.4835811006105095E-2</v>
      </c>
      <c r="FQ15" s="103">
        <f t="shared" ca="1" si="231"/>
        <v>2.6751666493331931E-2</v>
      </c>
      <c r="FR15" s="103">
        <f t="shared" ca="1" si="231"/>
        <v>2.8470782734423519E-2</v>
      </c>
      <c r="FS15" s="103">
        <f t="shared" ca="1" si="231"/>
        <v>2.996240009549125E-2</v>
      </c>
      <c r="FT15" s="103">
        <f t="shared" ca="1" si="231"/>
        <v>3.1203669258389823E-2</v>
      </c>
      <c r="FU15" s="103">
        <f t="shared" ca="1" si="231"/>
        <v>3.2179813673485019E-2</v>
      </c>
      <c r="FV15" s="103">
        <f t="shared" ca="1" si="231"/>
        <v>3.288390455144255E-2</v>
      </c>
      <c r="FW15" s="103">
        <f t="shared" ca="1" si="231"/>
        <v>3.3316320064698063E-2</v>
      </c>
      <c r="FX15" s="103">
        <f t="shared" ca="1" si="231"/>
        <v>3.3483966835503115E-2</v>
      </c>
      <c r="FY15" s="103">
        <f t="shared" ca="1" si="231"/>
        <v>3.339934134731562E-2</v>
      </c>
      <c r="FZ15" s="103">
        <f t="shared" ca="1" si="231"/>
        <v>3.3079503314923625E-2</v>
      </c>
      <c r="GA15" s="103">
        <f t="shared" ca="1" si="231"/>
        <v>3.2545023962853442E-2</v>
      </c>
      <c r="GB15" s="103">
        <f t="shared" ca="1" si="231"/>
        <v>3.181896110640528E-2</v>
      </c>
      <c r="GC15" s="103">
        <f t="shared" ca="1" si="231"/>
        <v>3.0925901169277761E-2</v>
      </c>
      <c r="GD15" s="103">
        <f t="shared" ca="1" si="231"/>
        <v>2.9891096782437312E-2</v>
      </c>
      <c r="GE15" s="103">
        <f t="shared" ca="1" si="231"/>
        <v>2.8739718081682766E-2</v>
      </c>
      <c r="GF15" s="103">
        <f t="shared" ca="1" si="231"/>
        <v>2.74962266889224E-2</v>
      </c>
      <c r="GG15" s="103">
        <f t="shared" ca="1" si="231"/>
        <v>2.6183873840758286E-2</v>
      </c>
      <c r="GH15" s="103">
        <f t="shared" ca="1" si="231"/>
        <v>2.4824318264476307E-2</v>
      </c>
      <c r="GI15" s="103">
        <f t="shared" ca="1" si="231"/>
        <v>2.3437355119872903E-2</v>
      </c>
      <c r="GJ15" s="103">
        <f t="shared" ca="1" si="231"/>
        <v>2.2040744467990998E-2</v>
      </c>
      <c r="GK15" s="103">
        <f t="shared" ca="1" si="231"/>
        <v>2.065012609131291E-2</v>
      </c>
      <c r="GL15" s="103">
        <f t="shared" ca="1" si="231"/>
        <v>1.9279006851807296E-2</v>
      </c>
      <c r="GM15" s="103">
        <f t="shared" ca="1" si="231"/>
        <v>1.7938806912878982E-2</v>
      </c>
      <c r="GN15" s="103">
        <f t="shared" ca="1" si="231"/>
        <v>1.6638951863518728E-2</v>
      </c>
      <c r="GO15" s="103">
        <f t="shared" ca="1" si="231"/>
        <v>1.5386998886619886E-2</v>
      </c>
      <c r="GP15" s="103">
        <f t="shared" ca="1" si="231"/>
        <v>1.4188786455447754E-2</v>
      </c>
      <c r="GQ15" s="103">
        <f t="shared" ca="1" si="231"/>
        <v>1.304859849860086E-2</v>
      </c>
      <c r="GR15" s="103">
        <f t="shared" ca="1" si="231"/>
        <v>1.1969335448481009E-2</v>
      </c>
      <c r="GS15" s="103">
        <f t="shared" ca="1" si="231"/>
        <v>1.0952686010457079E-2</v>
      </c>
      <c r="GT15" s="103">
        <f t="shared" ca="1" si="231"/>
        <v>9.9992948106619826E-3</v>
      </c>
      <c r="GU15" s="103">
        <f t="shared" ca="1" si="231"/>
        <v>9.1089222690504748E-3</v>
      </c>
      <c r="GV15" s="103">
        <f t="shared" ca="1" si="231"/>
        <v>8.2805940848399498E-3</v>
      </c>
      <c r="GW15" s="103">
        <f t="shared" ca="1" si="231"/>
        <v>7.5127386089239925E-3</v>
      </c>
      <c r="GX15" s="103">
        <f t="shared" ca="1" si="231"/>
        <v>6.8033111156075082E-3</v>
      </c>
      <c r="GY15" s="103">
        <f t="shared" ca="1" si="231"/>
        <v>6.1499045832340612E-3</v>
      </c>
      <c r="GZ15" s="103">
        <f t="shared" ca="1" si="231"/>
        <v>5.549847062581441E-3</v>
      </c>
      <c r="HA15" s="103">
        <f t="shared" ca="1" si="231"/>
        <v>5.0002860681295268E-3</v>
      </c>
      <c r="HB15" s="103">
        <f t="shared" ca="1" si="231"/>
        <v>4.4982606858052811E-3</v>
      </c>
      <c r="HC15" s="103">
        <f t="shared" ca="1" si="231"/>
        <v>4.0407622669775857E-3</v>
      </c>
      <c r="HD15" s="103">
        <f t="shared" ca="1" si="231"/>
        <v>3.6247846867195651E-3</v>
      </c>
      <c r="HE15" s="103">
        <f t="shared" ca="1" si="231"/>
        <v>3.2473651980172739E-3</v>
      </c>
      <c r="HF15" s="103">
        <f t="shared" ca="1" si="231"/>
        <v>2.905616924462786E-3</v>
      </c>
      <c r="HG15" s="103">
        <f t="shared" ca="1" si="231"/>
        <v>2.5967540123688093E-3</v>
      </c>
      <c r="HH15" s="103">
        <f t="shared" ca="1" si="231"/>
        <v>2.3181104179466083E-3</v>
      </c>
      <c r="HI15" s="103">
        <f t="shared" ca="1" si="231"/>
        <v>2.067153243487942E-3</v>
      </c>
      <c r="HJ15" s="103">
        <f t="shared" ca="1" si="231"/>
        <v>1.8414914644113726E-3</v>
      </c>
      <c r="HK15" s="103">
        <f t="shared" ca="1" si="231"/>
        <v>1.6388808112781663E-3</v>
      </c>
      <c r="HL15" s="103">
        <f t="shared" ca="1" si="231"/>
        <v>1.45722549123939E-3</v>
      </c>
      <c r="HM15" s="103">
        <f t="shared" ca="1" si="231"/>
        <v>1.2945773545860473E-3</v>
      </c>
      <c r="HN15" s="103">
        <f t="shared" ca="1" si="231"/>
        <v>1.1491330362624072E-3</v>
      </c>
      <c r="HO15" s="103">
        <f t="shared" ca="1" si="231"/>
        <v>1.0192295307366326E-3</v>
      </c>
      <c r="HP15" s="103">
        <f t="shared" ca="1" si="231"/>
        <v>9.033385924663858E-4</v>
      </c>
      <c r="HQ15" s="103">
        <f t="shared" ca="1" si="231"/>
        <v>8.0006029385415521E-4</v>
      </c>
      <c r="HR15" s="103">
        <f t="shared" ca="1" si="231"/>
        <v>7.0811601826636982E-4</v>
      </c>
      <c r="HS15" s="103">
        <f t="shared" ca="1" si="231"/>
        <v>6.2634111737647268E-4</v>
      </c>
      <c r="HT15" s="103">
        <f t="shared" ca="1" si="231"/>
        <v>5.5367741958634075E-4</v>
      </c>
      <c r="HU15" s="103">
        <f t="shared" ca="1" si="231"/>
        <v>4.8916573926760564E-4</v>
      </c>
      <c r="HV15" s="103">
        <f t="shared" ca="1" si="231"/>
        <v>4.3193850466505289E-4</v>
      </c>
      <c r="HW15" s="103">
        <f t="shared" ref="HW15:HY15" ca="1" si="232">CP15/$CS$15</f>
        <v>3.8121259506640497E-4</v>
      </c>
      <c r="HX15" s="103">
        <f t="shared" ca="1" si="232"/>
        <v>3.3628245483541291E-4</v>
      </c>
      <c r="HY15" s="103">
        <f t="shared" ca="1" si="232"/>
        <v>2.4635572281478412E-3</v>
      </c>
      <c r="HZ15" s="104">
        <f t="shared" ca="1" si="216"/>
        <v>0.55083395350958619</v>
      </c>
      <c r="IA15" s="105">
        <f t="shared" ca="1" si="78"/>
        <v>6.8765175030184769E-2</v>
      </c>
      <c r="IB15" s="105">
        <f t="shared" ca="1" si="79"/>
        <v>1.6742168684631124E-2</v>
      </c>
      <c r="IC15" s="105">
        <f t="shared" ca="1" si="80"/>
        <v>1.9045147268819479E-2</v>
      </c>
      <c r="ID15" s="105">
        <f t="shared" ca="1" si="81"/>
        <v>2.1320273656936565E-2</v>
      </c>
      <c r="IE15" s="105">
        <f t="shared" ca="1" si="82"/>
        <v>2.3514946097716146E-2</v>
      </c>
      <c r="IF15" s="105">
        <f t="shared" ca="1" si="83"/>
        <v>2.5579906465820781E-2</v>
      </c>
      <c r="IG15" s="105">
        <f t="shared" ca="1" si="84"/>
        <v>2.7471208733126248E-2</v>
      </c>
      <c r="IH15" s="105">
        <f t="shared" ca="1" si="85"/>
        <v>2.9151713738206842E-2</v>
      </c>
      <c r="II15" s="105">
        <f t="shared" ca="1" si="86"/>
        <v>3.0592078646328028E-2</v>
      </c>
      <c r="IJ15" s="105">
        <f t="shared" ca="1" si="87"/>
        <v>3.1220843994207333E-2</v>
      </c>
      <c r="IK15" s="105">
        <f t="shared" ca="1" si="88"/>
        <v>3.2676514534343302E-2</v>
      </c>
      <c r="IL15" s="105">
        <f t="shared" ca="1" si="89"/>
        <v>3.3303140712241906E-2</v>
      </c>
      <c r="IM15" s="105">
        <f t="shared" ca="1" si="90"/>
        <v>3.3653744514593457E-2</v>
      </c>
      <c r="IN15" s="105">
        <f t="shared" ca="1" si="91"/>
        <v>3.3737407840294296E-2</v>
      </c>
      <c r="IO15" s="105">
        <f t="shared" ca="1" si="92"/>
        <v>3.3568663166638514E-2</v>
      </c>
      <c r="IP15" s="105">
        <f t="shared" ca="1" si="93"/>
        <v>3.3166406940622201E-2</v>
      </c>
      <c r="IQ15" s="105">
        <f t="shared" ca="1" si="94"/>
        <v>3.2552806166880756E-2</v>
      </c>
      <c r="IR15" s="105">
        <f t="shared" ca="1" si="95"/>
        <v>3.1752248928855614E-2</v>
      </c>
      <c r="IS15" s="105">
        <f t="shared" ca="1" si="96"/>
        <v>3.0790377047357823E-2</v>
      </c>
      <c r="IT15" s="105">
        <f t="shared" ca="1" si="97"/>
        <v>2.9693227127215529E-2</v>
      </c>
      <c r="IU15" s="105">
        <f t="shared" ca="1" si="98"/>
        <v>2.8486495513579693E-2</v>
      </c>
      <c r="IV15" s="105">
        <f t="shared" ca="1" si="99"/>
        <v>2.7194933553799618E-2</v>
      </c>
      <c r="IW15" s="105">
        <f t="shared" ca="1" si="100"/>
        <v>2.5841872200205521E-2</v>
      </c>
      <c r="IX15" s="105">
        <f t="shared" ca="1" si="101"/>
        <v>2.4448869389827536E-2</v>
      </c>
      <c r="IY15" s="105">
        <f t="shared" ca="1" si="102"/>
        <v>2.3035469678978761E-2</v>
      </c>
      <c r="IZ15" s="105">
        <f t="shared" ca="1" si="103"/>
        <v>2.1619063100472249E-2</v>
      </c>
      <c r="JA15" s="105">
        <f t="shared" ca="1" si="104"/>
        <v>2.0214828918225368E-2</v>
      </c>
      <c r="JB15" s="105">
        <f t="shared" ca="1" si="105"/>
        <v>1.8835749636297163E-2</v>
      </c>
      <c r="JC15" s="105">
        <f t="shared" ca="1" si="106"/>
        <v>1.7492681044023423E-2</v>
      </c>
      <c r="JD15" s="105">
        <f t="shared" ca="1" si="107"/>
        <v>1.6194465033924948E-2</v>
      </c>
      <c r="JE15" s="105">
        <f t="shared" ca="1" si="108"/>
        <v>1.494807323110142E-2</v>
      </c>
      <c r="JF15" s="105">
        <f t="shared" ca="1" si="109"/>
        <v>1.3758770969863304E-2</v>
      </c>
      <c r="JG15" s="105">
        <f t="shared" ca="1" si="110"/>
        <v>1.2630292724656654E-2</v>
      </c>
      <c r="JH15" s="105">
        <f t="shared" ca="1" si="111"/>
        <v>1.1565021656598052E-2</v>
      </c>
      <c r="JI15" s="105">
        <f t="shared" ca="1" si="112"/>
        <v>1.0564167408570102E-2</v>
      </c>
      <c r="JJ15" s="105">
        <f t="shared" ca="1" si="113"/>
        <v>9.62793762746641E-3</v>
      </c>
      <c r="JK15" s="105">
        <f t="shared" ca="1" si="114"/>
        <v>8.7556998863618837E-3</v>
      </c>
      <c r="JL15" s="105">
        <f t="shared" ca="1" si="115"/>
        <v>7.9461317108189908E-3</v>
      </c>
      <c r="JM15" s="105">
        <f t="shared" ca="1" si="116"/>
        <v>7.1973572815591108E-3</v>
      </c>
      <c r="JN15" s="105">
        <f t="shared" ca="1" si="117"/>
        <v>6.5070700972341628E-3</v>
      </c>
      <c r="JO15" s="105">
        <f t="shared" ca="1" si="118"/>
        <v>5.8726414480563928E-3</v>
      </c>
      <c r="JP15" s="105">
        <f t="shared" ca="1" si="119"/>
        <v>5.2912149885354313E-3</v>
      </c>
      <c r="JQ15" s="105">
        <f t="shared" ca="1" si="120"/>
        <v>4.7597880220612799E-3</v>
      </c>
      <c r="JR15" s="105">
        <f t="shared" ca="1" si="121"/>
        <v>4.2752803382024116E-3</v>
      </c>
      <c r="JS15" s="105">
        <f t="shared" ca="1" si="122"/>
        <v>3.8345915915798433E-3</v>
      </c>
      <c r="JT15" s="105">
        <f t="shared" ca="1" si="123"/>
        <v>3.4346482939698248E-3</v>
      </c>
      <c r="JU15" s="105">
        <f t="shared" ca="1" si="124"/>
        <v>3.072441522501127E-3</v>
      </c>
      <c r="JV15" s="105">
        <f t="shared" ca="1" si="125"/>
        <v>2.7450564382661344E-3</v>
      </c>
      <c r="JW15" s="105">
        <f t="shared" ca="1" si="126"/>
        <v>2.4496946716664482E-3</v>
      </c>
      <c r="JX15" s="105">
        <f t="shared" ca="1" si="127"/>
        <v>2.1836905719057136E-3</v>
      </c>
      <c r="JY15" s="105">
        <f t="shared" ca="1" si="128"/>
        <v>1.9445222453301834E-3</v>
      </c>
      <c r="JZ15" s="105">
        <f t="shared" ca="1" si="129"/>
        <v>1.7298182265050252E-3</v>
      </c>
      <c r="KA15" s="105">
        <f t="shared" ca="1" si="130"/>
        <v>1.5373605414538782E-3</v>
      </c>
      <c r="KB15" s="105">
        <f t="shared" ca="1" si="131"/>
        <v>1.3650848378552751E-3</v>
      </c>
      <c r="KC15" s="105">
        <f t="shared" ca="1" si="132"/>
        <v>1.2110781746901764E-3</v>
      </c>
      <c r="KD15" s="105">
        <f t="shared" ca="1" si="133"/>
        <v>1.0735749856755781E-3</v>
      </c>
      <c r="KE15" s="105">
        <f t="shared" ca="1" si="134"/>
        <v>9.5095165803075143E-4</v>
      </c>
      <c r="KF15" s="105">
        <f t="shared" ca="1" si="135"/>
        <v>8.4172010137431455E-4</v>
      </c>
      <c r="KG15" s="105">
        <f t="shared" ca="1" si="136"/>
        <v>7.4452062123982654E-4</v>
      </c>
      <c r="KH15" s="105">
        <f t="shared" ca="1" si="137"/>
        <v>6.5811435785212446E-4</v>
      </c>
      <c r="KI15" s="105">
        <f t="shared" ca="1" si="138"/>
        <v>5.8137550328903737E-4</v>
      </c>
      <c r="KJ15" s="105">
        <f t="shared" ca="1" si="139"/>
        <v>5.1328346867333897E-4</v>
      </c>
      <c r="KK15" s="105">
        <f t="shared" ca="1" si="140"/>
        <v>4.5291513718085546E-4</v>
      </c>
      <c r="KL15" s="105">
        <f t="shared" ca="1" si="141"/>
        <v>3.9943730799095744E-4</v>
      </c>
      <c r="KM15" s="105">
        <f t="shared" ca="1" si="142"/>
        <v>3.5209941031670203E-4</v>
      </c>
      <c r="KN15" s="105">
        <f t="shared" ca="1" si="143"/>
        <v>3.1022654488231817E-4</v>
      </c>
      <c r="KO15" s="105">
        <f t="shared" ca="1" si="144"/>
        <v>2.2519190323293634E-3</v>
      </c>
      <c r="KP15" s="102"/>
      <c r="KQ15" s="106">
        <f t="shared" ca="1" si="145"/>
        <v>0.5396570669159102</v>
      </c>
      <c r="KR15" s="107">
        <f t="shared" ca="1" si="146"/>
        <v>0.25269436036858756</v>
      </c>
    </row>
    <row r="16" spans="1:304" s="63" customFormat="1" ht="15.5" x14ac:dyDescent="0.35">
      <c r="A16" s="62"/>
      <c r="B16" s="67" t="s">
        <v>118</v>
      </c>
      <c r="C16" s="95">
        <f t="shared" si="147"/>
        <v>1694412</v>
      </c>
      <c r="D16" s="75">
        <f ca="1">'Stochastic inputs'!H37</f>
        <v>26.026751000000004</v>
      </c>
      <c r="E16" s="75">
        <v>6.4101790000000003</v>
      </c>
      <c r="F16" s="96">
        <v>25.844563743000005</v>
      </c>
      <c r="G16" s="96">
        <v>6.365307747000001</v>
      </c>
      <c r="H16" s="97">
        <f t="shared" ca="1" si="0"/>
        <v>3.2296793478535863</v>
      </c>
      <c r="I16" s="97">
        <f t="shared" ca="1" si="1"/>
        <v>0.24267486826733775</v>
      </c>
      <c r="J16" s="98">
        <f t="shared" si="2"/>
        <v>3.222654732916622</v>
      </c>
      <c r="K16" s="98">
        <f t="shared" si="3"/>
        <v>0.24267486826733775</v>
      </c>
      <c r="L16" s="98"/>
      <c r="M16" s="99">
        <v>1562822</v>
      </c>
      <c r="N16" s="98"/>
      <c r="O16" s="97">
        <f t="shared" ca="1" si="4"/>
        <v>3.2296793478535863</v>
      </c>
      <c r="P16" s="97">
        <f t="shared" ca="1" si="4"/>
        <v>0.24267486826733775</v>
      </c>
      <c r="Q16" s="99">
        <v>1694412</v>
      </c>
      <c r="R16" s="100">
        <v>1711858</v>
      </c>
      <c r="S16" s="99">
        <v>1727164</v>
      </c>
      <c r="T16" s="100">
        <v>1744806</v>
      </c>
      <c r="U16" s="99">
        <v>1745967</v>
      </c>
      <c r="V16" s="100">
        <v>1721932</v>
      </c>
      <c r="W16" s="99">
        <v>1681714</v>
      </c>
      <c r="X16" s="100">
        <v>1651006</v>
      </c>
      <c r="Y16" s="99">
        <v>1587911</v>
      </c>
      <c r="Z16" s="100">
        <v>1562822</v>
      </c>
      <c r="AA16" s="98"/>
      <c r="AB16" s="98">
        <f t="shared" si="5"/>
        <v>3.222654732916622</v>
      </c>
      <c r="AC16" s="98">
        <f t="shared" si="5"/>
        <v>0.24267486826733775</v>
      </c>
      <c r="AD16" s="101">
        <f t="shared" ca="1" si="6"/>
        <v>110097.84003691937</v>
      </c>
      <c r="AE16" s="101">
        <f t="shared" ca="1" si="7"/>
        <v>27194.878706357253</v>
      </c>
      <c r="AF16" s="101">
        <f t="shared" ca="1" si="8"/>
        <v>31038.196163910499</v>
      </c>
      <c r="AG16" s="101">
        <f t="shared" ca="1" si="9"/>
        <v>34858.043212094235</v>
      </c>
      <c r="AH16" s="101">
        <f t="shared" ca="1" si="10"/>
        <v>38566.984878142634</v>
      </c>
      <c r="AI16" s="101">
        <f t="shared" ca="1" si="11"/>
        <v>42082.096198476509</v>
      </c>
      <c r="AJ16" s="101">
        <f t="shared" ca="1" si="12"/>
        <v>45328.344726299511</v>
      </c>
      <c r="AK16" s="101">
        <f t="shared" ca="1" si="13"/>
        <v>48241.23591459998</v>
      </c>
      <c r="AL16" s="101">
        <f t="shared" ca="1" si="14"/>
        <v>50768.65027060148</v>
      </c>
      <c r="AM16" s="101">
        <f t="shared" ca="1" si="15"/>
        <v>52871.871635446776</v>
      </c>
      <c r="AN16" s="101">
        <f t="shared" ca="1" si="16"/>
        <v>54525.862446117055</v>
      </c>
      <c r="AO16" s="101">
        <f t="shared" ca="1" si="17"/>
        <v>55718.882478818829</v>
      </c>
      <c r="AP16" s="101">
        <f t="shared" ca="1" si="18"/>
        <v>56451.572513465129</v>
      </c>
      <c r="AQ16" s="101">
        <f t="shared" ca="1" si="19"/>
        <v>56735.635213678455</v>
      </c>
      <c r="AR16" s="101">
        <f t="shared" ca="1" si="20"/>
        <v>56592.244770987709</v>
      </c>
      <c r="AS16" s="101">
        <f t="shared" ca="1" si="21"/>
        <v>56050.30737084632</v>
      </c>
      <c r="AT16" s="101">
        <f t="shared" ca="1" si="22"/>
        <v>55144.679142946377</v>
      </c>
      <c r="AU16" s="101">
        <f t="shared" ca="1" si="23"/>
        <v>53914.429526226333</v>
      </c>
      <c r="AV16" s="101">
        <f t="shared" ca="1" si="24"/>
        <v>52401.218052038224</v>
      </c>
      <c r="AW16" s="101">
        <f t="shared" ca="1" si="25"/>
        <v>50647.83308132313</v>
      </c>
      <c r="AX16" s="101">
        <f t="shared" ca="1" si="26"/>
        <v>48696.923194220217</v>
      </c>
      <c r="AY16" s="101">
        <f t="shared" ca="1" si="27"/>
        <v>46589.93645643034</v>
      </c>
      <c r="AZ16" s="101">
        <f t="shared" ca="1" si="28"/>
        <v>44366.270042266893</v>
      </c>
      <c r="BA16" s="101">
        <f t="shared" ca="1" si="29"/>
        <v>42062.622759147795</v>
      </c>
      <c r="BB16" s="101">
        <f t="shared" ca="1" si="30"/>
        <v>39712.53576337405</v>
      </c>
      <c r="BC16" s="101">
        <f t="shared" ca="1" si="31"/>
        <v>37346.101915497537</v>
      </c>
      <c r="BD16" s="101">
        <f t="shared" ca="1" si="32"/>
        <v>34989.821450633659</v>
      </c>
      <c r="BE16" s="101">
        <f t="shared" ca="1" si="33"/>
        <v>32666.580557784477</v>
      </c>
      <c r="BF16" s="101">
        <f t="shared" ca="1" si="34"/>
        <v>30395.729698865078</v>
      </c>
      <c r="BG16" s="101">
        <f t="shared" ca="1" si="35"/>
        <v>28193.23970496847</v>
      </c>
      <c r="BH16" s="101">
        <f t="shared" ca="1" si="36"/>
        <v>26071.915557475353</v>
      </c>
      <c r="BI16" s="101">
        <f t="shared" ca="1" si="37"/>
        <v>24041.650035548122</v>
      </c>
      <c r="BJ16" s="101">
        <f t="shared" ca="1" si="38"/>
        <v>22109.701879211261</v>
      </c>
      <c r="BK16" s="101">
        <f t="shared" ca="1" si="39"/>
        <v>20280.98561593159</v>
      </c>
      <c r="BL16" s="101">
        <f t="shared" ca="1" si="40"/>
        <v>18558.362608350584</v>
      </c>
      <c r="BM16" s="101">
        <f t="shared" ca="1" si="41"/>
        <v>16942.925118723375</v>
      </c>
      <c r="BN16" s="101">
        <f t="shared" ca="1" si="42"/>
        <v>15434.267199746342</v>
      </c>
      <c r="BO16" s="101">
        <f t="shared" ca="1" si="43"/>
        <v>14030.737984481817</v>
      </c>
      <c r="BP16" s="101">
        <f t="shared" ca="1" si="44"/>
        <v>12729.674451824108</v>
      </c>
      <c r="BQ16" s="101">
        <f t="shared" ca="1" si="45"/>
        <v>11527.611994018738</v>
      </c>
      <c r="BR16" s="101">
        <f t="shared" ca="1" si="46"/>
        <v>10420.472124686783</v>
      </c>
      <c r="BS16" s="101">
        <f t="shared" ca="1" si="47"/>
        <v>9403.727461002738</v>
      </c>
      <c r="BT16" s="101">
        <f t="shared" ca="1" si="48"/>
        <v>8472.5447172714812</v>
      </c>
      <c r="BU16" s="101">
        <f t="shared" ca="1" si="49"/>
        <v>7621.9068851566917</v>
      </c>
      <c r="BV16" s="101">
        <f t="shared" ca="1" si="50"/>
        <v>6846.7160743140194</v>
      </c>
      <c r="BW16" s="101">
        <f t="shared" ca="1" si="51"/>
        <v>6141.8786705938664</v>
      </c>
      <c r="BX16" s="101">
        <f t="shared" ca="1" si="52"/>
        <v>5502.3745599028407</v>
      </c>
      <c r="BY16" s="101">
        <f t="shared" ca="1" si="53"/>
        <v>4923.3121842128348</v>
      </c>
      <c r="BZ16" s="101">
        <f t="shared" ca="1" si="54"/>
        <v>4399.9711596058551</v>
      </c>
      <c r="CA16" s="101">
        <f t="shared" ca="1" si="55"/>
        <v>3927.8341094937446</v>
      </c>
      <c r="CB16" s="101">
        <f t="shared" ca="1" si="56"/>
        <v>3502.6092616048877</v>
      </c>
      <c r="CC16" s="101">
        <f t="shared" ca="1" si="57"/>
        <v>3120.2452351962002</v>
      </c>
      <c r="CD16" s="101">
        <f t="shared" ca="1" si="58"/>
        <v>2776.939313199458</v>
      </c>
      <c r="CE16" s="101">
        <f t="shared" ca="1" si="59"/>
        <v>2469.1403590619157</v>
      </c>
      <c r="CF16" s="101">
        <f t="shared" ca="1" si="60"/>
        <v>2193.5474045388519</v>
      </c>
      <c r="CG16" s="101">
        <f t="shared" ca="1" si="61"/>
        <v>1947.1048062394566</v>
      </c>
      <c r="CH16" s="101">
        <f t="shared" ca="1" si="62"/>
        <v>1726.9947476345176</v>
      </c>
      <c r="CI16" s="101">
        <f t="shared" ca="1" si="63"/>
        <v>1530.6277511381525</v>
      </c>
      <c r="CJ16" s="101">
        <f t="shared" ca="1" si="64"/>
        <v>1355.6317626300058</v>
      </c>
      <c r="CK16" s="101">
        <f t="shared" ca="1" si="65"/>
        <v>1199.8402787427553</v>
      </c>
      <c r="CL16" s="101">
        <f t="shared" ca="1" si="66"/>
        <v>1061.279905376103</v>
      </c>
      <c r="CM16" s="101">
        <f t="shared" ca="1" si="67"/>
        <v>938.15766387613007</v>
      </c>
      <c r="CN16" s="101">
        <f t="shared" ca="1" si="68"/>
        <v>828.84829860390141</v>
      </c>
      <c r="CO16" s="101">
        <f t="shared" ca="1" si="69"/>
        <v>731.8817855665211</v>
      </c>
      <c r="CP16" s="101">
        <f t="shared" ca="1" si="70"/>
        <v>645.93119563165692</v>
      </c>
      <c r="CQ16" s="101">
        <f t="shared" ca="1" si="71"/>
        <v>569.80102686258124</v>
      </c>
      <c r="CR16" s="101">
        <f t="shared" ca="1" si="72"/>
        <v>4174.2809300604367</v>
      </c>
      <c r="CS16" s="102">
        <f t="shared" ca="1" si="73"/>
        <v>1694411.9999999998</v>
      </c>
      <c r="CT16" s="74">
        <f t="shared" si="148"/>
        <v>116452.44144775615</v>
      </c>
      <c r="CU16" s="74">
        <f t="shared" si="149"/>
        <v>28352.526080238265</v>
      </c>
      <c r="CV16" s="74">
        <f t="shared" si="150"/>
        <v>32252.574013118661</v>
      </c>
      <c r="CW16" s="74">
        <f t="shared" si="151"/>
        <v>36105.454811897274</v>
      </c>
      <c r="CX16" s="74">
        <f t="shared" si="152"/>
        <v>39822.088468318609</v>
      </c>
      <c r="CY16" s="74">
        <f t="shared" si="153"/>
        <v>43319.057337416758</v>
      </c>
      <c r="CZ16" s="74">
        <f t="shared" si="154"/>
        <v>46521.939704061217</v>
      </c>
      <c r="DA16" s="74">
        <f t="shared" si="155"/>
        <v>49367.841145029066</v>
      </c>
      <c r="DB16" s="74">
        <f t="shared" si="156"/>
        <v>51807.070159610317</v>
      </c>
      <c r="DC16" s="74">
        <f t="shared" ca="1" si="74"/>
        <v>52871.871635446776</v>
      </c>
      <c r="DD16" s="74">
        <f t="shared" si="157"/>
        <v>55337.02043013824</v>
      </c>
      <c r="DE16" s="74">
        <f t="shared" si="158"/>
        <v>56398.199264618583</v>
      </c>
      <c r="DF16" s="74">
        <f t="shared" si="159"/>
        <v>56991.939755307118</v>
      </c>
      <c r="DG16" s="74">
        <f t="shared" si="160"/>
        <v>57133.621915400872</v>
      </c>
      <c r="DH16" s="74">
        <f t="shared" si="161"/>
        <v>56847.856203034185</v>
      </c>
      <c r="DI16" s="74">
        <f t="shared" si="162"/>
        <v>56166.643371297803</v>
      </c>
      <c r="DJ16" s="74">
        <f t="shared" si="163"/>
        <v>55127.522796892838</v>
      </c>
      <c r="DK16" s="74">
        <f t="shared" si="164"/>
        <v>53771.795208825504</v>
      </c>
      <c r="DL16" s="74">
        <f t="shared" si="165"/>
        <v>52142.884515132122</v>
      </c>
      <c r="DM16" s="74">
        <f t="shared" si="166"/>
        <v>50284.883182645193</v>
      </c>
      <c r="DN16" s="74">
        <f t="shared" si="167"/>
        <v>48241.307455274495</v>
      </c>
      <c r="DO16" s="74">
        <f t="shared" si="168"/>
        <v>46054.073242151098</v>
      </c>
      <c r="DP16" s="74">
        <f t="shared" si="169"/>
        <v>43762.691041997117</v>
      </c>
      <c r="DQ16" s="74">
        <f t="shared" si="170"/>
        <v>41403.66878776894</v>
      </c>
      <c r="DR16" s="74">
        <f t="shared" si="171"/>
        <v>39010.104792655962</v>
      </c>
      <c r="DS16" s="74">
        <f t="shared" si="172"/>
        <v>36611.448727615134</v>
      </c>
      <c r="DT16" s="74">
        <f t="shared" si="173"/>
        <v>34233.40637092424</v>
      </c>
      <c r="DU16" s="74">
        <f t="shared" si="174"/>
        <v>31897.963332204956</v>
      </c>
      <c r="DV16" s="74">
        <f t="shared" si="175"/>
        <v>29623.503672450963</v>
      </c>
      <c r="DW16" s="74">
        <f t="shared" si="176"/>
        <v>27425.000958887431</v>
      </c>
      <c r="DX16" s="74">
        <f t="shared" si="177"/>
        <v>25314.261498462034</v>
      </c>
      <c r="DY16" s="74">
        <f t="shared" si="178"/>
        <v>23300.20202897444</v>
      </c>
      <c r="DZ16" s="74">
        <f t="shared" si="179"/>
        <v>21389.146807820573</v>
      </c>
      <c r="EA16" s="74">
        <f t="shared" si="180"/>
        <v>19585.131670439925</v>
      </c>
      <c r="EB16" s="74">
        <f t="shared" si="181"/>
        <v>17890.20512273534</v>
      </c>
      <c r="EC16" s="74">
        <f t="shared" si="182"/>
        <v>16304.718810546565</v>
      </c>
      <c r="ED16" s="74">
        <f t="shared" si="183"/>
        <v>14827.60173159037</v>
      </c>
      <c r="EE16" s="74">
        <f t="shared" si="184"/>
        <v>13456.614301994028</v>
      </c>
      <c r="EF16" s="74">
        <f t="shared" si="185"/>
        <v>12188.57985952096</v>
      </c>
      <c r="EG16" s="74">
        <f t="shared" si="186"/>
        <v>11019.592390508458</v>
      </c>
      <c r="EH16" s="74">
        <f t="shared" si="187"/>
        <v>9945.2002277789506</v>
      </c>
      <c r="EI16" s="74">
        <f t="shared" si="188"/>
        <v>8960.5662076689168</v>
      </c>
      <c r="EJ16" s="74">
        <f t="shared" si="189"/>
        <v>8060.6053238360082</v>
      </c>
      <c r="EK16" s="74">
        <f t="shared" si="190"/>
        <v>7240.101301839466</v>
      </c>
      <c r="EL16" s="74">
        <f t="shared" si="191"/>
        <v>6493.8037691098116</v>
      </c>
      <c r="EM16" s="74">
        <f t="shared" si="192"/>
        <v>5816.5078351300153</v>
      </c>
      <c r="EN16" s="74">
        <f t="shared" si="193"/>
        <v>5203.1179495095066</v>
      </c>
      <c r="EO16" s="74">
        <f t="shared" si="194"/>
        <v>4648.6978911586157</v>
      </c>
      <c r="EP16" s="74">
        <f t="shared" si="195"/>
        <v>4148.5086774213187</v>
      </c>
      <c r="EQ16" s="74">
        <f t="shared" si="196"/>
        <v>3698.036082264648</v>
      </c>
      <c r="ER16" s="74">
        <f t="shared" si="197"/>
        <v>3293.0093294865287</v>
      </c>
      <c r="ES16" s="74">
        <f t="shared" si="198"/>
        <v>2929.4123900493846</v>
      </c>
      <c r="ET16" s="74">
        <f t="shared" si="199"/>
        <v>2603.4891696147465</v>
      </c>
      <c r="EU16" s="74">
        <f t="shared" si="200"/>
        <v>2311.7437290282714</v>
      </c>
      <c r="EV16" s="74">
        <f t="shared" si="201"/>
        <v>2050.9365411322829</v>
      </c>
      <c r="EW16" s="74">
        <f t="shared" si="202"/>
        <v>1818.0776549217342</v>
      </c>
      <c r="EX16" s="74">
        <f t="shared" si="203"/>
        <v>1610.4175147938274</v>
      </c>
      <c r="EY16" s="74">
        <f t="shared" si="204"/>
        <v>1425.4360696044951</v>
      </c>
      <c r="EZ16" s="74">
        <f t="shared" si="205"/>
        <v>1260.8307041103299</v>
      </c>
      <c r="FA16" s="74">
        <f t="shared" si="206"/>
        <v>1114.5034341883247</v>
      </c>
      <c r="FB16" s="74">
        <f t="shared" si="207"/>
        <v>984.54772675570212</v>
      </c>
      <c r="FC16" s="74">
        <f t="shared" si="208"/>
        <v>869.23523506695824</v>
      </c>
      <c r="FD16" s="74">
        <f t="shared" si="209"/>
        <v>767.00267933884004</v>
      </c>
      <c r="FE16" s="74">
        <f t="shared" si="210"/>
        <v>676.43905073241149</v>
      </c>
      <c r="FF16" s="74">
        <f t="shared" si="211"/>
        <v>596.2732727095779</v>
      </c>
      <c r="FG16" s="74">
        <f t="shared" si="212"/>
        <v>525.36241691510145</v>
      </c>
      <c r="FH16" s="74">
        <f t="shared" si="213"/>
        <v>3813.5796083164314</v>
      </c>
      <c r="FI16" s="102">
        <f t="shared" ca="1" si="75"/>
        <v>1693479.8958431918</v>
      </c>
      <c r="FJ16" s="62"/>
      <c r="FK16" s="103">
        <f t="shared" ref="FK16:HV16" ca="1" si="233">AD16/$CS$16</f>
        <v>6.4977018598144601E-2</v>
      </c>
      <c r="FL16" s="103">
        <f t="shared" ca="1" si="233"/>
        <v>1.6049743926717503E-2</v>
      </c>
      <c r="FM16" s="103">
        <f t="shared" ca="1" si="233"/>
        <v>1.8317974709758017E-2</v>
      </c>
      <c r="FN16" s="103">
        <f t="shared" ca="1" si="233"/>
        <v>2.0572353838437311E-2</v>
      </c>
      <c r="FO16" s="103">
        <f t="shared" ca="1" si="233"/>
        <v>2.2761279357170889E-2</v>
      </c>
      <c r="FP16" s="103">
        <f t="shared" ca="1" si="233"/>
        <v>2.4835811006105078E-2</v>
      </c>
      <c r="FQ16" s="103">
        <f t="shared" ca="1" si="233"/>
        <v>2.6751666493331914E-2</v>
      </c>
      <c r="FR16" s="103">
        <f t="shared" ca="1" si="233"/>
        <v>2.8470782734423498E-2</v>
      </c>
      <c r="FS16" s="103">
        <f t="shared" ca="1" si="233"/>
        <v>2.996240009549123E-2</v>
      </c>
      <c r="FT16" s="103">
        <f t="shared" ca="1" si="233"/>
        <v>3.1203669258389802E-2</v>
      </c>
      <c r="FU16" s="103">
        <f t="shared" ca="1" si="233"/>
        <v>3.2179813673484998E-2</v>
      </c>
      <c r="FV16" s="103">
        <f t="shared" ca="1" si="233"/>
        <v>3.2883904551442529E-2</v>
      </c>
      <c r="FW16" s="103">
        <f t="shared" ca="1" si="233"/>
        <v>3.3316320064698042E-2</v>
      </c>
      <c r="FX16" s="103">
        <f t="shared" ca="1" si="233"/>
        <v>3.3483966835503094E-2</v>
      </c>
      <c r="FY16" s="103">
        <f t="shared" ca="1" si="233"/>
        <v>3.3399341347315599E-2</v>
      </c>
      <c r="FZ16" s="103">
        <f t="shared" ca="1" si="233"/>
        <v>3.3079503314923597E-2</v>
      </c>
      <c r="GA16" s="103">
        <f t="shared" ca="1" si="233"/>
        <v>3.2545023962853414E-2</v>
      </c>
      <c r="GB16" s="103">
        <f t="shared" ca="1" si="233"/>
        <v>3.1818961106405252E-2</v>
      </c>
      <c r="GC16" s="103">
        <f t="shared" ca="1" si="233"/>
        <v>3.092590116927774E-2</v>
      </c>
      <c r="GD16" s="103">
        <f t="shared" ca="1" si="233"/>
        <v>2.9891096782437291E-2</v>
      </c>
      <c r="GE16" s="103">
        <f t="shared" ca="1" si="233"/>
        <v>2.8739718081682745E-2</v>
      </c>
      <c r="GF16" s="103">
        <f t="shared" ca="1" si="233"/>
        <v>2.749622668892238E-2</v>
      </c>
      <c r="GG16" s="103">
        <f t="shared" ca="1" si="233"/>
        <v>2.6183873840758268E-2</v>
      </c>
      <c r="GH16" s="103">
        <f t="shared" ca="1" si="233"/>
        <v>2.482431826447629E-2</v>
      </c>
      <c r="GI16" s="103">
        <f t="shared" ca="1" si="233"/>
        <v>2.3437355119872886E-2</v>
      </c>
      <c r="GJ16" s="103">
        <f t="shared" ca="1" si="233"/>
        <v>2.2040744467990984E-2</v>
      </c>
      <c r="GK16" s="103">
        <f t="shared" ca="1" si="233"/>
        <v>2.0650126091312893E-2</v>
      </c>
      <c r="GL16" s="103">
        <f t="shared" ca="1" si="233"/>
        <v>1.9279006851807282E-2</v>
      </c>
      <c r="GM16" s="103">
        <f t="shared" ca="1" si="233"/>
        <v>1.7938806912878972E-2</v>
      </c>
      <c r="GN16" s="103">
        <f t="shared" ca="1" si="233"/>
        <v>1.6638951863518714E-2</v>
      </c>
      <c r="GO16" s="103">
        <f t="shared" ca="1" si="233"/>
        <v>1.5386998886619875E-2</v>
      </c>
      <c r="GP16" s="103">
        <f t="shared" ca="1" si="233"/>
        <v>1.4188786455447746E-2</v>
      </c>
      <c r="GQ16" s="103">
        <f t="shared" ca="1" si="233"/>
        <v>1.304859849860085E-2</v>
      </c>
      <c r="GR16" s="103">
        <f t="shared" ca="1" si="233"/>
        <v>1.1969335448481002E-2</v>
      </c>
      <c r="GS16" s="103">
        <f t="shared" ca="1" si="233"/>
        <v>1.0952686010457071E-2</v>
      </c>
      <c r="GT16" s="103">
        <f t="shared" ca="1" si="233"/>
        <v>9.9992948106619739E-3</v>
      </c>
      <c r="GU16" s="103">
        <f t="shared" ca="1" si="233"/>
        <v>9.1089222690504696E-3</v>
      </c>
      <c r="GV16" s="103">
        <f t="shared" ca="1" si="233"/>
        <v>8.2805940848399446E-3</v>
      </c>
      <c r="GW16" s="103">
        <f t="shared" ca="1" si="233"/>
        <v>7.5127386089239865E-3</v>
      </c>
      <c r="GX16" s="103">
        <f t="shared" ca="1" si="233"/>
        <v>6.803311115607503E-3</v>
      </c>
      <c r="GY16" s="103">
        <f t="shared" ca="1" si="233"/>
        <v>6.1499045832340568E-3</v>
      </c>
      <c r="GZ16" s="103">
        <f t="shared" ca="1" si="233"/>
        <v>5.5498470625814375E-3</v>
      </c>
      <c r="HA16" s="103">
        <f t="shared" ca="1" si="233"/>
        <v>5.0002860681295233E-3</v>
      </c>
      <c r="HB16" s="103">
        <f t="shared" ca="1" si="233"/>
        <v>4.4982606858052776E-3</v>
      </c>
      <c r="HC16" s="103">
        <f t="shared" ca="1" si="233"/>
        <v>4.0407622669775831E-3</v>
      </c>
      <c r="HD16" s="103">
        <f t="shared" ca="1" si="233"/>
        <v>3.6247846867195625E-3</v>
      </c>
      <c r="HE16" s="103">
        <f t="shared" ca="1" si="233"/>
        <v>3.2473651980172717E-3</v>
      </c>
      <c r="HF16" s="103">
        <f t="shared" ca="1" si="233"/>
        <v>2.9056169244627843E-3</v>
      </c>
      <c r="HG16" s="103">
        <f t="shared" ca="1" si="233"/>
        <v>2.5967540123688075E-3</v>
      </c>
      <c r="HH16" s="103">
        <f t="shared" ca="1" si="233"/>
        <v>2.3181104179466061E-3</v>
      </c>
      <c r="HI16" s="103">
        <f t="shared" ca="1" si="233"/>
        <v>2.0671532434879403E-3</v>
      </c>
      <c r="HJ16" s="103">
        <f t="shared" ca="1" si="233"/>
        <v>1.8414914644113713E-3</v>
      </c>
      <c r="HK16" s="103">
        <f t="shared" ca="1" si="233"/>
        <v>1.6388808112781652E-3</v>
      </c>
      <c r="HL16" s="103">
        <f t="shared" ca="1" si="233"/>
        <v>1.4572254912393892E-3</v>
      </c>
      <c r="HM16" s="103">
        <f t="shared" ca="1" si="233"/>
        <v>1.2945773545860464E-3</v>
      </c>
      <c r="HN16" s="103">
        <f t="shared" ca="1" si="233"/>
        <v>1.1491330362624066E-3</v>
      </c>
      <c r="HO16" s="103">
        <f t="shared" ca="1" si="233"/>
        <v>1.0192295307366319E-3</v>
      </c>
      <c r="HP16" s="103">
        <f t="shared" ca="1" si="233"/>
        <v>9.0333859246638515E-4</v>
      </c>
      <c r="HQ16" s="103">
        <f t="shared" ca="1" si="233"/>
        <v>8.0006029385415478E-4</v>
      </c>
      <c r="HR16" s="103">
        <f t="shared" ca="1" si="233"/>
        <v>7.0811601826636938E-4</v>
      </c>
      <c r="HS16" s="103">
        <f t="shared" ca="1" si="233"/>
        <v>6.2634111737647224E-4</v>
      </c>
      <c r="HT16" s="103">
        <f t="shared" ca="1" si="233"/>
        <v>5.5367741958634042E-4</v>
      </c>
      <c r="HU16" s="103">
        <f t="shared" ca="1" si="233"/>
        <v>4.891657392676052E-4</v>
      </c>
      <c r="HV16" s="103">
        <f t="shared" ca="1" si="233"/>
        <v>4.3193850466505268E-4</v>
      </c>
      <c r="HW16" s="103">
        <f t="shared" ref="HW16:HY16" ca="1" si="234">CP16/$CS$16</f>
        <v>3.8121259506640476E-4</v>
      </c>
      <c r="HX16" s="103">
        <f t="shared" ca="1" si="234"/>
        <v>3.3628245483541269E-4</v>
      </c>
      <c r="HY16" s="103">
        <f t="shared" ca="1" si="234"/>
        <v>2.4635572281478395E-3</v>
      </c>
      <c r="HZ16" s="104">
        <f t="shared" ca="1" si="216"/>
        <v>0.55083395350958597</v>
      </c>
      <c r="IA16" s="105">
        <f t="shared" ca="1" si="78"/>
        <v>6.8765175030184769E-2</v>
      </c>
      <c r="IB16" s="105">
        <f t="shared" ca="1" si="79"/>
        <v>1.6742168684631124E-2</v>
      </c>
      <c r="IC16" s="105">
        <f t="shared" ca="1" si="80"/>
        <v>1.9045147268819479E-2</v>
      </c>
      <c r="ID16" s="105">
        <f t="shared" ca="1" si="81"/>
        <v>2.1320273656936561E-2</v>
      </c>
      <c r="IE16" s="105">
        <f t="shared" ca="1" si="82"/>
        <v>2.3514946097716146E-2</v>
      </c>
      <c r="IF16" s="105">
        <f t="shared" ca="1" si="83"/>
        <v>2.5579906465820777E-2</v>
      </c>
      <c r="IG16" s="105">
        <f t="shared" ca="1" si="84"/>
        <v>2.7471208733126248E-2</v>
      </c>
      <c r="IH16" s="105">
        <f t="shared" ca="1" si="85"/>
        <v>2.9151713738206842E-2</v>
      </c>
      <c r="II16" s="105">
        <f t="shared" ca="1" si="86"/>
        <v>3.0592078646328028E-2</v>
      </c>
      <c r="IJ16" s="105">
        <f t="shared" ca="1" si="87"/>
        <v>3.1220843994207336E-2</v>
      </c>
      <c r="IK16" s="105">
        <f t="shared" ca="1" si="88"/>
        <v>3.2676514534343302E-2</v>
      </c>
      <c r="IL16" s="105">
        <f t="shared" ca="1" si="89"/>
        <v>3.3303140712241906E-2</v>
      </c>
      <c r="IM16" s="105">
        <f t="shared" ca="1" si="90"/>
        <v>3.3653744514593457E-2</v>
      </c>
      <c r="IN16" s="105">
        <f t="shared" ca="1" si="91"/>
        <v>3.3737407840294296E-2</v>
      </c>
      <c r="IO16" s="105">
        <f t="shared" ca="1" si="92"/>
        <v>3.3568663166638521E-2</v>
      </c>
      <c r="IP16" s="105">
        <f t="shared" ca="1" si="93"/>
        <v>3.3166406940622208E-2</v>
      </c>
      <c r="IQ16" s="105">
        <f t="shared" ca="1" si="94"/>
        <v>3.2552806166880756E-2</v>
      </c>
      <c r="IR16" s="105">
        <f t="shared" ca="1" si="95"/>
        <v>3.1752248928855614E-2</v>
      </c>
      <c r="IS16" s="105">
        <f t="shared" ca="1" si="96"/>
        <v>3.079037704735782E-2</v>
      </c>
      <c r="IT16" s="105">
        <f t="shared" ca="1" si="97"/>
        <v>2.9693227127215532E-2</v>
      </c>
      <c r="IU16" s="105">
        <f t="shared" ca="1" si="98"/>
        <v>2.8486495513579697E-2</v>
      </c>
      <c r="IV16" s="105">
        <f t="shared" ca="1" si="99"/>
        <v>2.7194933553799618E-2</v>
      </c>
      <c r="IW16" s="105">
        <f t="shared" ca="1" si="100"/>
        <v>2.5841872200205521E-2</v>
      </c>
      <c r="IX16" s="105">
        <f t="shared" ca="1" si="101"/>
        <v>2.444886938982754E-2</v>
      </c>
      <c r="IY16" s="105">
        <f t="shared" ca="1" si="102"/>
        <v>2.3035469678978765E-2</v>
      </c>
      <c r="IZ16" s="105">
        <f t="shared" ca="1" si="103"/>
        <v>2.1619063100472249E-2</v>
      </c>
      <c r="JA16" s="105">
        <f t="shared" ca="1" si="104"/>
        <v>2.0214828918225371E-2</v>
      </c>
      <c r="JB16" s="105">
        <f t="shared" ca="1" si="105"/>
        <v>1.8835749636297163E-2</v>
      </c>
      <c r="JC16" s="105">
        <f t="shared" ca="1" si="106"/>
        <v>1.7492681044023423E-2</v>
      </c>
      <c r="JD16" s="105">
        <f t="shared" ca="1" si="107"/>
        <v>1.6194465033924948E-2</v>
      </c>
      <c r="JE16" s="105">
        <f t="shared" ca="1" si="108"/>
        <v>1.4948073231101418E-2</v>
      </c>
      <c r="JF16" s="105">
        <f t="shared" ca="1" si="109"/>
        <v>1.3758770969863304E-2</v>
      </c>
      <c r="JG16" s="105">
        <f t="shared" ca="1" si="110"/>
        <v>1.2630292724656654E-2</v>
      </c>
      <c r="JH16" s="105">
        <f t="shared" ca="1" si="111"/>
        <v>1.1565021656598052E-2</v>
      </c>
      <c r="JI16" s="105">
        <f t="shared" ca="1" si="112"/>
        <v>1.0564167408570104E-2</v>
      </c>
      <c r="JJ16" s="105">
        <f t="shared" ca="1" si="113"/>
        <v>9.6279376274664118E-3</v>
      </c>
      <c r="JK16" s="105">
        <f t="shared" ca="1" si="114"/>
        <v>8.7556998863618837E-3</v>
      </c>
      <c r="JL16" s="105">
        <f t="shared" ca="1" si="115"/>
        <v>7.9461317108189908E-3</v>
      </c>
      <c r="JM16" s="105">
        <f t="shared" ca="1" si="116"/>
        <v>7.1973572815591099E-3</v>
      </c>
      <c r="JN16" s="105">
        <f t="shared" ca="1" si="117"/>
        <v>6.5070700972341628E-3</v>
      </c>
      <c r="JO16" s="105">
        <f t="shared" ca="1" si="118"/>
        <v>5.8726414480563928E-3</v>
      </c>
      <c r="JP16" s="105">
        <f t="shared" ca="1" si="119"/>
        <v>5.2912149885354313E-3</v>
      </c>
      <c r="JQ16" s="105">
        <f t="shared" ca="1" si="120"/>
        <v>4.7597880220612799E-3</v>
      </c>
      <c r="JR16" s="105">
        <f t="shared" ca="1" si="121"/>
        <v>4.2752803382024116E-3</v>
      </c>
      <c r="JS16" s="105">
        <f t="shared" ca="1" si="122"/>
        <v>3.8345915915798429E-3</v>
      </c>
      <c r="JT16" s="105">
        <f t="shared" ca="1" si="123"/>
        <v>3.4346482939698248E-3</v>
      </c>
      <c r="JU16" s="105">
        <f t="shared" ca="1" si="124"/>
        <v>3.0724415225011274E-3</v>
      </c>
      <c r="JV16" s="105">
        <f t="shared" ca="1" si="125"/>
        <v>2.7450564382661339E-3</v>
      </c>
      <c r="JW16" s="105">
        <f t="shared" ca="1" si="126"/>
        <v>2.4496946716664482E-3</v>
      </c>
      <c r="JX16" s="105">
        <f t="shared" ca="1" si="127"/>
        <v>2.1836905719057136E-3</v>
      </c>
      <c r="JY16" s="105">
        <f t="shared" ca="1" si="128"/>
        <v>1.9445222453301836E-3</v>
      </c>
      <c r="JZ16" s="105">
        <f t="shared" ca="1" si="129"/>
        <v>1.7298182265050252E-3</v>
      </c>
      <c r="KA16" s="105">
        <f t="shared" ca="1" si="130"/>
        <v>1.5373605414538782E-3</v>
      </c>
      <c r="KB16" s="105">
        <f t="shared" ca="1" si="131"/>
        <v>1.3650848378552751E-3</v>
      </c>
      <c r="KC16" s="105">
        <f t="shared" ca="1" si="132"/>
        <v>1.2110781746901764E-3</v>
      </c>
      <c r="KD16" s="105">
        <f t="shared" ca="1" si="133"/>
        <v>1.0735749856755781E-3</v>
      </c>
      <c r="KE16" s="105">
        <f t="shared" ca="1" si="134"/>
        <v>9.5095165803075143E-4</v>
      </c>
      <c r="KF16" s="105">
        <f t="shared" ca="1" si="135"/>
        <v>8.4172010137431455E-4</v>
      </c>
      <c r="KG16" s="105">
        <f t="shared" ca="1" si="136"/>
        <v>7.4452062123982654E-4</v>
      </c>
      <c r="KH16" s="105">
        <f t="shared" ca="1" si="137"/>
        <v>6.5811435785212446E-4</v>
      </c>
      <c r="KI16" s="105">
        <f t="shared" ca="1" si="138"/>
        <v>5.8137550328903737E-4</v>
      </c>
      <c r="KJ16" s="105">
        <f t="shared" ca="1" si="139"/>
        <v>5.1328346867333897E-4</v>
      </c>
      <c r="KK16" s="105">
        <f t="shared" ca="1" si="140"/>
        <v>4.5291513718085546E-4</v>
      </c>
      <c r="KL16" s="105">
        <f t="shared" ca="1" si="141"/>
        <v>3.9943730799095744E-4</v>
      </c>
      <c r="KM16" s="105">
        <f t="shared" ca="1" si="142"/>
        <v>3.5209941031670209E-4</v>
      </c>
      <c r="KN16" s="105">
        <f t="shared" ca="1" si="143"/>
        <v>3.1022654488231817E-4</v>
      </c>
      <c r="KO16" s="105">
        <f t="shared" ca="1" si="144"/>
        <v>2.2519190323293634E-3</v>
      </c>
      <c r="KP16" s="102"/>
      <c r="KQ16" s="106">
        <f t="shared" ca="1" si="145"/>
        <v>0.53965706691591031</v>
      </c>
      <c r="KR16" s="107">
        <f t="shared" ca="1" si="146"/>
        <v>0.25269436036858756</v>
      </c>
    </row>
    <row r="17" spans="1:304" s="63" customFormat="1" ht="15.5" x14ac:dyDescent="0.35">
      <c r="A17" s="62"/>
      <c r="B17" s="67" t="s">
        <v>119</v>
      </c>
      <c r="C17" s="95">
        <f t="shared" si="147"/>
        <v>1681239</v>
      </c>
      <c r="D17" s="75">
        <f ca="1">'Stochastic inputs'!H38</f>
        <v>26.026751000000004</v>
      </c>
      <c r="E17" s="75">
        <v>6.4101790000000003</v>
      </c>
      <c r="F17" s="96">
        <v>25.844563743000005</v>
      </c>
      <c r="G17" s="96">
        <v>6.365307747000001</v>
      </c>
      <c r="H17" s="97">
        <f t="shared" ca="1" si="0"/>
        <v>3.2296793478535863</v>
      </c>
      <c r="I17" s="97">
        <f t="shared" ca="1" si="1"/>
        <v>0.24267486826733775</v>
      </c>
      <c r="J17" s="98">
        <f t="shared" si="2"/>
        <v>3.222654732916622</v>
      </c>
      <c r="K17" s="98">
        <f t="shared" si="3"/>
        <v>0.24267486826733775</v>
      </c>
      <c r="L17" s="98"/>
      <c r="M17" s="99">
        <v>1584905</v>
      </c>
      <c r="N17" s="98"/>
      <c r="O17" s="97">
        <f t="shared" ca="1" si="4"/>
        <v>3.2296793478535863</v>
      </c>
      <c r="P17" s="97">
        <f t="shared" ca="1" si="4"/>
        <v>0.24267486826733775</v>
      </c>
      <c r="Q17" s="99">
        <v>1681239</v>
      </c>
      <c r="R17" s="100">
        <v>1690866</v>
      </c>
      <c r="S17" s="99">
        <v>1708225</v>
      </c>
      <c r="T17" s="100">
        <v>1723512</v>
      </c>
      <c r="U17" s="99">
        <v>1741184</v>
      </c>
      <c r="V17" s="100">
        <v>1742411</v>
      </c>
      <c r="W17" s="99">
        <v>1718490</v>
      </c>
      <c r="X17" s="100">
        <v>1678411</v>
      </c>
      <c r="Y17" s="99">
        <v>1647835</v>
      </c>
      <c r="Z17" s="100">
        <v>1584905</v>
      </c>
      <c r="AA17" s="98"/>
      <c r="AB17" s="98">
        <f t="shared" si="5"/>
        <v>3.222654732916622</v>
      </c>
      <c r="AC17" s="98">
        <f t="shared" si="5"/>
        <v>0.24267486826733775</v>
      </c>
      <c r="AD17" s="101">
        <f t="shared" ca="1" si="6"/>
        <v>109241.89777092601</v>
      </c>
      <c r="AE17" s="101">
        <f t="shared" ca="1" si="7"/>
        <v>26983.455429610603</v>
      </c>
      <c r="AF17" s="101">
        <f t="shared" ca="1" si="8"/>
        <v>30796.893483058859</v>
      </c>
      <c r="AG17" s="101">
        <f t="shared" ca="1" si="9"/>
        <v>34587.043594980503</v>
      </c>
      <c r="AH17" s="101">
        <f t="shared" ca="1" si="10"/>
        <v>38267.150545170625</v>
      </c>
      <c r="AI17" s="101">
        <f t="shared" ca="1" si="11"/>
        <v>41754.934060093088</v>
      </c>
      <c r="AJ17" s="101">
        <f t="shared" ca="1" si="12"/>
        <v>44975.945023582848</v>
      </c>
      <c r="AK17" s="101">
        <f t="shared" ca="1" si="13"/>
        <v>47866.190293639418</v>
      </c>
      <c r="AL17" s="101">
        <f t="shared" ca="1" si="14"/>
        <v>50373.955574143576</v>
      </c>
      <c r="AM17" s="101">
        <f t="shared" ca="1" si="15"/>
        <v>52460.825700306006</v>
      </c>
      <c r="AN17" s="101">
        <f t="shared" ca="1" si="16"/>
        <v>54101.957760596233</v>
      </c>
      <c r="AO17" s="101">
        <f t="shared" ca="1" si="17"/>
        <v>55285.702804162676</v>
      </c>
      <c r="AP17" s="101">
        <f t="shared" ca="1" si="18"/>
        <v>56012.69662925286</v>
      </c>
      <c r="AQ17" s="101">
        <f t="shared" ca="1" si="19"/>
        <v>56294.550918554378</v>
      </c>
      <c r="AR17" s="101">
        <f t="shared" ca="1" si="20"/>
        <v>56152.275247419522</v>
      </c>
      <c r="AS17" s="101">
        <f t="shared" ca="1" si="21"/>
        <v>55614.551073678835</v>
      </c>
      <c r="AT17" s="101">
        <f t="shared" ca="1" si="22"/>
        <v>54715.963542283709</v>
      </c>
      <c r="AU17" s="101">
        <f t="shared" ca="1" si="23"/>
        <v>53495.278351571658</v>
      </c>
      <c r="AV17" s="101">
        <f t="shared" ca="1" si="24"/>
        <v>51993.831155935331</v>
      </c>
      <c r="AW17" s="101">
        <f t="shared" ca="1" si="25"/>
        <v>50254.077663408083</v>
      </c>
      <c r="AX17" s="101">
        <f t="shared" ca="1" si="26"/>
        <v>48318.334887930214</v>
      </c>
      <c r="AY17" s="101">
        <f t="shared" ca="1" si="27"/>
        <v>46227.72866225717</v>
      </c>
      <c r="AZ17" s="101">
        <f t="shared" ca="1" si="28"/>
        <v>44021.349872162587</v>
      </c>
      <c r="BA17" s="101">
        <f t="shared" ca="1" si="29"/>
        <v>41735.612014649843</v>
      </c>
      <c r="BB17" s="101">
        <f t="shared" ca="1" si="30"/>
        <v>39403.795484379967</v>
      </c>
      <c r="BC17" s="101">
        <f t="shared" ca="1" si="31"/>
        <v>37055.759188620686</v>
      </c>
      <c r="BD17" s="101">
        <f t="shared" ca="1" si="32"/>
        <v>34717.797339632794</v>
      </c>
      <c r="BE17" s="101">
        <f t="shared" ca="1" si="33"/>
        <v>32412.618200525616</v>
      </c>
      <c r="BF17" s="101">
        <f t="shared" ca="1" si="34"/>
        <v>30159.421795401726</v>
      </c>
      <c r="BG17" s="101">
        <f t="shared" ca="1" si="35"/>
        <v>27974.054792070339</v>
      </c>
      <c r="BH17" s="101">
        <f t="shared" ca="1" si="36"/>
        <v>25869.222621141911</v>
      </c>
      <c r="BI17" s="101">
        <f t="shared" ca="1" si="37"/>
        <v>23854.74115157051</v>
      </c>
      <c r="BJ17" s="101">
        <f t="shared" ca="1" si="38"/>
        <v>21937.812691189192</v>
      </c>
      <c r="BK17" s="101">
        <f t="shared" ca="1" si="39"/>
        <v>20123.313560068749</v>
      </c>
      <c r="BL17" s="101">
        <f t="shared" ca="1" si="40"/>
        <v>18414.082875534834</v>
      </c>
      <c r="BM17" s="101">
        <f t="shared" ca="1" si="41"/>
        <v>16811.204408182526</v>
      </c>
      <c r="BN17" s="101">
        <f t="shared" ca="1" si="42"/>
        <v>15314.27536669614</v>
      </c>
      <c r="BO17" s="101">
        <f t="shared" ca="1" si="43"/>
        <v>13921.65771860222</v>
      </c>
      <c r="BP17" s="101">
        <f t="shared" ca="1" si="44"/>
        <v>12630.709146128753</v>
      </c>
      <c r="BQ17" s="101">
        <f t="shared" ca="1" si="45"/>
        <v>11437.991976692841</v>
      </c>
      <c r="BR17" s="101">
        <f t="shared" ca="1" si="46"/>
        <v>10339.459431611842</v>
      </c>
      <c r="BS17" s="101">
        <f t="shared" ca="1" si="47"/>
        <v>9330.6193256473525</v>
      </c>
      <c r="BT17" s="101">
        <f t="shared" ca="1" si="48"/>
        <v>8406.6759488960106</v>
      </c>
      <c r="BU17" s="101">
        <f t="shared" ca="1" si="49"/>
        <v>7562.6512971425791</v>
      </c>
      <c r="BV17" s="101">
        <f t="shared" ca="1" si="50"/>
        <v>6793.4871129711237</v>
      </c>
      <c r="BW17" s="101">
        <f t="shared" ca="1" si="51"/>
        <v>6094.1293819157099</v>
      </c>
      <c r="BX17" s="101">
        <f t="shared" ca="1" si="52"/>
        <v>5459.5970181493594</v>
      </c>
      <c r="BY17" s="101">
        <f t="shared" ca="1" si="53"/>
        <v>4885.0364924668866</v>
      </c>
      <c r="BZ17" s="101">
        <f t="shared" ca="1" si="54"/>
        <v>4365.7641190009208</v>
      </c>
      <c r="CA17" s="101">
        <f t="shared" ca="1" si="55"/>
        <v>3897.2976409581343</v>
      </c>
      <c r="CB17" s="101">
        <f t="shared" ca="1" si="56"/>
        <v>3475.3786519284213</v>
      </c>
      <c r="CC17" s="101">
        <f t="shared" ca="1" si="57"/>
        <v>3095.9872681355091</v>
      </c>
      <c r="CD17" s="101">
        <f t="shared" ca="1" si="58"/>
        <v>2755.3503362724909</v>
      </c>
      <c r="CE17" s="101">
        <f t="shared" ca="1" si="59"/>
        <v>2449.9443276658189</v>
      </c>
      <c r="CF17" s="101">
        <f t="shared" ca="1" si="60"/>
        <v>2176.4939370468896</v>
      </c>
      <c r="CG17" s="101">
        <f t="shared" ca="1" si="61"/>
        <v>1931.9672767527718</v>
      </c>
      <c r="CH17" s="101">
        <f t="shared" ca="1" si="62"/>
        <v>1713.568437026124</v>
      </c>
      <c r="CI17" s="101">
        <f t="shared" ca="1" si="63"/>
        <v>1518.7280718595928</v>
      </c>
      <c r="CJ17" s="101">
        <f t="shared" ca="1" si="64"/>
        <v>1345.0925683790649</v>
      </c>
      <c r="CK17" s="101">
        <f t="shared" ca="1" si="65"/>
        <v>1190.5122664341325</v>
      </c>
      <c r="CL17" s="101">
        <f t="shared" ca="1" si="66"/>
        <v>1053.0291138369025</v>
      </c>
      <c r="CM17" s="101">
        <f t="shared" ca="1" si="67"/>
        <v>930.86407122791923</v>
      </c>
      <c r="CN17" s="101">
        <f t="shared" ca="1" si="68"/>
        <v>822.40451832052929</v>
      </c>
      <c r="CO17" s="101">
        <f t="shared" ca="1" si="69"/>
        <v>726.19185964456835</v>
      </c>
      <c r="CP17" s="101">
        <f t="shared" ca="1" si="70"/>
        <v>640.90948211684713</v>
      </c>
      <c r="CQ17" s="101">
        <f t="shared" ca="1" si="71"/>
        <v>565.37117808503433</v>
      </c>
      <c r="CR17" s="101">
        <f t="shared" ca="1" si="72"/>
        <v>4141.8284906940444</v>
      </c>
      <c r="CS17" s="102">
        <f t="shared" ca="1" si="73"/>
        <v>1681238.9999999995</v>
      </c>
      <c r="CT17" s="74">
        <f t="shared" si="148"/>
        <v>115547.09610601442</v>
      </c>
      <c r="CU17" s="74">
        <f t="shared" si="149"/>
        <v>28132.102814789851</v>
      </c>
      <c r="CV17" s="74">
        <f t="shared" si="150"/>
        <v>32001.830299385041</v>
      </c>
      <c r="CW17" s="74">
        <f t="shared" si="151"/>
        <v>35824.757345025515</v>
      </c>
      <c r="CX17" s="74">
        <f t="shared" si="152"/>
        <v>39512.496485144999</v>
      </c>
      <c r="CY17" s="74">
        <f t="shared" si="153"/>
        <v>42982.278595112177</v>
      </c>
      <c r="CZ17" s="74">
        <f t="shared" si="154"/>
        <v>46160.260542368786</v>
      </c>
      <c r="DA17" s="74">
        <f t="shared" si="155"/>
        <v>48984.036868735304</v>
      </c>
      <c r="DB17" s="74">
        <f t="shared" si="156"/>
        <v>51404.302394029961</v>
      </c>
      <c r="DC17" s="74">
        <f t="shared" ca="1" si="74"/>
        <v>52460.825700306006</v>
      </c>
      <c r="DD17" s="74">
        <f t="shared" si="157"/>
        <v>54906.809495533074</v>
      </c>
      <c r="DE17" s="74">
        <f t="shared" si="158"/>
        <v>55959.738324237602</v>
      </c>
      <c r="DF17" s="74">
        <f t="shared" si="159"/>
        <v>56548.862851698868</v>
      </c>
      <c r="DG17" s="74">
        <f t="shared" si="160"/>
        <v>56689.443521071997</v>
      </c>
      <c r="DH17" s="74">
        <f t="shared" si="161"/>
        <v>56405.899459477972</v>
      </c>
      <c r="DI17" s="74">
        <f t="shared" si="162"/>
        <v>55729.982634044936</v>
      </c>
      <c r="DJ17" s="74">
        <f t="shared" si="163"/>
        <v>54698.940576155808</v>
      </c>
      <c r="DK17" s="74">
        <f t="shared" si="164"/>
        <v>53353.752927322625</v>
      </c>
      <c r="DL17" s="74">
        <f t="shared" si="165"/>
        <v>51737.506001690388</v>
      </c>
      <c r="DM17" s="74">
        <f t="shared" si="166"/>
        <v>49893.949474571251</v>
      </c>
      <c r="DN17" s="74">
        <f t="shared" si="167"/>
        <v>47866.261278129663</v>
      </c>
      <c r="DO17" s="74">
        <f t="shared" si="168"/>
        <v>45696.031451359449</v>
      </c>
      <c r="DP17" s="74">
        <f t="shared" si="169"/>
        <v>43422.463323416137</v>
      </c>
      <c r="DQ17" s="74">
        <f t="shared" si="170"/>
        <v>41081.781000771865</v>
      </c>
      <c r="DR17" s="74">
        <f t="shared" si="171"/>
        <v>38706.825477805934</v>
      </c>
      <c r="DS17" s="74">
        <f t="shared" si="172"/>
        <v>36326.817472590454</v>
      </c>
      <c r="DT17" s="74">
        <f t="shared" si="173"/>
        <v>33967.262916956621</v>
      </c>
      <c r="DU17" s="74">
        <f t="shared" si="174"/>
        <v>31649.976496078241</v>
      </c>
      <c r="DV17" s="74">
        <f t="shared" si="175"/>
        <v>29393.199346302896</v>
      </c>
      <c r="DW17" s="74">
        <f t="shared" si="176"/>
        <v>27211.788624678615</v>
      </c>
      <c r="DX17" s="74">
        <f t="shared" si="177"/>
        <v>25117.458851455736</v>
      </c>
      <c r="DY17" s="74">
        <f t="shared" si="178"/>
        <v>23119.057442340447</v>
      </c>
      <c r="DZ17" s="74">
        <f t="shared" si="179"/>
        <v>21222.859487558784</v>
      </c>
      <c r="EA17" s="74">
        <f t="shared" si="180"/>
        <v>19432.869446438501</v>
      </c>
      <c r="EB17" s="74">
        <f t="shared" si="181"/>
        <v>17751.119899022458</v>
      </c>
      <c r="EC17" s="74">
        <f t="shared" si="182"/>
        <v>16177.959757322596</v>
      </c>
      <c r="ED17" s="74">
        <f t="shared" si="183"/>
        <v>14712.32634543267</v>
      </c>
      <c r="EE17" s="74">
        <f t="shared" si="184"/>
        <v>13351.997490852365</v>
      </c>
      <c r="EF17" s="74">
        <f t="shared" si="185"/>
        <v>12093.821227919278</v>
      </c>
      <c r="EG17" s="74">
        <f t="shared" si="186"/>
        <v>10933.921909798826</v>
      </c>
      <c r="EH17" s="74">
        <f t="shared" si="187"/>
        <v>9867.8824782584488</v>
      </c>
      <c r="EI17" s="74">
        <f t="shared" si="188"/>
        <v>8890.9033755751752</v>
      </c>
      <c r="EJ17" s="74">
        <f t="shared" si="189"/>
        <v>7997.9391281699654</v>
      </c>
      <c r="EK17" s="74">
        <f t="shared" si="190"/>
        <v>7183.8140148932389</v>
      </c>
      <c r="EL17" s="74">
        <f t="shared" si="191"/>
        <v>6443.3184815584464</v>
      </c>
      <c r="EM17" s="74">
        <f t="shared" si="192"/>
        <v>5771.2881024368053</v>
      </c>
      <c r="EN17" s="74">
        <f t="shared" si="193"/>
        <v>5162.666941874475</v>
      </c>
      <c r="EO17" s="74">
        <f t="shared" si="194"/>
        <v>4612.5571548322487</v>
      </c>
      <c r="EP17" s="74">
        <f t="shared" si="195"/>
        <v>4116.2566012983498</v>
      </c>
      <c r="EQ17" s="74">
        <f t="shared" si="196"/>
        <v>3669.2861505410337</v>
      </c>
      <c r="ER17" s="74">
        <f t="shared" si="197"/>
        <v>3267.4082289883463</v>
      </c>
      <c r="ES17" s="74">
        <f t="shared" si="198"/>
        <v>2906.6380297319884</v>
      </c>
      <c r="ET17" s="74">
        <f t="shared" si="199"/>
        <v>2583.2486597320644</v>
      </c>
      <c r="EU17" s="74">
        <f t="shared" si="200"/>
        <v>2293.7713585879715</v>
      </c>
      <c r="EV17" s="74">
        <f t="shared" si="201"/>
        <v>2034.9917844518911</v>
      </c>
      <c r="EW17" s="74">
        <f t="shared" si="202"/>
        <v>1803.9432313291936</v>
      </c>
      <c r="EX17" s="74">
        <f t="shared" si="203"/>
        <v>1597.8975197026814</v>
      </c>
      <c r="EY17" s="74">
        <f t="shared" si="204"/>
        <v>1414.354190259389</v>
      </c>
      <c r="EZ17" s="74">
        <f t="shared" si="205"/>
        <v>1251.0285291580483</v>
      </c>
      <c r="FA17" s="74">
        <f t="shared" si="206"/>
        <v>1105.8388627980355</v>
      </c>
      <c r="FB17" s="74">
        <f t="shared" si="207"/>
        <v>976.89348020613045</v>
      </c>
      <c r="FC17" s="74">
        <f t="shared" si="208"/>
        <v>862.47747145838082</v>
      </c>
      <c r="FD17" s="74">
        <f t="shared" si="209"/>
        <v>761.03971030006403</v>
      </c>
      <c r="FE17" s="74">
        <f t="shared" si="210"/>
        <v>671.18015760883941</v>
      </c>
      <c r="FF17" s="74">
        <f t="shared" si="211"/>
        <v>591.63761867655444</v>
      </c>
      <c r="FG17" s="74">
        <f t="shared" si="212"/>
        <v>521.2780507054531</v>
      </c>
      <c r="FH17" s="74">
        <f t="shared" si="213"/>
        <v>3783.9313975032687</v>
      </c>
      <c r="FI17" s="102">
        <f t="shared" ca="1" si="75"/>
        <v>1680314.1423735849</v>
      </c>
      <c r="FJ17" s="62"/>
      <c r="FK17" s="103">
        <f t="shared" ref="FK17:HV17" ca="1" si="235">AD17/$CS$17</f>
        <v>6.4977018598144601E-2</v>
      </c>
      <c r="FL17" s="103">
        <f t="shared" ca="1" si="235"/>
        <v>1.6049743926717503E-2</v>
      </c>
      <c r="FM17" s="103">
        <f t="shared" ca="1" si="235"/>
        <v>1.831797470975802E-2</v>
      </c>
      <c r="FN17" s="103">
        <f t="shared" ca="1" si="235"/>
        <v>2.0572353838437314E-2</v>
      </c>
      <c r="FO17" s="103">
        <f t="shared" ca="1" si="235"/>
        <v>2.2761279357170892E-2</v>
      </c>
      <c r="FP17" s="103">
        <f t="shared" ca="1" si="235"/>
        <v>2.4835811006105081E-2</v>
      </c>
      <c r="FQ17" s="103">
        <f t="shared" ca="1" si="235"/>
        <v>2.6751666493331917E-2</v>
      </c>
      <c r="FR17" s="103">
        <f t="shared" ca="1" si="235"/>
        <v>2.8470782734423501E-2</v>
      </c>
      <c r="FS17" s="103">
        <f t="shared" ca="1" si="235"/>
        <v>2.9962400095491237E-2</v>
      </c>
      <c r="FT17" s="103">
        <f t="shared" ca="1" si="235"/>
        <v>3.1203669258389806E-2</v>
      </c>
      <c r="FU17" s="103">
        <f t="shared" ca="1" si="235"/>
        <v>3.2179813673484998E-2</v>
      </c>
      <c r="FV17" s="103">
        <f t="shared" ca="1" si="235"/>
        <v>3.2883904551442529E-2</v>
      </c>
      <c r="FW17" s="103">
        <f t="shared" ca="1" si="235"/>
        <v>3.3316320064698042E-2</v>
      </c>
      <c r="FX17" s="103">
        <f t="shared" ca="1" si="235"/>
        <v>3.3483966835503101E-2</v>
      </c>
      <c r="FY17" s="103">
        <f t="shared" ca="1" si="235"/>
        <v>3.3399341347315606E-2</v>
      </c>
      <c r="FZ17" s="103">
        <f t="shared" ca="1" si="235"/>
        <v>3.3079503314923604E-2</v>
      </c>
      <c r="GA17" s="103">
        <f t="shared" ca="1" si="235"/>
        <v>3.2545023962853421E-2</v>
      </c>
      <c r="GB17" s="103">
        <f t="shared" ca="1" si="235"/>
        <v>3.1818961106405259E-2</v>
      </c>
      <c r="GC17" s="103">
        <f t="shared" ca="1" si="235"/>
        <v>3.0925901169277743E-2</v>
      </c>
      <c r="GD17" s="103">
        <f t="shared" ca="1" si="235"/>
        <v>2.9891096782437294E-2</v>
      </c>
      <c r="GE17" s="103">
        <f t="shared" ca="1" si="235"/>
        <v>2.8739718081682752E-2</v>
      </c>
      <c r="GF17" s="103">
        <f t="shared" ca="1" si="235"/>
        <v>2.7496226688922386E-2</v>
      </c>
      <c r="GG17" s="103">
        <f t="shared" ca="1" si="235"/>
        <v>2.6183873840758275E-2</v>
      </c>
      <c r="GH17" s="103">
        <f t="shared" ca="1" si="235"/>
        <v>2.482431826447629E-2</v>
      </c>
      <c r="GI17" s="103">
        <f t="shared" ca="1" si="235"/>
        <v>2.3437355119872889E-2</v>
      </c>
      <c r="GJ17" s="103">
        <f t="shared" ca="1" si="235"/>
        <v>2.2040744467990987E-2</v>
      </c>
      <c r="GK17" s="103">
        <f t="shared" ca="1" si="235"/>
        <v>2.0650126091312896E-2</v>
      </c>
      <c r="GL17" s="103">
        <f t="shared" ca="1" si="235"/>
        <v>1.9279006851807282E-2</v>
      </c>
      <c r="GM17" s="103">
        <f t="shared" ca="1" si="235"/>
        <v>1.7938806912878975E-2</v>
      </c>
      <c r="GN17" s="103">
        <f t="shared" ca="1" si="235"/>
        <v>1.6638951863518717E-2</v>
      </c>
      <c r="GO17" s="103">
        <f t="shared" ca="1" si="235"/>
        <v>1.5386998886619879E-2</v>
      </c>
      <c r="GP17" s="103">
        <f t="shared" ca="1" si="235"/>
        <v>1.4188786455447747E-2</v>
      </c>
      <c r="GQ17" s="103">
        <f t="shared" ca="1" si="235"/>
        <v>1.3048598498600853E-2</v>
      </c>
      <c r="GR17" s="103">
        <f t="shared" ca="1" si="235"/>
        <v>1.1969335448481003E-2</v>
      </c>
      <c r="GS17" s="103">
        <f t="shared" ca="1" si="235"/>
        <v>1.0952686010457072E-2</v>
      </c>
      <c r="GT17" s="103">
        <f t="shared" ca="1" si="235"/>
        <v>9.9992948106619774E-3</v>
      </c>
      <c r="GU17" s="103">
        <f t="shared" ca="1" si="235"/>
        <v>9.1089222690504713E-3</v>
      </c>
      <c r="GV17" s="103">
        <f t="shared" ca="1" si="235"/>
        <v>8.2805940848399446E-3</v>
      </c>
      <c r="GW17" s="103">
        <f t="shared" ca="1" si="235"/>
        <v>7.5127386089239873E-3</v>
      </c>
      <c r="GX17" s="103">
        <f t="shared" ca="1" si="235"/>
        <v>6.8033111156075039E-3</v>
      </c>
      <c r="GY17" s="103">
        <f t="shared" ca="1" si="235"/>
        <v>6.1499045832340586E-3</v>
      </c>
      <c r="GZ17" s="103">
        <f t="shared" ca="1" si="235"/>
        <v>5.5498470625814384E-3</v>
      </c>
      <c r="HA17" s="103">
        <f t="shared" ca="1" si="235"/>
        <v>5.0002860681295242E-3</v>
      </c>
      <c r="HB17" s="103">
        <f t="shared" ca="1" si="235"/>
        <v>4.4982606858052785E-3</v>
      </c>
      <c r="HC17" s="103">
        <f t="shared" ca="1" si="235"/>
        <v>4.040762266977584E-3</v>
      </c>
      <c r="HD17" s="103">
        <f t="shared" ca="1" si="235"/>
        <v>3.624784686719563E-3</v>
      </c>
      <c r="HE17" s="103">
        <f t="shared" ca="1" si="235"/>
        <v>3.2473651980172722E-3</v>
      </c>
      <c r="HF17" s="103">
        <f t="shared" ca="1" si="235"/>
        <v>2.9056169244627847E-3</v>
      </c>
      <c r="HG17" s="103">
        <f t="shared" ca="1" si="235"/>
        <v>2.596754012368808E-3</v>
      </c>
      <c r="HH17" s="103">
        <f t="shared" ca="1" si="235"/>
        <v>2.318110417946607E-3</v>
      </c>
      <c r="HI17" s="103">
        <f t="shared" ca="1" si="235"/>
        <v>2.0671532434879407E-3</v>
      </c>
      <c r="HJ17" s="103">
        <f t="shared" ca="1" si="235"/>
        <v>1.8414914644113716E-3</v>
      </c>
      <c r="HK17" s="103">
        <f t="shared" ca="1" si="235"/>
        <v>1.6388808112781654E-3</v>
      </c>
      <c r="HL17" s="103">
        <f t="shared" ca="1" si="235"/>
        <v>1.4572254912393894E-3</v>
      </c>
      <c r="HM17" s="103">
        <f t="shared" ca="1" si="235"/>
        <v>1.2945773545860466E-3</v>
      </c>
      <c r="HN17" s="103">
        <f t="shared" ca="1" si="235"/>
        <v>1.1491330362624066E-3</v>
      </c>
      <c r="HO17" s="103">
        <f t="shared" ca="1" si="235"/>
        <v>1.0192295307366319E-3</v>
      </c>
      <c r="HP17" s="103">
        <f t="shared" ca="1" si="235"/>
        <v>9.0333859246638536E-4</v>
      </c>
      <c r="HQ17" s="103">
        <f t="shared" ca="1" si="235"/>
        <v>8.0006029385415478E-4</v>
      </c>
      <c r="HR17" s="103">
        <f t="shared" ca="1" si="235"/>
        <v>7.0811601826636949E-4</v>
      </c>
      <c r="HS17" s="103">
        <f t="shared" ca="1" si="235"/>
        <v>6.2634111737647224E-4</v>
      </c>
      <c r="HT17" s="103">
        <f t="shared" ca="1" si="235"/>
        <v>5.5367741958634053E-4</v>
      </c>
      <c r="HU17" s="103">
        <f t="shared" ca="1" si="235"/>
        <v>4.8916573926760531E-4</v>
      </c>
      <c r="HV17" s="103">
        <f t="shared" ca="1" si="235"/>
        <v>4.3193850466505273E-4</v>
      </c>
      <c r="HW17" s="103">
        <f t="shared" ref="HW17:HY17" ca="1" si="236">CP17/$CS$17</f>
        <v>3.8121259506640476E-4</v>
      </c>
      <c r="HX17" s="103">
        <f t="shared" ca="1" si="236"/>
        <v>3.3628245483541274E-4</v>
      </c>
      <c r="HY17" s="103">
        <f t="shared" ca="1" si="236"/>
        <v>2.4635572281478395E-3</v>
      </c>
      <c r="HZ17" s="104">
        <f t="shared" ca="1" si="216"/>
        <v>0.55083395350958608</v>
      </c>
      <c r="IA17" s="105">
        <f t="shared" ca="1" si="78"/>
        <v>6.8765175030184797E-2</v>
      </c>
      <c r="IB17" s="105">
        <f t="shared" ca="1" si="79"/>
        <v>1.6742168684631131E-2</v>
      </c>
      <c r="IC17" s="105">
        <f t="shared" ca="1" si="80"/>
        <v>1.9045147268819489E-2</v>
      </c>
      <c r="ID17" s="105">
        <f t="shared" ca="1" si="81"/>
        <v>2.1320273656936575E-2</v>
      </c>
      <c r="IE17" s="105">
        <f t="shared" ca="1" si="82"/>
        <v>2.3514946097716156E-2</v>
      </c>
      <c r="IF17" s="105">
        <f t="shared" ca="1" si="83"/>
        <v>2.5579906465820788E-2</v>
      </c>
      <c r="IG17" s="105">
        <f t="shared" ca="1" si="84"/>
        <v>2.7471208733126258E-2</v>
      </c>
      <c r="IH17" s="105">
        <f t="shared" ca="1" si="85"/>
        <v>2.9151713738206856E-2</v>
      </c>
      <c r="II17" s="105">
        <f t="shared" ca="1" si="86"/>
        <v>3.0592078646328041E-2</v>
      </c>
      <c r="IJ17" s="105">
        <f t="shared" ca="1" si="87"/>
        <v>3.1220843994207347E-2</v>
      </c>
      <c r="IK17" s="105">
        <f t="shared" ca="1" si="88"/>
        <v>3.2676514534343316E-2</v>
      </c>
      <c r="IL17" s="105">
        <f t="shared" ca="1" si="89"/>
        <v>3.330314071224192E-2</v>
      </c>
      <c r="IM17" s="105">
        <f t="shared" ca="1" si="90"/>
        <v>3.3653744514593471E-2</v>
      </c>
      <c r="IN17" s="105">
        <f t="shared" ca="1" si="91"/>
        <v>3.373740784029431E-2</v>
      </c>
      <c r="IO17" s="105">
        <f t="shared" ca="1" si="92"/>
        <v>3.3568663166638528E-2</v>
      </c>
      <c r="IP17" s="105">
        <f t="shared" ca="1" si="93"/>
        <v>3.3166406940622215E-2</v>
      </c>
      <c r="IQ17" s="105">
        <f t="shared" ca="1" si="94"/>
        <v>3.255280616688077E-2</v>
      </c>
      <c r="IR17" s="105">
        <f t="shared" ca="1" si="95"/>
        <v>3.1752248928855628E-2</v>
      </c>
      <c r="IS17" s="105">
        <f t="shared" ca="1" si="96"/>
        <v>3.079037704735783E-2</v>
      </c>
      <c r="IT17" s="105">
        <f t="shared" ca="1" si="97"/>
        <v>2.9693227127215543E-2</v>
      </c>
      <c r="IU17" s="105">
        <f t="shared" ca="1" si="98"/>
        <v>2.8486495513579711E-2</v>
      </c>
      <c r="IV17" s="105">
        <f t="shared" ca="1" si="99"/>
        <v>2.7194933553799629E-2</v>
      </c>
      <c r="IW17" s="105">
        <f t="shared" ca="1" si="100"/>
        <v>2.5841872200205528E-2</v>
      </c>
      <c r="IX17" s="105">
        <f t="shared" ca="1" si="101"/>
        <v>2.4448869389827547E-2</v>
      </c>
      <c r="IY17" s="105">
        <f t="shared" ca="1" si="102"/>
        <v>2.3035469678978772E-2</v>
      </c>
      <c r="IZ17" s="105">
        <f t="shared" ca="1" si="103"/>
        <v>2.1619063100472256E-2</v>
      </c>
      <c r="JA17" s="105">
        <f t="shared" ca="1" si="104"/>
        <v>2.0214828918225378E-2</v>
      </c>
      <c r="JB17" s="105">
        <f t="shared" ca="1" si="105"/>
        <v>1.883574963629717E-2</v>
      </c>
      <c r="JC17" s="105">
        <f t="shared" ca="1" si="106"/>
        <v>1.749268104402343E-2</v>
      </c>
      <c r="JD17" s="105">
        <f t="shared" ca="1" si="107"/>
        <v>1.6194465033924951E-2</v>
      </c>
      <c r="JE17" s="105">
        <f t="shared" ca="1" si="108"/>
        <v>1.4948073231101427E-2</v>
      </c>
      <c r="JF17" s="105">
        <f t="shared" ca="1" si="109"/>
        <v>1.3758770969863311E-2</v>
      </c>
      <c r="JG17" s="105">
        <f t="shared" ca="1" si="110"/>
        <v>1.2630292724656659E-2</v>
      </c>
      <c r="JH17" s="105">
        <f t="shared" ca="1" si="111"/>
        <v>1.1565021656598057E-2</v>
      </c>
      <c r="JI17" s="105">
        <f t="shared" ca="1" si="112"/>
        <v>1.0564167408570108E-2</v>
      </c>
      <c r="JJ17" s="105">
        <f t="shared" ca="1" si="113"/>
        <v>9.6279376274664152E-3</v>
      </c>
      <c r="JK17" s="105">
        <f t="shared" ca="1" si="114"/>
        <v>8.7556998863618871E-3</v>
      </c>
      <c r="JL17" s="105">
        <f t="shared" ca="1" si="115"/>
        <v>7.9461317108189943E-3</v>
      </c>
      <c r="JM17" s="105">
        <f t="shared" ca="1" si="116"/>
        <v>7.1973572815591134E-3</v>
      </c>
      <c r="JN17" s="105">
        <f t="shared" ca="1" si="117"/>
        <v>6.5070700972341654E-3</v>
      </c>
      <c r="JO17" s="105">
        <f t="shared" ca="1" si="118"/>
        <v>5.8726414480563946E-3</v>
      </c>
      <c r="JP17" s="105">
        <f t="shared" ca="1" si="119"/>
        <v>5.2912149885354339E-3</v>
      </c>
      <c r="JQ17" s="105">
        <f t="shared" ca="1" si="120"/>
        <v>4.7597880220612825E-3</v>
      </c>
      <c r="JR17" s="105">
        <f t="shared" ca="1" si="121"/>
        <v>4.2752803382024133E-3</v>
      </c>
      <c r="JS17" s="105">
        <f t="shared" ca="1" si="122"/>
        <v>3.8345915915798446E-3</v>
      </c>
      <c r="JT17" s="105">
        <f t="shared" ca="1" si="123"/>
        <v>3.4346482939698261E-3</v>
      </c>
      <c r="JU17" s="105">
        <f t="shared" ca="1" si="124"/>
        <v>3.0724415225011283E-3</v>
      </c>
      <c r="JV17" s="105">
        <f t="shared" ca="1" si="125"/>
        <v>2.7450564382661352E-3</v>
      </c>
      <c r="JW17" s="105">
        <f t="shared" ca="1" si="126"/>
        <v>2.4496946716664491E-3</v>
      </c>
      <c r="JX17" s="105">
        <f t="shared" ca="1" si="127"/>
        <v>2.1836905719057145E-3</v>
      </c>
      <c r="JY17" s="105">
        <f t="shared" ca="1" si="128"/>
        <v>1.9445222453301843E-3</v>
      </c>
      <c r="JZ17" s="105">
        <f t="shared" ca="1" si="129"/>
        <v>1.729818226505026E-3</v>
      </c>
      <c r="KA17" s="105">
        <f t="shared" ca="1" si="130"/>
        <v>1.5373605414538787E-3</v>
      </c>
      <c r="KB17" s="105">
        <f t="shared" ca="1" si="131"/>
        <v>1.3650848378552755E-3</v>
      </c>
      <c r="KC17" s="105">
        <f t="shared" ca="1" si="132"/>
        <v>1.2110781746901768E-3</v>
      </c>
      <c r="KD17" s="105">
        <f t="shared" ca="1" si="133"/>
        <v>1.0735749856755786E-3</v>
      </c>
      <c r="KE17" s="105">
        <f t="shared" ca="1" si="134"/>
        <v>9.5095165803075186E-4</v>
      </c>
      <c r="KF17" s="105">
        <f t="shared" ca="1" si="135"/>
        <v>8.4172010137431499E-4</v>
      </c>
      <c r="KG17" s="105">
        <f t="shared" ca="1" si="136"/>
        <v>7.4452062123982687E-4</v>
      </c>
      <c r="KH17" s="105">
        <f t="shared" ca="1" si="137"/>
        <v>6.5811435785212468E-4</v>
      </c>
      <c r="KI17" s="105">
        <f t="shared" ca="1" si="138"/>
        <v>5.8137550328903758E-4</v>
      </c>
      <c r="KJ17" s="105">
        <f t="shared" ca="1" si="139"/>
        <v>5.1328346867333919E-4</v>
      </c>
      <c r="KK17" s="105">
        <f t="shared" ca="1" si="140"/>
        <v>4.5291513718085567E-4</v>
      </c>
      <c r="KL17" s="105">
        <f t="shared" ca="1" si="141"/>
        <v>3.994373079909576E-4</v>
      </c>
      <c r="KM17" s="105">
        <f t="shared" ca="1" si="142"/>
        <v>3.520994103167022E-4</v>
      </c>
      <c r="KN17" s="105">
        <f t="shared" ca="1" si="143"/>
        <v>3.1022654488231828E-4</v>
      </c>
      <c r="KO17" s="105">
        <f t="shared" ca="1" si="144"/>
        <v>2.2519190323293642E-3</v>
      </c>
      <c r="KP17" s="102"/>
      <c r="KQ17" s="106">
        <f t="shared" ca="1" si="145"/>
        <v>0.53965706691591053</v>
      </c>
      <c r="KR17" s="107">
        <f t="shared" ca="1" si="146"/>
        <v>0.25269436036858767</v>
      </c>
    </row>
    <row r="18" spans="1:304" s="63" customFormat="1" ht="15.5" x14ac:dyDescent="0.35">
      <c r="A18" s="62"/>
      <c r="B18" s="67" t="s">
        <v>120</v>
      </c>
      <c r="C18" s="95">
        <f t="shared" si="147"/>
        <v>1682752</v>
      </c>
      <c r="D18" s="75">
        <f ca="1">'Stochastic inputs'!H39</f>
        <v>26.026751000000004</v>
      </c>
      <c r="E18" s="75">
        <v>6.4101790000000003</v>
      </c>
      <c r="F18" s="96">
        <v>25.844563743000005</v>
      </c>
      <c r="G18" s="96">
        <v>6.365307747000001</v>
      </c>
      <c r="H18" s="97">
        <f t="shared" ca="1" si="0"/>
        <v>3.2296793478535863</v>
      </c>
      <c r="I18" s="97">
        <f t="shared" ca="1" si="1"/>
        <v>0.24267486826733775</v>
      </c>
      <c r="J18" s="98">
        <f t="shared" si="2"/>
        <v>3.222654732916622</v>
      </c>
      <c r="K18" s="98">
        <f t="shared" si="3"/>
        <v>0.24267486826733775</v>
      </c>
      <c r="L18" s="98"/>
      <c r="M18" s="99">
        <v>1644727</v>
      </c>
      <c r="N18" s="98"/>
      <c r="O18" s="97">
        <f t="shared" ca="1" si="4"/>
        <v>3.2296793478535863</v>
      </c>
      <c r="P18" s="97">
        <f t="shared" ca="1" si="4"/>
        <v>0.24267486826733775</v>
      </c>
      <c r="Q18" s="99">
        <v>1682752</v>
      </c>
      <c r="R18" s="100">
        <v>1677732</v>
      </c>
      <c r="S18" s="99">
        <v>1687293</v>
      </c>
      <c r="T18" s="100">
        <v>1704626</v>
      </c>
      <c r="U18" s="99">
        <v>1719951</v>
      </c>
      <c r="V18" s="100">
        <v>1737651</v>
      </c>
      <c r="W18" s="99">
        <v>1738938</v>
      </c>
      <c r="X18" s="100">
        <v>1715126</v>
      </c>
      <c r="Y18" s="99">
        <v>1675182</v>
      </c>
      <c r="Z18" s="100">
        <v>1644727</v>
      </c>
      <c r="AA18" s="98"/>
      <c r="AB18" s="98">
        <f t="shared" si="5"/>
        <v>3.222654732916622</v>
      </c>
      <c r="AC18" s="98">
        <f t="shared" si="5"/>
        <v>0.24267486826733775</v>
      </c>
      <c r="AD18" s="101">
        <f t="shared" ca="1" si="6"/>
        <v>109340.208000065</v>
      </c>
      <c r="AE18" s="101">
        <f t="shared" ca="1" si="7"/>
        <v>27007.738692171726</v>
      </c>
      <c r="AF18" s="101">
        <f t="shared" ca="1" si="8"/>
        <v>30824.608578794723</v>
      </c>
      <c r="AG18" s="101">
        <f t="shared" ca="1" si="9"/>
        <v>34618.169566338052</v>
      </c>
      <c r="AH18" s="101">
        <f t="shared" ca="1" si="10"/>
        <v>38301.588360838025</v>
      </c>
      <c r="AI18" s="101">
        <f t="shared" ca="1" si="11"/>
        <v>41792.510642145324</v>
      </c>
      <c r="AJ18" s="101">
        <f t="shared" ca="1" si="12"/>
        <v>45016.420294987256</v>
      </c>
      <c r="AK18" s="101">
        <f t="shared" ca="1" si="13"/>
        <v>47909.266587916602</v>
      </c>
      <c r="AL18" s="101">
        <f t="shared" ca="1" si="14"/>
        <v>50419.288685488049</v>
      </c>
      <c r="AM18" s="101">
        <f t="shared" ca="1" si="15"/>
        <v>52508.03685189395</v>
      </c>
      <c r="AN18" s="101">
        <f t="shared" ca="1" si="16"/>
        <v>54150.645818684214</v>
      </c>
      <c r="AO18" s="101">
        <f t="shared" ca="1" si="17"/>
        <v>55335.456151749007</v>
      </c>
      <c r="AP18" s="101">
        <f t="shared" ca="1" si="18"/>
        <v>56063.104221510745</v>
      </c>
      <c r="AQ18" s="101">
        <f t="shared" ca="1" si="19"/>
        <v>56345.21216037649</v>
      </c>
      <c r="AR18" s="101">
        <f t="shared" ca="1" si="20"/>
        <v>56202.808450878008</v>
      </c>
      <c r="AS18" s="101">
        <f t="shared" ca="1" si="21"/>
        <v>55664.600362194316</v>
      </c>
      <c r="AT18" s="101">
        <f t="shared" ca="1" si="22"/>
        <v>54765.204163539507</v>
      </c>
      <c r="AU18" s="101">
        <f t="shared" ca="1" si="23"/>
        <v>53543.420439725654</v>
      </c>
      <c r="AV18" s="101">
        <f t="shared" ca="1" si="24"/>
        <v>52040.622044404452</v>
      </c>
      <c r="AW18" s="101">
        <f t="shared" ca="1" si="25"/>
        <v>50299.302892839907</v>
      </c>
      <c r="AX18" s="101">
        <f t="shared" ca="1" si="26"/>
        <v>48361.818081387799</v>
      </c>
      <c r="AY18" s="101">
        <f t="shared" ca="1" si="27"/>
        <v>46269.330453237504</v>
      </c>
      <c r="AZ18" s="101">
        <f t="shared" ca="1" si="28"/>
        <v>44060.966073283649</v>
      </c>
      <c r="BA18" s="101">
        <f t="shared" ca="1" si="29"/>
        <v>41773.171208184001</v>
      </c>
      <c r="BB18" s="101">
        <f t="shared" ca="1" si="30"/>
        <v>39439.256202676333</v>
      </c>
      <c r="BC18" s="101">
        <f t="shared" ca="1" si="31"/>
        <v>37089.106835000755</v>
      </c>
      <c r="BD18" s="101">
        <f t="shared" ca="1" si="32"/>
        <v>34749.04098040895</v>
      </c>
      <c r="BE18" s="101">
        <f t="shared" ca="1" si="33"/>
        <v>32441.787337892401</v>
      </c>
      <c r="BF18" s="101">
        <f t="shared" ca="1" si="34"/>
        <v>30186.563210260909</v>
      </c>
      <c r="BG18" s="101">
        <f t="shared" ca="1" si="35"/>
        <v>27999.229526239844</v>
      </c>
      <c r="BH18" s="101">
        <f t="shared" ca="1" si="36"/>
        <v>25892.503150457367</v>
      </c>
      <c r="BI18" s="101">
        <f t="shared" ca="1" si="37"/>
        <v>23876.208785477604</v>
      </c>
      <c r="BJ18" s="101">
        <f t="shared" ca="1" si="38"/>
        <v>21957.555220717575</v>
      </c>
      <c r="BK18" s="101">
        <f t="shared" ca="1" si="39"/>
        <v>20141.4231646023</v>
      </c>
      <c r="BL18" s="101">
        <f t="shared" ca="1" si="40"/>
        <v>18430.654289468654</v>
      </c>
      <c r="BM18" s="101">
        <f t="shared" ca="1" si="41"/>
        <v>16826.333341231057</v>
      </c>
      <c r="BN18" s="101">
        <f t="shared" ca="1" si="42"/>
        <v>15328.057166089213</v>
      </c>
      <c r="BO18" s="101">
        <f t="shared" ca="1" si="43"/>
        <v>13934.186257452584</v>
      </c>
      <c r="BP18" s="101">
        <f t="shared" ca="1" si="44"/>
        <v>12642.075919644054</v>
      </c>
      <c r="BQ18" s="101">
        <f t="shared" ca="1" si="45"/>
        <v>11448.285386410755</v>
      </c>
      <c r="BR18" s="101">
        <f t="shared" ca="1" si="46"/>
        <v>10348.764237246274</v>
      </c>
      <c r="BS18" s="101">
        <f t="shared" ca="1" si="47"/>
        <v>9339.0162442530382</v>
      </c>
      <c r="BT18" s="101">
        <f t="shared" ca="1" si="48"/>
        <v>8414.2413817170909</v>
      </c>
      <c r="BU18" s="101">
        <f t="shared" ca="1" si="49"/>
        <v>7569.4571655602022</v>
      </c>
      <c r="BV18" s="101">
        <f t="shared" ca="1" si="50"/>
        <v>6799.6007862810602</v>
      </c>
      <c r="BW18" s="101">
        <f t="shared" ca="1" si="51"/>
        <v>6099.6136811467168</v>
      </c>
      <c r="BX18" s="101">
        <f t="shared" ca="1" si="52"/>
        <v>5464.5102816939598</v>
      </c>
      <c r="BY18" s="101">
        <f t="shared" ca="1" si="53"/>
        <v>4889.4326908735984</v>
      </c>
      <c r="BZ18" s="101">
        <f t="shared" ca="1" si="54"/>
        <v>4369.6930078216346</v>
      </c>
      <c r="CA18" s="101">
        <f t="shared" ca="1" si="55"/>
        <v>3900.8049420204875</v>
      </c>
      <c r="CB18" s="101">
        <f t="shared" ca="1" si="56"/>
        <v>3478.5062547858183</v>
      </c>
      <c r="CC18" s="101">
        <f t="shared" ca="1" si="57"/>
        <v>3098.7734447211637</v>
      </c>
      <c r="CD18" s="101">
        <f t="shared" ca="1" si="58"/>
        <v>2757.8299629399548</v>
      </c>
      <c r="CE18" s="101">
        <f t="shared" ca="1" si="59"/>
        <v>2452.1491098340643</v>
      </c>
      <c r="CF18" s="101">
        <f t="shared" ca="1" si="60"/>
        <v>2178.4526325843785</v>
      </c>
      <c r="CG18" s="101">
        <f t="shared" ca="1" si="61"/>
        <v>1933.705915036637</v>
      </c>
      <c r="CH18" s="101">
        <f t="shared" ca="1" si="62"/>
        <v>1715.1105313061285</v>
      </c>
      <c r="CI18" s="101">
        <f t="shared" ca="1" si="63"/>
        <v>1520.0948231499945</v>
      </c>
      <c r="CJ18" s="101">
        <f t="shared" ca="1" si="64"/>
        <v>1346.3030596036663</v>
      </c>
      <c r="CK18" s="101">
        <f t="shared" ca="1" si="65"/>
        <v>1191.5836459697693</v>
      </c>
      <c r="CL18" s="101">
        <f t="shared" ca="1" si="66"/>
        <v>1053.9767679474933</v>
      </c>
      <c r="CM18" s="101">
        <f t="shared" ca="1" si="67"/>
        <v>931.70178516375336</v>
      </c>
      <c r="CN18" s="101">
        <f t="shared" ca="1" si="68"/>
        <v>823.14462608404119</v>
      </c>
      <c r="CO18" s="101">
        <f t="shared" ca="1" si="69"/>
        <v>726.84538260212651</v>
      </c>
      <c r="CP18" s="101">
        <f t="shared" ca="1" si="70"/>
        <v>641.48625677318262</v>
      </c>
      <c r="CQ18" s="101">
        <f t="shared" ca="1" si="71"/>
        <v>565.87997343920028</v>
      </c>
      <c r="CR18" s="101">
        <f t="shared" ca="1" si="72"/>
        <v>4145.5558527802323</v>
      </c>
      <c r="CS18" s="102">
        <f t="shared" ca="1" si="73"/>
        <v>1682751.9999999998</v>
      </c>
      <c r="CT18" s="74">
        <f t="shared" si="148"/>
        <v>115651.0805819922</v>
      </c>
      <c r="CU18" s="74">
        <f t="shared" si="149"/>
        <v>28157.419781359611</v>
      </c>
      <c r="CV18" s="74">
        <f t="shared" si="150"/>
        <v>32030.629755763919</v>
      </c>
      <c r="CW18" s="74">
        <f t="shared" si="151"/>
        <v>35856.997174022472</v>
      </c>
      <c r="CX18" s="74">
        <f t="shared" si="152"/>
        <v>39548.055026900227</v>
      </c>
      <c r="CY18" s="74">
        <f t="shared" si="153"/>
        <v>43020.959703220193</v>
      </c>
      <c r="CZ18" s="74">
        <f t="shared" si="154"/>
        <v>46201.801616660188</v>
      </c>
      <c r="DA18" s="74">
        <f t="shared" si="155"/>
        <v>49028.119148400714</v>
      </c>
      <c r="DB18" s="74">
        <f t="shared" si="156"/>
        <v>51450.562746973337</v>
      </c>
      <c r="DC18" s="74">
        <f t="shared" ca="1" si="74"/>
        <v>52508.03685189395</v>
      </c>
      <c r="DD18" s="74">
        <f t="shared" si="157"/>
        <v>54956.221865081214</v>
      </c>
      <c r="DE18" s="74">
        <f t="shared" si="158"/>
        <v>56010.098257646576</v>
      </c>
      <c r="DF18" s="74">
        <f t="shared" si="159"/>
        <v>56599.752956850258</v>
      </c>
      <c r="DG18" s="74">
        <f t="shared" si="160"/>
        <v>56740.460139201474</v>
      </c>
      <c r="DH18" s="74">
        <f t="shared" si="161"/>
        <v>56456.660907363839</v>
      </c>
      <c r="DI18" s="74">
        <f t="shared" si="162"/>
        <v>55780.135803062134</v>
      </c>
      <c r="DJ18" s="74">
        <f t="shared" si="163"/>
        <v>54748.165877907508</v>
      </c>
      <c r="DK18" s="74">
        <f t="shared" si="164"/>
        <v>53401.767652283823</v>
      </c>
      <c r="DL18" s="74">
        <f t="shared" si="165"/>
        <v>51784.06621506907</v>
      </c>
      <c r="DM18" s="74">
        <f t="shared" si="166"/>
        <v>49938.850613288007</v>
      </c>
      <c r="DN18" s="74">
        <f t="shared" si="167"/>
        <v>47909.337636288023</v>
      </c>
      <c r="DO18" s="74">
        <f t="shared" si="168"/>
        <v>45737.154751250724</v>
      </c>
      <c r="DP18" s="74">
        <f t="shared" si="169"/>
        <v>43461.540567643955</v>
      </c>
      <c r="DQ18" s="74">
        <f t="shared" si="170"/>
        <v>41118.751791155722</v>
      </c>
      <c r="DR18" s="74">
        <f t="shared" si="171"/>
        <v>38741.658970811943</v>
      </c>
      <c r="DS18" s="74">
        <f t="shared" si="172"/>
        <v>36359.509121330477</v>
      </c>
      <c r="DT18" s="74">
        <f t="shared" si="173"/>
        <v>33997.831128135018</v>
      </c>
      <c r="DU18" s="74">
        <f t="shared" si="174"/>
        <v>31678.459308122554</v>
      </c>
      <c r="DV18" s="74">
        <f t="shared" si="175"/>
        <v>29419.651213414567</v>
      </c>
      <c r="DW18" s="74">
        <f t="shared" si="176"/>
        <v>27236.277371483287</v>
      </c>
      <c r="DX18" s="74">
        <f t="shared" si="177"/>
        <v>25140.062844845284</v>
      </c>
      <c r="DY18" s="74">
        <f t="shared" si="178"/>
        <v>23139.863011275178</v>
      </c>
      <c r="DZ18" s="74">
        <f t="shared" si="179"/>
        <v>21241.958608150606</v>
      </c>
      <c r="EA18" s="74">
        <f t="shared" si="180"/>
        <v>19450.357698538566</v>
      </c>
      <c r="EB18" s="74">
        <f t="shared" si="181"/>
        <v>17767.094691664803</v>
      </c>
      <c r="EC18" s="74">
        <f t="shared" si="182"/>
        <v>16192.51881353818</v>
      </c>
      <c r="ED18" s="74">
        <f t="shared" si="183"/>
        <v>14725.566431916888</v>
      </c>
      <c r="EE18" s="74">
        <f t="shared" si="184"/>
        <v>13364.013374497497</v>
      </c>
      <c r="EF18" s="74">
        <f t="shared" si="185"/>
        <v>12104.704839064298</v>
      </c>
      <c r="EG18" s="74">
        <f t="shared" si="186"/>
        <v>10943.761690965886</v>
      </c>
      <c r="EH18" s="74">
        <f t="shared" si="187"/>
        <v>9876.7628969196885</v>
      </c>
      <c r="EI18" s="74">
        <f t="shared" si="188"/>
        <v>8898.9045799293708</v>
      </c>
      <c r="EJ18" s="74">
        <f t="shared" si="189"/>
        <v>8005.1367258350929</v>
      </c>
      <c r="EK18" s="74">
        <f t="shared" si="190"/>
        <v>7190.2789556925736</v>
      </c>
      <c r="EL18" s="74">
        <f t="shared" si="191"/>
        <v>6449.1170270731518</v>
      </c>
      <c r="EM18" s="74">
        <f t="shared" si="192"/>
        <v>5776.4818666184519</v>
      </c>
      <c r="EN18" s="74">
        <f t="shared" si="193"/>
        <v>5167.312988678681</v>
      </c>
      <c r="EO18" s="74">
        <f t="shared" si="194"/>
        <v>4616.7081404894107</v>
      </c>
      <c r="EP18" s="74">
        <f t="shared" si="195"/>
        <v>4119.9609504347691</v>
      </c>
      <c r="EQ18" s="74">
        <f t="shared" si="196"/>
        <v>3672.5882568720008</v>
      </c>
      <c r="ER18" s="74">
        <f t="shared" si="197"/>
        <v>3270.3486727030468</v>
      </c>
      <c r="ES18" s="74">
        <f t="shared" si="198"/>
        <v>2909.2538049661962</v>
      </c>
      <c r="ET18" s="74">
        <f t="shared" si="199"/>
        <v>2585.573406672966</v>
      </c>
      <c r="EU18" s="74">
        <f t="shared" si="200"/>
        <v>2295.835595775869</v>
      </c>
      <c r="EV18" s="74">
        <f t="shared" si="201"/>
        <v>2036.8231377394818</v>
      </c>
      <c r="EW18" s="74">
        <f t="shared" si="202"/>
        <v>1805.5666567368846</v>
      </c>
      <c r="EX18" s="74">
        <f t="shared" si="203"/>
        <v>1599.3355180760893</v>
      </c>
      <c r="EY18" s="74">
        <f t="shared" si="204"/>
        <v>1415.6270122019339</v>
      </c>
      <c r="EZ18" s="74">
        <f t="shared" si="205"/>
        <v>1252.1543691871079</v>
      </c>
      <c r="FA18" s="74">
        <f t="shared" si="206"/>
        <v>1106.834042067261</v>
      </c>
      <c r="FB18" s="74">
        <f t="shared" si="207"/>
        <v>977.77261745880651</v>
      </c>
      <c r="FC18" s="74">
        <f t="shared" si="208"/>
        <v>863.25364213626563</v>
      </c>
      <c r="FD18" s="74">
        <f t="shared" si="209"/>
        <v>761.72459393747897</v>
      </c>
      <c r="FE18" s="74">
        <f t="shared" si="210"/>
        <v>671.78417380074438</v>
      </c>
      <c r="FF18" s="74">
        <f t="shared" si="211"/>
        <v>592.1700520290151</v>
      </c>
      <c r="FG18" s="74">
        <f t="shared" si="212"/>
        <v>521.74716526365535</v>
      </c>
      <c r="FH18" s="74">
        <f t="shared" si="213"/>
        <v>3787.3366767077264</v>
      </c>
      <c r="FI18" s="102">
        <f t="shared" ca="1" si="75"/>
        <v>1681826.3100650371</v>
      </c>
      <c r="FJ18" s="62"/>
      <c r="FK18" s="103">
        <f t="shared" ref="FK18:HV18" ca="1" si="237">AD18/$CS$18</f>
        <v>6.4977018598144601E-2</v>
      </c>
      <c r="FL18" s="103">
        <f t="shared" ca="1" si="237"/>
        <v>1.6049743926717503E-2</v>
      </c>
      <c r="FM18" s="103">
        <f t="shared" ca="1" si="237"/>
        <v>1.831797470975802E-2</v>
      </c>
      <c r="FN18" s="103">
        <f t="shared" ca="1" si="237"/>
        <v>2.0572353838437307E-2</v>
      </c>
      <c r="FO18" s="103">
        <f t="shared" ca="1" si="237"/>
        <v>2.2761279357170889E-2</v>
      </c>
      <c r="FP18" s="103">
        <f t="shared" ca="1" si="237"/>
        <v>2.4835811006105078E-2</v>
      </c>
      <c r="FQ18" s="103">
        <f t="shared" ca="1" si="237"/>
        <v>2.6751666493331914E-2</v>
      </c>
      <c r="FR18" s="103">
        <f t="shared" ca="1" si="237"/>
        <v>2.8470782734423498E-2</v>
      </c>
      <c r="FS18" s="103">
        <f t="shared" ca="1" si="237"/>
        <v>2.996240009549123E-2</v>
      </c>
      <c r="FT18" s="103">
        <f t="shared" ca="1" si="237"/>
        <v>3.1203669258389802E-2</v>
      </c>
      <c r="FU18" s="103">
        <f t="shared" ca="1" si="237"/>
        <v>3.2179813673484992E-2</v>
      </c>
      <c r="FV18" s="103">
        <f t="shared" ca="1" si="237"/>
        <v>3.2883904551442529E-2</v>
      </c>
      <c r="FW18" s="103">
        <f t="shared" ca="1" si="237"/>
        <v>3.3316320064698035E-2</v>
      </c>
      <c r="FX18" s="103">
        <f t="shared" ca="1" si="237"/>
        <v>3.3483966835503094E-2</v>
      </c>
      <c r="FY18" s="103">
        <f t="shared" ca="1" si="237"/>
        <v>3.3399341347315599E-2</v>
      </c>
      <c r="FZ18" s="103">
        <f t="shared" ca="1" si="237"/>
        <v>3.3079503314923604E-2</v>
      </c>
      <c r="GA18" s="103">
        <f t="shared" ca="1" si="237"/>
        <v>3.2545023962853421E-2</v>
      </c>
      <c r="GB18" s="103">
        <f t="shared" ca="1" si="237"/>
        <v>3.1818961106405259E-2</v>
      </c>
      <c r="GC18" s="103">
        <f t="shared" ca="1" si="237"/>
        <v>3.0925901169277743E-2</v>
      </c>
      <c r="GD18" s="103">
        <f t="shared" ca="1" si="237"/>
        <v>2.9891096782437291E-2</v>
      </c>
      <c r="GE18" s="103">
        <f t="shared" ca="1" si="237"/>
        <v>2.8739718081682748E-2</v>
      </c>
      <c r="GF18" s="103">
        <f t="shared" ca="1" si="237"/>
        <v>2.749622668892238E-2</v>
      </c>
      <c r="GG18" s="103">
        <f t="shared" ca="1" si="237"/>
        <v>2.6183873840758268E-2</v>
      </c>
      <c r="GH18" s="103">
        <f t="shared" ca="1" si="237"/>
        <v>2.482431826447629E-2</v>
      </c>
      <c r="GI18" s="103">
        <f t="shared" ca="1" si="237"/>
        <v>2.3437355119872886E-2</v>
      </c>
      <c r="GJ18" s="103">
        <f t="shared" ca="1" si="237"/>
        <v>2.204074446799098E-2</v>
      </c>
      <c r="GK18" s="103">
        <f t="shared" ca="1" si="237"/>
        <v>2.0650126091312893E-2</v>
      </c>
      <c r="GL18" s="103">
        <f t="shared" ca="1" si="237"/>
        <v>1.9279006851807282E-2</v>
      </c>
      <c r="GM18" s="103">
        <f t="shared" ca="1" si="237"/>
        <v>1.7938806912878972E-2</v>
      </c>
      <c r="GN18" s="103">
        <f t="shared" ca="1" si="237"/>
        <v>1.6638951863518717E-2</v>
      </c>
      <c r="GO18" s="103">
        <f t="shared" ca="1" si="237"/>
        <v>1.5386998886619877E-2</v>
      </c>
      <c r="GP18" s="103">
        <f t="shared" ca="1" si="237"/>
        <v>1.4188786455447747E-2</v>
      </c>
      <c r="GQ18" s="103">
        <f t="shared" ca="1" si="237"/>
        <v>1.304859849860085E-2</v>
      </c>
      <c r="GR18" s="103">
        <f t="shared" ca="1" si="237"/>
        <v>1.1969335448481002E-2</v>
      </c>
      <c r="GS18" s="103">
        <f t="shared" ca="1" si="237"/>
        <v>1.0952686010457071E-2</v>
      </c>
      <c r="GT18" s="103">
        <f t="shared" ca="1" si="237"/>
        <v>9.9992948106619739E-3</v>
      </c>
      <c r="GU18" s="103">
        <f t="shared" ca="1" si="237"/>
        <v>9.1089222690504696E-3</v>
      </c>
      <c r="GV18" s="103">
        <f t="shared" ca="1" si="237"/>
        <v>8.2805940848399446E-3</v>
      </c>
      <c r="GW18" s="103">
        <f t="shared" ca="1" si="237"/>
        <v>7.5127386089239865E-3</v>
      </c>
      <c r="GX18" s="103">
        <f t="shared" ca="1" si="237"/>
        <v>6.803311115607503E-3</v>
      </c>
      <c r="GY18" s="103">
        <f t="shared" ca="1" si="237"/>
        <v>6.1499045832340568E-3</v>
      </c>
      <c r="GZ18" s="103">
        <f t="shared" ca="1" si="237"/>
        <v>5.5498470625814375E-3</v>
      </c>
      <c r="HA18" s="103">
        <f t="shared" ca="1" si="237"/>
        <v>5.0002860681295233E-3</v>
      </c>
      <c r="HB18" s="103">
        <f t="shared" ca="1" si="237"/>
        <v>4.4982606858052776E-3</v>
      </c>
      <c r="HC18" s="103">
        <f t="shared" ca="1" si="237"/>
        <v>4.0407622669775822E-3</v>
      </c>
      <c r="HD18" s="103">
        <f t="shared" ca="1" si="237"/>
        <v>3.6247846867195625E-3</v>
      </c>
      <c r="HE18" s="103">
        <f t="shared" ca="1" si="237"/>
        <v>3.2473651980172722E-3</v>
      </c>
      <c r="HF18" s="103">
        <f t="shared" ca="1" si="237"/>
        <v>2.9056169244627843E-3</v>
      </c>
      <c r="HG18" s="103">
        <f t="shared" ca="1" si="237"/>
        <v>2.5967540123688071E-3</v>
      </c>
      <c r="HH18" s="103">
        <f t="shared" ca="1" si="237"/>
        <v>2.3181104179466065E-3</v>
      </c>
      <c r="HI18" s="103">
        <f t="shared" ca="1" si="237"/>
        <v>2.0671532434879403E-3</v>
      </c>
      <c r="HJ18" s="103">
        <f t="shared" ca="1" si="237"/>
        <v>1.8414914644113716E-3</v>
      </c>
      <c r="HK18" s="103">
        <f t="shared" ca="1" si="237"/>
        <v>1.6388808112781652E-3</v>
      </c>
      <c r="HL18" s="103">
        <f t="shared" ca="1" si="237"/>
        <v>1.4572254912393892E-3</v>
      </c>
      <c r="HM18" s="103">
        <f t="shared" ca="1" si="237"/>
        <v>1.2945773545860464E-3</v>
      </c>
      <c r="HN18" s="103">
        <f t="shared" ca="1" si="237"/>
        <v>1.1491330362624066E-3</v>
      </c>
      <c r="HO18" s="103">
        <f t="shared" ca="1" si="237"/>
        <v>1.0192295307366319E-3</v>
      </c>
      <c r="HP18" s="103">
        <f t="shared" ca="1" si="237"/>
        <v>9.0333859246638525E-4</v>
      </c>
      <c r="HQ18" s="103">
        <f t="shared" ca="1" si="237"/>
        <v>8.0006029385415467E-4</v>
      </c>
      <c r="HR18" s="103">
        <f t="shared" ca="1" si="237"/>
        <v>7.0811601826636927E-4</v>
      </c>
      <c r="HS18" s="103">
        <f t="shared" ca="1" si="237"/>
        <v>6.2634111737647224E-4</v>
      </c>
      <c r="HT18" s="103">
        <f t="shared" ca="1" si="237"/>
        <v>5.5367741958634042E-4</v>
      </c>
      <c r="HU18" s="103">
        <f t="shared" ca="1" si="237"/>
        <v>4.8916573926760531E-4</v>
      </c>
      <c r="HV18" s="103">
        <f t="shared" ca="1" si="237"/>
        <v>4.3193850466505262E-4</v>
      </c>
      <c r="HW18" s="103">
        <f t="shared" ref="HW18:HY18" ca="1" si="238">CP18/$CS$18</f>
        <v>3.8121259506640476E-4</v>
      </c>
      <c r="HX18" s="103">
        <f t="shared" ca="1" si="238"/>
        <v>3.3628245483541269E-4</v>
      </c>
      <c r="HY18" s="103">
        <f t="shared" ca="1" si="238"/>
        <v>2.4635572281478395E-3</v>
      </c>
      <c r="HZ18" s="104">
        <f t="shared" ca="1" si="216"/>
        <v>0.55083395350958608</v>
      </c>
      <c r="IA18" s="105">
        <f t="shared" ca="1" si="78"/>
        <v>6.8765175030184839E-2</v>
      </c>
      <c r="IB18" s="105">
        <f t="shared" ca="1" si="79"/>
        <v>1.6742168684631142E-2</v>
      </c>
      <c r="IC18" s="105">
        <f t="shared" ca="1" si="80"/>
        <v>1.90451472688195E-2</v>
      </c>
      <c r="ID18" s="105">
        <f t="shared" ca="1" si="81"/>
        <v>2.1320273656936586E-2</v>
      </c>
      <c r="IE18" s="105">
        <f t="shared" ca="1" si="82"/>
        <v>2.3514946097716167E-2</v>
      </c>
      <c r="IF18" s="105">
        <f t="shared" ca="1" si="83"/>
        <v>2.5579906465820808E-2</v>
      </c>
      <c r="IG18" s="105">
        <f t="shared" ca="1" si="84"/>
        <v>2.7471208733126275E-2</v>
      </c>
      <c r="IH18" s="105">
        <f t="shared" ca="1" si="85"/>
        <v>2.9151713738206873E-2</v>
      </c>
      <c r="II18" s="105">
        <f t="shared" ca="1" si="86"/>
        <v>3.0592078646328059E-2</v>
      </c>
      <c r="IJ18" s="105">
        <f t="shared" ca="1" si="87"/>
        <v>3.1220843994207367E-2</v>
      </c>
      <c r="IK18" s="105">
        <f t="shared" ca="1" si="88"/>
        <v>3.2676514534343337E-2</v>
      </c>
      <c r="IL18" s="105">
        <f t="shared" ca="1" si="89"/>
        <v>3.3303140712241941E-2</v>
      </c>
      <c r="IM18" s="105">
        <f t="shared" ca="1" si="90"/>
        <v>3.3653744514593492E-2</v>
      </c>
      <c r="IN18" s="105">
        <f t="shared" ca="1" si="91"/>
        <v>3.3737407840294338E-2</v>
      </c>
      <c r="IO18" s="105">
        <f t="shared" ca="1" si="92"/>
        <v>3.3568663166638549E-2</v>
      </c>
      <c r="IP18" s="105">
        <f t="shared" ca="1" si="93"/>
        <v>3.3166406940622235E-2</v>
      </c>
      <c r="IQ18" s="105">
        <f t="shared" ca="1" si="94"/>
        <v>3.2552806166880791E-2</v>
      </c>
      <c r="IR18" s="105">
        <f t="shared" ca="1" si="95"/>
        <v>3.1752248928855649E-2</v>
      </c>
      <c r="IS18" s="105">
        <f t="shared" ca="1" si="96"/>
        <v>3.0790377047357851E-2</v>
      </c>
      <c r="IT18" s="105">
        <f t="shared" ca="1" si="97"/>
        <v>2.969322712721556E-2</v>
      </c>
      <c r="IU18" s="105">
        <f t="shared" ca="1" si="98"/>
        <v>2.8486495513579724E-2</v>
      </c>
      <c r="IV18" s="105">
        <f t="shared" ca="1" si="99"/>
        <v>2.7194933553799646E-2</v>
      </c>
      <c r="IW18" s="105">
        <f t="shared" ca="1" si="100"/>
        <v>2.5841872200205545E-2</v>
      </c>
      <c r="IX18" s="105">
        <f t="shared" ca="1" si="101"/>
        <v>2.4448869389827561E-2</v>
      </c>
      <c r="IY18" s="105">
        <f t="shared" ca="1" si="102"/>
        <v>2.3035469678978789E-2</v>
      </c>
      <c r="IZ18" s="105">
        <f t="shared" ca="1" si="103"/>
        <v>2.161906310047227E-2</v>
      </c>
      <c r="JA18" s="105">
        <f t="shared" ca="1" si="104"/>
        <v>2.0214828918225392E-2</v>
      </c>
      <c r="JB18" s="105">
        <f t="shared" ca="1" si="105"/>
        <v>1.883574963629718E-2</v>
      </c>
      <c r="JC18" s="105">
        <f t="shared" ca="1" si="106"/>
        <v>1.7492681044023441E-2</v>
      </c>
      <c r="JD18" s="105">
        <f t="shared" ca="1" si="107"/>
        <v>1.6194465033924965E-2</v>
      </c>
      <c r="JE18" s="105">
        <f t="shared" ca="1" si="108"/>
        <v>1.4948073231101436E-2</v>
      </c>
      <c r="JF18" s="105">
        <f t="shared" ca="1" si="109"/>
        <v>1.375877096986332E-2</v>
      </c>
      <c r="JG18" s="105">
        <f t="shared" ca="1" si="110"/>
        <v>1.2630292724656668E-2</v>
      </c>
      <c r="JH18" s="105">
        <f t="shared" ca="1" si="111"/>
        <v>1.1565021656598064E-2</v>
      </c>
      <c r="JI18" s="105">
        <f t="shared" ca="1" si="112"/>
        <v>1.0564167408570116E-2</v>
      </c>
      <c r="JJ18" s="105">
        <f t="shared" ca="1" si="113"/>
        <v>9.6279376274664222E-3</v>
      </c>
      <c r="JK18" s="105">
        <f t="shared" ca="1" si="114"/>
        <v>8.7556998863618941E-3</v>
      </c>
      <c r="JL18" s="105">
        <f t="shared" ca="1" si="115"/>
        <v>7.9461317108189995E-3</v>
      </c>
      <c r="JM18" s="105">
        <f t="shared" ca="1" si="116"/>
        <v>7.1973572815591177E-3</v>
      </c>
      <c r="JN18" s="105">
        <f t="shared" ca="1" si="117"/>
        <v>6.5070700972341697E-3</v>
      </c>
      <c r="JO18" s="105">
        <f t="shared" ca="1" si="118"/>
        <v>5.872641448056398E-3</v>
      </c>
      <c r="JP18" s="105">
        <f t="shared" ca="1" si="119"/>
        <v>5.2912149885354365E-3</v>
      </c>
      <c r="JQ18" s="105">
        <f t="shared" ca="1" si="120"/>
        <v>4.7597880220612851E-3</v>
      </c>
      <c r="JR18" s="105">
        <f t="shared" ca="1" si="121"/>
        <v>4.275280338202416E-3</v>
      </c>
      <c r="JS18" s="105">
        <f t="shared" ca="1" si="122"/>
        <v>3.8345915915798468E-3</v>
      </c>
      <c r="JT18" s="105">
        <f t="shared" ca="1" si="123"/>
        <v>3.4346482939698287E-3</v>
      </c>
      <c r="JU18" s="105">
        <f t="shared" ca="1" si="124"/>
        <v>3.0724415225011304E-3</v>
      </c>
      <c r="JV18" s="105">
        <f t="shared" ca="1" si="125"/>
        <v>2.745056438266137E-3</v>
      </c>
      <c r="JW18" s="105">
        <f t="shared" ca="1" si="126"/>
        <v>2.4496946716664504E-3</v>
      </c>
      <c r="JX18" s="105">
        <f t="shared" ca="1" si="127"/>
        <v>2.1836905719057158E-3</v>
      </c>
      <c r="JY18" s="105">
        <f t="shared" ca="1" si="128"/>
        <v>1.9445222453301856E-3</v>
      </c>
      <c r="JZ18" s="105">
        <f t="shared" ca="1" si="129"/>
        <v>1.7298182265050271E-3</v>
      </c>
      <c r="KA18" s="105">
        <f t="shared" ca="1" si="130"/>
        <v>1.5373605414538798E-3</v>
      </c>
      <c r="KB18" s="105">
        <f t="shared" ca="1" si="131"/>
        <v>1.3650848378552764E-3</v>
      </c>
      <c r="KC18" s="105">
        <f t="shared" ca="1" si="132"/>
        <v>1.2110781746901777E-3</v>
      </c>
      <c r="KD18" s="105">
        <f t="shared" ca="1" si="133"/>
        <v>1.0735749856755792E-3</v>
      </c>
      <c r="KE18" s="105">
        <f t="shared" ca="1" si="134"/>
        <v>9.509516580307524E-4</v>
      </c>
      <c r="KF18" s="105">
        <f t="shared" ca="1" si="135"/>
        <v>8.4172010137431542E-4</v>
      </c>
      <c r="KG18" s="105">
        <f t="shared" ca="1" si="136"/>
        <v>7.445206212398273E-4</v>
      </c>
      <c r="KH18" s="105">
        <f t="shared" ca="1" si="137"/>
        <v>6.5811435785212511E-4</v>
      </c>
      <c r="KI18" s="105">
        <f t="shared" ca="1" si="138"/>
        <v>5.8137550328903791E-4</v>
      </c>
      <c r="KJ18" s="105">
        <f t="shared" ca="1" si="139"/>
        <v>5.1328346867333952E-4</v>
      </c>
      <c r="KK18" s="105">
        <f t="shared" ca="1" si="140"/>
        <v>4.5291513718085589E-4</v>
      </c>
      <c r="KL18" s="105">
        <f t="shared" ca="1" si="141"/>
        <v>3.9943730799095782E-4</v>
      </c>
      <c r="KM18" s="105">
        <f t="shared" ca="1" si="142"/>
        <v>3.5209941031670241E-4</v>
      </c>
      <c r="KN18" s="105">
        <f t="shared" ca="1" si="143"/>
        <v>3.102265448823185E-4</v>
      </c>
      <c r="KO18" s="105">
        <f t="shared" ca="1" si="144"/>
        <v>2.251919032329366E-3</v>
      </c>
      <c r="KP18" s="102"/>
      <c r="KQ18" s="106">
        <f t="shared" ca="1" si="145"/>
        <v>0.53965706691591109</v>
      </c>
      <c r="KR18" s="107">
        <f t="shared" ca="1" si="146"/>
        <v>0.25269436036858783</v>
      </c>
    </row>
    <row r="19" spans="1:304" s="63" customFormat="1" ht="15.5" x14ac:dyDescent="0.35">
      <c r="A19" s="62"/>
      <c r="B19" s="67" t="s">
        <v>121</v>
      </c>
      <c r="C19" s="95">
        <f t="shared" si="147"/>
        <v>1692817</v>
      </c>
      <c r="D19" s="75">
        <f ca="1">'Stochastic inputs'!H40</f>
        <v>27.20459</v>
      </c>
      <c r="E19" s="75">
        <v>10.993107</v>
      </c>
      <c r="F19" s="96">
        <v>27.014157869999998</v>
      </c>
      <c r="G19" s="96">
        <v>10.916155250999999</v>
      </c>
      <c r="H19" s="97">
        <f t="shared" ca="1" si="0"/>
        <v>3.2277601029911933</v>
      </c>
      <c r="I19" s="97">
        <f t="shared" ca="1" si="1"/>
        <v>0.38891028804617245</v>
      </c>
      <c r="J19" s="98">
        <f t="shared" si="2"/>
        <v>3.2207354880542289</v>
      </c>
      <c r="K19" s="98">
        <f t="shared" si="3"/>
        <v>0.38891028804617245</v>
      </c>
      <c r="L19" s="98"/>
      <c r="M19" s="99">
        <v>1671931</v>
      </c>
      <c r="N19" s="98"/>
      <c r="O19" s="97">
        <f t="shared" ca="1" si="4"/>
        <v>3.2277601029911933</v>
      </c>
      <c r="P19" s="97">
        <f t="shared" ca="1" si="4"/>
        <v>0.38891028804617245</v>
      </c>
      <c r="Q19" s="99">
        <v>1692817</v>
      </c>
      <c r="R19" s="100">
        <v>1679126</v>
      </c>
      <c r="S19" s="99">
        <v>1674083</v>
      </c>
      <c r="T19" s="100">
        <v>1683638</v>
      </c>
      <c r="U19" s="99">
        <v>1701006</v>
      </c>
      <c r="V19" s="100">
        <v>1716362</v>
      </c>
      <c r="W19" s="99">
        <v>1734089</v>
      </c>
      <c r="X19" s="100">
        <v>1735439</v>
      </c>
      <c r="Y19" s="99">
        <v>1711734</v>
      </c>
      <c r="Z19" s="100">
        <v>1671931</v>
      </c>
      <c r="AA19" s="98"/>
      <c r="AB19" s="98">
        <f t="shared" si="5"/>
        <v>3.2207354880542289</v>
      </c>
      <c r="AC19" s="98">
        <f t="shared" si="5"/>
        <v>0.38891028804617245</v>
      </c>
      <c r="AD19" s="101">
        <f t="shared" ca="1" si="6"/>
        <v>293906.25753593806</v>
      </c>
      <c r="AE19" s="101">
        <f t="shared" ca="1" si="7"/>
        <v>32516.176160484833</v>
      </c>
      <c r="AF19" s="101">
        <f t="shared" ca="1" si="8"/>
        <v>33647.708022897597</v>
      </c>
      <c r="AG19" s="101">
        <f t="shared" ca="1" si="9"/>
        <v>34616.576001855574</v>
      </c>
      <c r="AH19" s="101">
        <f t="shared" ca="1" si="10"/>
        <v>35422.030602398321</v>
      </c>
      <c r="AI19" s="101">
        <f t="shared" ca="1" si="11"/>
        <v>36065.702553766583</v>
      </c>
      <c r="AJ19" s="101">
        <f t="shared" ca="1" si="12"/>
        <v>36551.271798938811</v>
      </c>
      <c r="AK19" s="101">
        <f t="shared" ca="1" si="13"/>
        <v>36884.139381462461</v>
      </c>
      <c r="AL19" s="101">
        <f t="shared" ca="1" si="14"/>
        <v>37071.111479948784</v>
      </c>
      <c r="AM19" s="101">
        <f t="shared" ca="1" si="15"/>
        <v>37120.102340614962</v>
      </c>
      <c r="AN19" s="101">
        <f t="shared" ca="1" si="16"/>
        <v>37039.860712755115</v>
      </c>
      <c r="AO19" s="101">
        <f t="shared" ca="1" si="17"/>
        <v>36839.722602292335</v>
      </c>
      <c r="AP19" s="101">
        <f t="shared" ca="1" si="18"/>
        <v>36529.391706580464</v>
      </c>
      <c r="AQ19" s="101">
        <f t="shared" ca="1" si="19"/>
        <v>36118.74774995444</v>
      </c>
      <c r="AR19" s="101">
        <f t="shared" ca="1" si="20"/>
        <v>35617.682067909969</v>
      </c>
      <c r="AS19" s="101">
        <f t="shared" ca="1" si="21"/>
        <v>35035.959150403971</v>
      </c>
      <c r="AT19" s="101">
        <f t="shared" ca="1" si="22"/>
        <v>34383.102413762914</v>
      </c>
      <c r="AU19" s="101">
        <f t="shared" ca="1" si="23"/>
        <v>33668.302190683586</v>
      </c>
      <c r="AV19" s="101">
        <f t="shared" ca="1" si="24"/>
        <v>32900.343776884925</v>
      </c>
      <c r="AW19" s="101">
        <f t="shared" ca="1" si="25"/>
        <v>32087.553322641808</v>
      </c>
      <c r="AX19" s="101">
        <f t="shared" ca="1" si="26"/>
        <v>31237.759383583401</v>
      </c>
      <c r="AY19" s="101">
        <f t="shared" ca="1" si="27"/>
        <v>30358.268027238773</v>
      </c>
      <c r="AZ19" s="101">
        <f t="shared" ca="1" si="28"/>
        <v>29455.849512906585</v>
      </c>
      <c r="BA19" s="101">
        <f t="shared" ca="1" si="29"/>
        <v>28536.734708966964</v>
      </c>
      <c r="BB19" s="101">
        <f t="shared" ca="1" si="30"/>
        <v>27606.619572831692</v>
      </c>
      <c r="BC19" s="101">
        <f t="shared" ca="1" si="31"/>
        <v>26670.676185908742</v>
      </c>
      <c r="BD19" s="101">
        <f t="shared" ca="1" si="32"/>
        <v>25733.569002964185</v>
      </c>
      <c r="BE19" s="101">
        <f t="shared" ca="1" si="33"/>
        <v>24799.475137370518</v>
      </c>
      <c r="BF19" s="101">
        <f t="shared" ca="1" si="34"/>
        <v>23872.107657689136</v>
      </c>
      <c r="BG19" s="101">
        <f t="shared" ca="1" si="35"/>
        <v>22954.741014680254</v>
      </c>
      <c r="BH19" s="101">
        <f t="shared" ca="1" si="36"/>
        <v>22050.237849866033</v>
      </c>
      <c r="BI19" s="101">
        <f t="shared" ca="1" si="37"/>
        <v>21161.076556628424</v>
      </c>
      <c r="BJ19" s="101">
        <f t="shared" ca="1" si="38"/>
        <v>20289.379072276835</v>
      </c>
      <c r="BK19" s="101">
        <f t="shared" ca="1" si="39"/>
        <v>19436.938475009556</v>
      </c>
      <c r="BL19" s="101">
        <f t="shared" ca="1" si="40"/>
        <v>18605.246043582196</v>
      </c>
      <c r="BM19" s="101">
        <f t="shared" ca="1" si="41"/>
        <v>17795.517510609599</v>
      </c>
      <c r="BN19" s="101">
        <f t="shared" ca="1" si="42"/>
        <v>17008.718303514164</v>
      </c>
      <c r="BO19" s="101">
        <f t="shared" ca="1" si="43"/>
        <v>16245.587621085406</v>
      </c>
      <c r="BP19" s="101">
        <f t="shared" ca="1" si="44"/>
        <v>15506.661239361776</v>
      </c>
      <c r="BQ19" s="101">
        <f t="shared" ca="1" si="45"/>
        <v>14792.292978820078</v>
      </c>
      <c r="BR19" s="101">
        <f t="shared" ca="1" si="46"/>
        <v>14102.674796732048</v>
      </c>
      <c r="BS19" s="101">
        <f t="shared" ca="1" si="47"/>
        <v>13437.855494534833</v>
      </c>
      <c r="BT19" s="101">
        <f t="shared" ca="1" si="48"/>
        <v>12797.758051183562</v>
      </c>
      <c r="BU19" s="101">
        <f t="shared" ca="1" si="49"/>
        <v>12182.19561011646</v>
      </c>
      <c r="BV19" s="101">
        <f t="shared" ca="1" si="50"/>
        <v>11590.886160519709</v>
      </c>
      <c r="BW19" s="101">
        <f t="shared" ca="1" si="51"/>
        <v>11023.465963376086</v>
      </c>
      <c r="BX19" s="101">
        <f t="shared" ca="1" si="52"/>
        <v>10479.501779986791</v>
      </c>
      <c r="BY19" s="101">
        <f t="shared" ca="1" si="53"/>
        <v>9958.5019655525266</v>
      </c>
      <c r="BZ19" s="101">
        <f t="shared" ca="1" si="54"/>
        <v>9459.9264934745897</v>
      </c>
      <c r="CA19" s="101">
        <f t="shared" ca="1" si="55"/>
        <v>8983.1959775960586</v>
      </c>
      <c r="CB19" s="101">
        <f t="shared" ca="1" si="56"/>
        <v>8527.6997598608177</v>
      </c>
      <c r="CC19" s="101">
        <f t="shared" ca="1" si="57"/>
        <v>8092.8031302476484</v>
      </c>
      <c r="CD19" s="101">
        <f t="shared" ca="1" si="58"/>
        <v>7677.8537442871375</v>
      </c>
      <c r="CE19" s="101">
        <f t="shared" ca="1" si="59"/>
        <v>7282.1873014817538</v>
      </c>
      <c r="CF19" s="101">
        <f t="shared" ca="1" si="60"/>
        <v>6905.1325453776535</v>
      </c>
      <c r="CG19" s="101">
        <f t="shared" ca="1" si="61"/>
        <v>6546.0156432354906</v>
      </c>
      <c r="CH19" s="101">
        <f t="shared" ca="1" si="62"/>
        <v>6204.1640001850756</v>
      </c>
      <c r="CI19" s="101">
        <f t="shared" ca="1" si="63"/>
        <v>5878.9095595696408</v>
      </c>
      <c r="CJ19" s="101">
        <f t="shared" ca="1" si="64"/>
        <v>5569.5916379582404</v>
      </c>
      <c r="CK19" s="101">
        <f t="shared" ca="1" si="65"/>
        <v>5275.5593400578746</v>
      </c>
      <c r="CL19" s="101">
        <f t="shared" ca="1" si="66"/>
        <v>4996.1735955597424</v>
      </c>
      <c r="CM19" s="101">
        <f t="shared" ca="1" si="67"/>
        <v>4730.8088568582452</v>
      </c>
      <c r="CN19" s="101">
        <f t="shared" ca="1" si="68"/>
        <v>4478.8544935346654</v>
      </c>
      <c r="CO19" s="101">
        <f t="shared" ca="1" si="69"/>
        <v>4239.7159166505253</v>
      </c>
      <c r="CP19" s="101">
        <f t="shared" ca="1" si="70"/>
        <v>4012.8154631097914</v>
      </c>
      <c r="CQ19" s="101">
        <f t="shared" ca="1" si="71"/>
        <v>3797.5930677763627</v>
      </c>
      <c r="CR19" s="101">
        <f t="shared" ca="1" si="72"/>
        <v>66445.962224106828</v>
      </c>
      <c r="CS19" s="102">
        <f t="shared" ca="1" si="73"/>
        <v>1692817.0000000002</v>
      </c>
      <c r="CT19" s="74">
        <f t="shared" si="148"/>
        <v>301814.99785966909</v>
      </c>
      <c r="CU19" s="74">
        <f t="shared" si="149"/>
        <v>33045.689372759625</v>
      </c>
      <c r="CV19" s="74">
        <f t="shared" si="150"/>
        <v>34151.580574606625</v>
      </c>
      <c r="CW19" s="74">
        <f t="shared" si="151"/>
        <v>35090.900534646287</v>
      </c>
      <c r="CX19" s="74">
        <f t="shared" si="152"/>
        <v>35863.548661084365</v>
      </c>
      <c r="CY19" s="74">
        <f t="shared" si="153"/>
        <v>36471.799382226716</v>
      </c>
      <c r="CZ19" s="74">
        <f t="shared" si="154"/>
        <v>36919.956630185057</v>
      </c>
      <c r="DA19" s="74">
        <f t="shared" si="155"/>
        <v>37214.014273077293</v>
      </c>
      <c r="DB19" s="74">
        <f t="shared" si="156"/>
        <v>37361.331519243096</v>
      </c>
      <c r="DC19" s="74">
        <f t="shared" ca="1" si="74"/>
        <v>37120.102340614962</v>
      </c>
      <c r="DD19" s="74">
        <f t="shared" si="157"/>
        <v>37250.215120502493</v>
      </c>
      <c r="DE19" s="74">
        <f t="shared" si="158"/>
        <v>37010.729261387649</v>
      </c>
      <c r="DF19" s="74">
        <f t="shared" si="159"/>
        <v>36661.929385351963</v>
      </c>
      <c r="DG19" s="74">
        <f t="shared" si="160"/>
        <v>36213.997457061676</v>
      </c>
      <c r="DH19" s="74">
        <f t="shared" si="161"/>
        <v>35677.077655015579</v>
      </c>
      <c r="DI19" s="74">
        <f t="shared" si="162"/>
        <v>35061.140538030755</v>
      </c>
      <c r="DJ19" s="74">
        <f t="shared" si="163"/>
        <v>34375.871978736592</v>
      </c>
      <c r="DK19" s="74">
        <f t="shared" si="164"/>
        <v>33630.584670205484</v>
      </c>
      <c r="DL19" s="74">
        <f t="shared" si="165"/>
        <v>32834.149890763598</v>
      </c>
      <c r="DM19" s="74">
        <f t="shared" si="166"/>
        <v>31994.947189418468</v>
      </c>
      <c r="DN19" s="74">
        <f t="shared" si="167"/>
        <v>31120.829705605749</v>
      </c>
      <c r="DO19" s="74">
        <f t="shared" si="168"/>
        <v>30219.102941303761</v>
      </c>
      <c r="DP19" s="74">
        <f t="shared" si="169"/>
        <v>29296.514944055481</v>
      </c>
      <c r="DQ19" s="74">
        <f t="shared" si="170"/>
        <v>28359.256022508504</v>
      </c>
      <c r="DR19" s="74">
        <f t="shared" si="171"/>
        <v>27412.966291100212</v>
      </c>
      <c r="DS19" s="74">
        <f t="shared" si="172"/>
        <v>26462.74951916562</v>
      </c>
      <c r="DT19" s="74">
        <f t="shared" si="173"/>
        <v>25513.19193607257</v>
      </c>
      <c r="DU19" s="74">
        <f t="shared" si="174"/>
        <v>24568.384813487908</v>
      </c>
      <c r="DV19" s="74">
        <f t="shared" si="175"/>
        <v>23631.949805551219</v>
      </c>
      <c r="DW19" s="74">
        <f t="shared" si="176"/>
        <v>22707.066175706692</v>
      </c>
      <c r="DX19" s="74">
        <f t="shared" si="177"/>
        <v>21796.499174066008</v>
      </c>
      <c r="DY19" s="74">
        <f t="shared" si="178"/>
        <v>20902.628951157527</v>
      </c>
      <c r="DZ19" s="74">
        <f t="shared" si="179"/>
        <v>20027.479502674025</v>
      </c>
      <c r="EA19" s="74">
        <f t="shared" si="180"/>
        <v>19172.747235970528</v>
      </c>
      <c r="EB19" s="74">
        <f t="shared" si="181"/>
        <v>18339.828833099804</v>
      </c>
      <c r="EC19" s="74">
        <f t="shared" si="182"/>
        <v>17529.848158014287</v>
      </c>
      <c r="ED19" s="74">
        <f t="shared" si="183"/>
        <v>16743.682018112457</v>
      </c>
      <c r="EE19" s="74">
        <f t="shared" si="184"/>
        <v>15981.984643467169</v>
      </c>
      <c r="EF19" s="74">
        <f t="shared" si="185"/>
        <v>15245.210791915428</v>
      </c>
      <c r="EG19" s="74">
        <f t="shared" si="186"/>
        <v>14533.637425446561</v>
      </c>
      <c r="EH19" s="74">
        <f t="shared" si="187"/>
        <v>13847.383934126879</v>
      </c>
      <c r="EI19" s="74">
        <f t="shared" si="188"/>
        <v>13186.430908733793</v>
      </c>
      <c r="EJ19" s="74">
        <f t="shared" si="189"/>
        <v>12550.637483293784</v>
      </c>
      <c r="EK19" s="74">
        <f t="shared" si="190"/>
        <v>11939.757284381616</v>
      </c>
      <c r="EL19" s="74">
        <f t="shared" si="191"/>
        <v>11353.453036081959</v>
      </c>
      <c r="EM19" s="74">
        <f t="shared" si="192"/>
        <v>10791.309878387221</v>
      </c>
      <c r="EN19" s="74">
        <f t="shared" si="193"/>
        <v>10252.847463145834</v>
      </c>
      <c r="EO19" s="74">
        <f t="shared" si="194"/>
        <v>9737.530895750233</v>
      </c>
      <c r="EP19" s="74">
        <f t="shared" si="195"/>
        <v>9244.7805931125458</v>
      </c>
      <c r="EQ19" s="74">
        <f t="shared" si="196"/>
        <v>8773.9811293430539</v>
      </c>
      <c r="ER19" s="74">
        <f t="shared" si="197"/>
        <v>8324.4891402075191</v>
      </c>
      <c r="ES19" s="74">
        <f t="shared" si="198"/>
        <v>7895.6403562657606</v>
      </c>
      <c r="ET19" s="74">
        <f t="shared" si="199"/>
        <v>7486.7558325719692</v>
      </c>
      <c r="EU19" s="74">
        <f t="shared" si="200"/>
        <v>7097.1474403733382</v>
      </c>
      <c r="EV19" s="74">
        <f t="shared" si="201"/>
        <v>6726.1226833172786</v>
      </c>
      <c r="EW19" s="74">
        <f t="shared" si="202"/>
        <v>6372.9888975148915</v>
      </c>
      <c r="EX19" s="74">
        <f t="shared" si="203"/>
        <v>6037.0568914817795</v>
      </c>
      <c r="EY19" s="74">
        <f t="shared" si="204"/>
        <v>5717.6440785148798</v>
      </c>
      <c r="EZ19" s="74">
        <f t="shared" si="205"/>
        <v>5414.0771506477849</v>
      </c>
      <c r="FA19" s="74">
        <f t="shared" si="206"/>
        <v>5125.6943398689436</v>
      </c>
      <c r="FB19" s="74">
        <f t="shared" si="207"/>
        <v>4851.8473089498411</v>
      </c>
      <c r="FC19" s="74">
        <f t="shared" si="208"/>
        <v>4591.9027109849239</v>
      </c>
      <c r="FD19" s="74">
        <f t="shared" si="209"/>
        <v>4345.2434535994817</v>
      </c>
      <c r="FE19" s="74">
        <f t="shared" si="210"/>
        <v>4111.2697008341947</v>
      </c>
      <c r="FF19" s="74">
        <f t="shared" si="211"/>
        <v>3889.3996428561586</v>
      </c>
      <c r="FG19" s="74">
        <f t="shared" si="212"/>
        <v>3679.0700610097056</v>
      </c>
      <c r="FH19" s="74">
        <f t="shared" si="213"/>
        <v>63892.187104756646</v>
      </c>
      <c r="FI19" s="102">
        <f t="shared" ca="1" si="75"/>
        <v>1692566.7725831813</v>
      </c>
      <c r="FJ19" s="62"/>
      <c r="FK19" s="103">
        <f t="shared" ref="FK19:HV19" ca="1" si="239">AD19/$CS$19</f>
        <v>0.17361962783687665</v>
      </c>
      <c r="FL19" s="103">
        <f t="shared" ca="1" si="239"/>
        <v>1.9208323262635493E-2</v>
      </c>
      <c r="FM19" s="103">
        <f t="shared" ca="1" si="239"/>
        <v>1.9876754559351419E-2</v>
      </c>
      <c r="FN19" s="103">
        <f t="shared" ca="1" si="239"/>
        <v>2.0449095207488801E-2</v>
      </c>
      <c r="FO19" s="103">
        <f t="shared" ca="1" si="239"/>
        <v>2.0924902456909589E-2</v>
      </c>
      <c r="FP19" s="103">
        <f t="shared" ca="1" si="239"/>
        <v>2.1305139630430566E-2</v>
      </c>
      <c r="FQ19" s="103">
        <f t="shared" ca="1" si="239"/>
        <v>2.1591980585579425E-2</v>
      </c>
      <c r="FR19" s="103">
        <f t="shared" ca="1" si="239"/>
        <v>2.178861588787356E-2</v>
      </c>
      <c r="FS19" s="103">
        <f t="shared" ca="1" si="239"/>
        <v>2.1899066160104005E-2</v>
      </c>
      <c r="FT19" s="103">
        <f t="shared" ca="1" si="239"/>
        <v>2.1928006595287593E-2</v>
      </c>
      <c r="FU19" s="103">
        <f t="shared" ca="1" si="239"/>
        <v>2.1880605353535032E-2</v>
      </c>
      <c r="FV19" s="103">
        <f t="shared" ca="1" si="239"/>
        <v>2.1762377505833371E-2</v>
      </c>
      <c r="FW19" s="103">
        <f t="shared" ca="1" si="239"/>
        <v>2.1579055330009363E-2</v>
      </c>
      <c r="FX19" s="103">
        <f t="shared" ca="1" si="239"/>
        <v>2.1336475088538476E-2</v>
      </c>
      <c r="FY19" s="103">
        <f t="shared" ca="1" si="239"/>
        <v>2.1040479902972361E-2</v>
      </c>
      <c r="FZ19" s="103">
        <f t="shared" ca="1" si="239"/>
        <v>2.0696837963231681E-2</v>
      </c>
      <c r="GA19" s="103">
        <f t="shared" ca="1" si="239"/>
        <v>2.0311175049496141E-2</v>
      </c>
      <c r="GB19" s="103">
        <f t="shared" ca="1" si="239"/>
        <v>1.988892017901733E-2</v>
      </c>
      <c r="GC19" s="103">
        <f t="shared" ca="1" si="239"/>
        <v>1.9435263101023278E-2</v>
      </c>
      <c r="GD19" s="103">
        <f t="shared" ca="1" si="239"/>
        <v>1.8955122333153437E-2</v>
      </c>
      <c r="GE19" s="103">
        <f t="shared" ca="1" si="239"/>
        <v>1.845312244831154E-2</v>
      </c>
      <c r="GF19" s="103">
        <f t="shared" ca="1" si="239"/>
        <v>1.7933579369322713E-2</v>
      </c>
      <c r="GG19" s="103">
        <f t="shared" ca="1" si="239"/>
        <v>1.7400492500315497E-2</v>
      </c>
      <c r="GH19" s="103">
        <f t="shared" ca="1" si="239"/>
        <v>1.6857542610315798E-2</v>
      </c>
      <c r="GI19" s="103">
        <f t="shared" ca="1" si="239"/>
        <v>1.6308094479693724E-2</v>
      </c>
      <c r="GJ19" s="103">
        <f t="shared" ca="1" si="239"/>
        <v>1.5755203418862603E-2</v>
      </c>
      <c r="GK19" s="103">
        <f t="shared" ca="1" si="239"/>
        <v>1.520162486728582E-2</v>
      </c>
      <c r="GL19" s="103">
        <f t="shared" ca="1" si="239"/>
        <v>1.4649826376608053E-2</v>
      </c>
      <c r="GM19" s="103">
        <f t="shared" ca="1" si="239"/>
        <v>1.4102001372675919E-2</v>
      </c>
      <c r="GN19" s="103">
        <f t="shared" ca="1" si="239"/>
        <v>1.3560084176068797E-2</v>
      </c>
      <c r="GO19" s="103">
        <f t="shared" ca="1" si="239"/>
        <v>1.3025765838756363E-2</v>
      </c>
      <c r="GP19" s="103">
        <f t="shared" ca="1" si="239"/>
        <v>1.2500510425301981E-2</v>
      </c>
      <c r="GQ19" s="103">
        <f t="shared" ca="1" si="239"/>
        <v>1.1985571430507156E-2</v>
      </c>
      <c r="GR19" s="103">
        <f t="shared" ca="1" si="239"/>
        <v>1.1482008081800664E-2</v>
      </c>
      <c r="GS19" s="103">
        <f t="shared" ca="1" si="239"/>
        <v>1.0990701324231853E-2</v>
      </c>
      <c r="GT19" s="103">
        <f t="shared" ca="1" si="239"/>
        <v>1.051236932911803E-2</v>
      </c>
      <c r="GU19" s="103">
        <f t="shared" ca="1" si="239"/>
        <v>1.0047582404662856E-2</v>
      </c>
      <c r="GV19" s="103">
        <f t="shared" ca="1" si="239"/>
        <v>9.5967772187338634E-3</v>
      </c>
      <c r="GW19" s="103">
        <f t="shared" ca="1" si="239"/>
        <v>9.1602702710108508E-3</v>
      </c>
      <c r="GX19" s="103">
        <f t="shared" ca="1" si="239"/>
        <v>8.7382705743267435E-3</v>
      </c>
      <c r="GY19" s="103">
        <f t="shared" ca="1" si="239"/>
        <v>8.3308915238516894E-3</v>
      </c>
      <c r="GZ19" s="103">
        <f t="shared" ca="1" si="239"/>
        <v>7.9381619481224686E-3</v>
      </c>
      <c r="HA19" s="103">
        <f t="shared" ca="1" si="239"/>
        <v>7.5600363483965252E-3</v>
      </c>
      <c r="HB19" s="103">
        <f t="shared" ca="1" si="239"/>
        <v>7.1964043426527837E-3</v>
      </c>
      <c r="HC19" s="103">
        <f t="shared" ca="1" si="239"/>
        <v>6.8470993382744308E-3</v>
      </c>
      <c r="HD19" s="103">
        <f t="shared" ca="1" si="239"/>
        <v>6.5119064632361825E-3</v>
      </c>
      <c r="HE19" s="103">
        <f t="shared" ca="1" si="239"/>
        <v>6.190569789874977E-3</v>
      </c>
      <c r="HF19" s="103">
        <f t="shared" ca="1" si="239"/>
        <v>5.8827988882156346E-3</v>
      </c>
      <c r="HG19" s="103">
        <f t="shared" ca="1" si="239"/>
        <v>5.5882747476393426E-3</v>
      </c>
      <c r="HH19" s="103">
        <f t="shared" ca="1" si="239"/>
        <v>5.306655106603996E-3</v>
      </c>
      <c r="HI19" s="103">
        <f t="shared" ca="1" si="239"/>
        <v>5.0375792302775882E-3</v>
      </c>
      <c r="HJ19" s="103">
        <f t="shared" ca="1" si="239"/>
        <v>4.7806721755793138E-3</v>
      </c>
      <c r="HK19" s="103">
        <f t="shared" ca="1" si="239"/>
        <v>4.535548582207726E-3</v>
      </c>
      <c r="HL19" s="103">
        <f t="shared" ca="1" si="239"/>
        <v>4.3018160270612551E-3</v>
      </c>
      <c r="HM19" s="103">
        <f t="shared" ca="1" si="239"/>
        <v>4.0790779779371622E-3</v>
      </c>
      <c r="HN19" s="103">
        <f t="shared" ca="1" si="239"/>
        <v>3.8669363807402038E-3</v>
      </c>
      <c r="HO19" s="103">
        <f t="shared" ca="1" si="239"/>
        <v>3.6649939126232041E-3</v>
      </c>
      <c r="HP19" s="103">
        <f t="shared" ca="1" si="239"/>
        <v>3.4728559316037351E-3</v>
      </c>
      <c r="HQ19" s="103">
        <f t="shared" ca="1" si="239"/>
        <v>3.2901321512946997E-3</v>
      </c>
      <c r="HR19" s="103">
        <f t="shared" ca="1" si="239"/>
        <v>3.1164380674685295E-3</v>
      </c>
      <c r="HS19" s="103">
        <f t="shared" ca="1" si="239"/>
        <v>2.9513961612860347E-3</v>
      </c>
      <c r="HT19" s="103">
        <f t="shared" ca="1" si="239"/>
        <v>2.7946369021921713E-3</v>
      </c>
      <c r="HU19" s="103">
        <f t="shared" ca="1" si="239"/>
        <v>2.6457995716812066E-3</v>
      </c>
      <c r="HV19" s="103">
        <f t="shared" ca="1" si="239"/>
        <v>2.5045329274520074E-3</v>
      </c>
      <c r="HW19" s="103">
        <f t="shared" ref="HW19:HY19" ca="1" si="240">CP19/$CS$19</f>
        <v>2.3704957258284805E-3</v>
      </c>
      <c r="HX19" s="103">
        <f t="shared" ca="1" si="240"/>
        <v>2.2433571188004149E-3</v>
      </c>
      <c r="HY19" s="103">
        <f t="shared" ca="1" si="240"/>
        <v>3.9251710151839696E-2</v>
      </c>
      <c r="HZ19" s="104">
        <f t="shared" ca="1" si="216"/>
        <v>0.52980949463657412</v>
      </c>
      <c r="IA19" s="105">
        <f t="shared" ca="1" si="78"/>
        <v>0.17831792680122249</v>
      </c>
      <c r="IB19" s="105">
        <f t="shared" ca="1" si="79"/>
        <v>1.9524009278715528E-2</v>
      </c>
      <c r="IC19" s="105">
        <f t="shared" ca="1" si="80"/>
        <v>2.0177390415436768E-2</v>
      </c>
      <c r="ID19" s="105">
        <f t="shared" ca="1" si="81"/>
        <v>2.0732358157481048E-2</v>
      </c>
      <c r="IE19" s="105">
        <f t="shared" ca="1" si="82"/>
        <v>2.1188853073341216E-2</v>
      </c>
      <c r="IF19" s="105">
        <f t="shared" ca="1" si="83"/>
        <v>2.1548218937657484E-2</v>
      </c>
      <c r="IG19" s="105">
        <f t="shared" ca="1" si="84"/>
        <v>2.1812998593750087E-2</v>
      </c>
      <c r="IH19" s="105">
        <f t="shared" ca="1" si="85"/>
        <v>2.1986733330633435E-2</v>
      </c>
      <c r="II19" s="105">
        <f t="shared" ca="1" si="86"/>
        <v>2.207377110577596E-2</v>
      </c>
      <c r="IJ19" s="105">
        <f t="shared" ca="1" si="87"/>
        <v>2.1931248410343405E-2</v>
      </c>
      <c r="IK19" s="105">
        <f t="shared" ca="1" si="88"/>
        <v>2.2008121466104126E-2</v>
      </c>
      <c r="IL19" s="105">
        <f t="shared" ca="1" si="89"/>
        <v>2.1866628756336853E-2</v>
      </c>
      <c r="IM19" s="105">
        <f t="shared" ca="1" si="90"/>
        <v>2.1660551287674655E-2</v>
      </c>
      <c r="IN19" s="105">
        <f t="shared" ca="1" si="91"/>
        <v>2.1395904754642071E-2</v>
      </c>
      <c r="IO19" s="105">
        <f t="shared" ca="1" si="92"/>
        <v>2.1078682526991546E-2</v>
      </c>
      <c r="IP19" s="105">
        <f t="shared" ca="1" si="93"/>
        <v>2.0714775396731163E-2</v>
      </c>
      <c r="IQ19" s="105">
        <f t="shared" ca="1" si="94"/>
        <v>2.0309905957962546E-2</v>
      </c>
      <c r="IR19" s="105">
        <f t="shared" ca="1" si="95"/>
        <v>1.9869576323348688E-2</v>
      </c>
      <c r="IS19" s="105">
        <f t="shared" ca="1" si="96"/>
        <v>1.9399027809492202E-2</v>
      </c>
      <c r="IT19" s="105">
        <f t="shared" ca="1" si="97"/>
        <v>1.8903211210148034E-2</v>
      </c>
      <c r="IU19" s="105">
        <f t="shared" ca="1" si="98"/>
        <v>1.8386766306483376E-2</v>
      </c>
      <c r="IV19" s="105">
        <f t="shared" ca="1" si="99"/>
        <v>1.785400932524725E-2</v>
      </c>
      <c r="IW19" s="105">
        <f t="shared" ca="1" si="100"/>
        <v>1.7308927138716887E-2</v>
      </c>
      <c r="IX19" s="105">
        <f t="shared" ca="1" si="101"/>
        <v>1.6755177096633444E-2</v>
      </c>
      <c r="IY19" s="105">
        <f t="shared" ca="1" si="102"/>
        <v>1.6196091483742632E-2</v>
      </c>
      <c r="IZ19" s="105">
        <f t="shared" ca="1" si="103"/>
        <v>1.5634685702105799E-2</v>
      </c>
      <c r="JA19" s="105">
        <f t="shared" ca="1" si="104"/>
        <v>1.507366938152434E-2</v>
      </c>
      <c r="JB19" s="105">
        <f t="shared" ca="1" si="105"/>
        <v>1.4515459721563507E-2</v>
      </c>
      <c r="JC19" s="105">
        <f t="shared" ca="1" si="106"/>
        <v>1.3962196462999409E-2</v>
      </c>
      <c r="JD19" s="105">
        <f t="shared" ca="1" si="107"/>
        <v>1.341575797393881E-2</v>
      </c>
      <c r="JE19" s="105">
        <f t="shared" ca="1" si="108"/>
        <v>1.28777780156941E-2</v>
      </c>
      <c r="JF19" s="105">
        <f t="shared" ca="1" si="109"/>
        <v>1.2349662825565285E-2</v>
      </c>
      <c r="JG19" s="105">
        <f t="shared" ca="1" si="110"/>
        <v>1.1832608217936509E-2</v>
      </c>
      <c r="JH19" s="105">
        <f t="shared" ca="1" si="111"/>
        <v>1.1327616461895468E-2</v>
      </c>
      <c r="JI19" s="105">
        <f t="shared" ca="1" si="112"/>
        <v>1.0835512743234178E-2</v>
      </c>
      <c r="JJ19" s="105">
        <f t="shared" ca="1" si="113"/>
        <v>1.0356961061725428E-2</v>
      </c>
      <c r="JK19" s="105">
        <f t="shared" ca="1" si="114"/>
        <v>9.8924794515246155E-3</v>
      </c>
      <c r="JL19" s="105">
        <f t="shared" ca="1" si="115"/>
        <v>9.442454443954135E-3</v>
      </c>
      <c r="JM19" s="105">
        <f t="shared" ca="1" si="116"/>
        <v>9.0071547184211315E-3</v>
      </c>
      <c r="JN19" s="105">
        <f t="shared" ca="1" si="117"/>
        <v>8.5867439092316838E-3</v>
      </c>
      <c r="JO19" s="105">
        <f t="shared" ca="1" si="118"/>
        <v>8.1812925542624933E-3</v>
      </c>
      <c r="JP19" s="105">
        <f t="shared" ca="1" si="119"/>
        <v>7.7907891861830492E-3</v>
      </c>
      <c r="JQ19" s="105">
        <f t="shared" ca="1" si="120"/>
        <v>7.4151505787503468E-3</v>
      </c>
      <c r="JR19" s="105">
        <f t="shared" ca="1" si="121"/>
        <v>7.0542311699521654E-3</v>
      </c>
      <c r="JS19" s="105">
        <f t="shared" ca="1" si="122"/>
        <v>6.7078316908906425E-3</v>
      </c>
      <c r="JT19" s="105">
        <f t="shared" ca="1" si="123"/>
        <v>6.3757070345399807E-3</v>
      </c>
      <c r="JU19" s="105">
        <f t="shared" ca="1" si="124"/>
        <v>6.0575734022581713E-3</v>
      </c>
      <c r="JV19" s="105">
        <f t="shared" ca="1" si="125"/>
        <v>5.7531147683402145E-3</v>
      </c>
      <c r="JW19" s="105">
        <f t="shared" ca="1" si="126"/>
        <v>5.4619887042939158E-3</v>
      </c>
      <c r="JX19" s="105">
        <f t="shared" ca="1" si="127"/>
        <v>5.1838316050316158E-3</v>
      </c>
      <c r="JY19" s="105">
        <f t="shared" ca="1" si="128"/>
        <v>4.9182633589709155E-3</v>
      </c>
      <c r="JZ19" s="105">
        <f t="shared" ca="1" si="129"/>
        <v>4.66489150334406E-3</v>
      </c>
      <c r="KA19" s="105">
        <f t="shared" ca="1" si="130"/>
        <v>4.4233149048210048E-3</v>
      </c>
      <c r="KB19" s="105">
        <f t="shared" ca="1" si="131"/>
        <v>4.1931270041073365E-3</v>
      </c>
      <c r="KC19" s="105">
        <f t="shared" ca="1" si="132"/>
        <v>3.9739186614492772E-3</v>
      </c>
      <c r="KD19" s="105">
        <f t="shared" ca="1" si="133"/>
        <v>3.7652806381094726E-3</v>
      </c>
      <c r="KE19" s="105">
        <f t="shared" ca="1" si="134"/>
        <v>3.5668057469118775E-3</v>
      </c>
      <c r="KF19" s="105">
        <f t="shared" ca="1" si="135"/>
        <v>3.3780907029083759E-3</v>
      </c>
      <c r="KG19" s="105">
        <f t="shared" ca="1" si="136"/>
        <v>3.1987377032014317E-3</v>
      </c>
      <c r="KH19" s="105">
        <f t="shared" ca="1" si="137"/>
        <v>3.0283557629139511E-3</v>
      </c>
      <c r="KI19" s="105">
        <f t="shared" ca="1" si="138"/>
        <v>2.8665618323258186E-3</v>
      </c>
      <c r="KJ19" s="105">
        <f t="shared" ca="1" si="139"/>
        <v>2.7129817182791555E-3</v>
      </c>
      <c r="KK19" s="105">
        <f t="shared" ca="1" si="140"/>
        <v>2.5672508310959027E-3</v>
      </c>
      <c r="KL19" s="105">
        <f t="shared" ca="1" si="141"/>
        <v>2.4290147765098856E-3</v>
      </c>
      <c r="KM19" s="105">
        <f t="shared" ca="1" si="142"/>
        <v>2.2979298104264384E-3</v>
      </c>
      <c r="KN19" s="105">
        <f t="shared" ca="1" si="143"/>
        <v>2.1736631727649596E-3</v>
      </c>
      <c r="KO19" s="105">
        <f t="shared" ca="1" si="144"/>
        <v>3.7748695141430033E-2</v>
      </c>
      <c r="KP19" s="102"/>
      <c r="KQ19" s="106">
        <f t="shared" ca="1" si="145"/>
        <v>0.5226966031038931</v>
      </c>
      <c r="KR19" s="107">
        <f t="shared" ca="1" si="146"/>
        <v>0.33699913505538698</v>
      </c>
    </row>
    <row r="20" spans="1:304" s="63" customFormat="1" ht="15.5" x14ac:dyDescent="0.35">
      <c r="A20" s="62"/>
      <c r="B20" s="67" t="s">
        <v>122</v>
      </c>
      <c r="C20" s="95">
        <f t="shared" si="147"/>
        <v>1698864</v>
      </c>
      <c r="D20" s="75">
        <f ca="1">'Stochastic inputs'!H41</f>
        <v>27.20459</v>
      </c>
      <c r="E20" s="75">
        <v>10.993107</v>
      </c>
      <c r="F20" s="96">
        <v>27.014157869999998</v>
      </c>
      <c r="G20" s="96">
        <v>10.916155250999999</v>
      </c>
      <c r="H20" s="97">
        <f t="shared" ca="1" si="0"/>
        <v>3.2277601029911933</v>
      </c>
      <c r="I20" s="97">
        <f t="shared" ca="1" si="1"/>
        <v>0.38891028804617245</v>
      </c>
      <c r="J20" s="98">
        <f t="shared" si="2"/>
        <v>3.2207354880542289</v>
      </c>
      <c r="K20" s="98">
        <f t="shared" si="3"/>
        <v>0.38891028804617245</v>
      </c>
      <c r="L20" s="98"/>
      <c r="M20" s="99">
        <v>1708314</v>
      </c>
      <c r="N20" s="98"/>
      <c r="O20" s="97">
        <f t="shared" ca="1" si="4"/>
        <v>3.2277601029911933</v>
      </c>
      <c r="P20" s="97">
        <f t="shared" ca="1" si="4"/>
        <v>0.38891028804617245</v>
      </c>
      <c r="Q20" s="99">
        <v>1698864</v>
      </c>
      <c r="R20" s="100">
        <v>1689029</v>
      </c>
      <c r="S20" s="99">
        <v>1675350</v>
      </c>
      <c r="T20" s="100">
        <v>1670344</v>
      </c>
      <c r="U20" s="99">
        <v>1679954</v>
      </c>
      <c r="V20" s="100">
        <v>1697359</v>
      </c>
      <c r="W20" s="99">
        <v>1712749</v>
      </c>
      <c r="X20" s="100">
        <v>1730504</v>
      </c>
      <c r="Y20" s="99">
        <v>1731912</v>
      </c>
      <c r="Z20" s="100">
        <v>1708314</v>
      </c>
      <c r="AA20" s="98"/>
      <c r="AB20" s="98">
        <f t="shared" si="5"/>
        <v>3.2207354880542289</v>
      </c>
      <c r="AC20" s="98">
        <f t="shared" si="5"/>
        <v>0.38891028804617245</v>
      </c>
      <c r="AD20" s="101">
        <f t="shared" ca="1" si="6"/>
        <v>294956.13542546768</v>
      </c>
      <c r="AE20" s="101">
        <f t="shared" ca="1" si="7"/>
        <v>32632.32889125399</v>
      </c>
      <c r="AF20" s="101">
        <f t="shared" ca="1" si="8"/>
        <v>33767.902757717995</v>
      </c>
      <c r="AG20" s="101">
        <f t="shared" ca="1" si="9"/>
        <v>34740.231680575263</v>
      </c>
      <c r="AH20" s="101">
        <f t="shared" ca="1" si="10"/>
        <v>35548.56348755525</v>
      </c>
      <c r="AI20" s="101">
        <f t="shared" ca="1" si="11"/>
        <v>36194.534733111803</v>
      </c>
      <c r="AJ20" s="101">
        <f t="shared" ca="1" si="12"/>
        <v>36681.83850553981</v>
      </c>
      <c r="AK20" s="101">
        <f t="shared" ca="1" si="13"/>
        <v>37015.895141736437</v>
      </c>
      <c r="AL20" s="101">
        <f t="shared" ca="1" si="14"/>
        <v>37203.535133018937</v>
      </c>
      <c r="AM20" s="101">
        <f t="shared" ca="1" si="15"/>
        <v>37252.700996496671</v>
      </c>
      <c r="AN20" s="101">
        <f t="shared" ca="1" si="16"/>
        <v>37172.172733327941</v>
      </c>
      <c r="AO20" s="101">
        <f t="shared" ca="1" si="17"/>
        <v>36971.319699070111</v>
      </c>
      <c r="AP20" s="101">
        <f t="shared" ca="1" si="18"/>
        <v>36659.880254161035</v>
      </c>
      <c r="AQ20" s="101">
        <f t="shared" ca="1" si="19"/>
        <v>36247.769414814829</v>
      </c>
      <c r="AR20" s="101">
        <f t="shared" ca="1" si="20"/>
        <v>35744.91384988324</v>
      </c>
      <c r="AS20" s="101">
        <f t="shared" ca="1" si="21"/>
        <v>35161.112929567629</v>
      </c>
      <c r="AT20" s="101">
        <f t="shared" ca="1" si="22"/>
        <v>34505.924089287219</v>
      </c>
      <c r="AU20" s="101">
        <f t="shared" ca="1" si="23"/>
        <v>33788.570491006103</v>
      </c>
      <c r="AV20" s="101">
        <f t="shared" ca="1" si="24"/>
        <v>33017.868812856817</v>
      </c>
      <c r="AW20" s="101">
        <f t="shared" ca="1" si="25"/>
        <v>32202.174947390387</v>
      </c>
      <c r="AX20" s="101">
        <f t="shared" ca="1" si="26"/>
        <v>31349.34541502834</v>
      </c>
      <c r="AY20" s="101">
        <f t="shared" ca="1" si="27"/>
        <v>30466.712381685069</v>
      </c>
      <c r="AZ20" s="101">
        <f t="shared" ca="1" si="28"/>
        <v>29561.070291055992</v>
      </c>
      <c r="BA20" s="101">
        <f t="shared" ca="1" si="29"/>
        <v>28638.672269131544</v>
      </c>
      <c r="BB20" s="101">
        <f t="shared" ca="1" si="30"/>
        <v>27705.234620150401</v>
      </c>
      <c r="BC20" s="101">
        <f t="shared" ca="1" si="31"/>
        <v>26765.947900982603</v>
      </c>
      <c r="BD20" s="101">
        <f t="shared" ca="1" si="32"/>
        <v>25825.493228536663</v>
      </c>
      <c r="BE20" s="101">
        <f t="shared" ca="1" si="33"/>
        <v>24888.062637469866</v>
      </c>
      <c r="BF20" s="101">
        <f t="shared" ca="1" si="34"/>
        <v>23957.382459989705</v>
      </c>
      <c r="BG20" s="101">
        <f t="shared" ca="1" si="35"/>
        <v>23036.738843692943</v>
      </c>
      <c r="BH20" s="101">
        <f t="shared" ca="1" si="36"/>
        <v>22129.004655892993</v>
      </c>
      <c r="BI20" s="101">
        <f t="shared" ca="1" si="37"/>
        <v>21236.667143170223</v>
      </c>
      <c r="BJ20" s="101">
        <f t="shared" ca="1" si="38"/>
        <v>20361.855822717112</v>
      </c>
      <c r="BK20" s="101">
        <f t="shared" ca="1" si="39"/>
        <v>19506.370177880206</v>
      </c>
      <c r="BL20" s="101">
        <f t="shared" ca="1" si="40"/>
        <v>18671.706814489826</v>
      </c>
      <c r="BM20" s="101">
        <f t="shared" ca="1" si="41"/>
        <v>17859.085807942778</v>
      </c>
      <c r="BN20" s="101">
        <f t="shared" ca="1" si="42"/>
        <v>17069.476034315161</v>
      </c>
      <c r="BO20" s="101">
        <f t="shared" ca="1" si="43"/>
        <v>16303.619332927088</v>
      </c>
      <c r="BP20" s="101">
        <f t="shared" ca="1" si="44"/>
        <v>15562.053393690578</v>
      </c>
      <c r="BQ20" s="101">
        <f t="shared" ca="1" si="45"/>
        <v>14845.133300983032</v>
      </c>
      <c r="BR20" s="101">
        <f t="shared" ca="1" si="46"/>
        <v>14153.05169777678</v>
      </c>
      <c r="BS20" s="101">
        <f t="shared" ca="1" si="47"/>
        <v>13485.857559835129</v>
      </c>
      <c r="BT20" s="101">
        <f t="shared" ca="1" si="48"/>
        <v>12843.473590982316</v>
      </c>
      <c r="BU20" s="101">
        <f t="shared" ca="1" si="49"/>
        <v>12225.712267176481</v>
      </c>
      <c r="BV20" s="101">
        <f t="shared" ca="1" si="50"/>
        <v>11632.290570218254</v>
      </c>
      <c r="BW20" s="101">
        <f t="shared" ca="1" si="51"/>
        <v>11062.843461759276</v>
      </c>
      <c r="BX20" s="101">
        <f t="shared" ca="1" si="52"/>
        <v>10516.936155506164</v>
      </c>
      <c r="BY20" s="101">
        <f t="shared" ca="1" si="53"/>
        <v>9994.0752504295651</v>
      </c>
      <c r="BZ20" s="101">
        <f t="shared" ca="1" si="54"/>
        <v>9493.718790873565</v>
      </c>
      <c r="CA20" s="101">
        <f t="shared" ca="1" si="55"/>
        <v>9015.2853210256926</v>
      </c>
      <c r="CB20" s="101">
        <f t="shared" ca="1" si="56"/>
        <v>8558.1620014663058</v>
      </c>
      <c r="CC20" s="101">
        <f t="shared" ca="1" si="57"/>
        <v>8121.7118548933768</v>
      </c>
      <c r="CD20" s="101">
        <f t="shared" ca="1" si="58"/>
        <v>7705.2802065637479</v>
      </c>
      <c r="CE20" s="101">
        <f t="shared" ca="1" si="59"/>
        <v>7308.2003829973937</v>
      </c>
      <c r="CF20" s="101">
        <f t="shared" ca="1" si="60"/>
        <v>6929.7987299102388</v>
      </c>
      <c r="CG20" s="101">
        <f t="shared" ca="1" si="61"/>
        <v>6569.399007529827</v>
      </c>
      <c r="CH20" s="101">
        <f t="shared" ca="1" si="62"/>
        <v>6226.3262183747074</v>
      </c>
      <c r="CI20" s="101">
        <f t="shared" ca="1" si="63"/>
        <v>5899.9099193880484</v>
      </c>
      <c r="CJ20" s="101">
        <f t="shared" ca="1" si="64"/>
        <v>5589.4870670771197</v>
      </c>
      <c r="CK20" s="101">
        <f t="shared" ca="1" si="65"/>
        <v>5294.4044410518563</v>
      </c>
      <c r="CL20" s="101">
        <f t="shared" ca="1" si="66"/>
        <v>5014.0206881470385</v>
      </c>
      <c r="CM20" s="101">
        <f t="shared" ca="1" si="67"/>
        <v>4747.7080262058007</v>
      </c>
      <c r="CN20" s="101">
        <f t="shared" ca="1" si="68"/>
        <v>4494.8536435446213</v>
      </c>
      <c r="CO20" s="101">
        <f t="shared" ca="1" si="69"/>
        <v>4254.860827262828</v>
      </c>
      <c r="CP20" s="101">
        <f t="shared" ca="1" si="70"/>
        <v>4027.1498507638762</v>
      </c>
      <c r="CQ20" s="101">
        <f t="shared" ca="1" si="71"/>
        <v>3811.1586482737489</v>
      </c>
      <c r="CR20" s="101">
        <f t="shared" ca="1" si="72"/>
        <v>66683.317315395005</v>
      </c>
      <c r="CS20" s="102">
        <f t="shared" ca="1" si="73"/>
        <v>1698864.0000000005</v>
      </c>
      <c r="CT20" s="74">
        <f t="shared" si="148"/>
        <v>302893.12697348202</v>
      </c>
      <c r="CU20" s="74">
        <f t="shared" si="149"/>
        <v>33163.733605324087</v>
      </c>
      <c r="CV20" s="74">
        <f t="shared" si="150"/>
        <v>34273.575218879836</v>
      </c>
      <c r="CW20" s="74">
        <f t="shared" si="151"/>
        <v>35216.250572797493</v>
      </c>
      <c r="CX20" s="74">
        <f t="shared" si="152"/>
        <v>35991.658715953599</v>
      </c>
      <c r="CY20" s="74">
        <f t="shared" si="153"/>
        <v>36602.082201258148</v>
      </c>
      <c r="CZ20" s="74">
        <f t="shared" si="154"/>
        <v>37051.840335123474</v>
      </c>
      <c r="DA20" s="74">
        <f t="shared" si="155"/>
        <v>37346.948396676773</v>
      </c>
      <c r="DB20" s="74">
        <f t="shared" si="156"/>
        <v>37494.791882470112</v>
      </c>
      <c r="DC20" s="74">
        <f t="shared" ca="1" si="74"/>
        <v>37252.700996496671</v>
      </c>
      <c r="DD20" s="74">
        <f t="shared" si="157"/>
        <v>37383.278559039369</v>
      </c>
      <c r="DE20" s="74">
        <f t="shared" si="158"/>
        <v>37142.937219981883</v>
      </c>
      <c r="DF20" s="74">
        <f t="shared" si="159"/>
        <v>36792.891377695625</v>
      </c>
      <c r="DG20" s="74">
        <f t="shared" si="160"/>
        <v>36343.359368374513</v>
      </c>
      <c r="DH20" s="74">
        <f t="shared" si="161"/>
        <v>35804.521607067029</v>
      </c>
      <c r="DI20" s="74">
        <f t="shared" si="162"/>
        <v>35186.384268944064</v>
      </c>
      <c r="DJ20" s="74">
        <f t="shared" si="163"/>
        <v>34498.667826046381</v>
      </c>
      <c r="DK20" s="74">
        <f t="shared" si="164"/>
        <v>33750.718237803594</v>
      </c>
      <c r="DL20" s="74">
        <f t="shared" si="165"/>
        <v>32951.438472098409</v>
      </c>
      <c r="DM20" s="74">
        <f t="shared" si="166"/>
        <v>32109.238010962919</v>
      </c>
      <c r="DN20" s="74">
        <f t="shared" si="167"/>
        <v>31231.998046442237</v>
      </c>
      <c r="DO20" s="74">
        <f t="shared" si="168"/>
        <v>30327.050176879762</v>
      </c>
      <c r="DP20" s="74">
        <f t="shared" si="169"/>
        <v>29401.166554871477</v>
      </c>
      <c r="DQ20" s="74">
        <f t="shared" si="170"/>
        <v>28460.55960178973</v>
      </c>
      <c r="DR20" s="74">
        <f t="shared" si="171"/>
        <v>27510.889579419199</v>
      </c>
      <c r="DS20" s="74">
        <f t="shared" si="172"/>
        <v>26557.278488535841</v>
      </c>
      <c r="DT20" s="74">
        <f t="shared" si="173"/>
        <v>25604.328941216911</v>
      </c>
      <c r="DU20" s="74">
        <f t="shared" si="174"/>
        <v>24656.146823774408</v>
      </c>
      <c r="DV20" s="74">
        <f t="shared" si="175"/>
        <v>23716.366727447778</v>
      </c>
      <c r="DW20" s="74">
        <f t="shared" si="176"/>
        <v>22788.179272494177</v>
      </c>
      <c r="DX20" s="74">
        <f t="shared" si="177"/>
        <v>21874.3595869196</v>
      </c>
      <c r="DY20" s="74">
        <f t="shared" si="178"/>
        <v>20977.296323512397</v>
      </c>
      <c r="DZ20" s="74">
        <f t="shared" si="179"/>
        <v>20099.020707986041</v>
      </c>
      <c r="EA20" s="74">
        <f t="shared" si="180"/>
        <v>19241.235207520858</v>
      </c>
      <c r="EB20" s="74">
        <f t="shared" si="181"/>
        <v>18405.341493330503</v>
      </c>
      <c r="EC20" s="74">
        <f t="shared" si="182"/>
        <v>17592.467443980528</v>
      </c>
      <c r="ED20" s="74">
        <f t="shared" si="183"/>
        <v>16803.492998958896</v>
      </c>
      <c r="EE20" s="74">
        <f t="shared" si="184"/>
        <v>16039.074725347871</v>
      </c>
      <c r="EF20" s="74">
        <f t="shared" si="185"/>
        <v>15299.669005448677</v>
      </c>
      <c r="EG20" s="74">
        <f t="shared" si="186"/>
        <v>14585.55379060102</v>
      </c>
      <c r="EH20" s="74">
        <f t="shared" si="187"/>
        <v>13896.848897350705</v>
      </c>
      <c r="EI20" s="74">
        <f t="shared" si="188"/>
        <v>13233.534847142442</v>
      </c>
      <c r="EJ20" s="74">
        <f t="shared" si="189"/>
        <v>12595.470270808013</v>
      </c>
      <c r="EK20" s="74">
        <f t="shared" si="190"/>
        <v>11982.40791483881</v>
      </c>
      <c r="EL20" s="74">
        <f t="shared" si="191"/>
        <v>11394.009298518587</v>
      </c>
      <c r="EM20" s="74">
        <f t="shared" si="192"/>
        <v>10829.858079896663</v>
      </c>
      <c r="EN20" s="74">
        <f t="shared" si="193"/>
        <v>10289.472194944747</v>
      </c>
      <c r="EO20" s="74">
        <f t="shared" si="194"/>
        <v>9772.3148383303233</v>
      </c>
      <c r="EP20" s="74">
        <f t="shared" si="195"/>
        <v>9277.8043566065044</v>
      </c>
      <c r="EQ20" s="74">
        <f t="shared" si="196"/>
        <v>8805.3231254886123</v>
      </c>
      <c r="ER20" s="74">
        <f t="shared" si="197"/>
        <v>8354.2254825474392</v>
      </c>
      <c r="ES20" s="74">
        <f t="shared" si="198"/>
        <v>7923.844785471244</v>
      </c>
      <c r="ET20" s="74">
        <f t="shared" si="199"/>
        <v>7513.4996640195286</v>
      </c>
      <c r="EU20" s="74">
        <f t="shared" si="200"/>
        <v>7122.4995313388335</v>
      </c>
      <c r="EV20" s="74">
        <f t="shared" si="201"/>
        <v>6750.1494173741903</v>
      </c>
      <c r="EW20" s="74">
        <f t="shared" si="202"/>
        <v>6395.7541839358528</v>
      </c>
      <c r="EX20" s="74">
        <f t="shared" si="203"/>
        <v>6058.6221776425346</v>
      </c>
      <c r="EY20" s="74">
        <f t="shared" si="204"/>
        <v>5738.0683734875665</v>
      </c>
      <c r="EZ20" s="74">
        <f t="shared" si="205"/>
        <v>5433.4170583459991</v>
      </c>
      <c r="FA20" s="74">
        <f t="shared" si="206"/>
        <v>5144.0041002702083</v>
      </c>
      <c r="FB20" s="74">
        <f t="shared" si="207"/>
        <v>4869.1788460724119</v>
      </c>
      <c r="FC20" s="74">
        <f t="shared" si="208"/>
        <v>4608.3056864355049</v>
      </c>
      <c r="FD20" s="74">
        <f t="shared" si="209"/>
        <v>4360.76532463688</v>
      </c>
      <c r="FE20" s="74">
        <f t="shared" si="210"/>
        <v>4125.955782011868</v>
      </c>
      <c r="FF20" s="74">
        <f t="shared" si="211"/>
        <v>3903.293170414277</v>
      </c>
      <c r="FG20" s="74">
        <f t="shared" si="212"/>
        <v>3692.2122592856717</v>
      </c>
      <c r="FH20" s="74">
        <f t="shared" si="213"/>
        <v>64120.419722589802</v>
      </c>
      <c r="FI20" s="102">
        <f t="shared" ca="1" si="75"/>
        <v>1698612.8787327593</v>
      </c>
      <c r="FJ20" s="62"/>
      <c r="FK20" s="103">
        <f t="shared" ref="FK20:FZ35" ca="1" si="241">AD20/$CS20</f>
        <v>0.17361962783687665</v>
      </c>
      <c r="FL20" s="103">
        <f t="shared" ca="1" si="241"/>
        <v>1.9208323262635493E-2</v>
      </c>
      <c r="FM20" s="103">
        <f t="shared" ca="1" si="241"/>
        <v>1.9876754559351416E-2</v>
      </c>
      <c r="FN20" s="103">
        <f t="shared" ca="1" si="241"/>
        <v>2.0449095207488801E-2</v>
      </c>
      <c r="FO20" s="103">
        <f t="shared" ca="1" si="241"/>
        <v>2.0924902456909582E-2</v>
      </c>
      <c r="FP20" s="103">
        <f t="shared" ca="1" si="241"/>
        <v>2.1305139630430566E-2</v>
      </c>
      <c r="FQ20" s="103">
        <f t="shared" ca="1" si="241"/>
        <v>2.1591980585579422E-2</v>
      </c>
      <c r="FR20" s="103">
        <f t="shared" ca="1" si="241"/>
        <v>2.178861588787356E-2</v>
      </c>
      <c r="FS20" s="103">
        <f t="shared" ca="1" si="241"/>
        <v>2.1899066160104001E-2</v>
      </c>
      <c r="FT20" s="103">
        <f t="shared" ca="1" si="241"/>
        <v>2.1928006595287593E-2</v>
      </c>
      <c r="FU20" s="103">
        <f t="shared" ca="1" si="241"/>
        <v>2.1880605353535029E-2</v>
      </c>
      <c r="FV20" s="103">
        <f t="shared" ca="1" si="241"/>
        <v>2.1762377505833368E-2</v>
      </c>
      <c r="FW20" s="103">
        <f t="shared" ca="1" si="241"/>
        <v>2.1579055330009363E-2</v>
      </c>
      <c r="FX20" s="103">
        <f t="shared" ca="1" si="241"/>
        <v>2.1336475088538469E-2</v>
      </c>
      <c r="FY20" s="103">
        <f t="shared" ca="1" si="241"/>
        <v>2.1040479902972357E-2</v>
      </c>
      <c r="FZ20" s="103">
        <f t="shared" ca="1" si="241"/>
        <v>2.0696837963231678E-2</v>
      </c>
      <c r="GA20" s="103">
        <f t="shared" ref="GA20:GP35" ca="1" si="242">AT20/$CS20</f>
        <v>2.0311175049496141E-2</v>
      </c>
      <c r="GB20" s="103">
        <f t="shared" ca="1" si="242"/>
        <v>1.988892017901733E-2</v>
      </c>
      <c r="GC20" s="103">
        <f t="shared" ca="1" si="242"/>
        <v>1.9435263101023278E-2</v>
      </c>
      <c r="GD20" s="103">
        <f t="shared" ca="1" si="242"/>
        <v>1.8955122333153437E-2</v>
      </c>
      <c r="GE20" s="103">
        <f t="shared" ca="1" si="242"/>
        <v>1.8453122448311536E-2</v>
      </c>
      <c r="GF20" s="103">
        <f t="shared" ca="1" si="242"/>
        <v>1.7933579369322713E-2</v>
      </c>
      <c r="GG20" s="103">
        <f t="shared" ca="1" si="242"/>
        <v>1.7400492500315494E-2</v>
      </c>
      <c r="GH20" s="103">
        <f t="shared" ca="1" si="242"/>
        <v>1.6857542610315798E-2</v>
      </c>
      <c r="GI20" s="103">
        <f t="shared" ca="1" si="242"/>
        <v>1.6308094479693721E-2</v>
      </c>
      <c r="GJ20" s="103">
        <f t="shared" ca="1" si="242"/>
        <v>1.5755203418862603E-2</v>
      </c>
      <c r="GK20" s="103">
        <f t="shared" ca="1" si="242"/>
        <v>1.520162486728582E-2</v>
      </c>
      <c r="GL20" s="103">
        <f t="shared" ca="1" si="242"/>
        <v>1.464982637660805E-2</v>
      </c>
      <c r="GM20" s="103">
        <f t="shared" ca="1" si="242"/>
        <v>1.4102001372675917E-2</v>
      </c>
      <c r="GN20" s="103">
        <f t="shared" ca="1" si="242"/>
        <v>1.3560084176068795E-2</v>
      </c>
      <c r="GO20" s="103">
        <f t="shared" ca="1" si="242"/>
        <v>1.3025765838756361E-2</v>
      </c>
      <c r="GP20" s="103">
        <f t="shared" ca="1" si="242"/>
        <v>1.2500510425301977E-2</v>
      </c>
      <c r="GQ20" s="103">
        <f t="shared" ref="GQ20:HF35" ca="1" si="243">BJ20/$CS20</f>
        <v>1.1985571430507155E-2</v>
      </c>
      <c r="GR20" s="103">
        <f t="shared" ca="1" si="243"/>
        <v>1.1482008081800662E-2</v>
      </c>
      <c r="GS20" s="103">
        <f t="shared" ca="1" si="243"/>
        <v>1.0990701324231852E-2</v>
      </c>
      <c r="GT20" s="103">
        <f t="shared" ca="1" si="243"/>
        <v>1.051236932911803E-2</v>
      </c>
      <c r="GU20" s="103">
        <f t="shared" ca="1" si="243"/>
        <v>1.0047582404662855E-2</v>
      </c>
      <c r="GV20" s="103">
        <f t="shared" ca="1" si="243"/>
        <v>9.5967772187338617E-3</v>
      </c>
      <c r="GW20" s="103">
        <f t="shared" ca="1" si="243"/>
        <v>9.1602702710108473E-3</v>
      </c>
      <c r="GX20" s="103">
        <f t="shared" ca="1" si="243"/>
        <v>8.7382705743267435E-3</v>
      </c>
      <c r="GY20" s="103">
        <f t="shared" ca="1" si="243"/>
        <v>8.3308915238516894E-3</v>
      </c>
      <c r="GZ20" s="103">
        <f t="shared" ca="1" si="243"/>
        <v>7.9381619481224668E-3</v>
      </c>
      <c r="HA20" s="103">
        <f t="shared" ca="1" si="243"/>
        <v>7.5600363483965243E-3</v>
      </c>
      <c r="HB20" s="103">
        <f t="shared" ca="1" si="243"/>
        <v>7.1964043426527829E-3</v>
      </c>
      <c r="HC20" s="103">
        <f t="shared" ca="1" si="243"/>
        <v>6.8470993382744299E-3</v>
      </c>
      <c r="HD20" s="103">
        <f t="shared" ca="1" si="243"/>
        <v>6.5119064632361816E-3</v>
      </c>
      <c r="HE20" s="103">
        <f t="shared" ca="1" si="243"/>
        <v>6.1905697898749761E-3</v>
      </c>
      <c r="HF20" s="103">
        <f t="shared" ca="1" si="243"/>
        <v>5.8827988882156328E-3</v>
      </c>
      <c r="HG20" s="103">
        <f t="shared" ref="HG20:HV35" ca="1" si="244">BZ20/$CS20</f>
        <v>5.5882747476393418E-3</v>
      </c>
      <c r="HH20" s="103">
        <f t="shared" ca="1" si="244"/>
        <v>5.3066551066039951E-3</v>
      </c>
      <c r="HI20" s="103">
        <f t="shared" ca="1" si="244"/>
        <v>5.0375792302775873E-3</v>
      </c>
      <c r="HJ20" s="103">
        <f t="shared" ca="1" si="244"/>
        <v>4.7806721755793129E-3</v>
      </c>
      <c r="HK20" s="103">
        <f t="shared" ca="1" si="244"/>
        <v>4.535548582207726E-3</v>
      </c>
      <c r="HL20" s="103">
        <f t="shared" ca="1" si="244"/>
        <v>4.3018160270612551E-3</v>
      </c>
      <c r="HM20" s="103">
        <f t="shared" ca="1" si="244"/>
        <v>4.0790779779371605E-3</v>
      </c>
      <c r="HN20" s="103">
        <f t="shared" ca="1" si="244"/>
        <v>3.8669363807402038E-3</v>
      </c>
      <c r="HO20" s="103">
        <f t="shared" ca="1" si="244"/>
        <v>3.6649939126232032E-3</v>
      </c>
      <c r="HP20" s="103">
        <f t="shared" ca="1" si="244"/>
        <v>3.4728559316037346E-3</v>
      </c>
      <c r="HQ20" s="103">
        <f t="shared" ca="1" si="244"/>
        <v>3.2901321512946993E-3</v>
      </c>
      <c r="HR20" s="103">
        <f t="shared" ca="1" si="244"/>
        <v>3.116438067468529E-3</v>
      </c>
      <c r="HS20" s="103">
        <f t="shared" ca="1" si="244"/>
        <v>2.9513961612860342E-3</v>
      </c>
      <c r="HT20" s="103">
        <f t="shared" ca="1" si="244"/>
        <v>2.7946369021921704E-3</v>
      </c>
      <c r="HU20" s="103">
        <f t="shared" ca="1" si="244"/>
        <v>2.6457995716812057E-3</v>
      </c>
      <c r="HV20" s="103">
        <f t="shared" ca="1" si="244"/>
        <v>2.5045329274520074E-3</v>
      </c>
      <c r="HW20" s="103">
        <f t="shared" ref="HW20:HY51" ca="1" si="245">CP20/$CS20</f>
        <v>2.37049572582848E-3</v>
      </c>
      <c r="HX20" s="103">
        <f t="shared" ca="1" si="245"/>
        <v>2.2433571188004149E-3</v>
      </c>
      <c r="HY20" s="103">
        <f t="shared" ca="1" si="245"/>
        <v>3.9251710151839689E-2</v>
      </c>
      <c r="HZ20" s="104">
        <f t="shared" ca="1" si="216"/>
        <v>0.52980949463657412</v>
      </c>
      <c r="IA20" s="105">
        <f t="shared" ca="1" si="78"/>
        <v>0.17831792680122252</v>
      </c>
      <c r="IB20" s="105">
        <f t="shared" ca="1" si="79"/>
        <v>1.9524009278715528E-2</v>
      </c>
      <c r="IC20" s="105">
        <f t="shared" ca="1" si="80"/>
        <v>2.0177390415436768E-2</v>
      </c>
      <c r="ID20" s="105">
        <f t="shared" ca="1" si="81"/>
        <v>2.0732358157481052E-2</v>
      </c>
      <c r="IE20" s="105">
        <f t="shared" ca="1" si="82"/>
        <v>2.1188853073341219E-2</v>
      </c>
      <c r="IF20" s="105">
        <f t="shared" ca="1" si="83"/>
        <v>2.1548218937657491E-2</v>
      </c>
      <c r="IG20" s="105">
        <f t="shared" ca="1" si="84"/>
        <v>2.1812998593750091E-2</v>
      </c>
      <c r="IH20" s="105">
        <f t="shared" ca="1" si="85"/>
        <v>2.1986733330633439E-2</v>
      </c>
      <c r="II20" s="105">
        <f t="shared" ca="1" si="86"/>
        <v>2.2073771105775963E-2</v>
      </c>
      <c r="IJ20" s="105">
        <f t="shared" ca="1" si="87"/>
        <v>2.1931248410343409E-2</v>
      </c>
      <c r="IK20" s="105">
        <f t="shared" ca="1" si="88"/>
        <v>2.200812146610413E-2</v>
      </c>
      <c r="IL20" s="105">
        <f t="shared" ca="1" si="89"/>
        <v>2.1866628756336857E-2</v>
      </c>
      <c r="IM20" s="105">
        <f t="shared" ca="1" si="90"/>
        <v>2.1660551287674659E-2</v>
      </c>
      <c r="IN20" s="105">
        <f t="shared" ca="1" si="91"/>
        <v>2.1395904754642078E-2</v>
      </c>
      <c r="IO20" s="105">
        <f t="shared" ca="1" si="92"/>
        <v>2.1078682526991549E-2</v>
      </c>
      <c r="IP20" s="105">
        <f t="shared" ca="1" si="93"/>
        <v>2.0714775396731167E-2</v>
      </c>
      <c r="IQ20" s="105">
        <f t="shared" ca="1" si="94"/>
        <v>2.0309905957962546E-2</v>
      </c>
      <c r="IR20" s="105">
        <f t="shared" ca="1" si="95"/>
        <v>1.9869576323348691E-2</v>
      </c>
      <c r="IS20" s="105">
        <f t="shared" ca="1" si="96"/>
        <v>1.9399027809492205E-2</v>
      </c>
      <c r="IT20" s="105">
        <f t="shared" ca="1" si="97"/>
        <v>1.8903211210148034E-2</v>
      </c>
      <c r="IU20" s="105">
        <f t="shared" ca="1" si="98"/>
        <v>1.8386766306483379E-2</v>
      </c>
      <c r="IV20" s="105">
        <f t="shared" ca="1" si="99"/>
        <v>1.785400932524725E-2</v>
      </c>
      <c r="IW20" s="105">
        <f t="shared" ca="1" si="100"/>
        <v>1.730892713871689E-2</v>
      </c>
      <c r="IX20" s="105">
        <f t="shared" ca="1" si="101"/>
        <v>1.6755177096633444E-2</v>
      </c>
      <c r="IY20" s="105">
        <f t="shared" ca="1" si="102"/>
        <v>1.6196091483742632E-2</v>
      </c>
      <c r="IZ20" s="105">
        <f t="shared" ca="1" si="103"/>
        <v>1.5634685702105799E-2</v>
      </c>
      <c r="JA20" s="105">
        <f t="shared" ca="1" si="104"/>
        <v>1.507366938152434E-2</v>
      </c>
      <c r="JB20" s="105">
        <f t="shared" ca="1" si="105"/>
        <v>1.4515459721563508E-2</v>
      </c>
      <c r="JC20" s="105">
        <f t="shared" ca="1" si="106"/>
        <v>1.3962196462999411E-2</v>
      </c>
      <c r="JD20" s="105">
        <f t="shared" ca="1" si="107"/>
        <v>1.3415757973938814E-2</v>
      </c>
      <c r="JE20" s="105">
        <f t="shared" ca="1" si="108"/>
        <v>1.2877778015694102E-2</v>
      </c>
      <c r="JF20" s="105">
        <f t="shared" ca="1" si="109"/>
        <v>1.2349662825565289E-2</v>
      </c>
      <c r="JG20" s="105">
        <f t="shared" ca="1" si="110"/>
        <v>1.1832608217936511E-2</v>
      </c>
      <c r="JH20" s="105">
        <f t="shared" ca="1" si="111"/>
        <v>1.132761646189547E-2</v>
      </c>
      <c r="JI20" s="105">
        <f t="shared" ca="1" si="112"/>
        <v>1.0835512743234178E-2</v>
      </c>
      <c r="JJ20" s="105">
        <f t="shared" ca="1" si="113"/>
        <v>1.035696106172543E-2</v>
      </c>
      <c r="JK20" s="105">
        <f t="shared" ca="1" si="114"/>
        <v>9.8924794515246172E-3</v>
      </c>
      <c r="JL20" s="105">
        <f t="shared" ca="1" si="115"/>
        <v>9.4424544439541368E-3</v>
      </c>
      <c r="JM20" s="105">
        <f t="shared" ca="1" si="116"/>
        <v>9.0071547184211332E-3</v>
      </c>
      <c r="JN20" s="105">
        <f t="shared" ca="1" si="117"/>
        <v>8.5867439092316856E-3</v>
      </c>
      <c r="JO20" s="105">
        <f t="shared" ca="1" si="118"/>
        <v>8.181292554262495E-3</v>
      </c>
      <c r="JP20" s="105">
        <f t="shared" ca="1" si="119"/>
        <v>7.7907891861830501E-3</v>
      </c>
      <c r="JQ20" s="105">
        <f t="shared" ca="1" si="120"/>
        <v>7.4151505787503468E-3</v>
      </c>
      <c r="JR20" s="105">
        <f t="shared" ca="1" si="121"/>
        <v>7.0542311699521663E-3</v>
      </c>
      <c r="JS20" s="105">
        <f t="shared" ca="1" si="122"/>
        <v>6.7078316908906433E-3</v>
      </c>
      <c r="JT20" s="105">
        <f t="shared" ca="1" si="123"/>
        <v>6.3757070345399824E-3</v>
      </c>
      <c r="JU20" s="105">
        <f t="shared" ca="1" si="124"/>
        <v>6.0575734022581713E-3</v>
      </c>
      <c r="JV20" s="105">
        <f t="shared" ca="1" si="125"/>
        <v>5.7531147683402145E-3</v>
      </c>
      <c r="JW20" s="105">
        <f t="shared" ca="1" si="126"/>
        <v>5.4619887042939175E-3</v>
      </c>
      <c r="JX20" s="105">
        <f t="shared" ca="1" si="127"/>
        <v>5.1838316050316158E-3</v>
      </c>
      <c r="JY20" s="105">
        <f t="shared" ca="1" si="128"/>
        <v>4.9182633589709172E-3</v>
      </c>
      <c r="JZ20" s="105">
        <f t="shared" ca="1" si="129"/>
        <v>4.6648915033440609E-3</v>
      </c>
      <c r="KA20" s="105">
        <f t="shared" ca="1" si="130"/>
        <v>4.4233149048210048E-3</v>
      </c>
      <c r="KB20" s="105">
        <f t="shared" ca="1" si="131"/>
        <v>4.1931270041073365E-3</v>
      </c>
      <c r="KC20" s="105">
        <f t="shared" ca="1" si="132"/>
        <v>3.9739186614492772E-3</v>
      </c>
      <c r="KD20" s="105">
        <f t="shared" ca="1" si="133"/>
        <v>3.765280638109473E-3</v>
      </c>
      <c r="KE20" s="105">
        <f t="shared" ca="1" si="134"/>
        <v>3.566805746911878E-3</v>
      </c>
      <c r="KF20" s="105">
        <f t="shared" ca="1" si="135"/>
        <v>3.3780907029083759E-3</v>
      </c>
      <c r="KG20" s="105">
        <f t="shared" ca="1" si="136"/>
        <v>3.1987377032014321E-3</v>
      </c>
      <c r="KH20" s="105">
        <f t="shared" ca="1" si="137"/>
        <v>3.0283557629139511E-3</v>
      </c>
      <c r="KI20" s="105">
        <f t="shared" ca="1" si="138"/>
        <v>2.8665618323258186E-3</v>
      </c>
      <c r="KJ20" s="105">
        <f t="shared" ca="1" si="139"/>
        <v>2.7129817182791559E-3</v>
      </c>
      <c r="KK20" s="105">
        <f t="shared" ca="1" si="140"/>
        <v>2.5672508310959027E-3</v>
      </c>
      <c r="KL20" s="105">
        <f t="shared" ca="1" si="141"/>
        <v>2.4290147765098865E-3</v>
      </c>
      <c r="KM20" s="105">
        <f t="shared" ca="1" si="142"/>
        <v>2.2979298104264388E-3</v>
      </c>
      <c r="KN20" s="105">
        <f t="shared" ca="1" si="143"/>
        <v>2.17366317276496E-3</v>
      </c>
      <c r="KO20" s="105">
        <f t="shared" ca="1" si="144"/>
        <v>3.774869514143004E-2</v>
      </c>
      <c r="KP20" s="102"/>
      <c r="KQ20" s="106">
        <f t="shared" ca="1" si="145"/>
        <v>0.52269660310389321</v>
      </c>
      <c r="KR20" s="107">
        <f t="shared" ca="1" si="146"/>
        <v>0.33699913505538698</v>
      </c>
    </row>
    <row r="21" spans="1:304" s="63" customFormat="1" ht="15.5" x14ac:dyDescent="0.35">
      <c r="A21" s="62"/>
      <c r="B21" s="67" t="s">
        <v>123</v>
      </c>
      <c r="C21" s="95">
        <f t="shared" si="147"/>
        <v>1703203</v>
      </c>
      <c r="D21" s="75">
        <f ca="1">'Stochastic inputs'!H42</f>
        <v>27.20459</v>
      </c>
      <c r="E21" s="75">
        <v>10.993107</v>
      </c>
      <c r="F21" s="96">
        <v>27.014157869999998</v>
      </c>
      <c r="G21" s="96">
        <v>10.916155250999999</v>
      </c>
      <c r="H21" s="97">
        <f t="shared" ca="1" si="0"/>
        <v>3.2277601029911933</v>
      </c>
      <c r="I21" s="97">
        <f t="shared" ca="1" si="1"/>
        <v>0.38891028804617245</v>
      </c>
      <c r="J21" s="98">
        <f t="shared" si="2"/>
        <v>3.2207354880542289</v>
      </c>
      <c r="K21" s="98">
        <f t="shared" si="3"/>
        <v>0.38891028804617245</v>
      </c>
      <c r="L21" s="98"/>
      <c r="M21" s="99">
        <v>1728466</v>
      </c>
      <c r="N21" s="98"/>
      <c r="O21" s="97">
        <f t="shared" ca="1" si="4"/>
        <v>3.2277601029911933</v>
      </c>
      <c r="P21" s="97">
        <f t="shared" ca="1" si="4"/>
        <v>0.38891028804617245</v>
      </c>
      <c r="Q21" s="99">
        <v>1703203</v>
      </c>
      <c r="R21" s="100">
        <v>1695078</v>
      </c>
      <c r="S21" s="99">
        <v>1685250</v>
      </c>
      <c r="T21" s="100">
        <v>1671627</v>
      </c>
      <c r="U21" s="99">
        <v>1666703</v>
      </c>
      <c r="V21" s="100">
        <v>1676355</v>
      </c>
      <c r="W21" s="99">
        <v>1693794</v>
      </c>
      <c r="X21" s="100">
        <v>1709218</v>
      </c>
      <c r="Y21" s="99">
        <v>1727000</v>
      </c>
      <c r="Z21" s="100">
        <v>1728466</v>
      </c>
      <c r="AA21" s="98"/>
      <c r="AB21" s="98">
        <f t="shared" si="5"/>
        <v>3.2207354880542289</v>
      </c>
      <c r="AC21" s="98">
        <f t="shared" si="5"/>
        <v>0.38891028804617245</v>
      </c>
      <c r="AD21" s="101">
        <f t="shared" ca="1" si="6"/>
        <v>295709.47099065187</v>
      </c>
      <c r="AE21" s="101">
        <f t="shared" ca="1" si="7"/>
        <v>32715.673805890565</v>
      </c>
      <c r="AF21" s="101">
        <f t="shared" ca="1" si="8"/>
        <v>33854.147995751024</v>
      </c>
      <c r="AG21" s="101">
        <f t="shared" ca="1" si="9"/>
        <v>34828.960304680557</v>
      </c>
      <c r="AH21" s="101">
        <f t="shared" ca="1" si="10"/>
        <v>35639.356639315782</v>
      </c>
      <c r="AI21" s="101">
        <f t="shared" ca="1" si="11"/>
        <v>36286.97773396824</v>
      </c>
      <c r="AJ21" s="101">
        <f t="shared" ca="1" si="12"/>
        <v>36775.526109300641</v>
      </c>
      <c r="AK21" s="101">
        <f t="shared" ca="1" si="13"/>
        <v>37110.435946073914</v>
      </c>
      <c r="AL21" s="101">
        <f t="shared" ca="1" si="14"/>
        <v>37298.555181087628</v>
      </c>
      <c r="AM21" s="101">
        <f t="shared" ca="1" si="15"/>
        <v>37347.846617113624</v>
      </c>
      <c r="AN21" s="101">
        <f t="shared" ca="1" si="16"/>
        <v>37267.112679956925</v>
      </c>
      <c r="AO21" s="101">
        <f t="shared" ca="1" si="17"/>
        <v>37065.746655067924</v>
      </c>
      <c r="AP21" s="101">
        <f t="shared" ca="1" si="18"/>
        <v>36753.511775237945</v>
      </c>
      <c r="AQ21" s="101">
        <f t="shared" ca="1" si="19"/>
        <v>36340.348380224001</v>
      </c>
      <c r="AR21" s="101">
        <f t="shared" ca="1" si="20"/>
        <v>35836.208492182239</v>
      </c>
      <c r="AS21" s="101">
        <f t="shared" ca="1" si="21"/>
        <v>35250.916509490096</v>
      </c>
      <c r="AT21" s="101">
        <f t="shared" ca="1" si="22"/>
        <v>34594.054277826981</v>
      </c>
      <c r="AU21" s="101">
        <f t="shared" ca="1" si="23"/>
        <v>33874.868515662856</v>
      </c>
      <c r="AV21" s="101">
        <f t="shared" ca="1" si="24"/>
        <v>33102.198419452157</v>
      </c>
      <c r="AW21" s="101">
        <f t="shared" ca="1" si="25"/>
        <v>32284.421223193938</v>
      </c>
      <c r="AX21" s="101">
        <f t="shared" ca="1" si="26"/>
        <v>31429.413513331565</v>
      </c>
      <c r="AY21" s="101">
        <f t="shared" ca="1" si="27"/>
        <v>30544.526182568559</v>
      </c>
      <c r="AZ21" s="101">
        <f t="shared" ca="1" si="28"/>
        <v>29636.571028014863</v>
      </c>
      <c r="BA21" s="101">
        <f t="shared" ca="1" si="29"/>
        <v>28711.817146517704</v>
      </c>
      <c r="BB21" s="101">
        <f t="shared" ca="1" si="30"/>
        <v>27775.995442097792</v>
      </c>
      <c r="BC21" s="101">
        <f t="shared" ca="1" si="31"/>
        <v>26834.309728617049</v>
      </c>
      <c r="BD21" s="101">
        <f t="shared" ca="1" si="32"/>
        <v>25891.453078835817</v>
      </c>
      <c r="BE21" s="101">
        <f t="shared" ca="1" si="33"/>
        <v>24951.628234117969</v>
      </c>
      <c r="BF21" s="101">
        <f t="shared" ca="1" si="34"/>
        <v>24018.571043945747</v>
      </c>
      <c r="BG21" s="101">
        <f t="shared" ca="1" si="35"/>
        <v>23095.576048932904</v>
      </c>
      <c r="BH21" s="101">
        <f t="shared" ca="1" si="36"/>
        <v>22185.523453867358</v>
      </c>
      <c r="BI21" s="101">
        <f t="shared" ca="1" si="37"/>
        <v>21290.906857905607</v>
      </c>
      <c r="BJ21" s="101">
        <f t="shared" ca="1" si="38"/>
        <v>20413.861217154084</v>
      </c>
      <c r="BK21" s="101">
        <f t="shared" ca="1" si="39"/>
        <v>19556.190610947138</v>
      </c>
      <c r="BL21" s="101">
        <f t="shared" ca="1" si="40"/>
        <v>18719.395467535669</v>
      </c>
      <c r="BM21" s="101">
        <f t="shared" ca="1" si="41"/>
        <v>17904.69897846182</v>
      </c>
      <c r="BN21" s="101">
        <f t="shared" ca="1" si="42"/>
        <v>17113.072494368993</v>
      </c>
      <c r="BO21" s="101">
        <f t="shared" ca="1" si="43"/>
        <v>16345.259749279176</v>
      </c>
      <c r="BP21" s="101">
        <f t="shared" ca="1" si="44"/>
        <v>15601.799806396493</v>
      </c>
      <c r="BQ21" s="101">
        <f t="shared" ca="1" si="45"/>
        <v>14883.048657005036</v>
      </c>
      <c r="BR21" s="101">
        <f t="shared" ca="1" si="46"/>
        <v>14189.199436098772</v>
      </c>
      <c r="BS21" s="101">
        <f t="shared" ca="1" si="47"/>
        <v>13520.301244528033</v>
      </c>
      <c r="BT21" s="101">
        <f t="shared" ca="1" si="48"/>
        <v>12876.276588698009</v>
      </c>
      <c r="BU21" s="101">
        <f t="shared" ca="1" si="49"/>
        <v>12256.93746561925</v>
      </c>
      <c r="BV21" s="101">
        <f t="shared" ca="1" si="50"/>
        <v>11662.000134247026</v>
      </c>
      <c r="BW21" s="101">
        <f t="shared" ca="1" si="51"/>
        <v>11091.098623903257</v>
      </c>
      <c r="BX21" s="101">
        <f t="shared" ca="1" si="52"/>
        <v>10543.797037824432</v>
      </c>
      <c r="BY21" s="101">
        <f t="shared" ca="1" si="53"/>
        <v>10019.600714805534</v>
      </c>
      <c r="BZ21" s="101">
        <f t="shared" ca="1" si="54"/>
        <v>9517.9663150035722</v>
      </c>
      <c r="CA21" s="101">
        <f t="shared" ca="1" si="55"/>
        <v>9038.310897533247</v>
      </c>
      <c r="CB21" s="101">
        <f t="shared" ca="1" si="56"/>
        <v>8580.0200577464802</v>
      </c>
      <c r="CC21" s="101">
        <f t="shared" ca="1" si="57"/>
        <v>8142.4551914632157</v>
      </c>
      <c r="CD21" s="101">
        <f t="shared" ca="1" si="58"/>
        <v>7724.959951861947</v>
      </c>
      <c r="CE21" s="101">
        <f t="shared" ca="1" si="59"/>
        <v>7326.8659627388124</v>
      </c>
      <c r="CF21" s="101">
        <f t="shared" ca="1" si="60"/>
        <v>6947.4978492565087</v>
      </c>
      <c r="CG21" s="101">
        <f t="shared" ca="1" si="61"/>
        <v>6586.1776444858588</v>
      </c>
      <c r="CH21" s="101">
        <f t="shared" ca="1" si="62"/>
        <v>6242.2286269615797</v>
      </c>
      <c r="CI21" s="101">
        <f t="shared" ca="1" si="63"/>
        <v>5914.9786412752774</v>
      </c>
      <c r="CJ21" s="101">
        <f t="shared" ca="1" si="64"/>
        <v>5603.7629504815868</v>
      </c>
      <c r="CK21" s="101">
        <f t="shared" ca="1" si="65"/>
        <v>5307.9266658266024</v>
      </c>
      <c r="CL21" s="101">
        <f t="shared" ca="1" si="66"/>
        <v>5026.8267960908588</v>
      </c>
      <c r="CM21" s="101">
        <f t="shared" ca="1" si="67"/>
        <v>4759.8339557244126</v>
      </c>
      <c r="CN21" s="101">
        <f t="shared" ca="1" si="68"/>
        <v>4506.3337678861462</v>
      </c>
      <c r="CO21" s="101">
        <f t="shared" ca="1" si="69"/>
        <v>4265.7279956350421</v>
      </c>
      <c r="CP21" s="101">
        <f t="shared" ca="1" si="70"/>
        <v>4037.435431718246</v>
      </c>
      <c r="CQ21" s="101">
        <f t="shared" ca="1" si="71"/>
        <v>3820.8925748122238</v>
      </c>
      <c r="CR21" s="101">
        <f t="shared" ca="1" si="72"/>
        <v>66853.630485743837</v>
      </c>
      <c r="CS21" s="102">
        <f t="shared" ca="1" si="73"/>
        <v>1703203.0000000005</v>
      </c>
      <c r="CT21" s="74">
        <f t="shared" si="148"/>
        <v>303666.734088553</v>
      </c>
      <c r="CU21" s="74">
        <f t="shared" si="149"/>
        <v>33248.435759300803</v>
      </c>
      <c r="CV21" s="74">
        <f t="shared" si="150"/>
        <v>34361.111974544045</v>
      </c>
      <c r="CW21" s="74">
        <f t="shared" si="151"/>
        <v>35306.194977549945</v>
      </c>
      <c r="CX21" s="74">
        <f t="shared" si="152"/>
        <v>36083.583559359853</v>
      </c>
      <c r="CY21" s="74">
        <f t="shared" si="153"/>
        <v>36695.566102660057</v>
      </c>
      <c r="CZ21" s="74">
        <f t="shared" si="154"/>
        <v>37146.472945629139</v>
      </c>
      <c r="DA21" s="74">
        <f t="shared" si="155"/>
        <v>37442.33473077602</v>
      </c>
      <c r="DB21" s="74">
        <f t="shared" si="156"/>
        <v>37590.555817651526</v>
      </c>
      <c r="DC21" s="74">
        <f t="shared" ca="1" si="74"/>
        <v>37347.846617113624</v>
      </c>
      <c r="DD21" s="74">
        <f t="shared" si="157"/>
        <v>37478.757682540534</v>
      </c>
      <c r="DE21" s="74">
        <f t="shared" si="158"/>
        <v>37237.802497365767</v>
      </c>
      <c r="DF21" s="74">
        <f t="shared" si="159"/>
        <v>36886.862617116683</v>
      </c>
      <c r="DG21" s="74">
        <f t="shared" si="160"/>
        <v>36436.18247622739</v>
      </c>
      <c r="DH21" s="74">
        <f t="shared" si="161"/>
        <v>35895.968491133717</v>
      </c>
      <c r="DI21" s="74">
        <f t="shared" si="162"/>
        <v>35276.252393374831</v>
      </c>
      <c r="DJ21" s="74">
        <f t="shared" si="163"/>
        <v>34586.779481656966</v>
      </c>
      <c r="DK21" s="74">
        <f t="shared" si="164"/>
        <v>33836.919585547636</v>
      </c>
      <c r="DL21" s="74">
        <f t="shared" si="165"/>
        <v>33035.598411640618</v>
      </c>
      <c r="DM21" s="74">
        <f t="shared" si="166"/>
        <v>32191.24692028678</v>
      </c>
      <c r="DN21" s="74">
        <f t="shared" si="167"/>
        <v>31311.766432565855</v>
      </c>
      <c r="DO21" s="74">
        <f t="shared" si="168"/>
        <v>30404.507272160776</v>
      </c>
      <c r="DP21" s="74">
        <f t="shared" si="169"/>
        <v>29476.258888149237</v>
      </c>
      <c r="DQ21" s="74">
        <f t="shared" si="170"/>
        <v>28533.249568798368</v>
      </c>
      <c r="DR21" s="74">
        <f t="shared" si="171"/>
        <v>27581.154032539107</v>
      </c>
      <c r="DS21" s="74">
        <f t="shared" si="172"/>
        <v>26625.107362042938</v>
      </c>
      <c r="DT21" s="74">
        <f t="shared" si="173"/>
        <v>25669.72392473292</v>
      </c>
      <c r="DU21" s="74">
        <f t="shared" si="174"/>
        <v>24719.120093599631</v>
      </c>
      <c r="DV21" s="74">
        <f t="shared" si="175"/>
        <v>23776.939742845359</v>
      </c>
      <c r="DW21" s="74">
        <f t="shared" si="176"/>
        <v>22846.381641761727</v>
      </c>
      <c r="DX21" s="74">
        <f t="shared" si="177"/>
        <v>21930.228006197212</v>
      </c>
      <c r="DY21" s="74">
        <f t="shared" si="178"/>
        <v>21030.873589701874</v>
      </c>
      <c r="DZ21" s="74">
        <f t="shared" si="179"/>
        <v>20150.354805860825</v>
      </c>
      <c r="EA21" s="74">
        <f t="shared" si="180"/>
        <v>19290.378470057138</v>
      </c>
      <c r="EB21" s="74">
        <f t="shared" si="181"/>
        <v>18452.349833456352</v>
      </c>
      <c r="EC21" s="74">
        <f t="shared" si="182"/>
        <v>17637.399655293164</v>
      </c>
      <c r="ED21" s="74">
        <f t="shared" si="183"/>
        <v>16846.41012247348</v>
      </c>
      <c r="EE21" s="74">
        <f t="shared" si="184"/>
        <v>16080.039478991062</v>
      </c>
      <c r="EF21" s="74">
        <f t="shared" si="185"/>
        <v>15338.74527277475</v>
      </c>
      <c r="EG21" s="74">
        <f t="shared" si="186"/>
        <v>14622.806165068558</v>
      </c>
      <c r="EH21" s="74">
        <f t="shared" si="187"/>
        <v>13932.342278436892</v>
      </c>
      <c r="EI21" s="74">
        <f t="shared" si="188"/>
        <v>13267.334084575074</v>
      </c>
      <c r="EJ21" s="74">
        <f t="shared" si="189"/>
        <v>12627.639853249595</v>
      </c>
      <c r="EK21" s="74">
        <f t="shared" si="190"/>
        <v>12013.011699451637</v>
      </c>
      <c r="EL21" s="74">
        <f t="shared" si="191"/>
        <v>11423.110277965014</v>
      </c>
      <c r="EM21" s="74">
        <f t="shared" si="192"/>
        <v>10857.518183476861</v>
      </c>
      <c r="EN21" s="74">
        <f t="shared" si="193"/>
        <v>10315.752120738611</v>
      </c>
      <c r="EO21" s="74">
        <f t="shared" si="194"/>
        <v>9797.2739133848991</v>
      </c>
      <c r="EP21" s="74">
        <f t="shared" si="195"/>
        <v>9301.5004223912383</v>
      </c>
      <c r="EQ21" s="74">
        <f t="shared" si="196"/>
        <v>8827.812446023685</v>
      </c>
      <c r="ER21" s="74">
        <f t="shared" si="197"/>
        <v>8375.5626727926683</v>
      </c>
      <c r="ES21" s="74">
        <f t="shared" si="198"/>
        <v>7944.0827577422197</v>
      </c>
      <c r="ET21" s="74">
        <f t="shared" si="199"/>
        <v>7532.6895903715968</v>
      </c>
      <c r="EU21" s="74">
        <f t="shared" si="200"/>
        <v>7140.6908200273219</v>
      </c>
      <c r="EV21" s="74">
        <f t="shared" si="201"/>
        <v>6767.3897016594465</v>
      </c>
      <c r="EW21" s="74">
        <f t="shared" si="202"/>
        <v>6412.0893216538207</v>
      </c>
      <c r="EX21" s="74">
        <f t="shared" si="203"/>
        <v>6074.0962601051633</v>
      </c>
      <c r="EY21" s="74">
        <f t="shared" si="204"/>
        <v>5752.7237424120731</v>
      </c>
      <c r="EZ21" s="74">
        <f t="shared" si="205"/>
        <v>5447.2943296379699</v>
      </c>
      <c r="FA21" s="74">
        <f t="shared" si="206"/>
        <v>5157.142193602619</v>
      </c>
      <c r="FB21" s="74">
        <f t="shared" si="207"/>
        <v>4881.6150193111816</v>
      </c>
      <c r="FC21" s="74">
        <f t="shared" si="208"/>
        <v>4620.075574062439</v>
      </c>
      <c r="FD21" s="74">
        <f t="shared" si="209"/>
        <v>4371.902979413012</v>
      </c>
      <c r="FE21" s="74">
        <f t="shared" si="210"/>
        <v>4136.4937192088119</v>
      </c>
      <c r="FF21" s="74">
        <f t="shared" si="211"/>
        <v>3913.2624140184898</v>
      </c>
      <c r="FG21" s="74">
        <f t="shared" si="212"/>
        <v>3701.6423896510455</v>
      </c>
      <c r="FH21" s="74">
        <f t="shared" si="213"/>
        <v>64284.187099599563</v>
      </c>
      <c r="FI21" s="102">
        <f t="shared" ca="1" si="75"/>
        <v>1702951.2373540625</v>
      </c>
      <c r="FJ21" s="62"/>
      <c r="FK21" s="103">
        <f t="shared" ca="1" si="241"/>
        <v>0.17361962783687662</v>
      </c>
      <c r="FL21" s="103">
        <f t="shared" ca="1" si="241"/>
        <v>1.9208323262635489E-2</v>
      </c>
      <c r="FM21" s="103">
        <f t="shared" ca="1" si="241"/>
        <v>1.9876754559351419E-2</v>
      </c>
      <c r="FN21" s="103">
        <f t="shared" ca="1" si="241"/>
        <v>2.0449095207488801E-2</v>
      </c>
      <c r="FO21" s="103">
        <f t="shared" ca="1" si="241"/>
        <v>2.0924902456909582E-2</v>
      </c>
      <c r="FP21" s="103">
        <f t="shared" ca="1" si="241"/>
        <v>2.1305139630430566E-2</v>
      </c>
      <c r="FQ21" s="103">
        <f t="shared" ca="1" si="241"/>
        <v>2.1591980585579422E-2</v>
      </c>
      <c r="FR21" s="103">
        <f t="shared" ca="1" si="241"/>
        <v>2.1788615887873557E-2</v>
      </c>
      <c r="FS21" s="103">
        <f t="shared" ca="1" si="241"/>
        <v>2.1899066160104001E-2</v>
      </c>
      <c r="FT21" s="103">
        <f t="shared" ca="1" si="241"/>
        <v>2.1928006595287593E-2</v>
      </c>
      <c r="FU21" s="103">
        <f t="shared" ca="1" si="241"/>
        <v>2.1880605353535025E-2</v>
      </c>
      <c r="FV21" s="103">
        <f t="shared" ca="1" si="241"/>
        <v>2.1762377505833371E-2</v>
      </c>
      <c r="FW21" s="103">
        <f t="shared" ca="1" si="241"/>
        <v>2.157905533000936E-2</v>
      </c>
      <c r="FX21" s="103">
        <f t="shared" ca="1" si="241"/>
        <v>2.1336475088538472E-2</v>
      </c>
      <c r="FY21" s="103">
        <f t="shared" ca="1" si="241"/>
        <v>2.1040479902972357E-2</v>
      </c>
      <c r="FZ21" s="103">
        <f t="shared" ca="1" si="241"/>
        <v>2.0696837963231681E-2</v>
      </c>
      <c r="GA21" s="103">
        <f t="shared" ca="1" si="242"/>
        <v>2.0311175049496137E-2</v>
      </c>
      <c r="GB21" s="103">
        <f t="shared" ca="1" si="242"/>
        <v>1.9888920179017326E-2</v>
      </c>
      <c r="GC21" s="103">
        <f t="shared" ca="1" si="242"/>
        <v>1.9435263101023278E-2</v>
      </c>
      <c r="GD21" s="103">
        <f t="shared" ca="1" si="242"/>
        <v>1.8955122333153433E-2</v>
      </c>
      <c r="GE21" s="103">
        <f t="shared" ca="1" si="242"/>
        <v>1.845312244831154E-2</v>
      </c>
      <c r="GF21" s="103">
        <f t="shared" ca="1" si="242"/>
        <v>1.7933579369322713E-2</v>
      </c>
      <c r="GG21" s="103">
        <f t="shared" ca="1" si="242"/>
        <v>1.7400492500315497E-2</v>
      </c>
      <c r="GH21" s="103">
        <f t="shared" ca="1" si="242"/>
        <v>1.6857542610315798E-2</v>
      </c>
      <c r="GI21" s="103">
        <f t="shared" ca="1" si="242"/>
        <v>1.6308094479693721E-2</v>
      </c>
      <c r="GJ21" s="103">
        <f t="shared" ca="1" si="242"/>
        <v>1.5755203418862603E-2</v>
      </c>
      <c r="GK21" s="103">
        <f t="shared" ca="1" si="242"/>
        <v>1.520162486728582E-2</v>
      </c>
      <c r="GL21" s="103">
        <f t="shared" ca="1" si="242"/>
        <v>1.4649826376608052E-2</v>
      </c>
      <c r="GM21" s="103">
        <f t="shared" ca="1" si="242"/>
        <v>1.4102001372675917E-2</v>
      </c>
      <c r="GN21" s="103">
        <f t="shared" ca="1" si="242"/>
        <v>1.3560084176068793E-2</v>
      </c>
      <c r="GO21" s="103">
        <f t="shared" ca="1" si="242"/>
        <v>1.3025765838756361E-2</v>
      </c>
      <c r="GP21" s="103">
        <f t="shared" ca="1" si="242"/>
        <v>1.2500510425301975E-2</v>
      </c>
      <c r="GQ21" s="103">
        <f t="shared" ca="1" si="243"/>
        <v>1.1985571430507156E-2</v>
      </c>
      <c r="GR21" s="103">
        <f t="shared" ca="1" si="243"/>
        <v>1.1482008081800662E-2</v>
      </c>
      <c r="GS21" s="103">
        <f t="shared" ca="1" si="243"/>
        <v>1.0990701324231852E-2</v>
      </c>
      <c r="GT21" s="103">
        <f t="shared" ca="1" si="243"/>
        <v>1.0512369329118029E-2</v>
      </c>
      <c r="GU21" s="103">
        <f t="shared" ca="1" si="243"/>
        <v>1.0047582404662855E-2</v>
      </c>
      <c r="GV21" s="103">
        <f t="shared" ca="1" si="243"/>
        <v>9.5967772187338634E-3</v>
      </c>
      <c r="GW21" s="103">
        <f t="shared" ca="1" si="243"/>
        <v>9.1602702710108473E-3</v>
      </c>
      <c r="GX21" s="103">
        <f t="shared" ca="1" si="243"/>
        <v>8.7382705743267435E-3</v>
      </c>
      <c r="GY21" s="103">
        <f t="shared" ca="1" si="243"/>
        <v>8.3308915238516894E-3</v>
      </c>
      <c r="GZ21" s="103">
        <f t="shared" ca="1" si="243"/>
        <v>7.9381619481224668E-3</v>
      </c>
      <c r="HA21" s="103">
        <f t="shared" ca="1" si="243"/>
        <v>7.5600363483965243E-3</v>
      </c>
      <c r="HB21" s="103">
        <f t="shared" ca="1" si="243"/>
        <v>7.196404342652782E-3</v>
      </c>
      <c r="HC21" s="103">
        <f t="shared" ca="1" si="243"/>
        <v>6.847099338274429E-3</v>
      </c>
      <c r="HD21" s="103">
        <f t="shared" ca="1" si="243"/>
        <v>6.5119064632361816E-3</v>
      </c>
      <c r="HE21" s="103">
        <f t="shared" ca="1" si="243"/>
        <v>6.1905697898749761E-3</v>
      </c>
      <c r="HF21" s="103">
        <f t="shared" ca="1" si="243"/>
        <v>5.8827988882156337E-3</v>
      </c>
      <c r="HG21" s="103">
        <f t="shared" ca="1" si="244"/>
        <v>5.5882747476393418E-3</v>
      </c>
      <c r="HH21" s="103">
        <f t="shared" ca="1" si="244"/>
        <v>5.3066551066039951E-3</v>
      </c>
      <c r="HI21" s="103">
        <f t="shared" ca="1" si="244"/>
        <v>5.0375792302775873E-3</v>
      </c>
      <c r="HJ21" s="103">
        <f t="shared" ca="1" si="244"/>
        <v>4.7806721755793138E-3</v>
      </c>
      <c r="HK21" s="103">
        <f t="shared" ca="1" si="244"/>
        <v>4.535548582207726E-3</v>
      </c>
      <c r="HL21" s="103">
        <f t="shared" ca="1" si="244"/>
        <v>4.3018160270612551E-3</v>
      </c>
      <c r="HM21" s="103">
        <f t="shared" ca="1" si="244"/>
        <v>4.0790779779371613E-3</v>
      </c>
      <c r="HN21" s="103">
        <f t="shared" ca="1" si="244"/>
        <v>3.8669363807402038E-3</v>
      </c>
      <c r="HO21" s="103">
        <f t="shared" ca="1" si="244"/>
        <v>3.6649939126232036E-3</v>
      </c>
      <c r="HP21" s="103">
        <f t="shared" ca="1" si="244"/>
        <v>3.4728559316037346E-3</v>
      </c>
      <c r="HQ21" s="103">
        <f t="shared" ca="1" si="244"/>
        <v>3.2901321512946989E-3</v>
      </c>
      <c r="HR21" s="103">
        <f t="shared" ca="1" si="244"/>
        <v>3.116438067468529E-3</v>
      </c>
      <c r="HS21" s="103">
        <f t="shared" ca="1" si="244"/>
        <v>2.9513961612860342E-3</v>
      </c>
      <c r="HT21" s="103">
        <f t="shared" ca="1" si="244"/>
        <v>2.7946369021921704E-3</v>
      </c>
      <c r="HU21" s="103">
        <f t="shared" ca="1" si="244"/>
        <v>2.6457995716812057E-3</v>
      </c>
      <c r="HV21" s="103">
        <f t="shared" ca="1" si="244"/>
        <v>2.504532927452007E-3</v>
      </c>
      <c r="HW21" s="103">
        <f t="shared" ca="1" si="245"/>
        <v>2.37049572582848E-3</v>
      </c>
      <c r="HX21" s="103">
        <f t="shared" ca="1" si="245"/>
        <v>2.2433571188004149E-3</v>
      </c>
      <c r="HY21" s="103">
        <f t="shared" ca="1" si="245"/>
        <v>3.9251710151839689E-2</v>
      </c>
      <c r="HZ21" s="104">
        <f t="shared" ca="1" si="216"/>
        <v>0.52980949463657412</v>
      </c>
      <c r="IA21" s="105">
        <f t="shared" ca="1" si="78"/>
        <v>0.17831792680122249</v>
      </c>
      <c r="IB21" s="105">
        <f t="shared" ca="1" si="79"/>
        <v>1.9524009278715525E-2</v>
      </c>
      <c r="IC21" s="105">
        <f t="shared" ca="1" si="80"/>
        <v>2.0177390415436768E-2</v>
      </c>
      <c r="ID21" s="105">
        <f t="shared" ca="1" si="81"/>
        <v>2.0732358157481048E-2</v>
      </c>
      <c r="IE21" s="105">
        <f t="shared" ca="1" si="82"/>
        <v>2.1188853073341216E-2</v>
      </c>
      <c r="IF21" s="105">
        <f t="shared" ca="1" si="83"/>
        <v>2.1548218937657487E-2</v>
      </c>
      <c r="IG21" s="105">
        <f t="shared" ca="1" si="84"/>
        <v>2.1812998593750087E-2</v>
      </c>
      <c r="IH21" s="105">
        <f t="shared" ca="1" si="85"/>
        <v>2.1986733330633439E-2</v>
      </c>
      <c r="II21" s="105">
        <f t="shared" ca="1" si="86"/>
        <v>2.207377110577596E-2</v>
      </c>
      <c r="IJ21" s="105">
        <f t="shared" ca="1" si="87"/>
        <v>2.1931248410343409E-2</v>
      </c>
      <c r="IK21" s="105">
        <f t="shared" ca="1" si="88"/>
        <v>2.200812146610413E-2</v>
      </c>
      <c r="IL21" s="105">
        <f t="shared" ca="1" si="89"/>
        <v>2.1866628756336853E-2</v>
      </c>
      <c r="IM21" s="105">
        <f t="shared" ca="1" si="90"/>
        <v>2.1660551287674655E-2</v>
      </c>
      <c r="IN21" s="105">
        <f t="shared" ca="1" si="91"/>
        <v>2.1395904754642075E-2</v>
      </c>
      <c r="IO21" s="105">
        <f t="shared" ca="1" si="92"/>
        <v>2.1078682526991549E-2</v>
      </c>
      <c r="IP21" s="105">
        <f t="shared" ca="1" si="93"/>
        <v>2.0714775396731167E-2</v>
      </c>
      <c r="IQ21" s="105">
        <f t="shared" ca="1" si="94"/>
        <v>2.0309905957962546E-2</v>
      </c>
      <c r="IR21" s="105">
        <f t="shared" ca="1" si="95"/>
        <v>1.9869576323348691E-2</v>
      </c>
      <c r="IS21" s="105">
        <f t="shared" ca="1" si="96"/>
        <v>1.9399027809492205E-2</v>
      </c>
      <c r="IT21" s="105">
        <f t="shared" ca="1" si="97"/>
        <v>1.8903211210148034E-2</v>
      </c>
      <c r="IU21" s="105">
        <f t="shared" ca="1" si="98"/>
        <v>1.8386766306483379E-2</v>
      </c>
      <c r="IV21" s="105">
        <f t="shared" ca="1" si="99"/>
        <v>1.785400932524725E-2</v>
      </c>
      <c r="IW21" s="105">
        <f t="shared" ca="1" si="100"/>
        <v>1.7308927138716887E-2</v>
      </c>
      <c r="IX21" s="105">
        <f t="shared" ca="1" si="101"/>
        <v>1.675517709663344E-2</v>
      </c>
      <c r="IY21" s="105">
        <f t="shared" ca="1" si="102"/>
        <v>1.6196091483742632E-2</v>
      </c>
      <c r="IZ21" s="105">
        <f t="shared" ca="1" si="103"/>
        <v>1.5634685702105799E-2</v>
      </c>
      <c r="JA21" s="105">
        <f t="shared" ca="1" si="104"/>
        <v>1.507366938152434E-2</v>
      </c>
      <c r="JB21" s="105">
        <f t="shared" ca="1" si="105"/>
        <v>1.4515459721563508E-2</v>
      </c>
      <c r="JC21" s="105">
        <f t="shared" ca="1" si="106"/>
        <v>1.3962196462999409E-2</v>
      </c>
      <c r="JD21" s="105">
        <f t="shared" ca="1" si="107"/>
        <v>1.341575797393881E-2</v>
      </c>
      <c r="JE21" s="105">
        <f t="shared" ca="1" si="108"/>
        <v>1.28777780156941E-2</v>
      </c>
      <c r="JF21" s="105">
        <f t="shared" ca="1" si="109"/>
        <v>1.2349662825565287E-2</v>
      </c>
      <c r="JG21" s="105">
        <f t="shared" ca="1" si="110"/>
        <v>1.1832608217936509E-2</v>
      </c>
      <c r="JH21" s="105">
        <f t="shared" ca="1" si="111"/>
        <v>1.132761646189547E-2</v>
      </c>
      <c r="JI21" s="105">
        <f t="shared" ca="1" si="112"/>
        <v>1.0835512743234176E-2</v>
      </c>
      <c r="JJ21" s="105">
        <f t="shared" ca="1" si="113"/>
        <v>1.0356961061725428E-2</v>
      </c>
      <c r="JK21" s="105">
        <f t="shared" ca="1" si="114"/>
        <v>9.8924794515246155E-3</v>
      </c>
      <c r="JL21" s="105">
        <f t="shared" ca="1" si="115"/>
        <v>9.4424544439541368E-3</v>
      </c>
      <c r="JM21" s="105">
        <f t="shared" ca="1" si="116"/>
        <v>9.0071547184211315E-3</v>
      </c>
      <c r="JN21" s="105">
        <f t="shared" ca="1" si="117"/>
        <v>8.5867439092316856E-3</v>
      </c>
      <c r="JO21" s="105">
        <f t="shared" ca="1" si="118"/>
        <v>8.1812925542624933E-3</v>
      </c>
      <c r="JP21" s="105">
        <f t="shared" ca="1" si="119"/>
        <v>7.7907891861830492E-3</v>
      </c>
      <c r="JQ21" s="105">
        <f t="shared" ca="1" si="120"/>
        <v>7.4151505787503468E-3</v>
      </c>
      <c r="JR21" s="105">
        <f t="shared" ca="1" si="121"/>
        <v>7.0542311699521663E-3</v>
      </c>
      <c r="JS21" s="105">
        <f t="shared" ca="1" si="122"/>
        <v>6.7078316908906433E-3</v>
      </c>
      <c r="JT21" s="105">
        <f t="shared" ca="1" si="123"/>
        <v>6.3757070345399807E-3</v>
      </c>
      <c r="JU21" s="105">
        <f t="shared" ca="1" si="124"/>
        <v>6.0575734022581713E-3</v>
      </c>
      <c r="JV21" s="105">
        <f t="shared" ca="1" si="125"/>
        <v>5.7531147683402145E-3</v>
      </c>
      <c r="JW21" s="105">
        <f t="shared" ca="1" si="126"/>
        <v>5.4619887042939167E-3</v>
      </c>
      <c r="JX21" s="105">
        <f t="shared" ca="1" si="127"/>
        <v>5.1838316050316149E-3</v>
      </c>
      <c r="JY21" s="105">
        <f t="shared" ca="1" si="128"/>
        <v>4.9182633589709155E-3</v>
      </c>
      <c r="JZ21" s="105">
        <f t="shared" ca="1" si="129"/>
        <v>4.66489150334406E-3</v>
      </c>
      <c r="KA21" s="105">
        <f t="shared" ca="1" si="130"/>
        <v>4.4233149048210048E-3</v>
      </c>
      <c r="KB21" s="105">
        <f t="shared" ca="1" si="131"/>
        <v>4.1931270041073365E-3</v>
      </c>
      <c r="KC21" s="105">
        <f t="shared" ca="1" si="132"/>
        <v>3.9739186614492772E-3</v>
      </c>
      <c r="KD21" s="105">
        <f t="shared" ca="1" si="133"/>
        <v>3.7652806381094726E-3</v>
      </c>
      <c r="KE21" s="105">
        <f t="shared" ca="1" si="134"/>
        <v>3.5668057469118775E-3</v>
      </c>
      <c r="KF21" s="105">
        <f t="shared" ca="1" si="135"/>
        <v>3.3780907029083759E-3</v>
      </c>
      <c r="KG21" s="105">
        <f t="shared" ca="1" si="136"/>
        <v>3.1987377032014317E-3</v>
      </c>
      <c r="KH21" s="105">
        <f t="shared" ca="1" si="137"/>
        <v>3.0283557629139511E-3</v>
      </c>
      <c r="KI21" s="105">
        <f t="shared" ca="1" si="138"/>
        <v>2.8665618323258186E-3</v>
      </c>
      <c r="KJ21" s="105">
        <f t="shared" ca="1" si="139"/>
        <v>2.7129817182791559E-3</v>
      </c>
      <c r="KK21" s="105">
        <f t="shared" ca="1" si="140"/>
        <v>2.5672508310959023E-3</v>
      </c>
      <c r="KL21" s="105">
        <f t="shared" ca="1" si="141"/>
        <v>2.4290147765098861E-3</v>
      </c>
      <c r="KM21" s="105">
        <f t="shared" ca="1" si="142"/>
        <v>2.2979298104264384E-3</v>
      </c>
      <c r="KN21" s="105">
        <f t="shared" ca="1" si="143"/>
        <v>2.1736631727649596E-3</v>
      </c>
      <c r="KO21" s="105">
        <f t="shared" ca="1" si="144"/>
        <v>3.7748695141430033E-2</v>
      </c>
      <c r="KP21" s="102"/>
      <c r="KQ21" s="106">
        <f t="shared" ca="1" si="145"/>
        <v>0.5226966031038931</v>
      </c>
      <c r="KR21" s="107">
        <f t="shared" ca="1" si="146"/>
        <v>0.33699913505538698</v>
      </c>
    </row>
    <row r="22" spans="1:304" s="63" customFormat="1" ht="15.5" x14ac:dyDescent="0.35">
      <c r="A22" s="62"/>
      <c r="B22" s="67" t="s">
        <v>124</v>
      </c>
      <c r="C22" s="95">
        <f t="shared" si="147"/>
        <v>1705637</v>
      </c>
      <c r="D22" s="75">
        <f ca="1">'Stochastic inputs'!H43</f>
        <v>27.20459</v>
      </c>
      <c r="E22" s="75">
        <v>10.993107</v>
      </c>
      <c r="F22" s="96">
        <v>27.014157869999998</v>
      </c>
      <c r="G22" s="96">
        <v>10.916155250999999</v>
      </c>
      <c r="H22" s="97">
        <f t="shared" ca="1" si="0"/>
        <v>3.2277601029911933</v>
      </c>
      <c r="I22" s="97">
        <f t="shared" ca="1" si="1"/>
        <v>0.38891028804617245</v>
      </c>
      <c r="J22" s="98">
        <f t="shared" si="2"/>
        <v>3.2207354880542289</v>
      </c>
      <c r="K22" s="98">
        <f t="shared" si="3"/>
        <v>0.38891028804617245</v>
      </c>
      <c r="L22" s="98"/>
      <c r="M22" s="99">
        <v>1723568</v>
      </c>
      <c r="N22" s="98"/>
      <c r="O22" s="97">
        <f t="shared" ca="1" si="4"/>
        <v>3.2277601029911933</v>
      </c>
      <c r="P22" s="97">
        <f t="shared" ca="1" si="4"/>
        <v>0.38891028804617245</v>
      </c>
      <c r="Q22" s="99">
        <v>1705637</v>
      </c>
      <c r="R22" s="100">
        <v>1699421</v>
      </c>
      <c r="S22" s="99">
        <v>1691299</v>
      </c>
      <c r="T22" s="100">
        <v>1681517</v>
      </c>
      <c r="U22" s="99">
        <v>1667990</v>
      </c>
      <c r="V22" s="100">
        <v>1663147</v>
      </c>
      <c r="W22" s="99">
        <v>1672840</v>
      </c>
      <c r="X22" s="100">
        <v>1690309</v>
      </c>
      <c r="Y22" s="99">
        <v>1705766</v>
      </c>
      <c r="Z22" s="100">
        <v>1723568</v>
      </c>
      <c r="AA22" s="98"/>
      <c r="AB22" s="98">
        <f t="shared" si="5"/>
        <v>3.2207354880542289</v>
      </c>
      <c r="AC22" s="98">
        <f t="shared" si="5"/>
        <v>0.38891028804617245</v>
      </c>
      <c r="AD22" s="101">
        <f t="shared" ca="1" si="6"/>
        <v>296132.06116480683</v>
      </c>
      <c r="AE22" s="101">
        <f t="shared" ca="1" si="7"/>
        <v>32762.426864711819</v>
      </c>
      <c r="AF22" s="101">
        <f t="shared" ca="1" si="8"/>
        <v>33902.528016348486</v>
      </c>
      <c r="AG22" s="101">
        <f t="shared" ca="1" si="9"/>
        <v>34878.733402415579</v>
      </c>
      <c r="AH22" s="101">
        <f t="shared" ca="1" si="10"/>
        <v>35690.287851895897</v>
      </c>
      <c r="AI22" s="101">
        <f t="shared" ca="1" si="11"/>
        <v>36338.834443828702</v>
      </c>
      <c r="AJ22" s="101">
        <f t="shared" ca="1" si="12"/>
        <v>36828.080990045943</v>
      </c>
      <c r="AK22" s="101">
        <f t="shared" ca="1" si="13"/>
        <v>37163.469437145002</v>
      </c>
      <c r="AL22" s="101">
        <f t="shared" ca="1" si="14"/>
        <v>37351.85750812132</v>
      </c>
      <c r="AM22" s="101">
        <f t="shared" ca="1" si="15"/>
        <v>37401.219385166551</v>
      </c>
      <c r="AN22" s="101">
        <f t="shared" ca="1" si="16"/>
        <v>37320.370073387428</v>
      </c>
      <c r="AO22" s="101">
        <f t="shared" ca="1" si="17"/>
        <v>37118.716281917121</v>
      </c>
      <c r="AP22" s="101">
        <f t="shared" ca="1" si="18"/>
        <v>36806.035195911187</v>
      </c>
      <c r="AQ22" s="101">
        <f t="shared" ca="1" si="19"/>
        <v>36392.281360589499</v>
      </c>
      <c r="AR22" s="101">
        <f t="shared" ca="1" si="20"/>
        <v>35887.421020266076</v>
      </c>
      <c r="AS22" s="101">
        <f t="shared" ca="1" si="21"/>
        <v>35301.292613092599</v>
      </c>
      <c r="AT22" s="101">
        <f t="shared" ca="1" si="22"/>
        <v>34643.491677897451</v>
      </c>
      <c r="AU22" s="101">
        <f t="shared" ca="1" si="23"/>
        <v>33923.278147378587</v>
      </c>
      <c r="AV22" s="101">
        <f t="shared" ca="1" si="24"/>
        <v>33149.503849840046</v>
      </c>
      <c r="AW22" s="101">
        <f t="shared" ca="1" si="25"/>
        <v>32330.557990952835</v>
      </c>
      <c r="AX22" s="101">
        <f t="shared" ca="1" si="26"/>
        <v>31474.328413370757</v>
      </c>
      <c r="AY22" s="101">
        <f t="shared" ca="1" si="27"/>
        <v>30588.17651475349</v>
      </c>
      <c r="AZ22" s="101">
        <f t="shared" ca="1" si="28"/>
        <v>29678.923826760631</v>
      </c>
      <c r="BA22" s="101">
        <f t="shared" ca="1" si="29"/>
        <v>28752.848405231212</v>
      </c>
      <c r="BB22" s="101">
        <f t="shared" ca="1" si="30"/>
        <v>27815.689344061364</v>
      </c>
      <c r="BC22" s="101">
        <f t="shared" ca="1" si="31"/>
        <v>26872.65789373856</v>
      </c>
      <c r="BD22" s="101">
        <f t="shared" ca="1" si="32"/>
        <v>25928.453833762789</v>
      </c>
      <c r="BE22" s="101">
        <f t="shared" ca="1" si="33"/>
        <v>24987.285911518633</v>
      </c>
      <c r="BF22" s="101">
        <f t="shared" ca="1" si="34"/>
        <v>24052.895315286838</v>
      </c>
      <c r="BG22" s="101">
        <f t="shared" ca="1" si="35"/>
        <v>23128.581293817457</v>
      </c>
      <c r="BH22" s="101">
        <f t="shared" ca="1" si="36"/>
        <v>22217.228167918889</v>
      </c>
      <c r="BI22" s="101">
        <f t="shared" ca="1" si="37"/>
        <v>21321.333100280794</v>
      </c>
      <c r="BJ22" s="101">
        <f t="shared" ca="1" si="38"/>
        <v>20443.034098015938</v>
      </c>
      <c r="BK22" s="101">
        <f t="shared" ca="1" si="39"/>
        <v>19584.137818618241</v>
      </c>
      <c r="BL22" s="101">
        <f t="shared" ca="1" si="40"/>
        <v>18746.146834558847</v>
      </c>
      <c r="BM22" s="101">
        <f t="shared" ca="1" si="41"/>
        <v>17930.286085408894</v>
      </c>
      <c r="BN22" s="101">
        <f t="shared" ca="1" si="42"/>
        <v>17137.528309941943</v>
      </c>
      <c r="BO22" s="101">
        <f t="shared" ca="1" si="43"/>
        <v>16368.618305029573</v>
      </c>
      <c r="BP22" s="101">
        <f t="shared" ca="1" si="44"/>
        <v>15624.095904236134</v>
      </c>
      <c r="BQ22" s="101">
        <f t="shared" ca="1" si="45"/>
        <v>14904.317607582947</v>
      </c>
      <c r="BR22" s="101">
        <f t="shared" ca="1" si="46"/>
        <v>14209.476826067827</v>
      </c>
      <c r="BS22" s="101">
        <f t="shared" ca="1" si="47"/>
        <v>13539.622730709763</v>
      </c>
      <c r="BT22" s="101">
        <f t="shared" ca="1" si="48"/>
        <v>12894.677717170005</v>
      </c>
      <c r="BU22" s="101">
        <f t="shared" ca="1" si="49"/>
        <v>12274.453513789267</v>
      </c>
      <c r="BV22" s="101">
        <f t="shared" ca="1" si="50"/>
        <v>11678.665974036387</v>
      </c>
      <c r="BW22" s="101">
        <f t="shared" ca="1" si="51"/>
        <v>11106.948604234774</v>
      </c>
      <c r="BX22" s="101">
        <f t="shared" ca="1" si="52"/>
        <v>10558.864884692988</v>
      </c>
      <c r="BY22" s="101">
        <f t="shared" ca="1" si="53"/>
        <v>10033.91944729945</v>
      </c>
      <c r="BZ22" s="101">
        <f t="shared" ca="1" si="54"/>
        <v>9531.5681757393268</v>
      </c>
      <c r="CA22" s="101">
        <f t="shared" ca="1" si="55"/>
        <v>9051.2272960627215</v>
      </c>
      <c r="CB22" s="101">
        <f t="shared" ca="1" si="56"/>
        <v>8592.2815255929763</v>
      </c>
      <c r="CC22" s="101">
        <f t="shared" ca="1" si="57"/>
        <v>8154.091347538576</v>
      </c>
      <c r="CD22" s="101">
        <f t="shared" ca="1" si="58"/>
        <v>7735.9994771110405</v>
      </c>
      <c r="CE22" s="101">
        <f t="shared" ca="1" si="59"/>
        <v>7337.3365829486793</v>
      </c>
      <c r="CF22" s="101">
        <f t="shared" ca="1" si="60"/>
        <v>6957.4263250548074</v>
      </c>
      <c r="CG22" s="101">
        <f t="shared" ca="1" si="61"/>
        <v>6595.5897676365803</v>
      </c>
      <c r="CH22" s="101">
        <f t="shared" ca="1" si="62"/>
        <v>6251.1492221449043</v>
      </c>
      <c r="CI22" s="101">
        <f t="shared" ca="1" si="63"/>
        <v>5923.4315726128007</v>
      </c>
      <c r="CJ22" s="101">
        <f t="shared" ca="1" si="64"/>
        <v>5611.7711321378383</v>
      </c>
      <c r="CK22" s="101">
        <f t="shared" ca="1" si="65"/>
        <v>5315.5120760828213</v>
      </c>
      <c r="CL22" s="101">
        <f t="shared" ca="1" si="66"/>
        <v>5034.0104943474289</v>
      </c>
      <c r="CM22" s="101">
        <f t="shared" ca="1" si="67"/>
        <v>4766.6361019443484</v>
      </c>
      <c r="CN22" s="101">
        <f t="shared" ca="1" si="68"/>
        <v>4512.7736440436183</v>
      </c>
      <c r="CO22" s="101">
        <f t="shared" ca="1" si="69"/>
        <v>4271.8240287804601</v>
      </c>
      <c r="CP22" s="101">
        <f t="shared" ca="1" si="70"/>
        <v>4043.2052183149126</v>
      </c>
      <c r="CQ22" s="101">
        <f t="shared" ca="1" si="71"/>
        <v>3826.3529060393839</v>
      </c>
      <c r="CR22" s="101">
        <f t="shared" ca="1" si="72"/>
        <v>66949.169148253408</v>
      </c>
      <c r="CS22" s="102">
        <f t="shared" ca="1" si="73"/>
        <v>1705637.0000000002</v>
      </c>
      <c r="CT22" s="74">
        <f t="shared" si="148"/>
        <v>304100.69576591707</v>
      </c>
      <c r="CU22" s="74">
        <f t="shared" si="149"/>
        <v>33295.95017340067</v>
      </c>
      <c r="CV22" s="74">
        <f t="shared" si="150"/>
        <v>34410.216483252661</v>
      </c>
      <c r="CW22" s="74">
        <f t="shared" si="151"/>
        <v>35356.650078072526</v>
      </c>
      <c r="CX22" s="74">
        <f t="shared" si="152"/>
        <v>36135.149604266706</v>
      </c>
      <c r="CY22" s="74">
        <f t="shared" si="153"/>
        <v>36748.006714785493</v>
      </c>
      <c r="CZ22" s="74">
        <f t="shared" si="154"/>
        <v>37199.557936173231</v>
      </c>
      <c r="DA22" s="74">
        <f t="shared" si="155"/>
        <v>37495.842529162182</v>
      </c>
      <c r="DB22" s="74">
        <f t="shared" si="156"/>
        <v>37644.275434667325</v>
      </c>
      <c r="DC22" s="74">
        <f t="shared" ca="1" si="74"/>
        <v>37401.219385166551</v>
      </c>
      <c r="DD22" s="74">
        <f t="shared" si="157"/>
        <v>37532.31753195326</v>
      </c>
      <c r="DE22" s="74">
        <f t="shared" si="158"/>
        <v>37291.01800443016</v>
      </c>
      <c r="DF22" s="74">
        <f t="shared" si="159"/>
        <v>36939.576605766342</v>
      </c>
      <c r="DG22" s="74">
        <f t="shared" si="160"/>
        <v>36488.252410432025</v>
      </c>
      <c r="DH22" s="74">
        <f t="shared" si="161"/>
        <v>35947.266420568681</v>
      </c>
      <c r="DI22" s="74">
        <f t="shared" si="162"/>
        <v>35326.66470378379</v>
      </c>
      <c r="DJ22" s="74">
        <f t="shared" si="163"/>
        <v>34636.20648551872</v>
      </c>
      <c r="DK22" s="74">
        <f t="shared" si="164"/>
        <v>33885.274985503609</v>
      </c>
      <c r="DL22" s="74">
        <f t="shared" si="165"/>
        <v>33082.808665811106</v>
      </c>
      <c r="DM22" s="74">
        <f t="shared" si="166"/>
        <v>32237.25053524282</v>
      </c>
      <c r="DN22" s="74">
        <f t="shared" si="167"/>
        <v>31356.513206436535</v>
      </c>
      <c r="DO22" s="74">
        <f t="shared" si="168"/>
        <v>30447.957507218158</v>
      </c>
      <c r="DP22" s="74">
        <f t="shared" si="169"/>
        <v>29518.382589278084</v>
      </c>
      <c r="DQ22" s="74">
        <f t="shared" si="170"/>
        <v>28574.025641556847</v>
      </c>
      <c r="DR22" s="74">
        <f t="shared" si="171"/>
        <v>27620.569492067538</v>
      </c>
      <c r="DS22" s="74">
        <f t="shared" si="172"/>
        <v>26663.15656188536</v>
      </c>
      <c r="DT22" s="74">
        <f t="shared" si="173"/>
        <v>25706.40781269742</v>
      </c>
      <c r="DU22" s="74">
        <f t="shared" si="174"/>
        <v>24754.445500088361</v>
      </c>
      <c r="DV22" s="74">
        <f t="shared" si="175"/>
        <v>23810.918705619664</v>
      </c>
      <c r="DW22" s="74">
        <f t="shared" si="176"/>
        <v>22879.030769855119</v>
      </c>
      <c r="DX22" s="74">
        <f t="shared" si="177"/>
        <v>21961.567884630425</v>
      </c>
      <c r="DY22" s="74">
        <f t="shared" si="178"/>
        <v>21060.928225771288</v>
      </c>
      <c r="DZ22" s="74">
        <f t="shared" si="179"/>
        <v>20179.151117044792</v>
      </c>
      <c r="EA22" s="74">
        <f t="shared" si="180"/>
        <v>19317.945812996364</v>
      </c>
      <c r="EB22" s="74">
        <f t="shared" si="181"/>
        <v>18478.719572996873</v>
      </c>
      <c r="EC22" s="74">
        <f t="shared" si="182"/>
        <v>17662.604772217561</v>
      </c>
      <c r="ED22" s="74">
        <f t="shared" si="183"/>
        <v>16870.484858273092</v>
      </c>
      <c r="EE22" s="74">
        <f t="shared" si="184"/>
        <v>16103.019015835387</v>
      </c>
      <c r="EF22" s="74">
        <f t="shared" si="185"/>
        <v>15360.665446702305</v>
      </c>
      <c r="EG22" s="74">
        <f t="shared" si="186"/>
        <v>14643.703210344884</v>
      </c>
      <c r="EH22" s="74">
        <f t="shared" si="187"/>
        <v>13952.252600991347</v>
      </c>
      <c r="EI22" s="74">
        <f t="shared" si="188"/>
        <v>13286.294062429655</v>
      </c>
      <c r="EJ22" s="74">
        <f t="shared" si="189"/>
        <v>12645.68566188357</v>
      </c>
      <c r="EK22" s="74">
        <f t="shared" si="190"/>
        <v>12030.179160098704</v>
      </c>
      <c r="EL22" s="74">
        <f t="shared" si="191"/>
        <v>11439.434726910069</v>
      </c>
      <c r="EM22" s="74">
        <f t="shared" si="192"/>
        <v>10873.03436050249</v>
      </c>
      <c r="EN22" s="74">
        <f t="shared" si="193"/>
        <v>10330.494074963608</v>
      </c>
      <c r="EO22" s="74">
        <f t="shared" si="194"/>
        <v>9811.2749248351938</v>
      </c>
      <c r="EP22" s="74">
        <f t="shared" si="195"/>
        <v>9314.7929377450146</v>
      </c>
      <c r="EQ22" s="74">
        <f t="shared" si="196"/>
        <v>8840.4280270751642</v>
      </c>
      <c r="ER22" s="74">
        <f t="shared" si="197"/>
        <v>8387.5319562812365</v>
      </c>
      <c r="ES22" s="74">
        <f t="shared" si="198"/>
        <v>7955.4354252940884</v>
      </c>
      <c r="ET22" s="74">
        <f t="shared" si="199"/>
        <v>7543.4543473987769</v>
      </c>
      <c r="EU22" s="74">
        <f t="shared" si="200"/>
        <v>7150.8953825227763</v>
      </c>
      <c r="EV22" s="74">
        <f t="shared" si="201"/>
        <v>6777.060789917181</v>
      </c>
      <c r="EW22" s="74">
        <f t="shared" si="202"/>
        <v>6421.2526600279925</v>
      </c>
      <c r="EX22" s="74">
        <f t="shared" si="203"/>
        <v>6082.7765820028444</v>
      </c>
      <c r="EY22" s="74">
        <f t="shared" si="204"/>
        <v>5760.9447997898669</v>
      </c>
      <c r="EZ22" s="74">
        <f t="shared" si="205"/>
        <v>5455.0789063433531</v>
      </c>
      <c r="FA22" s="74">
        <f t="shared" si="206"/>
        <v>5164.512121966548</v>
      </c>
      <c r="FB22" s="74">
        <f t="shared" si="207"/>
        <v>4888.5911994594098</v>
      </c>
      <c r="FC22" s="74">
        <f t="shared" si="208"/>
        <v>4626.6779954692047</v>
      </c>
      <c r="FD22" s="74">
        <f t="shared" si="209"/>
        <v>4378.1507442724514</v>
      </c>
      <c r="FE22" s="74">
        <f t="shared" si="210"/>
        <v>4142.405067246923</v>
      </c>
      <c r="FF22" s="74">
        <f t="shared" si="211"/>
        <v>3918.8547484118185</v>
      </c>
      <c r="FG22" s="74">
        <f t="shared" si="212"/>
        <v>3706.932303757826</v>
      </c>
      <c r="FH22" s="74">
        <f t="shared" si="213"/>
        <v>64376.053842084417</v>
      </c>
      <c r="FI22" s="102">
        <f t="shared" ca="1" si="75"/>
        <v>1705384.8775670722</v>
      </c>
      <c r="FJ22" s="62"/>
      <c r="FK22" s="103">
        <f t="shared" ca="1" si="241"/>
        <v>0.17361962783687665</v>
      </c>
      <c r="FL22" s="103">
        <f t="shared" ca="1" si="241"/>
        <v>1.9208323262635493E-2</v>
      </c>
      <c r="FM22" s="103">
        <f t="shared" ca="1" si="241"/>
        <v>1.9876754559351423E-2</v>
      </c>
      <c r="FN22" s="103">
        <f t="shared" ca="1" si="241"/>
        <v>2.0449095207488801E-2</v>
      </c>
      <c r="FO22" s="103">
        <f t="shared" ca="1" si="241"/>
        <v>2.0924902456909585E-2</v>
      </c>
      <c r="FP22" s="103">
        <f t="shared" ca="1" si="241"/>
        <v>2.1305139630430566E-2</v>
      </c>
      <c r="FQ22" s="103">
        <f t="shared" ca="1" si="241"/>
        <v>2.1591980585579429E-2</v>
      </c>
      <c r="FR22" s="103">
        <f t="shared" ca="1" si="241"/>
        <v>2.178861588787356E-2</v>
      </c>
      <c r="FS22" s="103">
        <f t="shared" ca="1" si="241"/>
        <v>2.1899066160104005E-2</v>
      </c>
      <c r="FT22" s="103">
        <f t="shared" ca="1" si="241"/>
        <v>2.1928006595287593E-2</v>
      </c>
      <c r="FU22" s="103">
        <f t="shared" ca="1" si="241"/>
        <v>2.1880605353535029E-2</v>
      </c>
      <c r="FV22" s="103">
        <f t="shared" ca="1" si="241"/>
        <v>2.1762377505833371E-2</v>
      </c>
      <c r="FW22" s="103">
        <f t="shared" ca="1" si="241"/>
        <v>2.1579055330009363E-2</v>
      </c>
      <c r="FX22" s="103">
        <f t="shared" ca="1" si="241"/>
        <v>2.1336475088538472E-2</v>
      </c>
      <c r="FY22" s="103">
        <f t="shared" ca="1" si="241"/>
        <v>2.1040479902972361E-2</v>
      </c>
      <c r="FZ22" s="103">
        <f t="shared" ca="1" si="241"/>
        <v>2.0696837963231681E-2</v>
      </c>
      <c r="GA22" s="103">
        <f t="shared" ca="1" si="242"/>
        <v>2.0311175049496141E-2</v>
      </c>
      <c r="GB22" s="103">
        <f t="shared" ca="1" si="242"/>
        <v>1.988892017901733E-2</v>
      </c>
      <c r="GC22" s="103">
        <f t="shared" ca="1" si="242"/>
        <v>1.9435263101023278E-2</v>
      </c>
      <c r="GD22" s="103">
        <f t="shared" ca="1" si="242"/>
        <v>1.8955122333153437E-2</v>
      </c>
      <c r="GE22" s="103">
        <f t="shared" ca="1" si="242"/>
        <v>1.845312244831154E-2</v>
      </c>
      <c r="GF22" s="103">
        <f t="shared" ca="1" si="242"/>
        <v>1.7933579369322713E-2</v>
      </c>
      <c r="GG22" s="103">
        <f t="shared" ca="1" si="242"/>
        <v>1.7400492500315497E-2</v>
      </c>
      <c r="GH22" s="103">
        <f t="shared" ca="1" si="242"/>
        <v>1.6857542610315798E-2</v>
      </c>
      <c r="GI22" s="103">
        <f t="shared" ca="1" si="242"/>
        <v>1.6308094479693721E-2</v>
      </c>
      <c r="GJ22" s="103">
        <f t="shared" ca="1" si="242"/>
        <v>1.5755203418862603E-2</v>
      </c>
      <c r="GK22" s="103">
        <f t="shared" ca="1" si="242"/>
        <v>1.5201624867285822E-2</v>
      </c>
      <c r="GL22" s="103">
        <f t="shared" ca="1" si="242"/>
        <v>1.4649826376608053E-2</v>
      </c>
      <c r="GM22" s="103">
        <f t="shared" ca="1" si="242"/>
        <v>1.4102001372675917E-2</v>
      </c>
      <c r="GN22" s="103">
        <f t="shared" ca="1" si="242"/>
        <v>1.3560084176068797E-2</v>
      </c>
      <c r="GO22" s="103">
        <f t="shared" ca="1" si="242"/>
        <v>1.3025765838756363E-2</v>
      </c>
      <c r="GP22" s="103">
        <f t="shared" ca="1" si="242"/>
        <v>1.2500510425301979E-2</v>
      </c>
      <c r="GQ22" s="103">
        <f t="shared" ca="1" si="243"/>
        <v>1.1985571430507156E-2</v>
      </c>
      <c r="GR22" s="103">
        <f t="shared" ca="1" si="243"/>
        <v>1.1482008081800664E-2</v>
      </c>
      <c r="GS22" s="103">
        <f t="shared" ca="1" si="243"/>
        <v>1.0990701324231853E-2</v>
      </c>
      <c r="GT22" s="103">
        <f t="shared" ca="1" si="243"/>
        <v>1.0512369329118032E-2</v>
      </c>
      <c r="GU22" s="103">
        <f t="shared" ca="1" si="243"/>
        <v>1.0047582404662856E-2</v>
      </c>
      <c r="GV22" s="103">
        <f t="shared" ca="1" si="243"/>
        <v>9.5967772187338634E-3</v>
      </c>
      <c r="GW22" s="103">
        <f t="shared" ca="1" si="243"/>
        <v>9.160270271010849E-3</v>
      </c>
      <c r="GX22" s="103">
        <f t="shared" ca="1" si="243"/>
        <v>8.7382705743267435E-3</v>
      </c>
      <c r="GY22" s="103">
        <f t="shared" ca="1" si="243"/>
        <v>8.3308915238516894E-3</v>
      </c>
      <c r="GZ22" s="103">
        <f t="shared" ca="1" si="243"/>
        <v>7.9381619481224686E-3</v>
      </c>
      <c r="HA22" s="103">
        <f t="shared" ca="1" si="243"/>
        <v>7.5600363483965252E-3</v>
      </c>
      <c r="HB22" s="103">
        <f t="shared" ca="1" si="243"/>
        <v>7.1964043426527837E-3</v>
      </c>
      <c r="HC22" s="103">
        <f t="shared" ca="1" si="243"/>
        <v>6.8470993382744308E-3</v>
      </c>
      <c r="HD22" s="103">
        <f t="shared" ca="1" si="243"/>
        <v>6.5119064632361825E-3</v>
      </c>
      <c r="HE22" s="103">
        <f t="shared" ca="1" si="243"/>
        <v>6.190569789874977E-3</v>
      </c>
      <c r="HF22" s="103">
        <f t="shared" ca="1" si="243"/>
        <v>5.8827988882156337E-3</v>
      </c>
      <c r="HG22" s="103">
        <f t="shared" ca="1" si="244"/>
        <v>5.5882747476393426E-3</v>
      </c>
      <c r="HH22" s="103">
        <f t="shared" ca="1" si="244"/>
        <v>5.306655106603996E-3</v>
      </c>
      <c r="HI22" s="103">
        <f t="shared" ca="1" si="244"/>
        <v>5.0375792302775882E-3</v>
      </c>
      <c r="HJ22" s="103">
        <f t="shared" ca="1" si="244"/>
        <v>4.7806721755793147E-3</v>
      </c>
      <c r="HK22" s="103">
        <f t="shared" ca="1" si="244"/>
        <v>4.535548582207726E-3</v>
      </c>
      <c r="HL22" s="103">
        <f t="shared" ca="1" si="244"/>
        <v>4.3018160270612551E-3</v>
      </c>
      <c r="HM22" s="103">
        <f t="shared" ca="1" si="244"/>
        <v>4.0790779779371613E-3</v>
      </c>
      <c r="HN22" s="103">
        <f t="shared" ca="1" si="244"/>
        <v>3.8669363807402042E-3</v>
      </c>
      <c r="HO22" s="103">
        <f t="shared" ca="1" si="244"/>
        <v>3.6649939126232036E-3</v>
      </c>
      <c r="HP22" s="103">
        <f t="shared" ca="1" si="244"/>
        <v>3.4728559316037351E-3</v>
      </c>
      <c r="HQ22" s="103">
        <f t="shared" ca="1" si="244"/>
        <v>3.2901321512946997E-3</v>
      </c>
      <c r="HR22" s="103">
        <f t="shared" ca="1" si="244"/>
        <v>3.1164380674685295E-3</v>
      </c>
      <c r="HS22" s="103">
        <f t="shared" ca="1" si="244"/>
        <v>2.9513961612860347E-3</v>
      </c>
      <c r="HT22" s="103">
        <f t="shared" ca="1" si="244"/>
        <v>2.7946369021921709E-3</v>
      </c>
      <c r="HU22" s="103">
        <f t="shared" ca="1" si="244"/>
        <v>2.6457995716812062E-3</v>
      </c>
      <c r="HV22" s="103">
        <f t="shared" ca="1" si="244"/>
        <v>2.5045329274520074E-3</v>
      </c>
      <c r="HW22" s="103">
        <f t="shared" ca="1" si="245"/>
        <v>2.3704957258284805E-3</v>
      </c>
      <c r="HX22" s="103">
        <f t="shared" ca="1" si="245"/>
        <v>2.2433571188004149E-3</v>
      </c>
      <c r="HY22" s="103">
        <f t="shared" ca="1" si="245"/>
        <v>3.9251710151839696E-2</v>
      </c>
      <c r="HZ22" s="104">
        <f t="shared" ca="1" si="216"/>
        <v>0.52980949463657412</v>
      </c>
      <c r="IA22" s="105">
        <f t="shared" ca="1" si="78"/>
        <v>0.17831792680122255</v>
      </c>
      <c r="IB22" s="105">
        <f t="shared" ca="1" si="79"/>
        <v>1.9524009278715532E-2</v>
      </c>
      <c r="IC22" s="105">
        <f t="shared" ca="1" si="80"/>
        <v>2.0177390415436775E-2</v>
      </c>
      <c r="ID22" s="105">
        <f t="shared" ca="1" si="81"/>
        <v>2.0732358157481059E-2</v>
      </c>
      <c r="IE22" s="105">
        <f t="shared" ca="1" si="82"/>
        <v>2.1188853073341226E-2</v>
      </c>
      <c r="IF22" s="105">
        <f t="shared" ca="1" si="83"/>
        <v>2.1548218937657494E-2</v>
      </c>
      <c r="IG22" s="105">
        <f t="shared" ca="1" si="84"/>
        <v>2.1812998593750098E-2</v>
      </c>
      <c r="IH22" s="105">
        <f t="shared" ca="1" si="85"/>
        <v>2.1986733330633446E-2</v>
      </c>
      <c r="II22" s="105">
        <f t="shared" ca="1" si="86"/>
        <v>2.2073771105775967E-2</v>
      </c>
      <c r="IJ22" s="105">
        <f t="shared" ca="1" si="87"/>
        <v>2.1931248410343416E-2</v>
      </c>
      <c r="IK22" s="105">
        <f t="shared" ca="1" si="88"/>
        <v>2.200812146610414E-2</v>
      </c>
      <c r="IL22" s="105">
        <f t="shared" ca="1" si="89"/>
        <v>2.1866628756336864E-2</v>
      </c>
      <c r="IM22" s="105">
        <f t="shared" ca="1" si="90"/>
        <v>2.1660551287674662E-2</v>
      </c>
      <c r="IN22" s="105">
        <f t="shared" ca="1" si="91"/>
        <v>2.1395904754642082E-2</v>
      </c>
      <c r="IO22" s="105">
        <f t="shared" ca="1" si="92"/>
        <v>2.1078682526991559E-2</v>
      </c>
      <c r="IP22" s="105">
        <f t="shared" ca="1" si="93"/>
        <v>2.0714775396731173E-2</v>
      </c>
      <c r="IQ22" s="105">
        <f t="shared" ca="1" si="94"/>
        <v>2.0309905957962553E-2</v>
      </c>
      <c r="IR22" s="105">
        <f t="shared" ca="1" si="95"/>
        <v>1.9869576323348695E-2</v>
      </c>
      <c r="IS22" s="105">
        <f t="shared" ca="1" si="96"/>
        <v>1.9399027809492212E-2</v>
      </c>
      <c r="IT22" s="105">
        <f t="shared" ca="1" si="97"/>
        <v>1.8903211210148037E-2</v>
      </c>
      <c r="IU22" s="105">
        <f t="shared" ca="1" si="98"/>
        <v>1.8386766306483386E-2</v>
      </c>
      <c r="IV22" s="105">
        <f t="shared" ca="1" si="99"/>
        <v>1.7854009325247257E-2</v>
      </c>
      <c r="IW22" s="105">
        <f t="shared" ca="1" si="100"/>
        <v>1.7308927138716894E-2</v>
      </c>
      <c r="IX22" s="105">
        <f t="shared" ca="1" si="101"/>
        <v>1.6755177096633451E-2</v>
      </c>
      <c r="IY22" s="105">
        <f t="shared" ca="1" si="102"/>
        <v>1.6196091483742639E-2</v>
      </c>
      <c r="IZ22" s="105">
        <f t="shared" ca="1" si="103"/>
        <v>1.5634685702105803E-2</v>
      </c>
      <c r="JA22" s="105">
        <f t="shared" ca="1" si="104"/>
        <v>1.5073669381524345E-2</v>
      </c>
      <c r="JB22" s="105">
        <f t="shared" ca="1" si="105"/>
        <v>1.4515459721563513E-2</v>
      </c>
      <c r="JC22" s="105">
        <f t="shared" ca="1" si="106"/>
        <v>1.3962196462999414E-2</v>
      </c>
      <c r="JD22" s="105">
        <f t="shared" ca="1" si="107"/>
        <v>1.3415757973938815E-2</v>
      </c>
      <c r="JE22" s="105">
        <f t="shared" ca="1" si="108"/>
        <v>1.2877778015694105E-2</v>
      </c>
      <c r="JF22" s="105">
        <f t="shared" ca="1" si="109"/>
        <v>1.2349662825565292E-2</v>
      </c>
      <c r="JG22" s="105">
        <f t="shared" ca="1" si="110"/>
        <v>1.1832608217936512E-2</v>
      </c>
      <c r="JH22" s="105">
        <f t="shared" ca="1" si="111"/>
        <v>1.1327616461895474E-2</v>
      </c>
      <c r="JI22" s="105">
        <f t="shared" ca="1" si="112"/>
        <v>1.0835512743234181E-2</v>
      </c>
      <c r="JJ22" s="105">
        <f t="shared" ca="1" si="113"/>
        <v>1.0356961061725433E-2</v>
      </c>
      <c r="JK22" s="105">
        <f t="shared" ca="1" si="114"/>
        <v>9.8924794515246207E-3</v>
      </c>
      <c r="JL22" s="105">
        <f t="shared" ca="1" si="115"/>
        <v>9.4424544439541402E-3</v>
      </c>
      <c r="JM22" s="105">
        <f t="shared" ca="1" si="116"/>
        <v>9.0071547184211367E-3</v>
      </c>
      <c r="JN22" s="105">
        <f t="shared" ca="1" si="117"/>
        <v>8.5867439092316873E-3</v>
      </c>
      <c r="JO22" s="105">
        <f t="shared" ca="1" si="118"/>
        <v>8.1812925542624967E-3</v>
      </c>
      <c r="JP22" s="105">
        <f t="shared" ca="1" si="119"/>
        <v>7.7907891861830527E-3</v>
      </c>
      <c r="JQ22" s="105">
        <f t="shared" ca="1" si="120"/>
        <v>7.4151505787503503E-3</v>
      </c>
      <c r="JR22" s="105">
        <f t="shared" ca="1" si="121"/>
        <v>7.0542311699521689E-3</v>
      </c>
      <c r="JS22" s="105">
        <f t="shared" ca="1" si="122"/>
        <v>6.7078316908906451E-3</v>
      </c>
      <c r="JT22" s="105">
        <f t="shared" ca="1" si="123"/>
        <v>6.3757070345399833E-3</v>
      </c>
      <c r="JU22" s="105">
        <f t="shared" ca="1" si="124"/>
        <v>6.0575734022581731E-3</v>
      </c>
      <c r="JV22" s="105">
        <f t="shared" ca="1" si="125"/>
        <v>5.7531147683402162E-3</v>
      </c>
      <c r="JW22" s="105">
        <f t="shared" ca="1" si="126"/>
        <v>5.4619887042939184E-3</v>
      </c>
      <c r="JX22" s="105">
        <f t="shared" ca="1" si="127"/>
        <v>5.1838316050316175E-3</v>
      </c>
      <c r="JY22" s="105">
        <f t="shared" ca="1" si="128"/>
        <v>4.9182633589709181E-3</v>
      </c>
      <c r="JZ22" s="105">
        <f t="shared" ca="1" si="129"/>
        <v>4.6648915033440617E-3</v>
      </c>
      <c r="KA22" s="105">
        <f t="shared" ca="1" si="130"/>
        <v>4.4233149048210057E-3</v>
      </c>
      <c r="KB22" s="105">
        <f t="shared" ca="1" si="131"/>
        <v>4.1931270041073374E-3</v>
      </c>
      <c r="KC22" s="105">
        <f t="shared" ca="1" si="132"/>
        <v>3.9739186614492781E-3</v>
      </c>
      <c r="KD22" s="105">
        <f t="shared" ca="1" si="133"/>
        <v>3.7652806381094739E-3</v>
      </c>
      <c r="KE22" s="105">
        <f t="shared" ca="1" si="134"/>
        <v>3.5668057469118793E-3</v>
      </c>
      <c r="KF22" s="105">
        <f t="shared" ca="1" si="135"/>
        <v>3.3780907029083767E-3</v>
      </c>
      <c r="KG22" s="105">
        <f t="shared" ca="1" si="136"/>
        <v>3.198737703201433E-3</v>
      </c>
      <c r="KH22" s="105">
        <f t="shared" ca="1" si="137"/>
        <v>3.0283557629139524E-3</v>
      </c>
      <c r="KI22" s="105">
        <f t="shared" ca="1" si="138"/>
        <v>2.8665618323258195E-3</v>
      </c>
      <c r="KJ22" s="105">
        <f t="shared" ca="1" si="139"/>
        <v>2.7129817182791568E-3</v>
      </c>
      <c r="KK22" s="105">
        <f t="shared" ca="1" si="140"/>
        <v>2.5672508310959036E-3</v>
      </c>
      <c r="KL22" s="105">
        <f t="shared" ca="1" si="141"/>
        <v>2.4290147765098869E-3</v>
      </c>
      <c r="KM22" s="105">
        <f t="shared" ca="1" si="142"/>
        <v>2.2979298104264393E-3</v>
      </c>
      <c r="KN22" s="105">
        <f t="shared" ca="1" si="143"/>
        <v>2.1736631727649605E-3</v>
      </c>
      <c r="KO22" s="105">
        <f t="shared" ca="1" si="144"/>
        <v>3.7748695141430047E-2</v>
      </c>
      <c r="KP22" s="102"/>
      <c r="KQ22" s="106">
        <f t="shared" ca="1" si="145"/>
        <v>0.52269660310389332</v>
      </c>
      <c r="KR22" s="107">
        <f t="shared" ca="1" si="146"/>
        <v>0.33699913505538709</v>
      </c>
    </row>
    <row r="23" spans="1:304" s="63" customFormat="1" ht="15.5" x14ac:dyDescent="0.35">
      <c r="A23" s="62"/>
      <c r="B23" s="67" t="s">
        <v>125</v>
      </c>
      <c r="C23" s="95">
        <f t="shared" si="147"/>
        <v>1704993</v>
      </c>
      <c r="D23" s="75">
        <f ca="1">'Stochastic inputs'!H44</f>
        <v>27.20459</v>
      </c>
      <c r="E23" s="75">
        <v>10.993107</v>
      </c>
      <c r="F23" s="96">
        <v>27.014157869999998</v>
      </c>
      <c r="G23" s="96">
        <v>10.916155250999999</v>
      </c>
      <c r="H23" s="97">
        <f t="shared" ca="1" si="0"/>
        <v>3.2277601029911933</v>
      </c>
      <c r="I23" s="97">
        <f t="shared" ca="1" si="1"/>
        <v>0.38891028804617245</v>
      </c>
      <c r="J23" s="98">
        <f t="shared" si="2"/>
        <v>3.2207354880542289</v>
      </c>
      <c r="K23" s="98">
        <f t="shared" si="3"/>
        <v>0.38891028804617245</v>
      </c>
      <c r="L23" s="98"/>
      <c r="M23" s="99">
        <v>1702386</v>
      </c>
      <c r="N23" s="98"/>
      <c r="O23" s="97">
        <f t="shared" ca="1" si="4"/>
        <v>3.2277601029911933</v>
      </c>
      <c r="P23" s="97">
        <f t="shared" ca="1" si="4"/>
        <v>0.38891028804617245</v>
      </c>
      <c r="Q23" s="99">
        <v>1704993</v>
      </c>
      <c r="R23" s="100">
        <v>1701845</v>
      </c>
      <c r="S23" s="99">
        <v>1695633</v>
      </c>
      <c r="T23" s="100">
        <v>1687567</v>
      </c>
      <c r="U23" s="99">
        <v>1677874</v>
      </c>
      <c r="V23" s="100">
        <v>1664441</v>
      </c>
      <c r="W23" s="99">
        <v>1659669</v>
      </c>
      <c r="X23" s="100">
        <v>1669402</v>
      </c>
      <c r="Y23" s="99">
        <v>1686900</v>
      </c>
      <c r="Z23" s="100">
        <v>1702386</v>
      </c>
      <c r="AA23" s="98"/>
      <c r="AB23" s="98">
        <f t="shared" si="5"/>
        <v>3.2207354880542289</v>
      </c>
      <c r="AC23" s="98">
        <f t="shared" si="5"/>
        <v>0.38891028804617245</v>
      </c>
      <c r="AD23" s="101">
        <f t="shared" ca="1" si="6"/>
        <v>296020.25012447988</v>
      </c>
      <c r="AE23" s="101">
        <f t="shared" ca="1" si="7"/>
        <v>32750.056704530682</v>
      </c>
      <c r="AF23" s="101">
        <f t="shared" ca="1" si="8"/>
        <v>33889.727386412262</v>
      </c>
      <c r="AG23" s="101">
        <f t="shared" ca="1" si="9"/>
        <v>34865.564185101961</v>
      </c>
      <c r="AH23" s="101">
        <f t="shared" ca="1" si="10"/>
        <v>35676.812214713653</v>
      </c>
      <c r="AI23" s="101">
        <f t="shared" ca="1" si="11"/>
        <v>36325.113933906709</v>
      </c>
      <c r="AJ23" s="101">
        <f t="shared" ca="1" si="12"/>
        <v>36814.175754548829</v>
      </c>
      <c r="AK23" s="101">
        <f t="shared" ca="1" si="13"/>
        <v>37149.437568513211</v>
      </c>
      <c r="AL23" s="101">
        <f t="shared" ca="1" si="14"/>
        <v>37337.754509514212</v>
      </c>
      <c r="AM23" s="101">
        <f t="shared" ca="1" si="15"/>
        <v>37387.097748919186</v>
      </c>
      <c r="AN23" s="101">
        <f t="shared" ca="1" si="16"/>
        <v>37306.278963539757</v>
      </c>
      <c r="AO23" s="101">
        <f t="shared" ca="1" si="17"/>
        <v>37104.701310803364</v>
      </c>
      <c r="AP23" s="101">
        <f t="shared" ca="1" si="18"/>
        <v>36792.138284278662</v>
      </c>
      <c r="AQ23" s="101">
        <f t="shared" ca="1" si="19"/>
        <v>36378.540670632479</v>
      </c>
      <c r="AR23" s="101">
        <f t="shared" ca="1" si="20"/>
        <v>35873.870951208562</v>
      </c>
      <c r="AS23" s="101">
        <f t="shared" ca="1" si="21"/>
        <v>35287.963849444277</v>
      </c>
      <c r="AT23" s="101">
        <f t="shared" ca="1" si="22"/>
        <v>34630.41128116558</v>
      </c>
      <c r="AU23" s="101">
        <f t="shared" ca="1" si="23"/>
        <v>33910.469682783303</v>
      </c>
      <c r="AV23" s="101">
        <f t="shared" ca="1" si="24"/>
        <v>33136.987540402988</v>
      </c>
      <c r="AW23" s="101">
        <f t="shared" ca="1" si="25"/>
        <v>32318.350892170285</v>
      </c>
      <c r="AX23" s="101">
        <f t="shared" ca="1" si="26"/>
        <v>31462.444602514042</v>
      </c>
      <c r="AY23" s="101">
        <f t="shared" ca="1" si="27"/>
        <v>30576.627289639648</v>
      </c>
      <c r="AZ23" s="101">
        <f t="shared" ca="1" si="28"/>
        <v>29667.717909590428</v>
      </c>
      <c r="BA23" s="101">
        <f t="shared" ca="1" si="29"/>
        <v>28741.99214779017</v>
      </c>
      <c r="BB23" s="101">
        <f t="shared" ca="1" si="30"/>
        <v>27805.186931216442</v>
      </c>
      <c r="BC23" s="101">
        <f t="shared" ca="1" si="31"/>
        <v>26862.511542736811</v>
      </c>
      <c r="BD23" s="101">
        <f t="shared" ca="1" si="32"/>
        <v>25918.663987348256</v>
      </c>
      <c r="BE23" s="101">
        <f t="shared" ca="1" si="33"/>
        <v>24977.851423332097</v>
      </c>
      <c r="BF23" s="101">
        <f t="shared" ca="1" si="34"/>
        <v>24043.813626402836</v>
      </c>
      <c r="BG23" s="101">
        <f t="shared" ca="1" si="35"/>
        <v>23119.848599608067</v>
      </c>
      <c r="BH23" s="101">
        <f t="shared" ca="1" si="36"/>
        <v>22208.839574718731</v>
      </c>
      <c r="BI23" s="101">
        <f t="shared" ca="1" si="37"/>
        <v>21313.282771566901</v>
      </c>
      <c r="BJ23" s="101">
        <f t="shared" ca="1" si="38"/>
        <v>20435.31539001469</v>
      </c>
      <c r="BK23" s="101">
        <f t="shared" ca="1" si="39"/>
        <v>19576.743405413563</v>
      </c>
      <c r="BL23" s="101">
        <f t="shared" ca="1" si="40"/>
        <v>18739.068822906043</v>
      </c>
      <c r="BM23" s="101">
        <f t="shared" ca="1" si="41"/>
        <v>17923.51611956094</v>
      </c>
      <c r="BN23" s="101">
        <f t="shared" ca="1" si="42"/>
        <v>17131.057666873341</v>
      </c>
      <c r="BO23" s="101">
        <f t="shared" ca="1" si="43"/>
        <v>16362.437980500708</v>
      </c>
      <c r="BP23" s="101">
        <f t="shared" ca="1" si="44"/>
        <v>15618.196690181603</v>
      </c>
      <c r="BQ23" s="101">
        <f t="shared" ca="1" si="45"/>
        <v>14898.690161333081</v>
      </c>
      <c r="BR23" s="101">
        <f t="shared" ca="1" si="46"/>
        <v>14204.111731926467</v>
      </c>
      <c r="BS23" s="101">
        <f t="shared" ca="1" si="47"/>
        <v>13534.510554415172</v>
      </c>
      <c r="BT23" s="101">
        <f t="shared" ca="1" si="48"/>
        <v>12889.809053761639</v>
      </c>
      <c r="BU23" s="101">
        <f t="shared" ca="1" si="49"/>
        <v>12269.8190293926</v>
      </c>
      <c r="BV23" s="101">
        <f t="shared" ca="1" si="50"/>
        <v>11674.256442062539</v>
      </c>
      <c r="BW23" s="101">
        <f t="shared" ca="1" si="51"/>
        <v>11102.754936472449</v>
      </c>
      <c r="BX23" s="101">
        <f t="shared" ca="1" si="52"/>
        <v>10554.878157748308</v>
      </c>
      <c r="BY23" s="101">
        <f t="shared" ca="1" si="53"/>
        <v>10030.130924815439</v>
      </c>
      <c r="BZ23" s="101">
        <f t="shared" ca="1" si="54"/>
        <v>9527.9693268018473</v>
      </c>
      <c r="CA23" s="101">
        <f t="shared" ca="1" si="55"/>
        <v>9047.8098101740688</v>
      </c>
      <c r="CB23" s="101">
        <f t="shared" ca="1" si="56"/>
        <v>8589.0373245686769</v>
      </c>
      <c r="CC23" s="101">
        <f t="shared" ca="1" si="57"/>
        <v>8151.0125946575026</v>
      </c>
      <c r="CD23" s="101">
        <f t="shared" ca="1" si="58"/>
        <v>7733.078583824099</v>
      </c>
      <c r="CE23" s="101">
        <f t="shared" ca="1" si="59"/>
        <v>7334.5662134272525</v>
      </c>
      <c r="CF23" s="101">
        <f t="shared" ca="1" si="60"/>
        <v>6954.7993988370163</v>
      </c>
      <c r="CG23" s="101">
        <f t="shared" ca="1" si="61"/>
        <v>6593.0994606073837</v>
      </c>
      <c r="CH23" s="101">
        <f t="shared" ca="1" si="62"/>
        <v>6248.7889660651754</v>
      </c>
      <c r="CI23" s="101">
        <f t="shared" ca="1" si="63"/>
        <v>5921.1950533928475</v>
      </c>
      <c r="CJ23" s="101">
        <f t="shared" ca="1" si="64"/>
        <v>5609.6522870324043</v>
      </c>
      <c r="CK23" s="101">
        <f t="shared" ca="1" si="65"/>
        <v>5313.5050899673715</v>
      </c>
      <c r="CL23" s="101">
        <f t="shared" ca="1" si="66"/>
        <v>5032.1097952195605</v>
      </c>
      <c r="CM23" s="101">
        <f t="shared" ca="1" si="67"/>
        <v>4764.8363557793364</v>
      </c>
      <c r="CN23" s="101">
        <f t="shared" ca="1" si="68"/>
        <v>4511.0697491194551</v>
      </c>
      <c r="CO23" s="101">
        <f t="shared" ca="1" si="69"/>
        <v>4270.2111095751816</v>
      </c>
      <c r="CP23" s="101">
        <f t="shared" ca="1" si="70"/>
        <v>4041.6786190674793</v>
      </c>
      <c r="CQ23" s="101">
        <f t="shared" ca="1" si="71"/>
        <v>3824.9081840548765</v>
      </c>
      <c r="CR23" s="101">
        <f t="shared" ca="1" si="72"/>
        <v>66923.891046915625</v>
      </c>
      <c r="CS23" s="102">
        <f t="shared" ca="1" si="73"/>
        <v>1704993.0000000005</v>
      </c>
      <c r="CT23" s="74">
        <f t="shared" si="148"/>
        <v>303985.87599589961</v>
      </c>
      <c r="CU23" s="74">
        <f t="shared" si="149"/>
        <v>33283.378569998735</v>
      </c>
      <c r="CV23" s="74">
        <f t="shared" si="150"/>
        <v>34397.22416459681</v>
      </c>
      <c r="CW23" s="74">
        <f t="shared" si="151"/>
        <v>35343.300413020537</v>
      </c>
      <c r="CX23" s="74">
        <f t="shared" si="152"/>
        <v>36121.505999944595</v>
      </c>
      <c r="CY23" s="74">
        <f t="shared" si="153"/>
        <v>36734.131713056333</v>
      </c>
      <c r="CZ23" s="74">
        <f t="shared" si="154"/>
        <v>37185.512441551044</v>
      </c>
      <c r="DA23" s="74">
        <f t="shared" si="155"/>
        <v>37481.685165907991</v>
      </c>
      <c r="DB23" s="74">
        <f t="shared" si="156"/>
        <v>37630.062027371445</v>
      </c>
      <c r="DC23" s="74">
        <f t="shared" ca="1" si="74"/>
        <v>37387.097748919186</v>
      </c>
      <c r="DD23" s="74">
        <f t="shared" si="157"/>
        <v>37518.146396775854</v>
      </c>
      <c r="DE23" s="74">
        <f t="shared" si="158"/>
        <v>37276.93797708855</v>
      </c>
      <c r="DF23" s="74">
        <f t="shared" si="159"/>
        <v>36925.629272697166</v>
      </c>
      <c r="DG23" s="74">
        <f t="shared" si="160"/>
        <v>36474.475484537288</v>
      </c>
      <c r="DH23" s="74">
        <f t="shared" si="161"/>
        <v>35933.693755590815</v>
      </c>
      <c r="DI23" s="74">
        <f t="shared" si="162"/>
        <v>35313.326360355946</v>
      </c>
      <c r="DJ23" s="74">
        <f t="shared" si="163"/>
        <v>34623.128839468198</v>
      </c>
      <c r="DK23" s="74">
        <f t="shared" si="164"/>
        <v>33872.480869820931</v>
      </c>
      <c r="DL23" s="74">
        <f t="shared" si="165"/>
        <v>33070.31753857783</v>
      </c>
      <c r="DM23" s="74">
        <f t="shared" si="166"/>
        <v>32225.078666700632</v>
      </c>
      <c r="DN23" s="74">
        <f t="shared" si="167"/>
        <v>31344.673879249716</v>
      </c>
      <c r="DO23" s="74">
        <f t="shared" si="168"/>
        <v>30436.46122481185</v>
      </c>
      <c r="DP23" s="74">
        <f t="shared" si="169"/>
        <v>29507.237287911208</v>
      </c>
      <c r="DQ23" s="74">
        <f t="shared" si="170"/>
        <v>28563.236902503246</v>
      </c>
      <c r="DR23" s="74">
        <f t="shared" si="171"/>
        <v>27610.140750926901</v>
      </c>
      <c r="DS23" s="74">
        <f t="shared" si="172"/>
        <v>26653.089312625489</v>
      </c>
      <c r="DT23" s="74">
        <f t="shared" si="173"/>
        <v>25696.701804542474</v>
      </c>
      <c r="DU23" s="74">
        <f t="shared" si="174"/>
        <v>24745.098925816073</v>
      </c>
      <c r="DV23" s="74">
        <f t="shared" si="175"/>
        <v>23801.928380218411</v>
      </c>
      <c r="DW23" s="74">
        <f t="shared" si="176"/>
        <v>22870.392298823015</v>
      </c>
      <c r="DX23" s="74">
        <f t="shared" si="177"/>
        <v>21953.275821478826</v>
      </c>
      <c r="DY23" s="74">
        <f t="shared" si="178"/>
        <v>21052.976218528598</v>
      </c>
      <c r="DZ23" s="74">
        <f t="shared" si="179"/>
        <v>20171.53204374879</v>
      </c>
      <c r="EA23" s="74">
        <f t="shared" si="180"/>
        <v>19310.651906318937</v>
      </c>
      <c r="EB23" s="74">
        <f t="shared" si="181"/>
        <v>18471.742534268815</v>
      </c>
      <c r="EC23" s="74">
        <f t="shared" si="182"/>
        <v>17655.935875217019</v>
      </c>
      <c r="ED23" s="74">
        <f t="shared" si="183"/>
        <v>16864.11504321354</v>
      </c>
      <c r="EE23" s="74">
        <f t="shared" si="184"/>
        <v>16096.938974040915</v>
      </c>
      <c r="EF23" s="74">
        <f t="shared" si="185"/>
        <v>15354.865696493041</v>
      </c>
      <c r="EG23" s="74">
        <f t="shared" si="186"/>
        <v>14638.174164676046</v>
      </c>
      <c r="EH23" s="74">
        <f t="shared" si="187"/>
        <v>13946.984627398468</v>
      </c>
      <c r="EI23" s="74">
        <f t="shared" si="188"/>
        <v>13281.27753583214</v>
      </c>
      <c r="EJ23" s="74">
        <f t="shared" si="189"/>
        <v>12640.911010790604</v>
      </c>
      <c r="EK23" s="74">
        <f t="shared" si="190"/>
        <v>12025.636906747548</v>
      </c>
      <c r="EL23" s="74">
        <f t="shared" si="191"/>
        <v>11435.115521848189</v>
      </c>
      <c r="EM23" s="74">
        <f t="shared" si="192"/>
        <v>10868.929012102941</v>
      </c>
      <c r="EN23" s="74">
        <f t="shared" si="193"/>
        <v>10326.593574338753</v>
      </c>
      <c r="EO23" s="74">
        <f t="shared" si="194"/>
        <v>9807.5704665878693</v>
      </c>
      <c r="EP23" s="74">
        <f t="shared" si="195"/>
        <v>9311.2759369694068</v>
      </c>
      <c r="EQ23" s="74">
        <f t="shared" si="196"/>
        <v>8837.0901329925218</v>
      </c>
      <c r="ER23" s="74">
        <f t="shared" si="197"/>
        <v>8384.3650628684845</v>
      </c>
      <c r="ES23" s="74">
        <f t="shared" si="198"/>
        <v>7952.4316792368145</v>
      </c>
      <c r="ET23" s="74">
        <f t="shared" si="199"/>
        <v>7540.6061536742482</v>
      </c>
      <c r="EU23" s="74">
        <f t="shared" si="200"/>
        <v>7148.1954078937406</v>
      </c>
      <c r="EV23" s="74">
        <f t="shared" si="201"/>
        <v>6774.5019645934417</v>
      </c>
      <c r="EW23" s="74">
        <f t="shared" si="202"/>
        <v>6418.8281777301427</v>
      </c>
      <c r="EX23" s="74">
        <f t="shared" si="203"/>
        <v>6080.4798986412552</v>
      </c>
      <c r="EY23" s="74">
        <f t="shared" si="204"/>
        <v>5758.7696309520288</v>
      </c>
      <c r="EZ23" s="74">
        <f t="shared" si="205"/>
        <v>5453.0192237639503</v>
      </c>
      <c r="FA23" s="74">
        <f t="shared" si="206"/>
        <v>5162.5621491373086</v>
      </c>
      <c r="FB23" s="74">
        <f t="shared" si="207"/>
        <v>4886.7454065196162</v>
      </c>
      <c r="FC23" s="74">
        <f t="shared" si="208"/>
        <v>4624.9310935029116</v>
      </c>
      <c r="FD23" s="74">
        <f t="shared" si="209"/>
        <v>4376.4976791247609</v>
      </c>
      <c r="FE23" s="74">
        <f t="shared" si="210"/>
        <v>4140.8410129591066</v>
      </c>
      <c r="FF23" s="74">
        <f t="shared" si="211"/>
        <v>3917.3751003636248</v>
      </c>
      <c r="FG23" s="74">
        <f t="shared" si="212"/>
        <v>3705.5326715948158</v>
      </c>
      <c r="FH23" s="74">
        <f t="shared" si="213"/>
        <v>64351.747275872323</v>
      </c>
      <c r="FI23" s="102">
        <f t="shared" ca="1" si="75"/>
        <v>1704740.9727613295</v>
      </c>
      <c r="FJ23" s="62"/>
      <c r="FK23" s="103">
        <f t="shared" ca="1" si="241"/>
        <v>0.17361962783687662</v>
      </c>
      <c r="FL23" s="103">
        <f t="shared" ca="1" si="241"/>
        <v>1.9208323262635489E-2</v>
      </c>
      <c r="FM23" s="103">
        <f t="shared" ca="1" si="241"/>
        <v>1.9876754559351419E-2</v>
      </c>
      <c r="FN23" s="103">
        <f t="shared" ca="1" si="241"/>
        <v>2.0449095207488801E-2</v>
      </c>
      <c r="FO23" s="103">
        <f t="shared" ca="1" si="241"/>
        <v>2.0924902456909585E-2</v>
      </c>
      <c r="FP23" s="103">
        <f t="shared" ca="1" si="241"/>
        <v>2.1305139630430563E-2</v>
      </c>
      <c r="FQ23" s="103">
        <f t="shared" ca="1" si="241"/>
        <v>2.1591980585579425E-2</v>
      </c>
      <c r="FR23" s="103">
        <f t="shared" ca="1" si="241"/>
        <v>2.1788615887873557E-2</v>
      </c>
      <c r="FS23" s="103">
        <f t="shared" ca="1" si="241"/>
        <v>2.1899066160104001E-2</v>
      </c>
      <c r="FT23" s="103">
        <f t="shared" ca="1" si="241"/>
        <v>2.192800659528759E-2</v>
      </c>
      <c r="FU23" s="103">
        <f t="shared" ca="1" si="241"/>
        <v>2.1880605353535029E-2</v>
      </c>
      <c r="FV23" s="103">
        <f t="shared" ca="1" si="241"/>
        <v>2.1762377505833371E-2</v>
      </c>
      <c r="FW23" s="103">
        <f t="shared" ca="1" si="241"/>
        <v>2.1579055330009363E-2</v>
      </c>
      <c r="FX23" s="103">
        <f t="shared" ca="1" si="241"/>
        <v>2.1336475088538469E-2</v>
      </c>
      <c r="FY23" s="103">
        <f t="shared" ca="1" si="241"/>
        <v>2.1040479902972361E-2</v>
      </c>
      <c r="FZ23" s="103">
        <f t="shared" ca="1" si="241"/>
        <v>2.0696837963231678E-2</v>
      </c>
      <c r="GA23" s="103">
        <f t="shared" ca="1" si="242"/>
        <v>2.0311175049496137E-2</v>
      </c>
      <c r="GB23" s="103">
        <f t="shared" ca="1" si="242"/>
        <v>1.988892017901733E-2</v>
      </c>
      <c r="GC23" s="103">
        <f t="shared" ca="1" si="242"/>
        <v>1.9435263101023278E-2</v>
      </c>
      <c r="GD23" s="103">
        <f t="shared" ca="1" si="242"/>
        <v>1.8955122333153437E-2</v>
      </c>
      <c r="GE23" s="103">
        <f t="shared" ca="1" si="242"/>
        <v>1.8453122448311536E-2</v>
      </c>
      <c r="GF23" s="103">
        <f t="shared" ca="1" si="242"/>
        <v>1.7933579369322713E-2</v>
      </c>
      <c r="GG23" s="103">
        <f t="shared" ca="1" si="242"/>
        <v>1.7400492500315497E-2</v>
      </c>
      <c r="GH23" s="103">
        <f t="shared" ca="1" si="242"/>
        <v>1.6857542610315798E-2</v>
      </c>
      <c r="GI23" s="103">
        <f t="shared" ca="1" si="242"/>
        <v>1.6308094479693721E-2</v>
      </c>
      <c r="GJ23" s="103">
        <f t="shared" ca="1" si="242"/>
        <v>1.5755203418862603E-2</v>
      </c>
      <c r="GK23" s="103">
        <f t="shared" ca="1" si="242"/>
        <v>1.5201624867285818E-2</v>
      </c>
      <c r="GL23" s="103">
        <f t="shared" ca="1" si="242"/>
        <v>1.464982637660805E-2</v>
      </c>
      <c r="GM23" s="103">
        <f t="shared" ca="1" si="242"/>
        <v>1.4102001372675917E-2</v>
      </c>
      <c r="GN23" s="103">
        <f t="shared" ca="1" si="242"/>
        <v>1.3560084176068793E-2</v>
      </c>
      <c r="GO23" s="103">
        <f t="shared" ca="1" si="242"/>
        <v>1.3025765838756361E-2</v>
      </c>
      <c r="GP23" s="103">
        <f t="shared" ca="1" si="242"/>
        <v>1.2500510425301977E-2</v>
      </c>
      <c r="GQ23" s="103">
        <f t="shared" ca="1" si="243"/>
        <v>1.1985571430507155E-2</v>
      </c>
      <c r="GR23" s="103">
        <f t="shared" ca="1" si="243"/>
        <v>1.1482008081800664E-2</v>
      </c>
      <c r="GS23" s="103">
        <f t="shared" ca="1" si="243"/>
        <v>1.0990701324231852E-2</v>
      </c>
      <c r="GT23" s="103">
        <f t="shared" ca="1" si="243"/>
        <v>1.0512369329118029E-2</v>
      </c>
      <c r="GU23" s="103">
        <f t="shared" ca="1" si="243"/>
        <v>1.0047582404662856E-2</v>
      </c>
      <c r="GV23" s="103">
        <f t="shared" ca="1" si="243"/>
        <v>9.5967772187338617E-3</v>
      </c>
      <c r="GW23" s="103">
        <f t="shared" ca="1" si="243"/>
        <v>9.1602702710108473E-3</v>
      </c>
      <c r="GX23" s="103">
        <f t="shared" ca="1" si="243"/>
        <v>8.7382705743267435E-3</v>
      </c>
      <c r="GY23" s="103">
        <f t="shared" ca="1" si="243"/>
        <v>8.3308915238516894E-3</v>
      </c>
      <c r="GZ23" s="103">
        <f t="shared" ca="1" si="243"/>
        <v>7.9381619481224668E-3</v>
      </c>
      <c r="HA23" s="103">
        <f t="shared" ca="1" si="243"/>
        <v>7.5600363483965243E-3</v>
      </c>
      <c r="HB23" s="103">
        <f t="shared" ca="1" si="243"/>
        <v>7.1964043426527829E-3</v>
      </c>
      <c r="HC23" s="103">
        <f t="shared" ca="1" si="243"/>
        <v>6.8470993382744299E-3</v>
      </c>
      <c r="HD23" s="103">
        <f t="shared" ca="1" si="243"/>
        <v>6.5119064632361808E-3</v>
      </c>
      <c r="HE23" s="103">
        <f t="shared" ca="1" si="243"/>
        <v>6.1905697898749761E-3</v>
      </c>
      <c r="HF23" s="103">
        <f t="shared" ca="1" si="243"/>
        <v>5.8827988882156328E-3</v>
      </c>
      <c r="HG23" s="103">
        <f t="shared" ca="1" si="244"/>
        <v>5.5882747476393418E-3</v>
      </c>
      <c r="HH23" s="103">
        <f t="shared" ca="1" si="244"/>
        <v>5.306655106603996E-3</v>
      </c>
      <c r="HI23" s="103">
        <f t="shared" ca="1" si="244"/>
        <v>5.0375792302775873E-3</v>
      </c>
      <c r="HJ23" s="103">
        <f t="shared" ca="1" si="244"/>
        <v>4.7806721755793138E-3</v>
      </c>
      <c r="HK23" s="103">
        <f t="shared" ca="1" si="244"/>
        <v>4.535548582207726E-3</v>
      </c>
      <c r="HL23" s="103">
        <f t="shared" ca="1" si="244"/>
        <v>4.3018160270612551E-3</v>
      </c>
      <c r="HM23" s="103">
        <f t="shared" ca="1" si="244"/>
        <v>4.0790779779371613E-3</v>
      </c>
      <c r="HN23" s="103">
        <f t="shared" ca="1" si="244"/>
        <v>3.8669363807402038E-3</v>
      </c>
      <c r="HO23" s="103">
        <f t="shared" ca="1" si="244"/>
        <v>3.6649939126232036E-3</v>
      </c>
      <c r="HP23" s="103">
        <f t="shared" ca="1" si="244"/>
        <v>3.4728559316037342E-3</v>
      </c>
      <c r="HQ23" s="103">
        <f t="shared" ca="1" si="244"/>
        <v>3.2901321512946989E-3</v>
      </c>
      <c r="HR23" s="103">
        <f t="shared" ca="1" si="244"/>
        <v>3.116438067468529E-3</v>
      </c>
      <c r="HS23" s="103">
        <f t="shared" ca="1" si="244"/>
        <v>2.9513961612860342E-3</v>
      </c>
      <c r="HT23" s="103">
        <f t="shared" ca="1" si="244"/>
        <v>2.7946369021921704E-3</v>
      </c>
      <c r="HU23" s="103">
        <f t="shared" ca="1" si="244"/>
        <v>2.6457995716812057E-3</v>
      </c>
      <c r="HV23" s="103">
        <f t="shared" ca="1" si="244"/>
        <v>2.5045329274520074E-3</v>
      </c>
      <c r="HW23" s="103">
        <f t="shared" ca="1" si="245"/>
        <v>2.3704957258284805E-3</v>
      </c>
      <c r="HX23" s="103">
        <f t="shared" ca="1" si="245"/>
        <v>2.2433571188004149E-3</v>
      </c>
      <c r="HY23" s="103">
        <f t="shared" ca="1" si="245"/>
        <v>3.9251710151839689E-2</v>
      </c>
      <c r="HZ23" s="104">
        <f t="shared" ca="1" si="216"/>
        <v>0.52980949463657412</v>
      </c>
      <c r="IA23" s="105">
        <f t="shared" ca="1" si="78"/>
        <v>0.17831792680122252</v>
      </c>
      <c r="IB23" s="105">
        <f t="shared" ca="1" si="79"/>
        <v>1.9524009278715528E-2</v>
      </c>
      <c r="IC23" s="105">
        <f t="shared" ca="1" si="80"/>
        <v>2.0177390415436772E-2</v>
      </c>
      <c r="ID23" s="105">
        <f t="shared" ca="1" si="81"/>
        <v>2.0732358157481055E-2</v>
      </c>
      <c r="IE23" s="105">
        <f t="shared" ca="1" si="82"/>
        <v>2.1188853073341219E-2</v>
      </c>
      <c r="IF23" s="105">
        <f t="shared" ca="1" si="83"/>
        <v>2.1548218937657491E-2</v>
      </c>
      <c r="IG23" s="105">
        <f t="shared" ca="1" si="84"/>
        <v>2.1812998593750091E-2</v>
      </c>
      <c r="IH23" s="105">
        <f t="shared" ca="1" si="85"/>
        <v>2.1986733330633435E-2</v>
      </c>
      <c r="II23" s="105">
        <f t="shared" ca="1" si="86"/>
        <v>2.2073771105775963E-2</v>
      </c>
      <c r="IJ23" s="105">
        <f t="shared" ca="1" si="87"/>
        <v>2.1931248410343409E-2</v>
      </c>
      <c r="IK23" s="105">
        <f t="shared" ca="1" si="88"/>
        <v>2.200812146610413E-2</v>
      </c>
      <c r="IL23" s="105">
        <f t="shared" ca="1" si="89"/>
        <v>2.1866628756336853E-2</v>
      </c>
      <c r="IM23" s="105">
        <f t="shared" ca="1" si="90"/>
        <v>2.1660551287674659E-2</v>
      </c>
      <c r="IN23" s="105">
        <f t="shared" ca="1" si="91"/>
        <v>2.1395904754642075E-2</v>
      </c>
      <c r="IO23" s="105">
        <f t="shared" ca="1" si="92"/>
        <v>2.1078682526991552E-2</v>
      </c>
      <c r="IP23" s="105">
        <f t="shared" ca="1" si="93"/>
        <v>2.0714775396731167E-2</v>
      </c>
      <c r="IQ23" s="105">
        <f t="shared" ca="1" si="94"/>
        <v>2.0309905957962549E-2</v>
      </c>
      <c r="IR23" s="105">
        <f t="shared" ca="1" si="95"/>
        <v>1.9869576323348691E-2</v>
      </c>
      <c r="IS23" s="105">
        <f t="shared" ca="1" si="96"/>
        <v>1.9399027809492209E-2</v>
      </c>
      <c r="IT23" s="105">
        <f t="shared" ca="1" si="97"/>
        <v>1.8903211210148037E-2</v>
      </c>
      <c r="IU23" s="105">
        <f t="shared" ca="1" si="98"/>
        <v>1.8386766306483383E-2</v>
      </c>
      <c r="IV23" s="105">
        <f t="shared" ca="1" si="99"/>
        <v>1.7854009325247253E-2</v>
      </c>
      <c r="IW23" s="105">
        <f t="shared" ca="1" si="100"/>
        <v>1.730892713871689E-2</v>
      </c>
      <c r="IX23" s="105">
        <f t="shared" ca="1" si="101"/>
        <v>1.6755177096633444E-2</v>
      </c>
      <c r="IY23" s="105">
        <f t="shared" ca="1" si="102"/>
        <v>1.6196091483742632E-2</v>
      </c>
      <c r="IZ23" s="105">
        <f t="shared" ca="1" si="103"/>
        <v>1.5634685702105799E-2</v>
      </c>
      <c r="JA23" s="105">
        <f t="shared" ca="1" si="104"/>
        <v>1.5073669381524341E-2</v>
      </c>
      <c r="JB23" s="105">
        <f t="shared" ca="1" si="105"/>
        <v>1.4515459721563508E-2</v>
      </c>
      <c r="JC23" s="105">
        <f t="shared" ca="1" si="106"/>
        <v>1.3962196462999411E-2</v>
      </c>
      <c r="JD23" s="105">
        <f t="shared" ca="1" si="107"/>
        <v>1.3415757973938814E-2</v>
      </c>
      <c r="JE23" s="105">
        <f t="shared" ca="1" si="108"/>
        <v>1.2877778015694102E-2</v>
      </c>
      <c r="JF23" s="105">
        <f t="shared" ca="1" si="109"/>
        <v>1.2349662825565289E-2</v>
      </c>
      <c r="JG23" s="105">
        <f t="shared" ca="1" si="110"/>
        <v>1.1832608217936511E-2</v>
      </c>
      <c r="JH23" s="105">
        <f t="shared" ca="1" si="111"/>
        <v>1.1327616461895472E-2</v>
      </c>
      <c r="JI23" s="105">
        <f t="shared" ca="1" si="112"/>
        <v>1.0835512743234178E-2</v>
      </c>
      <c r="JJ23" s="105">
        <f t="shared" ca="1" si="113"/>
        <v>1.0356961061725428E-2</v>
      </c>
      <c r="JK23" s="105">
        <f t="shared" ca="1" si="114"/>
        <v>9.8924794515246172E-3</v>
      </c>
      <c r="JL23" s="105">
        <f t="shared" ca="1" si="115"/>
        <v>9.4424544439541368E-3</v>
      </c>
      <c r="JM23" s="105">
        <f t="shared" ca="1" si="116"/>
        <v>9.0071547184211332E-3</v>
      </c>
      <c r="JN23" s="105">
        <f t="shared" ca="1" si="117"/>
        <v>8.5867439092316856E-3</v>
      </c>
      <c r="JO23" s="105">
        <f t="shared" ca="1" si="118"/>
        <v>8.181292554262495E-3</v>
      </c>
      <c r="JP23" s="105">
        <f t="shared" ca="1" si="119"/>
        <v>7.7907891861830501E-3</v>
      </c>
      <c r="JQ23" s="105">
        <f t="shared" ca="1" si="120"/>
        <v>7.4151505787503477E-3</v>
      </c>
      <c r="JR23" s="105">
        <f t="shared" ca="1" si="121"/>
        <v>7.0542311699521663E-3</v>
      </c>
      <c r="JS23" s="105">
        <f t="shared" ca="1" si="122"/>
        <v>6.7078316908906433E-3</v>
      </c>
      <c r="JT23" s="105">
        <f t="shared" ca="1" si="123"/>
        <v>6.3757070345399824E-3</v>
      </c>
      <c r="JU23" s="105">
        <f t="shared" ca="1" si="124"/>
        <v>6.0575734022581722E-3</v>
      </c>
      <c r="JV23" s="105">
        <f t="shared" ca="1" si="125"/>
        <v>5.7531147683402154E-3</v>
      </c>
      <c r="JW23" s="105">
        <f t="shared" ca="1" si="126"/>
        <v>5.4619887042939175E-3</v>
      </c>
      <c r="JX23" s="105">
        <f t="shared" ca="1" si="127"/>
        <v>5.1838316050316167E-3</v>
      </c>
      <c r="JY23" s="105">
        <f t="shared" ca="1" si="128"/>
        <v>4.9182633589709163E-3</v>
      </c>
      <c r="JZ23" s="105">
        <f t="shared" ca="1" si="129"/>
        <v>4.6648915033440609E-3</v>
      </c>
      <c r="KA23" s="105">
        <f t="shared" ca="1" si="130"/>
        <v>4.4233149048210057E-3</v>
      </c>
      <c r="KB23" s="105">
        <f t="shared" ca="1" si="131"/>
        <v>4.1931270041073365E-3</v>
      </c>
      <c r="KC23" s="105">
        <f t="shared" ca="1" si="132"/>
        <v>3.9739186614492772E-3</v>
      </c>
      <c r="KD23" s="105">
        <f t="shared" ca="1" si="133"/>
        <v>3.765280638109473E-3</v>
      </c>
      <c r="KE23" s="105">
        <f t="shared" ca="1" si="134"/>
        <v>3.566805746911878E-3</v>
      </c>
      <c r="KF23" s="105">
        <f t="shared" ca="1" si="135"/>
        <v>3.3780907029083763E-3</v>
      </c>
      <c r="KG23" s="105">
        <f t="shared" ca="1" si="136"/>
        <v>3.1987377032014321E-3</v>
      </c>
      <c r="KH23" s="105">
        <f t="shared" ca="1" si="137"/>
        <v>3.028355762913952E-3</v>
      </c>
      <c r="KI23" s="105">
        <f t="shared" ca="1" si="138"/>
        <v>2.8665618323258191E-3</v>
      </c>
      <c r="KJ23" s="105">
        <f t="shared" ca="1" si="139"/>
        <v>2.7129817182791559E-3</v>
      </c>
      <c r="KK23" s="105">
        <f t="shared" ca="1" si="140"/>
        <v>2.5672508310959027E-3</v>
      </c>
      <c r="KL23" s="105">
        <f t="shared" ca="1" si="141"/>
        <v>2.4290147765098861E-3</v>
      </c>
      <c r="KM23" s="105">
        <f t="shared" ca="1" si="142"/>
        <v>2.2979298104264388E-3</v>
      </c>
      <c r="KN23" s="105">
        <f t="shared" ca="1" si="143"/>
        <v>2.17366317276496E-3</v>
      </c>
      <c r="KO23" s="105">
        <f t="shared" ca="1" si="144"/>
        <v>3.774869514143004E-2</v>
      </c>
      <c r="KP23" s="102"/>
      <c r="KQ23" s="106">
        <f t="shared" ca="1" si="145"/>
        <v>0.52269660310389321</v>
      </c>
      <c r="KR23" s="107">
        <f t="shared" ca="1" si="146"/>
        <v>0.33699913505538698</v>
      </c>
    </row>
    <row r="24" spans="1:304" s="63" customFormat="1" ht="15.5" x14ac:dyDescent="0.35">
      <c r="A24" s="62"/>
      <c r="B24" s="67" t="s">
        <v>126</v>
      </c>
      <c r="C24" s="95">
        <f t="shared" si="147"/>
        <v>1700899</v>
      </c>
      <c r="D24" s="75">
        <f ca="1">'Stochastic inputs'!H45</f>
        <v>27.090389999999999</v>
      </c>
      <c r="E24" s="75">
        <v>11.670964</v>
      </c>
      <c r="F24" s="96">
        <v>26.90075727</v>
      </c>
      <c r="G24" s="96">
        <v>11.589267251999999</v>
      </c>
      <c r="H24" s="97">
        <f t="shared" ca="1" si="0"/>
        <v>3.2140536684876198</v>
      </c>
      <c r="I24" s="97">
        <f t="shared" ca="1" si="1"/>
        <v>0.41261455127518959</v>
      </c>
      <c r="J24" s="98">
        <f t="shared" si="2"/>
        <v>3.2070290535506554</v>
      </c>
      <c r="K24" s="98">
        <f t="shared" si="3"/>
        <v>0.41261455127518959</v>
      </c>
      <c r="L24" s="98"/>
      <c r="M24" s="99">
        <v>1683253</v>
      </c>
      <c r="N24" s="98"/>
      <c r="O24" s="97">
        <f t="shared" ca="1" si="4"/>
        <v>3.2140536684876198</v>
      </c>
      <c r="P24" s="97">
        <f t="shared" ca="1" si="4"/>
        <v>0.41261455127518959</v>
      </c>
      <c r="Q24" s="99">
        <v>1700899</v>
      </c>
      <c r="R24" s="100">
        <v>1700844</v>
      </c>
      <c r="S24" s="99">
        <v>1697722</v>
      </c>
      <c r="T24" s="100">
        <v>1691556</v>
      </c>
      <c r="U24" s="99">
        <v>1683591</v>
      </c>
      <c r="V24" s="100">
        <v>1673997</v>
      </c>
      <c r="W24" s="99">
        <v>1660652</v>
      </c>
      <c r="X24" s="100">
        <v>1655959</v>
      </c>
      <c r="Y24" s="99">
        <v>1665733</v>
      </c>
      <c r="Z24" s="100">
        <v>1683253</v>
      </c>
      <c r="AA24" s="98"/>
      <c r="AB24" s="98">
        <f t="shared" si="5"/>
        <v>3.2070290535506554</v>
      </c>
      <c r="AC24" s="98">
        <f t="shared" si="5"/>
        <v>0.41261455127518959</v>
      </c>
      <c r="AD24" s="101">
        <f t="shared" ca="1" si="6"/>
        <v>334910.15834129311</v>
      </c>
      <c r="AE24" s="101">
        <f t="shared" ca="1" si="7"/>
        <v>33136.298991685486</v>
      </c>
      <c r="AF24" s="101">
        <f t="shared" ca="1" si="8"/>
        <v>33977.094862200436</v>
      </c>
      <c r="AG24" s="101">
        <f t="shared" ca="1" si="9"/>
        <v>34664.543727415439</v>
      </c>
      <c r="AH24" s="101">
        <f t="shared" ca="1" si="10"/>
        <v>35201.860065215791</v>
      </c>
      <c r="AI24" s="101">
        <f t="shared" ca="1" si="11"/>
        <v>35593.886780974724</v>
      </c>
      <c r="AJ24" s="101">
        <f t="shared" ca="1" si="12"/>
        <v>35846.793081889271</v>
      </c>
      <c r="AK24" s="101">
        <f t="shared" ca="1" si="13"/>
        <v>35967.792806971418</v>
      </c>
      <c r="AL24" s="101">
        <f t="shared" ca="1" si="14"/>
        <v>35964.886962204007</v>
      </c>
      <c r="AM24" s="101">
        <f t="shared" ca="1" si="15"/>
        <v>35846.632547158995</v>
      </c>
      <c r="AN24" s="101">
        <f t="shared" ca="1" si="16"/>
        <v>35621.938445883323</v>
      </c>
      <c r="AO24" s="101">
        <f t="shared" ca="1" si="17"/>
        <v>35299.88814916931</v>
      </c>
      <c r="AP24" s="101">
        <f t="shared" ca="1" si="18"/>
        <v>34889.588333121028</v>
      </c>
      <c r="AQ24" s="101">
        <f t="shared" ca="1" si="19"/>
        <v>34400.041797115016</v>
      </c>
      <c r="AR24" s="101">
        <f t="shared" ca="1" si="20"/>
        <v>33840.042922182729</v>
      </c>
      <c r="AS24" s="101">
        <f t="shared" ca="1" si="21"/>
        <v>33218.093612576973</v>
      </c>
      <c r="AT24" s="101">
        <f t="shared" ca="1" si="22"/>
        <v>32542.337596953155</v>
      </c>
      <c r="AU24" s="101">
        <f t="shared" ca="1" si="23"/>
        <v>31820.510964214074</v>
      </c>
      <c r="AV24" s="101">
        <f t="shared" ca="1" si="24"/>
        <v>31059.906870181694</v>
      </c>
      <c r="AW24" s="101">
        <f t="shared" ca="1" si="25"/>
        <v>30267.352456158547</v>
      </c>
      <c r="AX24" s="101">
        <f t="shared" ca="1" si="26"/>
        <v>29449.196154437461</v>
      </c>
      <c r="AY24" s="101">
        <f t="shared" ca="1" si="27"/>
        <v>28611.303707097562</v>
      </c>
      <c r="AZ24" s="101">
        <f t="shared" ca="1" si="28"/>
        <v>27759.061383872955</v>
      </c>
      <c r="BA24" s="101">
        <f t="shared" ca="1" si="29"/>
        <v>26897.385045759693</v>
      </c>
      <c r="BB24" s="101">
        <f t="shared" ca="1" si="30"/>
        <v>26030.733858304367</v>
      </c>
      <c r="BC24" s="101">
        <f t="shared" ca="1" si="31"/>
        <v>25163.12760861477</v>
      </c>
      <c r="BD24" s="101">
        <f t="shared" ca="1" si="32"/>
        <v>24298.166720808182</v>
      </c>
      <c r="BE24" s="101">
        <f t="shared" ca="1" si="33"/>
        <v>23439.054194373406</v>
      </c>
      <c r="BF24" s="101">
        <f t="shared" ca="1" si="34"/>
        <v>22588.618808072832</v>
      </c>
      <c r="BG24" s="101">
        <f t="shared" ca="1" si="35"/>
        <v>21749.339038373753</v>
      </c>
      <c r="BH24" s="101">
        <f t="shared" ca="1" si="36"/>
        <v>20923.367236147955</v>
      </c>
      <c r="BI24" s="101">
        <f t="shared" ca="1" si="37"/>
        <v>20112.553689051761</v>
      </c>
      <c r="BJ24" s="101">
        <f t="shared" ca="1" si="38"/>
        <v>19318.470270132431</v>
      </c>
      <c r="BK24" s="101">
        <f t="shared" ca="1" si="39"/>
        <v>18542.433436701718</v>
      </c>
      <c r="BL24" s="101">
        <f t="shared" ca="1" si="40"/>
        <v>17785.526398124061</v>
      </c>
      <c r="BM24" s="101">
        <f t="shared" ca="1" si="41"/>
        <v>17048.62031770734</v>
      </c>
      <c r="BN24" s="101">
        <f t="shared" ca="1" si="42"/>
        <v>16332.394453279583</v>
      </c>
      <c r="BO24" s="101">
        <f t="shared" ca="1" si="43"/>
        <v>15637.35517399178</v>
      </c>
      <c r="BP24" s="101">
        <f t="shared" ca="1" si="44"/>
        <v>14963.853818269525</v>
      </c>
      <c r="BQ24" s="101">
        <f t="shared" ca="1" si="45"/>
        <v>14312.103380201585</v>
      </c>
      <c r="BR24" s="101">
        <f t="shared" ca="1" si="46"/>
        <v>13682.194029854058</v>
      </c>
      <c r="BS24" s="101">
        <f t="shared" ca="1" si="47"/>
        <v>13074.107487398636</v>
      </c>
      <c r="BT24" s="101">
        <f t="shared" ca="1" si="48"/>
        <v>12487.730282283288</v>
      </c>
      <c r="BU24" s="101">
        <f t="shared" ca="1" si="49"/>
        <v>11922.865937237983</v>
      </c>
      <c r="BV24" s="101">
        <f t="shared" ca="1" si="50"/>
        <v>11379.246123298377</v>
      </c>
      <c r="BW24" s="101">
        <f t="shared" ca="1" si="51"/>
        <v>10856.54083641688</v>
      </c>
      <c r="BX24" s="101">
        <f t="shared" ca="1" si="52"/>
        <v>10354.367649161471</v>
      </c>
      <c r="BY24" s="101">
        <f t="shared" ca="1" si="53"/>
        <v>9872.300092525802</v>
      </c>
      <c r="BZ24" s="101">
        <f t="shared" ca="1" si="54"/>
        <v>9409.8752234170242</v>
      </c>
      <c r="CA24" s="101">
        <f t="shared" ca="1" si="55"/>
        <v>8966.6004330728119</v>
      </c>
      <c r="CB24" s="101">
        <f t="shared" ca="1" si="56"/>
        <v>8541.9595506272344</v>
      </c>
      <c r="CC24" s="101">
        <f t="shared" ca="1" si="57"/>
        <v>8135.4182945797456</v>
      </c>
      <c r="CD24" s="101">
        <f t="shared" ca="1" si="58"/>
        <v>7746.4291229803102</v>
      </c>
      <c r="CE24" s="101">
        <f t="shared" ca="1" si="59"/>
        <v>7374.4355309667762</v>
      </c>
      <c r="CF24" s="101">
        <f t="shared" ca="1" si="60"/>
        <v>7018.8758419114174</v>
      </c>
      <c r="CG24" s="101">
        <f t="shared" ca="1" si="61"/>
        <v>6679.1865359022113</v>
      </c>
      <c r="CH24" s="101">
        <f t="shared" ca="1" si="62"/>
        <v>6354.8051567292587</v>
      </c>
      <c r="CI24" s="101">
        <f t="shared" ca="1" si="63"/>
        <v>6045.1728359201952</v>
      </c>
      <c r="CJ24" s="101">
        <f t="shared" ca="1" si="64"/>
        <v>5749.7364698350075</v>
      </c>
      <c r="CK24" s="101">
        <f t="shared" ca="1" si="65"/>
        <v>5467.9505832609539</v>
      </c>
      <c r="CL24" s="101">
        <f t="shared" ca="1" si="66"/>
        <v>5199.2789105292995</v>
      </c>
      <c r="CM24" s="101">
        <f t="shared" ca="1" si="67"/>
        <v>4943.195722806382</v>
      </c>
      <c r="CN24" s="101">
        <f t="shared" ca="1" si="68"/>
        <v>4699.1869279434304</v>
      </c>
      <c r="CO24" s="101">
        <f t="shared" ca="1" si="69"/>
        <v>4466.7509671422804</v>
      </c>
      <c r="CP24" s="101">
        <f t="shared" ca="1" si="70"/>
        <v>4245.3995306512888</v>
      </c>
      <c r="CQ24" s="101">
        <f t="shared" ca="1" si="71"/>
        <v>4034.6581128035909</v>
      </c>
      <c r="CR24" s="101">
        <f t="shared" ca="1" si="72"/>
        <v>77158.417802857002</v>
      </c>
      <c r="CS24" s="102">
        <f t="shared" ca="1" si="73"/>
        <v>1700898.9999999998</v>
      </c>
      <c r="CT24" s="74">
        <f t="shared" si="148"/>
        <v>342999.25330445898</v>
      </c>
      <c r="CU24" s="74">
        <f t="shared" si="149"/>
        <v>33596.284102104837</v>
      </c>
      <c r="CV24" s="74">
        <f t="shared" si="150"/>
        <v>34409.306010430548</v>
      </c>
      <c r="CW24" s="74">
        <f t="shared" si="151"/>
        <v>35066.386402498283</v>
      </c>
      <c r="CX24" s="74">
        <f t="shared" si="152"/>
        <v>35571.298360629764</v>
      </c>
      <c r="CY24" s="74">
        <f t="shared" si="153"/>
        <v>35929.417170976929</v>
      </c>
      <c r="CZ24" s="74">
        <f t="shared" si="154"/>
        <v>36147.410429372336</v>
      </c>
      <c r="DA24" s="74">
        <f t="shared" si="155"/>
        <v>36232.950889524385</v>
      </c>
      <c r="DB24" s="74">
        <f t="shared" si="156"/>
        <v>36194.455498820156</v>
      </c>
      <c r="DC24" s="74">
        <f t="shared" ca="1" si="74"/>
        <v>35846.632547158995</v>
      </c>
      <c r="DD24" s="74">
        <f t="shared" si="157"/>
        <v>35781.37639926088</v>
      </c>
      <c r="DE24" s="74">
        <f t="shared" si="158"/>
        <v>35425.39233488153</v>
      </c>
      <c r="DF24" s="74">
        <f t="shared" si="159"/>
        <v>34982.245228412008</v>
      </c>
      <c r="DG24" s="74">
        <f t="shared" si="160"/>
        <v>34461.135402769782</v>
      </c>
      <c r="DH24" s="74">
        <f t="shared" si="161"/>
        <v>33871.016602747077</v>
      </c>
      <c r="DI24" s="74">
        <f t="shared" si="162"/>
        <v>33220.514901845119</v>
      </c>
      <c r="DJ24" s="74">
        <f t="shared" si="163"/>
        <v>32517.866143262279</v>
      </c>
      <c r="DK24" s="74">
        <f t="shared" si="164"/>
        <v>31770.869683050321</v>
      </c>
      <c r="DL24" s="74">
        <f t="shared" si="165"/>
        <v>30986.856286463368</v>
      </c>
      <c r="DM24" s="74">
        <f t="shared" si="166"/>
        <v>30172.66815258954</v>
      </c>
      <c r="DN24" s="74">
        <f t="shared" si="167"/>
        <v>29334.649192894638</v>
      </c>
      <c r="DO24" s="74">
        <f t="shared" si="168"/>
        <v>28478.643854523089</v>
      </c>
      <c r="DP24" s="74">
        <f t="shared" si="169"/>
        <v>27610.002950361468</v>
      </c>
      <c r="DQ24" s="74">
        <f t="shared" si="170"/>
        <v>26733.595128263798</v>
      </c>
      <c r="DR24" s="74">
        <f t="shared" si="171"/>
        <v>25853.822776834837</v>
      </c>
      <c r="DS24" s="74">
        <f t="shared" si="172"/>
        <v>24974.641321328276</v>
      </c>
      <c r="DT24" s="74">
        <f t="shared" si="173"/>
        <v>24099.581008593821</v>
      </c>
      <c r="DU24" s="74">
        <f t="shared" si="174"/>
        <v>23231.770413255923</v>
      </c>
      <c r="DV24" s="74">
        <f t="shared" si="175"/>
        <v>22373.961018005091</v>
      </c>
      <c r="DW24" s="74">
        <f t="shared" si="176"/>
        <v>21528.552328944839</v>
      </c>
      <c r="DX24" s="74">
        <f t="shared" si="177"/>
        <v>20697.617082769841</v>
      </c>
      <c r="DY24" s="74">
        <f t="shared" si="178"/>
        <v>19882.926186724922</v>
      </c>
      <c r="DZ24" s="74">
        <f t="shared" si="179"/>
        <v>19085.97310558227</v>
      </c>
      <c r="EA24" s="74">
        <f t="shared" si="180"/>
        <v>18307.997473162512</v>
      </c>
      <c r="EB24" s="74">
        <f t="shared" si="181"/>
        <v>17550.007760079101</v>
      </c>
      <c r="EC24" s="74">
        <f t="shared" si="182"/>
        <v>16812.80287536341</v>
      </c>
      <c r="ED24" s="74">
        <f t="shared" si="183"/>
        <v>16096.992618252789</v>
      </c>
      <c r="EE24" s="74">
        <f t="shared" si="184"/>
        <v>15403.016928625899</v>
      </c>
      <c r="EF24" s="74">
        <f t="shared" si="185"/>
        <v>14731.163911088077</v>
      </c>
      <c r="EG24" s="74">
        <f t="shared" si="186"/>
        <v>14081.586629241599</v>
      </c>
      <c r="EH24" s="74">
        <f t="shared" si="187"/>
        <v>13454.318684028161</v>
      </c>
      <c r="EI24" s="74">
        <f t="shared" si="188"/>
        <v>12849.288603620545</v>
      </c>
      <c r="EJ24" s="74">
        <f t="shared" si="189"/>
        <v>12266.333082889607</v>
      </c>
      <c r="EK24" s="74">
        <f t="shared" si="190"/>
        <v>11705.209118311617</v>
      </c>
      <c r="EL24" s="74">
        <f t="shared" si="191"/>
        <v>11165.605089858511</v>
      </c>
      <c r="EM24" s="74">
        <f t="shared" si="192"/>
        <v>10647.150845186659</v>
      </c>
      <c r="EN24" s="74">
        <f t="shared" si="193"/>
        <v>10149.426843754278</v>
      </c>
      <c r="EO24" s="74">
        <f t="shared" si="194"/>
        <v>9671.9724194971968</v>
      </c>
      <c r="EP24" s="74">
        <f t="shared" si="195"/>
        <v>9214.2932207494578</v>
      </c>
      <c r="EQ24" s="74">
        <f t="shared" si="196"/>
        <v>8775.8678853212532</v>
      </c>
      <c r="ER24" s="74">
        <f t="shared" si="197"/>
        <v>8356.1540072435637</v>
      </c>
      <c r="ES24" s="74">
        <f t="shared" si="198"/>
        <v>7954.5934498532743</v>
      </c>
      <c r="ET24" s="74">
        <f t="shared" si="199"/>
        <v>7570.6170576408858</v>
      </c>
      <c r="EU24" s="74">
        <f t="shared" si="200"/>
        <v>7203.6488168371034</v>
      </c>
      <c r="EV24" s="74">
        <f t="shared" si="201"/>
        <v>6853.1095120865248</v>
      </c>
      <c r="EW24" s="74">
        <f t="shared" si="202"/>
        <v>6518.4199238085039</v>
      </c>
      <c r="EX24" s="74">
        <f t="shared" si="203"/>
        <v>6199.0036081188182</v>
      </c>
      <c r="EY24" s="74">
        <f t="shared" si="204"/>
        <v>5894.289298380213</v>
      </c>
      <c r="EZ24" s="74">
        <f t="shared" si="205"/>
        <v>5603.7129647993643</v>
      </c>
      <c r="FA24" s="74">
        <f t="shared" si="206"/>
        <v>5326.7195657845905</v>
      </c>
      <c r="FB24" s="74">
        <f t="shared" si="207"/>
        <v>5062.7645222654073</v>
      </c>
      <c r="FC24" s="74">
        <f t="shared" si="208"/>
        <v>4811.3149437248476</v>
      </c>
      <c r="FD24" s="74">
        <f t="shared" si="209"/>
        <v>4571.8506323504716</v>
      </c>
      <c r="FE24" s="74">
        <f t="shared" si="210"/>
        <v>4343.8648895315837</v>
      </c>
      <c r="FF24" s="74">
        <f t="shared" si="211"/>
        <v>4126.8651468283779</v>
      </c>
      <c r="FG24" s="74">
        <f t="shared" si="212"/>
        <v>3920.3734416162074</v>
      </c>
      <c r="FH24" s="74">
        <f t="shared" si="213"/>
        <v>74435.372154993442</v>
      </c>
      <c r="FI24" s="102">
        <f t="shared" ca="1" si="75"/>
        <v>1700704.7801442335</v>
      </c>
      <c r="FJ24" s="62"/>
      <c r="FK24" s="103">
        <f t="shared" ca="1" si="241"/>
        <v>0.19690184916405568</v>
      </c>
      <c r="FL24" s="103">
        <f t="shared" ca="1" si="241"/>
        <v>1.9481638234654434E-2</v>
      </c>
      <c r="FM24" s="103">
        <f t="shared" ca="1" si="241"/>
        <v>1.9975962630468028E-2</v>
      </c>
      <c r="FN24" s="103">
        <f t="shared" ca="1" si="241"/>
        <v>2.0380130582365822E-2</v>
      </c>
      <c r="FO24" s="103">
        <f t="shared" ca="1" si="241"/>
        <v>2.0696031960284411E-2</v>
      </c>
      <c r="FP24" s="103">
        <f t="shared" ca="1" si="241"/>
        <v>2.0926514026391178E-2</v>
      </c>
      <c r="FQ24" s="103">
        <f t="shared" ca="1" si="241"/>
        <v>2.1075203808038734E-2</v>
      </c>
      <c r="FR24" s="103">
        <f t="shared" ca="1" si="241"/>
        <v>2.1146342497097959E-2</v>
      </c>
      <c r="FS24" s="103">
        <f t="shared" ca="1" si="241"/>
        <v>2.114463408009765E-2</v>
      </c>
      <c r="FT24" s="103">
        <f t="shared" ca="1" si="241"/>
        <v>2.1075109425756026E-2</v>
      </c>
      <c r="FU24" s="103">
        <f t="shared" ca="1" si="241"/>
        <v>2.0943006284255165E-2</v>
      </c>
      <c r="FV24" s="103">
        <f t="shared" ca="1" si="241"/>
        <v>2.0753665061340687E-2</v>
      </c>
      <c r="FW24" s="103">
        <f t="shared" ca="1" si="241"/>
        <v>2.0512439793968384E-2</v>
      </c>
      <c r="FX24" s="103">
        <f t="shared" ca="1" si="241"/>
        <v>2.022462344743281E-2</v>
      </c>
      <c r="FY24" s="103">
        <f t="shared" ca="1" si="241"/>
        <v>1.9895386452800978E-2</v>
      </c>
      <c r="FZ24" s="103">
        <f t="shared" ca="1" si="241"/>
        <v>1.9529727286909437E-2</v>
      </c>
      <c r="GA24" s="103">
        <f t="shared" ca="1" si="242"/>
        <v>1.91324338464266E-2</v>
      </c>
      <c r="GB24" s="103">
        <f t="shared" ca="1" si="242"/>
        <v>1.8708054366669672E-2</v>
      </c>
      <c r="GC24" s="103">
        <f t="shared" ca="1" si="242"/>
        <v>1.8260876671796326E-2</v>
      </c>
      <c r="GD24" s="103">
        <f t="shared" ca="1" si="242"/>
        <v>1.7794914604664092E-2</v>
      </c>
      <c r="GE24" s="103">
        <f t="shared" ca="1" si="242"/>
        <v>1.7313900563429966E-2</v>
      </c>
      <c r="GF24" s="103">
        <f t="shared" ca="1" si="242"/>
        <v>1.6821283160903477E-2</v>
      </c>
      <c r="GG24" s="103">
        <f t="shared" ca="1" si="242"/>
        <v>1.6320229116410179E-2</v>
      </c>
      <c r="GH24" s="103">
        <f t="shared" ca="1" si="242"/>
        <v>1.5813628584507192E-2</v>
      </c>
      <c r="GI24" s="103">
        <f t="shared" ca="1" si="242"/>
        <v>1.5304103217359978E-2</v>
      </c>
      <c r="GJ24" s="103">
        <f t="shared" ca="1" si="242"/>
        <v>1.4794016345835216E-2</v>
      </c>
      <c r="GK24" s="103">
        <f t="shared" ca="1" si="242"/>
        <v>1.4285484747070922E-2</v>
      </c>
      <c r="GL24" s="103">
        <f t="shared" ca="1" si="242"/>
        <v>1.3780391542574492E-2</v>
      </c>
      <c r="GM24" s="103">
        <f t="shared" ca="1" si="242"/>
        <v>1.3280399840362557E-2</v>
      </c>
      <c r="GN24" s="103">
        <f t="shared" ca="1" si="242"/>
        <v>1.2786966797190049E-2</v>
      </c>
      <c r="GO24" s="103">
        <f t="shared" ca="1" si="242"/>
        <v>1.2301357832621431E-2</v>
      </c>
      <c r="GP24" s="103">
        <f t="shared" ca="1" si="242"/>
        <v>1.1824660775890729E-2</v>
      </c>
      <c r="GQ24" s="103">
        <f t="shared" ca="1" si="243"/>
        <v>1.1357799769493917E-2</v>
      </c>
      <c r="GR24" s="103">
        <f t="shared" ca="1" si="243"/>
        <v>1.0901548790787531E-2</v>
      </c>
      <c r="GS24" s="103">
        <f t="shared" ca="1" si="243"/>
        <v>1.0456544684971925E-2</v>
      </c>
      <c r="GT24" s="103">
        <f t="shared" ca="1" si="243"/>
        <v>1.0023299630199878E-2</v>
      </c>
      <c r="GU24" s="103">
        <f t="shared" ca="1" si="243"/>
        <v>9.6022129787127781E-3</v>
      </c>
      <c r="GV24" s="103">
        <f t="shared" ca="1" si="243"/>
        <v>9.1935824372827435E-3</v>
      </c>
      <c r="GW24" s="103">
        <f t="shared" ca="1" si="243"/>
        <v>8.7976145663378764E-3</v>
      </c>
      <c r="GX24" s="103">
        <f t="shared" ca="1" si="243"/>
        <v>8.4144345902970059E-3</v>
      </c>
      <c r="GY24" s="103">
        <f t="shared" ca="1" si="243"/>
        <v>8.0440955223408678E-3</v>
      </c>
      <c r="GZ24" s="103">
        <f t="shared" ca="1" si="243"/>
        <v>7.6865866153126303E-3</v>
      </c>
      <c r="HA24" s="103">
        <f t="shared" ca="1" si="243"/>
        <v>7.3418411571076767E-3</v>
      </c>
      <c r="HB24" s="103">
        <f t="shared" ca="1" si="243"/>
        <v>7.0097436339476857E-3</v>
      </c>
      <c r="HC24" s="103">
        <f t="shared" ca="1" si="243"/>
        <v>6.6901362886910851E-3</v>
      </c>
      <c r="HD24" s="103">
        <f t="shared" ca="1" si="243"/>
        <v>6.3828251039108616E-3</v>
      </c>
      <c r="HE24" s="103">
        <f t="shared" ca="1" si="243"/>
        <v>6.0875852411939055E-3</v>
      </c>
      <c r="HF24" s="103">
        <f t="shared" ca="1" si="243"/>
        <v>5.8041659690115655E-3</v>
      </c>
      <c r="HG24" s="103">
        <f t="shared" ca="1" si="244"/>
        <v>5.5322951118302885E-3</v>
      </c>
      <c r="HH24" s="103">
        <f t="shared" ca="1" si="244"/>
        <v>5.2716830529460088E-3</v>
      </c>
      <c r="HI24" s="103">
        <f t="shared" ca="1" si="244"/>
        <v>5.0220263229193715E-3</v>
      </c>
      <c r="HJ24" s="103">
        <f t="shared" ca="1" si="244"/>
        <v>4.7830108046272865E-3</v>
      </c>
      <c r="HK24" s="103">
        <f t="shared" ca="1" si="244"/>
        <v>4.5543145848050423E-3</v>
      </c>
      <c r="HL24" s="103">
        <f t="shared" ca="1" si="244"/>
        <v>4.3356104806733251E-3</v>
      </c>
      <c r="HM24" s="103">
        <f t="shared" ca="1" si="244"/>
        <v>4.1265682688457215E-3</v>
      </c>
      <c r="HN24" s="103">
        <f t="shared" ca="1" si="244"/>
        <v>3.9268566422240312E-3</v>
      </c>
      <c r="HO24" s="103">
        <f t="shared" ca="1" si="244"/>
        <v>3.7361449190864713E-3</v>
      </c>
      <c r="HP24" s="103">
        <f t="shared" ca="1" si="244"/>
        <v>3.554104527029645E-3</v>
      </c>
      <c r="HQ24" s="103">
        <f t="shared" ca="1" si="244"/>
        <v>3.3804102829356761E-3</v>
      </c>
      <c r="HR24" s="103">
        <f t="shared" ca="1" si="244"/>
        <v>3.2147414886251062E-3</v>
      </c>
      <c r="HS24" s="103">
        <f t="shared" ca="1" si="244"/>
        <v>3.0567828604339824E-3</v>
      </c>
      <c r="HT24" s="103">
        <f t="shared" ca="1" si="244"/>
        <v>2.9062253095606398E-3</v>
      </c>
      <c r="HU24" s="103">
        <f t="shared" ca="1" si="244"/>
        <v>2.7627665886942325E-3</v>
      </c>
      <c r="HV24" s="103">
        <f t="shared" ca="1" si="244"/>
        <v>2.6261118191863719E-3</v>
      </c>
      <c r="HW24" s="103">
        <f t="shared" ca="1" si="245"/>
        <v>2.4959739118262103E-3</v>
      </c>
      <c r="HX24" s="103">
        <f t="shared" ca="1" si="245"/>
        <v>2.3720738931609646E-3</v>
      </c>
      <c r="HY24" s="103">
        <f t="shared" ca="1" si="245"/>
        <v>4.5363315401359523E-2</v>
      </c>
      <c r="HZ24" s="104">
        <f t="shared" ca="1" si="216"/>
        <v>0.51486746255099214</v>
      </c>
      <c r="IA24" s="105">
        <f t="shared" ca="1" si="78"/>
        <v>0.2016806545786094</v>
      </c>
      <c r="IB24" s="105">
        <f t="shared" ca="1" si="79"/>
        <v>1.9754330377818777E-2</v>
      </c>
      <c r="IC24" s="105">
        <f t="shared" ca="1" si="80"/>
        <v>2.02323803708674E-2</v>
      </c>
      <c r="ID24" s="105">
        <f t="shared" ca="1" si="81"/>
        <v>2.0618738073708696E-2</v>
      </c>
      <c r="IE24" s="105">
        <f t="shared" ca="1" si="82"/>
        <v>2.0915622026777058E-2</v>
      </c>
      <c r="IF24" s="105">
        <f t="shared" ca="1" si="83"/>
        <v>2.1126192852782964E-2</v>
      </c>
      <c r="IG24" s="105">
        <f t="shared" ca="1" si="84"/>
        <v>2.1254371041578859E-2</v>
      </c>
      <c r="IH24" s="105">
        <f t="shared" ca="1" si="85"/>
        <v>2.1304668107331091E-2</v>
      </c>
      <c r="II24" s="105">
        <f t="shared" ca="1" si="86"/>
        <v>2.1282033143783234E-2</v>
      </c>
      <c r="IJ24" s="105">
        <f t="shared" ca="1" si="87"/>
        <v>2.1077516195443933E-2</v>
      </c>
      <c r="IK24" s="105">
        <f t="shared" ca="1" si="88"/>
        <v>2.1039146133420245E-2</v>
      </c>
      <c r="IL24" s="105">
        <f t="shared" ca="1" si="89"/>
        <v>2.0829830519954892E-2</v>
      </c>
      <c r="IM24" s="105">
        <f t="shared" ca="1" si="90"/>
        <v>2.0569263776306451E-2</v>
      </c>
      <c r="IN24" s="105">
        <f t="shared" ca="1" si="91"/>
        <v>2.0262855614392523E-2</v>
      </c>
      <c r="IO24" s="105">
        <f t="shared" ca="1" si="92"/>
        <v>1.9915870760282416E-2</v>
      </c>
      <c r="IP24" s="105">
        <f t="shared" ca="1" si="93"/>
        <v>1.9533381272102822E-2</v>
      </c>
      <c r="IQ24" s="105">
        <f t="shared" ca="1" si="94"/>
        <v>1.9120229755868919E-2</v>
      </c>
      <c r="IR24" s="105">
        <f t="shared" ca="1" si="95"/>
        <v>1.8681002166852201E-2</v>
      </c>
      <c r="IS24" s="105">
        <f t="shared" ca="1" si="96"/>
        <v>1.8220008932905707E-2</v>
      </c>
      <c r="IT24" s="105">
        <f t="shared" ca="1" si="97"/>
        <v>1.7741273209116667E-2</v>
      </c>
      <c r="IU24" s="105">
        <f t="shared" ca="1" si="98"/>
        <v>1.7248525161672575E-2</v>
      </c>
      <c r="IV24" s="105">
        <f t="shared" ca="1" si="99"/>
        <v>1.6745201275972111E-2</v>
      </c>
      <c r="IW24" s="105">
        <f t="shared" ca="1" si="100"/>
        <v>1.6234447784653088E-2</v>
      </c>
      <c r="IX24" s="105">
        <f t="shared" ca="1" si="101"/>
        <v>1.5719127411399747E-2</v>
      </c>
      <c r="IY24" s="105">
        <f t="shared" ca="1" si="102"/>
        <v>1.5201828723408552E-2</v>
      </c>
      <c r="IZ24" s="105">
        <f t="shared" ca="1" si="103"/>
        <v>1.4684877477212845E-2</v>
      </c>
      <c r="JA24" s="105">
        <f t="shared" ca="1" si="104"/>
        <v>1.4170349428047107E-2</v>
      </c>
      <c r="JB24" s="105">
        <f t="shared" ca="1" si="105"/>
        <v>1.3660084151280907E-2</v>
      </c>
      <c r="JC24" s="105">
        <f t="shared" ca="1" si="106"/>
        <v>1.3155699495421891E-2</v>
      </c>
      <c r="JD24" s="105">
        <f t="shared" ca="1" si="107"/>
        <v>1.265860634972699E-2</v>
      </c>
      <c r="JE24" s="105">
        <f t="shared" ca="1" si="108"/>
        <v>1.2170023465809579E-2</v>
      </c>
      <c r="JF24" s="105">
        <f t="shared" ca="1" si="109"/>
        <v>1.1690992122124036E-2</v>
      </c>
      <c r="JG24" s="105">
        <f t="shared" ca="1" si="110"/>
        <v>1.1222390463301707E-2</v>
      </c>
      <c r="JH24" s="105">
        <f t="shared" ca="1" si="111"/>
        <v>1.0764947383525226E-2</v>
      </c>
      <c r="JI24" s="105">
        <f t="shared" ca="1" si="112"/>
        <v>1.0319255854970148E-2</v>
      </c>
      <c r="JJ24" s="105">
        <f t="shared" ca="1" si="113"/>
        <v>9.8857856293774558E-3</v>
      </c>
      <c r="JK24" s="105">
        <f t="shared" ca="1" si="114"/>
        <v>9.4648952635316488E-3</v>
      </c>
      <c r="JL24" s="105">
        <f t="shared" ca="1" si="115"/>
        <v>9.0568434383535984E-3</v>
      </c>
      <c r="JM24" s="105">
        <f t="shared" ca="1" si="116"/>
        <v>8.6617995569100211E-3</v>
      </c>
      <c r="JN24" s="105">
        <f t="shared" ca="1" si="117"/>
        <v>8.2798536193020907E-3</v>
      </c>
      <c r="JO24" s="105">
        <f t="shared" ca="1" si="118"/>
        <v>7.9110253825988106E-3</v>
      </c>
      <c r="JP24" s="105">
        <f t="shared" ca="1" si="119"/>
        <v>7.5552728219713842E-3</v>
      </c>
      <c r="JQ24" s="105">
        <f t="shared" ca="1" si="120"/>
        <v>7.2124999153876214E-3</v>
      </c>
      <c r="JR24" s="105">
        <f t="shared" ca="1" si="121"/>
        <v>6.8825637788346317E-3</v>
      </c>
      <c r="JS24" s="105">
        <f t="shared" ca="1" si="122"/>
        <v>6.5652811823763892E-3</v>
      </c>
      <c r="JT24" s="105">
        <f t="shared" ca="1" si="123"/>
        <v>6.2604344795712842E-3</v>
      </c>
      <c r="JU24" s="105">
        <f t="shared" ca="1" si="124"/>
        <v>5.9677769841356742E-3</v>
      </c>
      <c r="JV24" s="105">
        <f t="shared" ca="1" si="125"/>
        <v>5.6870378283272278E-3</v>
      </c>
      <c r="JW24" s="105">
        <f t="shared" ca="1" si="126"/>
        <v>5.4179263375551939E-3</v>
      </c>
      <c r="JX24" s="105">
        <f t="shared" ca="1" si="127"/>
        <v>5.1601359552696669E-3</v>
      </c>
      <c r="JY24" s="105">
        <f t="shared" ca="1" si="128"/>
        <v>4.913347751356878E-3</v>
      </c>
      <c r="JZ24" s="105">
        <f t="shared" ca="1" si="129"/>
        <v>4.6772335461882225E-3</v>
      </c>
      <c r="KA24" s="105">
        <f t="shared" ca="1" si="130"/>
        <v>4.4514586811467867E-3</v>
      </c>
      <c r="KB24" s="105">
        <f t="shared" ca="1" si="131"/>
        <v>4.2356844650170127E-3</v>
      </c>
      <c r="KC24" s="105">
        <f t="shared" ca="1" si="132"/>
        <v>4.0295703240778363E-3</v>
      </c>
      <c r="KD24" s="105">
        <f t="shared" ca="1" si="133"/>
        <v>3.8327756821237894E-3</v>
      </c>
      <c r="KE24" s="105">
        <f t="shared" ca="1" si="134"/>
        <v>3.6449615950353786E-3</v>
      </c>
      <c r="KF24" s="105">
        <f t="shared" ca="1" si="135"/>
        <v>3.4657921628704598E-3</v>
      </c>
      <c r="KG24" s="105">
        <f t="shared" ca="1" si="136"/>
        <v>3.2949357408897997E-3</v>
      </c>
      <c r="KH24" s="105">
        <f t="shared" ca="1" si="137"/>
        <v>3.1320659693405703E-3</v>
      </c>
      <c r="KI24" s="105">
        <f t="shared" ca="1" si="138"/>
        <v>2.9768626403437544E-3</v>
      </c>
      <c r="KJ24" s="105">
        <f t="shared" ca="1" si="139"/>
        <v>2.8290124187907613E-3</v>
      </c>
      <c r="KK24" s="105">
        <f t="shared" ca="1" si="140"/>
        <v>2.688209432775712E-3</v>
      </c>
      <c r="KL24" s="105">
        <f t="shared" ca="1" si="141"/>
        <v>2.5541557478089695E-3</v>
      </c>
      <c r="KM24" s="105">
        <f t="shared" ca="1" si="142"/>
        <v>2.4265617378216495E-3</v>
      </c>
      <c r="KN24" s="105">
        <f t="shared" ca="1" si="143"/>
        <v>2.305146364840421E-3</v>
      </c>
      <c r="KO24" s="105">
        <f t="shared" ca="1" si="144"/>
        <v>4.3767368107638718E-2</v>
      </c>
      <c r="KP24" s="102"/>
      <c r="KQ24" s="106">
        <f t="shared" ca="1" si="145"/>
        <v>0.50813652642694229</v>
      </c>
      <c r="KR24" s="107">
        <f t="shared" ca="1" si="146"/>
        <v>0.33369150073298975</v>
      </c>
    </row>
    <row r="25" spans="1:304" s="63" customFormat="1" ht="15.5" x14ac:dyDescent="0.35">
      <c r="A25" s="62"/>
      <c r="B25" s="67" t="s">
        <v>127</v>
      </c>
      <c r="C25" s="95">
        <f t="shared" si="147"/>
        <v>1695071</v>
      </c>
      <c r="D25" s="75">
        <f ca="1">'Stochastic inputs'!H46</f>
        <v>27.090389999999999</v>
      </c>
      <c r="E25" s="75">
        <v>11.670964</v>
      </c>
      <c r="F25" s="96">
        <v>26.90075727</v>
      </c>
      <c r="G25" s="96">
        <v>11.589267251999999</v>
      </c>
      <c r="H25" s="97">
        <f t="shared" ca="1" si="0"/>
        <v>3.2140536684876198</v>
      </c>
      <c r="I25" s="97">
        <f t="shared" ca="1" si="1"/>
        <v>0.41261455127518959</v>
      </c>
      <c r="J25" s="98">
        <f t="shared" si="2"/>
        <v>3.2070290535506554</v>
      </c>
      <c r="K25" s="98">
        <f t="shared" si="3"/>
        <v>0.41261455127518959</v>
      </c>
      <c r="L25" s="98"/>
      <c r="M25" s="99">
        <v>1661841</v>
      </c>
      <c r="N25" s="98"/>
      <c r="O25" s="97">
        <f t="shared" ca="1" si="4"/>
        <v>3.2140536684876198</v>
      </c>
      <c r="P25" s="97">
        <f t="shared" ca="1" si="4"/>
        <v>0.41261455127518959</v>
      </c>
      <c r="Q25" s="99">
        <v>1695071</v>
      </c>
      <c r="R25" s="100">
        <v>1696370</v>
      </c>
      <c r="S25" s="99">
        <v>1696356</v>
      </c>
      <c r="T25" s="100">
        <v>1693305</v>
      </c>
      <c r="U25" s="99">
        <v>1687247</v>
      </c>
      <c r="V25" s="100">
        <v>1679380</v>
      </c>
      <c r="W25" s="99">
        <v>1669885</v>
      </c>
      <c r="X25" s="100">
        <v>1656641</v>
      </c>
      <c r="Y25" s="99">
        <v>1652026</v>
      </c>
      <c r="Z25" s="100">
        <v>1661841</v>
      </c>
      <c r="AA25" s="98"/>
      <c r="AB25" s="98">
        <f t="shared" si="5"/>
        <v>3.2070290535506554</v>
      </c>
      <c r="AC25" s="98">
        <f t="shared" si="5"/>
        <v>0.41261455127518959</v>
      </c>
      <c r="AD25" s="101">
        <f t="shared" ca="1" si="6"/>
        <v>333762.614364365</v>
      </c>
      <c r="AE25" s="101">
        <f t="shared" ca="1" si="7"/>
        <v>33022.760004053918</v>
      </c>
      <c r="AF25" s="101">
        <f t="shared" ca="1" si="8"/>
        <v>33860.674951990062</v>
      </c>
      <c r="AG25" s="101">
        <f t="shared" ca="1" si="9"/>
        <v>34545.768326381411</v>
      </c>
      <c r="AH25" s="101">
        <f t="shared" ca="1" si="10"/>
        <v>35081.243590951257</v>
      </c>
      <c r="AI25" s="101">
        <f t="shared" ca="1" si="11"/>
        <v>35471.927057228917</v>
      </c>
      <c r="AJ25" s="101">
        <f t="shared" ca="1" si="12"/>
        <v>35723.966794096028</v>
      </c>
      <c r="AK25" s="101">
        <f t="shared" ca="1" si="13"/>
        <v>35844.551922898332</v>
      </c>
      <c r="AL25" s="101">
        <f t="shared" ca="1" si="14"/>
        <v>35841.656034785199</v>
      </c>
      <c r="AM25" s="101">
        <f t="shared" ca="1" si="15"/>
        <v>35723.806809425689</v>
      </c>
      <c r="AN25" s="101">
        <f t="shared" ca="1" si="16"/>
        <v>35499.882605258681</v>
      </c>
      <c r="AO25" s="101">
        <f t="shared" ca="1" si="17"/>
        <v>35178.935789191819</v>
      </c>
      <c r="AP25" s="101">
        <f t="shared" ca="1" si="18"/>
        <v>34770.041834001786</v>
      </c>
      <c r="AQ25" s="101">
        <f t="shared" ca="1" si="19"/>
        <v>34282.172691663378</v>
      </c>
      <c r="AR25" s="101">
        <f t="shared" ca="1" si="20"/>
        <v>33724.092609935804</v>
      </c>
      <c r="AS25" s="101">
        <f t="shared" ca="1" si="21"/>
        <v>33104.274361948868</v>
      </c>
      <c r="AT25" s="101">
        <f t="shared" ca="1" si="22"/>
        <v>32430.833772496182</v>
      </c>
      <c r="AU25" s="101">
        <f t="shared" ca="1" si="23"/>
        <v>31711.480423365123</v>
      </c>
      <c r="AV25" s="101">
        <f t="shared" ca="1" si="24"/>
        <v>30953.482480938463</v>
      </c>
      <c r="AW25" s="101">
        <f t="shared" ca="1" si="25"/>
        <v>30163.643693842565</v>
      </c>
      <c r="AX25" s="101">
        <f t="shared" ca="1" si="26"/>
        <v>29348.290741953791</v>
      </c>
      <c r="AY25" s="101">
        <f t="shared" ca="1" si="27"/>
        <v>28513.269268835818</v>
      </c>
      <c r="AZ25" s="101">
        <f t="shared" ca="1" si="28"/>
        <v>27663.947088582518</v>
      </c>
      <c r="BA25" s="101">
        <f t="shared" ca="1" si="29"/>
        <v>26805.223218369185</v>
      </c>
      <c r="BB25" s="101">
        <f t="shared" ca="1" si="30"/>
        <v>25941.541544753592</v>
      </c>
      <c r="BC25" s="101">
        <f t="shared" ca="1" si="31"/>
        <v>25076.908081351245</v>
      </c>
      <c r="BD25" s="101">
        <f t="shared" ca="1" si="32"/>
        <v>24214.91091570225</v>
      </c>
      <c r="BE25" s="101">
        <f t="shared" ca="1" si="33"/>
        <v>23358.742072463279</v>
      </c>
      <c r="BF25" s="101">
        <f t="shared" ca="1" si="34"/>
        <v>22511.220637803199</v>
      </c>
      <c r="BG25" s="101">
        <f t="shared" ca="1" si="35"/>
        <v>21674.816595879729</v>
      </c>
      <c r="BH25" s="101">
        <f t="shared" ca="1" si="36"/>
        <v>20851.67492269944</v>
      </c>
      <c r="BI25" s="101">
        <f t="shared" ca="1" si="37"/>
        <v>20043.639566049871</v>
      </c>
      <c r="BJ25" s="101">
        <f t="shared" ca="1" si="38"/>
        <v>19252.277013075818</v>
      </c>
      <c r="BK25" s="101">
        <f t="shared" ca="1" si="39"/>
        <v>18478.899210349009</v>
      </c>
      <c r="BL25" s="101">
        <f t="shared" ca="1" si="40"/>
        <v>17724.585655700044</v>
      </c>
      <c r="BM25" s="101">
        <f t="shared" ca="1" si="41"/>
        <v>16990.204527462538</v>
      </c>
      <c r="BN25" s="101">
        <f t="shared" ca="1" si="42"/>
        <v>16276.432756039645</v>
      </c>
      <c r="BO25" s="101">
        <f t="shared" ca="1" si="43"/>
        <v>15583.774975547298</v>
      </c>
      <c r="BP25" s="101">
        <f t="shared" ca="1" si="44"/>
        <v>14912.581320576908</v>
      </c>
      <c r="BQ25" s="101">
        <f t="shared" ca="1" si="45"/>
        <v>14263.064055409333</v>
      </c>
      <c r="BR25" s="101">
        <f t="shared" ca="1" si="46"/>
        <v>13635.313041149855</v>
      </c>
      <c r="BS25" s="101">
        <f t="shared" ca="1" si="47"/>
        <v>13029.310060604594</v>
      </c>
      <c r="BT25" s="101">
        <f t="shared" ca="1" si="48"/>
        <v>12444.942032019666</v>
      </c>
      <c r="BU25" s="101">
        <f t="shared" ca="1" si="49"/>
        <v>11882.013151339335</v>
      </c>
      <c r="BV25" s="101">
        <f t="shared" ca="1" si="50"/>
        <v>11340.256009007884</v>
      </c>
      <c r="BW25" s="101">
        <f t="shared" ca="1" si="51"/>
        <v>10819.341731711287</v>
      </c>
      <c r="BX25" s="101">
        <f t="shared" ca="1" si="52"/>
        <v>10318.889202375793</v>
      </c>
      <c r="BY25" s="101">
        <f t="shared" ca="1" si="53"/>
        <v>9838.4734132584035</v>
      </c>
      <c r="BZ25" s="101">
        <f t="shared" ca="1" si="54"/>
        <v>9377.6330075052774</v>
      </c>
      <c r="CA25" s="101">
        <f t="shared" ca="1" si="55"/>
        <v>8935.8770642402433</v>
      </c>
      <c r="CB25" s="101">
        <f t="shared" ca="1" si="56"/>
        <v>8512.6911812172602</v>
      </c>
      <c r="CC25" s="101">
        <f t="shared" ca="1" si="57"/>
        <v>8107.5429076103774</v>
      </c>
      <c r="CD25" s="101">
        <f t="shared" ca="1" si="58"/>
        <v>7719.8865775800668</v>
      </c>
      <c r="CE25" s="101">
        <f t="shared" ca="1" si="59"/>
        <v>7349.1675930854126</v>
      </c>
      <c r="CF25" s="101">
        <f t="shared" ca="1" si="60"/>
        <v>6994.8262020405846</v>
      </c>
      <c r="CG25" s="101">
        <f t="shared" ca="1" si="61"/>
        <v>6656.3008153913297</v>
      </c>
      <c r="CH25" s="101">
        <f t="shared" ca="1" si="62"/>
        <v>6333.0309041408227</v>
      </c>
      <c r="CI25" s="101">
        <f t="shared" ca="1" si="63"/>
        <v>6024.4595147366663</v>
      </c>
      <c r="CJ25" s="101">
        <f t="shared" ca="1" si="64"/>
        <v>5730.0354387060579</v>
      </c>
      <c r="CK25" s="101">
        <f t="shared" ca="1" si="65"/>
        <v>5449.2150698652467</v>
      </c>
      <c r="CL25" s="101">
        <f t="shared" ca="1" si="66"/>
        <v>5181.4639800186906</v>
      </c>
      <c r="CM25" s="101">
        <f t="shared" ca="1" si="67"/>
        <v>4926.2582417022622</v>
      </c>
      <c r="CN25" s="101">
        <f t="shared" ca="1" si="68"/>
        <v>4683.0855242645202</v>
      </c>
      <c r="CO25" s="101">
        <f t="shared" ca="1" si="69"/>
        <v>4451.4459874600625</v>
      </c>
      <c r="CP25" s="101">
        <f t="shared" ca="1" si="70"/>
        <v>4230.8529946931658</v>
      </c>
      <c r="CQ25" s="101">
        <f t="shared" ca="1" si="71"/>
        <v>4020.8336661542489</v>
      </c>
      <c r="CR25" s="101">
        <f t="shared" ca="1" si="72"/>
        <v>76894.040400697879</v>
      </c>
      <c r="CS25" s="102">
        <f t="shared" ca="1" si="73"/>
        <v>1695070.9999999995</v>
      </c>
      <c r="CT25" s="74">
        <f t="shared" si="148"/>
        <v>341823.9926639045</v>
      </c>
      <c r="CU25" s="74">
        <f t="shared" si="149"/>
        <v>33481.169010763682</v>
      </c>
      <c r="CV25" s="74">
        <f t="shared" si="150"/>
        <v>34291.405161862356</v>
      </c>
      <c r="CW25" s="74">
        <f t="shared" si="151"/>
        <v>34946.234118351043</v>
      </c>
      <c r="CX25" s="74">
        <f t="shared" si="152"/>
        <v>35449.416034374211</v>
      </c>
      <c r="CY25" s="74">
        <f t="shared" si="153"/>
        <v>35806.307778077964</v>
      </c>
      <c r="CZ25" s="74">
        <f t="shared" si="154"/>
        <v>36023.554099289016</v>
      </c>
      <c r="DA25" s="74">
        <f t="shared" si="155"/>
        <v>36108.801461613533</v>
      </c>
      <c r="DB25" s="74">
        <f t="shared" si="156"/>
        <v>36070.437972413754</v>
      </c>
      <c r="DC25" s="74">
        <f t="shared" ca="1" si="74"/>
        <v>35723.806809425689</v>
      </c>
      <c r="DD25" s="74">
        <f t="shared" si="157"/>
        <v>35658.774256714561</v>
      </c>
      <c r="DE25" s="74">
        <f t="shared" si="158"/>
        <v>35304.009944435253</v>
      </c>
      <c r="DF25" s="74">
        <f t="shared" si="159"/>
        <v>34862.381247545898</v>
      </c>
      <c r="DG25" s="74">
        <f t="shared" si="160"/>
        <v>34343.056964762967</v>
      </c>
      <c r="DH25" s="74">
        <f t="shared" si="161"/>
        <v>33754.960161558731</v>
      </c>
      <c r="DI25" s="74">
        <f t="shared" si="162"/>
        <v>33106.687354854999</v>
      </c>
      <c r="DJ25" s="74">
        <f t="shared" si="163"/>
        <v>32406.446168364924</v>
      </c>
      <c r="DK25" s="74">
        <f t="shared" si="164"/>
        <v>31662.00923424483</v>
      </c>
      <c r="DL25" s="74">
        <f t="shared" si="165"/>
        <v>30880.682199443792</v>
      </c>
      <c r="DM25" s="74">
        <f t="shared" si="166"/>
        <v>30069.283818779422</v>
      </c>
      <c r="DN25" s="74">
        <f t="shared" si="167"/>
        <v>29234.136266791327</v>
      </c>
      <c r="DO25" s="74">
        <f t="shared" si="168"/>
        <v>28381.063965073943</v>
      </c>
      <c r="DP25" s="74">
        <f t="shared" si="169"/>
        <v>27515.399392363783</v>
      </c>
      <c r="DQ25" s="74">
        <f t="shared" si="170"/>
        <v>26641.994514466318</v>
      </c>
      <c r="DR25" s="74">
        <f t="shared" si="171"/>
        <v>25765.236635539324</v>
      </c>
      <c r="DS25" s="74">
        <f t="shared" si="172"/>
        <v>24889.067627875167</v>
      </c>
      <c r="DT25" s="74">
        <f t="shared" si="173"/>
        <v>24017.00564220341</v>
      </c>
      <c r="DU25" s="74">
        <f t="shared" si="174"/>
        <v>23152.168533327454</v>
      </c>
      <c r="DV25" s="74">
        <f t="shared" si="175"/>
        <v>22297.298356193347</v>
      </c>
      <c r="DW25" s="74">
        <f t="shared" si="176"/>
        <v>21454.786395180934</v>
      </c>
      <c r="DX25" s="74">
        <f t="shared" si="177"/>
        <v>20626.698284911541</v>
      </c>
      <c r="DY25" s="74">
        <f t="shared" si="178"/>
        <v>19814.798864752112</v>
      </c>
      <c r="DZ25" s="74">
        <f t="shared" si="179"/>
        <v>19020.576482232304</v>
      </c>
      <c r="EA25" s="74">
        <f t="shared" si="180"/>
        <v>18245.266523662518</v>
      </c>
      <c r="EB25" s="74">
        <f t="shared" si="181"/>
        <v>17489.874004208978</v>
      </c>
      <c r="EC25" s="74">
        <f t="shared" si="182"/>
        <v>16755.195095502513</v>
      </c>
      <c r="ED25" s="74">
        <f t="shared" si="183"/>
        <v>16041.837507350157</v>
      </c>
      <c r="EE25" s="74">
        <f t="shared" si="184"/>
        <v>15350.239672210304</v>
      </c>
      <c r="EF25" s="74">
        <f t="shared" si="185"/>
        <v>14680.68870751995</v>
      </c>
      <c r="EG25" s="74">
        <f t="shared" si="186"/>
        <v>14033.337152420683</v>
      </c>
      <c r="EH25" s="74">
        <f t="shared" si="187"/>
        <v>13408.218492723143</v>
      </c>
      <c r="EI25" s="74">
        <f t="shared" si="188"/>
        <v>12805.261501492847</v>
      </c>
      <c r="EJ25" s="74">
        <f t="shared" si="189"/>
        <v>12224.303433153154</v>
      </c>
      <c r="EK25" s="74">
        <f t="shared" si="190"/>
        <v>11665.102116813281</v>
      </c>
      <c r="EL25" s="74">
        <f t="shared" si="191"/>
        <v>11127.347000187287</v>
      </c>
      <c r="EM25" s="74">
        <f t="shared" si="192"/>
        <v>10610.669199230169</v>
      </c>
      <c r="EN25" s="74">
        <f t="shared" si="193"/>
        <v>10114.65061092364</v>
      </c>
      <c r="EO25" s="74">
        <f t="shared" si="194"/>
        <v>9638.8321476404744</v>
      </c>
      <c r="EP25" s="74">
        <f t="shared" si="195"/>
        <v>9182.7211515727886</v>
      </c>
      <c r="EQ25" s="74">
        <f t="shared" si="196"/>
        <v>8745.7980469383438</v>
      </c>
      <c r="ER25" s="74">
        <f t="shared" si="197"/>
        <v>8327.5222862805822</v>
      </c>
      <c r="ES25" s="74">
        <f t="shared" si="198"/>
        <v>7927.3376453488654</v>
      </c>
      <c r="ET25" s="74">
        <f t="shared" si="199"/>
        <v>7544.6769188014068</v>
      </c>
      <c r="EU25" s="74">
        <f t="shared" si="200"/>
        <v>7178.9660665359233</v>
      </c>
      <c r="EV25" s="74">
        <f t="shared" si="201"/>
        <v>6829.6278578340143</v>
      </c>
      <c r="EW25" s="74">
        <f t="shared" si="202"/>
        <v>6496.0850577665133</v>
      </c>
      <c r="EX25" s="74">
        <f t="shared" si="203"/>
        <v>6177.7631975899649</v>
      </c>
      <c r="EY25" s="74">
        <f t="shared" si="204"/>
        <v>5874.092968068443</v>
      </c>
      <c r="EZ25" s="74">
        <f t="shared" si="205"/>
        <v>5584.5122720134605</v>
      </c>
      <c r="FA25" s="74">
        <f t="shared" si="206"/>
        <v>5308.4679696407902</v>
      </c>
      <c r="FB25" s="74">
        <f t="shared" si="207"/>
        <v>5045.4173478383764</v>
      </c>
      <c r="FC25" s="74">
        <f t="shared" si="208"/>
        <v>4794.8293419977445</v>
      </c>
      <c r="FD25" s="74">
        <f t="shared" si="209"/>
        <v>4556.1855367243716</v>
      </c>
      <c r="FE25" s="74">
        <f t="shared" si="210"/>
        <v>4328.9809695714985</v>
      </c>
      <c r="FF25" s="74">
        <f t="shared" si="211"/>
        <v>4112.7247598473068</v>
      </c>
      <c r="FG25" s="74">
        <f t="shared" si="212"/>
        <v>3906.9405826294364</v>
      </c>
      <c r="FH25" s="74">
        <f t="shared" si="213"/>
        <v>74180.325059945884</v>
      </c>
      <c r="FI25" s="102">
        <f t="shared" ca="1" si="75"/>
        <v>1694877.4456236768</v>
      </c>
      <c r="FJ25" s="62"/>
      <c r="FK25" s="103">
        <f t="shared" ca="1" si="241"/>
        <v>0.19690184916405573</v>
      </c>
      <c r="FL25" s="103">
        <f t="shared" ca="1" si="241"/>
        <v>1.9481638234654434E-2</v>
      </c>
      <c r="FM25" s="103">
        <f t="shared" ca="1" si="241"/>
        <v>1.9975962630468028E-2</v>
      </c>
      <c r="FN25" s="103">
        <f t="shared" ca="1" si="241"/>
        <v>2.0380130582365825E-2</v>
      </c>
      <c r="FO25" s="103">
        <f t="shared" ca="1" si="241"/>
        <v>2.0696031960284418E-2</v>
      </c>
      <c r="FP25" s="103">
        <f t="shared" ca="1" si="241"/>
        <v>2.0926514026391181E-2</v>
      </c>
      <c r="FQ25" s="103">
        <f t="shared" ca="1" si="241"/>
        <v>2.1075203808038741E-2</v>
      </c>
      <c r="FR25" s="103">
        <f t="shared" ca="1" si="241"/>
        <v>2.1146342497097962E-2</v>
      </c>
      <c r="FS25" s="103">
        <f t="shared" ca="1" si="241"/>
        <v>2.1144634080097653E-2</v>
      </c>
      <c r="FT25" s="103">
        <f t="shared" ca="1" si="241"/>
        <v>2.1075109425756029E-2</v>
      </c>
      <c r="FU25" s="103">
        <f t="shared" ca="1" si="241"/>
        <v>2.0943006284255168E-2</v>
      </c>
      <c r="FV25" s="103">
        <f t="shared" ca="1" si="241"/>
        <v>2.0753665061340694E-2</v>
      </c>
      <c r="FW25" s="103">
        <f t="shared" ca="1" si="241"/>
        <v>2.0512439793968391E-2</v>
      </c>
      <c r="FX25" s="103">
        <f t="shared" ca="1" si="241"/>
        <v>2.0224623447432814E-2</v>
      </c>
      <c r="FY25" s="103">
        <f t="shared" ca="1" si="241"/>
        <v>1.9895386452800982E-2</v>
      </c>
      <c r="FZ25" s="103">
        <f t="shared" ca="1" si="241"/>
        <v>1.9529727286909444E-2</v>
      </c>
      <c r="GA25" s="103">
        <f t="shared" ca="1" si="242"/>
        <v>1.9132433846426603E-2</v>
      </c>
      <c r="GB25" s="103">
        <f t="shared" ca="1" si="242"/>
        <v>1.8708054366669676E-2</v>
      </c>
      <c r="GC25" s="103">
        <f t="shared" ca="1" si="242"/>
        <v>1.8260876671796326E-2</v>
      </c>
      <c r="GD25" s="103">
        <f t="shared" ca="1" si="242"/>
        <v>1.7794914604664095E-2</v>
      </c>
      <c r="GE25" s="103">
        <f t="shared" ca="1" si="242"/>
        <v>1.7313900563429969E-2</v>
      </c>
      <c r="GF25" s="103">
        <f t="shared" ca="1" si="242"/>
        <v>1.6821283160903481E-2</v>
      </c>
      <c r="GG25" s="103">
        <f t="shared" ca="1" si="242"/>
        <v>1.6320229116410182E-2</v>
      </c>
      <c r="GH25" s="103">
        <f t="shared" ca="1" si="242"/>
        <v>1.5813628584507192E-2</v>
      </c>
      <c r="GI25" s="103">
        <f t="shared" ca="1" si="242"/>
        <v>1.530410321735998E-2</v>
      </c>
      <c r="GJ25" s="103">
        <f t="shared" ca="1" si="242"/>
        <v>1.479401634583522E-2</v>
      </c>
      <c r="GK25" s="103">
        <f t="shared" ca="1" si="242"/>
        <v>1.4285484747070924E-2</v>
      </c>
      <c r="GL25" s="103">
        <f t="shared" ca="1" si="242"/>
        <v>1.3780391542574492E-2</v>
      </c>
      <c r="GM25" s="103">
        <f t="shared" ca="1" si="242"/>
        <v>1.3280399840362561E-2</v>
      </c>
      <c r="GN25" s="103">
        <f t="shared" ca="1" si="242"/>
        <v>1.278696679719005E-2</v>
      </c>
      <c r="GO25" s="103">
        <f t="shared" ca="1" si="242"/>
        <v>1.2301357832621432E-2</v>
      </c>
      <c r="GP25" s="103">
        <f t="shared" ca="1" si="242"/>
        <v>1.1824660775890731E-2</v>
      </c>
      <c r="GQ25" s="103">
        <f t="shared" ca="1" si="243"/>
        <v>1.1357799769493917E-2</v>
      </c>
      <c r="GR25" s="103">
        <f t="shared" ca="1" si="243"/>
        <v>1.0901548790787533E-2</v>
      </c>
      <c r="GS25" s="103">
        <f t="shared" ca="1" si="243"/>
        <v>1.0456544684971926E-2</v>
      </c>
      <c r="GT25" s="103">
        <f t="shared" ca="1" si="243"/>
        <v>1.0023299630199881E-2</v>
      </c>
      <c r="GU25" s="103">
        <f t="shared" ca="1" si="243"/>
        <v>9.6022129787127798E-3</v>
      </c>
      <c r="GV25" s="103">
        <f t="shared" ca="1" si="243"/>
        <v>9.193582437282747E-3</v>
      </c>
      <c r="GW25" s="103">
        <f t="shared" ca="1" si="243"/>
        <v>8.7976145663378781E-3</v>
      </c>
      <c r="GX25" s="103">
        <f t="shared" ca="1" si="243"/>
        <v>8.4144345902970059E-3</v>
      </c>
      <c r="GY25" s="103">
        <f t="shared" ca="1" si="243"/>
        <v>8.0440955223408696E-3</v>
      </c>
      <c r="GZ25" s="103">
        <f t="shared" ca="1" si="243"/>
        <v>7.6865866153126312E-3</v>
      </c>
      <c r="HA25" s="103">
        <f t="shared" ca="1" si="243"/>
        <v>7.3418411571076784E-3</v>
      </c>
      <c r="HB25" s="103">
        <f t="shared" ca="1" si="243"/>
        <v>7.0097436339476866E-3</v>
      </c>
      <c r="HC25" s="103">
        <f t="shared" ca="1" si="243"/>
        <v>6.690136288691086E-3</v>
      </c>
      <c r="HD25" s="103">
        <f t="shared" ca="1" si="243"/>
        <v>6.3828251039108625E-3</v>
      </c>
      <c r="HE25" s="103">
        <f t="shared" ca="1" si="243"/>
        <v>6.0875852411939064E-3</v>
      </c>
      <c r="HF25" s="103">
        <f t="shared" ca="1" si="243"/>
        <v>5.8041659690115672E-3</v>
      </c>
      <c r="HG25" s="103">
        <f t="shared" ca="1" si="244"/>
        <v>5.5322951118302894E-3</v>
      </c>
      <c r="HH25" s="103">
        <f t="shared" ca="1" si="244"/>
        <v>5.2716830529460097E-3</v>
      </c>
      <c r="HI25" s="103">
        <f t="shared" ca="1" si="244"/>
        <v>5.0220263229193715E-3</v>
      </c>
      <c r="HJ25" s="103">
        <f t="shared" ca="1" si="244"/>
        <v>4.7830108046272865E-3</v>
      </c>
      <c r="HK25" s="103">
        <f t="shared" ca="1" si="244"/>
        <v>4.5543145848050432E-3</v>
      </c>
      <c r="HL25" s="103">
        <f t="shared" ca="1" si="244"/>
        <v>4.335610480673326E-3</v>
      </c>
      <c r="HM25" s="103">
        <f t="shared" ca="1" si="244"/>
        <v>4.1265682688457215E-3</v>
      </c>
      <c r="HN25" s="103">
        <f t="shared" ca="1" si="244"/>
        <v>3.926856642224032E-3</v>
      </c>
      <c r="HO25" s="103">
        <f t="shared" ca="1" si="244"/>
        <v>3.7361449190864717E-3</v>
      </c>
      <c r="HP25" s="103">
        <f t="shared" ca="1" si="244"/>
        <v>3.5541045270296454E-3</v>
      </c>
      <c r="HQ25" s="103">
        <f t="shared" ca="1" si="244"/>
        <v>3.3804102829356761E-3</v>
      </c>
      <c r="HR25" s="103">
        <f t="shared" ca="1" si="244"/>
        <v>3.2147414886251066E-3</v>
      </c>
      <c r="HS25" s="103">
        <f t="shared" ca="1" si="244"/>
        <v>3.0567828604339828E-3</v>
      </c>
      <c r="HT25" s="103">
        <f t="shared" ca="1" si="244"/>
        <v>2.9062253095606398E-3</v>
      </c>
      <c r="HU25" s="103">
        <f t="shared" ca="1" si="244"/>
        <v>2.7627665886942325E-3</v>
      </c>
      <c r="HV25" s="103">
        <f t="shared" ca="1" si="244"/>
        <v>2.6261118191863724E-3</v>
      </c>
      <c r="HW25" s="103">
        <f t="shared" ca="1" si="245"/>
        <v>2.4959739118262107E-3</v>
      </c>
      <c r="HX25" s="103">
        <f t="shared" ca="1" si="245"/>
        <v>2.372073893160965E-3</v>
      </c>
      <c r="HY25" s="103">
        <f t="shared" ca="1" si="245"/>
        <v>4.536331540135953E-2</v>
      </c>
      <c r="HZ25" s="104">
        <f t="shared" ca="1" si="216"/>
        <v>0.51486746255099214</v>
      </c>
      <c r="IA25" s="105">
        <f t="shared" ca="1" si="78"/>
        <v>0.20168065457860934</v>
      </c>
      <c r="IB25" s="105">
        <f t="shared" ca="1" si="79"/>
        <v>1.9754330377818773E-2</v>
      </c>
      <c r="IC25" s="105">
        <f t="shared" ca="1" si="80"/>
        <v>2.02323803708674E-2</v>
      </c>
      <c r="ID25" s="105">
        <f t="shared" ca="1" si="81"/>
        <v>2.0618738073708696E-2</v>
      </c>
      <c r="IE25" s="105">
        <f t="shared" ca="1" si="82"/>
        <v>2.0915622026777058E-2</v>
      </c>
      <c r="IF25" s="105">
        <f t="shared" ca="1" si="83"/>
        <v>2.1126192852782961E-2</v>
      </c>
      <c r="IG25" s="105">
        <f t="shared" ca="1" si="84"/>
        <v>2.1254371041578856E-2</v>
      </c>
      <c r="IH25" s="105">
        <f t="shared" ca="1" si="85"/>
        <v>2.1304668107331091E-2</v>
      </c>
      <c r="II25" s="105">
        <f t="shared" ca="1" si="86"/>
        <v>2.1282033143783234E-2</v>
      </c>
      <c r="IJ25" s="105">
        <f t="shared" ca="1" si="87"/>
        <v>2.1077516195443933E-2</v>
      </c>
      <c r="IK25" s="105">
        <f t="shared" ca="1" si="88"/>
        <v>2.1039146133420245E-2</v>
      </c>
      <c r="IL25" s="105">
        <f t="shared" ca="1" si="89"/>
        <v>2.0829830519954892E-2</v>
      </c>
      <c r="IM25" s="105">
        <f t="shared" ca="1" si="90"/>
        <v>2.0569263776306451E-2</v>
      </c>
      <c r="IN25" s="105">
        <f t="shared" ca="1" si="91"/>
        <v>2.0262855614392516E-2</v>
      </c>
      <c r="IO25" s="105">
        <f t="shared" ca="1" si="92"/>
        <v>1.9915870760282412E-2</v>
      </c>
      <c r="IP25" s="105">
        <f t="shared" ca="1" si="93"/>
        <v>1.9533381272102822E-2</v>
      </c>
      <c r="IQ25" s="105">
        <f t="shared" ca="1" si="94"/>
        <v>1.9120229755868915E-2</v>
      </c>
      <c r="IR25" s="105">
        <f t="shared" ca="1" si="95"/>
        <v>1.8681002166852201E-2</v>
      </c>
      <c r="IS25" s="105">
        <f t="shared" ca="1" si="96"/>
        <v>1.8220008932905703E-2</v>
      </c>
      <c r="IT25" s="105">
        <f t="shared" ca="1" si="97"/>
        <v>1.7741273209116663E-2</v>
      </c>
      <c r="IU25" s="105">
        <f t="shared" ca="1" si="98"/>
        <v>1.7248525161672572E-2</v>
      </c>
      <c r="IV25" s="105">
        <f t="shared" ca="1" si="99"/>
        <v>1.6745201275972111E-2</v>
      </c>
      <c r="IW25" s="105">
        <f t="shared" ca="1" si="100"/>
        <v>1.6234447784653088E-2</v>
      </c>
      <c r="IX25" s="105">
        <f t="shared" ca="1" si="101"/>
        <v>1.5719127411399744E-2</v>
      </c>
      <c r="IY25" s="105">
        <f t="shared" ca="1" si="102"/>
        <v>1.5201828723408551E-2</v>
      </c>
      <c r="IZ25" s="105">
        <f t="shared" ca="1" si="103"/>
        <v>1.4684877477212845E-2</v>
      </c>
      <c r="JA25" s="105">
        <f t="shared" ca="1" si="104"/>
        <v>1.4170349428047107E-2</v>
      </c>
      <c r="JB25" s="105">
        <f t="shared" ca="1" si="105"/>
        <v>1.3660084151280907E-2</v>
      </c>
      <c r="JC25" s="105">
        <f t="shared" ca="1" si="106"/>
        <v>1.3155699495421891E-2</v>
      </c>
      <c r="JD25" s="105">
        <f t="shared" ca="1" si="107"/>
        <v>1.265860634972699E-2</v>
      </c>
      <c r="JE25" s="105">
        <f t="shared" ca="1" si="108"/>
        <v>1.2170023465809577E-2</v>
      </c>
      <c r="JF25" s="105">
        <f t="shared" ca="1" si="109"/>
        <v>1.1690992122124036E-2</v>
      </c>
      <c r="JG25" s="105">
        <f t="shared" ca="1" si="110"/>
        <v>1.1222390463301705E-2</v>
      </c>
      <c r="JH25" s="105">
        <f t="shared" ca="1" si="111"/>
        <v>1.0764947383525226E-2</v>
      </c>
      <c r="JI25" s="105">
        <f t="shared" ca="1" si="112"/>
        <v>1.031925585497015E-2</v>
      </c>
      <c r="JJ25" s="105">
        <f t="shared" ca="1" si="113"/>
        <v>9.8857856293774558E-3</v>
      </c>
      <c r="JK25" s="105">
        <f t="shared" ca="1" si="114"/>
        <v>9.4648952635316488E-3</v>
      </c>
      <c r="JL25" s="105">
        <f t="shared" ca="1" si="115"/>
        <v>9.0568434383535984E-3</v>
      </c>
      <c r="JM25" s="105">
        <f t="shared" ca="1" si="116"/>
        <v>8.6617995569100194E-3</v>
      </c>
      <c r="JN25" s="105">
        <f t="shared" ca="1" si="117"/>
        <v>8.2798536193020907E-3</v>
      </c>
      <c r="JO25" s="105">
        <f t="shared" ca="1" si="118"/>
        <v>7.9110253825988106E-3</v>
      </c>
      <c r="JP25" s="105">
        <f t="shared" ca="1" si="119"/>
        <v>7.5552728219713842E-3</v>
      </c>
      <c r="JQ25" s="105">
        <f t="shared" ca="1" si="120"/>
        <v>7.2124999153876206E-3</v>
      </c>
      <c r="JR25" s="105">
        <f t="shared" ca="1" si="121"/>
        <v>6.8825637788346317E-3</v>
      </c>
      <c r="JS25" s="105">
        <f t="shared" ca="1" si="122"/>
        <v>6.5652811823763892E-3</v>
      </c>
      <c r="JT25" s="105">
        <f t="shared" ca="1" si="123"/>
        <v>6.2604344795712833E-3</v>
      </c>
      <c r="JU25" s="105">
        <f t="shared" ca="1" si="124"/>
        <v>5.9677769841356733E-3</v>
      </c>
      <c r="JV25" s="105">
        <f t="shared" ca="1" si="125"/>
        <v>5.6870378283272278E-3</v>
      </c>
      <c r="JW25" s="105">
        <f t="shared" ca="1" si="126"/>
        <v>5.4179263375551939E-3</v>
      </c>
      <c r="JX25" s="105">
        <f t="shared" ca="1" si="127"/>
        <v>5.1601359552696669E-3</v>
      </c>
      <c r="JY25" s="105">
        <f t="shared" ca="1" si="128"/>
        <v>4.9133477513568788E-3</v>
      </c>
      <c r="JZ25" s="105">
        <f t="shared" ca="1" si="129"/>
        <v>4.6772335461882225E-3</v>
      </c>
      <c r="KA25" s="105">
        <f t="shared" ca="1" si="130"/>
        <v>4.4514586811467867E-3</v>
      </c>
      <c r="KB25" s="105">
        <f t="shared" ca="1" si="131"/>
        <v>4.2356844650170119E-3</v>
      </c>
      <c r="KC25" s="105">
        <f t="shared" ca="1" si="132"/>
        <v>4.0295703240778363E-3</v>
      </c>
      <c r="KD25" s="105">
        <f t="shared" ca="1" si="133"/>
        <v>3.8327756821237894E-3</v>
      </c>
      <c r="KE25" s="105">
        <f t="shared" ca="1" si="134"/>
        <v>3.6449615950353786E-3</v>
      </c>
      <c r="KF25" s="105">
        <f t="shared" ca="1" si="135"/>
        <v>3.4657921628704598E-3</v>
      </c>
      <c r="KG25" s="105">
        <f t="shared" ca="1" si="136"/>
        <v>3.2949357408897997E-3</v>
      </c>
      <c r="KH25" s="105">
        <f t="shared" ca="1" si="137"/>
        <v>3.1320659693405699E-3</v>
      </c>
      <c r="KI25" s="105">
        <f t="shared" ca="1" si="138"/>
        <v>2.9768626403437544E-3</v>
      </c>
      <c r="KJ25" s="105">
        <f t="shared" ca="1" si="139"/>
        <v>2.8290124187907613E-3</v>
      </c>
      <c r="KK25" s="105">
        <f t="shared" ca="1" si="140"/>
        <v>2.688209432775712E-3</v>
      </c>
      <c r="KL25" s="105">
        <f t="shared" ca="1" si="141"/>
        <v>2.5541557478089695E-3</v>
      </c>
      <c r="KM25" s="105">
        <f t="shared" ca="1" si="142"/>
        <v>2.4265617378216491E-3</v>
      </c>
      <c r="KN25" s="105">
        <f t="shared" ca="1" si="143"/>
        <v>2.305146364840421E-3</v>
      </c>
      <c r="KO25" s="105">
        <f t="shared" ca="1" si="144"/>
        <v>4.3767368107638718E-2</v>
      </c>
      <c r="KP25" s="102"/>
      <c r="KQ25" s="106">
        <f t="shared" ca="1" si="145"/>
        <v>0.50813652642694229</v>
      </c>
      <c r="KR25" s="107">
        <f t="shared" ca="1" si="146"/>
        <v>0.33369150073298975</v>
      </c>
    </row>
    <row r="26" spans="1:304" s="63" customFormat="1" ht="15.5" x14ac:dyDescent="0.35">
      <c r="A26" s="62"/>
      <c r="B26" s="67" t="s">
        <v>128</v>
      </c>
      <c r="C26" s="95">
        <f t="shared" si="147"/>
        <v>1688185</v>
      </c>
      <c r="D26" s="75">
        <f ca="1">'Stochastic inputs'!H47</f>
        <v>27.090389999999999</v>
      </c>
      <c r="E26" s="75">
        <v>11.670964</v>
      </c>
      <c r="F26" s="96">
        <v>26.90075727</v>
      </c>
      <c r="G26" s="96">
        <v>11.589267251999999</v>
      </c>
      <c r="H26" s="97">
        <f t="shared" ca="1" si="0"/>
        <v>3.2140536684876198</v>
      </c>
      <c r="I26" s="97">
        <f t="shared" ca="1" si="1"/>
        <v>0.41261455127518959</v>
      </c>
      <c r="J26" s="98">
        <f t="shared" si="2"/>
        <v>3.2070290535506554</v>
      </c>
      <c r="K26" s="98">
        <f t="shared" si="3"/>
        <v>0.41261455127518959</v>
      </c>
      <c r="L26" s="98"/>
      <c r="M26" s="99">
        <v>1648170</v>
      </c>
      <c r="N26" s="98"/>
      <c r="O26" s="97">
        <f t="shared" ca="1" si="4"/>
        <v>3.2140536684876198</v>
      </c>
      <c r="P26" s="97">
        <f t="shared" ca="1" si="4"/>
        <v>0.41261455127518959</v>
      </c>
      <c r="Q26" s="99">
        <v>1688185</v>
      </c>
      <c r="R26" s="100">
        <v>1690568</v>
      </c>
      <c r="S26" s="99">
        <v>1691898</v>
      </c>
      <c r="T26" s="100">
        <v>1691952</v>
      </c>
      <c r="U26" s="99">
        <v>1688993</v>
      </c>
      <c r="V26" s="100">
        <v>1683035</v>
      </c>
      <c r="W26" s="99">
        <v>1675269</v>
      </c>
      <c r="X26" s="100">
        <v>1665865</v>
      </c>
      <c r="Y26" s="99">
        <v>1652715</v>
      </c>
      <c r="Z26" s="100">
        <v>1648170</v>
      </c>
      <c r="AA26" s="98"/>
      <c r="AB26" s="98">
        <f t="shared" si="5"/>
        <v>3.2070290535506554</v>
      </c>
      <c r="AC26" s="98">
        <f t="shared" si="5"/>
        <v>0.41261455127518959</v>
      </c>
      <c r="AD26" s="101">
        <f t="shared" ca="1" si="6"/>
        <v>332406.74823102134</v>
      </c>
      <c r="AE26" s="101">
        <f t="shared" ca="1" si="7"/>
        <v>32888.609443170091</v>
      </c>
      <c r="AF26" s="101">
        <f t="shared" ca="1" si="8"/>
        <v>33723.12047331666</v>
      </c>
      <c r="AG26" s="101">
        <f t="shared" ca="1" si="9"/>
        <v>34405.43074719124</v>
      </c>
      <c r="AH26" s="101">
        <f t="shared" ca="1" si="10"/>
        <v>34938.730714872741</v>
      </c>
      <c r="AI26" s="101">
        <f t="shared" ca="1" si="11"/>
        <v>35327.827081643183</v>
      </c>
      <c r="AJ26" s="101">
        <f t="shared" ca="1" si="12"/>
        <v>35578.842940673872</v>
      </c>
      <c r="AK26" s="101">
        <f t="shared" ca="1" si="13"/>
        <v>35698.938208463318</v>
      </c>
      <c r="AL26" s="101">
        <f t="shared" ca="1" si="14"/>
        <v>35696.054084509648</v>
      </c>
      <c r="AM26" s="101">
        <f t="shared" ca="1" si="15"/>
        <v>35578.683605919934</v>
      </c>
      <c r="AN26" s="101">
        <f t="shared" ca="1" si="16"/>
        <v>35355.669063985297</v>
      </c>
      <c r="AO26" s="101">
        <f t="shared" ca="1" si="17"/>
        <v>35036.026051579429</v>
      </c>
      <c r="AP26" s="101">
        <f t="shared" ca="1" si="18"/>
        <v>34628.793173580518</v>
      </c>
      <c r="AQ26" s="101">
        <f t="shared" ca="1" si="19"/>
        <v>34142.905934604358</v>
      </c>
      <c r="AR26" s="101">
        <f t="shared" ca="1" si="20"/>
        <v>33587.09297882182</v>
      </c>
      <c r="AS26" s="101">
        <f t="shared" ca="1" si="21"/>
        <v>32969.792659851206</v>
      </c>
      <c r="AT26" s="101">
        <f t="shared" ca="1" si="22"/>
        <v>32299.087833029691</v>
      </c>
      <c r="AU26" s="101">
        <f t="shared" ca="1" si="23"/>
        <v>31582.656760996233</v>
      </c>
      <c r="AV26" s="101">
        <f t="shared" ca="1" si="24"/>
        <v>30827.738084176475</v>
      </c>
      <c r="AW26" s="101">
        <f t="shared" ca="1" si="25"/>
        <v>30041.107911874849</v>
      </c>
      <c r="AX26" s="101">
        <f t="shared" ca="1" si="26"/>
        <v>29229.06722267401</v>
      </c>
      <c r="AY26" s="101">
        <f t="shared" ca="1" si="27"/>
        <v>28397.437912989837</v>
      </c>
      <c r="AZ26" s="101">
        <f t="shared" ca="1" si="28"/>
        <v>27551.565990886917</v>
      </c>
      <c r="BA26" s="101">
        <f t="shared" ca="1" si="29"/>
        <v>26696.330571936269</v>
      </c>
      <c r="BB26" s="101">
        <f t="shared" ca="1" si="30"/>
        <v>25836.157489998852</v>
      </c>
      <c r="BC26" s="101">
        <f t="shared" ca="1" si="31"/>
        <v>24975.036484793822</v>
      </c>
      <c r="BD26" s="101">
        <f t="shared" ca="1" si="32"/>
        <v>24116.54106773392</v>
      </c>
      <c r="BE26" s="101">
        <f t="shared" ca="1" si="33"/>
        <v>23263.850296301112</v>
      </c>
      <c r="BF26" s="101">
        <f t="shared" ca="1" si="34"/>
        <v>22419.771804502459</v>
      </c>
      <c r="BG26" s="101">
        <f t="shared" ca="1" si="35"/>
        <v>21586.76554251428</v>
      </c>
      <c r="BH26" s="101">
        <f t="shared" ca="1" si="36"/>
        <v>20766.967772664007</v>
      </c>
      <c r="BI26" s="101">
        <f t="shared" ca="1" si="37"/>
        <v>19962.214951947088</v>
      </c>
      <c r="BJ26" s="101">
        <f t="shared" ca="1" si="38"/>
        <v>19174.067203863084</v>
      </c>
      <c r="BK26" s="101">
        <f t="shared" ca="1" si="39"/>
        <v>18403.831145375647</v>
      </c>
      <c r="BL26" s="101">
        <f t="shared" ca="1" si="40"/>
        <v>17652.581888999328</v>
      </c>
      <c r="BM26" s="101">
        <f t="shared" ca="1" si="41"/>
        <v>16921.184086208981</v>
      </c>
      <c r="BN26" s="101">
        <f t="shared" ca="1" si="42"/>
        <v>16210.311917468229</v>
      </c>
      <c r="BO26" s="101">
        <f t="shared" ca="1" si="43"/>
        <v>15520.467966884169</v>
      </c>
      <c r="BP26" s="101">
        <f t="shared" ca="1" si="44"/>
        <v>14852.000946673104</v>
      </c>
      <c r="BQ26" s="101">
        <f t="shared" ca="1" si="45"/>
        <v>14205.122258820547</v>
      </c>
      <c r="BR26" s="101">
        <f t="shared" ca="1" si="46"/>
        <v>13579.921399383014</v>
      </c>
      <c r="BS26" s="101">
        <f t="shared" ca="1" si="47"/>
        <v>12976.380225171552</v>
      </c>
      <c r="BT26" s="101">
        <f t="shared" ca="1" si="48"/>
        <v>12394.386113811821</v>
      </c>
      <c r="BU26" s="101">
        <f t="shared" ca="1" si="49"/>
        <v>11833.744056675972</v>
      </c>
      <c r="BV26" s="101">
        <f t="shared" ca="1" si="50"/>
        <v>11294.187730523958</v>
      </c>
      <c r="BW26" s="101">
        <f t="shared" ca="1" si="51"/>
        <v>10775.389598045756</v>
      </c>
      <c r="BX26" s="101">
        <f t="shared" ca="1" si="52"/>
        <v>10276.970090404931</v>
      </c>
      <c r="BY26" s="101">
        <f t="shared" ca="1" si="53"/>
        <v>9798.5059263957901</v>
      </c>
      <c r="BZ26" s="101">
        <f t="shared" ca="1" si="54"/>
        <v>9339.537623365215</v>
      </c>
      <c r="CA26" s="101">
        <f t="shared" ca="1" si="55"/>
        <v>8899.5762547376562</v>
      </c>
      <c r="CB26" s="101">
        <f t="shared" ca="1" si="56"/>
        <v>8478.1095079576371</v>
      </c>
      <c r="CC26" s="101">
        <f t="shared" ca="1" si="57"/>
        <v>8074.6070952097143</v>
      </c>
      <c r="CD26" s="101">
        <f t="shared" ca="1" si="58"/>
        <v>7688.5255673490992</v>
      </c>
      <c r="CE26" s="101">
        <f t="shared" ca="1" si="59"/>
        <v>7319.3125793154959</v>
      </c>
      <c r="CF26" s="101">
        <f t="shared" ca="1" si="60"/>
        <v>6966.4106529413129</v>
      </c>
      <c r="CG26" s="101">
        <f t="shared" ca="1" si="61"/>
        <v>6629.2604805529745</v>
      </c>
      <c r="CH26" s="101">
        <f t="shared" ca="1" si="62"/>
        <v>6307.3038102279934</v>
      </c>
      <c r="CI26" s="101">
        <f t="shared" ca="1" si="63"/>
        <v>5999.9859509635407</v>
      </c>
      <c r="CJ26" s="101">
        <f t="shared" ca="1" si="64"/>
        <v>5706.7579334977627</v>
      </c>
      <c r="CK26" s="101">
        <f t="shared" ca="1" si="65"/>
        <v>5427.0783599745746</v>
      </c>
      <c r="CL26" s="101">
        <f t="shared" ca="1" si="66"/>
        <v>5160.4149732417418</v>
      </c>
      <c r="CM26" s="101">
        <f t="shared" ca="1" si="67"/>
        <v>4906.2459742206283</v>
      </c>
      <c r="CN26" s="101">
        <f t="shared" ca="1" si="68"/>
        <v>4664.0611135347726</v>
      </c>
      <c r="CO26" s="101">
        <f t="shared" ca="1" si="69"/>
        <v>4433.3625814731449</v>
      </c>
      <c r="CP26" s="101">
        <f t="shared" ca="1" si="70"/>
        <v>4213.6657183363304</v>
      </c>
      <c r="CQ26" s="101">
        <f t="shared" ca="1" si="71"/>
        <v>4004.4995653259425</v>
      </c>
      <c r="CR26" s="101">
        <f t="shared" ca="1" si="72"/>
        <v>76581.668610844121</v>
      </c>
      <c r="CS26" s="102">
        <f t="shared" ca="1" si="73"/>
        <v>1688184.9999999993</v>
      </c>
      <c r="CT26" s="74">
        <f t="shared" si="148"/>
        <v>340435.37825572712</v>
      </c>
      <c r="CU26" s="74">
        <f t="shared" si="149"/>
        <v>33345.156224391838</v>
      </c>
      <c r="CV26" s="74">
        <f t="shared" si="150"/>
        <v>34152.100899123754</v>
      </c>
      <c r="CW26" s="74">
        <f t="shared" si="151"/>
        <v>34804.269700259429</v>
      </c>
      <c r="CX26" s="74">
        <f t="shared" si="152"/>
        <v>35305.407506818316</v>
      </c>
      <c r="CY26" s="74">
        <f t="shared" si="153"/>
        <v>35660.849425383691</v>
      </c>
      <c r="CZ26" s="74">
        <f t="shared" si="154"/>
        <v>35877.213212371767</v>
      </c>
      <c r="DA26" s="74">
        <f t="shared" si="155"/>
        <v>35962.114268649537</v>
      </c>
      <c r="DB26" s="74">
        <f t="shared" si="156"/>
        <v>35923.906626011129</v>
      </c>
      <c r="DC26" s="74">
        <f t="shared" ca="1" si="74"/>
        <v>35578.683605919934</v>
      </c>
      <c r="DD26" s="74">
        <f t="shared" si="157"/>
        <v>35513.915239285947</v>
      </c>
      <c r="DE26" s="74">
        <f t="shared" si="158"/>
        <v>35160.592109738427</v>
      </c>
      <c r="DF26" s="74">
        <f t="shared" si="159"/>
        <v>34720.757470565113</v>
      </c>
      <c r="DG26" s="74">
        <f t="shared" si="160"/>
        <v>34203.542873459803</v>
      </c>
      <c r="DH26" s="74">
        <f t="shared" si="161"/>
        <v>33617.835135130641</v>
      </c>
      <c r="DI26" s="74">
        <f t="shared" si="162"/>
        <v>32972.195850295284</v>
      </c>
      <c r="DJ26" s="74">
        <f t="shared" si="163"/>
        <v>32274.799300289571</v>
      </c>
      <c r="DK26" s="74">
        <f t="shared" si="164"/>
        <v>31533.386541987682</v>
      </c>
      <c r="DL26" s="74">
        <f t="shared" si="165"/>
        <v>30755.233544121762</v>
      </c>
      <c r="DM26" s="74">
        <f t="shared" si="166"/>
        <v>29947.131361226842</v>
      </c>
      <c r="DN26" s="74">
        <f t="shared" si="167"/>
        <v>29115.376484851149</v>
      </c>
      <c r="DO26" s="74">
        <f t="shared" si="168"/>
        <v>28265.769675652733</v>
      </c>
      <c r="DP26" s="74">
        <f t="shared" si="169"/>
        <v>27403.621749884016</v>
      </c>
      <c r="DQ26" s="74">
        <f t="shared" si="170"/>
        <v>26533.764962886107</v>
      </c>
      <c r="DR26" s="74">
        <f t="shared" si="171"/>
        <v>25660.56879597843</v>
      </c>
      <c r="DS26" s="74">
        <f t="shared" si="172"/>
        <v>24787.959108122574</v>
      </c>
      <c r="DT26" s="74">
        <f t="shared" si="173"/>
        <v>23919.439758029701</v>
      </c>
      <c r="DU26" s="74">
        <f t="shared" si="174"/>
        <v>23058.115934633657</v>
      </c>
      <c r="DV26" s="74">
        <f t="shared" si="175"/>
        <v>22206.718553647763</v>
      </c>
      <c r="DW26" s="74">
        <f t="shared" si="176"/>
        <v>21367.629185177804</v>
      </c>
      <c r="DX26" s="74">
        <f t="shared" si="177"/>
        <v>20542.905072479789</v>
      </c>
      <c r="DY26" s="74">
        <f t="shared" si="178"/>
        <v>19734.303885495974</v>
      </c>
      <c r="DZ26" s="74">
        <f t="shared" si="179"/>
        <v>18943.307925542555</v>
      </c>
      <c r="EA26" s="74">
        <f t="shared" si="180"/>
        <v>18171.147560337715</v>
      </c>
      <c r="EB26" s="74">
        <f t="shared" si="181"/>
        <v>17418.823722307519</v>
      </c>
      <c r="EC26" s="74">
        <f t="shared" si="182"/>
        <v>16687.129348741681</v>
      </c>
      <c r="ED26" s="74">
        <f t="shared" si="183"/>
        <v>15976.669680707135</v>
      </c>
      <c r="EE26" s="74">
        <f t="shared" si="184"/>
        <v>15287.881369588855</v>
      </c>
      <c r="EF26" s="74">
        <f t="shared" si="185"/>
        <v>14621.050366447522</v>
      </c>
      <c r="EG26" s="74">
        <f t="shared" si="186"/>
        <v>13976.328590754789</v>
      </c>
      <c r="EH26" s="74">
        <f t="shared" si="187"/>
        <v>13353.749392289656</v>
      </c>
      <c r="EI26" s="74">
        <f t="shared" si="188"/>
        <v>12753.241833467568</v>
      </c>
      <c r="EJ26" s="74">
        <f t="shared" si="189"/>
        <v>12174.643829844093</v>
      </c>
      <c r="EK26" s="74">
        <f t="shared" si="190"/>
        <v>11617.714194315417</v>
      </c>
      <c r="EL26" s="74">
        <f t="shared" si="191"/>
        <v>11082.143636172865</v>
      </c>
      <c r="EM26" s="74">
        <f t="shared" si="192"/>
        <v>10567.564769913699</v>
      </c>
      <c r="EN26" s="74">
        <f t="shared" si="193"/>
        <v>10073.561191007411</v>
      </c>
      <c r="EO26" s="74">
        <f t="shared" si="194"/>
        <v>9599.6756768090745</v>
      </c>
      <c r="EP26" s="74">
        <f t="shared" si="195"/>
        <v>9145.4175708674793</v>
      </c>
      <c r="EQ26" s="74">
        <f t="shared" si="196"/>
        <v>8710.2694081077479</v>
      </c>
      <c r="ER26" s="74">
        <f t="shared" si="197"/>
        <v>8293.692836975315</v>
      </c>
      <c r="ES26" s="74">
        <f t="shared" si="198"/>
        <v>7895.1338928064215</v>
      </c>
      <c r="ET26" s="74">
        <f t="shared" si="199"/>
        <v>7514.0276744553785</v>
      </c>
      <c r="EU26" s="74">
        <f t="shared" si="200"/>
        <v>7149.8024737813039</v>
      </c>
      <c r="EV26" s="74">
        <f t="shared" si="201"/>
        <v>6801.88340498865</v>
      </c>
      <c r="EW26" s="74">
        <f t="shared" si="202"/>
        <v>6469.6955780882099</v>
      </c>
      <c r="EX26" s="74">
        <f t="shared" si="203"/>
        <v>6152.6668580392288</v>
      </c>
      <c r="EY26" s="74">
        <f t="shared" si="204"/>
        <v>5850.2302483486674</v>
      </c>
      <c r="EZ26" s="74">
        <f t="shared" si="205"/>
        <v>5561.8259352729438</v>
      </c>
      <c r="FA26" s="74">
        <f t="shared" si="206"/>
        <v>5286.9030260844756</v>
      </c>
      <c r="FB26" s="74">
        <f t="shared" si="207"/>
        <v>5024.9210123708854</v>
      </c>
      <c r="FC26" s="74">
        <f t="shared" si="208"/>
        <v>4775.3509869028858</v>
      </c>
      <c r="FD26" s="74">
        <f t="shared" si="209"/>
        <v>4537.6766402793946</v>
      </c>
      <c r="FE26" s="74">
        <f t="shared" si="210"/>
        <v>4311.3950613962834</v>
      </c>
      <c r="FF26" s="74">
        <f t="shared" si="211"/>
        <v>4096.0173636991167</v>
      </c>
      <c r="FG26" s="74">
        <f t="shared" si="212"/>
        <v>3891.0691572720407</v>
      </c>
      <c r="FH26" s="74">
        <f t="shared" si="213"/>
        <v>73878.977376950425</v>
      </c>
      <c r="FI26" s="102">
        <f t="shared" ca="1" si="75"/>
        <v>1687992.2319125321</v>
      </c>
      <c r="FJ26" s="62"/>
      <c r="FK26" s="103">
        <f t="shared" ca="1" si="241"/>
        <v>0.19690184916405576</v>
      </c>
      <c r="FL26" s="103">
        <f t="shared" ca="1" si="241"/>
        <v>1.9481638234654441E-2</v>
      </c>
      <c r="FM26" s="103">
        <f t="shared" ca="1" si="241"/>
        <v>1.9975962630468032E-2</v>
      </c>
      <c r="FN26" s="103">
        <f t="shared" ca="1" si="241"/>
        <v>2.0380130582365829E-2</v>
      </c>
      <c r="FO26" s="103">
        <f t="shared" ca="1" si="241"/>
        <v>2.0696031960284422E-2</v>
      </c>
      <c r="FP26" s="103">
        <f t="shared" ca="1" si="241"/>
        <v>2.0926514026391181E-2</v>
      </c>
      <c r="FQ26" s="103">
        <f t="shared" ca="1" si="241"/>
        <v>2.1075203808038744E-2</v>
      </c>
      <c r="FR26" s="103">
        <f t="shared" ca="1" si="241"/>
        <v>2.1146342497097969E-2</v>
      </c>
      <c r="FS26" s="103">
        <f t="shared" ca="1" si="241"/>
        <v>2.1144634080097657E-2</v>
      </c>
      <c r="FT26" s="103">
        <f t="shared" ca="1" si="241"/>
        <v>2.1075109425756033E-2</v>
      </c>
      <c r="FU26" s="103">
        <f t="shared" ca="1" si="241"/>
        <v>2.0943006284255168E-2</v>
      </c>
      <c r="FV26" s="103">
        <f t="shared" ca="1" si="241"/>
        <v>2.0753665061340697E-2</v>
      </c>
      <c r="FW26" s="103">
        <f t="shared" ca="1" si="241"/>
        <v>2.0512439793968395E-2</v>
      </c>
      <c r="FX26" s="103">
        <f t="shared" ca="1" si="241"/>
        <v>2.0224623447432817E-2</v>
      </c>
      <c r="FY26" s="103">
        <f t="shared" ca="1" si="241"/>
        <v>1.9895386452800985E-2</v>
      </c>
      <c r="FZ26" s="103">
        <f t="shared" ca="1" si="241"/>
        <v>1.9529727286909444E-2</v>
      </c>
      <c r="GA26" s="103">
        <f t="shared" ca="1" si="242"/>
        <v>1.913243384642661E-2</v>
      </c>
      <c r="GB26" s="103">
        <f t="shared" ca="1" si="242"/>
        <v>1.8708054366669676E-2</v>
      </c>
      <c r="GC26" s="103">
        <f t="shared" ca="1" si="242"/>
        <v>1.8260876671796329E-2</v>
      </c>
      <c r="GD26" s="103">
        <f t="shared" ca="1" si="242"/>
        <v>1.7794914604664099E-2</v>
      </c>
      <c r="GE26" s="103">
        <f t="shared" ca="1" si="242"/>
        <v>1.7313900563429969E-2</v>
      </c>
      <c r="GF26" s="103">
        <f t="shared" ca="1" si="242"/>
        <v>1.6821283160903484E-2</v>
      </c>
      <c r="GG26" s="103">
        <f t="shared" ca="1" si="242"/>
        <v>1.6320229116410186E-2</v>
      </c>
      <c r="GH26" s="103">
        <f t="shared" ca="1" si="242"/>
        <v>1.5813628584507196E-2</v>
      </c>
      <c r="GI26" s="103">
        <f t="shared" ca="1" si="242"/>
        <v>1.5304103217359982E-2</v>
      </c>
      <c r="GJ26" s="103">
        <f t="shared" ca="1" si="242"/>
        <v>1.479401634583522E-2</v>
      </c>
      <c r="GK26" s="103">
        <f t="shared" ca="1" si="242"/>
        <v>1.4285484747070925E-2</v>
      </c>
      <c r="GL26" s="103">
        <f t="shared" ca="1" si="242"/>
        <v>1.3780391542574493E-2</v>
      </c>
      <c r="GM26" s="103">
        <f t="shared" ca="1" si="242"/>
        <v>1.3280399840362561E-2</v>
      </c>
      <c r="GN26" s="103">
        <f t="shared" ca="1" si="242"/>
        <v>1.2786966797190052E-2</v>
      </c>
      <c r="GO26" s="103">
        <f t="shared" ca="1" si="242"/>
        <v>1.2301357832621434E-2</v>
      </c>
      <c r="GP26" s="103">
        <f t="shared" ca="1" si="242"/>
        <v>1.1824660775890733E-2</v>
      </c>
      <c r="GQ26" s="103">
        <f t="shared" ca="1" si="243"/>
        <v>1.1357799769493918E-2</v>
      </c>
      <c r="GR26" s="103">
        <f t="shared" ca="1" si="243"/>
        <v>1.0901548790787535E-2</v>
      </c>
      <c r="GS26" s="103">
        <f t="shared" ca="1" si="243"/>
        <v>1.0456544684971928E-2</v>
      </c>
      <c r="GT26" s="103">
        <f t="shared" ca="1" si="243"/>
        <v>1.0023299630199883E-2</v>
      </c>
      <c r="GU26" s="103">
        <f t="shared" ca="1" si="243"/>
        <v>9.6022129787127798E-3</v>
      </c>
      <c r="GV26" s="103">
        <f t="shared" ca="1" si="243"/>
        <v>9.193582437282747E-3</v>
      </c>
      <c r="GW26" s="103">
        <f t="shared" ca="1" si="243"/>
        <v>8.7976145663378781E-3</v>
      </c>
      <c r="GX26" s="103">
        <f t="shared" ca="1" si="243"/>
        <v>8.4144345902970076E-3</v>
      </c>
      <c r="GY26" s="103">
        <f t="shared" ca="1" si="243"/>
        <v>8.0440955223408696E-3</v>
      </c>
      <c r="GZ26" s="103">
        <f t="shared" ca="1" si="243"/>
        <v>7.6865866153126329E-3</v>
      </c>
      <c r="HA26" s="103">
        <f t="shared" ca="1" si="243"/>
        <v>7.3418411571076784E-3</v>
      </c>
      <c r="HB26" s="103">
        <f t="shared" ca="1" si="243"/>
        <v>7.0097436339476875E-3</v>
      </c>
      <c r="HC26" s="103">
        <f t="shared" ca="1" si="243"/>
        <v>6.6901362886910868E-3</v>
      </c>
      <c r="HD26" s="103">
        <f t="shared" ca="1" si="243"/>
        <v>6.3828251039108634E-3</v>
      </c>
      <c r="HE26" s="103">
        <f t="shared" ca="1" si="243"/>
        <v>6.0875852411939073E-3</v>
      </c>
      <c r="HF26" s="103">
        <f t="shared" ca="1" si="243"/>
        <v>5.8041659690115681E-3</v>
      </c>
      <c r="HG26" s="103">
        <f t="shared" ca="1" si="244"/>
        <v>5.5322951118302903E-3</v>
      </c>
      <c r="HH26" s="103">
        <f t="shared" ca="1" si="244"/>
        <v>5.2716830529460097E-3</v>
      </c>
      <c r="HI26" s="103">
        <f t="shared" ca="1" si="244"/>
        <v>5.0220263229193724E-3</v>
      </c>
      <c r="HJ26" s="103">
        <f t="shared" ca="1" si="244"/>
        <v>4.7830108046272874E-3</v>
      </c>
      <c r="HK26" s="103">
        <f t="shared" ca="1" si="244"/>
        <v>4.5543145848050432E-3</v>
      </c>
      <c r="HL26" s="103">
        <f t="shared" ca="1" si="244"/>
        <v>4.335610480673326E-3</v>
      </c>
      <c r="HM26" s="103">
        <f t="shared" ca="1" si="244"/>
        <v>4.1265682688457223E-3</v>
      </c>
      <c r="HN26" s="103">
        <f t="shared" ca="1" si="244"/>
        <v>3.926856642224032E-3</v>
      </c>
      <c r="HO26" s="103">
        <f t="shared" ca="1" si="244"/>
        <v>3.7361449190864721E-3</v>
      </c>
      <c r="HP26" s="103">
        <f t="shared" ca="1" si="244"/>
        <v>3.5541045270296463E-3</v>
      </c>
      <c r="HQ26" s="103">
        <f t="shared" ca="1" si="244"/>
        <v>3.3804102829356765E-3</v>
      </c>
      <c r="HR26" s="103">
        <f t="shared" ca="1" si="244"/>
        <v>3.2147414886251075E-3</v>
      </c>
      <c r="HS26" s="103">
        <f t="shared" ca="1" si="244"/>
        <v>3.0567828604339833E-3</v>
      </c>
      <c r="HT26" s="103">
        <f t="shared" ca="1" si="244"/>
        <v>2.9062253095606407E-3</v>
      </c>
      <c r="HU26" s="103">
        <f t="shared" ca="1" si="244"/>
        <v>2.7627665886942334E-3</v>
      </c>
      <c r="HV26" s="103">
        <f t="shared" ca="1" si="244"/>
        <v>2.6261118191863728E-3</v>
      </c>
      <c r="HW26" s="103">
        <f t="shared" ca="1" si="245"/>
        <v>2.4959739118262112E-3</v>
      </c>
      <c r="HX26" s="103">
        <f t="shared" ca="1" si="245"/>
        <v>2.3720738931609655E-3</v>
      </c>
      <c r="HY26" s="103">
        <f t="shared" ca="1" si="245"/>
        <v>4.5363315401359537E-2</v>
      </c>
      <c r="HZ26" s="104">
        <f t="shared" ca="1" si="216"/>
        <v>0.51486746255099214</v>
      </c>
      <c r="IA26" s="105">
        <f t="shared" ca="1" si="78"/>
        <v>0.20168065457860929</v>
      </c>
      <c r="IB26" s="105">
        <f t="shared" ca="1" si="79"/>
        <v>1.975433037781877E-2</v>
      </c>
      <c r="IC26" s="105">
        <f t="shared" ca="1" si="80"/>
        <v>2.0232380370867394E-2</v>
      </c>
      <c r="ID26" s="105">
        <f t="shared" ca="1" si="81"/>
        <v>2.0618738073708686E-2</v>
      </c>
      <c r="IE26" s="105">
        <f t="shared" ca="1" si="82"/>
        <v>2.0915622026777051E-2</v>
      </c>
      <c r="IF26" s="105">
        <f t="shared" ca="1" si="83"/>
        <v>2.1126192852782957E-2</v>
      </c>
      <c r="IG26" s="105">
        <f t="shared" ca="1" si="84"/>
        <v>2.1254371041578846E-2</v>
      </c>
      <c r="IH26" s="105">
        <f t="shared" ca="1" si="85"/>
        <v>2.1304668107331084E-2</v>
      </c>
      <c r="II26" s="105">
        <f t="shared" ca="1" si="86"/>
        <v>2.1282033143783224E-2</v>
      </c>
      <c r="IJ26" s="105">
        <f t="shared" ca="1" si="87"/>
        <v>2.1077516195443926E-2</v>
      </c>
      <c r="IK26" s="105">
        <f t="shared" ca="1" si="88"/>
        <v>2.1039146133420238E-2</v>
      </c>
      <c r="IL26" s="105">
        <f t="shared" ca="1" si="89"/>
        <v>2.0829830519954885E-2</v>
      </c>
      <c r="IM26" s="105">
        <f t="shared" ca="1" si="90"/>
        <v>2.0569263776306444E-2</v>
      </c>
      <c r="IN26" s="105">
        <f t="shared" ca="1" si="91"/>
        <v>2.0262855614392516E-2</v>
      </c>
      <c r="IO26" s="105">
        <f t="shared" ca="1" si="92"/>
        <v>1.9915870760282409E-2</v>
      </c>
      <c r="IP26" s="105">
        <f t="shared" ca="1" si="93"/>
        <v>1.9533381272102815E-2</v>
      </c>
      <c r="IQ26" s="105">
        <f t="shared" ca="1" si="94"/>
        <v>1.9120229755868912E-2</v>
      </c>
      <c r="IR26" s="105">
        <f t="shared" ca="1" si="95"/>
        <v>1.8681002166852194E-2</v>
      </c>
      <c r="IS26" s="105">
        <f t="shared" ca="1" si="96"/>
        <v>1.8220008932905696E-2</v>
      </c>
      <c r="IT26" s="105">
        <f t="shared" ca="1" si="97"/>
        <v>1.774127320911666E-2</v>
      </c>
      <c r="IU26" s="105">
        <f t="shared" ca="1" si="98"/>
        <v>1.7248525161672568E-2</v>
      </c>
      <c r="IV26" s="105">
        <f t="shared" ca="1" si="99"/>
        <v>1.6745201275972104E-2</v>
      </c>
      <c r="IW26" s="105">
        <f t="shared" ca="1" si="100"/>
        <v>1.6234447784653081E-2</v>
      </c>
      <c r="IX26" s="105">
        <f t="shared" ca="1" si="101"/>
        <v>1.5719127411399737E-2</v>
      </c>
      <c r="IY26" s="105">
        <f t="shared" ca="1" si="102"/>
        <v>1.5201828723408545E-2</v>
      </c>
      <c r="IZ26" s="105">
        <f t="shared" ca="1" si="103"/>
        <v>1.4684877477212839E-2</v>
      </c>
      <c r="JA26" s="105">
        <f t="shared" ca="1" si="104"/>
        <v>1.4170349428047102E-2</v>
      </c>
      <c r="JB26" s="105">
        <f t="shared" ca="1" si="105"/>
        <v>1.3660084151280902E-2</v>
      </c>
      <c r="JC26" s="105">
        <f t="shared" ca="1" si="106"/>
        <v>1.3155699495421886E-2</v>
      </c>
      <c r="JD26" s="105">
        <f t="shared" ca="1" si="107"/>
        <v>1.2658606349726985E-2</v>
      </c>
      <c r="JE26" s="105">
        <f t="shared" ca="1" si="108"/>
        <v>1.2170023465809572E-2</v>
      </c>
      <c r="JF26" s="105">
        <f t="shared" ca="1" si="109"/>
        <v>1.1690992122124032E-2</v>
      </c>
      <c r="JG26" s="105">
        <f t="shared" ca="1" si="110"/>
        <v>1.1222390463301701E-2</v>
      </c>
      <c r="JH26" s="105">
        <f t="shared" ca="1" si="111"/>
        <v>1.0764947383525224E-2</v>
      </c>
      <c r="JI26" s="105">
        <f t="shared" ca="1" si="112"/>
        <v>1.0319255854970144E-2</v>
      </c>
      <c r="JJ26" s="105">
        <f t="shared" ca="1" si="113"/>
        <v>9.8857856293774523E-3</v>
      </c>
      <c r="JK26" s="105">
        <f t="shared" ca="1" si="114"/>
        <v>9.4648952635316454E-3</v>
      </c>
      <c r="JL26" s="105">
        <f t="shared" ca="1" si="115"/>
        <v>9.0568434383535949E-3</v>
      </c>
      <c r="JM26" s="105">
        <f t="shared" ca="1" si="116"/>
        <v>8.6617995569100176E-3</v>
      </c>
      <c r="JN26" s="105">
        <f t="shared" ca="1" si="117"/>
        <v>8.279853619302089E-3</v>
      </c>
      <c r="JO26" s="105">
        <f t="shared" ca="1" si="118"/>
        <v>7.9110253825988089E-3</v>
      </c>
      <c r="JP26" s="105">
        <f t="shared" ca="1" si="119"/>
        <v>7.5552728219713816E-3</v>
      </c>
      <c r="JQ26" s="105">
        <f t="shared" ca="1" si="120"/>
        <v>7.2124999153876171E-3</v>
      </c>
      <c r="JR26" s="105">
        <f t="shared" ca="1" si="121"/>
        <v>6.8825637788346291E-3</v>
      </c>
      <c r="JS26" s="105">
        <f t="shared" ca="1" si="122"/>
        <v>6.5652811823763866E-3</v>
      </c>
      <c r="JT26" s="105">
        <f t="shared" ca="1" si="123"/>
        <v>6.2604344795712816E-3</v>
      </c>
      <c r="JU26" s="105">
        <f t="shared" ca="1" si="124"/>
        <v>5.9677769841356707E-3</v>
      </c>
      <c r="JV26" s="105">
        <f t="shared" ca="1" si="125"/>
        <v>5.6870378283272261E-3</v>
      </c>
      <c r="JW26" s="105">
        <f t="shared" ca="1" si="126"/>
        <v>5.4179263375551921E-3</v>
      </c>
      <c r="JX26" s="105">
        <f t="shared" ca="1" si="127"/>
        <v>5.1601359552696652E-3</v>
      </c>
      <c r="JY26" s="105">
        <f t="shared" ca="1" si="128"/>
        <v>4.9133477513568762E-3</v>
      </c>
      <c r="JZ26" s="105">
        <f t="shared" ca="1" si="129"/>
        <v>4.6772335461882208E-3</v>
      </c>
      <c r="KA26" s="105">
        <f t="shared" ca="1" si="130"/>
        <v>4.451458681146785E-3</v>
      </c>
      <c r="KB26" s="105">
        <f t="shared" ca="1" si="131"/>
        <v>4.235684465017011E-3</v>
      </c>
      <c r="KC26" s="105">
        <f t="shared" ca="1" si="132"/>
        <v>4.0295703240778346E-3</v>
      </c>
      <c r="KD26" s="105">
        <f t="shared" ca="1" si="133"/>
        <v>3.8327756821237876E-3</v>
      </c>
      <c r="KE26" s="105">
        <f t="shared" ca="1" si="134"/>
        <v>3.6449615950353768E-3</v>
      </c>
      <c r="KF26" s="105">
        <f t="shared" ca="1" si="135"/>
        <v>3.4657921628704585E-3</v>
      </c>
      <c r="KG26" s="105">
        <f t="shared" ca="1" si="136"/>
        <v>3.2949357408897984E-3</v>
      </c>
      <c r="KH26" s="105">
        <f t="shared" ca="1" si="137"/>
        <v>3.132065969340569E-3</v>
      </c>
      <c r="KI26" s="105">
        <f t="shared" ca="1" si="138"/>
        <v>2.9768626403437531E-3</v>
      </c>
      <c r="KJ26" s="105">
        <f t="shared" ca="1" si="139"/>
        <v>2.82901241879076E-3</v>
      </c>
      <c r="KK26" s="105">
        <f t="shared" ca="1" si="140"/>
        <v>2.6882094327757111E-3</v>
      </c>
      <c r="KL26" s="105">
        <f t="shared" ca="1" si="141"/>
        <v>2.5541557478089686E-3</v>
      </c>
      <c r="KM26" s="105">
        <f t="shared" ca="1" si="142"/>
        <v>2.4265617378216482E-3</v>
      </c>
      <c r="KN26" s="105">
        <f t="shared" ca="1" si="143"/>
        <v>2.3051463648404201E-3</v>
      </c>
      <c r="KO26" s="105">
        <f t="shared" ca="1" si="144"/>
        <v>4.3767368107638698E-2</v>
      </c>
      <c r="KP26" s="102"/>
      <c r="KQ26" s="106">
        <f t="shared" ca="1" si="145"/>
        <v>0.50813652642694207</v>
      </c>
      <c r="KR26" s="107">
        <f t="shared" ca="1" si="146"/>
        <v>0.3336915007329897</v>
      </c>
    </row>
    <row r="27" spans="1:304" s="63" customFormat="1" ht="15.5" x14ac:dyDescent="0.35">
      <c r="A27" s="62"/>
      <c r="B27" s="67" t="s">
        <v>129</v>
      </c>
      <c r="C27" s="95">
        <f t="shared" si="147"/>
        <v>1673947</v>
      </c>
      <c r="D27" s="75">
        <f ca="1">'Stochastic inputs'!H48</f>
        <v>27.090389999999999</v>
      </c>
      <c r="E27" s="75">
        <v>11.670964</v>
      </c>
      <c r="F27" s="96">
        <v>26.90075727</v>
      </c>
      <c r="G27" s="96">
        <v>11.589267251999999</v>
      </c>
      <c r="H27" s="97">
        <f t="shared" ca="1" si="0"/>
        <v>3.2140536684876198</v>
      </c>
      <c r="I27" s="97">
        <f t="shared" ca="1" si="1"/>
        <v>0.41261455127518959</v>
      </c>
      <c r="J27" s="98">
        <f t="shared" si="2"/>
        <v>3.2070290535506554</v>
      </c>
      <c r="K27" s="98">
        <f t="shared" si="3"/>
        <v>0.41261455127518959</v>
      </c>
      <c r="L27" s="98"/>
      <c r="M27" s="99">
        <v>1648869</v>
      </c>
      <c r="N27" s="98"/>
      <c r="O27" s="97">
        <f t="shared" ca="1" si="4"/>
        <v>3.2140536684876198</v>
      </c>
      <c r="P27" s="97">
        <f t="shared" ca="1" si="4"/>
        <v>0.41261455127518959</v>
      </c>
      <c r="Q27" s="99">
        <v>1673947</v>
      </c>
      <c r="R27" s="100">
        <v>1683707</v>
      </c>
      <c r="S27" s="99">
        <v>1686112</v>
      </c>
      <c r="T27" s="100">
        <v>1687500</v>
      </c>
      <c r="U27" s="99">
        <v>1687648</v>
      </c>
      <c r="V27" s="100">
        <v>1684778</v>
      </c>
      <c r="W27" s="99">
        <v>1678914</v>
      </c>
      <c r="X27" s="100">
        <v>1671238</v>
      </c>
      <c r="Y27" s="99">
        <v>1661929</v>
      </c>
      <c r="Z27" s="100">
        <v>1648869</v>
      </c>
      <c r="AA27" s="98"/>
      <c r="AB27" s="98">
        <f t="shared" si="5"/>
        <v>3.2070290535506554</v>
      </c>
      <c r="AC27" s="98">
        <f t="shared" si="5"/>
        <v>0.41261455127518959</v>
      </c>
      <c r="AD27" s="101">
        <f t="shared" ca="1" si="6"/>
        <v>329603.25970262353</v>
      </c>
      <c r="AE27" s="101">
        <f t="shared" ca="1" si="7"/>
        <v>32611.229877985079</v>
      </c>
      <c r="AF27" s="101">
        <f t="shared" ca="1" si="8"/>
        <v>33438.702717384062</v>
      </c>
      <c r="AG27" s="101">
        <f t="shared" ca="1" si="9"/>
        <v>34115.258447959517</v>
      </c>
      <c r="AH27" s="101">
        <f t="shared" ca="1" si="10"/>
        <v>34644.060611822206</v>
      </c>
      <c r="AI27" s="101">
        <f t="shared" ca="1" si="11"/>
        <v>35029.875374935429</v>
      </c>
      <c r="AJ27" s="101">
        <f t="shared" ca="1" si="12"/>
        <v>35278.774188855015</v>
      </c>
      <c r="AK27" s="101">
        <f t="shared" ca="1" si="13"/>
        <v>35397.856583989633</v>
      </c>
      <c r="AL27" s="101">
        <f t="shared" ca="1" si="14"/>
        <v>35394.996784477218</v>
      </c>
      <c r="AM27" s="101">
        <f t="shared" ca="1" si="15"/>
        <v>35278.616197916017</v>
      </c>
      <c r="AN27" s="101">
        <f t="shared" ca="1" si="16"/>
        <v>35057.482540510071</v>
      </c>
      <c r="AO27" s="101">
        <f t="shared" ca="1" si="17"/>
        <v>34740.53536843606</v>
      </c>
      <c r="AP27" s="101">
        <f t="shared" ca="1" si="18"/>
        <v>34336.737055793994</v>
      </c>
      <c r="AQ27" s="101">
        <f t="shared" ca="1" si="19"/>
        <v>33854.947745959813</v>
      </c>
      <c r="AR27" s="101">
        <f t="shared" ca="1" si="20"/>
        <v>33303.822466506841</v>
      </c>
      <c r="AS27" s="101">
        <f t="shared" ca="1" si="21"/>
        <v>32691.728402740191</v>
      </c>
      <c r="AT27" s="101">
        <f t="shared" ca="1" si="22"/>
        <v>32026.680239924266</v>
      </c>
      <c r="AU27" s="101">
        <f t="shared" ca="1" si="23"/>
        <v>31316.291482923592</v>
      </c>
      <c r="AV27" s="101">
        <f t="shared" ca="1" si="24"/>
        <v>30567.739722123439</v>
      </c>
      <c r="AW27" s="101">
        <f t="shared" ca="1" si="25"/>
        <v>29787.743917733642</v>
      </c>
      <c r="AX27" s="101">
        <f t="shared" ca="1" si="26"/>
        <v>28982.551906451896</v>
      </c>
      <c r="AY27" s="101">
        <f t="shared" ca="1" si="27"/>
        <v>28157.936483344893</v>
      </c>
      <c r="AZ27" s="101">
        <f t="shared" ca="1" si="28"/>
        <v>27319.198568727468</v>
      </c>
      <c r="BA27" s="101">
        <f t="shared" ca="1" si="29"/>
        <v>26471.176128150055</v>
      </c>
      <c r="BB27" s="101">
        <f t="shared" ca="1" si="30"/>
        <v>25618.257668390081</v>
      </c>
      <c r="BC27" s="101">
        <f t="shared" ca="1" si="31"/>
        <v>24764.399280061822</v>
      </c>
      <c r="BD27" s="101">
        <f t="shared" ca="1" si="32"/>
        <v>23913.144335905126</v>
      </c>
      <c r="BE27" s="101">
        <f t="shared" ca="1" si="33"/>
        <v>23067.645081517938</v>
      </c>
      <c r="BF27" s="101">
        <f t="shared" ca="1" si="34"/>
        <v>22230.68547157538</v>
      </c>
      <c r="BG27" s="101">
        <f t="shared" ca="1" si="35"/>
        <v>21404.704709255886</v>
      </c>
      <c r="BH27" s="101">
        <f t="shared" ca="1" si="36"/>
        <v>20591.821039843144</v>
      </c>
      <c r="BI27" s="101">
        <f t="shared" ca="1" si="37"/>
        <v>19793.855431819957</v>
      </c>
      <c r="BJ27" s="101">
        <f t="shared" ca="1" si="38"/>
        <v>19012.354850745029</v>
      </c>
      <c r="BK27" s="101">
        <f t="shared" ca="1" si="39"/>
        <v>18248.614893692415</v>
      </c>
      <c r="BL27" s="101">
        <f t="shared" ca="1" si="40"/>
        <v>17503.701605774699</v>
      </c>
      <c r="BM27" s="101">
        <f t="shared" ca="1" si="41"/>
        <v>16778.472346074195</v>
      </c>
      <c r="BN27" s="101">
        <f t="shared" ca="1" si="42"/>
        <v>16073.595609077316</v>
      </c>
      <c r="BO27" s="101">
        <f t="shared" ca="1" si="43"/>
        <v>15389.569740142137</v>
      </c>
      <c r="BP27" s="101">
        <f t="shared" ca="1" si="44"/>
        <v>14726.740510477586</v>
      </c>
      <c r="BQ27" s="101">
        <f t="shared" ca="1" si="45"/>
        <v>14085.317539123898</v>
      </c>
      <c r="BR27" s="101">
        <f t="shared" ca="1" si="46"/>
        <v>13465.389567335926</v>
      </c>
      <c r="BS27" s="101">
        <f t="shared" ca="1" si="47"/>
        <v>12866.93860494273</v>
      </c>
      <c r="BT27" s="101">
        <f t="shared" ca="1" si="48"/>
        <v>12289.852979416923</v>
      </c>
      <c r="BU27" s="101">
        <f t="shared" ca="1" si="49"/>
        <v>11733.939326815826</v>
      </c>
      <c r="BV27" s="101">
        <f t="shared" ca="1" si="50"/>
        <v>11198.933570045574</v>
      </c>
      <c r="BW27" s="101">
        <f t="shared" ca="1" si="51"/>
        <v>10684.510934216274</v>
      </c>
      <c r="BX27" s="101">
        <f t="shared" ca="1" si="52"/>
        <v>10190.295051740814</v>
      </c>
      <c r="BY27" s="101">
        <f t="shared" ca="1" si="53"/>
        <v>9715.8662113290029</v>
      </c>
      <c r="BZ27" s="101">
        <f t="shared" ca="1" si="54"/>
        <v>9260.7688055629751</v>
      </c>
      <c r="CA27" s="101">
        <f t="shared" ca="1" si="55"/>
        <v>8824.5180314298104</v>
      </c>
      <c r="CB27" s="101">
        <f t="shared" ca="1" si="56"/>
        <v>8406.6058971719121</v>
      </c>
      <c r="CC27" s="101">
        <f t="shared" ca="1" si="57"/>
        <v>8006.5065873734311</v>
      </c>
      <c r="CD27" s="101">
        <f t="shared" ca="1" si="58"/>
        <v>7623.6812362906448</v>
      </c>
      <c r="CE27" s="101">
        <f t="shared" ca="1" si="59"/>
        <v>7257.5821572916693</v>
      </c>
      <c r="CF27" s="101">
        <f t="shared" ca="1" si="60"/>
        <v>6907.6565739294874</v>
      </c>
      <c r="CG27" s="101">
        <f t="shared" ca="1" si="61"/>
        <v>6573.349895680989</v>
      </c>
      <c r="CH27" s="101">
        <f t="shared" ca="1" si="62"/>
        <v>6254.1085788700402</v>
      </c>
      <c r="CI27" s="101">
        <f t="shared" ca="1" si="63"/>
        <v>5949.382610707692</v>
      </c>
      <c r="CJ27" s="101">
        <f t="shared" ca="1" si="64"/>
        <v>5658.6276518893246</v>
      </c>
      <c r="CK27" s="101">
        <f t="shared" ca="1" si="65"/>
        <v>5381.3068706595295</v>
      </c>
      <c r="CL27" s="101">
        <f t="shared" ca="1" si="66"/>
        <v>5116.8924988748831</v>
      </c>
      <c r="CM27" s="101">
        <f t="shared" ca="1" si="67"/>
        <v>4864.8671382631037</v>
      </c>
      <c r="CN27" s="101">
        <f t="shared" ca="1" si="68"/>
        <v>4624.7248428449439</v>
      </c>
      <c r="CO27" s="101">
        <f t="shared" ca="1" si="69"/>
        <v>4395.9720013915694</v>
      </c>
      <c r="CP27" s="101">
        <f t="shared" ca="1" si="70"/>
        <v>4178.1280417797489</v>
      </c>
      <c r="CQ27" s="101">
        <f t="shared" ca="1" si="71"/>
        <v>3970.7259772351167</v>
      </c>
      <c r="CR27" s="101">
        <f t="shared" ca="1" si="72"/>
        <v>75935.785726159564</v>
      </c>
      <c r="CS27" s="102">
        <f t="shared" ca="1" si="73"/>
        <v>1673946.9999999995</v>
      </c>
      <c r="CT27" s="74">
        <f t="shared" si="148"/>
        <v>337564.17698595813</v>
      </c>
      <c r="CU27" s="74">
        <f t="shared" si="149"/>
        <v>33063.926184838769</v>
      </c>
      <c r="CV27" s="74">
        <f t="shared" si="150"/>
        <v>33864.065160977923</v>
      </c>
      <c r="CW27" s="74">
        <f t="shared" si="151"/>
        <v>34510.73362927651</v>
      </c>
      <c r="CX27" s="74">
        <f t="shared" si="152"/>
        <v>35007.644884782174</v>
      </c>
      <c r="CY27" s="74">
        <f t="shared" si="153"/>
        <v>35360.08903827054</v>
      </c>
      <c r="CZ27" s="74">
        <f t="shared" si="154"/>
        <v>35574.628032597189</v>
      </c>
      <c r="DA27" s="74">
        <f t="shared" si="155"/>
        <v>35658.813041025176</v>
      </c>
      <c r="DB27" s="74">
        <f t="shared" si="156"/>
        <v>35620.927638198096</v>
      </c>
      <c r="DC27" s="74">
        <f t="shared" ca="1" si="74"/>
        <v>35278.616197916017</v>
      </c>
      <c r="DD27" s="74">
        <f t="shared" si="157"/>
        <v>35214.394081843515</v>
      </c>
      <c r="DE27" s="74">
        <f t="shared" si="158"/>
        <v>34864.050847697566</v>
      </c>
      <c r="DF27" s="74">
        <f t="shared" si="159"/>
        <v>34427.925734193857</v>
      </c>
      <c r="DG27" s="74">
        <f t="shared" si="160"/>
        <v>33915.073278342963</v>
      </c>
      <c r="DH27" s="74">
        <f t="shared" si="161"/>
        <v>33334.305346242581</v>
      </c>
      <c r="DI27" s="74">
        <f t="shared" si="162"/>
        <v>32694.111324892856</v>
      </c>
      <c r="DJ27" s="74">
        <f t="shared" si="163"/>
        <v>32002.596554478227</v>
      </c>
      <c r="DK27" s="74">
        <f t="shared" si="164"/>
        <v>31267.436804497527</v>
      </c>
      <c r="DL27" s="74">
        <f t="shared" si="165"/>
        <v>30495.846678818962</v>
      </c>
      <c r="DM27" s="74">
        <f t="shared" si="166"/>
        <v>29694.559956836238</v>
      </c>
      <c r="DN27" s="74">
        <f t="shared" si="167"/>
        <v>28869.820026055866</v>
      </c>
      <c r="DO27" s="74">
        <f t="shared" si="168"/>
        <v>28027.378724043789</v>
      </c>
      <c r="DP27" s="74">
        <f t="shared" si="169"/>
        <v>27172.502076107241</v>
      </c>
      <c r="DQ27" s="74">
        <f t="shared" si="170"/>
        <v>26309.981582781693</v>
      </c>
      <c r="DR27" s="74">
        <f t="shared" si="171"/>
        <v>25444.149873575294</v>
      </c>
      <c r="DS27" s="74">
        <f t="shared" si="172"/>
        <v>24578.899697109297</v>
      </c>
      <c r="DT27" s="74">
        <f t="shared" si="173"/>
        <v>23717.705360866577</v>
      </c>
      <c r="DU27" s="74">
        <f t="shared" si="174"/>
        <v>22863.64586489763</v>
      </c>
      <c r="DV27" s="74">
        <f t="shared" si="175"/>
        <v>22019.429092619004</v>
      </c>
      <c r="DW27" s="74">
        <f t="shared" si="176"/>
        <v>21187.416528189049</v>
      </c>
      <c r="DX27" s="74">
        <f t="shared" si="177"/>
        <v>20369.648064259738</v>
      </c>
      <c r="DY27" s="74">
        <f t="shared" si="178"/>
        <v>19567.866546743589</v>
      </c>
      <c r="DZ27" s="74">
        <f t="shared" si="179"/>
        <v>18783.54177536122</v>
      </c>
      <c r="EA27" s="74">
        <f t="shared" si="180"/>
        <v>18017.893741020467</v>
      </c>
      <c r="EB27" s="74">
        <f t="shared" si="181"/>
        <v>17271.914934373606</v>
      </c>
      <c r="EC27" s="74">
        <f t="shared" si="182"/>
        <v>16546.391605148779</v>
      </c>
      <c r="ED27" s="74">
        <f t="shared" si="183"/>
        <v>15841.923889864362</v>
      </c>
      <c r="EE27" s="74">
        <f t="shared" si="184"/>
        <v>15158.944757226936</v>
      </c>
      <c r="EF27" s="74">
        <f t="shared" si="185"/>
        <v>14497.737746611734</v>
      </c>
      <c r="EG27" s="74">
        <f t="shared" si="186"/>
        <v>13858.453496215288</v>
      </c>
      <c r="EH27" s="74">
        <f t="shared" si="187"/>
        <v>13241.125074547572</v>
      </c>
      <c r="EI27" s="74">
        <f t="shared" si="188"/>
        <v>12645.682142305217</v>
      </c>
      <c r="EJ27" s="74">
        <f t="shared" si="189"/>
        <v>12071.963982049379</v>
      </c>
      <c r="EK27" s="74">
        <f t="shared" si="190"/>
        <v>11519.731440826514</v>
      </c>
      <c r="EL27" s="74">
        <f t="shared" si="191"/>
        <v>10988.677836457888</v>
      </c>
      <c r="EM27" s="74">
        <f t="shared" si="192"/>
        <v>10478.438881936949</v>
      </c>
      <c r="EN27" s="74">
        <f t="shared" si="193"/>
        <v>9988.6016846514358</v>
      </c>
      <c r="EO27" s="74">
        <f t="shared" si="194"/>
        <v>9518.7128781309621</v>
      </c>
      <c r="EP27" s="74">
        <f t="shared" si="195"/>
        <v>9068.2859440765696</v>
      </c>
      <c r="EQ27" s="74">
        <f t="shared" si="196"/>
        <v>8636.8077816671394</v>
      </c>
      <c r="ER27" s="74">
        <f t="shared" si="197"/>
        <v>8223.7445797565524</v>
      </c>
      <c r="ES27" s="74">
        <f t="shared" si="198"/>
        <v>7828.5470457690544</v>
      </c>
      <c r="ET27" s="74">
        <f t="shared" si="199"/>
        <v>7450.6550428842556</v>
      </c>
      <c r="EU27" s="74">
        <f t="shared" si="200"/>
        <v>7089.5016846961626</v>
      </c>
      <c r="EV27" s="74">
        <f t="shared" si="201"/>
        <v>6744.5169339441682</v>
      </c>
      <c r="EW27" s="74">
        <f t="shared" si="202"/>
        <v>6415.1307492093729</v>
      </c>
      <c r="EX27" s="74">
        <f t="shared" si="203"/>
        <v>6100.7758207863435</v>
      </c>
      <c r="EY27" s="74">
        <f t="shared" si="204"/>
        <v>5800.8899341793149</v>
      </c>
      <c r="EZ27" s="74">
        <f t="shared" si="205"/>
        <v>5514.9179970633186</v>
      </c>
      <c r="FA27" s="74">
        <f t="shared" si="206"/>
        <v>5242.3137628903405</v>
      </c>
      <c r="FB27" s="74">
        <f t="shared" si="207"/>
        <v>4982.541281847195</v>
      </c>
      <c r="FC27" s="74">
        <f t="shared" si="208"/>
        <v>4735.0761074604534</v>
      </c>
      <c r="FD27" s="74">
        <f t="shared" si="209"/>
        <v>4499.4062848359463</v>
      </c>
      <c r="FE27" s="74">
        <f t="shared" si="210"/>
        <v>4275.0331443764308</v>
      </c>
      <c r="FF27" s="74">
        <f t="shared" si="211"/>
        <v>4061.4719227525693</v>
      </c>
      <c r="FG27" s="74">
        <f t="shared" si="212"/>
        <v>3858.2522310102631</v>
      </c>
      <c r="FH27" s="74">
        <f t="shared" si="213"/>
        <v>73255.888746324621</v>
      </c>
      <c r="FI27" s="102">
        <f t="shared" ca="1" si="75"/>
        <v>1673755.8577011931</v>
      </c>
      <c r="FJ27" s="62"/>
      <c r="FK27" s="103">
        <f t="shared" ca="1" si="241"/>
        <v>0.19690184916405576</v>
      </c>
      <c r="FL27" s="103">
        <f t="shared" ca="1" si="241"/>
        <v>1.9481638234654434E-2</v>
      </c>
      <c r="FM27" s="103">
        <f t="shared" ca="1" si="241"/>
        <v>1.9975962630468032E-2</v>
      </c>
      <c r="FN27" s="103">
        <f t="shared" ca="1" si="241"/>
        <v>2.0380130582365825E-2</v>
      </c>
      <c r="FO27" s="103">
        <f t="shared" ca="1" si="241"/>
        <v>2.0696031960284415E-2</v>
      </c>
      <c r="FP27" s="103">
        <f t="shared" ca="1" si="241"/>
        <v>2.0926514026391181E-2</v>
      </c>
      <c r="FQ27" s="103">
        <f t="shared" ca="1" si="241"/>
        <v>2.1075203808038741E-2</v>
      </c>
      <c r="FR27" s="103">
        <f t="shared" ca="1" si="241"/>
        <v>2.1146342497097962E-2</v>
      </c>
      <c r="FS27" s="103">
        <f t="shared" ca="1" si="241"/>
        <v>2.1144634080097653E-2</v>
      </c>
      <c r="FT27" s="103">
        <f t="shared" ca="1" si="241"/>
        <v>2.1075109425756029E-2</v>
      </c>
      <c r="FU27" s="103">
        <f t="shared" ca="1" si="241"/>
        <v>2.0943006284255165E-2</v>
      </c>
      <c r="FV27" s="103">
        <f t="shared" ca="1" si="241"/>
        <v>2.0753665061340694E-2</v>
      </c>
      <c r="FW27" s="103">
        <f t="shared" ca="1" si="241"/>
        <v>2.0512439793968388E-2</v>
      </c>
      <c r="FX27" s="103">
        <f t="shared" ca="1" si="241"/>
        <v>2.0224623447432817E-2</v>
      </c>
      <c r="FY27" s="103">
        <f t="shared" ca="1" si="241"/>
        <v>1.9895386452800985E-2</v>
      </c>
      <c r="FZ27" s="103">
        <f t="shared" ca="1" si="241"/>
        <v>1.9529727286909441E-2</v>
      </c>
      <c r="GA27" s="103">
        <f t="shared" ca="1" si="242"/>
        <v>1.9132433846426603E-2</v>
      </c>
      <c r="GB27" s="103">
        <f t="shared" ca="1" si="242"/>
        <v>1.8708054366669676E-2</v>
      </c>
      <c r="GC27" s="103">
        <f t="shared" ca="1" si="242"/>
        <v>1.8260876671796329E-2</v>
      </c>
      <c r="GD27" s="103">
        <f t="shared" ca="1" si="242"/>
        <v>1.7794914604664095E-2</v>
      </c>
      <c r="GE27" s="103">
        <f t="shared" ca="1" si="242"/>
        <v>1.7313900563429966E-2</v>
      </c>
      <c r="GF27" s="103">
        <f t="shared" ca="1" si="242"/>
        <v>1.6821283160903481E-2</v>
      </c>
      <c r="GG27" s="103">
        <f t="shared" ca="1" si="242"/>
        <v>1.6320229116410182E-2</v>
      </c>
      <c r="GH27" s="103">
        <f t="shared" ca="1" si="242"/>
        <v>1.5813628584507192E-2</v>
      </c>
      <c r="GI27" s="103">
        <f t="shared" ca="1" si="242"/>
        <v>1.530410321735998E-2</v>
      </c>
      <c r="GJ27" s="103">
        <f t="shared" ca="1" si="242"/>
        <v>1.479401634583522E-2</v>
      </c>
      <c r="GK27" s="103">
        <f t="shared" ca="1" si="242"/>
        <v>1.4285484747070925E-2</v>
      </c>
      <c r="GL27" s="103">
        <f t="shared" ca="1" si="242"/>
        <v>1.3780391542574493E-2</v>
      </c>
      <c r="GM27" s="103">
        <f t="shared" ca="1" si="242"/>
        <v>1.3280399840362559E-2</v>
      </c>
      <c r="GN27" s="103">
        <f t="shared" ca="1" si="242"/>
        <v>1.278696679719005E-2</v>
      </c>
      <c r="GO27" s="103">
        <f t="shared" ca="1" si="242"/>
        <v>1.2301357832621432E-2</v>
      </c>
      <c r="GP27" s="103">
        <f t="shared" ca="1" si="242"/>
        <v>1.1824660775890731E-2</v>
      </c>
      <c r="GQ27" s="103">
        <f t="shared" ca="1" si="243"/>
        <v>1.1357799769493917E-2</v>
      </c>
      <c r="GR27" s="103">
        <f t="shared" ca="1" si="243"/>
        <v>1.0901548790787533E-2</v>
      </c>
      <c r="GS27" s="103">
        <f t="shared" ca="1" si="243"/>
        <v>1.0456544684971928E-2</v>
      </c>
      <c r="GT27" s="103">
        <f t="shared" ca="1" si="243"/>
        <v>1.0023299630199881E-2</v>
      </c>
      <c r="GU27" s="103">
        <f t="shared" ca="1" si="243"/>
        <v>9.6022129787127798E-3</v>
      </c>
      <c r="GV27" s="103">
        <f t="shared" ca="1" si="243"/>
        <v>9.1935824372827452E-3</v>
      </c>
      <c r="GW27" s="103">
        <f t="shared" ca="1" si="243"/>
        <v>8.7976145663378764E-3</v>
      </c>
      <c r="GX27" s="103">
        <f t="shared" ca="1" si="243"/>
        <v>8.4144345902970059E-3</v>
      </c>
      <c r="GY27" s="103">
        <f t="shared" ca="1" si="243"/>
        <v>8.0440955223408678E-3</v>
      </c>
      <c r="GZ27" s="103">
        <f t="shared" ca="1" si="243"/>
        <v>7.686586615312632E-3</v>
      </c>
      <c r="HA27" s="103">
        <f t="shared" ca="1" si="243"/>
        <v>7.3418411571076776E-3</v>
      </c>
      <c r="HB27" s="103">
        <f t="shared" ca="1" si="243"/>
        <v>7.0097436339476866E-3</v>
      </c>
      <c r="HC27" s="103">
        <f t="shared" ca="1" si="243"/>
        <v>6.690136288691086E-3</v>
      </c>
      <c r="HD27" s="103">
        <f t="shared" ca="1" si="243"/>
        <v>6.3828251039108625E-3</v>
      </c>
      <c r="HE27" s="103">
        <f t="shared" ca="1" si="243"/>
        <v>6.0875852411939064E-3</v>
      </c>
      <c r="HF27" s="103">
        <f t="shared" ca="1" si="243"/>
        <v>5.8041659690115672E-3</v>
      </c>
      <c r="HG27" s="103">
        <f t="shared" ca="1" si="244"/>
        <v>5.5322951118302894E-3</v>
      </c>
      <c r="HH27" s="103">
        <f t="shared" ca="1" si="244"/>
        <v>5.2716830529460088E-3</v>
      </c>
      <c r="HI27" s="103">
        <f t="shared" ca="1" si="244"/>
        <v>5.0220263229193724E-3</v>
      </c>
      <c r="HJ27" s="103">
        <f t="shared" ca="1" si="244"/>
        <v>4.7830108046272874E-3</v>
      </c>
      <c r="HK27" s="103">
        <f t="shared" ca="1" si="244"/>
        <v>4.5543145848050432E-3</v>
      </c>
      <c r="HL27" s="103">
        <f t="shared" ca="1" si="244"/>
        <v>4.335610480673326E-3</v>
      </c>
      <c r="HM27" s="103">
        <f t="shared" ca="1" si="244"/>
        <v>4.1265682688457215E-3</v>
      </c>
      <c r="HN27" s="103">
        <f t="shared" ca="1" si="244"/>
        <v>3.9268566422240312E-3</v>
      </c>
      <c r="HO27" s="103">
        <f t="shared" ca="1" si="244"/>
        <v>3.7361449190864717E-3</v>
      </c>
      <c r="HP27" s="103">
        <f t="shared" ca="1" si="244"/>
        <v>3.5541045270296454E-3</v>
      </c>
      <c r="HQ27" s="103">
        <f t="shared" ca="1" si="244"/>
        <v>3.3804102829356761E-3</v>
      </c>
      <c r="HR27" s="103">
        <f t="shared" ca="1" si="244"/>
        <v>3.2147414886251062E-3</v>
      </c>
      <c r="HS27" s="103">
        <f t="shared" ca="1" si="244"/>
        <v>3.0567828604339828E-3</v>
      </c>
      <c r="HT27" s="103">
        <f t="shared" ca="1" si="244"/>
        <v>2.9062253095606403E-3</v>
      </c>
      <c r="HU27" s="103">
        <f t="shared" ca="1" si="244"/>
        <v>2.762766588694233E-3</v>
      </c>
      <c r="HV27" s="103">
        <f t="shared" ca="1" si="244"/>
        <v>2.6261118191863724E-3</v>
      </c>
      <c r="HW27" s="103">
        <f t="shared" ca="1" si="245"/>
        <v>2.4959739118262107E-3</v>
      </c>
      <c r="HX27" s="103">
        <f t="shared" ca="1" si="245"/>
        <v>2.372073893160965E-3</v>
      </c>
      <c r="HY27" s="103">
        <f t="shared" ca="1" si="245"/>
        <v>4.536331540135953E-2</v>
      </c>
      <c r="HZ27" s="104">
        <f t="shared" ca="1" si="216"/>
        <v>0.51486746255099214</v>
      </c>
      <c r="IA27" s="105">
        <f t="shared" ca="1" si="78"/>
        <v>0.20168065457860923</v>
      </c>
      <c r="IB27" s="105">
        <f t="shared" ca="1" si="79"/>
        <v>1.9754330377818759E-2</v>
      </c>
      <c r="IC27" s="105">
        <f t="shared" ca="1" si="80"/>
        <v>2.0232380370867387E-2</v>
      </c>
      <c r="ID27" s="105">
        <f t="shared" ca="1" si="81"/>
        <v>2.0618738073708676E-2</v>
      </c>
      <c r="IE27" s="105">
        <f t="shared" ca="1" si="82"/>
        <v>2.0915622026777041E-2</v>
      </c>
      <c r="IF27" s="105">
        <f t="shared" ca="1" si="83"/>
        <v>2.112619285278295E-2</v>
      </c>
      <c r="IG27" s="105">
        <f t="shared" ca="1" si="84"/>
        <v>2.1254371041578839E-2</v>
      </c>
      <c r="IH27" s="105">
        <f t="shared" ca="1" si="85"/>
        <v>2.1304668107331073E-2</v>
      </c>
      <c r="II27" s="105">
        <f t="shared" ca="1" si="86"/>
        <v>2.1282033143783217E-2</v>
      </c>
      <c r="IJ27" s="105">
        <f t="shared" ca="1" si="87"/>
        <v>2.1077516195443916E-2</v>
      </c>
      <c r="IK27" s="105">
        <f t="shared" ca="1" si="88"/>
        <v>2.1039146133420228E-2</v>
      </c>
      <c r="IL27" s="105">
        <f t="shared" ca="1" si="89"/>
        <v>2.0829830519954878E-2</v>
      </c>
      <c r="IM27" s="105">
        <f t="shared" ca="1" si="90"/>
        <v>2.0569263776306433E-2</v>
      </c>
      <c r="IN27" s="105">
        <f t="shared" ca="1" si="91"/>
        <v>2.0262855614392505E-2</v>
      </c>
      <c r="IO27" s="105">
        <f t="shared" ca="1" si="92"/>
        <v>1.9915870760282402E-2</v>
      </c>
      <c r="IP27" s="105">
        <f t="shared" ca="1" si="93"/>
        <v>1.9533381272102808E-2</v>
      </c>
      <c r="IQ27" s="105">
        <f t="shared" ca="1" si="94"/>
        <v>1.9120229755868901E-2</v>
      </c>
      <c r="IR27" s="105">
        <f t="shared" ca="1" si="95"/>
        <v>1.8681002166852187E-2</v>
      </c>
      <c r="IS27" s="105">
        <f t="shared" ca="1" si="96"/>
        <v>1.822000893290569E-2</v>
      </c>
      <c r="IT27" s="105">
        <f t="shared" ca="1" si="97"/>
        <v>1.7741273209116649E-2</v>
      </c>
      <c r="IU27" s="105">
        <f t="shared" ca="1" si="98"/>
        <v>1.7248525161672561E-2</v>
      </c>
      <c r="IV27" s="105">
        <f t="shared" ca="1" si="99"/>
        <v>1.6745201275972097E-2</v>
      </c>
      <c r="IW27" s="105">
        <f t="shared" ca="1" si="100"/>
        <v>1.6234447784653074E-2</v>
      </c>
      <c r="IX27" s="105">
        <f t="shared" ca="1" si="101"/>
        <v>1.5719127411399733E-2</v>
      </c>
      <c r="IY27" s="105">
        <f t="shared" ca="1" si="102"/>
        <v>1.520182872340854E-2</v>
      </c>
      <c r="IZ27" s="105">
        <f t="shared" ca="1" si="103"/>
        <v>1.4684877477212832E-2</v>
      </c>
      <c r="JA27" s="105">
        <f t="shared" ca="1" si="104"/>
        <v>1.4170349428047097E-2</v>
      </c>
      <c r="JB27" s="105">
        <f t="shared" ca="1" si="105"/>
        <v>1.3660084151280895E-2</v>
      </c>
      <c r="JC27" s="105">
        <f t="shared" ca="1" si="106"/>
        <v>1.3155699495421882E-2</v>
      </c>
      <c r="JD27" s="105">
        <f t="shared" ca="1" si="107"/>
        <v>1.2658606349726979E-2</v>
      </c>
      <c r="JE27" s="105">
        <f t="shared" ca="1" si="108"/>
        <v>1.2170023465809567E-2</v>
      </c>
      <c r="JF27" s="105">
        <f t="shared" ca="1" si="109"/>
        <v>1.1690992122124025E-2</v>
      </c>
      <c r="JG27" s="105">
        <f t="shared" ca="1" si="110"/>
        <v>1.1222390463301696E-2</v>
      </c>
      <c r="JH27" s="105">
        <f t="shared" ca="1" si="111"/>
        <v>1.0764947383525219E-2</v>
      </c>
      <c r="JI27" s="105">
        <f t="shared" ca="1" si="112"/>
        <v>1.0319255854970141E-2</v>
      </c>
      <c r="JJ27" s="105">
        <f t="shared" ca="1" si="113"/>
        <v>9.8857856293774488E-3</v>
      </c>
      <c r="JK27" s="105">
        <f t="shared" ca="1" si="114"/>
        <v>9.4648952635316402E-3</v>
      </c>
      <c r="JL27" s="105">
        <f t="shared" ca="1" si="115"/>
        <v>9.0568434383535897E-3</v>
      </c>
      <c r="JM27" s="105">
        <f t="shared" ca="1" si="116"/>
        <v>8.6617995569100142E-3</v>
      </c>
      <c r="JN27" s="105">
        <f t="shared" ca="1" si="117"/>
        <v>8.2798536193020838E-3</v>
      </c>
      <c r="JO27" s="105">
        <f t="shared" ca="1" si="118"/>
        <v>7.9110253825988054E-3</v>
      </c>
      <c r="JP27" s="105">
        <f t="shared" ca="1" si="119"/>
        <v>7.5552728219713781E-3</v>
      </c>
      <c r="JQ27" s="105">
        <f t="shared" ca="1" si="120"/>
        <v>7.2124999153876145E-3</v>
      </c>
      <c r="JR27" s="105">
        <f t="shared" ca="1" si="121"/>
        <v>6.8825637788346257E-3</v>
      </c>
      <c r="JS27" s="105">
        <f t="shared" ca="1" si="122"/>
        <v>6.565281182376384E-3</v>
      </c>
      <c r="JT27" s="105">
        <f t="shared" ca="1" si="123"/>
        <v>6.260434479571279E-3</v>
      </c>
      <c r="JU27" s="105">
        <f t="shared" ca="1" si="124"/>
        <v>5.9677769841356689E-3</v>
      </c>
      <c r="JV27" s="105">
        <f t="shared" ca="1" si="125"/>
        <v>5.6870378283272235E-3</v>
      </c>
      <c r="JW27" s="105">
        <f t="shared" ca="1" si="126"/>
        <v>5.4179263375551895E-3</v>
      </c>
      <c r="JX27" s="105">
        <f t="shared" ca="1" si="127"/>
        <v>5.1601359552696626E-3</v>
      </c>
      <c r="JY27" s="105">
        <f t="shared" ca="1" si="128"/>
        <v>4.9133477513568736E-3</v>
      </c>
      <c r="JZ27" s="105">
        <f t="shared" ca="1" si="129"/>
        <v>4.6772335461882182E-3</v>
      </c>
      <c r="KA27" s="105">
        <f t="shared" ca="1" si="130"/>
        <v>4.4514586811467832E-3</v>
      </c>
      <c r="KB27" s="105">
        <f t="shared" ca="1" si="131"/>
        <v>4.2356844650170084E-3</v>
      </c>
      <c r="KC27" s="105">
        <f t="shared" ca="1" si="132"/>
        <v>4.0295703240778328E-3</v>
      </c>
      <c r="KD27" s="105">
        <f t="shared" ca="1" si="133"/>
        <v>3.8327756821237859E-3</v>
      </c>
      <c r="KE27" s="105">
        <f t="shared" ca="1" si="134"/>
        <v>3.6449615950353755E-3</v>
      </c>
      <c r="KF27" s="105">
        <f t="shared" ca="1" si="135"/>
        <v>3.4657921628704572E-3</v>
      </c>
      <c r="KG27" s="105">
        <f t="shared" ca="1" si="136"/>
        <v>3.2949357408897971E-3</v>
      </c>
      <c r="KH27" s="105">
        <f t="shared" ca="1" si="137"/>
        <v>3.1320659693405677E-3</v>
      </c>
      <c r="KI27" s="105">
        <f t="shared" ca="1" si="138"/>
        <v>2.9768626403437522E-3</v>
      </c>
      <c r="KJ27" s="105">
        <f t="shared" ca="1" si="139"/>
        <v>2.8290124187907587E-3</v>
      </c>
      <c r="KK27" s="105">
        <f t="shared" ca="1" si="140"/>
        <v>2.6882094327757102E-3</v>
      </c>
      <c r="KL27" s="105">
        <f t="shared" ca="1" si="141"/>
        <v>2.5541557478089678E-3</v>
      </c>
      <c r="KM27" s="105">
        <f t="shared" ca="1" si="142"/>
        <v>2.4265617378216474E-3</v>
      </c>
      <c r="KN27" s="105">
        <f t="shared" ca="1" si="143"/>
        <v>2.3051463648404193E-3</v>
      </c>
      <c r="KO27" s="105">
        <f t="shared" ca="1" si="144"/>
        <v>4.3767368107638677E-2</v>
      </c>
      <c r="KP27" s="102"/>
      <c r="KQ27" s="106">
        <f t="shared" ca="1" si="145"/>
        <v>0.50813652642694174</v>
      </c>
      <c r="KR27" s="107">
        <f t="shared" ca="1" si="146"/>
        <v>0.33369150073298948</v>
      </c>
    </row>
    <row r="28" spans="1:304" s="63" customFormat="1" ht="15.5" x14ac:dyDescent="0.35">
      <c r="A28" s="62"/>
      <c r="B28" s="67" t="s">
        <v>130</v>
      </c>
      <c r="C28" s="95">
        <f t="shared" si="147"/>
        <v>1649653</v>
      </c>
      <c r="D28" s="75">
        <f ca="1">'Stochastic inputs'!H49</f>
        <v>27.090389999999999</v>
      </c>
      <c r="E28" s="75">
        <v>11.670964</v>
      </c>
      <c r="F28" s="96">
        <v>26.90075727</v>
      </c>
      <c r="G28" s="96">
        <v>11.589267251999999</v>
      </c>
      <c r="H28" s="97">
        <f t="shared" ca="1" si="0"/>
        <v>3.2140536684876198</v>
      </c>
      <c r="I28" s="97">
        <f t="shared" ca="1" si="1"/>
        <v>0.41261455127518959</v>
      </c>
      <c r="J28" s="98">
        <f t="shared" si="2"/>
        <v>3.2070290535506554</v>
      </c>
      <c r="K28" s="98">
        <f t="shared" si="3"/>
        <v>0.41261455127518959</v>
      </c>
      <c r="L28" s="98"/>
      <c r="M28" s="99">
        <v>1658076</v>
      </c>
      <c r="N28" s="98"/>
      <c r="O28" s="97">
        <f t="shared" ca="1" si="4"/>
        <v>3.2140536684876198</v>
      </c>
      <c r="P28" s="97">
        <f t="shared" ca="1" si="4"/>
        <v>0.41261455127518959</v>
      </c>
      <c r="Q28" s="99">
        <v>1649653</v>
      </c>
      <c r="R28" s="100">
        <v>1669507</v>
      </c>
      <c r="S28" s="99">
        <v>1679281</v>
      </c>
      <c r="T28" s="100">
        <v>1681742</v>
      </c>
      <c r="U28" s="99">
        <v>1683209</v>
      </c>
      <c r="V28" s="100">
        <v>1683444</v>
      </c>
      <c r="W28" s="99">
        <v>1680658</v>
      </c>
      <c r="X28" s="100">
        <v>1674886</v>
      </c>
      <c r="Y28" s="99">
        <v>1667299</v>
      </c>
      <c r="Z28" s="100">
        <v>1658076</v>
      </c>
      <c r="AA28" s="98"/>
      <c r="AB28" s="98">
        <f t="shared" si="5"/>
        <v>3.2070290535506554</v>
      </c>
      <c r="AC28" s="98">
        <f t="shared" si="5"/>
        <v>0.41261455127518959</v>
      </c>
      <c r="AD28" s="101">
        <f t="shared" ca="1" si="6"/>
        <v>324819.72617903195</v>
      </c>
      <c r="AE28" s="101">
        <f t="shared" ca="1" si="7"/>
        <v>32137.942958712385</v>
      </c>
      <c r="AF28" s="101">
        <f t="shared" ca="1" si="8"/>
        <v>32953.406681239467</v>
      </c>
      <c r="AG28" s="101">
        <f t="shared" ca="1" si="9"/>
        <v>33620.143555591523</v>
      </c>
      <c r="AH28" s="101">
        <f t="shared" ca="1" si="10"/>
        <v>34141.271211379062</v>
      </c>
      <c r="AI28" s="101">
        <f t="shared" ca="1" si="11"/>
        <v>34521.486643178279</v>
      </c>
      <c r="AJ28" s="101">
        <f t="shared" ca="1" si="12"/>
        <v>34766.773187542523</v>
      </c>
      <c r="AK28" s="101">
        <f t="shared" ca="1" si="13"/>
        <v>34884.127339365135</v>
      </c>
      <c r="AL28" s="101">
        <f t="shared" ca="1" si="14"/>
        <v>34881.30904413532</v>
      </c>
      <c r="AM28" s="101">
        <f t="shared" ca="1" si="15"/>
        <v>34766.617489526696</v>
      </c>
      <c r="AN28" s="101">
        <f t="shared" ca="1" si="16"/>
        <v>34548.693145840378</v>
      </c>
      <c r="AO28" s="101">
        <f t="shared" ca="1" si="17"/>
        <v>34236.34582943585</v>
      </c>
      <c r="AP28" s="101">
        <f t="shared" ca="1" si="18"/>
        <v>33838.40784343933</v>
      </c>
      <c r="AQ28" s="101">
        <f t="shared" ca="1" si="19"/>
        <v>33363.610743927879</v>
      </c>
      <c r="AR28" s="101">
        <f t="shared" ca="1" si="20"/>
        <v>32820.483948022491</v>
      </c>
      <c r="AS28" s="101">
        <f t="shared" ca="1" si="21"/>
        <v>32217.273208032013</v>
      </c>
      <c r="AT28" s="101">
        <f t="shared" ca="1" si="22"/>
        <v>31561.876892059179</v>
      </c>
      <c r="AU28" s="101">
        <f t="shared" ca="1" si="23"/>
        <v>30861.798010139719</v>
      </c>
      <c r="AV28" s="101">
        <f t="shared" ca="1" si="24"/>
        <v>30124.109984258819</v>
      </c>
      <c r="AW28" s="101">
        <f t="shared" ca="1" si="25"/>
        <v>29355.434262327934</v>
      </c>
      <c r="AX28" s="101">
        <f t="shared" ca="1" si="26"/>
        <v>28561.928006163929</v>
      </c>
      <c r="AY28" s="101">
        <f t="shared" ca="1" si="27"/>
        <v>27749.280230233904</v>
      </c>
      <c r="AZ28" s="101">
        <f t="shared" ca="1" si="28"/>
        <v>26922.714922573399</v>
      </c>
      <c r="BA28" s="101">
        <f t="shared" ca="1" si="29"/>
        <v>26086.999835318038</v>
      </c>
      <c r="BB28" s="101">
        <f t="shared" ca="1" si="30"/>
        <v>25246.459784827537</v>
      </c>
      <c r="BC28" s="101">
        <f t="shared" ca="1" si="31"/>
        <v>24404.993446956101</v>
      </c>
      <c r="BD28" s="101">
        <f t="shared" ca="1" si="32"/>
        <v>23566.092769459785</v>
      </c>
      <c r="BE28" s="101">
        <f t="shared" ca="1" si="33"/>
        <v>22732.864249382634</v>
      </c>
      <c r="BF28" s="101">
        <f t="shared" ca="1" si="34"/>
        <v>21908.05143785361</v>
      </c>
      <c r="BG28" s="101">
        <f t="shared" ca="1" si="35"/>
        <v>21094.058137884953</v>
      </c>
      <c r="BH28" s="101">
        <f t="shared" ca="1" si="36"/>
        <v>20292.97185265744</v>
      </c>
      <c r="BI28" s="101">
        <f t="shared" ca="1" si="37"/>
        <v>19506.587122930465</v>
      </c>
      <c r="BJ28" s="101">
        <f t="shared" ca="1" si="38"/>
        <v>18736.428463144945</v>
      </c>
      <c r="BK28" s="101">
        <f t="shared" ca="1" si="39"/>
        <v>17983.772667369019</v>
      </c>
      <c r="BL28" s="101">
        <f t="shared" ca="1" si="40"/>
        <v>17249.670309197991</v>
      </c>
      <c r="BM28" s="101">
        <f t="shared" ca="1" si="41"/>
        <v>16534.966304858121</v>
      </c>
      <c r="BN28" s="101">
        <f t="shared" ca="1" si="42"/>
        <v>15840.319446972468</v>
      </c>
      <c r="BO28" s="101">
        <f t="shared" ca="1" si="43"/>
        <v>15166.22084841079</v>
      </c>
      <c r="BP28" s="101">
        <f t="shared" ca="1" si="44"/>
        <v>14513.011262202974</v>
      </c>
      <c r="BQ28" s="101">
        <f t="shared" ca="1" si="45"/>
        <v>13880.897265187225</v>
      </c>
      <c r="BR28" s="101">
        <f t="shared" ca="1" si="46"/>
        <v>13269.966310716176</v>
      </c>
      <c r="BS28" s="101">
        <f t="shared" ca="1" si="47"/>
        <v>12680.200669710324</v>
      </c>
      <c r="BT28" s="101">
        <f t="shared" ca="1" si="48"/>
        <v>12111.490290346148</v>
      </c>
      <c r="BU28" s="101">
        <f t="shared" ca="1" si="49"/>
        <v>11563.6446149727</v>
      </c>
      <c r="BV28" s="101">
        <f t="shared" ca="1" si="50"/>
        <v>11036.403399048113</v>
      </c>
      <c r="BW28" s="101">
        <f t="shared" ca="1" si="51"/>
        <v>10529.446581141863</v>
      </c>
      <c r="BX28" s="101">
        <f t="shared" ca="1" si="52"/>
        <v>10042.403255891248</v>
      </c>
      <c r="BY28" s="101">
        <f t="shared" ca="1" si="53"/>
        <v>9574.8598032778355</v>
      </c>
      <c r="BZ28" s="101">
        <f t="shared" ca="1" si="54"/>
        <v>9126.3672281161689</v>
      </c>
      <c r="CA28" s="101">
        <f t="shared" ca="1" si="55"/>
        <v>8696.4477633415408</v>
      </c>
      <c r="CB28" s="101">
        <f t="shared" ca="1" si="56"/>
        <v>8284.6007896829087</v>
      </c>
      <c r="CC28" s="101">
        <f t="shared" ca="1" si="57"/>
        <v>7890.3081228858155</v>
      </c>
      <c r="CD28" s="101">
        <f t="shared" ca="1" si="58"/>
        <v>7513.0387177673911</v>
      </c>
      <c r="CE28" s="101">
        <f t="shared" ca="1" si="59"/>
        <v>7152.2528362741914</v>
      </c>
      <c r="CF28" s="101">
        <f t="shared" ca="1" si="60"/>
        <v>6807.4057244061496</v>
      </c>
      <c r="CG28" s="101">
        <f t="shared" ca="1" si="61"/>
        <v>6477.9508404147982</v>
      </c>
      <c r="CH28" s="101">
        <f t="shared" ca="1" si="62"/>
        <v>6163.3426742057527</v>
      </c>
      <c r="CI28" s="101">
        <f t="shared" ca="1" si="63"/>
        <v>5863.0391953280341</v>
      </c>
      <c r="CJ28" s="101">
        <f t="shared" ca="1" si="64"/>
        <v>5576.5039644756853</v>
      </c>
      <c r="CK28" s="101">
        <f t="shared" ca="1" si="65"/>
        <v>5303.2079409348717</v>
      </c>
      <c r="CL28" s="101">
        <f t="shared" ca="1" si="66"/>
        <v>5042.6310160634994</v>
      </c>
      <c r="CM28" s="101">
        <f t="shared" ca="1" si="67"/>
        <v>4794.2633005926373</v>
      </c>
      <c r="CN28" s="101">
        <f t="shared" ca="1" si="68"/>
        <v>4557.6061913392059</v>
      </c>
      <c r="CO28" s="101">
        <f t="shared" ca="1" si="69"/>
        <v>4332.1732408562557</v>
      </c>
      <c r="CP28" s="101">
        <f t="shared" ca="1" si="70"/>
        <v>4117.4908515658435</v>
      </c>
      <c r="CQ28" s="101">
        <f t="shared" ca="1" si="71"/>
        <v>3913.098814074664</v>
      </c>
      <c r="CR28" s="101">
        <f t="shared" ca="1" si="72"/>
        <v>74833.729341798928</v>
      </c>
      <c r="CS28" s="102">
        <f t="shared" ca="1" si="73"/>
        <v>1649653.0000000002</v>
      </c>
      <c r="CT28" s="74">
        <f t="shared" si="148"/>
        <v>332665.10663564422</v>
      </c>
      <c r="CU28" s="74">
        <f t="shared" si="149"/>
        <v>32584.069282120541</v>
      </c>
      <c r="CV28" s="74">
        <f t="shared" si="150"/>
        <v>33372.595837862675</v>
      </c>
      <c r="CW28" s="74">
        <f t="shared" si="151"/>
        <v>34009.879203903642</v>
      </c>
      <c r="CX28" s="74">
        <f t="shared" si="152"/>
        <v>34499.57878422409</v>
      </c>
      <c r="CY28" s="74">
        <f t="shared" si="153"/>
        <v>34846.907914199262</v>
      </c>
      <c r="CZ28" s="74">
        <f t="shared" si="154"/>
        <v>35058.333303179883</v>
      </c>
      <c r="DA28" s="74">
        <f t="shared" si="155"/>
        <v>35141.296534219007</v>
      </c>
      <c r="DB28" s="74">
        <f t="shared" si="156"/>
        <v>35103.960962405858</v>
      </c>
      <c r="DC28" s="74">
        <f t="shared" ca="1" si="74"/>
        <v>34766.617489526696</v>
      </c>
      <c r="DD28" s="74">
        <f t="shared" si="157"/>
        <v>34703.327429300567</v>
      </c>
      <c r="DE28" s="74">
        <f t="shared" si="158"/>
        <v>34358.068728016377</v>
      </c>
      <c r="DF28" s="74">
        <f t="shared" si="159"/>
        <v>33928.273100157952</v>
      </c>
      <c r="DG28" s="74">
        <f t="shared" si="160"/>
        <v>33422.863674201333</v>
      </c>
      <c r="DH28" s="74">
        <f t="shared" si="161"/>
        <v>32850.524429593715</v>
      </c>
      <c r="DI28" s="74">
        <f t="shared" si="162"/>
        <v>32219.621546825241</v>
      </c>
      <c r="DJ28" s="74">
        <f t="shared" si="163"/>
        <v>31538.142733243447</v>
      </c>
      <c r="DK28" s="74">
        <f t="shared" si="164"/>
        <v>30813.652359871463</v>
      </c>
      <c r="DL28" s="74">
        <f t="shared" si="165"/>
        <v>30053.260325000574</v>
      </c>
      <c r="DM28" s="74">
        <f t="shared" si="166"/>
        <v>29263.602680655225</v>
      </c>
      <c r="DN28" s="74">
        <f t="shared" si="167"/>
        <v>28450.832204032231</v>
      </c>
      <c r="DO28" s="74">
        <f t="shared" si="168"/>
        <v>27620.617256254238</v>
      </c>
      <c r="DP28" s="74">
        <f t="shared" si="169"/>
        <v>26778.147436780579</v>
      </c>
      <c r="DQ28" s="74">
        <f t="shared" si="170"/>
        <v>25928.144707078878</v>
      </c>
      <c r="DR28" s="74">
        <f t="shared" si="171"/>
        <v>25074.878817186625</v>
      </c>
      <c r="DS28" s="74">
        <f t="shared" si="172"/>
        <v>24222.18602024762</v>
      </c>
      <c r="DT28" s="74">
        <f t="shared" si="173"/>
        <v>23373.490201105313</v>
      </c>
      <c r="DU28" s="74">
        <f t="shared" si="174"/>
        <v>22531.825674269239</v>
      </c>
      <c r="DV28" s="74">
        <f t="shared" si="175"/>
        <v>21699.8610236323</v>
      </c>
      <c r="DW28" s="74">
        <f t="shared" si="176"/>
        <v>20879.923461123111</v>
      </c>
      <c r="DX28" s="74">
        <f t="shared" si="177"/>
        <v>20074.023274422827</v>
      </c>
      <c r="DY28" s="74">
        <f t="shared" si="178"/>
        <v>19283.878015513757</v>
      </c>
      <c r="DZ28" s="74">
        <f t="shared" si="179"/>
        <v>18510.936152906852</v>
      </c>
      <c r="EA28" s="74">
        <f t="shared" si="180"/>
        <v>17756.399971776667</v>
      </c>
      <c r="EB28" s="74">
        <f t="shared" si="181"/>
        <v>17021.247558754381</v>
      </c>
      <c r="EC28" s="74">
        <f t="shared" si="182"/>
        <v>16306.253752722458</v>
      </c>
      <c r="ED28" s="74">
        <f t="shared" si="183"/>
        <v>15612.009980415398</v>
      </c>
      <c r="EE28" s="74">
        <f t="shared" si="184"/>
        <v>14938.942926863088</v>
      </c>
      <c r="EF28" s="74">
        <f t="shared" si="185"/>
        <v>14287.332016432591</v>
      </c>
      <c r="EG28" s="74">
        <f t="shared" si="186"/>
        <v>13657.325701107646</v>
      </c>
      <c r="EH28" s="74">
        <f t="shared" si="187"/>
        <v>13048.956569474794</v>
      </c>
      <c r="EI28" s="74">
        <f t="shared" si="188"/>
        <v>12462.155303065287</v>
      </c>
      <c r="EJ28" s="74">
        <f t="shared" si="189"/>
        <v>11896.763516933155</v>
      </c>
      <c r="EK28" s="74">
        <f t="shared" si="190"/>
        <v>11352.545528952698</v>
      </c>
      <c r="EL28" s="74">
        <f t="shared" si="191"/>
        <v>10829.199107824958</v>
      </c>
      <c r="EM28" s="74">
        <f t="shared" si="192"/>
        <v>10326.365253442273</v>
      </c>
      <c r="EN28" s="74">
        <f t="shared" si="193"/>
        <v>9843.6370655046394</v>
      </c>
      <c r="EO28" s="74">
        <f t="shared" si="194"/>
        <v>9380.5677572512013</v>
      </c>
      <c r="EP28" s="74">
        <f t="shared" si="195"/>
        <v>8936.6778712251617</v>
      </c>
      <c r="EQ28" s="74">
        <f t="shared" si="196"/>
        <v>8511.4617532398224</v>
      </c>
      <c r="ER28" s="74">
        <f t="shared" si="197"/>
        <v>8104.3933393525231</v>
      </c>
      <c r="ES28" s="74">
        <f t="shared" si="198"/>
        <v>7714.931308873016</v>
      </c>
      <c r="ET28" s="74">
        <f t="shared" si="199"/>
        <v>7342.5236542489947</v>
      </c>
      <c r="EU28" s="74">
        <f t="shared" si="200"/>
        <v>6986.6117162993087</v>
      </c>
      <c r="EV28" s="74">
        <f t="shared" si="201"/>
        <v>6646.6337307165632</v>
      </c>
      <c r="EW28" s="74">
        <f t="shared" si="202"/>
        <v>6322.0279290954195</v>
      </c>
      <c r="EX28" s="74">
        <f t="shared" si="203"/>
        <v>6012.2352350986348</v>
      </c>
      <c r="EY28" s="74">
        <f t="shared" si="204"/>
        <v>5716.7015936518355</v>
      </c>
      <c r="EZ28" s="74">
        <f t="shared" si="205"/>
        <v>5434.8799684873502</v>
      </c>
      <c r="FA28" s="74">
        <f t="shared" si="206"/>
        <v>5166.2320407356619</v>
      </c>
      <c r="FB28" s="74">
        <f t="shared" si="207"/>
        <v>4910.2296388255245</v>
      </c>
      <c r="FC28" s="74">
        <f t="shared" si="208"/>
        <v>4666.3559275774314</v>
      </c>
      <c r="FD28" s="74">
        <f t="shared" si="209"/>
        <v>4434.1063821007911</v>
      </c>
      <c r="FE28" s="74">
        <f t="shared" si="210"/>
        <v>4212.9895699923663</v>
      </c>
      <c r="FF28" s="74">
        <f t="shared" si="211"/>
        <v>4002.5277632951006</v>
      </c>
      <c r="FG28" s="74">
        <f t="shared" si="212"/>
        <v>3802.257399811806</v>
      </c>
      <c r="FH28" s="74">
        <f t="shared" si="213"/>
        <v>72192.725718341535</v>
      </c>
      <c r="FI28" s="102">
        <f t="shared" ca="1" si="75"/>
        <v>1649464.6317501962</v>
      </c>
      <c r="FJ28" s="62"/>
      <c r="FK28" s="103">
        <f t="shared" ca="1" si="241"/>
        <v>0.19690184916405565</v>
      </c>
      <c r="FL28" s="103">
        <f t="shared" ca="1" si="241"/>
        <v>1.9481638234654427E-2</v>
      </c>
      <c r="FM28" s="103">
        <f t="shared" ca="1" si="241"/>
        <v>1.9975962630468021E-2</v>
      </c>
      <c r="FN28" s="103">
        <f t="shared" ca="1" si="241"/>
        <v>2.0380130582365819E-2</v>
      </c>
      <c r="FO28" s="103">
        <f t="shared" ca="1" si="241"/>
        <v>2.0696031960284411E-2</v>
      </c>
      <c r="FP28" s="103">
        <f t="shared" ca="1" si="241"/>
        <v>2.0926514026391171E-2</v>
      </c>
      <c r="FQ28" s="103">
        <f t="shared" ca="1" si="241"/>
        <v>2.107520380803873E-2</v>
      </c>
      <c r="FR28" s="103">
        <f t="shared" ca="1" si="241"/>
        <v>2.1146342497097955E-2</v>
      </c>
      <c r="FS28" s="103">
        <f t="shared" ca="1" si="241"/>
        <v>2.1144634080097643E-2</v>
      </c>
      <c r="FT28" s="103">
        <f t="shared" ca="1" si="241"/>
        <v>2.1075109425756019E-2</v>
      </c>
      <c r="FU28" s="103">
        <f t="shared" ca="1" si="241"/>
        <v>2.0943006284255158E-2</v>
      </c>
      <c r="FV28" s="103">
        <f t="shared" ca="1" si="241"/>
        <v>2.0753665061340684E-2</v>
      </c>
      <c r="FW28" s="103">
        <f t="shared" ca="1" si="241"/>
        <v>2.0512439793968384E-2</v>
      </c>
      <c r="FX28" s="103">
        <f t="shared" ca="1" si="241"/>
        <v>2.0224623447432807E-2</v>
      </c>
      <c r="FY28" s="103">
        <f t="shared" ca="1" si="241"/>
        <v>1.9895386452800975E-2</v>
      </c>
      <c r="FZ28" s="103">
        <f t="shared" ca="1" si="241"/>
        <v>1.9529727286909434E-2</v>
      </c>
      <c r="GA28" s="103">
        <f t="shared" ca="1" si="242"/>
        <v>1.9132433846426596E-2</v>
      </c>
      <c r="GB28" s="103">
        <f t="shared" ca="1" si="242"/>
        <v>1.8708054366669665E-2</v>
      </c>
      <c r="GC28" s="103">
        <f t="shared" ca="1" si="242"/>
        <v>1.8260876671796319E-2</v>
      </c>
      <c r="GD28" s="103">
        <f t="shared" ca="1" si="242"/>
        <v>1.7794914604664088E-2</v>
      </c>
      <c r="GE28" s="103">
        <f t="shared" ca="1" si="242"/>
        <v>1.7313900563429963E-2</v>
      </c>
      <c r="GF28" s="103">
        <f t="shared" ca="1" si="242"/>
        <v>1.6821283160903474E-2</v>
      </c>
      <c r="GG28" s="103">
        <f t="shared" ca="1" si="242"/>
        <v>1.6320229116410175E-2</v>
      </c>
      <c r="GH28" s="103">
        <f t="shared" ca="1" si="242"/>
        <v>1.5813628584507185E-2</v>
      </c>
      <c r="GI28" s="103">
        <f t="shared" ca="1" si="242"/>
        <v>1.5304103217359975E-2</v>
      </c>
      <c r="GJ28" s="103">
        <f t="shared" ca="1" si="242"/>
        <v>1.4794016345835213E-2</v>
      </c>
      <c r="GK28" s="103">
        <f t="shared" ca="1" si="242"/>
        <v>1.4285484747070918E-2</v>
      </c>
      <c r="GL28" s="103">
        <f t="shared" ca="1" si="242"/>
        <v>1.3780391542574487E-2</v>
      </c>
      <c r="GM28" s="103">
        <f t="shared" ca="1" si="242"/>
        <v>1.3280399840362554E-2</v>
      </c>
      <c r="GN28" s="103">
        <f t="shared" ca="1" si="242"/>
        <v>1.2786966797190045E-2</v>
      </c>
      <c r="GO28" s="103">
        <f t="shared" ca="1" si="242"/>
        <v>1.2301357832621429E-2</v>
      </c>
      <c r="GP28" s="103">
        <f t="shared" ca="1" si="242"/>
        <v>1.1824660775890726E-2</v>
      </c>
      <c r="GQ28" s="103">
        <f t="shared" ca="1" si="243"/>
        <v>1.1357799769493913E-2</v>
      </c>
      <c r="GR28" s="103">
        <f t="shared" ca="1" si="243"/>
        <v>1.0901548790787528E-2</v>
      </c>
      <c r="GS28" s="103">
        <f t="shared" ca="1" si="243"/>
        <v>1.0456544684971923E-2</v>
      </c>
      <c r="GT28" s="103">
        <f t="shared" ca="1" si="243"/>
        <v>1.0023299630199878E-2</v>
      </c>
      <c r="GU28" s="103">
        <f t="shared" ca="1" si="243"/>
        <v>9.6022129787127746E-3</v>
      </c>
      <c r="GV28" s="103">
        <f t="shared" ca="1" si="243"/>
        <v>9.1935824372827435E-3</v>
      </c>
      <c r="GW28" s="103">
        <f t="shared" ca="1" si="243"/>
        <v>8.7976145663378729E-3</v>
      </c>
      <c r="GX28" s="103">
        <f t="shared" ca="1" si="243"/>
        <v>8.4144345902970041E-3</v>
      </c>
      <c r="GY28" s="103">
        <f t="shared" ca="1" si="243"/>
        <v>8.0440955223408644E-3</v>
      </c>
      <c r="GZ28" s="103">
        <f t="shared" ca="1" si="243"/>
        <v>7.6865866153126277E-3</v>
      </c>
      <c r="HA28" s="103">
        <f t="shared" ca="1" si="243"/>
        <v>7.3418411571076741E-3</v>
      </c>
      <c r="HB28" s="103">
        <f t="shared" ca="1" si="243"/>
        <v>7.009743633947684E-3</v>
      </c>
      <c r="HC28" s="103">
        <f t="shared" ca="1" si="243"/>
        <v>6.6901362886910834E-3</v>
      </c>
      <c r="HD28" s="103">
        <f t="shared" ca="1" si="243"/>
        <v>6.3828251039108599E-3</v>
      </c>
      <c r="HE28" s="103">
        <f t="shared" ca="1" si="243"/>
        <v>6.0875852411939038E-3</v>
      </c>
      <c r="HF28" s="103">
        <f t="shared" ca="1" si="243"/>
        <v>5.8041659690115646E-3</v>
      </c>
      <c r="HG28" s="103">
        <f t="shared" ca="1" si="244"/>
        <v>5.5322951118302868E-3</v>
      </c>
      <c r="HH28" s="103">
        <f t="shared" ca="1" si="244"/>
        <v>5.2716830529460071E-3</v>
      </c>
      <c r="HI28" s="103">
        <f t="shared" ca="1" si="244"/>
        <v>5.0220263229193698E-3</v>
      </c>
      <c r="HJ28" s="103">
        <f t="shared" ca="1" si="244"/>
        <v>4.7830108046272848E-3</v>
      </c>
      <c r="HK28" s="103">
        <f t="shared" ca="1" si="244"/>
        <v>4.5543145848050406E-3</v>
      </c>
      <c r="HL28" s="103">
        <f t="shared" ca="1" si="244"/>
        <v>4.3356104806733234E-3</v>
      </c>
      <c r="HM28" s="103">
        <f t="shared" ca="1" si="244"/>
        <v>4.1265682688457197E-3</v>
      </c>
      <c r="HN28" s="103">
        <f t="shared" ca="1" si="244"/>
        <v>3.9268566422240294E-3</v>
      </c>
      <c r="HO28" s="103">
        <f t="shared" ca="1" si="244"/>
        <v>3.7361449190864695E-3</v>
      </c>
      <c r="HP28" s="103">
        <f t="shared" ca="1" si="244"/>
        <v>3.5541045270296441E-3</v>
      </c>
      <c r="HQ28" s="103">
        <f t="shared" ca="1" si="244"/>
        <v>3.3804102829356748E-3</v>
      </c>
      <c r="HR28" s="103">
        <f t="shared" ca="1" si="244"/>
        <v>3.2147414886251053E-3</v>
      </c>
      <c r="HS28" s="103">
        <f t="shared" ca="1" si="244"/>
        <v>3.0567828604339815E-3</v>
      </c>
      <c r="HT28" s="103">
        <f t="shared" ca="1" si="244"/>
        <v>2.906225309560639E-3</v>
      </c>
      <c r="HU28" s="103">
        <f t="shared" ca="1" si="244"/>
        <v>2.7627665886942317E-3</v>
      </c>
      <c r="HV28" s="103">
        <f t="shared" ca="1" si="244"/>
        <v>2.6261118191863715E-3</v>
      </c>
      <c r="HW28" s="103">
        <f t="shared" ca="1" si="245"/>
        <v>2.4959739118262099E-3</v>
      </c>
      <c r="HX28" s="103">
        <f t="shared" ca="1" si="245"/>
        <v>2.3720738931609637E-3</v>
      </c>
      <c r="HY28" s="103">
        <f t="shared" ca="1" si="245"/>
        <v>4.5363315401359509E-2</v>
      </c>
      <c r="HZ28" s="104">
        <f t="shared" ca="1" si="216"/>
        <v>0.51486746255099203</v>
      </c>
      <c r="IA28" s="105">
        <f t="shared" ca="1" si="78"/>
        <v>0.20168065457860923</v>
      </c>
      <c r="IB28" s="105">
        <f t="shared" ca="1" si="79"/>
        <v>1.9754330377818763E-2</v>
      </c>
      <c r="IC28" s="105">
        <f t="shared" ca="1" si="80"/>
        <v>2.0232380370867387E-2</v>
      </c>
      <c r="ID28" s="105">
        <f t="shared" ca="1" si="81"/>
        <v>2.0618738073708683E-2</v>
      </c>
      <c r="IE28" s="105">
        <f t="shared" ca="1" si="82"/>
        <v>2.0915622026777044E-2</v>
      </c>
      <c r="IF28" s="105">
        <f t="shared" ca="1" si="83"/>
        <v>2.1126192852782954E-2</v>
      </c>
      <c r="IG28" s="105">
        <f t="shared" ca="1" si="84"/>
        <v>2.1254371041578846E-2</v>
      </c>
      <c r="IH28" s="105">
        <f t="shared" ca="1" si="85"/>
        <v>2.1304668107331077E-2</v>
      </c>
      <c r="II28" s="105">
        <f t="shared" ca="1" si="86"/>
        <v>2.128203314378322E-2</v>
      </c>
      <c r="IJ28" s="105">
        <f t="shared" ca="1" si="87"/>
        <v>2.1077516195443916E-2</v>
      </c>
      <c r="IK28" s="105">
        <f t="shared" ca="1" si="88"/>
        <v>2.1039146133420231E-2</v>
      </c>
      <c r="IL28" s="105">
        <f t="shared" ca="1" si="89"/>
        <v>2.0829830519954882E-2</v>
      </c>
      <c r="IM28" s="105">
        <f t="shared" ca="1" si="90"/>
        <v>2.056926377630644E-2</v>
      </c>
      <c r="IN28" s="105">
        <f t="shared" ca="1" si="91"/>
        <v>2.0262855614392509E-2</v>
      </c>
      <c r="IO28" s="105">
        <f t="shared" ca="1" si="92"/>
        <v>1.9915870760282405E-2</v>
      </c>
      <c r="IP28" s="105">
        <f t="shared" ca="1" si="93"/>
        <v>1.9533381272102811E-2</v>
      </c>
      <c r="IQ28" s="105">
        <f t="shared" ca="1" si="94"/>
        <v>1.9120229755868905E-2</v>
      </c>
      <c r="IR28" s="105">
        <f t="shared" ca="1" si="95"/>
        <v>1.8681002166852187E-2</v>
      </c>
      <c r="IS28" s="105">
        <f t="shared" ca="1" si="96"/>
        <v>1.8220008932905693E-2</v>
      </c>
      <c r="IT28" s="105">
        <f t="shared" ca="1" si="97"/>
        <v>1.7741273209116656E-2</v>
      </c>
      <c r="IU28" s="105">
        <f t="shared" ca="1" si="98"/>
        <v>1.7248525161672565E-2</v>
      </c>
      <c r="IV28" s="105">
        <f t="shared" ca="1" si="99"/>
        <v>1.6745201275972101E-2</v>
      </c>
      <c r="IW28" s="105">
        <f t="shared" ca="1" si="100"/>
        <v>1.6234447784653078E-2</v>
      </c>
      <c r="IX28" s="105">
        <f t="shared" ca="1" si="101"/>
        <v>1.5719127411399733E-2</v>
      </c>
      <c r="IY28" s="105">
        <f t="shared" ca="1" si="102"/>
        <v>1.5201828723408542E-2</v>
      </c>
      <c r="IZ28" s="105">
        <f t="shared" ca="1" si="103"/>
        <v>1.4684877477212836E-2</v>
      </c>
      <c r="JA28" s="105">
        <f t="shared" ca="1" si="104"/>
        <v>1.41703494280471E-2</v>
      </c>
      <c r="JB28" s="105">
        <f t="shared" ca="1" si="105"/>
        <v>1.3660084151280899E-2</v>
      </c>
      <c r="JC28" s="105">
        <f t="shared" ca="1" si="106"/>
        <v>1.3155699495421884E-2</v>
      </c>
      <c r="JD28" s="105">
        <f t="shared" ca="1" si="107"/>
        <v>1.2658606349726981E-2</v>
      </c>
      <c r="JE28" s="105">
        <f t="shared" ca="1" si="108"/>
        <v>1.2170023465809568E-2</v>
      </c>
      <c r="JF28" s="105">
        <f t="shared" ca="1" si="109"/>
        <v>1.169099212212403E-2</v>
      </c>
      <c r="JG28" s="105">
        <f t="shared" ca="1" si="110"/>
        <v>1.12223904633017E-2</v>
      </c>
      <c r="JH28" s="105">
        <f t="shared" ca="1" si="111"/>
        <v>1.0764947383525221E-2</v>
      </c>
      <c r="JI28" s="105">
        <f t="shared" ca="1" si="112"/>
        <v>1.0319255854970143E-2</v>
      </c>
      <c r="JJ28" s="105">
        <f t="shared" ca="1" si="113"/>
        <v>9.8857856293774506E-3</v>
      </c>
      <c r="JK28" s="105">
        <f t="shared" ca="1" si="114"/>
        <v>9.4648952635316436E-3</v>
      </c>
      <c r="JL28" s="105">
        <f t="shared" ca="1" si="115"/>
        <v>9.0568434383535915E-3</v>
      </c>
      <c r="JM28" s="105">
        <f t="shared" ca="1" si="116"/>
        <v>8.6617995569100142E-3</v>
      </c>
      <c r="JN28" s="105">
        <f t="shared" ca="1" si="117"/>
        <v>8.2798536193020873E-3</v>
      </c>
      <c r="JO28" s="105">
        <f t="shared" ca="1" si="118"/>
        <v>7.9110253825988054E-3</v>
      </c>
      <c r="JP28" s="105">
        <f t="shared" ca="1" si="119"/>
        <v>7.555272821971379E-3</v>
      </c>
      <c r="JQ28" s="105">
        <f t="shared" ca="1" si="120"/>
        <v>7.2124999153876162E-3</v>
      </c>
      <c r="JR28" s="105">
        <f t="shared" ca="1" si="121"/>
        <v>6.8825637788346274E-3</v>
      </c>
      <c r="JS28" s="105">
        <f t="shared" ca="1" si="122"/>
        <v>6.5652811823763858E-3</v>
      </c>
      <c r="JT28" s="105">
        <f t="shared" ca="1" si="123"/>
        <v>6.2604344795712799E-3</v>
      </c>
      <c r="JU28" s="105">
        <f t="shared" ca="1" si="124"/>
        <v>5.9677769841356698E-3</v>
      </c>
      <c r="JV28" s="105">
        <f t="shared" ca="1" si="125"/>
        <v>5.6870378283272243E-3</v>
      </c>
      <c r="JW28" s="105">
        <f t="shared" ca="1" si="126"/>
        <v>5.4179263375551904E-3</v>
      </c>
      <c r="JX28" s="105">
        <f t="shared" ca="1" si="127"/>
        <v>5.1601359552696634E-3</v>
      </c>
      <c r="JY28" s="105">
        <f t="shared" ca="1" si="128"/>
        <v>4.9133477513568754E-3</v>
      </c>
      <c r="JZ28" s="105">
        <f t="shared" ca="1" si="129"/>
        <v>4.6772335461882199E-3</v>
      </c>
      <c r="KA28" s="105">
        <f t="shared" ca="1" si="130"/>
        <v>4.4514586811467841E-3</v>
      </c>
      <c r="KB28" s="105">
        <f t="shared" ca="1" si="131"/>
        <v>4.2356844650170093E-3</v>
      </c>
      <c r="KC28" s="105">
        <f t="shared" ca="1" si="132"/>
        <v>4.0295703240778337E-3</v>
      </c>
      <c r="KD28" s="105">
        <f t="shared" ca="1" si="133"/>
        <v>3.8327756821237872E-3</v>
      </c>
      <c r="KE28" s="105">
        <f t="shared" ca="1" si="134"/>
        <v>3.6449615950353764E-3</v>
      </c>
      <c r="KF28" s="105">
        <f t="shared" ca="1" si="135"/>
        <v>3.4657921628704577E-3</v>
      </c>
      <c r="KG28" s="105">
        <f t="shared" ca="1" si="136"/>
        <v>3.2949357408897976E-3</v>
      </c>
      <c r="KH28" s="105">
        <f t="shared" ca="1" si="137"/>
        <v>3.1320659693405682E-3</v>
      </c>
      <c r="KI28" s="105">
        <f t="shared" ca="1" si="138"/>
        <v>2.9768626403437527E-3</v>
      </c>
      <c r="KJ28" s="105">
        <f t="shared" ca="1" si="139"/>
        <v>2.8290124187907591E-3</v>
      </c>
      <c r="KK28" s="105">
        <f t="shared" ca="1" si="140"/>
        <v>2.6882094327757102E-3</v>
      </c>
      <c r="KL28" s="105">
        <f t="shared" ca="1" si="141"/>
        <v>2.5541557478089678E-3</v>
      </c>
      <c r="KM28" s="105">
        <f t="shared" ca="1" si="142"/>
        <v>2.4265617378216478E-3</v>
      </c>
      <c r="KN28" s="105">
        <f t="shared" ca="1" si="143"/>
        <v>2.3051463648404193E-3</v>
      </c>
      <c r="KO28" s="105">
        <f t="shared" ca="1" si="144"/>
        <v>4.3767368107638691E-2</v>
      </c>
      <c r="KP28" s="102"/>
      <c r="KQ28" s="106">
        <f t="shared" ca="1" si="145"/>
        <v>0.50813652642694196</v>
      </c>
      <c r="KR28" s="107">
        <f t="shared" ca="1" si="146"/>
        <v>0.33369150073298964</v>
      </c>
    </row>
    <row r="29" spans="1:304" s="63" customFormat="1" ht="15.5" x14ac:dyDescent="0.35">
      <c r="A29" s="62"/>
      <c r="B29" s="67" t="s">
        <v>131</v>
      </c>
      <c r="C29" s="95">
        <f t="shared" si="147"/>
        <v>1617523</v>
      </c>
      <c r="D29" s="75">
        <f ca="1">'Stochastic inputs'!H50</f>
        <v>27.445423000000005</v>
      </c>
      <c r="E29" s="75">
        <v>11.847928000000001</v>
      </c>
      <c r="F29" s="96">
        <v>27.253305039000004</v>
      </c>
      <c r="G29" s="96">
        <v>11.764992504</v>
      </c>
      <c r="H29" s="97">
        <f t="shared" ca="1" si="0"/>
        <v>3.2267559175735596</v>
      </c>
      <c r="I29" s="97">
        <f t="shared" ca="1" si="1"/>
        <v>0.41338480125178345</v>
      </c>
      <c r="J29" s="98">
        <f t="shared" si="2"/>
        <v>3.2197313026365952</v>
      </c>
      <c r="K29" s="98">
        <f t="shared" si="3"/>
        <v>0.41338480125178345</v>
      </c>
      <c r="L29" s="98"/>
      <c r="M29" s="99">
        <v>1662833</v>
      </c>
      <c r="N29" s="98"/>
      <c r="O29" s="97">
        <f t="shared" ca="1" si="4"/>
        <v>3.2267559175735596</v>
      </c>
      <c r="P29" s="97">
        <f t="shared" ca="1" si="4"/>
        <v>0.41338480125178345</v>
      </c>
      <c r="Q29" s="99">
        <v>1617523</v>
      </c>
      <c r="R29" s="100">
        <v>1644596</v>
      </c>
      <c r="S29" s="99">
        <v>1664442</v>
      </c>
      <c r="T29" s="100">
        <v>1674256</v>
      </c>
      <c r="U29" s="99">
        <v>1676807</v>
      </c>
      <c r="V29" s="100">
        <v>1678365</v>
      </c>
      <c r="W29" s="99">
        <v>1678696</v>
      </c>
      <c r="X29" s="100">
        <v>1676001</v>
      </c>
      <c r="Y29" s="99">
        <v>1670329</v>
      </c>
      <c r="Z29" s="100">
        <v>1662833</v>
      </c>
      <c r="AA29" s="98"/>
      <c r="AB29" s="98">
        <f t="shared" si="5"/>
        <v>3.2197313026365952</v>
      </c>
      <c r="AC29" s="98">
        <f t="shared" si="5"/>
        <v>0.41338480125178345</v>
      </c>
      <c r="AD29" s="101">
        <f t="shared" ca="1" si="6"/>
        <v>305584.61854928959</v>
      </c>
      <c r="AE29" s="101">
        <f t="shared" ca="1" si="7"/>
        <v>30697.513837039434</v>
      </c>
      <c r="AF29" s="101">
        <f t="shared" ca="1" si="8"/>
        <v>31535.261279271806</v>
      </c>
      <c r="AG29" s="101">
        <f t="shared" ca="1" si="9"/>
        <v>32232.338002658973</v>
      </c>
      <c r="AH29" s="101">
        <f t="shared" ca="1" si="10"/>
        <v>32790.935078831746</v>
      </c>
      <c r="AI29" s="101">
        <f t="shared" ca="1" si="11"/>
        <v>33214.809982951396</v>
      </c>
      <c r="AJ29" s="101">
        <f t="shared" ca="1" si="12"/>
        <v>33509.014982865665</v>
      </c>
      <c r="AK29" s="101">
        <f t="shared" ca="1" si="13"/>
        <v>33679.641381831905</v>
      </c>
      <c r="AL29" s="101">
        <f t="shared" ca="1" si="14"/>
        <v>33733.583536555678</v>
      </c>
      <c r="AM29" s="101">
        <f t="shared" ca="1" si="15"/>
        <v>33678.325026246224</v>
      </c>
      <c r="AN29" s="101">
        <f t="shared" ca="1" si="16"/>
        <v>33521.74810898109</v>
      </c>
      <c r="AO29" s="101">
        <f t="shared" ca="1" si="17"/>
        <v>33271.966636109202</v>
      </c>
      <c r="AP29" s="101">
        <f t="shared" ca="1" si="18"/>
        <v>32937.18186742629</v>
      </c>
      <c r="AQ29" s="101">
        <f t="shared" ca="1" si="19"/>
        <v>32525.560103109081</v>
      </c>
      <c r="AR29" s="101">
        <f t="shared" ca="1" si="20"/>
        <v>32045.130687930468</v>
      </c>
      <c r="AS29" s="101">
        <f t="shared" ca="1" si="21"/>
        <v>31503.702717645567</v>
      </c>
      <c r="AT29" s="101">
        <f t="shared" ca="1" si="22"/>
        <v>30908.798658370364</v>
      </c>
      <c r="AU29" s="101">
        <f t="shared" ca="1" si="23"/>
        <v>30267.603052996601</v>
      </c>
      <c r="AV29" s="101">
        <f t="shared" ca="1" si="24"/>
        <v>29586.924513775506</v>
      </c>
      <c r="AW29" s="101">
        <f t="shared" ca="1" si="25"/>
        <v>28873.169269916219</v>
      </c>
      <c r="AX29" s="101">
        <f t="shared" ca="1" si="26"/>
        <v>28132.324639682076</v>
      </c>
      <c r="AY29" s="101">
        <f t="shared" ca="1" si="27"/>
        <v>27369.95091683992</v>
      </c>
      <c r="AZ29" s="101">
        <f t="shared" ca="1" si="28"/>
        <v>26591.180292712892</v>
      </c>
      <c r="BA29" s="101">
        <f t="shared" ca="1" si="29"/>
        <v>25800.721570866186</v>
      </c>
      <c r="BB29" s="101">
        <f t="shared" ca="1" si="30"/>
        <v>25002.869566645826</v>
      </c>
      <c r="BC29" s="101">
        <f t="shared" ca="1" si="31"/>
        <v>24201.518214650554</v>
      </c>
      <c r="BD29" s="101">
        <f t="shared" ca="1" si="32"/>
        <v>23400.17653142424</v>
      </c>
      <c r="BE29" s="101">
        <f t="shared" ca="1" si="33"/>
        <v>22601.986696388311</v>
      </c>
      <c r="BF29" s="101">
        <f t="shared" ca="1" si="34"/>
        <v>21809.743620466288</v>
      </c>
      <c r="BG29" s="101">
        <f t="shared" ca="1" si="35"/>
        <v>21025.915468508381</v>
      </c>
      <c r="BH29" s="101">
        <f t="shared" ca="1" si="36"/>
        <v>20252.664688442874</v>
      </c>
      <c r="BI29" s="101">
        <f t="shared" ca="1" si="37"/>
        <v>19491.869177379267</v>
      </c>
      <c r="BJ29" s="101">
        <f t="shared" ca="1" si="38"/>
        <v>18745.143282992125</v>
      </c>
      <c r="BK29" s="101">
        <f t="shared" ca="1" si="39"/>
        <v>18013.858398126686</v>
      </c>
      <c r="BL29" s="101">
        <f t="shared" ca="1" si="40"/>
        <v>17299.162958217144</v>
      </c>
      <c r="BM29" s="101">
        <f t="shared" ca="1" si="41"/>
        <v>16602.00169556788</v>
      </c>
      <c r="BN29" s="101">
        <f t="shared" ca="1" si="42"/>
        <v>15923.134042452832</v>
      </c>
      <c r="BO29" s="101">
        <f t="shared" ca="1" si="43"/>
        <v>15263.151607062086</v>
      </c>
      <c r="BP29" s="101">
        <f t="shared" ca="1" si="44"/>
        <v>14622.494673216212</v>
      </c>
      <c r="BQ29" s="101">
        <f t="shared" ca="1" si="45"/>
        <v>14001.467697030734</v>
      </c>
      <c r="BR29" s="101">
        <f t="shared" ca="1" si="46"/>
        <v>13400.253792059548</v>
      </c>
      <c r="BS29" s="101">
        <f t="shared" ca="1" si="47"/>
        <v>12818.928209204969</v>
      </c>
      <c r="BT29" s="101">
        <f t="shared" ca="1" si="48"/>
        <v>12257.470829554357</v>
      </c>
      <c r="BU29" s="101">
        <f t="shared" ca="1" si="49"/>
        <v>11715.777697479178</v>
      </c>
      <c r="BV29" s="101">
        <f t="shared" ca="1" si="50"/>
        <v>11193.671628438156</v>
      </c>
      <c r="BW29" s="101">
        <f t="shared" ca="1" si="51"/>
        <v>10690.911931068902</v>
      </c>
      <c r="BX29" s="101">
        <f t="shared" ca="1" si="52"/>
        <v>10207.203286835544</v>
      </c>
      <c r="BY29" s="101">
        <f t="shared" ca="1" si="53"/>
        <v>9742.2038328203143</v>
      </c>
      <c r="BZ29" s="101">
        <f t="shared" ca="1" si="54"/>
        <v>9295.5324945477078</v>
      </c>
      <c r="CA29" s="101">
        <f t="shared" ca="1" si="55"/>
        <v>8866.7756161502384</v>
      </c>
      <c r="CB29" s="101">
        <f t="shared" ca="1" si="56"/>
        <v>8455.4929348847763</v>
      </c>
      <c r="CC29" s="101">
        <f t="shared" ca="1" si="57"/>
        <v>8061.2229462095975</v>
      </c>
      <c r="CD29" s="101">
        <f t="shared" ca="1" si="58"/>
        <v>7683.4877043298529</v>
      </c>
      <c r="CE29" s="101">
        <f t="shared" ca="1" si="59"/>
        <v>7321.7971015583817</v>
      </c>
      <c r="CF29" s="101">
        <f t="shared" ca="1" si="60"/>
        <v>6975.652667995746</v>
      </c>
      <c r="CG29" s="101">
        <f t="shared" ca="1" si="61"/>
        <v>6644.5509310341286</v>
      </c>
      <c r="CH29" s="101">
        <f t="shared" ca="1" si="62"/>
        <v>6327.9863720966641</v>
      </c>
      <c r="CI29" s="101">
        <f t="shared" ca="1" si="63"/>
        <v>6025.4540158456839</v>
      </c>
      <c r="CJ29" s="101">
        <f t="shared" ca="1" si="64"/>
        <v>5736.4516849358351</v>
      </c>
      <c r="CK29" s="101">
        <f t="shared" ca="1" si="65"/>
        <v>5460.4819512009226</v>
      </c>
      <c r="CL29" s="101">
        <f t="shared" ca="1" si="66"/>
        <v>5197.0538120484071</v>
      </c>
      <c r="CM29" s="101">
        <f t="shared" ca="1" si="67"/>
        <v>4945.6841187724494</v>
      </c>
      <c r="CN29" s="101">
        <f t="shared" ca="1" si="68"/>
        <v>4705.8987814876109</v>
      </c>
      <c r="CO29" s="101">
        <f t="shared" ca="1" si="69"/>
        <v>4477.2337734944895</v>
      </c>
      <c r="CP29" s="101">
        <f t="shared" ca="1" si="70"/>
        <v>4259.2359560464583</v>
      </c>
      <c r="CQ29" s="101">
        <f t="shared" ca="1" si="71"/>
        <v>4051.4637427944508</v>
      </c>
      <c r="CR29" s="101">
        <f t="shared" ca="1" si="72"/>
        <v>78755.95917463029</v>
      </c>
      <c r="CS29" s="102">
        <f t="shared" ca="1" si="73"/>
        <v>1617523</v>
      </c>
      <c r="CT29" s="74">
        <f t="shared" si="148"/>
        <v>313073.00661119685</v>
      </c>
      <c r="CU29" s="74">
        <f t="shared" si="149"/>
        <v>31138.296154393902</v>
      </c>
      <c r="CV29" s="74">
        <f t="shared" si="150"/>
        <v>31951.581318780856</v>
      </c>
      <c r="CW29" s="74">
        <f t="shared" si="151"/>
        <v>32621.610099419377</v>
      </c>
      <c r="CX29" s="74">
        <f t="shared" si="152"/>
        <v>33151.083160254151</v>
      </c>
      <c r="CY29" s="74">
        <f t="shared" si="153"/>
        <v>33544.247936036154</v>
      </c>
      <c r="CZ29" s="74">
        <f t="shared" si="154"/>
        <v>33806.619272313401</v>
      </c>
      <c r="DA29" s="74">
        <f t="shared" si="155"/>
        <v>33944.718008346797</v>
      </c>
      <c r="DB29" s="74">
        <f t="shared" si="156"/>
        <v>33965.831169368656</v>
      </c>
      <c r="DC29" s="74">
        <f t="shared" ca="1" si="74"/>
        <v>33678.325026246224</v>
      </c>
      <c r="DD29" s="74">
        <f t="shared" si="157"/>
        <v>33688.807889852003</v>
      </c>
      <c r="DE29" s="74">
        <f t="shared" si="158"/>
        <v>33407.254607491661</v>
      </c>
      <c r="DF29" s="74">
        <f t="shared" si="159"/>
        <v>33041.571919788141</v>
      </c>
      <c r="DG29" s="74">
        <f t="shared" si="160"/>
        <v>32600.123460099338</v>
      </c>
      <c r="DH29" s="74">
        <f t="shared" si="161"/>
        <v>32091.10074139779</v>
      </c>
      <c r="DI29" s="74">
        <f t="shared" si="162"/>
        <v>31522.442325261778</v>
      </c>
      <c r="DJ29" s="74">
        <f t="shared" si="163"/>
        <v>30901.770114698942</v>
      </c>
      <c r="DK29" s="74">
        <f t="shared" si="164"/>
        <v>30236.340842194357</v>
      </c>
      <c r="DL29" s="74">
        <f t="shared" si="165"/>
        <v>29533.010869159869</v>
      </c>
      <c r="DM29" s="74">
        <f t="shared" si="166"/>
        <v>28798.212500143476</v>
      </c>
      <c r="DN29" s="74">
        <f t="shared" si="167"/>
        <v>28037.940131010357</v>
      </c>
      <c r="DO29" s="74">
        <f t="shared" si="168"/>
        <v>27257.744683708359</v>
      </c>
      <c r="DP29" s="74">
        <f t="shared" si="169"/>
        <v>26462.734922620311</v>
      </c>
      <c r="DQ29" s="74">
        <f t="shared" si="170"/>
        <v>25657.584392409539</v>
      </c>
      <c r="DR29" s="74">
        <f t="shared" si="171"/>
        <v>24846.542859905338</v>
      </c>
      <c r="DS29" s="74">
        <f t="shared" si="172"/>
        <v>24033.451279416011</v>
      </c>
      <c r="DT29" s="74">
        <f t="shared" si="173"/>
        <v>23221.759429761154</v>
      </c>
      <c r="DU29" s="74">
        <f t="shared" si="174"/>
        <v>22414.545490647637</v>
      </c>
      <c r="DV29" s="74">
        <f t="shared" si="175"/>
        <v>21614.536935138891</v>
      </c>
      <c r="DW29" s="74">
        <f t="shared" si="176"/>
        <v>20824.132213512574</v>
      </c>
      <c r="DX29" s="74">
        <f t="shared" si="177"/>
        <v>20045.422791915731</v>
      </c>
      <c r="DY29" s="74">
        <f t="shared" si="178"/>
        <v>19280.215187278434</v>
      </c>
      <c r="DZ29" s="74">
        <f t="shared" si="179"/>
        <v>18530.052708399795</v>
      </c>
      <c r="EA29" s="74">
        <f t="shared" si="180"/>
        <v>17796.236672772207</v>
      </c>
      <c r="EB29" s="74">
        <f t="shared" si="181"/>
        <v>17079.846920140219</v>
      </c>
      <c r="EC29" s="74">
        <f t="shared" si="182"/>
        <v>16381.76148785136</v>
      </c>
      <c r="ED29" s="74">
        <f t="shared" si="183"/>
        <v>15702.67535043005</v>
      </c>
      <c r="EE29" s="74">
        <f t="shared" si="184"/>
        <v>15043.118157262777</v>
      </c>
      <c r="EF29" s="74">
        <f t="shared" si="185"/>
        <v>14403.470928490806</v>
      </c>
      <c r="EG29" s="74">
        <f t="shared" si="186"/>
        <v>13783.981690776025</v>
      </c>
      <c r="EH29" s="74">
        <f t="shared" si="187"/>
        <v>13184.780052223099</v>
      </c>
      <c r="EI29" s="74">
        <f t="shared" si="188"/>
        <v>12605.890729816361</v>
      </c>
      <c r="EJ29" s="74">
        <f t="shared" si="189"/>
        <v>12047.24605390031</v>
      </c>
      <c r="EK29" s="74">
        <f t="shared" si="190"/>
        <v>11508.697482772643</v>
      </c>
      <c r="EL29" s="74">
        <f t="shared" si="191"/>
        <v>10990.026166936846</v>
      </c>
      <c r="EM29" s="74">
        <f t="shared" si="192"/>
        <v>10490.952607127707</v>
      </c>
      <c r="EN29" s="74">
        <f t="shared" si="193"/>
        <v>10011.145453384304</v>
      </c>
      <c r="EO29" s="74">
        <f t="shared" si="194"/>
        <v>9550.2294942525405</v>
      </c>
      <c r="EP29" s="74">
        <f t="shared" si="195"/>
        <v>9107.7928860626289</v>
      </c>
      <c r="EQ29" s="74">
        <f t="shared" si="196"/>
        <v>8683.3936722388917</v>
      </c>
      <c r="ER29" s="74">
        <f t="shared" si="197"/>
        <v>8276.5656419226925</v>
      </c>
      <c r="ES29" s="74">
        <f t="shared" si="198"/>
        <v>7886.8235760628049</v>
      </c>
      <c r="ET29" s="74">
        <f t="shared" si="199"/>
        <v>7513.6679275283914</v>
      </c>
      <c r="EU29" s="74">
        <f t="shared" si="200"/>
        <v>7156.5889799753604</v>
      </c>
      <c r="EV29" s="74">
        <f t="shared" si="201"/>
        <v>6815.0705281171749</v>
      </c>
      <c r="EW29" s="74">
        <f t="shared" si="202"/>
        <v>6488.5931198511043</v>
      </c>
      <c r="EX29" s="74">
        <f t="shared" si="203"/>
        <v>6176.636898415999</v>
      </c>
      <c r="EY29" s="74">
        <f t="shared" si="204"/>
        <v>5878.6840804207859</v>
      </c>
      <c r="EZ29" s="74">
        <f t="shared" si="205"/>
        <v>5594.2211032888745</v>
      </c>
      <c r="FA29" s="74">
        <f t="shared" si="206"/>
        <v>5322.7404733649046</v>
      </c>
      <c r="FB29" s="74">
        <f t="shared" si="207"/>
        <v>5063.7423437084226</v>
      </c>
      <c r="FC29" s="74">
        <f t="shared" si="208"/>
        <v>4816.735848447388</v>
      </c>
      <c r="FD29" s="74">
        <f t="shared" si="209"/>
        <v>4581.2402184963285</v>
      </c>
      <c r="FE29" s="74">
        <f t="shared" si="210"/>
        <v>4356.7857014750298</v>
      </c>
      <c r="FF29" s="74">
        <f t="shared" si="211"/>
        <v>4142.9143067836339</v>
      </c>
      <c r="FG29" s="74">
        <f t="shared" si="212"/>
        <v>3939.1803950509302</v>
      </c>
      <c r="FH29" s="74">
        <f t="shared" si="213"/>
        <v>76019.475143152536</v>
      </c>
      <c r="FI29" s="102">
        <f t="shared" ca="1" si="75"/>
        <v>1617323.529144669</v>
      </c>
      <c r="FJ29" s="62"/>
      <c r="FK29" s="103">
        <f t="shared" ca="1" si="241"/>
        <v>0.18892134365278862</v>
      </c>
      <c r="FL29" s="103">
        <f t="shared" ca="1" si="241"/>
        <v>1.8978100365212386E-2</v>
      </c>
      <c r="FM29" s="103">
        <f t="shared" ca="1" si="241"/>
        <v>1.9496020321981083E-2</v>
      </c>
      <c r="FN29" s="103">
        <f t="shared" ca="1" si="241"/>
        <v>1.9926973528449965E-2</v>
      </c>
      <c r="FO29" s="103">
        <f t="shared" ca="1" si="241"/>
        <v>2.0272314569147853E-2</v>
      </c>
      <c r="FP29" s="103">
        <f t="shared" ca="1" si="241"/>
        <v>2.0534366425053241E-2</v>
      </c>
      <c r="FQ29" s="103">
        <f t="shared" ca="1" si="241"/>
        <v>2.0716252555831146E-2</v>
      </c>
      <c r="FR29" s="103">
        <f t="shared" ca="1" si="241"/>
        <v>2.0821738783208588E-2</v>
      </c>
      <c r="FS29" s="103">
        <f t="shared" ca="1" si="241"/>
        <v>2.0855087400028116E-2</v>
      </c>
      <c r="FT29" s="103">
        <f t="shared" ca="1" si="241"/>
        <v>2.0820924973707466E-2</v>
      </c>
      <c r="FU29" s="103">
        <f t="shared" ca="1" si="241"/>
        <v>2.0724124546594447E-2</v>
      </c>
      <c r="FV29" s="103">
        <f t="shared" ca="1" si="241"/>
        <v>2.0569702338766867E-2</v>
      </c>
      <c r="FW29" s="103">
        <f t="shared" ca="1" si="241"/>
        <v>2.0362728608759376E-2</v>
      </c>
      <c r="FX29" s="103">
        <f t="shared" ca="1" si="241"/>
        <v>2.0108252002048244E-2</v>
      </c>
      <c r="FY29" s="103">
        <f t="shared" ca="1" si="241"/>
        <v>1.9811236494275797E-2</v>
      </c>
      <c r="FZ29" s="103">
        <f t="shared" ca="1" si="241"/>
        <v>1.947650989670352E-2</v>
      </c>
      <c r="GA29" s="103">
        <f t="shared" ca="1" si="242"/>
        <v>1.9108722817771595E-2</v>
      </c>
      <c r="GB29" s="103">
        <f t="shared" ca="1" si="242"/>
        <v>1.8712316951905228E-2</v>
      </c>
      <c r="GC29" s="103">
        <f t="shared" ca="1" si="242"/>
        <v>1.8291501582218928E-2</v>
      </c>
      <c r="GD29" s="103">
        <f t="shared" ca="1" si="242"/>
        <v>1.7850237226868626E-2</v>
      </c>
      <c r="GE29" s="103">
        <f t="shared" ca="1" si="242"/>
        <v>1.7392225421018481E-2</v>
      </c>
      <c r="GF29" s="103">
        <f t="shared" ca="1" si="242"/>
        <v>1.6920903700806678E-2</v>
      </c>
      <c r="GG29" s="103">
        <f t="shared" ca="1" si="242"/>
        <v>1.643944493692695E-2</v>
      </c>
      <c r="GH29" s="103">
        <f t="shared" ca="1" si="242"/>
        <v>1.5950760249385132E-2</v>
      </c>
      <c r="GI29" s="103">
        <f t="shared" ca="1" si="242"/>
        <v>1.5457504818568779E-2</v>
      </c>
      <c r="GJ29" s="103">
        <f t="shared" ca="1" si="242"/>
        <v>1.4962085988669438E-2</v>
      </c>
      <c r="GK29" s="103">
        <f t="shared" ca="1" si="242"/>
        <v>1.4466673136285692E-2</v>
      </c>
      <c r="GL29" s="103">
        <f t="shared" ca="1" si="242"/>
        <v>1.3973208848584107E-2</v>
      </c>
      <c r="GM29" s="103">
        <f t="shared" ca="1" si="242"/>
        <v>1.348342102119493E-2</v>
      </c>
      <c r="GN29" s="103">
        <f t="shared" ca="1" si="242"/>
        <v>1.2998835545774856E-2</v>
      </c>
      <c r="GO29" s="103">
        <f t="shared" ca="1" si="242"/>
        <v>1.2520789310843106E-2</v>
      </c>
      <c r="GP29" s="103">
        <f t="shared" ca="1" si="242"/>
        <v>1.2050443287285106E-2</v>
      </c>
      <c r="GQ29" s="103">
        <f t="shared" ca="1" si="243"/>
        <v>1.1588795512021854E-2</v>
      </c>
      <c r="GR29" s="103">
        <f t="shared" ca="1" si="243"/>
        <v>1.1136693820197108E-2</v>
      </c>
      <c r="GS29" s="103">
        <f t="shared" ca="1" si="243"/>
        <v>1.0694848208165908E-2</v>
      </c>
      <c r="GT29" s="103">
        <f t="shared" ca="1" si="243"/>
        <v>1.0263842737054052E-2</v>
      </c>
      <c r="GU29" s="103">
        <f t="shared" ca="1" si="243"/>
        <v>9.8441469100920553E-3</v>
      </c>
      <c r="GV29" s="103">
        <f t="shared" ca="1" si="243"/>
        <v>9.4361264767561792E-3</v>
      </c>
      <c r="GW29" s="103">
        <f t="shared" ca="1" si="243"/>
        <v>9.0400536333741233E-3</v>
      </c>
      <c r="GX29" s="103">
        <f t="shared" ca="1" si="243"/>
        <v>8.656116603615982E-3</v>
      </c>
      <c r="GY29" s="103">
        <f t="shared" ca="1" si="243"/>
        <v>8.2844285936333195E-3</v>
      </c>
      <c r="GZ29" s="103">
        <f t="shared" ca="1" si="243"/>
        <v>7.9250361257335866E-3</v>
      </c>
      <c r="HA29" s="103">
        <f t="shared" ca="1" si="243"/>
        <v>7.5779267618168999E-3</v>
      </c>
      <c r="HB29" s="103">
        <f t="shared" ca="1" si="243"/>
        <v>7.2430362334749967E-3</v>
      </c>
      <c r="HC29" s="103">
        <f t="shared" ca="1" si="243"/>
        <v>6.920255000045227E-3</v>
      </c>
      <c r="HD29" s="103">
        <f t="shared" ca="1" si="243"/>
        <v>6.6094342590917732E-3</v>
      </c>
      <c r="HE29" s="103">
        <f t="shared" ca="1" si="243"/>
        <v>6.3103914360633784E-3</v>
      </c>
      <c r="HF29" s="103">
        <f t="shared" ca="1" si="243"/>
        <v>6.0229151813113724E-3</v>
      </c>
      <c r="HG29" s="103">
        <f t="shared" ca="1" si="244"/>
        <v>5.7467699034559061E-3</v>
      </c>
      <c r="HH29" s="103">
        <f t="shared" ca="1" si="244"/>
        <v>5.4816998683482323E-3</v>
      </c>
      <c r="HI29" s="103">
        <f t="shared" ca="1" si="244"/>
        <v>5.2274328926913416E-3</v>
      </c>
      <c r="HJ29" s="103">
        <f t="shared" ca="1" si="244"/>
        <v>4.9836836608874169E-3</v>
      </c>
      <c r="HK29" s="103">
        <f t="shared" ca="1" si="244"/>
        <v>4.7501566928753736E-3</v>
      </c>
      <c r="HL29" s="103">
        <f t="shared" ca="1" si="244"/>
        <v>4.5265489897567956E-3</v>
      </c>
      <c r="HM29" s="103">
        <f t="shared" ca="1" si="244"/>
        <v>4.3125523828692058E-3</v>
      </c>
      <c r="HN29" s="103">
        <f t="shared" ca="1" si="244"/>
        <v>4.1078556107295716E-3</v>
      </c>
      <c r="HO29" s="103">
        <f t="shared" ca="1" si="244"/>
        <v>3.9121461469769914E-3</v>
      </c>
      <c r="HP29" s="103">
        <f t="shared" ca="1" si="244"/>
        <v>3.7251118010969142E-3</v>
      </c>
      <c r="HQ29" s="103">
        <f t="shared" ca="1" si="244"/>
        <v>3.5464421123754253E-3</v>
      </c>
      <c r="HR29" s="103">
        <f t="shared" ca="1" si="244"/>
        <v>3.3758295561799878E-3</v>
      </c>
      <c r="HS29" s="103">
        <f t="shared" ca="1" si="244"/>
        <v>3.2129705803555231E-3</v>
      </c>
      <c r="HT29" s="103">
        <f t="shared" ca="1" si="244"/>
        <v>3.0575664882492859E-3</v>
      </c>
      <c r="HU29" s="103">
        <f t="shared" ca="1" si="244"/>
        <v>2.9093241836360972E-3</v>
      </c>
      <c r="HV29" s="103">
        <f t="shared" ca="1" si="244"/>
        <v>2.767956791646542E-3</v>
      </c>
      <c r="HW29" s="103">
        <f t="shared" ca="1" si="245"/>
        <v>2.6331841686618729E-3</v>
      </c>
      <c r="HX29" s="103">
        <f t="shared" ca="1" si="245"/>
        <v>2.5047333130931992E-3</v>
      </c>
      <c r="HY29" s="103">
        <f t="shared" ca="1" si="245"/>
        <v>4.868923605700215E-2</v>
      </c>
      <c r="HZ29" s="104">
        <f t="shared" ca="1" si="216"/>
        <v>0.5270808334341468</v>
      </c>
      <c r="IA29" s="105">
        <f t="shared" ca="1" si="78"/>
        <v>0.19357475543360664</v>
      </c>
      <c r="IB29" s="105">
        <f t="shared" ca="1" si="79"/>
        <v>1.9252979130812232E-2</v>
      </c>
      <c r="IC29" s="105">
        <f t="shared" ca="1" si="80"/>
        <v>1.9755837804250977E-2</v>
      </c>
      <c r="ID29" s="105">
        <f t="shared" ca="1" si="81"/>
        <v>2.017012027066193E-2</v>
      </c>
      <c r="IE29" s="105">
        <f t="shared" ca="1" si="82"/>
        <v>2.0497496365360055E-2</v>
      </c>
      <c r="IF29" s="105">
        <f t="shared" ca="1" si="83"/>
        <v>2.0740592300525194E-2</v>
      </c>
      <c r="IG29" s="105">
        <f t="shared" ca="1" si="84"/>
        <v>2.0902817935377613E-2</v>
      </c>
      <c r="IH29" s="105">
        <f t="shared" ca="1" si="85"/>
        <v>2.0988205140562481E-2</v>
      </c>
      <c r="II29" s="105">
        <f t="shared" ca="1" si="86"/>
        <v>2.1001259523709324E-2</v>
      </c>
      <c r="IJ29" s="105">
        <f t="shared" ca="1" si="87"/>
        <v>2.0823492900061379E-2</v>
      </c>
      <c r="IK29" s="105">
        <f t="shared" ca="1" si="88"/>
        <v>2.082997451206842E-2</v>
      </c>
      <c r="IL29" s="105">
        <f t="shared" ca="1" si="89"/>
        <v>2.065588857484766E-2</v>
      </c>
      <c r="IM29" s="105">
        <f t="shared" ca="1" si="90"/>
        <v>2.0429784965326245E-2</v>
      </c>
      <c r="IN29" s="105">
        <f t="shared" ca="1" si="91"/>
        <v>2.0156834963836891E-2</v>
      </c>
      <c r="IO29" s="105">
        <f t="shared" ca="1" si="92"/>
        <v>1.9842103427734931E-2</v>
      </c>
      <c r="IP29" s="105">
        <f t="shared" ca="1" si="93"/>
        <v>1.9490498813142604E-2</v>
      </c>
      <c r="IQ29" s="105">
        <f t="shared" ca="1" si="94"/>
        <v>1.910673378445284E-2</v>
      </c>
      <c r="IR29" s="105">
        <f t="shared" ca="1" si="95"/>
        <v>1.869529521912355E-2</v>
      </c>
      <c r="IS29" s="105">
        <f t="shared" ca="1" si="96"/>
        <v>1.826042244298429E-2</v>
      </c>
      <c r="IT29" s="105">
        <f t="shared" ca="1" si="97"/>
        <v>1.7806092585182124E-2</v>
      </c>
      <c r="IU29" s="105">
        <f t="shared" ca="1" si="98"/>
        <v>1.7336012013526067E-2</v>
      </c>
      <c r="IV29" s="105">
        <f t="shared" ca="1" si="99"/>
        <v>1.6853612893472078E-2</v>
      </c>
      <c r="IW29" s="105">
        <f t="shared" ca="1" si="100"/>
        <v>1.6362054002030925E-2</v>
      </c>
      <c r="IX29" s="105">
        <f t="shared" ca="1" si="101"/>
        <v>1.5864225017476065E-2</v>
      </c>
      <c r="IY29" s="105">
        <f t="shared" ca="1" si="102"/>
        <v>1.5362753593924141E-2</v>
      </c>
      <c r="IZ29" s="105">
        <f t="shared" ca="1" si="103"/>
        <v>1.4860014614470021E-2</v>
      </c>
      <c r="JA29" s="105">
        <f t="shared" ca="1" si="104"/>
        <v>1.435814109626051E-2</v>
      </c>
      <c r="JB29" s="105">
        <f t="shared" ca="1" si="105"/>
        <v>1.3859036294674882E-2</v>
      </c>
      <c r="JC29" s="105">
        <f t="shared" ca="1" si="106"/>
        <v>1.3364386621253117E-2</v>
      </c>
      <c r="JD29" s="105">
        <f t="shared" ca="1" si="107"/>
        <v>1.2875675050943912E-2</v>
      </c>
      <c r="JE29" s="105">
        <f t="shared" ca="1" si="108"/>
        <v>1.2394194748725922E-2</v>
      </c>
      <c r="JF29" s="105">
        <f t="shared" ca="1" si="109"/>
        <v>1.1921062693915602E-2</v>
      </c>
      <c r="JG29" s="105">
        <f t="shared" ca="1" si="110"/>
        <v>1.1457233122799816E-2</v>
      </c>
      <c r="JH29" s="105">
        <f t="shared" ca="1" si="111"/>
        <v>1.1003510647114528E-2</v>
      </c>
      <c r="JI29" s="105">
        <f t="shared" ca="1" si="112"/>
        <v>1.0560562937690639E-2</v>
      </c>
      <c r="JJ29" s="105">
        <f t="shared" ca="1" si="113"/>
        <v>1.0128932889831233E-2</v>
      </c>
      <c r="JK29" s="105">
        <f t="shared" ca="1" si="114"/>
        <v>9.7090502100927838E-3</v>
      </c>
      <c r="JL29" s="105">
        <f t="shared" ca="1" si="115"/>
        <v>9.3012423835931082E-3</v>
      </c>
      <c r="JM29" s="105">
        <f t="shared" ca="1" si="116"/>
        <v>8.9057449971733024E-3</v>
      </c>
      <c r="JN29" s="105">
        <f t="shared" ca="1" si="117"/>
        <v>8.5227114070774469E-3</v>
      </c>
      <c r="JO29" s="105">
        <f t="shared" ca="1" si="118"/>
        <v>8.1522217507068277E-3</v>
      </c>
      <c r="JP29" s="105">
        <f t="shared" ca="1" si="119"/>
        <v>7.7942913107082916E-3</v>
      </c>
      <c r="JQ29" s="105">
        <f t="shared" ca="1" si="120"/>
        <v>7.4488782465630529E-3</v>
      </c>
      <c r="JR29" s="105">
        <f t="shared" ca="1" si="121"/>
        <v>7.1158907141226626E-3</v>
      </c>
      <c r="JS29" s="105">
        <f t="shared" ca="1" si="122"/>
        <v>6.7951933975442663E-3</v>
      </c>
      <c r="JT29" s="105">
        <f t="shared" ca="1" si="123"/>
        <v>6.4866134809007008E-3</v>
      </c>
      <c r="JU29" s="105">
        <f t="shared" ca="1" si="124"/>
        <v>6.1899460886955361E-3</v>
      </c>
      <c r="JV29" s="105">
        <f t="shared" ca="1" si="125"/>
        <v>5.9049592256307775E-3</v>
      </c>
      <c r="JW29" s="105">
        <f t="shared" ca="1" si="126"/>
        <v>5.6313982465087484E-3</v>
      </c>
      <c r="JX29" s="105">
        <f t="shared" ca="1" si="127"/>
        <v>5.3689898871570581E-3</v>
      </c>
      <c r="JY29" s="105">
        <f t="shared" ca="1" si="128"/>
        <v>5.1174458868472675E-3</v>
      </c>
      <c r="JZ29" s="105">
        <f t="shared" ca="1" si="129"/>
        <v>4.8764662319813017E-3</v>
      </c>
      <c r="KA29" s="105">
        <f t="shared" ca="1" si="130"/>
        <v>4.6457420498309566E-3</v>
      </c>
      <c r="KB29" s="105">
        <f t="shared" ca="1" si="131"/>
        <v>4.4249581799877509E-3</v>
      </c>
      <c r="KC29" s="105">
        <f t="shared" ca="1" si="132"/>
        <v>4.2137954498945333E-3</v>
      </c>
      <c r="KD29" s="105">
        <f t="shared" ca="1" si="133"/>
        <v>4.0119326794699111E-3</v>
      </c>
      <c r="KE29" s="105">
        <f t="shared" ca="1" si="134"/>
        <v>3.8190484384299718E-3</v>
      </c>
      <c r="KF29" s="105">
        <f t="shared" ca="1" si="135"/>
        <v>3.634822578466884E-3</v>
      </c>
      <c r="KG29" s="105">
        <f t="shared" ca="1" si="136"/>
        <v>3.4589375610255364E-3</v>
      </c>
      <c r="KH29" s="105">
        <f t="shared" ca="1" si="137"/>
        <v>3.2910795999980705E-3</v>
      </c>
      <c r="KI29" s="105">
        <f t="shared" ca="1" si="138"/>
        <v>3.1309396372823516E-3</v>
      </c>
      <c r="KJ29" s="105">
        <f t="shared" ca="1" si="139"/>
        <v>2.9782141678200572E-3</v>
      </c>
      <c r="KK29" s="105">
        <f t="shared" ca="1" si="140"/>
        <v>2.8326059294513225E-3</v>
      </c>
      <c r="KL29" s="105">
        <f t="shared" ca="1" si="141"/>
        <v>2.6938244717055106E-3</v>
      </c>
      <c r="KM29" s="105">
        <f t="shared" ca="1" si="142"/>
        <v>2.5615866164852238E-3</v>
      </c>
      <c r="KN29" s="105">
        <f t="shared" ca="1" si="143"/>
        <v>2.4356168225254157E-3</v>
      </c>
      <c r="KO29" s="105">
        <f t="shared" ca="1" si="144"/>
        <v>4.7003258020586566E-2</v>
      </c>
      <c r="KP29" s="102"/>
      <c r="KQ29" s="106">
        <f t="shared" ca="1" si="145"/>
        <v>0.52037785675125803</v>
      </c>
      <c r="KR29" s="107">
        <f t="shared" ca="1" si="146"/>
        <v>0.34524015638594341</v>
      </c>
    </row>
    <row r="30" spans="1:304" s="63" customFormat="1" ht="15.5" x14ac:dyDescent="0.35">
      <c r="A30" s="62"/>
      <c r="B30" s="67" t="s">
        <v>132</v>
      </c>
      <c r="C30" s="95">
        <f t="shared" si="147"/>
        <v>1584291</v>
      </c>
      <c r="D30" s="75">
        <f ca="1">'Stochastic inputs'!H51</f>
        <v>27.445423000000005</v>
      </c>
      <c r="E30" s="75">
        <v>11.847928000000001</v>
      </c>
      <c r="F30" s="96">
        <v>27.253305039000004</v>
      </c>
      <c r="G30" s="96">
        <v>11.764992504</v>
      </c>
      <c r="H30" s="97">
        <f t="shared" ca="1" si="0"/>
        <v>3.2267559175735596</v>
      </c>
      <c r="I30" s="97">
        <f t="shared" ca="1" si="1"/>
        <v>0.41338480125178345</v>
      </c>
      <c r="J30" s="98">
        <f t="shared" si="2"/>
        <v>3.2197313026365952</v>
      </c>
      <c r="K30" s="98">
        <f t="shared" si="3"/>
        <v>0.41338480125178345</v>
      </c>
      <c r="L30" s="98"/>
      <c r="M30" s="99">
        <v>1665246</v>
      </c>
      <c r="N30" s="98"/>
      <c r="O30" s="97">
        <f t="shared" ca="1" si="4"/>
        <v>3.2267559175735596</v>
      </c>
      <c r="P30" s="97">
        <f t="shared" ca="1" si="4"/>
        <v>0.41338480125178345</v>
      </c>
      <c r="Q30" s="99">
        <v>1584291</v>
      </c>
      <c r="R30" s="100">
        <v>1611866</v>
      </c>
      <c r="S30" s="99">
        <v>1638920</v>
      </c>
      <c r="T30" s="100">
        <v>1658794</v>
      </c>
      <c r="U30" s="99">
        <v>1668683</v>
      </c>
      <c r="V30" s="100">
        <v>1671327</v>
      </c>
      <c r="W30" s="99">
        <v>1672980</v>
      </c>
      <c r="X30" s="100">
        <v>1673405</v>
      </c>
      <c r="Y30" s="99">
        <v>1670811</v>
      </c>
      <c r="Z30" s="100">
        <v>1665246</v>
      </c>
      <c r="AA30" s="98"/>
      <c r="AB30" s="98">
        <f t="shared" si="5"/>
        <v>3.2197313026365952</v>
      </c>
      <c r="AC30" s="98">
        <f t="shared" si="5"/>
        <v>0.41338480125178345</v>
      </c>
      <c r="AD30" s="101">
        <f t="shared" ca="1" si="6"/>
        <v>299306.38445702015</v>
      </c>
      <c r="AE30" s="101">
        <f t="shared" ca="1" si="7"/>
        <v>30066.833605702697</v>
      </c>
      <c r="AF30" s="101">
        <f t="shared" ca="1" si="8"/>
        <v>30887.369531931734</v>
      </c>
      <c r="AG30" s="101">
        <f t="shared" ca="1" si="9"/>
        <v>31570.124818361524</v>
      </c>
      <c r="AH30" s="101">
        <f t="shared" ca="1" si="10"/>
        <v>32117.245521069821</v>
      </c>
      <c r="AI30" s="101">
        <f t="shared" ca="1" si="11"/>
        <v>32532.411917914025</v>
      </c>
      <c r="AJ30" s="101">
        <f t="shared" ca="1" si="12"/>
        <v>32820.572477930291</v>
      </c>
      <c r="AK30" s="101">
        <f t="shared" ca="1" si="13"/>
        <v>32987.693358588316</v>
      </c>
      <c r="AL30" s="101">
        <f t="shared" ca="1" si="14"/>
        <v>33040.527272077947</v>
      </c>
      <c r="AM30" s="101">
        <f t="shared" ca="1" si="15"/>
        <v>32986.404047519973</v>
      </c>
      <c r="AN30" s="101">
        <f t="shared" ca="1" si="16"/>
        <v>32833.044002048664</v>
      </c>
      <c r="AO30" s="101">
        <f t="shared" ca="1" si="17"/>
        <v>32588.394287987303</v>
      </c>
      <c r="AP30" s="101">
        <f t="shared" ca="1" si="18"/>
        <v>32260.487670299997</v>
      </c>
      <c r="AQ30" s="101">
        <f t="shared" ca="1" si="19"/>
        <v>31857.322672577015</v>
      </c>
      <c r="AR30" s="101">
        <f t="shared" ca="1" si="20"/>
        <v>31386.763676752696</v>
      </c>
      <c r="AS30" s="101">
        <f t="shared" ca="1" si="21"/>
        <v>30856.459340758316</v>
      </c>
      <c r="AT30" s="101">
        <f t="shared" ca="1" si="22"/>
        <v>30273.777581690178</v>
      </c>
      <c r="AU30" s="101">
        <f t="shared" ca="1" si="23"/>
        <v>29645.755336050886</v>
      </c>
      <c r="AV30" s="101">
        <f t="shared" ca="1" si="24"/>
        <v>28979.061333195208</v>
      </c>
      <c r="AW30" s="101">
        <f t="shared" ca="1" si="25"/>
        <v>28279.970186392922</v>
      </c>
      <c r="AX30" s="101">
        <f t="shared" ca="1" si="26"/>
        <v>27554.34620449079</v>
      </c>
      <c r="AY30" s="101">
        <f t="shared" ca="1" si="27"/>
        <v>26807.635445054711</v>
      </c>
      <c r="AZ30" s="101">
        <f t="shared" ca="1" si="28"/>
        <v>26044.864658568935</v>
      </c>
      <c r="BA30" s="101">
        <f t="shared" ca="1" si="29"/>
        <v>25270.645906258622</v>
      </c>
      <c r="BB30" s="101">
        <f t="shared" ca="1" si="30"/>
        <v>24489.185766515151</v>
      </c>
      <c r="BC30" s="101">
        <f t="shared" ca="1" si="31"/>
        <v>23704.298173075091</v>
      </c>
      <c r="BD30" s="101">
        <f t="shared" ca="1" si="32"/>
        <v>22919.420049759192</v>
      </c>
      <c r="BE30" s="101">
        <f t="shared" ca="1" si="33"/>
        <v>22137.629019932163</v>
      </c>
      <c r="BF30" s="101">
        <f t="shared" ca="1" si="34"/>
        <v>21361.662573089936</v>
      </c>
      <c r="BG30" s="101">
        <f t="shared" ca="1" si="35"/>
        <v>20593.938165651194</v>
      </c>
      <c r="BH30" s="101">
        <f t="shared" ca="1" si="36"/>
        <v>19836.573818064935</v>
      </c>
      <c r="BI30" s="101">
        <f t="shared" ca="1" si="37"/>
        <v>19091.408846056209</v>
      </c>
      <c r="BJ30" s="101">
        <f t="shared" ca="1" si="38"/>
        <v>18360.024430536614</v>
      </c>
      <c r="BK30" s="101">
        <f t="shared" ca="1" si="39"/>
        <v>17643.763789093897</v>
      </c>
      <c r="BL30" s="101">
        <f t="shared" ca="1" si="40"/>
        <v>16943.751762563374</v>
      </c>
      <c r="BM30" s="101">
        <f t="shared" ca="1" si="41"/>
        <v>16260.913673730101</v>
      </c>
      <c r="BN30" s="101">
        <f t="shared" ca="1" si="42"/>
        <v>15595.993352336653</v>
      </c>
      <c r="BO30" s="101">
        <f t="shared" ca="1" si="43"/>
        <v>14949.570251986524</v>
      </c>
      <c r="BP30" s="101">
        <f t="shared" ca="1" si="44"/>
        <v>14322.075610871923</v>
      </c>
      <c r="BQ30" s="101">
        <f t="shared" ca="1" si="45"/>
        <v>13713.807630059368</v>
      </c>
      <c r="BR30" s="101">
        <f t="shared" ca="1" si="46"/>
        <v>13124.945661035925</v>
      </c>
      <c r="BS30" s="101">
        <f t="shared" ca="1" si="47"/>
        <v>12555.56340867459</v>
      </c>
      <c r="BT30" s="101">
        <f t="shared" ca="1" si="48"/>
        <v>12005.641167405658</v>
      </c>
      <c r="BU30" s="101">
        <f t="shared" ca="1" si="49"/>
        <v>11475.077117368337</v>
      </c>
      <c r="BV30" s="101">
        <f t="shared" ca="1" si="50"/>
        <v>10963.697714276654</v>
      </c>
      <c r="BW30" s="101">
        <f t="shared" ca="1" si="51"/>
        <v>10471.267211770764</v>
      </c>
      <c r="BX30" s="101">
        <f t="shared" ca="1" si="52"/>
        <v>9997.4963586322865</v>
      </c>
      <c r="BY30" s="101">
        <f t="shared" ca="1" si="53"/>
        <v>9542.0503155149763</v>
      </c>
      <c r="BZ30" s="101">
        <f t="shared" ca="1" si="54"/>
        <v>9104.5558371160605</v>
      </c>
      <c r="CA30" s="101">
        <f t="shared" ca="1" si="55"/>
        <v>8684.6077661252912</v>
      </c>
      <c r="CB30" s="101">
        <f t="shared" ca="1" si="56"/>
        <v>8281.7748849948584</v>
      </c>
      <c r="CC30" s="101">
        <f t="shared" ca="1" si="57"/>
        <v>7895.6051707909864</v>
      </c>
      <c r="CD30" s="101">
        <f t="shared" ca="1" si="58"/>
        <v>7525.6304971122181</v>
      </c>
      <c r="CE30" s="101">
        <f t="shared" ca="1" si="59"/>
        <v>7171.3708255307838</v>
      </c>
      <c r="CF30" s="101">
        <f t="shared" ca="1" si="60"/>
        <v>6832.3379272082366</v>
      </c>
      <c r="CG30" s="101">
        <f t="shared" ca="1" si="61"/>
        <v>6508.0386733783635</v>
      </c>
      <c r="CH30" s="101">
        <f t="shared" ca="1" si="62"/>
        <v>6197.9779313403251</v>
      </c>
      <c r="CI30" s="101">
        <f t="shared" ca="1" si="63"/>
        <v>5901.6611004716315</v>
      </c>
      <c r="CJ30" s="101">
        <f t="shared" ca="1" si="64"/>
        <v>5618.5963206573751</v>
      </c>
      <c r="CK30" s="101">
        <f t="shared" ca="1" si="65"/>
        <v>5348.2963833899494</v>
      </c>
      <c r="CL30" s="101">
        <f t="shared" ca="1" si="66"/>
        <v>5090.280373722032</v>
      </c>
      <c r="CM30" s="101">
        <f t="shared" ca="1" si="67"/>
        <v>4844.0750692349493</v>
      </c>
      <c r="CN30" s="101">
        <f t="shared" ca="1" si="68"/>
        <v>4609.2161202170164</v>
      </c>
      <c r="CO30" s="101">
        <f t="shared" ca="1" si="69"/>
        <v>4385.2490333944916</v>
      </c>
      <c r="CP30" s="101">
        <f t="shared" ca="1" si="70"/>
        <v>4171.729979753487</v>
      </c>
      <c r="CQ30" s="101">
        <f t="shared" ca="1" si="71"/>
        <v>3968.2264453337375</v>
      </c>
      <c r="CR30" s="101">
        <f t="shared" ca="1" si="72"/>
        <v>77137.918481983987</v>
      </c>
      <c r="CS30" s="102">
        <f t="shared" ca="1" si="73"/>
        <v>1584290.9999999998</v>
      </c>
      <c r="CT30" s="74">
        <f t="shared" si="148"/>
        <v>306640.92363265291</v>
      </c>
      <c r="CU30" s="74">
        <f t="shared" si="149"/>
        <v>30498.560053081699</v>
      </c>
      <c r="CV30" s="74">
        <f t="shared" si="150"/>
        <v>31295.136278811889</v>
      </c>
      <c r="CW30" s="74">
        <f t="shared" si="151"/>
        <v>31951.399322309004</v>
      </c>
      <c r="CX30" s="74">
        <f t="shared" si="152"/>
        <v>32469.99436239374</v>
      </c>
      <c r="CY30" s="74">
        <f t="shared" si="153"/>
        <v>32855.081570296468</v>
      </c>
      <c r="CZ30" s="74">
        <f t="shared" si="154"/>
        <v>33112.062489097632</v>
      </c>
      <c r="DA30" s="74">
        <f t="shared" si="155"/>
        <v>33247.32398745598</v>
      </c>
      <c r="DB30" s="74">
        <f t="shared" si="156"/>
        <v>33268.003378715621</v>
      </c>
      <c r="DC30" s="74">
        <f t="shared" ca="1" si="74"/>
        <v>32986.404047519973</v>
      </c>
      <c r="DD30" s="74">
        <f t="shared" si="157"/>
        <v>32996.671540758012</v>
      </c>
      <c r="DE30" s="74">
        <f t="shared" si="158"/>
        <v>32720.902768837022</v>
      </c>
      <c r="DF30" s="74">
        <f t="shared" si="159"/>
        <v>32362.733029683703</v>
      </c>
      <c r="DG30" s="74">
        <f t="shared" si="160"/>
        <v>31930.354125860493</v>
      </c>
      <c r="DH30" s="74">
        <f t="shared" si="161"/>
        <v>31431.789275756728</v>
      </c>
      <c r="DI30" s="74">
        <f t="shared" si="162"/>
        <v>30874.813943252313</v>
      </c>
      <c r="DJ30" s="74">
        <f t="shared" si="163"/>
        <v>30266.893439404881</v>
      </c>
      <c r="DK30" s="74">
        <f t="shared" si="164"/>
        <v>29615.135407175625</v>
      </c>
      <c r="DL30" s="74">
        <f t="shared" si="165"/>
        <v>28926.255344073721</v>
      </c>
      <c r="DM30" s="74">
        <f t="shared" si="166"/>
        <v>28206.553402990136</v>
      </c>
      <c r="DN30" s="74">
        <f t="shared" si="167"/>
        <v>27461.900824964174</v>
      </c>
      <c r="DO30" s="74">
        <f t="shared" si="168"/>
        <v>26697.734488286718</v>
      </c>
      <c r="DP30" s="74">
        <f t="shared" si="169"/>
        <v>25919.058197808041</v>
      </c>
      <c r="DQ30" s="74">
        <f t="shared" si="170"/>
        <v>25130.449480245348</v>
      </c>
      <c r="DR30" s="74">
        <f t="shared" si="171"/>
        <v>24336.070790994803</v>
      </c>
      <c r="DS30" s="74">
        <f t="shared" si="172"/>
        <v>23539.684171982266</v>
      </c>
      <c r="DT30" s="74">
        <f t="shared" si="173"/>
        <v>22744.668526342888</v>
      </c>
      <c r="DU30" s="74">
        <f t="shared" si="174"/>
        <v>21954.038792600561</v>
      </c>
      <c r="DV30" s="74">
        <f t="shared" si="175"/>
        <v>21170.466407901546</v>
      </c>
      <c r="DW30" s="74">
        <f t="shared" si="176"/>
        <v>20396.300546377421</v>
      </c>
      <c r="DX30" s="74">
        <f t="shared" si="177"/>
        <v>19633.589705016228</v>
      </c>
      <c r="DY30" s="74">
        <f t="shared" si="178"/>
        <v>18884.10328586891</v>
      </c>
      <c r="DZ30" s="74">
        <f t="shared" si="179"/>
        <v>18149.352890464877</v>
      </c>
      <c r="EA30" s="74">
        <f t="shared" si="180"/>
        <v>17430.613100736715</v>
      </c>
      <c r="EB30" s="74">
        <f t="shared" si="181"/>
        <v>16728.941571128118</v>
      </c>
      <c r="EC30" s="74">
        <f t="shared" si="182"/>
        <v>16045.198299714761</v>
      </c>
      <c r="ED30" s="74">
        <f t="shared" si="183"/>
        <v>15380.063982773769</v>
      </c>
      <c r="EE30" s="74">
        <f t="shared" si="184"/>
        <v>14734.057388048272</v>
      </c>
      <c r="EF30" s="74">
        <f t="shared" si="185"/>
        <v>14107.551707623092</v>
      </c>
      <c r="EG30" s="74">
        <f t="shared" si="186"/>
        <v>13500.789872453894</v>
      </c>
      <c r="EH30" s="74">
        <f t="shared" si="187"/>
        <v>12913.898827847634</v>
      </c>
      <c r="EI30" s="74">
        <f t="shared" si="188"/>
        <v>12346.902782978354</v>
      </c>
      <c r="EJ30" s="74">
        <f t="shared" si="189"/>
        <v>11799.735458463203</v>
      </c>
      <c r="EK30" s="74">
        <f t="shared" si="190"/>
        <v>11272.251364388236</v>
      </c>
      <c r="EL30" s="74">
        <f t="shared" si="191"/>
        <v>10764.236147518486</v>
      </c>
      <c r="EM30" s="74">
        <f t="shared" si="192"/>
        <v>10275.416050899406</v>
      </c>
      <c r="EN30" s="74">
        <f t="shared" si="193"/>
        <v>9805.4665321529737</v>
      </c>
      <c r="EO30" s="74">
        <f t="shared" si="194"/>
        <v>9354.02008854208</v>
      </c>
      <c r="EP30" s="74">
        <f t="shared" si="195"/>
        <v>8920.6733377225846</v>
      </c>
      <c r="EQ30" s="74">
        <f t="shared" si="196"/>
        <v>8504.9934031139128</v>
      </c>
      <c r="ER30" s="74">
        <f t="shared" si="197"/>
        <v>8106.5236521566276</v>
      </c>
      <c r="ES30" s="74">
        <f t="shared" si="198"/>
        <v>7724.7888346218988</v>
      </c>
      <c r="ET30" s="74">
        <f t="shared" si="199"/>
        <v>7359.2996665715928</v>
      </c>
      <c r="EU30" s="74">
        <f t="shared" si="200"/>
        <v>7009.5569037807454</v>
      </c>
      <c r="EV30" s="74">
        <f t="shared" si="201"/>
        <v>6675.0549463972302</v>
      </c>
      <c r="EW30" s="74">
        <f t="shared" si="202"/>
        <v>6355.2850144585427</v>
      </c>
      <c r="EX30" s="74">
        <f t="shared" si="203"/>
        <v>6049.7379316574679</v>
      </c>
      <c r="EY30" s="74">
        <f t="shared" si="204"/>
        <v>5757.9065524594871</v>
      </c>
      <c r="EZ30" s="74">
        <f t="shared" si="205"/>
        <v>5479.287865427963</v>
      </c>
      <c r="FA30" s="74">
        <f t="shared" si="206"/>
        <v>5213.3848033615341</v>
      </c>
      <c r="FB30" s="74">
        <f t="shared" si="207"/>
        <v>4959.7077886720381</v>
      </c>
      <c r="FC30" s="74">
        <f t="shared" si="208"/>
        <v>4717.7760403237298</v>
      </c>
      <c r="FD30" s="74">
        <f t="shared" si="209"/>
        <v>4487.1186666290168</v>
      </c>
      <c r="FE30" s="74">
        <f t="shared" si="210"/>
        <v>4267.2755662674208</v>
      </c>
      <c r="FF30" s="74">
        <f t="shared" si="211"/>
        <v>4057.7981580531159</v>
      </c>
      <c r="FG30" s="74">
        <f t="shared" si="212"/>
        <v>3858.2499582730097</v>
      </c>
      <c r="FH30" s="74">
        <f t="shared" si="213"/>
        <v>74457.655497955988</v>
      </c>
      <c r="FI30" s="102">
        <f t="shared" ca="1" si="75"/>
        <v>1584095.6272721544</v>
      </c>
      <c r="FJ30" s="62"/>
      <c r="FK30" s="103">
        <f t="shared" ca="1" si="241"/>
        <v>0.18892134365278865</v>
      </c>
      <c r="FL30" s="103">
        <f t="shared" ca="1" si="241"/>
        <v>1.8978100365212389E-2</v>
      </c>
      <c r="FM30" s="103">
        <f t="shared" ca="1" si="241"/>
        <v>1.9496020321981087E-2</v>
      </c>
      <c r="FN30" s="103">
        <f t="shared" ca="1" si="241"/>
        <v>1.9926973528449968E-2</v>
      </c>
      <c r="FO30" s="103">
        <f t="shared" ca="1" si="241"/>
        <v>2.0272314569147857E-2</v>
      </c>
      <c r="FP30" s="103">
        <f t="shared" ca="1" si="241"/>
        <v>2.0534366425053244E-2</v>
      </c>
      <c r="FQ30" s="103">
        <f t="shared" ca="1" si="241"/>
        <v>2.0716252555831153E-2</v>
      </c>
      <c r="FR30" s="103">
        <f t="shared" ca="1" si="241"/>
        <v>2.0821738783208591E-2</v>
      </c>
      <c r="FS30" s="103">
        <f t="shared" ca="1" si="241"/>
        <v>2.085508740002812E-2</v>
      </c>
      <c r="FT30" s="103">
        <f t="shared" ca="1" si="241"/>
        <v>2.0820924973707466E-2</v>
      </c>
      <c r="FU30" s="103">
        <f t="shared" ca="1" si="241"/>
        <v>2.072412454659445E-2</v>
      </c>
      <c r="FV30" s="103">
        <f t="shared" ca="1" si="241"/>
        <v>2.0569702338766874E-2</v>
      </c>
      <c r="FW30" s="103">
        <f t="shared" ca="1" si="241"/>
        <v>2.0362728608759376E-2</v>
      </c>
      <c r="FX30" s="103">
        <f t="shared" ca="1" si="241"/>
        <v>2.0108252002048247E-2</v>
      </c>
      <c r="FY30" s="103">
        <f t="shared" ca="1" si="241"/>
        <v>1.98112364942758E-2</v>
      </c>
      <c r="FZ30" s="103">
        <f t="shared" ca="1" si="241"/>
        <v>1.9476509896703523E-2</v>
      </c>
      <c r="GA30" s="103">
        <f t="shared" ca="1" si="242"/>
        <v>1.9108722817771599E-2</v>
      </c>
      <c r="GB30" s="103">
        <f t="shared" ca="1" si="242"/>
        <v>1.8712316951905231E-2</v>
      </c>
      <c r="GC30" s="103">
        <f t="shared" ca="1" si="242"/>
        <v>1.8291501582218931E-2</v>
      </c>
      <c r="GD30" s="103">
        <f t="shared" ca="1" si="242"/>
        <v>1.7850237226868629E-2</v>
      </c>
      <c r="GE30" s="103">
        <f t="shared" ca="1" si="242"/>
        <v>1.7392225421018485E-2</v>
      </c>
      <c r="GF30" s="103">
        <f t="shared" ca="1" si="242"/>
        <v>1.6920903700806681E-2</v>
      </c>
      <c r="GG30" s="103">
        <f t="shared" ca="1" si="242"/>
        <v>1.6439444936926954E-2</v>
      </c>
      <c r="GH30" s="103">
        <f t="shared" ca="1" si="242"/>
        <v>1.5950760249385135E-2</v>
      </c>
      <c r="GI30" s="103">
        <f t="shared" ca="1" si="242"/>
        <v>1.5457504818568783E-2</v>
      </c>
      <c r="GJ30" s="103">
        <f t="shared" ca="1" si="242"/>
        <v>1.496208598866944E-2</v>
      </c>
      <c r="GK30" s="103">
        <f t="shared" ca="1" si="242"/>
        <v>1.4466673136285692E-2</v>
      </c>
      <c r="GL30" s="103">
        <f t="shared" ca="1" si="242"/>
        <v>1.3973208848584108E-2</v>
      </c>
      <c r="GM30" s="103">
        <f t="shared" ca="1" si="242"/>
        <v>1.3483421021194932E-2</v>
      </c>
      <c r="GN30" s="103">
        <f t="shared" ca="1" si="242"/>
        <v>1.299883554577486E-2</v>
      </c>
      <c r="GO30" s="103">
        <f t="shared" ca="1" si="242"/>
        <v>1.2520789310843107E-2</v>
      </c>
      <c r="GP30" s="103">
        <f t="shared" ca="1" si="242"/>
        <v>1.2050443287285108E-2</v>
      </c>
      <c r="GQ30" s="103">
        <f t="shared" ca="1" si="243"/>
        <v>1.1588795512021854E-2</v>
      </c>
      <c r="GR30" s="103">
        <f t="shared" ca="1" si="243"/>
        <v>1.1136693820197109E-2</v>
      </c>
      <c r="GS30" s="103">
        <f t="shared" ca="1" si="243"/>
        <v>1.069484820816591E-2</v>
      </c>
      <c r="GT30" s="103">
        <f t="shared" ca="1" si="243"/>
        <v>1.0263842737054054E-2</v>
      </c>
      <c r="GU30" s="103">
        <f t="shared" ca="1" si="243"/>
        <v>9.8441469100920571E-3</v>
      </c>
      <c r="GV30" s="103">
        <f t="shared" ca="1" si="243"/>
        <v>9.436126476756181E-3</v>
      </c>
      <c r="GW30" s="103">
        <f t="shared" ca="1" si="243"/>
        <v>9.040053633374125E-3</v>
      </c>
      <c r="GX30" s="103">
        <f t="shared" ca="1" si="243"/>
        <v>8.6561166036159837E-3</v>
      </c>
      <c r="GY30" s="103">
        <f t="shared" ca="1" si="243"/>
        <v>8.2844285936333195E-3</v>
      </c>
      <c r="GZ30" s="103">
        <f t="shared" ca="1" si="243"/>
        <v>7.9250361257335884E-3</v>
      </c>
      <c r="HA30" s="103">
        <f t="shared" ca="1" si="243"/>
        <v>7.5779267618169008E-3</v>
      </c>
      <c r="HB30" s="103">
        <f t="shared" ca="1" si="243"/>
        <v>7.2430362334749985E-3</v>
      </c>
      <c r="HC30" s="103">
        <f t="shared" ca="1" si="243"/>
        <v>6.9202550000452287E-3</v>
      </c>
      <c r="HD30" s="103">
        <f t="shared" ca="1" si="243"/>
        <v>6.609434259091774E-3</v>
      </c>
      <c r="HE30" s="103">
        <f t="shared" ca="1" si="243"/>
        <v>6.3103914360633801E-3</v>
      </c>
      <c r="HF30" s="103">
        <f t="shared" ca="1" si="243"/>
        <v>6.0229151813113741E-3</v>
      </c>
      <c r="HG30" s="103">
        <f t="shared" ca="1" si="244"/>
        <v>5.746769903455907E-3</v>
      </c>
      <c r="HH30" s="103">
        <f t="shared" ca="1" si="244"/>
        <v>5.4816998683482341E-3</v>
      </c>
      <c r="HI30" s="103">
        <f t="shared" ca="1" si="244"/>
        <v>5.2274328926913425E-3</v>
      </c>
      <c r="HJ30" s="103">
        <f t="shared" ca="1" si="244"/>
        <v>4.9836836608874177E-3</v>
      </c>
      <c r="HK30" s="103">
        <f t="shared" ca="1" si="244"/>
        <v>4.7501566928753744E-3</v>
      </c>
      <c r="HL30" s="103">
        <f t="shared" ca="1" si="244"/>
        <v>4.5265489897567965E-3</v>
      </c>
      <c r="HM30" s="103">
        <f t="shared" ca="1" si="244"/>
        <v>4.3125523828692058E-3</v>
      </c>
      <c r="HN30" s="103">
        <f t="shared" ca="1" si="244"/>
        <v>4.1078556107295716E-3</v>
      </c>
      <c r="HO30" s="103">
        <f t="shared" ca="1" si="244"/>
        <v>3.9121461469769922E-3</v>
      </c>
      <c r="HP30" s="103">
        <f t="shared" ca="1" si="244"/>
        <v>3.7251118010969151E-3</v>
      </c>
      <c r="HQ30" s="103">
        <f t="shared" ca="1" si="244"/>
        <v>3.5464421123754261E-3</v>
      </c>
      <c r="HR30" s="103">
        <f t="shared" ca="1" si="244"/>
        <v>3.3758295561799887E-3</v>
      </c>
      <c r="HS30" s="103">
        <f t="shared" ca="1" si="244"/>
        <v>3.2129705803555235E-3</v>
      </c>
      <c r="HT30" s="103">
        <f t="shared" ca="1" si="244"/>
        <v>3.0575664882492863E-3</v>
      </c>
      <c r="HU30" s="103">
        <f t="shared" ca="1" si="244"/>
        <v>2.9093241836360977E-3</v>
      </c>
      <c r="HV30" s="103">
        <f t="shared" ca="1" si="244"/>
        <v>2.7679567916465424E-3</v>
      </c>
      <c r="HW30" s="103">
        <f t="shared" ca="1" si="245"/>
        <v>2.6331841686618733E-3</v>
      </c>
      <c r="HX30" s="103">
        <f t="shared" ca="1" si="245"/>
        <v>2.5047333130931997E-3</v>
      </c>
      <c r="HY30" s="103">
        <f t="shared" ca="1" si="245"/>
        <v>4.868923605700215E-2</v>
      </c>
      <c r="HZ30" s="104">
        <f t="shared" ca="1" si="216"/>
        <v>0.5270808334341468</v>
      </c>
      <c r="IA30" s="105">
        <f t="shared" ca="1" si="78"/>
        <v>0.19357475543360658</v>
      </c>
      <c r="IB30" s="105">
        <f t="shared" ca="1" si="79"/>
        <v>1.9252979130812229E-2</v>
      </c>
      <c r="IC30" s="105">
        <f t="shared" ca="1" si="80"/>
        <v>1.9755837804250973E-2</v>
      </c>
      <c r="ID30" s="105">
        <f t="shared" ca="1" si="81"/>
        <v>2.0170120270661927E-2</v>
      </c>
      <c r="IE30" s="105">
        <f t="shared" ca="1" si="82"/>
        <v>2.0497496365360055E-2</v>
      </c>
      <c r="IF30" s="105">
        <f t="shared" ca="1" si="83"/>
        <v>2.074059230052519E-2</v>
      </c>
      <c r="IG30" s="105">
        <f t="shared" ca="1" si="84"/>
        <v>2.0902817935377609E-2</v>
      </c>
      <c r="IH30" s="105">
        <f t="shared" ca="1" si="85"/>
        <v>2.0988205140562481E-2</v>
      </c>
      <c r="II30" s="105">
        <f t="shared" ca="1" si="86"/>
        <v>2.100125952370932E-2</v>
      </c>
      <c r="IJ30" s="105">
        <f t="shared" ca="1" si="87"/>
        <v>2.0823492900061372E-2</v>
      </c>
      <c r="IK30" s="105">
        <f t="shared" ca="1" si="88"/>
        <v>2.082997451206842E-2</v>
      </c>
      <c r="IL30" s="105">
        <f t="shared" ca="1" si="89"/>
        <v>2.0655888574847653E-2</v>
      </c>
      <c r="IM30" s="105">
        <f t="shared" ca="1" si="90"/>
        <v>2.0429784965326242E-2</v>
      </c>
      <c r="IN30" s="105">
        <f t="shared" ca="1" si="91"/>
        <v>2.0156834963836891E-2</v>
      </c>
      <c r="IO30" s="105">
        <f t="shared" ca="1" si="92"/>
        <v>1.9842103427734931E-2</v>
      </c>
      <c r="IP30" s="105">
        <f t="shared" ca="1" si="93"/>
        <v>1.9490498813142604E-2</v>
      </c>
      <c r="IQ30" s="105">
        <f t="shared" ca="1" si="94"/>
        <v>1.9106733784452837E-2</v>
      </c>
      <c r="IR30" s="105">
        <f t="shared" ca="1" si="95"/>
        <v>1.8695295219123546E-2</v>
      </c>
      <c r="IS30" s="105">
        <f t="shared" ca="1" si="96"/>
        <v>1.8260422442984287E-2</v>
      </c>
      <c r="IT30" s="105">
        <f t="shared" ca="1" si="97"/>
        <v>1.7806092585182124E-2</v>
      </c>
      <c r="IU30" s="105">
        <f t="shared" ca="1" si="98"/>
        <v>1.7336012013526064E-2</v>
      </c>
      <c r="IV30" s="105">
        <f t="shared" ca="1" si="99"/>
        <v>1.6853612893472075E-2</v>
      </c>
      <c r="IW30" s="105">
        <f t="shared" ca="1" si="100"/>
        <v>1.6362054002030925E-2</v>
      </c>
      <c r="IX30" s="105">
        <f t="shared" ca="1" si="101"/>
        <v>1.5864225017476061E-2</v>
      </c>
      <c r="IY30" s="105">
        <f t="shared" ca="1" si="102"/>
        <v>1.5362753593924139E-2</v>
      </c>
      <c r="IZ30" s="105">
        <f t="shared" ca="1" si="103"/>
        <v>1.4860014614470018E-2</v>
      </c>
      <c r="JA30" s="105">
        <f t="shared" ca="1" si="104"/>
        <v>1.4358141096260508E-2</v>
      </c>
      <c r="JB30" s="105">
        <f t="shared" ca="1" si="105"/>
        <v>1.3859036294674882E-2</v>
      </c>
      <c r="JC30" s="105">
        <f t="shared" ca="1" si="106"/>
        <v>1.3364386621253117E-2</v>
      </c>
      <c r="JD30" s="105">
        <f t="shared" ca="1" si="107"/>
        <v>1.2875675050943908E-2</v>
      </c>
      <c r="JE30" s="105">
        <f t="shared" ca="1" si="108"/>
        <v>1.2394194748725919E-2</v>
      </c>
      <c r="JF30" s="105">
        <f t="shared" ca="1" si="109"/>
        <v>1.19210626939156E-2</v>
      </c>
      <c r="JG30" s="105">
        <f t="shared" ca="1" si="110"/>
        <v>1.1457233122799814E-2</v>
      </c>
      <c r="JH30" s="105">
        <f t="shared" ca="1" si="111"/>
        <v>1.1003510647114526E-2</v>
      </c>
      <c r="JI30" s="105">
        <f t="shared" ca="1" si="112"/>
        <v>1.0560562937690638E-2</v>
      </c>
      <c r="JJ30" s="105">
        <f t="shared" ca="1" si="113"/>
        <v>1.0128932889831231E-2</v>
      </c>
      <c r="JK30" s="105">
        <f t="shared" ca="1" si="114"/>
        <v>9.709050210092782E-3</v>
      </c>
      <c r="JL30" s="105">
        <f t="shared" ca="1" si="115"/>
        <v>9.3012423835931064E-3</v>
      </c>
      <c r="JM30" s="105">
        <f t="shared" ca="1" si="116"/>
        <v>8.9057449971733007E-3</v>
      </c>
      <c r="JN30" s="105">
        <f t="shared" ca="1" si="117"/>
        <v>8.5227114070774469E-3</v>
      </c>
      <c r="JO30" s="105">
        <f t="shared" ca="1" si="118"/>
        <v>8.1522217507068277E-3</v>
      </c>
      <c r="JP30" s="105">
        <f t="shared" ca="1" si="119"/>
        <v>7.7942913107082916E-3</v>
      </c>
      <c r="JQ30" s="105">
        <f t="shared" ca="1" si="120"/>
        <v>7.4488782465630511E-3</v>
      </c>
      <c r="JR30" s="105">
        <f t="shared" ca="1" si="121"/>
        <v>7.1158907141226609E-3</v>
      </c>
      <c r="JS30" s="105">
        <f t="shared" ca="1" si="122"/>
        <v>6.7951933975442663E-3</v>
      </c>
      <c r="JT30" s="105">
        <f t="shared" ca="1" si="123"/>
        <v>6.4866134809006991E-3</v>
      </c>
      <c r="JU30" s="105">
        <f t="shared" ca="1" si="124"/>
        <v>6.1899460886955361E-3</v>
      </c>
      <c r="JV30" s="105">
        <f t="shared" ca="1" si="125"/>
        <v>5.9049592256307766E-3</v>
      </c>
      <c r="JW30" s="105">
        <f t="shared" ca="1" si="126"/>
        <v>5.6313982465087476E-3</v>
      </c>
      <c r="JX30" s="105">
        <f t="shared" ca="1" si="127"/>
        <v>5.3689898871570572E-3</v>
      </c>
      <c r="JY30" s="105">
        <f t="shared" ca="1" si="128"/>
        <v>5.1174458868472666E-3</v>
      </c>
      <c r="JZ30" s="105">
        <f t="shared" ca="1" si="129"/>
        <v>4.8764662319813017E-3</v>
      </c>
      <c r="KA30" s="105">
        <f t="shared" ca="1" si="130"/>
        <v>4.6457420498309558E-3</v>
      </c>
      <c r="KB30" s="105">
        <f t="shared" ca="1" si="131"/>
        <v>4.4249581799877501E-3</v>
      </c>
      <c r="KC30" s="105">
        <f t="shared" ca="1" si="132"/>
        <v>4.2137954498945324E-3</v>
      </c>
      <c r="KD30" s="105">
        <f t="shared" ca="1" si="133"/>
        <v>4.0119326794699102E-3</v>
      </c>
      <c r="KE30" s="105">
        <f t="shared" ca="1" si="134"/>
        <v>3.8190484384299718E-3</v>
      </c>
      <c r="KF30" s="105">
        <f t="shared" ca="1" si="135"/>
        <v>3.6348225784668831E-3</v>
      </c>
      <c r="KG30" s="105">
        <f t="shared" ca="1" si="136"/>
        <v>3.4589375610255364E-3</v>
      </c>
      <c r="KH30" s="105">
        <f t="shared" ca="1" si="137"/>
        <v>3.29107959999807E-3</v>
      </c>
      <c r="KI30" s="105">
        <f t="shared" ca="1" si="138"/>
        <v>3.1309396372823516E-3</v>
      </c>
      <c r="KJ30" s="105">
        <f t="shared" ca="1" si="139"/>
        <v>2.9782141678200563E-3</v>
      </c>
      <c r="KK30" s="105">
        <f t="shared" ca="1" si="140"/>
        <v>2.8326059294513225E-3</v>
      </c>
      <c r="KL30" s="105">
        <f t="shared" ca="1" si="141"/>
        <v>2.6938244717055106E-3</v>
      </c>
      <c r="KM30" s="105">
        <f t="shared" ca="1" si="142"/>
        <v>2.5615866164852234E-3</v>
      </c>
      <c r="KN30" s="105">
        <f t="shared" ca="1" si="143"/>
        <v>2.4356168225254157E-3</v>
      </c>
      <c r="KO30" s="105">
        <f t="shared" ca="1" si="144"/>
        <v>4.7003258020586559E-2</v>
      </c>
      <c r="KP30" s="102"/>
      <c r="KQ30" s="106">
        <f t="shared" ca="1" si="145"/>
        <v>0.52037785675125792</v>
      </c>
      <c r="KR30" s="107">
        <f t="shared" ca="1" si="146"/>
        <v>0.34524015638594335</v>
      </c>
    </row>
    <row r="31" spans="1:304" s="63" customFormat="1" ht="15.5" x14ac:dyDescent="0.35">
      <c r="A31" s="62"/>
      <c r="B31" s="67" t="s">
        <v>133</v>
      </c>
      <c r="C31" s="95">
        <f t="shared" si="147"/>
        <v>1550672</v>
      </c>
      <c r="D31" s="75">
        <f ca="1">'Stochastic inputs'!H52</f>
        <v>27.445423000000005</v>
      </c>
      <c r="E31" s="75">
        <v>11.847928000000001</v>
      </c>
      <c r="F31" s="96">
        <v>27.253305039000004</v>
      </c>
      <c r="G31" s="96">
        <v>11.764992504</v>
      </c>
      <c r="H31" s="97">
        <f t="shared" ca="1" si="0"/>
        <v>3.2267559175735596</v>
      </c>
      <c r="I31" s="97">
        <f t="shared" ca="1" si="1"/>
        <v>0.41338480125178345</v>
      </c>
      <c r="J31" s="98">
        <f t="shared" si="2"/>
        <v>3.2197313026365952</v>
      </c>
      <c r="K31" s="98">
        <f t="shared" si="3"/>
        <v>0.41338480125178345</v>
      </c>
      <c r="L31" s="98"/>
      <c r="M31" s="99">
        <v>1665727</v>
      </c>
      <c r="N31" s="98"/>
      <c r="O31" s="97">
        <f t="shared" ca="1" si="4"/>
        <v>3.2267559175735596</v>
      </c>
      <c r="P31" s="97">
        <f t="shared" ca="1" si="4"/>
        <v>0.41338480125178345</v>
      </c>
      <c r="Q31" s="99">
        <v>1550672</v>
      </c>
      <c r="R31" s="100">
        <v>1578752</v>
      </c>
      <c r="S31" s="99">
        <v>1606301</v>
      </c>
      <c r="T31" s="100">
        <v>1633359</v>
      </c>
      <c r="U31" s="99">
        <v>1653276</v>
      </c>
      <c r="V31" s="100">
        <v>1663237</v>
      </c>
      <c r="W31" s="99">
        <v>1665969</v>
      </c>
      <c r="X31" s="100">
        <v>1667716</v>
      </c>
      <c r="Y31" s="99">
        <v>1668231</v>
      </c>
      <c r="Z31" s="100">
        <v>1665727</v>
      </c>
      <c r="AA31" s="98"/>
      <c r="AB31" s="98">
        <f t="shared" si="5"/>
        <v>3.2197313026365952</v>
      </c>
      <c r="AC31" s="98">
        <f t="shared" si="5"/>
        <v>0.41338480125178345</v>
      </c>
      <c r="AD31" s="101">
        <f t="shared" ca="1" si="6"/>
        <v>292955.03780475701</v>
      </c>
      <c r="AE31" s="101">
        <f t="shared" ca="1" si="7"/>
        <v>29428.808849524619</v>
      </c>
      <c r="AF31" s="101">
        <f t="shared" ca="1" si="8"/>
        <v>30231.93282472705</v>
      </c>
      <c r="AG31" s="101">
        <f t="shared" ca="1" si="9"/>
        <v>30900.199895308564</v>
      </c>
      <c r="AH31" s="101">
        <f t="shared" ca="1" si="10"/>
        <v>31435.71057756964</v>
      </c>
      <c r="AI31" s="101">
        <f t="shared" ca="1" si="11"/>
        <v>31842.067053070161</v>
      </c>
      <c r="AJ31" s="101">
        <f t="shared" ca="1" si="12"/>
        <v>32124.112783255801</v>
      </c>
      <c r="AK31" s="101">
        <f t="shared" ca="1" si="13"/>
        <v>32287.687322435628</v>
      </c>
      <c r="AL31" s="101">
        <f t="shared" ca="1" si="14"/>
        <v>32339.400088776398</v>
      </c>
      <c r="AM31" s="101">
        <f t="shared" ca="1" si="15"/>
        <v>32286.425370828903</v>
      </c>
      <c r="AN31" s="101">
        <f t="shared" ca="1" si="16"/>
        <v>32136.319658916706</v>
      </c>
      <c r="AO31" s="101">
        <f t="shared" ca="1" si="17"/>
        <v>31896.861465060301</v>
      </c>
      <c r="AP31" s="101">
        <f t="shared" ca="1" si="18"/>
        <v>31575.913097202116</v>
      </c>
      <c r="AQ31" s="101">
        <f t="shared" ca="1" si="19"/>
        <v>31181.303348520152</v>
      </c>
      <c r="AR31" s="101">
        <f t="shared" ca="1" si="20"/>
        <v>30720.729717051639</v>
      </c>
      <c r="AS31" s="101">
        <f t="shared" ca="1" si="21"/>
        <v>30201.678554541042</v>
      </c>
      <c r="AT31" s="101">
        <f t="shared" ca="1" si="22"/>
        <v>29631.361429279514</v>
      </c>
      <c r="AU31" s="101">
        <f t="shared" ca="1" si="23"/>
        <v>29016.665952444782</v>
      </c>
      <c r="AV31" s="101">
        <f t="shared" ca="1" si="24"/>
        <v>28364.119341502588</v>
      </c>
      <c r="AW31" s="101">
        <f t="shared" ca="1" si="25"/>
        <v>27679.863061062824</v>
      </c>
      <c r="AX31" s="101">
        <f t="shared" ca="1" si="26"/>
        <v>26969.636978061571</v>
      </c>
      <c r="AY31" s="101">
        <f t="shared" ca="1" si="27"/>
        <v>26238.771583537291</v>
      </c>
      <c r="AZ31" s="101">
        <f t="shared" ca="1" si="28"/>
        <v>25492.186959234386</v>
      </c>
      <c r="BA31" s="101">
        <f t="shared" ca="1" si="29"/>
        <v>24734.397297434542</v>
      </c>
      <c r="BB31" s="101">
        <f t="shared" ca="1" si="30"/>
        <v>23969.519912019685</v>
      </c>
      <c r="BC31" s="101">
        <f t="shared" ca="1" si="31"/>
        <v>23201.287804222015</v>
      </c>
      <c r="BD31" s="101">
        <f t="shared" ca="1" si="32"/>
        <v>22433.064965590405</v>
      </c>
      <c r="BE31" s="101">
        <f t="shared" ca="1" si="33"/>
        <v>21667.863711651615</v>
      </c>
      <c r="BF31" s="101">
        <f t="shared" ca="1" si="34"/>
        <v>20908.363441778383</v>
      </c>
      <c r="BG31" s="101">
        <f t="shared" ca="1" si="35"/>
        <v>20156.930313437788</v>
      </c>
      <c r="BH31" s="101">
        <f t="shared" ca="1" si="36"/>
        <v>19415.6374022237</v>
      </c>
      <c r="BI31" s="101">
        <f t="shared" ca="1" si="37"/>
        <v>18686.284993180969</v>
      </c>
      <c r="BJ31" s="101">
        <f t="shared" ca="1" si="38"/>
        <v>17970.420714217955</v>
      </c>
      <c r="BK31" s="101">
        <f t="shared" ca="1" si="39"/>
        <v>17269.359279552689</v>
      </c>
      <c r="BL31" s="101">
        <f t="shared" ca="1" si="40"/>
        <v>16584.201660653045</v>
      </c>
      <c r="BM31" s="101">
        <f t="shared" ca="1" si="41"/>
        <v>15915.853544753081</v>
      </c>
      <c r="BN31" s="101">
        <f t="shared" ca="1" si="42"/>
        <v>15265.042977366267</v>
      </c>
      <c r="BO31" s="101">
        <f t="shared" ca="1" si="43"/>
        <v>14632.337115964458</v>
      </c>
      <c r="BP31" s="101">
        <f t="shared" ca="1" si="44"/>
        <v>14018.158047771518</v>
      </c>
      <c r="BQ31" s="101">
        <f t="shared" ca="1" si="45"/>
        <v>13422.797645962402</v>
      </c>
      <c r="BR31" s="101">
        <f t="shared" ca="1" si="46"/>
        <v>12846.431456146567</v>
      </c>
      <c r="BS31" s="101">
        <f t="shared" ca="1" si="47"/>
        <v>12289.131619163552</v>
      </c>
      <c r="BT31" s="101">
        <f t="shared" ca="1" si="48"/>
        <v>11750.878847600135</v>
      </c>
      <c r="BU31" s="101">
        <f t="shared" ca="1" si="49"/>
        <v>11231.573482235142</v>
      </c>
      <c r="BV31" s="101">
        <f t="shared" ca="1" si="50"/>
        <v>10731.045661430133</v>
      </c>
      <c r="BW31" s="101">
        <f t="shared" ca="1" si="51"/>
        <v>10249.064641414358</v>
      </c>
      <c r="BX31" s="101">
        <f t="shared" ca="1" si="52"/>
        <v>9785.3473089432719</v>
      </c>
      <c r="BY31" s="101">
        <f t="shared" ca="1" si="53"/>
        <v>9339.5659300344687</v>
      </c>
      <c r="BZ31" s="101">
        <f t="shared" ca="1" si="54"/>
        <v>8911.3551797317759</v>
      </c>
      <c r="CA31" s="101">
        <f t="shared" ca="1" si="55"/>
        <v>8500.3184982512921</v>
      </c>
      <c r="CB31" s="101">
        <f t="shared" ca="1" si="56"/>
        <v>8106.0338185754681</v>
      </c>
      <c r="CC31" s="101">
        <f t="shared" ca="1" si="57"/>
        <v>7728.0587097956122</v>
      </c>
      <c r="CD31" s="101">
        <f t="shared" ca="1" si="58"/>
        <v>7365.9349792544417</v>
      </c>
      <c r="CE31" s="101">
        <f t="shared" ca="1" si="59"/>
        <v>7019.19277504415</v>
      </c>
      <c r="CF31" s="101">
        <f t="shared" ca="1" si="60"/>
        <v>6687.3542286485572</v>
      </c>
      <c r="CG31" s="101">
        <f t="shared" ca="1" si="61"/>
        <v>6369.936675601246</v>
      </c>
      <c r="CH31" s="101">
        <f t="shared" ca="1" si="62"/>
        <v>6066.4554900251051</v>
      </c>
      <c r="CI31" s="101">
        <f t="shared" ca="1" si="63"/>
        <v>5776.4265668305543</v>
      </c>
      <c r="CJ31" s="101">
        <f t="shared" ca="1" si="64"/>
        <v>5499.3684832814251</v>
      </c>
      <c r="CK31" s="101">
        <f t="shared" ca="1" si="65"/>
        <v>5234.8043695407341</v>
      </c>
      <c r="CL31" s="101">
        <f t="shared" ca="1" si="66"/>
        <v>4982.2635157810601</v>
      </c>
      <c r="CM31" s="101">
        <f t="shared" ca="1" si="67"/>
        <v>4741.2827414664971</v>
      </c>
      <c r="CN31" s="101">
        <f t="shared" ca="1" si="68"/>
        <v>4511.4075504873545</v>
      </c>
      <c r="CO31" s="101">
        <f t="shared" ca="1" si="69"/>
        <v>4292.1930940161265</v>
      </c>
      <c r="CP31" s="101">
        <f t="shared" ca="1" si="70"/>
        <v>4083.204961187244</v>
      </c>
      <c r="CQ31" s="101">
        <f t="shared" ca="1" si="71"/>
        <v>3884.0198160808573</v>
      </c>
      <c r="CR31" s="101">
        <f t="shared" ca="1" si="72"/>
        <v>75501.035054983644</v>
      </c>
      <c r="CS31" s="102">
        <f t="shared" ca="1" si="73"/>
        <v>1550671.9999999998</v>
      </c>
      <c r="CT31" s="74">
        <f t="shared" si="148"/>
        <v>300133.93646198406</v>
      </c>
      <c r="CU31" s="74">
        <f t="shared" si="149"/>
        <v>29851.373967681637</v>
      </c>
      <c r="CV31" s="74">
        <f t="shared" si="150"/>
        <v>30631.046672447039</v>
      </c>
      <c r="CW31" s="74">
        <f t="shared" si="151"/>
        <v>31273.383671259602</v>
      </c>
      <c r="CX31" s="74">
        <f t="shared" si="152"/>
        <v>31780.974011669463</v>
      </c>
      <c r="CY31" s="74">
        <f t="shared" si="153"/>
        <v>32157.889585167599</v>
      </c>
      <c r="CZ31" s="74">
        <f t="shared" si="154"/>
        <v>32409.417312914105</v>
      </c>
      <c r="DA31" s="74">
        <f t="shared" si="155"/>
        <v>32541.808532824041</v>
      </c>
      <c r="DB31" s="74">
        <f t="shared" si="156"/>
        <v>32562.049102898214</v>
      </c>
      <c r="DC31" s="74">
        <f t="shared" ca="1" si="74"/>
        <v>32286.425370828903</v>
      </c>
      <c r="DD31" s="74">
        <f t="shared" si="157"/>
        <v>32296.474985624678</v>
      </c>
      <c r="DE31" s="74">
        <f t="shared" si="158"/>
        <v>32026.558087092613</v>
      </c>
      <c r="DF31" s="74">
        <f t="shared" si="159"/>
        <v>31675.988787795734</v>
      </c>
      <c r="DG31" s="74">
        <f t="shared" si="160"/>
        <v>31252.785058462327</v>
      </c>
      <c r="DH31" s="74">
        <f t="shared" si="161"/>
        <v>30764.799863040462</v>
      </c>
      <c r="DI31" s="74">
        <f t="shared" si="162"/>
        <v>30219.643668373392</v>
      </c>
      <c r="DJ31" s="74">
        <f t="shared" si="163"/>
        <v>29624.623369992536</v>
      </c>
      <c r="DK31" s="74">
        <f t="shared" si="164"/>
        <v>28986.695785127758</v>
      </c>
      <c r="DL31" s="74">
        <f t="shared" si="165"/>
        <v>28312.433906968789</v>
      </c>
      <c r="DM31" s="74">
        <f t="shared" si="166"/>
        <v>27608.004197790378</v>
      </c>
      <c r="DN31" s="74">
        <f t="shared" si="167"/>
        <v>26879.153309618527</v>
      </c>
      <c r="DO31" s="74">
        <f t="shared" si="168"/>
        <v>26131.202749002892</v>
      </c>
      <c r="DP31" s="74">
        <f t="shared" si="169"/>
        <v>25369.050138965249</v>
      </c>
      <c r="DQ31" s="74">
        <f t="shared" si="170"/>
        <v>24597.175870109098</v>
      </c>
      <c r="DR31" s="74">
        <f t="shared" si="171"/>
        <v>23819.65406962073</v>
      </c>
      <c r="DS31" s="74">
        <f t="shared" si="172"/>
        <v>23040.166948077142</v>
      </c>
      <c r="DT31" s="74">
        <f t="shared" si="173"/>
        <v>22262.021707553209</v>
      </c>
      <c r="DU31" s="74">
        <f t="shared" si="174"/>
        <v>21488.169308920831</v>
      </c>
      <c r="DV31" s="74">
        <f t="shared" si="175"/>
        <v>20721.224500848333</v>
      </c>
      <c r="DW31" s="74">
        <f t="shared" si="176"/>
        <v>19963.486607480678</v>
      </c>
      <c r="DX31" s="74">
        <f t="shared" si="177"/>
        <v>19216.960656253759</v>
      </c>
      <c r="DY31" s="74">
        <f t="shared" si="178"/>
        <v>18483.378502121715</v>
      </c>
      <c r="DZ31" s="74">
        <f t="shared" si="179"/>
        <v>17764.219670100349</v>
      </c>
      <c r="EA31" s="74">
        <f t="shared" si="180"/>
        <v>17060.731695216098</v>
      </c>
      <c r="EB31" s="74">
        <f t="shared" si="181"/>
        <v>16373.949788255048</v>
      </c>
      <c r="EC31" s="74">
        <f t="shared" si="182"/>
        <v>15704.715697946454</v>
      </c>
      <c r="ED31" s="74">
        <f t="shared" si="183"/>
        <v>15053.695676044215</v>
      </c>
      <c r="EE31" s="74">
        <f t="shared" si="184"/>
        <v>14421.397481926988</v>
      </c>
      <c r="EF31" s="74">
        <f t="shared" si="185"/>
        <v>13808.186388462293</v>
      </c>
      <c r="EG31" s="74">
        <f t="shared" si="186"/>
        <v>13214.300171558019</v>
      </c>
      <c r="EH31" s="74">
        <f t="shared" si="187"/>
        <v>12639.863082714062</v>
      </c>
      <c r="EI31" s="74">
        <f t="shared" si="188"/>
        <v>12084.898817380525</v>
      </c>
      <c r="EJ31" s="74">
        <f t="shared" si="189"/>
        <v>11549.34250263749</v>
      </c>
      <c r="EK31" s="74">
        <f t="shared" si="190"/>
        <v>11033.051735898667</v>
      </c>
      <c r="EL31" s="74">
        <f t="shared" si="191"/>
        <v>10535.81671255141</v>
      </c>
      <c r="EM31" s="74">
        <f t="shared" si="192"/>
        <v>10057.369484823359</v>
      </c>
      <c r="EN31" s="74">
        <f t="shared" si="193"/>
        <v>9597.3923971964214</v>
      </c>
      <c r="EO31" s="74">
        <f t="shared" si="194"/>
        <v>9155.5257454215953</v>
      </c>
      <c r="EP31" s="74">
        <f t="shared" si="195"/>
        <v>8731.374707015917</v>
      </c>
      <c r="EQ31" s="74">
        <f t="shared" si="196"/>
        <v>8324.5155911341153</v>
      </c>
      <c r="ER31" s="74">
        <f t="shared" si="197"/>
        <v>7934.5014550590913</v>
      </c>
      <c r="ES31" s="74">
        <f t="shared" si="198"/>
        <v>7560.867133475359</v>
      </c>
      <c r="ET31" s="74">
        <f t="shared" si="199"/>
        <v>7203.1337251564928</v>
      </c>
      <c r="EU31" s="74">
        <f t="shared" si="200"/>
        <v>6860.8125799486943</v>
      </c>
      <c r="EV31" s="74">
        <f t="shared" si="201"/>
        <v>6533.4088269387921</v>
      </c>
      <c r="EW31" s="74">
        <f t="shared" si="202"/>
        <v>6220.424482585875</v>
      </c>
      <c r="EX31" s="74">
        <f t="shared" si="203"/>
        <v>5921.3611754148378</v>
      </c>
      <c r="EY31" s="74">
        <f t="shared" si="204"/>
        <v>5635.7225216298375</v>
      </c>
      <c r="EZ31" s="74">
        <f t="shared" si="205"/>
        <v>5363.0161838064532</v>
      </c>
      <c r="FA31" s="74">
        <f t="shared" si="206"/>
        <v>5102.7556426175724</v>
      </c>
      <c r="FB31" s="74">
        <f t="shared" si="207"/>
        <v>4854.4617094180594</v>
      </c>
      <c r="FC31" s="74">
        <f t="shared" si="208"/>
        <v>4617.6638054504374</v>
      </c>
      <c r="FD31" s="74">
        <f t="shared" si="209"/>
        <v>4391.9010314512616</v>
      </c>
      <c r="FE31" s="74">
        <f t="shared" si="210"/>
        <v>4176.7230495502617</v>
      </c>
      <c r="FF31" s="74">
        <f t="shared" si="211"/>
        <v>3971.6907975520539</v>
      </c>
      <c r="FG31" s="74">
        <f t="shared" si="212"/>
        <v>3776.3770540229821</v>
      </c>
      <c r="FH31" s="74">
        <f t="shared" si="213"/>
        <v>72877.647835105046</v>
      </c>
      <c r="FI31" s="102">
        <f t="shared" ca="1" si="75"/>
        <v>1550480.7731239828</v>
      </c>
      <c r="FJ31" s="62"/>
      <c r="FK31" s="103">
        <f t="shared" ca="1" si="241"/>
        <v>0.18892134365278862</v>
      </c>
      <c r="FL31" s="103">
        <f t="shared" ca="1" si="241"/>
        <v>1.8978100365212389E-2</v>
      </c>
      <c r="FM31" s="103">
        <f t="shared" ca="1" si="241"/>
        <v>1.9496020321981087E-2</v>
      </c>
      <c r="FN31" s="103">
        <f t="shared" ca="1" si="241"/>
        <v>1.9926973528449968E-2</v>
      </c>
      <c r="FO31" s="103">
        <f t="shared" ca="1" si="241"/>
        <v>2.0272314569147857E-2</v>
      </c>
      <c r="FP31" s="103">
        <f t="shared" ca="1" si="241"/>
        <v>2.0534366425053244E-2</v>
      </c>
      <c r="FQ31" s="103">
        <f t="shared" ca="1" si="241"/>
        <v>2.0716252555831153E-2</v>
      </c>
      <c r="FR31" s="103">
        <f t="shared" ca="1" si="241"/>
        <v>2.0821738783208591E-2</v>
      </c>
      <c r="FS31" s="103">
        <f t="shared" ca="1" si="241"/>
        <v>2.085508740002812E-2</v>
      </c>
      <c r="FT31" s="103">
        <f t="shared" ca="1" si="241"/>
        <v>2.082092497370747E-2</v>
      </c>
      <c r="FU31" s="103">
        <f t="shared" ca="1" si="241"/>
        <v>2.072412454659445E-2</v>
      </c>
      <c r="FV31" s="103">
        <f t="shared" ca="1" si="241"/>
        <v>2.0569702338766874E-2</v>
      </c>
      <c r="FW31" s="103">
        <f t="shared" ca="1" si="241"/>
        <v>2.0362728608759376E-2</v>
      </c>
      <c r="FX31" s="103">
        <f t="shared" ca="1" si="241"/>
        <v>2.0108252002048247E-2</v>
      </c>
      <c r="FY31" s="103">
        <f t="shared" ca="1" si="241"/>
        <v>1.98112364942758E-2</v>
      </c>
      <c r="FZ31" s="103">
        <f t="shared" ca="1" si="241"/>
        <v>1.9476509896703523E-2</v>
      </c>
      <c r="GA31" s="103">
        <f t="shared" ca="1" si="242"/>
        <v>1.9108722817771599E-2</v>
      </c>
      <c r="GB31" s="103">
        <f t="shared" ca="1" si="242"/>
        <v>1.8712316951905231E-2</v>
      </c>
      <c r="GC31" s="103">
        <f t="shared" ca="1" si="242"/>
        <v>1.8291501582218931E-2</v>
      </c>
      <c r="GD31" s="103">
        <f t="shared" ca="1" si="242"/>
        <v>1.7850237226868626E-2</v>
      </c>
      <c r="GE31" s="103">
        <f t="shared" ca="1" si="242"/>
        <v>1.7392225421018485E-2</v>
      </c>
      <c r="GF31" s="103">
        <f t="shared" ca="1" si="242"/>
        <v>1.6920903700806678E-2</v>
      </c>
      <c r="GG31" s="103">
        <f t="shared" ca="1" si="242"/>
        <v>1.643944493692695E-2</v>
      </c>
      <c r="GH31" s="103">
        <f t="shared" ca="1" si="242"/>
        <v>1.5950760249385135E-2</v>
      </c>
      <c r="GI31" s="103">
        <f t="shared" ca="1" si="242"/>
        <v>1.5457504818568781E-2</v>
      </c>
      <c r="GJ31" s="103">
        <f t="shared" ca="1" si="242"/>
        <v>1.496208598866944E-2</v>
      </c>
      <c r="GK31" s="103">
        <f t="shared" ca="1" si="242"/>
        <v>1.4466673136285694E-2</v>
      </c>
      <c r="GL31" s="103">
        <f t="shared" ca="1" si="242"/>
        <v>1.397320884858411E-2</v>
      </c>
      <c r="GM31" s="103">
        <f t="shared" ca="1" si="242"/>
        <v>1.3483421021194932E-2</v>
      </c>
      <c r="GN31" s="103">
        <f t="shared" ca="1" si="242"/>
        <v>1.2998835545774858E-2</v>
      </c>
      <c r="GO31" s="103">
        <f t="shared" ca="1" si="242"/>
        <v>1.2520789310843107E-2</v>
      </c>
      <c r="GP31" s="103">
        <f t="shared" ca="1" si="242"/>
        <v>1.2050443287285106E-2</v>
      </c>
      <c r="GQ31" s="103">
        <f t="shared" ca="1" si="243"/>
        <v>1.1588795512021858E-2</v>
      </c>
      <c r="GR31" s="103">
        <f t="shared" ca="1" si="243"/>
        <v>1.1136693820197109E-2</v>
      </c>
      <c r="GS31" s="103">
        <f t="shared" ca="1" si="243"/>
        <v>1.069484820816591E-2</v>
      </c>
      <c r="GT31" s="103">
        <f t="shared" ca="1" si="243"/>
        <v>1.0263842737054054E-2</v>
      </c>
      <c r="GU31" s="103">
        <f t="shared" ca="1" si="243"/>
        <v>9.8441469100920571E-3</v>
      </c>
      <c r="GV31" s="103">
        <f t="shared" ca="1" si="243"/>
        <v>9.436126476756181E-3</v>
      </c>
      <c r="GW31" s="103">
        <f t="shared" ca="1" si="243"/>
        <v>9.040053633374125E-3</v>
      </c>
      <c r="GX31" s="103">
        <f t="shared" ca="1" si="243"/>
        <v>8.6561166036159837E-3</v>
      </c>
      <c r="GY31" s="103">
        <f t="shared" ca="1" si="243"/>
        <v>8.2844285936333213E-3</v>
      </c>
      <c r="GZ31" s="103">
        <f t="shared" ca="1" si="243"/>
        <v>7.9250361257335884E-3</v>
      </c>
      <c r="HA31" s="103">
        <f t="shared" ca="1" si="243"/>
        <v>7.5779267618169008E-3</v>
      </c>
      <c r="HB31" s="103">
        <f t="shared" ca="1" si="243"/>
        <v>7.2430362334749993E-3</v>
      </c>
      <c r="HC31" s="103">
        <f t="shared" ca="1" si="243"/>
        <v>6.9202550000452287E-3</v>
      </c>
      <c r="HD31" s="103">
        <f t="shared" ca="1" si="243"/>
        <v>6.609434259091774E-3</v>
      </c>
      <c r="HE31" s="103">
        <f t="shared" ca="1" si="243"/>
        <v>6.3103914360633801E-3</v>
      </c>
      <c r="HF31" s="103">
        <f t="shared" ca="1" si="243"/>
        <v>6.0229151813113732E-3</v>
      </c>
      <c r="HG31" s="103">
        <f t="shared" ca="1" si="244"/>
        <v>5.7467699034559061E-3</v>
      </c>
      <c r="HH31" s="103">
        <f t="shared" ca="1" si="244"/>
        <v>5.4816998683482341E-3</v>
      </c>
      <c r="HI31" s="103">
        <f t="shared" ca="1" si="244"/>
        <v>5.2274328926913425E-3</v>
      </c>
      <c r="HJ31" s="103">
        <f t="shared" ca="1" si="244"/>
        <v>4.9836836608874177E-3</v>
      </c>
      <c r="HK31" s="103">
        <f t="shared" ca="1" si="244"/>
        <v>4.7501566928753744E-3</v>
      </c>
      <c r="HL31" s="103">
        <f t="shared" ca="1" si="244"/>
        <v>4.5265489897567965E-3</v>
      </c>
      <c r="HM31" s="103">
        <f t="shared" ca="1" si="244"/>
        <v>4.3125523828692067E-3</v>
      </c>
      <c r="HN31" s="103">
        <f t="shared" ca="1" si="244"/>
        <v>4.1078556107295716E-3</v>
      </c>
      <c r="HO31" s="103">
        <f t="shared" ca="1" si="244"/>
        <v>3.9121461469769922E-3</v>
      </c>
      <c r="HP31" s="103">
        <f t="shared" ca="1" si="244"/>
        <v>3.7251118010969151E-3</v>
      </c>
      <c r="HQ31" s="103">
        <f t="shared" ca="1" si="244"/>
        <v>3.5464421123754257E-3</v>
      </c>
      <c r="HR31" s="103">
        <f t="shared" ca="1" si="244"/>
        <v>3.3758295561799882E-3</v>
      </c>
      <c r="HS31" s="103">
        <f t="shared" ca="1" si="244"/>
        <v>3.2129705803555239E-3</v>
      </c>
      <c r="HT31" s="103">
        <f t="shared" ca="1" si="244"/>
        <v>3.0575664882492868E-3</v>
      </c>
      <c r="HU31" s="103">
        <f t="shared" ca="1" si="244"/>
        <v>2.9093241836360977E-3</v>
      </c>
      <c r="HV31" s="103">
        <f t="shared" ca="1" si="244"/>
        <v>2.7679567916465424E-3</v>
      </c>
      <c r="HW31" s="103">
        <f t="shared" ca="1" si="245"/>
        <v>2.6331841686618733E-3</v>
      </c>
      <c r="HX31" s="103">
        <f t="shared" ca="1" si="245"/>
        <v>2.5047333130931997E-3</v>
      </c>
      <c r="HY31" s="103">
        <f t="shared" ca="1" si="245"/>
        <v>4.8689236057002164E-2</v>
      </c>
      <c r="HZ31" s="104">
        <f t="shared" ca="1" si="216"/>
        <v>0.5270808334341468</v>
      </c>
      <c r="IA31" s="105">
        <f t="shared" ca="1" si="78"/>
        <v>0.19357475543360647</v>
      </c>
      <c r="IB31" s="105">
        <f t="shared" ca="1" si="79"/>
        <v>1.9252979130812219E-2</v>
      </c>
      <c r="IC31" s="105">
        <f t="shared" ca="1" si="80"/>
        <v>1.9755837804250963E-2</v>
      </c>
      <c r="ID31" s="105">
        <f t="shared" ca="1" si="81"/>
        <v>2.0170120270661913E-2</v>
      </c>
      <c r="IE31" s="105">
        <f t="shared" ca="1" si="82"/>
        <v>2.0497496365360041E-2</v>
      </c>
      <c r="IF31" s="105">
        <f t="shared" ca="1" si="83"/>
        <v>2.0740592300525176E-2</v>
      </c>
      <c r="IG31" s="105">
        <f t="shared" ca="1" si="84"/>
        <v>2.0902817935377592E-2</v>
      </c>
      <c r="IH31" s="105">
        <f t="shared" ca="1" si="85"/>
        <v>2.0988205140562464E-2</v>
      </c>
      <c r="II31" s="105">
        <f t="shared" ca="1" si="86"/>
        <v>2.1001259523709306E-2</v>
      </c>
      <c r="IJ31" s="105">
        <f t="shared" ca="1" si="87"/>
        <v>2.0823492900061358E-2</v>
      </c>
      <c r="IK31" s="105">
        <f t="shared" ca="1" si="88"/>
        <v>2.0829974512068406E-2</v>
      </c>
      <c r="IL31" s="105">
        <f t="shared" ca="1" si="89"/>
        <v>2.0655888574847639E-2</v>
      </c>
      <c r="IM31" s="105">
        <f t="shared" ca="1" si="90"/>
        <v>2.0429784965326228E-2</v>
      </c>
      <c r="IN31" s="105">
        <f t="shared" ca="1" si="91"/>
        <v>2.0156834963836873E-2</v>
      </c>
      <c r="IO31" s="105">
        <f t="shared" ca="1" si="92"/>
        <v>1.9842103427734917E-2</v>
      </c>
      <c r="IP31" s="105">
        <f t="shared" ca="1" si="93"/>
        <v>1.949049881314259E-2</v>
      </c>
      <c r="IQ31" s="105">
        <f t="shared" ca="1" si="94"/>
        <v>1.9106733784452823E-2</v>
      </c>
      <c r="IR31" s="105">
        <f t="shared" ca="1" si="95"/>
        <v>1.8695295219123536E-2</v>
      </c>
      <c r="IS31" s="105">
        <f t="shared" ca="1" si="96"/>
        <v>1.8260422442984276E-2</v>
      </c>
      <c r="IT31" s="105">
        <f t="shared" ca="1" si="97"/>
        <v>1.780609258518211E-2</v>
      </c>
      <c r="IU31" s="105">
        <f t="shared" ca="1" si="98"/>
        <v>1.7336012013526053E-2</v>
      </c>
      <c r="IV31" s="105">
        <f t="shared" ca="1" si="99"/>
        <v>1.6853612893472064E-2</v>
      </c>
      <c r="IW31" s="105">
        <f t="shared" ca="1" si="100"/>
        <v>1.6362054002030915E-2</v>
      </c>
      <c r="IX31" s="105">
        <f t="shared" ca="1" si="101"/>
        <v>1.5864225017476051E-2</v>
      </c>
      <c r="IY31" s="105">
        <f t="shared" ca="1" si="102"/>
        <v>1.536275359392413E-2</v>
      </c>
      <c r="IZ31" s="105">
        <f t="shared" ca="1" si="103"/>
        <v>1.4860014614470007E-2</v>
      </c>
      <c r="JA31" s="105">
        <f t="shared" ca="1" si="104"/>
        <v>1.4358141096260499E-2</v>
      </c>
      <c r="JB31" s="105">
        <f t="shared" ca="1" si="105"/>
        <v>1.3859036294674869E-2</v>
      </c>
      <c r="JC31" s="105">
        <f t="shared" ca="1" si="106"/>
        <v>1.3364386621253109E-2</v>
      </c>
      <c r="JD31" s="105">
        <f t="shared" ca="1" si="107"/>
        <v>1.2875675050943901E-2</v>
      </c>
      <c r="JE31" s="105">
        <f t="shared" ca="1" si="108"/>
        <v>1.2394194748725912E-2</v>
      </c>
      <c r="JF31" s="105">
        <f t="shared" ca="1" si="109"/>
        <v>1.1921062693915591E-2</v>
      </c>
      <c r="JG31" s="105">
        <f t="shared" ca="1" si="110"/>
        <v>1.1457233122799807E-2</v>
      </c>
      <c r="JH31" s="105">
        <f t="shared" ca="1" si="111"/>
        <v>1.1003510647114521E-2</v>
      </c>
      <c r="JI31" s="105">
        <f t="shared" ca="1" si="112"/>
        <v>1.0560562937690631E-2</v>
      </c>
      <c r="JJ31" s="105">
        <f t="shared" ca="1" si="113"/>
        <v>1.0128932889831225E-2</v>
      </c>
      <c r="JK31" s="105">
        <f t="shared" ca="1" si="114"/>
        <v>9.7090502100927768E-3</v>
      </c>
      <c r="JL31" s="105">
        <f t="shared" ca="1" si="115"/>
        <v>9.3012423835931012E-3</v>
      </c>
      <c r="JM31" s="105">
        <f t="shared" ca="1" si="116"/>
        <v>8.9057449971732955E-3</v>
      </c>
      <c r="JN31" s="105">
        <f t="shared" ca="1" si="117"/>
        <v>8.5227114070774417E-3</v>
      </c>
      <c r="JO31" s="105">
        <f t="shared" ca="1" si="118"/>
        <v>8.1522217507068225E-3</v>
      </c>
      <c r="JP31" s="105">
        <f t="shared" ca="1" si="119"/>
        <v>7.7942913107082856E-3</v>
      </c>
      <c r="JQ31" s="105">
        <f t="shared" ca="1" si="120"/>
        <v>7.4488782465630468E-3</v>
      </c>
      <c r="JR31" s="105">
        <f t="shared" ca="1" si="121"/>
        <v>7.1158907141226566E-3</v>
      </c>
      <c r="JS31" s="105">
        <f t="shared" ca="1" si="122"/>
        <v>6.7951933975442611E-3</v>
      </c>
      <c r="JT31" s="105">
        <f t="shared" ca="1" si="123"/>
        <v>6.4866134809006947E-3</v>
      </c>
      <c r="JU31" s="105">
        <f t="shared" ca="1" si="124"/>
        <v>6.1899460886955318E-3</v>
      </c>
      <c r="JV31" s="105">
        <f t="shared" ca="1" si="125"/>
        <v>5.9049592256307723E-3</v>
      </c>
      <c r="JW31" s="105">
        <f t="shared" ca="1" si="126"/>
        <v>5.6313982465087432E-3</v>
      </c>
      <c r="JX31" s="105">
        <f t="shared" ca="1" si="127"/>
        <v>5.3689898871570546E-3</v>
      </c>
      <c r="JY31" s="105">
        <f t="shared" ca="1" si="128"/>
        <v>5.117445886847264E-3</v>
      </c>
      <c r="JZ31" s="105">
        <f t="shared" ca="1" si="129"/>
        <v>4.8764662319812982E-3</v>
      </c>
      <c r="KA31" s="105">
        <f t="shared" ca="1" si="130"/>
        <v>4.6457420498309532E-3</v>
      </c>
      <c r="KB31" s="105">
        <f t="shared" ca="1" si="131"/>
        <v>4.4249581799877475E-3</v>
      </c>
      <c r="KC31" s="105">
        <f t="shared" ca="1" si="132"/>
        <v>4.2137954498945298E-3</v>
      </c>
      <c r="KD31" s="105">
        <f t="shared" ca="1" si="133"/>
        <v>4.0119326794699085E-3</v>
      </c>
      <c r="KE31" s="105">
        <f t="shared" ca="1" si="134"/>
        <v>3.8190484384299692E-3</v>
      </c>
      <c r="KF31" s="105">
        <f t="shared" ca="1" si="135"/>
        <v>3.6348225784668805E-3</v>
      </c>
      <c r="KG31" s="105">
        <f t="shared" ca="1" si="136"/>
        <v>3.4589375610255338E-3</v>
      </c>
      <c r="KH31" s="105">
        <f t="shared" ca="1" si="137"/>
        <v>3.2910795999980679E-3</v>
      </c>
      <c r="KI31" s="105">
        <f t="shared" ca="1" si="138"/>
        <v>3.1309396372823494E-3</v>
      </c>
      <c r="KJ31" s="105">
        <f t="shared" ca="1" si="139"/>
        <v>2.9782141678200546E-3</v>
      </c>
      <c r="KK31" s="105">
        <f t="shared" ca="1" si="140"/>
        <v>2.8326059294513208E-3</v>
      </c>
      <c r="KL31" s="105">
        <f t="shared" ca="1" si="141"/>
        <v>2.6938244717055089E-3</v>
      </c>
      <c r="KM31" s="105">
        <f t="shared" ca="1" si="142"/>
        <v>2.5615866164852216E-3</v>
      </c>
      <c r="KN31" s="105">
        <f t="shared" ca="1" si="143"/>
        <v>2.4356168225254139E-3</v>
      </c>
      <c r="KO31" s="105">
        <f t="shared" ca="1" si="144"/>
        <v>4.7003258020586525E-2</v>
      </c>
      <c r="KP31" s="102"/>
      <c r="KQ31" s="106">
        <f t="shared" ca="1" si="145"/>
        <v>0.52037785675125769</v>
      </c>
      <c r="KR31" s="107">
        <f t="shared" ca="1" si="146"/>
        <v>0.34524015638594308</v>
      </c>
    </row>
    <row r="32" spans="1:304" s="63" customFormat="1" ht="15.5" x14ac:dyDescent="0.35">
      <c r="A32" s="62"/>
      <c r="B32" s="67" t="s">
        <v>134</v>
      </c>
      <c r="C32" s="95">
        <f t="shared" si="147"/>
        <v>1513311</v>
      </c>
      <c r="D32" s="75">
        <f ca="1">'Stochastic inputs'!H53</f>
        <v>27.445423000000005</v>
      </c>
      <c r="E32" s="75">
        <v>11.847928000000001</v>
      </c>
      <c r="F32" s="96">
        <v>27.253305039000004</v>
      </c>
      <c r="G32" s="96">
        <v>11.764992504</v>
      </c>
      <c r="H32" s="97">
        <f t="shared" ca="1" si="0"/>
        <v>3.2267559175735596</v>
      </c>
      <c r="I32" s="97">
        <f t="shared" ca="1" si="1"/>
        <v>0.41338480125178345</v>
      </c>
      <c r="J32" s="98">
        <f t="shared" si="2"/>
        <v>3.2197313026365952</v>
      </c>
      <c r="K32" s="98">
        <f t="shared" si="3"/>
        <v>0.41338480125178345</v>
      </c>
      <c r="L32" s="98"/>
      <c r="M32" s="99">
        <v>1663159</v>
      </c>
      <c r="N32" s="98"/>
      <c r="O32" s="97">
        <f t="shared" ca="1" si="4"/>
        <v>3.2267559175735596</v>
      </c>
      <c r="P32" s="97">
        <f t="shared" ca="1" si="4"/>
        <v>0.41338480125178345</v>
      </c>
      <c r="Q32" s="99">
        <v>1513311</v>
      </c>
      <c r="R32" s="100">
        <v>1545256</v>
      </c>
      <c r="S32" s="99">
        <v>1573304</v>
      </c>
      <c r="T32" s="100">
        <v>1600846</v>
      </c>
      <c r="U32" s="99">
        <v>1627929</v>
      </c>
      <c r="V32" s="100">
        <v>1647882</v>
      </c>
      <c r="W32" s="99">
        <v>1657909</v>
      </c>
      <c r="X32" s="100">
        <v>1660727</v>
      </c>
      <c r="Y32" s="99">
        <v>1662556</v>
      </c>
      <c r="Z32" s="100">
        <v>1663159</v>
      </c>
      <c r="AA32" s="98"/>
      <c r="AB32" s="98">
        <f t="shared" si="5"/>
        <v>3.2197313026365952</v>
      </c>
      <c r="AC32" s="98">
        <f t="shared" si="5"/>
        <v>0.41338480125178345</v>
      </c>
      <c r="AD32" s="101">
        <f t="shared" ca="1" si="6"/>
        <v>285896.74748454522</v>
      </c>
      <c r="AE32" s="101">
        <f t="shared" ca="1" si="7"/>
        <v>28719.76804177992</v>
      </c>
      <c r="AF32" s="101">
        <f t="shared" ca="1" si="8"/>
        <v>29503.542009477515</v>
      </c>
      <c r="AG32" s="101">
        <f t="shared" ca="1" si="9"/>
        <v>30155.708237312145</v>
      </c>
      <c r="AH32" s="101">
        <f t="shared" ca="1" si="10"/>
        <v>30678.316632951708</v>
      </c>
      <c r="AI32" s="101">
        <f t="shared" ca="1" si="11"/>
        <v>31074.882589063745</v>
      </c>
      <c r="AJ32" s="101">
        <f t="shared" ca="1" si="12"/>
        <v>31350.132871517391</v>
      </c>
      <c r="AK32" s="101">
        <f t="shared" ca="1" si="13"/>
        <v>31509.76633975617</v>
      </c>
      <c r="AL32" s="101">
        <f t="shared" ca="1" si="14"/>
        <v>31560.233168423947</v>
      </c>
      <c r="AM32" s="101">
        <f t="shared" ca="1" si="15"/>
        <v>31508.534792886221</v>
      </c>
      <c r="AN32" s="101">
        <f t="shared" ca="1" si="16"/>
        <v>31362.045641731387</v>
      </c>
      <c r="AO32" s="101">
        <f t="shared" ca="1" si="17"/>
        <v>31128.356815981631</v>
      </c>
      <c r="AP32" s="101">
        <f t="shared" ca="1" si="18"/>
        <v>30815.141193650255</v>
      </c>
      <c r="AQ32" s="101">
        <f t="shared" ca="1" si="19"/>
        <v>30430.038945471628</v>
      </c>
      <c r="AR32" s="101">
        <f t="shared" ca="1" si="20"/>
        <v>29980.562110389001</v>
      </c>
      <c r="AS32" s="101">
        <f t="shared" ca="1" si="21"/>
        <v>29474.0166682903</v>
      </c>
      <c r="AT32" s="101">
        <f t="shared" ca="1" si="22"/>
        <v>28917.440436084751</v>
      </c>
      <c r="AU32" s="101">
        <f t="shared" ca="1" si="23"/>
        <v>28317.555078804653</v>
      </c>
      <c r="AV32" s="101">
        <f t="shared" ca="1" si="24"/>
        <v>27680.730550889308</v>
      </c>
      <c r="AW32" s="101">
        <f t="shared" ca="1" si="25"/>
        <v>27012.960348029788</v>
      </c>
      <c r="AX32" s="101">
        <f t="shared" ca="1" si="26"/>
        <v>26319.8460441069</v>
      </c>
      <c r="AY32" s="101">
        <f t="shared" ca="1" si="27"/>
        <v>25606.589700371453</v>
      </c>
      <c r="AZ32" s="101">
        <f t="shared" ca="1" si="28"/>
        <v>24877.992856945861</v>
      </c>
      <c r="BA32" s="101">
        <f t="shared" ca="1" si="29"/>
        <v>24138.460943757262</v>
      </c>
      <c r="BB32" s="101">
        <f t="shared" ca="1" si="30"/>
        <v>23392.012074493137</v>
      </c>
      <c r="BC32" s="101">
        <f t="shared" ca="1" si="31"/>
        <v>22642.289309599335</v>
      </c>
      <c r="BD32" s="101">
        <f t="shared" ca="1" si="32"/>
        <v>21892.575590545635</v>
      </c>
      <c r="BE32" s="101">
        <f t="shared" ca="1" si="33"/>
        <v>21145.810655859663</v>
      </c>
      <c r="BF32" s="101">
        <f t="shared" ca="1" si="34"/>
        <v>20404.609349005521</v>
      </c>
      <c r="BG32" s="101">
        <f t="shared" ca="1" si="35"/>
        <v>19671.280818612093</v>
      </c>
      <c r="BH32" s="101">
        <f t="shared" ca="1" si="36"/>
        <v>18947.84819278129</v>
      </c>
      <c r="BI32" s="101">
        <f t="shared" ca="1" si="37"/>
        <v>18236.06838152471</v>
      </c>
      <c r="BJ32" s="101">
        <f t="shared" ca="1" si="38"/>
        <v>17537.451725093306</v>
      </c>
      <c r="BK32" s="101">
        <f t="shared" ca="1" si="39"/>
        <v>16853.281261736305</v>
      </c>
      <c r="BL32" s="101">
        <f t="shared" ca="1" si="40"/>
        <v>16184.631436747759</v>
      </c>
      <c r="BM32" s="101">
        <f t="shared" ca="1" si="41"/>
        <v>15532.386116254005</v>
      </c>
      <c r="BN32" s="101">
        <f t="shared" ca="1" si="42"/>
        <v>14897.255804658318</v>
      </c>
      <c r="BO32" s="101">
        <f t="shared" ca="1" si="43"/>
        <v>14279.79399466637</v>
      </c>
      <c r="BP32" s="101">
        <f t="shared" ca="1" si="44"/>
        <v>13680.412603975028</v>
      </c>
      <c r="BQ32" s="101">
        <f t="shared" ca="1" si="45"/>
        <v>13099.396473534705</v>
      </c>
      <c r="BR32" s="101">
        <f t="shared" ca="1" si="46"/>
        <v>12536.916919459833</v>
      </c>
      <c r="BS32" s="101">
        <f t="shared" ca="1" si="47"/>
        <v>11993.044344470019</v>
      </c>
      <c r="BT32" s="101">
        <f t="shared" ca="1" si="48"/>
        <v>11467.759925851895</v>
      </c>
      <c r="BU32" s="101">
        <f t="shared" ca="1" si="49"/>
        <v>10960.966405516283</v>
      </c>
      <c r="BV32" s="101">
        <f t="shared" ca="1" si="50"/>
        <v>10472.498014373445</v>
      </c>
      <c r="BW32" s="101">
        <f t="shared" ca="1" si="51"/>
        <v>10002.129568060431</v>
      </c>
      <c r="BX32" s="101">
        <f t="shared" ca="1" si="52"/>
        <v>9549.5847745005067</v>
      </c>
      <c r="BY32" s="101">
        <f t="shared" ca="1" si="53"/>
        <v>9114.5437959454939</v>
      </c>
      <c r="BZ32" s="101">
        <f t="shared" ca="1" si="54"/>
        <v>8696.6501093687602</v>
      </c>
      <c r="CA32" s="101">
        <f t="shared" ca="1" si="55"/>
        <v>8295.5167094699336</v>
      </c>
      <c r="CB32" s="101">
        <f t="shared" ca="1" si="56"/>
        <v>7910.7316982716266</v>
      </c>
      <c r="CC32" s="101">
        <f t="shared" ca="1" si="57"/>
        <v>7541.863304541198</v>
      </c>
      <c r="CD32" s="101">
        <f t="shared" ca="1" si="58"/>
        <v>7188.4643750519244</v>
      </c>
      <c r="CE32" s="101">
        <f t="shared" ca="1" si="59"/>
        <v>6850.0763782378463</v>
      </c>
      <c r="CF32" s="101">
        <f t="shared" ca="1" si="60"/>
        <v>6526.2329590721811</v>
      </c>
      <c r="CG32" s="101">
        <f t="shared" ca="1" si="61"/>
        <v>6216.4630821287792</v>
      </c>
      <c r="CH32" s="101">
        <f t="shared" ca="1" si="62"/>
        <v>5920.2937978278978</v>
      </c>
      <c r="CI32" s="101">
        <f t="shared" ca="1" si="63"/>
        <v>5637.2526648297726</v>
      </c>
      <c r="CJ32" s="101">
        <f t="shared" ca="1" si="64"/>
        <v>5366.8698595209671</v>
      </c>
      <c r="CK32" s="101">
        <f t="shared" ca="1" si="65"/>
        <v>5108.6800014922937</v>
      </c>
      <c r="CL32" s="101">
        <f t="shared" ca="1" si="66"/>
        <v>4862.223721928397</v>
      </c>
      <c r="CM32" s="101">
        <f t="shared" ca="1" si="67"/>
        <v>4627.0489998990151</v>
      </c>
      <c r="CN32" s="101">
        <f t="shared" ca="1" si="68"/>
        <v>4402.712289662526</v>
      </c>
      <c r="CO32" s="101">
        <f t="shared" ca="1" si="69"/>
        <v>4188.7794603234197</v>
      </c>
      <c r="CP32" s="101">
        <f t="shared" ca="1" si="70"/>
        <v>3984.8265674618674</v>
      </c>
      <c r="CQ32" s="101">
        <f t="shared" ca="1" si="71"/>
        <v>3790.4404747703825</v>
      </c>
      <c r="CR32" s="101">
        <f t="shared" ca="1" si="72"/>
        <v>73681.956506657982</v>
      </c>
      <c r="CS32" s="102">
        <f t="shared" ca="1" si="73"/>
        <v>1513310.9999999998</v>
      </c>
      <c r="CT32" s="74">
        <f t="shared" si="148"/>
        <v>292902.68188322324</v>
      </c>
      <c r="CU32" s="74">
        <f t="shared" si="149"/>
        <v>29132.152118827362</v>
      </c>
      <c r="CV32" s="74">
        <f t="shared" si="150"/>
        <v>29893.039837520442</v>
      </c>
      <c r="CW32" s="74">
        <f t="shared" si="151"/>
        <v>30519.900737833366</v>
      </c>
      <c r="CX32" s="74">
        <f t="shared" si="152"/>
        <v>31015.261488292512</v>
      </c>
      <c r="CY32" s="74">
        <f t="shared" si="153"/>
        <v>31383.095874575389</v>
      </c>
      <c r="CZ32" s="74">
        <f t="shared" si="154"/>
        <v>31628.563437802037</v>
      </c>
      <c r="DA32" s="74">
        <f t="shared" si="155"/>
        <v>31757.764899744423</v>
      </c>
      <c r="DB32" s="74">
        <f t="shared" si="156"/>
        <v>31777.517805155439</v>
      </c>
      <c r="DC32" s="74">
        <f t="shared" ca="1" si="74"/>
        <v>31508.534792886221</v>
      </c>
      <c r="DD32" s="74">
        <f t="shared" si="157"/>
        <v>31518.342278038595</v>
      </c>
      <c r="DE32" s="74">
        <f t="shared" si="158"/>
        <v>31254.92860213908</v>
      </c>
      <c r="DF32" s="74">
        <f t="shared" si="159"/>
        <v>30912.805718068004</v>
      </c>
      <c r="DG32" s="74">
        <f t="shared" si="160"/>
        <v>30499.798416174846</v>
      </c>
      <c r="DH32" s="74">
        <f t="shared" si="161"/>
        <v>30023.570455607391</v>
      </c>
      <c r="DI32" s="74">
        <f t="shared" si="162"/>
        <v>29491.548940994489</v>
      </c>
      <c r="DJ32" s="74">
        <f t="shared" si="163"/>
        <v>28910.864719725883</v>
      </c>
      <c r="DK32" s="74">
        <f t="shared" si="164"/>
        <v>28288.30699547517</v>
      </c>
      <c r="DL32" s="74">
        <f t="shared" si="165"/>
        <v>27630.290395511653</v>
      </c>
      <c r="DM32" s="74">
        <f t="shared" si="166"/>
        <v>26942.832810911885</v>
      </c>
      <c r="DN32" s="74">
        <f t="shared" si="167"/>
        <v>26231.542437170545</v>
      </c>
      <c r="DO32" s="74">
        <f t="shared" si="168"/>
        <v>25501.612567516739</v>
      </c>
      <c r="DP32" s="74">
        <f t="shared" si="169"/>
        <v>24757.822824457809</v>
      </c>
      <c r="DQ32" s="74">
        <f t="shared" si="170"/>
        <v>24004.545650640932</v>
      </c>
      <c r="DR32" s="74">
        <f t="shared" si="171"/>
        <v>23245.757013573351</v>
      </c>
      <c r="DS32" s="74">
        <f t="shared" si="172"/>
        <v>22485.050406766593</v>
      </c>
      <c r="DT32" s="74">
        <f t="shared" si="173"/>
        <v>21725.65335046938</v>
      </c>
      <c r="DU32" s="74">
        <f t="shared" si="174"/>
        <v>20970.445706798273</v>
      </c>
      <c r="DV32" s="74">
        <f t="shared" si="175"/>
        <v>20221.979226169875</v>
      </c>
      <c r="DW32" s="74">
        <f t="shared" si="176"/>
        <v>19482.497834134614</v>
      </c>
      <c r="DX32" s="74">
        <f t="shared" si="177"/>
        <v>18753.958250149633</v>
      </c>
      <c r="DY32" s="74">
        <f t="shared" si="178"/>
        <v>18038.050602851097</v>
      </c>
      <c r="DZ32" s="74">
        <f t="shared" si="179"/>
        <v>17336.218770429357</v>
      </c>
      <c r="EA32" s="74">
        <f t="shared" si="180"/>
        <v>16649.680230518876</v>
      </c>
      <c r="EB32" s="74">
        <f t="shared" si="181"/>
        <v>15979.445252132002</v>
      </c>
      <c r="EC32" s="74">
        <f t="shared" si="182"/>
        <v>15326.335303387852</v>
      </c>
      <c r="ED32" s="74">
        <f t="shared" si="183"/>
        <v>14691.000583753461</v>
      </c>
      <c r="EE32" s="74">
        <f t="shared" si="184"/>
        <v>14073.936618944826</v>
      </c>
      <c r="EF32" s="74">
        <f t="shared" si="185"/>
        <v>13475.499881154919</v>
      </c>
      <c r="EG32" s="74">
        <f t="shared" si="186"/>
        <v>12895.922417455553</v>
      </c>
      <c r="EH32" s="74">
        <f t="shared" si="187"/>
        <v>12335.325485702393</v>
      </c>
      <c r="EI32" s="74">
        <f t="shared" si="188"/>
        <v>11793.732210440981</v>
      </c>
      <c r="EJ32" s="74">
        <f t="shared" si="189"/>
        <v>11271.079281762257</v>
      </c>
      <c r="EK32" s="74">
        <f t="shared" si="190"/>
        <v>10767.227728046</v>
      </c>
      <c r="EL32" s="74">
        <f t="shared" si="191"/>
        <v>10281.972799591329</v>
      </c>
      <c r="EM32" s="74">
        <f t="shared" si="192"/>
        <v>9815.0530044055231</v>
      </c>
      <c r="EN32" s="74">
        <f t="shared" si="193"/>
        <v>9366.158340379985</v>
      </c>
      <c r="EO32" s="74">
        <f t="shared" si="194"/>
        <v>8934.9377697731688</v>
      </c>
      <c r="EP32" s="74">
        <f t="shared" si="195"/>
        <v>8521.0059827281111</v>
      </c>
      <c r="EQ32" s="74">
        <f t="shared" si="196"/>
        <v>8123.9494965632693</v>
      </c>
      <c r="ER32" s="74">
        <f t="shared" si="197"/>
        <v>7743.3321369425175</v>
      </c>
      <c r="ES32" s="74">
        <f t="shared" si="198"/>
        <v>7378.69994597615</v>
      </c>
      <c r="ET32" s="74">
        <f t="shared" si="199"/>
        <v>7029.5855608086667</v>
      </c>
      <c r="EU32" s="74">
        <f t="shared" si="200"/>
        <v>6695.5121045422493</v>
      </c>
      <c r="EV32" s="74">
        <f t="shared" si="201"/>
        <v>6375.9966293991065</v>
      </c>
      <c r="EW32" s="74">
        <f t="shared" si="202"/>
        <v>6070.5531499675708</v>
      </c>
      <c r="EX32" s="74">
        <f t="shared" si="203"/>
        <v>5778.6953022484468</v>
      </c>
      <c r="EY32" s="74">
        <f t="shared" si="204"/>
        <v>5499.9386620317973</v>
      </c>
      <c r="EZ32" s="74">
        <f t="shared" si="205"/>
        <v>5233.8027539881596</v>
      </c>
      <c r="FA32" s="74">
        <f t="shared" si="206"/>
        <v>4979.8127807074879</v>
      </c>
      <c r="FB32" s="74">
        <f t="shared" si="207"/>
        <v>4737.501098840472</v>
      </c>
      <c r="FC32" s="74">
        <f t="shared" si="208"/>
        <v>4506.4084674837795</v>
      </c>
      <c r="FD32" s="74">
        <f t="shared" si="209"/>
        <v>4286.0850920159392</v>
      </c>
      <c r="FE32" s="74">
        <f t="shared" si="210"/>
        <v>4076.0914847485192</v>
      </c>
      <c r="FF32" s="74">
        <f t="shared" si="211"/>
        <v>3875.9991619983443</v>
      </c>
      <c r="FG32" s="74">
        <f t="shared" si="212"/>
        <v>3685.3911955594563</v>
      </c>
      <c r="FH32" s="74">
        <f t="shared" si="213"/>
        <v>71121.775670799921</v>
      </c>
      <c r="FI32" s="102">
        <f t="shared" ca="1" si="75"/>
        <v>1513124.3804344346</v>
      </c>
      <c r="FJ32" s="62"/>
      <c r="FK32" s="103">
        <f t="shared" ca="1" si="241"/>
        <v>0.18892134365278868</v>
      </c>
      <c r="FL32" s="103">
        <f t="shared" ca="1" si="241"/>
        <v>1.8978100365212389E-2</v>
      </c>
      <c r="FM32" s="103">
        <f t="shared" ca="1" si="241"/>
        <v>1.9496020321981087E-2</v>
      </c>
      <c r="FN32" s="103">
        <f t="shared" ca="1" si="241"/>
        <v>1.9926973528449968E-2</v>
      </c>
      <c r="FO32" s="103">
        <f t="shared" ca="1" si="241"/>
        <v>2.0272314569147857E-2</v>
      </c>
      <c r="FP32" s="103">
        <f t="shared" ca="1" si="241"/>
        <v>2.0534366425053244E-2</v>
      </c>
      <c r="FQ32" s="103">
        <f t="shared" ca="1" si="241"/>
        <v>2.0716252555831153E-2</v>
      </c>
      <c r="FR32" s="103">
        <f t="shared" ca="1" si="241"/>
        <v>2.0821738783208591E-2</v>
      </c>
      <c r="FS32" s="103">
        <f t="shared" ca="1" si="241"/>
        <v>2.085508740002812E-2</v>
      </c>
      <c r="FT32" s="103">
        <f t="shared" ca="1" si="241"/>
        <v>2.082092497370747E-2</v>
      </c>
      <c r="FU32" s="103">
        <f t="shared" ca="1" si="241"/>
        <v>2.072412454659445E-2</v>
      </c>
      <c r="FV32" s="103">
        <f t="shared" ca="1" si="241"/>
        <v>2.0569702338766874E-2</v>
      </c>
      <c r="FW32" s="103">
        <f t="shared" ca="1" si="241"/>
        <v>2.0362728608759376E-2</v>
      </c>
      <c r="FX32" s="103">
        <f t="shared" ca="1" si="241"/>
        <v>2.0108252002048247E-2</v>
      </c>
      <c r="FY32" s="103">
        <f t="shared" ca="1" si="241"/>
        <v>1.98112364942758E-2</v>
      </c>
      <c r="FZ32" s="103">
        <f t="shared" ca="1" si="241"/>
        <v>1.9476509896703523E-2</v>
      </c>
      <c r="GA32" s="103">
        <f t="shared" ca="1" si="242"/>
        <v>1.9108722817771599E-2</v>
      </c>
      <c r="GB32" s="103">
        <f t="shared" ca="1" si="242"/>
        <v>1.8712316951905231E-2</v>
      </c>
      <c r="GC32" s="103">
        <f t="shared" ca="1" si="242"/>
        <v>1.8291501582218931E-2</v>
      </c>
      <c r="GD32" s="103">
        <f t="shared" ca="1" si="242"/>
        <v>1.7850237226868629E-2</v>
      </c>
      <c r="GE32" s="103">
        <f t="shared" ca="1" si="242"/>
        <v>1.7392225421018485E-2</v>
      </c>
      <c r="GF32" s="103">
        <f t="shared" ca="1" si="242"/>
        <v>1.6920903700806678E-2</v>
      </c>
      <c r="GG32" s="103">
        <f t="shared" ca="1" si="242"/>
        <v>1.6439444936926954E-2</v>
      </c>
      <c r="GH32" s="103">
        <f t="shared" ca="1" si="242"/>
        <v>1.5950760249385132E-2</v>
      </c>
      <c r="GI32" s="103">
        <f t="shared" ca="1" si="242"/>
        <v>1.5457504818568781E-2</v>
      </c>
      <c r="GJ32" s="103">
        <f t="shared" ca="1" si="242"/>
        <v>1.496208598866944E-2</v>
      </c>
      <c r="GK32" s="103">
        <f t="shared" ca="1" si="242"/>
        <v>1.4466673136285694E-2</v>
      </c>
      <c r="GL32" s="103">
        <f t="shared" ca="1" si="242"/>
        <v>1.3973208848584108E-2</v>
      </c>
      <c r="GM32" s="103">
        <f t="shared" ca="1" si="242"/>
        <v>1.3483421021194932E-2</v>
      </c>
      <c r="GN32" s="103">
        <f t="shared" ca="1" si="242"/>
        <v>1.2998835545774858E-2</v>
      </c>
      <c r="GO32" s="103">
        <f t="shared" ca="1" si="242"/>
        <v>1.2520789310843107E-2</v>
      </c>
      <c r="GP32" s="103">
        <f t="shared" ca="1" si="242"/>
        <v>1.2050443287285108E-2</v>
      </c>
      <c r="GQ32" s="103">
        <f t="shared" ca="1" si="243"/>
        <v>1.1588795512021858E-2</v>
      </c>
      <c r="GR32" s="103">
        <f t="shared" ca="1" si="243"/>
        <v>1.1136693820197109E-2</v>
      </c>
      <c r="GS32" s="103">
        <f t="shared" ca="1" si="243"/>
        <v>1.069484820816591E-2</v>
      </c>
      <c r="GT32" s="103">
        <f t="shared" ca="1" si="243"/>
        <v>1.0263842737054054E-2</v>
      </c>
      <c r="GU32" s="103">
        <f t="shared" ca="1" si="243"/>
        <v>9.8441469100920571E-3</v>
      </c>
      <c r="GV32" s="103">
        <f t="shared" ca="1" si="243"/>
        <v>9.436126476756181E-3</v>
      </c>
      <c r="GW32" s="103">
        <f t="shared" ca="1" si="243"/>
        <v>9.040053633374125E-3</v>
      </c>
      <c r="GX32" s="103">
        <f t="shared" ca="1" si="243"/>
        <v>8.6561166036159837E-3</v>
      </c>
      <c r="GY32" s="103">
        <f t="shared" ca="1" si="243"/>
        <v>8.2844285936333213E-3</v>
      </c>
      <c r="GZ32" s="103">
        <f t="shared" ca="1" si="243"/>
        <v>7.9250361257335884E-3</v>
      </c>
      <c r="HA32" s="103">
        <f t="shared" ca="1" si="243"/>
        <v>7.5779267618169008E-3</v>
      </c>
      <c r="HB32" s="103">
        <f t="shared" ca="1" si="243"/>
        <v>7.2430362334749993E-3</v>
      </c>
      <c r="HC32" s="103">
        <f t="shared" ca="1" si="243"/>
        <v>6.9202550000452296E-3</v>
      </c>
      <c r="HD32" s="103">
        <f t="shared" ca="1" si="243"/>
        <v>6.609434259091774E-3</v>
      </c>
      <c r="HE32" s="103">
        <f t="shared" ca="1" si="243"/>
        <v>6.3103914360633792E-3</v>
      </c>
      <c r="HF32" s="103">
        <f t="shared" ca="1" si="243"/>
        <v>6.0229151813113732E-3</v>
      </c>
      <c r="HG32" s="103">
        <f t="shared" ca="1" si="244"/>
        <v>5.746769903455907E-3</v>
      </c>
      <c r="HH32" s="103">
        <f t="shared" ca="1" si="244"/>
        <v>5.4816998683482341E-3</v>
      </c>
      <c r="HI32" s="103">
        <f t="shared" ca="1" si="244"/>
        <v>5.2274328926913425E-3</v>
      </c>
      <c r="HJ32" s="103">
        <f t="shared" ca="1" si="244"/>
        <v>4.9836836608874177E-3</v>
      </c>
      <c r="HK32" s="103">
        <f t="shared" ca="1" si="244"/>
        <v>4.7501566928753744E-3</v>
      </c>
      <c r="HL32" s="103">
        <f t="shared" ca="1" si="244"/>
        <v>4.5265489897567965E-3</v>
      </c>
      <c r="HM32" s="103">
        <f t="shared" ca="1" si="244"/>
        <v>4.3125523828692067E-3</v>
      </c>
      <c r="HN32" s="103">
        <f t="shared" ca="1" si="244"/>
        <v>4.1078556107295725E-3</v>
      </c>
      <c r="HO32" s="103">
        <f t="shared" ca="1" si="244"/>
        <v>3.9121461469769922E-3</v>
      </c>
      <c r="HP32" s="103">
        <f t="shared" ca="1" si="244"/>
        <v>3.7251118010969151E-3</v>
      </c>
      <c r="HQ32" s="103">
        <f t="shared" ca="1" si="244"/>
        <v>3.5464421123754257E-3</v>
      </c>
      <c r="HR32" s="103">
        <f t="shared" ca="1" si="244"/>
        <v>3.3758295561799887E-3</v>
      </c>
      <c r="HS32" s="103">
        <f t="shared" ca="1" si="244"/>
        <v>3.2129705803555235E-3</v>
      </c>
      <c r="HT32" s="103">
        <f t="shared" ca="1" si="244"/>
        <v>3.0575664882492863E-3</v>
      </c>
      <c r="HU32" s="103">
        <f t="shared" ca="1" si="244"/>
        <v>2.9093241836360977E-3</v>
      </c>
      <c r="HV32" s="103">
        <f t="shared" ca="1" si="244"/>
        <v>2.767956791646542E-3</v>
      </c>
      <c r="HW32" s="103">
        <f t="shared" ca="1" si="245"/>
        <v>2.6331841686618733E-3</v>
      </c>
      <c r="HX32" s="103">
        <f t="shared" ca="1" si="245"/>
        <v>2.5047333130931997E-3</v>
      </c>
      <c r="HY32" s="103">
        <f t="shared" ca="1" si="245"/>
        <v>4.8689236057002157E-2</v>
      </c>
      <c r="HZ32" s="104">
        <f t="shared" ca="1" si="216"/>
        <v>0.5270808334341468</v>
      </c>
      <c r="IA32" s="105">
        <f t="shared" ca="1" si="78"/>
        <v>0.19357475543360664</v>
      </c>
      <c r="IB32" s="105">
        <f t="shared" ca="1" si="79"/>
        <v>1.9252979130812236E-2</v>
      </c>
      <c r="IC32" s="105">
        <f t="shared" ca="1" si="80"/>
        <v>1.9755837804250977E-2</v>
      </c>
      <c r="ID32" s="105">
        <f t="shared" ca="1" si="81"/>
        <v>2.017012027066193E-2</v>
      </c>
      <c r="IE32" s="105">
        <f t="shared" ca="1" si="82"/>
        <v>2.0497496365360055E-2</v>
      </c>
      <c r="IF32" s="105">
        <f t="shared" ca="1" si="83"/>
        <v>2.0740592300525194E-2</v>
      </c>
      <c r="IG32" s="105">
        <f t="shared" ca="1" si="84"/>
        <v>2.0902817935377613E-2</v>
      </c>
      <c r="IH32" s="105">
        <f t="shared" ca="1" si="85"/>
        <v>2.0988205140562485E-2</v>
      </c>
      <c r="II32" s="105">
        <f t="shared" ca="1" si="86"/>
        <v>2.1001259523709324E-2</v>
      </c>
      <c r="IJ32" s="105">
        <f t="shared" ca="1" si="87"/>
        <v>2.0823492900061379E-2</v>
      </c>
      <c r="IK32" s="105">
        <f t="shared" ca="1" si="88"/>
        <v>2.082997451206842E-2</v>
      </c>
      <c r="IL32" s="105">
        <f t="shared" ca="1" si="89"/>
        <v>2.065588857484766E-2</v>
      </c>
      <c r="IM32" s="105">
        <f t="shared" ca="1" si="90"/>
        <v>2.0429784965326245E-2</v>
      </c>
      <c r="IN32" s="105">
        <f t="shared" ca="1" si="91"/>
        <v>2.0156834963836891E-2</v>
      </c>
      <c r="IO32" s="105">
        <f t="shared" ca="1" si="92"/>
        <v>1.9842103427734931E-2</v>
      </c>
      <c r="IP32" s="105">
        <f t="shared" ca="1" si="93"/>
        <v>1.9490498813142607E-2</v>
      </c>
      <c r="IQ32" s="105">
        <f t="shared" ca="1" si="94"/>
        <v>1.910673378445284E-2</v>
      </c>
      <c r="IR32" s="105">
        <f t="shared" ca="1" si="95"/>
        <v>1.869529521912355E-2</v>
      </c>
      <c r="IS32" s="105">
        <f t="shared" ca="1" si="96"/>
        <v>1.8260422442984293E-2</v>
      </c>
      <c r="IT32" s="105">
        <f t="shared" ca="1" si="97"/>
        <v>1.7806092585182128E-2</v>
      </c>
      <c r="IU32" s="105">
        <f t="shared" ca="1" si="98"/>
        <v>1.7336012013526067E-2</v>
      </c>
      <c r="IV32" s="105">
        <f t="shared" ca="1" si="99"/>
        <v>1.6853612893472078E-2</v>
      </c>
      <c r="IW32" s="105">
        <f t="shared" ca="1" si="100"/>
        <v>1.6362054002030928E-2</v>
      </c>
      <c r="IX32" s="105">
        <f t="shared" ca="1" si="101"/>
        <v>1.5864225017476068E-2</v>
      </c>
      <c r="IY32" s="105">
        <f t="shared" ca="1" si="102"/>
        <v>1.5362753593924142E-2</v>
      </c>
      <c r="IZ32" s="105">
        <f t="shared" ca="1" si="103"/>
        <v>1.486001461447002E-2</v>
      </c>
      <c r="JA32" s="105">
        <f t="shared" ca="1" si="104"/>
        <v>1.4358141096260511E-2</v>
      </c>
      <c r="JB32" s="105">
        <f t="shared" ca="1" si="105"/>
        <v>1.3859036294674882E-2</v>
      </c>
      <c r="JC32" s="105">
        <f t="shared" ca="1" si="106"/>
        <v>1.3364386621253121E-2</v>
      </c>
      <c r="JD32" s="105">
        <f t="shared" ca="1" si="107"/>
        <v>1.2875675050943912E-2</v>
      </c>
      <c r="JE32" s="105">
        <f t="shared" ca="1" si="108"/>
        <v>1.2394194748725922E-2</v>
      </c>
      <c r="JF32" s="105">
        <f t="shared" ca="1" si="109"/>
        <v>1.1921062693915602E-2</v>
      </c>
      <c r="JG32" s="105">
        <f t="shared" ca="1" si="110"/>
        <v>1.1457233122799818E-2</v>
      </c>
      <c r="JH32" s="105">
        <f t="shared" ca="1" si="111"/>
        <v>1.1003510647114528E-2</v>
      </c>
      <c r="JI32" s="105">
        <f t="shared" ca="1" si="112"/>
        <v>1.0560562937690639E-2</v>
      </c>
      <c r="JJ32" s="105">
        <f t="shared" ca="1" si="113"/>
        <v>1.0128932889831233E-2</v>
      </c>
      <c r="JK32" s="105">
        <f t="shared" ca="1" si="114"/>
        <v>9.7090502100927838E-3</v>
      </c>
      <c r="JL32" s="105">
        <f t="shared" ca="1" si="115"/>
        <v>9.3012423835931082E-3</v>
      </c>
      <c r="JM32" s="105">
        <f t="shared" ca="1" si="116"/>
        <v>8.9057449971733024E-3</v>
      </c>
      <c r="JN32" s="105">
        <f t="shared" ca="1" si="117"/>
        <v>8.5227114070774487E-3</v>
      </c>
      <c r="JO32" s="105">
        <f t="shared" ca="1" si="118"/>
        <v>8.1522217507068295E-3</v>
      </c>
      <c r="JP32" s="105">
        <f t="shared" ca="1" si="119"/>
        <v>7.7942913107082916E-3</v>
      </c>
      <c r="JQ32" s="105">
        <f t="shared" ca="1" si="120"/>
        <v>7.4488782465630529E-3</v>
      </c>
      <c r="JR32" s="105">
        <f t="shared" ca="1" si="121"/>
        <v>7.1158907141226626E-3</v>
      </c>
      <c r="JS32" s="105">
        <f t="shared" ca="1" si="122"/>
        <v>6.7951933975442663E-3</v>
      </c>
      <c r="JT32" s="105">
        <f t="shared" ca="1" si="123"/>
        <v>6.4866134809006999E-3</v>
      </c>
      <c r="JU32" s="105">
        <f t="shared" ca="1" si="124"/>
        <v>6.1899460886955361E-3</v>
      </c>
      <c r="JV32" s="105">
        <f t="shared" ca="1" si="125"/>
        <v>5.9049592256307775E-3</v>
      </c>
      <c r="JW32" s="105">
        <f t="shared" ca="1" si="126"/>
        <v>5.6313982465087484E-3</v>
      </c>
      <c r="JX32" s="105">
        <f t="shared" ca="1" si="127"/>
        <v>5.368989887157059E-3</v>
      </c>
      <c r="JY32" s="105">
        <f t="shared" ca="1" si="128"/>
        <v>5.1174458868472675E-3</v>
      </c>
      <c r="JZ32" s="105">
        <f t="shared" ca="1" si="129"/>
        <v>4.8764662319813025E-3</v>
      </c>
      <c r="KA32" s="105">
        <f t="shared" ca="1" si="130"/>
        <v>4.6457420498309566E-3</v>
      </c>
      <c r="KB32" s="105">
        <f t="shared" ca="1" si="131"/>
        <v>4.4249581799877509E-3</v>
      </c>
      <c r="KC32" s="105">
        <f t="shared" ca="1" si="132"/>
        <v>4.2137954498945342E-3</v>
      </c>
      <c r="KD32" s="105">
        <f t="shared" ca="1" si="133"/>
        <v>4.0119326794699111E-3</v>
      </c>
      <c r="KE32" s="105">
        <f t="shared" ca="1" si="134"/>
        <v>3.8190484384299722E-3</v>
      </c>
      <c r="KF32" s="105">
        <f t="shared" ca="1" si="135"/>
        <v>3.6348225784668836E-3</v>
      </c>
      <c r="KG32" s="105">
        <f t="shared" ca="1" si="136"/>
        <v>3.4589375610255368E-3</v>
      </c>
      <c r="KH32" s="105">
        <f t="shared" ca="1" si="137"/>
        <v>3.2910795999980709E-3</v>
      </c>
      <c r="KI32" s="105">
        <f t="shared" ca="1" si="138"/>
        <v>3.1309396372823516E-3</v>
      </c>
      <c r="KJ32" s="105">
        <f t="shared" ca="1" si="139"/>
        <v>2.9782141678200572E-3</v>
      </c>
      <c r="KK32" s="105">
        <f t="shared" ca="1" si="140"/>
        <v>2.832605929451323E-3</v>
      </c>
      <c r="KL32" s="105">
        <f t="shared" ca="1" si="141"/>
        <v>2.6938244717055106E-3</v>
      </c>
      <c r="KM32" s="105">
        <f t="shared" ca="1" si="142"/>
        <v>2.5615866164852242E-3</v>
      </c>
      <c r="KN32" s="105">
        <f t="shared" ca="1" si="143"/>
        <v>2.4356168225254161E-3</v>
      </c>
      <c r="KO32" s="105">
        <f t="shared" ca="1" si="144"/>
        <v>4.7003258020586566E-2</v>
      </c>
      <c r="KP32" s="102"/>
      <c r="KQ32" s="106">
        <f t="shared" ca="1" si="145"/>
        <v>0.52037785675125803</v>
      </c>
      <c r="KR32" s="107">
        <f t="shared" ca="1" si="146"/>
        <v>0.34524015638594341</v>
      </c>
    </row>
    <row r="33" spans="1:304" s="63" customFormat="1" ht="15.5" x14ac:dyDescent="0.35">
      <c r="A33" s="62"/>
      <c r="B33" s="67" t="s">
        <v>135</v>
      </c>
      <c r="C33" s="95">
        <f t="shared" si="147"/>
        <v>1471680</v>
      </c>
      <c r="D33" s="75">
        <f ca="1">'Stochastic inputs'!H54</f>
        <v>27.445423000000005</v>
      </c>
      <c r="E33" s="75">
        <v>11.847928000000001</v>
      </c>
      <c r="F33" s="96">
        <v>27.253305039000004</v>
      </c>
      <c r="G33" s="96">
        <v>11.764992504</v>
      </c>
      <c r="H33" s="97">
        <f t="shared" ca="1" si="0"/>
        <v>3.2267559175735596</v>
      </c>
      <c r="I33" s="97">
        <f t="shared" ca="1" si="1"/>
        <v>0.41338480125178345</v>
      </c>
      <c r="J33" s="98">
        <f t="shared" si="2"/>
        <v>3.2197313026365952</v>
      </c>
      <c r="K33" s="98">
        <f t="shared" si="3"/>
        <v>0.41338480125178345</v>
      </c>
      <c r="L33" s="98"/>
      <c r="M33" s="99">
        <v>1657506</v>
      </c>
      <c r="N33" s="98"/>
      <c r="O33" s="97">
        <f t="shared" ca="1" si="4"/>
        <v>3.2267559175735596</v>
      </c>
      <c r="P33" s="97">
        <f t="shared" ca="1" si="4"/>
        <v>0.41338480125178345</v>
      </c>
      <c r="Q33" s="99">
        <v>1471680</v>
      </c>
      <c r="R33" s="100">
        <v>1508026</v>
      </c>
      <c r="S33" s="99">
        <v>1539931</v>
      </c>
      <c r="T33" s="100">
        <v>1567966</v>
      </c>
      <c r="U33" s="99">
        <v>1595519</v>
      </c>
      <c r="V33" s="100">
        <v>1622619</v>
      </c>
      <c r="W33" s="99">
        <v>1642611</v>
      </c>
      <c r="X33" s="100">
        <v>1652696</v>
      </c>
      <c r="Y33" s="99">
        <v>1655595</v>
      </c>
      <c r="Z33" s="100">
        <v>1657506</v>
      </c>
      <c r="AA33" s="98"/>
      <c r="AB33" s="98">
        <f t="shared" si="5"/>
        <v>3.2197313026365952</v>
      </c>
      <c r="AC33" s="98">
        <f t="shared" si="5"/>
        <v>0.41338480125178345</v>
      </c>
      <c r="AD33" s="101">
        <f t="shared" ca="1" si="6"/>
        <v>278031.76302693598</v>
      </c>
      <c r="AE33" s="101">
        <f t="shared" ca="1" si="7"/>
        <v>27929.690745475764</v>
      </c>
      <c r="AF33" s="101">
        <f t="shared" ca="1" si="8"/>
        <v>28691.903187453121</v>
      </c>
      <c r="AG33" s="101">
        <f t="shared" ca="1" si="9"/>
        <v>29326.128402349244</v>
      </c>
      <c r="AH33" s="101">
        <f t="shared" ca="1" si="10"/>
        <v>29834.359905123514</v>
      </c>
      <c r="AI33" s="101">
        <f t="shared" ca="1" si="11"/>
        <v>30220.016380422352</v>
      </c>
      <c r="AJ33" s="101">
        <f t="shared" ca="1" si="12"/>
        <v>30487.694561365584</v>
      </c>
      <c r="AK33" s="101">
        <f t="shared" ca="1" si="13"/>
        <v>30642.936532472413</v>
      </c>
      <c r="AL33" s="101">
        <f t="shared" ca="1" si="14"/>
        <v>30692.015024873377</v>
      </c>
      <c r="AM33" s="101">
        <f t="shared" ca="1" si="15"/>
        <v>30641.738865305804</v>
      </c>
      <c r="AN33" s="101">
        <f t="shared" ca="1" si="16"/>
        <v>30499.279612732116</v>
      </c>
      <c r="AO33" s="101">
        <f t="shared" ca="1" si="17"/>
        <v>30272.019537916429</v>
      </c>
      <c r="AP33" s="101">
        <f t="shared" ca="1" si="18"/>
        <v>29967.420438938992</v>
      </c>
      <c r="AQ33" s="101">
        <f t="shared" ca="1" si="19"/>
        <v>29592.912306374361</v>
      </c>
      <c r="AR33" s="101">
        <f t="shared" ca="1" si="20"/>
        <v>29155.800523895803</v>
      </c>
      <c r="AS33" s="101">
        <f t="shared" ca="1" si="21"/>
        <v>28663.190084780636</v>
      </c>
      <c r="AT33" s="101">
        <f t="shared" ca="1" si="22"/>
        <v>28121.925196458102</v>
      </c>
      <c r="AU33" s="101">
        <f t="shared" ca="1" si="23"/>
        <v>27538.542611779885</v>
      </c>
      <c r="AV33" s="101">
        <f t="shared" ca="1" si="24"/>
        <v>26919.23704851995</v>
      </c>
      <c r="AW33" s="101">
        <f t="shared" ca="1" si="25"/>
        <v>26269.837122038021</v>
      </c>
      <c r="AX33" s="101">
        <f t="shared" ca="1" si="26"/>
        <v>25595.790307604479</v>
      </c>
      <c r="AY33" s="101">
        <f t="shared" ca="1" si="27"/>
        <v>24902.15555840317</v>
      </c>
      <c r="AZ33" s="101">
        <f t="shared" ca="1" si="28"/>
        <v>24193.602324776653</v>
      </c>
      <c r="BA33" s="101">
        <f t="shared" ca="1" si="29"/>
        <v>23474.41484381511</v>
      </c>
      <c r="BB33" s="101">
        <f t="shared" ca="1" si="30"/>
        <v>22748.500691391302</v>
      </c>
      <c r="BC33" s="101">
        <f t="shared" ca="1" si="31"/>
        <v>22019.402707805039</v>
      </c>
      <c r="BD33" s="101">
        <f t="shared" ca="1" si="32"/>
        <v>21290.313521208926</v>
      </c>
      <c r="BE33" s="101">
        <f t="shared" ca="1" si="33"/>
        <v>20564.091998284257</v>
      </c>
      <c r="BF33" s="101">
        <f t="shared" ca="1" si="34"/>
        <v>19843.281048472156</v>
      </c>
      <c r="BG33" s="101">
        <f t="shared" ca="1" si="35"/>
        <v>19130.126296005939</v>
      </c>
      <c r="BH33" s="101">
        <f t="shared" ca="1" si="36"/>
        <v>18426.595212981581</v>
      </c>
      <c r="BI33" s="101">
        <f t="shared" ca="1" si="37"/>
        <v>17734.396377031746</v>
      </c>
      <c r="BJ33" s="101">
        <f t="shared" ca="1" si="38"/>
        <v>17054.998579132323</v>
      </c>
      <c r="BK33" s="101">
        <f t="shared" ca="1" si="39"/>
        <v>16389.64956130768</v>
      </c>
      <c r="BL33" s="101">
        <f t="shared" ca="1" si="40"/>
        <v>15739.394210993603</v>
      </c>
      <c r="BM33" s="101">
        <f t="shared" ca="1" si="41"/>
        <v>15105.092079267708</v>
      </c>
      <c r="BN33" s="101">
        <f t="shared" ca="1" si="42"/>
        <v>14487.434124644276</v>
      </c>
      <c r="BO33" s="101">
        <f t="shared" ca="1" si="43"/>
        <v>13886.958613312534</v>
      </c>
      <c r="BP33" s="101">
        <f t="shared" ca="1" si="44"/>
        <v>13304.066131164031</v>
      </c>
      <c r="BQ33" s="101">
        <f t="shared" ca="1" si="45"/>
        <v>12739.033683209569</v>
      </c>
      <c r="BR33" s="101">
        <f t="shared" ca="1" si="46"/>
        <v>12192.027872678284</v>
      </c>
      <c r="BS33" s="101">
        <f t="shared" ca="1" si="47"/>
        <v>11663.117165519605</v>
      </c>
      <c r="BT33" s="101">
        <f t="shared" ca="1" si="48"/>
        <v>11152.283256830695</v>
      </c>
      <c r="BU33" s="101">
        <f t="shared" ca="1" si="49"/>
        <v>10659.431564080485</v>
      </c>
      <c r="BV33" s="101">
        <f t="shared" ca="1" si="50"/>
        <v>10184.40087846656</v>
      </c>
      <c r="BW33" s="101">
        <f t="shared" ca="1" si="51"/>
        <v>9726.972210420181</v>
      </c>
      <c r="BX33" s="101">
        <f t="shared" ca="1" si="52"/>
        <v>9286.8768686257536</v>
      </c>
      <c r="BY33" s="101">
        <f t="shared" ca="1" si="53"/>
        <v>8863.8038140323206</v>
      </c>
      <c r="BZ33" s="101">
        <f t="shared" ca="1" si="54"/>
        <v>8457.4063315179883</v>
      </c>
      <c r="CA33" s="101">
        <f t="shared" ca="1" si="55"/>
        <v>8067.3080622507277</v>
      </c>
      <c r="CB33" s="101">
        <f t="shared" ca="1" si="56"/>
        <v>7693.1084395159933</v>
      </c>
      <c r="CC33" s="101">
        <f t="shared" ca="1" si="57"/>
        <v>7334.3875700547933</v>
      </c>
      <c r="CD33" s="101">
        <f t="shared" ca="1" si="58"/>
        <v>6990.7106017708302</v>
      </c>
      <c r="CE33" s="101">
        <f t="shared" ca="1" si="59"/>
        <v>6661.6316172452807</v>
      </c>
      <c r="CF33" s="101">
        <f t="shared" ca="1" si="60"/>
        <v>6346.6970908209532</v>
      </c>
      <c r="CG33" s="101">
        <f t="shared" ca="1" si="61"/>
        <v>6045.4489451984964</v>
      </c>
      <c r="CH33" s="101">
        <f t="shared" ca="1" si="62"/>
        <v>5757.4272415830983</v>
      </c>
      <c r="CI33" s="101">
        <f t="shared" ca="1" si="63"/>
        <v>5482.172535438307</v>
      </c>
      <c r="CJ33" s="101">
        <f t="shared" ca="1" si="64"/>
        <v>5219.2279279406657</v>
      </c>
      <c r="CK33" s="101">
        <f t="shared" ca="1" si="65"/>
        <v>4968.1408412389646</v>
      </c>
      <c r="CL33" s="101">
        <f t="shared" ca="1" si="66"/>
        <v>4728.4645436976161</v>
      </c>
      <c r="CM33" s="101">
        <f t="shared" ca="1" si="67"/>
        <v>4499.7594494267087</v>
      </c>
      <c r="CN33" s="101">
        <f t="shared" ca="1" si="68"/>
        <v>4281.5942145735717</v>
      </c>
      <c r="CO33" s="101">
        <f t="shared" ca="1" si="69"/>
        <v>4073.546651130383</v>
      </c>
      <c r="CP33" s="101">
        <f t="shared" ca="1" si="70"/>
        <v>3875.204477336305</v>
      </c>
      <c r="CQ33" s="101">
        <f t="shared" ca="1" si="71"/>
        <v>3686.1659222129992</v>
      </c>
      <c r="CR33" s="101">
        <f t="shared" ca="1" si="72"/>
        <v>71654.974920368928</v>
      </c>
      <c r="CS33" s="102">
        <f t="shared" ca="1" si="73"/>
        <v>1471680.0000000002</v>
      </c>
      <c r="CT33" s="74">
        <f t="shared" si="148"/>
        <v>284844.96502959536</v>
      </c>
      <c r="CU33" s="74">
        <f t="shared" si="149"/>
        <v>28330.730187143192</v>
      </c>
      <c r="CV33" s="74">
        <f t="shared" si="150"/>
        <v>29070.685978019115</v>
      </c>
      <c r="CW33" s="74">
        <f t="shared" si="151"/>
        <v>29680.302011849915</v>
      </c>
      <c r="CX33" s="74">
        <f t="shared" si="152"/>
        <v>30162.035448820716</v>
      </c>
      <c r="CY33" s="74">
        <f t="shared" si="153"/>
        <v>30519.750756252422</v>
      </c>
      <c r="CZ33" s="74">
        <f t="shared" si="154"/>
        <v>30758.465536921689</v>
      </c>
      <c r="DA33" s="74">
        <f t="shared" si="155"/>
        <v>30884.112682492807</v>
      </c>
      <c r="DB33" s="74">
        <f t="shared" si="156"/>
        <v>30903.322187898691</v>
      </c>
      <c r="DC33" s="74">
        <f t="shared" ca="1" si="74"/>
        <v>30641.738865305804</v>
      </c>
      <c r="DD33" s="74">
        <f t="shared" si="157"/>
        <v>30651.276547744543</v>
      </c>
      <c r="DE33" s="74">
        <f t="shared" si="158"/>
        <v>30395.109349760914</v>
      </c>
      <c r="DF33" s="74">
        <f t="shared" si="159"/>
        <v>30062.39822426872</v>
      </c>
      <c r="DG33" s="74">
        <f t="shared" si="160"/>
        <v>29660.75270259464</v>
      </c>
      <c r="DH33" s="74">
        <f t="shared" si="161"/>
        <v>29197.625714812279</v>
      </c>
      <c r="DI33" s="74">
        <f t="shared" si="162"/>
        <v>28680.240046813095</v>
      </c>
      <c r="DJ33" s="74">
        <f t="shared" si="163"/>
        <v>28115.530377249743</v>
      </c>
      <c r="DK33" s="74">
        <f t="shared" si="164"/>
        <v>27510.099139635473</v>
      </c>
      <c r="DL33" s="74">
        <f t="shared" si="165"/>
        <v>26870.184495630168</v>
      </c>
      <c r="DM33" s="74">
        <f t="shared" si="166"/>
        <v>26201.638784864979</v>
      </c>
      <c r="DN33" s="74">
        <f t="shared" si="167"/>
        <v>25509.915922064367</v>
      </c>
      <c r="DO33" s="74">
        <f t="shared" si="168"/>
        <v>24800.066333597679</v>
      </c>
      <c r="DP33" s="74">
        <f t="shared" si="169"/>
        <v>24076.738155143303</v>
      </c>
      <c r="DQ33" s="74">
        <f t="shared" si="170"/>
        <v>23344.183543987485</v>
      </c>
      <c r="DR33" s="74">
        <f t="shared" si="171"/>
        <v>22606.269089259</v>
      </c>
      <c r="DS33" s="74">
        <f t="shared" si="172"/>
        <v>21866.489427903623</v>
      </c>
      <c r="DT33" s="74">
        <f t="shared" si="173"/>
        <v>21127.983291483888</v>
      </c>
      <c r="DU33" s="74">
        <f t="shared" si="174"/>
        <v>20393.551317462759</v>
      </c>
      <c r="DV33" s="74">
        <f t="shared" si="175"/>
        <v>19665.67505791584</v>
      </c>
      <c r="DW33" s="74">
        <f t="shared" si="176"/>
        <v>18946.536708276904</v>
      </c>
      <c r="DX33" s="74">
        <f t="shared" si="177"/>
        <v>18238.03915889081</v>
      </c>
      <c r="DY33" s="74">
        <f t="shared" si="178"/>
        <v>17541.826043162248</v>
      </c>
      <c r="DZ33" s="74">
        <f t="shared" si="179"/>
        <v>16859.301518369637</v>
      </c>
      <c r="EA33" s="74">
        <f t="shared" si="180"/>
        <v>16191.649569487052</v>
      </c>
      <c r="EB33" s="74">
        <f t="shared" si="181"/>
        <v>15539.852673150215</v>
      </c>
      <c r="EC33" s="74">
        <f t="shared" si="182"/>
        <v>14904.709698991042</v>
      </c>
      <c r="ED33" s="74">
        <f t="shared" si="183"/>
        <v>14286.852959568982</v>
      </c>
      <c r="EE33" s="74">
        <f t="shared" si="184"/>
        <v>13686.764348748355</v>
      </c>
      <c r="EF33" s="74">
        <f t="shared" si="185"/>
        <v>13104.790532215831</v>
      </c>
      <c r="EG33" s="74">
        <f t="shared" si="186"/>
        <v>12541.157173456737</v>
      </c>
      <c r="EH33" s="74">
        <f t="shared" si="187"/>
        <v>11995.982194538001</v>
      </c>
      <c r="EI33" s="74">
        <f t="shared" si="188"/>
        <v>11469.288083851756</v>
      </c>
      <c r="EJ33" s="74">
        <f t="shared" si="189"/>
        <v>10961.01327313677</v>
      </c>
      <c r="EK33" s="74">
        <f t="shared" si="190"/>
        <v>10471.022613865054</v>
      </c>
      <c r="EL33" s="74">
        <f t="shared" si="191"/>
        <v>9999.1169889748817</v>
      </c>
      <c r="EM33" s="74">
        <f t="shared" si="192"/>
        <v>9545.0421000861825</v>
      </c>
      <c r="EN33" s="74">
        <f t="shared" si="193"/>
        <v>9108.4964732103435</v>
      </c>
      <c r="EO33" s="74">
        <f t="shared" si="194"/>
        <v>8689.1387276110327</v>
      </c>
      <c r="EP33" s="74">
        <f t="shared" si="195"/>
        <v>8286.594153258191</v>
      </c>
      <c r="EQ33" s="74">
        <f t="shared" si="196"/>
        <v>7900.4606423281348</v>
      </c>
      <c r="ER33" s="74">
        <f t="shared" si="197"/>
        <v>7530.3140195872256</v>
      </c>
      <c r="ES33" s="74">
        <f t="shared" si="198"/>
        <v>7175.7128154716247</v>
      </c>
      <c r="ET33" s="74">
        <f t="shared" si="199"/>
        <v>6836.2025242206646</v>
      </c>
      <c r="EU33" s="74">
        <f t="shared" si="200"/>
        <v>6511.3193877614958</v>
      </c>
      <c r="EV33" s="74">
        <f t="shared" si="201"/>
        <v>6200.5937441504602</v>
      </c>
      <c r="EW33" s="74">
        <f t="shared" si="202"/>
        <v>5903.5529773749577</v>
      </c>
      <c r="EX33" s="74">
        <f t="shared" si="203"/>
        <v>5619.7241032497577</v>
      </c>
      <c r="EY33" s="74">
        <f t="shared" si="204"/>
        <v>5348.6360240155236</v>
      </c>
      <c r="EZ33" s="74">
        <f t="shared" si="205"/>
        <v>5089.8214821601741</v>
      </c>
      <c r="FA33" s="74">
        <f t="shared" si="206"/>
        <v>4842.8187418921789</v>
      </c>
      <c r="FB33" s="74">
        <f t="shared" si="207"/>
        <v>4607.1730246734123</v>
      </c>
      <c r="FC33" s="74">
        <f t="shared" si="208"/>
        <v>4382.4377232614634</v>
      </c>
      <c r="FD33" s="74">
        <f t="shared" si="209"/>
        <v>4168.1754168297311</v>
      </c>
      <c r="FE33" s="74">
        <f t="shared" si="210"/>
        <v>3963.9587079421881</v>
      </c>
      <c r="FF33" s="74">
        <f t="shared" si="211"/>
        <v>3769.3709004492289</v>
      </c>
      <c r="FG33" s="74">
        <f t="shared" si="212"/>
        <v>3584.0065357887047</v>
      </c>
      <c r="FH33" s="74">
        <f t="shared" si="213"/>
        <v>69165.224345295064</v>
      </c>
      <c r="FI33" s="102">
        <f t="shared" ca="1" si="75"/>
        <v>1471498.514315794</v>
      </c>
      <c r="FJ33" s="62"/>
      <c r="FK33" s="103">
        <f t="shared" ca="1" si="241"/>
        <v>0.18892134365278859</v>
      </c>
      <c r="FL33" s="103">
        <f t="shared" ca="1" si="241"/>
        <v>1.8978100365212382E-2</v>
      </c>
      <c r="FM33" s="103">
        <f t="shared" ca="1" si="241"/>
        <v>1.949602032198108E-2</v>
      </c>
      <c r="FN33" s="103">
        <f t="shared" ca="1" si="241"/>
        <v>1.9926973528449961E-2</v>
      </c>
      <c r="FO33" s="103">
        <f t="shared" ca="1" si="241"/>
        <v>2.027231456914785E-2</v>
      </c>
      <c r="FP33" s="103">
        <f t="shared" ca="1" si="241"/>
        <v>2.0534366425053237E-2</v>
      </c>
      <c r="FQ33" s="103">
        <f t="shared" ca="1" si="241"/>
        <v>2.0716252555831146E-2</v>
      </c>
      <c r="FR33" s="103">
        <f t="shared" ca="1" si="241"/>
        <v>2.0821738783208584E-2</v>
      </c>
      <c r="FS33" s="103">
        <f t="shared" ca="1" si="241"/>
        <v>2.0855087400028113E-2</v>
      </c>
      <c r="FT33" s="103">
        <f t="shared" ca="1" si="241"/>
        <v>2.0820924973707463E-2</v>
      </c>
      <c r="FU33" s="103">
        <f t="shared" ca="1" si="241"/>
        <v>2.0724124546594443E-2</v>
      </c>
      <c r="FV33" s="103">
        <f t="shared" ca="1" si="241"/>
        <v>2.0569702338766867E-2</v>
      </c>
      <c r="FW33" s="103">
        <f t="shared" ca="1" si="241"/>
        <v>2.0362728608759369E-2</v>
      </c>
      <c r="FX33" s="103">
        <f t="shared" ca="1" si="241"/>
        <v>2.010825200204824E-2</v>
      </c>
      <c r="FY33" s="103">
        <f t="shared" ca="1" si="241"/>
        <v>1.9811236494275793E-2</v>
      </c>
      <c r="FZ33" s="103">
        <f t="shared" ca="1" si="241"/>
        <v>1.9476509896703516E-2</v>
      </c>
      <c r="GA33" s="103">
        <f t="shared" ca="1" si="242"/>
        <v>1.9108722817771592E-2</v>
      </c>
      <c r="GB33" s="103">
        <f t="shared" ca="1" si="242"/>
        <v>1.8712316951905224E-2</v>
      </c>
      <c r="GC33" s="103">
        <f t="shared" ca="1" si="242"/>
        <v>1.8291501582218924E-2</v>
      </c>
      <c r="GD33" s="103">
        <f t="shared" ca="1" si="242"/>
        <v>1.7850237226868626E-2</v>
      </c>
      <c r="GE33" s="103">
        <f t="shared" ca="1" si="242"/>
        <v>1.7392225421018478E-2</v>
      </c>
      <c r="GF33" s="103">
        <f t="shared" ca="1" si="242"/>
        <v>1.6920903700806674E-2</v>
      </c>
      <c r="GG33" s="103">
        <f t="shared" ca="1" si="242"/>
        <v>1.6439444936926947E-2</v>
      </c>
      <c r="GH33" s="103">
        <f t="shared" ca="1" si="242"/>
        <v>1.5950760249385128E-2</v>
      </c>
      <c r="GI33" s="103">
        <f t="shared" ca="1" si="242"/>
        <v>1.5457504818568777E-2</v>
      </c>
      <c r="GJ33" s="103">
        <f t="shared" ca="1" si="242"/>
        <v>1.4962085988669436E-2</v>
      </c>
      <c r="GK33" s="103">
        <f t="shared" ca="1" si="242"/>
        <v>1.4466673136285689E-2</v>
      </c>
      <c r="GL33" s="103">
        <f t="shared" ca="1" si="242"/>
        <v>1.3973208848584103E-2</v>
      </c>
      <c r="GM33" s="103">
        <f t="shared" ca="1" si="242"/>
        <v>1.3483421021194928E-2</v>
      </c>
      <c r="GN33" s="103">
        <f t="shared" ca="1" si="242"/>
        <v>1.2998835545774853E-2</v>
      </c>
      <c r="GO33" s="103">
        <f t="shared" ca="1" si="242"/>
        <v>1.2520789310843104E-2</v>
      </c>
      <c r="GP33" s="103">
        <f t="shared" ca="1" si="242"/>
        <v>1.2050443287285105E-2</v>
      </c>
      <c r="GQ33" s="103">
        <f t="shared" ca="1" si="243"/>
        <v>1.1588795512021853E-2</v>
      </c>
      <c r="GR33" s="103">
        <f t="shared" ca="1" si="243"/>
        <v>1.1136693820197106E-2</v>
      </c>
      <c r="GS33" s="103">
        <f t="shared" ca="1" si="243"/>
        <v>1.0694848208165906E-2</v>
      </c>
      <c r="GT33" s="103">
        <f t="shared" ca="1" si="243"/>
        <v>1.026384273705405E-2</v>
      </c>
      <c r="GU33" s="103">
        <f t="shared" ca="1" si="243"/>
        <v>9.8441469100920536E-3</v>
      </c>
      <c r="GV33" s="103">
        <f t="shared" ca="1" si="243"/>
        <v>9.4361264767561775E-3</v>
      </c>
      <c r="GW33" s="103">
        <f t="shared" ca="1" si="243"/>
        <v>9.0400536333741233E-3</v>
      </c>
      <c r="GX33" s="103">
        <f t="shared" ca="1" si="243"/>
        <v>8.6561166036159803E-3</v>
      </c>
      <c r="GY33" s="103">
        <f t="shared" ca="1" si="243"/>
        <v>8.2844285936333178E-3</v>
      </c>
      <c r="GZ33" s="103">
        <f t="shared" ca="1" si="243"/>
        <v>7.9250361257335849E-3</v>
      </c>
      <c r="HA33" s="103">
        <f t="shared" ca="1" si="243"/>
        <v>7.5779267618168982E-3</v>
      </c>
      <c r="HB33" s="103">
        <f t="shared" ca="1" si="243"/>
        <v>7.2430362334749967E-3</v>
      </c>
      <c r="HC33" s="103">
        <f t="shared" ca="1" si="243"/>
        <v>6.9202550000452261E-3</v>
      </c>
      <c r="HD33" s="103">
        <f t="shared" ca="1" si="243"/>
        <v>6.6094342590917723E-3</v>
      </c>
      <c r="HE33" s="103">
        <f t="shared" ca="1" si="243"/>
        <v>6.3103914360633784E-3</v>
      </c>
      <c r="HF33" s="103">
        <f t="shared" ca="1" si="243"/>
        <v>6.0229151813113715E-3</v>
      </c>
      <c r="HG33" s="103">
        <f t="shared" ca="1" si="244"/>
        <v>5.7467699034559052E-3</v>
      </c>
      <c r="HH33" s="103">
        <f t="shared" ca="1" si="244"/>
        <v>5.4816998683482323E-3</v>
      </c>
      <c r="HI33" s="103">
        <f t="shared" ca="1" si="244"/>
        <v>5.2274328926913407E-3</v>
      </c>
      <c r="HJ33" s="103">
        <f t="shared" ca="1" si="244"/>
        <v>4.983683660887416E-3</v>
      </c>
      <c r="HK33" s="103">
        <f t="shared" ca="1" si="244"/>
        <v>4.7501566928753727E-3</v>
      </c>
      <c r="HL33" s="103">
        <f t="shared" ca="1" si="244"/>
        <v>4.5265489897567948E-3</v>
      </c>
      <c r="HM33" s="103">
        <f t="shared" ca="1" si="244"/>
        <v>4.3125523828692058E-3</v>
      </c>
      <c r="HN33" s="103">
        <f t="shared" ca="1" si="244"/>
        <v>4.1078556107295716E-3</v>
      </c>
      <c r="HO33" s="103">
        <f t="shared" ca="1" si="244"/>
        <v>3.9121461469769905E-3</v>
      </c>
      <c r="HP33" s="103">
        <f t="shared" ca="1" si="244"/>
        <v>3.7251118010969138E-3</v>
      </c>
      <c r="HQ33" s="103">
        <f t="shared" ca="1" si="244"/>
        <v>3.5464421123754244E-3</v>
      </c>
      <c r="HR33" s="103">
        <f t="shared" ca="1" si="244"/>
        <v>3.3758295561799874E-3</v>
      </c>
      <c r="HS33" s="103">
        <f t="shared" ca="1" si="244"/>
        <v>3.2129705803555226E-3</v>
      </c>
      <c r="HT33" s="103">
        <f t="shared" ca="1" si="244"/>
        <v>3.057566488249285E-3</v>
      </c>
      <c r="HU33" s="103">
        <f t="shared" ca="1" si="244"/>
        <v>2.9093241836360968E-3</v>
      </c>
      <c r="HV33" s="103">
        <f t="shared" ca="1" si="244"/>
        <v>2.7679567916465415E-3</v>
      </c>
      <c r="HW33" s="103">
        <f t="shared" ca="1" si="245"/>
        <v>2.6331841686618724E-3</v>
      </c>
      <c r="HX33" s="103">
        <f t="shared" ca="1" si="245"/>
        <v>2.5047333130931988E-3</v>
      </c>
      <c r="HY33" s="103">
        <f t="shared" ca="1" si="245"/>
        <v>4.8689236057002143E-2</v>
      </c>
      <c r="HZ33" s="104">
        <f t="shared" ca="1" si="216"/>
        <v>0.52708083343414669</v>
      </c>
      <c r="IA33" s="105">
        <f t="shared" ca="1" si="78"/>
        <v>0.19357475543360667</v>
      </c>
      <c r="IB33" s="105">
        <f t="shared" ca="1" si="79"/>
        <v>1.9252979130812236E-2</v>
      </c>
      <c r="IC33" s="105">
        <f t="shared" ca="1" si="80"/>
        <v>1.975583780425098E-2</v>
      </c>
      <c r="ID33" s="105">
        <f t="shared" ca="1" si="81"/>
        <v>2.0170120270661934E-2</v>
      </c>
      <c r="IE33" s="105">
        <f t="shared" ca="1" si="82"/>
        <v>2.0497496365360059E-2</v>
      </c>
      <c r="IF33" s="105">
        <f t="shared" ca="1" si="83"/>
        <v>2.0740592300525197E-2</v>
      </c>
      <c r="IG33" s="105">
        <f t="shared" ca="1" si="84"/>
        <v>2.0902817935377613E-2</v>
      </c>
      <c r="IH33" s="105">
        <f t="shared" ca="1" si="85"/>
        <v>2.0988205140562485E-2</v>
      </c>
      <c r="II33" s="105">
        <f t="shared" ca="1" si="86"/>
        <v>2.1001259523709324E-2</v>
      </c>
      <c r="IJ33" s="105">
        <f t="shared" ca="1" si="87"/>
        <v>2.0823492900061379E-2</v>
      </c>
      <c r="IK33" s="105">
        <f t="shared" ca="1" si="88"/>
        <v>2.0829974512068423E-2</v>
      </c>
      <c r="IL33" s="105">
        <f t="shared" ca="1" si="89"/>
        <v>2.065588857484766E-2</v>
      </c>
      <c r="IM33" s="105">
        <f t="shared" ca="1" si="90"/>
        <v>2.0429784965326249E-2</v>
      </c>
      <c r="IN33" s="105">
        <f t="shared" ca="1" si="91"/>
        <v>2.0156834963836894E-2</v>
      </c>
      <c r="IO33" s="105">
        <f t="shared" ca="1" si="92"/>
        <v>1.9842103427734934E-2</v>
      </c>
      <c r="IP33" s="105">
        <f t="shared" ca="1" si="93"/>
        <v>1.9490498813142607E-2</v>
      </c>
      <c r="IQ33" s="105">
        <f t="shared" ca="1" si="94"/>
        <v>1.910673378445284E-2</v>
      </c>
      <c r="IR33" s="105">
        <f t="shared" ca="1" si="95"/>
        <v>1.8695295219123553E-2</v>
      </c>
      <c r="IS33" s="105">
        <f t="shared" ca="1" si="96"/>
        <v>1.8260422442984293E-2</v>
      </c>
      <c r="IT33" s="105">
        <f t="shared" ca="1" si="97"/>
        <v>1.7806092585182131E-2</v>
      </c>
      <c r="IU33" s="105">
        <f t="shared" ca="1" si="98"/>
        <v>1.733601201352607E-2</v>
      </c>
      <c r="IV33" s="105">
        <f t="shared" ca="1" si="99"/>
        <v>1.6853612893472081E-2</v>
      </c>
      <c r="IW33" s="105">
        <f t="shared" ca="1" si="100"/>
        <v>1.6362054002030928E-2</v>
      </c>
      <c r="IX33" s="105">
        <f t="shared" ca="1" si="101"/>
        <v>1.5864225017476068E-2</v>
      </c>
      <c r="IY33" s="105">
        <f t="shared" ca="1" si="102"/>
        <v>1.5362753593924142E-2</v>
      </c>
      <c r="IZ33" s="105">
        <f t="shared" ca="1" si="103"/>
        <v>1.4860014614470021E-2</v>
      </c>
      <c r="JA33" s="105">
        <f t="shared" ca="1" si="104"/>
        <v>1.4358141096260511E-2</v>
      </c>
      <c r="JB33" s="105">
        <f t="shared" ca="1" si="105"/>
        <v>1.3859036294674885E-2</v>
      </c>
      <c r="JC33" s="105">
        <f t="shared" ca="1" si="106"/>
        <v>1.3364386621253119E-2</v>
      </c>
      <c r="JD33" s="105">
        <f t="shared" ca="1" si="107"/>
        <v>1.2875675050943914E-2</v>
      </c>
      <c r="JE33" s="105">
        <f t="shared" ca="1" si="108"/>
        <v>1.2394194748725922E-2</v>
      </c>
      <c r="JF33" s="105">
        <f t="shared" ca="1" si="109"/>
        <v>1.1921062693915603E-2</v>
      </c>
      <c r="JG33" s="105">
        <f t="shared" ca="1" si="110"/>
        <v>1.1457233122799818E-2</v>
      </c>
      <c r="JH33" s="105">
        <f t="shared" ca="1" si="111"/>
        <v>1.100351064711453E-2</v>
      </c>
      <c r="JI33" s="105">
        <f t="shared" ca="1" si="112"/>
        <v>1.0560562937690641E-2</v>
      </c>
      <c r="JJ33" s="105">
        <f t="shared" ca="1" si="113"/>
        <v>1.0128932889831233E-2</v>
      </c>
      <c r="JK33" s="105">
        <f t="shared" ca="1" si="114"/>
        <v>9.7090502100927855E-3</v>
      </c>
      <c r="JL33" s="105">
        <f t="shared" ca="1" si="115"/>
        <v>9.3012423835931099E-3</v>
      </c>
      <c r="JM33" s="105">
        <f t="shared" ca="1" si="116"/>
        <v>8.9057449971733042E-3</v>
      </c>
      <c r="JN33" s="105">
        <f t="shared" ca="1" si="117"/>
        <v>8.5227114070774487E-3</v>
      </c>
      <c r="JO33" s="105">
        <f t="shared" ca="1" si="118"/>
        <v>8.1522217507068295E-3</v>
      </c>
      <c r="JP33" s="105">
        <f t="shared" ca="1" si="119"/>
        <v>7.7942913107082934E-3</v>
      </c>
      <c r="JQ33" s="105">
        <f t="shared" ca="1" si="120"/>
        <v>7.4488782465630538E-3</v>
      </c>
      <c r="JR33" s="105">
        <f t="shared" ca="1" si="121"/>
        <v>7.1158907141226635E-3</v>
      </c>
      <c r="JS33" s="105">
        <f t="shared" ca="1" si="122"/>
        <v>6.7951933975442672E-3</v>
      </c>
      <c r="JT33" s="105">
        <f t="shared" ca="1" si="123"/>
        <v>6.4866134809007008E-3</v>
      </c>
      <c r="JU33" s="105">
        <f t="shared" ca="1" si="124"/>
        <v>6.1899460886955379E-3</v>
      </c>
      <c r="JV33" s="105">
        <f t="shared" ca="1" si="125"/>
        <v>5.9049592256307792E-3</v>
      </c>
      <c r="JW33" s="105">
        <f t="shared" ca="1" si="126"/>
        <v>5.6313982465087484E-3</v>
      </c>
      <c r="JX33" s="105">
        <f t="shared" ca="1" si="127"/>
        <v>5.368989887157059E-3</v>
      </c>
      <c r="JY33" s="105">
        <f t="shared" ca="1" si="128"/>
        <v>5.1174458868472683E-3</v>
      </c>
      <c r="JZ33" s="105">
        <f t="shared" ca="1" si="129"/>
        <v>4.8764662319813025E-3</v>
      </c>
      <c r="KA33" s="105">
        <f t="shared" ca="1" si="130"/>
        <v>4.6457420498309566E-3</v>
      </c>
      <c r="KB33" s="105">
        <f t="shared" ca="1" si="131"/>
        <v>4.4249581799877509E-3</v>
      </c>
      <c r="KC33" s="105">
        <f t="shared" ca="1" si="132"/>
        <v>4.2137954498945342E-3</v>
      </c>
      <c r="KD33" s="105">
        <f t="shared" ca="1" si="133"/>
        <v>4.0119326794699119E-3</v>
      </c>
      <c r="KE33" s="105">
        <f t="shared" ca="1" si="134"/>
        <v>3.8190484384299727E-3</v>
      </c>
      <c r="KF33" s="105">
        <f t="shared" ca="1" si="135"/>
        <v>3.634822578466884E-3</v>
      </c>
      <c r="KG33" s="105">
        <f t="shared" ca="1" si="136"/>
        <v>3.4589375610255373E-3</v>
      </c>
      <c r="KH33" s="105">
        <f t="shared" ca="1" si="137"/>
        <v>3.2910795999980709E-3</v>
      </c>
      <c r="KI33" s="105">
        <f t="shared" ca="1" si="138"/>
        <v>3.1309396372823524E-3</v>
      </c>
      <c r="KJ33" s="105">
        <f t="shared" ca="1" si="139"/>
        <v>2.9782141678200576E-3</v>
      </c>
      <c r="KK33" s="105">
        <f t="shared" ca="1" si="140"/>
        <v>2.8326059294513234E-3</v>
      </c>
      <c r="KL33" s="105">
        <f t="shared" ca="1" si="141"/>
        <v>2.6938244717055111E-3</v>
      </c>
      <c r="KM33" s="105">
        <f t="shared" ca="1" si="142"/>
        <v>2.5615866164852242E-3</v>
      </c>
      <c r="KN33" s="105">
        <f t="shared" ca="1" si="143"/>
        <v>2.4356168225254161E-3</v>
      </c>
      <c r="KO33" s="105">
        <f t="shared" ca="1" si="144"/>
        <v>4.7003258020586566E-2</v>
      </c>
      <c r="KP33" s="102"/>
      <c r="KQ33" s="106">
        <f t="shared" ca="1" si="145"/>
        <v>0.52037785675125814</v>
      </c>
      <c r="KR33" s="107">
        <f t="shared" ca="1" si="146"/>
        <v>0.34524015638594341</v>
      </c>
    </row>
    <row r="34" spans="1:304" s="63" customFormat="1" ht="15.5" x14ac:dyDescent="0.35">
      <c r="A34" s="62"/>
      <c r="B34" s="67" t="s">
        <v>136</v>
      </c>
      <c r="C34" s="95">
        <f t="shared" si="147"/>
        <v>1426991</v>
      </c>
      <c r="D34" s="75">
        <f ca="1">'Stochastic inputs'!H55</f>
        <v>27.030676</v>
      </c>
      <c r="E34" s="75">
        <v>7.8003359999999997</v>
      </c>
      <c r="F34" s="96">
        <v>26.841461268</v>
      </c>
      <c r="G34" s="96">
        <v>7.7457336479999999</v>
      </c>
      <c r="H34" s="97">
        <f t="shared" ca="1" si="0"/>
        <v>3.2569781015522348</v>
      </c>
      <c r="I34" s="97">
        <f t="shared" ca="1" si="1"/>
        <v>0.2828224449097983</v>
      </c>
      <c r="J34" s="98">
        <f t="shared" si="2"/>
        <v>3.2499534866152704</v>
      </c>
      <c r="K34" s="98">
        <f t="shared" si="3"/>
        <v>0.2828224449097983</v>
      </c>
      <c r="L34" s="98"/>
      <c r="M34" s="99">
        <v>1649463</v>
      </c>
      <c r="N34" s="98"/>
      <c r="O34" s="97">
        <f t="shared" ca="1" si="4"/>
        <v>3.2569781015522348</v>
      </c>
      <c r="P34" s="97">
        <f t="shared" ca="1" si="4"/>
        <v>0.2828224449097983</v>
      </c>
      <c r="Q34" s="99">
        <v>1426991</v>
      </c>
      <c r="R34" s="100">
        <v>1465458</v>
      </c>
      <c r="S34" s="99">
        <v>1501729</v>
      </c>
      <c r="T34" s="100">
        <v>1533604</v>
      </c>
      <c r="U34" s="99">
        <v>1561646</v>
      </c>
      <c r="V34" s="100">
        <v>1589200</v>
      </c>
      <c r="W34" s="99">
        <v>1616309</v>
      </c>
      <c r="X34" s="100">
        <v>1636336</v>
      </c>
      <c r="Y34" s="99">
        <v>1646483</v>
      </c>
      <c r="Z34" s="100">
        <v>1649463</v>
      </c>
      <c r="AA34" s="98"/>
      <c r="AB34" s="98">
        <f t="shared" si="5"/>
        <v>3.2499534866152704</v>
      </c>
      <c r="AC34" s="98">
        <f t="shared" si="5"/>
        <v>0.2828224449097983</v>
      </c>
      <c r="AD34" s="101">
        <f t="shared" ca="1" si="6"/>
        <v>116128.66377715912</v>
      </c>
      <c r="AE34" s="101">
        <f t="shared" ca="1" si="7"/>
        <v>22925.979101081532</v>
      </c>
      <c r="AF34" s="101">
        <f t="shared" ca="1" si="8"/>
        <v>25324.740273339241</v>
      </c>
      <c r="AG34" s="101">
        <f t="shared" ca="1" si="9"/>
        <v>27642.559948447491</v>
      </c>
      <c r="AH34" s="101">
        <f t="shared" ca="1" si="10"/>
        <v>29840.369176831337</v>
      </c>
      <c r="AI34" s="101">
        <f t="shared" ca="1" si="11"/>
        <v>31883.439825294259</v>
      </c>
      <c r="AJ34" s="101">
        <f t="shared" ca="1" si="12"/>
        <v>33742.186074746976</v>
      </c>
      <c r="AK34" s="101">
        <f t="shared" ca="1" si="13"/>
        <v>35392.666857037206</v>
      </c>
      <c r="AL34" s="101">
        <f t="shared" ca="1" si="14"/>
        <v>36816.809804953635</v>
      </c>
      <c r="AM34" s="101">
        <f t="shared" ca="1" si="15"/>
        <v>38002.389032959145</v>
      </c>
      <c r="AN34" s="101">
        <f t="shared" ca="1" si="16"/>
        <v>38942.796248180632</v>
      </c>
      <c r="AO34" s="101">
        <f t="shared" ca="1" si="17"/>
        <v>39636.647918428775</v>
      </c>
      <c r="AP34" s="101">
        <f t="shared" ca="1" si="18"/>
        <v>40087.271246249504</v>
      </c>
      <c r="AQ34" s="101">
        <f t="shared" ca="1" si="19"/>
        <v>40302.109301710276</v>
      </c>
      <c r="AR34" s="101">
        <f t="shared" ca="1" si="20"/>
        <v>40292.08159871379</v>
      </c>
      <c r="AS34" s="101">
        <f t="shared" ca="1" si="21"/>
        <v>40070.931321138938</v>
      </c>
      <c r="AT34" s="101">
        <f t="shared" ca="1" si="22"/>
        <v>39654.584865019759</v>
      </c>
      <c r="AU34" s="101">
        <f t="shared" ca="1" si="23"/>
        <v>39060.543791383468</v>
      </c>
      <c r="AV34" s="101">
        <f t="shared" ca="1" si="24"/>
        <v>38307.323996799074</v>
      </c>
      <c r="AW34" s="101">
        <f t="shared" ca="1" si="25"/>
        <v>37413.95211746361</v>
      </c>
      <c r="AX34" s="101">
        <f t="shared" ca="1" si="26"/>
        <v>36399.525013624138</v>
      </c>
      <c r="AY34" s="101">
        <f t="shared" ca="1" si="27"/>
        <v>35282.834690200762</v>
      </c>
      <c r="AZ34" s="101">
        <f t="shared" ca="1" si="28"/>
        <v>34082.058199733059</v>
      </c>
      <c r="BA34" s="101">
        <f t="shared" ca="1" si="29"/>
        <v>32814.509910613517</v>
      </c>
      <c r="BB34" s="101">
        <f t="shared" ca="1" si="30"/>
        <v>31496.451947728059</v>
      </c>
      <c r="BC34" s="101">
        <f t="shared" ca="1" si="31"/>
        <v>30142.957550353898</v>
      </c>
      <c r="BD34" s="101">
        <f t="shared" ca="1" si="32"/>
        <v>28767.8214642114</v>
      </c>
      <c r="BE34" s="101">
        <f t="shared" ca="1" si="33"/>
        <v>27383.511211300571</v>
      </c>
      <c r="BF34" s="101">
        <f t="shared" ca="1" si="34"/>
        <v>26001.153087570357</v>
      </c>
      <c r="BG34" s="101">
        <f t="shared" ca="1" si="35"/>
        <v>24630.546956329548</v>
      </c>
      <c r="BH34" s="101">
        <f t="shared" ca="1" si="36"/>
        <v>23280.20427492795</v>
      </c>
      <c r="BI34" s="101">
        <f t="shared" ca="1" si="37"/>
        <v>21957.404262904663</v>
      </c>
      <c r="BJ34" s="101">
        <f t="shared" ca="1" si="38"/>
        <v>20668.263649652217</v>
      </c>
      <c r="BK34" s="101">
        <f t="shared" ca="1" si="39"/>
        <v>19417.815995387977</v>
      </c>
      <c r="BL34" s="101">
        <f t="shared" ca="1" si="40"/>
        <v>18210.09713494682</v>
      </c>
      <c r="BM34" s="101">
        <f t="shared" ca="1" si="41"/>
        <v>17048.233830463651</v>
      </c>
      <c r="BN34" s="101">
        <f t="shared" ca="1" si="42"/>
        <v>15934.533222916971</v>
      </c>
      <c r="BO34" s="101">
        <f t="shared" ca="1" si="43"/>
        <v>14870.57113485831</v>
      </c>
      <c r="BP34" s="101">
        <f t="shared" ca="1" si="44"/>
        <v>13857.277692452302</v>
      </c>
      <c r="BQ34" s="101">
        <f t="shared" ca="1" si="45"/>
        <v>12895.01910199486</v>
      </c>
      <c r="BR34" s="101">
        <f t="shared" ca="1" si="46"/>
        <v>11983.674734631641</v>
      </c>
      <c r="BS34" s="101">
        <f t="shared" ca="1" si="47"/>
        <v>11122.708944670676</v>
      </c>
      <c r="BT34" s="101">
        <f t="shared" ca="1" si="48"/>
        <v>10311.237274724876</v>
      </c>
      <c r="BU34" s="101">
        <f t="shared" ca="1" si="49"/>
        <v>9548.0868884097617</v>
      </c>
      <c r="BV34" s="101">
        <f t="shared" ca="1" si="50"/>
        <v>8831.8512226175681</v>
      </c>
      <c r="BW34" s="101">
        <f t="shared" ca="1" si="51"/>
        <v>8160.9389705150707</v>
      </c>
      <c r="BX34" s="101">
        <f t="shared" ca="1" si="52"/>
        <v>7533.6175976618306</v>
      </c>
      <c r="BY34" s="101">
        <f t="shared" ca="1" si="53"/>
        <v>6948.0516608317939</v>
      </c>
      <c r="BZ34" s="101">
        <f t="shared" ca="1" si="54"/>
        <v>6402.3362460897724</v>
      </c>
      <c r="CA34" s="101">
        <f t="shared" ca="1" si="55"/>
        <v>5894.5258727414639</v>
      </c>
      <c r="CB34" s="101">
        <f t="shared" ca="1" si="56"/>
        <v>5422.6592260259922</v>
      </c>
      <c r="CC34" s="101">
        <f t="shared" ca="1" si="57"/>
        <v>4984.7800866074649</v>
      </c>
      <c r="CD34" s="101">
        <f t="shared" ca="1" si="58"/>
        <v>4578.9548213026392</v>
      </c>
      <c r="CE34" s="101">
        <f t="shared" ca="1" si="59"/>
        <v>4203.2867892359136</v>
      </c>
      <c r="CF34" s="101">
        <f t="shared" ca="1" si="60"/>
        <v>3855.9280023407518</v>
      </c>
      <c r="CG34" s="101">
        <f t="shared" ca="1" si="61"/>
        <v>3535.0883603529533</v>
      </c>
      <c r="CH34" s="101">
        <f t="shared" ca="1" si="62"/>
        <v>3239.0427593368354</v>
      </c>
      <c r="CI34" s="101">
        <f t="shared" ca="1" si="63"/>
        <v>2966.1363503292223</v>
      </c>
      <c r="CJ34" s="101">
        <f t="shared" ca="1" si="64"/>
        <v>2714.7882016591061</v>
      </c>
      <c r="CK34" s="101">
        <f t="shared" ca="1" si="65"/>
        <v>2483.4935955099731</v>
      </c>
      <c r="CL34" s="101">
        <f t="shared" ca="1" si="66"/>
        <v>2270.825166813564</v>
      </c>
      <c r="CM34" s="101">
        <f t="shared" ca="1" si="67"/>
        <v>2075.4330709514306</v>
      </c>
      <c r="CN34" s="101">
        <f t="shared" ca="1" si="68"/>
        <v>1896.0443462190251</v>
      </c>
      <c r="CO34" s="101">
        <f t="shared" ca="1" si="69"/>
        <v>1731.4616177859518</v>
      </c>
      <c r="CP34" s="101">
        <f t="shared" ca="1" si="70"/>
        <v>1580.5612720178995</v>
      </c>
      <c r="CQ34" s="101">
        <f t="shared" ca="1" si="71"/>
        <v>1442.2912136015427</v>
      </c>
      <c r="CR34" s="101">
        <f t="shared" ca="1" si="72"/>
        <v>14664.359097906479</v>
      </c>
      <c r="CS34" s="102">
        <f t="shared" ca="1" si="73"/>
        <v>1426990.9999999998</v>
      </c>
      <c r="CT34" s="74">
        <f t="shared" si="148"/>
        <v>121559.3786663598</v>
      </c>
      <c r="CU34" s="74">
        <f t="shared" si="149"/>
        <v>23697.447950312275</v>
      </c>
      <c r="CV34" s="74">
        <f t="shared" si="150"/>
        <v>26113.220905579081</v>
      </c>
      <c r="CW34" s="74">
        <f t="shared" si="151"/>
        <v>28435.70210347027</v>
      </c>
      <c r="CX34" s="74">
        <f t="shared" si="152"/>
        <v>30625.779196985215</v>
      </c>
      <c r="CY34" s="74">
        <f t="shared" si="153"/>
        <v>32649.085048172674</v>
      </c>
      <c r="CZ34" s="74">
        <f t="shared" si="154"/>
        <v>34476.748989523396</v>
      </c>
      <c r="DA34" s="74">
        <f t="shared" si="155"/>
        <v>36085.838373088387</v>
      </c>
      <c r="DB34" s="74">
        <f t="shared" si="156"/>
        <v>37459.516069355646</v>
      </c>
      <c r="DC34" s="74">
        <f t="shared" ca="1" si="74"/>
        <v>38002.389032959145</v>
      </c>
      <c r="DD34" s="74">
        <f t="shared" si="157"/>
        <v>39463.022657412235</v>
      </c>
      <c r="DE34" s="74">
        <f t="shared" si="158"/>
        <v>40087.871698735973</v>
      </c>
      <c r="DF34" s="74">
        <f t="shared" si="159"/>
        <v>40466.330315904721</v>
      </c>
      <c r="DG34" s="74">
        <f t="shared" si="160"/>
        <v>40607.284851498291</v>
      </c>
      <c r="DH34" s="74">
        <f t="shared" si="161"/>
        <v>40523.000836955376</v>
      </c>
      <c r="DI34" s="74">
        <f t="shared" si="162"/>
        <v>40228.443784874878</v>
      </c>
      <c r="DJ34" s="74">
        <f t="shared" si="163"/>
        <v>39740.620604492549</v>
      </c>
      <c r="DK34" s="74">
        <f t="shared" si="164"/>
        <v>39077.960958880314</v>
      </c>
      <c r="DL34" s="74">
        <f t="shared" si="165"/>
        <v>38259.75241114814</v>
      </c>
      <c r="DM34" s="74">
        <f t="shared" si="166"/>
        <v>37305.638323798739</v>
      </c>
      <c r="DN34" s="74">
        <f t="shared" si="167"/>
        <v>36235.183288067485</v>
      </c>
      <c r="DO34" s="74">
        <f t="shared" si="168"/>
        <v>35067.507406740282</v>
      </c>
      <c r="DP34" s="74">
        <f t="shared" si="169"/>
        <v>33820.988021461089</v>
      </c>
      <c r="DQ34" s="74">
        <f t="shared" si="170"/>
        <v>32513.02541521706</v>
      </c>
      <c r="DR34" s="74">
        <f t="shared" si="171"/>
        <v>31159.867561572821</v>
      </c>
      <c r="DS34" s="74">
        <f t="shared" si="172"/>
        <v>29776.48805135248</v>
      </c>
      <c r="DT34" s="74">
        <f t="shared" si="173"/>
        <v>28376.510818555857</v>
      </c>
      <c r="DU34" s="74">
        <f t="shared" si="174"/>
        <v>26972.175125824229</v>
      </c>
      <c r="DV34" s="74">
        <f t="shared" si="175"/>
        <v>25574.334377427764</v>
      </c>
      <c r="DW34" s="74">
        <f t="shared" si="176"/>
        <v>24192.482634534408</v>
      </c>
      <c r="DX34" s="74">
        <f t="shared" si="177"/>
        <v>22834.803152914956</v>
      </c>
      <c r="DY34" s="74">
        <f t="shared" si="178"/>
        <v>21508.233796717963</v>
      </c>
      <c r="DZ34" s="74">
        <f t="shared" si="179"/>
        <v>20218.544762204008</v>
      </c>
      <c r="EA34" s="74">
        <f t="shared" si="180"/>
        <v>18970.424640175857</v>
      </c>
      <c r="EB34" s="74">
        <f t="shared" si="181"/>
        <v>17767.571430604756</v>
      </c>
      <c r="EC34" s="74">
        <f t="shared" si="182"/>
        <v>16612.785679853845</v>
      </c>
      <c r="ED34" s="74">
        <f t="shared" si="183"/>
        <v>15508.063427818153</v>
      </c>
      <c r="EE34" s="74">
        <f t="shared" si="184"/>
        <v>14454.687121653888</v>
      </c>
      <c r="EF34" s="74">
        <f t="shared" si="185"/>
        <v>13453.313070772416</v>
      </c>
      <c r="EG34" s="74">
        <f t="shared" si="186"/>
        <v>12504.054383284094</v>
      </c>
      <c r="EH34" s="74">
        <f t="shared" si="187"/>
        <v>11606.558638346161</v>
      </c>
      <c r="EI34" s="74">
        <f t="shared" si="188"/>
        <v>10760.079814255383</v>
      </c>
      <c r="EJ34" s="74">
        <f t="shared" si="189"/>
        <v>9963.544212436931</v>
      </c>
      <c r="EK34" s="74">
        <f t="shared" si="190"/>
        <v>9215.6102966437666</v>
      </c>
      <c r="EL34" s="74">
        <f t="shared" si="191"/>
        <v>8514.7225093712095</v>
      </c>
      <c r="EM34" s="74">
        <f t="shared" si="192"/>
        <v>7859.1592380331604</v>
      </c>
      <c r="EN34" s="74">
        <f t="shared" si="193"/>
        <v>7247.0751863618025</v>
      </c>
      <c r="EO34" s="74">
        <f t="shared" si="194"/>
        <v>6676.5384658413204</v>
      </c>
      <c r="EP34" s="74">
        <f t="shared" si="195"/>
        <v>6145.5627616404499</v>
      </c>
      <c r="EQ34" s="74">
        <f t="shared" si="196"/>
        <v>5652.1349509523798</v>
      </c>
      <c r="ER34" s="74">
        <f t="shared" si="197"/>
        <v>5194.2385619202751</v>
      </c>
      <c r="ES34" s="74">
        <f t="shared" si="198"/>
        <v>4769.8734612324342</v>
      </c>
      <c r="ET34" s="74">
        <f t="shared" si="199"/>
        <v>4377.0721502456836</v>
      </c>
      <c r="EU34" s="74">
        <f t="shared" si="200"/>
        <v>4013.913035248182</v>
      </c>
      <c r="EV34" s="74">
        <f t="shared" si="201"/>
        <v>3678.5310188234939</v>
      </c>
      <c r="EW34" s="74">
        <f t="shared" si="202"/>
        <v>3369.1257376454082</v>
      </c>
      <c r="EX34" s="74">
        <f t="shared" si="203"/>
        <v>3083.9677485739498</v>
      </c>
      <c r="EY34" s="74">
        <f t="shared" si="204"/>
        <v>2821.4029405357419</v>
      </c>
      <c r="EZ34" s="74">
        <f t="shared" si="205"/>
        <v>2579.8554251165392</v>
      </c>
      <c r="FA34" s="74">
        <f t="shared" si="206"/>
        <v>2357.8291345808875</v>
      </c>
      <c r="FB34" s="74">
        <f t="shared" si="207"/>
        <v>2153.9083326613372</v>
      </c>
      <c r="FC34" s="74">
        <f t="shared" si="208"/>
        <v>1966.7572211504666</v>
      </c>
      <c r="FD34" s="74">
        <f t="shared" si="209"/>
        <v>1795.1188043575521</v>
      </c>
      <c r="FE34" s="74">
        <f t="shared" si="210"/>
        <v>1637.8131539716849</v>
      </c>
      <c r="FF34" s="74">
        <f t="shared" si="211"/>
        <v>1493.7351988348482</v>
      </c>
      <c r="FG34" s="74">
        <f t="shared" si="212"/>
        <v>1361.8521476825545</v>
      </c>
      <c r="FH34" s="74">
        <f t="shared" si="213"/>
        <v>13724.381253720885</v>
      </c>
      <c r="FI34" s="102">
        <f t="shared" ca="1" si="75"/>
        <v>1426406.4383464453</v>
      </c>
      <c r="FJ34" s="62"/>
      <c r="FK34" s="103">
        <f t="shared" ca="1" si="241"/>
        <v>8.1380095443600656E-2</v>
      </c>
      <c r="FL34" s="103">
        <f t="shared" ca="1" si="241"/>
        <v>1.6065959141355154E-2</v>
      </c>
      <c r="FM34" s="103">
        <f t="shared" ca="1" si="241"/>
        <v>1.7746951643941165E-2</v>
      </c>
      <c r="FN34" s="103">
        <f t="shared" ca="1" si="241"/>
        <v>1.937122234719595E-2</v>
      </c>
      <c r="FO34" s="103">
        <f t="shared" ca="1" si="241"/>
        <v>2.091139269752321E-2</v>
      </c>
      <c r="FP34" s="103">
        <f t="shared" ca="1" si="241"/>
        <v>2.2343126078086171E-2</v>
      </c>
      <c r="FQ34" s="103">
        <f t="shared" ca="1" si="241"/>
        <v>2.3645689478593055E-2</v>
      </c>
      <c r="FR34" s="103">
        <f t="shared" ca="1" si="241"/>
        <v>2.4802305590600929E-2</v>
      </c>
      <c r="FS34" s="103">
        <f t="shared" ca="1" si="241"/>
        <v>2.5800309746139703E-2</v>
      </c>
      <c r="FT34" s="103">
        <f t="shared" ca="1" si="241"/>
        <v>2.6631134346999492E-2</v>
      </c>
      <c r="FU34" s="103">
        <f t="shared" ca="1" si="241"/>
        <v>2.7290148464973248E-2</v>
      </c>
      <c r="FV34" s="103">
        <f t="shared" ca="1" si="241"/>
        <v>2.7776382554920657E-2</v>
      </c>
      <c r="FW34" s="103">
        <f t="shared" ca="1" si="241"/>
        <v>2.8092168238096463E-2</v>
      </c>
      <c r="FX34" s="103">
        <f t="shared" ca="1" si="241"/>
        <v>2.8242721433919545E-2</v>
      </c>
      <c r="FY34" s="103">
        <f t="shared" ca="1" si="241"/>
        <v>2.823569426766798E-2</v>
      </c>
      <c r="FZ34" s="103">
        <f t="shared" ca="1" si="241"/>
        <v>2.8080717622703259E-2</v>
      </c>
      <c r="GA34" s="103">
        <f t="shared" ca="1" si="242"/>
        <v>2.7788952323469288E-2</v>
      </c>
      <c r="GB34" s="103">
        <f t="shared" ca="1" si="242"/>
        <v>2.7372663031079717E-2</v>
      </c>
      <c r="GC34" s="103">
        <f t="shared" ca="1" si="242"/>
        <v>2.6844825227908993E-2</v>
      </c>
      <c r="GD34" s="103">
        <f t="shared" ca="1" si="242"/>
        <v>2.621877231003112E-2</v>
      </c>
      <c r="GE34" s="103">
        <f t="shared" ca="1" si="242"/>
        <v>2.5507886884797552E-2</v>
      </c>
      <c r="GF34" s="103">
        <f t="shared" ca="1" si="242"/>
        <v>2.4725337924486397E-2</v>
      </c>
      <c r="GG34" s="103">
        <f t="shared" ca="1" si="242"/>
        <v>2.3883863457956681E-2</v>
      </c>
      <c r="GH34" s="103">
        <f t="shared" ca="1" si="242"/>
        <v>2.2995596966353341E-2</v>
      </c>
      <c r="GI34" s="103">
        <f t="shared" ca="1" si="242"/>
        <v>2.2071934544596331E-2</v>
      </c>
      <c r="GJ34" s="103">
        <f t="shared" ca="1" si="242"/>
        <v>2.1123439145974924E-2</v>
      </c>
      <c r="GK34" s="103">
        <f t="shared" ca="1" si="242"/>
        <v>2.0159777787113867E-2</v>
      </c>
      <c r="GL34" s="103">
        <f t="shared" ca="1" si="242"/>
        <v>1.9189687399080006E-2</v>
      </c>
      <c r="GM34" s="103">
        <f t="shared" ca="1" si="242"/>
        <v>1.8220965014895233E-2</v>
      </c>
      <c r="GN34" s="103">
        <f t="shared" ca="1" si="242"/>
        <v>1.7260478136392979E-2</v>
      </c>
      <c r="GO34" s="103">
        <f t="shared" ca="1" si="242"/>
        <v>1.631419138237589E-2</v>
      </c>
      <c r="GP34" s="103">
        <f t="shared" ca="1" si="242"/>
        <v>1.5387205849864973E-2</v>
      </c>
      <c r="GQ34" s="103">
        <f t="shared" ca="1" si="243"/>
        <v>1.4483807991537593E-2</v>
      </c>
      <c r="GR34" s="103">
        <f t="shared" ca="1" si="243"/>
        <v>1.360752520190245E-2</v>
      </c>
      <c r="GS34" s="103">
        <f t="shared" ca="1" si="243"/>
        <v>1.2761185694196266E-2</v>
      </c>
      <c r="GT34" s="103">
        <f t="shared" ca="1" si="243"/>
        <v>1.1946980625991092E-2</v>
      </c>
      <c r="GU34" s="103">
        <f t="shared" ca="1" si="243"/>
        <v>1.1166526784623711E-2</v>
      </c>
      <c r="GV34" s="103">
        <f t="shared" ca="1" si="243"/>
        <v>1.0420928467564485E-2</v>
      </c>
      <c r="GW34" s="103">
        <f t="shared" ca="1" si="243"/>
        <v>9.7108374842254114E-3</v>
      </c>
      <c r="GX34" s="103">
        <f t="shared" ca="1" si="243"/>
        <v>9.0365104629215338E-3</v>
      </c>
      <c r="GY34" s="103">
        <f t="shared" ca="1" si="243"/>
        <v>8.3978628699351594E-3</v>
      </c>
      <c r="GZ34" s="103">
        <f t="shared" ca="1" si="243"/>
        <v>7.7945193380131181E-3</v>
      </c>
      <c r="HA34" s="103">
        <f t="shared" ca="1" si="243"/>
        <v>7.2258600612932228E-3</v>
      </c>
      <c r="HB34" s="103">
        <f t="shared" ca="1" si="243"/>
        <v>6.6910631450441968E-3</v>
      </c>
      <c r="HC34" s="103">
        <f t="shared" ca="1" si="243"/>
        <v>6.1891429046276886E-3</v>
      </c>
      <c r="HD34" s="103">
        <f t="shared" ca="1" si="243"/>
        <v>5.7189841915716863E-3</v>
      </c>
      <c r="HE34" s="103">
        <f t="shared" ca="1" si="243"/>
        <v>5.2793728885899291E-3</v>
      </c>
      <c r="HF34" s="103">
        <f t="shared" ca="1" si="243"/>
        <v>4.8690227624643709E-3</v>
      </c>
      <c r="HG34" s="103">
        <f t="shared" ca="1" si="244"/>
        <v>4.4865988966221746E-3</v>
      </c>
      <c r="HH34" s="103">
        <f t="shared" ca="1" si="244"/>
        <v>4.1307379463090274E-3</v>
      </c>
      <c r="HI34" s="103">
        <f t="shared" ca="1" si="244"/>
        <v>3.8000654706483736E-3</v>
      </c>
      <c r="HJ34" s="103">
        <f t="shared" ca="1" si="244"/>
        <v>3.4932105995114657E-3</v>
      </c>
      <c r="HK34" s="103">
        <f t="shared" ca="1" si="244"/>
        <v>3.208818290586724E-3</v>
      </c>
      <c r="HL34" s="103">
        <f t="shared" ca="1" si="244"/>
        <v>2.9455594248568593E-3</v>
      </c>
      <c r="HM34" s="103">
        <f t="shared" ca="1" si="244"/>
        <v>2.7021389779898768E-3</v>
      </c>
      <c r="HN34" s="103">
        <f t="shared" ca="1" si="244"/>
        <v>2.4773024919939606E-3</v>
      </c>
      <c r="HO34" s="103">
        <f t="shared" ca="1" si="244"/>
        <v>2.269841056696809E-3</v>
      </c>
      <c r="HP34" s="103">
        <f t="shared" ca="1" si="244"/>
        <v>2.0785949948732845E-3</v>
      </c>
      <c r="HQ34" s="103">
        <f t="shared" ca="1" si="244"/>
        <v>1.9024564287084547E-3</v>
      </c>
      <c r="HR34" s="103">
        <f t="shared" ca="1" si="244"/>
        <v>1.740370889171672E-3</v>
      </c>
      <c r="HS34" s="103">
        <f t="shared" ca="1" si="244"/>
        <v>1.5913381141251517E-3</v>
      </c>
      <c r="HT34" s="103">
        <f t="shared" ca="1" si="244"/>
        <v>1.4544121658450761E-3</v>
      </c>
      <c r="HU34" s="103">
        <f t="shared" ca="1" si="244"/>
        <v>1.328700984252196E-3</v>
      </c>
      <c r="HV34" s="103">
        <f t="shared" ca="1" si="244"/>
        <v>1.2133654786792294E-3</v>
      </c>
      <c r="HW34" s="103">
        <f t="shared" ca="1" si="245"/>
        <v>1.1076182484808241E-3</v>
      </c>
      <c r="HX34" s="103">
        <f t="shared" ca="1" si="245"/>
        <v>1.0107220112821615E-3</v>
      </c>
      <c r="HY34" s="103">
        <f t="shared" ca="1" si="245"/>
        <v>1.027642017217101E-2</v>
      </c>
      <c r="HZ34" s="104">
        <f t="shared" ca="1" si="216"/>
        <v>0.5816646985263868</v>
      </c>
      <c r="IA34" s="105">
        <f t="shared" ca="1" si="78"/>
        <v>8.5220716479152261E-2</v>
      </c>
      <c r="IB34" s="105">
        <f t="shared" ca="1" si="79"/>
        <v>1.6613391045670983E-2</v>
      </c>
      <c r="IC34" s="105">
        <f t="shared" ca="1" si="80"/>
        <v>1.8306998765268267E-2</v>
      </c>
      <c r="ID34" s="105">
        <f t="shared" ca="1" si="81"/>
        <v>1.9935203136375507E-2</v>
      </c>
      <c r="IE34" s="105">
        <f t="shared" ca="1" si="82"/>
        <v>2.1470583960969777E-2</v>
      </c>
      <c r="IF34" s="105">
        <f t="shared" ca="1" si="83"/>
        <v>2.2889047728935494E-2</v>
      </c>
      <c r="IG34" s="105">
        <f t="shared" ca="1" si="84"/>
        <v>2.4170354299220913E-2</v>
      </c>
      <c r="IH34" s="105">
        <f t="shared" ca="1" si="85"/>
        <v>2.529842645334714E-2</v>
      </c>
      <c r="II34" s="105">
        <f t="shared" ca="1" si="86"/>
        <v>2.6261460311957373E-2</v>
      </c>
      <c r="IJ34" s="105">
        <f t="shared" ca="1" si="87"/>
        <v>2.6642048164766577E-2</v>
      </c>
      <c r="IK34" s="105">
        <f t="shared" ca="1" si="88"/>
        <v>2.7666043559898362E-2</v>
      </c>
      <c r="IL34" s="105">
        <f t="shared" ca="1" si="89"/>
        <v>2.8104101763034413E-2</v>
      </c>
      <c r="IM34" s="105">
        <f t="shared" ca="1" si="90"/>
        <v>2.8369424890436638E-2</v>
      </c>
      <c r="IN34" s="105">
        <f t="shared" ca="1" si="91"/>
        <v>2.8468242823253158E-2</v>
      </c>
      <c r="IO34" s="105">
        <f t="shared" ca="1" si="92"/>
        <v>2.8409154465070606E-2</v>
      </c>
      <c r="IP34" s="105">
        <f t="shared" ca="1" si="93"/>
        <v>2.8202651574897198E-2</v>
      </c>
      <c r="IQ34" s="105">
        <f t="shared" ca="1" si="94"/>
        <v>2.7860657058279736E-2</v>
      </c>
      <c r="IR34" s="105">
        <f t="shared" ca="1" si="95"/>
        <v>2.7396091260062771E-2</v>
      </c>
      <c r="IS34" s="105">
        <f t="shared" ca="1" si="96"/>
        <v>2.682247596659797E-2</v>
      </c>
      <c r="IT34" s="105">
        <f t="shared" ca="1" si="97"/>
        <v>2.6153582401832902E-2</v>
      </c>
      <c r="IU34" s="105">
        <f t="shared" ca="1" si="98"/>
        <v>2.5403126566137028E-2</v>
      </c>
      <c r="IV34" s="105">
        <f t="shared" ca="1" si="99"/>
        <v>2.4584512845716062E-2</v>
      </c>
      <c r="IW34" s="105">
        <f t="shared" ca="1" si="100"/>
        <v>2.3710624904825797E-2</v>
      </c>
      <c r="IX34" s="105">
        <f t="shared" ca="1" si="101"/>
        <v>2.2793661428581059E-2</v>
      </c>
      <c r="IY34" s="105">
        <f t="shared" ca="1" si="102"/>
        <v>2.1845013261223598E-2</v>
      </c>
      <c r="IZ34" s="105">
        <f t="shared" ca="1" si="103"/>
        <v>2.087517782510203E-2</v>
      </c>
      <c r="JA34" s="105">
        <f t="shared" ca="1" si="104"/>
        <v>1.9893706348837845E-2</v>
      </c>
      <c r="JB34" s="105">
        <f t="shared" ca="1" si="105"/>
        <v>1.8909179319950065E-2</v>
      </c>
      <c r="JC34" s="105">
        <f t="shared" ca="1" si="106"/>
        <v>1.7929205652685277E-2</v>
      </c>
      <c r="JD34" s="105">
        <f t="shared" ca="1" si="107"/>
        <v>1.6960441276877174E-2</v>
      </c>
      <c r="JE34" s="105">
        <f t="shared" ca="1" si="108"/>
        <v>1.6008623165909213E-2</v>
      </c>
      <c r="JF34" s="105">
        <f t="shared" ca="1" si="109"/>
        <v>1.5078615195856293E-2</v>
      </c>
      <c r="JG34" s="105">
        <f t="shared" ca="1" si="110"/>
        <v>1.4174462634676732E-2</v>
      </c>
      <c r="JH34" s="105">
        <f t="shared" ca="1" si="111"/>
        <v>1.3299452477350865E-2</v>
      </c>
      <c r="JI34" s="105">
        <f t="shared" ca="1" si="112"/>
        <v>1.2456177252818437E-2</v>
      </c>
      <c r="JJ34" s="105">
        <f t="shared" ca="1" si="113"/>
        <v>1.164660031898912E-2</v>
      </c>
      <c r="JK34" s="105">
        <f t="shared" ca="1" si="114"/>
        <v>1.087212102449271E-2</v>
      </c>
      <c r="JL34" s="105">
        <f t="shared" ca="1" si="115"/>
        <v>1.0133638444881399E-2</v>
      </c>
      <c r="JM34" s="105">
        <f t="shared" ca="1" si="116"/>
        <v>9.4316126940425914E-3</v>
      </c>
      <c r="JN34" s="105">
        <f t="shared" ca="1" si="117"/>
        <v>8.7661230678258567E-3</v>
      </c>
      <c r="JO34" s="105">
        <f t="shared" ca="1" si="118"/>
        <v>8.1369224972098475E-3</v>
      </c>
      <c r="JP34" s="105">
        <f t="shared" ca="1" si="119"/>
        <v>7.5434879743875478E-3</v>
      </c>
      <c r="JQ34" s="105">
        <f t="shared" ca="1" si="120"/>
        <v>6.9850667695997787E-3</v>
      </c>
      <c r="JR34" s="105">
        <f t="shared" ca="1" si="121"/>
        <v>6.4607183821512454E-3</v>
      </c>
      <c r="JS34" s="105">
        <f t="shared" ca="1" si="122"/>
        <v>5.9693522690782716E-3</v>
      </c>
      <c r="JT34" s="105">
        <f t="shared" ca="1" si="123"/>
        <v>5.509761472434079E-3</v>
      </c>
      <c r="JU34" s="105">
        <f t="shared" ca="1" si="124"/>
        <v>5.0806523242862946E-3</v>
      </c>
      <c r="JV34" s="105">
        <f t="shared" ca="1" si="125"/>
        <v>4.6806704501285512E-3</v>
      </c>
      <c r="JW34" s="105">
        <f t="shared" ca="1" si="126"/>
        <v>4.3084233192081378E-3</v>
      </c>
      <c r="JX34" s="105">
        <f t="shared" ca="1" si="127"/>
        <v>3.9624996067071806E-3</v>
      </c>
      <c r="JY34" s="105">
        <f t="shared" ca="1" si="128"/>
        <v>3.6414856399145747E-3</v>
      </c>
      <c r="JZ34" s="105">
        <f t="shared" ca="1" si="129"/>
        <v>3.3439792004597837E-3</v>
      </c>
      <c r="KA34" s="105">
        <f t="shared" ca="1" si="130"/>
        <v>3.0686009489131185E-3</v>
      </c>
      <c r="KB34" s="105">
        <f t="shared" ca="1" si="131"/>
        <v>2.8140037280687622E-3</v>
      </c>
      <c r="KC34" s="105">
        <f t="shared" ca="1" si="132"/>
        <v>2.5788799881524744E-3</v>
      </c>
      <c r="KD34" s="105">
        <f t="shared" ca="1" si="133"/>
        <v>2.3619675620302517E-3</v>
      </c>
      <c r="KE34" s="105">
        <f t="shared" ca="1" si="134"/>
        <v>2.1620540020479886E-3</v>
      </c>
      <c r="KF34" s="105">
        <f t="shared" ca="1" si="135"/>
        <v>1.9779796730351549E-3</v>
      </c>
      <c r="KG34" s="105">
        <f t="shared" ca="1" si="136"/>
        <v>1.8086397787906959E-3</v>
      </c>
      <c r="KH34" s="105">
        <f t="shared" ca="1" si="137"/>
        <v>1.6529854823946178E-3</v>
      </c>
      <c r="KI34" s="105">
        <f t="shared" ca="1" si="138"/>
        <v>1.5100242643031286E-3</v>
      </c>
      <c r="KJ34" s="105">
        <f t="shared" ca="1" si="139"/>
        <v>1.378819646545076E-3</v>
      </c>
      <c r="KK34" s="105">
        <f t="shared" ca="1" si="140"/>
        <v>1.2584903966351517E-3</v>
      </c>
      <c r="KL34" s="105">
        <f t="shared" ca="1" si="141"/>
        <v>1.1482093111345683E-3</v>
      </c>
      <c r="KM34" s="105">
        <f t="shared" ca="1" si="142"/>
        <v>1.0472016661439453E-3</v>
      </c>
      <c r="KN34" s="105">
        <f t="shared" ca="1" si="143"/>
        <v>9.5474341048353288E-4</v>
      </c>
      <c r="KO34" s="105">
        <f t="shared" ca="1" si="144"/>
        <v>9.6216484199488101E-3</v>
      </c>
      <c r="KP34" s="102"/>
      <c r="KQ34" s="106">
        <f t="shared" ca="1" si="145"/>
        <v>0.57217480215264205</v>
      </c>
      <c r="KR34" s="107">
        <f t="shared" ca="1" si="146"/>
        <v>0.31740240488448829</v>
      </c>
    </row>
    <row r="35" spans="1:304" s="63" customFormat="1" ht="15.5" x14ac:dyDescent="0.35">
      <c r="A35" s="62"/>
      <c r="B35" s="67" t="s">
        <v>137</v>
      </c>
      <c r="C35" s="95">
        <f t="shared" si="147"/>
        <v>1381213</v>
      </c>
      <c r="D35" s="75">
        <f ca="1">'Stochastic inputs'!H56</f>
        <v>27.030676</v>
      </c>
      <c r="E35" s="75">
        <v>7.8003359999999997</v>
      </c>
      <c r="F35" s="96">
        <v>26.841461268</v>
      </c>
      <c r="G35" s="96">
        <v>7.7457336479999999</v>
      </c>
      <c r="H35" s="97">
        <f t="shared" ca="1" si="0"/>
        <v>3.2569781015522348</v>
      </c>
      <c r="I35" s="97">
        <f t="shared" ca="1" si="1"/>
        <v>0.2828224449097983</v>
      </c>
      <c r="J35" s="98">
        <f t="shared" si="2"/>
        <v>3.2499534866152704</v>
      </c>
      <c r="K35" s="98">
        <f t="shared" si="3"/>
        <v>0.2828224449097983</v>
      </c>
      <c r="L35" s="98"/>
      <c r="M35" s="99">
        <v>1639278</v>
      </c>
      <c r="N35" s="98"/>
      <c r="O35" s="97">
        <f t="shared" ca="1" si="4"/>
        <v>3.2569781015522348</v>
      </c>
      <c r="P35" s="97">
        <f t="shared" ca="1" si="4"/>
        <v>0.2828224449097983</v>
      </c>
      <c r="Q35" s="99">
        <v>1381213</v>
      </c>
      <c r="R35" s="100">
        <v>1419882</v>
      </c>
      <c r="S35" s="99">
        <v>1458260</v>
      </c>
      <c r="T35" s="100">
        <v>1494465</v>
      </c>
      <c r="U35" s="99">
        <v>1526316</v>
      </c>
      <c r="V35" s="100">
        <v>1554357</v>
      </c>
      <c r="W35" s="99">
        <v>1581904</v>
      </c>
      <c r="X35" s="100">
        <v>1609012</v>
      </c>
      <c r="Y35" s="99">
        <v>1629063</v>
      </c>
      <c r="Z35" s="100">
        <v>1639278</v>
      </c>
      <c r="AA35" s="98"/>
      <c r="AB35" s="98">
        <f t="shared" si="5"/>
        <v>3.2499534866152704</v>
      </c>
      <c r="AC35" s="98">
        <f t="shared" si="5"/>
        <v>0.2828224449097983</v>
      </c>
      <c r="AD35" s="101">
        <f t="shared" ca="1" si="6"/>
        <v>112403.24576794197</v>
      </c>
      <c r="AE35" s="101">
        <f t="shared" ca="1" si="7"/>
        <v>22190.511623508577</v>
      </c>
      <c r="AF35" s="101">
        <f t="shared" ca="1" si="8"/>
        <v>24512.320320982904</v>
      </c>
      <c r="AG35" s="101">
        <f t="shared" ca="1" si="9"/>
        <v>26755.784131837554</v>
      </c>
      <c r="AH35" s="101">
        <f t="shared" ca="1" si="10"/>
        <v>28883.087441924123</v>
      </c>
      <c r="AI35" s="101">
        <f t="shared" ca="1" si="11"/>
        <v>30860.616199691631</v>
      </c>
      <c r="AJ35" s="101">
        <f t="shared" ca="1" si="12"/>
        <v>32659.733701795943</v>
      </c>
      <c r="AK35" s="101">
        <f t="shared" ca="1" si="13"/>
        <v>34257.266911710678</v>
      </c>
      <c r="AL35" s="101">
        <f t="shared" ca="1" si="14"/>
        <v>35635.723225394853</v>
      </c>
      <c r="AM35" s="101">
        <f t="shared" ca="1" si="15"/>
        <v>36783.2689648222</v>
      </c>
      <c r="AN35" s="101">
        <f t="shared" ca="1" si="16"/>
        <v>37693.507831751085</v>
      </c>
      <c r="AO35" s="101">
        <f t="shared" ca="1" si="17"/>
        <v>38365.100677829621</v>
      </c>
      <c r="AP35" s="101">
        <f t="shared" ca="1" si="18"/>
        <v>38801.267968645923</v>
      </c>
      <c r="AQ35" s="101">
        <f t="shared" ca="1" si="19"/>
        <v>39009.213999908308</v>
      </c>
      <c r="AR35" s="101">
        <f t="shared" ca="1" si="20"/>
        <v>38999.507986528486</v>
      </c>
      <c r="AS35" s="101">
        <f t="shared" ca="1" si="21"/>
        <v>38785.452229806833</v>
      </c>
      <c r="AT35" s="101">
        <f t="shared" ca="1" si="22"/>
        <v>38382.462205555981</v>
      </c>
      <c r="AU35" s="101">
        <f t="shared" ca="1" si="23"/>
        <v>37807.478023146701</v>
      </c>
      <c r="AV35" s="101">
        <f t="shared" ca="1" si="24"/>
        <v>37078.421587515855</v>
      </c>
      <c r="AW35" s="101">
        <f t="shared" ca="1" si="25"/>
        <v>36213.709158655001</v>
      </c>
      <c r="AX35" s="101">
        <f t="shared" ca="1" si="26"/>
        <v>35231.824967811874</v>
      </c>
      <c r="AY35" s="101">
        <f t="shared" ca="1" si="27"/>
        <v>34150.958170693622</v>
      </c>
      <c r="AZ35" s="101">
        <f t="shared" ca="1" si="28"/>
        <v>32988.702698354718</v>
      </c>
      <c r="BA35" s="101">
        <f t="shared" ca="1" si="29"/>
        <v>31761.817472687791</v>
      </c>
      <c r="BB35" s="101">
        <f t="shared" ca="1" si="30"/>
        <v>30486.042928145529</v>
      </c>
      <c r="BC35" s="101">
        <f t="shared" ca="1" si="31"/>
        <v>29175.968753129458</v>
      </c>
      <c r="BD35" s="101">
        <f t="shared" ca="1" si="32"/>
        <v>27844.947156672901</v>
      </c>
      <c r="BE35" s="101">
        <f t="shared" ca="1" si="33"/>
        <v>26505.045701545489</v>
      </c>
      <c r="BF35" s="101">
        <f t="shared" ca="1" si="34"/>
        <v>25167.033751118484</v>
      </c>
      <c r="BG35" s="101">
        <f t="shared" ca="1" si="35"/>
        <v>23840.396788201753</v>
      </c>
      <c r="BH35" s="101">
        <f t="shared" ca="1" si="36"/>
        <v>22533.373221825546</v>
      </c>
      <c r="BI35" s="101">
        <f t="shared" ca="1" si="37"/>
        <v>21253.008753509548</v>
      </c>
      <c r="BJ35" s="101">
        <f t="shared" ca="1" si="38"/>
        <v>20005.22388741561</v>
      </c>
      <c r="BK35" s="101">
        <f t="shared" ca="1" si="39"/>
        <v>18794.890706695285</v>
      </c>
      <c r="BL35" s="101">
        <f t="shared" ca="1" si="40"/>
        <v>17625.915576237905</v>
      </c>
      <c r="BM35" s="101">
        <f t="shared" ca="1" si="41"/>
        <v>16501.324951367031</v>
      </c>
      <c r="BN35" s="101">
        <f t="shared" ca="1" si="42"/>
        <v>15423.351959770467</v>
      </c>
      <c r="BO35" s="101">
        <f t="shared" ca="1" si="43"/>
        <v>14393.521871470142</v>
      </c>
      <c r="BP35" s="101">
        <f t="shared" ca="1" si="44"/>
        <v>13412.73497409943</v>
      </c>
      <c r="BQ35" s="101">
        <f t="shared" ca="1" si="45"/>
        <v>12481.345726023237</v>
      </c>
      <c r="BR35" s="101">
        <f t="shared" ca="1" si="46"/>
        <v>11599.237368171749</v>
      </c>
      <c r="BS35" s="101">
        <f t="shared" ca="1" si="47"/>
        <v>10765.891438415112</v>
      </c>
      <c r="BT35" s="101">
        <f t="shared" ca="1" si="48"/>
        <v>9980.4518528389945</v>
      </c>
      <c r="BU35" s="101">
        <f t="shared" ca="1" si="49"/>
        <v>9241.7833997559283</v>
      </c>
      <c r="BV35" s="101">
        <f t="shared" ca="1" si="50"/>
        <v>8548.524638729521</v>
      </c>
      <c r="BW35" s="101">
        <f t="shared" ca="1" si="51"/>
        <v>7899.1353121933025</v>
      </c>
      <c r="BX35" s="101">
        <f t="shared" ca="1" si="52"/>
        <v>7291.9384655679605</v>
      </c>
      <c r="BY35" s="101">
        <f t="shared" ca="1" si="53"/>
        <v>6725.1575368117001</v>
      </c>
      <c r="BZ35" s="101">
        <f t="shared" ca="1" si="54"/>
        <v>6196.9487218002023</v>
      </c>
      <c r="CA35" s="101">
        <f t="shared" ca="1" si="55"/>
        <v>5705.4289510353292</v>
      </c>
      <c r="CB35" s="101">
        <f t="shared" ca="1" si="56"/>
        <v>5248.6998289106505</v>
      </c>
      <c r="CC35" s="101">
        <f t="shared" ca="1" si="57"/>
        <v>4824.8678917830293</v>
      </c>
      <c r="CD35" s="101">
        <f t="shared" ca="1" si="58"/>
        <v>4432.0615375961597</v>
      </c>
      <c r="CE35" s="101">
        <f t="shared" ca="1" si="59"/>
        <v>4068.4449698848161</v>
      </c>
      <c r="CF35" s="101">
        <f t="shared" ca="1" si="60"/>
        <v>3732.2294842063311</v>
      </c>
      <c r="CG35" s="101">
        <f t="shared" ca="1" si="61"/>
        <v>3421.6824068744536</v>
      </c>
      <c r="CH35" s="101">
        <f t="shared" ca="1" si="62"/>
        <v>3135.1339754433689</v>
      </c>
      <c r="CI35" s="101">
        <f t="shared" ca="1" si="63"/>
        <v>2870.9824286539133</v>
      </c>
      <c r="CJ35" s="101">
        <f t="shared" ca="1" si="64"/>
        <v>2627.6975512656904</v>
      </c>
      <c r="CK35" s="101">
        <f t="shared" ca="1" si="65"/>
        <v>2403.8228969454722</v>
      </c>
      <c r="CL35" s="101">
        <f t="shared" ca="1" si="66"/>
        <v>2197.9768906251429</v>
      </c>
      <c r="CM35" s="101">
        <f t="shared" ca="1" si="67"/>
        <v>2008.852990823375</v>
      </c>
      <c r="CN35" s="101">
        <f t="shared" ca="1" si="68"/>
        <v>1835.219072561928</v>
      </c>
      <c r="CO35" s="101">
        <f t="shared" ca="1" si="69"/>
        <v>1675.9161729029743</v>
      </c>
      <c r="CP35" s="101">
        <f t="shared" ca="1" si="70"/>
        <v>1529.8567238389442</v>
      </c>
      <c r="CQ35" s="101">
        <f t="shared" ca="1" si="71"/>
        <v>1396.0223813690679</v>
      </c>
      <c r="CR35" s="101">
        <f t="shared" ca="1" si="72"/>
        <v>14193.925135264835</v>
      </c>
      <c r="CS35" s="102">
        <f t="shared" ca="1" si="73"/>
        <v>1381213</v>
      </c>
      <c r="CT35" s="74">
        <f t="shared" si="148"/>
        <v>117659.74283362602</v>
      </c>
      <c r="CU35" s="74">
        <f t="shared" si="149"/>
        <v>22937.23168246658</v>
      </c>
      <c r="CV35" s="74">
        <f t="shared" si="150"/>
        <v>25275.506423416547</v>
      </c>
      <c r="CW35" s="74">
        <f t="shared" si="151"/>
        <v>27523.482214982774</v>
      </c>
      <c r="CX35" s="74">
        <f t="shared" si="152"/>
        <v>29643.301437784499</v>
      </c>
      <c r="CY35" s="74">
        <f t="shared" si="153"/>
        <v>31601.699454756003</v>
      </c>
      <c r="CZ35" s="74">
        <f t="shared" si="154"/>
        <v>33370.731772005973</v>
      </c>
      <c r="DA35" s="74">
        <f t="shared" si="155"/>
        <v>34928.201423000231</v>
      </c>
      <c r="DB35" s="74">
        <f t="shared" si="156"/>
        <v>36257.811414860298</v>
      </c>
      <c r="DC35" s="74">
        <f t="shared" ca="1" si="74"/>
        <v>36783.2689648222</v>
      </c>
      <c r="DD35" s="74">
        <f t="shared" si="157"/>
        <v>38197.045330848145</v>
      </c>
      <c r="DE35" s="74">
        <f t="shared" si="158"/>
        <v>38801.849158562465</v>
      </c>
      <c r="DF35" s="74">
        <f t="shared" si="159"/>
        <v>39168.166789154035</v>
      </c>
      <c r="DG35" s="74">
        <f t="shared" si="160"/>
        <v>39304.599490531131</v>
      </c>
      <c r="DH35" s="74">
        <f t="shared" si="161"/>
        <v>39223.019314777492</v>
      </c>
      <c r="DI35" s="74">
        <f t="shared" si="162"/>
        <v>38937.911679497898</v>
      </c>
      <c r="DJ35" s="74">
        <f t="shared" si="163"/>
        <v>38465.737910745731</v>
      </c>
      <c r="DK35" s="74">
        <f t="shared" si="164"/>
        <v>37824.336446339155</v>
      </c>
      <c r="DL35" s="74">
        <f t="shared" si="165"/>
        <v>37032.376102623741</v>
      </c>
      <c r="DM35" s="74">
        <f t="shared" si="166"/>
        <v>36108.870081261222</v>
      </c>
      <c r="DN35" s="74">
        <f t="shared" si="167"/>
        <v>35072.755339635325</v>
      </c>
      <c r="DO35" s="74">
        <f t="shared" si="168"/>
        <v>33942.538605909896</v>
      </c>
      <c r="DP35" s="74">
        <f t="shared" si="169"/>
        <v>32736.007674951234</v>
      </c>
      <c r="DQ35" s="74">
        <f t="shared" si="170"/>
        <v>31470.0046270987</v>
      </c>
      <c r="DR35" s="74">
        <f t="shared" si="171"/>
        <v>30160.256199459338</v>
      </c>
      <c r="DS35" s="74">
        <f t="shared" si="172"/>
        <v>28821.255628712945</v>
      </c>
      <c r="DT35" s="74">
        <f t="shared" si="173"/>
        <v>27466.189791827692</v>
      </c>
      <c r="DU35" s="74">
        <f t="shared" si="174"/>
        <v>26106.905314795302</v>
      </c>
      <c r="DV35" s="74">
        <f t="shared" si="175"/>
        <v>24753.907423697932</v>
      </c>
      <c r="DW35" s="74">
        <f t="shared" si="176"/>
        <v>23416.385609364865</v>
      </c>
      <c r="DX35" s="74">
        <f t="shared" si="177"/>
        <v>22102.2606079836</v>
      </c>
      <c r="DY35" s="74">
        <f t="shared" si="178"/>
        <v>20818.247716394995</v>
      </c>
      <c r="DZ35" s="74">
        <f t="shared" si="179"/>
        <v>19569.932022443085</v>
      </c>
      <c r="EA35" s="74">
        <f t="shared" si="180"/>
        <v>18361.851706514768</v>
      </c>
      <c r="EB35" s="74">
        <f t="shared" si="181"/>
        <v>17197.58613640863</v>
      </c>
      <c r="EC35" s="74">
        <f t="shared" si="182"/>
        <v>16079.846016707861</v>
      </c>
      <c r="ED35" s="74">
        <f t="shared" si="183"/>
        <v>15010.563354167611</v>
      </c>
      <c r="EE35" s="74">
        <f t="shared" si="184"/>
        <v>13990.979454923634</v>
      </c>
      <c r="EF35" s="74">
        <f t="shared" si="185"/>
        <v>13021.729573922175</v>
      </c>
      <c r="EG35" s="74">
        <f t="shared" si="186"/>
        <v>12102.923190755215</v>
      </c>
      <c r="EH35" s="74">
        <f t="shared" si="187"/>
        <v>11234.21919027241</v>
      </c>
      <c r="EI35" s="74">
        <f t="shared" si="188"/>
        <v>10414.895483214064</v>
      </c>
      <c r="EJ35" s="74">
        <f t="shared" si="189"/>
        <v>9643.9128153524798</v>
      </c>
      <c r="EK35" s="74">
        <f t="shared" si="190"/>
        <v>8919.9726870444356</v>
      </c>
      <c r="EL35" s="74">
        <f t="shared" si="191"/>
        <v>8241.5694432103192</v>
      </c>
      <c r="EM35" s="74">
        <f t="shared" si="192"/>
        <v>7607.0367007510877</v>
      </c>
      <c r="EN35" s="74">
        <f t="shared" si="193"/>
        <v>7014.5883606696498</v>
      </c>
      <c r="EO35" s="74">
        <f t="shared" si="194"/>
        <v>6462.3545096080406</v>
      </c>
      <c r="EP35" s="74">
        <f t="shared" si="195"/>
        <v>5948.412553893957</v>
      </c>
      <c r="EQ35" s="74">
        <f t="shared" si="196"/>
        <v>5470.8139518818198</v>
      </c>
      <c r="ER35" s="74">
        <f t="shared" si="197"/>
        <v>5027.606920313855</v>
      </c>
      <c r="ES35" s="74">
        <f t="shared" si="198"/>
        <v>4616.8554903354216</v>
      </c>
      <c r="ET35" s="74">
        <f t="shared" si="199"/>
        <v>4236.6552808372935</v>
      </c>
      <c r="EU35" s="74">
        <f t="shared" si="200"/>
        <v>3885.1463430072417</v>
      </c>
      <c r="EV35" s="74">
        <f t="shared" si="201"/>
        <v>3560.5234119221873</v>
      </c>
      <c r="EW35" s="74">
        <f t="shared" si="202"/>
        <v>3261.0438800738248</v>
      </c>
      <c r="EX35" s="74">
        <f t="shared" si="203"/>
        <v>2985.0337850141109</v>
      </c>
      <c r="EY35" s="74">
        <f t="shared" si="204"/>
        <v>2730.8920797021101</v>
      </c>
      <c r="EZ35" s="74">
        <f t="shared" si="205"/>
        <v>2497.0934303660574</v>
      </c>
      <c r="FA35" s="74">
        <f t="shared" si="206"/>
        <v>2282.1897632584028</v>
      </c>
      <c r="FB35" s="74">
        <f t="shared" si="207"/>
        <v>2084.8107590588615</v>
      </c>
      <c r="FC35" s="74">
        <f t="shared" si="208"/>
        <v>1903.6634720869995</v>
      </c>
      <c r="FD35" s="74">
        <f t="shared" si="209"/>
        <v>1737.5312311872378</v>
      </c>
      <c r="FE35" s="74">
        <f t="shared" si="210"/>
        <v>1585.2719602553154</v>
      </c>
      <c r="FF35" s="74">
        <f t="shared" si="211"/>
        <v>1445.8160389156465</v>
      </c>
      <c r="FG35" s="74">
        <f t="shared" si="212"/>
        <v>1318.1638079406696</v>
      </c>
      <c r="FH35" s="74">
        <f t="shared" si="213"/>
        <v>13284.10186511028</v>
      </c>
      <c r="FI35" s="102">
        <f t="shared" ca="1" si="75"/>
        <v>1380647.1911370209</v>
      </c>
      <c r="FJ35" s="62"/>
      <c r="FK35" s="103">
        <f t="shared" ca="1" si="241"/>
        <v>8.1380095443600642E-2</v>
      </c>
      <c r="FL35" s="103">
        <f t="shared" ca="1" si="241"/>
        <v>1.6065959141355154E-2</v>
      </c>
      <c r="FM35" s="103">
        <f t="shared" ca="1" si="241"/>
        <v>1.7746951643941161E-2</v>
      </c>
      <c r="FN35" s="103">
        <f t="shared" ca="1" si="241"/>
        <v>1.9371222347195946E-2</v>
      </c>
      <c r="FO35" s="103">
        <f t="shared" ca="1" si="241"/>
        <v>2.0911392697523207E-2</v>
      </c>
      <c r="FP35" s="103">
        <f t="shared" ca="1" si="241"/>
        <v>2.2343126078086167E-2</v>
      </c>
      <c r="FQ35" s="103">
        <f t="shared" ca="1" si="241"/>
        <v>2.3645689478593052E-2</v>
      </c>
      <c r="FR35" s="103">
        <f t="shared" ca="1" si="241"/>
        <v>2.4802305590600926E-2</v>
      </c>
      <c r="FS35" s="103">
        <f t="shared" ca="1" si="241"/>
        <v>2.5800309746139699E-2</v>
      </c>
      <c r="FT35" s="103">
        <f t="shared" ca="1" si="241"/>
        <v>2.6631134346999485E-2</v>
      </c>
      <c r="FU35" s="103">
        <f t="shared" ca="1" si="241"/>
        <v>2.7290148464973241E-2</v>
      </c>
      <c r="FV35" s="103">
        <f t="shared" ca="1" si="241"/>
        <v>2.7776382554920653E-2</v>
      </c>
      <c r="FW35" s="103">
        <f t="shared" ca="1" si="241"/>
        <v>2.8092168238096456E-2</v>
      </c>
      <c r="FX35" s="103">
        <f t="shared" ca="1" si="241"/>
        <v>2.8242721433919538E-2</v>
      </c>
      <c r="FY35" s="103">
        <f t="shared" ca="1" si="241"/>
        <v>2.8235694267667973E-2</v>
      </c>
      <c r="FZ35" s="103">
        <f t="shared" ref="FZ35:GO51" ca="1" si="246">AS35/$CS35</f>
        <v>2.8080717622703255E-2</v>
      </c>
      <c r="GA35" s="103">
        <f t="shared" ca="1" si="242"/>
        <v>2.7788952323469285E-2</v>
      </c>
      <c r="GB35" s="103">
        <f t="shared" ca="1" si="242"/>
        <v>2.737266303107971E-2</v>
      </c>
      <c r="GC35" s="103">
        <f t="shared" ca="1" si="242"/>
        <v>2.6844825227908986E-2</v>
      </c>
      <c r="GD35" s="103">
        <f t="shared" ca="1" si="242"/>
        <v>2.621877231003111E-2</v>
      </c>
      <c r="GE35" s="103">
        <f t="shared" ca="1" si="242"/>
        <v>2.5507886884797548E-2</v>
      </c>
      <c r="GF35" s="103">
        <f t="shared" ca="1" si="242"/>
        <v>2.472533792448639E-2</v>
      </c>
      <c r="GG35" s="103">
        <f t="shared" ca="1" si="242"/>
        <v>2.3883863457956678E-2</v>
      </c>
      <c r="GH35" s="103">
        <f t="shared" ca="1" si="242"/>
        <v>2.2995596966353338E-2</v>
      </c>
      <c r="GI35" s="103">
        <f t="shared" ca="1" si="242"/>
        <v>2.2071934544596328E-2</v>
      </c>
      <c r="GJ35" s="103">
        <f t="shared" ca="1" si="242"/>
        <v>2.112343914597492E-2</v>
      </c>
      <c r="GK35" s="103">
        <f t="shared" ca="1" si="242"/>
        <v>2.0159777787113864E-2</v>
      </c>
      <c r="GL35" s="103">
        <f t="shared" ca="1" si="242"/>
        <v>1.9189687399080002E-2</v>
      </c>
      <c r="GM35" s="103">
        <f t="shared" ca="1" si="242"/>
        <v>1.822096501489523E-2</v>
      </c>
      <c r="GN35" s="103">
        <f t="shared" ca="1" si="242"/>
        <v>1.7260478136392976E-2</v>
      </c>
      <c r="GO35" s="103">
        <f t="shared" ca="1" si="242"/>
        <v>1.6314191382375887E-2</v>
      </c>
      <c r="GP35" s="103">
        <f t="shared" ref="GP35:HE51" ca="1" si="247">BI35/$CS35</f>
        <v>1.5387205849864973E-2</v>
      </c>
      <c r="GQ35" s="103">
        <f t="shared" ca="1" si="243"/>
        <v>1.4483807991537591E-2</v>
      </c>
      <c r="GR35" s="103">
        <f t="shared" ca="1" si="243"/>
        <v>1.3607525201902447E-2</v>
      </c>
      <c r="GS35" s="103">
        <f t="shared" ca="1" si="243"/>
        <v>1.2761185694196264E-2</v>
      </c>
      <c r="GT35" s="103">
        <f t="shared" ca="1" si="243"/>
        <v>1.194698062599109E-2</v>
      </c>
      <c r="GU35" s="103">
        <f t="shared" ca="1" si="243"/>
        <v>1.1166526784623709E-2</v>
      </c>
      <c r="GV35" s="103">
        <f t="shared" ca="1" si="243"/>
        <v>1.0420928467564483E-2</v>
      </c>
      <c r="GW35" s="103">
        <f t="shared" ca="1" si="243"/>
        <v>9.7108374842254097E-3</v>
      </c>
      <c r="GX35" s="103">
        <f t="shared" ca="1" si="243"/>
        <v>9.036510462921532E-3</v>
      </c>
      <c r="GY35" s="103">
        <f t="shared" ca="1" si="243"/>
        <v>8.3978628699351576E-3</v>
      </c>
      <c r="GZ35" s="103">
        <f t="shared" ca="1" si="243"/>
        <v>7.7945193380131172E-3</v>
      </c>
      <c r="HA35" s="103">
        <f t="shared" ca="1" si="243"/>
        <v>7.225860061293222E-3</v>
      </c>
      <c r="HB35" s="103">
        <f t="shared" ca="1" si="243"/>
        <v>6.6910631450441951E-3</v>
      </c>
      <c r="HC35" s="103">
        <f t="shared" ca="1" si="243"/>
        <v>6.1891429046276869E-3</v>
      </c>
      <c r="HD35" s="103">
        <f t="shared" ca="1" si="243"/>
        <v>5.7189841915716855E-3</v>
      </c>
      <c r="HE35" s="103">
        <f t="shared" ca="1" si="243"/>
        <v>5.2793728885899283E-3</v>
      </c>
      <c r="HF35" s="103">
        <f t="shared" ref="HF35:HU51" ca="1" si="248">BY35/$CS35</f>
        <v>4.86902276246437E-3</v>
      </c>
      <c r="HG35" s="103">
        <f t="shared" ca="1" si="244"/>
        <v>4.4865988966221737E-3</v>
      </c>
      <c r="HH35" s="103">
        <f t="shared" ca="1" si="244"/>
        <v>4.1307379463090266E-3</v>
      </c>
      <c r="HI35" s="103">
        <f t="shared" ca="1" si="244"/>
        <v>3.8000654706483723E-3</v>
      </c>
      <c r="HJ35" s="103">
        <f t="shared" ca="1" si="244"/>
        <v>3.4932105995114653E-3</v>
      </c>
      <c r="HK35" s="103">
        <f t="shared" ca="1" si="244"/>
        <v>3.2088182905867231E-3</v>
      </c>
      <c r="HL35" s="103">
        <f t="shared" ca="1" si="244"/>
        <v>2.9455594248568584E-3</v>
      </c>
      <c r="HM35" s="103">
        <f t="shared" ca="1" si="244"/>
        <v>2.7021389779898763E-3</v>
      </c>
      <c r="HN35" s="103">
        <f t="shared" ca="1" si="244"/>
        <v>2.4773024919939601E-3</v>
      </c>
      <c r="HO35" s="103">
        <f t="shared" ca="1" si="244"/>
        <v>2.2698410566968086E-3</v>
      </c>
      <c r="HP35" s="103">
        <f t="shared" ca="1" si="244"/>
        <v>2.078594994873284E-3</v>
      </c>
      <c r="HQ35" s="103">
        <f t="shared" ca="1" si="244"/>
        <v>1.9024564287084544E-3</v>
      </c>
      <c r="HR35" s="103">
        <f t="shared" ca="1" si="244"/>
        <v>1.7403708891716716E-3</v>
      </c>
      <c r="HS35" s="103">
        <f t="shared" ca="1" si="244"/>
        <v>1.5913381141251515E-3</v>
      </c>
      <c r="HT35" s="103">
        <f t="shared" ca="1" si="244"/>
        <v>1.4544121658450759E-3</v>
      </c>
      <c r="HU35" s="103">
        <f t="shared" ca="1" si="244"/>
        <v>1.3287009842521957E-3</v>
      </c>
      <c r="HV35" s="103">
        <f t="shared" ref="HV35:HY66" ca="1" si="249">CO35/$CS35</f>
        <v>1.2133654786792292E-3</v>
      </c>
      <c r="HW35" s="103">
        <f t="shared" ca="1" si="245"/>
        <v>1.1076182484808239E-3</v>
      </c>
      <c r="HX35" s="103">
        <f t="shared" ca="1" si="245"/>
        <v>1.0107220112821613E-3</v>
      </c>
      <c r="HY35" s="103">
        <f t="shared" ca="1" si="245"/>
        <v>1.0276420172171008E-2</v>
      </c>
      <c r="HZ35" s="104">
        <f t="shared" ca="1" si="216"/>
        <v>0.58166469852638669</v>
      </c>
      <c r="IA35" s="105">
        <f t="shared" ca="1" si="78"/>
        <v>8.5220716479152275E-2</v>
      </c>
      <c r="IB35" s="105">
        <f t="shared" ca="1" si="79"/>
        <v>1.6613391045670983E-2</v>
      </c>
      <c r="IC35" s="105">
        <f t="shared" ca="1" si="80"/>
        <v>1.830699876526827E-2</v>
      </c>
      <c r="ID35" s="105">
        <f t="shared" ca="1" si="81"/>
        <v>1.9935203136375507E-2</v>
      </c>
      <c r="IE35" s="105">
        <f t="shared" ca="1" si="82"/>
        <v>2.1470583960969781E-2</v>
      </c>
      <c r="IF35" s="105">
        <f t="shared" ca="1" si="83"/>
        <v>2.2889047728935498E-2</v>
      </c>
      <c r="IG35" s="105">
        <f t="shared" ca="1" si="84"/>
        <v>2.4170354299220913E-2</v>
      </c>
      <c r="IH35" s="105">
        <f t="shared" ca="1" si="85"/>
        <v>2.5298426453347136E-2</v>
      </c>
      <c r="II35" s="105">
        <f t="shared" ca="1" si="86"/>
        <v>2.626146031195737E-2</v>
      </c>
      <c r="IJ35" s="105">
        <f t="shared" ca="1" si="87"/>
        <v>2.6642048164766577E-2</v>
      </c>
      <c r="IK35" s="105">
        <f t="shared" ca="1" si="88"/>
        <v>2.7666043559898365E-2</v>
      </c>
      <c r="IL35" s="105">
        <f t="shared" ca="1" si="89"/>
        <v>2.8104101763034416E-2</v>
      </c>
      <c r="IM35" s="105">
        <f t="shared" ca="1" si="90"/>
        <v>2.8369424890436638E-2</v>
      </c>
      <c r="IN35" s="105">
        <f t="shared" ca="1" si="91"/>
        <v>2.8468242823253161E-2</v>
      </c>
      <c r="IO35" s="105">
        <f t="shared" ca="1" si="92"/>
        <v>2.8409154465070609E-2</v>
      </c>
      <c r="IP35" s="105">
        <f t="shared" ca="1" si="93"/>
        <v>2.8202651574897198E-2</v>
      </c>
      <c r="IQ35" s="105">
        <f t="shared" ca="1" si="94"/>
        <v>2.7860657058279732E-2</v>
      </c>
      <c r="IR35" s="105">
        <f t="shared" ca="1" si="95"/>
        <v>2.7396091260062771E-2</v>
      </c>
      <c r="IS35" s="105">
        <f t="shared" ca="1" si="96"/>
        <v>2.6822475966597974E-2</v>
      </c>
      <c r="IT35" s="105">
        <f t="shared" ca="1" si="97"/>
        <v>2.6153582401832905E-2</v>
      </c>
      <c r="IU35" s="105">
        <f t="shared" ca="1" si="98"/>
        <v>2.5403126566137028E-2</v>
      </c>
      <c r="IV35" s="105">
        <f t="shared" ca="1" si="99"/>
        <v>2.4584512845716066E-2</v>
      </c>
      <c r="IW35" s="105">
        <f t="shared" ca="1" si="100"/>
        <v>2.3710624904825797E-2</v>
      </c>
      <c r="IX35" s="105">
        <f t="shared" ca="1" si="101"/>
        <v>2.2793661428581063E-2</v>
      </c>
      <c r="IY35" s="105">
        <f t="shared" ca="1" si="102"/>
        <v>2.1845013261223602E-2</v>
      </c>
      <c r="IZ35" s="105">
        <f t="shared" ca="1" si="103"/>
        <v>2.087517782510203E-2</v>
      </c>
      <c r="JA35" s="105">
        <f t="shared" ca="1" si="104"/>
        <v>1.9893706348837845E-2</v>
      </c>
      <c r="JB35" s="105">
        <f t="shared" ca="1" si="105"/>
        <v>1.8909179319950065E-2</v>
      </c>
      <c r="JC35" s="105">
        <f t="shared" ca="1" si="106"/>
        <v>1.7929205652685281E-2</v>
      </c>
      <c r="JD35" s="105">
        <f t="shared" ca="1" si="107"/>
        <v>1.6960441276877177E-2</v>
      </c>
      <c r="JE35" s="105">
        <f t="shared" ca="1" si="108"/>
        <v>1.6008623165909213E-2</v>
      </c>
      <c r="JF35" s="105">
        <f t="shared" ca="1" si="109"/>
        <v>1.5078615195856295E-2</v>
      </c>
      <c r="JG35" s="105">
        <f t="shared" ca="1" si="110"/>
        <v>1.417446263467673E-2</v>
      </c>
      <c r="JH35" s="105">
        <f t="shared" ca="1" si="111"/>
        <v>1.3299452477350867E-2</v>
      </c>
      <c r="JI35" s="105">
        <f t="shared" ca="1" si="112"/>
        <v>1.2456177252818439E-2</v>
      </c>
      <c r="JJ35" s="105">
        <f t="shared" ca="1" si="113"/>
        <v>1.164660031898912E-2</v>
      </c>
      <c r="JK35" s="105">
        <f t="shared" ca="1" si="114"/>
        <v>1.087212102449271E-2</v>
      </c>
      <c r="JL35" s="105">
        <f t="shared" ca="1" si="115"/>
        <v>1.0133638444881399E-2</v>
      </c>
      <c r="JM35" s="105">
        <f t="shared" ca="1" si="116"/>
        <v>9.4316126940425914E-3</v>
      </c>
      <c r="JN35" s="105">
        <f t="shared" ca="1" si="117"/>
        <v>8.7661230678258567E-3</v>
      </c>
      <c r="JO35" s="105">
        <f t="shared" ca="1" si="118"/>
        <v>8.1369224972098475E-3</v>
      </c>
      <c r="JP35" s="105">
        <f t="shared" ca="1" si="119"/>
        <v>7.5434879743875487E-3</v>
      </c>
      <c r="JQ35" s="105">
        <f t="shared" ca="1" si="120"/>
        <v>6.9850667695997796E-3</v>
      </c>
      <c r="JR35" s="105">
        <f t="shared" ca="1" si="121"/>
        <v>6.4607183821512454E-3</v>
      </c>
      <c r="JS35" s="105">
        <f t="shared" ca="1" si="122"/>
        <v>5.9693522690782725E-3</v>
      </c>
      <c r="JT35" s="105">
        <f t="shared" ca="1" si="123"/>
        <v>5.509761472434079E-3</v>
      </c>
      <c r="JU35" s="105">
        <f t="shared" ca="1" si="124"/>
        <v>5.0806523242862946E-3</v>
      </c>
      <c r="JV35" s="105">
        <f t="shared" ca="1" si="125"/>
        <v>4.6806704501285521E-3</v>
      </c>
      <c r="JW35" s="105">
        <f t="shared" ca="1" si="126"/>
        <v>4.3084233192081387E-3</v>
      </c>
      <c r="JX35" s="105">
        <f t="shared" ca="1" si="127"/>
        <v>3.9624996067071814E-3</v>
      </c>
      <c r="JY35" s="105">
        <f t="shared" ca="1" si="128"/>
        <v>3.6414856399145747E-3</v>
      </c>
      <c r="JZ35" s="105">
        <f t="shared" ca="1" si="129"/>
        <v>3.3439792004597837E-3</v>
      </c>
      <c r="KA35" s="105">
        <f t="shared" ca="1" si="130"/>
        <v>3.0686009489131181E-3</v>
      </c>
      <c r="KB35" s="105">
        <f t="shared" ca="1" si="131"/>
        <v>2.8140037280687622E-3</v>
      </c>
      <c r="KC35" s="105">
        <f t="shared" ca="1" si="132"/>
        <v>2.578879988152474E-3</v>
      </c>
      <c r="KD35" s="105">
        <f t="shared" ca="1" si="133"/>
        <v>2.3619675620302522E-3</v>
      </c>
      <c r="KE35" s="105">
        <f t="shared" ca="1" si="134"/>
        <v>2.162054002047989E-3</v>
      </c>
      <c r="KF35" s="105">
        <f t="shared" ca="1" si="135"/>
        <v>1.9779796730351553E-3</v>
      </c>
      <c r="KG35" s="105">
        <f t="shared" ca="1" si="136"/>
        <v>1.8086397787906961E-3</v>
      </c>
      <c r="KH35" s="105">
        <f t="shared" ca="1" si="137"/>
        <v>1.6529854823946178E-3</v>
      </c>
      <c r="KI35" s="105">
        <f t="shared" ca="1" si="138"/>
        <v>1.5100242643031291E-3</v>
      </c>
      <c r="KJ35" s="105">
        <f t="shared" ca="1" si="139"/>
        <v>1.3788196465450763E-3</v>
      </c>
      <c r="KK35" s="105">
        <f t="shared" ca="1" si="140"/>
        <v>1.2584903966351519E-3</v>
      </c>
      <c r="KL35" s="105">
        <f t="shared" ca="1" si="141"/>
        <v>1.1482093111345683E-3</v>
      </c>
      <c r="KM35" s="105">
        <f t="shared" ca="1" si="142"/>
        <v>1.0472016661439453E-3</v>
      </c>
      <c r="KN35" s="105">
        <f t="shared" ca="1" si="143"/>
        <v>9.5474341048353299E-4</v>
      </c>
      <c r="KO35" s="105">
        <f t="shared" ca="1" si="144"/>
        <v>9.6216484199488101E-3</v>
      </c>
      <c r="KP35" s="102"/>
      <c r="KQ35" s="106">
        <f t="shared" ca="1" si="145"/>
        <v>0.57217480215264205</v>
      </c>
      <c r="KR35" s="107">
        <f t="shared" ca="1" si="146"/>
        <v>0.31740240488448834</v>
      </c>
    </row>
    <row r="36" spans="1:304" s="63" customFormat="1" ht="15.5" x14ac:dyDescent="0.35">
      <c r="A36" s="62"/>
      <c r="B36" s="67" t="s">
        <v>138</v>
      </c>
      <c r="C36" s="95">
        <f t="shared" si="147"/>
        <v>1333878</v>
      </c>
      <c r="D36" s="75">
        <f ca="1">'Stochastic inputs'!H57</f>
        <v>27.030676</v>
      </c>
      <c r="E36" s="75">
        <v>7.8003359999999997</v>
      </c>
      <c r="F36" s="96">
        <v>26.841461268</v>
      </c>
      <c r="G36" s="96">
        <v>7.7457336479999999</v>
      </c>
      <c r="H36" s="97">
        <f t="shared" ca="1" si="0"/>
        <v>3.2569781015522348</v>
      </c>
      <c r="I36" s="97">
        <f t="shared" ca="1" si="1"/>
        <v>0.2828224449097983</v>
      </c>
      <c r="J36" s="98">
        <f t="shared" si="2"/>
        <v>3.2499534866152704</v>
      </c>
      <c r="K36" s="98">
        <f t="shared" si="3"/>
        <v>0.2828224449097983</v>
      </c>
      <c r="L36" s="98"/>
      <c r="M36" s="99">
        <v>1621938</v>
      </c>
      <c r="N36" s="98"/>
      <c r="O36" s="97">
        <f t="shared" ca="1" si="4"/>
        <v>3.2569781015522348</v>
      </c>
      <c r="P36" s="97">
        <f t="shared" ca="1" si="4"/>
        <v>0.2828224449097983</v>
      </c>
      <c r="Q36" s="99">
        <v>1333878</v>
      </c>
      <c r="R36" s="100">
        <v>1374347</v>
      </c>
      <c r="S36" s="99">
        <v>1412918</v>
      </c>
      <c r="T36" s="100">
        <v>1451217</v>
      </c>
      <c r="U36" s="99">
        <v>1487376</v>
      </c>
      <c r="V36" s="100">
        <v>1519193</v>
      </c>
      <c r="W36" s="99">
        <v>1547224</v>
      </c>
      <c r="X36" s="100">
        <v>1574765</v>
      </c>
      <c r="Y36" s="99">
        <v>1601873</v>
      </c>
      <c r="Z36" s="100">
        <v>1621938</v>
      </c>
      <c r="AA36" s="98"/>
      <c r="AB36" s="98">
        <f t="shared" si="5"/>
        <v>3.2499534866152704</v>
      </c>
      <c r="AC36" s="98">
        <f t="shared" si="5"/>
        <v>0.2828224449097983</v>
      </c>
      <c r="AD36" s="101">
        <f t="shared" ca="1" si="6"/>
        <v>108551.11895011914</v>
      </c>
      <c r="AE36" s="101">
        <f t="shared" ca="1" si="7"/>
        <v>21430.02944755253</v>
      </c>
      <c r="AF36" s="101">
        <f t="shared" ca="1" si="8"/>
        <v>23672.268364916948</v>
      </c>
      <c r="AG36" s="101">
        <f t="shared" ca="1" si="9"/>
        <v>25838.847322033034</v>
      </c>
      <c r="AH36" s="101">
        <f t="shared" ca="1" si="10"/>
        <v>27893.24666858686</v>
      </c>
      <c r="AI36" s="101">
        <f t="shared" ca="1" si="11"/>
        <v>29803.00432678542</v>
      </c>
      <c r="AJ36" s="101">
        <f t="shared" ca="1" si="12"/>
        <v>31540.464990326742</v>
      </c>
      <c r="AK36" s="101">
        <f t="shared" ca="1" si="13"/>
        <v>33083.249776579585</v>
      </c>
      <c r="AL36" s="101">
        <f t="shared" ca="1" si="14"/>
        <v>34414.465563561331</v>
      </c>
      <c r="AM36" s="101">
        <f t="shared" ca="1" si="15"/>
        <v>35522.684220506977</v>
      </c>
      <c r="AN36" s="101">
        <f t="shared" ca="1" si="16"/>
        <v>36401.728654161576</v>
      </c>
      <c r="AO36" s="101">
        <f t="shared" ca="1" si="17"/>
        <v>37050.305609592455</v>
      </c>
      <c r="AP36" s="101">
        <f t="shared" ca="1" si="18"/>
        <v>37471.525185095627</v>
      </c>
      <c r="AQ36" s="101">
        <f t="shared" ca="1" si="19"/>
        <v>37672.344780833722</v>
      </c>
      <c r="AR36" s="101">
        <f t="shared" ca="1" si="20"/>
        <v>37662.971398368427</v>
      </c>
      <c r="AS36" s="101">
        <f t="shared" ca="1" si="21"/>
        <v>37456.251461136169</v>
      </c>
      <c r="AT36" s="101">
        <f t="shared" ca="1" si="22"/>
        <v>37067.072147324565</v>
      </c>
      <c r="AU36" s="101">
        <f t="shared" ca="1" si="23"/>
        <v>36511.793018570548</v>
      </c>
      <c r="AV36" s="101">
        <f t="shared" ca="1" si="24"/>
        <v>35807.721785352784</v>
      </c>
      <c r="AW36" s="101">
        <f t="shared" ca="1" si="25"/>
        <v>34972.64357135968</v>
      </c>
      <c r="AX36" s="101">
        <f t="shared" ca="1" si="26"/>
        <v>34024.409142119985</v>
      </c>
      <c r="AY36" s="101">
        <f t="shared" ca="1" si="27"/>
        <v>32980.584300038056</v>
      </c>
      <c r="AZ36" s="101">
        <f t="shared" ca="1" si="28"/>
        <v>31858.160021572337</v>
      </c>
      <c r="BA36" s="101">
        <f t="shared" ca="1" si="29"/>
        <v>30673.320890285457</v>
      </c>
      <c r="BB36" s="101">
        <f t="shared" ca="1" si="30"/>
        <v>29441.26790647706</v>
      </c>
      <c r="BC36" s="101">
        <f t="shared" ca="1" si="31"/>
        <v>28176.090761154734</v>
      </c>
      <c r="BD36" s="101">
        <f t="shared" ca="1" si="32"/>
        <v>26890.684075119865</v>
      </c>
      <c r="BE36" s="101">
        <f t="shared" ca="1" si="33"/>
        <v>25596.701848510034</v>
      </c>
      <c r="BF36" s="101">
        <f t="shared" ca="1" si="34"/>
        <v>24304.544372138418</v>
      </c>
      <c r="BG36" s="101">
        <f t="shared" ca="1" si="35"/>
        <v>23023.372055615589</v>
      </c>
      <c r="BH36" s="101">
        <f t="shared" ca="1" si="36"/>
        <v>21761.140972740784</v>
      </c>
      <c r="BI36" s="101">
        <f t="shared" ca="1" si="37"/>
        <v>20524.655364606188</v>
      </c>
      <c r="BJ36" s="101">
        <f t="shared" ca="1" si="38"/>
        <v>19319.632836136178</v>
      </c>
      <c r="BK36" s="101">
        <f t="shared" ca="1" si="39"/>
        <v>18150.778501263234</v>
      </c>
      <c r="BL36" s="101">
        <f t="shared" ca="1" si="40"/>
        <v>17021.864851403123</v>
      </c>
      <c r="BM36" s="101">
        <f t="shared" ca="1" si="41"/>
        <v>15935.814623435741</v>
      </c>
      <c r="BN36" s="101">
        <f t="shared" ca="1" si="42"/>
        <v>14894.784414420305</v>
      </c>
      <c r="BO36" s="101">
        <f t="shared" ca="1" si="43"/>
        <v>13900.247222457978</v>
      </c>
      <c r="BP36" s="101">
        <f t="shared" ca="1" si="44"/>
        <v>12953.072481783622</v>
      </c>
      <c r="BQ36" s="101">
        <f t="shared" ca="1" si="45"/>
        <v>12053.602503260847</v>
      </c>
      <c r="BR36" s="101">
        <f t="shared" ca="1" si="46"/>
        <v>11201.724529223367</v>
      </c>
      <c r="BS36" s="101">
        <f t="shared" ca="1" si="47"/>
        <v>10396.937865550261</v>
      </c>
      <c r="BT36" s="101">
        <f t="shared" ca="1" si="48"/>
        <v>9638.4157668376793</v>
      </c>
      <c r="BU36" s="101">
        <f t="shared" ca="1" si="49"/>
        <v>8925.0619257852613</v>
      </c>
      <c r="BV36" s="101">
        <f t="shared" ca="1" si="50"/>
        <v>8255.5615593389703</v>
      </c>
      <c r="BW36" s="101">
        <f t="shared" ca="1" si="51"/>
        <v>7628.4271954852566</v>
      </c>
      <c r="BX36" s="101">
        <f t="shared" ca="1" si="52"/>
        <v>7042.039349886556</v>
      </c>
      <c r="BY36" s="101">
        <f t="shared" ca="1" si="53"/>
        <v>6494.6823443504491</v>
      </c>
      <c r="BZ36" s="101">
        <f t="shared" ca="1" si="54"/>
        <v>5984.5755630285921</v>
      </c>
      <c r="CA36" s="101">
        <f t="shared" ca="1" si="55"/>
        <v>5509.9004703467917</v>
      </c>
      <c r="CB36" s="101">
        <f t="shared" ca="1" si="56"/>
        <v>5068.8237298575104</v>
      </c>
      <c r="CC36" s="101">
        <f t="shared" ca="1" si="57"/>
        <v>4659.516768055154</v>
      </c>
      <c r="CD36" s="101">
        <f t="shared" ca="1" si="58"/>
        <v>4280.1721238112377</v>
      </c>
      <c r="CE36" s="101">
        <f t="shared" ca="1" si="59"/>
        <v>3929.0169145092163</v>
      </c>
      <c r="CF36" s="101">
        <f t="shared" ca="1" si="60"/>
        <v>3604.3237356831801</v>
      </c>
      <c r="CG36" s="101">
        <f t="shared" ca="1" si="61"/>
        <v>3304.4192934159196</v>
      </c>
      <c r="CH36" s="101">
        <f t="shared" ca="1" si="62"/>
        <v>3027.6910490246255</v>
      </c>
      <c r="CI36" s="101">
        <f t="shared" ca="1" si="63"/>
        <v>2772.5921345715865</v>
      </c>
      <c r="CJ36" s="101">
        <f t="shared" ca="1" si="64"/>
        <v>2537.6447762127759</v>
      </c>
      <c r="CK36" s="101">
        <f t="shared" ca="1" si="65"/>
        <v>2321.4424409065314</v>
      </c>
      <c r="CL36" s="101">
        <f t="shared" ca="1" si="66"/>
        <v>2122.6509009930287</v>
      </c>
      <c r="CM36" s="101">
        <f t="shared" ca="1" si="67"/>
        <v>1940.0083909530981</v>
      </c>
      <c r="CN36" s="101">
        <f t="shared" ca="1" si="68"/>
        <v>1772.3250114723503</v>
      </c>
      <c r="CO36" s="101">
        <f t="shared" ca="1" si="69"/>
        <v>1618.481517969693</v>
      </c>
      <c r="CP36" s="101">
        <f t="shared" ca="1" si="70"/>
        <v>1477.4276140471045</v>
      </c>
      <c r="CQ36" s="101">
        <f t="shared" ca="1" si="71"/>
        <v>1348.1798549650268</v>
      </c>
      <c r="CR36" s="101">
        <f t="shared" ca="1" si="72"/>
        <v>13707.490786415119</v>
      </c>
      <c r="CS36" s="102">
        <f t="shared" ca="1" si="73"/>
        <v>1333878.0000000005</v>
      </c>
      <c r="CT36" s="74">
        <f t="shared" si="148"/>
        <v>113627.47270075753</v>
      </c>
      <c r="CU36" s="74">
        <f t="shared" si="149"/>
        <v>22151.158961105317</v>
      </c>
      <c r="CV36" s="74">
        <f t="shared" si="150"/>
        <v>24409.29962073483</v>
      </c>
      <c r="CW36" s="74">
        <f t="shared" si="151"/>
        <v>26580.235930270559</v>
      </c>
      <c r="CX36" s="74">
        <f t="shared" si="152"/>
        <v>28627.407673710797</v>
      </c>
      <c r="CY36" s="74">
        <f t="shared" si="153"/>
        <v>30518.690213103288</v>
      </c>
      <c r="CZ36" s="74">
        <f t="shared" si="154"/>
        <v>32227.096729164714</v>
      </c>
      <c r="DA36" s="74">
        <f t="shared" si="155"/>
        <v>33731.190958750536</v>
      </c>
      <c r="DB36" s="74">
        <f t="shared" si="156"/>
        <v>35015.234416727202</v>
      </c>
      <c r="DC36" s="74">
        <f t="shared" ca="1" si="74"/>
        <v>35522.684220506977</v>
      </c>
      <c r="DD36" s="74">
        <f t="shared" si="157"/>
        <v>36888.009620399651</v>
      </c>
      <c r="DE36" s="74">
        <f t="shared" si="158"/>
        <v>37472.086457284269</v>
      </c>
      <c r="DF36" s="74">
        <f t="shared" si="159"/>
        <v>37825.850162417533</v>
      </c>
      <c r="DG36" s="74">
        <f t="shared" si="160"/>
        <v>37957.607233084746</v>
      </c>
      <c r="DH36" s="74">
        <f t="shared" si="161"/>
        <v>37878.822859006374</v>
      </c>
      <c r="DI36" s="74">
        <f t="shared" si="162"/>
        <v>37603.486033816145</v>
      </c>
      <c r="DJ36" s="74">
        <f t="shared" si="163"/>
        <v>37147.493944025795</v>
      </c>
      <c r="DK36" s="74">
        <f t="shared" si="164"/>
        <v>36528.07369346363</v>
      </c>
      <c r="DL36" s="74">
        <f t="shared" si="165"/>
        <v>35763.254306913957</v>
      </c>
      <c r="DM36" s="74">
        <f t="shared" si="166"/>
        <v>34871.397392185383</v>
      </c>
      <c r="DN36" s="74">
        <f t="shared" si="167"/>
        <v>33870.790925745765</v>
      </c>
      <c r="DO36" s="74">
        <f t="shared" si="168"/>
        <v>32779.307399057114</v>
      </c>
      <c r="DP36" s="74">
        <f t="shared" si="169"/>
        <v>31614.125008560302</v>
      </c>
      <c r="DQ36" s="74">
        <f t="shared" si="170"/>
        <v>30391.508646374714</v>
      </c>
      <c r="DR36" s="74">
        <f t="shared" si="171"/>
        <v>29126.646084870634</v>
      </c>
      <c r="DS36" s="74">
        <f t="shared" si="172"/>
        <v>27833.533868792405</v>
      </c>
      <c r="DT36" s="74">
        <f t="shared" si="173"/>
        <v>26524.906952905552</v>
      </c>
      <c r="DU36" s="74">
        <f t="shared" si="174"/>
        <v>25212.205972205971</v>
      </c>
      <c r="DV36" s="74">
        <f t="shared" si="175"/>
        <v>23905.576132361446</v>
      </c>
      <c r="DW36" s="74">
        <f t="shared" si="176"/>
        <v>22613.891994825117</v>
      </c>
      <c r="DX36" s="74">
        <f t="shared" si="177"/>
        <v>21344.802847392799</v>
      </c>
      <c r="DY36" s="74">
        <f t="shared" si="178"/>
        <v>20104.793849644859</v>
      </c>
      <c r="DZ36" s="74">
        <f t="shared" si="179"/>
        <v>18899.258685106743</v>
      </c>
      <c r="EA36" s="74">
        <f t="shared" si="180"/>
        <v>17732.580007994788</v>
      </c>
      <c r="EB36" s="74">
        <f t="shared" si="181"/>
        <v>16608.214519020941</v>
      </c>
      <c r="EC36" s="74">
        <f t="shared" si="182"/>
        <v>15528.780025292441</v>
      </c>
      <c r="ED36" s="74">
        <f t="shared" si="183"/>
        <v>14496.142322531272</v>
      </c>
      <c r="EE36" s="74">
        <f t="shared" si="184"/>
        <v>13511.500176565545</v>
      </c>
      <c r="EF36" s="74">
        <f t="shared" si="185"/>
        <v>12575.467071772538</v>
      </c>
      <c r="EG36" s="74">
        <f t="shared" si="186"/>
        <v>11688.148735812785</v>
      </c>
      <c r="EH36" s="74">
        <f t="shared" si="187"/>
        <v>10849.21574375725</v>
      </c>
      <c r="EI36" s="74">
        <f t="shared" si="188"/>
        <v>10057.970752779338</v>
      </c>
      <c r="EJ36" s="74">
        <f t="shared" si="189"/>
        <v>9313.4101245186193</v>
      </c>
      <c r="EK36" s="74">
        <f t="shared" si="190"/>
        <v>8614.2798596953962</v>
      </c>
      <c r="EL36" s="74">
        <f t="shared" si="191"/>
        <v>7959.1259029349521</v>
      </c>
      <c r="EM36" s="74">
        <f t="shared" si="192"/>
        <v>7346.3389790890033</v>
      </c>
      <c r="EN36" s="74">
        <f t="shared" si="193"/>
        <v>6774.1941998470265</v>
      </c>
      <c r="EO36" s="74">
        <f t="shared" si="194"/>
        <v>6240.8857349061691</v>
      </c>
      <c r="EP36" s="74">
        <f t="shared" si="195"/>
        <v>5744.5568790352854</v>
      </c>
      <c r="EQ36" s="74">
        <f t="shared" si="196"/>
        <v>5283.3258682826026</v>
      </c>
      <c r="ER36" s="74">
        <f t="shared" si="197"/>
        <v>4855.3078081761496</v>
      </c>
      <c r="ES36" s="74">
        <f t="shared" si="198"/>
        <v>4458.6330766779865</v>
      </c>
      <c r="ET36" s="74">
        <f t="shared" si="199"/>
        <v>4091.4625569645577</v>
      </c>
      <c r="EU36" s="74">
        <f t="shared" si="200"/>
        <v>3752.0000417877718</v>
      </c>
      <c r="EV36" s="74">
        <f t="shared" si="201"/>
        <v>3438.5021337389262</v>
      </c>
      <c r="EW36" s="74">
        <f t="shared" si="202"/>
        <v>3149.2859455168127</v>
      </c>
      <c r="EX36" s="74">
        <f t="shared" si="203"/>
        <v>2882.7348823729953</v>
      </c>
      <c r="EY36" s="74">
        <f t="shared" si="204"/>
        <v>2637.3027661113028</v>
      </c>
      <c r="EZ36" s="74">
        <f t="shared" si="205"/>
        <v>2411.5165370654749</v>
      </c>
      <c r="FA36" s="74">
        <f t="shared" si="206"/>
        <v>2203.9777478459814</v>
      </c>
      <c r="FB36" s="74">
        <f t="shared" si="207"/>
        <v>2013.3630407995843</v>
      </c>
      <c r="FC36" s="74">
        <f t="shared" si="208"/>
        <v>1838.4237802717341</v>
      </c>
      <c r="FD36" s="74">
        <f t="shared" si="209"/>
        <v>1677.9849911589092</v>
      </c>
      <c r="FE36" s="74">
        <f t="shared" si="210"/>
        <v>1530.9437369916441</v>
      </c>
      <c r="FF36" s="74">
        <f t="shared" si="211"/>
        <v>1396.267053927761</v>
      </c>
      <c r="FG36" s="74">
        <f t="shared" si="212"/>
        <v>1272.9895416624984</v>
      </c>
      <c r="FH36" s="74">
        <f t="shared" si="213"/>
        <v>12828.84770678351</v>
      </c>
      <c r="FI36" s="102">
        <f t="shared" ca="1" si="75"/>
        <v>1333331.5817469615</v>
      </c>
      <c r="FJ36" s="62"/>
      <c r="FK36" s="103">
        <f t="shared" ref="FK36:FY52" ca="1" si="250">AD36/$CS36</f>
        <v>8.1380095443600614E-2</v>
      </c>
      <c r="FL36" s="103">
        <f t="shared" ca="1" si="250"/>
        <v>1.6065959141355148E-2</v>
      </c>
      <c r="FM36" s="103">
        <f t="shared" ca="1" si="250"/>
        <v>1.7746951643941154E-2</v>
      </c>
      <c r="FN36" s="103">
        <f t="shared" ca="1" si="250"/>
        <v>1.9371222347195939E-2</v>
      </c>
      <c r="FO36" s="103">
        <f t="shared" ca="1" si="250"/>
        <v>2.09113926975232E-2</v>
      </c>
      <c r="FP36" s="103">
        <f t="shared" ca="1" si="250"/>
        <v>2.234312607808616E-2</v>
      </c>
      <c r="FQ36" s="103">
        <f t="shared" ca="1" si="250"/>
        <v>2.3645689478593041E-2</v>
      </c>
      <c r="FR36" s="103">
        <f t="shared" ca="1" si="250"/>
        <v>2.4802305590600919E-2</v>
      </c>
      <c r="FS36" s="103">
        <f t="shared" ca="1" si="250"/>
        <v>2.5800309746139692E-2</v>
      </c>
      <c r="FT36" s="103">
        <f t="shared" ca="1" si="250"/>
        <v>2.6631134346999475E-2</v>
      </c>
      <c r="FU36" s="103">
        <f t="shared" ca="1" si="250"/>
        <v>2.729014846497323E-2</v>
      </c>
      <c r="FV36" s="103">
        <f t="shared" ca="1" si="250"/>
        <v>2.7776382554920646E-2</v>
      </c>
      <c r="FW36" s="103">
        <f t="shared" ca="1" si="250"/>
        <v>2.8092168238096446E-2</v>
      </c>
      <c r="FX36" s="103">
        <f t="shared" ca="1" si="250"/>
        <v>2.8242721433919527E-2</v>
      </c>
      <c r="FY36" s="103">
        <f t="shared" ca="1" si="250"/>
        <v>2.8235694267667966E-2</v>
      </c>
      <c r="FZ36" s="103">
        <f t="shared" ca="1" si="246"/>
        <v>2.8080717622703241E-2</v>
      </c>
      <c r="GA36" s="103">
        <f t="shared" ca="1" si="246"/>
        <v>2.7788952323469278E-2</v>
      </c>
      <c r="GB36" s="103">
        <f t="shared" ca="1" si="246"/>
        <v>2.7372663031079707E-2</v>
      </c>
      <c r="GC36" s="103">
        <f t="shared" ca="1" si="246"/>
        <v>2.6844825227908979E-2</v>
      </c>
      <c r="GD36" s="103">
        <f t="shared" ca="1" si="246"/>
        <v>2.6218772310031103E-2</v>
      </c>
      <c r="GE36" s="103">
        <f t="shared" ca="1" si="246"/>
        <v>2.5507886884797541E-2</v>
      </c>
      <c r="GF36" s="103">
        <f t="shared" ca="1" si="246"/>
        <v>2.472533792448638E-2</v>
      </c>
      <c r="GG36" s="103">
        <f t="shared" ca="1" si="246"/>
        <v>2.3883863457956671E-2</v>
      </c>
      <c r="GH36" s="103">
        <f t="shared" ca="1" si="246"/>
        <v>2.2995596966353331E-2</v>
      </c>
      <c r="GI36" s="103">
        <f t="shared" ca="1" si="246"/>
        <v>2.2071934544596321E-2</v>
      </c>
      <c r="GJ36" s="103">
        <f t="shared" ca="1" si="246"/>
        <v>2.1123439145974914E-2</v>
      </c>
      <c r="GK36" s="103">
        <f t="shared" ca="1" si="246"/>
        <v>2.0159777787113857E-2</v>
      </c>
      <c r="GL36" s="103">
        <f t="shared" ca="1" si="246"/>
        <v>1.9189687399079995E-2</v>
      </c>
      <c r="GM36" s="103">
        <f t="shared" ca="1" si="246"/>
        <v>1.8220965014895223E-2</v>
      </c>
      <c r="GN36" s="103">
        <f t="shared" ca="1" si="246"/>
        <v>1.7260478136392969E-2</v>
      </c>
      <c r="GO36" s="103">
        <f t="shared" ca="1" si="246"/>
        <v>1.6314191382375883E-2</v>
      </c>
      <c r="GP36" s="103">
        <f t="shared" ca="1" si="247"/>
        <v>1.5387205849864966E-2</v>
      </c>
      <c r="GQ36" s="103">
        <f t="shared" ca="1" si="247"/>
        <v>1.4483807991537584E-2</v>
      </c>
      <c r="GR36" s="103">
        <f t="shared" ca="1" si="247"/>
        <v>1.3607525201902443E-2</v>
      </c>
      <c r="GS36" s="103">
        <f t="shared" ca="1" si="247"/>
        <v>1.2761185694196259E-2</v>
      </c>
      <c r="GT36" s="103">
        <f t="shared" ca="1" si="247"/>
        <v>1.1946980625991085E-2</v>
      </c>
      <c r="GU36" s="103">
        <f t="shared" ca="1" si="247"/>
        <v>1.1166526784623706E-2</v>
      </c>
      <c r="GV36" s="103">
        <f t="shared" ca="1" si="247"/>
        <v>1.042092846756448E-2</v>
      </c>
      <c r="GW36" s="103">
        <f t="shared" ca="1" si="247"/>
        <v>9.7108374842254062E-3</v>
      </c>
      <c r="GX36" s="103">
        <f t="shared" ca="1" si="247"/>
        <v>9.0365104629215286E-3</v>
      </c>
      <c r="GY36" s="103">
        <f t="shared" ca="1" si="247"/>
        <v>8.3978628699351542E-3</v>
      </c>
      <c r="GZ36" s="103">
        <f t="shared" ca="1" si="247"/>
        <v>7.7945193380131146E-3</v>
      </c>
      <c r="HA36" s="103">
        <f t="shared" ca="1" si="247"/>
        <v>7.2258600612932185E-3</v>
      </c>
      <c r="HB36" s="103">
        <f t="shared" ca="1" si="247"/>
        <v>6.6910631450441934E-3</v>
      </c>
      <c r="HC36" s="103">
        <f t="shared" ca="1" si="247"/>
        <v>6.1891429046276852E-3</v>
      </c>
      <c r="HD36" s="103">
        <f t="shared" ca="1" si="247"/>
        <v>5.7189841915716837E-3</v>
      </c>
      <c r="HE36" s="103">
        <f t="shared" ca="1" si="247"/>
        <v>5.2793728885899265E-3</v>
      </c>
      <c r="HF36" s="103">
        <f t="shared" ca="1" si="248"/>
        <v>4.8690227624643683E-3</v>
      </c>
      <c r="HG36" s="103">
        <f t="shared" ca="1" si="248"/>
        <v>4.486598896622172E-3</v>
      </c>
      <c r="HH36" s="103">
        <f t="shared" ca="1" si="248"/>
        <v>4.1307379463090248E-3</v>
      </c>
      <c r="HI36" s="103">
        <f t="shared" ca="1" si="248"/>
        <v>3.8000654706483714E-3</v>
      </c>
      <c r="HJ36" s="103">
        <f t="shared" ca="1" si="248"/>
        <v>3.493210599511464E-3</v>
      </c>
      <c r="HK36" s="103">
        <f t="shared" ca="1" si="248"/>
        <v>3.2088182905867227E-3</v>
      </c>
      <c r="HL36" s="103">
        <f t="shared" ca="1" si="248"/>
        <v>2.9455594248568571E-3</v>
      </c>
      <c r="HM36" s="103">
        <f t="shared" ca="1" si="248"/>
        <v>2.702138977989875E-3</v>
      </c>
      <c r="HN36" s="103">
        <f t="shared" ca="1" si="248"/>
        <v>2.4773024919939593E-3</v>
      </c>
      <c r="HO36" s="103">
        <f t="shared" ca="1" si="248"/>
        <v>2.2698410566968077E-3</v>
      </c>
      <c r="HP36" s="103">
        <f t="shared" ca="1" si="248"/>
        <v>2.0785949948732836E-3</v>
      </c>
      <c r="HQ36" s="103">
        <f t="shared" ca="1" si="248"/>
        <v>1.9024564287084538E-3</v>
      </c>
      <c r="HR36" s="103">
        <f t="shared" ca="1" si="248"/>
        <v>1.7403708891716714E-3</v>
      </c>
      <c r="HS36" s="103">
        <f t="shared" ca="1" si="248"/>
        <v>1.5913381141251508E-3</v>
      </c>
      <c r="HT36" s="103">
        <f t="shared" ca="1" si="248"/>
        <v>1.4544121658450753E-3</v>
      </c>
      <c r="HU36" s="103">
        <f t="shared" ca="1" si="248"/>
        <v>1.3287009842521953E-3</v>
      </c>
      <c r="HV36" s="103">
        <f t="shared" ca="1" si="249"/>
        <v>1.2133654786792287E-3</v>
      </c>
      <c r="HW36" s="103">
        <f t="shared" ca="1" si="245"/>
        <v>1.1076182484808235E-3</v>
      </c>
      <c r="HX36" s="103">
        <f t="shared" ca="1" si="245"/>
        <v>1.0107220112821611E-3</v>
      </c>
      <c r="HY36" s="103">
        <f t="shared" ca="1" si="245"/>
        <v>1.0276420172171005E-2</v>
      </c>
      <c r="HZ36" s="104">
        <f t="shared" ca="1" si="216"/>
        <v>0.58166469852638658</v>
      </c>
      <c r="IA36" s="105">
        <f t="shared" ca="1" si="78"/>
        <v>8.5220716479152331E-2</v>
      </c>
      <c r="IB36" s="105">
        <f t="shared" ca="1" si="79"/>
        <v>1.6613391045670996E-2</v>
      </c>
      <c r="IC36" s="105">
        <f t="shared" ca="1" si="80"/>
        <v>1.8306998765268284E-2</v>
      </c>
      <c r="ID36" s="105">
        <f t="shared" ca="1" si="81"/>
        <v>1.9935203136375521E-2</v>
      </c>
      <c r="IE36" s="105">
        <f t="shared" ca="1" si="82"/>
        <v>2.1470583960969795E-2</v>
      </c>
      <c r="IF36" s="105">
        <f t="shared" ca="1" si="83"/>
        <v>2.2889047728935515E-2</v>
      </c>
      <c r="IG36" s="105">
        <f t="shared" ca="1" si="84"/>
        <v>2.4170354299220931E-2</v>
      </c>
      <c r="IH36" s="105">
        <f t="shared" ca="1" si="85"/>
        <v>2.5298426453347157E-2</v>
      </c>
      <c r="II36" s="105">
        <f t="shared" ca="1" si="86"/>
        <v>2.6261460311957394E-2</v>
      </c>
      <c r="IJ36" s="105">
        <f t="shared" ca="1" si="87"/>
        <v>2.6642048164766598E-2</v>
      </c>
      <c r="IK36" s="105">
        <f t="shared" ca="1" si="88"/>
        <v>2.7666043559898386E-2</v>
      </c>
      <c r="IL36" s="105">
        <f t="shared" ca="1" si="89"/>
        <v>2.8104101763034434E-2</v>
      </c>
      <c r="IM36" s="105">
        <f t="shared" ca="1" si="90"/>
        <v>2.8369424890436663E-2</v>
      </c>
      <c r="IN36" s="105">
        <f t="shared" ca="1" si="91"/>
        <v>2.8468242823253179E-2</v>
      </c>
      <c r="IO36" s="105">
        <f t="shared" ca="1" si="92"/>
        <v>2.8409154465070627E-2</v>
      </c>
      <c r="IP36" s="105">
        <f t="shared" ca="1" si="93"/>
        <v>2.8202651574897222E-2</v>
      </c>
      <c r="IQ36" s="105">
        <f t="shared" ca="1" si="94"/>
        <v>2.7860657058279756E-2</v>
      </c>
      <c r="IR36" s="105">
        <f t="shared" ca="1" si="95"/>
        <v>2.7396091260062792E-2</v>
      </c>
      <c r="IS36" s="105">
        <f t="shared" ca="1" si="96"/>
        <v>2.6822475966597991E-2</v>
      </c>
      <c r="IT36" s="105">
        <f t="shared" ca="1" si="97"/>
        <v>2.6153582401832919E-2</v>
      </c>
      <c r="IU36" s="105">
        <f t="shared" ca="1" si="98"/>
        <v>2.5403126566137045E-2</v>
      </c>
      <c r="IV36" s="105">
        <f t="shared" ca="1" si="99"/>
        <v>2.458451284571608E-2</v>
      </c>
      <c r="IW36" s="105">
        <f t="shared" ca="1" si="100"/>
        <v>2.3710624904825815E-2</v>
      </c>
      <c r="IX36" s="105">
        <f t="shared" ca="1" si="101"/>
        <v>2.2793661428581077E-2</v>
      </c>
      <c r="IY36" s="105">
        <f t="shared" ca="1" si="102"/>
        <v>2.1845013261223616E-2</v>
      </c>
      <c r="IZ36" s="105">
        <f t="shared" ca="1" si="103"/>
        <v>2.0875177825102044E-2</v>
      </c>
      <c r="JA36" s="105">
        <f t="shared" ca="1" si="104"/>
        <v>1.9893706348837858E-2</v>
      </c>
      <c r="JB36" s="105">
        <f t="shared" ca="1" si="105"/>
        <v>1.8909179319950079E-2</v>
      </c>
      <c r="JC36" s="105">
        <f t="shared" ca="1" si="106"/>
        <v>1.7929205652685295E-2</v>
      </c>
      <c r="JD36" s="105">
        <f t="shared" ca="1" si="107"/>
        <v>1.6960441276877188E-2</v>
      </c>
      <c r="JE36" s="105">
        <f t="shared" ca="1" si="108"/>
        <v>1.6008623165909227E-2</v>
      </c>
      <c r="JF36" s="105">
        <f t="shared" ca="1" si="109"/>
        <v>1.5078615195856307E-2</v>
      </c>
      <c r="JG36" s="105">
        <f t="shared" ca="1" si="110"/>
        <v>1.4174462634676742E-2</v>
      </c>
      <c r="JH36" s="105">
        <f t="shared" ca="1" si="111"/>
        <v>1.3299452477350876E-2</v>
      </c>
      <c r="JI36" s="105">
        <f t="shared" ca="1" si="112"/>
        <v>1.2456177252818447E-2</v>
      </c>
      <c r="JJ36" s="105">
        <f t="shared" ca="1" si="113"/>
        <v>1.1646600318989129E-2</v>
      </c>
      <c r="JK36" s="105">
        <f t="shared" ca="1" si="114"/>
        <v>1.0872121024492719E-2</v>
      </c>
      <c r="JL36" s="105">
        <f t="shared" ca="1" si="115"/>
        <v>1.0133638444881406E-2</v>
      </c>
      <c r="JM36" s="105">
        <f t="shared" ca="1" si="116"/>
        <v>9.4316126940425984E-3</v>
      </c>
      <c r="JN36" s="105">
        <f t="shared" ca="1" si="117"/>
        <v>8.7661230678258636E-3</v>
      </c>
      <c r="JO36" s="105">
        <f t="shared" ca="1" si="118"/>
        <v>8.1369224972098527E-3</v>
      </c>
      <c r="JP36" s="105">
        <f t="shared" ca="1" si="119"/>
        <v>7.543487974387553E-3</v>
      </c>
      <c r="JQ36" s="105">
        <f t="shared" ca="1" si="120"/>
        <v>6.9850667695997848E-3</v>
      </c>
      <c r="JR36" s="105">
        <f t="shared" ca="1" si="121"/>
        <v>6.4607183821512506E-3</v>
      </c>
      <c r="JS36" s="105">
        <f t="shared" ca="1" si="122"/>
        <v>5.9693522690782768E-3</v>
      </c>
      <c r="JT36" s="105">
        <f t="shared" ca="1" si="123"/>
        <v>5.5097614724340833E-3</v>
      </c>
      <c r="JU36" s="105">
        <f t="shared" ca="1" si="124"/>
        <v>5.0806523242862981E-3</v>
      </c>
      <c r="JV36" s="105">
        <f t="shared" ca="1" si="125"/>
        <v>4.6806704501285556E-3</v>
      </c>
      <c r="JW36" s="105">
        <f t="shared" ca="1" si="126"/>
        <v>4.3084233192081422E-3</v>
      </c>
      <c r="JX36" s="105">
        <f t="shared" ca="1" si="127"/>
        <v>3.962499606707184E-3</v>
      </c>
      <c r="JY36" s="105">
        <f t="shared" ca="1" si="128"/>
        <v>3.6414856399145774E-3</v>
      </c>
      <c r="JZ36" s="105">
        <f t="shared" ca="1" si="129"/>
        <v>3.3439792004597863E-3</v>
      </c>
      <c r="KA36" s="105">
        <f t="shared" ca="1" si="130"/>
        <v>3.0686009489131203E-3</v>
      </c>
      <c r="KB36" s="105">
        <f t="shared" ca="1" si="131"/>
        <v>2.8140037280687644E-3</v>
      </c>
      <c r="KC36" s="105">
        <f t="shared" ca="1" si="132"/>
        <v>2.5788799881524761E-3</v>
      </c>
      <c r="KD36" s="105">
        <f t="shared" ca="1" si="133"/>
        <v>2.3619675620302539E-3</v>
      </c>
      <c r="KE36" s="105">
        <f t="shared" ca="1" si="134"/>
        <v>2.1620540020479903E-3</v>
      </c>
      <c r="KF36" s="105">
        <f t="shared" ca="1" si="135"/>
        <v>1.9779796730351566E-3</v>
      </c>
      <c r="KG36" s="105">
        <f t="shared" ca="1" si="136"/>
        <v>1.8086397787906974E-3</v>
      </c>
      <c r="KH36" s="105">
        <f t="shared" ca="1" si="137"/>
        <v>1.6529854823946189E-3</v>
      </c>
      <c r="KI36" s="105">
        <f t="shared" ca="1" si="138"/>
        <v>1.5100242643031302E-3</v>
      </c>
      <c r="KJ36" s="105">
        <f t="shared" ca="1" si="139"/>
        <v>1.3788196465450771E-3</v>
      </c>
      <c r="KK36" s="105">
        <f t="shared" ca="1" si="140"/>
        <v>1.2584903966351528E-3</v>
      </c>
      <c r="KL36" s="105">
        <f t="shared" ca="1" si="141"/>
        <v>1.1482093111345691E-3</v>
      </c>
      <c r="KM36" s="105">
        <f t="shared" ca="1" si="142"/>
        <v>1.047201666143946E-3</v>
      </c>
      <c r="KN36" s="105">
        <f t="shared" ca="1" si="143"/>
        <v>9.5474341048353364E-4</v>
      </c>
      <c r="KO36" s="105">
        <f t="shared" ca="1" si="144"/>
        <v>9.6216484199488188E-3</v>
      </c>
      <c r="KP36" s="102"/>
      <c r="KQ36" s="106">
        <f t="shared" ca="1" si="145"/>
        <v>0.57217480215264238</v>
      </c>
      <c r="KR36" s="107">
        <f t="shared" ca="1" si="146"/>
        <v>0.31740240488448862</v>
      </c>
    </row>
    <row r="37" spans="1:304" s="63" customFormat="1" ht="15.5" x14ac:dyDescent="0.35">
      <c r="A37" s="62"/>
      <c r="B37" s="67" t="s">
        <v>139</v>
      </c>
      <c r="C37" s="95">
        <f t="shared" si="147"/>
        <v>1296020</v>
      </c>
      <c r="D37" s="75">
        <f ca="1">'Stochastic inputs'!H58</f>
        <v>27.030676</v>
      </c>
      <c r="E37" s="75">
        <v>7.8003359999999997</v>
      </c>
      <c r="F37" s="96">
        <v>26.841461268</v>
      </c>
      <c r="G37" s="96">
        <v>7.7457336479999999</v>
      </c>
      <c r="H37" s="97">
        <f t="shared" ca="1" si="0"/>
        <v>3.2569781015522348</v>
      </c>
      <c r="I37" s="97">
        <f t="shared" ca="1" si="1"/>
        <v>0.2828224449097983</v>
      </c>
      <c r="J37" s="98">
        <f t="shared" si="2"/>
        <v>3.2499534866152704</v>
      </c>
      <c r="K37" s="98">
        <f t="shared" si="3"/>
        <v>0.2828224449097983</v>
      </c>
      <c r="L37" s="98"/>
      <c r="M37" s="99">
        <v>1594872</v>
      </c>
      <c r="N37" s="98"/>
      <c r="O37" s="97">
        <f t="shared" ca="1" si="4"/>
        <v>3.2569781015522348</v>
      </c>
      <c r="P37" s="97">
        <f t="shared" ca="1" si="4"/>
        <v>0.2828224449097983</v>
      </c>
      <c r="Q37" s="99">
        <v>1296020</v>
      </c>
      <c r="R37" s="100">
        <v>1327254</v>
      </c>
      <c r="S37" s="99">
        <v>1367612</v>
      </c>
      <c r="T37" s="100">
        <v>1406097</v>
      </c>
      <c r="U37" s="99">
        <v>1444332</v>
      </c>
      <c r="V37" s="100">
        <v>1480441</v>
      </c>
      <c r="W37" s="99">
        <v>1512222</v>
      </c>
      <c r="X37" s="100">
        <v>1540241</v>
      </c>
      <c r="Y37" s="99">
        <v>1567773</v>
      </c>
      <c r="Z37" s="100">
        <v>1594872</v>
      </c>
      <c r="AA37" s="98"/>
      <c r="AB37" s="98">
        <f t="shared" si="5"/>
        <v>3.2499534866152704</v>
      </c>
      <c r="AC37" s="98">
        <f t="shared" si="5"/>
        <v>0.2828224449097983</v>
      </c>
      <c r="AD37" s="101">
        <f t="shared" ca="1" si="6"/>
        <v>105470.2312968153</v>
      </c>
      <c r="AE37" s="101">
        <f t="shared" ca="1" si="7"/>
        <v>20821.804366379107</v>
      </c>
      <c r="AF37" s="101">
        <f t="shared" ca="1" si="8"/>
        <v>23000.404269580624</v>
      </c>
      <c r="AG37" s="101">
        <f t="shared" ca="1" si="9"/>
        <v>25105.491586412889</v>
      </c>
      <c r="AH37" s="101">
        <f t="shared" ca="1" si="10"/>
        <v>27101.583163844025</v>
      </c>
      <c r="AI37" s="101">
        <f t="shared" ca="1" si="11"/>
        <v>28957.138259721236</v>
      </c>
      <c r="AJ37" s="101">
        <f t="shared" ca="1" si="12"/>
        <v>30645.286478046168</v>
      </c>
      <c r="AK37" s="101">
        <f t="shared" ca="1" si="13"/>
        <v>32144.284091530611</v>
      </c>
      <c r="AL37" s="101">
        <f t="shared" ca="1" si="14"/>
        <v>33437.717437191975</v>
      </c>
      <c r="AM37" s="101">
        <f t="shared" ca="1" si="15"/>
        <v>34514.482736398277</v>
      </c>
      <c r="AN37" s="101">
        <f t="shared" ca="1" si="16"/>
        <v>35368.578213574619</v>
      </c>
      <c r="AO37" s="101">
        <f t="shared" ca="1" si="17"/>
        <v>35998.747318828267</v>
      </c>
      <c r="AP37" s="101">
        <f t="shared" ca="1" si="18"/>
        <v>36408.011879937774</v>
      </c>
      <c r="AQ37" s="101">
        <f t="shared" ca="1" si="19"/>
        <v>36603.1318327884</v>
      </c>
      <c r="AR37" s="101">
        <f t="shared" ca="1" si="20"/>
        <v>36594.024484783055</v>
      </c>
      <c r="AS37" s="101">
        <f t="shared" ca="1" si="21"/>
        <v>36393.171653375874</v>
      </c>
      <c r="AT37" s="101">
        <f t="shared" ca="1" si="22"/>
        <v>36015.037990262659</v>
      </c>
      <c r="AU37" s="101">
        <f t="shared" ca="1" si="23"/>
        <v>35475.518741539934</v>
      </c>
      <c r="AV37" s="101">
        <f t="shared" ca="1" si="24"/>
        <v>34791.430391874601</v>
      </c>
      <c r="AW37" s="101">
        <f t="shared" ca="1" si="25"/>
        <v>33980.05328924652</v>
      </c>
      <c r="AX37" s="101">
        <f t="shared" ca="1" si="26"/>
        <v>33058.731560435321</v>
      </c>
      <c r="AY37" s="101">
        <f t="shared" ca="1" si="27"/>
        <v>32044.532456892852</v>
      </c>
      <c r="AZ37" s="101">
        <f t="shared" ca="1" si="28"/>
        <v>30953.964718781015</v>
      </c>
      <c r="BA37" s="101">
        <f t="shared" ca="1" si="29"/>
        <v>29802.753580333254</v>
      </c>
      <c r="BB37" s="101">
        <f t="shared" ca="1" si="30"/>
        <v>28605.668608487733</v>
      </c>
      <c r="BC37" s="101">
        <f t="shared" ca="1" si="31"/>
        <v>27376.399601966416</v>
      </c>
      <c r="BD37" s="101">
        <f t="shared" ca="1" si="32"/>
        <v>26127.475207655309</v>
      </c>
      <c r="BE37" s="101">
        <f t="shared" ca="1" si="33"/>
        <v>24870.218662955664</v>
      </c>
      <c r="BF37" s="101">
        <f t="shared" ca="1" si="34"/>
        <v>23614.735078604517</v>
      </c>
      <c r="BG37" s="101">
        <f t="shared" ca="1" si="35"/>
        <v>22369.924874328026</v>
      </c>
      <c r="BH37" s="101">
        <f t="shared" ca="1" si="36"/>
        <v>21143.518315386798</v>
      </c>
      <c r="BI37" s="101">
        <f t="shared" ca="1" si="37"/>
        <v>19942.126525542</v>
      </c>
      <c r="BJ37" s="101">
        <f t="shared" ca="1" si="38"/>
        <v>18771.304833192546</v>
      </c>
      <c r="BK37" s="101">
        <f t="shared" ca="1" si="39"/>
        <v>17635.624812169612</v>
      </c>
      <c r="BL37" s="101">
        <f t="shared" ca="1" si="40"/>
        <v>16538.751883392244</v>
      </c>
      <c r="BM37" s="101">
        <f t="shared" ca="1" si="41"/>
        <v>15483.52583089697</v>
      </c>
      <c r="BN37" s="101">
        <f t="shared" ca="1" si="42"/>
        <v>14472.042043408021</v>
      </c>
      <c r="BO37" s="101">
        <f t="shared" ca="1" si="43"/>
        <v>13505.731712532921</v>
      </c>
      <c r="BP37" s="101">
        <f t="shared" ca="1" si="44"/>
        <v>12585.439596305816</v>
      </c>
      <c r="BQ37" s="101">
        <f t="shared" ca="1" si="45"/>
        <v>11711.498290155563</v>
      </c>
      <c r="BR37" s="101">
        <f t="shared" ca="1" si="46"/>
        <v>10883.798236693363</v>
      </c>
      <c r="BS37" s="101">
        <f t="shared" ca="1" si="47"/>
        <v>10101.85295245176</v>
      </c>
      <c r="BT37" s="101">
        <f t="shared" ca="1" si="48"/>
        <v>9364.8591566372397</v>
      </c>
      <c r="BU37" s="101">
        <f t="shared" ca="1" si="49"/>
        <v>8671.7516572401782</v>
      </c>
      <c r="BV37" s="101">
        <f t="shared" ca="1" si="50"/>
        <v>8021.2529872555751</v>
      </c>
      <c r="BW37" s="101">
        <f t="shared" ca="1" si="51"/>
        <v>7411.9178919607357</v>
      </c>
      <c r="BX37" s="101">
        <f t="shared" ca="1" si="52"/>
        <v>6842.1728510703188</v>
      </c>
      <c r="BY37" s="101">
        <f t="shared" ca="1" si="53"/>
        <v>6310.3508806090731</v>
      </c>
      <c r="BZ37" s="101">
        <f t="shared" ca="1" si="54"/>
        <v>5814.7219020002694</v>
      </c>
      <c r="CA37" s="101">
        <f t="shared" ca="1" si="55"/>
        <v>5353.5189931754248</v>
      </c>
      <c r="CB37" s="101">
        <f t="shared" ca="1" si="56"/>
        <v>4924.9608512697041</v>
      </c>
      <c r="CC37" s="101">
        <f t="shared" ca="1" si="57"/>
        <v>4527.2708011788491</v>
      </c>
      <c r="CD37" s="101">
        <f t="shared" ca="1" si="58"/>
        <v>4158.6926809662054</v>
      </c>
      <c r="CE37" s="101">
        <f t="shared" ca="1" si="59"/>
        <v>3817.5039258029856</v>
      </c>
      <c r="CF37" s="101">
        <f t="shared" ca="1" si="60"/>
        <v>3502.0261582544395</v>
      </c>
      <c r="CG37" s="101">
        <f t="shared" ca="1" si="61"/>
        <v>3210.6335756740123</v>
      </c>
      <c r="CH37" s="101">
        <f t="shared" ca="1" si="62"/>
        <v>2941.759406300198</v>
      </c>
      <c r="CI37" s="101">
        <f t="shared" ca="1" si="63"/>
        <v>2693.9006852556736</v>
      </c>
      <c r="CJ37" s="101">
        <f t="shared" ca="1" si="64"/>
        <v>2465.6215807347312</v>
      </c>
      <c r="CK37" s="101">
        <f t="shared" ca="1" si="65"/>
        <v>2255.5554797842701</v>
      </c>
      <c r="CL37" s="101">
        <f t="shared" ca="1" si="66"/>
        <v>2062.4060226684787</v>
      </c>
      <c r="CM37" s="101">
        <f t="shared" ca="1" si="67"/>
        <v>1884.9472551785352</v>
      </c>
      <c r="CN37" s="101">
        <f t="shared" ca="1" si="68"/>
        <v>1722.0230496105307</v>
      </c>
      <c r="CO37" s="101">
        <f t="shared" ca="1" si="69"/>
        <v>1572.5459276778545</v>
      </c>
      <c r="CP37" s="101">
        <f t="shared" ca="1" si="70"/>
        <v>1435.4954023961175</v>
      </c>
      <c r="CQ37" s="101">
        <f t="shared" ca="1" si="71"/>
        <v>1309.9159410619068</v>
      </c>
      <c r="CR37" s="101">
        <f t="shared" ca="1" si="72"/>
        <v>13318.44607153707</v>
      </c>
      <c r="CS37" s="102">
        <f t="shared" ca="1" si="73"/>
        <v>1296019.9999999993</v>
      </c>
      <c r="CT37" s="74">
        <f t="shared" si="148"/>
        <v>110402.50845252397</v>
      </c>
      <c r="CU37" s="74">
        <f t="shared" si="149"/>
        <v>21522.466849870612</v>
      </c>
      <c r="CV37" s="74">
        <f t="shared" si="150"/>
        <v>23716.517173583157</v>
      </c>
      <c r="CW37" s="74">
        <f t="shared" si="151"/>
        <v>25825.838172868323</v>
      </c>
      <c r="CX37" s="74">
        <f t="shared" si="152"/>
        <v>27814.907280337982</v>
      </c>
      <c r="CY37" s="74">
        <f t="shared" si="153"/>
        <v>29652.511616494252</v>
      </c>
      <c r="CZ37" s="74">
        <f t="shared" si="154"/>
        <v>31312.430299421725</v>
      </c>
      <c r="DA37" s="74">
        <f t="shared" si="155"/>
        <v>32773.835467981233</v>
      </c>
      <c r="DB37" s="74">
        <f t="shared" si="156"/>
        <v>34021.435325244725</v>
      </c>
      <c r="DC37" s="74">
        <f t="shared" ca="1" si="74"/>
        <v>34514.482736398277</v>
      </c>
      <c r="DD37" s="74">
        <f t="shared" si="157"/>
        <v>35841.057599143518</v>
      </c>
      <c r="DE37" s="74">
        <f t="shared" si="158"/>
        <v>36408.557222151918</v>
      </c>
      <c r="DF37" s="74">
        <f t="shared" si="159"/>
        <v>36752.280439062917</v>
      </c>
      <c r="DG37" s="74">
        <f t="shared" si="160"/>
        <v>36880.297992936758</v>
      </c>
      <c r="DH37" s="74">
        <f t="shared" si="161"/>
        <v>36803.749669557066</v>
      </c>
      <c r="DI37" s="74">
        <f t="shared" si="162"/>
        <v>36536.227428255355</v>
      </c>
      <c r="DJ37" s="74">
        <f t="shared" si="163"/>
        <v>36093.177263090256</v>
      </c>
      <c r="DK37" s="74">
        <f t="shared" si="164"/>
        <v>35491.337339848717</v>
      </c>
      <c r="DL37" s="74">
        <f t="shared" si="165"/>
        <v>34748.224985228502</v>
      </c>
      <c r="DM37" s="74">
        <f t="shared" si="166"/>
        <v>33881.680669611545</v>
      </c>
      <c r="DN37" s="74">
        <f t="shared" si="167"/>
        <v>32909.473321836806</v>
      </c>
      <c r="DO37" s="74">
        <f t="shared" si="168"/>
        <v>31848.968177993793</v>
      </c>
      <c r="DP37" s="74">
        <f t="shared" si="169"/>
        <v>30716.855884566896</v>
      </c>
      <c r="DQ37" s="74">
        <f t="shared" si="170"/>
        <v>29528.93970503641</v>
      </c>
      <c r="DR37" s="74">
        <f t="shared" si="171"/>
        <v>28299.976353844984</v>
      </c>
      <c r="DS37" s="74">
        <f t="shared" si="172"/>
        <v>27043.565127119822</v>
      </c>
      <c r="DT37" s="74">
        <f t="shared" si="173"/>
        <v>25772.079537337489</v>
      </c>
      <c r="DU37" s="74">
        <f t="shared" si="174"/>
        <v>24496.635512466943</v>
      </c>
      <c r="DV37" s="74">
        <f t="shared" si="175"/>
        <v>23227.090317902446</v>
      </c>
      <c r="DW37" s="74">
        <f t="shared" si="176"/>
        <v>21972.066638128261</v>
      </c>
      <c r="DX37" s="74">
        <f t="shared" si="177"/>
        <v>20738.996659573077</v>
      </c>
      <c r="DY37" s="74">
        <f t="shared" si="178"/>
        <v>19534.181480627711</v>
      </c>
      <c r="DZ37" s="74">
        <f t="shared" si="179"/>
        <v>18362.861701798847</v>
      </c>
      <c r="EA37" s="74">
        <f t="shared" si="180"/>
        <v>17229.295589222857</v>
      </c>
      <c r="EB37" s="74">
        <f t="shared" si="181"/>
        <v>16136.841735857042</v>
      </c>
      <c r="EC37" s="74">
        <f t="shared" si="182"/>
        <v>15088.043650453423</v>
      </c>
      <c r="ED37" s="74">
        <f t="shared" si="183"/>
        <v>14084.714173895198</v>
      </c>
      <c r="EE37" s="74">
        <f t="shared" si="184"/>
        <v>13128.018048751444</v>
      </c>
      <c r="EF37" s="74">
        <f t="shared" si="185"/>
        <v>12218.551347543513</v>
      </c>
      <c r="EG37" s="74">
        <f t="shared" si="186"/>
        <v>11356.416797179416</v>
      </c>
      <c r="EH37" s="74">
        <f t="shared" si="187"/>
        <v>10541.294322437487</v>
      </c>
      <c r="EI37" s="74">
        <f t="shared" si="188"/>
        <v>9772.5063724096799</v>
      </c>
      <c r="EJ37" s="74">
        <f t="shared" si="189"/>
        <v>9049.077793905155</v>
      </c>
      <c r="EK37" s="74">
        <f t="shared" si="190"/>
        <v>8369.790178533889</v>
      </c>
      <c r="EL37" s="74">
        <f t="shared" si="191"/>
        <v>7733.2307397841159</v>
      </c>
      <c r="EM37" s="74">
        <f t="shared" si="192"/>
        <v>7137.8358768035232</v>
      </c>
      <c r="EN37" s="74">
        <f t="shared" si="193"/>
        <v>6581.9296568994641</v>
      </c>
      <c r="EO37" s="74">
        <f t="shared" si="194"/>
        <v>6063.7575026749773</v>
      </c>
      <c r="EP37" s="74">
        <f t="shared" si="195"/>
        <v>5581.5154057322407</v>
      </c>
      <c r="EQ37" s="74">
        <f t="shared" si="196"/>
        <v>5133.3750101670603</v>
      </c>
      <c r="ER37" s="74">
        <f t="shared" si="197"/>
        <v>4717.5049184051722</v>
      </c>
      <c r="ES37" s="74">
        <f t="shared" si="198"/>
        <v>4332.0885718455538</v>
      </c>
      <c r="ET37" s="74">
        <f t="shared" si="199"/>
        <v>3975.3390513054464</v>
      </c>
      <c r="EU37" s="74">
        <f t="shared" si="200"/>
        <v>3645.5111293220129</v>
      </c>
      <c r="EV37" s="74">
        <f t="shared" si="201"/>
        <v>3340.9108894279111</v>
      </c>
      <c r="EW37" s="74">
        <f t="shared" si="202"/>
        <v>3059.9032078711093</v>
      </c>
      <c r="EX37" s="74">
        <f t="shared" si="203"/>
        <v>2800.9173719433484</v>
      </c>
      <c r="EY37" s="74">
        <f t="shared" si="204"/>
        <v>2562.4510869326659</v>
      </c>
      <c r="EZ37" s="74">
        <f t="shared" si="205"/>
        <v>2343.07310141377</v>
      </c>
      <c r="FA37" s="74">
        <f t="shared" si="206"/>
        <v>2141.4246585994738</v>
      </c>
      <c r="FB37" s="74">
        <f t="shared" si="207"/>
        <v>1956.2199602490462</v>
      </c>
      <c r="FC37" s="74">
        <f t="shared" si="208"/>
        <v>1786.245809367703</v>
      </c>
      <c r="FD37" s="74">
        <f t="shared" si="209"/>
        <v>1630.3605788848527</v>
      </c>
      <c r="FE37" s="74">
        <f t="shared" si="210"/>
        <v>1487.4926357702209</v>
      </c>
      <c r="FF37" s="74">
        <f t="shared" si="211"/>
        <v>1356.6383336642907</v>
      </c>
      <c r="FG37" s="74">
        <f t="shared" si="212"/>
        <v>1236.8596721629949</v>
      </c>
      <c r="FH37" s="74">
        <f t="shared" si="213"/>
        <v>12464.740557191561</v>
      </c>
      <c r="FI37" s="102">
        <f t="shared" ca="1" si="75"/>
        <v>1295489.0901384519</v>
      </c>
      <c r="FJ37" s="62"/>
      <c r="FK37" s="103">
        <f t="shared" ca="1" si="250"/>
        <v>8.1380095443600683E-2</v>
      </c>
      <c r="FL37" s="103">
        <f t="shared" ca="1" si="250"/>
        <v>1.6065959141355161E-2</v>
      </c>
      <c r="FM37" s="103">
        <f t="shared" ca="1" si="250"/>
        <v>1.7746951643941172E-2</v>
      </c>
      <c r="FN37" s="103">
        <f t="shared" ca="1" si="250"/>
        <v>1.9371222347195956E-2</v>
      </c>
      <c r="FO37" s="103">
        <f t="shared" ca="1" si="250"/>
        <v>2.0911392697523217E-2</v>
      </c>
      <c r="FP37" s="103">
        <f t="shared" ca="1" si="250"/>
        <v>2.2343126078086181E-2</v>
      </c>
      <c r="FQ37" s="103">
        <f t="shared" ca="1" si="250"/>
        <v>2.3645689478593065E-2</v>
      </c>
      <c r="FR37" s="103">
        <f t="shared" ca="1" si="250"/>
        <v>2.480230559060094E-2</v>
      </c>
      <c r="FS37" s="103">
        <f t="shared" ca="1" si="250"/>
        <v>2.5800309746139716E-2</v>
      </c>
      <c r="FT37" s="103">
        <f t="shared" ca="1" si="250"/>
        <v>2.6631134346999503E-2</v>
      </c>
      <c r="FU37" s="103">
        <f t="shared" ca="1" si="250"/>
        <v>2.7290148464973255E-2</v>
      </c>
      <c r="FV37" s="103">
        <f t="shared" ca="1" si="250"/>
        <v>2.7776382554920671E-2</v>
      </c>
      <c r="FW37" s="103">
        <f t="shared" ca="1" si="250"/>
        <v>2.8092168238096474E-2</v>
      </c>
      <c r="FX37" s="103">
        <f t="shared" ca="1" si="250"/>
        <v>2.8242721433919555E-2</v>
      </c>
      <c r="FY37" s="103">
        <f t="shared" ca="1" si="250"/>
        <v>2.8235694267667994E-2</v>
      </c>
      <c r="FZ37" s="103">
        <f t="shared" ca="1" si="246"/>
        <v>2.8080717622703272E-2</v>
      </c>
      <c r="GA37" s="103">
        <f t="shared" ca="1" si="246"/>
        <v>2.7788952323469299E-2</v>
      </c>
      <c r="GB37" s="103">
        <f t="shared" ca="1" si="246"/>
        <v>2.7372663031079731E-2</v>
      </c>
      <c r="GC37" s="103">
        <f t="shared" ca="1" si="246"/>
        <v>2.6844825227908996E-2</v>
      </c>
      <c r="GD37" s="103">
        <f t="shared" ca="1" si="246"/>
        <v>2.6218772310031124E-2</v>
      </c>
      <c r="GE37" s="103">
        <f t="shared" ca="1" si="246"/>
        <v>2.5507886884797562E-2</v>
      </c>
      <c r="GF37" s="103">
        <f t="shared" ca="1" si="246"/>
        <v>2.4725337924486404E-2</v>
      </c>
      <c r="GG37" s="103">
        <f t="shared" ca="1" si="246"/>
        <v>2.3883863457956692E-2</v>
      </c>
      <c r="GH37" s="103">
        <f t="shared" ca="1" si="246"/>
        <v>2.2995596966353352E-2</v>
      </c>
      <c r="GI37" s="103">
        <f t="shared" ca="1" si="246"/>
        <v>2.2071934544596338E-2</v>
      </c>
      <c r="GJ37" s="103">
        <f t="shared" ca="1" si="246"/>
        <v>2.1123439145974931E-2</v>
      </c>
      <c r="GK37" s="103">
        <f t="shared" ca="1" si="246"/>
        <v>2.0159777787113874E-2</v>
      </c>
      <c r="GL37" s="103">
        <f t="shared" ca="1" si="246"/>
        <v>1.9189687399080013E-2</v>
      </c>
      <c r="GM37" s="103">
        <f t="shared" ca="1" si="246"/>
        <v>1.822096501489524E-2</v>
      </c>
      <c r="GN37" s="103">
        <f t="shared" ca="1" si="246"/>
        <v>1.7260478136392986E-2</v>
      </c>
      <c r="GO37" s="103">
        <f t="shared" ca="1" si="246"/>
        <v>1.6314191382375897E-2</v>
      </c>
      <c r="GP37" s="103">
        <f t="shared" ca="1" si="247"/>
        <v>1.538720584986498E-2</v>
      </c>
      <c r="GQ37" s="103">
        <f t="shared" ca="1" si="247"/>
        <v>1.4483807991537596E-2</v>
      </c>
      <c r="GR37" s="103">
        <f t="shared" ca="1" si="247"/>
        <v>1.3607525201902455E-2</v>
      </c>
      <c r="GS37" s="103">
        <f t="shared" ca="1" si="247"/>
        <v>1.2761185694196273E-2</v>
      </c>
      <c r="GT37" s="103">
        <f t="shared" ca="1" si="247"/>
        <v>1.1946980625991093E-2</v>
      </c>
      <c r="GU37" s="103">
        <f t="shared" ca="1" si="247"/>
        <v>1.1166526784623716E-2</v>
      </c>
      <c r="GV37" s="103">
        <f t="shared" ca="1" si="247"/>
        <v>1.0420928467564488E-2</v>
      </c>
      <c r="GW37" s="103">
        <f t="shared" ca="1" si="247"/>
        <v>9.7108374842254149E-3</v>
      </c>
      <c r="GX37" s="103">
        <f t="shared" ca="1" si="247"/>
        <v>9.0365104629215355E-3</v>
      </c>
      <c r="GY37" s="103">
        <f t="shared" ca="1" si="247"/>
        <v>8.3978628699351628E-3</v>
      </c>
      <c r="GZ37" s="103">
        <f t="shared" ca="1" si="247"/>
        <v>7.7945193380131216E-3</v>
      </c>
      <c r="HA37" s="103">
        <f t="shared" ca="1" si="247"/>
        <v>7.2258600612932246E-3</v>
      </c>
      <c r="HB37" s="103">
        <f t="shared" ca="1" si="247"/>
        <v>6.6910631450441994E-3</v>
      </c>
      <c r="HC37" s="103">
        <f t="shared" ca="1" si="247"/>
        <v>6.1891429046276904E-3</v>
      </c>
      <c r="HD37" s="103">
        <f t="shared" ca="1" si="247"/>
        <v>5.7189841915716881E-3</v>
      </c>
      <c r="HE37" s="103">
        <f t="shared" ca="1" si="247"/>
        <v>5.2793728885899309E-3</v>
      </c>
      <c r="HF37" s="103">
        <f t="shared" ca="1" si="248"/>
        <v>4.8690227624643726E-3</v>
      </c>
      <c r="HG37" s="103">
        <f t="shared" ca="1" si="248"/>
        <v>4.4865988966221763E-3</v>
      </c>
      <c r="HH37" s="103">
        <f t="shared" ca="1" si="248"/>
        <v>4.1307379463090292E-3</v>
      </c>
      <c r="HI37" s="103">
        <f t="shared" ca="1" si="248"/>
        <v>3.8000654706483749E-3</v>
      </c>
      <c r="HJ37" s="103">
        <f t="shared" ca="1" si="248"/>
        <v>3.493210599511467E-3</v>
      </c>
      <c r="HK37" s="103">
        <f t="shared" ca="1" si="248"/>
        <v>3.2088182905867253E-3</v>
      </c>
      <c r="HL37" s="103">
        <f t="shared" ca="1" si="248"/>
        <v>2.9455594248568601E-3</v>
      </c>
      <c r="HM37" s="103">
        <f t="shared" ca="1" si="248"/>
        <v>2.7021389779898776E-3</v>
      </c>
      <c r="HN37" s="103">
        <f t="shared" ca="1" si="248"/>
        <v>2.4773024919939614E-3</v>
      </c>
      <c r="HO37" s="103">
        <f t="shared" ca="1" si="248"/>
        <v>2.2698410566968099E-3</v>
      </c>
      <c r="HP37" s="103">
        <f t="shared" ca="1" si="248"/>
        <v>2.0785949948732853E-3</v>
      </c>
      <c r="HQ37" s="103">
        <f t="shared" ca="1" si="248"/>
        <v>1.9024564287084555E-3</v>
      </c>
      <c r="HR37" s="103">
        <f t="shared" ca="1" si="248"/>
        <v>1.7403708891716727E-3</v>
      </c>
      <c r="HS37" s="103">
        <f t="shared" ca="1" si="248"/>
        <v>1.5913381141251523E-3</v>
      </c>
      <c r="HT37" s="103">
        <f t="shared" ca="1" si="248"/>
        <v>1.4544121658450766E-3</v>
      </c>
      <c r="HU37" s="103">
        <f t="shared" ca="1" si="248"/>
        <v>1.3287009842521964E-3</v>
      </c>
      <c r="HV37" s="103">
        <f t="shared" ca="1" si="249"/>
        <v>1.2133654786792298E-3</v>
      </c>
      <c r="HW37" s="103">
        <f t="shared" ca="1" si="245"/>
        <v>1.1076182484808246E-3</v>
      </c>
      <c r="HX37" s="103">
        <f t="shared" ca="1" si="245"/>
        <v>1.010722011282162E-3</v>
      </c>
      <c r="HY37" s="103">
        <f t="shared" ca="1" si="245"/>
        <v>1.0276420172171013E-2</v>
      </c>
      <c r="HZ37" s="104">
        <f t="shared" ca="1" si="216"/>
        <v>0.5816646985263868</v>
      </c>
      <c r="IA37" s="105">
        <f t="shared" ca="1" si="78"/>
        <v>8.5220716479152289E-2</v>
      </c>
      <c r="IB37" s="105">
        <f t="shared" ca="1" si="79"/>
        <v>1.6613391045670989E-2</v>
      </c>
      <c r="IC37" s="105">
        <f t="shared" ca="1" si="80"/>
        <v>1.8306998765268274E-2</v>
      </c>
      <c r="ID37" s="105">
        <f t="shared" ca="1" si="81"/>
        <v>1.993520313637551E-2</v>
      </c>
      <c r="IE37" s="105">
        <f t="shared" ca="1" si="82"/>
        <v>2.1470583960969784E-2</v>
      </c>
      <c r="IF37" s="105">
        <f t="shared" ca="1" si="83"/>
        <v>2.2889047728935501E-2</v>
      </c>
      <c r="IG37" s="105">
        <f t="shared" ca="1" si="84"/>
        <v>2.4170354299220917E-2</v>
      </c>
      <c r="IH37" s="105">
        <f t="shared" ca="1" si="85"/>
        <v>2.5298426453347143E-2</v>
      </c>
      <c r="II37" s="105">
        <f t="shared" ca="1" si="86"/>
        <v>2.6261460311957377E-2</v>
      </c>
      <c r="IJ37" s="105">
        <f t="shared" ca="1" si="87"/>
        <v>2.6642048164766587E-2</v>
      </c>
      <c r="IK37" s="105">
        <f t="shared" ca="1" si="88"/>
        <v>2.7666043559898372E-2</v>
      </c>
      <c r="IL37" s="105">
        <f t="shared" ca="1" si="89"/>
        <v>2.8104101763034416E-2</v>
      </c>
      <c r="IM37" s="105">
        <f t="shared" ca="1" si="90"/>
        <v>2.8369424890436642E-2</v>
      </c>
      <c r="IN37" s="105">
        <f t="shared" ca="1" si="91"/>
        <v>2.8468242823253165E-2</v>
      </c>
      <c r="IO37" s="105">
        <f t="shared" ca="1" si="92"/>
        <v>2.8409154465070613E-2</v>
      </c>
      <c r="IP37" s="105">
        <f t="shared" ca="1" si="93"/>
        <v>2.8202651574897205E-2</v>
      </c>
      <c r="IQ37" s="105">
        <f t="shared" ca="1" si="94"/>
        <v>2.7860657058279739E-2</v>
      </c>
      <c r="IR37" s="105">
        <f t="shared" ca="1" si="95"/>
        <v>2.7396091260062774E-2</v>
      </c>
      <c r="IS37" s="105">
        <f t="shared" ca="1" si="96"/>
        <v>2.6822475966597974E-2</v>
      </c>
      <c r="IT37" s="105">
        <f t="shared" ca="1" si="97"/>
        <v>2.6153582401832912E-2</v>
      </c>
      <c r="IU37" s="105">
        <f t="shared" ca="1" si="98"/>
        <v>2.5403126566137038E-2</v>
      </c>
      <c r="IV37" s="105">
        <f t="shared" ca="1" si="99"/>
        <v>2.4584512845716069E-2</v>
      </c>
      <c r="IW37" s="105">
        <f t="shared" ca="1" si="100"/>
        <v>2.3710624904825801E-2</v>
      </c>
      <c r="IX37" s="105">
        <f t="shared" ca="1" si="101"/>
        <v>2.2793661428581066E-2</v>
      </c>
      <c r="IY37" s="105">
        <f t="shared" ca="1" si="102"/>
        <v>2.1845013261223605E-2</v>
      </c>
      <c r="IZ37" s="105">
        <f t="shared" ca="1" si="103"/>
        <v>2.0875177825102034E-2</v>
      </c>
      <c r="JA37" s="105">
        <f t="shared" ca="1" si="104"/>
        <v>1.9893706348837848E-2</v>
      </c>
      <c r="JB37" s="105">
        <f t="shared" ca="1" si="105"/>
        <v>1.8909179319950068E-2</v>
      </c>
      <c r="JC37" s="105">
        <f t="shared" ca="1" si="106"/>
        <v>1.7929205652685284E-2</v>
      </c>
      <c r="JD37" s="105">
        <f t="shared" ca="1" si="107"/>
        <v>1.6960441276877181E-2</v>
      </c>
      <c r="JE37" s="105">
        <f t="shared" ca="1" si="108"/>
        <v>1.600862316590922E-2</v>
      </c>
      <c r="JF37" s="105">
        <f t="shared" ca="1" si="109"/>
        <v>1.5078615195856298E-2</v>
      </c>
      <c r="JG37" s="105">
        <f t="shared" ca="1" si="110"/>
        <v>1.4174462634676735E-2</v>
      </c>
      <c r="JH37" s="105">
        <f t="shared" ca="1" si="111"/>
        <v>1.3299452477350869E-2</v>
      </c>
      <c r="JI37" s="105">
        <f t="shared" ca="1" si="112"/>
        <v>1.245617725281844E-2</v>
      </c>
      <c r="JJ37" s="105">
        <f t="shared" ca="1" si="113"/>
        <v>1.1646600318989123E-2</v>
      </c>
      <c r="JK37" s="105">
        <f t="shared" ca="1" si="114"/>
        <v>1.0872121024492712E-2</v>
      </c>
      <c r="JL37" s="105">
        <f t="shared" ca="1" si="115"/>
        <v>1.0133638444881403E-2</v>
      </c>
      <c r="JM37" s="105">
        <f t="shared" ca="1" si="116"/>
        <v>9.4316126940425932E-3</v>
      </c>
      <c r="JN37" s="105">
        <f t="shared" ca="1" si="117"/>
        <v>8.7661230678258584E-3</v>
      </c>
      <c r="JO37" s="105">
        <f t="shared" ca="1" si="118"/>
        <v>8.1369224972098492E-3</v>
      </c>
      <c r="JP37" s="105">
        <f t="shared" ca="1" si="119"/>
        <v>7.5434879743875496E-3</v>
      </c>
      <c r="JQ37" s="105">
        <f t="shared" ca="1" si="120"/>
        <v>6.9850667695997804E-3</v>
      </c>
      <c r="JR37" s="105">
        <f t="shared" ca="1" si="121"/>
        <v>6.4607183821512463E-3</v>
      </c>
      <c r="JS37" s="105">
        <f t="shared" ca="1" si="122"/>
        <v>5.9693522690782734E-3</v>
      </c>
      <c r="JT37" s="105">
        <f t="shared" ca="1" si="123"/>
        <v>5.5097614724340799E-3</v>
      </c>
      <c r="JU37" s="105">
        <f t="shared" ca="1" si="124"/>
        <v>5.0806523242862955E-3</v>
      </c>
      <c r="JV37" s="105">
        <f t="shared" ca="1" si="125"/>
        <v>4.680670450128553E-3</v>
      </c>
      <c r="JW37" s="105">
        <f t="shared" ca="1" si="126"/>
        <v>4.3084233192081387E-3</v>
      </c>
      <c r="JX37" s="105">
        <f t="shared" ca="1" si="127"/>
        <v>3.9624996067071814E-3</v>
      </c>
      <c r="JY37" s="105">
        <f t="shared" ca="1" si="128"/>
        <v>3.6414856399145761E-3</v>
      </c>
      <c r="JZ37" s="105">
        <f t="shared" ca="1" si="129"/>
        <v>3.3439792004597842E-3</v>
      </c>
      <c r="KA37" s="105">
        <f t="shared" ca="1" si="130"/>
        <v>3.068600948913119E-3</v>
      </c>
      <c r="KB37" s="105">
        <f t="shared" ca="1" si="131"/>
        <v>2.8140037280687626E-3</v>
      </c>
      <c r="KC37" s="105">
        <f t="shared" ca="1" si="132"/>
        <v>2.5788799881524748E-3</v>
      </c>
      <c r="KD37" s="105">
        <f t="shared" ca="1" si="133"/>
        <v>2.3619675620302526E-3</v>
      </c>
      <c r="KE37" s="105">
        <f t="shared" ca="1" si="134"/>
        <v>2.1620540020479894E-3</v>
      </c>
      <c r="KF37" s="105">
        <f t="shared" ca="1" si="135"/>
        <v>1.9779796730351553E-3</v>
      </c>
      <c r="KG37" s="105">
        <f t="shared" ca="1" si="136"/>
        <v>1.8086397787906963E-3</v>
      </c>
      <c r="KH37" s="105">
        <f t="shared" ca="1" si="137"/>
        <v>1.652985482394618E-3</v>
      </c>
      <c r="KI37" s="105">
        <f t="shared" ca="1" si="138"/>
        <v>1.5100242643031293E-3</v>
      </c>
      <c r="KJ37" s="105">
        <f t="shared" ca="1" si="139"/>
        <v>1.3788196465450765E-3</v>
      </c>
      <c r="KK37" s="105">
        <f t="shared" ca="1" si="140"/>
        <v>1.2584903966351522E-3</v>
      </c>
      <c r="KL37" s="105">
        <f t="shared" ca="1" si="141"/>
        <v>1.1482093111345685E-3</v>
      </c>
      <c r="KM37" s="105">
        <f t="shared" ca="1" si="142"/>
        <v>1.0472016661439453E-3</v>
      </c>
      <c r="KN37" s="105">
        <f t="shared" ca="1" si="143"/>
        <v>9.5474341048353321E-4</v>
      </c>
      <c r="KO37" s="105">
        <f t="shared" ca="1" si="144"/>
        <v>9.6216484199488118E-3</v>
      </c>
      <c r="KP37" s="102"/>
      <c r="KQ37" s="106">
        <f t="shared" ca="1" si="145"/>
        <v>0.57217480215264227</v>
      </c>
      <c r="KR37" s="107">
        <f t="shared" ca="1" si="146"/>
        <v>0.3174024048844884</v>
      </c>
    </row>
    <row r="38" spans="1:304" s="63" customFormat="1" ht="15.5" x14ac:dyDescent="0.35">
      <c r="A38" s="62"/>
      <c r="B38" s="67" t="s">
        <v>140</v>
      </c>
      <c r="C38" s="95">
        <f t="shared" si="147"/>
        <v>1272932</v>
      </c>
      <c r="D38" s="75">
        <f ca="1">'Stochastic inputs'!H59</f>
        <v>27.030676</v>
      </c>
      <c r="E38" s="75">
        <v>7.8003359999999997</v>
      </c>
      <c r="F38" s="96">
        <v>26.841461268</v>
      </c>
      <c r="G38" s="96">
        <v>7.7457336479999999</v>
      </c>
      <c r="H38" s="97">
        <f t="shared" ca="1" si="0"/>
        <v>3.2569781015522348</v>
      </c>
      <c r="I38" s="97">
        <f t="shared" ca="1" si="1"/>
        <v>0.2828224449097983</v>
      </c>
      <c r="J38" s="98">
        <f t="shared" si="2"/>
        <v>3.2499534866152704</v>
      </c>
      <c r="K38" s="98">
        <f t="shared" si="3"/>
        <v>0.2828224449097983</v>
      </c>
      <c r="L38" s="98"/>
      <c r="M38" s="99">
        <v>1560917</v>
      </c>
      <c r="N38" s="98"/>
      <c r="O38" s="97">
        <f t="shared" ca="1" si="4"/>
        <v>3.2569781015522348</v>
      </c>
      <c r="P38" s="97">
        <f t="shared" ca="1" si="4"/>
        <v>0.2828224449097983</v>
      </c>
      <c r="Q38" s="99">
        <v>1272932</v>
      </c>
      <c r="R38" s="100">
        <v>1289590</v>
      </c>
      <c r="S38" s="99">
        <v>1320758</v>
      </c>
      <c r="T38" s="100">
        <v>1361024</v>
      </c>
      <c r="U38" s="99">
        <v>1399438</v>
      </c>
      <c r="V38" s="100">
        <v>1437607</v>
      </c>
      <c r="W38" s="99">
        <v>1473657</v>
      </c>
      <c r="X38" s="100">
        <v>1505406</v>
      </c>
      <c r="Y38" s="99">
        <v>1533402</v>
      </c>
      <c r="Z38" s="100">
        <v>1560917</v>
      </c>
      <c r="AA38" s="98"/>
      <c r="AB38" s="98">
        <f t="shared" si="5"/>
        <v>3.2499534866152704</v>
      </c>
      <c r="AC38" s="98">
        <f t="shared" si="5"/>
        <v>0.2828224449097983</v>
      </c>
      <c r="AD38" s="101">
        <f t="shared" ca="1" si="6"/>
        <v>103591.32765321345</v>
      </c>
      <c r="AE38" s="101">
        <f t="shared" ca="1" si="7"/>
        <v>20450.873501723501</v>
      </c>
      <c r="AF38" s="101">
        <f t="shared" ca="1" si="8"/>
        <v>22590.662650025311</v>
      </c>
      <c r="AG38" s="101">
        <f t="shared" ca="1" si="9"/>
        <v>24658.248804860828</v>
      </c>
      <c r="AH38" s="101">
        <f t="shared" ca="1" si="10"/>
        <v>26618.78092924361</v>
      </c>
      <c r="AI38" s="101">
        <f t="shared" ca="1" si="11"/>
        <v>28441.280164830379</v>
      </c>
      <c r="AJ38" s="101">
        <f t="shared" ca="1" si="12"/>
        <v>30099.35479936441</v>
      </c>
      <c r="AK38" s="101">
        <f t="shared" ca="1" si="13"/>
        <v>31571.648460054817</v>
      </c>
      <c r="AL38" s="101">
        <f t="shared" ca="1" si="14"/>
        <v>32842.039885773098</v>
      </c>
      <c r="AM38" s="101">
        <f t="shared" ca="1" si="15"/>
        <v>33899.62310659475</v>
      </c>
      <c r="AN38" s="101">
        <f t="shared" ca="1" si="16"/>
        <v>34738.503265815314</v>
      </c>
      <c r="AO38" s="101">
        <f t="shared" ca="1" si="17"/>
        <v>35357.446198400256</v>
      </c>
      <c r="AP38" s="101">
        <f t="shared" ca="1" si="18"/>
        <v>35759.419899656605</v>
      </c>
      <c r="AQ38" s="101">
        <f t="shared" ca="1" si="19"/>
        <v>35951.063880322065</v>
      </c>
      <c r="AR38" s="101">
        <f t="shared" ca="1" si="20"/>
        <v>35942.118775531133</v>
      </c>
      <c r="AS38" s="101">
        <f t="shared" ca="1" si="21"/>
        <v>35744.8440449029</v>
      </c>
      <c r="AT38" s="101">
        <f t="shared" ca="1" si="22"/>
        <v>35373.446659018402</v>
      </c>
      <c r="AU38" s="101">
        <f t="shared" ca="1" si="23"/>
        <v>34843.538697478361</v>
      </c>
      <c r="AV38" s="101">
        <f t="shared" ca="1" si="24"/>
        <v>34171.637067012642</v>
      </c>
      <c r="AW38" s="101">
        <f t="shared" ca="1" si="25"/>
        <v>33374.714274152524</v>
      </c>
      <c r="AX38" s="101">
        <f t="shared" ca="1" si="26"/>
        <v>32469.805468039114</v>
      </c>
      <c r="AY38" s="101">
        <f t="shared" ca="1" si="27"/>
        <v>31473.673854892309</v>
      </c>
      <c r="AZ38" s="101">
        <f t="shared" ca="1" si="28"/>
        <v>30402.534079263711</v>
      </c>
      <c r="BA38" s="101">
        <f t="shared" ca="1" si="29"/>
        <v>29271.831237574086</v>
      </c>
      <c r="BB38" s="101">
        <f t="shared" ca="1" si="30"/>
        <v>28096.071783722091</v>
      </c>
      <c r="BC38" s="101">
        <f t="shared" ca="1" si="31"/>
        <v>26888.701638964147</v>
      </c>
      <c r="BD38" s="101">
        <f t="shared" ca="1" si="32"/>
        <v>25662.026258106423</v>
      </c>
      <c r="BE38" s="101">
        <f t="shared" ca="1" si="33"/>
        <v>24427.167160285706</v>
      </c>
      <c r="BF38" s="101">
        <f t="shared" ca="1" si="34"/>
        <v>23194.049438340615</v>
      </c>
      <c r="BG38" s="101">
        <f t="shared" ca="1" si="35"/>
        <v>21971.414955114982</v>
      </c>
      <c r="BH38" s="101">
        <f t="shared" ca="1" si="36"/>
        <v>20766.856264750502</v>
      </c>
      <c r="BI38" s="101">
        <f t="shared" ca="1" si="37"/>
        <v>19586.866716880319</v>
      </c>
      <c r="BJ38" s="101">
        <f t="shared" ca="1" si="38"/>
        <v>18436.902674283927</v>
      </c>
      <c r="BK38" s="101">
        <f t="shared" ca="1" si="39"/>
        <v>17321.454270308088</v>
      </c>
      <c r="BL38" s="101">
        <f t="shared" ca="1" si="40"/>
        <v>16244.121628084638</v>
      </c>
      <c r="BM38" s="101">
        <f t="shared" ca="1" si="41"/>
        <v>15207.693942204089</v>
      </c>
      <c r="BN38" s="101">
        <f t="shared" ca="1" si="42"/>
        <v>14214.229273004628</v>
      </c>
      <c r="BO38" s="101">
        <f t="shared" ca="1" si="43"/>
        <v>13265.133316073792</v>
      </c>
      <c r="BP38" s="101">
        <f t="shared" ca="1" si="44"/>
        <v>12361.235780470019</v>
      </c>
      <c r="BQ38" s="101">
        <f t="shared" ca="1" si="45"/>
        <v>11502.863336587632</v>
      </c>
      <c r="BR38" s="101">
        <f t="shared" ca="1" si="46"/>
        <v>10689.9083787523</v>
      </c>
      <c r="BS38" s="101">
        <f t="shared" ca="1" si="47"/>
        <v>9921.8930899757142</v>
      </c>
      <c r="BT38" s="101">
        <f t="shared" ca="1" si="48"/>
        <v>9198.0284995421025</v>
      </c>
      <c r="BU38" s="101">
        <f t="shared" ca="1" si="49"/>
        <v>8517.2683913473993</v>
      </c>
      <c r="BV38" s="101">
        <f t="shared" ca="1" si="50"/>
        <v>7878.3580558735312</v>
      </c>
      <c r="BW38" s="101">
        <f t="shared" ca="1" si="51"/>
        <v>7279.8779849457287</v>
      </c>
      <c r="BX38" s="101">
        <f t="shared" ca="1" si="52"/>
        <v>6720.2826898185549</v>
      </c>
      <c r="BY38" s="101">
        <f t="shared" ca="1" si="53"/>
        <v>6197.9348830692952</v>
      </c>
      <c r="BZ38" s="101">
        <f t="shared" ca="1" si="54"/>
        <v>5711.1353066750571</v>
      </c>
      <c r="CA38" s="101">
        <f t="shared" ca="1" si="55"/>
        <v>5258.1485154710417</v>
      </c>
      <c r="CB38" s="101">
        <f t="shared" ca="1" si="56"/>
        <v>4837.224939683374</v>
      </c>
      <c r="CC38" s="101">
        <f t="shared" ca="1" si="57"/>
        <v>4446.6195548573278</v>
      </c>
      <c r="CD38" s="101">
        <f t="shared" ca="1" si="58"/>
        <v>4084.6074842731391</v>
      </c>
      <c r="CE38" s="101">
        <f t="shared" ca="1" si="59"/>
        <v>3749.4968498018907</v>
      </c>
      <c r="CF38" s="101">
        <f t="shared" ca="1" si="60"/>
        <v>3439.6391735306092</v>
      </c>
      <c r="CG38" s="101">
        <f t="shared" ca="1" si="61"/>
        <v>3153.4376157388556</v>
      </c>
      <c r="CH38" s="101">
        <f t="shared" ca="1" si="62"/>
        <v>2889.3533159831818</v>
      </c>
      <c r="CI38" s="101">
        <f t="shared" ca="1" si="63"/>
        <v>2645.9100840140391</v>
      </c>
      <c r="CJ38" s="101">
        <f t="shared" ca="1" si="64"/>
        <v>2421.6976667087101</v>
      </c>
      <c r="CK38" s="101">
        <f t="shared" ca="1" si="65"/>
        <v>2215.3737966950744</v>
      </c>
      <c r="CL38" s="101">
        <f t="shared" ca="1" si="66"/>
        <v>2025.6652082895573</v>
      </c>
      <c r="CM38" s="101">
        <f t="shared" ca="1" si="67"/>
        <v>1851.3677870935041</v>
      </c>
      <c r="CN38" s="101">
        <f t="shared" ca="1" si="68"/>
        <v>1691.346001286116</v>
      </c>
      <c r="CO38" s="101">
        <f t="shared" ca="1" si="69"/>
        <v>1544.5317455061086</v>
      </c>
      <c r="CP38" s="101">
        <f t="shared" ca="1" si="70"/>
        <v>1409.9227122751922</v>
      </c>
      <c r="CQ38" s="101">
        <f t="shared" ca="1" si="71"/>
        <v>1286.5803912654242</v>
      </c>
      <c r="CR38" s="101">
        <f t="shared" ca="1" si="72"/>
        <v>13081.184082601985</v>
      </c>
      <c r="CS38" s="102">
        <f t="shared" ca="1" si="73"/>
        <v>1272932.0000000002</v>
      </c>
      <c r="CT38" s="74">
        <f t="shared" si="148"/>
        <v>108435.73856073845</v>
      </c>
      <c r="CU38" s="74">
        <f t="shared" si="149"/>
        <v>21139.054005447058</v>
      </c>
      <c r="CV38" s="74">
        <f t="shared" si="150"/>
        <v>23294.018332127245</v>
      </c>
      <c r="CW38" s="74">
        <f t="shared" si="151"/>
        <v>25365.762748310688</v>
      </c>
      <c r="CX38" s="74">
        <f t="shared" si="152"/>
        <v>27319.397504803313</v>
      </c>
      <c r="CY38" s="74">
        <f t="shared" si="153"/>
        <v>29124.265765194414</v>
      </c>
      <c r="CZ38" s="74">
        <f t="shared" si="154"/>
        <v>30754.613760515651</v>
      </c>
      <c r="DA38" s="74">
        <f t="shared" si="155"/>
        <v>32189.984668391142</v>
      </c>
      <c r="DB38" s="74">
        <f t="shared" si="156"/>
        <v>33415.359108219338</v>
      </c>
      <c r="DC38" s="74">
        <f t="shared" ca="1" si="74"/>
        <v>33899.62310659475</v>
      </c>
      <c r="DD38" s="74">
        <f t="shared" si="157"/>
        <v>35202.565648518503</v>
      </c>
      <c r="DE38" s="74">
        <f t="shared" si="158"/>
        <v>35759.955526850121</v>
      </c>
      <c r="DF38" s="74">
        <f t="shared" si="159"/>
        <v>36097.555472799213</v>
      </c>
      <c r="DG38" s="74">
        <f t="shared" si="160"/>
        <v>36223.292452851783</v>
      </c>
      <c r="DH38" s="74">
        <f t="shared" si="161"/>
        <v>36148.107802633152</v>
      </c>
      <c r="DI38" s="74">
        <f t="shared" si="162"/>
        <v>35885.351346973002</v>
      </c>
      <c r="DJ38" s="74">
        <f t="shared" si="163"/>
        <v>35450.193916652526</v>
      </c>
      <c r="DK38" s="74">
        <f t="shared" si="164"/>
        <v>34859.075494736433</v>
      </c>
      <c r="DL38" s="74">
        <f t="shared" si="165"/>
        <v>34129.201344807094</v>
      </c>
      <c r="DM38" s="74">
        <f t="shared" si="166"/>
        <v>33278.094117475004</v>
      </c>
      <c r="DN38" s="74">
        <f t="shared" si="167"/>
        <v>32323.206196287378</v>
      </c>
      <c r="DO38" s="74">
        <f t="shared" si="168"/>
        <v>31281.593463642534</v>
      </c>
      <c r="DP38" s="74">
        <f t="shared" si="169"/>
        <v>30169.649229837123</v>
      </c>
      <c r="DQ38" s="74">
        <f t="shared" si="170"/>
        <v>29002.895230483642</v>
      </c>
      <c r="DR38" s="74">
        <f t="shared" si="171"/>
        <v>27795.825295946517</v>
      </c>
      <c r="DS38" s="74">
        <f t="shared" si="172"/>
        <v>26561.796457149496</v>
      </c>
      <c r="DT38" s="74">
        <f t="shared" si="173"/>
        <v>25312.961798137439</v>
      </c>
      <c r="DU38" s="74">
        <f t="shared" si="174"/>
        <v>24060.239221736989</v>
      </c>
      <c r="DV38" s="74">
        <f t="shared" si="175"/>
        <v>22813.31039069474</v>
      </c>
      <c r="DW38" s="74">
        <f t="shared" si="176"/>
        <v>21580.644380338177</v>
      </c>
      <c r="DX38" s="74">
        <f t="shared" si="177"/>
        <v>20369.540976114316</v>
      </c>
      <c r="DY38" s="74">
        <f t="shared" si="178"/>
        <v>19186.189025245283</v>
      </c>
      <c r="DZ38" s="74">
        <f t="shared" si="179"/>
        <v>18035.735769350944</v>
      </c>
      <c r="EA38" s="74">
        <f t="shared" si="180"/>
        <v>16922.363615515678</v>
      </c>
      <c r="EB38" s="74">
        <f t="shared" si="181"/>
        <v>15849.371324908547</v>
      </c>
      <c r="EC38" s="74">
        <f t="shared" si="182"/>
        <v>14819.257094843424</v>
      </c>
      <c r="ED38" s="74">
        <f t="shared" si="183"/>
        <v>13833.801471277266</v>
      </c>
      <c r="EE38" s="74">
        <f t="shared" si="184"/>
        <v>12894.148447426176</v>
      </c>
      <c r="EF38" s="74">
        <f t="shared" si="185"/>
        <v>12000.883477053794</v>
      </c>
      <c r="EG38" s="74">
        <f t="shared" si="186"/>
        <v>11154.10745703553</v>
      </c>
      <c r="EH38" s="74">
        <f t="shared" si="187"/>
        <v>10353.506014142526</v>
      </c>
      <c r="EI38" s="74">
        <f t="shared" si="188"/>
        <v>9598.4136677244169</v>
      </c>
      <c r="EJ38" s="74">
        <f t="shared" si="189"/>
        <v>8887.8726364957929</v>
      </c>
      <c r="EK38" s="74">
        <f t="shared" si="190"/>
        <v>8220.6862174515063</v>
      </c>
      <c r="EL38" s="74">
        <f t="shared" si="191"/>
        <v>7595.466792221474</v>
      </c>
      <c r="EM38" s="74">
        <f t="shared" si="192"/>
        <v>7010.6786147831535</v>
      </c>
      <c r="EN38" s="74">
        <f t="shared" si="193"/>
        <v>6464.6756084137196</v>
      </c>
      <c r="EO38" s="74">
        <f t="shared" si="194"/>
        <v>5955.7344527052546</v>
      </c>
      <c r="EP38" s="74">
        <f t="shared" si="195"/>
        <v>5482.0832768395185</v>
      </c>
      <c r="EQ38" s="74">
        <f t="shared" si="196"/>
        <v>5041.9262962315215</v>
      </c>
      <c r="ER38" s="74">
        <f t="shared" si="197"/>
        <v>4633.4647388121575</v>
      </c>
      <c r="ES38" s="74">
        <f t="shared" si="198"/>
        <v>4254.9144071360815</v>
      </c>
      <c r="ET38" s="74">
        <f t="shared" si="199"/>
        <v>3904.5202151636122</v>
      </c>
      <c r="EU38" s="74">
        <f t="shared" si="200"/>
        <v>3580.568025856182</v>
      </c>
      <c r="EV38" s="74">
        <f t="shared" si="201"/>
        <v>3281.3940990889414</v>
      </c>
      <c r="EW38" s="74">
        <f t="shared" si="202"/>
        <v>3005.3924400871801</v>
      </c>
      <c r="EX38" s="74">
        <f t="shared" si="203"/>
        <v>2751.0203176668492</v>
      </c>
      <c r="EY38" s="74">
        <f t="shared" si="204"/>
        <v>2516.8021998050745</v>
      </c>
      <c r="EZ38" s="74">
        <f t="shared" si="205"/>
        <v>2301.3323321621838</v>
      </c>
      <c r="FA38" s="74">
        <f t="shared" si="206"/>
        <v>2103.2761635779893</v>
      </c>
      <c r="FB38" s="74">
        <f t="shared" si="207"/>
        <v>1921.3708017158212</v>
      </c>
      <c r="FC38" s="74">
        <f t="shared" si="208"/>
        <v>1754.4246621271654</v>
      </c>
      <c r="FD38" s="74">
        <f t="shared" si="209"/>
        <v>1601.3164553024283</v>
      </c>
      <c r="FE38" s="74">
        <f t="shared" si="210"/>
        <v>1460.9936388607109</v>
      </c>
      <c r="FF38" s="74">
        <f t="shared" si="211"/>
        <v>1332.4704459406128</v>
      </c>
      <c r="FG38" s="74">
        <f t="shared" si="212"/>
        <v>1214.8255861836894</v>
      </c>
      <c r="FH38" s="74">
        <f t="shared" si="213"/>
        <v>12242.686939203844</v>
      </c>
      <c r="FI38" s="102">
        <f t="shared" ca="1" si="75"/>
        <v>1272410.5480533636</v>
      </c>
      <c r="FJ38" s="62"/>
      <c r="FK38" s="103">
        <f t="shared" ca="1" si="250"/>
        <v>8.1380095443600628E-2</v>
      </c>
      <c r="FL38" s="103">
        <f t="shared" ca="1" si="250"/>
        <v>1.6065959141355154E-2</v>
      </c>
      <c r="FM38" s="103">
        <f t="shared" ca="1" si="250"/>
        <v>1.7746951643941158E-2</v>
      </c>
      <c r="FN38" s="103">
        <f t="shared" ca="1" si="250"/>
        <v>1.9371222347195943E-2</v>
      </c>
      <c r="FO38" s="103">
        <f t="shared" ca="1" si="250"/>
        <v>2.0911392697523203E-2</v>
      </c>
      <c r="FP38" s="103">
        <f t="shared" ca="1" si="250"/>
        <v>2.234312607808616E-2</v>
      </c>
      <c r="FQ38" s="103">
        <f t="shared" ca="1" si="250"/>
        <v>2.3645689478593048E-2</v>
      </c>
      <c r="FR38" s="103">
        <f t="shared" ca="1" si="250"/>
        <v>2.4802305590600923E-2</v>
      </c>
      <c r="FS38" s="103">
        <f t="shared" ca="1" si="250"/>
        <v>2.5800309746139692E-2</v>
      </c>
      <c r="FT38" s="103">
        <f t="shared" ca="1" si="250"/>
        <v>2.6631134346999482E-2</v>
      </c>
      <c r="FU38" s="103">
        <f t="shared" ca="1" si="250"/>
        <v>2.7290148464973234E-2</v>
      </c>
      <c r="FV38" s="103">
        <f t="shared" ca="1" si="250"/>
        <v>2.7776382554920646E-2</v>
      </c>
      <c r="FW38" s="103">
        <f t="shared" ca="1" si="250"/>
        <v>2.8092168238096456E-2</v>
      </c>
      <c r="FX38" s="103">
        <f t="shared" ca="1" si="250"/>
        <v>2.8242721433919531E-2</v>
      </c>
      <c r="FY38" s="103">
        <f t="shared" ca="1" si="250"/>
        <v>2.8235694267667973E-2</v>
      </c>
      <c r="FZ38" s="103">
        <f t="shared" ca="1" si="246"/>
        <v>2.8080717622703252E-2</v>
      </c>
      <c r="GA38" s="103">
        <f t="shared" ca="1" si="246"/>
        <v>2.7788952323469278E-2</v>
      </c>
      <c r="GB38" s="103">
        <f t="shared" ca="1" si="246"/>
        <v>2.7372663031079707E-2</v>
      </c>
      <c r="GC38" s="103">
        <f t="shared" ca="1" si="246"/>
        <v>2.6844825227908983E-2</v>
      </c>
      <c r="GD38" s="103">
        <f t="shared" ca="1" si="246"/>
        <v>2.6218772310031106E-2</v>
      </c>
      <c r="GE38" s="103">
        <f t="shared" ca="1" si="246"/>
        <v>2.5507886884797545E-2</v>
      </c>
      <c r="GF38" s="103">
        <f t="shared" ca="1" si="246"/>
        <v>2.4725337924486387E-2</v>
      </c>
      <c r="GG38" s="103">
        <f t="shared" ca="1" si="246"/>
        <v>2.3883863457956674E-2</v>
      </c>
      <c r="GH38" s="103">
        <f t="shared" ca="1" si="246"/>
        <v>2.2995596966353334E-2</v>
      </c>
      <c r="GI38" s="103">
        <f t="shared" ca="1" si="246"/>
        <v>2.2071934544596321E-2</v>
      </c>
      <c r="GJ38" s="103">
        <f t="shared" ca="1" si="246"/>
        <v>2.1123439145974917E-2</v>
      </c>
      <c r="GK38" s="103">
        <f t="shared" ca="1" si="246"/>
        <v>2.015977778711386E-2</v>
      </c>
      <c r="GL38" s="103">
        <f t="shared" ca="1" si="246"/>
        <v>1.9189687399079999E-2</v>
      </c>
      <c r="GM38" s="103">
        <f t="shared" ca="1" si="246"/>
        <v>1.8220965014895226E-2</v>
      </c>
      <c r="GN38" s="103">
        <f t="shared" ca="1" si="246"/>
        <v>1.7260478136392973E-2</v>
      </c>
      <c r="GO38" s="103">
        <f t="shared" ca="1" si="246"/>
        <v>1.6314191382375883E-2</v>
      </c>
      <c r="GP38" s="103">
        <f t="shared" ca="1" si="247"/>
        <v>1.5387205849864969E-2</v>
      </c>
      <c r="GQ38" s="103">
        <f t="shared" ca="1" si="247"/>
        <v>1.4483807991537588E-2</v>
      </c>
      <c r="GR38" s="103">
        <f t="shared" ca="1" si="247"/>
        <v>1.3607525201902447E-2</v>
      </c>
      <c r="GS38" s="103">
        <f t="shared" ca="1" si="247"/>
        <v>1.2761185694196261E-2</v>
      </c>
      <c r="GT38" s="103">
        <f t="shared" ca="1" si="247"/>
        <v>1.1946980625991086E-2</v>
      </c>
      <c r="GU38" s="103">
        <f t="shared" ca="1" si="247"/>
        <v>1.1166526784623708E-2</v>
      </c>
      <c r="GV38" s="103">
        <f t="shared" ca="1" si="247"/>
        <v>1.0420928467564481E-2</v>
      </c>
      <c r="GW38" s="103">
        <f t="shared" ca="1" si="247"/>
        <v>9.710837484225408E-3</v>
      </c>
      <c r="GX38" s="103">
        <f t="shared" ca="1" si="247"/>
        <v>9.0365104629215303E-3</v>
      </c>
      <c r="GY38" s="103">
        <f t="shared" ca="1" si="247"/>
        <v>8.3978628699351559E-3</v>
      </c>
      <c r="GZ38" s="103">
        <f t="shared" ca="1" si="247"/>
        <v>7.7945193380131164E-3</v>
      </c>
      <c r="HA38" s="103">
        <f t="shared" ca="1" si="247"/>
        <v>7.2258600612932194E-3</v>
      </c>
      <c r="HB38" s="103">
        <f t="shared" ca="1" si="247"/>
        <v>6.6910631450441951E-3</v>
      </c>
      <c r="HC38" s="103">
        <f t="shared" ca="1" si="247"/>
        <v>6.189142904627686E-3</v>
      </c>
      <c r="HD38" s="103">
        <f t="shared" ca="1" si="247"/>
        <v>5.7189841915716846E-3</v>
      </c>
      <c r="HE38" s="103">
        <f t="shared" ca="1" si="247"/>
        <v>5.2793728885899274E-3</v>
      </c>
      <c r="HF38" s="103">
        <f t="shared" ca="1" si="248"/>
        <v>4.8690227624643692E-3</v>
      </c>
      <c r="HG38" s="103">
        <f t="shared" ca="1" si="248"/>
        <v>4.4865988966221728E-3</v>
      </c>
      <c r="HH38" s="103">
        <f t="shared" ca="1" si="248"/>
        <v>4.1307379463090257E-3</v>
      </c>
      <c r="HI38" s="103">
        <f t="shared" ca="1" si="248"/>
        <v>3.8000654706483719E-3</v>
      </c>
      <c r="HJ38" s="103">
        <f t="shared" ca="1" si="248"/>
        <v>3.493210599511464E-3</v>
      </c>
      <c r="HK38" s="103">
        <f t="shared" ca="1" si="248"/>
        <v>3.2088182905867231E-3</v>
      </c>
      <c r="HL38" s="103">
        <f t="shared" ca="1" si="248"/>
        <v>2.945559424856858E-3</v>
      </c>
      <c r="HM38" s="103">
        <f t="shared" ca="1" si="248"/>
        <v>2.7021389779898759E-3</v>
      </c>
      <c r="HN38" s="103">
        <f t="shared" ca="1" si="248"/>
        <v>2.4773024919939597E-3</v>
      </c>
      <c r="HO38" s="103">
        <f t="shared" ca="1" si="248"/>
        <v>2.2698410566968081E-3</v>
      </c>
      <c r="HP38" s="103">
        <f t="shared" ca="1" si="248"/>
        <v>2.0785949948732836E-3</v>
      </c>
      <c r="HQ38" s="103">
        <f t="shared" ca="1" si="248"/>
        <v>1.902456428708454E-3</v>
      </c>
      <c r="HR38" s="103">
        <f t="shared" ca="1" si="248"/>
        <v>1.7403708891716714E-3</v>
      </c>
      <c r="HS38" s="103">
        <f t="shared" ca="1" si="248"/>
        <v>1.5913381141251513E-3</v>
      </c>
      <c r="HT38" s="103">
        <f t="shared" ca="1" si="248"/>
        <v>1.4544121658450757E-3</v>
      </c>
      <c r="HU38" s="103">
        <f t="shared" ca="1" si="248"/>
        <v>1.3287009842521955E-3</v>
      </c>
      <c r="HV38" s="103">
        <f t="shared" ca="1" si="249"/>
        <v>1.213365478679229E-3</v>
      </c>
      <c r="HW38" s="103">
        <f t="shared" ca="1" si="245"/>
        <v>1.1076182484808237E-3</v>
      </c>
      <c r="HX38" s="103">
        <f t="shared" ca="1" si="245"/>
        <v>1.0107220112821611E-3</v>
      </c>
      <c r="HY38" s="103">
        <f t="shared" ca="1" si="245"/>
        <v>1.0276420172171006E-2</v>
      </c>
      <c r="HZ38" s="104">
        <f t="shared" ca="1" si="216"/>
        <v>0.58166469852638658</v>
      </c>
      <c r="IA38" s="105">
        <f t="shared" ref="IA38:IA69" ca="1" si="251">CT38/$FI38</f>
        <v>8.5220716479152261E-2</v>
      </c>
      <c r="IB38" s="105">
        <f t="shared" ref="IB38:IB69" ca="1" si="252">CU38/$FI38</f>
        <v>1.6613391045670983E-2</v>
      </c>
      <c r="IC38" s="105">
        <f t="shared" ref="IC38:IC69" ca="1" si="253">CV38/$FI38</f>
        <v>1.8306998765268267E-2</v>
      </c>
      <c r="ID38" s="105">
        <f t="shared" ref="ID38:ID69" ca="1" si="254">CW38/$FI38</f>
        <v>1.9935203136375503E-2</v>
      </c>
      <c r="IE38" s="105">
        <f t="shared" ref="IE38:IE69" ca="1" si="255">CX38/$FI38</f>
        <v>2.1470583960969777E-2</v>
      </c>
      <c r="IF38" s="105">
        <f t="shared" ref="IF38:IF69" ca="1" si="256">CY38/$FI38</f>
        <v>2.2889047728935498E-2</v>
      </c>
      <c r="IG38" s="105">
        <f t="shared" ref="IG38:IG69" ca="1" si="257">CZ38/$FI38</f>
        <v>2.417035429922091E-2</v>
      </c>
      <c r="IH38" s="105">
        <f t="shared" ref="IH38:IH69" ca="1" si="258">DA38/$FI38</f>
        <v>2.5298426453347136E-2</v>
      </c>
      <c r="II38" s="105">
        <f t="shared" ref="II38:II69" ca="1" si="259">DB38/$FI38</f>
        <v>2.6261460311957373E-2</v>
      </c>
      <c r="IJ38" s="105">
        <f t="shared" ref="IJ38:IJ69" ca="1" si="260">DC38/$FI38</f>
        <v>2.6642048164766577E-2</v>
      </c>
      <c r="IK38" s="105">
        <f t="shared" ref="IK38:IK69" ca="1" si="261">DD38/$FI38</f>
        <v>2.7666043559898362E-2</v>
      </c>
      <c r="IL38" s="105">
        <f t="shared" ref="IL38:IL69" ca="1" si="262">DE38/$FI38</f>
        <v>2.8104101763034416E-2</v>
      </c>
      <c r="IM38" s="105">
        <f t="shared" ref="IM38:IM69" ca="1" si="263">DF38/$FI38</f>
        <v>2.8369424890436635E-2</v>
      </c>
      <c r="IN38" s="105">
        <f t="shared" ref="IN38:IN69" ca="1" si="264">DG38/$FI38</f>
        <v>2.8468242823253158E-2</v>
      </c>
      <c r="IO38" s="105">
        <f t="shared" ref="IO38:IO69" ca="1" si="265">DH38/$FI38</f>
        <v>2.8409154465070606E-2</v>
      </c>
      <c r="IP38" s="105">
        <f t="shared" ref="IP38:IP69" ca="1" si="266">DI38/$FI38</f>
        <v>2.8202651574897198E-2</v>
      </c>
      <c r="IQ38" s="105">
        <f t="shared" ref="IQ38:IQ69" ca="1" si="267">DJ38/$FI38</f>
        <v>2.7860657058279732E-2</v>
      </c>
      <c r="IR38" s="105">
        <f t="shared" ref="IR38:IR69" ca="1" si="268">DK38/$FI38</f>
        <v>2.7396091260062771E-2</v>
      </c>
      <c r="IS38" s="105">
        <f t="shared" ref="IS38:IS69" ca="1" si="269">DL38/$FI38</f>
        <v>2.6822475966597967E-2</v>
      </c>
      <c r="IT38" s="105">
        <f t="shared" ref="IT38:IT69" ca="1" si="270">DM38/$FI38</f>
        <v>2.6153582401832898E-2</v>
      </c>
      <c r="IU38" s="105">
        <f t="shared" ref="IU38:IU69" ca="1" si="271">DN38/$FI38</f>
        <v>2.5403126566137031E-2</v>
      </c>
      <c r="IV38" s="105">
        <f t="shared" ref="IV38:IV69" ca="1" si="272">DO38/$FI38</f>
        <v>2.4584512845716062E-2</v>
      </c>
      <c r="IW38" s="105">
        <f t="shared" ref="IW38:IW69" ca="1" si="273">DP38/$FI38</f>
        <v>2.3710624904825797E-2</v>
      </c>
      <c r="IX38" s="105">
        <f t="shared" ref="IX38:IX69" ca="1" si="274">DQ38/$FI38</f>
        <v>2.2793661428581063E-2</v>
      </c>
      <c r="IY38" s="105">
        <f t="shared" ref="IY38:IY69" ca="1" si="275">DR38/$FI38</f>
        <v>2.1845013261223602E-2</v>
      </c>
      <c r="IZ38" s="105">
        <f t="shared" ref="IZ38:IZ69" ca="1" si="276">DS38/$FI38</f>
        <v>2.087517782510203E-2</v>
      </c>
      <c r="JA38" s="105">
        <f t="shared" ref="JA38:JA69" ca="1" si="277">DT38/$FI38</f>
        <v>1.9893706348837845E-2</v>
      </c>
      <c r="JB38" s="105">
        <f t="shared" ref="JB38:JB69" ca="1" si="278">DU38/$FI38</f>
        <v>1.8909179319950065E-2</v>
      </c>
      <c r="JC38" s="105">
        <f t="shared" ref="JC38:JC69" ca="1" si="279">DV38/$FI38</f>
        <v>1.7929205652685277E-2</v>
      </c>
      <c r="JD38" s="105">
        <f t="shared" ref="JD38:JD69" ca="1" si="280">DW38/$FI38</f>
        <v>1.6960441276877177E-2</v>
      </c>
      <c r="JE38" s="105">
        <f t="shared" ref="JE38:JE69" ca="1" si="281">DX38/$FI38</f>
        <v>1.6008623165909217E-2</v>
      </c>
      <c r="JF38" s="105">
        <f t="shared" ref="JF38:JF69" ca="1" si="282">DY38/$FI38</f>
        <v>1.5078615195856295E-2</v>
      </c>
      <c r="JG38" s="105">
        <f t="shared" ref="JG38:JG69" ca="1" si="283">DZ38/$FI38</f>
        <v>1.4174462634676732E-2</v>
      </c>
      <c r="JH38" s="105">
        <f t="shared" ref="JH38:JH69" ca="1" si="284">EA38/$FI38</f>
        <v>1.3299452477350865E-2</v>
      </c>
      <c r="JI38" s="105">
        <f t="shared" ref="JI38:JI69" ca="1" si="285">EB38/$FI38</f>
        <v>1.2456177252818435E-2</v>
      </c>
      <c r="JJ38" s="105">
        <f t="shared" ref="JJ38:JJ69" ca="1" si="286">EC38/$FI38</f>
        <v>1.164660031898912E-2</v>
      </c>
      <c r="JK38" s="105">
        <f t="shared" ref="JK38:JK69" ca="1" si="287">ED38/$FI38</f>
        <v>1.087212102449271E-2</v>
      </c>
      <c r="JL38" s="105">
        <f t="shared" ref="JL38:JL69" ca="1" si="288">EE38/$FI38</f>
        <v>1.0133638444881399E-2</v>
      </c>
      <c r="JM38" s="105">
        <f t="shared" ref="JM38:JM69" ca="1" si="289">EF38/$FI38</f>
        <v>9.4316126940425914E-3</v>
      </c>
      <c r="JN38" s="105">
        <f t="shared" ref="JN38:JN69" ca="1" si="290">EG38/$FI38</f>
        <v>8.7661230678258567E-3</v>
      </c>
      <c r="JO38" s="105">
        <f t="shared" ref="JO38:JO69" ca="1" si="291">EH38/$FI38</f>
        <v>8.1369224972098475E-3</v>
      </c>
      <c r="JP38" s="105">
        <f t="shared" ref="JP38:JP69" ca="1" si="292">EI38/$FI38</f>
        <v>7.5434879743875478E-3</v>
      </c>
      <c r="JQ38" s="105">
        <f t="shared" ref="JQ38:JQ69" ca="1" si="293">EJ38/$FI38</f>
        <v>6.9850667695997796E-3</v>
      </c>
      <c r="JR38" s="105">
        <f t="shared" ref="JR38:JR69" ca="1" si="294">EK38/$FI38</f>
        <v>6.4607183821512454E-3</v>
      </c>
      <c r="JS38" s="105">
        <f t="shared" ref="JS38:JS69" ca="1" si="295">EL38/$FI38</f>
        <v>5.9693522690782725E-3</v>
      </c>
      <c r="JT38" s="105">
        <f t="shared" ref="JT38:JT69" ca="1" si="296">EM38/$FI38</f>
        <v>5.509761472434079E-3</v>
      </c>
      <c r="JU38" s="105">
        <f t="shared" ref="JU38:JU69" ca="1" si="297">EN38/$FI38</f>
        <v>5.0806523242862946E-3</v>
      </c>
      <c r="JV38" s="105">
        <f t="shared" ref="JV38:JV69" ca="1" si="298">EO38/$FI38</f>
        <v>4.6806704501285521E-3</v>
      </c>
      <c r="JW38" s="105">
        <f t="shared" ref="JW38:JW69" ca="1" si="299">EP38/$FI38</f>
        <v>4.3084233192081378E-3</v>
      </c>
      <c r="JX38" s="105">
        <f t="shared" ref="JX38:JX69" ca="1" si="300">EQ38/$FI38</f>
        <v>3.9624996067071806E-3</v>
      </c>
      <c r="JY38" s="105">
        <f t="shared" ref="JY38:JY69" ca="1" si="301">ER38/$FI38</f>
        <v>3.6414856399145747E-3</v>
      </c>
      <c r="JZ38" s="105">
        <f t="shared" ref="JZ38:JZ69" ca="1" si="302">ES38/$FI38</f>
        <v>3.3439792004597833E-3</v>
      </c>
      <c r="KA38" s="105">
        <f t="shared" ref="KA38:KA69" ca="1" si="303">ET38/$FI38</f>
        <v>3.0686009489131181E-3</v>
      </c>
      <c r="KB38" s="105">
        <f t="shared" ref="KB38:KB69" ca="1" si="304">EU38/$FI38</f>
        <v>2.8140037280687622E-3</v>
      </c>
      <c r="KC38" s="105">
        <f t="shared" ref="KC38:KC69" ca="1" si="305">EV38/$FI38</f>
        <v>2.578879988152474E-3</v>
      </c>
      <c r="KD38" s="105">
        <f t="shared" ref="KD38:KD69" ca="1" si="306">EW38/$FI38</f>
        <v>2.3619675620302522E-3</v>
      </c>
      <c r="KE38" s="105">
        <f t="shared" ref="KE38:KE69" ca="1" si="307">EX38/$FI38</f>
        <v>2.1620540020479886E-3</v>
      </c>
      <c r="KF38" s="105">
        <f t="shared" ref="KF38:KF69" ca="1" si="308">EY38/$FI38</f>
        <v>1.9779796730351549E-3</v>
      </c>
      <c r="KG38" s="105">
        <f t="shared" ref="KG38:KG69" ca="1" si="309">EZ38/$FI38</f>
        <v>1.8086397787906961E-3</v>
      </c>
      <c r="KH38" s="105">
        <f t="shared" ref="KH38:KH69" ca="1" si="310">FA38/$FI38</f>
        <v>1.652985482394618E-3</v>
      </c>
      <c r="KI38" s="105">
        <f t="shared" ref="KI38:KI69" ca="1" si="311">FB38/$FI38</f>
        <v>1.5100242643031289E-3</v>
      </c>
      <c r="KJ38" s="105">
        <f t="shared" ref="KJ38:KJ69" ca="1" si="312">FC38/$FI38</f>
        <v>1.3788196465450763E-3</v>
      </c>
      <c r="KK38" s="105">
        <f t="shared" ref="KK38:KK69" ca="1" si="313">FD38/$FI38</f>
        <v>1.2584903966351517E-3</v>
      </c>
      <c r="KL38" s="105">
        <f t="shared" ref="KL38:KL69" ca="1" si="314">FE38/$FI38</f>
        <v>1.1482093111345681E-3</v>
      </c>
      <c r="KM38" s="105">
        <f t="shared" ref="KM38:KM69" ca="1" si="315">FF38/$FI38</f>
        <v>1.0472016661439451E-3</v>
      </c>
      <c r="KN38" s="105">
        <f t="shared" ref="KN38:KN69" ca="1" si="316">FG38/$FI38</f>
        <v>9.5474341048353277E-4</v>
      </c>
      <c r="KO38" s="105">
        <f t="shared" ref="KO38:KO69" ca="1" si="317">FH38/$FI38</f>
        <v>9.6216484199488101E-3</v>
      </c>
      <c r="KP38" s="102"/>
      <c r="KQ38" s="106">
        <f t="shared" ca="1" si="145"/>
        <v>0.57217480215264205</v>
      </c>
      <c r="KR38" s="107">
        <f t="shared" ca="1" si="146"/>
        <v>0.31740240488448829</v>
      </c>
    </row>
    <row r="39" spans="1:304" s="63" customFormat="1" ht="15.5" x14ac:dyDescent="0.35">
      <c r="A39" s="62"/>
      <c r="B39" s="67" t="s">
        <v>141</v>
      </c>
      <c r="C39" s="95">
        <f t="shared" si="147"/>
        <v>1257807</v>
      </c>
      <c r="D39" s="75">
        <f ca="1">'Stochastic inputs'!H60</f>
        <v>27.432075000000005</v>
      </c>
      <c r="E39" s="75">
        <v>7.2692419999999993</v>
      </c>
      <c r="F39" s="96">
        <v>27.240050475000004</v>
      </c>
      <c r="G39" s="96">
        <v>7.2183573059999997</v>
      </c>
      <c r="H39" s="97">
        <f t="shared" ca="1" si="0"/>
        <v>3.2777808234531025</v>
      </c>
      <c r="I39" s="97">
        <f t="shared" ca="1" si="1"/>
        <v>0.26050768025923993</v>
      </c>
      <c r="J39" s="98">
        <f t="shared" si="2"/>
        <v>3.2707562085161381</v>
      </c>
      <c r="K39" s="98">
        <f t="shared" si="3"/>
        <v>0.26050768025923993</v>
      </c>
      <c r="L39" s="98"/>
      <c r="M39" s="99">
        <v>1525178</v>
      </c>
      <c r="N39" s="98"/>
      <c r="O39" s="97">
        <f t="shared" ca="1" si="4"/>
        <v>3.2777808234531025</v>
      </c>
      <c r="P39" s="97">
        <f t="shared" ca="1" si="4"/>
        <v>0.26050768025923993</v>
      </c>
      <c r="Q39" s="99">
        <v>1257807</v>
      </c>
      <c r="R39" s="100">
        <v>1265210</v>
      </c>
      <c r="S39" s="99">
        <v>1281881</v>
      </c>
      <c r="T39" s="100">
        <v>1312977</v>
      </c>
      <c r="U39" s="99">
        <v>1353139</v>
      </c>
      <c r="V39" s="100">
        <v>1391460</v>
      </c>
      <c r="W39" s="99">
        <v>1429540</v>
      </c>
      <c r="X39" s="100">
        <v>1465506</v>
      </c>
      <c r="Y39" s="99">
        <v>1497209</v>
      </c>
      <c r="Z39" s="100">
        <v>1525178</v>
      </c>
      <c r="AA39" s="98"/>
      <c r="AB39" s="98">
        <f t="shared" si="5"/>
        <v>3.2707562085161381</v>
      </c>
      <c r="AC39" s="98">
        <f t="shared" si="5"/>
        <v>0.26050768025923993</v>
      </c>
      <c r="AD39" s="101">
        <f t="shared" ca="1" si="6"/>
        <v>69589.427081721529</v>
      </c>
      <c r="AE39" s="101">
        <f t="shared" ca="1" si="7"/>
        <v>16557.898036847058</v>
      </c>
      <c r="AF39" s="101">
        <f t="shared" ca="1" si="8"/>
        <v>18870.303687786851</v>
      </c>
      <c r="AG39" s="101">
        <f t="shared" ca="1" si="9"/>
        <v>21197.618496528434</v>
      </c>
      <c r="AH39" s="101">
        <f t="shared" ca="1" si="10"/>
        <v>23495.325340839969</v>
      </c>
      <c r="AI39" s="101">
        <f t="shared" ca="1" si="11"/>
        <v>25720.117979973285</v>
      </c>
      <c r="AJ39" s="101">
        <f t="shared" ca="1" si="12"/>
        <v>27831.469882850317</v>
      </c>
      <c r="AK39" s="101">
        <f t="shared" ca="1" si="13"/>
        <v>29792.93191050817</v>
      </c>
      <c r="AL39" s="101">
        <f t="shared" ca="1" si="14"/>
        <v>31573.122116600116</v>
      </c>
      <c r="AM39" s="101">
        <f t="shared" ca="1" si="15"/>
        <v>33146.396425658415</v>
      </c>
      <c r="AN39" s="101">
        <f t="shared" ca="1" si="16"/>
        <v>34493.21026577166</v>
      </c>
      <c r="AO39" s="101">
        <f t="shared" ca="1" si="17"/>
        <v>35600.19761830465</v>
      </c>
      <c r="AP39" s="101">
        <f t="shared" ca="1" si="18"/>
        <v>36460.005273698371</v>
      </c>
      <c r="AQ39" s="101">
        <f t="shared" ca="1" si="19"/>
        <v>37070.926680580451</v>
      </c>
      <c r="AR39" s="101">
        <f t="shared" ca="1" si="20"/>
        <v>37436.382274966534</v>
      </c>
      <c r="AS39" s="101">
        <f t="shared" ca="1" si="21"/>
        <v>37564.292365653127</v>
      </c>
      <c r="AT39" s="101">
        <f t="shared" ca="1" si="22"/>
        <v>37466.385364479604</v>
      </c>
      <c r="AU39" s="101">
        <f t="shared" ca="1" si="23"/>
        <v>37157.479183497235</v>
      </c>
      <c r="AV39" s="101">
        <f t="shared" ca="1" si="24"/>
        <v>36654.767683087281</v>
      </c>
      <c r="AW39" s="101">
        <f t="shared" ca="1" si="25"/>
        <v>35977.137734412223</v>
      </c>
      <c r="AX39" s="101">
        <f t="shared" ca="1" si="26"/>
        <v>35144.536216186192</v>
      </c>
      <c r="AY39" s="101">
        <f t="shared" ca="1" si="27"/>
        <v>34177.400433560295</v>
      </c>
      <c r="AZ39" s="101">
        <f t="shared" ca="1" si="28"/>
        <v>33096.160246499843</v>
      </c>
      <c r="BA39" s="101">
        <f t="shared" ca="1" si="29"/>
        <v>31920.815750718102</v>
      </c>
      <c r="BB39" s="101">
        <f t="shared" ca="1" si="30"/>
        <v>30670.590713256821</v>
      </c>
      <c r="BC39" s="101">
        <f t="shared" ca="1" si="31"/>
        <v>29363.65911580234</v>
      </c>
      <c r="BD39" s="101">
        <f t="shared" ca="1" si="32"/>
        <v>28016.940049770557</v>
      </c>
      <c r="BE39" s="101">
        <f t="shared" ca="1" si="33"/>
        <v>26645.954759299151</v>
      </c>
      <c r="BF39" s="101">
        <f t="shared" ca="1" si="34"/>
        <v>25264.738748867978</v>
      </c>
      <c r="BG39" s="101">
        <f t="shared" ca="1" si="35"/>
        <v>23885.801463599026</v>
      </c>
      <c r="BH39" s="101">
        <f t="shared" ca="1" si="36"/>
        <v>22520.126016715323</v>
      </c>
      <c r="BI39" s="101">
        <f t="shared" ca="1" si="37"/>
        <v>21177.20169118408</v>
      </c>
      <c r="BJ39" s="101">
        <f t="shared" ca="1" si="38"/>
        <v>19865.082401766565</v>
      </c>
      <c r="BK39" s="101">
        <f t="shared" ca="1" si="39"/>
        <v>18590.464901246825</v>
      </c>
      <c r="BL39" s="101">
        <f t="shared" ca="1" si="40"/>
        <v>17358.781193545754</v>
      </c>
      <c r="BM39" s="101">
        <f t="shared" ca="1" si="41"/>
        <v>16174.300330979191</v>
      </c>
      <c r="BN39" s="101">
        <f t="shared" ca="1" si="42"/>
        <v>15040.235487555607</v>
      </c>
      <c r="BO39" s="101">
        <f t="shared" ca="1" si="43"/>
        <v>13958.852888522759</v>
      </c>
      <c r="BP39" s="101">
        <f t="shared" ca="1" si="44"/>
        <v>12931.579819857776</v>
      </c>
      <c r="BQ39" s="101">
        <f t="shared" ca="1" si="45"/>
        <v>11959.109527922859</v>
      </c>
      <c r="BR39" s="101">
        <f t="shared" ca="1" si="46"/>
        <v>11041.501342553542</v>
      </c>
      <c r="BS39" s="101">
        <f t="shared" ca="1" si="47"/>
        <v>10178.274813625829</v>
      </c>
      <c r="BT39" s="101">
        <f t="shared" ca="1" si="48"/>
        <v>9368.4970424277581</v>
      </c>
      <c r="BU39" s="101">
        <f t="shared" ca="1" si="49"/>
        <v>8610.862717601156</v>
      </c>
      <c r="BV39" s="101">
        <f t="shared" ca="1" si="50"/>
        <v>7903.7666355612591</v>
      </c>
      <c r="BW39" s="101">
        <f t="shared" ca="1" si="51"/>
        <v>7245.3687023254988</v>
      </c>
      <c r="BX39" s="101">
        <f t="shared" ca="1" si="52"/>
        <v>6633.6515835728605</v>
      </c>
      <c r="BY39" s="101">
        <f t="shared" ca="1" si="53"/>
        <v>6066.471298340045</v>
      </c>
      <c r="BZ39" s="101">
        <f t="shared" ca="1" si="54"/>
        <v>5541.6011450171254</v>
      </c>
      <c r="CA39" s="101">
        <f t="shared" ca="1" si="55"/>
        <v>5056.7694117071269</v>
      </c>
      <c r="CB39" s="101">
        <f t="shared" ca="1" si="56"/>
        <v>4609.6913617123046</v>
      </c>
      <c r="CC39" s="101">
        <f t="shared" ca="1" si="57"/>
        <v>4198.09600358439</v>
      </c>
      <c r="CD39" s="101">
        <f t="shared" ca="1" si="58"/>
        <v>3819.7481578582724</v>
      </c>
      <c r="CE39" s="101">
        <f t="shared" ca="1" si="59"/>
        <v>3472.4663229687085</v>
      </c>
      <c r="CF39" s="101">
        <f t="shared" ca="1" si="60"/>
        <v>3154.1368239102339</v>
      </c>
      <c r="CG39" s="101">
        <f t="shared" ca="1" si="61"/>
        <v>2862.724701619497</v>
      </c>
      <c r="CH39" s="101">
        <f t="shared" ca="1" si="62"/>
        <v>2596.2817709405463</v>
      </c>
      <c r="CI39" s="101">
        <f t="shared" ca="1" si="63"/>
        <v>2352.952242169637</v>
      </c>
      <c r="CJ39" s="101">
        <f t="shared" ca="1" si="64"/>
        <v>2130.9762669904135</v>
      </c>
      <c r="CK39" s="101">
        <f t="shared" ca="1" si="65"/>
        <v>1928.6917351805323</v>
      </c>
      <c r="CL39" s="101">
        <f t="shared" ca="1" si="66"/>
        <v>1744.5346146890636</v>
      </c>
      <c r="CM39" s="101">
        <f t="shared" ca="1" si="67"/>
        <v>1577.0380951662362</v>
      </c>
      <c r="CN39" s="101">
        <f t="shared" ca="1" si="68"/>
        <v>1424.8307642157522</v>
      </c>
      <c r="CO39" s="101">
        <f t="shared" ca="1" si="69"/>
        <v>1286.6340168509018</v>
      </c>
      <c r="CP39" s="101">
        <f t="shared" ca="1" si="70"/>
        <v>1161.2588720507231</v>
      </c>
      <c r="CQ39" s="101">
        <f t="shared" ca="1" si="71"/>
        <v>1047.6023459926403</v>
      </c>
      <c r="CR39" s="101">
        <f t="shared" ca="1" si="72"/>
        <v>9374.8440507456307</v>
      </c>
      <c r="CS39" s="102">
        <f t="shared" ca="1" si="73"/>
        <v>1257807.0000000005</v>
      </c>
      <c r="CT39" s="74">
        <f t="shared" si="148"/>
        <v>73462.294402666783</v>
      </c>
      <c r="CU39" s="74">
        <f t="shared" si="149"/>
        <v>17253.554099329078</v>
      </c>
      <c r="CV39" s="74">
        <f t="shared" si="150"/>
        <v>19606.736387340719</v>
      </c>
      <c r="CW39" s="74">
        <f t="shared" si="151"/>
        <v>21963.426562688699</v>
      </c>
      <c r="CX39" s="74">
        <f t="shared" si="152"/>
        <v>24277.999086080123</v>
      </c>
      <c r="CY39" s="74">
        <f t="shared" si="153"/>
        <v>26506.535489885202</v>
      </c>
      <c r="CZ39" s="74">
        <f t="shared" si="154"/>
        <v>28608.390162693293</v>
      </c>
      <c r="DA39" s="74">
        <f t="shared" si="155"/>
        <v>30547.458125337598</v>
      </c>
      <c r="DB39" s="74">
        <f t="shared" si="156"/>
        <v>32293.11370167799</v>
      </c>
      <c r="DC39" s="74">
        <f t="shared" ca="1" si="74"/>
        <v>33146.396425658415</v>
      </c>
      <c r="DD39" s="74">
        <f t="shared" si="157"/>
        <v>35112.390580518731</v>
      </c>
      <c r="DE39" s="74">
        <f t="shared" si="158"/>
        <v>36156.039835877149</v>
      </c>
      <c r="DF39" s="74">
        <f t="shared" si="159"/>
        <v>36946.09054878608</v>
      </c>
      <c r="DG39" s="74">
        <f t="shared" si="160"/>
        <v>37482.560912123867</v>
      </c>
      <c r="DH39" s="74">
        <f t="shared" si="161"/>
        <v>37770.576195981645</v>
      </c>
      <c r="DI39" s="74">
        <f t="shared" si="162"/>
        <v>37819.687728294601</v>
      </c>
      <c r="DJ39" s="74">
        <f t="shared" si="163"/>
        <v>37643.137886638797</v>
      </c>
      <c r="DK39" s="74">
        <f t="shared" si="164"/>
        <v>37257.109061578936</v>
      </c>
      <c r="DL39" s="74">
        <f t="shared" si="165"/>
        <v>36679.988026478226</v>
      </c>
      <c r="DM39" s="74">
        <f t="shared" si="166"/>
        <v>35931.670397943381</v>
      </c>
      <c r="DN39" s="74">
        <f t="shared" si="167"/>
        <v>35032.923343632952</v>
      </c>
      <c r="DO39" s="74">
        <f t="shared" si="168"/>
        <v>34004.818705341393</v>
      </c>
      <c r="DP39" s="74">
        <f t="shared" si="169"/>
        <v>32868.243453461895</v>
      </c>
      <c r="DQ39" s="74">
        <f t="shared" si="170"/>
        <v>31643.489975282959</v>
      </c>
      <c r="DR39" s="74">
        <f t="shared" si="171"/>
        <v>30349.925149146475</v>
      </c>
      <c r="DS39" s="74">
        <f t="shared" si="172"/>
        <v>29005.734438041884</v>
      </c>
      <c r="DT39" s="74">
        <f t="shared" si="173"/>
        <v>27627.735280702167</v>
      </c>
      <c r="DU39" s="74">
        <f t="shared" si="174"/>
        <v>26231.252773175587</v>
      </c>
      <c r="DV39" s="74">
        <f t="shared" si="175"/>
        <v>24830.049915920081</v>
      </c>
      <c r="DW39" s="74">
        <f t="shared" si="176"/>
        <v>23436.304445285576</v>
      </c>
      <c r="DX39" s="74">
        <f t="shared" si="177"/>
        <v>22060.624373016431</v>
      </c>
      <c r="DY39" s="74">
        <f t="shared" si="178"/>
        <v>20712.094731219669</v>
      </c>
      <c r="DZ39" s="74">
        <f t="shared" si="179"/>
        <v>19398.348582183316</v>
      </c>
      <c r="EA39" s="74">
        <f t="shared" si="180"/>
        <v>18125.656034303578</v>
      </c>
      <c r="EB39" s="74">
        <f t="shared" si="181"/>
        <v>16899.025750991761</v>
      </c>
      <c r="EC39" s="74">
        <f t="shared" si="182"/>
        <v>15722.314204571683</v>
      </c>
      <c r="ED39" s="74">
        <f t="shared" si="183"/>
        <v>14598.338678142622</v>
      </c>
      <c r="EE39" s="74">
        <f t="shared" si="184"/>
        <v>13528.990730806709</v>
      </c>
      <c r="EF39" s="74">
        <f t="shared" si="185"/>
        <v>12515.347499025447</v>
      </c>
      <c r="EG39" s="74">
        <f t="shared" si="186"/>
        <v>11557.778799090545</v>
      </c>
      <c r="EH39" s="74">
        <f t="shared" si="187"/>
        <v>10656.048517921345</v>
      </c>
      <c r="EI39" s="74">
        <f t="shared" si="188"/>
        <v>9809.4092305585618</v>
      </c>
      <c r="EJ39" s="74">
        <f t="shared" si="189"/>
        <v>9016.689364886879</v>
      </c>
      <c r="EK39" s="74">
        <f t="shared" si="190"/>
        <v>8276.3725511465527</v>
      </c>
      <c r="EL39" s="74">
        <f t="shared" si="191"/>
        <v>7586.6690511677998</v>
      </c>
      <c r="EM39" s="74">
        <f t="shared" si="192"/>
        <v>6945.5793659311894</v>
      </c>
      <c r="EN39" s="74">
        <f t="shared" si="193"/>
        <v>6350.9502765893585</v>
      </c>
      <c r="EO39" s="74">
        <f t="shared" si="194"/>
        <v>5800.5236897460854</v>
      </c>
      <c r="EP39" s="74">
        <f t="shared" si="195"/>
        <v>5291.9787388783989</v>
      </c>
      <c r="EQ39" s="74">
        <f t="shared" si="196"/>
        <v>4822.9676459603297</v>
      </c>
      <c r="ER39" s="74">
        <f t="shared" si="197"/>
        <v>4391.1458759105089</v>
      </c>
      <c r="ES39" s="74">
        <f t="shared" si="198"/>
        <v>3994.1971261337385</v>
      </c>
      <c r="ET39" s="74">
        <f t="shared" si="199"/>
        <v>3629.8536882261465</v>
      </c>
      <c r="EU39" s="74">
        <f t="shared" si="200"/>
        <v>3295.9127024952331</v>
      </c>
      <c r="EV39" s="74">
        <f t="shared" si="201"/>
        <v>2990.248801259062</v>
      </c>
      <c r="EW39" s="74">
        <f t="shared" si="202"/>
        <v>2710.8236064818998</v>
      </c>
      <c r="EX39" s="74">
        <f t="shared" si="203"/>
        <v>2455.6925132613437</v>
      </c>
      <c r="EY39" s="74">
        <f t="shared" si="204"/>
        <v>2223.0091546367603</v>
      </c>
      <c r="EZ39" s="74">
        <f t="shared" si="205"/>
        <v>2011.0279065113193</v>
      </c>
      <c r="FA39" s="74">
        <f t="shared" si="206"/>
        <v>1818.1047551403512</v>
      </c>
      <c r="FB39" s="74">
        <f t="shared" si="207"/>
        <v>1642.6968144555524</v>
      </c>
      <c r="FC39" s="74">
        <f t="shared" si="208"/>
        <v>1483.3607469846029</v>
      </c>
      <c r="FD39" s="74">
        <f t="shared" si="209"/>
        <v>1338.7503106766812</v>
      </c>
      <c r="FE39" s="74">
        <f t="shared" si="210"/>
        <v>1207.6132248190904</v>
      </c>
      <c r="FF39" s="74">
        <f t="shared" si="211"/>
        <v>1088.7875215033494</v>
      </c>
      <c r="FG39" s="74">
        <f t="shared" si="212"/>
        <v>981.19752485791241</v>
      </c>
      <c r="FH39" s="74">
        <f t="shared" si="213"/>
        <v>8698.8182130108216</v>
      </c>
      <c r="FI39" s="102">
        <f t="shared" ca="1" si="75"/>
        <v>1257132.5814000734</v>
      </c>
      <c r="FJ39" s="62"/>
      <c r="FK39" s="103">
        <f t="shared" ca="1" si="250"/>
        <v>5.5325997614674986E-2</v>
      </c>
      <c r="FL39" s="103">
        <f t="shared" ca="1" si="250"/>
        <v>1.3164100722008267E-2</v>
      </c>
      <c r="FM39" s="103">
        <f t="shared" ca="1" si="250"/>
        <v>1.5002543067248667E-2</v>
      </c>
      <c r="FN39" s="103">
        <f t="shared" ca="1" si="250"/>
        <v>1.6852838707789371E-2</v>
      </c>
      <c r="FO39" s="103">
        <f t="shared" ca="1" si="250"/>
        <v>1.8679594994176339E-2</v>
      </c>
      <c r="FP39" s="103">
        <f t="shared" ca="1" si="250"/>
        <v>2.0448381969549602E-2</v>
      </c>
      <c r="FQ39" s="103">
        <f t="shared" ca="1" si="250"/>
        <v>2.2126979642226752E-2</v>
      </c>
      <c r="FR39" s="103">
        <f t="shared" ca="1" si="250"/>
        <v>2.3686409688058789E-2</v>
      </c>
      <c r="FS39" s="103">
        <f t="shared" ca="1" si="250"/>
        <v>2.5101722376008485E-2</v>
      </c>
      <c r="FT39" s="103">
        <f t="shared" ca="1" si="250"/>
        <v>2.6352529780529446E-2</v>
      </c>
      <c r="FU39" s="103">
        <f t="shared" ca="1" si="250"/>
        <v>2.7423293292032601E-2</v>
      </c>
      <c r="FV39" s="103">
        <f t="shared" ca="1" si="250"/>
        <v>2.8303386464143255E-2</v>
      </c>
      <c r="FW39" s="103">
        <f t="shared" ca="1" si="250"/>
        <v>2.8986963241338582E-2</v>
      </c>
      <c r="FX39" s="103">
        <f t="shared" ca="1" si="250"/>
        <v>2.9472666856346353E-2</v>
      </c>
      <c r="FY39" s="103">
        <f t="shared" ca="1" si="250"/>
        <v>2.9763216673914614E-2</v>
      </c>
      <c r="FZ39" s="103">
        <f t="shared" ca="1" si="246"/>
        <v>2.9864909613043267E-2</v>
      </c>
      <c r="GA39" s="103">
        <f t="shared" ca="1" si="246"/>
        <v>2.978707016615394E-2</v>
      </c>
      <c r="GB39" s="103">
        <f t="shared" ca="1" si="246"/>
        <v>2.9541479085024348E-2</v>
      </c>
      <c r="GC39" s="103">
        <f t="shared" ca="1" si="246"/>
        <v>2.9141806082401567E-2</v>
      </c>
      <c r="GD39" s="103">
        <f t="shared" ca="1" si="246"/>
        <v>2.8603066873067337E-2</v>
      </c>
      <c r="GE39" s="103">
        <f t="shared" ca="1" si="246"/>
        <v>2.7941119914411495E-2</v>
      </c>
      <c r="GF39" s="103">
        <f t="shared" ca="1" si="246"/>
        <v>2.7172213569776827E-2</v>
      </c>
      <c r="GG39" s="103">
        <f t="shared" ca="1" si="246"/>
        <v>2.6312590283326321E-2</v>
      </c>
      <c r="GH39" s="103">
        <f t="shared" ca="1" si="246"/>
        <v>2.5378150821801827E-2</v>
      </c>
      <c r="GI39" s="103">
        <f t="shared" ca="1" si="246"/>
        <v>2.4384178743842903E-2</v>
      </c>
      <c r="GJ39" s="103">
        <f t="shared" ca="1" si="246"/>
        <v>2.3345122992480032E-2</v>
      </c>
      <c r="GK39" s="103">
        <f t="shared" ca="1" si="246"/>
        <v>2.2274434829644411E-2</v>
      </c>
      <c r="GL39" s="103">
        <f t="shared" ca="1" si="246"/>
        <v>2.1184454180410144E-2</v>
      </c>
      <c r="GM39" s="103">
        <f t="shared" ca="1" si="246"/>
        <v>2.0086339755517317E-2</v>
      </c>
      <c r="GN39" s="103">
        <f t="shared" ca="1" si="246"/>
        <v>1.8990036995818131E-2</v>
      </c>
      <c r="GO39" s="103">
        <f t="shared" ca="1" si="246"/>
        <v>1.7904277855597332E-2</v>
      </c>
      <c r="GP39" s="103">
        <f t="shared" ca="1" si="247"/>
        <v>1.6836606642500855E-2</v>
      </c>
      <c r="GQ39" s="103">
        <f t="shared" ca="1" si="247"/>
        <v>1.5793426496884307E-2</v>
      </c>
      <c r="GR39" s="103">
        <f t="shared" ca="1" si="247"/>
        <v>1.4780061568465447E-2</v>
      </c>
      <c r="GS39" s="103">
        <f t="shared" ca="1" si="247"/>
        <v>1.3800830487941113E-2</v>
      </c>
      <c r="GT39" s="103">
        <f t="shared" ca="1" si="247"/>
        <v>1.2859127299322698E-2</v>
      </c>
      <c r="GU39" s="103">
        <f t="shared" ca="1" si="247"/>
        <v>1.1957506586905305E-2</v>
      </c>
      <c r="GV39" s="103">
        <f t="shared" ca="1" si="247"/>
        <v>1.1097770078018928E-2</v>
      </c>
      <c r="GW39" s="103">
        <f t="shared" ca="1" si="247"/>
        <v>1.0281052514302887E-2</v>
      </c>
      <c r="GX39" s="103">
        <f t="shared" ca="1" si="247"/>
        <v>9.5079050505545402E-3</v>
      </c>
      <c r="GY39" s="103">
        <f t="shared" ca="1" si="247"/>
        <v>8.7783748560419338E-3</v>
      </c>
      <c r="GZ39" s="103">
        <f t="shared" ca="1" si="247"/>
        <v>8.0920799563254341E-3</v>
      </c>
      <c r="HA39" s="103">
        <f t="shared" ca="1" si="247"/>
        <v>7.4482786647138664E-3</v>
      </c>
      <c r="HB39" s="103">
        <f t="shared" ca="1" si="247"/>
        <v>6.8459332136020495E-3</v>
      </c>
      <c r="HC39" s="103">
        <f t="shared" ca="1" si="247"/>
        <v>6.2837674107086832E-3</v>
      </c>
      <c r="HD39" s="103">
        <f t="shared" ca="1" si="247"/>
        <v>5.7603183177749023E-3</v>
      </c>
      <c r="HE39" s="103">
        <f t="shared" ca="1" si="247"/>
        <v>5.2739820843522561E-3</v>
      </c>
      <c r="HF39" s="103">
        <f t="shared" ca="1" si="248"/>
        <v>4.8230541715382751E-3</v>
      </c>
      <c r="HG39" s="103">
        <f t="shared" ca="1" si="248"/>
        <v>4.4057642746598829E-3</v>
      </c>
      <c r="HH39" s="103">
        <f t="shared" ca="1" si="248"/>
        <v>4.0203063043114922E-3</v>
      </c>
      <c r="HI39" s="103">
        <f t="shared" ca="1" si="248"/>
        <v>3.6648638159211253E-3</v>
      </c>
      <c r="HJ39" s="103">
        <f t="shared" ca="1" si="248"/>
        <v>3.3376312928647942E-3</v>
      </c>
      <c r="HK39" s="103">
        <f t="shared" ca="1" si="248"/>
        <v>3.0368316902817929E-3</v>
      </c>
      <c r="HL39" s="103">
        <f t="shared" ca="1" si="248"/>
        <v>2.7607306390954314E-3</v>
      </c>
      <c r="HM39" s="103">
        <f t="shared" ca="1" si="248"/>
        <v>2.5076476946862538E-3</v>
      </c>
      <c r="HN39" s="103">
        <f t="shared" ca="1" si="248"/>
        <v>2.2759649943270279E-3</v>
      </c>
      <c r="HO39" s="103">
        <f t="shared" ca="1" si="248"/>
        <v>2.0641336635434096E-3</v>
      </c>
      <c r="HP39" s="103">
        <f t="shared" ca="1" si="248"/>
        <v>1.8706782854361885E-3</v>
      </c>
      <c r="HQ39" s="103">
        <f t="shared" ca="1" si="248"/>
        <v>1.6941997198222085E-3</v>
      </c>
      <c r="HR39" s="103">
        <f t="shared" ca="1" si="248"/>
        <v>1.533376531678176E-3</v>
      </c>
      <c r="HS39" s="103">
        <f t="shared" ca="1" si="248"/>
        <v>1.386965261513939E-3</v>
      </c>
      <c r="HT39" s="103">
        <f t="shared" ca="1" si="248"/>
        <v>1.2537997444490574E-3</v>
      </c>
      <c r="HU39" s="103">
        <f t="shared" ca="1" si="248"/>
        <v>1.1327896602704164E-3</v>
      </c>
      <c r="HV39" s="103">
        <f t="shared" ca="1" si="249"/>
        <v>1.0229184738603787E-3</v>
      </c>
      <c r="HW39" s="103">
        <f t="shared" ca="1" si="245"/>
        <v>9.2324090424900052E-4</v>
      </c>
      <c r="HX39" s="103">
        <f t="shared" ca="1" si="245"/>
        <v>8.3288004120873861E-4</v>
      </c>
      <c r="HY39" s="103">
        <f t="shared" ca="1" si="245"/>
        <v>7.4533247555035285E-3</v>
      </c>
      <c r="HZ39" s="104">
        <f t="shared" ca="1" si="216"/>
        <v>0.61930937490995364</v>
      </c>
      <c r="IA39" s="105">
        <f t="shared" ca="1" si="251"/>
        <v>5.8436393654559125E-2</v>
      </c>
      <c r="IB39" s="105">
        <f t="shared" ca="1" si="252"/>
        <v>1.3724530216306803E-2</v>
      </c>
      <c r="IC39" s="105">
        <f t="shared" ca="1" si="253"/>
        <v>1.5596395063999234E-2</v>
      </c>
      <c r="ID39" s="105">
        <f t="shared" ca="1" si="254"/>
        <v>1.747105029942661E-2</v>
      </c>
      <c r="IE39" s="105">
        <f t="shared" ca="1" si="255"/>
        <v>1.9312202583311955E-2</v>
      </c>
      <c r="IF39" s="105">
        <f t="shared" ca="1" si="256"/>
        <v>2.1084916485391517E-2</v>
      </c>
      <c r="IG39" s="105">
        <f t="shared" ca="1" si="257"/>
        <v>2.2756860005037828E-2</v>
      </c>
      <c r="IH39" s="105">
        <f t="shared" ca="1" si="258"/>
        <v>2.4299313037704245E-2</v>
      </c>
      <c r="II39" s="105">
        <f t="shared" ca="1" si="259"/>
        <v>2.5687914050969093E-2</v>
      </c>
      <c r="IJ39" s="105">
        <f t="shared" ca="1" si="260"/>
        <v>2.6366667220368394E-2</v>
      </c>
      <c r="IK39" s="105">
        <f t="shared" ca="1" si="261"/>
        <v>2.7930538990099139E-2</v>
      </c>
      <c r="IL39" s="105">
        <f t="shared" ca="1" si="262"/>
        <v>2.8760721319950222E-2</v>
      </c>
      <c r="IM39" s="105">
        <f t="shared" ca="1" si="263"/>
        <v>2.9389175887589419E-2</v>
      </c>
      <c r="IN39" s="105">
        <f t="shared" ca="1" si="264"/>
        <v>2.9815917164742797E-2</v>
      </c>
      <c r="IO39" s="105">
        <f t="shared" ca="1" si="265"/>
        <v>3.0045022104125574E-2</v>
      </c>
      <c r="IP39" s="105">
        <f t="shared" ca="1" si="266"/>
        <v>3.0084088415061733E-2</v>
      </c>
      <c r="IQ39" s="105">
        <f t="shared" ca="1" si="267"/>
        <v>2.9943649893088835E-2</v>
      </c>
      <c r="IR39" s="105">
        <f t="shared" ca="1" si="268"/>
        <v>2.9636578999555917E-2</v>
      </c>
      <c r="IS39" s="105">
        <f t="shared" ca="1" si="269"/>
        <v>2.9177501696461945E-2</v>
      </c>
      <c r="IT39" s="105">
        <f t="shared" ca="1" si="270"/>
        <v>2.8582244171832808E-2</v>
      </c>
      <c r="IU39" s="105">
        <f t="shared" ca="1" si="271"/>
        <v>2.7867325898607014E-2</v>
      </c>
      <c r="IV39" s="105">
        <f t="shared" ca="1" si="272"/>
        <v>2.7049508706130342E-2</v>
      </c>
      <c r="IW39" s="105">
        <f t="shared" ca="1" si="273"/>
        <v>2.6145407365750085E-2</v>
      </c>
      <c r="IX39" s="105">
        <f t="shared" ca="1" si="274"/>
        <v>2.5171163681114272E-2</v>
      </c>
      <c r="IY39" s="105">
        <f t="shared" ca="1" si="275"/>
        <v>2.4142183249554829E-2</v>
      </c>
      <c r="IZ39" s="105">
        <f t="shared" ca="1" si="276"/>
        <v>2.3072931898509931E-2</v>
      </c>
      <c r="JA39" s="105">
        <f t="shared" ca="1" si="277"/>
        <v>2.1976787245409749E-2</v>
      </c>
      <c r="JB39" s="105">
        <f t="shared" ca="1" si="278"/>
        <v>2.086593980720931E-2</v>
      </c>
      <c r="JC39" s="105">
        <f t="shared" ca="1" si="279"/>
        <v>1.9751337514669103E-2</v>
      </c>
      <c r="JD39" s="105">
        <f t="shared" ca="1" si="280"/>
        <v>1.8642667282701777E-2</v>
      </c>
      <c r="JE39" s="105">
        <f t="shared" ca="1" si="281"/>
        <v>1.7548367371440991E-2</v>
      </c>
      <c r="JF39" s="105">
        <f t="shared" ca="1" si="282"/>
        <v>1.6475664570042826E-2</v>
      </c>
      <c r="JG39" s="105">
        <f t="shared" ca="1" si="283"/>
        <v>1.5430630682230271E-2</v>
      </c>
      <c r="JH39" s="105">
        <f t="shared" ca="1" si="284"/>
        <v>1.4418253334995872E-2</v>
      </c>
      <c r="JI39" s="105">
        <f t="shared" ca="1" si="285"/>
        <v>1.3442516724983177E-2</v>
      </c>
      <c r="JJ39" s="105">
        <f t="shared" ca="1" si="286"/>
        <v>1.2506488525706398E-2</v>
      </c>
      <c r="JK39" s="105">
        <f t="shared" ca="1" si="287"/>
        <v>1.161240977613069E-2</v>
      </c>
      <c r="JL39" s="105">
        <f t="shared" ca="1" si="288"/>
        <v>1.0761785137840768E-2</v>
      </c>
      <c r="JM39" s="105">
        <f t="shared" ca="1" si="289"/>
        <v>9.9554714309345611E-3</v>
      </c>
      <c r="JN39" s="105">
        <f t="shared" ca="1" si="290"/>
        <v>9.1937628298668413E-3</v>
      </c>
      <c r="JO39" s="105">
        <f t="shared" ca="1" si="291"/>
        <v>8.476471515879146E-3</v>
      </c>
      <c r="JP39" s="105">
        <f t="shared" ca="1" si="292"/>
        <v>7.8030029415304672E-3</v>
      </c>
      <c r="JQ39" s="105">
        <f t="shared" ca="1" si="293"/>
        <v>7.1724251668387733E-3</v>
      </c>
      <c r="JR39" s="105">
        <f t="shared" ca="1" si="294"/>
        <v>6.5835319787266389E-3</v>
      </c>
      <c r="JS39" s="105">
        <f t="shared" ca="1" si="295"/>
        <v>6.0348997101948446E-3</v>
      </c>
      <c r="JT39" s="105">
        <f t="shared" ca="1" si="296"/>
        <v>5.5249378376589931E-3</v>
      </c>
      <c r="JU39" s="105">
        <f t="shared" ca="1" si="297"/>
        <v>5.0519335593993443E-3</v>
      </c>
      <c r="JV39" s="105">
        <f t="shared" ca="1" si="298"/>
        <v>4.6140906500776709E-3</v>
      </c>
      <c r="JW39" s="105">
        <f t="shared" ca="1" si="299"/>
        <v>4.2095629507785904E-3</v>
      </c>
      <c r="JX39" s="105">
        <f t="shared" ca="1" si="300"/>
        <v>3.8364828955343533E-3</v>
      </c>
      <c r="JY39" s="105">
        <f t="shared" ca="1" si="301"/>
        <v>3.4929854980133225E-3</v>
      </c>
      <c r="JZ39" s="105">
        <f t="shared" ca="1" si="302"/>
        <v>3.1772282297268806E-3</v>
      </c>
      <c r="KA39" s="105">
        <f t="shared" ca="1" si="303"/>
        <v>2.8874072169727434E-3</v>
      </c>
      <c r="KB39" s="105">
        <f t="shared" ca="1" si="304"/>
        <v>2.621770170672502E-3</v>
      </c>
      <c r="KC39" s="105">
        <f t="shared" ca="1" si="305"/>
        <v>2.3786264436236396E-3</v>
      </c>
      <c r="KD39" s="105">
        <f t="shared" ca="1" si="306"/>
        <v>2.1563545854987268E-3</v>
      </c>
      <c r="KE39" s="105">
        <f t="shared" ca="1" si="307"/>
        <v>1.9534077388451976E-3</v>
      </c>
      <c r="KF39" s="105">
        <f t="shared" ca="1" si="308"/>
        <v>1.7683171906665456E-3</v>
      </c>
      <c r="KG39" s="105">
        <f t="shared" ca="1" si="309"/>
        <v>1.5996943649902303E-3</v>
      </c>
      <c r="KH39" s="105">
        <f t="shared" ca="1" si="310"/>
        <v>1.4462315129208734E-3</v>
      </c>
      <c r="KI39" s="105">
        <f t="shared" ca="1" si="311"/>
        <v>1.3067013286904669E-3</v>
      </c>
      <c r="KJ39" s="105">
        <f t="shared" ca="1" si="312"/>
        <v>1.1799556935614367E-3</v>
      </c>
      <c r="KK39" s="105">
        <f t="shared" ca="1" si="313"/>
        <v>1.0649237244218983E-3</v>
      </c>
      <c r="KL39" s="105">
        <f t="shared" ca="1" si="314"/>
        <v>9.6060928074441195E-4</v>
      </c>
      <c r="KM39" s="105">
        <f t="shared" ca="1" si="315"/>
        <v>8.6608806231937968E-4</v>
      </c>
      <c r="KN39" s="105">
        <f t="shared" ca="1" si="316"/>
        <v>7.8050441089129116E-4</v>
      </c>
      <c r="KO39" s="105">
        <f t="shared" ca="1" si="317"/>
        <v>6.9195710474092677E-3</v>
      </c>
      <c r="KP39" s="102"/>
      <c r="KQ39" s="106">
        <f t="shared" ca="1" si="145"/>
        <v>0.60932238191641785</v>
      </c>
      <c r="KR39" s="107">
        <f t="shared" ca="1" si="146"/>
        <v>0.33152272983925984</v>
      </c>
    </row>
    <row r="40" spans="1:304" s="63" customFormat="1" ht="15.5" x14ac:dyDescent="0.35">
      <c r="A40" s="62"/>
      <c r="B40" s="67" t="s">
        <v>142</v>
      </c>
      <c r="C40" s="95">
        <f t="shared" si="147"/>
        <v>1240283</v>
      </c>
      <c r="D40" s="75">
        <f ca="1">'Stochastic inputs'!H61</f>
        <v>27.432075000000005</v>
      </c>
      <c r="E40" s="75">
        <v>7.2692419999999993</v>
      </c>
      <c r="F40" s="96">
        <v>27.240050475000004</v>
      </c>
      <c r="G40" s="96">
        <v>7.2183573059999997</v>
      </c>
      <c r="H40" s="97">
        <f t="shared" ca="1" si="0"/>
        <v>3.2777808234531025</v>
      </c>
      <c r="I40" s="97">
        <f t="shared" ca="1" si="1"/>
        <v>0.26050768025923993</v>
      </c>
      <c r="J40" s="98">
        <f t="shared" si="2"/>
        <v>3.2707562085161381</v>
      </c>
      <c r="K40" s="98">
        <f t="shared" si="3"/>
        <v>0.26050768025923993</v>
      </c>
      <c r="L40" s="98"/>
      <c r="M40" s="99">
        <v>1487665</v>
      </c>
      <c r="N40" s="98"/>
      <c r="O40" s="97">
        <f t="shared" ca="1" si="4"/>
        <v>3.2777808234531025</v>
      </c>
      <c r="P40" s="97">
        <f t="shared" ca="1" si="4"/>
        <v>0.26050768025923993</v>
      </c>
      <c r="Q40" s="99">
        <v>1240283</v>
      </c>
      <c r="R40" s="100">
        <v>1248741</v>
      </c>
      <c r="S40" s="99">
        <v>1256234</v>
      </c>
      <c r="T40" s="100">
        <v>1272938</v>
      </c>
      <c r="U40" s="99">
        <v>1303967</v>
      </c>
      <c r="V40" s="100">
        <v>1343994</v>
      </c>
      <c r="W40" s="99">
        <v>1382199</v>
      </c>
      <c r="X40" s="100">
        <v>1420167</v>
      </c>
      <c r="Y40" s="99">
        <v>1456034</v>
      </c>
      <c r="Z40" s="100">
        <v>1487665</v>
      </c>
      <c r="AA40" s="98"/>
      <c r="AB40" s="98">
        <f t="shared" si="5"/>
        <v>3.2707562085161381</v>
      </c>
      <c r="AC40" s="98">
        <f t="shared" si="5"/>
        <v>0.26050768025923993</v>
      </c>
      <c r="AD40" s="101">
        <f t="shared" ca="1" si="6"/>
        <v>68619.894299521955</v>
      </c>
      <c r="AE40" s="101">
        <f t="shared" ca="1" si="7"/>
        <v>16327.210335794583</v>
      </c>
      <c r="AF40" s="101">
        <f t="shared" ca="1" si="8"/>
        <v>18607.399123076386</v>
      </c>
      <c r="AG40" s="101">
        <f t="shared" ca="1" si="9"/>
        <v>20902.289351013133</v>
      </c>
      <c r="AH40" s="101">
        <f t="shared" ca="1" si="10"/>
        <v>23167.984118162021</v>
      </c>
      <c r="AI40" s="101">
        <f t="shared" ca="1" si="11"/>
        <v>25361.780534338897</v>
      </c>
      <c r="AJ40" s="101">
        <f t="shared" ca="1" si="12"/>
        <v>27443.716691599937</v>
      </c>
      <c r="AK40" s="101">
        <f t="shared" ca="1" si="13"/>
        <v>29377.851267134629</v>
      </c>
      <c r="AL40" s="101">
        <f t="shared" ca="1" si="14"/>
        <v>31133.239533682943</v>
      </c>
      <c r="AM40" s="101">
        <f t="shared" ca="1" si="15"/>
        <v>32684.59469378442</v>
      </c>
      <c r="AN40" s="101">
        <f t="shared" ca="1" si="16"/>
        <v>34012.644474122077</v>
      </c>
      <c r="AO40" s="101">
        <f t="shared" ca="1" si="17"/>
        <v>35104.209073907004</v>
      </c>
      <c r="AP40" s="101">
        <f t="shared" ca="1" si="18"/>
        <v>35952.037729857155</v>
      </c>
      <c r="AQ40" s="101">
        <f t="shared" ca="1" si="19"/>
        <v>36554.44766658984</v>
      </c>
      <c r="AR40" s="101">
        <f t="shared" ca="1" si="20"/>
        <v>36914.811665972855</v>
      </c>
      <c r="AS40" s="101">
        <f t="shared" ca="1" si="21"/>
        <v>37040.939689594154</v>
      </c>
      <c r="AT40" s="101">
        <f t="shared" ca="1" si="22"/>
        <v>36944.39674688792</v>
      </c>
      <c r="AU40" s="101">
        <f t="shared" ca="1" si="23"/>
        <v>36639.794304011266</v>
      </c>
      <c r="AV40" s="101">
        <f t="shared" ca="1" si="24"/>
        <v>36144.086673299273</v>
      </c>
      <c r="AW40" s="101">
        <f t="shared" ca="1" si="25"/>
        <v>35475.897590528592</v>
      </c>
      <c r="AX40" s="101">
        <f t="shared" ca="1" si="26"/>
        <v>34654.896030806041</v>
      </c>
      <c r="AY40" s="101">
        <f t="shared" ca="1" si="27"/>
        <v>33701.234562963524</v>
      </c>
      <c r="AZ40" s="101">
        <f t="shared" ca="1" si="28"/>
        <v>32635.058414374831</v>
      </c>
      <c r="BA40" s="101">
        <f t="shared" ca="1" si="29"/>
        <v>31476.089035716846</v>
      </c>
      <c r="BB40" s="101">
        <f t="shared" ca="1" si="30"/>
        <v>30243.282364949715</v>
      </c>
      <c r="BC40" s="101">
        <f t="shared" ca="1" si="31"/>
        <v>28954.55918048212</v>
      </c>
      <c r="BD40" s="101">
        <f t="shared" ca="1" si="32"/>
        <v>27626.602853815868</v>
      </c>
      <c r="BE40" s="101">
        <f t="shared" ca="1" si="33"/>
        <v>26274.718384241642</v>
      </c>
      <c r="BF40" s="101">
        <f t="shared" ca="1" si="34"/>
        <v>24912.745730992294</v>
      </c>
      <c r="BG40" s="101">
        <f t="shared" ca="1" si="35"/>
        <v>23553.020055284309</v>
      </c>
      <c r="BH40" s="101">
        <f t="shared" ca="1" si="36"/>
        <v>22206.371451573836</v>
      </c>
      <c r="BI40" s="101">
        <f t="shared" ca="1" si="37"/>
        <v>20882.156996380898</v>
      </c>
      <c r="BJ40" s="101">
        <f t="shared" ca="1" si="38"/>
        <v>19588.318395835162</v>
      </c>
      <c r="BK40" s="101">
        <f t="shared" ca="1" si="39"/>
        <v>18331.459102321038</v>
      </c>
      <c r="BL40" s="101">
        <f t="shared" ca="1" si="40"/>
        <v>17116.935440075074</v>
      </c>
      <c r="BM40" s="101">
        <f t="shared" ca="1" si="41"/>
        <v>15948.956984185861</v>
      </c>
      <c r="BN40" s="101">
        <f t="shared" ca="1" si="42"/>
        <v>14830.692142126678</v>
      </c>
      <c r="BO40" s="101">
        <f t="shared" ca="1" si="43"/>
        <v>13764.375565675555</v>
      </c>
      <c r="BP40" s="101">
        <f t="shared" ca="1" si="44"/>
        <v>12751.414655597133</v>
      </c>
      <c r="BQ40" s="101">
        <f t="shared" ca="1" si="45"/>
        <v>11792.492999816941</v>
      </c>
      <c r="BR40" s="101">
        <f t="shared" ca="1" si="46"/>
        <v>10887.669101576263</v>
      </c>
      <c r="BS40" s="101">
        <f t="shared" ca="1" si="47"/>
        <v>10036.469204471183</v>
      </c>
      <c r="BT40" s="101">
        <f t="shared" ca="1" si="48"/>
        <v>9237.9734071073126</v>
      </c>
      <c r="BU40" s="101">
        <f t="shared" ca="1" si="49"/>
        <v>8490.8945839659937</v>
      </c>
      <c r="BV40" s="101">
        <f t="shared" ca="1" si="50"/>
        <v>7793.6498954560002</v>
      </c>
      <c r="BW40" s="101">
        <f t="shared" ca="1" si="51"/>
        <v>7144.4248841248109</v>
      </c>
      <c r="BX40" s="101">
        <f t="shared" ca="1" si="52"/>
        <v>6541.2303215266711</v>
      </c>
      <c r="BY40" s="101">
        <f t="shared" ca="1" si="53"/>
        <v>5981.952097038009</v>
      </c>
      <c r="BZ40" s="101">
        <f t="shared" ca="1" si="54"/>
        <v>5464.3945318679853</v>
      </c>
      <c r="CA40" s="101">
        <f t="shared" ca="1" si="55"/>
        <v>4986.3175640303725</v>
      </c>
      <c r="CB40" s="101">
        <f t="shared" ca="1" si="56"/>
        <v>4545.4682882021025</v>
      </c>
      <c r="CC40" s="101">
        <f t="shared" ca="1" si="57"/>
        <v>4139.607352808227</v>
      </c>
      <c r="CD40" s="101">
        <f t="shared" ca="1" si="58"/>
        <v>3766.5307193177741</v>
      </c>
      <c r="CE40" s="101">
        <f t="shared" ca="1" si="59"/>
        <v>3424.0872792492</v>
      </c>
      <c r="CF40" s="101">
        <f t="shared" ca="1" si="60"/>
        <v>3110.192805708552</v>
      </c>
      <c r="CG40" s="101">
        <f t="shared" ca="1" si="61"/>
        <v>2822.8406910589101</v>
      </c>
      <c r="CH40" s="101">
        <f t="shared" ca="1" si="62"/>
        <v>2560.1098926206118</v>
      </c>
      <c r="CI40" s="101">
        <f t="shared" ca="1" si="63"/>
        <v>2320.170475895653</v>
      </c>
      <c r="CJ40" s="101">
        <f t="shared" ca="1" si="64"/>
        <v>2101.2871111002491</v>
      </c>
      <c r="CK40" s="101">
        <f t="shared" ca="1" si="65"/>
        <v>1901.8208448394039</v>
      </c>
      <c r="CL40" s="101">
        <f t="shared" ca="1" si="66"/>
        <v>1720.2294354462933</v>
      </c>
      <c r="CM40" s="101">
        <f t="shared" ca="1" si="67"/>
        <v>1555.0665084445109</v>
      </c>
      <c r="CN40" s="101">
        <f t="shared" ca="1" si="68"/>
        <v>1404.9797582091735</v>
      </c>
      <c r="CO40" s="101">
        <f t="shared" ca="1" si="69"/>
        <v>1268.7083935149726</v>
      </c>
      <c r="CP40" s="101">
        <f t="shared" ca="1" si="70"/>
        <v>1145.0799984446635</v>
      </c>
      <c r="CQ40" s="101">
        <f t="shared" ca="1" si="71"/>
        <v>1033.0069561504984</v>
      </c>
      <c r="CR40" s="101">
        <f t="shared" ca="1" si="72"/>
        <v>9244.231987730187</v>
      </c>
      <c r="CS40" s="102">
        <f t="shared" ca="1" si="73"/>
        <v>1240283.0000000002</v>
      </c>
      <c r="CT40" s="74">
        <f t="shared" si="148"/>
        <v>72438.804115911873</v>
      </c>
      <c r="CU40" s="74">
        <f t="shared" si="149"/>
        <v>17013.174389217238</v>
      </c>
      <c r="CV40" s="74">
        <f t="shared" si="150"/>
        <v>19333.571705913633</v>
      </c>
      <c r="CW40" s="74">
        <f t="shared" si="151"/>
        <v>21657.428037410529</v>
      </c>
      <c r="CX40" s="74">
        <f t="shared" si="152"/>
        <v>23939.753507875783</v>
      </c>
      <c r="CY40" s="74">
        <f t="shared" si="153"/>
        <v>26137.241529901876</v>
      </c>
      <c r="CZ40" s="74">
        <f t="shared" si="154"/>
        <v>28209.812774261653</v>
      </c>
      <c r="DA40" s="74">
        <f t="shared" si="155"/>
        <v>30121.865283042702</v>
      </c>
      <c r="DB40" s="74">
        <f t="shared" si="156"/>
        <v>31843.200062695058</v>
      </c>
      <c r="DC40" s="74">
        <f t="shared" ca="1" si="74"/>
        <v>32684.59469378442</v>
      </c>
      <c r="DD40" s="74">
        <f t="shared" si="157"/>
        <v>34623.198254086288</v>
      </c>
      <c r="DE40" s="74">
        <f t="shared" si="158"/>
        <v>35652.307194793175</v>
      </c>
      <c r="DF40" s="74">
        <f t="shared" si="159"/>
        <v>36431.350774896346</v>
      </c>
      <c r="DG40" s="74">
        <f t="shared" si="160"/>
        <v>36960.346933807596</v>
      </c>
      <c r="DH40" s="74">
        <f t="shared" si="161"/>
        <v>37244.349535406225</v>
      </c>
      <c r="DI40" s="74">
        <f t="shared" si="162"/>
        <v>37292.776836758276</v>
      </c>
      <c r="DJ40" s="74">
        <f t="shared" si="163"/>
        <v>37118.686720183643</v>
      </c>
      <c r="DK40" s="74">
        <f t="shared" si="164"/>
        <v>36738.036120185614</v>
      </c>
      <c r="DL40" s="74">
        <f t="shared" si="165"/>
        <v>36168.955642196692</v>
      </c>
      <c r="DM40" s="74">
        <f t="shared" si="166"/>
        <v>35431.063713409458</v>
      </c>
      <c r="DN40" s="74">
        <f t="shared" si="167"/>
        <v>34544.838169457718</v>
      </c>
      <c r="DO40" s="74">
        <f t="shared" si="168"/>
        <v>33531.057275334722</v>
      </c>
      <c r="DP40" s="74">
        <f t="shared" si="169"/>
        <v>32410.317000295017</v>
      </c>
      <c r="DQ40" s="74">
        <f t="shared" si="170"/>
        <v>31202.627014330399</v>
      </c>
      <c r="DR40" s="74">
        <f t="shared" si="171"/>
        <v>29927.08437284801</v>
      </c>
      <c r="DS40" s="74">
        <f t="shared" si="172"/>
        <v>28601.621175599994</v>
      </c>
      <c r="DT40" s="74">
        <f t="shared" si="173"/>
        <v>27242.820557649247</v>
      </c>
      <c r="DU40" s="74">
        <f t="shared" si="174"/>
        <v>25865.794102968532</v>
      </c>
      <c r="DV40" s="74">
        <f t="shared" si="175"/>
        <v>24484.113063345252</v>
      </c>
      <c r="DW40" s="74">
        <f t="shared" si="176"/>
        <v>23109.785512651884</v>
      </c>
      <c r="DX40" s="74">
        <f t="shared" si="177"/>
        <v>21753.271669849139</v>
      </c>
      <c r="DY40" s="74">
        <f t="shared" si="178"/>
        <v>20423.529992694686</v>
      </c>
      <c r="DZ40" s="74">
        <f t="shared" si="179"/>
        <v>19128.087198239529</v>
      </c>
      <c r="EA40" s="74">
        <f t="shared" si="180"/>
        <v>17873.126038568833</v>
      </c>
      <c r="EB40" s="74">
        <f t="shared" si="181"/>
        <v>16663.585395467915</v>
      </c>
      <c r="EC40" s="74">
        <f t="shared" si="182"/>
        <v>15503.268012174189</v>
      </c>
      <c r="ED40" s="74">
        <f t="shared" si="183"/>
        <v>14394.951920877182</v>
      </c>
      <c r="EE40" s="74">
        <f t="shared" si="184"/>
        <v>13340.502327127402</v>
      </c>
      <c r="EF40" s="74">
        <f t="shared" si="185"/>
        <v>12340.981360521748</v>
      </c>
      <c r="EG40" s="74">
        <f t="shared" si="186"/>
        <v>11396.753685002881</v>
      </c>
      <c r="EH40" s="74">
        <f t="shared" si="187"/>
        <v>10507.586477061297</v>
      </c>
      <c r="EI40" s="74">
        <f t="shared" si="188"/>
        <v>9672.7427250006276</v>
      </c>
      <c r="EJ40" s="74">
        <f t="shared" si="189"/>
        <v>8891.0671792651756</v>
      </c>
      <c r="EK40" s="74">
        <f t="shared" si="190"/>
        <v>8161.0645964394371</v>
      </c>
      <c r="EL40" s="74">
        <f t="shared" si="191"/>
        <v>7480.9701733171723</v>
      </c>
      <c r="EM40" s="74">
        <f t="shared" si="192"/>
        <v>6848.812268269483</v>
      </c>
      <c r="EN40" s="74">
        <f t="shared" si="193"/>
        <v>6262.4676614926448</v>
      </c>
      <c r="EO40" s="74">
        <f t="shared" si="194"/>
        <v>5719.7097197657058</v>
      </c>
      <c r="EP40" s="74">
        <f t="shared" si="195"/>
        <v>5218.2499113077902</v>
      </c>
      <c r="EQ40" s="74">
        <f t="shared" si="196"/>
        <v>4755.7731677710617</v>
      </c>
      <c r="ER40" s="74">
        <f t="shared" si="197"/>
        <v>4329.9676185709841</v>
      </c>
      <c r="ES40" s="74">
        <f t="shared" si="198"/>
        <v>3938.5492322689665</v>
      </c>
      <c r="ET40" s="74">
        <f t="shared" si="199"/>
        <v>3579.2818945944723</v>
      </c>
      <c r="EU40" s="74">
        <f t="shared" si="200"/>
        <v>3249.9934365040863</v>
      </c>
      <c r="EV40" s="74">
        <f t="shared" si="201"/>
        <v>2948.5881013319163</v>
      </c>
      <c r="EW40" s="74">
        <f t="shared" si="202"/>
        <v>2673.0559101024164</v>
      </c>
      <c r="EX40" s="74">
        <f t="shared" si="203"/>
        <v>2421.4793505087182</v>
      </c>
      <c r="EY40" s="74">
        <f t="shared" si="204"/>
        <v>2192.0377795165277</v>
      </c>
      <c r="EZ40" s="74">
        <f t="shared" si="205"/>
        <v>1983.0098933871243</v>
      </c>
      <c r="FA40" s="74">
        <f t="shared" si="206"/>
        <v>1792.7745830797096</v>
      </c>
      <c r="FB40" s="74">
        <f t="shared" si="207"/>
        <v>1619.8104583003401</v>
      </c>
      <c r="FC40" s="74">
        <f t="shared" si="208"/>
        <v>1462.6942904215864</v>
      </c>
      <c r="FD40" s="74">
        <f t="shared" si="209"/>
        <v>1320.098593486128</v>
      </c>
      <c r="FE40" s="74">
        <f t="shared" si="210"/>
        <v>1190.7885337880102</v>
      </c>
      <c r="FF40" s="74">
        <f t="shared" si="211"/>
        <v>1073.6183321707852</v>
      </c>
      <c r="FG40" s="74">
        <f t="shared" si="212"/>
        <v>967.52729927830433</v>
      </c>
      <c r="FH40" s="74">
        <f t="shared" si="213"/>
        <v>8577.6246671291392</v>
      </c>
      <c r="FI40" s="102">
        <f t="shared" ca="1" si="75"/>
        <v>1239617.9775248724</v>
      </c>
      <c r="FJ40" s="62"/>
      <c r="FK40" s="103">
        <f t="shared" ca="1" si="250"/>
        <v>5.5325997614674993E-2</v>
      </c>
      <c r="FL40" s="103">
        <f t="shared" ca="1" si="250"/>
        <v>1.3164100722008267E-2</v>
      </c>
      <c r="FM40" s="103">
        <f t="shared" ca="1" si="250"/>
        <v>1.500254306724867E-2</v>
      </c>
      <c r="FN40" s="103">
        <f t="shared" ca="1" si="250"/>
        <v>1.6852838707789374E-2</v>
      </c>
      <c r="FO40" s="103">
        <f t="shared" ca="1" si="250"/>
        <v>1.8679594994176343E-2</v>
      </c>
      <c r="FP40" s="103">
        <f t="shared" ca="1" si="250"/>
        <v>2.0448381969549605E-2</v>
      </c>
      <c r="FQ40" s="103">
        <f t="shared" ca="1" si="250"/>
        <v>2.2126979642226759E-2</v>
      </c>
      <c r="FR40" s="103">
        <f t="shared" ca="1" si="250"/>
        <v>2.3686409688058793E-2</v>
      </c>
      <c r="FS40" s="103">
        <f t="shared" ca="1" si="250"/>
        <v>2.5101722376008488E-2</v>
      </c>
      <c r="FT40" s="103">
        <f t="shared" ca="1" si="250"/>
        <v>2.6352529780529457E-2</v>
      </c>
      <c r="FU40" s="103">
        <f t="shared" ca="1" si="250"/>
        <v>2.7423293292032601E-2</v>
      </c>
      <c r="FV40" s="103">
        <f t="shared" ca="1" si="250"/>
        <v>2.8303386464143262E-2</v>
      </c>
      <c r="FW40" s="103">
        <f t="shared" ca="1" si="250"/>
        <v>2.8986963241338589E-2</v>
      </c>
      <c r="FX40" s="103">
        <f t="shared" ca="1" si="250"/>
        <v>2.947266685634636E-2</v>
      </c>
      <c r="FY40" s="103">
        <f t="shared" ca="1" si="250"/>
        <v>2.9763216673914621E-2</v>
      </c>
      <c r="FZ40" s="103">
        <f t="shared" ca="1" si="246"/>
        <v>2.9864909613043271E-2</v>
      </c>
      <c r="GA40" s="103">
        <f t="shared" ca="1" si="246"/>
        <v>2.9787070166153944E-2</v>
      </c>
      <c r="GB40" s="103">
        <f t="shared" ca="1" si="246"/>
        <v>2.9541479085024351E-2</v>
      </c>
      <c r="GC40" s="103">
        <f t="shared" ca="1" si="246"/>
        <v>2.9141806082401571E-2</v>
      </c>
      <c r="GD40" s="103">
        <f t="shared" ca="1" si="246"/>
        <v>2.8603066873067344E-2</v>
      </c>
      <c r="GE40" s="103">
        <f t="shared" ca="1" si="246"/>
        <v>2.7941119914411498E-2</v>
      </c>
      <c r="GF40" s="103">
        <f t="shared" ca="1" si="246"/>
        <v>2.717221356977683E-2</v>
      </c>
      <c r="GG40" s="103">
        <f t="shared" ca="1" si="246"/>
        <v>2.6312590283326324E-2</v>
      </c>
      <c r="GH40" s="103">
        <f t="shared" ca="1" si="246"/>
        <v>2.537815082180183E-2</v>
      </c>
      <c r="GI40" s="103">
        <f t="shared" ca="1" si="246"/>
        <v>2.4384178743842903E-2</v>
      </c>
      <c r="GJ40" s="103">
        <f t="shared" ca="1" si="246"/>
        <v>2.3345122992480035E-2</v>
      </c>
      <c r="GK40" s="103">
        <f t="shared" ca="1" si="246"/>
        <v>2.2274434829644415E-2</v>
      </c>
      <c r="GL40" s="103">
        <f t="shared" ca="1" si="246"/>
        <v>2.1184454180410147E-2</v>
      </c>
      <c r="GM40" s="103">
        <f t="shared" ca="1" si="246"/>
        <v>2.0086339755517321E-2</v>
      </c>
      <c r="GN40" s="103">
        <f t="shared" ca="1" si="246"/>
        <v>1.8990036995818135E-2</v>
      </c>
      <c r="GO40" s="103">
        <f t="shared" ca="1" si="246"/>
        <v>1.7904277855597336E-2</v>
      </c>
      <c r="GP40" s="103">
        <f t="shared" ca="1" si="247"/>
        <v>1.6836606642500859E-2</v>
      </c>
      <c r="GQ40" s="103">
        <f t="shared" ca="1" si="247"/>
        <v>1.5793426496884307E-2</v>
      </c>
      <c r="GR40" s="103">
        <f t="shared" ca="1" si="247"/>
        <v>1.4780061568465451E-2</v>
      </c>
      <c r="GS40" s="103">
        <f t="shared" ca="1" si="247"/>
        <v>1.3800830487941116E-2</v>
      </c>
      <c r="GT40" s="103">
        <f t="shared" ca="1" si="247"/>
        <v>1.2859127299322702E-2</v>
      </c>
      <c r="GU40" s="103">
        <f t="shared" ca="1" si="247"/>
        <v>1.1957506586905307E-2</v>
      </c>
      <c r="GV40" s="103">
        <f t="shared" ca="1" si="247"/>
        <v>1.109777007801893E-2</v>
      </c>
      <c r="GW40" s="103">
        <f t="shared" ca="1" si="247"/>
        <v>1.0281052514302889E-2</v>
      </c>
      <c r="GX40" s="103">
        <f t="shared" ca="1" si="247"/>
        <v>9.507905050554542E-3</v>
      </c>
      <c r="GY40" s="103">
        <f t="shared" ca="1" si="247"/>
        <v>8.7783748560419355E-3</v>
      </c>
      <c r="GZ40" s="103">
        <f t="shared" ca="1" si="247"/>
        <v>8.0920799563254358E-3</v>
      </c>
      <c r="HA40" s="103">
        <f t="shared" ca="1" si="247"/>
        <v>7.4482786647138682E-3</v>
      </c>
      <c r="HB40" s="103">
        <f t="shared" ca="1" si="247"/>
        <v>6.8459332136020503E-3</v>
      </c>
      <c r="HC40" s="103">
        <f t="shared" ca="1" si="247"/>
        <v>6.2837674107086841E-3</v>
      </c>
      <c r="HD40" s="103">
        <f t="shared" ca="1" si="247"/>
        <v>5.7603183177749023E-3</v>
      </c>
      <c r="HE40" s="103">
        <f t="shared" ca="1" si="247"/>
        <v>5.2739820843522569E-3</v>
      </c>
      <c r="HF40" s="103">
        <f t="shared" ca="1" si="248"/>
        <v>4.823054171538276E-3</v>
      </c>
      <c r="HG40" s="103">
        <f t="shared" ca="1" si="248"/>
        <v>4.4057642746598838E-3</v>
      </c>
      <c r="HH40" s="103">
        <f t="shared" ca="1" si="248"/>
        <v>4.0203063043114931E-3</v>
      </c>
      <c r="HI40" s="103">
        <f t="shared" ca="1" si="248"/>
        <v>3.6648638159211258E-3</v>
      </c>
      <c r="HJ40" s="103">
        <f t="shared" ca="1" si="248"/>
        <v>3.3376312928647947E-3</v>
      </c>
      <c r="HK40" s="103">
        <f t="shared" ca="1" si="248"/>
        <v>3.0368316902817933E-3</v>
      </c>
      <c r="HL40" s="103">
        <f t="shared" ca="1" si="248"/>
        <v>2.7607306390954318E-3</v>
      </c>
      <c r="HM40" s="103">
        <f t="shared" ca="1" si="248"/>
        <v>2.5076476946862543E-3</v>
      </c>
      <c r="HN40" s="103">
        <f t="shared" ca="1" si="248"/>
        <v>2.2759649943270284E-3</v>
      </c>
      <c r="HO40" s="103">
        <f t="shared" ca="1" si="248"/>
        <v>2.06413366354341E-3</v>
      </c>
      <c r="HP40" s="103">
        <f t="shared" ca="1" si="248"/>
        <v>1.8706782854361888E-3</v>
      </c>
      <c r="HQ40" s="103">
        <f t="shared" ca="1" si="248"/>
        <v>1.694199719822209E-3</v>
      </c>
      <c r="HR40" s="103">
        <f t="shared" ca="1" si="248"/>
        <v>1.5333765316781762E-3</v>
      </c>
      <c r="HS40" s="103">
        <f t="shared" ca="1" si="248"/>
        <v>1.3869652615139392E-3</v>
      </c>
      <c r="HT40" s="103">
        <f t="shared" ca="1" si="248"/>
        <v>1.2537997444490576E-3</v>
      </c>
      <c r="HU40" s="103">
        <f t="shared" ca="1" si="248"/>
        <v>1.1327896602704166E-3</v>
      </c>
      <c r="HV40" s="103">
        <f t="shared" ca="1" si="249"/>
        <v>1.0229184738603789E-3</v>
      </c>
      <c r="HW40" s="103">
        <f t="shared" ca="1" si="245"/>
        <v>9.2324090424900063E-4</v>
      </c>
      <c r="HX40" s="103">
        <f t="shared" ca="1" si="245"/>
        <v>8.3288004120873882E-4</v>
      </c>
      <c r="HY40" s="103">
        <f t="shared" ca="1" si="245"/>
        <v>7.4533247555035303E-3</v>
      </c>
      <c r="HZ40" s="104">
        <f t="shared" ca="1" si="216"/>
        <v>0.61930937490995364</v>
      </c>
      <c r="IA40" s="105">
        <f t="shared" ca="1" si="251"/>
        <v>5.8436393654559125E-2</v>
      </c>
      <c r="IB40" s="105">
        <f t="shared" ca="1" si="252"/>
        <v>1.3724530216306803E-2</v>
      </c>
      <c r="IC40" s="105">
        <f t="shared" ca="1" si="253"/>
        <v>1.5596395063999234E-2</v>
      </c>
      <c r="ID40" s="105">
        <f t="shared" ca="1" si="254"/>
        <v>1.747105029942661E-2</v>
      </c>
      <c r="IE40" s="105">
        <f t="shared" ca="1" si="255"/>
        <v>1.9312202583311955E-2</v>
      </c>
      <c r="IF40" s="105">
        <f t="shared" ca="1" si="256"/>
        <v>2.1084916485391521E-2</v>
      </c>
      <c r="IG40" s="105">
        <f t="shared" ca="1" si="257"/>
        <v>2.2756860005037832E-2</v>
      </c>
      <c r="IH40" s="105">
        <f t="shared" ca="1" si="258"/>
        <v>2.4299313037704245E-2</v>
      </c>
      <c r="II40" s="105">
        <f t="shared" ca="1" si="259"/>
        <v>2.5687914050969093E-2</v>
      </c>
      <c r="IJ40" s="105">
        <f t="shared" ca="1" si="260"/>
        <v>2.6366667220368397E-2</v>
      </c>
      <c r="IK40" s="105">
        <f t="shared" ca="1" si="261"/>
        <v>2.7930538990099139E-2</v>
      </c>
      <c r="IL40" s="105">
        <f t="shared" ca="1" si="262"/>
        <v>2.8760721319950222E-2</v>
      </c>
      <c r="IM40" s="105">
        <f t="shared" ca="1" si="263"/>
        <v>2.9389175887589422E-2</v>
      </c>
      <c r="IN40" s="105">
        <f t="shared" ca="1" si="264"/>
        <v>2.98159171647428E-2</v>
      </c>
      <c r="IO40" s="105">
        <f t="shared" ca="1" si="265"/>
        <v>3.004502210412557E-2</v>
      </c>
      <c r="IP40" s="105">
        <f t="shared" ca="1" si="266"/>
        <v>3.0084088415061737E-2</v>
      </c>
      <c r="IQ40" s="105">
        <f t="shared" ca="1" si="267"/>
        <v>2.9943649893088835E-2</v>
      </c>
      <c r="IR40" s="105">
        <f t="shared" ca="1" si="268"/>
        <v>2.9636578999555917E-2</v>
      </c>
      <c r="IS40" s="105">
        <f t="shared" ca="1" si="269"/>
        <v>2.9177501696461945E-2</v>
      </c>
      <c r="IT40" s="105">
        <f t="shared" ca="1" si="270"/>
        <v>2.8582244171832808E-2</v>
      </c>
      <c r="IU40" s="105">
        <f t="shared" ca="1" si="271"/>
        <v>2.786732589860701E-2</v>
      </c>
      <c r="IV40" s="105">
        <f t="shared" ca="1" si="272"/>
        <v>2.7049508706130342E-2</v>
      </c>
      <c r="IW40" s="105">
        <f t="shared" ca="1" si="273"/>
        <v>2.6145407365750082E-2</v>
      </c>
      <c r="IX40" s="105">
        <f t="shared" ca="1" si="274"/>
        <v>2.5171163681114276E-2</v>
      </c>
      <c r="IY40" s="105">
        <f t="shared" ca="1" si="275"/>
        <v>2.4142183249554829E-2</v>
      </c>
      <c r="IZ40" s="105">
        <f t="shared" ca="1" si="276"/>
        <v>2.3072931898509931E-2</v>
      </c>
      <c r="JA40" s="105">
        <f t="shared" ca="1" si="277"/>
        <v>2.1976787245409753E-2</v>
      </c>
      <c r="JB40" s="105">
        <f t="shared" ca="1" si="278"/>
        <v>2.086593980720931E-2</v>
      </c>
      <c r="JC40" s="105">
        <f t="shared" ca="1" si="279"/>
        <v>1.9751337514669103E-2</v>
      </c>
      <c r="JD40" s="105">
        <f t="shared" ca="1" si="280"/>
        <v>1.8642667282701777E-2</v>
      </c>
      <c r="JE40" s="105">
        <f t="shared" ca="1" si="281"/>
        <v>1.7548367371440988E-2</v>
      </c>
      <c r="JF40" s="105">
        <f t="shared" ca="1" si="282"/>
        <v>1.6475664570042826E-2</v>
      </c>
      <c r="JG40" s="105">
        <f t="shared" ca="1" si="283"/>
        <v>1.543063068223027E-2</v>
      </c>
      <c r="JH40" s="105">
        <f t="shared" ca="1" si="284"/>
        <v>1.4418253334995875E-2</v>
      </c>
      <c r="JI40" s="105">
        <f t="shared" ca="1" si="285"/>
        <v>1.3442516724983176E-2</v>
      </c>
      <c r="JJ40" s="105">
        <f t="shared" ca="1" si="286"/>
        <v>1.2506488525706398E-2</v>
      </c>
      <c r="JK40" s="105">
        <f t="shared" ca="1" si="287"/>
        <v>1.161240977613069E-2</v>
      </c>
      <c r="JL40" s="105">
        <f t="shared" ca="1" si="288"/>
        <v>1.0761785137840768E-2</v>
      </c>
      <c r="JM40" s="105">
        <f t="shared" ca="1" si="289"/>
        <v>9.9554714309345611E-3</v>
      </c>
      <c r="JN40" s="105">
        <f t="shared" ca="1" si="290"/>
        <v>9.1937628298668413E-3</v>
      </c>
      <c r="JO40" s="105">
        <f t="shared" ca="1" si="291"/>
        <v>8.476471515879146E-3</v>
      </c>
      <c r="JP40" s="105">
        <f t="shared" ca="1" si="292"/>
        <v>7.8030029415304672E-3</v>
      </c>
      <c r="JQ40" s="105">
        <f t="shared" ca="1" si="293"/>
        <v>7.1724251668387733E-3</v>
      </c>
      <c r="JR40" s="105">
        <f t="shared" ca="1" si="294"/>
        <v>6.5835319787266389E-3</v>
      </c>
      <c r="JS40" s="105">
        <f t="shared" ca="1" si="295"/>
        <v>6.0348997101948446E-3</v>
      </c>
      <c r="JT40" s="105">
        <f t="shared" ca="1" si="296"/>
        <v>5.5249378376589931E-3</v>
      </c>
      <c r="JU40" s="105">
        <f t="shared" ca="1" si="297"/>
        <v>5.0519335593993443E-3</v>
      </c>
      <c r="JV40" s="105">
        <f t="shared" ca="1" si="298"/>
        <v>4.6140906500776709E-3</v>
      </c>
      <c r="JW40" s="105">
        <f t="shared" ca="1" si="299"/>
        <v>4.2095629507785904E-3</v>
      </c>
      <c r="JX40" s="105">
        <f t="shared" ca="1" si="300"/>
        <v>3.8364828955343537E-3</v>
      </c>
      <c r="JY40" s="105">
        <f t="shared" ca="1" si="301"/>
        <v>3.4929854980133225E-3</v>
      </c>
      <c r="JZ40" s="105">
        <f t="shared" ca="1" si="302"/>
        <v>3.1772282297268806E-3</v>
      </c>
      <c r="KA40" s="105">
        <f t="shared" ca="1" si="303"/>
        <v>2.887407216972743E-3</v>
      </c>
      <c r="KB40" s="105">
        <f t="shared" ca="1" si="304"/>
        <v>2.621770170672502E-3</v>
      </c>
      <c r="KC40" s="105">
        <f t="shared" ca="1" si="305"/>
        <v>2.37862644362364E-3</v>
      </c>
      <c r="KD40" s="105">
        <f t="shared" ca="1" si="306"/>
        <v>2.1563545854987268E-3</v>
      </c>
      <c r="KE40" s="105">
        <f t="shared" ca="1" si="307"/>
        <v>1.9534077388451976E-3</v>
      </c>
      <c r="KF40" s="105">
        <f t="shared" ca="1" si="308"/>
        <v>1.7683171906665459E-3</v>
      </c>
      <c r="KG40" s="105">
        <f t="shared" ca="1" si="309"/>
        <v>1.5996943649902303E-3</v>
      </c>
      <c r="KH40" s="105">
        <f t="shared" ca="1" si="310"/>
        <v>1.4462315129208736E-3</v>
      </c>
      <c r="KI40" s="105">
        <f t="shared" ca="1" si="311"/>
        <v>1.3067013286904669E-3</v>
      </c>
      <c r="KJ40" s="105">
        <f t="shared" ca="1" si="312"/>
        <v>1.1799556935614369E-3</v>
      </c>
      <c r="KK40" s="105">
        <f t="shared" ca="1" si="313"/>
        <v>1.0649237244218983E-3</v>
      </c>
      <c r="KL40" s="105">
        <f t="shared" ca="1" si="314"/>
        <v>9.6060928074441184E-4</v>
      </c>
      <c r="KM40" s="105">
        <f t="shared" ca="1" si="315"/>
        <v>8.6608806231937968E-4</v>
      </c>
      <c r="KN40" s="105">
        <f t="shared" ca="1" si="316"/>
        <v>7.8050441089129116E-4</v>
      </c>
      <c r="KO40" s="105">
        <f t="shared" ca="1" si="317"/>
        <v>6.9195710474092677E-3</v>
      </c>
      <c r="KP40" s="102"/>
      <c r="KQ40" s="106">
        <f t="shared" ca="1" si="145"/>
        <v>0.60932238191641785</v>
      </c>
      <c r="KR40" s="107">
        <f t="shared" ca="1" si="146"/>
        <v>0.33152272983925984</v>
      </c>
    </row>
    <row r="41" spans="1:304" s="63" customFormat="1" ht="15.5" x14ac:dyDescent="0.35">
      <c r="A41" s="62"/>
      <c r="B41" s="67" t="s">
        <v>143</v>
      </c>
      <c r="C41" s="95">
        <f t="shared" si="147"/>
        <v>1224048</v>
      </c>
      <c r="D41" s="75">
        <f ca="1">'Stochastic inputs'!H62</f>
        <v>27.432075000000005</v>
      </c>
      <c r="E41" s="75">
        <v>7.2692419999999993</v>
      </c>
      <c r="F41" s="96">
        <v>27.240050475000004</v>
      </c>
      <c r="G41" s="96">
        <v>7.2183573059999997</v>
      </c>
      <c r="H41" s="97">
        <f t="shared" ca="1" si="0"/>
        <v>3.2777808234531025</v>
      </c>
      <c r="I41" s="97">
        <f t="shared" ca="1" si="1"/>
        <v>0.26050768025923993</v>
      </c>
      <c r="J41" s="98">
        <f t="shared" si="2"/>
        <v>3.2707562085161381</v>
      </c>
      <c r="K41" s="98">
        <f t="shared" si="3"/>
        <v>0.26050768025923993</v>
      </c>
      <c r="L41" s="98"/>
      <c r="M41" s="99">
        <v>1446764</v>
      </c>
      <c r="N41" s="98"/>
      <c r="O41" s="97">
        <f t="shared" ca="1" si="4"/>
        <v>3.2777808234531025</v>
      </c>
      <c r="P41" s="97">
        <f t="shared" ca="1" si="4"/>
        <v>0.26050768025923993</v>
      </c>
      <c r="Q41" s="99">
        <v>1224048</v>
      </c>
      <c r="R41" s="100">
        <v>1231355</v>
      </c>
      <c r="S41" s="99">
        <v>1239893</v>
      </c>
      <c r="T41" s="100">
        <v>1247475</v>
      </c>
      <c r="U41" s="99">
        <v>1264209</v>
      </c>
      <c r="V41" s="100">
        <v>1295172</v>
      </c>
      <c r="W41" s="99">
        <v>1335066</v>
      </c>
      <c r="X41" s="100">
        <v>1373147</v>
      </c>
      <c r="Y41" s="99">
        <v>1410997</v>
      </c>
      <c r="Z41" s="100">
        <v>1446764</v>
      </c>
      <c r="AA41" s="98"/>
      <c r="AB41" s="98">
        <f t="shared" si="5"/>
        <v>3.2707562085161381</v>
      </c>
      <c r="AC41" s="98">
        <f t="shared" si="5"/>
        <v>0.26050768025923993</v>
      </c>
      <c r="AD41" s="101">
        <f t="shared" ca="1" si="6"/>
        <v>67721.676728247709</v>
      </c>
      <c r="AE41" s="101">
        <f t="shared" ca="1" si="7"/>
        <v>16113.491160572779</v>
      </c>
      <c r="AF41" s="101">
        <f t="shared" ca="1" si="8"/>
        <v>18363.832836379603</v>
      </c>
      <c r="AG41" s="101">
        <f t="shared" ca="1" si="9"/>
        <v>20628.683514592172</v>
      </c>
      <c r="AH41" s="101">
        <f t="shared" ca="1" si="10"/>
        <v>22864.720893431568</v>
      </c>
      <c r="AI41" s="101">
        <f t="shared" ca="1" si="11"/>
        <v>25029.80105306326</v>
      </c>
      <c r="AJ41" s="101">
        <f t="shared" ca="1" si="12"/>
        <v>27084.485177108385</v>
      </c>
      <c r="AK41" s="101">
        <f t="shared" ca="1" si="13"/>
        <v>28993.302405848994</v>
      </c>
      <c r="AL41" s="101">
        <f t="shared" ca="1" si="14"/>
        <v>30725.713070908445</v>
      </c>
      <c r="AM41" s="101">
        <f t="shared" ca="1" si="15"/>
        <v>32256.761372797526</v>
      </c>
      <c r="AN41" s="101">
        <f t="shared" ca="1" si="16"/>
        <v>33567.427307525926</v>
      </c>
      <c r="AO41" s="101">
        <f t="shared" ca="1" si="17"/>
        <v>34644.703594661638</v>
      </c>
      <c r="AP41" s="101">
        <f t="shared" ca="1" si="18"/>
        <v>35481.434381634019</v>
      </c>
      <c r="AQ41" s="101">
        <f t="shared" ca="1" si="19"/>
        <v>36075.95892017705</v>
      </c>
      <c r="AR41" s="101">
        <f t="shared" ca="1" si="20"/>
        <v>36431.605843271849</v>
      </c>
      <c r="AS41" s="101">
        <f t="shared" ca="1" si="21"/>
        <v>36556.0828820264</v>
      </c>
      <c r="AT41" s="101">
        <f t="shared" ca="1" si="22"/>
        <v>36460.803662740414</v>
      </c>
      <c r="AU41" s="101">
        <f t="shared" ca="1" si="23"/>
        <v>36160.188391065894</v>
      </c>
      <c r="AV41" s="101">
        <f t="shared" ca="1" si="24"/>
        <v>35670.969451551486</v>
      </c>
      <c r="AW41" s="101">
        <f t="shared" ca="1" si="25"/>
        <v>35011.526799844345</v>
      </c>
      <c r="AX41" s="101">
        <f t="shared" ca="1" si="26"/>
        <v>34201.271948995571</v>
      </c>
      <c r="AY41" s="101">
        <f t="shared" ca="1" si="27"/>
        <v>33260.093675658201</v>
      </c>
      <c r="AZ41" s="101">
        <f t="shared" ca="1" si="28"/>
        <v>32207.873511125028</v>
      </c>
      <c r="BA41" s="101">
        <f t="shared" ca="1" si="29"/>
        <v>31064.074757124894</v>
      </c>
      <c r="BB41" s="101">
        <f t="shared" ca="1" si="30"/>
        <v>29847.405223043428</v>
      </c>
      <c r="BC41" s="101">
        <f t="shared" ca="1" si="31"/>
        <v>28575.551108699205</v>
      </c>
      <c r="BD41" s="101">
        <f t="shared" ca="1" si="32"/>
        <v>27264.977404356592</v>
      </c>
      <c r="BE41" s="101">
        <f t="shared" ca="1" si="33"/>
        <v>25930.788770622683</v>
      </c>
      <c r="BF41" s="101">
        <f t="shared" ca="1" si="34"/>
        <v>24586.644005061469</v>
      </c>
      <c r="BG41" s="101">
        <f t="shared" ca="1" si="35"/>
        <v>23244.716804657201</v>
      </c>
      <c r="BH41" s="101">
        <f t="shared" ca="1" si="36"/>
        <v>21915.695500588212</v>
      </c>
      <c r="BI41" s="101">
        <f t="shared" ca="1" si="37"/>
        <v>20608.814687539896</v>
      </c>
      <c r="BJ41" s="101">
        <f t="shared" ca="1" si="38"/>
        <v>19331.912116658248</v>
      </c>
      <c r="BK41" s="101">
        <f t="shared" ca="1" si="39"/>
        <v>18091.504802757001</v>
      </c>
      <c r="BL41" s="101">
        <f t="shared" ca="1" si="40"/>
        <v>16892.878957103349</v>
      </c>
      <c r="BM41" s="101">
        <f t="shared" ca="1" si="41"/>
        <v>15740.189052481357</v>
      </c>
      <c r="BN41" s="101">
        <f t="shared" ca="1" si="42"/>
        <v>14636.562022688269</v>
      </c>
      <c r="BO41" s="101">
        <f t="shared" ca="1" si="43"/>
        <v>13584.203268458918</v>
      </c>
      <c r="BP41" s="101">
        <f t="shared" ca="1" si="44"/>
        <v>12584.501768027425</v>
      </c>
      <c r="BQ41" s="101">
        <f t="shared" ca="1" si="45"/>
        <v>11638.132161321188</v>
      </c>
      <c r="BR41" s="101">
        <f t="shared" ca="1" si="46"/>
        <v>10745.152185788422</v>
      </c>
      <c r="BS41" s="101">
        <f t="shared" ca="1" si="47"/>
        <v>9905.0942863802393</v>
      </c>
      <c r="BT41" s="101">
        <f t="shared" ca="1" si="48"/>
        <v>9117.0506029856824</v>
      </c>
      <c r="BU41" s="101">
        <f t="shared" ca="1" si="49"/>
        <v>8379.7508582431637</v>
      </c>
      <c r="BV41" s="101">
        <f t="shared" ca="1" si="50"/>
        <v>7691.632931543144</v>
      </c>
      <c r="BW41" s="101">
        <f t="shared" ca="1" si="51"/>
        <v>7050.9061162357357</v>
      </c>
      <c r="BX41" s="101">
        <f t="shared" ca="1" si="52"/>
        <v>6455.6072223872125</v>
      </c>
      <c r="BY41" s="101">
        <f t="shared" ca="1" si="53"/>
        <v>5903.6498125630851</v>
      </c>
      <c r="BZ41" s="101">
        <f t="shared" ca="1" si="54"/>
        <v>5392.8669488688829</v>
      </c>
      <c r="CA41" s="101">
        <f t="shared" ca="1" si="55"/>
        <v>4921.0478911798755</v>
      </c>
      <c r="CB41" s="101">
        <f t="shared" ca="1" si="56"/>
        <v>4485.9692241506236</v>
      </c>
      <c r="CC41" s="101">
        <f t="shared" ca="1" si="57"/>
        <v>4085.4209087685672</v>
      </c>
      <c r="CD41" s="101">
        <f t="shared" ca="1" si="58"/>
        <v>3717.2277568260492</v>
      </c>
      <c r="CE41" s="101">
        <f t="shared" ca="1" si="59"/>
        <v>3379.2668173234856</v>
      </c>
      <c r="CF41" s="101">
        <f t="shared" ca="1" si="60"/>
        <v>3069.4811453853208</v>
      </c>
      <c r="CG41" s="101">
        <f t="shared" ca="1" si="61"/>
        <v>2785.8903993760109</v>
      </c>
      <c r="CH41" s="101">
        <f t="shared" ca="1" si="62"/>
        <v>2526.5986825929845</v>
      </c>
      <c r="CI41" s="101">
        <f t="shared" ca="1" si="63"/>
        <v>2289.8000139315964</v>
      </c>
      <c r="CJ41" s="101">
        <f t="shared" ca="1" si="64"/>
        <v>2073.7817786489354</v>
      </c>
      <c r="CK41" s="101">
        <f t="shared" ca="1" si="65"/>
        <v>1876.9264768476087</v>
      </c>
      <c r="CL41" s="101">
        <f t="shared" ca="1" si="66"/>
        <v>1697.7120544256145</v>
      </c>
      <c r="CM41" s="101">
        <f t="shared" ca="1" si="67"/>
        <v>1534.7110695933804</v>
      </c>
      <c r="CN41" s="101">
        <f t="shared" ca="1" si="68"/>
        <v>1386.5889180746831</v>
      </c>
      <c r="CO41" s="101">
        <f t="shared" ca="1" si="69"/>
        <v>1252.1013120918494</v>
      </c>
      <c r="CP41" s="101">
        <f t="shared" ca="1" si="70"/>
        <v>1130.0911823641809</v>
      </c>
      <c r="CQ41" s="101">
        <f t="shared" ca="1" si="71"/>
        <v>1019.4851486814745</v>
      </c>
      <c r="CR41" s="101">
        <f t="shared" ca="1" si="72"/>
        <v>9123.2272603245874</v>
      </c>
      <c r="CS41" s="102">
        <f t="shared" ca="1" si="73"/>
        <v>1224048</v>
      </c>
      <c r="CT41" s="74">
        <f t="shared" si="148"/>
        <v>71490.597952623473</v>
      </c>
      <c r="CU41" s="74">
        <f t="shared" si="149"/>
        <v>16790.476112929533</v>
      </c>
      <c r="CV41" s="74">
        <f t="shared" si="150"/>
        <v>19080.499998371477</v>
      </c>
      <c r="CW41" s="74">
        <f t="shared" si="151"/>
        <v>21373.937620959317</v>
      </c>
      <c r="CX41" s="74">
        <f t="shared" si="152"/>
        <v>23626.388011291241</v>
      </c>
      <c r="CY41" s="74">
        <f t="shared" si="153"/>
        <v>25795.111454557813</v>
      </c>
      <c r="CZ41" s="74">
        <f t="shared" si="154"/>
        <v>27840.553250112618</v>
      </c>
      <c r="DA41" s="74">
        <f t="shared" si="155"/>
        <v>29727.577460932589</v>
      </c>
      <c r="DB41" s="74">
        <f t="shared" si="156"/>
        <v>31426.380390879953</v>
      </c>
      <c r="DC41" s="74">
        <f t="shared" ca="1" si="74"/>
        <v>32256.761372797526</v>
      </c>
      <c r="DD41" s="74">
        <f t="shared" si="157"/>
        <v>34169.989088391776</v>
      </c>
      <c r="DE41" s="74">
        <f t="shared" si="158"/>
        <v>35185.627245694886</v>
      </c>
      <c r="DF41" s="74">
        <f t="shared" si="159"/>
        <v>35954.473336577474</v>
      </c>
      <c r="DG41" s="74">
        <f t="shared" si="160"/>
        <v>36476.54506562883</v>
      </c>
      <c r="DH41" s="74">
        <f t="shared" si="161"/>
        <v>36756.830142890714</v>
      </c>
      <c r="DI41" s="74">
        <f t="shared" si="162"/>
        <v>36804.623542756199</v>
      </c>
      <c r="DJ41" s="74">
        <f t="shared" si="163"/>
        <v>36632.812223071145</v>
      </c>
      <c r="DK41" s="74">
        <f t="shared" si="164"/>
        <v>36257.144245983349</v>
      </c>
      <c r="DL41" s="74">
        <f t="shared" si="165"/>
        <v>35695.512891750979</v>
      </c>
      <c r="DM41" s="74">
        <f t="shared" si="166"/>
        <v>34967.279787170686</v>
      </c>
      <c r="DN41" s="74">
        <f t="shared" si="167"/>
        <v>34092.654718034821</v>
      </c>
      <c r="DO41" s="74">
        <f t="shared" si="168"/>
        <v>33092.143966948606</v>
      </c>
      <c r="DP41" s="74">
        <f t="shared" si="169"/>
        <v>31986.073906985031</v>
      </c>
      <c r="DQ41" s="74">
        <f t="shared" si="170"/>
        <v>30794.192286467762</v>
      </c>
      <c r="DR41" s="74">
        <f t="shared" si="171"/>
        <v>29535.346185036688</v>
      </c>
      <c r="DS41" s="74">
        <f t="shared" si="172"/>
        <v>28227.232975660248</v>
      </c>
      <c r="DT41" s="74">
        <f t="shared" si="173"/>
        <v>26886.218724234262</v>
      </c>
      <c r="DU41" s="74">
        <f t="shared" si="174"/>
        <v>25527.217207806945</v>
      </c>
      <c r="DV41" s="74">
        <f t="shared" si="175"/>
        <v>24163.622033811342</v>
      </c>
      <c r="DW41" s="74">
        <f t="shared" si="176"/>
        <v>22807.284093380717</v>
      </c>
      <c r="DX41" s="74">
        <f t="shared" si="177"/>
        <v>21468.526683777411</v>
      </c>
      <c r="DY41" s="74">
        <f t="shared" si="178"/>
        <v>20156.19099874621</v>
      </c>
      <c r="DZ41" s="74">
        <f t="shared" si="179"/>
        <v>18877.705232459608</v>
      </c>
      <c r="EA41" s="74">
        <f t="shared" si="180"/>
        <v>17639.171206295741</v>
      </c>
      <c r="EB41" s="74">
        <f t="shared" si="181"/>
        <v>16445.463153289784</v>
      </c>
      <c r="EC41" s="74">
        <f t="shared" si="182"/>
        <v>15300.334039703674</v>
      </c>
      <c r="ED41" s="74">
        <f t="shared" si="183"/>
        <v>14206.525533967548</v>
      </c>
      <c r="EE41" s="74">
        <f t="shared" si="184"/>
        <v>13165.878426549136</v>
      </c>
      <c r="EF41" s="74">
        <f t="shared" si="185"/>
        <v>12179.440944029649</v>
      </c>
      <c r="EG41" s="74">
        <f t="shared" si="186"/>
        <v>11247.572976990257</v>
      </c>
      <c r="EH41" s="74">
        <f t="shared" si="187"/>
        <v>10370.044749524041</v>
      </c>
      <c r="EI41" s="74">
        <f t="shared" si="188"/>
        <v>9546.1288972368147</v>
      </c>
      <c r="EJ41" s="74">
        <f t="shared" si="189"/>
        <v>8774.6852925059684</v>
      </c>
      <c r="EK41" s="74">
        <f t="shared" si="190"/>
        <v>8054.2382642852481</v>
      </c>
      <c r="EL41" s="74">
        <f t="shared" si="191"/>
        <v>7383.0461102091522</v>
      </c>
      <c r="EM41" s="74">
        <f t="shared" si="192"/>
        <v>6759.162996953698</v>
      </c>
      <c r="EN41" s="74">
        <f t="shared" si="193"/>
        <v>6180.4934971411758</v>
      </c>
      <c r="EO41" s="74">
        <f t="shared" si="194"/>
        <v>5644.8401236328909</v>
      </c>
      <c r="EP41" s="74">
        <f t="shared" si="195"/>
        <v>5149.9443009671804</v>
      </c>
      <c r="EQ41" s="74">
        <f t="shared" si="196"/>
        <v>4693.5212644725698</v>
      </c>
      <c r="ER41" s="74">
        <f t="shared" si="197"/>
        <v>4273.2894053829459</v>
      </c>
      <c r="ES41" s="74">
        <f t="shared" si="198"/>
        <v>3886.994589670554</v>
      </c>
      <c r="ET41" s="74">
        <f t="shared" si="199"/>
        <v>3532.4299732517293</v>
      </c>
      <c r="EU41" s="74">
        <f t="shared" si="200"/>
        <v>3207.4518202426011</v>
      </c>
      <c r="EV41" s="74">
        <f t="shared" si="201"/>
        <v>2909.9918069175578</v>
      </c>
      <c r="EW41" s="74">
        <f t="shared" si="202"/>
        <v>2638.0662644324257</v>
      </c>
      <c r="EX41" s="74">
        <f t="shared" si="203"/>
        <v>2389.7827802457145</v>
      </c>
      <c r="EY41" s="74">
        <f t="shared" si="204"/>
        <v>2163.3445430935089</v>
      </c>
      <c r="EZ41" s="74">
        <f t="shared" si="205"/>
        <v>1957.052780680476</v>
      </c>
      <c r="FA41" s="74">
        <f t="shared" si="206"/>
        <v>1769.3076038852039</v>
      </c>
      <c r="FB41" s="74">
        <f t="shared" si="207"/>
        <v>1598.6075370392198</v>
      </c>
      <c r="FC41" s="74">
        <f t="shared" si="208"/>
        <v>1443.547981228447</v>
      </c>
      <c r="FD41" s="74">
        <f t="shared" si="209"/>
        <v>1302.8188269608695</v>
      </c>
      <c r="FE41" s="74">
        <f t="shared" si="210"/>
        <v>1175.201404200611</v>
      </c>
      <c r="FF41" s="74">
        <f t="shared" si="211"/>
        <v>1059.5649317591108</v>
      </c>
      <c r="FG41" s="74">
        <f t="shared" si="212"/>
        <v>954.86260444351001</v>
      </c>
      <c r="FH41" s="74">
        <f t="shared" si="213"/>
        <v>8465.3456659085787</v>
      </c>
      <c r="FI41" s="102">
        <f t="shared" ca="1" si="75"/>
        <v>1223391.6825058188</v>
      </c>
      <c r="FJ41" s="62"/>
      <c r="FK41" s="103">
        <f t="shared" ca="1" si="250"/>
        <v>5.5325997614675E-2</v>
      </c>
      <c r="FL41" s="103">
        <f t="shared" ca="1" si="250"/>
        <v>1.3164100722008271E-2</v>
      </c>
      <c r="FM41" s="103">
        <f t="shared" ca="1" si="250"/>
        <v>1.5002543067248672E-2</v>
      </c>
      <c r="FN41" s="103">
        <f t="shared" ca="1" si="250"/>
        <v>1.6852838707789378E-2</v>
      </c>
      <c r="FO41" s="103">
        <f t="shared" ca="1" si="250"/>
        <v>1.8679594994176346E-2</v>
      </c>
      <c r="FP41" s="103">
        <f t="shared" ca="1" si="250"/>
        <v>2.0448381969549609E-2</v>
      </c>
      <c r="FQ41" s="103">
        <f t="shared" ca="1" si="250"/>
        <v>2.2126979642226763E-2</v>
      </c>
      <c r="FR41" s="103">
        <f t="shared" ca="1" si="250"/>
        <v>2.3686409688058796E-2</v>
      </c>
      <c r="FS41" s="103">
        <f t="shared" ca="1" si="250"/>
        <v>2.5101722376008495E-2</v>
      </c>
      <c r="FT41" s="103">
        <f t="shared" ca="1" si="250"/>
        <v>2.635252978052946E-2</v>
      </c>
      <c r="FU41" s="103">
        <f t="shared" ca="1" si="250"/>
        <v>2.7423293292032604E-2</v>
      </c>
      <c r="FV41" s="103">
        <f t="shared" ca="1" si="250"/>
        <v>2.8303386464143269E-2</v>
      </c>
      <c r="FW41" s="103">
        <f t="shared" ca="1" si="250"/>
        <v>2.8986963241338589E-2</v>
      </c>
      <c r="FX41" s="103">
        <f t="shared" ca="1" si="250"/>
        <v>2.947266685634636E-2</v>
      </c>
      <c r="FY41" s="103">
        <f t="shared" ca="1" si="250"/>
        <v>2.9763216673914624E-2</v>
      </c>
      <c r="FZ41" s="103">
        <f t="shared" ca="1" si="246"/>
        <v>2.9864909613043278E-2</v>
      </c>
      <c r="GA41" s="103">
        <f t="shared" ca="1" si="246"/>
        <v>2.9787070166153954E-2</v>
      </c>
      <c r="GB41" s="103">
        <f t="shared" ca="1" si="246"/>
        <v>2.9541479085024358E-2</v>
      </c>
      <c r="GC41" s="103">
        <f t="shared" ca="1" si="246"/>
        <v>2.9141806082401578E-2</v>
      </c>
      <c r="GD41" s="103">
        <f t="shared" ca="1" si="246"/>
        <v>2.8603066873067351E-2</v>
      </c>
      <c r="GE41" s="103">
        <f t="shared" ca="1" si="246"/>
        <v>2.7941119914411502E-2</v>
      </c>
      <c r="GF41" s="103">
        <f t="shared" ca="1" si="246"/>
        <v>2.7172213569776841E-2</v>
      </c>
      <c r="GG41" s="103">
        <f t="shared" ca="1" si="246"/>
        <v>2.6312590283326331E-2</v>
      </c>
      <c r="GH41" s="103">
        <f t="shared" ca="1" si="246"/>
        <v>2.5378150821801837E-2</v>
      </c>
      <c r="GI41" s="103">
        <f t="shared" ca="1" si="246"/>
        <v>2.438417874384291E-2</v>
      </c>
      <c r="GJ41" s="103">
        <f t="shared" ca="1" si="246"/>
        <v>2.3345122992480039E-2</v>
      </c>
      <c r="GK41" s="103">
        <f t="shared" ca="1" si="246"/>
        <v>2.2274434829644418E-2</v>
      </c>
      <c r="GL41" s="103">
        <f t="shared" ca="1" si="246"/>
        <v>2.118445418041015E-2</v>
      </c>
      <c r="GM41" s="103">
        <f t="shared" ca="1" si="246"/>
        <v>2.0086339755517324E-2</v>
      </c>
      <c r="GN41" s="103">
        <f t="shared" ca="1" si="246"/>
        <v>1.8990036995818138E-2</v>
      </c>
      <c r="GO41" s="103">
        <f t="shared" ca="1" si="246"/>
        <v>1.7904277855597339E-2</v>
      </c>
      <c r="GP41" s="103">
        <f t="shared" ca="1" si="247"/>
        <v>1.6836606642500862E-2</v>
      </c>
      <c r="GQ41" s="103">
        <f t="shared" ca="1" si="247"/>
        <v>1.5793426496884311E-2</v>
      </c>
      <c r="GR41" s="103">
        <f t="shared" ca="1" si="247"/>
        <v>1.4780061568465452E-2</v>
      </c>
      <c r="GS41" s="103">
        <f t="shared" ca="1" si="247"/>
        <v>1.3800830487941116E-2</v>
      </c>
      <c r="GT41" s="103">
        <f t="shared" ca="1" si="247"/>
        <v>1.2859127299322703E-2</v>
      </c>
      <c r="GU41" s="103">
        <f t="shared" ca="1" si="247"/>
        <v>1.1957506586905309E-2</v>
      </c>
      <c r="GV41" s="103">
        <f t="shared" ca="1" si="247"/>
        <v>1.1097770078018931E-2</v>
      </c>
      <c r="GW41" s="103">
        <f t="shared" ca="1" si="247"/>
        <v>1.0281052514302891E-2</v>
      </c>
      <c r="GX41" s="103">
        <f t="shared" ca="1" si="247"/>
        <v>9.5079050505545437E-3</v>
      </c>
      <c r="GY41" s="103">
        <f t="shared" ca="1" si="247"/>
        <v>8.7783748560419372E-3</v>
      </c>
      <c r="GZ41" s="103">
        <f t="shared" ca="1" si="247"/>
        <v>8.0920799563254375E-3</v>
      </c>
      <c r="HA41" s="103">
        <f t="shared" ca="1" si="247"/>
        <v>7.448278664713869E-3</v>
      </c>
      <c r="HB41" s="103">
        <f t="shared" ca="1" si="247"/>
        <v>6.8459332136020512E-3</v>
      </c>
      <c r="HC41" s="103">
        <f t="shared" ca="1" si="247"/>
        <v>6.2837674107086849E-3</v>
      </c>
      <c r="HD41" s="103">
        <f t="shared" ca="1" si="247"/>
        <v>5.760318317774904E-3</v>
      </c>
      <c r="HE41" s="103">
        <f t="shared" ca="1" si="247"/>
        <v>5.2739820843522578E-3</v>
      </c>
      <c r="HF41" s="103">
        <f t="shared" ca="1" si="248"/>
        <v>4.8230541715382769E-3</v>
      </c>
      <c r="HG41" s="103">
        <f t="shared" ca="1" si="248"/>
        <v>4.4057642746598846E-3</v>
      </c>
      <c r="HH41" s="103">
        <f t="shared" ca="1" si="248"/>
        <v>4.0203063043114939E-3</v>
      </c>
      <c r="HI41" s="103">
        <f t="shared" ca="1" si="248"/>
        <v>3.6648638159211271E-3</v>
      </c>
      <c r="HJ41" s="103">
        <f t="shared" ca="1" si="248"/>
        <v>3.3376312928647955E-3</v>
      </c>
      <c r="HK41" s="103">
        <f t="shared" ca="1" si="248"/>
        <v>3.0368316902817938E-3</v>
      </c>
      <c r="HL41" s="103">
        <f t="shared" ca="1" si="248"/>
        <v>2.7607306390954323E-3</v>
      </c>
      <c r="HM41" s="103">
        <f t="shared" ca="1" si="248"/>
        <v>2.5076476946862547E-3</v>
      </c>
      <c r="HN41" s="103">
        <f t="shared" ca="1" si="248"/>
        <v>2.2759649943270288E-3</v>
      </c>
      <c r="HO41" s="103">
        <f t="shared" ca="1" si="248"/>
        <v>2.0641336635434104E-3</v>
      </c>
      <c r="HP41" s="103">
        <f t="shared" ca="1" si="248"/>
        <v>1.870678285436189E-3</v>
      </c>
      <c r="HQ41" s="103">
        <f t="shared" ca="1" si="248"/>
        <v>1.6941997198222092E-3</v>
      </c>
      <c r="HR41" s="103">
        <f t="shared" ca="1" si="248"/>
        <v>1.5333765316781767E-3</v>
      </c>
      <c r="HS41" s="103">
        <f t="shared" ca="1" si="248"/>
        <v>1.3869652615139394E-3</v>
      </c>
      <c r="HT41" s="103">
        <f t="shared" ca="1" si="248"/>
        <v>1.2537997444490578E-3</v>
      </c>
      <c r="HU41" s="103">
        <f t="shared" ca="1" si="248"/>
        <v>1.1327896602704168E-3</v>
      </c>
      <c r="HV41" s="103">
        <f t="shared" ca="1" si="249"/>
        <v>1.0229184738603792E-3</v>
      </c>
      <c r="HW41" s="103">
        <f t="shared" ca="1" si="245"/>
        <v>9.2324090424900074E-4</v>
      </c>
      <c r="HX41" s="103">
        <f t="shared" ca="1" si="245"/>
        <v>8.3288004120873893E-4</v>
      </c>
      <c r="HY41" s="103">
        <f t="shared" ca="1" si="245"/>
        <v>7.453324755503532E-3</v>
      </c>
      <c r="HZ41" s="104">
        <f t="shared" ca="1" si="216"/>
        <v>0.61930937490995375</v>
      </c>
      <c r="IA41" s="105">
        <f t="shared" ca="1" si="251"/>
        <v>5.8436393654559153E-2</v>
      </c>
      <c r="IB41" s="105">
        <f t="shared" ca="1" si="252"/>
        <v>1.3724530216306806E-2</v>
      </c>
      <c r="IC41" s="105">
        <f t="shared" ca="1" si="253"/>
        <v>1.5596395063999239E-2</v>
      </c>
      <c r="ID41" s="105">
        <f t="shared" ca="1" si="254"/>
        <v>1.7471050299426617E-2</v>
      </c>
      <c r="IE41" s="105">
        <f t="shared" ca="1" si="255"/>
        <v>1.9312202583311962E-2</v>
      </c>
      <c r="IF41" s="105">
        <f t="shared" ca="1" si="256"/>
        <v>2.1084916485391524E-2</v>
      </c>
      <c r="IG41" s="105">
        <f t="shared" ca="1" si="257"/>
        <v>2.2756860005037838E-2</v>
      </c>
      <c r="IH41" s="105">
        <f t="shared" ca="1" si="258"/>
        <v>2.4299313037704256E-2</v>
      </c>
      <c r="II41" s="105">
        <f t="shared" ca="1" si="259"/>
        <v>2.5687914050969103E-2</v>
      </c>
      <c r="IJ41" s="105">
        <f t="shared" ca="1" si="260"/>
        <v>2.6366667220368407E-2</v>
      </c>
      <c r="IK41" s="105">
        <f t="shared" ca="1" si="261"/>
        <v>2.7930538990099153E-2</v>
      </c>
      <c r="IL41" s="105">
        <f t="shared" ca="1" si="262"/>
        <v>2.8760721319950232E-2</v>
      </c>
      <c r="IM41" s="105">
        <f t="shared" ca="1" si="263"/>
        <v>2.9389175887589429E-2</v>
      </c>
      <c r="IN41" s="105">
        <f t="shared" ca="1" si="264"/>
        <v>2.981591716474281E-2</v>
      </c>
      <c r="IO41" s="105">
        <f t="shared" ca="1" si="265"/>
        <v>3.0045022104125584E-2</v>
      </c>
      <c r="IP41" s="105">
        <f t="shared" ca="1" si="266"/>
        <v>3.0084088415061744E-2</v>
      </c>
      <c r="IQ41" s="105">
        <f t="shared" ca="1" si="267"/>
        <v>2.9943649893088845E-2</v>
      </c>
      <c r="IR41" s="105">
        <f t="shared" ca="1" si="268"/>
        <v>2.9636578999555935E-2</v>
      </c>
      <c r="IS41" s="105">
        <f t="shared" ca="1" si="269"/>
        <v>2.9177501696461959E-2</v>
      </c>
      <c r="IT41" s="105">
        <f t="shared" ca="1" si="270"/>
        <v>2.8582244171832819E-2</v>
      </c>
      <c r="IU41" s="105">
        <f t="shared" ca="1" si="271"/>
        <v>2.786732589860702E-2</v>
      </c>
      <c r="IV41" s="105">
        <f t="shared" ca="1" si="272"/>
        <v>2.7049508706130352E-2</v>
      </c>
      <c r="IW41" s="105">
        <f t="shared" ca="1" si="273"/>
        <v>2.6145407365750092E-2</v>
      </c>
      <c r="IX41" s="105">
        <f t="shared" ca="1" si="274"/>
        <v>2.5171163681114283E-2</v>
      </c>
      <c r="IY41" s="105">
        <f t="shared" ca="1" si="275"/>
        <v>2.4142183249554836E-2</v>
      </c>
      <c r="IZ41" s="105">
        <f t="shared" ca="1" si="276"/>
        <v>2.3072931898509938E-2</v>
      </c>
      <c r="JA41" s="105">
        <f t="shared" ca="1" si="277"/>
        <v>2.197678724540976E-2</v>
      </c>
      <c r="JB41" s="105">
        <f t="shared" ca="1" si="278"/>
        <v>2.0865939807209317E-2</v>
      </c>
      <c r="JC41" s="105">
        <f t="shared" ca="1" si="279"/>
        <v>1.975133751466911E-2</v>
      </c>
      <c r="JD41" s="105">
        <f t="shared" ca="1" si="280"/>
        <v>1.8642667282701784E-2</v>
      </c>
      <c r="JE41" s="105">
        <f t="shared" ca="1" si="281"/>
        <v>1.7548367371440995E-2</v>
      </c>
      <c r="JF41" s="105">
        <f t="shared" ca="1" si="282"/>
        <v>1.6475664570042833E-2</v>
      </c>
      <c r="JG41" s="105">
        <f t="shared" ca="1" si="283"/>
        <v>1.5430630682230276E-2</v>
      </c>
      <c r="JH41" s="105">
        <f t="shared" ca="1" si="284"/>
        <v>1.4418253334995879E-2</v>
      </c>
      <c r="JI41" s="105">
        <f t="shared" ca="1" si="285"/>
        <v>1.3442516724983183E-2</v>
      </c>
      <c r="JJ41" s="105">
        <f t="shared" ca="1" si="286"/>
        <v>1.2506488525706403E-2</v>
      </c>
      <c r="JK41" s="105">
        <f t="shared" ca="1" si="287"/>
        <v>1.1612409776130693E-2</v>
      </c>
      <c r="JL41" s="105">
        <f t="shared" ca="1" si="288"/>
        <v>1.0761785137840771E-2</v>
      </c>
      <c r="JM41" s="105">
        <f t="shared" ca="1" si="289"/>
        <v>9.9554714309345663E-3</v>
      </c>
      <c r="JN41" s="105">
        <f t="shared" ca="1" si="290"/>
        <v>9.1937628298668448E-3</v>
      </c>
      <c r="JO41" s="105">
        <f t="shared" ca="1" si="291"/>
        <v>8.4764715158791495E-3</v>
      </c>
      <c r="JP41" s="105">
        <f t="shared" ca="1" si="292"/>
        <v>7.8030029415304698E-3</v>
      </c>
      <c r="JQ41" s="105">
        <f t="shared" ca="1" si="293"/>
        <v>7.1724251668387759E-3</v>
      </c>
      <c r="JR41" s="105">
        <f t="shared" ca="1" si="294"/>
        <v>6.5835319787266415E-3</v>
      </c>
      <c r="JS41" s="105">
        <f t="shared" ca="1" si="295"/>
        <v>6.0348997101948472E-3</v>
      </c>
      <c r="JT41" s="105">
        <f t="shared" ca="1" si="296"/>
        <v>5.5249378376589948E-3</v>
      </c>
      <c r="JU41" s="105">
        <f t="shared" ca="1" si="297"/>
        <v>5.0519335593993461E-3</v>
      </c>
      <c r="JV41" s="105">
        <f t="shared" ca="1" si="298"/>
        <v>4.6140906500776726E-3</v>
      </c>
      <c r="JW41" s="105">
        <f t="shared" ca="1" si="299"/>
        <v>4.2095629507785913E-3</v>
      </c>
      <c r="JX41" s="105">
        <f t="shared" ca="1" si="300"/>
        <v>3.836482895534355E-3</v>
      </c>
      <c r="JY41" s="105">
        <f t="shared" ca="1" si="301"/>
        <v>3.4929854980133243E-3</v>
      </c>
      <c r="JZ41" s="105">
        <f t="shared" ca="1" si="302"/>
        <v>3.1772282297268819E-3</v>
      </c>
      <c r="KA41" s="105">
        <f t="shared" ca="1" si="303"/>
        <v>2.8874072169727443E-3</v>
      </c>
      <c r="KB41" s="105">
        <f t="shared" ca="1" si="304"/>
        <v>2.6217701706725029E-3</v>
      </c>
      <c r="KC41" s="105">
        <f t="shared" ca="1" si="305"/>
        <v>2.3786264436236404E-3</v>
      </c>
      <c r="KD41" s="105">
        <f t="shared" ca="1" si="306"/>
        <v>2.1563545854987273E-3</v>
      </c>
      <c r="KE41" s="105">
        <f t="shared" ca="1" si="307"/>
        <v>1.9534077388451985E-3</v>
      </c>
      <c r="KF41" s="105">
        <f t="shared" ca="1" si="308"/>
        <v>1.7683171906665463E-3</v>
      </c>
      <c r="KG41" s="105">
        <f t="shared" ca="1" si="309"/>
        <v>1.599694364990231E-3</v>
      </c>
      <c r="KH41" s="105">
        <f t="shared" ca="1" si="310"/>
        <v>1.446231512920874E-3</v>
      </c>
      <c r="KI41" s="105">
        <f t="shared" ca="1" si="311"/>
        <v>1.3067013286904674E-3</v>
      </c>
      <c r="KJ41" s="105">
        <f t="shared" ca="1" si="312"/>
        <v>1.1799556935614373E-3</v>
      </c>
      <c r="KK41" s="105">
        <f t="shared" ca="1" si="313"/>
        <v>1.0649237244218987E-3</v>
      </c>
      <c r="KL41" s="105">
        <f t="shared" ca="1" si="314"/>
        <v>9.6060928074441227E-4</v>
      </c>
      <c r="KM41" s="105">
        <f t="shared" ca="1" si="315"/>
        <v>8.6608806231938001E-4</v>
      </c>
      <c r="KN41" s="105">
        <f t="shared" ca="1" si="316"/>
        <v>7.8050441089129148E-4</v>
      </c>
      <c r="KO41" s="105">
        <f t="shared" ca="1" si="317"/>
        <v>6.9195710474092712E-3</v>
      </c>
      <c r="KP41" s="102"/>
      <c r="KQ41" s="106">
        <f t="shared" ca="1" si="145"/>
        <v>0.60932238191641797</v>
      </c>
      <c r="KR41" s="107">
        <f t="shared" ca="1" si="146"/>
        <v>0.33152272983926001</v>
      </c>
    </row>
    <row r="42" spans="1:304" s="63" customFormat="1" ht="15.5" x14ac:dyDescent="0.35">
      <c r="A42" s="62"/>
      <c r="B42" s="67" t="s">
        <v>144</v>
      </c>
      <c r="C42" s="95">
        <f t="shared" si="147"/>
        <v>1204535</v>
      </c>
      <c r="D42" s="75">
        <f ca="1">'Stochastic inputs'!H63</f>
        <v>27.432075000000005</v>
      </c>
      <c r="E42" s="75">
        <v>7.2692419999999993</v>
      </c>
      <c r="F42" s="96">
        <v>27.240050475000004</v>
      </c>
      <c r="G42" s="96">
        <v>7.2183573059999997</v>
      </c>
      <c r="H42" s="97">
        <f t="shared" ca="1" si="0"/>
        <v>3.2777808234531025</v>
      </c>
      <c r="I42" s="97">
        <f t="shared" ca="1" si="1"/>
        <v>0.26050768025923993</v>
      </c>
      <c r="J42" s="98">
        <f t="shared" si="2"/>
        <v>3.2707562085161381</v>
      </c>
      <c r="K42" s="98">
        <f t="shared" si="3"/>
        <v>0.26050768025923993</v>
      </c>
      <c r="L42" s="98"/>
      <c r="M42" s="99">
        <v>1402018</v>
      </c>
      <c r="N42" s="98"/>
      <c r="O42" s="97">
        <f t="shared" ca="1" si="4"/>
        <v>3.2777808234531025</v>
      </c>
      <c r="P42" s="97">
        <f t="shared" ca="1" si="4"/>
        <v>0.26050768025923993</v>
      </c>
      <c r="Q42" s="99">
        <v>1204535</v>
      </c>
      <c r="R42" s="100">
        <v>1215241</v>
      </c>
      <c r="S42" s="99">
        <v>1222638</v>
      </c>
      <c r="T42" s="100">
        <v>1231255</v>
      </c>
      <c r="U42" s="99">
        <v>1238930</v>
      </c>
      <c r="V42" s="100">
        <v>1255685</v>
      </c>
      <c r="W42" s="99">
        <v>1286569</v>
      </c>
      <c r="X42" s="100">
        <v>1326328</v>
      </c>
      <c r="Y42" s="99">
        <v>1364288</v>
      </c>
      <c r="Z42" s="100">
        <v>1402018</v>
      </c>
      <c r="AA42" s="98"/>
      <c r="AB42" s="98">
        <f t="shared" si="5"/>
        <v>3.2707562085161381</v>
      </c>
      <c r="AC42" s="98">
        <f t="shared" si="5"/>
        <v>0.26050768025923993</v>
      </c>
      <c r="AD42" s="101">
        <f t="shared" ca="1" si="6"/>
        <v>66642.100536792554</v>
      </c>
      <c r="AE42" s="101">
        <f t="shared" ca="1" si="7"/>
        <v>15856.620063184233</v>
      </c>
      <c r="AF42" s="101">
        <f t="shared" ca="1" si="8"/>
        <v>18071.088213508378</v>
      </c>
      <c r="AG42" s="101">
        <f t="shared" ca="1" si="9"/>
        <v>20299.834072887079</v>
      </c>
      <c r="AH42" s="101">
        <f t="shared" ca="1" si="10"/>
        <v>22500.225956310205</v>
      </c>
      <c r="AI42" s="101">
        <f t="shared" ca="1" si="11"/>
        <v>24630.791775691439</v>
      </c>
      <c r="AJ42" s="101">
        <f t="shared" ca="1" si="12"/>
        <v>26652.721423349612</v>
      </c>
      <c r="AK42" s="101">
        <f t="shared" ca="1" si="13"/>
        <v>28531.109493605902</v>
      </c>
      <c r="AL42" s="101">
        <f t="shared" ca="1" si="14"/>
        <v>30235.903162185394</v>
      </c>
      <c r="AM42" s="101">
        <f t="shared" ca="1" si="15"/>
        <v>31742.544459190052</v>
      </c>
      <c r="AN42" s="101">
        <f t="shared" ca="1" si="16"/>
        <v>33032.3165855185</v>
      </c>
      <c r="AO42" s="101">
        <f t="shared" ca="1" si="17"/>
        <v>34092.419614586805</v>
      </c>
      <c r="AP42" s="101">
        <f t="shared" ca="1" si="18"/>
        <v>34915.811767905783</v>
      </c>
      <c r="AQ42" s="101">
        <f t="shared" ca="1" si="19"/>
        <v>35500.858771809166</v>
      </c>
      <c r="AR42" s="101">
        <f t="shared" ca="1" si="20"/>
        <v>35850.836196313758</v>
      </c>
      <c r="AS42" s="101">
        <f t="shared" ca="1" si="21"/>
        <v>35973.328900747081</v>
      </c>
      <c r="AT42" s="101">
        <f t="shared" ca="1" si="22"/>
        <v>35879.568562588247</v>
      </c>
      <c r="AU42" s="101">
        <f t="shared" ca="1" si="23"/>
        <v>35583.745509679815</v>
      </c>
      <c r="AV42" s="101">
        <f t="shared" ca="1" si="24"/>
        <v>35102.325389465586</v>
      </c>
      <c r="AW42" s="101">
        <f t="shared" ca="1" si="25"/>
        <v>34453.39515595018</v>
      </c>
      <c r="AX42" s="101">
        <f t="shared" ca="1" si="26"/>
        <v>33656.056876105664</v>
      </c>
      <c r="AY42" s="101">
        <f t="shared" ca="1" si="27"/>
        <v>32729.882272271141</v>
      </c>
      <c r="AZ42" s="101">
        <f t="shared" ca="1" si="28"/>
        <v>31694.435936926482</v>
      </c>
      <c r="BA42" s="101">
        <f t="shared" ca="1" si="29"/>
        <v>30568.870900139074</v>
      </c>
      <c r="BB42" s="101">
        <f t="shared" ca="1" si="30"/>
        <v>29371.596743214821</v>
      </c>
      <c r="BC42" s="101">
        <f t="shared" ca="1" si="31"/>
        <v>28120.017723746943</v>
      </c>
      <c r="BD42" s="101">
        <f t="shared" ca="1" si="32"/>
        <v>26830.336357525739</v>
      </c>
      <c r="BE42" s="101">
        <f t="shared" ca="1" si="33"/>
        <v>25517.416516200341</v>
      </c>
      <c r="BF42" s="101">
        <f t="shared" ca="1" si="34"/>
        <v>24194.69925741206</v>
      </c>
      <c r="BG42" s="101">
        <f t="shared" ca="1" si="35"/>
        <v>22874.164212757802</v>
      </c>
      <c r="BH42" s="101">
        <f t="shared" ca="1" si="36"/>
        <v>21566.32932679194</v>
      </c>
      <c r="BI42" s="101">
        <f t="shared" ca="1" si="37"/>
        <v>20280.281982124776</v>
      </c>
      <c r="BJ42" s="101">
        <f t="shared" ca="1" si="38"/>
        <v>19023.734985424544</v>
      </c>
      <c r="BK42" s="101">
        <f t="shared" ca="1" si="39"/>
        <v>17803.101461371534</v>
      </c>
      <c r="BL42" s="101">
        <f t="shared" ca="1" si="40"/>
        <v>16623.583351792156</v>
      </c>
      <c r="BM42" s="101">
        <f t="shared" ca="1" si="41"/>
        <v>15489.268901489673</v>
      </c>
      <c r="BN42" s="101">
        <f t="shared" ca="1" si="42"/>
        <v>14403.235196657986</v>
      </c>
      <c r="BO42" s="101">
        <f t="shared" ca="1" si="43"/>
        <v>13367.652480926534</v>
      </c>
      <c r="BP42" s="101">
        <f t="shared" ca="1" si="44"/>
        <v>12383.887590315833</v>
      </c>
      <c r="BQ42" s="101">
        <f t="shared" ca="1" si="45"/>
        <v>11452.604410069718</v>
      </c>
      <c r="BR42" s="101">
        <f t="shared" ca="1" si="46"/>
        <v>10573.859757222475</v>
      </c>
      <c r="BS42" s="101">
        <f t="shared" ca="1" si="47"/>
        <v>9747.1935301924605</v>
      </c>
      <c r="BT42" s="101">
        <f t="shared" ca="1" si="48"/>
        <v>8971.7123414011221</v>
      </c>
      <c r="BU42" s="101">
        <f t="shared" ca="1" si="49"/>
        <v>8246.166163446147</v>
      </c>
      <c r="BV42" s="101">
        <f t="shared" ca="1" si="50"/>
        <v>7569.0177780579861</v>
      </c>
      <c r="BW42" s="101">
        <f t="shared" ca="1" si="51"/>
        <v>6938.5050249009937</v>
      </c>
      <c r="BX42" s="101">
        <f t="shared" ca="1" si="52"/>
        <v>6352.6960099752469</v>
      </c>
      <c r="BY42" s="101">
        <f t="shared" ca="1" si="53"/>
        <v>5809.5375565138584</v>
      </c>
      <c r="BZ42" s="101">
        <f t="shared" ca="1" si="54"/>
        <v>5306.897270577444</v>
      </c>
      <c r="CA42" s="101">
        <f t="shared" ca="1" si="55"/>
        <v>4842.599654263845</v>
      </c>
      <c r="CB42" s="101">
        <f t="shared" ca="1" si="56"/>
        <v>4414.456736510554</v>
      </c>
      <c r="CC42" s="101">
        <f t="shared" ca="1" si="57"/>
        <v>4020.2937093508963</v>
      </c>
      <c r="CD42" s="101">
        <f t="shared" ca="1" si="58"/>
        <v>3657.9700600535803</v>
      </c>
      <c r="CE42" s="101">
        <f t="shared" ca="1" si="59"/>
        <v>3325.3966803628164</v>
      </c>
      <c r="CF42" s="101">
        <f t="shared" ca="1" si="60"/>
        <v>3020.5494159189079</v>
      </c>
      <c r="CG42" s="101">
        <f t="shared" ca="1" si="61"/>
        <v>2741.4794944417076</v>
      </c>
      <c r="CH42" s="101">
        <f t="shared" ca="1" si="62"/>
        <v>2486.3212424162621</v>
      </c>
      <c r="CI42" s="101">
        <f t="shared" ca="1" si="63"/>
        <v>2253.2974685478803</v>
      </c>
      <c r="CJ42" s="101">
        <f t="shared" ca="1" si="64"/>
        <v>2040.7228595160448</v>
      </c>
      <c r="CK42" s="101">
        <f t="shared" ca="1" si="65"/>
        <v>1847.0057005849726</v>
      </c>
      <c r="CL42" s="101">
        <f t="shared" ca="1" si="66"/>
        <v>1670.648201277693</v>
      </c>
      <c r="CM42" s="101">
        <f t="shared" ca="1" si="67"/>
        <v>1510.2456751799459</v>
      </c>
      <c r="CN42" s="101">
        <f t="shared" ca="1" si="68"/>
        <v>1364.4847934338266</v>
      </c>
      <c r="CO42" s="101">
        <f t="shared" ca="1" si="69"/>
        <v>1232.1411039114118</v>
      </c>
      <c r="CP42" s="101">
        <f t="shared" ca="1" si="70"/>
        <v>1112.0759825995701</v>
      </c>
      <c r="CQ42" s="101">
        <f t="shared" ca="1" si="71"/>
        <v>1003.2331604373684</v>
      </c>
      <c r="CR42" s="101">
        <f t="shared" ca="1" si="72"/>
        <v>8977.790534370446</v>
      </c>
      <c r="CS42" s="102">
        <f t="shared" ca="1" si="73"/>
        <v>1204535</v>
      </c>
      <c r="CT42" s="74">
        <f t="shared" si="148"/>
        <v>70350.939999790295</v>
      </c>
      <c r="CU42" s="74">
        <f t="shared" si="149"/>
        <v>16522.812949073548</v>
      </c>
      <c r="CV42" s="74">
        <f t="shared" si="150"/>
        <v>18776.330720313574</v>
      </c>
      <c r="CW42" s="74">
        <f t="shared" si="151"/>
        <v>21033.207809058331</v>
      </c>
      <c r="CX42" s="74">
        <f t="shared" si="152"/>
        <v>23249.75105811267</v>
      </c>
      <c r="CY42" s="74">
        <f t="shared" si="153"/>
        <v>25383.902082202494</v>
      </c>
      <c r="CZ42" s="74">
        <f t="shared" si="154"/>
        <v>27396.736736732873</v>
      </c>
      <c r="DA42" s="74">
        <f t="shared" si="155"/>
        <v>29253.679199593837</v>
      </c>
      <c r="DB42" s="74">
        <f t="shared" si="156"/>
        <v>30925.400886344803</v>
      </c>
      <c r="DC42" s="74">
        <f t="shared" ca="1" si="74"/>
        <v>31742.544459190052</v>
      </c>
      <c r="DD42" s="74">
        <f t="shared" si="157"/>
        <v>33625.27270710461</v>
      </c>
      <c r="DE42" s="74">
        <f t="shared" si="158"/>
        <v>34624.720202470075</v>
      </c>
      <c r="DF42" s="74">
        <f t="shared" si="159"/>
        <v>35381.309834642387</v>
      </c>
      <c r="DG42" s="74">
        <f t="shared" si="160"/>
        <v>35895.059025975468</v>
      </c>
      <c r="DH42" s="74">
        <f t="shared" si="161"/>
        <v>36170.875975588264</v>
      </c>
      <c r="DI42" s="74">
        <f t="shared" si="162"/>
        <v>36217.907483263596</v>
      </c>
      <c r="DJ42" s="74">
        <f t="shared" si="163"/>
        <v>36048.835071105867</v>
      </c>
      <c r="DK42" s="74">
        <f t="shared" si="164"/>
        <v>35679.155755603984</v>
      </c>
      <c r="DL42" s="74">
        <f t="shared" si="165"/>
        <v>35126.477573645199</v>
      </c>
      <c r="DM42" s="74">
        <f t="shared" si="166"/>
        <v>34409.853501202277</v>
      </c>
      <c r="DN42" s="74">
        <f t="shared" si="167"/>
        <v>33549.171152428724</v>
      </c>
      <c r="DO42" s="74">
        <f t="shared" si="168"/>
        <v>32564.609911726042</v>
      </c>
      <c r="DP42" s="74">
        <f t="shared" si="169"/>
        <v>31476.172121967615</v>
      </c>
      <c r="DQ42" s="74">
        <f t="shared" si="170"/>
        <v>30303.290725347735</v>
      </c>
      <c r="DR42" s="74">
        <f t="shared" si="171"/>
        <v>29064.512353268146</v>
      </c>
      <c r="DS42" s="74">
        <f t="shared" si="172"/>
        <v>27777.252258356632</v>
      </c>
      <c r="DT42" s="74">
        <f t="shared" si="173"/>
        <v>26457.615609024742</v>
      </c>
      <c r="DU42" s="74">
        <f t="shared" si="174"/>
        <v>25120.278436307843</v>
      </c>
      <c r="DV42" s="74">
        <f t="shared" si="175"/>
        <v>23778.420835209847</v>
      </c>
      <c r="DW42" s="74">
        <f t="shared" si="176"/>
        <v>22443.704777443647</v>
      </c>
      <c r="DX42" s="74">
        <f t="shared" si="177"/>
        <v>21126.288992787722</v>
      </c>
      <c r="DY42" s="74">
        <f t="shared" si="178"/>
        <v>19834.873734261048</v>
      </c>
      <c r="DZ42" s="74">
        <f t="shared" si="179"/>
        <v>18576.768780456921</v>
      </c>
      <c r="EA42" s="74">
        <f t="shared" si="180"/>
        <v>17357.978681371515</v>
      </c>
      <c r="EB42" s="74">
        <f t="shared" si="181"/>
        <v>16183.299968095947</v>
      </c>
      <c r="EC42" s="74">
        <f t="shared" si="182"/>
        <v>15056.425779474714</v>
      </c>
      <c r="ED42" s="74">
        <f t="shared" si="183"/>
        <v>13980.054077991714</v>
      </c>
      <c r="EE42" s="74">
        <f t="shared" si="184"/>
        <v>12955.996309395843</v>
      </c>
      <c r="EF42" s="74">
        <f t="shared" si="185"/>
        <v>11985.283990102311</v>
      </c>
      <c r="EG42" s="74">
        <f t="shared" si="186"/>
        <v>11068.271273543978</v>
      </c>
      <c r="EH42" s="74">
        <f t="shared" si="187"/>
        <v>10204.732046756288</v>
      </c>
      <c r="EI42" s="74">
        <f t="shared" si="188"/>
        <v>9393.9505405287582</v>
      </c>
      <c r="EJ42" s="74">
        <f t="shared" si="189"/>
        <v>8634.8048024331365</v>
      </c>
      <c r="EK42" s="74">
        <f t="shared" si="190"/>
        <v>7925.8426856388242</v>
      </c>
      <c r="EL42" s="74">
        <f t="shared" si="191"/>
        <v>7265.3502528992167</v>
      </c>
      <c r="EM42" s="74">
        <f t="shared" si="192"/>
        <v>6651.412690136026</v>
      </c>
      <c r="EN42" s="74">
        <f t="shared" si="193"/>
        <v>6081.9679739511403</v>
      </c>
      <c r="EO42" s="74">
        <f t="shared" si="194"/>
        <v>5554.8536481577066</v>
      </c>
      <c r="EP42" s="74">
        <f t="shared" si="195"/>
        <v>5067.8471420773558</v>
      </c>
      <c r="EQ42" s="74">
        <f t="shared" si="196"/>
        <v>4618.7001133137483</v>
      </c>
      <c r="ER42" s="74">
        <f t="shared" si="197"/>
        <v>4205.1673250664571</v>
      </c>
      <c r="ES42" s="74">
        <f t="shared" si="198"/>
        <v>3825.0305772884894</v>
      </c>
      <c r="ET42" s="74">
        <f t="shared" si="199"/>
        <v>3476.1182060105257</v>
      </c>
      <c r="EU42" s="74">
        <f t="shared" si="200"/>
        <v>3156.3206494319843</v>
      </c>
      <c r="EV42" s="74">
        <f t="shared" si="201"/>
        <v>2863.6025557375533</v>
      </c>
      <c r="EW42" s="74">
        <f t="shared" si="202"/>
        <v>2596.0118784787132</v>
      </c>
      <c r="EX42" s="74">
        <f t="shared" si="203"/>
        <v>2351.6863727592968</v>
      </c>
      <c r="EY42" s="74">
        <f t="shared" si="204"/>
        <v>2128.8578709455346</v>
      </c>
      <c r="EZ42" s="74">
        <f t="shared" si="205"/>
        <v>1925.8546814969322</v>
      </c>
      <c r="FA42" s="74">
        <f t="shared" si="206"/>
        <v>1741.1024197138217</v>
      </c>
      <c r="FB42" s="74">
        <f t="shared" si="207"/>
        <v>1573.1235455043729</v>
      </c>
      <c r="FC42" s="74">
        <f t="shared" si="208"/>
        <v>1420.5358511831296</v>
      </c>
      <c r="FD42" s="74">
        <f t="shared" si="209"/>
        <v>1282.0501121960174</v>
      </c>
      <c r="FE42" s="74">
        <f t="shared" si="210"/>
        <v>1156.4670857750536</v>
      </c>
      <c r="FF42" s="74">
        <f t="shared" si="211"/>
        <v>1042.6740169310847</v>
      </c>
      <c r="FG42" s="74">
        <f t="shared" si="212"/>
        <v>939.6407879783826</v>
      </c>
      <c r="FH42" s="74">
        <f t="shared" si="213"/>
        <v>8330.3964727569419</v>
      </c>
      <c r="FI42" s="102">
        <f t="shared" ca="1" si="75"/>
        <v>1203889.1451047237</v>
      </c>
      <c r="FJ42" s="62"/>
      <c r="FK42" s="103">
        <f t="shared" ca="1" si="250"/>
        <v>5.5325997614675E-2</v>
      </c>
      <c r="FL42" s="103">
        <f t="shared" ca="1" si="250"/>
        <v>1.3164100722008271E-2</v>
      </c>
      <c r="FM42" s="103">
        <f t="shared" ca="1" si="250"/>
        <v>1.500254306724867E-2</v>
      </c>
      <c r="FN42" s="103">
        <f t="shared" ca="1" si="250"/>
        <v>1.6852838707789378E-2</v>
      </c>
      <c r="FO42" s="103">
        <f t="shared" ca="1" si="250"/>
        <v>1.8679594994176346E-2</v>
      </c>
      <c r="FP42" s="103">
        <f t="shared" ca="1" si="250"/>
        <v>2.0448381969549609E-2</v>
      </c>
      <c r="FQ42" s="103">
        <f t="shared" ca="1" si="250"/>
        <v>2.2126979642226763E-2</v>
      </c>
      <c r="FR42" s="103">
        <f t="shared" ca="1" si="250"/>
        <v>2.3686409688058796E-2</v>
      </c>
      <c r="FS42" s="103">
        <f t="shared" ca="1" si="250"/>
        <v>2.5101722376008495E-2</v>
      </c>
      <c r="FT42" s="103">
        <f t="shared" ca="1" si="250"/>
        <v>2.635252978052946E-2</v>
      </c>
      <c r="FU42" s="103">
        <f t="shared" ca="1" si="250"/>
        <v>2.7423293292032611E-2</v>
      </c>
      <c r="FV42" s="103">
        <f t="shared" ca="1" si="250"/>
        <v>2.8303386464143262E-2</v>
      </c>
      <c r="FW42" s="103">
        <f t="shared" ca="1" si="250"/>
        <v>2.8986963241338592E-2</v>
      </c>
      <c r="FX42" s="103">
        <f t="shared" ca="1" si="250"/>
        <v>2.9472666856346363E-2</v>
      </c>
      <c r="FY42" s="103">
        <f t="shared" ca="1" si="250"/>
        <v>2.9763216673914628E-2</v>
      </c>
      <c r="FZ42" s="103">
        <f t="shared" ca="1" si="246"/>
        <v>2.9864909613043274E-2</v>
      </c>
      <c r="GA42" s="103">
        <f t="shared" ca="1" si="246"/>
        <v>2.9787070166153951E-2</v>
      </c>
      <c r="GB42" s="103">
        <f t="shared" ca="1" si="246"/>
        <v>2.9541479085024358E-2</v>
      </c>
      <c r="GC42" s="103">
        <f t="shared" ca="1" si="246"/>
        <v>2.9141806082401578E-2</v>
      </c>
      <c r="GD42" s="103">
        <f t="shared" ca="1" si="246"/>
        <v>2.8603066873067351E-2</v>
      </c>
      <c r="GE42" s="103">
        <f t="shared" ca="1" si="246"/>
        <v>2.7941119914411505E-2</v>
      </c>
      <c r="GF42" s="103">
        <f t="shared" ca="1" si="246"/>
        <v>2.7172213569776837E-2</v>
      </c>
      <c r="GG42" s="103">
        <f t="shared" ca="1" si="246"/>
        <v>2.6312590283326331E-2</v>
      </c>
      <c r="GH42" s="103">
        <f t="shared" ca="1" si="246"/>
        <v>2.5378150821801837E-2</v>
      </c>
      <c r="GI42" s="103">
        <f t="shared" ca="1" si="246"/>
        <v>2.438417874384291E-2</v>
      </c>
      <c r="GJ42" s="103">
        <f t="shared" ca="1" si="246"/>
        <v>2.3345122992480039E-2</v>
      </c>
      <c r="GK42" s="103">
        <f t="shared" ca="1" si="246"/>
        <v>2.2274434829644418E-2</v>
      </c>
      <c r="GL42" s="103">
        <f t="shared" ca="1" si="246"/>
        <v>2.118445418041015E-2</v>
      </c>
      <c r="GM42" s="103">
        <f t="shared" ca="1" si="246"/>
        <v>2.0086339755517324E-2</v>
      </c>
      <c r="GN42" s="103">
        <f t="shared" ca="1" si="246"/>
        <v>1.8990036995818138E-2</v>
      </c>
      <c r="GO42" s="103">
        <f t="shared" ca="1" si="246"/>
        <v>1.7904277855597339E-2</v>
      </c>
      <c r="GP42" s="103">
        <f t="shared" ca="1" si="247"/>
        <v>1.6836606642500862E-2</v>
      </c>
      <c r="GQ42" s="103">
        <f t="shared" ca="1" si="247"/>
        <v>1.5793426496884311E-2</v>
      </c>
      <c r="GR42" s="103">
        <f t="shared" ca="1" si="247"/>
        <v>1.4780061568465452E-2</v>
      </c>
      <c r="GS42" s="103">
        <f t="shared" ca="1" si="247"/>
        <v>1.380083048794112E-2</v>
      </c>
      <c r="GT42" s="103">
        <f t="shared" ca="1" si="247"/>
        <v>1.2859127299322703E-2</v>
      </c>
      <c r="GU42" s="103">
        <f t="shared" ca="1" si="247"/>
        <v>1.1957506586905309E-2</v>
      </c>
      <c r="GV42" s="103">
        <f t="shared" ca="1" si="247"/>
        <v>1.1097770078018931E-2</v>
      </c>
      <c r="GW42" s="103">
        <f t="shared" ca="1" si="247"/>
        <v>1.0281052514302891E-2</v>
      </c>
      <c r="GX42" s="103">
        <f t="shared" ca="1" si="247"/>
        <v>9.5079050505545437E-3</v>
      </c>
      <c r="GY42" s="103">
        <f t="shared" ca="1" si="247"/>
        <v>8.7783748560419372E-3</v>
      </c>
      <c r="GZ42" s="103">
        <f t="shared" ca="1" si="247"/>
        <v>8.0920799563254375E-3</v>
      </c>
      <c r="HA42" s="103">
        <f t="shared" ca="1" si="247"/>
        <v>7.4482786647138708E-3</v>
      </c>
      <c r="HB42" s="103">
        <f t="shared" ca="1" si="247"/>
        <v>6.8459332136020512E-3</v>
      </c>
      <c r="HC42" s="103">
        <f t="shared" ca="1" si="247"/>
        <v>6.2837674107086849E-3</v>
      </c>
      <c r="HD42" s="103">
        <f t="shared" ca="1" si="247"/>
        <v>5.760318317774904E-3</v>
      </c>
      <c r="HE42" s="103">
        <f t="shared" ca="1" si="247"/>
        <v>5.2739820843522578E-3</v>
      </c>
      <c r="HF42" s="103">
        <f t="shared" ca="1" si="248"/>
        <v>4.8230541715382769E-3</v>
      </c>
      <c r="HG42" s="103">
        <f t="shared" ca="1" si="248"/>
        <v>4.4057642746598846E-3</v>
      </c>
      <c r="HH42" s="103">
        <f t="shared" ca="1" si="248"/>
        <v>4.0203063043114939E-3</v>
      </c>
      <c r="HI42" s="103">
        <f t="shared" ca="1" si="248"/>
        <v>3.6648638159211266E-3</v>
      </c>
      <c r="HJ42" s="103">
        <f t="shared" ca="1" si="248"/>
        <v>3.3376312928647955E-3</v>
      </c>
      <c r="HK42" s="103">
        <f t="shared" ca="1" si="248"/>
        <v>3.0368316902817938E-3</v>
      </c>
      <c r="HL42" s="103">
        <f t="shared" ca="1" si="248"/>
        <v>2.7607306390954323E-3</v>
      </c>
      <c r="HM42" s="103">
        <f t="shared" ca="1" si="248"/>
        <v>2.5076476946862547E-3</v>
      </c>
      <c r="HN42" s="103">
        <f t="shared" ca="1" si="248"/>
        <v>2.2759649943270288E-3</v>
      </c>
      <c r="HO42" s="103">
        <f t="shared" ca="1" si="248"/>
        <v>2.0641336635434104E-3</v>
      </c>
      <c r="HP42" s="103">
        <f t="shared" ca="1" si="248"/>
        <v>1.8706782854361892E-3</v>
      </c>
      <c r="HQ42" s="103">
        <f t="shared" ca="1" si="248"/>
        <v>1.6941997198222092E-3</v>
      </c>
      <c r="HR42" s="103">
        <f t="shared" ca="1" si="248"/>
        <v>1.5333765316781767E-3</v>
      </c>
      <c r="HS42" s="103">
        <f t="shared" ca="1" si="248"/>
        <v>1.3869652615139394E-3</v>
      </c>
      <c r="HT42" s="103">
        <f t="shared" ca="1" si="248"/>
        <v>1.2537997444490578E-3</v>
      </c>
      <c r="HU42" s="103">
        <f t="shared" ca="1" si="248"/>
        <v>1.1327896602704168E-3</v>
      </c>
      <c r="HV42" s="103">
        <f t="shared" ca="1" si="249"/>
        <v>1.0229184738603792E-3</v>
      </c>
      <c r="HW42" s="103">
        <f t="shared" ca="1" si="245"/>
        <v>9.2324090424900074E-4</v>
      </c>
      <c r="HX42" s="103">
        <f t="shared" ca="1" si="245"/>
        <v>8.3288004120873893E-4</v>
      </c>
      <c r="HY42" s="103">
        <f t="shared" ca="1" si="245"/>
        <v>7.4533247555035312E-3</v>
      </c>
      <c r="HZ42" s="104">
        <f t="shared" ca="1" si="216"/>
        <v>0.61930937490995375</v>
      </c>
      <c r="IA42" s="105">
        <f t="shared" ca="1" si="251"/>
        <v>5.8436393654559132E-2</v>
      </c>
      <c r="IB42" s="105">
        <f t="shared" ca="1" si="252"/>
        <v>1.3724530216306804E-2</v>
      </c>
      <c r="IC42" s="105">
        <f t="shared" ca="1" si="253"/>
        <v>1.5596395063999235E-2</v>
      </c>
      <c r="ID42" s="105">
        <f t="shared" ca="1" si="254"/>
        <v>1.747105029942661E-2</v>
      </c>
      <c r="IE42" s="105">
        <f t="shared" ca="1" si="255"/>
        <v>1.9312202583311958E-2</v>
      </c>
      <c r="IF42" s="105">
        <f t="shared" ca="1" si="256"/>
        <v>2.1084916485391521E-2</v>
      </c>
      <c r="IG42" s="105">
        <f t="shared" ca="1" si="257"/>
        <v>2.2756860005037832E-2</v>
      </c>
      <c r="IH42" s="105">
        <f t="shared" ca="1" si="258"/>
        <v>2.4299313037704249E-2</v>
      </c>
      <c r="II42" s="105">
        <f t="shared" ca="1" si="259"/>
        <v>2.5687914050969093E-2</v>
      </c>
      <c r="IJ42" s="105">
        <f t="shared" ca="1" si="260"/>
        <v>2.6366667220368397E-2</v>
      </c>
      <c r="IK42" s="105">
        <f t="shared" ca="1" si="261"/>
        <v>2.7930538990099143E-2</v>
      </c>
      <c r="IL42" s="105">
        <f t="shared" ca="1" si="262"/>
        <v>2.8760721319950222E-2</v>
      </c>
      <c r="IM42" s="105">
        <f t="shared" ca="1" si="263"/>
        <v>2.9389175887589419E-2</v>
      </c>
      <c r="IN42" s="105">
        <f t="shared" ca="1" si="264"/>
        <v>2.98159171647428E-2</v>
      </c>
      <c r="IO42" s="105">
        <f t="shared" ca="1" si="265"/>
        <v>3.0045022104125574E-2</v>
      </c>
      <c r="IP42" s="105">
        <f t="shared" ca="1" si="266"/>
        <v>3.0084088415061737E-2</v>
      </c>
      <c r="IQ42" s="105">
        <f t="shared" ca="1" si="267"/>
        <v>2.9943649893088831E-2</v>
      </c>
      <c r="IR42" s="105">
        <f t="shared" ca="1" si="268"/>
        <v>2.9636578999555917E-2</v>
      </c>
      <c r="IS42" s="105">
        <f t="shared" ca="1" si="269"/>
        <v>2.9177501696461945E-2</v>
      </c>
      <c r="IT42" s="105">
        <f t="shared" ca="1" si="270"/>
        <v>2.8582244171832812E-2</v>
      </c>
      <c r="IU42" s="105">
        <f t="shared" ca="1" si="271"/>
        <v>2.7867325898607014E-2</v>
      </c>
      <c r="IV42" s="105">
        <f t="shared" ca="1" si="272"/>
        <v>2.7049508706130345E-2</v>
      </c>
      <c r="IW42" s="105">
        <f t="shared" ca="1" si="273"/>
        <v>2.6145407365750082E-2</v>
      </c>
      <c r="IX42" s="105">
        <f t="shared" ca="1" si="274"/>
        <v>2.5171163681114276E-2</v>
      </c>
      <c r="IY42" s="105">
        <f t="shared" ca="1" si="275"/>
        <v>2.4142183249554829E-2</v>
      </c>
      <c r="IZ42" s="105">
        <f t="shared" ca="1" si="276"/>
        <v>2.3072931898509931E-2</v>
      </c>
      <c r="JA42" s="105">
        <f t="shared" ca="1" si="277"/>
        <v>2.1976787245409753E-2</v>
      </c>
      <c r="JB42" s="105">
        <f t="shared" ca="1" si="278"/>
        <v>2.0865939807209313E-2</v>
      </c>
      <c r="JC42" s="105">
        <f t="shared" ca="1" si="279"/>
        <v>1.9751337514669103E-2</v>
      </c>
      <c r="JD42" s="105">
        <f t="shared" ca="1" si="280"/>
        <v>1.8642667282701777E-2</v>
      </c>
      <c r="JE42" s="105">
        <f t="shared" ca="1" si="281"/>
        <v>1.7548367371440991E-2</v>
      </c>
      <c r="JF42" s="105">
        <f t="shared" ca="1" si="282"/>
        <v>1.647566457004283E-2</v>
      </c>
      <c r="JG42" s="105">
        <f t="shared" ca="1" si="283"/>
        <v>1.5430630682230271E-2</v>
      </c>
      <c r="JH42" s="105">
        <f t="shared" ca="1" si="284"/>
        <v>1.4418253334995874E-2</v>
      </c>
      <c r="JI42" s="105">
        <f t="shared" ca="1" si="285"/>
        <v>1.3442516724983176E-2</v>
      </c>
      <c r="JJ42" s="105">
        <f t="shared" ca="1" si="286"/>
        <v>1.2506488525706398E-2</v>
      </c>
      <c r="JK42" s="105">
        <f t="shared" ca="1" si="287"/>
        <v>1.161240977613069E-2</v>
      </c>
      <c r="JL42" s="105">
        <f t="shared" ca="1" si="288"/>
        <v>1.0761785137840768E-2</v>
      </c>
      <c r="JM42" s="105">
        <f t="shared" ca="1" si="289"/>
        <v>9.9554714309345628E-3</v>
      </c>
      <c r="JN42" s="105">
        <f t="shared" ca="1" si="290"/>
        <v>9.1937628298668413E-3</v>
      </c>
      <c r="JO42" s="105">
        <f t="shared" ca="1" si="291"/>
        <v>8.476471515879146E-3</v>
      </c>
      <c r="JP42" s="105">
        <f t="shared" ca="1" si="292"/>
        <v>7.8030029415304663E-3</v>
      </c>
      <c r="JQ42" s="105">
        <f t="shared" ca="1" si="293"/>
        <v>7.1724251668387733E-3</v>
      </c>
      <c r="JR42" s="105">
        <f t="shared" ca="1" si="294"/>
        <v>6.5835319787266389E-3</v>
      </c>
      <c r="JS42" s="105">
        <f t="shared" ca="1" si="295"/>
        <v>6.0348997101948446E-3</v>
      </c>
      <c r="JT42" s="105">
        <f t="shared" ca="1" si="296"/>
        <v>5.5249378376589931E-3</v>
      </c>
      <c r="JU42" s="105">
        <f t="shared" ca="1" si="297"/>
        <v>5.0519335593993443E-3</v>
      </c>
      <c r="JV42" s="105">
        <f t="shared" ca="1" si="298"/>
        <v>4.6140906500776709E-3</v>
      </c>
      <c r="JW42" s="105">
        <f t="shared" ca="1" si="299"/>
        <v>4.2095629507785904E-3</v>
      </c>
      <c r="JX42" s="105">
        <f t="shared" ca="1" si="300"/>
        <v>3.8364828955343537E-3</v>
      </c>
      <c r="JY42" s="105">
        <f t="shared" ca="1" si="301"/>
        <v>3.492985498013323E-3</v>
      </c>
      <c r="JZ42" s="105">
        <f t="shared" ca="1" si="302"/>
        <v>3.177228229726881E-3</v>
      </c>
      <c r="KA42" s="105">
        <f t="shared" ca="1" si="303"/>
        <v>2.8874072169727434E-3</v>
      </c>
      <c r="KB42" s="105">
        <f t="shared" ca="1" si="304"/>
        <v>2.621770170672502E-3</v>
      </c>
      <c r="KC42" s="105">
        <f t="shared" ca="1" si="305"/>
        <v>2.37862644362364E-3</v>
      </c>
      <c r="KD42" s="105">
        <f t="shared" ca="1" si="306"/>
        <v>2.1563545854987268E-3</v>
      </c>
      <c r="KE42" s="105">
        <f t="shared" ca="1" si="307"/>
        <v>1.953407738845198E-3</v>
      </c>
      <c r="KF42" s="105">
        <f t="shared" ca="1" si="308"/>
        <v>1.7683171906665459E-3</v>
      </c>
      <c r="KG42" s="105">
        <f t="shared" ca="1" si="309"/>
        <v>1.5996943649902303E-3</v>
      </c>
      <c r="KH42" s="105">
        <f t="shared" ca="1" si="310"/>
        <v>1.4462315129208736E-3</v>
      </c>
      <c r="KI42" s="105">
        <f t="shared" ca="1" si="311"/>
        <v>1.3067013286904669E-3</v>
      </c>
      <c r="KJ42" s="105">
        <f t="shared" ca="1" si="312"/>
        <v>1.1799556935614369E-3</v>
      </c>
      <c r="KK42" s="105">
        <f t="shared" ca="1" si="313"/>
        <v>1.0649237244218981E-3</v>
      </c>
      <c r="KL42" s="105">
        <f t="shared" ca="1" si="314"/>
        <v>9.6060928074441195E-4</v>
      </c>
      <c r="KM42" s="105">
        <f t="shared" ca="1" si="315"/>
        <v>8.6608806231937968E-4</v>
      </c>
      <c r="KN42" s="105">
        <f t="shared" ca="1" si="316"/>
        <v>7.8050441089129116E-4</v>
      </c>
      <c r="KO42" s="105">
        <f t="shared" ca="1" si="317"/>
        <v>6.9195710474092686E-3</v>
      </c>
      <c r="KP42" s="102"/>
      <c r="KQ42" s="106">
        <f t="shared" ca="1" si="145"/>
        <v>0.60932238191641785</v>
      </c>
      <c r="KR42" s="107">
        <f t="shared" ca="1" si="146"/>
        <v>0.3315227298392599</v>
      </c>
    </row>
    <row r="43" spans="1:304" s="63" customFormat="1" ht="15.5" x14ac:dyDescent="0.35">
      <c r="A43" s="62"/>
      <c r="B43" s="67" t="s">
        <v>145</v>
      </c>
      <c r="C43" s="95">
        <f t="shared" si="147"/>
        <v>1178898</v>
      </c>
      <c r="D43" s="75">
        <f ca="1">'Stochastic inputs'!H64</f>
        <v>27.432075000000005</v>
      </c>
      <c r="E43" s="75">
        <v>7.2692419999999993</v>
      </c>
      <c r="F43" s="96">
        <v>27.240050475000004</v>
      </c>
      <c r="G43" s="96">
        <v>7.2183573059999997</v>
      </c>
      <c r="H43" s="97">
        <f t="shared" ca="1" si="0"/>
        <v>3.2777808234531025</v>
      </c>
      <c r="I43" s="97">
        <f t="shared" ca="1" si="1"/>
        <v>0.26050768025923993</v>
      </c>
      <c r="J43" s="98">
        <f t="shared" si="2"/>
        <v>3.2707562085161381</v>
      </c>
      <c r="K43" s="98">
        <f t="shared" si="3"/>
        <v>0.26050768025923993</v>
      </c>
      <c r="L43" s="98"/>
      <c r="M43" s="99">
        <v>1355619</v>
      </c>
      <c r="N43" s="98"/>
      <c r="O43" s="97">
        <f t="shared" ca="1" si="4"/>
        <v>3.2777808234531025</v>
      </c>
      <c r="P43" s="97">
        <f t="shared" ca="1" si="4"/>
        <v>0.26050768025923993</v>
      </c>
      <c r="Q43" s="99">
        <v>1178898</v>
      </c>
      <c r="R43" s="100">
        <v>1195882</v>
      </c>
      <c r="S43" s="99">
        <v>1206648</v>
      </c>
      <c r="T43" s="100">
        <v>1214133</v>
      </c>
      <c r="U43" s="99">
        <v>1222832</v>
      </c>
      <c r="V43" s="100">
        <v>1230589</v>
      </c>
      <c r="W43" s="99">
        <v>1247365</v>
      </c>
      <c r="X43" s="100">
        <v>1278162</v>
      </c>
      <c r="Y43" s="99">
        <v>1317787</v>
      </c>
      <c r="Z43" s="100">
        <v>1355619</v>
      </c>
      <c r="AA43" s="98"/>
      <c r="AB43" s="98">
        <f t="shared" si="5"/>
        <v>3.2707562085161381</v>
      </c>
      <c r="AC43" s="98">
        <f t="shared" si="5"/>
        <v>0.26050768025923993</v>
      </c>
      <c r="AD43" s="101">
        <f t="shared" ca="1" si="6"/>
        <v>65223.707935945138</v>
      </c>
      <c r="AE43" s="101">
        <f t="shared" ca="1" si="7"/>
        <v>15519.132012974107</v>
      </c>
      <c r="AF43" s="101">
        <f t="shared" ca="1" si="8"/>
        <v>17686.468016893326</v>
      </c>
      <c r="AG43" s="101">
        <f t="shared" ca="1" si="9"/>
        <v>19867.777846935482</v>
      </c>
      <c r="AH43" s="101">
        <f t="shared" ca="1" si="10"/>
        <v>22021.337179444505</v>
      </c>
      <c r="AI43" s="101">
        <f t="shared" ca="1" si="11"/>
        <v>24106.556607138096</v>
      </c>
      <c r="AJ43" s="101">
        <f t="shared" ca="1" si="12"/>
        <v>26085.452046261846</v>
      </c>
      <c r="AK43" s="101">
        <f t="shared" ca="1" si="13"/>
        <v>27923.861008433138</v>
      </c>
      <c r="AL43" s="101">
        <f t="shared" ca="1" si="14"/>
        <v>29592.370305631663</v>
      </c>
      <c r="AM43" s="101">
        <f t="shared" ca="1" si="15"/>
        <v>31066.944653206618</v>
      </c>
      <c r="AN43" s="101">
        <f t="shared" ca="1" si="16"/>
        <v>32329.265615390657</v>
      </c>
      <c r="AO43" s="101">
        <f t="shared" ca="1" si="17"/>
        <v>33366.805695805568</v>
      </c>
      <c r="AP43" s="101">
        <f t="shared" ca="1" si="18"/>
        <v>34172.672991287582</v>
      </c>
      <c r="AQ43" s="101">
        <f t="shared" ca="1" si="19"/>
        <v>34745.268011613014</v>
      </c>
      <c r="AR43" s="101">
        <f t="shared" ca="1" si="20"/>
        <v>35087.79661044461</v>
      </c>
      <c r="AS43" s="101">
        <f t="shared" ca="1" si="21"/>
        <v>35207.682212997497</v>
      </c>
      <c r="AT43" s="101">
        <f t="shared" ca="1" si="22"/>
        <v>35115.917444738559</v>
      </c>
      <c r="AU43" s="101">
        <f t="shared" ca="1" si="23"/>
        <v>34826.390610377042</v>
      </c>
      <c r="AV43" s="101">
        <f t="shared" ca="1" si="24"/>
        <v>34355.216906931055</v>
      </c>
      <c r="AW43" s="101">
        <f t="shared" ca="1" si="25"/>
        <v>33720.098330525354</v>
      </c>
      <c r="AX43" s="101">
        <f t="shared" ca="1" si="26"/>
        <v>32939.730384859897</v>
      </c>
      <c r="AY43" s="101">
        <f t="shared" ca="1" si="27"/>
        <v>32033.268232982773</v>
      </c>
      <c r="AZ43" s="101">
        <f t="shared" ca="1" si="28"/>
        <v>31019.860059832845</v>
      </c>
      <c r="BA43" s="101">
        <f t="shared" ca="1" si="29"/>
        <v>29918.25124752054</v>
      </c>
      <c r="BB43" s="101">
        <f t="shared" ca="1" si="30"/>
        <v>28746.459552758919</v>
      </c>
      <c r="BC43" s="101">
        <f t="shared" ca="1" si="31"/>
        <v>27521.518805588734</v>
      </c>
      <c r="BD43" s="101">
        <f t="shared" ca="1" si="32"/>
        <v>26259.286671798145</v>
      </c>
      <c r="BE43" s="101">
        <f t="shared" ca="1" si="33"/>
        <v>24974.310664377164</v>
      </c>
      <c r="BF43" s="101">
        <f t="shared" ca="1" si="34"/>
        <v>23679.745765099862</v>
      </c>
      <c r="BG43" s="101">
        <f t="shared" ca="1" si="35"/>
        <v>22387.31663429601</v>
      </c>
      <c r="BH43" s="101">
        <f t="shared" ca="1" si="36"/>
        <v>21107.317355407991</v>
      </c>
      <c r="BI43" s="101">
        <f t="shared" ca="1" si="37"/>
        <v>19848.64189763098</v>
      </c>
      <c r="BJ43" s="101">
        <f t="shared" ca="1" si="38"/>
        <v>18618.838910323921</v>
      </c>
      <c r="BK43" s="101">
        <f t="shared" ca="1" si="39"/>
        <v>17424.185022940786</v>
      </c>
      <c r="BL43" s="101">
        <f t="shared" ca="1" si="40"/>
        <v>16269.771460572809</v>
      </c>
      <c r="BM43" s="101">
        <f t="shared" ca="1" si="41"/>
        <v>15159.599454916937</v>
      </c>
      <c r="BN43" s="101">
        <f t="shared" ca="1" si="42"/>
        <v>14096.680600289495</v>
      </c>
      <c r="BO43" s="101">
        <f t="shared" ca="1" si="43"/>
        <v>13083.138949436363</v>
      </c>
      <c r="BP43" s="101">
        <f t="shared" ca="1" si="44"/>
        <v>12120.31224700665</v>
      </c>
      <c r="BQ43" s="101">
        <f t="shared" ca="1" si="45"/>
        <v>11208.850248288651</v>
      </c>
      <c r="BR43" s="101">
        <f t="shared" ca="1" si="46"/>
        <v>10348.808561038128</v>
      </c>
      <c r="BS43" s="101">
        <f t="shared" ca="1" si="47"/>
        <v>9539.7368763521463</v>
      </c>
      <c r="BT43" s="101">
        <f t="shared" ca="1" si="48"/>
        <v>8780.7608212738523</v>
      </c>
      <c r="BU43" s="101">
        <f t="shared" ca="1" si="49"/>
        <v>8070.656973649031</v>
      </c>
      <c r="BV43" s="101">
        <f t="shared" ca="1" si="50"/>
        <v>7407.9208329496469</v>
      </c>
      <c r="BW43" s="101">
        <f t="shared" ca="1" si="51"/>
        <v>6790.8277441881992</v>
      </c>
      <c r="BX43" s="101">
        <f t="shared" ca="1" si="52"/>
        <v>6217.4869312787077</v>
      </c>
      <c r="BY43" s="101">
        <f t="shared" ca="1" si="53"/>
        <v>5685.8889167181314</v>
      </c>
      <c r="BZ43" s="101">
        <f t="shared" ca="1" si="54"/>
        <v>5193.9466918679891</v>
      </c>
      <c r="CA43" s="101">
        <f t="shared" ca="1" si="55"/>
        <v>4739.5310615402113</v>
      </c>
      <c r="CB43" s="101">
        <f t="shared" ca="1" si="56"/>
        <v>4320.500622861784</v>
      </c>
      <c r="CC43" s="101">
        <f t="shared" ca="1" si="57"/>
        <v>3934.7268558957217</v>
      </c>
      <c r="CD43" s="101">
        <f t="shared" ca="1" si="58"/>
        <v>3580.1148060098262</v>
      </c>
      <c r="CE43" s="101">
        <f t="shared" ca="1" si="59"/>
        <v>3254.6198289683271</v>
      </c>
      <c r="CF43" s="101">
        <f t="shared" ca="1" si="60"/>
        <v>2956.2608519702362</v>
      </c>
      <c r="CG43" s="101">
        <f t="shared" ca="1" si="61"/>
        <v>2683.1305798821454</v>
      </c>
      <c r="CH43" s="101">
        <f t="shared" ca="1" si="62"/>
        <v>2433.4030476839994</v>
      </c>
      <c r="CI43" s="101">
        <f t="shared" ca="1" si="63"/>
        <v>2205.3388893441524</v>
      </c>
      <c r="CJ43" s="101">
        <f t="shared" ca="1" si="64"/>
        <v>1997.2886612989628</v>
      </c>
      <c r="CK43" s="101">
        <f t="shared" ca="1" si="65"/>
        <v>1807.6945264423391</v>
      </c>
      <c r="CL43" s="101">
        <f t="shared" ca="1" si="66"/>
        <v>1635.0905728682601</v>
      </c>
      <c r="CM43" s="101">
        <f t="shared" ca="1" si="67"/>
        <v>1478.1020111315054</v>
      </c>
      <c r="CN43" s="101">
        <f t="shared" ca="1" si="68"/>
        <v>1335.4434649134739</v>
      </c>
      <c r="CO43" s="101">
        <f t="shared" ca="1" si="69"/>
        <v>1205.9165429970533</v>
      </c>
      <c r="CP43" s="101">
        <f t="shared" ca="1" si="70"/>
        <v>1088.4068555373385</v>
      </c>
      <c r="CQ43" s="101">
        <f t="shared" ca="1" si="71"/>
        <v>981.88061482089995</v>
      </c>
      <c r="CR43" s="101">
        <f t="shared" ca="1" si="72"/>
        <v>8786.709647613603</v>
      </c>
      <c r="CS43" s="102">
        <f t="shared" ca="1" si="73"/>
        <v>1178897.9999999998</v>
      </c>
      <c r="CT43" s="74">
        <f t="shared" si="148"/>
        <v>68853.609454165125</v>
      </c>
      <c r="CU43" s="74">
        <f t="shared" si="149"/>
        <v>16171.145828088769</v>
      </c>
      <c r="CV43" s="74">
        <f t="shared" si="150"/>
        <v>18376.700331261633</v>
      </c>
      <c r="CW43" s="74">
        <f t="shared" si="151"/>
        <v>20585.5426531261</v>
      </c>
      <c r="CX43" s="74">
        <f t="shared" si="152"/>
        <v>22754.909589930478</v>
      </c>
      <c r="CY43" s="74">
        <f t="shared" si="153"/>
        <v>24843.637915796848</v>
      </c>
      <c r="CZ43" s="74">
        <f t="shared" si="154"/>
        <v>26813.631937188136</v>
      </c>
      <c r="DA43" s="74">
        <f t="shared" si="155"/>
        <v>28631.051734522262</v>
      </c>
      <c r="DB43" s="74">
        <f t="shared" si="156"/>
        <v>30267.19294508679</v>
      </c>
      <c r="DC43" s="74">
        <f t="shared" ca="1" si="74"/>
        <v>31066.944653206618</v>
      </c>
      <c r="DD43" s="74">
        <f t="shared" si="157"/>
        <v>32909.601417858525</v>
      </c>
      <c r="DE43" s="74">
        <f t="shared" si="158"/>
        <v>33887.77694068796</v>
      </c>
      <c r="DF43" s="74">
        <f t="shared" si="159"/>
        <v>34628.263521973415</v>
      </c>
      <c r="DG43" s="74">
        <f t="shared" si="160"/>
        <v>35131.078213256093</v>
      </c>
      <c r="DH43" s="74">
        <f t="shared" si="161"/>
        <v>35401.024748860807</v>
      </c>
      <c r="DI43" s="74">
        <f t="shared" si="162"/>
        <v>35447.05525053609</v>
      </c>
      <c r="DJ43" s="74">
        <f t="shared" si="163"/>
        <v>35281.58133026983</v>
      </c>
      <c r="DK43" s="74">
        <f t="shared" si="164"/>
        <v>34919.770170206786</v>
      </c>
      <c r="DL43" s="74">
        <f t="shared" si="165"/>
        <v>34378.855042497882</v>
      </c>
      <c r="DM43" s="74">
        <f t="shared" si="166"/>
        <v>33677.483404683437</v>
      </c>
      <c r="DN43" s="74">
        <f t="shared" si="167"/>
        <v>32835.119588269263</v>
      </c>
      <c r="DO43" s="74">
        <f t="shared" si="168"/>
        <v>31871.513485049425</v>
      </c>
      <c r="DP43" s="74">
        <f t="shared" si="169"/>
        <v>30806.24171339428</v>
      </c>
      <c r="DQ43" s="74">
        <f t="shared" si="170"/>
        <v>29658.323609966497</v>
      </c>
      <c r="DR43" s="74">
        <f t="shared" si="171"/>
        <v>28445.911064637483</v>
      </c>
      <c r="DS43" s="74">
        <f t="shared" si="172"/>
        <v>27186.048668467181</v>
      </c>
      <c r="DT43" s="74">
        <f t="shared" si="173"/>
        <v>25894.498811780522</v>
      </c>
      <c r="DU43" s="74">
        <f t="shared" si="174"/>
        <v>24585.625164903005</v>
      </c>
      <c r="DV43" s="74">
        <f t="shared" si="175"/>
        <v>23272.327301230118</v>
      </c>
      <c r="DW43" s="74">
        <f t="shared" si="176"/>
        <v>21966.018982195419</v>
      </c>
      <c r="DX43" s="74">
        <f t="shared" si="177"/>
        <v>20676.642721896384</v>
      </c>
      <c r="DY43" s="74">
        <f t="shared" si="178"/>
        <v>19412.713599499293</v>
      </c>
      <c r="DZ43" s="74">
        <f t="shared" si="179"/>
        <v>18181.385814229645</v>
      </c>
      <c r="EA43" s="74">
        <f t="shared" si="180"/>
        <v>16988.53611685133</v>
      </c>
      <c r="EB43" s="74">
        <f t="shared" si="181"/>
        <v>15838.858950373693</v>
      </c>
      <c r="EC43" s="74">
        <f t="shared" si="182"/>
        <v>14735.968849864206</v>
      </c>
      <c r="ED43" s="74">
        <f t="shared" si="183"/>
        <v>13682.506355096593</v>
      </c>
      <c r="EE43" s="74">
        <f t="shared" si="184"/>
        <v>12680.244357494088</v>
      </c>
      <c r="EF43" s="74">
        <f t="shared" si="185"/>
        <v>11730.192418953067</v>
      </c>
      <c r="EG43" s="74">
        <f t="shared" si="186"/>
        <v>10832.697155199681</v>
      </c>
      <c r="EH43" s="74">
        <f t="shared" si="187"/>
        <v>9987.5372657970875</v>
      </c>
      <c r="EI43" s="74">
        <f t="shared" si="188"/>
        <v>9194.0122157747792</v>
      </c>
      <c r="EJ43" s="74">
        <f t="shared" si="189"/>
        <v>8451.0239320391865</v>
      </c>
      <c r="EK43" s="74">
        <f t="shared" si="190"/>
        <v>7757.1511748635266</v>
      </c>
      <c r="EL43" s="74">
        <f t="shared" si="191"/>
        <v>7110.7164859820441</v>
      </c>
      <c r="EM43" s="74">
        <f t="shared" si="192"/>
        <v>6509.8458057059206</v>
      </c>
      <c r="EN43" s="74">
        <f t="shared" si="193"/>
        <v>5952.5209981902162</v>
      </c>
      <c r="EO43" s="74">
        <f t="shared" si="194"/>
        <v>5436.6256323857951</v>
      </c>
      <c r="EP43" s="74">
        <f t="shared" si="195"/>
        <v>4959.9844422127298</v>
      </c>
      <c r="EQ43" s="74">
        <f t="shared" si="196"/>
        <v>4520.3969383914555</v>
      </c>
      <c r="ER43" s="74">
        <f t="shared" si="197"/>
        <v>4115.6656711396481</v>
      </c>
      <c r="ES43" s="74">
        <f t="shared" si="198"/>
        <v>3743.6196519854097</v>
      </c>
      <c r="ET43" s="74">
        <f t="shared" si="199"/>
        <v>3402.1334380731123</v>
      </c>
      <c r="EU43" s="74">
        <f t="shared" si="200"/>
        <v>3089.1423669499577</v>
      </c>
      <c r="EV43" s="74">
        <f t="shared" si="201"/>
        <v>2802.6544066829856</v>
      </c>
      <c r="EW43" s="74">
        <f t="shared" si="202"/>
        <v>2540.7590576569364</v>
      </c>
      <c r="EX43" s="74">
        <f t="shared" si="203"/>
        <v>2301.6337104967388</v>
      </c>
      <c r="EY43" s="74">
        <f t="shared" si="204"/>
        <v>2083.5478307744888</v>
      </c>
      <c r="EZ43" s="74">
        <f t="shared" si="205"/>
        <v>1884.8653067842533</v>
      </c>
      <c r="FA43" s="74">
        <f t="shared" si="206"/>
        <v>1704.045262608214</v>
      </c>
      <c r="FB43" s="74">
        <f t="shared" si="207"/>
        <v>1539.6416057217218</v>
      </c>
      <c r="FC43" s="74">
        <f t="shared" si="208"/>
        <v>1390.3015469771231</v>
      </c>
      <c r="FD43" s="74">
        <f t="shared" si="209"/>
        <v>1254.7633013301072</v>
      </c>
      <c r="FE43" s="74">
        <f t="shared" si="210"/>
        <v>1131.8531503742433</v>
      </c>
      <c r="FF43" s="74">
        <f t="shared" si="211"/>
        <v>1020.4820226992341</v>
      </c>
      <c r="FG43" s="74">
        <f t="shared" si="212"/>
        <v>919.64172536799617</v>
      </c>
      <c r="FH43" s="74">
        <f t="shared" si="213"/>
        <v>8153.0945476388924</v>
      </c>
      <c r="FI43" s="102">
        <f t="shared" ca="1" si="75"/>
        <v>1178265.8913071589</v>
      </c>
      <c r="FJ43" s="62"/>
      <c r="FK43" s="103">
        <f t="shared" ca="1" si="250"/>
        <v>5.5325997614675021E-2</v>
      </c>
      <c r="FL43" s="103">
        <f t="shared" ca="1" si="250"/>
        <v>1.3164100722008274E-2</v>
      </c>
      <c r="FM43" s="103">
        <f t="shared" ca="1" si="250"/>
        <v>1.5002543067248676E-2</v>
      </c>
      <c r="FN43" s="103">
        <f t="shared" ca="1" si="250"/>
        <v>1.6852838707789381E-2</v>
      </c>
      <c r="FO43" s="103">
        <f t="shared" ca="1" si="250"/>
        <v>1.867959499417635E-2</v>
      </c>
      <c r="FP43" s="103">
        <f t="shared" ca="1" si="250"/>
        <v>2.0448381969549616E-2</v>
      </c>
      <c r="FQ43" s="103">
        <f t="shared" ca="1" si="250"/>
        <v>2.2126979642226766E-2</v>
      </c>
      <c r="FR43" s="103">
        <f t="shared" ca="1" si="250"/>
        <v>2.3686409688058799E-2</v>
      </c>
      <c r="FS43" s="103">
        <f t="shared" ca="1" si="250"/>
        <v>2.5101722376008499E-2</v>
      </c>
      <c r="FT43" s="103">
        <f t="shared" ca="1" si="250"/>
        <v>2.6352529780529464E-2</v>
      </c>
      <c r="FU43" s="103">
        <f t="shared" ca="1" si="250"/>
        <v>2.7423293292032615E-2</v>
      </c>
      <c r="FV43" s="103">
        <f t="shared" ca="1" si="250"/>
        <v>2.8303386464143272E-2</v>
      </c>
      <c r="FW43" s="103">
        <f t="shared" ca="1" si="250"/>
        <v>2.8986963241338596E-2</v>
      </c>
      <c r="FX43" s="103">
        <f t="shared" ca="1" si="250"/>
        <v>2.9472666856346367E-2</v>
      </c>
      <c r="FY43" s="103">
        <f t="shared" ca="1" si="250"/>
        <v>2.9763216673914634E-2</v>
      </c>
      <c r="FZ43" s="103">
        <f t="shared" ca="1" si="246"/>
        <v>2.9864909613043285E-2</v>
      </c>
      <c r="GA43" s="103">
        <f t="shared" ca="1" si="246"/>
        <v>2.9787070166153957E-2</v>
      </c>
      <c r="GB43" s="103">
        <f t="shared" ca="1" si="246"/>
        <v>2.9541479085024362E-2</v>
      </c>
      <c r="GC43" s="103">
        <f t="shared" ca="1" si="246"/>
        <v>2.9141806082401585E-2</v>
      </c>
      <c r="GD43" s="103">
        <f t="shared" ca="1" si="246"/>
        <v>2.8603066873067358E-2</v>
      </c>
      <c r="GE43" s="103">
        <f t="shared" ca="1" si="246"/>
        <v>2.7941119914411512E-2</v>
      </c>
      <c r="GF43" s="103">
        <f t="shared" ca="1" si="246"/>
        <v>2.7172213569776841E-2</v>
      </c>
      <c r="GG43" s="103">
        <f t="shared" ca="1" si="246"/>
        <v>2.6312590283326335E-2</v>
      </c>
      <c r="GH43" s="103">
        <f t="shared" ca="1" si="246"/>
        <v>2.537815082180184E-2</v>
      </c>
      <c r="GI43" s="103">
        <f t="shared" ca="1" si="246"/>
        <v>2.4384178743842914E-2</v>
      </c>
      <c r="GJ43" s="103">
        <f t="shared" ca="1" si="246"/>
        <v>2.3345122992480045E-2</v>
      </c>
      <c r="GK43" s="103">
        <f t="shared" ca="1" si="246"/>
        <v>2.2274434829644422E-2</v>
      </c>
      <c r="GL43" s="103">
        <f t="shared" ca="1" si="246"/>
        <v>2.1184454180410154E-2</v>
      </c>
      <c r="GM43" s="103">
        <f t="shared" ca="1" si="246"/>
        <v>2.0086339755517327E-2</v>
      </c>
      <c r="GN43" s="103">
        <f t="shared" ca="1" si="246"/>
        <v>1.8990036995818142E-2</v>
      </c>
      <c r="GO43" s="103">
        <f t="shared" ca="1" si="246"/>
        <v>1.7904277855597343E-2</v>
      </c>
      <c r="GP43" s="103">
        <f t="shared" ca="1" si="247"/>
        <v>1.6836606642500865E-2</v>
      </c>
      <c r="GQ43" s="103">
        <f t="shared" ca="1" si="247"/>
        <v>1.5793426496884314E-2</v>
      </c>
      <c r="GR43" s="103">
        <f t="shared" ca="1" si="247"/>
        <v>1.4780061568465456E-2</v>
      </c>
      <c r="GS43" s="103">
        <f t="shared" ca="1" si="247"/>
        <v>1.3800830487941122E-2</v>
      </c>
      <c r="GT43" s="103">
        <f t="shared" ca="1" si="247"/>
        <v>1.2859127299322707E-2</v>
      </c>
      <c r="GU43" s="103">
        <f t="shared" ca="1" si="247"/>
        <v>1.1957506586905312E-2</v>
      </c>
      <c r="GV43" s="103">
        <f t="shared" ca="1" si="247"/>
        <v>1.1097770078018935E-2</v>
      </c>
      <c r="GW43" s="103">
        <f t="shared" ca="1" si="247"/>
        <v>1.0281052514302894E-2</v>
      </c>
      <c r="GX43" s="103">
        <f t="shared" ca="1" si="247"/>
        <v>9.5079050505545454E-3</v>
      </c>
      <c r="GY43" s="103">
        <f t="shared" ca="1" si="247"/>
        <v>8.778374856041939E-3</v>
      </c>
      <c r="GZ43" s="103">
        <f t="shared" ca="1" si="247"/>
        <v>8.0920799563254393E-3</v>
      </c>
      <c r="HA43" s="103">
        <f t="shared" ca="1" si="247"/>
        <v>7.4482786647138716E-3</v>
      </c>
      <c r="HB43" s="103">
        <f t="shared" ca="1" si="247"/>
        <v>6.8459332136020529E-3</v>
      </c>
      <c r="HC43" s="103">
        <f t="shared" ca="1" si="247"/>
        <v>6.2837674107086858E-3</v>
      </c>
      <c r="HD43" s="103">
        <f t="shared" ca="1" si="247"/>
        <v>5.7603183177749057E-3</v>
      </c>
      <c r="HE43" s="103">
        <f t="shared" ca="1" si="247"/>
        <v>5.2739820843522587E-3</v>
      </c>
      <c r="HF43" s="103">
        <f t="shared" ca="1" si="248"/>
        <v>4.8230541715382777E-3</v>
      </c>
      <c r="HG43" s="103">
        <f t="shared" ca="1" si="248"/>
        <v>4.4057642746598855E-3</v>
      </c>
      <c r="HH43" s="103">
        <f t="shared" ca="1" si="248"/>
        <v>4.0203063043114948E-3</v>
      </c>
      <c r="HI43" s="103">
        <f t="shared" ca="1" si="248"/>
        <v>3.6648638159211271E-3</v>
      </c>
      <c r="HJ43" s="103">
        <f t="shared" ca="1" si="248"/>
        <v>3.337631292864796E-3</v>
      </c>
      <c r="HK43" s="103">
        <f t="shared" ca="1" si="248"/>
        <v>3.0368316902817947E-3</v>
      </c>
      <c r="HL43" s="103">
        <f t="shared" ca="1" si="248"/>
        <v>2.7607306390954331E-3</v>
      </c>
      <c r="HM43" s="103">
        <f t="shared" ca="1" si="248"/>
        <v>2.5076476946862551E-3</v>
      </c>
      <c r="HN43" s="103">
        <f t="shared" ca="1" si="248"/>
        <v>2.2759649943270292E-3</v>
      </c>
      <c r="HO43" s="103">
        <f t="shared" ca="1" si="248"/>
        <v>2.0641336635434109E-3</v>
      </c>
      <c r="HP43" s="103">
        <f t="shared" ca="1" si="248"/>
        <v>1.8706782854361894E-3</v>
      </c>
      <c r="HQ43" s="103">
        <f t="shared" ca="1" si="248"/>
        <v>1.6941997198222096E-3</v>
      </c>
      <c r="HR43" s="103">
        <f t="shared" ca="1" si="248"/>
        <v>1.5333765316781769E-3</v>
      </c>
      <c r="HS43" s="103">
        <f t="shared" ca="1" si="248"/>
        <v>1.3869652615139396E-3</v>
      </c>
      <c r="HT43" s="103">
        <f t="shared" ca="1" si="248"/>
        <v>1.2537997444490581E-3</v>
      </c>
      <c r="HU43" s="103">
        <f t="shared" ca="1" si="248"/>
        <v>1.132789660270417E-3</v>
      </c>
      <c r="HV43" s="103">
        <f t="shared" ca="1" si="249"/>
        <v>1.0229184738603794E-3</v>
      </c>
      <c r="HW43" s="103">
        <f t="shared" ca="1" si="245"/>
        <v>9.2324090424900096E-4</v>
      </c>
      <c r="HX43" s="103">
        <f t="shared" ca="1" si="245"/>
        <v>8.3288004120873915E-4</v>
      </c>
      <c r="HY43" s="103">
        <f t="shared" ca="1" si="245"/>
        <v>7.4533247555035338E-3</v>
      </c>
      <c r="HZ43" s="104">
        <f t="shared" ca="1" si="216"/>
        <v>0.61930937490995386</v>
      </c>
      <c r="IA43" s="105">
        <f t="shared" ca="1" si="251"/>
        <v>5.8436393654559139E-2</v>
      </c>
      <c r="IB43" s="105">
        <f t="shared" ca="1" si="252"/>
        <v>1.3724530216306803E-2</v>
      </c>
      <c r="IC43" s="105">
        <f t="shared" ca="1" si="253"/>
        <v>1.5596395063999235E-2</v>
      </c>
      <c r="ID43" s="105">
        <f t="shared" ca="1" si="254"/>
        <v>1.747105029942661E-2</v>
      </c>
      <c r="IE43" s="105">
        <f t="shared" ca="1" si="255"/>
        <v>1.9312202583311955E-2</v>
      </c>
      <c r="IF43" s="105">
        <f t="shared" ca="1" si="256"/>
        <v>2.1084916485391521E-2</v>
      </c>
      <c r="IG43" s="105">
        <f t="shared" ca="1" si="257"/>
        <v>2.2756860005037832E-2</v>
      </c>
      <c r="IH43" s="105">
        <f t="shared" ca="1" si="258"/>
        <v>2.4299313037704249E-2</v>
      </c>
      <c r="II43" s="105">
        <f t="shared" ca="1" si="259"/>
        <v>2.5687914050969096E-2</v>
      </c>
      <c r="IJ43" s="105">
        <f t="shared" ca="1" si="260"/>
        <v>2.6366667220368397E-2</v>
      </c>
      <c r="IK43" s="105">
        <f t="shared" ca="1" si="261"/>
        <v>2.7930538990099146E-2</v>
      </c>
      <c r="IL43" s="105">
        <f t="shared" ca="1" si="262"/>
        <v>2.8760721319950226E-2</v>
      </c>
      <c r="IM43" s="105">
        <f t="shared" ca="1" si="263"/>
        <v>2.9389175887589426E-2</v>
      </c>
      <c r="IN43" s="105">
        <f t="shared" ca="1" si="264"/>
        <v>2.98159171647428E-2</v>
      </c>
      <c r="IO43" s="105">
        <f t="shared" ca="1" si="265"/>
        <v>3.0045022104125574E-2</v>
      </c>
      <c r="IP43" s="105">
        <f t="shared" ca="1" si="266"/>
        <v>3.0084088415061737E-2</v>
      </c>
      <c r="IQ43" s="105">
        <f t="shared" ca="1" si="267"/>
        <v>2.9943649893088835E-2</v>
      </c>
      <c r="IR43" s="105">
        <f t="shared" ca="1" si="268"/>
        <v>2.9636578999555924E-2</v>
      </c>
      <c r="IS43" s="105">
        <f t="shared" ca="1" si="269"/>
        <v>2.9177501696461952E-2</v>
      </c>
      <c r="IT43" s="105">
        <f t="shared" ca="1" si="270"/>
        <v>2.8582244171832815E-2</v>
      </c>
      <c r="IU43" s="105">
        <f t="shared" ca="1" si="271"/>
        <v>2.7867325898607014E-2</v>
      </c>
      <c r="IV43" s="105">
        <f t="shared" ca="1" si="272"/>
        <v>2.7049508706130345E-2</v>
      </c>
      <c r="IW43" s="105">
        <f t="shared" ca="1" si="273"/>
        <v>2.6145407365750085E-2</v>
      </c>
      <c r="IX43" s="105">
        <f t="shared" ca="1" si="274"/>
        <v>2.5171163681114276E-2</v>
      </c>
      <c r="IY43" s="105">
        <f t="shared" ca="1" si="275"/>
        <v>2.4142183249554829E-2</v>
      </c>
      <c r="IZ43" s="105">
        <f t="shared" ca="1" si="276"/>
        <v>2.3072931898509931E-2</v>
      </c>
      <c r="JA43" s="105">
        <f t="shared" ca="1" si="277"/>
        <v>2.1976787245409753E-2</v>
      </c>
      <c r="JB43" s="105">
        <f t="shared" ca="1" si="278"/>
        <v>2.086593980720931E-2</v>
      </c>
      <c r="JC43" s="105">
        <f t="shared" ca="1" si="279"/>
        <v>1.9751337514669107E-2</v>
      </c>
      <c r="JD43" s="105">
        <f t="shared" ca="1" si="280"/>
        <v>1.8642667282701777E-2</v>
      </c>
      <c r="JE43" s="105">
        <f t="shared" ca="1" si="281"/>
        <v>1.7548367371440991E-2</v>
      </c>
      <c r="JF43" s="105">
        <f t="shared" ca="1" si="282"/>
        <v>1.647566457004283E-2</v>
      </c>
      <c r="JG43" s="105">
        <f t="shared" ca="1" si="283"/>
        <v>1.5430630682230273E-2</v>
      </c>
      <c r="JH43" s="105">
        <f t="shared" ca="1" si="284"/>
        <v>1.4418253334995875E-2</v>
      </c>
      <c r="JI43" s="105">
        <f t="shared" ca="1" si="285"/>
        <v>1.3442516724983177E-2</v>
      </c>
      <c r="JJ43" s="105">
        <f t="shared" ca="1" si="286"/>
        <v>1.25064885257064E-2</v>
      </c>
      <c r="JK43" s="105">
        <f t="shared" ca="1" si="287"/>
        <v>1.161240977613069E-2</v>
      </c>
      <c r="JL43" s="105">
        <f t="shared" ca="1" si="288"/>
        <v>1.0761785137840768E-2</v>
      </c>
      <c r="JM43" s="105">
        <f t="shared" ca="1" si="289"/>
        <v>9.9554714309345611E-3</v>
      </c>
      <c r="JN43" s="105">
        <f t="shared" ca="1" si="290"/>
        <v>9.1937628298668413E-3</v>
      </c>
      <c r="JO43" s="105">
        <f t="shared" ca="1" si="291"/>
        <v>8.4764715158791477E-3</v>
      </c>
      <c r="JP43" s="105">
        <f t="shared" ca="1" si="292"/>
        <v>7.803002941530468E-3</v>
      </c>
      <c r="JQ43" s="105">
        <f t="shared" ca="1" si="293"/>
        <v>7.1724251668387751E-3</v>
      </c>
      <c r="JR43" s="105">
        <f t="shared" ca="1" si="294"/>
        <v>6.5835319787266389E-3</v>
      </c>
      <c r="JS43" s="105">
        <f t="shared" ca="1" si="295"/>
        <v>6.0348997101948455E-3</v>
      </c>
      <c r="JT43" s="105">
        <f t="shared" ca="1" si="296"/>
        <v>5.5249378376589931E-3</v>
      </c>
      <c r="JU43" s="105">
        <f t="shared" ca="1" si="297"/>
        <v>5.0519335593993443E-3</v>
      </c>
      <c r="JV43" s="105">
        <f t="shared" ca="1" si="298"/>
        <v>4.6140906500776709E-3</v>
      </c>
      <c r="JW43" s="105">
        <f t="shared" ca="1" si="299"/>
        <v>4.2095629507785904E-3</v>
      </c>
      <c r="JX43" s="105">
        <f t="shared" ca="1" si="300"/>
        <v>3.8364828955343541E-3</v>
      </c>
      <c r="JY43" s="105">
        <f t="shared" ca="1" si="301"/>
        <v>3.492985498013323E-3</v>
      </c>
      <c r="JZ43" s="105">
        <f t="shared" ca="1" si="302"/>
        <v>3.177228229726881E-3</v>
      </c>
      <c r="KA43" s="105">
        <f t="shared" ca="1" si="303"/>
        <v>2.8874072169727434E-3</v>
      </c>
      <c r="KB43" s="105">
        <f t="shared" ca="1" si="304"/>
        <v>2.621770170672502E-3</v>
      </c>
      <c r="KC43" s="105">
        <f t="shared" ca="1" si="305"/>
        <v>2.37862644362364E-3</v>
      </c>
      <c r="KD43" s="105">
        <f t="shared" ca="1" si="306"/>
        <v>2.1563545854987268E-3</v>
      </c>
      <c r="KE43" s="105">
        <f t="shared" ca="1" si="307"/>
        <v>1.9534077388451976E-3</v>
      </c>
      <c r="KF43" s="105">
        <f t="shared" ca="1" si="308"/>
        <v>1.7683171906665459E-3</v>
      </c>
      <c r="KG43" s="105">
        <f t="shared" ca="1" si="309"/>
        <v>1.5996943649902303E-3</v>
      </c>
      <c r="KH43" s="105">
        <f t="shared" ca="1" si="310"/>
        <v>1.4462315129208736E-3</v>
      </c>
      <c r="KI43" s="105">
        <f t="shared" ca="1" si="311"/>
        <v>1.3067013286904669E-3</v>
      </c>
      <c r="KJ43" s="105">
        <f t="shared" ca="1" si="312"/>
        <v>1.1799556935614367E-3</v>
      </c>
      <c r="KK43" s="105">
        <f t="shared" ca="1" si="313"/>
        <v>1.0649237244218983E-3</v>
      </c>
      <c r="KL43" s="105">
        <f t="shared" ca="1" si="314"/>
        <v>9.6060928074441195E-4</v>
      </c>
      <c r="KM43" s="105">
        <f t="shared" ca="1" si="315"/>
        <v>8.6608806231937968E-4</v>
      </c>
      <c r="KN43" s="105">
        <f t="shared" ca="1" si="316"/>
        <v>7.8050441089129116E-4</v>
      </c>
      <c r="KO43" s="105">
        <f t="shared" ca="1" si="317"/>
        <v>6.9195710474092686E-3</v>
      </c>
      <c r="KP43" s="102"/>
      <c r="KQ43" s="106">
        <f t="shared" ca="1" si="145"/>
        <v>0.60932238191641785</v>
      </c>
      <c r="KR43" s="107">
        <f t="shared" ca="1" si="146"/>
        <v>0.33152272983925984</v>
      </c>
    </row>
    <row r="44" spans="1:304" s="63" customFormat="1" ht="15.5" x14ac:dyDescent="0.35">
      <c r="A44" s="62"/>
      <c r="B44" s="67" t="s">
        <v>146</v>
      </c>
      <c r="C44" s="95">
        <f t="shared" si="147"/>
        <v>1147222</v>
      </c>
      <c r="D44" s="75">
        <f ca="1">'Stochastic inputs'!H65</f>
        <v>27.138795999999999</v>
      </c>
      <c r="E44" s="75">
        <v>5.4430959999999997</v>
      </c>
      <c r="F44" s="96">
        <v>26.948824427999998</v>
      </c>
      <c r="G44" s="96">
        <v>5.4049943279999999</v>
      </c>
      <c r="H44" s="97">
        <f t="shared" ca="1" si="0"/>
        <v>3.2812451147839163</v>
      </c>
      <c r="I44" s="97">
        <f t="shared" ca="1" si="1"/>
        <v>0.19859091658118935</v>
      </c>
      <c r="J44" s="98">
        <f t="shared" si="2"/>
        <v>3.274220499846952</v>
      </c>
      <c r="K44" s="98">
        <f t="shared" si="3"/>
        <v>0.19859091658118935</v>
      </c>
      <c r="L44" s="98"/>
      <c r="M44" s="99">
        <v>1307499</v>
      </c>
      <c r="N44" s="98"/>
      <c r="O44" s="97">
        <f t="shared" ca="1" si="4"/>
        <v>3.2812451147839163</v>
      </c>
      <c r="P44" s="97">
        <f t="shared" ca="1" si="4"/>
        <v>0.19859091658118935</v>
      </c>
      <c r="Q44" s="99">
        <v>1147222</v>
      </c>
      <c r="R44" s="100">
        <v>1168574</v>
      </c>
      <c r="S44" s="99">
        <v>1185568</v>
      </c>
      <c r="T44" s="100">
        <v>1196396</v>
      </c>
      <c r="U44" s="99">
        <v>1203972</v>
      </c>
      <c r="V44" s="100">
        <v>1212749</v>
      </c>
      <c r="W44" s="99">
        <v>1220590</v>
      </c>
      <c r="X44" s="100">
        <v>1237372</v>
      </c>
      <c r="Y44" s="99">
        <v>1268052</v>
      </c>
      <c r="Z44" s="100">
        <v>1307499</v>
      </c>
      <c r="AA44" s="98"/>
      <c r="AB44" s="98">
        <f t="shared" si="5"/>
        <v>3.274220499846952</v>
      </c>
      <c r="AC44" s="98">
        <f t="shared" si="5"/>
        <v>0.19859091658118935</v>
      </c>
      <c r="AD44" s="101">
        <f t="shared" ca="1" si="6"/>
        <v>19990.807819052097</v>
      </c>
      <c r="AE44" s="101">
        <f t="shared" ca="1" si="7"/>
        <v>8139.7303815085679</v>
      </c>
      <c r="AF44" s="101">
        <f t="shared" ca="1" si="8"/>
        <v>10421.878487823045</v>
      </c>
      <c r="AG44" s="101">
        <f t="shared" ca="1" si="9"/>
        <v>13009.333145043593</v>
      </c>
      <c r="AH44" s="101">
        <f t="shared" ca="1" si="10"/>
        <v>15860.814005362708</v>
      </c>
      <c r="AI44" s="101">
        <f t="shared" ca="1" si="11"/>
        <v>18917.982930054408</v>
      </c>
      <c r="AJ44" s="101">
        <f t="shared" ca="1" si="12"/>
        <v>22108.41313614196</v>
      </c>
      <c r="AK44" s="101">
        <f t="shared" ca="1" si="13"/>
        <v>25349.646292429181</v>
      </c>
      <c r="AL44" s="101">
        <f t="shared" ca="1" si="14"/>
        <v>28553.91704221796</v>
      </c>
      <c r="AM44" s="101">
        <f t="shared" ca="1" si="15"/>
        <v>31633.092800343333</v>
      </c>
      <c r="AN44" s="101">
        <f t="shared" ca="1" si="16"/>
        <v>34503.40116015618</v>
      </c>
      <c r="AO44" s="101">
        <f t="shared" ca="1" si="17"/>
        <v>37089.58558641118</v>
      </c>
      <c r="AP44" s="101">
        <f t="shared" ca="1" si="18"/>
        <v>39328.226391439261</v>
      </c>
      <c r="AQ44" s="101">
        <f t="shared" ca="1" si="19"/>
        <v>41170.071986141491</v>
      </c>
      <c r="AR44" s="101">
        <f t="shared" ca="1" si="20"/>
        <v>42581.330737253978</v>
      </c>
      <c r="AS44" s="101">
        <f t="shared" ca="1" si="21"/>
        <v>43543.965583527417</v>
      </c>
      <c r="AT44" s="101">
        <f t="shared" ca="1" si="22"/>
        <v>44055.105038244859</v>
      </c>
      <c r="AU44" s="101">
        <f t="shared" ca="1" si="23"/>
        <v>44125.73239217537</v>
      </c>
      <c r="AV44" s="101">
        <f t="shared" ca="1" si="24"/>
        <v>43778.84013564208</v>
      </c>
      <c r="AW44" s="101">
        <f t="shared" ca="1" si="25"/>
        <v>43047.241509027888</v>
      </c>
      <c r="AX44" s="101">
        <f t="shared" ca="1" si="26"/>
        <v>41971.21976619713</v>
      </c>
      <c r="AY44" s="101">
        <f t="shared" ca="1" si="27"/>
        <v>40596.172884035877</v>
      </c>
      <c r="AZ44" s="101">
        <f t="shared" ca="1" si="28"/>
        <v>38970.38168898307</v>
      </c>
      <c r="BA44" s="101">
        <f t="shared" ca="1" si="29"/>
        <v>37142.99677937464</v>
      </c>
      <c r="BB44" s="101">
        <f t="shared" ca="1" si="30"/>
        <v>35162.30748395979</v>
      </c>
      <c r="BC44" s="101">
        <f t="shared" ca="1" si="31"/>
        <v>33074.326798729708</v>
      </c>
      <c r="BD44" s="101">
        <f t="shared" ca="1" si="32"/>
        <v>30921.701302719608</v>
      </c>
      <c r="BE44" s="101">
        <f t="shared" ca="1" si="33"/>
        <v>28742.935221371856</v>
      </c>
      <c r="BF44" s="101">
        <f t="shared" ca="1" si="34"/>
        <v>26571.903223671947</v>
      </c>
      <c r="BG44" s="101">
        <f t="shared" ca="1" si="35"/>
        <v>24437.616897939548</v>
      </c>
      <c r="BH44" s="101">
        <f t="shared" ca="1" si="36"/>
        <v>22364.204549652939</v>
      </c>
      <c r="BI44" s="101">
        <f t="shared" ca="1" si="37"/>
        <v>20371.062243852339</v>
      </c>
      <c r="BJ44" s="101">
        <f t="shared" ca="1" si="38"/>
        <v>18473.135064773825</v>
      </c>
      <c r="BK44" s="101">
        <f t="shared" ca="1" si="39"/>
        <v>16681.290604853391</v>
      </c>
      <c r="BL44" s="101">
        <f t="shared" ca="1" si="40"/>
        <v>15002.751021970487</v>
      </c>
      <c r="BM44" s="101">
        <f t="shared" ca="1" si="41"/>
        <v>13441.555024734225</v>
      </c>
      <c r="BN44" s="101">
        <f t="shared" ca="1" si="42"/>
        <v>11999.026387470878</v>
      </c>
      <c r="BO44" s="101">
        <f t="shared" ca="1" si="43"/>
        <v>10674.230704436013</v>
      </c>
      <c r="BP44" s="101">
        <f t="shared" ca="1" si="44"/>
        <v>9464.4068195914151</v>
      </c>
      <c r="BQ44" s="101">
        <f t="shared" ca="1" si="45"/>
        <v>8365.3635595951928</v>
      </c>
      <c r="BR44" s="101">
        <f t="shared" ca="1" si="46"/>
        <v>7371.8359745801963</v>
      </c>
      <c r="BS44" s="101">
        <f t="shared" ca="1" si="47"/>
        <v>6477.7982327619802</v>
      </c>
      <c r="BT44" s="101">
        <f t="shared" ca="1" si="48"/>
        <v>5676.7326422728438</v>
      </c>
      <c r="BU44" s="101">
        <f t="shared" ca="1" si="49"/>
        <v>4961.8560361378513</v>
      </c>
      <c r="BV44" s="101">
        <f t="shared" ca="1" si="50"/>
        <v>4326.3060203591976</v>
      </c>
      <c r="BW44" s="101">
        <f t="shared" ca="1" si="51"/>
        <v>3763.2904246287435</v>
      </c>
      <c r="BX44" s="101">
        <f t="shared" ca="1" si="52"/>
        <v>3266.2037855730932</v>
      </c>
      <c r="BY44" s="101">
        <f t="shared" ca="1" si="53"/>
        <v>2828.7149053870035</v>
      </c>
      <c r="BZ44" s="101">
        <f t="shared" ca="1" si="54"/>
        <v>2444.8295295676971</v>
      </c>
      <c r="CA44" s="101">
        <f t="shared" ca="1" si="55"/>
        <v>2108.9320334299505</v>
      </c>
      <c r="CB44" s="101">
        <f t="shared" ca="1" si="56"/>
        <v>1815.8097465506353</v>
      </c>
      <c r="CC44" s="101">
        <f t="shared" ca="1" si="57"/>
        <v>1560.663217013024</v>
      </c>
      <c r="CD44" s="101">
        <f t="shared" ca="1" si="58"/>
        <v>1339.1053547606696</v>
      </c>
      <c r="CE44" s="101">
        <f t="shared" ca="1" si="59"/>
        <v>1147.1520197567459</v>
      </c>
      <c r="CF44" s="101">
        <f t="shared" ca="1" si="60"/>
        <v>981.20625375502198</v>
      </c>
      <c r="CG44" s="101">
        <f t="shared" ca="1" si="61"/>
        <v>838.03800679636811</v>
      </c>
      <c r="CH44" s="101">
        <f t="shared" ca="1" si="62"/>
        <v>714.76088915268019</v>
      </c>
      <c r="CI44" s="101">
        <f t="shared" ca="1" si="63"/>
        <v>608.80719100059423</v>
      </c>
      <c r="CJ44" s="101">
        <f t="shared" ca="1" si="64"/>
        <v>517.90215761821617</v>
      </c>
      <c r="CK44" s="101">
        <f t="shared" ca="1" si="65"/>
        <v>440.03828742987531</v>
      </c>
      <c r="CL44" s="101">
        <f t="shared" ca="1" si="66"/>
        <v>373.45023244335306</v>
      </c>
      <c r="CM44" s="101">
        <f t="shared" ca="1" si="67"/>
        <v>316.5907232760913</v>
      </c>
      <c r="CN44" s="101">
        <f t="shared" ca="1" si="68"/>
        <v>268.10781130156982</v>
      </c>
      <c r="CO44" s="101">
        <f t="shared" ca="1" si="69"/>
        <v>226.82361535608993</v>
      </c>
      <c r="CP44" s="101">
        <f t="shared" ca="1" si="70"/>
        <v>191.71467686196419</v>
      </c>
      <c r="CQ44" s="101">
        <f t="shared" ca="1" si="71"/>
        <v>161.89396206624505</v>
      </c>
      <c r="CR44" s="101">
        <f t="shared" ca="1" si="72"/>
        <v>855.73168225185634</v>
      </c>
      <c r="CS44" s="102">
        <f t="shared" ca="1" si="73"/>
        <v>1147222</v>
      </c>
      <c r="CT44" s="74">
        <f t="shared" si="148"/>
        <v>21804.632380621759</v>
      </c>
      <c r="CU44" s="74">
        <f t="shared" si="149"/>
        <v>8742.02255424346</v>
      </c>
      <c r="CV44" s="74">
        <f t="shared" si="150"/>
        <v>11137.938234999141</v>
      </c>
      <c r="CW44" s="74">
        <f t="shared" si="151"/>
        <v>13836.561824308126</v>
      </c>
      <c r="CX44" s="74">
        <f t="shared" si="152"/>
        <v>16790.647833704817</v>
      </c>
      <c r="CY44" s="74">
        <f t="shared" si="153"/>
        <v>19935.969328838306</v>
      </c>
      <c r="CZ44" s="74">
        <f t="shared" si="154"/>
        <v>23194.756193468682</v>
      </c>
      <c r="DA44" s="74">
        <f t="shared" si="155"/>
        <v>26480.162913678836</v>
      </c>
      <c r="DB44" s="74">
        <f t="shared" si="156"/>
        <v>29701.305756256952</v>
      </c>
      <c r="DC44" s="74">
        <f t="shared" ca="1" si="74"/>
        <v>31633.092800343333</v>
      </c>
      <c r="DD44" s="74">
        <f t="shared" si="157"/>
        <v>35597.51333928806</v>
      </c>
      <c r="DE44" s="74">
        <f t="shared" si="158"/>
        <v>38114.728919263602</v>
      </c>
      <c r="DF44" s="74">
        <f t="shared" si="159"/>
        <v>40259.231303047491</v>
      </c>
      <c r="DG44" s="74">
        <f t="shared" si="160"/>
        <v>41985.429454443925</v>
      </c>
      <c r="DH44" s="74">
        <f t="shared" si="161"/>
        <v>43263.951340781139</v>
      </c>
      <c r="DI44" s="74">
        <f t="shared" si="162"/>
        <v>44081.630260096805</v>
      </c>
      <c r="DJ44" s="74">
        <f t="shared" si="163"/>
        <v>44440.615701244176</v>
      </c>
      <c r="DK44" s="74">
        <f t="shared" si="164"/>
        <v>44356.791436462481</v>
      </c>
      <c r="DL44" s="74">
        <f t="shared" si="165"/>
        <v>43857.702599283184</v>
      </c>
      <c r="DM44" s="74">
        <f t="shared" si="166"/>
        <v>42980.192162833817</v>
      </c>
      <c r="DN44" s="74">
        <f t="shared" si="167"/>
        <v>41767.930244150943</v>
      </c>
      <c r="DO44" s="74">
        <f t="shared" si="168"/>
        <v>40268.99212332115</v>
      </c>
      <c r="DP44" s="74">
        <f t="shared" si="169"/>
        <v>38533.60760196684</v>
      </c>
      <c r="DQ44" s="74">
        <f t="shared" si="170"/>
        <v>36612.1694453858</v>
      </c>
      <c r="DR44" s="74">
        <f t="shared" si="171"/>
        <v>34553.555342264568</v>
      </c>
      <c r="DS44" s="74">
        <f t="shared" si="172"/>
        <v>32403.788283790389</v>
      </c>
      <c r="DT44" s="74">
        <f t="shared" si="173"/>
        <v>30205.035809499659</v>
      </c>
      <c r="DU44" s="74">
        <f t="shared" si="174"/>
        <v>27994.929720080279</v>
      </c>
      <c r="DV44" s="74">
        <f t="shared" si="175"/>
        <v>25806.174552448418</v>
      </c>
      <c r="DW44" s="74">
        <f t="shared" si="176"/>
        <v>23666.4048676661</v>
      </c>
      <c r="DX44" s="74">
        <f t="shared" si="177"/>
        <v>21598.247481292296</v>
      </c>
      <c r="DY44" s="74">
        <f t="shared" si="178"/>
        <v>19619.54431350989</v>
      </c>
      <c r="DZ44" s="74">
        <f t="shared" si="179"/>
        <v>17743.693682965713</v>
      </c>
      <c r="EA44" s="74">
        <f t="shared" si="180"/>
        <v>15980.071802245258</v>
      </c>
      <c r="EB44" s="74">
        <f t="shared" si="181"/>
        <v>14334.501245949838</v>
      </c>
      <c r="EC44" s="74">
        <f t="shared" si="182"/>
        <v>12809.738672096886</v>
      </c>
      <c r="ED44" s="74">
        <f t="shared" si="183"/>
        <v>11405.959632661648</v>
      </c>
      <c r="EE44" s="74">
        <f t="shared" si="184"/>
        <v>10121.223582346503</v>
      </c>
      <c r="EF44" s="74">
        <f t="shared" si="185"/>
        <v>8951.9069690278429</v>
      </c>
      <c r="EG44" s="74">
        <f t="shared" si="186"/>
        <v>7893.0964394847952</v>
      </c>
      <c r="EH44" s="74">
        <f t="shared" si="187"/>
        <v>6938.937667625949</v>
      </c>
      <c r="EI44" s="74">
        <f t="shared" si="188"/>
        <v>6082.9381112916171</v>
      </c>
      <c r="EJ44" s="74">
        <f t="shared" si="189"/>
        <v>5318.2241678572955</v>
      </c>
      <c r="EK44" s="74">
        <f t="shared" si="190"/>
        <v>4637.7547921318437</v>
      </c>
      <c r="EL44" s="74">
        <f t="shared" si="191"/>
        <v>4034.4947395006247</v>
      </c>
      <c r="EM44" s="74">
        <f t="shared" si="192"/>
        <v>3501.551284206635</v>
      </c>
      <c r="EN44" s="74">
        <f t="shared" si="193"/>
        <v>3032.2786169665487</v>
      </c>
      <c r="EO44" s="74">
        <f t="shared" si="194"/>
        <v>2620.3542217617351</v>
      </c>
      <c r="EP44" s="74">
        <f t="shared" si="195"/>
        <v>2259.8314346275256</v>
      </c>
      <c r="EQ44" s="74">
        <f t="shared" si="196"/>
        <v>1945.172154083027</v>
      </c>
      <c r="ER44" s="74">
        <f t="shared" si="197"/>
        <v>1671.2633505488893</v>
      </c>
      <c r="ES44" s="74">
        <f t="shared" si="198"/>
        <v>1433.4206484458964</v>
      </c>
      <c r="ET44" s="74">
        <f t="shared" si="199"/>
        <v>1227.3818590288263</v>
      </c>
      <c r="EU44" s="74">
        <f t="shared" si="200"/>
        <v>1049.2929464127815</v>
      </c>
      <c r="EV44" s="74">
        <f t="shared" si="201"/>
        <v>895.68852936954931</v>
      </c>
      <c r="EW44" s="74">
        <f t="shared" si="202"/>
        <v>763.4686678696886</v>
      </c>
      <c r="EX44" s="74">
        <f t="shared" si="203"/>
        <v>649.87336242647336</v>
      </c>
      <c r="EY44" s="74">
        <f t="shared" si="204"/>
        <v>552.45590923749387</v>
      </c>
      <c r="EZ44" s="74">
        <f t="shared" si="205"/>
        <v>469.05600572864745</v>
      </c>
      <c r="FA44" s="74">
        <f t="shared" si="206"/>
        <v>397.77328843752446</v>
      </c>
      <c r="FB44" s="74">
        <f t="shared" si="207"/>
        <v>336.94180612900215</v>
      </c>
      <c r="FC44" s="74">
        <f t="shared" si="208"/>
        <v>285.10578278002566</v>
      </c>
      <c r="FD44" s="74">
        <f t="shared" si="209"/>
        <v>240.99690438195478</v>
      </c>
      <c r="FE44" s="74">
        <f t="shared" si="210"/>
        <v>203.51326700232502</v>
      </c>
      <c r="FF44" s="74">
        <f t="shared" si="211"/>
        <v>171.70004792459832</v>
      </c>
      <c r="FG44" s="74">
        <f t="shared" si="212"/>
        <v>144.73190377327552</v>
      </c>
      <c r="FH44" s="74">
        <f t="shared" si="213"/>
        <v>757.05011301311015</v>
      </c>
      <c r="FI44" s="102">
        <f t="shared" ca="1" si="75"/>
        <v>1146086.6997319255</v>
      </c>
      <c r="FJ44" s="62"/>
      <c r="FK44" s="103">
        <f t="shared" ca="1" si="250"/>
        <v>1.7425404864143207E-2</v>
      </c>
      <c r="FL44" s="103">
        <f t="shared" ca="1" si="250"/>
        <v>7.095165871565022E-3</v>
      </c>
      <c r="FM44" s="103">
        <f t="shared" ca="1" si="250"/>
        <v>9.0844478992061217E-3</v>
      </c>
      <c r="FN44" s="103">
        <f t="shared" ca="1" si="250"/>
        <v>1.1339856754005409E-2</v>
      </c>
      <c r="FO44" s="103">
        <f t="shared" ca="1" si="250"/>
        <v>1.3825409559233268E-2</v>
      </c>
      <c r="FP44" s="103">
        <f t="shared" ca="1" si="250"/>
        <v>1.6490254658692395E-2</v>
      </c>
      <c r="FQ44" s="103">
        <f t="shared" ca="1" si="250"/>
        <v>1.9271259735379867E-2</v>
      </c>
      <c r="FR44" s="103">
        <f t="shared" ca="1" si="250"/>
        <v>2.2096548263918561E-2</v>
      </c>
      <c r="FS44" s="103">
        <f t="shared" ca="1" si="250"/>
        <v>2.4889617739389552E-2</v>
      </c>
      <c r="FT44" s="103">
        <f t="shared" ca="1" si="250"/>
        <v>2.7573645554516329E-2</v>
      </c>
      <c r="FU44" s="103">
        <f t="shared" ca="1" si="250"/>
        <v>3.007560974262713E-2</v>
      </c>
      <c r="FV44" s="103">
        <f t="shared" ca="1" si="250"/>
        <v>3.2329911374094272E-2</v>
      </c>
      <c r="FW44" s="103">
        <f t="shared" ca="1" si="250"/>
        <v>3.4281269354527077E-2</v>
      </c>
      <c r="FX44" s="103">
        <f t="shared" ca="1" si="250"/>
        <v>3.5886752508356268E-2</v>
      </c>
      <c r="FY44" s="103">
        <f t="shared" ca="1" si="250"/>
        <v>3.711690565318132E-2</v>
      </c>
      <c r="FZ44" s="103">
        <f t="shared" ca="1" si="246"/>
        <v>3.7956006408112308E-2</v>
      </c>
      <c r="GA44" s="103">
        <f t="shared" ca="1" si="246"/>
        <v>3.840155178182153E-2</v>
      </c>
      <c r="GB44" s="103">
        <f t="shared" ca="1" si="246"/>
        <v>3.8463115588940389E-2</v>
      </c>
      <c r="GC44" s="103">
        <f t="shared" ca="1" si="246"/>
        <v>3.8160739713535896E-2</v>
      </c>
      <c r="GD44" s="103">
        <f t="shared" ca="1" si="246"/>
        <v>3.7523026501433798E-2</v>
      </c>
      <c r="GE44" s="103">
        <f t="shared" ca="1" si="246"/>
        <v>3.6585089691617778E-2</v>
      </c>
      <c r="GF44" s="103">
        <f t="shared" ca="1" si="246"/>
        <v>3.5386501378142921E-2</v>
      </c>
      <c r="GG44" s="103">
        <f t="shared" ca="1" si="246"/>
        <v>3.396934655104511E-2</v>
      </c>
      <c r="GH44" s="103">
        <f t="shared" ca="1" si="246"/>
        <v>3.237646835518726E-2</v>
      </c>
      <c r="GI44" s="103">
        <f t="shared" ca="1" si="246"/>
        <v>3.0649959191821452E-2</v>
      </c>
      <c r="GJ44" s="103">
        <f t="shared" ca="1" si="246"/>
        <v>2.8829927249241827E-2</v>
      </c>
      <c r="GK44" s="103">
        <f t="shared" ca="1" si="246"/>
        <v>2.6953546308142284E-2</v>
      </c>
      <c r="GL44" s="103">
        <f t="shared" ca="1" si="246"/>
        <v>2.5054379380252345E-2</v>
      </c>
      <c r="GM44" s="103">
        <f t="shared" ca="1" si="246"/>
        <v>2.3161954027792309E-2</v>
      </c>
      <c r="GN44" s="103">
        <f t="shared" ca="1" si="246"/>
        <v>2.130155880722262E-2</v>
      </c>
      <c r="GO44" s="103">
        <f t="shared" ca="1" si="246"/>
        <v>1.949422565959591E-2</v>
      </c>
      <c r="GP44" s="103">
        <f t="shared" ca="1" si="247"/>
        <v>1.7756861569820259E-2</v>
      </c>
      <c r="GQ44" s="103">
        <f t="shared" ca="1" si="247"/>
        <v>1.6102493732489287E-2</v>
      </c>
      <c r="GR44" s="103">
        <f t="shared" ca="1" si="247"/>
        <v>1.4540595111367627E-2</v>
      </c>
      <c r="GS44" s="103">
        <f t="shared" ca="1" si="247"/>
        <v>1.3077461051104744E-2</v>
      </c>
      <c r="GT44" s="103">
        <f t="shared" ca="1" si="247"/>
        <v>1.1716611976351765E-2</v>
      </c>
      <c r="GU44" s="103">
        <f t="shared" ca="1" si="247"/>
        <v>1.0459201782628713E-2</v>
      </c>
      <c r="GV44" s="103">
        <f t="shared" ca="1" si="247"/>
        <v>9.3044159756664468E-3</v>
      </c>
      <c r="GW44" s="103">
        <f t="shared" ca="1" si="247"/>
        <v>8.2498477361760969E-3</v>
      </c>
      <c r="GX44" s="103">
        <f t="shared" ca="1" si="247"/>
        <v>7.2918437404401182E-3</v>
      </c>
      <c r="GY44" s="103">
        <f t="shared" ca="1" si="247"/>
        <v>6.4258146850219022E-3</v>
      </c>
      <c r="GZ44" s="103">
        <f t="shared" ca="1" si="247"/>
        <v>5.6465080278812474E-3</v>
      </c>
      <c r="HA44" s="103">
        <f t="shared" ca="1" si="247"/>
        <v>4.9482424868707575E-3</v>
      </c>
      <c r="HB44" s="103">
        <f t="shared" ca="1" si="247"/>
        <v>4.3251053729250755E-3</v>
      </c>
      <c r="HC44" s="103">
        <f t="shared" ca="1" si="247"/>
        <v>3.7711149370908137E-3</v>
      </c>
      <c r="HD44" s="103">
        <f t="shared" ca="1" si="247"/>
        <v>3.2803506423593198E-3</v>
      </c>
      <c r="HE44" s="103">
        <f t="shared" ca="1" si="247"/>
        <v>2.8470546987183765E-3</v>
      </c>
      <c r="HF44" s="103">
        <f t="shared" ca="1" si="248"/>
        <v>2.4657083854624506E-3</v>
      </c>
      <c r="HG44" s="103">
        <f t="shared" ca="1" si="248"/>
        <v>2.131086685547956E-3</v>
      </c>
      <c r="HH44" s="103">
        <f t="shared" ca="1" si="248"/>
        <v>1.8382946225141694E-3</v>
      </c>
      <c r="HI44" s="103">
        <f t="shared" ca="1" si="248"/>
        <v>1.5827884633929923E-3</v>
      </c>
      <c r="HJ44" s="103">
        <f t="shared" ca="1" si="248"/>
        <v>1.3603846657517238E-3</v>
      </c>
      <c r="HK44" s="103">
        <f t="shared" ca="1" si="248"/>
        <v>1.1672591309795921E-3</v>
      </c>
      <c r="HL44" s="103">
        <f t="shared" ca="1" si="248"/>
        <v>9.9993900026040805E-4</v>
      </c>
      <c r="HM44" s="103">
        <f t="shared" ca="1" si="248"/>
        <v>8.5528890986663608E-4</v>
      </c>
      <c r="HN44" s="103">
        <f t="shared" ca="1" si="248"/>
        <v>7.304933193369445E-4</v>
      </c>
      <c r="HO44" s="103">
        <f t="shared" ca="1" si="248"/>
        <v>6.230362468229167E-4</v>
      </c>
      <c r="HP44" s="103">
        <f t="shared" ca="1" si="248"/>
        <v>5.306794944662796E-4</v>
      </c>
      <c r="HQ44" s="103">
        <f t="shared" ca="1" si="248"/>
        <v>4.5144022483722956E-4</v>
      </c>
      <c r="HR44" s="103">
        <f t="shared" ca="1" si="248"/>
        <v>3.8356855728871597E-4</v>
      </c>
      <c r="HS44" s="103">
        <f t="shared" ca="1" si="248"/>
        <v>3.2552568939869797E-4</v>
      </c>
      <c r="HT44" s="103">
        <f t="shared" ca="1" si="248"/>
        <v>2.7596291151676944E-4</v>
      </c>
      <c r="HU44" s="103">
        <f t="shared" ca="1" si="248"/>
        <v>2.3370176940606946E-4</v>
      </c>
      <c r="HV44" s="103">
        <f t="shared" ca="1" si="249"/>
        <v>1.9771553836667177E-4</v>
      </c>
      <c r="HW44" s="103">
        <f t="shared" ca="1" si="245"/>
        <v>1.6711209936870475E-4</v>
      </c>
      <c r="HX44" s="103">
        <f t="shared" ca="1" si="245"/>
        <v>1.4111825092810726E-4</v>
      </c>
      <c r="HY44" s="103">
        <f t="shared" ca="1" si="245"/>
        <v>7.4591638083287837E-4</v>
      </c>
      <c r="HZ44" s="104">
        <f t="shared" ca="1" si="216"/>
        <v>0.6612179404671642</v>
      </c>
      <c r="IA44" s="105">
        <f t="shared" ca="1" si="251"/>
        <v>1.9025290482580379E-2</v>
      </c>
      <c r="IB44" s="105">
        <f t="shared" ca="1" si="252"/>
        <v>7.6277148633591644E-3</v>
      </c>
      <c r="IC44" s="105">
        <f t="shared" ca="1" si="253"/>
        <v>9.7182335661031155E-3</v>
      </c>
      <c r="ID44" s="105">
        <f t="shared" ca="1" si="254"/>
        <v>1.207287531348593E-2</v>
      </c>
      <c r="IE44" s="105">
        <f t="shared" ca="1" si="255"/>
        <v>1.4650416794499247E-2</v>
      </c>
      <c r="IF44" s="105">
        <f t="shared" ca="1" si="256"/>
        <v>1.7394817803488526E-2</v>
      </c>
      <c r="IG44" s="105">
        <f t="shared" ca="1" si="257"/>
        <v>2.0238221243553418E-2</v>
      </c>
      <c r="IH44" s="105">
        <f t="shared" ca="1" si="258"/>
        <v>2.3104851421687955E-2</v>
      </c>
      <c r="II44" s="105">
        <f t="shared" ca="1" si="259"/>
        <v>2.5915409159886604E-2</v>
      </c>
      <c r="IJ44" s="105">
        <f t="shared" ca="1" si="260"/>
        <v>2.7600959689823158E-2</v>
      </c>
      <c r="IK44" s="105">
        <f t="shared" ca="1" si="261"/>
        <v>3.10600527408742E-2</v>
      </c>
      <c r="IL44" s="105">
        <f t="shared" ca="1" si="262"/>
        <v>3.3256409770900226E-2</v>
      </c>
      <c r="IM44" s="105">
        <f t="shared" ca="1" si="263"/>
        <v>3.5127561738971663E-2</v>
      </c>
      <c r="IN44" s="105">
        <f t="shared" ca="1" si="264"/>
        <v>3.6633728900496355E-2</v>
      </c>
      <c r="IO44" s="105">
        <f t="shared" ca="1" si="265"/>
        <v>3.7749283148387255E-2</v>
      </c>
      <c r="IP44" s="105">
        <f t="shared" ca="1" si="266"/>
        <v>3.84627360830622E-2</v>
      </c>
      <c r="IQ44" s="105">
        <f t="shared" ca="1" si="267"/>
        <v>3.8775963207355102E-2</v>
      </c>
      <c r="IR44" s="105">
        <f t="shared" ca="1" si="268"/>
        <v>3.8702823657963854E-2</v>
      </c>
      <c r="IS44" s="105">
        <f t="shared" ca="1" si="269"/>
        <v>3.8267351509743273E-2</v>
      </c>
      <c r="IT44" s="105">
        <f t="shared" ca="1" si="270"/>
        <v>3.7501693521866247E-2</v>
      </c>
      <c r="IU44" s="105">
        <f t="shared" ca="1" si="271"/>
        <v>3.6443953370997706E-2</v>
      </c>
      <c r="IV44" s="105">
        <f t="shared" ca="1" si="272"/>
        <v>3.513607838982883E-2</v>
      </c>
      <c r="IW44" s="105">
        <f t="shared" ca="1" si="273"/>
        <v>3.3621895805073049E-2</v>
      </c>
      <c r="IX44" s="105">
        <f t="shared" ca="1" si="274"/>
        <v>3.1945375034846436E-2</v>
      </c>
      <c r="IY44" s="105">
        <f t="shared" ca="1" si="275"/>
        <v>3.0149163540896855E-2</v>
      </c>
      <c r="IZ44" s="105">
        <f t="shared" ca="1" si="276"/>
        <v>2.8273417963379011E-2</v>
      </c>
      <c r="JA44" s="105">
        <f t="shared" ca="1" si="277"/>
        <v>2.6354930928493232E-2</v>
      </c>
      <c r="JB44" s="105">
        <f t="shared" ca="1" si="278"/>
        <v>2.4426537474545696E-2</v>
      </c>
      <c r="JC44" s="105">
        <f t="shared" ca="1" si="279"/>
        <v>2.2516773433008681E-2</v>
      </c>
      <c r="JD44" s="105">
        <f t="shared" ca="1" si="280"/>
        <v>2.064975090732819E-2</v>
      </c>
      <c r="JE44" s="105">
        <f t="shared" ca="1" si="281"/>
        <v>1.8845212571042151E-2</v>
      </c>
      <c r="JF44" s="105">
        <f t="shared" ca="1" si="282"/>
        <v>1.7118726112168463E-2</v>
      </c>
      <c r="JG44" s="105">
        <f t="shared" ca="1" si="283"/>
        <v>1.5481982023799802E-2</v>
      </c>
      <c r="JH44" s="105">
        <f t="shared" ca="1" si="284"/>
        <v>1.3943161373378702E-2</v>
      </c>
      <c r="JI44" s="105">
        <f t="shared" ca="1" si="285"/>
        <v>1.2507344557181178E-2</v>
      </c>
      <c r="JJ44" s="105">
        <f t="shared" ca="1" si="286"/>
        <v>1.1176936853985948E-2</v>
      </c>
      <c r="JK44" s="105">
        <f t="shared" ca="1" si="287"/>
        <v>9.9520914389195428E-3</v>
      </c>
      <c r="JL44" s="105">
        <f t="shared" ca="1" si="288"/>
        <v>8.8311151195750726E-3</v>
      </c>
      <c r="JM44" s="105">
        <f t="shared" ca="1" si="289"/>
        <v>7.8108462222986549E-3</v>
      </c>
      <c r="JN44" s="105">
        <f t="shared" ca="1" si="290"/>
        <v>6.8869976776896749E-3</v>
      </c>
      <c r="JO44" s="105">
        <f t="shared" ca="1" si="291"/>
        <v>6.0544613852067178E-3</v>
      </c>
      <c r="JP44" s="105">
        <f t="shared" ca="1" si="292"/>
        <v>5.3075723788736416E-3</v>
      </c>
      <c r="JQ44" s="105">
        <f t="shared" ca="1" si="293"/>
        <v>4.6403332043738494E-3</v>
      </c>
      <c r="JR44" s="105">
        <f t="shared" ca="1" si="294"/>
        <v>4.0466003080016841E-3</v>
      </c>
      <c r="JS44" s="105">
        <f t="shared" ca="1" si="295"/>
        <v>3.5202351972536722E-3</v>
      </c>
      <c r="JT44" s="105">
        <f t="shared" ca="1" si="296"/>
        <v>3.0552237322234543E-3</v>
      </c>
      <c r="JU44" s="105">
        <f t="shared" ca="1" si="297"/>
        <v>2.6457672161066099E-3</v>
      </c>
      <c r="JV44" s="105">
        <f t="shared" ca="1" si="298"/>
        <v>2.2863490365734522E-3</v>
      </c>
      <c r="JW44" s="105">
        <f t="shared" ca="1" si="299"/>
        <v>1.9717805251174363E-3</v>
      </c>
      <c r="JX44" s="105">
        <f t="shared" ca="1" si="300"/>
        <v>1.6972294980283874E-3</v>
      </c>
      <c r="JY44" s="105">
        <f t="shared" ca="1" si="301"/>
        <v>1.4582346614264042E-3</v>
      </c>
      <c r="JZ44" s="105">
        <f t="shared" ca="1" si="302"/>
        <v>1.250708736765883E-3</v>
      </c>
      <c r="KA44" s="105">
        <f t="shared" ca="1" si="303"/>
        <v>1.07093281801099E-3</v>
      </c>
      <c r="KB44" s="105">
        <f t="shared" ca="1" si="304"/>
        <v>9.1554412651173383E-4</v>
      </c>
      <c r="KC44" s="105">
        <f t="shared" ca="1" si="305"/>
        <v>7.8151899815175822E-4</v>
      </c>
      <c r="KD44" s="105">
        <f t="shared" ca="1" si="306"/>
        <v>6.6615262880920538E-4</v>
      </c>
      <c r="KE44" s="105">
        <f t="shared" ca="1" si="307"/>
        <v>5.6703682415866225E-4</v>
      </c>
      <c r="KF44" s="105">
        <f t="shared" ca="1" si="308"/>
        <v>4.8203675111727204E-4</v>
      </c>
      <c r="KG44" s="105">
        <f t="shared" ca="1" si="309"/>
        <v>4.0926747150836111E-4</v>
      </c>
      <c r="KH44" s="105">
        <f t="shared" ca="1" si="310"/>
        <v>3.4707085295603316E-4</v>
      </c>
      <c r="KI44" s="105">
        <f t="shared" ca="1" si="311"/>
        <v>2.9399329580197925E-4</v>
      </c>
      <c r="KJ44" s="105">
        <f t="shared" ca="1" si="312"/>
        <v>2.4876458547744523E-4</v>
      </c>
      <c r="KK44" s="105">
        <f t="shared" ca="1" si="313"/>
        <v>2.1027807445835029E-4</v>
      </c>
      <c r="KL44" s="105">
        <f t="shared" ca="1" si="314"/>
        <v>1.7757231372628933E-4</v>
      </c>
      <c r="KM44" s="105">
        <f t="shared" ca="1" si="315"/>
        <v>1.4981418767424812E-4</v>
      </c>
      <c r="KN44" s="105">
        <f t="shared" ca="1" si="316"/>
        <v>1.2628355586634843E-4</v>
      </c>
      <c r="KO44" s="105">
        <f t="shared" ca="1" si="317"/>
        <v>6.6055221929561467E-4</v>
      </c>
      <c r="KP44" s="102"/>
      <c r="KQ44" s="106">
        <f t="shared" ca="1" si="145"/>
        <v>0.6488241733619029</v>
      </c>
      <c r="KR44" s="107">
        <f t="shared" ca="1" si="146"/>
        <v>0.28981713924026947</v>
      </c>
    </row>
    <row r="45" spans="1:304" s="63" customFormat="1" ht="15.5" x14ac:dyDescent="0.35">
      <c r="A45" s="62"/>
      <c r="B45" s="67" t="s">
        <v>147</v>
      </c>
      <c r="C45" s="95">
        <f t="shared" si="147"/>
        <v>1115651</v>
      </c>
      <c r="D45" s="75">
        <f ca="1">'Stochastic inputs'!H66</f>
        <v>27.138795999999999</v>
      </c>
      <c r="E45" s="75">
        <v>5.4430959999999997</v>
      </c>
      <c r="F45" s="96">
        <v>26.948824427999998</v>
      </c>
      <c r="G45" s="96">
        <v>5.4049943279999999</v>
      </c>
      <c r="H45" s="97">
        <f t="shared" ca="1" si="0"/>
        <v>3.2812451147839163</v>
      </c>
      <c r="I45" s="97">
        <f t="shared" ca="1" si="1"/>
        <v>0.19859091658118935</v>
      </c>
      <c r="J45" s="98">
        <f t="shared" si="2"/>
        <v>3.274220499846952</v>
      </c>
      <c r="K45" s="98">
        <f t="shared" si="3"/>
        <v>0.19859091658118935</v>
      </c>
      <c r="L45" s="98"/>
      <c r="M45" s="99">
        <v>1256280</v>
      </c>
      <c r="N45" s="98"/>
      <c r="O45" s="97">
        <f t="shared" ca="1" si="4"/>
        <v>3.2812451147839163</v>
      </c>
      <c r="P45" s="97">
        <f t="shared" ca="1" si="4"/>
        <v>0.19859091658118935</v>
      </c>
      <c r="Q45" s="99">
        <v>1115651</v>
      </c>
      <c r="R45" s="100">
        <v>1135343</v>
      </c>
      <c r="S45" s="99">
        <v>1156651</v>
      </c>
      <c r="T45" s="100">
        <v>1173640</v>
      </c>
      <c r="U45" s="99">
        <v>1184539</v>
      </c>
      <c r="V45" s="100">
        <v>1192211</v>
      </c>
      <c r="W45" s="99">
        <v>1201063</v>
      </c>
      <c r="X45" s="100">
        <v>1208982</v>
      </c>
      <c r="Y45" s="99">
        <v>1225751</v>
      </c>
      <c r="Z45" s="100">
        <v>1256280</v>
      </c>
      <c r="AA45" s="98"/>
      <c r="AB45" s="98">
        <f t="shared" si="5"/>
        <v>3.274220499846952</v>
      </c>
      <c r="AC45" s="98">
        <f t="shared" si="5"/>
        <v>0.19859091658118935</v>
      </c>
      <c r="AD45" s="101">
        <f t="shared" ca="1" si="6"/>
        <v>19440.670362086232</v>
      </c>
      <c r="AE45" s="101">
        <f t="shared" ca="1" si="7"/>
        <v>7915.7288997773885</v>
      </c>
      <c r="AF45" s="101">
        <f t="shared" ca="1" si="8"/>
        <v>10135.073383197208</v>
      </c>
      <c r="AG45" s="101">
        <f t="shared" ca="1" si="9"/>
        <v>12651.322527462889</v>
      </c>
      <c r="AH45" s="101">
        <f t="shared" ca="1" si="10"/>
        <v>15424.332000168155</v>
      </c>
      <c r="AI45" s="101">
        <f t="shared" ca="1" si="11"/>
        <v>18397.369100224831</v>
      </c>
      <c r="AJ45" s="101">
        <f t="shared" ca="1" si="12"/>
        <v>21500.000195036286</v>
      </c>
      <c r="AK45" s="101">
        <f t="shared" ca="1" si="13"/>
        <v>24652.036167189006</v>
      </c>
      <c r="AL45" s="101">
        <f t="shared" ca="1" si="14"/>
        <v>27768.126920567694</v>
      </c>
      <c r="AM45" s="101">
        <f t="shared" ca="1" si="15"/>
        <v>30762.565236541697</v>
      </c>
      <c r="AN45" s="101">
        <f t="shared" ca="1" si="16"/>
        <v>33553.884084971702</v>
      </c>
      <c r="AO45" s="101">
        <f t="shared" ca="1" si="17"/>
        <v>36068.897954419648</v>
      </c>
      <c r="AP45" s="101">
        <f t="shared" ca="1" si="18"/>
        <v>38245.93243664749</v>
      </c>
      <c r="AQ45" s="101">
        <f t="shared" ca="1" si="19"/>
        <v>40037.09132270018</v>
      </c>
      <c r="AR45" s="101">
        <f t="shared" ca="1" si="20"/>
        <v>41409.51290887739</v>
      </c>
      <c r="AS45" s="101">
        <f t="shared" ca="1" si="21"/>
        <v>42345.656505216903</v>
      </c>
      <c r="AT45" s="101">
        <f t="shared" ca="1" si="22"/>
        <v>42842.72964694097</v>
      </c>
      <c r="AU45" s="101">
        <f t="shared" ca="1" si="23"/>
        <v>42911.413369916932</v>
      </c>
      <c r="AV45" s="101">
        <f t="shared" ca="1" si="24"/>
        <v>42574.067422146036</v>
      </c>
      <c r="AW45" s="101">
        <f t="shared" ca="1" si="25"/>
        <v>41862.602039351121</v>
      </c>
      <c r="AX45" s="101">
        <f t="shared" ca="1" si="26"/>
        <v>40816.191899543068</v>
      </c>
      <c r="AY45" s="101">
        <f t="shared" ca="1" si="27"/>
        <v>39478.98564902653</v>
      </c>
      <c r="AZ45" s="101">
        <f t="shared" ca="1" si="28"/>
        <v>37897.935449020028</v>
      </c>
      <c r="BA45" s="101">
        <f t="shared" ca="1" si="29"/>
        <v>36120.839296933023</v>
      </c>
      <c r="BB45" s="101">
        <f t="shared" ca="1" si="30"/>
        <v>34194.657622314793</v>
      </c>
      <c r="BC45" s="101">
        <f t="shared" ca="1" si="31"/>
        <v>32164.137165543892</v>
      </c>
      <c r="BD45" s="101">
        <f t="shared" ca="1" si="32"/>
        <v>30070.750892225249</v>
      </c>
      <c r="BE45" s="101">
        <f t="shared" ca="1" si="33"/>
        <v>27951.943409957908</v>
      </c>
      <c r="BF45" s="101">
        <f t="shared" ca="1" si="34"/>
        <v>25840.657173060517</v>
      </c>
      <c r="BG45" s="101">
        <f t="shared" ca="1" si="35"/>
        <v>23765.105384836723</v>
      </c>
      <c r="BH45" s="101">
        <f t="shared" ca="1" si="36"/>
        <v>21748.752351353836</v>
      </c>
      <c r="BI45" s="101">
        <f t="shared" ca="1" si="37"/>
        <v>19810.460367231542</v>
      </c>
      <c r="BJ45" s="101">
        <f t="shared" ca="1" si="38"/>
        <v>17964.763235145405</v>
      </c>
      <c r="BK45" s="101">
        <f t="shared" ca="1" si="39"/>
        <v>16222.229476592403</v>
      </c>
      <c r="BL45" s="101">
        <f t="shared" ca="1" si="40"/>
        <v>14589.882499126059</v>
      </c>
      <c r="BM45" s="101">
        <f t="shared" ca="1" si="41"/>
        <v>13071.649868028822</v>
      </c>
      <c r="BN45" s="101">
        <f t="shared" ca="1" si="42"/>
        <v>11668.818927991506</v>
      </c>
      <c r="BO45" s="101">
        <f t="shared" ca="1" si="43"/>
        <v>10380.480987668247</v>
      </c>
      <c r="BP45" s="101">
        <f t="shared" ca="1" si="44"/>
        <v>9203.950876712599</v>
      </c>
      <c r="BQ45" s="101">
        <f t="shared" ca="1" si="45"/>
        <v>8135.152760865758</v>
      </c>
      <c r="BR45" s="101">
        <f t="shared" ca="1" si="46"/>
        <v>7168.9665791593707</v>
      </c>
      <c r="BS45" s="101">
        <f t="shared" ca="1" si="47"/>
        <v>6299.5323278137412</v>
      </c>
      <c r="BT45" s="101">
        <f t="shared" ca="1" si="48"/>
        <v>5520.5116787198476</v>
      </c>
      <c r="BU45" s="101">
        <f t="shared" ca="1" si="49"/>
        <v>4825.3081344092334</v>
      </c>
      <c r="BV45" s="101">
        <f t="shared" ca="1" si="50"/>
        <v>4207.2481506803033</v>
      </c>
      <c r="BW45" s="101">
        <f t="shared" ca="1" si="51"/>
        <v>3659.7264744988174</v>
      </c>
      <c r="BX45" s="101">
        <f t="shared" ca="1" si="52"/>
        <v>3176.3194216798556</v>
      </c>
      <c r="BY45" s="101">
        <f t="shared" ca="1" si="53"/>
        <v>2750.8700259495686</v>
      </c>
      <c r="BZ45" s="101">
        <f t="shared" ca="1" si="54"/>
        <v>2377.5489918182625</v>
      </c>
      <c r="CA45" s="101">
        <f t="shared" ca="1" si="55"/>
        <v>2050.8952339025554</v>
      </c>
      <c r="CB45" s="101">
        <f t="shared" ca="1" si="56"/>
        <v>1765.8395319728552</v>
      </c>
      <c r="CC45" s="101">
        <f t="shared" ca="1" si="57"/>
        <v>1517.7145127305764</v>
      </c>
      <c r="CD45" s="101">
        <f t="shared" ca="1" si="58"/>
        <v>1302.2538167365128</v>
      </c>
      <c r="CE45" s="101">
        <f t="shared" ca="1" si="59"/>
        <v>1115.5829455795244</v>
      </c>
      <c r="CF45" s="101">
        <f t="shared" ca="1" si="60"/>
        <v>954.20392758162245</v>
      </c>
      <c r="CG45" s="101">
        <f t="shared" ca="1" si="61"/>
        <v>814.97560221158142</v>
      </c>
      <c r="CH45" s="101">
        <f t="shared" ca="1" si="62"/>
        <v>695.09101180423386</v>
      </c>
      <c r="CI45" s="101">
        <f t="shared" ca="1" si="63"/>
        <v>592.05310868079926</v>
      </c>
      <c r="CJ45" s="101">
        <f t="shared" ca="1" si="64"/>
        <v>503.64973827988001</v>
      </c>
      <c r="CK45" s="101">
        <f t="shared" ca="1" si="65"/>
        <v>427.92864450771327</v>
      </c>
      <c r="CL45" s="101">
        <f t="shared" ca="1" si="66"/>
        <v>363.17306090334677</v>
      </c>
      <c r="CM45" s="101">
        <f t="shared" ca="1" si="67"/>
        <v>307.87829819659532</v>
      </c>
      <c r="CN45" s="101">
        <f t="shared" ca="1" si="68"/>
        <v>260.7296127396508</v>
      </c>
      <c r="CO45" s="101">
        <f t="shared" ca="1" si="69"/>
        <v>220.58153809431573</v>
      </c>
      <c r="CP45" s="101">
        <f t="shared" ca="1" si="70"/>
        <v>186.43878077279481</v>
      </c>
      <c r="CQ45" s="101">
        <f t="shared" ca="1" si="71"/>
        <v>157.4387177661938</v>
      </c>
      <c r="CR45" s="101">
        <f t="shared" ca="1" si="72"/>
        <v>832.18235619258155</v>
      </c>
      <c r="CS45" s="102">
        <f t="shared" ca="1" si="73"/>
        <v>1115651</v>
      </c>
      <c r="CT45" s="74">
        <f t="shared" si="148"/>
        <v>21204.579340418026</v>
      </c>
      <c r="CU45" s="74">
        <f t="shared" si="149"/>
        <v>8501.4462803749157</v>
      </c>
      <c r="CV45" s="74">
        <f t="shared" si="150"/>
        <v>10831.427509074118</v>
      </c>
      <c r="CW45" s="74">
        <f t="shared" si="151"/>
        <v>13455.786269659391</v>
      </c>
      <c r="CX45" s="74">
        <f t="shared" si="152"/>
        <v>16328.577246880388</v>
      </c>
      <c r="CY45" s="74">
        <f t="shared" si="153"/>
        <v>19387.34100085928</v>
      </c>
      <c r="CZ45" s="74">
        <f t="shared" si="154"/>
        <v>22556.447611708569</v>
      </c>
      <c r="DA45" s="74">
        <f t="shared" si="155"/>
        <v>25751.441512461151</v>
      </c>
      <c r="DB45" s="74">
        <f t="shared" si="156"/>
        <v>28883.940046716176</v>
      </c>
      <c r="DC45" s="74">
        <f t="shared" ca="1" si="74"/>
        <v>30762.565236541697</v>
      </c>
      <c r="DD45" s="74">
        <f t="shared" si="157"/>
        <v>34617.886820937943</v>
      </c>
      <c r="DE45" s="74">
        <f t="shared" si="158"/>
        <v>37065.82983372474</v>
      </c>
      <c r="DF45" s="74">
        <f t="shared" si="159"/>
        <v>39151.316538975225</v>
      </c>
      <c r="DG45" s="74">
        <f t="shared" si="160"/>
        <v>40830.010543974771</v>
      </c>
      <c r="DH45" s="74">
        <f t="shared" si="161"/>
        <v>42073.348120323542</v>
      </c>
      <c r="DI45" s="74">
        <f t="shared" si="162"/>
        <v>42868.5249073913</v>
      </c>
      <c r="DJ45" s="74">
        <f t="shared" si="163"/>
        <v>43217.631241127492</v>
      </c>
      <c r="DK45" s="74">
        <f t="shared" si="164"/>
        <v>43136.113779966567</v>
      </c>
      <c r="DL45" s="74">
        <f t="shared" si="165"/>
        <v>42650.759628557404</v>
      </c>
      <c r="DM45" s="74">
        <f t="shared" si="166"/>
        <v>41797.397859052311</v>
      </c>
      <c r="DN45" s="74">
        <f t="shared" si="167"/>
        <v>40618.496807781965</v>
      </c>
      <c r="DO45" s="74">
        <f t="shared" si="168"/>
        <v>39160.808746149713</v>
      </c>
      <c r="DP45" s="74">
        <f t="shared" si="169"/>
        <v>37473.181175693899</v>
      </c>
      <c r="DQ45" s="74">
        <f t="shared" si="170"/>
        <v>35604.620076945976</v>
      </c>
      <c r="DR45" s="74">
        <f t="shared" si="171"/>
        <v>33602.658048008845</v>
      </c>
      <c r="DS45" s="74">
        <f t="shared" si="172"/>
        <v>31512.051549394128</v>
      </c>
      <c r="DT45" s="74">
        <f t="shared" si="173"/>
        <v>29373.807690145502</v>
      </c>
      <c r="DU45" s="74">
        <f t="shared" si="174"/>
        <v>27224.522661818974</v>
      </c>
      <c r="DV45" s="74">
        <f t="shared" si="175"/>
        <v>25096.000988137981</v>
      </c>
      <c r="DW45" s="74">
        <f t="shared" si="176"/>
        <v>23015.116740279173</v>
      </c>
      <c r="DX45" s="74">
        <f t="shared" si="177"/>
        <v>21003.874054674012</v>
      </c>
      <c r="DY45" s="74">
        <f t="shared" si="178"/>
        <v>19079.623850407006</v>
      </c>
      <c r="DZ45" s="74">
        <f t="shared" si="179"/>
        <v>17255.395730812677</v>
      </c>
      <c r="EA45" s="74">
        <f t="shared" si="180"/>
        <v>15540.307879596734</v>
      </c>
      <c r="EB45" s="74">
        <f t="shared" si="181"/>
        <v>13940.022636896068</v>
      </c>
      <c r="EC45" s="74">
        <f t="shared" si="182"/>
        <v>12457.220798819726</v>
      </c>
      <c r="ED45" s="74">
        <f t="shared" si="183"/>
        <v>11092.073086236667</v>
      </c>
      <c r="EE45" s="74">
        <f t="shared" si="184"/>
        <v>9842.692356726473</v>
      </c>
      <c r="EF45" s="74">
        <f t="shared" si="185"/>
        <v>8705.5547765845513</v>
      </c>
      <c r="EG45" s="74">
        <f t="shared" si="186"/>
        <v>7675.8822057175075</v>
      </c>
      <c r="EH45" s="74">
        <f t="shared" si="187"/>
        <v>6747.9814262841519</v>
      </c>
      <c r="EI45" s="74">
        <f t="shared" si="188"/>
        <v>5915.5385677755521</v>
      </c>
      <c r="EJ45" s="74">
        <f t="shared" si="189"/>
        <v>5171.8691858194488</v>
      </c>
      <c r="EK45" s="74">
        <f t="shared" si="190"/>
        <v>4510.126001416189</v>
      </c>
      <c r="EL45" s="74">
        <f t="shared" si="191"/>
        <v>3923.4673765135358</v>
      </c>
      <c r="EM45" s="74">
        <f t="shared" si="192"/>
        <v>3405.1902698661779</v>
      </c>
      <c r="EN45" s="74">
        <f t="shared" si="193"/>
        <v>2948.8317616793847</v>
      </c>
      <c r="EO45" s="74">
        <f t="shared" si="194"/>
        <v>2548.2433285473094</v>
      </c>
      <c r="EP45" s="74">
        <f t="shared" si="195"/>
        <v>2197.6419558495509</v>
      </c>
      <c r="EQ45" s="74">
        <f t="shared" si="196"/>
        <v>1891.6419480056022</v>
      </c>
      <c r="ER45" s="74">
        <f t="shared" si="197"/>
        <v>1625.2709835613498</v>
      </c>
      <c r="ES45" s="74">
        <f t="shared" si="198"/>
        <v>1393.9735987100255</v>
      </c>
      <c r="ET45" s="74">
        <f t="shared" si="199"/>
        <v>1193.6048980993819</v>
      </c>
      <c r="EU45" s="74">
        <f t="shared" si="200"/>
        <v>1020.4169070662575</v>
      </c>
      <c r="EV45" s="74">
        <f t="shared" si="201"/>
        <v>871.03961001416212</v>
      </c>
      <c r="EW45" s="74">
        <f t="shared" si="202"/>
        <v>742.45837577860766</v>
      </c>
      <c r="EX45" s="74">
        <f t="shared" si="203"/>
        <v>631.98915873689441</v>
      </c>
      <c r="EY45" s="74">
        <f t="shared" si="204"/>
        <v>537.25258720345255</v>
      </c>
      <c r="EZ45" s="74">
        <f t="shared" si="205"/>
        <v>456.14780909638347</v>
      </c>
      <c r="FA45" s="74">
        <f t="shared" si="206"/>
        <v>386.82675804562029</v>
      </c>
      <c r="FB45" s="74">
        <f t="shared" si="207"/>
        <v>327.6693289961554</v>
      </c>
      <c r="FC45" s="74">
        <f t="shared" si="208"/>
        <v>277.25980818387234</v>
      </c>
      <c r="FD45" s="74">
        <f t="shared" si="209"/>
        <v>234.36478499421403</v>
      </c>
      <c r="FE45" s="74">
        <f t="shared" si="210"/>
        <v>197.91267936320165</v>
      </c>
      <c r="FF45" s="74">
        <f t="shared" si="211"/>
        <v>166.97494483816214</v>
      </c>
      <c r="FG45" s="74">
        <f t="shared" si="212"/>
        <v>140.74895109800772</v>
      </c>
      <c r="FH45" s="74">
        <f t="shared" si="213"/>
        <v>736.21645647763853</v>
      </c>
      <c r="FI45" s="102">
        <f t="shared" ca="1" si="75"/>
        <v>1114546.9426515731</v>
      </c>
      <c r="FJ45" s="62"/>
      <c r="FK45" s="103">
        <f t="shared" ca="1" si="250"/>
        <v>1.7425404864143207E-2</v>
      </c>
      <c r="FL45" s="103">
        <f t="shared" ca="1" si="250"/>
        <v>7.095165871565022E-3</v>
      </c>
      <c r="FM45" s="103">
        <f t="shared" ca="1" si="250"/>
        <v>9.0844478992061217E-3</v>
      </c>
      <c r="FN45" s="103">
        <f t="shared" ca="1" si="250"/>
        <v>1.1339856754005409E-2</v>
      </c>
      <c r="FO45" s="103">
        <f t="shared" ca="1" si="250"/>
        <v>1.3825409559233268E-2</v>
      </c>
      <c r="FP45" s="103">
        <f t="shared" ca="1" si="250"/>
        <v>1.6490254658692395E-2</v>
      </c>
      <c r="FQ45" s="103">
        <f t="shared" ca="1" si="250"/>
        <v>1.9271259735379867E-2</v>
      </c>
      <c r="FR45" s="103">
        <f t="shared" ca="1" si="250"/>
        <v>2.2096548263918561E-2</v>
      </c>
      <c r="FS45" s="103">
        <f t="shared" ca="1" si="250"/>
        <v>2.4889617739389552E-2</v>
      </c>
      <c r="FT45" s="103">
        <f t="shared" ca="1" si="250"/>
        <v>2.7573645554516329E-2</v>
      </c>
      <c r="FU45" s="103">
        <f t="shared" ca="1" si="250"/>
        <v>3.007560974262713E-2</v>
      </c>
      <c r="FV45" s="103">
        <f t="shared" ca="1" si="250"/>
        <v>3.2329911374094272E-2</v>
      </c>
      <c r="FW45" s="103">
        <f t="shared" ca="1" si="250"/>
        <v>3.4281269354527077E-2</v>
      </c>
      <c r="FX45" s="103">
        <f t="shared" ca="1" si="250"/>
        <v>3.5886752508356268E-2</v>
      </c>
      <c r="FY45" s="103">
        <f t="shared" ca="1" si="250"/>
        <v>3.711690565318132E-2</v>
      </c>
      <c r="FZ45" s="103">
        <f t="shared" ca="1" si="246"/>
        <v>3.7956006408112308E-2</v>
      </c>
      <c r="GA45" s="103">
        <f t="shared" ca="1" si="246"/>
        <v>3.840155178182153E-2</v>
      </c>
      <c r="GB45" s="103">
        <f t="shared" ca="1" si="246"/>
        <v>3.8463115588940389E-2</v>
      </c>
      <c r="GC45" s="103">
        <f t="shared" ca="1" si="246"/>
        <v>3.8160739713535896E-2</v>
      </c>
      <c r="GD45" s="103">
        <f t="shared" ca="1" si="246"/>
        <v>3.7523026501433798E-2</v>
      </c>
      <c r="GE45" s="103">
        <f t="shared" ca="1" si="246"/>
        <v>3.6585089691617778E-2</v>
      </c>
      <c r="GF45" s="103">
        <f t="shared" ca="1" si="246"/>
        <v>3.5386501378142921E-2</v>
      </c>
      <c r="GG45" s="103">
        <f t="shared" ca="1" si="246"/>
        <v>3.396934655104511E-2</v>
      </c>
      <c r="GH45" s="103">
        <f t="shared" ca="1" si="246"/>
        <v>3.237646835518726E-2</v>
      </c>
      <c r="GI45" s="103">
        <f t="shared" ca="1" si="246"/>
        <v>3.0649959191821452E-2</v>
      </c>
      <c r="GJ45" s="103">
        <f t="shared" ca="1" si="246"/>
        <v>2.8829927249241827E-2</v>
      </c>
      <c r="GK45" s="103">
        <f t="shared" ca="1" si="246"/>
        <v>2.6953546308142284E-2</v>
      </c>
      <c r="GL45" s="103">
        <f t="shared" ca="1" si="246"/>
        <v>2.5054379380252345E-2</v>
      </c>
      <c r="GM45" s="103">
        <f t="shared" ca="1" si="246"/>
        <v>2.3161954027792309E-2</v>
      </c>
      <c r="GN45" s="103">
        <f t="shared" ca="1" si="246"/>
        <v>2.130155880722262E-2</v>
      </c>
      <c r="GO45" s="103">
        <f t="shared" ca="1" si="246"/>
        <v>1.949422565959591E-2</v>
      </c>
      <c r="GP45" s="103">
        <f t="shared" ca="1" si="247"/>
        <v>1.7756861569820259E-2</v>
      </c>
      <c r="GQ45" s="103">
        <f t="shared" ca="1" si="247"/>
        <v>1.6102493732489287E-2</v>
      </c>
      <c r="GR45" s="103">
        <f t="shared" ca="1" si="247"/>
        <v>1.4540595111367627E-2</v>
      </c>
      <c r="GS45" s="103">
        <f t="shared" ca="1" si="247"/>
        <v>1.3077461051104744E-2</v>
      </c>
      <c r="GT45" s="103">
        <f t="shared" ca="1" si="247"/>
        <v>1.1716611976351765E-2</v>
      </c>
      <c r="GU45" s="103">
        <f t="shared" ca="1" si="247"/>
        <v>1.0459201782628713E-2</v>
      </c>
      <c r="GV45" s="103">
        <f t="shared" ca="1" si="247"/>
        <v>9.3044159756664468E-3</v>
      </c>
      <c r="GW45" s="103">
        <f t="shared" ca="1" si="247"/>
        <v>8.2498477361760969E-3</v>
      </c>
      <c r="GX45" s="103">
        <f t="shared" ca="1" si="247"/>
        <v>7.2918437404401182E-3</v>
      </c>
      <c r="GY45" s="103">
        <f t="shared" ca="1" si="247"/>
        <v>6.4258146850219022E-3</v>
      </c>
      <c r="GZ45" s="103">
        <f t="shared" ca="1" si="247"/>
        <v>5.6465080278812474E-3</v>
      </c>
      <c r="HA45" s="103">
        <f t="shared" ca="1" si="247"/>
        <v>4.9482424868707575E-3</v>
      </c>
      <c r="HB45" s="103">
        <f t="shared" ca="1" si="247"/>
        <v>4.3251053729250755E-3</v>
      </c>
      <c r="HC45" s="103">
        <f t="shared" ca="1" si="247"/>
        <v>3.7711149370908137E-3</v>
      </c>
      <c r="HD45" s="103">
        <f t="shared" ca="1" si="247"/>
        <v>3.2803506423593198E-3</v>
      </c>
      <c r="HE45" s="103">
        <f t="shared" ca="1" si="247"/>
        <v>2.8470546987183765E-3</v>
      </c>
      <c r="HF45" s="103">
        <f t="shared" ca="1" si="248"/>
        <v>2.4657083854624506E-3</v>
      </c>
      <c r="HG45" s="103">
        <f t="shared" ca="1" si="248"/>
        <v>2.131086685547956E-3</v>
      </c>
      <c r="HH45" s="103">
        <f t="shared" ca="1" si="248"/>
        <v>1.8382946225141692E-3</v>
      </c>
      <c r="HI45" s="103">
        <f t="shared" ca="1" si="248"/>
        <v>1.5827884633929923E-3</v>
      </c>
      <c r="HJ45" s="103">
        <f t="shared" ca="1" si="248"/>
        <v>1.3603846657517238E-3</v>
      </c>
      <c r="HK45" s="103">
        <f t="shared" ca="1" si="248"/>
        <v>1.1672591309795921E-3</v>
      </c>
      <c r="HL45" s="103">
        <f t="shared" ca="1" si="248"/>
        <v>9.9993900026040805E-4</v>
      </c>
      <c r="HM45" s="103">
        <f t="shared" ca="1" si="248"/>
        <v>8.5528890986663608E-4</v>
      </c>
      <c r="HN45" s="103">
        <f t="shared" ca="1" si="248"/>
        <v>7.304933193369445E-4</v>
      </c>
      <c r="HO45" s="103">
        <f t="shared" ca="1" si="248"/>
        <v>6.230362468229167E-4</v>
      </c>
      <c r="HP45" s="103">
        <f t="shared" ca="1" si="248"/>
        <v>5.306794944662796E-4</v>
      </c>
      <c r="HQ45" s="103">
        <f t="shared" ca="1" si="248"/>
        <v>4.5144022483722956E-4</v>
      </c>
      <c r="HR45" s="103">
        <f t="shared" ca="1" si="248"/>
        <v>3.8356855728871597E-4</v>
      </c>
      <c r="HS45" s="103">
        <f t="shared" ca="1" si="248"/>
        <v>3.2552568939869797E-4</v>
      </c>
      <c r="HT45" s="103">
        <f t="shared" ca="1" si="248"/>
        <v>2.7596291151676944E-4</v>
      </c>
      <c r="HU45" s="103">
        <f t="shared" ca="1" si="248"/>
        <v>2.3370176940606946E-4</v>
      </c>
      <c r="HV45" s="103">
        <f t="shared" ca="1" si="249"/>
        <v>1.9771553836667177E-4</v>
      </c>
      <c r="HW45" s="103">
        <f t="shared" ca="1" si="245"/>
        <v>1.6711209936870475E-4</v>
      </c>
      <c r="HX45" s="103">
        <f t="shared" ca="1" si="245"/>
        <v>1.4111825092810726E-4</v>
      </c>
      <c r="HY45" s="103">
        <f t="shared" ca="1" si="245"/>
        <v>7.4591638083287837E-4</v>
      </c>
      <c r="HZ45" s="104">
        <f t="shared" ca="1" si="216"/>
        <v>0.6612179404671642</v>
      </c>
      <c r="IA45" s="105">
        <f t="shared" ca="1" si="251"/>
        <v>1.9025290482580372E-2</v>
      </c>
      <c r="IB45" s="105">
        <f t="shared" ca="1" si="252"/>
        <v>7.6277148633591618E-3</v>
      </c>
      <c r="IC45" s="105">
        <f t="shared" ca="1" si="253"/>
        <v>9.718233566103112E-3</v>
      </c>
      <c r="ID45" s="105">
        <f t="shared" ca="1" si="254"/>
        <v>1.2072875313485927E-2</v>
      </c>
      <c r="IE45" s="105">
        <f t="shared" ca="1" si="255"/>
        <v>1.465041679449924E-2</v>
      </c>
      <c r="IF45" s="105">
        <f t="shared" ca="1" si="256"/>
        <v>1.7394817803488519E-2</v>
      </c>
      <c r="IG45" s="105">
        <f t="shared" ca="1" si="257"/>
        <v>2.0238221243553407E-2</v>
      </c>
      <c r="IH45" s="105">
        <f t="shared" ca="1" si="258"/>
        <v>2.3104851421687944E-2</v>
      </c>
      <c r="II45" s="105">
        <f t="shared" ca="1" si="259"/>
        <v>2.5915409159886594E-2</v>
      </c>
      <c r="IJ45" s="105">
        <f t="shared" ca="1" si="260"/>
        <v>2.7600959689823144E-2</v>
      </c>
      <c r="IK45" s="105">
        <f t="shared" ca="1" si="261"/>
        <v>3.1060052740874193E-2</v>
      </c>
      <c r="IL45" s="105">
        <f t="shared" ca="1" si="262"/>
        <v>3.3256409770900219E-2</v>
      </c>
      <c r="IM45" s="105">
        <f t="shared" ca="1" si="263"/>
        <v>3.5127561738971649E-2</v>
      </c>
      <c r="IN45" s="105">
        <f t="shared" ca="1" si="264"/>
        <v>3.6633728900496342E-2</v>
      </c>
      <c r="IO45" s="105">
        <f t="shared" ca="1" si="265"/>
        <v>3.7749283148387235E-2</v>
      </c>
      <c r="IP45" s="105">
        <f t="shared" ca="1" si="266"/>
        <v>3.8462736083062186E-2</v>
      </c>
      <c r="IQ45" s="105">
        <f t="shared" ca="1" si="267"/>
        <v>3.8775963207355081E-2</v>
      </c>
      <c r="IR45" s="105">
        <f t="shared" ca="1" si="268"/>
        <v>3.8702823657963834E-2</v>
      </c>
      <c r="IS45" s="105">
        <f t="shared" ca="1" si="269"/>
        <v>3.8267351509743253E-2</v>
      </c>
      <c r="IT45" s="105">
        <f t="shared" ca="1" si="270"/>
        <v>3.7501693521866226E-2</v>
      </c>
      <c r="IU45" s="105">
        <f t="shared" ca="1" si="271"/>
        <v>3.6443953370997685E-2</v>
      </c>
      <c r="IV45" s="105">
        <f t="shared" ca="1" si="272"/>
        <v>3.5136078389828816E-2</v>
      </c>
      <c r="IW45" s="105">
        <f t="shared" ca="1" si="273"/>
        <v>3.3621895805073035E-2</v>
      </c>
      <c r="IX45" s="105">
        <f t="shared" ca="1" si="274"/>
        <v>3.1945375034846429E-2</v>
      </c>
      <c r="IY45" s="105">
        <f t="shared" ca="1" si="275"/>
        <v>3.0149163540896837E-2</v>
      </c>
      <c r="IZ45" s="105">
        <f t="shared" ca="1" si="276"/>
        <v>2.8273417963378997E-2</v>
      </c>
      <c r="JA45" s="105">
        <f t="shared" ca="1" si="277"/>
        <v>2.6354930928493218E-2</v>
      </c>
      <c r="JB45" s="105">
        <f t="shared" ca="1" si="278"/>
        <v>2.4426537474545689E-2</v>
      </c>
      <c r="JC45" s="105">
        <f t="shared" ca="1" si="279"/>
        <v>2.2516773433008671E-2</v>
      </c>
      <c r="JD45" s="105">
        <f t="shared" ca="1" si="280"/>
        <v>2.0649750907328183E-2</v>
      </c>
      <c r="JE45" s="105">
        <f t="shared" ca="1" si="281"/>
        <v>1.8845212571042144E-2</v>
      </c>
      <c r="JF45" s="105">
        <f t="shared" ca="1" si="282"/>
        <v>1.7118726112168459E-2</v>
      </c>
      <c r="JG45" s="105">
        <f t="shared" ca="1" si="283"/>
        <v>1.5481982023799797E-2</v>
      </c>
      <c r="JH45" s="105">
        <f t="shared" ca="1" si="284"/>
        <v>1.3943161373378695E-2</v>
      </c>
      <c r="JI45" s="105">
        <f t="shared" ca="1" si="285"/>
        <v>1.2507344557181171E-2</v>
      </c>
      <c r="JJ45" s="105">
        <f t="shared" ca="1" si="286"/>
        <v>1.1176936853985945E-2</v>
      </c>
      <c r="JK45" s="105">
        <f t="shared" ca="1" si="287"/>
        <v>9.9520914389195393E-3</v>
      </c>
      <c r="JL45" s="105">
        <f t="shared" ca="1" si="288"/>
        <v>8.8311151195750674E-3</v>
      </c>
      <c r="JM45" s="105">
        <f t="shared" ca="1" si="289"/>
        <v>7.8108462222986515E-3</v>
      </c>
      <c r="JN45" s="105">
        <f t="shared" ca="1" si="290"/>
        <v>6.8869976776896715E-3</v>
      </c>
      <c r="JO45" s="105">
        <f t="shared" ca="1" si="291"/>
        <v>6.0544613852067143E-3</v>
      </c>
      <c r="JP45" s="105">
        <f t="shared" ca="1" si="292"/>
        <v>5.3075723788736399E-3</v>
      </c>
      <c r="JQ45" s="105">
        <f t="shared" ca="1" si="293"/>
        <v>4.6403332043738477E-3</v>
      </c>
      <c r="JR45" s="105">
        <f t="shared" ca="1" si="294"/>
        <v>4.0466003080016823E-3</v>
      </c>
      <c r="JS45" s="105">
        <f t="shared" ca="1" si="295"/>
        <v>3.5202351972536705E-3</v>
      </c>
      <c r="JT45" s="105">
        <f t="shared" ca="1" si="296"/>
        <v>3.055223732223453E-3</v>
      </c>
      <c r="JU45" s="105">
        <f t="shared" ca="1" si="297"/>
        <v>2.645767216106609E-3</v>
      </c>
      <c r="JV45" s="105">
        <f t="shared" ca="1" si="298"/>
        <v>2.2863490365734509E-3</v>
      </c>
      <c r="JW45" s="105">
        <f t="shared" ca="1" si="299"/>
        <v>1.9717805251174354E-3</v>
      </c>
      <c r="JX45" s="105">
        <f t="shared" ca="1" si="300"/>
        <v>1.6972294980283865E-3</v>
      </c>
      <c r="JY45" s="105">
        <f t="shared" ca="1" si="301"/>
        <v>1.4582346614264035E-3</v>
      </c>
      <c r="JZ45" s="105">
        <f t="shared" ca="1" si="302"/>
        <v>1.2507087367658826E-3</v>
      </c>
      <c r="KA45" s="105">
        <f t="shared" ca="1" si="303"/>
        <v>1.0709328180109896E-3</v>
      </c>
      <c r="KB45" s="105">
        <f t="shared" ca="1" si="304"/>
        <v>9.155441265117334E-4</v>
      </c>
      <c r="KC45" s="105">
        <f t="shared" ca="1" si="305"/>
        <v>7.815189981517579E-4</v>
      </c>
      <c r="KD45" s="105">
        <f t="shared" ca="1" si="306"/>
        <v>6.6615262880920494E-4</v>
      </c>
      <c r="KE45" s="105">
        <f t="shared" ca="1" si="307"/>
        <v>5.6703682415866203E-4</v>
      </c>
      <c r="KF45" s="105">
        <f t="shared" ca="1" si="308"/>
        <v>4.8203675111727182E-4</v>
      </c>
      <c r="KG45" s="105">
        <f t="shared" ca="1" si="309"/>
        <v>4.0926747150836094E-4</v>
      </c>
      <c r="KH45" s="105">
        <f t="shared" ca="1" si="310"/>
        <v>3.47070852956033E-4</v>
      </c>
      <c r="KI45" s="105">
        <f t="shared" ca="1" si="311"/>
        <v>2.9399329580197915E-4</v>
      </c>
      <c r="KJ45" s="105">
        <f t="shared" ca="1" si="312"/>
        <v>2.4876458547744507E-4</v>
      </c>
      <c r="KK45" s="105">
        <f t="shared" ca="1" si="313"/>
        <v>2.1027807445835018E-4</v>
      </c>
      <c r="KL45" s="105">
        <f t="shared" ca="1" si="314"/>
        <v>1.7757231372628925E-4</v>
      </c>
      <c r="KM45" s="105">
        <f t="shared" ca="1" si="315"/>
        <v>1.4981418767424804E-4</v>
      </c>
      <c r="KN45" s="105">
        <f t="shared" ca="1" si="316"/>
        <v>1.2628355586634838E-4</v>
      </c>
      <c r="KO45" s="105">
        <f t="shared" ca="1" si="317"/>
        <v>6.6055221929561445E-4</v>
      </c>
      <c r="KP45" s="102"/>
      <c r="KQ45" s="106">
        <f t="shared" ca="1" si="145"/>
        <v>0.64882417336190257</v>
      </c>
      <c r="KR45" s="107">
        <f t="shared" ca="1" si="146"/>
        <v>0.28981713924026942</v>
      </c>
    </row>
    <row r="46" spans="1:304" s="63" customFormat="1" ht="15.5" x14ac:dyDescent="0.35">
      <c r="A46" s="62"/>
      <c r="B46" s="67" t="s">
        <v>148</v>
      </c>
      <c r="C46" s="95">
        <f t="shared" si="147"/>
        <v>1085335</v>
      </c>
      <c r="D46" s="75">
        <f ca="1">'Stochastic inputs'!H67</f>
        <v>27.138795999999999</v>
      </c>
      <c r="E46" s="75">
        <v>5.4430959999999997</v>
      </c>
      <c r="F46" s="96">
        <v>26.948824427999998</v>
      </c>
      <c r="G46" s="96">
        <v>5.4049943279999999</v>
      </c>
      <c r="H46" s="97">
        <f t="shared" ca="1" si="0"/>
        <v>3.2812451147839163</v>
      </c>
      <c r="I46" s="97">
        <f t="shared" ca="1" si="1"/>
        <v>0.19859091658118935</v>
      </c>
      <c r="J46" s="98">
        <f t="shared" si="2"/>
        <v>3.274220499846952</v>
      </c>
      <c r="K46" s="98">
        <f t="shared" si="3"/>
        <v>0.19859091658118935</v>
      </c>
      <c r="L46" s="98"/>
      <c r="M46" s="99">
        <v>1214393</v>
      </c>
      <c r="N46" s="98"/>
      <c r="O46" s="97">
        <f t="shared" ca="1" si="4"/>
        <v>3.2812451147839163</v>
      </c>
      <c r="P46" s="97">
        <f t="shared" ca="1" si="4"/>
        <v>0.19859091658118935</v>
      </c>
      <c r="Q46" s="99">
        <v>1085335</v>
      </c>
      <c r="R46" s="100">
        <v>1104114</v>
      </c>
      <c r="S46" s="99">
        <v>1123766</v>
      </c>
      <c r="T46" s="100">
        <v>1145029</v>
      </c>
      <c r="U46" s="99">
        <v>1162013</v>
      </c>
      <c r="V46" s="100">
        <v>1172973</v>
      </c>
      <c r="W46" s="99">
        <v>1180721</v>
      </c>
      <c r="X46" s="100">
        <v>1189651</v>
      </c>
      <c r="Y46" s="99">
        <v>1197636</v>
      </c>
      <c r="Z46" s="100">
        <v>1214393</v>
      </c>
      <c r="AA46" s="98"/>
      <c r="AB46" s="98">
        <f t="shared" si="5"/>
        <v>3.274220499846952</v>
      </c>
      <c r="AC46" s="98">
        <f t="shared" si="5"/>
        <v>0.19859091658118935</v>
      </c>
      <c r="AD46" s="101">
        <f t="shared" ca="1" si="6"/>
        <v>18912.401788224866</v>
      </c>
      <c r="AE46" s="101">
        <f t="shared" ca="1" si="7"/>
        <v>7700.6318512150228</v>
      </c>
      <c r="AF46" s="101">
        <f t="shared" ca="1" si="8"/>
        <v>9859.6692606848756</v>
      </c>
      <c r="AG46" s="101">
        <f t="shared" ca="1" si="9"/>
        <v>12307.543430108461</v>
      </c>
      <c r="AH46" s="101">
        <f t="shared" ca="1" si="10"/>
        <v>15005.200883970438</v>
      </c>
      <c r="AI46" s="101">
        <f t="shared" ca="1" si="11"/>
        <v>17897.450539991911</v>
      </c>
      <c r="AJ46" s="101">
        <f t="shared" ca="1" si="12"/>
        <v>20915.772684898508</v>
      </c>
      <c r="AK46" s="101">
        <f t="shared" ca="1" si="13"/>
        <v>23982.15721002005</v>
      </c>
      <c r="AL46" s="101">
        <f t="shared" ca="1" si="14"/>
        <v>27013.573269180361</v>
      </c>
      <c r="AM46" s="101">
        <f t="shared" ca="1" si="15"/>
        <v>29926.642597910981</v>
      </c>
      <c r="AN46" s="101">
        <f t="shared" ca="1" si="16"/>
        <v>32642.111900014217</v>
      </c>
      <c r="AO46" s="101">
        <f t="shared" ca="1" si="17"/>
        <v>35088.784361202604</v>
      </c>
      <c r="AP46" s="101">
        <f t="shared" ca="1" si="18"/>
        <v>37206.661474895649</v>
      </c>
      <c r="AQ46" s="101">
        <f t="shared" ca="1" si="19"/>
        <v>38949.148533656851</v>
      </c>
      <c r="AR46" s="101">
        <f t="shared" ca="1" si="20"/>
        <v>40284.276797095546</v>
      </c>
      <c r="AS46" s="101">
        <f t="shared" ca="1" si="21"/>
        <v>41194.98221494857</v>
      </c>
      <c r="AT46" s="101">
        <f t="shared" ca="1" si="22"/>
        <v>41678.548203123268</v>
      </c>
      <c r="AU46" s="101">
        <f t="shared" ca="1" si="23"/>
        <v>41745.365557722616</v>
      </c>
      <c r="AV46" s="101">
        <f t="shared" ca="1" si="24"/>
        <v>41417.18643699048</v>
      </c>
      <c r="AW46" s="101">
        <f t="shared" ca="1" si="25"/>
        <v>40725.053967933651</v>
      </c>
      <c r="AX46" s="101">
        <f t="shared" ca="1" si="26"/>
        <v>39707.078320451983</v>
      </c>
      <c r="AY46" s="101">
        <f t="shared" ca="1" si="27"/>
        <v>38406.208473246748</v>
      </c>
      <c r="AZ46" s="101">
        <f t="shared" ca="1" si="28"/>
        <v>36868.120738978541</v>
      </c>
      <c r="BA46" s="101">
        <f t="shared" ca="1" si="29"/>
        <v>35139.314282277162</v>
      </c>
      <c r="BB46" s="101">
        <f t="shared" ca="1" si="30"/>
        <v>33265.473459455534</v>
      </c>
      <c r="BC46" s="101">
        <f t="shared" ca="1" si="31"/>
        <v>31290.129091055878</v>
      </c>
      <c r="BD46" s="101">
        <f t="shared" ca="1" si="32"/>
        <v>29253.627182347605</v>
      </c>
      <c r="BE46" s="101">
        <f t="shared" ca="1" si="33"/>
        <v>27192.394844666178</v>
      </c>
      <c r="BF46" s="101">
        <f t="shared" ca="1" si="34"/>
        <v>25138.479374753966</v>
      </c>
      <c r="BG46" s="101">
        <f t="shared" ca="1" si="35"/>
        <v>23119.327328036961</v>
      </c>
      <c r="BH46" s="101">
        <f t="shared" ca="1" si="36"/>
        <v>21157.765406257528</v>
      </c>
      <c r="BI46" s="101">
        <f t="shared" ca="1" si="37"/>
        <v>19272.14335188087</v>
      </c>
      <c r="BJ46" s="101">
        <f t="shared" ca="1" si="38"/>
        <v>17476.600035151259</v>
      </c>
      <c r="BK46" s="101">
        <f t="shared" ca="1" si="39"/>
        <v>15781.416795196183</v>
      </c>
      <c r="BL46" s="101">
        <f t="shared" ca="1" si="40"/>
        <v>14193.426189900767</v>
      </c>
      <c r="BM46" s="101">
        <f t="shared" ca="1" si="41"/>
        <v>12716.449059353743</v>
      </c>
      <c r="BN46" s="101">
        <f t="shared" ca="1" si="42"/>
        <v>11351.737766749335</v>
      </c>
      <c r="BO46" s="101">
        <f t="shared" ca="1" si="43"/>
        <v>10098.408312949943</v>
      </c>
      <c r="BP46" s="101">
        <f t="shared" ca="1" si="44"/>
        <v>8953.8484927426834</v>
      </c>
      <c r="BQ46" s="101">
        <f t="shared" ca="1" si="45"/>
        <v>7914.0932260305754</v>
      </c>
      <c r="BR46" s="101">
        <f t="shared" ca="1" si="46"/>
        <v>6974.1615811682459</v>
      </c>
      <c r="BS46" s="101">
        <f t="shared" ca="1" si="47"/>
        <v>6128.3527904404937</v>
      </c>
      <c r="BT46" s="101">
        <f t="shared" ca="1" si="48"/>
        <v>5370.5007594878734</v>
      </c>
      <c r="BU46" s="101">
        <f t="shared" ca="1" si="49"/>
        <v>4694.1882399236365</v>
      </c>
      <c r="BV46" s="101">
        <f t="shared" ca="1" si="50"/>
        <v>4092.9230302474584</v>
      </c>
      <c r="BW46" s="101">
        <f t="shared" ca="1" si="51"/>
        <v>3560.2793644250523</v>
      </c>
      <c r="BX46" s="101">
        <f t="shared" ca="1" si="52"/>
        <v>3090.0081114335089</v>
      </c>
      <c r="BY46" s="101">
        <f t="shared" ca="1" si="53"/>
        <v>2676.119610535889</v>
      </c>
      <c r="BZ46" s="101">
        <f t="shared" ca="1" si="54"/>
        <v>2312.942967859191</v>
      </c>
      <c r="CA46" s="101">
        <f t="shared" ca="1" si="55"/>
        <v>1995.165494126416</v>
      </c>
      <c r="CB46" s="101">
        <f t="shared" ca="1" si="56"/>
        <v>1717.8557169166334</v>
      </c>
      <c r="CC46" s="101">
        <f t="shared" ca="1" si="57"/>
        <v>1476.4730912036471</v>
      </c>
      <c r="CD46" s="101">
        <f t="shared" ca="1" si="58"/>
        <v>1266.8671889217355</v>
      </c>
      <c r="CE46" s="101">
        <f t="shared" ca="1" si="59"/>
        <v>1085.26879484763</v>
      </c>
      <c r="CF46" s="101">
        <f t="shared" ca="1" si="60"/>
        <v>928.2749889901055</v>
      </c>
      <c r="CG46" s="101">
        <f t="shared" ca="1" si="61"/>
        <v>792.82996674256265</v>
      </c>
      <c r="CH46" s="101">
        <f t="shared" ca="1" si="62"/>
        <v>676.20304494555035</v>
      </c>
      <c r="CI46" s="101">
        <f t="shared" ca="1" si="63"/>
        <v>575.96502912655956</v>
      </c>
      <c r="CJ46" s="101">
        <f t="shared" ca="1" si="64"/>
        <v>489.96387642371457</v>
      </c>
      <c r="CK46" s="101">
        <f t="shared" ca="1" si="65"/>
        <v>416.30038012494856</v>
      </c>
      <c r="CL46" s="101">
        <f t="shared" ca="1" si="66"/>
        <v>353.30442410353584</v>
      </c>
      <c r="CM46" s="101">
        <f t="shared" ca="1" si="67"/>
        <v>299.51220657105296</v>
      </c>
      <c r="CN46" s="101">
        <f t="shared" ca="1" si="68"/>
        <v>253.6447098983364</v>
      </c>
      <c r="CO46" s="101">
        <f t="shared" ca="1" si="69"/>
        <v>214.5875938331917</v>
      </c>
      <c r="CP46" s="101">
        <f t="shared" ca="1" si="70"/>
        <v>181.37261036833317</v>
      </c>
      <c r="CQ46" s="101">
        <f t="shared" ca="1" si="71"/>
        <v>153.16057687105729</v>
      </c>
      <c r="CR46" s="101">
        <f t="shared" ca="1" si="72"/>
        <v>809.56915519125209</v>
      </c>
      <c r="CS46" s="102">
        <f t="shared" ca="1" si="73"/>
        <v>1085335</v>
      </c>
      <c r="CT46" s="74">
        <f t="shared" si="148"/>
        <v>20628.379411153306</v>
      </c>
      <c r="CU46" s="74">
        <f t="shared" si="149"/>
        <v>8270.4333153564239</v>
      </c>
      <c r="CV46" s="74">
        <f t="shared" si="150"/>
        <v>10537.101096634124</v>
      </c>
      <c r="CW46" s="74">
        <f t="shared" si="151"/>
        <v>13090.147179521888</v>
      </c>
      <c r="CX46" s="74">
        <f t="shared" si="152"/>
        <v>15884.874737926937</v>
      </c>
      <c r="CY46" s="74">
        <f t="shared" si="153"/>
        <v>18860.521565586016</v>
      </c>
      <c r="CZ46" s="74">
        <f t="shared" si="154"/>
        <v>21943.51286258312</v>
      </c>
      <c r="DA46" s="74">
        <f t="shared" si="155"/>
        <v>25051.688004516665</v>
      </c>
      <c r="DB46" s="74">
        <f t="shared" si="156"/>
        <v>28099.065989814644</v>
      </c>
      <c r="DC46" s="74">
        <f t="shared" ca="1" si="74"/>
        <v>29926.642597910981</v>
      </c>
      <c r="DD46" s="74">
        <f t="shared" si="157"/>
        <v>33677.202093488624</v>
      </c>
      <c r="DE46" s="74">
        <f t="shared" si="158"/>
        <v>36058.626239375611</v>
      </c>
      <c r="DF46" s="74">
        <f t="shared" si="159"/>
        <v>38087.443237919993</v>
      </c>
      <c r="DG46" s="74">
        <f t="shared" si="160"/>
        <v>39720.521465713609</v>
      </c>
      <c r="DH46" s="74">
        <f t="shared" si="161"/>
        <v>40930.073367183242</v>
      </c>
      <c r="DI46" s="74">
        <f t="shared" si="162"/>
        <v>41703.642519357338</v>
      </c>
      <c r="DJ46" s="74">
        <f t="shared" si="163"/>
        <v>42043.262456708333</v>
      </c>
      <c r="DK46" s="74">
        <f t="shared" si="164"/>
        <v>41963.960099869953</v>
      </c>
      <c r="DL46" s="74">
        <f t="shared" si="165"/>
        <v>41491.794657523147</v>
      </c>
      <c r="DM46" s="74">
        <f t="shared" si="166"/>
        <v>40661.621605102802</v>
      </c>
      <c r="DN46" s="74">
        <f t="shared" si="167"/>
        <v>39514.755271024755</v>
      </c>
      <c r="DO46" s="74">
        <f t="shared" si="168"/>
        <v>38096.677509814806</v>
      </c>
      <c r="DP46" s="74">
        <f t="shared" si="169"/>
        <v>36454.908471665192</v>
      </c>
      <c r="DQ46" s="74">
        <f t="shared" si="170"/>
        <v>34637.122479352554</v>
      </c>
      <c r="DR46" s="74">
        <f t="shared" si="171"/>
        <v>32689.560509994328</v>
      </c>
      <c r="DS46" s="74">
        <f t="shared" si="172"/>
        <v>30655.762840136995</v>
      </c>
      <c r="DT46" s="74">
        <f t="shared" si="173"/>
        <v>28575.622277382503</v>
      </c>
      <c r="DU46" s="74">
        <f t="shared" si="174"/>
        <v>26484.740571348295</v>
      </c>
      <c r="DV46" s="74">
        <f t="shared" si="175"/>
        <v>24414.058009593264</v>
      </c>
      <c r="DW46" s="74">
        <f t="shared" si="176"/>
        <v>22389.718404152278</v>
      </c>
      <c r="DX46" s="74">
        <f t="shared" si="177"/>
        <v>20433.127964865016</v>
      </c>
      <c r="DY46" s="74">
        <f t="shared" si="178"/>
        <v>18561.166127831631</v>
      </c>
      <c r="DZ46" s="74">
        <f t="shared" si="179"/>
        <v>16786.508438124085</v>
      </c>
      <c r="EA46" s="74">
        <f t="shared" si="180"/>
        <v>15118.025307647393</v>
      </c>
      <c r="EB46" s="74">
        <f t="shared" si="181"/>
        <v>13561.225211661707</v>
      </c>
      <c r="EC46" s="74">
        <f t="shared" si="182"/>
        <v>12118.716100005295</v>
      </c>
      <c r="ED46" s="74">
        <f t="shared" si="183"/>
        <v>10790.664054485384</v>
      </c>
      <c r="EE46" s="74">
        <f t="shared" si="184"/>
        <v>9575.2332127051632</v>
      </c>
      <c r="EF46" s="74">
        <f t="shared" si="185"/>
        <v>8468.9954954052773</v>
      </c>
      <c r="EG46" s="74">
        <f t="shared" si="186"/>
        <v>7467.3026006720838</v>
      </c>
      <c r="EH46" s="74">
        <f t="shared" si="187"/>
        <v>6564.616014592475</v>
      </c>
      <c r="EI46" s="74">
        <f t="shared" si="188"/>
        <v>5754.7934358116281</v>
      </c>
      <c r="EJ46" s="74">
        <f t="shared" si="189"/>
        <v>5031.3320588529496</v>
      </c>
      <c r="EK46" s="74">
        <f t="shared" si="190"/>
        <v>4387.5706683784083</v>
      </c>
      <c r="EL46" s="74">
        <f t="shared" si="191"/>
        <v>3816.8535367138275</v>
      </c>
      <c r="EM46" s="74">
        <f t="shared" si="192"/>
        <v>3312.6597668493177</v>
      </c>
      <c r="EN46" s="74">
        <f t="shared" si="193"/>
        <v>2868.702058315992</v>
      </c>
      <c r="EO46" s="74">
        <f t="shared" si="194"/>
        <v>2478.9989638237171</v>
      </c>
      <c r="EP46" s="74">
        <f t="shared" si="195"/>
        <v>2137.9246127614929</v>
      </c>
      <c r="EQ46" s="74">
        <f t="shared" si="196"/>
        <v>1840.2396570600129</v>
      </c>
      <c r="ER46" s="74">
        <f t="shared" si="197"/>
        <v>1581.106890007321</v>
      </c>
      <c r="ES46" s="74">
        <f t="shared" si="198"/>
        <v>1356.0946351107518</v>
      </c>
      <c r="ET46" s="74">
        <f t="shared" si="199"/>
        <v>1161.1706278026843</v>
      </c>
      <c r="EU46" s="74">
        <f t="shared" si="200"/>
        <v>992.68873853091736</v>
      </c>
      <c r="EV46" s="74">
        <f t="shared" si="201"/>
        <v>847.37052638748196</v>
      </c>
      <c r="EW46" s="74">
        <f t="shared" si="202"/>
        <v>722.28327790292417</v>
      </c>
      <c r="EX46" s="74">
        <f t="shared" si="203"/>
        <v>614.81588202556827</v>
      </c>
      <c r="EY46" s="74">
        <f t="shared" si="204"/>
        <v>522.65362262253984</v>
      </c>
      <c r="EZ46" s="74">
        <f t="shared" si="205"/>
        <v>443.75273484774664</v>
      </c>
      <c r="FA46" s="74">
        <f t="shared" si="206"/>
        <v>376.31537052666403</v>
      </c>
      <c r="FB46" s="74">
        <f t="shared" si="207"/>
        <v>318.76544832213864</v>
      </c>
      <c r="FC46" s="74">
        <f t="shared" si="208"/>
        <v>269.72572418726202</v>
      </c>
      <c r="FD46" s="74">
        <f t="shared" si="209"/>
        <v>227.99630343332754</v>
      </c>
      <c r="FE46" s="74">
        <f t="shared" si="210"/>
        <v>192.53472444040335</v>
      </c>
      <c r="FF46" s="74">
        <f t="shared" si="211"/>
        <v>162.43767249428961</v>
      </c>
      <c r="FG46" s="74">
        <f t="shared" si="212"/>
        <v>136.92432744644717</v>
      </c>
      <c r="FH46" s="74">
        <f t="shared" si="213"/>
        <v>716.21097259909936</v>
      </c>
      <c r="FI46" s="102">
        <f t="shared" ca="1" si="75"/>
        <v>1084260.9436129625</v>
      </c>
      <c r="FJ46" s="62"/>
      <c r="FK46" s="103">
        <f t="shared" ca="1" si="250"/>
        <v>1.7425404864143207E-2</v>
      </c>
      <c r="FL46" s="103">
        <f t="shared" ca="1" si="250"/>
        <v>7.095165871565022E-3</v>
      </c>
      <c r="FM46" s="103">
        <f t="shared" ca="1" si="250"/>
        <v>9.0844478992061217E-3</v>
      </c>
      <c r="FN46" s="103">
        <f t="shared" ca="1" si="250"/>
        <v>1.1339856754005409E-2</v>
      </c>
      <c r="FO46" s="103">
        <f t="shared" ca="1" si="250"/>
        <v>1.3825409559233268E-2</v>
      </c>
      <c r="FP46" s="103">
        <f t="shared" ca="1" si="250"/>
        <v>1.6490254658692395E-2</v>
      </c>
      <c r="FQ46" s="103">
        <f t="shared" ca="1" si="250"/>
        <v>1.9271259735379867E-2</v>
      </c>
      <c r="FR46" s="103">
        <f t="shared" ca="1" si="250"/>
        <v>2.2096548263918561E-2</v>
      </c>
      <c r="FS46" s="103">
        <f t="shared" ca="1" si="250"/>
        <v>2.4889617739389552E-2</v>
      </c>
      <c r="FT46" s="103">
        <f t="shared" ca="1" si="250"/>
        <v>2.7573645554516329E-2</v>
      </c>
      <c r="FU46" s="103">
        <f t="shared" ca="1" si="250"/>
        <v>3.007560974262713E-2</v>
      </c>
      <c r="FV46" s="103">
        <f t="shared" ca="1" si="250"/>
        <v>3.2329911374094272E-2</v>
      </c>
      <c r="FW46" s="103">
        <f t="shared" ca="1" si="250"/>
        <v>3.4281269354527077E-2</v>
      </c>
      <c r="FX46" s="103">
        <f t="shared" ca="1" si="250"/>
        <v>3.5886752508356268E-2</v>
      </c>
      <c r="FY46" s="103">
        <f t="shared" ca="1" si="250"/>
        <v>3.711690565318132E-2</v>
      </c>
      <c r="FZ46" s="103">
        <f t="shared" ca="1" si="246"/>
        <v>3.7956006408112308E-2</v>
      </c>
      <c r="GA46" s="103">
        <f t="shared" ca="1" si="246"/>
        <v>3.840155178182153E-2</v>
      </c>
      <c r="GB46" s="103">
        <f t="shared" ca="1" si="246"/>
        <v>3.8463115588940389E-2</v>
      </c>
      <c r="GC46" s="103">
        <f t="shared" ca="1" si="246"/>
        <v>3.8160739713535896E-2</v>
      </c>
      <c r="GD46" s="103">
        <f t="shared" ca="1" si="246"/>
        <v>3.7523026501433798E-2</v>
      </c>
      <c r="GE46" s="103">
        <f t="shared" ca="1" si="246"/>
        <v>3.6585089691617778E-2</v>
      </c>
      <c r="GF46" s="103">
        <f t="shared" ca="1" si="246"/>
        <v>3.5386501378142921E-2</v>
      </c>
      <c r="GG46" s="103">
        <f t="shared" ca="1" si="246"/>
        <v>3.396934655104511E-2</v>
      </c>
      <c r="GH46" s="103">
        <f t="shared" ca="1" si="246"/>
        <v>3.237646835518726E-2</v>
      </c>
      <c r="GI46" s="103">
        <f t="shared" ca="1" si="246"/>
        <v>3.0649959191821452E-2</v>
      </c>
      <c r="GJ46" s="103">
        <f t="shared" ca="1" si="246"/>
        <v>2.8829927249241827E-2</v>
      </c>
      <c r="GK46" s="103">
        <f t="shared" ca="1" si="246"/>
        <v>2.6953546308142284E-2</v>
      </c>
      <c r="GL46" s="103">
        <f t="shared" ca="1" si="246"/>
        <v>2.5054379380252345E-2</v>
      </c>
      <c r="GM46" s="103">
        <f t="shared" ca="1" si="246"/>
        <v>2.3161954027792309E-2</v>
      </c>
      <c r="GN46" s="103">
        <f t="shared" ca="1" si="246"/>
        <v>2.130155880722262E-2</v>
      </c>
      <c r="GO46" s="103">
        <f t="shared" ca="1" si="246"/>
        <v>1.949422565959591E-2</v>
      </c>
      <c r="GP46" s="103">
        <f t="shared" ca="1" si="247"/>
        <v>1.7756861569820259E-2</v>
      </c>
      <c r="GQ46" s="103">
        <f t="shared" ca="1" si="247"/>
        <v>1.6102493732489287E-2</v>
      </c>
      <c r="GR46" s="103">
        <f t="shared" ca="1" si="247"/>
        <v>1.4540595111367627E-2</v>
      </c>
      <c r="GS46" s="103">
        <f t="shared" ca="1" si="247"/>
        <v>1.3077461051104744E-2</v>
      </c>
      <c r="GT46" s="103">
        <f t="shared" ca="1" si="247"/>
        <v>1.1716611976351765E-2</v>
      </c>
      <c r="GU46" s="103">
        <f t="shared" ca="1" si="247"/>
        <v>1.0459201782628713E-2</v>
      </c>
      <c r="GV46" s="103">
        <f t="shared" ca="1" si="247"/>
        <v>9.3044159756664468E-3</v>
      </c>
      <c r="GW46" s="103">
        <f t="shared" ca="1" si="247"/>
        <v>8.2498477361760969E-3</v>
      </c>
      <c r="GX46" s="103">
        <f t="shared" ca="1" si="247"/>
        <v>7.2918437404401182E-3</v>
      </c>
      <c r="GY46" s="103">
        <f t="shared" ca="1" si="247"/>
        <v>6.4258146850219022E-3</v>
      </c>
      <c r="GZ46" s="103">
        <f t="shared" ca="1" si="247"/>
        <v>5.6465080278812474E-3</v>
      </c>
      <c r="HA46" s="103">
        <f t="shared" ca="1" si="247"/>
        <v>4.9482424868707575E-3</v>
      </c>
      <c r="HB46" s="103">
        <f t="shared" ca="1" si="247"/>
        <v>4.3251053729250755E-3</v>
      </c>
      <c r="HC46" s="103">
        <f t="shared" ca="1" si="247"/>
        <v>3.7711149370908137E-3</v>
      </c>
      <c r="HD46" s="103">
        <f t="shared" ca="1" si="247"/>
        <v>3.2803506423593198E-3</v>
      </c>
      <c r="HE46" s="103">
        <f t="shared" ca="1" si="247"/>
        <v>2.8470546987183765E-3</v>
      </c>
      <c r="HF46" s="103">
        <f t="shared" ca="1" si="248"/>
        <v>2.4657083854624506E-3</v>
      </c>
      <c r="HG46" s="103">
        <f t="shared" ca="1" si="248"/>
        <v>2.131086685547956E-3</v>
      </c>
      <c r="HH46" s="103">
        <f t="shared" ca="1" si="248"/>
        <v>1.8382946225141694E-3</v>
      </c>
      <c r="HI46" s="103">
        <f t="shared" ca="1" si="248"/>
        <v>1.5827884633929923E-3</v>
      </c>
      <c r="HJ46" s="103">
        <f t="shared" ca="1" si="248"/>
        <v>1.3603846657517238E-3</v>
      </c>
      <c r="HK46" s="103">
        <f t="shared" ca="1" si="248"/>
        <v>1.1672591309795921E-3</v>
      </c>
      <c r="HL46" s="103">
        <f t="shared" ca="1" si="248"/>
        <v>9.9993900026040805E-4</v>
      </c>
      <c r="HM46" s="103">
        <f t="shared" ca="1" si="248"/>
        <v>8.5528890986663608E-4</v>
      </c>
      <c r="HN46" s="103">
        <f t="shared" ca="1" si="248"/>
        <v>7.304933193369445E-4</v>
      </c>
      <c r="HO46" s="103">
        <f t="shared" ca="1" si="248"/>
        <v>6.230362468229167E-4</v>
      </c>
      <c r="HP46" s="103">
        <f t="shared" ca="1" si="248"/>
        <v>5.306794944662796E-4</v>
      </c>
      <c r="HQ46" s="103">
        <f t="shared" ca="1" si="248"/>
        <v>4.5144022483722956E-4</v>
      </c>
      <c r="HR46" s="103">
        <f t="shared" ca="1" si="248"/>
        <v>3.8356855728871597E-4</v>
      </c>
      <c r="HS46" s="103">
        <f t="shared" ca="1" si="248"/>
        <v>3.2552568939869797E-4</v>
      </c>
      <c r="HT46" s="103">
        <f t="shared" ca="1" si="248"/>
        <v>2.7596291151676944E-4</v>
      </c>
      <c r="HU46" s="103">
        <f t="shared" ca="1" si="248"/>
        <v>2.3370176940606946E-4</v>
      </c>
      <c r="HV46" s="103">
        <f t="shared" ca="1" si="249"/>
        <v>1.9771553836667177E-4</v>
      </c>
      <c r="HW46" s="103">
        <f t="shared" ca="1" si="245"/>
        <v>1.6711209936870475E-4</v>
      </c>
      <c r="HX46" s="103">
        <f t="shared" ca="1" si="245"/>
        <v>1.4111825092810726E-4</v>
      </c>
      <c r="HY46" s="103">
        <f t="shared" ca="1" si="245"/>
        <v>7.4591638083287837E-4</v>
      </c>
      <c r="HZ46" s="104">
        <f t="shared" ca="1" si="216"/>
        <v>0.6612179404671642</v>
      </c>
      <c r="IA46" s="105">
        <f t="shared" ca="1" si="251"/>
        <v>1.9025290482580368E-2</v>
      </c>
      <c r="IB46" s="105">
        <f t="shared" ca="1" si="252"/>
        <v>7.6277148633591618E-3</v>
      </c>
      <c r="IC46" s="105">
        <f t="shared" ca="1" si="253"/>
        <v>9.7182335661031103E-3</v>
      </c>
      <c r="ID46" s="105">
        <f t="shared" ca="1" si="254"/>
        <v>1.2072875313485923E-2</v>
      </c>
      <c r="IE46" s="105">
        <f t="shared" ca="1" si="255"/>
        <v>1.4650416794499238E-2</v>
      </c>
      <c r="IF46" s="105">
        <f t="shared" ca="1" si="256"/>
        <v>1.7394817803488515E-2</v>
      </c>
      <c r="IG46" s="105">
        <f t="shared" ca="1" si="257"/>
        <v>2.0238221243553407E-2</v>
      </c>
      <c r="IH46" s="105">
        <f t="shared" ca="1" si="258"/>
        <v>2.3104851421687941E-2</v>
      </c>
      <c r="II46" s="105">
        <f t="shared" ca="1" si="259"/>
        <v>2.5915409159886587E-2</v>
      </c>
      <c r="IJ46" s="105">
        <f t="shared" ca="1" si="260"/>
        <v>2.7600959689823141E-2</v>
      </c>
      <c r="IK46" s="105">
        <f t="shared" ca="1" si="261"/>
        <v>3.1060052740874183E-2</v>
      </c>
      <c r="IL46" s="105">
        <f t="shared" ca="1" si="262"/>
        <v>3.3256409770900212E-2</v>
      </c>
      <c r="IM46" s="105">
        <f t="shared" ca="1" si="263"/>
        <v>3.5127561738971642E-2</v>
      </c>
      <c r="IN46" s="105">
        <f t="shared" ca="1" si="264"/>
        <v>3.6633728900496335E-2</v>
      </c>
      <c r="IO46" s="105">
        <f t="shared" ca="1" si="265"/>
        <v>3.7749283148387228E-2</v>
      </c>
      <c r="IP46" s="105">
        <f t="shared" ca="1" si="266"/>
        <v>3.846273608306218E-2</v>
      </c>
      <c r="IQ46" s="105">
        <f t="shared" ca="1" si="267"/>
        <v>3.8775963207355081E-2</v>
      </c>
      <c r="IR46" s="105">
        <f t="shared" ca="1" si="268"/>
        <v>3.8702823657963834E-2</v>
      </c>
      <c r="IS46" s="105">
        <f t="shared" ca="1" si="269"/>
        <v>3.8267351509743253E-2</v>
      </c>
      <c r="IT46" s="105">
        <f t="shared" ca="1" si="270"/>
        <v>3.7501693521866233E-2</v>
      </c>
      <c r="IU46" s="105">
        <f t="shared" ca="1" si="271"/>
        <v>3.6443953370997685E-2</v>
      </c>
      <c r="IV46" s="105">
        <f t="shared" ca="1" si="272"/>
        <v>3.5136078389828809E-2</v>
      </c>
      <c r="IW46" s="105">
        <f t="shared" ca="1" si="273"/>
        <v>3.3621895805073035E-2</v>
      </c>
      <c r="IX46" s="105">
        <f t="shared" ca="1" si="274"/>
        <v>3.1945375034846422E-2</v>
      </c>
      <c r="IY46" s="105">
        <f t="shared" ca="1" si="275"/>
        <v>3.0149163540896834E-2</v>
      </c>
      <c r="IZ46" s="105">
        <f t="shared" ca="1" si="276"/>
        <v>2.8273417963378997E-2</v>
      </c>
      <c r="JA46" s="105">
        <f t="shared" ca="1" si="277"/>
        <v>2.6354930928493215E-2</v>
      </c>
      <c r="JB46" s="105">
        <f t="shared" ca="1" si="278"/>
        <v>2.4426537474545686E-2</v>
      </c>
      <c r="JC46" s="105">
        <f t="shared" ca="1" si="279"/>
        <v>2.2516773433008667E-2</v>
      </c>
      <c r="JD46" s="105">
        <f t="shared" ca="1" si="280"/>
        <v>2.0649750907328176E-2</v>
      </c>
      <c r="JE46" s="105">
        <f t="shared" ca="1" si="281"/>
        <v>1.8845212571042141E-2</v>
      </c>
      <c r="JF46" s="105">
        <f t="shared" ca="1" si="282"/>
        <v>1.7118726112168456E-2</v>
      </c>
      <c r="JG46" s="105">
        <f t="shared" ca="1" si="283"/>
        <v>1.5481982023799792E-2</v>
      </c>
      <c r="JH46" s="105">
        <f t="shared" ca="1" si="284"/>
        <v>1.3943161373378693E-2</v>
      </c>
      <c r="JI46" s="105">
        <f t="shared" ca="1" si="285"/>
        <v>1.2507344557181171E-2</v>
      </c>
      <c r="JJ46" s="105">
        <f t="shared" ca="1" si="286"/>
        <v>1.1176936853985943E-2</v>
      </c>
      <c r="JK46" s="105">
        <f t="shared" ca="1" si="287"/>
        <v>9.9520914389195376E-3</v>
      </c>
      <c r="JL46" s="105">
        <f t="shared" ca="1" si="288"/>
        <v>8.8311151195750674E-3</v>
      </c>
      <c r="JM46" s="105">
        <f t="shared" ca="1" si="289"/>
        <v>7.8108462222986497E-3</v>
      </c>
      <c r="JN46" s="105">
        <f t="shared" ca="1" si="290"/>
        <v>6.8869976776896706E-3</v>
      </c>
      <c r="JO46" s="105">
        <f t="shared" ca="1" si="291"/>
        <v>6.0544613852067134E-3</v>
      </c>
      <c r="JP46" s="105">
        <f t="shared" ca="1" si="292"/>
        <v>5.307572378873639E-3</v>
      </c>
      <c r="JQ46" s="105">
        <f t="shared" ca="1" si="293"/>
        <v>4.6403332043738477E-3</v>
      </c>
      <c r="JR46" s="105">
        <f t="shared" ca="1" si="294"/>
        <v>4.0466003080016823E-3</v>
      </c>
      <c r="JS46" s="105">
        <f t="shared" ca="1" si="295"/>
        <v>3.52023519725367E-3</v>
      </c>
      <c r="JT46" s="105">
        <f t="shared" ca="1" si="296"/>
        <v>3.0552237322234526E-3</v>
      </c>
      <c r="JU46" s="105">
        <f t="shared" ca="1" si="297"/>
        <v>2.6457672161066081E-3</v>
      </c>
      <c r="JV46" s="105">
        <f t="shared" ca="1" si="298"/>
        <v>2.2863490365734505E-3</v>
      </c>
      <c r="JW46" s="105">
        <f t="shared" ca="1" si="299"/>
        <v>1.971780525117435E-3</v>
      </c>
      <c r="JX46" s="105">
        <f t="shared" ca="1" si="300"/>
        <v>1.6972294980283863E-3</v>
      </c>
      <c r="JY46" s="105">
        <f t="shared" ca="1" si="301"/>
        <v>1.4582346614264033E-3</v>
      </c>
      <c r="JZ46" s="105">
        <f t="shared" ca="1" si="302"/>
        <v>1.2507087367658824E-3</v>
      </c>
      <c r="KA46" s="105">
        <f t="shared" ca="1" si="303"/>
        <v>1.0709328180109894E-3</v>
      </c>
      <c r="KB46" s="105">
        <f t="shared" ca="1" si="304"/>
        <v>9.1554412651173318E-4</v>
      </c>
      <c r="KC46" s="105">
        <f t="shared" ca="1" si="305"/>
        <v>7.8151899815175779E-4</v>
      </c>
      <c r="KD46" s="105">
        <f t="shared" ca="1" si="306"/>
        <v>6.6615262880920505E-4</v>
      </c>
      <c r="KE46" s="105">
        <f t="shared" ca="1" si="307"/>
        <v>5.6703682415866193E-4</v>
      </c>
      <c r="KF46" s="105">
        <f t="shared" ca="1" si="308"/>
        <v>4.8203675111727176E-4</v>
      </c>
      <c r="KG46" s="105">
        <f t="shared" ca="1" si="309"/>
        <v>4.0926747150836089E-4</v>
      </c>
      <c r="KH46" s="105">
        <f t="shared" ca="1" si="310"/>
        <v>3.4707085295603295E-4</v>
      </c>
      <c r="KI46" s="105">
        <f t="shared" ca="1" si="311"/>
        <v>2.9399329580197909E-4</v>
      </c>
      <c r="KJ46" s="105">
        <f t="shared" ca="1" si="312"/>
        <v>2.4876458547744501E-4</v>
      </c>
      <c r="KK46" s="105">
        <f t="shared" ca="1" si="313"/>
        <v>2.1027807445835018E-4</v>
      </c>
      <c r="KL46" s="105">
        <f t="shared" ca="1" si="314"/>
        <v>1.7757231372628922E-4</v>
      </c>
      <c r="KM46" s="105">
        <f t="shared" ca="1" si="315"/>
        <v>1.4981418767424801E-4</v>
      </c>
      <c r="KN46" s="105">
        <f t="shared" ca="1" si="316"/>
        <v>1.2628355586634838E-4</v>
      </c>
      <c r="KO46" s="105">
        <f t="shared" ca="1" si="317"/>
        <v>6.6055221929561434E-4</v>
      </c>
      <c r="KP46" s="102"/>
      <c r="KQ46" s="106">
        <f t="shared" ca="1" si="145"/>
        <v>0.64882417336190257</v>
      </c>
      <c r="KR46" s="107">
        <f t="shared" ca="1" si="146"/>
        <v>0.28981713924026936</v>
      </c>
    </row>
    <row r="47" spans="1:304" s="63" customFormat="1" ht="15.5" x14ac:dyDescent="0.35">
      <c r="A47" s="62"/>
      <c r="B47" s="67" t="s">
        <v>149</v>
      </c>
      <c r="C47" s="95">
        <f t="shared" si="147"/>
        <v>1052696</v>
      </c>
      <c r="D47" s="75">
        <f ca="1">'Stochastic inputs'!H68</f>
        <v>27.138795999999999</v>
      </c>
      <c r="E47" s="75">
        <v>5.4430959999999997</v>
      </c>
      <c r="F47" s="96">
        <v>26.948824427999998</v>
      </c>
      <c r="G47" s="96">
        <v>5.4049943279999999</v>
      </c>
      <c r="H47" s="97">
        <f t="shared" ca="1" si="0"/>
        <v>3.2812451147839163</v>
      </c>
      <c r="I47" s="97">
        <f t="shared" ca="1" si="1"/>
        <v>0.19859091658118935</v>
      </c>
      <c r="J47" s="98">
        <f t="shared" si="2"/>
        <v>3.274220499846952</v>
      </c>
      <c r="K47" s="98">
        <f t="shared" si="3"/>
        <v>0.19859091658118935</v>
      </c>
      <c r="L47" s="98"/>
      <c r="M47" s="99">
        <v>1186544</v>
      </c>
      <c r="N47" s="98"/>
      <c r="O47" s="97">
        <f t="shared" ca="1" si="4"/>
        <v>3.2812451147839163</v>
      </c>
      <c r="P47" s="97">
        <f t="shared" ca="1" si="4"/>
        <v>0.19859091658118935</v>
      </c>
      <c r="Q47" s="99">
        <v>1052696</v>
      </c>
      <c r="R47" s="100">
        <v>1074125</v>
      </c>
      <c r="S47" s="99">
        <v>1092880</v>
      </c>
      <c r="T47" s="100">
        <v>1112492</v>
      </c>
      <c r="U47" s="99">
        <v>1133701</v>
      </c>
      <c r="V47" s="100">
        <v>1150674</v>
      </c>
      <c r="W47" s="99">
        <v>1161694</v>
      </c>
      <c r="X47" s="100">
        <v>1169504</v>
      </c>
      <c r="Y47" s="99">
        <v>1178494</v>
      </c>
      <c r="Z47" s="100">
        <v>1186544</v>
      </c>
      <c r="AA47" s="98"/>
      <c r="AB47" s="98">
        <f t="shared" si="5"/>
        <v>3.274220499846952</v>
      </c>
      <c r="AC47" s="98">
        <f t="shared" si="5"/>
        <v>0.19859091658118935</v>
      </c>
      <c r="AD47" s="101">
        <f t="shared" ca="1" si="6"/>
        <v>18343.653998864098</v>
      </c>
      <c r="AE47" s="101">
        <f t="shared" ca="1" si="7"/>
        <v>7469.0527323330125</v>
      </c>
      <c r="AF47" s="101">
        <f t="shared" ca="1" si="8"/>
        <v>9563.1619657026877</v>
      </c>
      <c r="AG47" s="101">
        <f t="shared" ca="1" si="9"/>
        <v>11937.421845514478</v>
      </c>
      <c r="AH47" s="101">
        <f t="shared" ca="1" si="10"/>
        <v>14553.953341366623</v>
      </c>
      <c r="AI47" s="101">
        <f t="shared" ca="1" si="11"/>
        <v>17359.225118186849</v>
      </c>
      <c r="AJ47" s="101">
        <f t="shared" ca="1" si="12"/>
        <v>20286.778038395445</v>
      </c>
      <c r="AK47" s="101">
        <f t="shared" ca="1" si="13"/>
        <v>23260.947971234014</v>
      </c>
      <c r="AL47" s="101">
        <f t="shared" ca="1" si="14"/>
        <v>26201.201035784423</v>
      </c>
      <c r="AM47" s="101">
        <f t="shared" ca="1" si="15"/>
        <v>29026.666380657123</v>
      </c>
      <c r="AN47" s="101">
        <f t="shared" ca="1" si="16"/>
        <v>31660.474073624609</v>
      </c>
      <c r="AO47" s="101">
        <f t="shared" ca="1" si="17"/>
        <v>34033.568383863545</v>
      </c>
      <c r="AP47" s="101">
        <f t="shared" ca="1" si="18"/>
        <v>36087.755124433235</v>
      </c>
      <c r="AQ47" s="101">
        <f t="shared" ca="1" si="19"/>
        <v>37777.840818536606</v>
      </c>
      <c r="AR47" s="101">
        <f t="shared" ca="1" si="20"/>
        <v>39072.818113481364</v>
      </c>
      <c r="AS47" s="101">
        <f t="shared" ca="1" si="21"/>
        <v>39956.136121794196</v>
      </c>
      <c r="AT47" s="101">
        <f t="shared" ca="1" si="22"/>
        <v>40425.159954516399</v>
      </c>
      <c r="AU47" s="101">
        <f t="shared" ca="1" si="23"/>
        <v>40489.96792801519</v>
      </c>
      <c r="AV47" s="101">
        <f t="shared" ca="1" si="24"/>
        <v>40171.658053480387</v>
      </c>
      <c r="AW47" s="101">
        <f t="shared" ca="1" si="25"/>
        <v>39500.339905953355</v>
      </c>
      <c r="AX47" s="101">
        <f t="shared" ca="1" si="26"/>
        <v>38512.977578007267</v>
      </c>
      <c r="AY47" s="101">
        <f t="shared" ca="1" si="27"/>
        <v>37251.228454765536</v>
      </c>
      <c r="AZ47" s="101">
        <f t="shared" ca="1" si="28"/>
        <v>35759.395236898985</v>
      </c>
      <c r="BA47" s="101">
        <f t="shared" ca="1" si="29"/>
        <v>34082.578731632209</v>
      </c>
      <c r="BB47" s="101">
        <f t="shared" ca="1" si="30"/>
        <v>32265.089441393677</v>
      </c>
      <c r="BC47" s="101">
        <f t="shared" ca="1" si="31"/>
        <v>30349.149095567875</v>
      </c>
      <c r="BD47" s="101">
        <f t="shared" ca="1" si="32"/>
        <v>28373.890384396149</v>
      </c>
      <c r="BE47" s="101">
        <f t="shared" ca="1" si="33"/>
        <v>26374.644956074124</v>
      </c>
      <c r="BF47" s="101">
        <f t="shared" ca="1" si="34"/>
        <v>24382.496357240852</v>
      </c>
      <c r="BG47" s="101">
        <f t="shared" ca="1" si="35"/>
        <v>22424.065750128022</v>
      </c>
      <c r="BH47" s="101">
        <f t="shared" ca="1" si="36"/>
        <v>20521.493374953974</v>
      </c>
      <c r="BI47" s="101">
        <f t="shared" ca="1" si="37"/>
        <v>18692.577147103508</v>
      </c>
      <c r="BJ47" s="101">
        <f t="shared" ca="1" si="38"/>
        <v>16951.030742216542</v>
      </c>
      <c r="BK47" s="101">
        <f t="shared" ca="1" si="39"/>
        <v>15306.826311356255</v>
      </c>
      <c r="BL47" s="101">
        <f t="shared" ca="1" si="40"/>
        <v>13766.590938653759</v>
      </c>
      <c r="BM47" s="101">
        <f t="shared" ca="1" si="41"/>
        <v>12334.030561057598</v>
      </c>
      <c r="BN47" s="101">
        <f t="shared" ca="1" si="42"/>
        <v>11010.359879766116</v>
      </c>
      <c r="BO47" s="101">
        <f t="shared" ca="1" si="43"/>
        <v>9794.7214799201665</v>
      </c>
      <c r="BP47" s="101">
        <f t="shared" ca="1" si="44"/>
        <v>8684.5817124816331</v>
      </c>
      <c r="BQ47" s="101">
        <f t="shared" ca="1" si="45"/>
        <v>7676.0947381863507</v>
      </c>
      <c r="BR47" s="101">
        <f t="shared" ca="1" si="46"/>
        <v>6764.4294156638161</v>
      </c>
      <c r="BS47" s="101">
        <f t="shared" ca="1" si="47"/>
        <v>5944.0564149184775</v>
      </c>
      <c r="BT47" s="101">
        <f t="shared" ca="1" si="48"/>
        <v>5208.9950729588991</v>
      </c>
      <c r="BU47" s="101">
        <f t="shared" ca="1" si="49"/>
        <v>4553.0211256567354</v>
      </c>
      <c r="BV47" s="101">
        <f t="shared" ca="1" si="50"/>
        <v>3969.8376098157514</v>
      </c>
      <c r="BW47" s="101">
        <f t="shared" ca="1" si="51"/>
        <v>3453.2119998090866</v>
      </c>
      <c r="BX47" s="101">
        <f t="shared" ca="1" si="52"/>
        <v>2997.0830931220398</v>
      </c>
      <c r="BY47" s="101">
        <f t="shared" ca="1" si="53"/>
        <v>2595.6413545427799</v>
      </c>
      <c r="BZ47" s="101">
        <f t="shared" ca="1" si="54"/>
        <v>2243.3864295295912</v>
      </c>
      <c r="CA47" s="101">
        <f t="shared" ca="1" si="55"/>
        <v>1935.165395942176</v>
      </c>
      <c r="CB47" s="101">
        <f t="shared" ca="1" si="56"/>
        <v>1666.1950842599495</v>
      </c>
      <c r="CC47" s="101">
        <f t="shared" ca="1" si="57"/>
        <v>1432.0714960981766</v>
      </c>
      <c r="CD47" s="101">
        <f t="shared" ca="1" si="58"/>
        <v>1228.7690181456926</v>
      </c>
      <c r="CE47" s="101">
        <f t="shared" ca="1" si="59"/>
        <v>1052.6317858181305</v>
      </c>
      <c r="CF47" s="101">
        <f t="shared" ca="1" si="60"/>
        <v>900.35921426096832</v>
      </c>
      <c r="CG47" s="101">
        <f t="shared" ca="1" si="61"/>
        <v>768.98739529272416</v>
      </c>
      <c r="CH47" s="101">
        <f t="shared" ca="1" si="62"/>
        <v>655.86776488549708</v>
      </c>
      <c r="CI47" s="101">
        <f t="shared" ca="1" si="63"/>
        <v>558.64418110667464</v>
      </c>
      <c r="CJ47" s="101">
        <f t="shared" ca="1" si="64"/>
        <v>475.22931892525219</v>
      </c>
      <c r="CK47" s="101">
        <f t="shared" ca="1" si="65"/>
        <v>403.78108598360217</v>
      </c>
      <c r="CL47" s="101">
        <f t="shared" ca="1" si="66"/>
        <v>342.67959112725174</v>
      </c>
      <c r="CM47" s="101">
        <f t="shared" ca="1" si="67"/>
        <v>290.5050531020571</v>
      </c>
      <c r="CN47" s="101">
        <f t="shared" ca="1" si="68"/>
        <v>246.01691784669168</v>
      </c>
      <c r="CO47" s="101">
        <f t="shared" ca="1" si="69"/>
        <v>208.1343563764419</v>
      </c>
      <c r="CP47" s="101">
        <f t="shared" ca="1" si="70"/>
        <v>175.91823855703802</v>
      </c>
      <c r="CQ47" s="101">
        <f t="shared" ca="1" si="71"/>
        <v>148.55461827901479</v>
      </c>
      <c r="CR47" s="101">
        <f t="shared" ca="1" si="72"/>
        <v>785.22319043724769</v>
      </c>
      <c r="CS47" s="102">
        <f t="shared" ca="1" si="73"/>
        <v>1052696</v>
      </c>
      <c r="CT47" s="74">
        <f t="shared" si="148"/>
        <v>20008.027468572782</v>
      </c>
      <c r="CU47" s="74">
        <f t="shared" si="149"/>
        <v>8021.7187037573149</v>
      </c>
      <c r="CV47" s="74">
        <f t="shared" si="150"/>
        <v>10220.221568476421</v>
      </c>
      <c r="CW47" s="74">
        <f t="shared" si="151"/>
        <v>12696.490553878732</v>
      </c>
      <c r="CX47" s="74">
        <f t="shared" si="152"/>
        <v>15407.1729900139</v>
      </c>
      <c r="CY47" s="74">
        <f t="shared" si="153"/>
        <v>18293.333956802406</v>
      </c>
      <c r="CZ47" s="74">
        <f t="shared" si="154"/>
        <v>21283.611250341877</v>
      </c>
      <c r="DA47" s="74">
        <f t="shared" si="155"/>
        <v>24298.31504153342</v>
      </c>
      <c r="DB47" s="74">
        <f t="shared" si="156"/>
        <v>27254.050013326687</v>
      </c>
      <c r="DC47" s="74">
        <f t="shared" ca="1" si="74"/>
        <v>29026.666380657123</v>
      </c>
      <c r="DD47" s="74">
        <f t="shared" si="157"/>
        <v>32664.436266228495</v>
      </c>
      <c r="DE47" s="74">
        <f t="shared" si="158"/>
        <v>34974.244456951768</v>
      </c>
      <c r="DF47" s="74">
        <f t="shared" si="159"/>
        <v>36942.049364284227</v>
      </c>
      <c r="DG47" s="74">
        <f t="shared" si="160"/>
        <v>38526.016451022821</v>
      </c>
      <c r="DH47" s="74">
        <f t="shared" si="161"/>
        <v>39699.193809598262</v>
      </c>
      <c r="DI47" s="74">
        <f t="shared" si="162"/>
        <v>40449.499615839712</v>
      </c>
      <c r="DJ47" s="74">
        <f t="shared" si="163"/>
        <v>40778.90625026101</v>
      </c>
      <c r="DK47" s="74">
        <f t="shared" si="164"/>
        <v>40701.988732780846</v>
      </c>
      <c r="DL47" s="74">
        <f t="shared" si="165"/>
        <v>40244.022600207296</v>
      </c>
      <c r="DM47" s="74">
        <f t="shared" si="166"/>
        <v>39438.815128237176</v>
      </c>
      <c r="DN47" s="74">
        <f t="shared" si="167"/>
        <v>38326.438210125605</v>
      </c>
      <c r="DO47" s="74">
        <f t="shared" si="168"/>
        <v>36951.005936298017</v>
      </c>
      <c r="DP47" s="74">
        <f t="shared" si="169"/>
        <v>35358.609395705527</v>
      </c>
      <c r="DQ47" s="74">
        <f t="shared" si="170"/>
        <v>33595.489213491244</v>
      </c>
      <c r="DR47" s="74">
        <f t="shared" si="171"/>
        <v>31706.495773773986</v>
      </c>
      <c r="DS47" s="74">
        <f t="shared" si="172"/>
        <v>29733.859977574532</v>
      </c>
      <c r="DT47" s="74">
        <f t="shared" si="173"/>
        <v>27716.274946363523</v>
      </c>
      <c r="DU47" s="74">
        <f t="shared" si="174"/>
        <v>25688.271787508984</v>
      </c>
      <c r="DV47" s="74">
        <f t="shared" si="175"/>
        <v>23679.860329268649</v>
      </c>
      <c r="DW47" s="74">
        <f t="shared" si="176"/>
        <v>21716.39816754964</v>
      </c>
      <c r="DX47" s="74">
        <f t="shared" si="177"/>
        <v>19818.647768754847</v>
      </c>
      <c r="DY47" s="74">
        <f t="shared" si="178"/>
        <v>18002.980958048756</v>
      </c>
      <c r="DZ47" s="74">
        <f t="shared" si="179"/>
        <v>16281.692092100111</v>
      </c>
      <c r="EA47" s="74">
        <f t="shared" si="180"/>
        <v>14663.384825200679</v>
      </c>
      <c r="EB47" s="74">
        <f t="shared" si="181"/>
        <v>13153.40197765246</v>
      </c>
      <c r="EC47" s="74">
        <f t="shared" si="182"/>
        <v>11754.273071089732</v>
      </c>
      <c r="ED47" s="74">
        <f t="shared" si="183"/>
        <v>10466.159192784298</v>
      </c>
      <c r="EE47" s="74">
        <f t="shared" si="184"/>
        <v>9287.2796897565022</v>
      </c>
      <c r="EF47" s="74">
        <f t="shared" si="185"/>
        <v>8214.3095744918883</v>
      </c>
      <c r="EG47" s="74">
        <f t="shared" si="186"/>
        <v>7242.7403322634027</v>
      </c>
      <c r="EH47" s="74">
        <f t="shared" si="187"/>
        <v>6367.2000074607749</v>
      </c>
      <c r="EI47" s="74">
        <f t="shared" si="188"/>
        <v>5581.7310145762895</v>
      </c>
      <c r="EJ47" s="74">
        <f t="shared" si="189"/>
        <v>4880.026105328091</v>
      </c>
      <c r="EK47" s="74">
        <f t="shared" si="190"/>
        <v>4255.6243853918622</v>
      </c>
      <c r="EL47" s="74">
        <f t="shared" si="191"/>
        <v>3702.0702830780351</v>
      </c>
      <c r="EM47" s="74">
        <f t="shared" si="192"/>
        <v>3213.0390026334817</v>
      </c>
      <c r="EN47" s="74">
        <f t="shared" si="193"/>
        <v>2782.4323199574433</v>
      </c>
      <c r="EO47" s="74">
        <f t="shared" si="194"/>
        <v>2404.4486662840245</v>
      </c>
      <c r="EP47" s="74">
        <f t="shared" si="195"/>
        <v>2073.6313563605454</v>
      </c>
      <c r="EQ47" s="74">
        <f t="shared" si="196"/>
        <v>1784.8986036831459</v>
      </c>
      <c r="ER47" s="74">
        <f t="shared" si="197"/>
        <v>1533.5586696118219</v>
      </c>
      <c r="ES47" s="74">
        <f t="shared" si="198"/>
        <v>1315.3131503199916</v>
      </c>
      <c r="ET47" s="74">
        <f t="shared" si="199"/>
        <v>1126.2510424941374</v>
      </c>
      <c r="EU47" s="74">
        <f t="shared" si="200"/>
        <v>962.8358656972664</v>
      </c>
      <c r="EV47" s="74">
        <f t="shared" si="201"/>
        <v>821.88777073069309</v>
      </c>
      <c r="EW47" s="74">
        <f t="shared" si="202"/>
        <v>700.56223886200723</v>
      </c>
      <c r="EX47" s="74">
        <f t="shared" si="203"/>
        <v>596.32668230987451</v>
      </c>
      <c r="EY47" s="74">
        <f t="shared" si="204"/>
        <v>506.93599480368476</v>
      </c>
      <c r="EZ47" s="74">
        <f t="shared" si="205"/>
        <v>430.40787311132829</v>
      </c>
      <c r="FA47" s="74">
        <f t="shared" si="206"/>
        <v>364.99853528351809</v>
      </c>
      <c r="FB47" s="74">
        <f t="shared" si="207"/>
        <v>309.17929707133931</v>
      </c>
      <c r="FC47" s="74">
        <f t="shared" si="208"/>
        <v>261.61433193348967</v>
      </c>
      <c r="FD47" s="74">
        <f t="shared" si="209"/>
        <v>221.13982930528377</v>
      </c>
      <c r="FE47" s="74">
        <f t="shared" si="210"/>
        <v>186.74467724667025</v>
      </c>
      <c r="FF47" s="74">
        <f t="shared" si="211"/>
        <v>157.55272619426142</v>
      </c>
      <c r="FG47" s="74">
        <f t="shared" si="212"/>
        <v>132.80663740279741</v>
      </c>
      <c r="FH47" s="74">
        <f t="shared" si="213"/>
        <v>694.67254443207071</v>
      </c>
      <c r="FI47" s="102">
        <f t="shared" ca="1" si="75"/>
        <v>1051654.2434341386</v>
      </c>
      <c r="FJ47" s="62"/>
      <c r="FK47" s="103">
        <f t="shared" ca="1" si="250"/>
        <v>1.7425404864143207E-2</v>
      </c>
      <c r="FL47" s="103">
        <f t="shared" ca="1" si="250"/>
        <v>7.095165871565022E-3</v>
      </c>
      <c r="FM47" s="103">
        <f t="shared" ca="1" si="250"/>
        <v>9.0844478992061217E-3</v>
      </c>
      <c r="FN47" s="103">
        <f t="shared" ca="1" si="250"/>
        <v>1.1339856754005409E-2</v>
      </c>
      <c r="FO47" s="103">
        <f t="shared" ca="1" si="250"/>
        <v>1.3825409559233268E-2</v>
      </c>
      <c r="FP47" s="103">
        <f t="shared" ca="1" si="250"/>
        <v>1.6490254658692395E-2</v>
      </c>
      <c r="FQ47" s="103">
        <f t="shared" ca="1" si="250"/>
        <v>1.9271259735379867E-2</v>
      </c>
      <c r="FR47" s="103">
        <f t="shared" ca="1" si="250"/>
        <v>2.2096548263918561E-2</v>
      </c>
      <c r="FS47" s="103">
        <f t="shared" ca="1" si="250"/>
        <v>2.4889617739389552E-2</v>
      </c>
      <c r="FT47" s="103">
        <f t="shared" ca="1" si="250"/>
        <v>2.7573645554516329E-2</v>
      </c>
      <c r="FU47" s="103">
        <f t="shared" ca="1" si="250"/>
        <v>3.007560974262713E-2</v>
      </c>
      <c r="FV47" s="103">
        <f t="shared" ca="1" si="250"/>
        <v>3.2329911374094272E-2</v>
      </c>
      <c r="FW47" s="103">
        <f t="shared" ca="1" si="250"/>
        <v>3.4281269354527077E-2</v>
      </c>
      <c r="FX47" s="103">
        <f t="shared" ca="1" si="250"/>
        <v>3.5886752508356268E-2</v>
      </c>
      <c r="FY47" s="103">
        <f t="shared" ca="1" si="250"/>
        <v>3.711690565318132E-2</v>
      </c>
      <c r="FZ47" s="103">
        <f t="shared" ca="1" si="246"/>
        <v>3.7956006408112308E-2</v>
      </c>
      <c r="GA47" s="103">
        <f t="shared" ca="1" si="246"/>
        <v>3.840155178182153E-2</v>
      </c>
      <c r="GB47" s="103">
        <f t="shared" ca="1" si="246"/>
        <v>3.8463115588940389E-2</v>
      </c>
      <c r="GC47" s="103">
        <f t="shared" ca="1" si="246"/>
        <v>3.8160739713535896E-2</v>
      </c>
      <c r="GD47" s="103">
        <f t="shared" ca="1" si="246"/>
        <v>3.7523026501433798E-2</v>
      </c>
      <c r="GE47" s="103">
        <f t="shared" ca="1" si="246"/>
        <v>3.6585089691617778E-2</v>
      </c>
      <c r="GF47" s="103">
        <f t="shared" ca="1" si="246"/>
        <v>3.5386501378142921E-2</v>
      </c>
      <c r="GG47" s="103">
        <f t="shared" ca="1" si="246"/>
        <v>3.396934655104511E-2</v>
      </c>
      <c r="GH47" s="103">
        <f t="shared" ca="1" si="246"/>
        <v>3.237646835518726E-2</v>
      </c>
      <c r="GI47" s="103">
        <f t="shared" ca="1" si="246"/>
        <v>3.0649959191821452E-2</v>
      </c>
      <c r="GJ47" s="103">
        <f t="shared" ca="1" si="246"/>
        <v>2.8829927249241827E-2</v>
      </c>
      <c r="GK47" s="103">
        <f t="shared" ca="1" si="246"/>
        <v>2.6953546308142284E-2</v>
      </c>
      <c r="GL47" s="103">
        <f t="shared" ca="1" si="246"/>
        <v>2.5054379380252345E-2</v>
      </c>
      <c r="GM47" s="103">
        <f t="shared" ca="1" si="246"/>
        <v>2.3161954027792309E-2</v>
      </c>
      <c r="GN47" s="103">
        <f t="shared" ca="1" si="246"/>
        <v>2.130155880722262E-2</v>
      </c>
      <c r="GO47" s="103">
        <f t="shared" ca="1" si="246"/>
        <v>1.949422565959591E-2</v>
      </c>
      <c r="GP47" s="103">
        <f t="shared" ca="1" si="247"/>
        <v>1.7756861569820259E-2</v>
      </c>
      <c r="GQ47" s="103">
        <f t="shared" ca="1" si="247"/>
        <v>1.6102493732489287E-2</v>
      </c>
      <c r="GR47" s="103">
        <f t="shared" ca="1" si="247"/>
        <v>1.4540595111367627E-2</v>
      </c>
      <c r="GS47" s="103">
        <f t="shared" ca="1" si="247"/>
        <v>1.3077461051104744E-2</v>
      </c>
      <c r="GT47" s="103">
        <f t="shared" ca="1" si="247"/>
        <v>1.1716611976351765E-2</v>
      </c>
      <c r="GU47" s="103">
        <f t="shared" ca="1" si="247"/>
        <v>1.0459201782628713E-2</v>
      </c>
      <c r="GV47" s="103">
        <f t="shared" ca="1" si="247"/>
        <v>9.3044159756664468E-3</v>
      </c>
      <c r="GW47" s="103">
        <f t="shared" ca="1" si="247"/>
        <v>8.2498477361760969E-3</v>
      </c>
      <c r="GX47" s="103">
        <f t="shared" ca="1" si="247"/>
        <v>7.2918437404401182E-3</v>
      </c>
      <c r="GY47" s="103">
        <f t="shared" ca="1" si="247"/>
        <v>6.4258146850219022E-3</v>
      </c>
      <c r="GZ47" s="103">
        <f t="shared" ca="1" si="247"/>
        <v>5.6465080278812474E-3</v>
      </c>
      <c r="HA47" s="103">
        <f t="shared" ca="1" si="247"/>
        <v>4.9482424868707575E-3</v>
      </c>
      <c r="HB47" s="103">
        <f t="shared" ca="1" si="247"/>
        <v>4.3251053729250755E-3</v>
      </c>
      <c r="HC47" s="103">
        <f t="shared" ca="1" si="247"/>
        <v>3.7711149370908137E-3</v>
      </c>
      <c r="HD47" s="103">
        <f t="shared" ca="1" si="247"/>
        <v>3.2803506423593198E-3</v>
      </c>
      <c r="HE47" s="103">
        <f t="shared" ca="1" si="247"/>
        <v>2.8470546987183765E-3</v>
      </c>
      <c r="HF47" s="103">
        <f t="shared" ca="1" si="248"/>
        <v>2.4657083854624506E-3</v>
      </c>
      <c r="HG47" s="103">
        <f t="shared" ca="1" si="248"/>
        <v>2.131086685547956E-3</v>
      </c>
      <c r="HH47" s="103">
        <f t="shared" ca="1" si="248"/>
        <v>1.8382946225141694E-3</v>
      </c>
      <c r="HI47" s="103">
        <f t="shared" ca="1" si="248"/>
        <v>1.5827884633929923E-3</v>
      </c>
      <c r="HJ47" s="103">
        <f t="shared" ca="1" si="248"/>
        <v>1.3603846657517238E-3</v>
      </c>
      <c r="HK47" s="103">
        <f t="shared" ca="1" si="248"/>
        <v>1.1672591309795921E-3</v>
      </c>
      <c r="HL47" s="103">
        <f t="shared" ca="1" si="248"/>
        <v>9.9993900026040805E-4</v>
      </c>
      <c r="HM47" s="103">
        <f t="shared" ca="1" si="248"/>
        <v>8.5528890986663608E-4</v>
      </c>
      <c r="HN47" s="103">
        <f t="shared" ca="1" si="248"/>
        <v>7.304933193369445E-4</v>
      </c>
      <c r="HO47" s="103">
        <f t="shared" ca="1" si="248"/>
        <v>6.230362468229167E-4</v>
      </c>
      <c r="HP47" s="103">
        <f t="shared" ca="1" si="248"/>
        <v>5.306794944662796E-4</v>
      </c>
      <c r="HQ47" s="103">
        <f t="shared" ca="1" si="248"/>
        <v>4.5144022483722956E-4</v>
      </c>
      <c r="HR47" s="103">
        <f t="shared" ca="1" si="248"/>
        <v>3.8356855728871597E-4</v>
      </c>
      <c r="HS47" s="103">
        <f t="shared" ca="1" si="248"/>
        <v>3.2552568939869797E-4</v>
      </c>
      <c r="HT47" s="103">
        <f t="shared" ca="1" si="248"/>
        <v>2.7596291151676944E-4</v>
      </c>
      <c r="HU47" s="103">
        <f t="shared" ca="1" si="248"/>
        <v>2.3370176940606946E-4</v>
      </c>
      <c r="HV47" s="103">
        <f t="shared" ca="1" si="249"/>
        <v>1.9771553836667177E-4</v>
      </c>
      <c r="HW47" s="103">
        <f t="shared" ca="1" si="245"/>
        <v>1.6711209936870475E-4</v>
      </c>
      <c r="HX47" s="103">
        <f t="shared" ca="1" si="245"/>
        <v>1.4111825092810726E-4</v>
      </c>
      <c r="HY47" s="103">
        <f t="shared" ca="1" si="245"/>
        <v>7.4591638083287837E-4</v>
      </c>
      <c r="HZ47" s="104">
        <f t="shared" ca="1" si="216"/>
        <v>0.6612179404671642</v>
      </c>
      <c r="IA47" s="105">
        <f t="shared" ca="1" si="251"/>
        <v>1.9025290482580375E-2</v>
      </c>
      <c r="IB47" s="105">
        <f t="shared" ca="1" si="252"/>
        <v>7.6277148633591635E-3</v>
      </c>
      <c r="IC47" s="105">
        <f t="shared" ca="1" si="253"/>
        <v>9.7182335661031138E-3</v>
      </c>
      <c r="ID47" s="105">
        <f t="shared" ca="1" si="254"/>
        <v>1.2072875313485927E-2</v>
      </c>
      <c r="IE47" s="105">
        <f t="shared" ca="1" si="255"/>
        <v>1.4650416794499244E-2</v>
      </c>
      <c r="IF47" s="105">
        <f t="shared" ca="1" si="256"/>
        <v>1.7394817803488522E-2</v>
      </c>
      <c r="IG47" s="105">
        <f t="shared" ca="1" si="257"/>
        <v>2.0238221243553414E-2</v>
      </c>
      <c r="IH47" s="105">
        <f t="shared" ca="1" si="258"/>
        <v>2.3104851421687948E-2</v>
      </c>
      <c r="II47" s="105">
        <f t="shared" ca="1" si="259"/>
        <v>2.5915409159886601E-2</v>
      </c>
      <c r="IJ47" s="105">
        <f t="shared" ca="1" si="260"/>
        <v>2.7600959689823151E-2</v>
      </c>
      <c r="IK47" s="105">
        <f t="shared" ca="1" si="261"/>
        <v>3.1060052740874197E-2</v>
      </c>
      <c r="IL47" s="105">
        <f t="shared" ca="1" si="262"/>
        <v>3.3256409770900226E-2</v>
      </c>
      <c r="IM47" s="105">
        <f t="shared" ca="1" si="263"/>
        <v>3.5127561738971649E-2</v>
      </c>
      <c r="IN47" s="105">
        <f t="shared" ca="1" si="264"/>
        <v>3.6633728900496342E-2</v>
      </c>
      <c r="IO47" s="105">
        <f t="shared" ca="1" si="265"/>
        <v>3.7749283148387242E-2</v>
      </c>
      <c r="IP47" s="105">
        <f t="shared" ca="1" si="266"/>
        <v>3.8462736083062193E-2</v>
      </c>
      <c r="IQ47" s="105">
        <f t="shared" ca="1" si="267"/>
        <v>3.8775963207355088E-2</v>
      </c>
      <c r="IR47" s="105">
        <f t="shared" ca="1" si="268"/>
        <v>3.870282365796384E-2</v>
      </c>
      <c r="IS47" s="105">
        <f t="shared" ca="1" si="269"/>
        <v>3.8267351509743266E-2</v>
      </c>
      <c r="IT47" s="105">
        <f t="shared" ca="1" si="270"/>
        <v>3.750169352186624E-2</v>
      </c>
      <c r="IU47" s="105">
        <f t="shared" ca="1" si="271"/>
        <v>3.6443953370997692E-2</v>
      </c>
      <c r="IV47" s="105">
        <f t="shared" ca="1" si="272"/>
        <v>3.5136078389828823E-2</v>
      </c>
      <c r="IW47" s="105">
        <f t="shared" ca="1" si="273"/>
        <v>3.3621895805073042E-2</v>
      </c>
      <c r="IX47" s="105">
        <f t="shared" ca="1" si="274"/>
        <v>3.1945375034846436E-2</v>
      </c>
      <c r="IY47" s="105">
        <f t="shared" ca="1" si="275"/>
        <v>3.0149163540896844E-2</v>
      </c>
      <c r="IZ47" s="105">
        <f t="shared" ca="1" si="276"/>
        <v>2.8273417963379004E-2</v>
      </c>
      <c r="JA47" s="105">
        <f t="shared" ca="1" si="277"/>
        <v>2.6354930928493225E-2</v>
      </c>
      <c r="JB47" s="105">
        <f t="shared" ca="1" si="278"/>
        <v>2.4426537474545693E-2</v>
      </c>
      <c r="JC47" s="105">
        <f t="shared" ca="1" si="279"/>
        <v>2.2516773433008674E-2</v>
      </c>
      <c r="JD47" s="105">
        <f t="shared" ca="1" si="280"/>
        <v>2.0649750907328186E-2</v>
      </c>
      <c r="JE47" s="105">
        <f t="shared" ca="1" si="281"/>
        <v>1.8845212571042148E-2</v>
      </c>
      <c r="JF47" s="105">
        <f t="shared" ca="1" si="282"/>
        <v>1.7118726112168463E-2</v>
      </c>
      <c r="JG47" s="105">
        <f t="shared" ca="1" si="283"/>
        <v>1.5481982023799799E-2</v>
      </c>
      <c r="JH47" s="105">
        <f t="shared" ca="1" si="284"/>
        <v>1.3943161373378699E-2</v>
      </c>
      <c r="JI47" s="105">
        <f t="shared" ca="1" si="285"/>
        <v>1.2507344557181175E-2</v>
      </c>
      <c r="JJ47" s="105">
        <f t="shared" ca="1" si="286"/>
        <v>1.1176936853985946E-2</v>
      </c>
      <c r="JK47" s="105">
        <f t="shared" ca="1" si="287"/>
        <v>9.9520914389195411E-3</v>
      </c>
      <c r="JL47" s="105">
        <f t="shared" ca="1" si="288"/>
        <v>8.8311151195750691E-3</v>
      </c>
      <c r="JM47" s="105">
        <f t="shared" ca="1" si="289"/>
        <v>7.8108462222986515E-3</v>
      </c>
      <c r="JN47" s="105">
        <f t="shared" ca="1" si="290"/>
        <v>6.8869976776896732E-3</v>
      </c>
      <c r="JO47" s="105">
        <f t="shared" ca="1" si="291"/>
        <v>6.0544613852067152E-3</v>
      </c>
      <c r="JP47" s="105">
        <f t="shared" ca="1" si="292"/>
        <v>5.3075723788736408E-3</v>
      </c>
      <c r="JQ47" s="105">
        <f t="shared" ca="1" si="293"/>
        <v>4.6403332043738477E-3</v>
      </c>
      <c r="JR47" s="105">
        <f t="shared" ca="1" si="294"/>
        <v>4.0466003080016832E-3</v>
      </c>
      <c r="JS47" s="105">
        <f t="shared" ca="1" si="295"/>
        <v>3.5202351972536709E-3</v>
      </c>
      <c r="JT47" s="105">
        <f t="shared" ca="1" si="296"/>
        <v>3.0552237322234539E-3</v>
      </c>
      <c r="JU47" s="105">
        <f t="shared" ca="1" si="297"/>
        <v>2.6457672161066094E-3</v>
      </c>
      <c r="JV47" s="105">
        <f t="shared" ca="1" si="298"/>
        <v>2.2863490365734513E-3</v>
      </c>
      <c r="JW47" s="105">
        <f t="shared" ca="1" si="299"/>
        <v>1.9717805251174359E-3</v>
      </c>
      <c r="JX47" s="105">
        <f t="shared" ca="1" si="300"/>
        <v>1.6972294980283867E-3</v>
      </c>
      <c r="JY47" s="105">
        <f t="shared" ca="1" si="301"/>
        <v>1.4582346614264038E-3</v>
      </c>
      <c r="JZ47" s="105">
        <f t="shared" ca="1" si="302"/>
        <v>1.2507087367658828E-3</v>
      </c>
      <c r="KA47" s="105">
        <f t="shared" ca="1" si="303"/>
        <v>1.0709328180109898E-3</v>
      </c>
      <c r="KB47" s="105">
        <f t="shared" ca="1" si="304"/>
        <v>9.155441265117335E-4</v>
      </c>
      <c r="KC47" s="105">
        <f t="shared" ca="1" si="305"/>
        <v>7.8151899815175811E-4</v>
      </c>
      <c r="KD47" s="105">
        <f t="shared" ca="1" si="306"/>
        <v>6.6615262880920516E-4</v>
      </c>
      <c r="KE47" s="105">
        <f t="shared" ca="1" si="307"/>
        <v>5.6703682415866214E-4</v>
      </c>
      <c r="KF47" s="105">
        <f t="shared" ca="1" si="308"/>
        <v>4.8203675111727193E-4</v>
      </c>
      <c r="KG47" s="105">
        <f t="shared" ca="1" si="309"/>
        <v>4.09267471508361E-4</v>
      </c>
      <c r="KH47" s="105">
        <f t="shared" ca="1" si="310"/>
        <v>3.4707085295603306E-4</v>
      </c>
      <c r="KI47" s="105">
        <f t="shared" ca="1" si="311"/>
        <v>2.9399329580197915E-4</v>
      </c>
      <c r="KJ47" s="105">
        <f t="shared" ca="1" si="312"/>
        <v>2.4876458547744512E-4</v>
      </c>
      <c r="KK47" s="105">
        <f t="shared" ca="1" si="313"/>
        <v>2.1027807445835023E-4</v>
      </c>
      <c r="KL47" s="105">
        <f t="shared" ca="1" si="314"/>
        <v>1.7757231372628928E-4</v>
      </c>
      <c r="KM47" s="105">
        <f t="shared" ca="1" si="315"/>
        <v>1.4981418767424809E-4</v>
      </c>
      <c r="KN47" s="105">
        <f t="shared" ca="1" si="316"/>
        <v>1.262835558663484E-4</v>
      </c>
      <c r="KO47" s="105">
        <f t="shared" ca="1" si="317"/>
        <v>6.6055221929561456E-4</v>
      </c>
      <c r="KP47" s="102"/>
      <c r="KQ47" s="106">
        <f t="shared" ca="1" si="145"/>
        <v>0.64882417336190268</v>
      </c>
      <c r="KR47" s="107">
        <f t="shared" ca="1" si="146"/>
        <v>0.28981713924026942</v>
      </c>
    </row>
    <row r="48" spans="1:304" s="63" customFormat="1" ht="15.5" x14ac:dyDescent="0.35">
      <c r="A48" s="62"/>
      <c r="B48" s="67" t="s">
        <v>150</v>
      </c>
      <c r="C48" s="95">
        <f t="shared" si="147"/>
        <v>1017165</v>
      </c>
      <c r="D48" s="75">
        <f ca="1">'Stochastic inputs'!H69</f>
        <v>27.138795999999999</v>
      </c>
      <c r="E48" s="75">
        <v>5.4430959999999997</v>
      </c>
      <c r="F48" s="96">
        <v>26.948824427999998</v>
      </c>
      <c r="G48" s="96">
        <v>5.4049943279999999</v>
      </c>
      <c r="H48" s="97">
        <f t="shared" ca="1" si="0"/>
        <v>3.2812451147839163</v>
      </c>
      <c r="I48" s="97">
        <f t="shared" ca="1" si="1"/>
        <v>0.19859091658118935</v>
      </c>
      <c r="J48" s="98">
        <f t="shared" si="2"/>
        <v>3.274220499846952</v>
      </c>
      <c r="K48" s="98">
        <f t="shared" si="3"/>
        <v>0.19859091658118935</v>
      </c>
      <c r="L48" s="98"/>
      <c r="M48" s="99">
        <v>1167592</v>
      </c>
      <c r="N48" s="98"/>
      <c r="O48" s="97">
        <f t="shared" ca="1" si="4"/>
        <v>3.2812451147839163</v>
      </c>
      <c r="P48" s="97">
        <f t="shared" ca="1" si="4"/>
        <v>0.19859091658118935</v>
      </c>
      <c r="Q48" s="99">
        <v>1017165</v>
      </c>
      <c r="R48" s="100">
        <v>1041838</v>
      </c>
      <c r="S48" s="99">
        <v>1063206</v>
      </c>
      <c r="T48" s="100">
        <v>1081931</v>
      </c>
      <c r="U48" s="99">
        <v>1101506</v>
      </c>
      <c r="V48" s="100">
        <v>1122661</v>
      </c>
      <c r="W48" s="99">
        <v>1139609</v>
      </c>
      <c r="X48" s="100">
        <v>1150681</v>
      </c>
      <c r="Y48" s="99">
        <v>1158552</v>
      </c>
      <c r="Z48" s="100">
        <v>1167592</v>
      </c>
      <c r="AA48" s="98"/>
      <c r="AB48" s="98">
        <f t="shared" si="5"/>
        <v>3.274220499846952</v>
      </c>
      <c r="AC48" s="98">
        <f t="shared" si="5"/>
        <v>0.19859091658118935</v>
      </c>
      <c r="AD48" s="101">
        <f t="shared" ca="1" si="6"/>
        <v>17724.511938636224</v>
      </c>
      <c r="AE48" s="101">
        <f t="shared" ca="1" si="7"/>
        <v>7216.9543937504359</v>
      </c>
      <c r="AF48" s="101">
        <f t="shared" ca="1" si="8"/>
        <v>9240.3824473959939</v>
      </c>
      <c r="AG48" s="101">
        <f t="shared" ca="1" si="9"/>
        <v>11534.505395187913</v>
      </c>
      <c r="AH48" s="101">
        <f t="shared" ca="1" si="10"/>
        <v>14062.722714317506</v>
      </c>
      <c r="AI48" s="101">
        <f t="shared" ca="1" si="11"/>
        <v>16773.309879908851</v>
      </c>
      <c r="AJ48" s="101">
        <f t="shared" ca="1" si="12"/>
        <v>19602.050908737663</v>
      </c>
      <c r="AK48" s="101">
        <f t="shared" ca="1" si="13"/>
        <v>22475.835514868722</v>
      </c>
      <c r="AL48" s="101">
        <f t="shared" ca="1" si="14"/>
        <v>25316.848027886175</v>
      </c>
      <c r="AM48" s="101">
        <f t="shared" ca="1" si="15"/>
        <v>28046.947180459603</v>
      </c>
      <c r="AN48" s="101">
        <f t="shared" ca="1" si="16"/>
        <v>30591.857583859324</v>
      </c>
      <c r="AO48" s="101">
        <f t="shared" ca="1" si="17"/>
        <v>32884.854302830601</v>
      </c>
      <c r="AP48" s="101">
        <f t="shared" ca="1" si="18"/>
        <v>34869.707342997535</v>
      </c>
      <c r="AQ48" s="101">
        <f t="shared" ca="1" si="19"/>
        <v>36502.7486151622</v>
      </c>
      <c r="AR48" s="101">
        <f t="shared" ca="1" si="20"/>
        <v>37754.017338718179</v>
      </c>
      <c r="AS48" s="101">
        <f t="shared" ca="1" si="21"/>
        <v>38607.521258107554</v>
      </c>
      <c r="AT48" s="101">
        <f t="shared" ca="1" si="22"/>
        <v>39060.714418156495</v>
      </c>
      <c r="AU48" s="101">
        <f t="shared" ca="1" si="23"/>
        <v>39123.334968024552</v>
      </c>
      <c r="AV48" s="101">
        <f t="shared" ca="1" si="24"/>
        <v>38815.768810718742</v>
      </c>
      <c r="AW48" s="101">
        <f t="shared" ca="1" si="25"/>
        <v>38167.109251330912</v>
      </c>
      <c r="AX48" s="101">
        <f t="shared" ca="1" si="26"/>
        <v>37213.072756174399</v>
      </c>
      <c r="AY48" s="101">
        <f t="shared" ca="1" si="27"/>
        <v>35993.910674298742</v>
      </c>
      <c r="AZ48" s="101">
        <f t="shared" ca="1" si="28"/>
        <v>34552.430384593797</v>
      </c>
      <c r="BA48" s="101">
        <f t="shared" ca="1" si="29"/>
        <v>32932.21043450405</v>
      </c>
      <c r="BB48" s="101">
        <f t="shared" ca="1" si="30"/>
        <v>31176.065741349066</v>
      </c>
      <c r="BC48" s="101">
        <f t="shared" ca="1" si="31"/>
        <v>29324.792950475065</v>
      </c>
      <c r="BD48" s="101">
        <f t="shared" ca="1" si="32"/>
        <v>27416.203930521548</v>
      </c>
      <c r="BE48" s="101">
        <f t="shared" ca="1" si="33"/>
        <v>25484.437802314376</v>
      </c>
      <c r="BF48" s="101">
        <f t="shared" ca="1" si="34"/>
        <v>23559.528968679362</v>
      </c>
      <c r="BG48" s="101">
        <f t="shared" ca="1" si="35"/>
        <v>21667.200064148597</v>
      </c>
      <c r="BH48" s="101">
        <f t="shared" ca="1" si="36"/>
        <v>19828.844043042875</v>
      </c>
      <c r="BI48" s="101">
        <f t="shared" ca="1" si="37"/>
        <v>18061.658098666223</v>
      </c>
      <c r="BJ48" s="101">
        <f t="shared" ca="1" si="38"/>
        <v>16378.893037407466</v>
      </c>
      <c r="BK48" s="101">
        <f t="shared" ca="1" si="39"/>
        <v>14790.184426454252</v>
      </c>
      <c r="BL48" s="101">
        <f t="shared" ca="1" si="40"/>
        <v>13301.935670046956</v>
      </c>
      <c r="BM48" s="101">
        <f t="shared" ca="1" si="41"/>
        <v>11917.727620925843</v>
      </c>
      <c r="BN48" s="101">
        <f t="shared" ca="1" si="42"/>
        <v>10638.733981227535</v>
      </c>
      <c r="BO48" s="101">
        <f t="shared" ca="1" si="43"/>
        <v>9464.1262758887606</v>
      </c>
      <c r="BP48" s="101">
        <f t="shared" ca="1" si="44"/>
        <v>8391.4563725675598</v>
      </c>
      <c r="BQ48" s="101">
        <f t="shared" ca="1" si="45"/>
        <v>7417.0082382447727</v>
      </c>
      <c r="BR48" s="101">
        <f t="shared" ca="1" si="46"/>
        <v>6536.1137940903036</v>
      </c>
      <c r="BS48" s="101">
        <f t="shared" ca="1" si="47"/>
        <v>5743.4303381798291</v>
      </c>
      <c r="BT48" s="101">
        <f t="shared" ca="1" si="48"/>
        <v>5033.1790691578944</v>
      </c>
      <c r="BU48" s="101">
        <f t="shared" ca="1" si="49"/>
        <v>4399.345806651334</v>
      </c>
      <c r="BV48" s="101">
        <f t="shared" ca="1" si="50"/>
        <v>3835.8461249859774</v>
      </c>
      <c r="BW48" s="101">
        <f t="shared" ca="1" si="51"/>
        <v>3336.6578611354175</v>
      </c>
      <c r="BX48" s="101">
        <f t="shared" ca="1" si="52"/>
        <v>2895.9243926218774</v>
      </c>
      <c r="BY48" s="101">
        <f t="shared" ca="1" si="53"/>
        <v>2508.0322698989135</v>
      </c>
      <c r="BZ48" s="101">
        <f t="shared" ca="1" si="54"/>
        <v>2167.6667885053866</v>
      </c>
      <c r="CA48" s="101">
        <f t="shared" ca="1" si="55"/>
        <v>1869.8489497096252</v>
      </c>
      <c r="CB48" s="101">
        <f t="shared" ca="1" si="56"/>
        <v>1609.9570273671329</v>
      </c>
      <c r="CC48" s="101">
        <f t="shared" ca="1" si="57"/>
        <v>1383.7356685393522</v>
      </c>
      <c r="CD48" s="101">
        <f t="shared" ca="1" si="58"/>
        <v>1187.2951339628569</v>
      </c>
      <c r="CE48" s="101">
        <f t="shared" ca="1" si="59"/>
        <v>1017.1029531998779</v>
      </c>
      <c r="CF48" s="101">
        <f t="shared" ca="1" si="60"/>
        <v>869.96994400449694</v>
      </c>
      <c r="CG48" s="101">
        <f t="shared" ca="1" si="61"/>
        <v>743.03223716336311</v>
      </c>
      <c r="CH48" s="101">
        <f t="shared" ca="1" si="62"/>
        <v>633.73066399963204</v>
      </c>
      <c r="CI48" s="101">
        <f t="shared" ca="1" si="63"/>
        <v>539.78860798879327</v>
      </c>
      <c r="CJ48" s="101">
        <f t="shared" ca="1" si="64"/>
        <v>459.18919629656062</v>
      </c>
      <c r="CK48" s="101">
        <f t="shared" ca="1" si="65"/>
        <v>390.15251157457681</v>
      </c>
      <c r="CL48" s="101">
        <f t="shared" ca="1" si="66"/>
        <v>331.11333785722661</v>
      </c>
      <c r="CM48" s="101">
        <f t="shared" ca="1" si="67"/>
        <v>280.69981489295481</v>
      </c>
      <c r="CN48" s="101">
        <f t="shared" ca="1" si="68"/>
        <v>237.71326027792463</v>
      </c>
      <c r="CO48" s="101">
        <f t="shared" ca="1" si="69"/>
        <v>201.10932558273569</v>
      </c>
      <c r="CP48" s="101">
        <f t="shared" ca="1" si="70"/>
        <v>169.98057855436858</v>
      </c>
      <c r="CQ48" s="101">
        <f t="shared" ca="1" si="71"/>
        <v>143.54054570528822</v>
      </c>
      <c r="CR48" s="101">
        <f t="shared" ca="1" si="72"/>
        <v>758.72003550987472</v>
      </c>
      <c r="CS48" s="102">
        <f t="shared" ca="1" si="73"/>
        <v>1017164.9999999999</v>
      </c>
      <c r="CT48" s="74">
        <f t="shared" si="148"/>
        <v>19332.708835286572</v>
      </c>
      <c r="CU48" s="74">
        <f t="shared" si="149"/>
        <v>7750.9665708878056</v>
      </c>
      <c r="CV48" s="74">
        <f t="shared" si="150"/>
        <v>9875.2647219133723</v>
      </c>
      <c r="CW48" s="74">
        <f t="shared" si="151"/>
        <v>12267.953724756302</v>
      </c>
      <c r="CX48" s="74">
        <f t="shared" si="152"/>
        <v>14887.144165445188</v>
      </c>
      <c r="CY48" s="74">
        <f t="shared" si="153"/>
        <v>17675.89031797491</v>
      </c>
      <c r="CZ48" s="74">
        <f t="shared" si="154"/>
        <v>20565.238622977569</v>
      </c>
      <c r="DA48" s="74">
        <f t="shared" si="155"/>
        <v>23478.188973095122</v>
      </c>
      <c r="DB48" s="74">
        <f t="shared" si="156"/>
        <v>26334.160842071633</v>
      </c>
      <c r="DC48" s="74">
        <f t="shared" ca="1" si="74"/>
        <v>28046.947180459603</v>
      </c>
      <c r="DD48" s="74">
        <f t="shared" si="157"/>
        <v>31561.933658661481</v>
      </c>
      <c r="DE48" s="74">
        <f t="shared" si="158"/>
        <v>33793.780315547265</v>
      </c>
      <c r="DF48" s="74">
        <f t="shared" si="159"/>
        <v>35695.167115313605</v>
      </c>
      <c r="DG48" s="74">
        <f t="shared" si="160"/>
        <v>37225.671536136389</v>
      </c>
      <c r="DH48" s="74">
        <f t="shared" si="161"/>
        <v>38359.25136158969</v>
      </c>
      <c r="DI48" s="74">
        <f t="shared" si="162"/>
        <v>39084.232557875774</v>
      </c>
      <c r="DJ48" s="74">
        <f t="shared" si="163"/>
        <v>39402.520932963307</v>
      </c>
      <c r="DK48" s="74">
        <f t="shared" si="164"/>
        <v>39328.199565096693</v>
      </c>
      <c r="DL48" s="74">
        <f t="shared" si="165"/>
        <v>38885.690881450915</v>
      </c>
      <c r="DM48" s="74">
        <f t="shared" si="166"/>
        <v>38107.661081559505</v>
      </c>
      <c r="DN48" s="74">
        <f t="shared" si="167"/>
        <v>37032.829536734644</v>
      </c>
      <c r="DO48" s="74">
        <f t="shared" si="168"/>
        <v>35703.82138166629</v>
      </c>
      <c r="DP48" s="74">
        <f t="shared" si="169"/>
        <v>34165.17202115598</v>
      </c>
      <c r="DQ48" s="74">
        <f t="shared" si="170"/>
        <v>32461.561348994219</v>
      </c>
      <c r="DR48" s="74">
        <f t="shared" si="171"/>
        <v>30636.32594189663</v>
      </c>
      <c r="DS48" s="74">
        <f t="shared" si="172"/>
        <v>28730.271307281113</v>
      </c>
      <c r="DT48" s="74">
        <f t="shared" si="173"/>
        <v>26780.784581510568</v>
      </c>
      <c r="DU48" s="74">
        <f t="shared" si="174"/>
        <v>24821.231364744974</v>
      </c>
      <c r="DV48" s="74">
        <f t="shared" si="175"/>
        <v>22880.608581984303</v>
      </c>
      <c r="DW48" s="74">
        <f t="shared" si="176"/>
        <v>20983.417949812319</v>
      </c>
      <c r="DX48" s="74">
        <f t="shared" si="177"/>
        <v>19149.721151885751</v>
      </c>
      <c r="DY48" s="74">
        <f t="shared" si="178"/>
        <v>17395.337425233556</v>
      </c>
      <c r="DZ48" s="74">
        <f t="shared" si="179"/>
        <v>15732.146162672803</v>
      </c>
      <c r="EA48" s="74">
        <f t="shared" si="180"/>
        <v>14168.460624648758</v>
      </c>
      <c r="EB48" s="74">
        <f t="shared" si="181"/>
        <v>12709.44329853905</v>
      </c>
      <c r="EC48" s="74">
        <f t="shared" si="182"/>
        <v>11357.538328591527</v>
      </c>
      <c r="ED48" s="74">
        <f t="shared" si="183"/>
        <v>10112.901364998481</v>
      </c>
      <c r="EE48" s="74">
        <f t="shared" si="184"/>
        <v>8973.8118560640232</v>
      </c>
      <c r="EF48" s="74">
        <f t="shared" si="185"/>
        <v>7937.0570405302597</v>
      </c>
      <c r="EG48" s="74">
        <f t="shared" si="186"/>
        <v>6998.280576792069</v>
      </c>
      <c r="EH48" s="74">
        <f t="shared" si="187"/>
        <v>6152.2918255496743</v>
      </c>
      <c r="EI48" s="74">
        <f t="shared" si="188"/>
        <v>5393.3342840112355</v>
      </c>
      <c r="EJ48" s="74">
        <f t="shared" si="189"/>
        <v>4715.3135885631254</v>
      </c>
      <c r="EK48" s="74">
        <f t="shared" si="190"/>
        <v>4111.9869154695307</v>
      </c>
      <c r="EL48" s="74">
        <f t="shared" si="191"/>
        <v>3577.1165839777768</v>
      </c>
      <c r="EM48" s="74">
        <f t="shared" si="192"/>
        <v>3104.5912752719541</v>
      </c>
      <c r="EN48" s="74">
        <f t="shared" si="193"/>
        <v>2688.518594855032</v>
      </c>
      <c r="EO48" s="74">
        <f t="shared" si="194"/>
        <v>2323.2927907399571</v>
      </c>
      <c r="EP48" s="74">
        <f t="shared" si="195"/>
        <v>2003.6413538119973</v>
      </c>
      <c r="EQ48" s="74">
        <f t="shared" si="196"/>
        <v>1724.6540199785761</v>
      </c>
      <c r="ER48" s="74">
        <f t="shared" si="197"/>
        <v>1481.797407965556</v>
      </c>
      <c r="ES48" s="74">
        <f t="shared" si="198"/>
        <v>1270.9181953244188</v>
      </c>
      <c r="ET48" s="74">
        <f t="shared" si="199"/>
        <v>1088.2373844286949</v>
      </c>
      <c r="EU48" s="74">
        <f t="shared" si="200"/>
        <v>930.33785948836135</v>
      </c>
      <c r="EV48" s="74">
        <f t="shared" si="201"/>
        <v>794.1470987970747</v>
      </c>
      <c r="EW48" s="74">
        <f t="shared" si="202"/>
        <v>676.91659291198368</v>
      </c>
      <c r="EX48" s="74">
        <f t="shared" si="203"/>
        <v>576.19923492795965</v>
      </c>
      <c r="EY48" s="74">
        <f t="shared" si="204"/>
        <v>489.82569626415415</v>
      </c>
      <c r="EZ48" s="74">
        <f t="shared" si="205"/>
        <v>415.88058114905368</v>
      </c>
      <c r="FA48" s="74">
        <f t="shared" si="206"/>
        <v>352.67896443195349</v>
      </c>
      <c r="FB48" s="74">
        <f t="shared" si="207"/>
        <v>298.74375860226394</v>
      </c>
      <c r="FC48" s="74">
        <f t="shared" si="208"/>
        <v>252.78422444953529</v>
      </c>
      <c r="FD48" s="74">
        <f t="shared" si="209"/>
        <v>213.67583279057675</v>
      </c>
      <c r="FE48" s="74">
        <f t="shared" si="210"/>
        <v>180.44159912416248</v>
      </c>
      <c r="FF48" s="74">
        <f t="shared" si="211"/>
        <v>152.23494602371997</v>
      </c>
      <c r="FG48" s="74">
        <f t="shared" si="212"/>
        <v>128.32409673240559</v>
      </c>
      <c r="FH48" s="74">
        <f t="shared" si="213"/>
        <v>671.22568971217447</v>
      </c>
      <c r="FI48" s="102">
        <f t="shared" ca="1" si="75"/>
        <v>1016158.4052021526</v>
      </c>
      <c r="FJ48" s="62"/>
      <c r="FK48" s="103">
        <f t="shared" ca="1" si="250"/>
        <v>1.7425404864143207E-2</v>
      </c>
      <c r="FL48" s="103">
        <f t="shared" ca="1" si="250"/>
        <v>7.0951658715650229E-3</v>
      </c>
      <c r="FM48" s="103">
        <f t="shared" ca="1" si="250"/>
        <v>9.0844478992061217E-3</v>
      </c>
      <c r="FN48" s="103">
        <f t="shared" ca="1" si="250"/>
        <v>1.1339856754005411E-2</v>
      </c>
      <c r="FO48" s="103">
        <f t="shared" ca="1" si="250"/>
        <v>1.3825409559233269E-2</v>
      </c>
      <c r="FP48" s="103">
        <f t="shared" ca="1" si="250"/>
        <v>1.6490254658692399E-2</v>
      </c>
      <c r="FQ48" s="103">
        <f t="shared" ca="1" si="250"/>
        <v>1.927125973537987E-2</v>
      </c>
      <c r="FR48" s="103">
        <f t="shared" ca="1" si="250"/>
        <v>2.2096548263918561E-2</v>
      </c>
      <c r="FS48" s="103">
        <f t="shared" ca="1" si="250"/>
        <v>2.4889617739389556E-2</v>
      </c>
      <c r="FT48" s="103">
        <f t="shared" ca="1" si="250"/>
        <v>2.7573645554516333E-2</v>
      </c>
      <c r="FU48" s="103">
        <f t="shared" ca="1" si="250"/>
        <v>3.0075609742627133E-2</v>
      </c>
      <c r="FV48" s="103">
        <f t="shared" ca="1" si="250"/>
        <v>3.2329911374094279E-2</v>
      </c>
      <c r="FW48" s="103">
        <f t="shared" ca="1" si="250"/>
        <v>3.4281269354527084E-2</v>
      </c>
      <c r="FX48" s="103">
        <f t="shared" ca="1" si="250"/>
        <v>3.5886752508356268E-2</v>
      </c>
      <c r="FY48" s="103">
        <f t="shared" ca="1" si="250"/>
        <v>3.7116905653181327E-2</v>
      </c>
      <c r="FZ48" s="103">
        <f t="shared" ca="1" si="246"/>
        <v>3.7956006408112308E-2</v>
      </c>
      <c r="GA48" s="103">
        <f t="shared" ca="1" si="246"/>
        <v>3.840155178182153E-2</v>
      </c>
      <c r="GB48" s="103">
        <f t="shared" ca="1" si="246"/>
        <v>3.8463115588940396E-2</v>
      </c>
      <c r="GC48" s="103">
        <f t="shared" ca="1" si="246"/>
        <v>3.8160739713535903E-2</v>
      </c>
      <c r="GD48" s="103">
        <f t="shared" ca="1" si="246"/>
        <v>3.7523026501433805E-2</v>
      </c>
      <c r="GE48" s="103">
        <f t="shared" ca="1" si="246"/>
        <v>3.6585089691617785E-2</v>
      </c>
      <c r="GF48" s="103">
        <f t="shared" ca="1" si="246"/>
        <v>3.5386501378142921E-2</v>
      </c>
      <c r="GG48" s="103">
        <f t="shared" ca="1" si="246"/>
        <v>3.396934655104511E-2</v>
      </c>
      <c r="GH48" s="103">
        <f t="shared" ca="1" si="246"/>
        <v>3.2376468355187267E-2</v>
      </c>
      <c r="GI48" s="103">
        <f t="shared" ca="1" si="246"/>
        <v>3.0649959191821455E-2</v>
      </c>
      <c r="GJ48" s="103">
        <f t="shared" ca="1" si="246"/>
        <v>2.882992724924183E-2</v>
      </c>
      <c r="GK48" s="103">
        <f t="shared" ca="1" si="246"/>
        <v>2.6953546308142288E-2</v>
      </c>
      <c r="GL48" s="103">
        <f t="shared" ca="1" si="246"/>
        <v>2.5054379380252349E-2</v>
      </c>
      <c r="GM48" s="103">
        <f t="shared" ca="1" si="246"/>
        <v>2.3161954027792309E-2</v>
      </c>
      <c r="GN48" s="103">
        <f t="shared" ca="1" si="246"/>
        <v>2.1301558807222624E-2</v>
      </c>
      <c r="GO48" s="103">
        <f t="shared" ca="1" si="246"/>
        <v>1.9494225659595913E-2</v>
      </c>
      <c r="GP48" s="103">
        <f t="shared" ca="1" si="247"/>
        <v>1.7756861569820259E-2</v>
      </c>
      <c r="GQ48" s="103">
        <f t="shared" ca="1" si="247"/>
        <v>1.610249373248929E-2</v>
      </c>
      <c r="GR48" s="103">
        <f t="shared" ca="1" si="247"/>
        <v>1.4540595111367629E-2</v>
      </c>
      <c r="GS48" s="103">
        <f t="shared" ca="1" si="247"/>
        <v>1.3077461051104744E-2</v>
      </c>
      <c r="GT48" s="103">
        <f t="shared" ca="1" si="247"/>
        <v>1.1716611976351767E-2</v>
      </c>
      <c r="GU48" s="103">
        <f t="shared" ca="1" si="247"/>
        <v>1.0459201782628715E-2</v>
      </c>
      <c r="GV48" s="103">
        <f t="shared" ca="1" si="247"/>
        <v>9.3044159756664468E-3</v>
      </c>
      <c r="GW48" s="103">
        <f t="shared" ca="1" si="247"/>
        <v>8.2498477361760986E-3</v>
      </c>
      <c r="GX48" s="103">
        <f t="shared" ca="1" si="247"/>
        <v>7.291843740440119E-3</v>
      </c>
      <c r="GY48" s="103">
        <f t="shared" ca="1" si="247"/>
        <v>6.4258146850219031E-3</v>
      </c>
      <c r="GZ48" s="103">
        <f t="shared" ca="1" si="247"/>
        <v>5.6465080278812483E-3</v>
      </c>
      <c r="HA48" s="103">
        <f t="shared" ca="1" si="247"/>
        <v>4.9482424868707584E-3</v>
      </c>
      <c r="HB48" s="103">
        <f t="shared" ca="1" si="247"/>
        <v>4.3251053729250755E-3</v>
      </c>
      <c r="HC48" s="103">
        <f t="shared" ca="1" si="247"/>
        <v>3.7711149370908141E-3</v>
      </c>
      <c r="HD48" s="103">
        <f t="shared" ca="1" si="247"/>
        <v>3.2803506423593203E-3</v>
      </c>
      <c r="HE48" s="103">
        <f t="shared" ca="1" si="247"/>
        <v>2.8470546987183769E-3</v>
      </c>
      <c r="HF48" s="103">
        <f t="shared" ca="1" si="248"/>
        <v>2.4657083854624506E-3</v>
      </c>
      <c r="HG48" s="103">
        <f t="shared" ca="1" si="248"/>
        <v>2.1310866855479564E-3</v>
      </c>
      <c r="HH48" s="103">
        <f t="shared" ca="1" si="248"/>
        <v>1.8382946225141696E-3</v>
      </c>
      <c r="HI48" s="103">
        <f t="shared" ca="1" si="248"/>
        <v>1.5827884633929925E-3</v>
      </c>
      <c r="HJ48" s="103">
        <f t="shared" ca="1" si="248"/>
        <v>1.360384665751724E-3</v>
      </c>
      <c r="HK48" s="103">
        <f t="shared" ca="1" si="248"/>
        <v>1.1672591309795923E-3</v>
      </c>
      <c r="HL48" s="103">
        <f t="shared" ca="1" si="248"/>
        <v>9.9993900026040805E-4</v>
      </c>
      <c r="HM48" s="103">
        <f t="shared" ca="1" si="248"/>
        <v>8.5528890986663619E-4</v>
      </c>
      <c r="HN48" s="103">
        <f t="shared" ca="1" si="248"/>
        <v>7.304933193369445E-4</v>
      </c>
      <c r="HO48" s="103">
        <f t="shared" ca="1" si="248"/>
        <v>6.230362468229168E-4</v>
      </c>
      <c r="HP48" s="103">
        <f t="shared" ca="1" si="248"/>
        <v>5.306794944662796E-4</v>
      </c>
      <c r="HQ48" s="103">
        <f t="shared" ca="1" si="248"/>
        <v>4.5144022483722962E-4</v>
      </c>
      <c r="HR48" s="103">
        <f t="shared" ca="1" si="248"/>
        <v>3.8356855728871603E-4</v>
      </c>
      <c r="HS48" s="103">
        <f t="shared" ca="1" si="248"/>
        <v>3.2552568939869802E-4</v>
      </c>
      <c r="HT48" s="103">
        <f t="shared" ca="1" si="248"/>
        <v>2.7596291151676949E-4</v>
      </c>
      <c r="HU48" s="103">
        <f t="shared" ca="1" si="248"/>
        <v>2.3370176940606949E-4</v>
      </c>
      <c r="HV48" s="103">
        <f t="shared" ca="1" si="249"/>
        <v>1.977155383666718E-4</v>
      </c>
      <c r="HW48" s="103">
        <f t="shared" ca="1" si="245"/>
        <v>1.6711209936870477E-4</v>
      </c>
      <c r="HX48" s="103">
        <f t="shared" ca="1" si="245"/>
        <v>1.4111825092810729E-4</v>
      </c>
      <c r="HY48" s="103">
        <f t="shared" ca="1" si="245"/>
        <v>7.4591638083287848E-4</v>
      </c>
      <c r="HZ48" s="104">
        <f t="shared" ca="1" si="216"/>
        <v>0.6612179404671642</v>
      </c>
      <c r="IA48" s="105">
        <f t="shared" ca="1" si="251"/>
        <v>1.9025290482580382E-2</v>
      </c>
      <c r="IB48" s="105">
        <f t="shared" ca="1" si="252"/>
        <v>7.6277148633591661E-3</v>
      </c>
      <c r="IC48" s="105">
        <f t="shared" ca="1" si="253"/>
        <v>9.718233566103119E-3</v>
      </c>
      <c r="ID48" s="105">
        <f t="shared" ca="1" si="254"/>
        <v>1.2072875313485932E-2</v>
      </c>
      <c r="IE48" s="105">
        <f t="shared" ca="1" si="255"/>
        <v>1.4650416794499249E-2</v>
      </c>
      <c r="IF48" s="105">
        <f t="shared" ca="1" si="256"/>
        <v>1.7394817803488526E-2</v>
      </c>
      <c r="IG48" s="105">
        <f t="shared" ca="1" si="257"/>
        <v>2.0238221243553421E-2</v>
      </c>
      <c r="IH48" s="105">
        <f t="shared" ca="1" si="258"/>
        <v>2.3104851421687958E-2</v>
      </c>
      <c r="II48" s="105">
        <f t="shared" ca="1" si="259"/>
        <v>2.5915409159886608E-2</v>
      </c>
      <c r="IJ48" s="105">
        <f t="shared" ca="1" si="260"/>
        <v>2.7600959689823162E-2</v>
      </c>
      <c r="IK48" s="105">
        <f t="shared" ca="1" si="261"/>
        <v>3.1060052740874207E-2</v>
      </c>
      <c r="IL48" s="105">
        <f t="shared" ca="1" si="262"/>
        <v>3.3256409770900233E-2</v>
      </c>
      <c r="IM48" s="105">
        <f t="shared" ca="1" si="263"/>
        <v>3.512756173897167E-2</v>
      </c>
      <c r="IN48" s="105">
        <f t="shared" ca="1" si="264"/>
        <v>3.6633728900496362E-2</v>
      </c>
      <c r="IO48" s="105">
        <f t="shared" ca="1" si="265"/>
        <v>3.7749283148387262E-2</v>
      </c>
      <c r="IP48" s="105">
        <f t="shared" ca="1" si="266"/>
        <v>3.84627360830622E-2</v>
      </c>
      <c r="IQ48" s="105">
        <f t="shared" ca="1" si="267"/>
        <v>3.8775963207355102E-2</v>
      </c>
      <c r="IR48" s="105">
        <f t="shared" ca="1" si="268"/>
        <v>3.8702823657963854E-2</v>
      </c>
      <c r="IS48" s="105">
        <f t="shared" ca="1" si="269"/>
        <v>3.826735150974328E-2</v>
      </c>
      <c r="IT48" s="105">
        <f t="shared" ca="1" si="270"/>
        <v>3.7501693521866247E-2</v>
      </c>
      <c r="IU48" s="105">
        <f t="shared" ca="1" si="271"/>
        <v>3.6443953370997706E-2</v>
      </c>
      <c r="IV48" s="105">
        <f t="shared" ca="1" si="272"/>
        <v>3.5136078389828837E-2</v>
      </c>
      <c r="IW48" s="105">
        <f t="shared" ca="1" si="273"/>
        <v>3.3621895805073056E-2</v>
      </c>
      <c r="IX48" s="105">
        <f t="shared" ca="1" si="274"/>
        <v>3.1945375034846443E-2</v>
      </c>
      <c r="IY48" s="105">
        <f t="shared" ca="1" si="275"/>
        <v>3.0149163540896855E-2</v>
      </c>
      <c r="IZ48" s="105">
        <f t="shared" ca="1" si="276"/>
        <v>2.8273417963379018E-2</v>
      </c>
      <c r="JA48" s="105">
        <f t="shared" ca="1" si="277"/>
        <v>2.6354930928493232E-2</v>
      </c>
      <c r="JB48" s="105">
        <f t="shared" ca="1" si="278"/>
        <v>2.44265374745457E-2</v>
      </c>
      <c r="JC48" s="105">
        <f t="shared" ca="1" si="279"/>
        <v>2.2516773433008685E-2</v>
      </c>
      <c r="JD48" s="105">
        <f t="shared" ca="1" si="280"/>
        <v>2.0649750907328193E-2</v>
      </c>
      <c r="JE48" s="105">
        <f t="shared" ca="1" si="281"/>
        <v>1.8845212571042155E-2</v>
      </c>
      <c r="JF48" s="105">
        <f t="shared" ca="1" si="282"/>
        <v>1.711872611216847E-2</v>
      </c>
      <c r="JG48" s="105">
        <f t="shared" ca="1" si="283"/>
        <v>1.5481982023799804E-2</v>
      </c>
      <c r="JH48" s="105">
        <f t="shared" ca="1" si="284"/>
        <v>1.3943161373378704E-2</v>
      </c>
      <c r="JI48" s="105">
        <f t="shared" ca="1" si="285"/>
        <v>1.250734455718118E-2</v>
      </c>
      <c r="JJ48" s="105">
        <f t="shared" ca="1" si="286"/>
        <v>1.117693685398595E-2</v>
      </c>
      <c r="JK48" s="105">
        <f t="shared" ca="1" si="287"/>
        <v>9.9520914389195445E-3</v>
      </c>
      <c r="JL48" s="105">
        <f t="shared" ca="1" si="288"/>
        <v>8.8311151195750726E-3</v>
      </c>
      <c r="JM48" s="105">
        <f t="shared" ca="1" si="289"/>
        <v>7.8108462222986558E-3</v>
      </c>
      <c r="JN48" s="105">
        <f t="shared" ca="1" si="290"/>
        <v>6.8869976776896758E-3</v>
      </c>
      <c r="JO48" s="105">
        <f t="shared" ca="1" si="291"/>
        <v>6.0544613852067187E-3</v>
      </c>
      <c r="JP48" s="105">
        <f t="shared" ca="1" si="292"/>
        <v>5.3075723788736425E-3</v>
      </c>
      <c r="JQ48" s="105">
        <f t="shared" ca="1" si="293"/>
        <v>4.6403332043738494E-3</v>
      </c>
      <c r="JR48" s="105">
        <f t="shared" ca="1" si="294"/>
        <v>4.0466003080016841E-3</v>
      </c>
      <c r="JS48" s="105">
        <f t="shared" ca="1" si="295"/>
        <v>3.5202351972536726E-3</v>
      </c>
      <c r="JT48" s="105">
        <f t="shared" ca="1" si="296"/>
        <v>3.0552237322234548E-3</v>
      </c>
      <c r="JU48" s="105">
        <f t="shared" ca="1" si="297"/>
        <v>2.6457672161066103E-3</v>
      </c>
      <c r="JV48" s="105">
        <f t="shared" ca="1" si="298"/>
        <v>2.2863490365734522E-3</v>
      </c>
      <c r="JW48" s="105">
        <f t="shared" ca="1" si="299"/>
        <v>1.9717805251174367E-3</v>
      </c>
      <c r="JX48" s="105">
        <f t="shared" ca="1" si="300"/>
        <v>1.6972294980283874E-3</v>
      </c>
      <c r="JY48" s="105">
        <f t="shared" ca="1" si="301"/>
        <v>1.4582346614264044E-3</v>
      </c>
      <c r="JZ48" s="105">
        <f t="shared" ca="1" si="302"/>
        <v>1.2507087367658832E-3</v>
      </c>
      <c r="KA48" s="105">
        <f t="shared" ca="1" si="303"/>
        <v>1.0709328180109902E-3</v>
      </c>
      <c r="KB48" s="105">
        <f t="shared" ca="1" si="304"/>
        <v>9.1554412651173394E-4</v>
      </c>
      <c r="KC48" s="105">
        <f t="shared" ca="1" si="305"/>
        <v>7.8151899815175833E-4</v>
      </c>
      <c r="KD48" s="105">
        <f t="shared" ca="1" si="306"/>
        <v>6.6615262880920538E-4</v>
      </c>
      <c r="KE48" s="105">
        <f t="shared" ca="1" si="307"/>
        <v>5.6703682415866225E-4</v>
      </c>
      <c r="KF48" s="105">
        <f t="shared" ca="1" si="308"/>
        <v>4.8203675111727209E-4</v>
      </c>
      <c r="KG48" s="105">
        <f t="shared" ca="1" si="309"/>
        <v>4.0926747150836116E-4</v>
      </c>
      <c r="KH48" s="105">
        <f t="shared" ca="1" si="310"/>
        <v>3.4707085295603322E-4</v>
      </c>
      <c r="KI48" s="105">
        <f t="shared" ca="1" si="311"/>
        <v>2.9399329580197925E-4</v>
      </c>
      <c r="KJ48" s="105">
        <f t="shared" ca="1" si="312"/>
        <v>2.4876458547744523E-4</v>
      </c>
      <c r="KK48" s="105">
        <f t="shared" ca="1" si="313"/>
        <v>2.1027807445835031E-4</v>
      </c>
      <c r="KL48" s="105">
        <f t="shared" ca="1" si="314"/>
        <v>1.7757231372628933E-4</v>
      </c>
      <c r="KM48" s="105">
        <f t="shared" ca="1" si="315"/>
        <v>1.4981418767424814E-4</v>
      </c>
      <c r="KN48" s="105">
        <f t="shared" ca="1" si="316"/>
        <v>1.2628355586634846E-4</v>
      </c>
      <c r="KO48" s="105">
        <f t="shared" ca="1" si="317"/>
        <v>6.6055221929561478E-4</v>
      </c>
      <c r="KP48" s="102"/>
      <c r="KQ48" s="106">
        <f t="shared" ca="1" si="145"/>
        <v>0.6488241733619029</v>
      </c>
      <c r="KR48" s="107">
        <f t="shared" ca="1" si="146"/>
        <v>0.28981713924026958</v>
      </c>
    </row>
    <row r="49" spans="1:304" s="63" customFormat="1" ht="15.5" x14ac:dyDescent="0.35">
      <c r="A49" s="62"/>
      <c r="B49" s="67" t="s">
        <v>151</v>
      </c>
      <c r="C49" s="95">
        <f t="shared" si="147"/>
        <v>977405</v>
      </c>
      <c r="D49" s="75">
        <f ca="1">'Stochastic inputs'!H70</f>
        <v>27.173044999999998</v>
      </c>
      <c r="E49" s="75">
        <v>8.4841470000000001</v>
      </c>
      <c r="F49" s="96">
        <v>26.982833684999999</v>
      </c>
      <c r="G49" s="96">
        <v>8.424757971</v>
      </c>
      <c r="H49" s="97">
        <f t="shared" ca="1" si="0"/>
        <v>3.2557146899062368</v>
      </c>
      <c r="I49" s="97">
        <f t="shared" ca="1" si="1"/>
        <v>0.3049944241811457</v>
      </c>
      <c r="J49" s="98">
        <f t="shared" si="2"/>
        <v>3.2486900749692724</v>
      </c>
      <c r="K49" s="98">
        <f t="shared" si="3"/>
        <v>0.3049944241811457</v>
      </c>
      <c r="L49" s="98"/>
      <c r="M49" s="99">
        <v>1145423</v>
      </c>
      <c r="N49" s="98"/>
      <c r="O49" s="97">
        <f t="shared" ca="1" si="4"/>
        <v>3.2557146899062368</v>
      </c>
      <c r="P49" s="97">
        <f t="shared" ca="1" si="4"/>
        <v>0.3049944241811457</v>
      </c>
      <c r="Q49" s="99">
        <v>977405</v>
      </c>
      <c r="R49" s="100">
        <v>1004443</v>
      </c>
      <c r="S49" s="99">
        <v>1028984</v>
      </c>
      <c r="T49" s="100">
        <v>1050259</v>
      </c>
      <c r="U49" s="99">
        <v>1068931</v>
      </c>
      <c r="V49" s="100">
        <v>1088435</v>
      </c>
      <c r="W49" s="99">
        <v>1109497</v>
      </c>
      <c r="X49" s="100">
        <v>1126393</v>
      </c>
      <c r="Y49" s="99">
        <v>1137493</v>
      </c>
      <c r="Z49" s="100">
        <v>1145423</v>
      </c>
      <c r="AA49" s="98"/>
      <c r="AB49" s="98">
        <f t="shared" si="5"/>
        <v>3.2486900749692724</v>
      </c>
      <c r="AC49" s="98">
        <f t="shared" si="5"/>
        <v>0.3049944241811457</v>
      </c>
      <c r="AD49" s="101">
        <f t="shared" ca="1" si="6"/>
        <v>96259.654246903185</v>
      </c>
      <c r="AE49" s="101">
        <f t="shared" ca="1" si="7"/>
        <v>16615.26518982897</v>
      </c>
      <c r="AF49" s="101">
        <f t="shared" ca="1" si="8"/>
        <v>18022.805738380808</v>
      </c>
      <c r="AG49" s="101">
        <f t="shared" ca="1" si="9"/>
        <v>19352.135158273646</v>
      </c>
      <c r="AH49" s="101">
        <f t="shared" ca="1" si="10"/>
        <v>20584.866518445961</v>
      </c>
      <c r="AI49" s="101">
        <f t="shared" ca="1" si="11"/>
        <v>21705.61172526396</v>
      </c>
      <c r="AJ49" s="101">
        <f t="shared" ca="1" si="12"/>
        <v>22702.150415010423</v>
      </c>
      <c r="AK49" s="101">
        <f t="shared" ca="1" si="13"/>
        <v>23565.464945248765</v>
      </c>
      <c r="AL49" s="101">
        <f t="shared" ca="1" si="14"/>
        <v>24289.661614721019</v>
      </c>
      <c r="AM49" s="101">
        <f t="shared" ca="1" si="15"/>
        <v>24871.799961753037</v>
      </c>
      <c r="AN49" s="101">
        <f t="shared" ca="1" si="16"/>
        <v>25311.652092936649</v>
      </c>
      <c r="AO49" s="101">
        <f t="shared" ca="1" si="17"/>
        <v>25611.41288139149</v>
      </c>
      <c r="AP49" s="101">
        <f t="shared" ca="1" si="18"/>
        <v>25775.379922952558</v>
      </c>
      <c r="AQ49" s="101">
        <f t="shared" ca="1" si="19"/>
        <v>25809.619676392806</v>
      </c>
      <c r="AR49" s="101">
        <f t="shared" ca="1" si="20"/>
        <v>25721.633509088588</v>
      </c>
      <c r="AS49" s="101">
        <f t="shared" ca="1" si="21"/>
        <v>25520.03463192569</v>
      </c>
      <c r="AT49" s="101">
        <f t="shared" ca="1" si="22"/>
        <v>25214.244289814738</v>
      </c>
      <c r="AU49" s="101">
        <f t="shared" ca="1" si="23"/>
        <v>24814.213180743049</v>
      </c>
      <c r="AV49" s="101">
        <f t="shared" ca="1" si="24"/>
        <v>24330.171969353327</v>
      </c>
      <c r="AW49" s="101">
        <f t="shared" ca="1" si="25"/>
        <v>23772.41296998243</v>
      </c>
      <c r="AX49" s="101">
        <f t="shared" ca="1" si="26"/>
        <v>23151.103603590847</v>
      </c>
      <c r="AY49" s="101">
        <f t="shared" ca="1" si="27"/>
        <v>22476.131069725237</v>
      </c>
      <c r="AZ49" s="101">
        <f t="shared" ca="1" si="28"/>
        <v>21756.976793410442</v>
      </c>
      <c r="BA49" s="101">
        <f t="shared" ca="1" si="29"/>
        <v>21002.61857555915</v>
      </c>
      <c r="BB49" s="101">
        <f t="shared" ca="1" si="30"/>
        <v>20221.457958761301</v>
      </c>
      <c r="BC49" s="101">
        <f t="shared" ca="1" si="31"/>
        <v>19421.270082257448</v>
      </c>
      <c r="BD49" s="101">
        <f t="shared" ca="1" si="32"/>
        <v>18609.173206332016</v>
      </c>
      <c r="BE49" s="101">
        <f t="shared" ca="1" si="33"/>
        <v>17791.615105614779</v>
      </c>
      <c r="BF49" s="101">
        <f t="shared" ca="1" si="34"/>
        <v>16974.373634918538</v>
      </c>
      <c r="BG49" s="101">
        <f t="shared" ca="1" si="35"/>
        <v>16162.568936003694</v>
      </c>
      <c r="BH49" s="101">
        <f t="shared" ca="1" si="36"/>
        <v>15360.68495873008</v>
      </c>
      <c r="BI49" s="101">
        <f t="shared" ca="1" si="37"/>
        <v>14572.598198821281</v>
      </c>
      <c r="BJ49" s="101">
        <f t="shared" ca="1" si="38"/>
        <v>13801.611793565391</v>
      </c>
      <c r="BK49" s="101">
        <f t="shared" ca="1" si="39"/>
        <v>13050.493356105193</v>
      </c>
      <c r="BL49" s="101">
        <f t="shared" ca="1" si="40"/>
        <v>12321.515160753243</v>
      </c>
      <c r="BM49" s="101">
        <f t="shared" ca="1" si="41"/>
        <v>11616.495510674442</v>
      </c>
      <c r="BN49" s="101">
        <f t="shared" ca="1" si="42"/>
        <v>10936.840321648468</v>
      </c>
      <c r="BO49" s="101">
        <f t="shared" ca="1" si="43"/>
        <v>10283.584139323782</v>
      </c>
      <c r="BP49" s="101">
        <f t="shared" ca="1" si="44"/>
        <v>9657.4299714461104</v>
      </c>
      <c r="BQ49" s="101">
        <f t="shared" ca="1" si="45"/>
        <v>9058.7874608134189</v>
      </c>
      <c r="BR49" s="101">
        <f t="shared" ca="1" si="46"/>
        <v>8487.8090498191705</v>
      </c>
      <c r="BS49" s="101">
        <f t="shared" ca="1" si="47"/>
        <v>7944.4238942998909</v>
      </c>
      <c r="BT49" s="101">
        <f t="shared" ca="1" si="48"/>
        <v>7428.3693744132524</v>
      </c>
      <c r="BU49" s="101">
        <f t="shared" ca="1" si="49"/>
        <v>6939.2201248405418</v>
      </c>
      <c r="BV49" s="101">
        <f t="shared" ca="1" si="50"/>
        <v>6476.4145673944713</v>
      </c>
      <c r="BW49" s="101">
        <f t="shared" ca="1" si="51"/>
        <v>6039.2789776350146</v>
      </c>
      <c r="BX49" s="101">
        <f t="shared" ca="1" si="52"/>
        <v>5627.0491549780891</v>
      </c>
      <c r="BY49" s="101">
        <f t="shared" ca="1" si="53"/>
        <v>5238.8897944146875</v>
      </c>
      <c r="BZ49" s="101">
        <f t="shared" ca="1" si="54"/>
        <v>4873.9116787797757</v>
      </c>
      <c r="CA49" s="101">
        <f t="shared" ca="1" si="55"/>
        <v>4531.1868247369694</v>
      </c>
      <c r="CB49" s="101">
        <f t="shared" ca="1" si="56"/>
        <v>4209.7617243813456</v>
      </c>
      <c r="CC49" s="101">
        <f t="shared" ca="1" si="57"/>
        <v>3908.6688286783306</v>
      </c>
      <c r="CD49" s="101">
        <f t="shared" ca="1" si="58"/>
        <v>3626.9364196338365</v>
      </c>
      <c r="CE49" s="101">
        <f t="shared" ca="1" si="59"/>
        <v>3363.5970159795856</v>
      </c>
      <c r="CF49" s="101">
        <f t="shared" ca="1" si="60"/>
        <v>3117.6944528514009</v>
      </c>
      <c r="CG49" s="101">
        <f t="shared" ca="1" si="61"/>
        <v>2888.2897700106778</v>
      </c>
      <c r="CH49" s="101">
        <f t="shared" ca="1" si="62"/>
        <v>2674.4660360935004</v>
      </c>
      <c r="CI49" s="101">
        <f t="shared" ca="1" si="63"/>
        <v>2475.3322285014497</v>
      </c>
      <c r="CJ49" s="101">
        <f t="shared" ca="1" si="64"/>
        <v>2290.0262802652092</v>
      </c>
      <c r="CK49" s="101">
        <f t="shared" ca="1" si="65"/>
        <v>2117.7173966816817</v>
      </c>
      <c r="CL49" s="101">
        <f t="shared" ca="1" si="66"/>
        <v>1957.6077360257932</v>
      </c>
      <c r="CM49" s="101">
        <f t="shared" ca="1" si="67"/>
        <v>1808.9335402861532</v>
      </c>
      <c r="CN49" s="101">
        <f t="shared" ca="1" si="68"/>
        <v>1670.9657937826662</v>
      </c>
      <c r="CO49" s="101">
        <f t="shared" ca="1" si="69"/>
        <v>1543.0104798169666</v>
      </c>
      <c r="CP49" s="101">
        <f t="shared" ca="1" si="70"/>
        <v>1424.4084981964315</v>
      </c>
      <c r="CQ49" s="101">
        <f t="shared" ca="1" si="71"/>
        <v>1314.5352996513454</v>
      </c>
      <c r="CR49" s="101">
        <f t="shared" ca="1" si="72"/>
        <v>15348.974581385815</v>
      </c>
      <c r="CS49" s="102">
        <f t="shared" ca="1" si="73"/>
        <v>977405</v>
      </c>
      <c r="CT49" s="74">
        <f t="shared" si="148"/>
        <v>100224.81006042517</v>
      </c>
      <c r="CU49" s="74">
        <f t="shared" si="149"/>
        <v>17093.34747680026</v>
      </c>
      <c r="CV49" s="74">
        <f t="shared" si="150"/>
        <v>18502.571542384234</v>
      </c>
      <c r="CW49" s="74">
        <f t="shared" si="151"/>
        <v>19826.814739335088</v>
      </c>
      <c r="CX49" s="74">
        <f t="shared" si="152"/>
        <v>21047.946164506284</v>
      </c>
      <c r="CY49" s="74">
        <f t="shared" si="153"/>
        <v>22151.001278062624</v>
      </c>
      <c r="CZ49" s="74">
        <f t="shared" si="154"/>
        <v>23124.318839719155</v>
      </c>
      <c r="DA49" s="74">
        <f t="shared" si="155"/>
        <v>23959.542654961937</v>
      </c>
      <c r="DB49" s="74">
        <f t="shared" si="156"/>
        <v>24651.510110661944</v>
      </c>
      <c r="DC49" s="74">
        <f t="shared" ca="1" si="74"/>
        <v>24871.799961753037</v>
      </c>
      <c r="DD49" s="74">
        <f t="shared" si="157"/>
        <v>25599.718159231772</v>
      </c>
      <c r="DE49" s="74">
        <f t="shared" si="158"/>
        <v>25859.475819920695</v>
      </c>
      <c r="DF49" s="74">
        <f t="shared" si="159"/>
        <v>25982.357577073777</v>
      </c>
      <c r="DG49" s="74">
        <f t="shared" si="160"/>
        <v>25975.117807448762</v>
      </c>
      <c r="DH49" s="74">
        <f t="shared" si="161"/>
        <v>25845.885730458536</v>
      </c>
      <c r="DI49" s="74">
        <f t="shared" si="162"/>
        <v>25603.834279371462</v>
      </c>
      <c r="DJ49" s="74">
        <f t="shared" si="163"/>
        <v>25258.871555478156</v>
      </c>
      <c r="DK49" s="74">
        <f t="shared" si="164"/>
        <v>24821.360394670453</v>
      </c>
      <c r="DL49" s="74">
        <f t="shared" si="165"/>
        <v>24301.869444593245</v>
      </c>
      <c r="DM49" s="74">
        <f t="shared" si="166"/>
        <v>23710.957362265999</v>
      </c>
      <c r="DN49" s="74">
        <f t="shared" si="167"/>
        <v>23058.990294410203</v>
      </c>
      <c r="DO49" s="74">
        <f t="shared" si="168"/>
        <v>22355.99167600436</v>
      </c>
      <c r="DP49" s="74">
        <f t="shared" si="169"/>
        <v>21611.522546439341</v>
      </c>
      <c r="DQ49" s="74">
        <f t="shared" si="170"/>
        <v>20834.590000620072</v>
      </c>
      <c r="DR49" s="74">
        <f t="shared" si="171"/>
        <v>20033.581025862924</v>
      </c>
      <c r="DS49" s="74">
        <f t="shared" si="172"/>
        <v>19216.218786040732</v>
      </c>
      <c r="DT49" s="74">
        <f t="shared" si="173"/>
        <v>18389.538366321223</v>
      </c>
      <c r="DU49" s="74">
        <f t="shared" si="174"/>
        <v>17559.87905219795</v>
      </c>
      <c r="DV49" s="74">
        <f t="shared" si="175"/>
        <v>16732.890356856125</v>
      </c>
      <c r="DW49" s="74">
        <f t="shared" si="176"/>
        <v>15913.549206741231</v>
      </c>
      <c r="DX49" s="74">
        <f t="shared" si="177"/>
        <v>15106.185926265263</v>
      </c>
      <c r="DY49" s="74">
        <f t="shared" si="178"/>
        <v>14314.516912547018</v>
      </c>
      <c r="DZ49" s="74">
        <f t="shared" si="179"/>
        <v>13541.682146990615</v>
      </c>
      <c r="EA49" s="74">
        <f t="shared" si="180"/>
        <v>12790.285942685769</v>
      </c>
      <c r="EB49" s="74">
        <f t="shared" si="181"/>
        <v>12062.439567854703</v>
      </c>
      <c r="EC49" s="74">
        <f t="shared" si="182"/>
        <v>11359.804610980918</v>
      </c>
      <c r="ED49" s="74">
        <f t="shared" si="183"/>
        <v>10683.636159707734</v>
      </c>
      <c r="EE49" s="74">
        <f t="shared" si="184"/>
        <v>10034.825051389742</v>
      </c>
      <c r="EF49" s="74">
        <f t="shared" si="185"/>
        <v>9413.9386177606939</v>
      </c>
      <c r="EG49" s="74">
        <f t="shared" si="186"/>
        <v>8821.2594897268536</v>
      </c>
      <c r="EH49" s="74">
        <f t="shared" si="187"/>
        <v>8256.8221518014725</v>
      </c>
      <c r="EI49" s="74">
        <f t="shared" si="188"/>
        <v>7720.4470402501474</v>
      </c>
      <c r="EJ49" s="74">
        <f t="shared" si="189"/>
        <v>7211.7720663369946</v>
      </c>
      <c r="EK49" s="74">
        <f t="shared" si="190"/>
        <v>6730.2815176538916</v>
      </c>
      <c r="EL49" s="74">
        <f t="shared" si="191"/>
        <v>6275.3323482368442</v>
      </c>
      <c r="EM49" s="74">
        <f t="shared" si="192"/>
        <v>5846.1779136031746</v>
      </c>
      <c r="EN49" s="74">
        <f t="shared" si="193"/>
        <v>5441.989241741524</v>
      </c>
      <c r="EO49" s="74">
        <f t="shared" si="194"/>
        <v>5061.8739568446472</v>
      </c>
      <c r="EP49" s="74">
        <f t="shared" si="195"/>
        <v>4704.8929907354168</v>
      </c>
      <c r="EQ49" s="74">
        <f t="shared" si="196"/>
        <v>4370.0752286838378</v>
      </c>
      <c r="ER49" s="74">
        <f t="shared" si="197"/>
        <v>4056.4302428105393</v>
      </c>
      <c r="ES49" s="74">
        <f t="shared" si="198"/>
        <v>3762.9592685665507</v>
      </c>
      <c r="ET49" s="74">
        <f t="shared" si="199"/>
        <v>3488.6645786663385</v>
      </c>
      <c r="EU49" s="74">
        <f t="shared" si="200"/>
        <v>3232.5574051602121</v>
      </c>
      <c r="EV49" s="74">
        <f t="shared" si="201"/>
        <v>2993.6645546555142</v>
      </c>
      <c r="EW49" s="74">
        <f t="shared" si="202"/>
        <v>2771.0338545932673</v>
      </c>
      <c r="EX49" s="74">
        <f t="shared" si="203"/>
        <v>2563.7385604042702</v>
      </c>
      <c r="EY49" s="74">
        <f t="shared" si="204"/>
        <v>2370.8808446691219</v>
      </c>
      <c r="EZ49" s="74">
        <f t="shared" si="205"/>
        <v>2191.5944804032388</v>
      </c>
      <c r="FA49" s="74">
        <f t="shared" si="206"/>
        <v>2025.0468214910186</v>
      </c>
      <c r="FB49" s="74">
        <f t="shared" si="207"/>
        <v>1870.4401743296357</v>
      </c>
      <c r="FC49" s="74">
        <f t="shared" si="208"/>
        <v>1727.0126460112788</v>
      </c>
      <c r="FD49" s="74">
        <f t="shared" si="209"/>
        <v>1594.0385460117668</v>
      </c>
      <c r="FE49" s="74">
        <f t="shared" si="210"/>
        <v>1470.8284104176555</v>
      </c>
      <c r="FF49" s="74">
        <f t="shared" si="211"/>
        <v>1356.728710278597</v>
      </c>
      <c r="FG49" s="74">
        <f t="shared" si="212"/>
        <v>1251.1212987255328</v>
      </c>
      <c r="FH49" s="74">
        <f t="shared" si="213"/>
        <v>14483.907621601651</v>
      </c>
      <c r="FI49" s="102">
        <f t="shared" ca="1" si="75"/>
        <v>977078.74917121034</v>
      </c>
      <c r="FJ49" s="62"/>
      <c r="FK49" s="103">
        <f t="shared" ca="1" si="250"/>
        <v>9.8484921037751166E-2</v>
      </c>
      <c r="FL49" s="103">
        <f t="shared" ca="1" si="250"/>
        <v>1.6999365861468857E-2</v>
      </c>
      <c r="FM49" s="103">
        <f t="shared" ca="1" si="250"/>
        <v>1.8439444998113175E-2</v>
      </c>
      <c r="FN49" s="103">
        <f t="shared" ca="1" si="250"/>
        <v>1.9799504973141785E-2</v>
      </c>
      <c r="FO49" s="103">
        <f t="shared" ca="1" si="250"/>
        <v>2.1060733798625914E-2</v>
      </c>
      <c r="FP49" s="103">
        <f t="shared" ca="1" si="250"/>
        <v>2.220738764919758E-2</v>
      </c>
      <c r="FQ49" s="103">
        <f t="shared" ca="1" si="250"/>
        <v>2.3226963658882882E-2</v>
      </c>
      <c r="FR49" s="103">
        <f t="shared" ca="1" si="250"/>
        <v>2.4110235721373191E-2</v>
      </c>
      <c r="FS49" s="103">
        <f t="shared" ca="1" si="250"/>
        <v>2.4851173888737033E-2</v>
      </c>
      <c r="FT49" s="103">
        <f t="shared" ca="1" si="250"/>
        <v>2.5446769723659113E-2</v>
      </c>
      <c r="FU49" s="103">
        <f t="shared" ca="1" si="250"/>
        <v>2.5896790064442732E-2</v>
      </c>
      <c r="FV49" s="103">
        <f t="shared" ca="1" si="250"/>
        <v>2.6203480523827368E-2</v>
      </c>
      <c r="FW49" s="103">
        <f t="shared" ca="1" si="250"/>
        <v>2.6371238046615841E-2</v>
      </c>
      <c r="FX49" s="103">
        <f t="shared" ca="1" si="250"/>
        <v>2.6406269331948173E-2</v>
      </c>
      <c r="FY49" s="103">
        <f t="shared" ca="1" si="250"/>
        <v>2.6316249158832405E-2</v>
      </c>
      <c r="FZ49" s="103">
        <f t="shared" ca="1" si="246"/>
        <v>2.6109989852646232E-2</v>
      </c>
      <c r="GA49" s="103">
        <f t="shared" ca="1" si="246"/>
        <v>2.5797130452386408E-2</v>
      </c>
      <c r="GB49" s="103">
        <f t="shared" ca="1" si="246"/>
        <v>2.538785168967117E-2</v>
      </c>
      <c r="GC49" s="103">
        <f t="shared" ca="1" si="246"/>
        <v>2.4892620734857429E-2</v>
      </c>
      <c r="GD49" s="103">
        <f t="shared" ca="1" si="246"/>
        <v>2.4321967833172971E-2</v>
      </c>
      <c r="GE49" s="103">
        <f t="shared" ca="1" si="246"/>
        <v>2.3686295449267036E-2</v>
      </c>
      <c r="GF49" s="103">
        <f t="shared" ca="1" si="246"/>
        <v>2.2995719348402388E-2</v>
      </c>
      <c r="GG49" s="103">
        <f t="shared" ca="1" si="246"/>
        <v>2.2259940140893941E-2</v>
      </c>
      <c r="GH49" s="103">
        <f t="shared" ca="1" si="246"/>
        <v>2.1488143170496521E-2</v>
      </c>
      <c r="GI49" s="103">
        <f t="shared" ca="1" si="246"/>
        <v>2.0688924201084813E-2</v>
      </c>
      <c r="GJ49" s="103">
        <f t="shared" ca="1" si="246"/>
        <v>1.987023811240729E-2</v>
      </c>
      <c r="GK49" s="103">
        <f t="shared" ca="1" si="246"/>
        <v>1.9039367719964617E-2</v>
      </c>
      <c r="GL49" s="103">
        <f t="shared" ca="1" si="246"/>
        <v>1.8202909853760496E-2</v>
      </c>
      <c r="GM49" s="103">
        <f t="shared" ca="1" si="246"/>
        <v>1.7366775937220025E-2</v>
      </c>
      <c r="GN49" s="103">
        <f t="shared" ca="1" si="246"/>
        <v>1.6536204476142125E-2</v>
      </c>
      <c r="GO49" s="103">
        <f t="shared" ca="1" si="246"/>
        <v>1.5715783077363099E-2</v>
      </c>
      <c r="GP49" s="103">
        <f t="shared" ca="1" si="247"/>
        <v>1.4909477850861497E-2</v>
      </c>
      <c r="GQ49" s="103">
        <f t="shared" ca="1" si="247"/>
        <v>1.4120668293660654E-2</v>
      </c>
      <c r="GR49" s="103">
        <f t="shared" ca="1" si="247"/>
        <v>1.3352185998746879E-2</v>
      </c>
      <c r="GS49" s="103">
        <f t="shared" ca="1" si="247"/>
        <v>1.2606355769361977E-2</v>
      </c>
      <c r="GT49" s="103">
        <f t="shared" ca="1" si="247"/>
        <v>1.1885037942996446E-2</v>
      </c>
      <c r="GU49" s="103">
        <f t="shared" ca="1" si="247"/>
        <v>1.118967093645773E-2</v>
      </c>
      <c r="GV49" s="103">
        <f t="shared" ca="1" si="247"/>
        <v>1.0521313211333871E-2</v>
      </c>
      <c r="GW49" s="103">
        <f t="shared" ca="1" si="247"/>
        <v>9.8806840270370122E-3</v>
      </c>
      <c r="GX49" s="103">
        <f t="shared" ca="1" si="247"/>
        <v>9.2682024962154053E-3</v>
      </c>
      <c r="GY49" s="103">
        <f t="shared" ca="1" si="247"/>
        <v>8.684024585324579E-3</v>
      </c>
      <c r="GZ49" s="103">
        <f t="shared" ca="1" si="247"/>
        <v>8.1280778124727115E-3</v>
      </c>
      <c r="HA49" s="103">
        <f t="shared" ca="1" si="247"/>
        <v>7.6000934867462844E-3</v>
      </c>
      <c r="HB49" s="103">
        <f t="shared" ca="1" si="247"/>
        <v>7.0996364095134989E-3</v>
      </c>
      <c r="HC49" s="103">
        <f t="shared" ca="1" si="247"/>
        <v>6.6261320203953034E-3</v>
      </c>
      <c r="HD49" s="103">
        <f t="shared" ca="1" si="247"/>
        <v>6.178891020237276E-3</v>
      </c>
      <c r="HE49" s="103">
        <f t="shared" ca="1" si="247"/>
        <v>5.7571315421734992E-3</v>
      </c>
      <c r="HF49" s="103">
        <f t="shared" ca="1" si="248"/>
        <v>5.3599989711682339E-3</v>
      </c>
      <c r="HG49" s="103">
        <f t="shared" ca="1" si="248"/>
        <v>4.9865835337242759E-3</v>
      </c>
      <c r="HH49" s="103">
        <f t="shared" ca="1" si="248"/>
        <v>4.6359357940024548E-3</v>
      </c>
      <c r="HI49" s="103">
        <f t="shared" ca="1" si="248"/>
        <v>4.3070802015350296E-3</v>
      </c>
      <c r="HJ49" s="103">
        <f t="shared" ca="1" si="248"/>
        <v>3.9990268401310924E-3</v>
      </c>
      <c r="HK49" s="103">
        <f t="shared" ca="1" si="248"/>
        <v>3.7107815282649836E-3</v>
      </c>
      <c r="HL49" s="103">
        <f t="shared" ca="1" si="248"/>
        <v>3.4413544190786682E-3</v>
      </c>
      <c r="HM49" s="103">
        <f t="shared" ca="1" si="248"/>
        <v>3.1897672437233297E-3</v>
      </c>
      <c r="HN49" s="103">
        <f t="shared" ca="1" si="248"/>
        <v>2.9550593357008381E-3</v>
      </c>
      <c r="HO49" s="103">
        <f t="shared" ca="1" si="248"/>
        <v>2.7362925666366555E-3</v>
      </c>
      <c r="HP49" s="103">
        <f t="shared" ca="1" si="248"/>
        <v>2.5325553158633829E-3</v>
      </c>
      <c r="HQ49" s="103">
        <f t="shared" ca="1" si="248"/>
        <v>2.3429655877197364E-3</v>
      </c>
      <c r="HR49" s="103">
        <f t="shared" ca="1" si="248"/>
        <v>2.1666733817421457E-3</v>
      </c>
      <c r="HS49" s="103">
        <f t="shared" ca="1" si="248"/>
        <v>2.0028624122301331E-3</v>
      </c>
      <c r="HT49" s="103">
        <f t="shared" ca="1" si="248"/>
        <v>1.8507512651215752E-3</v>
      </c>
      <c r="HU49" s="103">
        <f t="shared" ca="1" si="248"/>
        <v>1.709594071835796E-3</v>
      </c>
      <c r="HV49" s="103">
        <f t="shared" ca="1" si="249"/>
        <v>1.5786807718570772E-3</v>
      </c>
      <c r="HW49" s="103">
        <f t="shared" ca="1" si="245"/>
        <v>1.4573370283520459E-3</v>
      </c>
      <c r="HX49" s="103">
        <f t="shared" ca="1" si="245"/>
        <v>1.3449238541355379E-3</v>
      </c>
      <c r="HY49" s="103">
        <f t="shared" ca="1" si="245"/>
        <v>1.5703801987288601E-2</v>
      </c>
      <c r="HZ49" s="104">
        <f t="shared" ca="1" si="216"/>
        <v>0.57417947156338278</v>
      </c>
      <c r="IA49" s="105">
        <f t="shared" ca="1" si="251"/>
        <v>0.10257597982295601</v>
      </c>
      <c r="IB49" s="105">
        <f t="shared" ca="1" si="252"/>
        <v>1.7494339623392061E-2</v>
      </c>
      <c r="IC49" s="105">
        <f t="shared" ca="1" si="253"/>
        <v>1.8936622619291139E-2</v>
      </c>
      <c r="ID49" s="105">
        <f t="shared" ca="1" si="254"/>
        <v>2.0291931183799496E-2</v>
      </c>
      <c r="IE49" s="105">
        <f t="shared" ca="1" si="255"/>
        <v>2.1541709081647542E-2</v>
      </c>
      <c r="IF49" s="105">
        <f t="shared" ca="1" si="256"/>
        <v>2.2670640720465794E-2</v>
      </c>
      <c r="IG49" s="105">
        <f t="shared" ca="1" si="257"/>
        <v>2.3666791299405444E-2</v>
      </c>
      <c r="IH49" s="105">
        <f t="shared" ca="1" si="258"/>
        <v>2.4521608596323678E-2</v>
      </c>
      <c r="II49" s="105">
        <f t="shared" ca="1" si="259"/>
        <v>2.5229808888559031E-2</v>
      </c>
      <c r="IJ49" s="105">
        <f t="shared" ca="1" si="260"/>
        <v>2.5455266510350471E-2</v>
      </c>
      <c r="IK49" s="105">
        <f t="shared" ca="1" si="261"/>
        <v>2.6200260911360806E-2</v>
      </c>
      <c r="IL49" s="105">
        <f t="shared" ca="1" si="262"/>
        <v>2.6466112216497938E-2</v>
      </c>
      <c r="IM49" s="105">
        <f t="shared" ca="1" si="263"/>
        <v>2.6591876651818339E-2</v>
      </c>
      <c r="IN49" s="105">
        <f t="shared" ca="1" si="264"/>
        <v>2.6584467044730727E-2</v>
      </c>
      <c r="IO49" s="105">
        <f t="shared" ca="1" si="265"/>
        <v>2.6452203317677156E-2</v>
      </c>
      <c r="IP49" s="105">
        <f t="shared" ca="1" si="266"/>
        <v>2.620447359139625E-2</v>
      </c>
      <c r="IQ49" s="105">
        <f t="shared" ca="1" si="267"/>
        <v>2.5851418400925762E-2</v>
      </c>
      <c r="IR49" s="105">
        <f t="shared" ca="1" si="268"/>
        <v>2.5403643683505277E-2</v>
      </c>
      <c r="IS49" s="105">
        <f t="shared" ca="1" si="269"/>
        <v>2.4871966016257005E-2</v>
      </c>
      <c r="IT49" s="105">
        <f t="shared" ca="1" si="270"/>
        <v>2.4267191751308068E-2</v>
      </c>
      <c r="IU49" s="105">
        <f t="shared" ca="1" si="271"/>
        <v>2.3599930214396311E-2</v>
      </c>
      <c r="IV49" s="105">
        <f t="shared" ca="1" si="272"/>
        <v>2.2880439979855699E-2</v>
      </c>
      <c r="IW49" s="105">
        <f t="shared" ca="1" si="273"/>
        <v>2.2118506379113178E-2</v>
      </c>
      <c r="IX49" s="105">
        <f t="shared" ca="1" si="274"/>
        <v>2.132334780414848E-2</v>
      </c>
      <c r="IY49" s="105">
        <f t="shared" ca="1" si="275"/>
        <v>2.0503547992273961E-2</v>
      </c>
      <c r="IZ49" s="105">
        <f t="shared" ca="1" si="276"/>
        <v>1.9667011284751151E-2</v>
      </c>
      <c r="JA49" s="105">
        <f t="shared" ca="1" si="277"/>
        <v>1.8820937802525969E-2</v>
      </c>
      <c r="JB49" s="105">
        <f t="shared" ca="1" si="278"/>
        <v>1.7971815544133782E-2</v>
      </c>
      <c r="JC49" s="105">
        <f t="shared" ca="1" si="279"/>
        <v>1.7125426554460938E-2</v>
      </c>
      <c r="JD49" s="105">
        <f t="shared" ca="1" si="280"/>
        <v>1.6286864513468967E-2</v>
      </c>
      <c r="JE49" s="105">
        <f t="shared" ca="1" si="281"/>
        <v>1.5460561330474966E-2</v>
      </c>
      <c r="JF49" s="105">
        <f t="shared" ca="1" si="282"/>
        <v>1.465032058540732E-2</v>
      </c>
      <c r="JG49" s="105">
        <f t="shared" ca="1" si="283"/>
        <v>1.3859355920366814E-2</v>
      </c>
      <c r="JH49" s="105">
        <f t="shared" ca="1" si="284"/>
        <v>1.3090332742918522E-2</v>
      </c>
      <c r="JI49" s="105">
        <f t="shared" ca="1" si="285"/>
        <v>1.2345411849440439E-2</v>
      </c>
      <c r="JJ49" s="105">
        <f t="shared" ca="1" si="286"/>
        <v>1.1626293807553046E-2</v>
      </c>
      <c r="JK49" s="105">
        <f t="shared" ca="1" si="287"/>
        <v>1.0934263147949885E-2</v>
      </c>
      <c r="JL49" s="105">
        <f t="shared" ca="1" si="288"/>
        <v>1.0270231606102992E-2</v>
      </c>
      <c r="JM49" s="105">
        <f t="shared" ca="1" si="289"/>
        <v>9.6347798227582986E-3</v>
      </c>
      <c r="JN49" s="105">
        <f t="shared" ca="1" si="290"/>
        <v>9.028197059049059E-3</v>
      </c>
      <c r="JO49" s="105">
        <f t="shared" ca="1" si="291"/>
        <v>8.4505186084593235E-3</v>
      </c>
      <c r="JP49" s="105">
        <f t="shared" ca="1" si="292"/>
        <v>7.9015606948763129E-3</v>
      </c>
      <c r="JQ49" s="105">
        <f t="shared" ca="1" si="293"/>
        <v>7.3809527353391443E-3</v>
      </c>
      <c r="JR49" s="105">
        <f t="shared" ca="1" si="294"/>
        <v>6.8881669193631865E-3</v>
      </c>
      <c r="JS49" s="105">
        <f t="shared" ca="1" si="295"/>
        <v>6.4225451157952041E-3</v>
      </c>
      <c r="JT49" s="105">
        <f t="shared" ca="1" si="296"/>
        <v>5.9833231646498203E-3</v>
      </c>
      <c r="JU49" s="105">
        <f t="shared" ca="1" si="297"/>
        <v>5.5696526470948166E-3</v>
      </c>
      <c r="JV49" s="105">
        <f t="shared" ca="1" si="298"/>
        <v>5.1806202531150041E-3</v>
      </c>
      <c r="JW49" s="105">
        <f t="shared" ca="1" si="299"/>
        <v>4.8152648849708974E-3</v>
      </c>
      <c r="JX49" s="105">
        <f t="shared" ca="1" si="300"/>
        <v>4.4725926465913586E-3</v>
      </c>
      <c r="JY49" s="105">
        <f t="shared" ca="1" si="301"/>
        <v>4.1515898756894817E-3</v>
      </c>
      <c r="JZ49" s="105">
        <f t="shared" ca="1" si="302"/>
        <v>3.8512343777391679E-3</v>
      </c>
      <c r="KA49" s="105">
        <f t="shared" ca="1" si="303"/>
        <v>3.5705050198108763E-3</v>
      </c>
      <c r="KB49" s="105">
        <f t="shared" ca="1" si="304"/>
        <v>3.3083898384876054E-3</v>
      </c>
      <c r="KC49" s="105">
        <f t="shared" ca="1" si="305"/>
        <v>3.0638928102722906E-3</v>
      </c>
      <c r="KD49" s="105">
        <f t="shared" ca="1" si="306"/>
        <v>2.8360394256284334E-3</v>
      </c>
      <c r="KE49" s="105">
        <f t="shared" ca="1" si="307"/>
        <v>2.6238811995234939E-3</v>
      </c>
      <c r="KF49" s="105">
        <f t="shared" ca="1" si="308"/>
        <v>2.4264992424409795E-3</v>
      </c>
      <c r="KG49" s="105">
        <f t="shared" ca="1" si="309"/>
        <v>2.2430070066125373E-3</v>
      </c>
      <c r="KH49" s="105">
        <f t="shared" ca="1" si="310"/>
        <v>2.0725523129110409E-3</v>
      </c>
      <c r="KI49" s="105">
        <f t="shared" ca="1" si="311"/>
        <v>1.9143187546717226E-3</v>
      </c>
      <c r="KJ49" s="105">
        <f t="shared" ca="1" si="312"/>
        <v>1.7675265657718855E-3</v>
      </c>
      <c r="KK49" s="105">
        <f t="shared" ca="1" si="313"/>
        <v>1.6314330317427144E-3</v>
      </c>
      <c r="KL49" s="105">
        <f t="shared" ca="1" si="314"/>
        <v>1.5053325145647262E-3</v>
      </c>
      <c r="KM49" s="105">
        <f t="shared" ca="1" si="315"/>
        <v>1.388556154178379E-3</v>
      </c>
      <c r="KN49" s="105">
        <f t="shared" ca="1" si="316"/>
        <v>1.2804713026322333E-3</v>
      </c>
      <c r="KO49" s="105">
        <f t="shared" ca="1" si="317"/>
        <v>1.4823685024249446E-2</v>
      </c>
      <c r="KP49" s="102"/>
      <c r="KQ49" s="106">
        <f t="shared" ca="1" si="145"/>
        <v>0.56532038151172415</v>
      </c>
      <c r="KR49" s="107">
        <f t="shared" ca="1" si="146"/>
        <v>0.32829591569854433</v>
      </c>
    </row>
    <row r="50" spans="1:304" s="63" customFormat="1" ht="15.5" x14ac:dyDescent="0.35">
      <c r="A50" s="62"/>
      <c r="B50" s="67" t="s">
        <v>152</v>
      </c>
      <c r="C50" s="95">
        <f t="shared" si="147"/>
        <v>936628</v>
      </c>
      <c r="D50" s="75">
        <f ca="1">'Stochastic inputs'!H71</f>
        <v>27.173044999999998</v>
      </c>
      <c r="E50" s="75">
        <v>8.4841470000000001</v>
      </c>
      <c r="F50" s="96">
        <v>26.982833684999999</v>
      </c>
      <c r="G50" s="96">
        <v>8.424757971</v>
      </c>
      <c r="H50" s="97">
        <f t="shared" ca="1" si="0"/>
        <v>3.2557146899062368</v>
      </c>
      <c r="I50" s="97">
        <f t="shared" ca="1" si="1"/>
        <v>0.3049944241811457</v>
      </c>
      <c r="J50" s="98">
        <f t="shared" si="2"/>
        <v>3.2486900749692724</v>
      </c>
      <c r="K50" s="98">
        <f t="shared" si="3"/>
        <v>0.3049944241811457</v>
      </c>
      <c r="L50" s="98"/>
      <c r="M50" s="99">
        <v>1122192</v>
      </c>
      <c r="N50" s="98"/>
      <c r="O50" s="97">
        <f t="shared" ca="1" si="4"/>
        <v>3.2557146899062368</v>
      </c>
      <c r="P50" s="97">
        <f t="shared" ca="1" si="4"/>
        <v>0.3049944241811457</v>
      </c>
      <c r="Q50" s="99">
        <v>936628</v>
      </c>
      <c r="R50" s="100">
        <v>962988</v>
      </c>
      <c r="S50" s="99">
        <v>989827</v>
      </c>
      <c r="T50" s="100">
        <v>1014201</v>
      </c>
      <c r="U50" s="99">
        <v>1035350</v>
      </c>
      <c r="V50" s="100">
        <v>1053936</v>
      </c>
      <c r="W50" s="99">
        <v>1073329</v>
      </c>
      <c r="X50" s="100">
        <v>1094265</v>
      </c>
      <c r="Y50" s="99">
        <v>1111092</v>
      </c>
      <c r="Z50" s="100">
        <v>1122192</v>
      </c>
      <c r="AA50" s="98"/>
      <c r="AB50" s="98">
        <f t="shared" si="5"/>
        <v>3.2486900749692724</v>
      </c>
      <c r="AC50" s="98">
        <f t="shared" si="5"/>
        <v>0.3049944241811457</v>
      </c>
      <c r="AD50" s="101">
        <f t="shared" ca="1" si="6"/>
        <v>92243.7346217468</v>
      </c>
      <c r="AE50" s="101">
        <f t="shared" ca="1" si="7"/>
        <v>15922.082048095852</v>
      </c>
      <c r="AF50" s="101">
        <f t="shared" ca="1" si="8"/>
        <v>17270.900489692747</v>
      </c>
      <c r="AG50" s="101">
        <f t="shared" ca="1" si="9"/>
        <v>18544.770743983845</v>
      </c>
      <c r="AH50" s="101">
        <f t="shared" ca="1" si="10"/>
        <v>19726.072976339394</v>
      </c>
      <c r="AI50" s="101">
        <f t="shared" ca="1" si="11"/>
        <v>20800.061079092629</v>
      </c>
      <c r="AJ50" s="101">
        <f t="shared" ca="1" si="12"/>
        <v>21755.024517892158</v>
      </c>
      <c r="AK50" s="101">
        <f t="shared" ca="1" si="13"/>
        <v>22582.321863238329</v>
      </c>
      <c r="AL50" s="101">
        <f t="shared" ca="1" si="14"/>
        <v>23276.305297059989</v>
      </c>
      <c r="AM50" s="101">
        <f t="shared" ca="1" si="15"/>
        <v>23834.157032731389</v>
      </c>
      <c r="AN50" s="101">
        <f t="shared" ca="1" si="16"/>
        <v>24255.658684478865</v>
      </c>
      <c r="AO50" s="101">
        <f t="shared" ca="1" si="17"/>
        <v>24542.913556071384</v>
      </c>
      <c r="AP50" s="101">
        <f t="shared" ca="1" si="18"/>
        <v>24700.039949125701</v>
      </c>
      <c r="AQ50" s="101">
        <f t="shared" ca="1" si="19"/>
        <v>24732.851231843953</v>
      </c>
      <c r="AR50" s="101">
        <f t="shared" ca="1" si="20"/>
        <v>24648.53581713888</v>
      </c>
      <c r="AS50" s="101">
        <f t="shared" ca="1" si="21"/>
        <v>24455.347575704334</v>
      </c>
      <c r="AT50" s="101">
        <f t="shared" ca="1" si="22"/>
        <v>24162.314701357776</v>
      </c>
      <c r="AU50" s="101">
        <f t="shared" ca="1" si="23"/>
        <v>23778.972752393329</v>
      </c>
      <c r="AV50" s="101">
        <f t="shared" ca="1" si="24"/>
        <v>23315.125573648045</v>
      </c>
      <c r="AW50" s="101">
        <f t="shared" ca="1" si="25"/>
        <v>22780.636087649138</v>
      </c>
      <c r="AX50" s="101">
        <f t="shared" ca="1" si="26"/>
        <v>22185.247534056085</v>
      </c>
      <c r="AY50" s="101">
        <f t="shared" ca="1" si="27"/>
        <v>21538.434621855431</v>
      </c>
      <c r="AZ50" s="101">
        <f t="shared" ca="1" si="28"/>
        <v>20849.283214285209</v>
      </c>
      <c r="BA50" s="101">
        <f t="shared" ca="1" si="29"/>
        <v>20126.396561495814</v>
      </c>
      <c r="BB50" s="101">
        <f t="shared" ca="1" si="30"/>
        <v>19377.825696613665</v>
      </c>
      <c r="BC50" s="101">
        <f t="shared" ca="1" si="31"/>
        <v>18611.021382747815</v>
      </c>
      <c r="BD50" s="101">
        <f t="shared" ca="1" si="32"/>
        <v>17832.804908815018</v>
      </c>
      <c r="BE50" s="101">
        <f t="shared" ca="1" si="33"/>
        <v>17049.355050507987</v>
      </c>
      <c r="BF50" s="101">
        <f t="shared" ca="1" si="34"/>
        <v>16266.208612526518</v>
      </c>
      <c r="BG50" s="101">
        <f t="shared" ca="1" si="35"/>
        <v>15488.272126080046</v>
      </c>
      <c r="BH50" s="101">
        <f t="shared" ca="1" si="36"/>
        <v>14719.842472184444</v>
      </c>
      <c r="BI50" s="101">
        <f t="shared" ca="1" si="37"/>
        <v>13964.634420496703</v>
      </c>
      <c r="BJ50" s="101">
        <f t="shared" ca="1" si="38"/>
        <v>13225.81330255479</v>
      </c>
      <c r="BK50" s="101">
        <f t="shared" ca="1" si="39"/>
        <v>12506.031267634293</v>
      </c>
      <c r="BL50" s="101">
        <f t="shared" ca="1" si="40"/>
        <v>11807.46579154597</v>
      </c>
      <c r="BM50" s="101">
        <f t="shared" ca="1" si="41"/>
        <v>11131.859318472874</v>
      </c>
      <c r="BN50" s="101">
        <f t="shared" ca="1" si="42"/>
        <v>10480.559109872531</v>
      </c>
      <c r="BO50" s="101">
        <f t="shared" ca="1" si="43"/>
        <v>9854.5565505052218</v>
      </c>
      <c r="BP50" s="101">
        <f t="shared" ca="1" si="44"/>
        <v>9254.5253188756233</v>
      </c>
      <c r="BQ50" s="101">
        <f t="shared" ca="1" si="45"/>
        <v>8680.857967625243</v>
      </c>
      <c r="BR50" s="101">
        <f t="shared" ca="1" si="46"/>
        <v>8133.7005793033895</v>
      </c>
      <c r="BS50" s="101">
        <f t="shared" ca="1" si="47"/>
        <v>7612.9852653406906</v>
      </c>
      <c r="BT50" s="101">
        <f t="shared" ca="1" si="48"/>
        <v>7118.4603623041985</v>
      </c>
      <c r="BU50" s="101">
        <f t="shared" ca="1" si="49"/>
        <v>6649.7182509698096</v>
      </c>
      <c r="BV50" s="101">
        <f t="shared" ca="1" si="50"/>
        <v>6206.2207819988125</v>
      </c>
      <c r="BW50" s="101">
        <f t="shared" ca="1" si="51"/>
        <v>5787.3223385027995</v>
      </c>
      <c r="BX50" s="101">
        <f t="shared" ca="1" si="52"/>
        <v>5392.2906020828805</v>
      </c>
      <c r="BY50" s="101">
        <f t="shared" ca="1" si="53"/>
        <v>5020.3251163673604</v>
      </c>
      <c r="BZ50" s="101">
        <f t="shared" ca="1" si="54"/>
        <v>4670.5737620251011</v>
      </c>
      <c r="CA50" s="101">
        <f t="shared" ca="1" si="55"/>
        <v>4342.1472708649317</v>
      </c>
      <c r="CB50" s="101">
        <f t="shared" ca="1" si="56"/>
        <v>4034.1319150033519</v>
      </c>
      <c r="CC50" s="101">
        <f t="shared" ca="1" si="57"/>
        <v>3745.6005112183047</v>
      </c>
      <c r="CD50" s="101">
        <f t="shared" ca="1" si="58"/>
        <v>3475.621881255775</v>
      </c>
      <c r="CE50" s="101">
        <f t="shared" ca="1" si="59"/>
        <v>3223.268906832815</v>
      </c>
      <c r="CF50" s="101">
        <f t="shared" ca="1" si="60"/>
        <v>2987.6253139540945</v>
      </c>
      <c r="CG50" s="101">
        <f t="shared" ca="1" si="61"/>
        <v>2767.7913154788048</v>
      </c>
      <c r="CH50" s="101">
        <f t="shared" ca="1" si="62"/>
        <v>2562.8882341037574</v>
      </c>
      <c r="CI50" s="101">
        <f t="shared" ca="1" si="63"/>
        <v>2372.0622203864887</v>
      </c>
      <c r="CJ50" s="101">
        <f t="shared" ca="1" si="64"/>
        <v>2194.4871724947611</v>
      </c>
      <c r="CK50" s="101">
        <f t="shared" ca="1" si="65"/>
        <v>2029.3669561943825</v>
      </c>
      <c r="CL50" s="101">
        <f t="shared" ca="1" si="66"/>
        <v>1875.937015442285</v>
      </c>
      <c r="CM50" s="101">
        <f t="shared" ca="1" si="67"/>
        <v>1733.4654559482908</v>
      </c>
      <c r="CN50" s="101">
        <f t="shared" ca="1" si="68"/>
        <v>1601.253676315418</v>
      </c>
      <c r="CO50" s="101">
        <f t="shared" ca="1" si="69"/>
        <v>1478.6366139829506</v>
      </c>
      <c r="CP50" s="101">
        <f t="shared" ca="1" si="70"/>
        <v>1364.98266619132</v>
      </c>
      <c r="CQ50" s="101">
        <f t="shared" ca="1" si="71"/>
        <v>1259.6933396512607</v>
      </c>
      <c r="CR50" s="101">
        <f t="shared" ca="1" si="72"/>
        <v>14708.620647750147</v>
      </c>
      <c r="CS50" s="102">
        <f t="shared" ca="1" si="73"/>
        <v>936627.99999999988</v>
      </c>
      <c r="CT50" s="74">
        <f t="shared" si="148"/>
        <v>96043.46550025414</v>
      </c>
      <c r="CU50" s="74">
        <f t="shared" si="149"/>
        <v>16380.218906697301</v>
      </c>
      <c r="CV50" s="74">
        <f t="shared" si="150"/>
        <v>17730.650629575521</v>
      </c>
      <c r="CW50" s="74">
        <f t="shared" si="151"/>
        <v>18999.646856394174</v>
      </c>
      <c r="CX50" s="74">
        <f t="shared" si="152"/>
        <v>20169.833099042044</v>
      </c>
      <c r="CY50" s="74">
        <f t="shared" si="153"/>
        <v>21226.869133132364</v>
      </c>
      <c r="CZ50" s="74">
        <f t="shared" si="154"/>
        <v>22159.580221308948</v>
      </c>
      <c r="DA50" s="74">
        <f t="shared" si="155"/>
        <v>22959.958786615261</v>
      </c>
      <c r="DB50" s="74">
        <f t="shared" si="156"/>
        <v>23623.057598364114</v>
      </c>
      <c r="DC50" s="74">
        <f t="shared" ca="1" si="74"/>
        <v>23834.157032731389</v>
      </c>
      <c r="DD50" s="74">
        <f t="shared" si="157"/>
        <v>24531.706733692725</v>
      </c>
      <c r="DE50" s="74">
        <f t="shared" si="158"/>
        <v>24780.627394233386</v>
      </c>
      <c r="DF50" s="74">
        <f t="shared" si="159"/>
        <v>24898.382566796219</v>
      </c>
      <c r="DG50" s="74">
        <f t="shared" si="160"/>
        <v>24891.444837866718</v>
      </c>
      <c r="DH50" s="74">
        <f t="shared" si="161"/>
        <v>24767.604278623414</v>
      </c>
      <c r="DI50" s="74">
        <f t="shared" si="162"/>
        <v>24535.651130717699</v>
      </c>
      <c r="DJ50" s="74">
        <f t="shared" si="163"/>
        <v>24205.080132866511</v>
      </c>
      <c r="DK50" s="74">
        <f t="shared" si="164"/>
        <v>23785.821787017045</v>
      </c>
      <c r="DL50" s="74">
        <f t="shared" si="165"/>
        <v>23288.003820474096</v>
      </c>
      <c r="DM50" s="74">
        <f t="shared" si="166"/>
        <v>22721.744386722472</v>
      </c>
      <c r="DN50" s="74">
        <f t="shared" si="167"/>
        <v>22096.977160412356</v>
      </c>
      <c r="DO50" s="74">
        <f t="shared" si="168"/>
        <v>21423.30740226683</v>
      </c>
      <c r="DP50" s="74">
        <f t="shared" si="169"/>
        <v>20709.897268406021</v>
      </c>
      <c r="DQ50" s="74">
        <f t="shared" si="170"/>
        <v>19965.378080837294</v>
      </c>
      <c r="DR50" s="74">
        <f t="shared" si="171"/>
        <v>19197.786924654509</v>
      </c>
      <c r="DS50" s="74">
        <f t="shared" si="172"/>
        <v>18414.524755993429</v>
      </c>
      <c r="DT50" s="74">
        <f t="shared" si="173"/>
        <v>17622.333158691345</v>
      </c>
      <c r="DU50" s="74">
        <f t="shared" si="174"/>
        <v>16827.286945434145</v>
      </c>
      <c r="DV50" s="74">
        <f t="shared" si="175"/>
        <v>16034.799933662543</v>
      </c>
      <c r="DW50" s="74">
        <f t="shared" si="176"/>
        <v>15249.641414164676</v>
      </c>
      <c r="DX50" s="74">
        <f t="shared" si="177"/>
        <v>14475.961051709353</v>
      </c>
      <c r="DY50" s="74">
        <f t="shared" si="178"/>
        <v>13717.320196607434</v>
      </c>
      <c r="DZ50" s="74">
        <f t="shared" si="179"/>
        <v>12976.727831320206</v>
      </c>
      <c r="EA50" s="74">
        <f t="shared" si="180"/>
        <v>12256.67961789216</v>
      </c>
      <c r="EB50" s="74">
        <f t="shared" si="181"/>
        <v>11559.198743162369</v>
      </c>
      <c r="EC50" s="74">
        <f t="shared" si="182"/>
        <v>10885.877474715022</v>
      </c>
      <c r="ED50" s="74">
        <f t="shared" si="183"/>
        <v>10237.918538369187</v>
      </c>
      <c r="EE50" s="74">
        <f t="shared" si="184"/>
        <v>9616.1756060518128</v>
      </c>
      <c r="EF50" s="74">
        <f t="shared" si="185"/>
        <v>9021.1923406120932</v>
      </c>
      <c r="EG50" s="74">
        <f t="shared" si="186"/>
        <v>8453.2395816922199</v>
      </c>
      <c r="EH50" s="74">
        <f t="shared" si="187"/>
        <v>7912.350375123423</v>
      </c>
      <c r="EI50" s="74">
        <f t="shared" si="188"/>
        <v>7398.352648508464</v>
      </c>
      <c r="EJ50" s="74">
        <f t="shared" si="189"/>
        <v>6910.8994193288208</v>
      </c>
      <c r="EK50" s="74">
        <f t="shared" si="190"/>
        <v>6449.4964905204388</v>
      </c>
      <c r="EL50" s="74">
        <f t="shared" si="191"/>
        <v>6013.5276437754856</v>
      </c>
      <c r="EM50" s="74">
        <f t="shared" si="192"/>
        <v>5602.2773843619734</v>
      </c>
      <c r="EN50" s="74">
        <f t="shared" si="193"/>
        <v>5214.951324695372</v>
      </c>
      <c r="EO50" s="74">
        <f t="shared" si="194"/>
        <v>4850.6943185797982</v>
      </c>
      <c r="EP50" s="74">
        <f t="shared" si="195"/>
        <v>4508.6064754390782</v>
      </c>
      <c r="EQ50" s="74">
        <f t="shared" si="196"/>
        <v>4187.7571951153168</v>
      </c>
      <c r="ER50" s="74">
        <f t="shared" si="197"/>
        <v>3887.1973700391854</v>
      </c>
      <c r="ES50" s="74">
        <f t="shared" si="198"/>
        <v>3605.9699037747414</v>
      </c>
      <c r="ET50" s="74">
        <f t="shared" si="199"/>
        <v>3343.1186938752057</v>
      </c>
      <c r="EU50" s="74">
        <f t="shared" si="200"/>
        <v>3097.6962234492344</v>
      </c>
      <c r="EV50" s="74">
        <f t="shared" si="201"/>
        <v>2868.7699003973635</v>
      </c>
      <c r="EW50" s="74">
        <f t="shared" si="202"/>
        <v>2655.4272764718644</v>
      </c>
      <c r="EX50" s="74">
        <f t="shared" si="203"/>
        <v>2456.78027056781</v>
      </c>
      <c r="EY50" s="74">
        <f t="shared" si="204"/>
        <v>2271.9685123165427</v>
      </c>
      <c r="EZ50" s="74">
        <f t="shared" si="205"/>
        <v>2100.1619134249618</v>
      </c>
      <c r="FA50" s="74">
        <f t="shared" si="206"/>
        <v>1940.562565486661</v>
      </c>
      <c r="FB50" s="74">
        <f t="shared" si="207"/>
        <v>1792.4060544012136</v>
      </c>
      <c r="FC50" s="74">
        <f t="shared" si="208"/>
        <v>1654.9622731705404</v>
      </c>
      <c r="FD50" s="74">
        <f t="shared" si="209"/>
        <v>1527.5358068292151</v>
      </c>
      <c r="FE50" s="74">
        <f t="shared" si="210"/>
        <v>1409.4659556608242</v>
      </c>
      <c r="FF50" s="74">
        <f t="shared" si="211"/>
        <v>1300.1264557177647</v>
      </c>
      <c r="FG50" s="74">
        <f t="shared" si="212"/>
        <v>1198.9249490054769</v>
      </c>
      <c r="FH50" s="74">
        <f t="shared" si="213"/>
        <v>13879.643983615299</v>
      </c>
      <c r="FI50" s="102">
        <f t="shared" ca="1" si="75"/>
        <v>936315.36024343246</v>
      </c>
      <c r="FJ50" s="62"/>
      <c r="FK50" s="103">
        <f t="shared" ca="1" si="250"/>
        <v>9.848492103775118E-2</v>
      </c>
      <c r="FL50" s="103">
        <f t="shared" ca="1" si="250"/>
        <v>1.6999365861468857E-2</v>
      </c>
      <c r="FM50" s="103">
        <f t="shared" ca="1" si="250"/>
        <v>1.8439444998113178E-2</v>
      </c>
      <c r="FN50" s="103">
        <f t="shared" ca="1" si="250"/>
        <v>1.9799504973141788E-2</v>
      </c>
      <c r="FO50" s="103">
        <f t="shared" ca="1" si="250"/>
        <v>2.1060733798625917E-2</v>
      </c>
      <c r="FP50" s="103">
        <f t="shared" ca="1" si="250"/>
        <v>2.220738764919758E-2</v>
      </c>
      <c r="FQ50" s="103">
        <f t="shared" ca="1" si="250"/>
        <v>2.3226963658882886E-2</v>
      </c>
      <c r="FR50" s="103">
        <f t="shared" ca="1" si="250"/>
        <v>2.4110235721373195E-2</v>
      </c>
      <c r="FS50" s="103">
        <f t="shared" ca="1" si="250"/>
        <v>2.4851173888737036E-2</v>
      </c>
      <c r="FT50" s="103">
        <f t="shared" ca="1" si="250"/>
        <v>2.5446769723659116E-2</v>
      </c>
      <c r="FU50" s="103">
        <f t="shared" ca="1" si="250"/>
        <v>2.5896790064442732E-2</v>
      </c>
      <c r="FV50" s="103">
        <f t="shared" ca="1" si="250"/>
        <v>2.6203480523827375E-2</v>
      </c>
      <c r="FW50" s="103">
        <f t="shared" ca="1" si="250"/>
        <v>2.6371238046615845E-2</v>
      </c>
      <c r="FX50" s="103">
        <f t="shared" ca="1" si="250"/>
        <v>2.6406269331948177E-2</v>
      </c>
      <c r="FY50" s="103">
        <f t="shared" ca="1" si="250"/>
        <v>2.6316249158832409E-2</v>
      </c>
      <c r="FZ50" s="103">
        <f t="shared" ca="1" si="246"/>
        <v>2.6109989852646235E-2</v>
      </c>
      <c r="GA50" s="103">
        <f t="shared" ca="1" si="246"/>
        <v>2.5797130452386411E-2</v>
      </c>
      <c r="GB50" s="103">
        <f t="shared" ca="1" si="246"/>
        <v>2.5387851689671174E-2</v>
      </c>
      <c r="GC50" s="103">
        <f t="shared" ca="1" si="246"/>
        <v>2.4892620734857433E-2</v>
      </c>
      <c r="GD50" s="103">
        <f t="shared" ca="1" si="246"/>
        <v>2.4321967833172978E-2</v>
      </c>
      <c r="GE50" s="103">
        <f t="shared" ca="1" si="246"/>
        <v>2.368629544926704E-2</v>
      </c>
      <c r="GF50" s="103">
        <f t="shared" ca="1" si="246"/>
        <v>2.2995719348402392E-2</v>
      </c>
      <c r="GG50" s="103">
        <f t="shared" ca="1" si="246"/>
        <v>2.2259940140893941E-2</v>
      </c>
      <c r="GH50" s="103">
        <f t="shared" ca="1" si="246"/>
        <v>2.1488143170496521E-2</v>
      </c>
      <c r="GI50" s="103">
        <f t="shared" ca="1" si="246"/>
        <v>2.0688924201084813E-2</v>
      </c>
      <c r="GJ50" s="103">
        <f t="shared" ca="1" si="246"/>
        <v>1.987023811240729E-2</v>
      </c>
      <c r="GK50" s="103">
        <f t="shared" ca="1" si="246"/>
        <v>1.9039367719964617E-2</v>
      </c>
      <c r="GL50" s="103">
        <f t="shared" ca="1" si="246"/>
        <v>1.82029098537605E-2</v>
      </c>
      <c r="GM50" s="103">
        <f t="shared" ca="1" si="246"/>
        <v>1.7366775937220028E-2</v>
      </c>
      <c r="GN50" s="103">
        <f t="shared" ca="1" si="246"/>
        <v>1.6536204476142128E-2</v>
      </c>
      <c r="GO50" s="103">
        <f t="shared" ca="1" si="246"/>
        <v>1.5715783077363099E-2</v>
      </c>
      <c r="GP50" s="103">
        <f t="shared" ca="1" si="247"/>
        <v>1.49094778508615E-2</v>
      </c>
      <c r="GQ50" s="103">
        <f t="shared" ca="1" si="247"/>
        <v>1.4120668293660656E-2</v>
      </c>
      <c r="GR50" s="103">
        <f t="shared" ca="1" si="247"/>
        <v>1.3352185998746881E-2</v>
      </c>
      <c r="GS50" s="103">
        <f t="shared" ca="1" si="247"/>
        <v>1.2606355769361978E-2</v>
      </c>
      <c r="GT50" s="103">
        <f t="shared" ca="1" si="247"/>
        <v>1.1885037942996446E-2</v>
      </c>
      <c r="GU50" s="103">
        <f t="shared" ca="1" si="247"/>
        <v>1.1189670936457731E-2</v>
      </c>
      <c r="GV50" s="103">
        <f t="shared" ca="1" si="247"/>
        <v>1.0521313211333873E-2</v>
      </c>
      <c r="GW50" s="103">
        <f t="shared" ca="1" si="247"/>
        <v>9.8806840270370139E-3</v>
      </c>
      <c r="GX50" s="103">
        <f t="shared" ca="1" si="247"/>
        <v>9.268202496215407E-3</v>
      </c>
      <c r="GY50" s="103">
        <f t="shared" ca="1" si="247"/>
        <v>8.684024585324579E-3</v>
      </c>
      <c r="GZ50" s="103">
        <f t="shared" ca="1" si="247"/>
        <v>8.1280778124727115E-3</v>
      </c>
      <c r="HA50" s="103">
        <f t="shared" ca="1" si="247"/>
        <v>7.6000934867462852E-3</v>
      </c>
      <c r="HB50" s="103">
        <f t="shared" ca="1" si="247"/>
        <v>7.0996364095134998E-3</v>
      </c>
      <c r="HC50" s="103">
        <f t="shared" ca="1" si="247"/>
        <v>6.6261320203953042E-3</v>
      </c>
      <c r="HD50" s="103">
        <f t="shared" ca="1" si="247"/>
        <v>6.1788910202372769E-3</v>
      </c>
      <c r="HE50" s="103">
        <f t="shared" ca="1" si="247"/>
        <v>5.7571315421735001E-3</v>
      </c>
      <c r="HF50" s="103">
        <f t="shared" ca="1" si="248"/>
        <v>5.3599989711682347E-3</v>
      </c>
      <c r="HG50" s="103">
        <f t="shared" ca="1" si="248"/>
        <v>4.9865835337242767E-3</v>
      </c>
      <c r="HH50" s="103">
        <f t="shared" ca="1" si="248"/>
        <v>4.6359357940024557E-3</v>
      </c>
      <c r="HI50" s="103">
        <f t="shared" ca="1" si="248"/>
        <v>4.3070802015350304E-3</v>
      </c>
      <c r="HJ50" s="103">
        <f t="shared" ca="1" si="248"/>
        <v>3.9990268401310924E-3</v>
      </c>
      <c r="HK50" s="103">
        <f t="shared" ca="1" si="248"/>
        <v>3.7107815282649841E-3</v>
      </c>
      <c r="HL50" s="103">
        <f t="shared" ca="1" si="248"/>
        <v>3.4413544190786687E-3</v>
      </c>
      <c r="HM50" s="103">
        <f t="shared" ca="1" si="248"/>
        <v>3.1897672437233297E-3</v>
      </c>
      <c r="HN50" s="103">
        <f t="shared" ca="1" si="248"/>
        <v>2.9550593357008386E-3</v>
      </c>
      <c r="HO50" s="103">
        <f t="shared" ca="1" si="248"/>
        <v>2.736292566636656E-3</v>
      </c>
      <c r="HP50" s="103">
        <f t="shared" ca="1" si="248"/>
        <v>2.5325553158633833E-3</v>
      </c>
      <c r="HQ50" s="103">
        <f t="shared" ca="1" si="248"/>
        <v>2.3429655877197364E-3</v>
      </c>
      <c r="HR50" s="103">
        <f t="shared" ca="1" si="248"/>
        <v>2.1666733817421462E-3</v>
      </c>
      <c r="HS50" s="103">
        <f t="shared" ca="1" si="248"/>
        <v>2.0028624122301331E-3</v>
      </c>
      <c r="HT50" s="103">
        <f t="shared" ca="1" si="248"/>
        <v>1.8507512651215756E-3</v>
      </c>
      <c r="HU50" s="103">
        <f t="shared" ca="1" si="248"/>
        <v>1.7095940718357963E-3</v>
      </c>
      <c r="HV50" s="103">
        <f t="shared" ca="1" si="249"/>
        <v>1.5786807718570774E-3</v>
      </c>
      <c r="HW50" s="103">
        <f t="shared" ca="1" si="245"/>
        <v>1.4573370283520461E-3</v>
      </c>
      <c r="HX50" s="103">
        <f t="shared" ca="1" si="245"/>
        <v>1.3449238541355382E-3</v>
      </c>
      <c r="HY50" s="103">
        <f t="shared" ca="1" si="245"/>
        <v>1.5703801987288601E-2</v>
      </c>
      <c r="HZ50" s="104">
        <f t="shared" ca="1" si="216"/>
        <v>0.57417947156338278</v>
      </c>
      <c r="IA50" s="105">
        <f t="shared" ca="1" si="251"/>
        <v>0.10257597982295603</v>
      </c>
      <c r="IB50" s="105">
        <f t="shared" ca="1" si="252"/>
        <v>1.7494339623392072E-2</v>
      </c>
      <c r="IC50" s="105">
        <f t="shared" ca="1" si="253"/>
        <v>1.8936622619291146E-2</v>
      </c>
      <c r="ID50" s="105">
        <f t="shared" ca="1" si="254"/>
        <v>2.0291931183799506E-2</v>
      </c>
      <c r="IE50" s="105">
        <f t="shared" ca="1" si="255"/>
        <v>2.1541709081647546E-2</v>
      </c>
      <c r="IF50" s="105">
        <f t="shared" ca="1" si="256"/>
        <v>2.26706407204658E-2</v>
      </c>
      <c r="IG50" s="105">
        <f t="shared" ca="1" si="257"/>
        <v>2.3666791299405451E-2</v>
      </c>
      <c r="IH50" s="105">
        <f t="shared" ca="1" si="258"/>
        <v>2.4521608596323685E-2</v>
      </c>
      <c r="II50" s="105">
        <f t="shared" ca="1" si="259"/>
        <v>2.5229808888559042E-2</v>
      </c>
      <c r="IJ50" s="105">
        <f t="shared" ca="1" si="260"/>
        <v>2.5455266510350478E-2</v>
      </c>
      <c r="IK50" s="105">
        <f t="shared" ca="1" si="261"/>
        <v>2.6200260911360816E-2</v>
      </c>
      <c r="IL50" s="105">
        <f t="shared" ca="1" si="262"/>
        <v>2.6466112216497948E-2</v>
      </c>
      <c r="IM50" s="105">
        <f t="shared" ca="1" si="263"/>
        <v>2.659187665181835E-2</v>
      </c>
      <c r="IN50" s="105">
        <f t="shared" ca="1" si="264"/>
        <v>2.6584467044730737E-2</v>
      </c>
      <c r="IO50" s="105">
        <f t="shared" ca="1" si="265"/>
        <v>2.6452203317677166E-2</v>
      </c>
      <c r="IP50" s="105">
        <f t="shared" ca="1" si="266"/>
        <v>2.6204473591396257E-2</v>
      </c>
      <c r="IQ50" s="105">
        <f t="shared" ca="1" si="267"/>
        <v>2.5851418400925769E-2</v>
      </c>
      <c r="IR50" s="105">
        <f t="shared" ca="1" si="268"/>
        <v>2.540364368350528E-2</v>
      </c>
      <c r="IS50" s="105">
        <f t="shared" ca="1" si="269"/>
        <v>2.4871966016257015E-2</v>
      </c>
      <c r="IT50" s="105">
        <f t="shared" ca="1" si="270"/>
        <v>2.4267191751308075E-2</v>
      </c>
      <c r="IU50" s="105">
        <f t="shared" ca="1" si="271"/>
        <v>2.3599930214396318E-2</v>
      </c>
      <c r="IV50" s="105">
        <f t="shared" ca="1" si="272"/>
        <v>2.2880439979855706E-2</v>
      </c>
      <c r="IW50" s="105">
        <f t="shared" ca="1" si="273"/>
        <v>2.2118506379113185E-2</v>
      </c>
      <c r="IX50" s="105">
        <f t="shared" ca="1" si="274"/>
        <v>2.1323347804148487E-2</v>
      </c>
      <c r="IY50" s="105">
        <f t="shared" ca="1" si="275"/>
        <v>2.0503547992273972E-2</v>
      </c>
      <c r="IZ50" s="105">
        <f t="shared" ca="1" si="276"/>
        <v>1.9667011284751155E-2</v>
      </c>
      <c r="JA50" s="105">
        <f t="shared" ca="1" si="277"/>
        <v>1.8820937802525976E-2</v>
      </c>
      <c r="JB50" s="105">
        <f t="shared" ca="1" si="278"/>
        <v>1.7971815544133785E-2</v>
      </c>
      <c r="JC50" s="105">
        <f t="shared" ca="1" si="279"/>
        <v>1.7125426554460945E-2</v>
      </c>
      <c r="JD50" s="105">
        <f t="shared" ca="1" si="280"/>
        <v>1.628686451346897E-2</v>
      </c>
      <c r="JE50" s="105">
        <f t="shared" ca="1" si="281"/>
        <v>1.546056133047497E-2</v>
      </c>
      <c r="JF50" s="105">
        <f t="shared" ca="1" si="282"/>
        <v>1.4650320585407325E-2</v>
      </c>
      <c r="JG50" s="105">
        <f t="shared" ca="1" si="283"/>
        <v>1.3859355920366818E-2</v>
      </c>
      <c r="JH50" s="105">
        <f t="shared" ca="1" si="284"/>
        <v>1.3090332742918527E-2</v>
      </c>
      <c r="JI50" s="105">
        <f t="shared" ca="1" si="285"/>
        <v>1.2345411849440444E-2</v>
      </c>
      <c r="JJ50" s="105">
        <f t="shared" ca="1" si="286"/>
        <v>1.162629380755305E-2</v>
      </c>
      <c r="JK50" s="105">
        <f t="shared" ca="1" si="287"/>
        <v>1.0934263147949888E-2</v>
      </c>
      <c r="JL50" s="105">
        <f t="shared" ca="1" si="288"/>
        <v>1.0270231606102995E-2</v>
      </c>
      <c r="JM50" s="105">
        <f t="shared" ca="1" si="289"/>
        <v>9.634779822758302E-3</v>
      </c>
      <c r="JN50" s="105">
        <f t="shared" ca="1" si="290"/>
        <v>9.0281970590490625E-3</v>
      </c>
      <c r="JO50" s="105">
        <f t="shared" ca="1" si="291"/>
        <v>8.4505186084593252E-3</v>
      </c>
      <c r="JP50" s="105">
        <f t="shared" ca="1" si="292"/>
        <v>7.9015606948763164E-3</v>
      </c>
      <c r="JQ50" s="105">
        <f t="shared" ca="1" si="293"/>
        <v>7.380952735339146E-3</v>
      </c>
      <c r="JR50" s="105">
        <f t="shared" ca="1" si="294"/>
        <v>6.8881669193631891E-3</v>
      </c>
      <c r="JS50" s="105">
        <f t="shared" ca="1" si="295"/>
        <v>6.4225451157952059E-3</v>
      </c>
      <c r="JT50" s="105">
        <f t="shared" ca="1" si="296"/>
        <v>5.9833231646498229E-3</v>
      </c>
      <c r="JU50" s="105">
        <f t="shared" ca="1" si="297"/>
        <v>5.5696526470948183E-3</v>
      </c>
      <c r="JV50" s="105">
        <f t="shared" ca="1" si="298"/>
        <v>5.180620253115005E-3</v>
      </c>
      <c r="JW50" s="105">
        <f t="shared" ca="1" si="299"/>
        <v>4.8152648849708992E-3</v>
      </c>
      <c r="JX50" s="105">
        <f t="shared" ca="1" si="300"/>
        <v>4.4725926465913604E-3</v>
      </c>
      <c r="JY50" s="105">
        <f t="shared" ca="1" si="301"/>
        <v>4.1515898756894834E-3</v>
      </c>
      <c r="JZ50" s="105">
        <f t="shared" ca="1" si="302"/>
        <v>3.8512343777391688E-3</v>
      </c>
      <c r="KA50" s="105">
        <f t="shared" ca="1" si="303"/>
        <v>3.5705050198108776E-3</v>
      </c>
      <c r="KB50" s="105">
        <f t="shared" ca="1" si="304"/>
        <v>3.3083898384876063E-3</v>
      </c>
      <c r="KC50" s="105">
        <f t="shared" ca="1" si="305"/>
        <v>3.0638928102722919E-3</v>
      </c>
      <c r="KD50" s="105">
        <f t="shared" ca="1" si="306"/>
        <v>2.8360394256284338E-3</v>
      </c>
      <c r="KE50" s="105">
        <f t="shared" ca="1" si="307"/>
        <v>2.6238811995234939E-3</v>
      </c>
      <c r="KF50" s="105">
        <f t="shared" ca="1" si="308"/>
        <v>2.4264992424409804E-3</v>
      </c>
      <c r="KG50" s="105">
        <f t="shared" ca="1" si="309"/>
        <v>2.2430070066125382E-3</v>
      </c>
      <c r="KH50" s="105">
        <f t="shared" ca="1" si="310"/>
        <v>2.0725523129110413E-3</v>
      </c>
      <c r="KI50" s="105">
        <f t="shared" ca="1" si="311"/>
        <v>1.9143187546717233E-3</v>
      </c>
      <c r="KJ50" s="105">
        <f t="shared" ca="1" si="312"/>
        <v>1.7675265657718859E-3</v>
      </c>
      <c r="KK50" s="105">
        <f t="shared" ca="1" si="313"/>
        <v>1.6314330317427146E-3</v>
      </c>
      <c r="KL50" s="105">
        <f t="shared" ca="1" si="314"/>
        <v>1.5053325145647268E-3</v>
      </c>
      <c r="KM50" s="105">
        <f t="shared" ca="1" si="315"/>
        <v>1.3885561541783797E-3</v>
      </c>
      <c r="KN50" s="105">
        <f t="shared" ca="1" si="316"/>
        <v>1.2804713026322335E-3</v>
      </c>
      <c r="KO50" s="105">
        <f t="shared" ca="1" si="317"/>
        <v>1.4823685024249449E-2</v>
      </c>
      <c r="KP50" s="102"/>
      <c r="KQ50" s="106">
        <f t="shared" ca="1" si="145"/>
        <v>0.56532038151172426</v>
      </c>
      <c r="KR50" s="107">
        <f t="shared" ca="1" si="146"/>
        <v>0.32829591569854444</v>
      </c>
    </row>
    <row r="51" spans="1:304" s="63" customFormat="1" ht="15.5" x14ac:dyDescent="0.35">
      <c r="A51" s="62"/>
      <c r="B51" s="67" t="s">
        <v>153</v>
      </c>
      <c r="C51" s="95">
        <f t="shared" si="147"/>
        <v>896984</v>
      </c>
      <c r="D51" s="75">
        <f ca="1">'Stochastic inputs'!H72</f>
        <v>27.173044999999998</v>
      </c>
      <c r="E51" s="75">
        <v>8.4841470000000001</v>
      </c>
      <c r="F51" s="96">
        <v>26.982833684999999</v>
      </c>
      <c r="G51" s="96">
        <v>8.424757971</v>
      </c>
      <c r="H51" s="97">
        <f t="shared" ca="1" si="0"/>
        <v>3.2557146899062368</v>
      </c>
      <c r="I51" s="97">
        <f t="shared" ca="1" si="1"/>
        <v>0.3049944241811457</v>
      </c>
      <c r="J51" s="98">
        <f t="shared" si="2"/>
        <v>3.2486900749692724</v>
      </c>
      <c r="K51" s="98">
        <f t="shared" si="3"/>
        <v>0.3049944241811457</v>
      </c>
      <c r="L51" s="98"/>
      <c r="M51" s="99">
        <v>1096163</v>
      </c>
      <c r="N51" s="98"/>
      <c r="O51" s="97">
        <f t="shared" ca="1" si="4"/>
        <v>3.2557146899062368</v>
      </c>
      <c r="P51" s="97">
        <f t="shared" ca="1" si="4"/>
        <v>0.3049944241811457</v>
      </c>
      <c r="Q51" s="99">
        <v>896984</v>
      </c>
      <c r="R51" s="100">
        <v>922825</v>
      </c>
      <c r="S51" s="99">
        <v>948980</v>
      </c>
      <c r="T51" s="100">
        <v>975612</v>
      </c>
      <c r="U51" s="99">
        <v>999820</v>
      </c>
      <c r="V51" s="100">
        <v>1020832</v>
      </c>
      <c r="W51" s="99">
        <v>1039331</v>
      </c>
      <c r="X51" s="100">
        <v>1058609</v>
      </c>
      <c r="Y51" s="99">
        <v>1079414</v>
      </c>
      <c r="Z51" s="100">
        <v>1096163</v>
      </c>
      <c r="AA51" s="98"/>
      <c r="AB51" s="98">
        <f t="shared" si="5"/>
        <v>3.2486900749692724</v>
      </c>
      <c r="AC51" s="98">
        <f t="shared" si="5"/>
        <v>0.3049944241811457</v>
      </c>
      <c r="AD51" s="101">
        <f t="shared" ca="1" si="6"/>
        <v>88339.398412126189</v>
      </c>
      <c r="AE51" s="101">
        <f t="shared" ca="1" si="7"/>
        <v>15248.159187883781</v>
      </c>
      <c r="AF51" s="101">
        <f t="shared" ca="1" si="8"/>
        <v>16539.887132187549</v>
      </c>
      <c r="AG51" s="101">
        <f t="shared" ca="1" si="9"/>
        <v>17759.83916882861</v>
      </c>
      <c r="AH51" s="101">
        <f t="shared" ca="1" si="10"/>
        <v>18891.141245626666</v>
      </c>
      <c r="AI51" s="101">
        <f t="shared" ca="1" si="11"/>
        <v>19919.671403127842</v>
      </c>
      <c r="AJ51" s="101">
        <f t="shared" ca="1" si="12"/>
        <v>20834.214770599403</v>
      </c>
      <c r="AK51" s="101">
        <f t="shared" ca="1" si="13"/>
        <v>21626.495678300209</v>
      </c>
      <c r="AL51" s="101">
        <f t="shared" ca="1" si="14"/>
        <v>22291.105359414898</v>
      </c>
      <c r="AM51" s="101">
        <f t="shared" ca="1" si="15"/>
        <v>22825.345293806644</v>
      </c>
      <c r="AN51" s="101">
        <f t="shared" ca="1" si="16"/>
        <v>23229.006339164098</v>
      </c>
      <c r="AO51" s="101">
        <f t="shared" ca="1" si="17"/>
        <v>23504.102774184772</v>
      </c>
      <c r="AP51" s="101">
        <f t="shared" ca="1" si="18"/>
        <v>23654.578588005665</v>
      </c>
      <c r="AQ51" s="101">
        <f t="shared" ca="1" si="19"/>
        <v>23686.001090448201</v>
      </c>
      <c r="AR51" s="101">
        <f t="shared" ca="1" si="20"/>
        <v>23605.254435486127</v>
      </c>
      <c r="AS51" s="101">
        <f t="shared" ca="1" si="21"/>
        <v>23420.243137986028</v>
      </c>
      <c r="AT51" s="101">
        <f t="shared" ca="1" si="22"/>
        <v>23139.613261703369</v>
      </c>
      <c r="AU51" s="101">
        <f t="shared" ca="1" si="23"/>
        <v>22772.496760008005</v>
      </c>
      <c r="AV51" s="101">
        <f t="shared" ca="1" si="24"/>
        <v>22328.282517235355</v>
      </c>
      <c r="AW51" s="101">
        <f t="shared" ca="1" si="25"/>
        <v>21816.415994870829</v>
      </c>
      <c r="AX51" s="101">
        <f t="shared" ca="1" si="26"/>
        <v>21246.228037265344</v>
      </c>
      <c r="AY51" s="101">
        <f t="shared" ca="1" si="27"/>
        <v>20626.792324007369</v>
      </c>
      <c r="AZ51" s="101">
        <f t="shared" ca="1" si="28"/>
        <v>19966.810147339613</v>
      </c>
      <c r="BA51" s="101">
        <f t="shared" ca="1" si="29"/>
        <v>19274.52061364465</v>
      </c>
      <c r="BB51" s="101">
        <f t="shared" ca="1" si="30"/>
        <v>18557.633985585861</v>
      </c>
      <c r="BC51" s="101">
        <f t="shared" ca="1" si="31"/>
        <v>17823.285663019542</v>
      </c>
      <c r="BD51" s="101">
        <f t="shared" ca="1" si="32"/>
        <v>17078.008214924743</v>
      </c>
      <c r="BE51" s="101">
        <f t="shared" ca="1" si="33"/>
        <v>16327.718892265504</v>
      </c>
      <c r="BF51" s="101">
        <f t="shared" ca="1" si="34"/>
        <v>15577.720147271366</v>
      </c>
      <c r="BG51" s="101">
        <f t="shared" ca="1" si="35"/>
        <v>14832.710835827867</v>
      </c>
      <c r="BH51" s="101">
        <f t="shared" ca="1" si="36"/>
        <v>14096.805967865463</v>
      </c>
      <c r="BI51" s="101">
        <f t="shared" ca="1" si="37"/>
        <v>13373.563080577149</v>
      </c>
      <c r="BJ51" s="101">
        <f t="shared" ca="1" si="38"/>
        <v>12666.013528720909</v>
      </c>
      <c r="BK51" s="101">
        <f t="shared" ca="1" si="39"/>
        <v>11976.697205899971</v>
      </c>
      <c r="BL51" s="101">
        <f t="shared" ca="1" si="40"/>
        <v>11307.699423425383</v>
      </c>
      <c r="BM51" s="101">
        <f t="shared" ca="1" si="41"/>
        <v>10660.688874260724</v>
      </c>
      <c r="BN51" s="101">
        <f t="shared" ca="1" si="42"/>
        <v>10036.9557952676</v>
      </c>
      <c r="BO51" s="101">
        <f t="shared" ca="1" si="43"/>
        <v>9437.4496095551021</v>
      </c>
      <c r="BP51" s="101">
        <f t="shared" ca="1" si="44"/>
        <v>8862.8154813077672</v>
      </c>
      <c r="BQ51" s="101">
        <f t="shared" ca="1" si="45"/>
        <v>8313.4293478652799</v>
      </c>
      <c r="BR51" s="101">
        <f t="shared" ca="1" si="46"/>
        <v>7789.4311086427824</v>
      </c>
      <c r="BS51" s="101">
        <f t="shared" ca="1" si="47"/>
        <v>7290.7557485430225</v>
      </c>
      <c r="BT51" s="101">
        <f t="shared" ca="1" si="48"/>
        <v>6817.1622561156291</v>
      </c>
      <c r="BU51" s="101">
        <f t="shared" ca="1" si="49"/>
        <v>6368.260265151056</v>
      </c>
      <c r="BV51" s="101">
        <f t="shared" ca="1" si="50"/>
        <v>5943.5344041822609</v>
      </c>
      <c r="BW51" s="101">
        <f t="shared" ca="1" si="51"/>
        <v>5542.3663828965127</v>
      </c>
      <c r="BX51" s="101">
        <f t="shared" ca="1" si="52"/>
        <v>5164.0548792249538</v>
      </c>
      <c r="BY51" s="101">
        <f t="shared" ca="1" si="53"/>
        <v>4807.8333171543673</v>
      </c>
      <c r="BZ51" s="101">
        <f t="shared" ca="1" si="54"/>
        <v>4472.8856444141356</v>
      </c>
      <c r="CA51" s="101">
        <f t="shared" ca="1" si="55"/>
        <v>4158.3602322474981</v>
      </c>
      <c r="CB51" s="101">
        <f t="shared" ca="1" si="56"/>
        <v>3863.382027493697</v>
      </c>
      <c r="CC51" s="101">
        <f t="shared" ca="1" si="57"/>
        <v>3587.0630911681478</v>
      </c>
      <c r="CD51" s="101">
        <f t="shared" ca="1" si="58"/>
        <v>3328.5116583492381</v>
      </c>
      <c r="CE51" s="101">
        <f t="shared" ca="1" si="59"/>
        <v>3086.8398522428602</v>
      </c>
      <c r="CF51" s="101">
        <f t="shared" ca="1" si="60"/>
        <v>2861.1701813439267</v>
      </c>
      <c r="CG51" s="101">
        <f t="shared" ca="1" si="61"/>
        <v>2650.6409431742804</v>
      </c>
      <c r="CH51" s="101">
        <f t="shared" ca="1" si="62"/>
        <v>2454.4106515920139</v>
      </c>
      <c r="CI51" s="101">
        <f t="shared" ca="1" si="63"/>
        <v>2271.6615974444007</v>
      </c>
      <c r="CJ51" s="101">
        <f t="shared" ca="1" si="64"/>
        <v>2101.6026447352001</v>
      </c>
      <c r="CK51" s="101">
        <f t="shared" ca="1" si="65"/>
        <v>1943.4713566485968</v>
      </c>
      <c r="CL51" s="101">
        <f t="shared" ca="1" si="66"/>
        <v>1796.5355379718337</v>
      </c>
      <c r="CM51" s="101">
        <f t="shared" ca="1" si="67"/>
        <v>1660.0942727938109</v>
      </c>
      <c r="CN51" s="101">
        <f t="shared" ca="1" si="68"/>
        <v>1533.4785289315596</v>
      </c>
      <c r="CO51" s="101">
        <f t="shared" ca="1" si="69"/>
        <v>1416.0513934634484</v>
      </c>
      <c r="CP51" s="101">
        <f t="shared" ca="1" si="70"/>
        <v>1307.2079970393315</v>
      </c>
      <c r="CQ51" s="101">
        <f t="shared" ca="1" si="71"/>
        <v>1206.3751783779114</v>
      </c>
      <c r="CR51" s="101">
        <f t="shared" ca="1" si="72"/>
        <v>14086.059121766079</v>
      </c>
      <c r="CS51" s="102">
        <f t="shared" ca="1" si="73"/>
        <v>896984.00000000012</v>
      </c>
      <c r="CT51" s="74">
        <f t="shared" si="148"/>
        <v>91978.300732286414</v>
      </c>
      <c r="CU51" s="74">
        <f t="shared" si="149"/>
        <v>15686.904807250019</v>
      </c>
      <c r="CV51" s="74">
        <f t="shared" si="150"/>
        <v>16980.177748603681</v>
      </c>
      <c r="CW51" s="74">
        <f t="shared" si="151"/>
        <v>18195.462057333189</v>
      </c>
      <c r="CX51" s="74">
        <f t="shared" si="152"/>
        <v>19316.118643165835</v>
      </c>
      <c r="CY51" s="74">
        <f t="shared" si="153"/>
        <v>20328.414250389269</v>
      </c>
      <c r="CZ51" s="74">
        <f t="shared" si="154"/>
        <v>21221.647126960313</v>
      </c>
      <c r="DA51" s="74">
        <f t="shared" si="155"/>
        <v>21988.148627046496</v>
      </c>
      <c r="DB51" s="74">
        <f t="shared" si="156"/>
        <v>22623.180917942915</v>
      </c>
      <c r="DC51" s="74">
        <f t="shared" ca="1" si="74"/>
        <v>22825.345293806644</v>
      </c>
      <c r="DD51" s="74">
        <f t="shared" si="157"/>
        <v>23493.370295159482</v>
      </c>
      <c r="DE51" s="74">
        <f t="shared" si="158"/>
        <v>23731.755064539004</v>
      </c>
      <c r="DF51" s="74">
        <f t="shared" si="159"/>
        <v>23844.526096054291</v>
      </c>
      <c r="DG51" s="74">
        <f t="shared" si="160"/>
        <v>23837.882015537696</v>
      </c>
      <c r="DH51" s="74">
        <f t="shared" si="161"/>
        <v>23719.283169259026</v>
      </c>
      <c r="DI51" s="74">
        <f t="shared" si="162"/>
        <v>23497.147740443041</v>
      </c>
      <c r="DJ51" s="74">
        <f t="shared" si="163"/>
        <v>23180.568590624171</v>
      </c>
      <c r="DK51" s="74">
        <f t="shared" si="164"/>
        <v>22779.055900320829</v>
      </c>
      <c r="DL51" s="74">
        <f t="shared" si="165"/>
        <v>22302.308727588897</v>
      </c>
      <c r="DM51" s="74">
        <f t="shared" si="166"/>
        <v>21760.016961888679</v>
      </c>
      <c r="DN51" s="74">
        <f t="shared" si="167"/>
        <v>21161.693822152785</v>
      </c>
      <c r="DO51" s="74">
        <f t="shared" si="168"/>
        <v>20516.538013933932</v>
      </c>
      <c r="DP51" s="74">
        <f t="shared" si="169"/>
        <v>19833.323893161327</v>
      </c>
      <c r="DQ51" s="74">
        <f t="shared" si="170"/>
        <v>19120.317449896607</v>
      </c>
      <c r="DR51" s="74">
        <f t="shared" si="171"/>
        <v>18385.215589139229</v>
      </c>
      <c r="DS51" s="74">
        <f t="shared" si="172"/>
        <v>17635.106011917229</v>
      </c>
      <c r="DT51" s="74">
        <f t="shared" si="173"/>
        <v>16876.444955751478</v>
      </c>
      <c r="DU51" s="74">
        <f t="shared" si="174"/>
        <v>16115.050108968877</v>
      </c>
      <c r="DV51" s="74">
        <f t="shared" si="175"/>
        <v>15356.106142135792</v>
      </c>
      <c r="DW51" s="74">
        <f t="shared" si="176"/>
        <v>14604.180479596049</v>
      </c>
      <c r="DX51" s="74">
        <f t="shared" si="177"/>
        <v>13863.247146152435</v>
      </c>
      <c r="DY51" s="74">
        <f t="shared" si="178"/>
        <v>13136.716753325463</v>
      </c>
      <c r="DZ51" s="74">
        <f t="shared" si="179"/>
        <v>12427.470924474736</v>
      </c>
      <c r="EA51" s="74">
        <f t="shared" si="180"/>
        <v>11737.899689498265</v>
      </c>
      <c r="EB51" s="74">
        <f t="shared" si="181"/>
        <v>11069.940601217082</v>
      </c>
      <c r="EC51" s="74">
        <f t="shared" si="182"/>
        <v>10425.118532416049</v>
      </c>
      <c r="ED51" s="74">
        <f t="shared" si="183"/>
        <v>9804.585301977464</v>
      </c>
      <c r="EE51" s="74">
        <f t="shared" si="184"/>
        <v>9209.1584490521091</v>
      </c>
      <c r="EF51" s="74">
        <f t="shared" si="185"/>
        <v>8639.3586252510049</v>
      </c>
      <c r="EG51" s="74">
        <f t="shared" si="186"/>
        <v>8095.4452065757314</v>
      </c>
      <c r="EH51" s="74">
        <f t="shared" si="187"/>
        <v>7577.4498401496739</v>
      </c>
      <c r="EI51" s="74">
        <f t="shared" si="188"/>
        <v>7085.2077367639195</v>
      </c>
      <c r="EJ51" s="74">
        <f t="shared" si="189"/>
        <v>6618.3866003869662</v>
      </c>
      <c r="EK51" s="74">
        <f t="shared" si="190"/>
        <v>6176.5131514891555</v>
      </c>
      <c r="EL51" s="74">
        <f t="shared" si="191"/>
        <v>5758.9972540051231</v>
      </c>
      <c r="EM51" s="74">
        <f t="shared" si="192"/>
        <v>5365.1536974492965</v>
      </c>
      <c r="EN51" s="74">
        <f t="shared" si="193"/>
        <v>4994.2217177263055</v>
      </c>
      <c r="EO51" s="74">
        <f t="shared" si="194"/>
        <v>4645.3823638167787</v>
      </c>
      <c r="EP51" s="74">
        <f t="shared" si="195"/>
        <v>4317.7738341852328</v>
      </c>
      <c r="EQ51" s="74">
        <f t="shared" si="196"/>
        <v>4010.5049175375038</v>
      </c>
      <c r="ER51" s="74">
        <f t="shared" si="197"/>
        <v>3722.6666785182897</v>
      </c>
      <c r="ES51" s="74">
        <f t="shared" si="198"/>
        <v>3453.3425310448574</v>
      </c>
      <c r="ET51" s="74">
        <f t="shared" si="199"/>
        <v>3201.6168409517518</v>
      </c>
      <c r="EU51" s="74">
        <f t="shared" si="200"/>
        <v>2966.5821962341379</v>
      </c>
      <c r="EV51" s="74">
        <f t="shared" si="201"/>
        <v>2747.3454779678045</v>
      </c>
      <c r="EW51" s="74">
        <f t="shared" si="202"/>
        <v>2543.0328584655153</v>
      </c>
      <c r="EX51" s="74">
        <f t="shared" si="203"/>
        <v>2352.793845811781</v>
      </c>
      <c r="EY51" s="74">
        <f t="shared" si="204"/>
        <v>2175.804485934375</v>
      </c>
      <c r="EZ51" s="74">
        <f t="shared" si="205"/>
        <v>2011.2698251083418</v>
      </c>
      <c r="FA51" s="74">
        <f t="shared" si="206"/>
        <v>1858.4257274398021</v>
      </c>
      <c r="FB51" s="74">
        <f t="shared" si="207"/>
        <v>1716.5401336507323</v>
      </c>
      <c r="FC51" s="74">
        <f t="shared" si="208"/>
        <v>1584.9138394726658</v>
      </c>
      <c r="FD51" s="74">
        <f t="shared" si="209"/>
        <v>1462.8808642843228</v>
      </c>
      <c r="FE51" s="74">
        <f t="shared" si="210"/>
        <v>1349.8084733453074</v>
      </c>
      <c r="FF51" s="74">
        <f t="shared" si="211"/>
        <v>1245.0969101452692</v>
      </c>
      <c r="FG51" s="74">
        <f t="shared" si="212"/>
        <v>1148.1788890132782</v>
      </c>
      <c r="FH51" s="74">
        <f t="shared" si="213"/>
        <v>13292.169974631535</v>
      </c>
      <c r="FI51" s="102">
        <f t="shared" ca="1" si="75"/>
        <v>896684.59312832321</v>
      </c>
      <c r="FJ51" s="62"/>
      <c r="FK51" s="103">
        <f t="shared" ca="1" si="250"/>
        <v>9.8484921037751152E-2</v>
      </c>
      <c r="FL51" s="103">
        <f t="shared" ca="1" si="250"/>
        <v>1.6999365861468854E-2</v>
      </c>
      <c r="FM51" s="103">
        <f t="shared" ca="1" si="250"/>
        <v>1.8439444998113175E-2</v>
      </c>
      <c r="FN51" s="103">
        <f t="shared" ca="1" si="250"/>
        <v>1.9799504973141781E-2</v>
      </c>
      <c r="FO51" s="103">
        <f t="shared" ca="1" si="250"/>
        <v>2.106073379862591E-2</v>
      </c>
      <c r="FP51" s="103">
        <f t="shared" ca="1" si="250"/>
        <v>2.2207387649197576E-2</v>
      </c>
      <c r="FQ51" s="103">
        <f t="shared" ca="1" si="250"/>
        <v>2.3226963658882879E-2</v>
      </c>
      <c r="FR51" s="103">
        <f t="shared" ca="1" si="250"/>
        <v>2.4110235721373188E-2</v>
      </c>
      <c r="FS51" s="103">
        <f t="shared" ca="1" si="250"/>
        <v>2.4851173888737029E-2</v>
      </c>
      <c r="FT51" s="103">
        <f t="shared" ca="1" si="250"/>
        <v>2.5446769723659106E-2</v>
      </c>
      <c r="FU51" s="103">
        <f t="shared" ca="1" si="250"/>
        <v>2.5896790064442728E-2</v>
      </c>
      <c r="FV51" s="103">
        <f t="shared" ca="1" si="250"/>
        <v>2.6203480523827368E-2</v>
      </c>
      <c r="FW51" s="103">
        <f t="shared" ca="1" si="250"/>
        <v>2.6371238046615838E-2</v>
      </c>
      <c r="FX51" s="103">
        <f t="shared" ca="1" si="250"/>
        <v>2.640626933194817E-2</v>
      </c>
      <c r="FY51" s="103">
        <f t="shared" ca="1" si="250"/>
        <v>2.6316249158832402E-2</v>
      </c>
      <c r="FZ51" s="103">
        <f t="shared" ca="1" si="246"/>
        <v>2.6109989852646228E-2</v>
      </c>
      <c r="GA51" s="103">
        <f t="shared" ca="1" si="246"/>
        <v>2.5797130452386404E-2</v>
      </c>
      <c r="GB51" s="103">
        <f t="shared" ca="1" si="246"/>
        <v>2.5387851689671167E-2</v>
      </c>
      <c r="GC51" s="103">
        <f t="shared" ca="1" si="246"/>
        <v>2.4892620734857426E-2</v>
      </c>
      <c r="GD51" s="103">
        <f t="shared" ca="1" si="246"/>
        <v>2.4321967833172975E-2</v>
      </c>
      <c r="GE51" s="103">
        <f t="shared" ca="1" si="246"/>
        <v>2.3686295449267033E-2</v>
      </c>
      <c r="GF51" s="103">
        <f t="shared" ca="1" si="246"/>
        <v>2.2995719348402385E-2</v>
      </c>
      <c r="GG51" s="103">
        <f t="shared" ca="1" si="246"/>
        <v>2.2259940140893941E-2</v>
      </c>
      <c r="GH51" s="103">
        <f t="shared" ca="1" si="246"/>
        <v>2.1488143170496517E-2</v>
      </c>
      <c r="GI51" s="103">
        <f t="shared" ca="1" si="246"/>
        <v>2.0688924201084809E-2</v>
      </c>
      <c r="GJ51" s="103">
        <f t="shared" ca="1" si="246"/>
        <v>1.987023811240729E-2</v>
      </c>
      <c r="GK51" s="103">
        <f t="shared" ca="1" si="246"/>
        <v>1.9039367719964614E-2</v>
      </c>
      <c r="GL51" s="103">
        <f t="shared" ca="1" si="246"/>
        <v>1.8202909853760493E-2</v>
      </c>
      <c r="GM51" s="103">
        <f t="shared" ca="1" si="246"/>
        <v>1.7366775937220021E-2</v>
      </c>
      <c r="GN51" s="103">
        <f t="shared" ref="GN51:HC67" ca="1" si="318">BG51/$CS51</f>
        <v>1.6536204476142121E-2</v>
      </c>
      <c r="GO51" s="103">
        <f t="shared" ca="1" si="318"/>
        <v>1.5715783077363099E-2</v>
      </c>
      <c r="GP51" s="103">
        <f t="shared" ca="1" si="247"/>
        <v>1.4909477850861495E-2</v>
      </c>
      <c r="GQ51" s="103">
        <f t="shared" ca="1" si="247"/>
        <v>1.4120668293660653E-2</v>
      </c>
      <c r="GR51" s="103">
        <f t="shared" ca="1" si="247"/>
        <v>1.3352185998746878E-2</v>
      </c>
      <c r="GS51" s="103">
        <f t="shared" ca="1" si="247"/>
        <v>1.2606355769361975E-2</v>
      </c>
      <c r="GT51" s="103">
        <f t="shared" ca="1" si="247"/>
        <v>1.1885037942996444E-2</v>
      </c>
      <c r="GU51" s="103">
        <f t="shared" ca="1" si="247"/>
        <v>1.1189670936457728E-2</v>
      </c>
      <c r="GV51" s="103">
        <f t="shared" ca="1" si="247"/>
        <v>1.0521313211333871E-2</v>
      </c>
      <c r="GW51" s="103">
        <f t="shared" ca="1" si="247"/>
        <v>9.8806840270370105E-3</v>
      </c>
      <c r="GX51" s="103">
        <f t="shared" ca="1" si="247"/>
        <v>9.2682024962154053E-3</v>
      </c>
      <c r="GY51" s="103">
        <f t="shared" ca="1" si="247"/>
        <v>8.684024585324579E-3</v>
      </c>
      <c r="GZ51" s="103">
        <f t="shared" ca="1" si="247"/>
        <v>8.1280778124727098E-3</v>
      </c>
      <c r="HA51" s="103">
        <f t="shared" ca="1" si="247"/>
        <v>7.6000934867462835E-3</v>
      </c>
      <c r="HB51" s="103">
        <f t="shared" ca="1" si="247"/>
        <v>7.0996364095134981E-3</v>
      </c>
      <c r="HC51" s="103">
        <f t="shared" ca="1" si="247"/>
        <v>6.6261320203953025E-3</v>
      </c>
      <c r="HD51" s="103">
        <f t="shared" ref="HD51:HS67" ca="1" si="319">BW51/$CS51</f>
        <v>6.1788910202372751E-3</v>
      </c>
      <c r="HE51" s="103">
        <f t="shared" ca="1" si="319"/>
        <v>5.7571315421734983E-3</v>
      </c>
      <c r="HF51" s="103">
        <f t="shared" ca="1" si="248"/>
        <v>5.359998971168233E-3</v>
      </c>
      <c r="HG51" s="103">
        <f t="shared" ca="1" si="248"/>
        <v>4.986583533724275E-3</v>
      </c>
      <c r="HH51" s="103">
        <f t="shared" ca="1" si="248"/>
        <v>4.6359357940024539E-3</v>
      </c>
      <c r="HI51" s="103">
        <f t="shared" ca="1" si="248"/>
        <v>4.3070802015350287E-3</v>
      </c>
      <c r="HJ51" s="103">
        <f t="shared" ca="1" si="248"/>
        <v>3.9990268401310916E-3</v>
      </c>
      <c r="HK51" s="103">
        <f t="shared" ca="1" si="248"/>
        <v>3.7107815282649832E-3</v>
      </c>
      <c r="HL51" s="103">
        <f t="shared" ca="1" si="248"/>
        <v>3.4413544190786678E-3</v>
      </c>
      <c r="HM51" s="103">
        <f t="shared" ca="1" si="248"/>
        <v>3.1897672437233289E-3</v>
      </c>
      <c r="HN51" s="103">
        <f t="shared" ca="1" si="248"/>
        <v>2.9550593357008377E-3</v>
      </c>
      <c r="HO51" s="103">
        <f t="shared" ca="1" si="248"/>
        <v>2.7362925666366551E-3</v>
      </c>
      <c r="HP51" s="103">
        <f t="shared" ca="1" si="248"/>
        <v>2.5325553158633825E-3</v>
      </c>
      <c r="HQ51" s="103">
        <f t="shared" ca="1" si="248"/>
        <v>2.342965587719736E-3</v>
      </c>
      <c r="HR51" s="103">
        <f t="shared" ca="1" si="248"/>
        <v>2.1666733817421453E-3</v>
      </c>
      <c r="HS51" s="103">
        <f t="shared" ca="1" si="248"/>
        <v>2.0028624122301331E-3</v>
      </c>
      <c r="HT51" s="103">
        <f t="shared" ref="HT51:HY82" ca="1" si="320">CM51/$CS51</f>
        <v>1.8507512651215747E-3</v>
      </c>
      <c r="HU51" s="103">
        <f t="shared" ca="1" si="320"/>
        <v>1.7095940718357958E-3</v>
      </c>
      <c r="HV51" s="103">
        <f t="shared" ca="1" si="249"/>
        <v>1.5786807718570768E-3</v>
      </c>
      <c r="HW51" s="103">
        <f t="shared" ca="1" si="245"/>
        <v>1.4573370283520457E-3</v>
      </c>
      <c r="HX51" s="103">
        <f t="shared" ca="1" si="245"/>
        <v>1.3449238541355377E-3</v>
      </c>
      <c r="HY51" s="103">
        <f t="shared" ca="1" si="245"/>
        <v>1.5703801987288598E-2</v>
      </c>
      <c r="HZ51" s="104">
        <f t="shared" ca="1" si="216"/>
        <v>0.57417947156338278</v>
      </c>
      <c r="IA51" s="105">
        <f t="shared" ca="1" si="251"/>
        <v>0.10257597982295602</v>
      </c>
      <c r="IB51" s="105">
        <f t="shared" ca="1" si="252"/>
        <v>1.7494339623392068E-2</v>
      </c>
      <c r="IC51" s="105">
        <f t="shared" ca="1" si="253"/>
        <v>1.8936622619291143E-2</v>
      </c>
      <c r="ID51" s="105">
        <f t="shared" ca="1" si="254"/>
        <v>2.0291931183799499E-2</v>
      </c>
      <c r="IE51" s="105">
        <f t="shared" ca="1" si="255"/>
        <v>2.1541709081647546E-2</v>
      </c>
      <c r="IF51" s="105">
        <f t="shared" ca="1" si="256"/>
        <v>2.2670640720465797E-2</v>
      </c>
      <c r="IG51" s="105">
        <f t="shared" ca="1" si="257"/>
        <v>2.3666791299405448E-2</v>
      </c>
      <c r="IH51" s="105">
        <f t="shared" ca="1" si="258"/>
        <v>2.4521608596323685E-2</v>
      </c>
      <c r="II51" s="105">
        <f t="shared" ca="1" si="259"/>
        <v>2.5229808888559038E-2</v>
      </c>
      <c r="IJ51" s="105">
        <f t="shared" ca="1" si="260"/>
        <v>2.5455266510350471E-2</v>
      </c>
      <c r="IK51" s="105">
        <f t="shared" ca="1" si="261"/>
        <v>2.6200260911360813E-2</v>
      </c>
      <c r="IL51" s="105">
        <f t="shared" ca="1" si="262"/>
        <v>2.6466112216497945E-2</v>
      </c>
      <c r="IM51" s="105">
        <f t="shared" ca="1" si="263"/>
        <v>2.6591876651818346E-2</v>
      </c>
      <c r="IN51" s="105">
        <f t="shared" ca="1" si="264"/>
        <v>2.6584467044730734E-2</v>
      </c>
      <c r="IO51" s="105">
        <f t="shared" ca="1" si="265"/>
        <v>2.6452203317677159E-2</v>
      </c>
      <c r="IP51" s="105">
        <f t="shared" ca="1" si="266"/>
        <v>2.6204473591396254E-2</v>
      </c>
      <c r="IQ51" s="105">
        <f t="shared" ca="1" si="267"/>
        <v>2.5851418400925769E-2</v>
      </c>
      <c r="IR51" s="105">
        <f t="shared" ca="1" si="268"/>
        <v>2.540364368350528E-2</v>
      </c>
      <c r="IS51" s="105">
        <f t="shared" ca="1" si="269"/>
        <v>2.4871966016257008E-2</v>
      </c>
      <c r="IT51" s="105">
        <f t="shared" ca="1" si="270"/>
        <v>2.4267191751308072E-2</v>
      </c>
      <c r="IU51" s="105">
        <f t="shared" ca="1" si="271"/>
        <v>2.3599930214396318E-2</v>
      </c>
      <c r="IV51" s="105">
        <f t="shared" ca="1" si="272"/>
        <v>2.2880439979855706E-2</v>
      </c>
      <c r="IW51" s="105">
        <f t="shared" ca="1" si="273"/>
        <v>2.2118506379113185E-2</v>
      </c>
      <c r="IX51" s="105">
        <f t="shared" ca="1" si="274"/>
        <v>2.1323347804148483E-2</v>
      </c>
      <c r="IY51" s="105">
        <f t="shared" ca="1" si="275"/>
        <v>2.0503547992273965E-2</v>
      </c>
      <c r="IZ51" s="105">
        <f t="shared" ca="1" si="276"/>
        <v>1.9667011284751155E-2</v>
      </c>
      <c r="JA51" s="105">
        <f t="shared" ca="1" si="277"/>
        <v>1.8820937802525972E-2</v>
      </c>
      <c r="JB51" s="105">
        <f t="shared" ca="1" si="278"/>
        <v>1.7971815544133785E-2</v>
      </c>
      <c r="JC51" s="105">
        <f t="shared" ca="1" si="279"/>
        <v>1.7125426554460942E-2</v>
      </c>
      <c r="JD51" s="105">
        <f t="shared" ca="1" si="280"/>
        <v>1.628686451346897E-2</v>
      </c>
      <c r="JE51" s="105">
        <f t="shared" ca="1" si="281"/>
        <v>1.5460561330474968E-2</v>
      </c>
      <c r="JF51" s="105">
        <f t="shared" ca="1" si="282"/>
        <v>1.4650320585407323E-2</v>
      </c>
      <c r="JG51" s="105">
        <f t="shared" ca="1" si="283"/>
        <v>1.3859355920366816E-2</v>
      </c>
      <c r="JH51" s="105">
        <f t="shared" ca="1" si="284"/>
        <v>1.3090332742918525E-2</v>
      </c>
      <c r="JI51" s="105">
        <f t="shared" ca="1" si="285"/>
        <v>1.234541184944044E-2</v>
      </c>
      <c r="JJ51" s="105">
        <f t="shared" ca="1" si="286"/>
        <v>1.1626293807553048E-2</v>
      </c>
      <c r="JK51" s="105">
        <f t="shared" ca="1" si="287"/>
        <v>1.0934263147949888E-2</v>
      </c>
      <c r="JL51" s="105">
        <f t="shared" ca="1" si="288"/>
        <v>1.0270231606102995E-2</v>
      </c>
      <c r="JM51" s="105">
        <f t="shared" ca="1" si="289"/>
        <v>9.6347798227583003E-3</v>
      </c>
      <c r="JN51" s="105">
        <f t="shared" ca="1" si="290"/>
        <v>9.0281970590490607E-3</v>
      </c>
      <c r="JO51" s="105">
        <f t="shared" ca="1" si="291"/>
        <v>8.4505186084593252E-3</v>
      </c>
      <c r="JP51" s="105">
        <f t="shared" ca="1" si="292"/>
        <v>7.9015606948763147E-3</v>
      </c>
      <c r="JQ51" s="105">
        <f t="shared" ca="1" si="293"/>
        <v>7.380952735339146E-3</v>
      </c>
      <c r="JR51" s="105">
        <f t="shared" ca="1" si="294"/>
        <v>6.8881669193631874E-3</v>
      </c>
      <c r="JS51" s="105">
        <f t="shared" ca="1" si="295"/>
        <v>6.422545115795205E-3</v>
      </c>
      <c r="JT51" s="105">
        <f t="shared" ca="1" si="296"/>
        <v>5.983323164649822E-3</v>
      </c>
      <c r="JU51" s="105">
        <f t="shared" ca="1" si="297"/>
        <v>5.5696526470948183E-3</v>
      </c>
      <c r="JV51" s="105">
        <f t="shared" ca="1" si="298"/>
        <v>5.180620253115005E-3</v>
      </c>
      <c r="JW51" s="105">
        <f t="shared" ca="1" si="299"/>
        <v>4.8152648849708992E-3</v>
      </c>
      <c r="JX51" s="105">
        <f t="shared" ca="1" si="300"/>
        <v>4.4725926465913595E-3</v>
      </c>
      <c r="JY51" s="105">
        <f t="shared" ca="1" si="301"/>
        <v>4.1515898756894825E-3</v>
      </c>
      <c r="JZ51" s="105">
        <f t="shared" ca="1" si="302"/>
        <v>3.8512343777391688E-3</v>
      </c>
      <c r="KA51" s="105">
        <f t="shared" ca="1" si="303"/>
        <v>3.5705050198108768E-3</v>
      </c>
      <c r="KB51" s="105">
        <f t="shared" ca="1" si="304"/>
        <v>3.3083898384876059E-3</v>
      </c>
      <c r="KC51" s="105">
        <f t="shared" ca="1" si="305"/>
        <v>3.0638928102722915E-3</v>
      </c>
      <c r="KD51" s="105">
        <f t="shared" ca="1" si="306"/>
        <v>2.8360394256284334E-3</v>
      </c>
      <c r="KE51" s="105">
        <f t="shared" ca="1" si="307"/>
        <v>2.6238811995234943E-3</v>
      </c>
      <c r="KF51" s="105">
        <f t="shared" ca="1" si="308"/>
        <v>2.4264992424409804E-3</v>
      </c>
      <c r="KG51" s="105">
        <f t="shared" ca="1" si="309"/>
        <v>2.2430070066125382E-3</v>
      </c>
      <c r="KH51" s="105">
        <f t="shared" ca="1" si="310"/>
        <v>2.0725523129110413E-3</v>
      </c>
      <c r="KI51" s="105">
        <f t="shared" ca="1" si="311"/>
        <v>1.914318754671723E-3</v>
      </c>
      <c r="KJ51" s="105">
        <f t="shared" ca="1" si="312"/>
        <v>1.7675265657718859E-3</v>
      </c>
      <c r="KK51" s="105">
        <f t="shared" ca="1" si="313"/>
        <v>1.6314330317427146E-3</v>
      </c>
      <c r="KL51" s="105">
        <f t="shared" ca="1" si="314"/>
        <v>1.5053325145647264E-3</v>
      </c>
      <c r="KM51" s="105">
        <f t="shared" ca="1" si="315"/>
        <v>1.3885561541783793E-3</v>
      </c>
      <c r="KN51" s="105">
        <f t="shared" ca="1" si="316"/>
        <v>1.2804713026322333E-3</v>
      </c>
      <c r="KO51" s="105">
        <f t="shared" ca="1" si="317"/>
        <v>1.4823685024249449E-2</v>
      </c>
      <c r="KP51" s="102"/>
      <c r="KQ51" s="106">
        <f t="shared" ca="1" si="145"/>
        <v>0.56532038151172415</v>
      </c>
      <c r="KR51" s="107">
        <f t="shared" ca="1" si="146"/>
        <v>0.32829591569854433</v>
      </c>
    </row>
    <row r="52" spans="1:304" s="63" customFormat="1" ht="15.5" x14ac:dyDescent="0.35">
      <c r="A52" s="62"/>
      <c r="B52" s="67" t="s">
        <v>154</v>
      </c>
      <c r="C52" s="95">
        <f t="shared" si="147"/>
        <v>857122</v>
      </c>
      <c r="D52" s="75">
        <f ca="1">'Stochastic inputs'!H73</f>
        <v>27.173044999999998</v>
      </c>
      <c r="E52" s="75">
        <v>8.4841470000000001</v>
      </c>
      <c r="F52" s="96">
        <v>26.982833684999999</v>
      </c>
      <c r="G52" s="96">
        <v>8.424757971</v>
      </c>
      <c r="H52" s="97">
        <f t="shared" ca="1" si="0"/>
        <v>3.2557146899062368</v>
      </c>
      <c r="I52" s="97">
        <f t="shared" ca="1" si="1"/>
        <v>0.3049944241811457</v>
      </c>
      <c r="J52" s="98">
        <f t="shared" si="2"/>
        <v>3.2486900749692724</v>
      </c>
      <c r="K52" s="98">
        <f t="shared" si="3"/>
        <v>0.3049944241811457</v>
      </c>
      <c r="L52" s="98"/>
      <c r="M52" s="99">
        <v>1064924</v>
      </c>
      <c r="N52" s="98"/>
      <c r="O52" s="97">
        <f t="shared" ca="1" si="4"/>
        <v>3.2557146899062368</v>
      </c>
      <c r="P52" s="97">
        <f t="shared" ca="1" si="4"/>
        <v>0.3049944241811457</v>
      </c>
      <c r="Q52" s="99">
        <v>857122</v>
      </c>
      <c r="R52" s="100">
        <v>883774</v>
      </c>
      <c r="S52" s="99">
        <v>909412</v>
      </c>
      <c r="T52" s="100">
        <v>935371</v>
      </c>
      <c r="U52" s="99">
        <v>961794</v>
      </c>
      <c r="V52" s="100">
        <v>985831</v>
      </c>
      <c r="W52" s="99">
        <v>1006705</v>
      </c>
      <c r="X52" s="100">
        <v>1025103</v>
      </c>
      <c r="Y52" s="99">
        <v>1044259</v>
      </c>
      <c r="Z52" s="100">
        <v>1064924</v>
      </c>
      <c r="AA52" s="98"/>
      <c r="AB52" s="98">
        <f t="shared" si="5"/>
        <v>3.2486900749692724</v>
      </c>
      <c r="AC52" s="98">
        <f t="shared" si="5"/>
        <v>0.3049944241811457</v>
      </c>
      <c r="AD52" s="101">
        <f t="shared" ca="1" si="6"/>
        <v>84413.592489719362</v>
      </c>
      <c r="AE52" s="101">
        <f t="shared" ca="1" si="7"/>
        <v>14570.530465913909</v>
      </c>
      <c r="AF52" s="101">
        <f t="shared" ca="1" si="8"/>
        <v>15804.85397567276</v>
      </c>
      <c r="AG52" s="101">
        <f t="shared" ca="1" si="9"/>
        <v>16970.591301589233</v>
      </c>
      <c r="AH52" s="101">
        <f t="shared" ca="1" si="10"/>
        <v>18051.618274945838</v>
      </c>
      <c r="AI52" s="101">
        <f t="shared" ca="1" si="11"/>
        <v>19034.440516655526</v>
      </c>
      <c r="AJ52" s="101">
        <f t="shared" ca="1" si="12"/>
        <v>19908.341545229014</v>
      </c>
      <c r="AK52" s="101">
        <f t="shared" ca="1" si="13"/>
        <v>20665.413461974833</v>
      </c>
      <c r="AL52" s="101">
        <f t="shared" ca="1" si="14"/>
        <v>21300.487865862062</v>
      </c>
      <c r="AM52" s="101">
        <f t="shared" ca="1" si="15"/>
        <v>21810.986159082146</v>
      </c>
      <c r="AN52" s="101">
        <f t="shared" ca="1" si="16"/>
        <v>22196.708493615282</v>
      </c>
      <c r="AO52" s="101">
        <f t="shared" ca="1" si="17"/>
        <v>22459.579633543963</v>
      </c>
      <c r="AP52" s="101">
        <f t="shared" ca="1" si="18"/>
        <v>22603.368296991463</v>
      </c>
      <c r="AQ52" s="101">
        <f t="shared" ca="1" si="19"/>
        <v>22633.394382338083</v>
      </c>
      <c r="AR52" s="101">
        <f t="shared" ca="1" si="20"/>
        <v>22556.236111516748</v>
      </c>
      <c r="AS52" s="101">
        <f t="shared" ca="1" si="21"/>
        <v>22379.446722479843</v>
      </c>
      <c r="AT52" s="101">
        <f t="shared" ca="1" si="22"/>
        <v>22111.288047610342</v>
      </c>
      <c r="AU52" s="101">
        <f t="shared" ca="1" si="23"/>
        <v>21760.486215954334</v>
      </c>
      <c r="AV52" s="101">
        <f t="shared" ca="1" si="24"/>
        <v>21336.012869502469</v>
      </c>
      <c r="AW52" s="101">
        <f t="shared" ca="1" si="25"/>
        <v>20846.893713104888</v>
      </c>
      <c r="AX52" s="101">
        <f t="shared" ca="1" si="26"/>
        <v>20302.044928066662</v>
      </c>
      <c r="AY52" s="101">
        <f t="shared" ca="1" si="27"/>
        <v>19710.136959341351</v>
      </c>
      <c r="AZ52" s="101">
        <f t="shared" ca="1" si="28"/>
        <v>19079.484413443297</v>
      </c>
      <c r="BA52" s="101">
        <f t="shared" ca="1" si="29"/>
        <v>18417.96025058232</v>
      </c>
      <c r="BB52" s="101">
        <f t="shared" ca="1" si="30"/>
        <v>17732.932089082216</v>
      </c>
      <c r="BC52" s="101">
        <f t="shared" ca="1" si="31"/>
        <v>17031.218231382762</v>
      </c>
      <c r="BD52" s="101">
        <f t="shared" ca="1" si="32"/>
        <v>16319.060938871513</v>
      </c>
      <c r="BE52" s="101">
        <f t="shared" ca="1" si="33"/>
        <v>15602.114499674904</v>
      </c>
      <c r="BF52" s="101">
        <f t="shared" ca="1" si="34"/>
        <v>14885.445724861902</v>
      </c>
      <c r="BG52" s="101">
        <f t="shared" ca="1" si="35"/>
        <v>14173.54465299989</v>
      </c>
      <c r="BH52" s="101">
        <f t="shared" ca="1" si="36"/>
        <v>13470.343422835615</v>
      </c>
      <c r="BI52" s="101">
        <f t="shared" ca="1" si="37"/>
        <v>12779.241474486107</v>
      </c>
      <c r="BJ52" s="101">
        <f t="shared" ca="1" si="38"/>
        <v>12103.135449199008</v>
      </c>
      <c r="BK52" s="101">
        <f t="shared" ca="1" si="39"/>
        <v>11444.452367617923</v>
      </c>
      <c r="BL52" s="101">
        <f t="shared" ca="1" si="40"/>
        <v>10805.184869747076</v>
      </c>
      <c r="BM52" s="101">
        <f t="shared" ca="1" si="41"/>
        <v>10186.927491777</v>
      </c>
      <c r="BN52" s="101">
        <f t="shared" ca="1" si="42"/>
        <v>9590.9131323985221</v>
      </c>
      <c r="BO52" s="101">
        <f t="shared" ca="1" si="43"/>
        <v>9018.0490223249108</v>
      </c>
      <c r="BP52" s="101">
        <f t="shared" ca="1" si="44"/>
        <v>8468.9516546220184</v>
      </c>
      <c r="BQ52" s="101">
        <f t="shared" ca="1" si="45"/>
        <v>7943.9802599611403</v>
      </c>
      <c r="BR52" s="101">
        <f t="shared" ca="1" si="46"/>
        <v>7443.2685206225742</v>
      </c>
      <c r="BS52" s="101">
        <f t="shared" ca="1" si="47"/>
        <v>6966.7543107822357</v>
      </c>
      <c r="BT52" s="101">
        <f t="shared" ca="1" si="48"/>
        <v>6514.207329546949</v>
      </c>
      <c r="BU52" s="101">
        <f t="shared" ca="1" si="49"/>
        <v>6085.2545585950293</v>
      </c>
      <c r="BV52" s="101">
        <f t="shared" ca="1" si="50"/>
        <v>5679.4035295852636</v>
      </c>
      <c r="BW52" s="101">
        <f t="shared" ca="1" si="51"/>
        <v>5296.0634290478147</v>
      </c>
      <c r="BX52" s="101">
        <f t="shared" ca="1" si="52"/>
        <v>4934.5641016908339</v>
      </c>
      <c r="BY52" s="101">
        <f t="shared" ca="1" si="53"/>
        <v>4594.1730381656589</v>
      </c>
      <c r="BZ52" s="101">
        <f t="shared" ca="1" si="54"/>
        <v>4274.1104515928191</v>
      </c>
      <c r="CA52" s="101">
        <f t="shared" ca="1" si="55"/>
        <v>3973.562559626972</v>
      </c>
      <c r="CB52" s="101">
        <f t="shared" ca="1" si="56"/>
        <v>3691.6931965001077</v>
      </c>
      <c r="CC52" s="101">
        <f t="shared" ca="1" si="57"/>
        <v>3427.6538832668421</v>
      </c>
      <c r="CD52" s="101">
        <f t="shared" ca="1" si="58"/>
        <v>3180.5924850695392</v>
      </c>
      <c r="CE52" s="101">
        <f t="shared" ca="1" si="59"/>
        <v>2949.6605823895461</v>
      </c>
      <c r="CF52" s="101">
        <f t="shared" ca="1" si="60"/>
        <v>2734.0196794746275</v>
      </c>
      <c r="CG52" s="101">
        <f t="shared" ca="1" si="61"/>
        <v>2532.8463679345737</v>
      </c>
      <c r="CH52" s="101">
        <f t="shared" ca="1" si="62"/>
        <v>2345.3365573007436</v>
      </c>
      <c r="CI52" s="101">
        <f t="shared" ca="1" si="63"/>
        <v>2170.7088774434546</v>
      </c>
      <c r="CJ52" s="101">
        <f t="shared" ca="1" si="64"/>
        <v>2008.207350477516</v>
      </c>
      <c r="CK52" s="101">
        <f t="shared" ca="1" si="65"/>
        <v>1857.1034223055915</v>
      </c>
      <c r="CL52" s="101">
        <f t="shared" ca="1" si="66"/>
        <v>1716.6974364955161</v>
      </c>
      <c r="CM52" s="101">
        <f t="shared" ca="1" si="67"/>
        <v>1586.3196258635348</v>
      </c>
      <c r="CN52" s="101">
        <f t="shared" ca="1" si="68"/>
        <v>1465.3306900400412</v>
      </c>
      <c r="CO52" s="101">
        <f t="shared" ca="1" si="69"/>
        <v>1353.1220205356817</v>
      </c>
      <c r="CP52" s="101">
        <f t="shared" ca="1" si="70"/>
        <v>1249.1156284151623</v>
      </c>
      <c r="CQ52" s="101">
        <f t="shared" ca="1" si="71"/>
        <v>1152.7638237043604</v>
      </c>
      <c r="CR52" s="101">
        <f t="shared" ca="1" si="72"/>
        <v>13460.07416694878</v>
      </c>
      <c r="CS52" s="102">
        <f t="shared" ca="1" si="73"/>
        <v>857121.99999999953</v>
      </c>
      <c r="CT52" s="74">
        <f t="shared" si="148"/>
        <v>87890.781864847973</v>
      </c>
      <c r="CU52" s="74">
        <f t="shared" si="149"/>
        <v>14989.778214772785</v>
      </c>
      <c r="CV52" s="74">
        <f t="shared" si="150"/>
        <v>16225.578061859169</v>
      </c>
      <c r="CW52" s="74">
        <f t="shared" si="151"/>
        <v>17386.855093854003</v>
      </c>
      <c r="CX52" s="74">
        <f t="shared" si="152"/>
        <v>18457.709662232086</v>
      </c>
      <c r="CY52" s="74">
        <f t="shared" si="153"/>
        <v>19425.018817640172</v>
      </c>
      <c r="CZ52" s="74">
        <f t="shared" si="154"/>
        <v>20278.556394266205</v>
      </c>
      <c r="DA52" s="74">
        <f t="shared" si="155"/>
        <v>21010.994541163884</v>
      </c>
      <c r="DB52" s="74">
        <f t="shared" si="156"/>
        <v>21617.805975077667</v>
      </c>
      <c r="DC52" s="74">
        <f t="shared" ca="1" si="74"/>
        <v>21810.986159082146</v>
      </c>
      <c r="DD52" s="74">
        <f t="shared" si="157"/>
        <v>22449.324106257955</v>
      </c>
      <c r="DE52" s="74">
        <f t="shared" si="158"/>
        <v>22677.115048236981</v>
      </c>
      <c r="DF52" s="74">
        <f t="shared" si="159"/>
        <v>22784.874531209305</v>
      </c>
      <c r="DG52" s="74">
        <f t="shared" si="160"/>
        <v>22778.525713860781</v>
      </c>
      <c r="DH52" s="74">
        <f t="shared" si="161"/>
        <v>22665.197404414834</v>
      </c>
      <c r="DI52" s="74">
        <f t="shared" si="162"/>
        <v>22452.933681742394</v>
      </c>
      <c r="DJ52" s="74">
        <f t="shared" si="163"/>
        <v>22150.42332029665</v>
      </c>
      <c r="DK52" s="74">
        <f t="shared" si="164"/>
        <v>21766.753867844676</v>
      </c>
      <c r="DL52" s="74">
        <f t="shared" si="165"/>
        <v>21311.19335596672</v>
      </c>
      <c r="DM52" s="74">
        <f t="shared" si="166"/>
        <v>20793.001055100147</v>
      </c>
      <c r="DN52" s="74">
        <f t="shared" si="167"/>
        <v>20221.267416398998</v>
      </c>
      <c r="DO52" s="74">
        <f t="shared" si="168"/>
        <v>19604.782354622912</v>
      </c>
      <c r="DP52" s="74">
        <f t="shared" si="169"/>
        <v>18951.930293019966</v>
      </c>
      <c r="DQ52" s="74">
        <f t="shared" si="170"/>
        <v>18270.609880767417</v>
      </c>
      <c r="DR52" s="74">
        <f t="shared" si="171"/>
        <v>17568.17597214019</v>
      </c>
      <c r="DS52" s="74">
        <f t="shared" si="172"/>
        <v>16851.401290487367</v>
      </c>
      <c r="DT52" s="74">
        <f t="shared" si="173"/>
        <v>16126.455157910978</v>
      </c>
      <c r="DU52" s="74">
        <f t="shared" si="174"/>
        <v>15398.896724467349</v>
      </c>
      <c r="DV52" s="74">
        <f t="shared" si="175"/>
        <v>14673.680253783472</v>
      </c>
      <c r="DW52" s="74">
        <f t="shared" si="176"/>
        <v>13955.170193707274</v>
      </c>
      <c r="DX52" s="74">
        <f t="shared" si="177"/>
        <v>13247.163963241783</v>
      </c>
      <c r="DY52" s="74">
        <f t="shared" si="178"/>
        <v>12552.92060621352</v>
      </c>
      <c r="DZ52" s="74">
        <f t="shared" si="179"/>
        <v>11875.193686540268</v>
      </c>
      <c r="EA52" s="74">
        <f t="shared" si="180"/>
        <v>11216.267021108661</v>
      </c>
      <c r="EB52" s="74">
        <f t="shared" si="181"/>
        <v>10577.992057825322</v>
      </c>
      <c r="EC52" s="74">
        <f t="shared" si="182"/>
        <v>9961.8259040757785</v>
      </c>
      <c r="ED52" s="74">
        <f t="shared" si="183"/>
        <v>9368.8691918713466</v>
      </c>
      <c r="EE52" s="74">
        <f t="shared" si="184"/>
        <v>8799.9031288946535</v>
      </c>
      <c r="EF52" s="74">
        <f t="shared" si="185"/>
        <v>8255.4252289811102</v>
      </c>
      <c r="EG52" s="74">
        <f t="shared" si="186"/>
        <v>7735.6833414538096</v>
      </c>
      <c r="EH52" s="74">
        <f t="shared" si="187"/>
        <v>7240.7077070368796</v>
      </c>
      <c r="EI52" s="74">
        <f t="shared" si="188"/>
        <v>6770.3408597595544</v>
      </c>
      <c r="EJ52" s="74">
        <f t="shared" si="189"/>
        <v>6324.2652708374699</v>
      </c>
      <c r="EK52" s="74">
        <f t="shared" si="190"/>
        <v>5902.0286932996441</v>
      </c>
      <c r="EL52" s="74">
        <f t="shared" si="191"/>
        <v>5503.0672167478788</v>
      </c>
      <c r="EM52" s="74">
        <f t="shared" si="192"/>
        <v>5126.7260814742922</v>
      </c>
      <c r="EN52" s="74">
        <f t="shared" si="193"/>
        <v>4772.278331766237</v>
      </c>
      <c r="EO52" s="74">
        <f t="shared" si="194"/>
        <v>4438.9414108159845</v>
      </c>
      <c r="EP52" s="74">
        <f t="shared" si="195"/>
        <v>4125.8918155781093</v>
      </c>
      <c r="EQ52" s="74">
        <f t="shared" si="196"/>
        <v>3832.2779402192018</v>
      </c>
      <c r="ER52" s="74">
        <f t="shared" si="197"/>
        <v>3557.2312425026016</v>
      </c>
      <c r="ES52" s="74">
        <f t="shared" si="198"/>
        <v>3299.8758694628114</v>
      </c>
      <c r="ET52" s="74">
        <f t="shared" si="199"/>
        <v>3059.3368777483738</v>
      </c>
      <c r="EU52" s="74">
        <f t="shared" si="200"/>
        <v>2834.7471807753504</v>
      </c>
      <c r="EV52" s="74">
        <f t="shared" si="201"/>
        <v>2625.2533498554271</v>
      </c>
      <c r="EW52" s="74">
        <f t="shared" si="202"/>
        <v>2430.0203902340281</v>
      </c>
      <c r="EX52" s="74">
        <f t="shared" si="203"/>
        <v>2248.2356058858186</v>
      </c>
      <c r="EY52" s="74">
        <f t="shared" si="204"/>
        <v>2079.1116592860558</v>
      </c>
      <c r="EZ52" s="74">
        <f t="shared" si="205"/>
        <v>1921.8889244808292</v>
      </c>
      <c r="FA52" s="74">
        <f t="shared" si="206"/>
        <v>1775.8372238018271</v>
      </c>
      <c r="FB52" s="74">
        <f t="shared" si="207"/>
        <v>1640.2570307106737</v>
      </c>
      <c r="FC52" s="74">
        <f t="shared" si="208"/>
        <v>1514.4802136007891</v>
      </c>
      <c r="FD52" s="74">
        <f t="shared" si="209"/>
        <v>1397.8703880527494</v>
      </c>
      <c r="FE52" s="74">
        <f t="shared" si="210"/>
        <v>1289.8229380799173</v>
      </c>
      <c r="FF52" s="74">
        <f t="shared" si="211"/>
        <v>1189.7647603720172</v>
      </c>
      <c r="FG52" s="74">
        <f t="shared" si="212"/>
        <v>1097.1537794529659</v>
      </c>
      <c r="FH52" s="74">
        <f t="shared" si="213"/>
        <v>12701.465480985313</v>
      </c>
      <c r="FI52" s="102">
        <f t="shared" ca="1" si="75"/>
        <v>856835.89878006163</v>
      </c>
      <c r="FJ52" s="62"/>
      <c r="FK52" s="103">
        <f t="shared" ca="1" si="250"/>
        <v>9.8484921037751222E-2</v>
      </c>
      <c r="FL52" s="103">
        <f t="shared" ca="1" si="250"/>
        <v>1.6999365861468867E-2</v>
      </c>
      <c r="FM52" s="103">
        <f t="shared" ca="1" si="250"/>
        <v>1.8439444998113185E-2</v>
      </c>
      <c r="FN52" s="103">
        <f t="shared" ca="1" si="250"/>
        <v>1.9799504973141795E-2</v>
      </c>
      <c r="FO52" s="103">
        <f t="shared" ca="1" si="250"/>
        <v>2.1060733798625924E-2</v>
      </c>
      <c r="FP52" s="103">
        <f t="shared" ca="1" si="250"/>
        <v>2.220738764919759E-2</v>
      </c>
      <c r="FQ52" s="103">
        <f t="shared" ca="1" si="250"/>
        <v>2.3226963658882896E-2</v>
      </c>
      <c r="FR52" s="103">
        <f t="shared" ca="1" si="250"/>
        <v>2.4110235721373205E-2</v>
      </c>
      <c r="FS52" s="103">
        <f t="shared" ca="1" si="250"/>
        <v>2.4851173888737046E-2</v>
      </c>
      <c r="FT52" s="103">
        <f t="shared" ca="1" si="250"/>
        <v>2.5446769723659127E-2</v>
      </c>
      <c r="FU52" s="103">
        <f t="shared" ca="1" si="250"/>
        <v>2.5896790064442746E-2</v>
      </c>
      <c r="FV52" s="103">
        <f t="shared" ca="1" si="250"/>
        <v>2.6203480523827385E-2</v>
      </c>
      <c r="FW52" s="103">
        <f t="shared" ca="1" si="250"/>
        <v>2.6371238046615855E-2</v>
      </c>
      <c r="FX52" s="103">
        <f t="shared" ca="1" si="250"/>
        <v>2.6406269331948187E-2</v>
      </c>
      <c r="FY52" s="103">
        <f t="shared" ca="1" si="250"/>
        <v>2.6316249158832419E-2</v>
      </c>
      <c r="FZ52" s="103">
        <f t="shared" ref="FZ52:GO69" ca="1" si="321">AS52/$CS52</f>
        <v>2.6109989852646245E-2</v>
      </c>
      <c r="GA52" s="103">
        <f t="shared" ca="1" si="321"/>
        <v>2.5797130452386421E-2</v>
      </c>
      <c r="GB52" s="103">
        <f t="shared" ca="1" si="321"/>
        <v>2.5387851689671184E-2</v>
      </c>
      <c r="GC52" s="103">
        <f t="shared" ca="1" si="321"/>
        <v>2.4892620734857443E-2</v>
      </c>
      <c r="GD52" s="103">
        <f t="shared" ca="1" si="321"/>
        <v>2.4321967833172989E-2</v>
      </c>
      <c r="GE52" s="103">
        <f t="shared" ca="1" si="321"/>
        <v>2.368629544926705E-2</v>
      </c>
      <c r="GF52" s="103">
        <f t="shared" ca="1" si="321"/>
        <v>2.2995719348402398E-2</v>
      </c>
      <c r="GG52" s="103">
        <f t="shared" ca="1" si="321"/>
        <v>2.2259940140893955E-2</v>
      </c>
      <c r="GH52" s="103">
        <f t="shared" ca="1" si="321"/>
        <v>2.1488143170496535E-2</v>
      </c>
      <c r="GI52" s="103">
        <f t="shared" ca="1" si="321"/>
        <v>2.0688924201084823E-2</v>
      </c>
      <c r="GJ52" s="103">
        <f t="shared" ca="1" si="321"/>
        <v>1.9870238112407301E-2</v>
      </c>
      <c r="GK52" s="103">
        <f t="shared" ca="1" si="321"/>
        <v>1.9039367719964628E-2</v>
      </c>
      <c r="GL52" s="103">
        <f t="shared" ca="1" si="321"/>
        <v>1.8202909853760506E-2</v>
      </c>
      <c r="GM52" s="103">
        <f t="shared" ca="1" si="321"/>
        <v>1.7366775937220035E-2</v>
      </c>
      <c r="GN52" s="103">
        <f t="shared" ca="1" si="318"/>
        <v>1.6536204476142135E-2</v>
      </c>
      <c r="GO52" s="103">
        <f t="shared" ca="1" si="318"/>
        <v>1.571578307736311E-2</v>
      </c>
      <c r="GP52" s="103">
        <f t="shared" ca="1" si="318"/>
        <v>1.4909477850861504E-2</v>
      </c>
      <c r="GQ52" s="103">
        <f t="shared" ca="1" si="318"/>
        <v>1.4120668293660663E-2</v>
      </c>
      <c r="GR52" s="103">
        <f t="shared" ca="1" si="318"/>
        <v>1.3352185998746888E-2</v>
      </c>
      <c r="GS52" s="103">
        <f t="shared" ca="1" si="318"/>
        <v>1.2606355769361983E-2</v>
      </c>
      <c r="GT52" s="103">
        <f t="shared" ca="1" si="318"/>
        <v>1.1885037942996453E-2</v>
      </c>
      <c r="GU52" s="103">
        <f t="shared" ca="1" si="318"/>
        <v>1.1189670936457735E-2</v>
      </c>
      <c r="GV52" s="103">
        <f t="shared" ca="1" si="318"/>
        <v>1.0521313211333877E-2</v>
      </c>
      <c r="GW52" s="103">
        <f t="shared" ca="1" si="318"/>
        <v>9.8806840270370174E-3</v>
      </c>
      <c r="GX52" s="103">
        <f t="shared" ca="1" si="318"/>
        <v>9.2682024962154105E-3</v>
      </c>
      <c r="GY52" s="103">
        <f t="shared" ca="1" si="318"/>
        <v>8.6840245853245842E-3</v>
      </c>
      <c r="GZ52" s="103">
        <f t="shared" ca="1" si="318"/>
        <v>8.1280778124727168E-3</v>
      </c>
      <c r="HA52" s="103">
        <f t="shared" ca="1" si="318"/>
        <v>7.6000934867462887E-3</v>
      </c>
      <c r="HB52" s="103">
        <f t="shared" ca="1" si="318"/>
        <v>7.0996364095135024E-3</v>
      </c>
      <c r="HC52" s="103">
        <f t="shared" ca="1" si="318"/>
        <v>6.6261320203953077E-3</v>
      </c>
      <c r="HD52" s="103">
        <f t="shared" ca="1" si="319"/>
        <v>6.1788910202372795E-3</v>
      </c>
      <c r="HE52" s="103">
        <f t="shared" ca="1" si="319"/>
        <v>5.7571315421735027E-3</v>
      </c>
      <c r="HF52" s="103">
        <f t="shared" ca="1" si="319"/>
        <v>5.3599989711682365E-3</v>
      </c>
      <c r="HG52" s="103">
        <f t="shared" ca="1" si="319"/>
        <v>4.9865835337242793E-3</v>
      </c>
      <c r="HH52" s="103">
        <f t="shared" ca="1" si="319"/>
        <v>4.6359357940024574E-3</v>
      </c>
      <c r="HI52" s="103">
        <f t="shared" ca="1" si="319"/>
        <v>4.3070802015350322E-3</v>
      </c>
      <c r="HJ52" s="103">
        <f t="shared" ca="1" si="319"/>
        <v>3.9990268401310942E-3</v>
      </c>
      <c r="HK52" s="103">
        <f t="shared" ca="1" si="319"/>
        <v>3.7107815282649854E-3</v>
      </c>
      <c r="HL52" s="103">
        <f t="shared" ca="1" si="319"/>
        <v>3.44135441907867E-3</v>
      </c>
      <c r="HM52" s="103">
        <f t="shared" ca="1" si="319"/>
        <v>3.189767243723331E-3</v>
      </c>
      <c r="HN52" s="103">
        <f t="shared" ca="1" si="319"/>
        <v>2.9550593357008394E-3</v>
      </c>
      <c r="HO52" s="103">
        <f t="shared" ca="1" si="319"/>
        <v>2.7362925666366573E-3</v>
      </c>
      <c r="HP52" s="103">
        <f t="shared" ca="1" si="319"/>
        <v>2.5325553158633846E-3</v>
      </c>
      <c r="HQ52" s="103">
        <f t="shared" ca="1" si="319"/>
        <v>2.3429655877197377E-3</v>
      </c>
      <c r="HR52" s="103">
        <f t="shared" ca="1" si="319"/>
        <v>2.166673381742147E-3</v>
      </c>
      <c r="HS52" s="103">
        <f t="shared" ca="1" si="319"/>
        <v>2.0028624122301339E-3</v>
      </c>
      <c r="HT52" s="103">
        <f t="shared" ca="1" si="320"/>
        <v>1.8507512651215763E-3</v>
      </c>
      <c r="HU52" s="103">
        <f t="shared" ca="1" si="320"/>
        <v>1.7095940718357969E-3</v>
      </c>
      <c r="HV52" s="103">
        <f t="shared" ca="1" si="249"/>
        <v>1.5786807718570781E-3</v>
      </c>
      <c r="HW52" s="103">
        <f t="shared" ca="1" si="249"/>
        <v>1.4573370283520468E-3</v>
      </c>
      <c r="HX52" s="103">
        <f t="shared" ca="1" si="249"/>
        <v>1.3449238541355386E-3</v>
      </c>
      <c r="HY52" s="103">
        <f t="shared" ca="1" si="249"/>
        <v>1.5703801987288608E-2</v>
      </c>
      <c r="HZ52" s="104">
        <f t="shared" ca="1" si="216"/>
        <v>0.57417947156338289</v>
      </c>
      <c r="IA52" s="105">
        <f t="shared" ca="1" si="251"/>
        <v>0.10257597982295601</v>
      </c>
      <c r="IB52" s="105">
        <f t="shared" ca="1" si="252"/>
        <v>1.7494339623392065E-2</v>
      </c>
      <c r="IC52" s="105">
        <f t="shared" ca="1" si="253"/>
        <v>1.8936622619291139E-2</v>
      </c>
      <c r="ID52" s="105">
        <f t="shared" ca="1" si="254"/>
        <v>2.0291931183799499E-2</v>
      </c>
      <c r="IE52" s="105">
        <f t="shared" ca="1" si="255"/>
        <v>2.1541709081647539E-2</v>
      </c>
      <c r="IF52" s="105">
        <f t="shared" ca="1" si="256"/>
        <v>2.2670640720465794E-2</v>
      </c>
      <c r="IG52" s="105">
        <f t="shared" ca="1" si="257"/>
        <v>2.3666791299405441E-2</v>
      </c>
      <c r="IH52" s="105">
        <f t="shared" ca="1" si="258"/>
        <v>2.4521608596323678E-2</v>
      </c>
      <c r="II52" s="105">
        <f t="shared" ca="1" si="259"/>
        <v>2.5229808888559031E-2</v>
      </c>
      <c r="IJ52" s="105">
        <f t="shared" ca="1" si="260"/>
        <v>2.5455266510350467E-2</v>
      </c>
      <c r="IK52" s="105">
        <f t="shared" ca="1" si="261"/>
        <v>2.6200260911360809E-2</v>
      </c>
      <c r="IL52" s="105">
        <f t="shared" ca="1" si="262"/>
        <v>2.6466112216497941E-2</v>
      </c>
      <c r="IM52" s="105">
        <f t="shared" ca="1" si="263"/>
        <v>2.6591876651818343E-2</v>
      </c>
      <c r="IN52" s="105">
        <f t="shared" ca="1" si="264"/>
        <v>2.6584467044730727E-2</v>
      </c>
      <c r="IO52" s="105">
        <f t="shared" ca="1" si="265"/>
        <v>2.6452203317677156E-2</v>
      </c>
      <c r="IP52" s="105">
        <f t="shared" ca="1" si="266"/>
        <v>2.6204473591396247E-2</v>
      </c>
      <c r="IQ52" s="105">
        <f t="shared" ca="1" si="267"/>
        <v>2.5851418400925762E-2</v>
      </c>
      <c r="IR52" s="105">
        <f t="shared" ca="1" si="268"/>
        <v>2.5403643683505273E-2</v>
      </c>
      <c r="IS52" s="105">
        <f t="shared" ca="1" si="269"/>
        <v>2.4871966016257005E-2</v>
      </c>
      <c r="IT52" s="105">
        <f t="shared" ca="1" si="270"/>
        <v>2.4267191751308068E-2</v>
      </c>
      <c r="IU52" s="105">
        <f t="shared" ca="1" si="271"/>
        <v>2.3599930214396315E-2</v>
      </c>
      <c r="IV52" s="105">
        <f t="shared" ca="1" si="272"/>
        <v>2.2880439979855699E-2</v>
      </c>
      <c r="IW52" s="105">
        <f t="shared" ca="1" si="273"/>
        <v>2.2118506379113178E-2</v>
      </c>
      <c r="IX52" s="105">
        <f t="shared" ca="1" si="274"/>
        <v>2.132334780414848E-2</v>
      </c>
      <c r="IY52" s="105">
        <f t="shared" ca="1" si="275"/>
        <v>2.0503547992273965E-2</v>
      </c>
      <c r="IZ52" s="105">
        <f t="shared" ca="1" si="276"/>
        <v>1.9667011284751151E-2</v>
      </c>
      <c r="JA52" s="105">
        <f t="shared" ca="1" si="277"/>
        <v>1.8820937802525969E-2</v>
      </c>
      <c r="JB52" s="105">
        <f t="shared" ca="1" si="278"/>
        <v>1.7971815544133778E-2</v>
      </c>
      <c r="JC52" s="105">
        <f t="shared" ca="1" si="279"/>
        <v>1.7125426554460938E-2</v>
      </c>
      <c r="JD52" s="105">
        <f t="shared" ca="1" si="280"/>
        <v>1.6286864513468967E-2</v>
      </c>
      <c r="JE52" s="105">
        <f t="shared" ca="1" si="281"/>
        <v>1.5460561330474966E-2</v>
      </c>
      <c r="JF52" s="105">
        <f t="shared" ca="1" si="282"/>
        <v>1.465032058540732E-2</v>
      </c>
      <c r="JG52" s="105">
        <f t="shared" ca="1" si="283"/>
        <v>1.3859355920366814E-2</v>
      </c>
      <c r="JH52" s="105">
        <f t="shared" ca="1" si="284"/>
        <v>1.3090332742918522E-2</v>
      </c>
      <c r="JI52" s="105">
        <f t="shared" ca="1" si="285"/>
        <v>1.234541184944044E-2</v>
      </c>
      <c r="JJ52" s="105">
        <f t="shared" ca="1" si="286"/>
        <v>1.1626293807553045E-2</v>
      </c>
      <c r="JK52" s="105">
        <f t="shared" ca="1" si="287"/>
        <v>1.0934263147949886E-2</v>
      </c>
      <c r="JL52" s="105">
        <f t="shared" ca="1" si="288"/>
        <v>1.0270231606102992E-2</v>
      </c>
      <c r="JM52" s="105">
        <f t="shared" ca="1" si="289"/>
        <v>9.6347798227582986E-3</v>
      </c>
      <c r="JN52" s="105">
        <f t="shared" ca="1" si="290"/>
        <v>9.028197059049059E-3</v>
      </c>
      <c r="JO52" s="105">
        <f t="shared" ca="1" si="291"/>
        <v>8.4505186084593235E-3</v>
      </c>
      <c r="JP52" s="105">
        <f t="shared" ca="1" si="292"/>
        <v>7.9015606948763129E-3</v>
      </c>
      <c r="JQ52" s="105">
        <f t="shared" ca="1" si="293"/>
        <v>7.3809527353391443E-3</v>
      </c>
      <c r="JR52" s="105">
        <f t="shared" ca="1" si="294"/>
        <v>6.8881669193631865E-3</v>
      </c>
      <c r="JS52" s="105">
        <f t="shared" ca="1" si="295"/>
        <v>6.4225451157952041E-3</v>
      </c>
      <c r="JT52" s="105">
        <f t="shared" ca="1" si="296"/>
        <v>5.9833231646498211E-3</v>
      </c>
      <c r="JU52" s="105">
        <f t="shared" ca="1" si="297"/>
        <v>5.5696526470948174E-3</v>
      </c>
      <c r="JV52" s="105">
        <f t="shared" ca="1" si="298"/>
        <v>5.1806202531150033E-3</v>
      </c>
      <c r="JW52" s="105">
        <f t="shared" ca="1" si="299"/>
        <v>4.8152648849708974E-3</v>
      </c>
      <c r="JX52" s="105">
        <f t="shared" ca="1" si="300"/>
        <v>4.4725926465913595E-3</v>
      </c>
      <c r="JY52" s="105">
        <f t="shared" ca="1" si="301"/>
        <v>4.1515898756894817E-3</v>
      </c>
      <c r="JZ52" s="105">
        <f t="shared" ca="1" si="302"/>
        <v>3.8512343777391679E-3</v>
      </c>
      <c r="KA52" s="105">
        <f t="shared" ca="1" si="303"/>
        <v>3.5705050198108763E-3</v>
      </c>
      <c r="KB52" s="105">
        <f t="shared" ca="1" si="304"/>
        <v>3.3083898384876054E-3</v>
      </c>
      <c r="KC52" s="105">
        <f t="shared" ca="1" si="305"/>
        <v>3.0638928102722906E-3</v>
      </c>
      <c r="KD52" s="105">
        <f t="shared" ca="1" si="306"/>
        <v>2.8360394256284329E-3</v>
      </c>
      <c r="KE52" s="105">
        <f t="shared" ca="1" si="307"/>
        <v>2.6238811995234934E-3</v>
      </c>
      <c r="KF52" s="105">
        <f t="shared" ca="1" si="308"/>
        <v>2.42649924244098E-3</v>
      </c>
      <c r="KG52" s="105">
        <f t="shared" ca="1" si="309"/>
        <v>2.2430070066125373E-3</v>
      </c>
      <c r="KH52" s="105">
        <f t="shared" ca="1" si="310"/>
        <v>2.0725523129110409E-3</v>
      </c>
      <c r="KI52" s="105">
        <f t="shared" ca="1" si="311"/>
        <v>1.9143187546717226E-3</v>
      </c>
      <c r="KJ52" s="105">
        <f t="shared" ca="1" si="312"/>
        <v>1.7675265657718852E-3</v>
      </c>
      <c r="KK52" s="105">
        <f t="shared" ca="1" si="313"/>
        <v>1.6314330317427142E-3</v>
      </c>
      <c r="KL52" s="105">
        <f t="shared" ca="1" si="314"/>
        <v>1.5053325145647262E-3</v>
      </c>
      <c r="KM52" s="105">
        <f t="shared" ca="1" si="315"/>
        <v>1.388556154178379E-3</v>
      </c>
      <c r="KN52" s="105">
        <f t="shared" ca="1" si="316"/>
        <v>1.2804713026322333E-3</v>
      </c>
      <c r="KO52" s="105">
        <f t="shared" ca="1" si="317"/>
        <v>1.4823685024249444E-2</v>
      </c>
      <c r="KP52" s="102"/>
      <c r="KQ52" s="106">
        <f t="shared" ca="1" si="145"/>
        <v>0.56532038151172415</v>
      </c>
      <c r="KR52" s="107">
        <f t="shared" ca="1" si="146"/>
        <v>0.32829591569854433</v>
      </c>
    </row>
    <row r="53" spans="1:304" s="63" customFormat="1" ht="15.5" x14ac:dyDescent="0.35">
      <c r="A53" s="62"/>
      <c r="B53" s="67" t="s">
        <v>155</v>
      </c>
      <c r="C53" s="95">
        <f t="shared" si="147"/>
        <v>817240</v>
      </c>
      <c r="D53" s="75">
        <f ca="1">'Stochastic inputs'!H74</f>
        <v>27.173044999999998</v>
      </c>
      <c r="E53" s="75">
        <v>8.4841470000000001</v>
      </c>
      <c r="F53" s="96">
        <v>26.982833684999999</v>
      </c>
      <c r="G53" s="96">
        <v>8.424757971</v>
      </c>
      <c r="H53" s="97">
        <f t="shared" ca="1" si="0"/>
        <v>3.2557146899062368</v>
      </c>
      <c r="I53" s="97">
        <f t="shared" ca="1" si="1"/>
        <v>0.3049944241811457</v>
      </c>
      <c r="J53" s="98">
        <f t="shared" si="2"/>
        <v>3.2486900749692724</v>
      </c>
      <c r="K53" s="98">
        <f t="shared" si="3"/>
        <v>0.3049944241811457</v>
      </c>
      <c r="L53" s="98"/>
      <c r="M53" s="99">
        <v>1030267</v>
      </c>
      <c r="N53" s="98"/>
      <c r="O53" s="97">
        <f t="shared" ca="1" si="4"/>
        <v>3.2557146899062368</v>
      </c>
      <c r="P53" s="97">
        <f t="shared" ca="1" si="4"/>
        <v>0.3049944241811457</v>
      </c>
      <c r="Q53" s="99">
        <v>817240</v>
      </c>
      <c r="R53" s="100">
        <v>844506</v>
      </c>
      <c r="S53" s="99">
        <v>870946</v>
      </c>
      <c r="T53" s="100">
        <v>896378</v>
      </c>
      <c r="U53" s="99">
        <v>922132</v>
      </c>
      <c r="V53" s="100">
        <v>948349</v>
      </c>
      <c r="W53" s="99">
        <v>972199</v>
      </c>
      <c r="X53" s="100">
        <v>992932</v>
      </c>
      <c r="Y53" s="99">
        <v>1011229</v>
      </c>
      <c r="Z53" s="100">
        <v>1030267</v>
      </c>
      <c r="AA53" s="98"/>
      <c r="AB53" s="98">
        <f t="shared" si="5"/>
        <v>3.2486900749692724</v>
      </c>
      <c r="AC53" s="98">
        <f t="shared" si="5"/>
        <v>0.3049944241811457</v>
      </c>
      <c r="AD53" s="101">
        <f t="shared" ca="1" si="6"/>
        <v>80485.816868891765</v>
      </c>
      <c r="AE53" s="101">
        <f t="shared" ca="1" si="7"/>
        <v>13892.561756626808</v>
      </c>
      <c r="AF53" s="101">
        <f t="shared" ca="1" si="8"/>
        <v>15069.452030258011</v>
      </c>
      <c r="AG53" s="101">
        <f t="shared" ca="1" si="9"/>
        <v>16180.947444250392</v>
      </c>
      <c r="AH53" s="101">
        <f t="shared" ca="1" si="10"/>
        <v>17211.67408958904</v>
      </c>
      <c r="AI53" s="101">
        <f t="shared" ca="1" si="11"/>
        <v>18148.76548243023</v>
      </c>
      <c r="AJ53" s="101">
        <f t="shared" ca="1" si="12"/>
        <v>18982.003780585448</v>
      </c>
      <c r="AK53" s="101">
        <f t="shared" ca="1" si="13"/>
        <v>19703.849040935027</v>
      </c>
      <c r="AL53" s="101">
        <f t="shared" ca="1" si="14"/>
        <v>20309.373348831454</v>
      </c>
      <c r="AM53" s="101">
        <f t="shared" ca="1" si="15"/>
        <v>20796.118088963172</v>
      </c>
      <c r="AN53" s="101">
        <f t="shared" ca="1" si="16"/>
        <v>21163.892712265177</v>
      </c>
      <c r="AO53" s="101">
        <f t="shared" ca="1" si="17"/>
        <v>21414.53242329268</v>
      </c>
      <c r="AP53" s="101">
        <f t="shared" ca="1" si="18"/>
        <v>21551.63058121633</v>
      </c>
      <c r="AQ53" s="101">
        <f t="shared" ca="1" si="19"/>
        <v>21580.259548841324</v>
      </c>
      <c r="AR53" s="101">
        <f t="shared" ca="1" si="20"/>
        <v>21506.691462564195</v>
      </c>
      <c r="AS53" s="101">
        <f t="shared" ca="1" si="21"/>
        <v>21338.128107176606</v>
      </c>
      <c r="AT53" s="101">
        <f t="shared" ca="1" si="22"/>
        <v>21082.446890908268</v>
      </c>
      <c r="AU53" s="101">
        <f t="shared" ca="1" si="23"/>
        <v>20747.967914866866</v>
      </c>
      <c r="AV53" s="101">
        <f t="shared" ca="1" si="24"/>
        <v>20343.245369354885</v>
      </c>
      <c r="AW53" s="101">
        <f t="shared" ca="1" si="25"/>
        <v>19876.884991982282</v>
      </c>
      <c r="AX53" s="101">
        <f t="shared" ca="1" si="26"/>
        <v>19357.388092958994</v>
      </c>
      <c r="AY53" s="101">
        <f t="shared" ca="1" si="27"/>
        <v>18793.021680288366</v>
      </c>
      <c r="AZ53" s="101">
        <f t="shared" ca="1" si="28"/>
        <v>18191.713480744165</v>
      </c>
      <c r="BA53" s="101">
        <f t="shared" ca="1" si="29"/>
        <v>17560.970124656578</v>
      </c>
      <c r="BB53" s="101">
        <f t="shared" ca="1" si="30"/>
        <v>16907.816414094552</v>
      </c>
      <c r="BC53" s="101">
        <f t="shared" ca="1" si="31"/>
        <v>16238.753394983734</v>
      </c>
      <c r="BD53" s="101">
        <f t="shared" ca="1" si="32"/>
        <v>15559.732875463884</v>
      </c>
      <c r="BE53" s="101">
        <f t="shared" ca="1" si="33"/>
        <v>14876.146048887227</v>
      </c>
      <c r="BF53" s="101">
        <f t="shared" ca="1" si="34"/>
        <v>14192.823966933693</v>
      </c>
      <c r="BG53" s="101">
        <f t="shared" ca="1" si="35"/>
        <v>13514.047746082389</v>
      </c>
      <c r="BH53" s="101">
        <f t="shared" ca="1" si="36"/>
        <v>12843.566562144219</v>
      </c>
      <c r="BI53" s="101">
        <f t="shared" ca="1" si="37"/>
        <v>12184.62167883805</v>
      </c>
      <c r="BJ53" s="101">
        <f t="shared" ca="1" si="38"/>
        <v>11539.974956311233</v>
      </c>
      <c r="BK53" s="101">
        <f t="shared" ca="1" si="39"/>
        <v>10911.9404856159</v>
      </c>
      <c r="BL53" s="101">
        <f t="shared" ca="1" si="40"/>
        <v>10302.418188953381</v>
      </c>
      <c r="BM53" s="101">
        <f t="shared" ca="1" si="41"/>
        <v>9712.9284085344152</v>
      </c>
      <c r="BN53" s="101">
        <f t="shared" ca="1" si="42"/>
        <v>9144.6466761107149</v>
      </c>
      <c r="BO53" s="101">
        <f t="shared" ca="1" si="43"/>
        <v>8598.4380088304933</v>
      </c>
      <c r="BP53" s="101">
        <f t="shared" ca="1" si="44"/>
        <v>8074.8902142557281</v>
      </c>
      <c r="BQ53" s="101">
        <f t="shared" ca="1" si="45"/>
        <v>7574.3458080070777</v>
      </c>
      <c r="BR53" s="101">
        <f t="shared" ca="1" si="46"/>
        <v>7096.9322521106587</v>
      </c>
      <c r="BS53" s="101">
        <f t="shared" ca="1" si="47"/>
        <v>6642.5903114651992</v>
      </c>
      <c r="BT53" s="101">
        <f t="shared" ca="1" si="48"/>
        <v>6211.1004011085333</v>
      </c>
      <c r="BU53" s="101">
        <f t="shared" ca="1" si="49"/>
        <v>5802.1068593108121</v>
      </c>
      <c r="BV53" s="101">
        <f t="shared" ca="1" si="50"/>
        <v>5415.1401323478576</v>
      </c>
      <c r="BW53" s="101">
        <f t="shared" ca="1" si="51"/>
        <v>5049.6368973787112</v>
      </c>
      <c r="BX53" s="101">
        <f t="shared" ca="1" si="52"/>
        <v>4704.9581815258707</v>
      </c>
      <c r="BY53" s="101">
        <f t="shared" ca="1" si="53"/>
        <v>4380.4055591975275</v>
      </c>
      <c r="BZ53" s="101">
        <f t="shared" ca="1" si="54"/>
        <v>4075.2355271008273</v>
      </c>
      <c r="CA53" s="101">
        <f t="shared" ca="1" si="55"/>
        <v>3788.6721682905663</v>
      </c>
      <c r="CB53" s="101">
        <f t="shared" ca="1" si="56"/>
        <v>3519.9182239024876</v>
      </c>
      <c r="CC53" s="101">
        <f t="shared" ca="1" si="57"/>
        <v>3268.1646948287339</v>
      </c>
      <c r="CD53" s="101">
        <f t="shared" ca="1" si="58"/>
        <v>3032.5990961592752</v>
      </c>
      <c r="CE53" s="101">
        <f t="shared" ca="1" si="59"/>
        <v>2812.4124854478509</v>
      </c>
      <c r="CF53" s="101">
        <f t="shared" ca="1" si="60"/>
        <v>2606.8053822604538</v>
      </c>
      <c r="CG53" s="101">
        <f t="shared" ca="1" si="61"/>
        <v>2414.9926915081528</v>
      </c>
      <c r="CH53" s="101">
        <f t="shared" ca="1" si="62"/>
        <v>2236.2077371581404</v>
      </c>
      <c r="CI53" s="101">
        <f t="shared" ca="1" si="63"/>
        <v>2069.7055063361909</v>
      </c>
      <c r="CJ53" s="101">
        <f t="shared" ca="1" si="64"/>
        <v>1914.7651969080773</v>
      </c>
      <c r="CK53" s="101">
        <f t="shared" ca="1" si="65"/>
        <v>1770.6921544949512</v>
      </c>
      <c r="CL53" s="101">
        <f t="shared" ca="1" si="66"/>
        <v>1636.8192777709539</v>
      </c>
      <c r="CM53" s="101">
        <f t="shared" ca="1" si="67"/>
        <v>1512.5079639079561</v>
      </c>
      <c r="CN53" s="101">
        <f t="shared" ca="1" si="68"/>
        <v>1397.148659267086</v>
      </c>
      <c r="CO53" s="101">
        <f t="shared" ca="1" si="69"/>
        <v>1290.1610739924779</v>
      </c>
      <c r="CP53" s="101">
        <f t="shared" ca="1" si="70"/>
        <v>1190.994113050426</v>
      </c>
      <c r="CQ53" s="101">
        <f t="shared" ca="1" si="71"/>
        <v>1099.1255705537271</v>
      </c>
      <c r="CR53" s="101">
        <f t="shared" ca="1" si="72"/>
        <v>12833.775136091737</v>
      </c>
      <c r="CS53" s="102">
        <f t="shared" ca="1" si="73"/>
        <v>817239.99999999988</v>
      </c>
      <c r="CT53" s="74">
        <f t="shared" si="148"/>
        <v>83801.212162595708</v>
      </c>
      <c r="CU53" s="74">
        <f t="shared" si="149"/>
        <v>14292.301852292801</v>
      </c>
      <c r="CV53" s="74">
        <f t="shared" si="150"/>
        <v>15470.599769080465</v>
      </c>
      <c r="CW53" s="74">
        <f t="shared" si="151"/>
        <v>16577.84242721718</v>
      </c>
      <c r="CX53" s="74">
        <f t="shared" si="152"/>
        <v>17598.86999092609</v>
      </c>
      <c r="CY53" s="74">
        <f t="shared" si="153"/>
        <v>18521.170123422631</v>
      </c>
      <c r="CZ53" s="74">
        <f t="shared" si="154"/>
        <v>19334.992483742237</v>
      </c>
      <c r="DA53" s="74">
        <f t="shared" si="155"/>
        <v>20033.350186812113</v>
      </c>
      <c r="DB53" s="74">
        <f t="shared" si="156"/>
        <v>20611.926604465261</v>
      </c>
      <c r="DC53" s="74">
        <f t="shared" ca="1" si="74"/>
        <v>20796.118088963172</v>
      </c>
      <c r="DD53" s="74">
        <f t="shared" si="157"/>
        <v>21404.754087047411</v>
      </c>
      <c r="DE53" s="74">
        <f t="shared" si="158"/>
        <v>21621.945886374626</v>
      </c>
      <c r="DF53" s="74">
        <f t="shared" si="159"/>
        <v>21724.69130635486</v>
      </c>
      <c r="DG53" s="74">
        <f t="shared" si="160"/>
        <v>21718.637900317091</v>
      </c>
      <c r="DH53" s="74">
        <f t="shared" si="161"/>
        <v>21610.582772095429</v>
      </c>
      <c r="DI53" s="74">
        <f t="shared" si="162"/>
        <v>21408.195708507254</v>
      </c>
      <c r="DJ53" s="74">
        <f t="shared" si="163"/>
        <v>21119.761194181498</v>
      </c>
      <c r="DK53" s="74">
        <f t="shared" si="164"/>
        <v>20753.943932085964</v>
      </c>
      <c r="DL53" s="74">
        <f t="shared" si="165"/>
        <v>20319.580711065919</v>
      </c>
      <c r="DM53" s="74">
        <f t="shared" si="166"/>
        <v>19825.4999664809</v>
      </c>
      <c r="DN53" s="74">
        <f t="shared" si="167"/>
        <v>19280.369169590696</v>
      </c>
      <c r="DO53" s="74">
        <f t="shared" si="168"/>
        <v>18692.569239258857</v>
      </c>
      <c r="DP53" s="74">
        <f t="shared" si="169"/>
        <v>18070.094470411022</v>
      </c>
      <c r="DQ53" s="74">
        <f t="shared" si="170"/>
        <v>17420.475987033777</v>
      </c>
      <c r="DR53" s="74">
        <f t="shared" si="171"/>
        <v>16750.72642106007</v>
      </c>
      <c r="DS53" s="74">
        <f t="shared" si="172"/>
        <v>16067.303360125974</v>
      </c>
      <c r="DT53" s="74">
        <f t="shared" si="173"/>
        <v>15376.089066960323</v>
      </c>
      <c r="DU53" s="74">
        <f t="shared" si="174"/>
        <v>14682.384023632221</v>
      </c>
      <c r="DV53" s="74">
        <f t="shared" si="175"/>
        <v>13990.911971226973</v>
      </c>
      <c r="DW53" s="74">
        <f t="shared" si="176"/>
        <v>13305.834279257017</v>
      </c>
      <c r="DX53" s="74">
        <f t="shared" si="177"/>
        <v>12630.771672317027</v>
      </c>
      <c r="DY53" s="74">
        <f t="shared" si="178"/>
        <v>11968.831550493322</v>
      </c>
      <c r="DZ53" s="74">
        <f t="shared" si="179"/>
        <v>11322.639354010476</v>
      </c>
      <c r="EA53" s="74">
        <f t="shared" si="180"/>
        <v>10694.372633453397</v>
      </c>
      <c r="EB53" s="74">
        <f t="shared" si="181"/>
        <v>10085.796688612783</v>
      </c>
      <c r="EC53" s="74">
        <f t="shared" si="182"/>
        <v>9498.300827474839</v>
      </c>
      <c r="ED53" s="74">
        <f t="shared" si="183"/>
        <v>8932.9344694978536</v>
      </c>
      <c r="EE53" s="74">
        <f t="shared" si="184"/>
        <v>8390.4424726676789</v>
      </c>
      <c r="EF53" s="74">
        <f t="shared" si="185"/>
        <v>7871.2992014351776</v>
      </c>
      <c r="EG53" s="74">
        <f t="shared" si="186"/>
        <v>7375.7409726616652</v>
      </c>
      <c r="EH53" s="74">
        <f t="shared" si="187"/>
        <v>6903.7966199663751</v>
      </c>
      <c r="EI53" s="74">
        <f t="shared" si="188"/>
        <v>6455.3160042909858</v>
      </c>
      <c r="EJ53" s="74">
        <f t="shared" si="189"/>
        <v>6029.9963715074564</v>
      </c>
      <c r="EK53" s="74">
        <f t="shared" si="190"/>
        <v>5627.406517756167</v>
      </c>
      <c r="EL53" s="74">
        <f t="shared" si="191"/>
        <v>5247.008771464315</v>
      </c>
      <c r="EM53" s="74">
        <f t="shared" si="192"/>
        <v>4888.1788389798076</v>
      </c>
      <c r="EN53" s="74">
        <f t="shared" si="193"/>
        <v>4550.2235899354346</v>
      </c>
      <c r="EO53" s="74">
        <f t="shared" si="194"/>
        <v>4232.3968799952108</v>
      </c>
      <c r="EP53" s="74">
        <f t="shared" si="195"/>
        <v>3933.9135238193094</v>
      </c>
      <c r="EQ53" s="74">
        <f t="shared" si="196"/>
        <v>3653.961540906359</v>
      </c>
      <c r="ER53" s="74">
        <f t="shared" si="197"/>
        <v>3391.7128024048225</v>
      </c>
      <c r="ES53" s="74">
        <f t="shared" si="198"/>
        <v>3146.3322089035023</v>
      </c>
      <c r="ET53" s="74">
        <f t="shared" si="199"/>
        <v>2916.985528280783</v>
      </c>
      <c r="EU53" s="74">
        <f t="shared" si="200"/>
        <v>2702.8460196061324</v>
      </c>
      <c r="EV53" s="74">
        <f t="shared" si="201"/>
        <v>2503.0999643409564</v>
      </c>
      <c r="EW53" s="74">
        <f t="shared" si="202"/>
        <v>2316.9512201470234</v>
      </c>
      <c r="EX53" s="74">
        <f t="shared" si="203"/>
        <v>2143.6249058525232</v>
      </c>
      <c r="EY53" s="74">
        <f t="shared" si="204"/>
        <v>1982.3703188518509</v>
      </c>
      <c r="EZ53" s="74">
        <f t="shared" si="205"/>
        <v>1832.4631786871798</v>
      </c>
      <c r="FA53" s="74">
        <f t="shared" si="206"/>
        <v>1693.207282953658</v>
      </c>
      <c r="FB53" s="74">
        <f t="shared" si="207"/>
        <v>1563.9356541752411</v>
      </c>
      <c r="FC53" s="74">
        <f t="shared" si="208"/>
        <v>1444.0112489973526</v>
      </c>
      <c r="FD53" s="74">
        <f t="shared" si="209"/>
        <v>1332.8272940517556</v>
      </c>
      <c r="FE53" s="74">
        <f t="shared" si="210"/>
        <v>1229.8073062136216</v>
      </c>
      <c r="FF53" s="74">
        <f t="shared" si="211"/>
        <v>1134.4048487454847</v>
      </c>
      <c r="FG53" s="74">
        <f t="shared" si="212"/>
        <v>1046.1030690148448</v>
      </c>
      <c r="FH53" s="74">
        <f t="shared" si="213"/>
        <v>12110.464612599417</v>
      </c>
      <c r="FI53" s="102">
        <f t="shared" ca="1" si="75"/>
        <v>816967.21110765706</v>
      </c>
      <c r="FJ53" s="62"/>
      <c r="FK53" s="103">
        <f t="shared" ref="FK53:FY69" ca="1" si="322">AD53/$CS53</f>
        <v>9.848492103775118E-2</v>
      </c>
      <c r="FL53" s="103">
        <f t="shared" ca="1" si="322"/>
        <v>1.699936586146886E-2</v>
      </c>
      <c r="FM53" s="103">
        <f t="shared" ca="1" si="322"/>
        <v>1.8439444998113178E-2</v>
      </c>
      <c r="FN53" s="103">
        <f t="shared" ca="1" si="322"/>
        <v>1.9799504973141788E-2</v>
      </c>
      <c r="FO53" s="103">
        <f t="shared" ca="1" si="322"/>
        <v>2.1060733798625914E-2</v>
      </c>
      <c r="FP53" s="103">
        <f t="shared" ca="1" si="322"/>
        <v>2.2207387649197583E-2</v>
      </c>
      <c r="FQ53" s="103">
        <f t="shared" ca="1" si="322"/>
        <v>2.3226963658882889E-2</v>
      </c>
      <c r="FR53" s="103">
        <f t="shared" ca="1" si="322"/>
        <v>2.4110235721373195E-2</v>
      </c>
      <c r="FS53" s="103">
        <f t="shared" ca="1" si="322"/>
        <v>2.4851173888737036E-2</v>
      </c>
      <c r="FT53" s="103">
        <f t="shared" ca="1" si="322"/>
        <v>2.5446769723659116E-2</v>
      </c>
      <c r="FU53" s="103">
        <f t="shared" ca="1" si="322"/>
        <v>2.5896790064442735E-2</v>
      </c>
      <c r="FV53" s="103">
        <f t="shared" ca="1" si="322"/>
        <v>2.6203480523827375E-2</v>
      </c>
      <c r="FW53" s="103">
        <f t="shared" ca="1" si="322"/>
        <v>2.6371238046615845E-2</v>
      </c>
      <c r="FX53" s="103">
        <f t="shared" ca="1" si="322"/>
        <v>2.6406269331948177E-2</v>
      </c>
      <c r="FY53" s="103">
        <f t="shared" ca="1" si="322"/>
        <v>2.6316249158832409E-2</v>
      </c>
      <c r="FZ53" s="103">
        <f t="shared" ca="1" si="321"/>
        <v>2.6109989852646235E-2</v>
      </c>
      <c r="GA53" s="103">
        <f t="shared" ca="1" si="321"/>
        <v>2.5797130452386411E-2</v>
      </c>
      <c r="GB53" s="103">
        <f t="shared" ca="1" si="321"/>
        <v>2.538785168967117E-2</v>
      </c>
      <c r="GC53" s="103">
        <f t="shared" ca="1" si="321"/>
        <v>2.4892620734857433E-2</v>
      </c>
      <c r="GD53" s="103">
        <f t="shared" ca="1" si="321"/>
        <v>2.4321967833172978E-2</v>
      </c>
      <c r="GE53" s="103">
        <f t="shared" ca="1" si="321"/>
        <v>2.368629544926704E-2</v>
      </c>
      <c r="GF53" s="103">
        <f t="shared" ca="1" si="321"/>
        <v>2.2995719348402388E-2</v>
      </c>
      <c r="GG53" s="103">
        <f t="shared" ca="1" si="321"/>
        <v>2.2259940140893945E-2</v>
      </c>
      <c r="GH53" s="103">
        <f t="shared" ca="1" si="321"/>
        <v>2.1488143170496524E-2</v>
      </c>
      <c r="GI53" s="103">
        <f t="shared" ca="1" si="321"/>
        <v>2.0688924201084816E-2</v>
      </c>
      <c r="GJ53" s="103">
        <f t="shared" ca="1" si="321"/>
        <v>1.9870238112407294E-2</v>
      </c>
      <c r="GK53" s="103">
        <f t="shared" ca="1" si="321"/>
        <v>1.9039367719964621E-2</v>
      </c>
      <c r="GL53" s="103">
        <f t="shared" ca="1" si="321"/>
        <v>1.82029098537605E-2</v>
      </c>
      <c r="GM53" s="103">
        <f t="shared" ca="1" si="321"/>
        <v>1.7366775937220028E-2</v>
      </c>
      <c r="GN53" s="103">
        <f t="shared" ca="1" si="318"/>
        <v>1.6536204476142128E-2</v>
      </c>
      <c r="GO53" s="103">
        <f t="shared" ca="1" si="318"/>
        <v>1.5715783077363099E-2</v>
      </c>
      <c r="GP53" s="103">
        <f t="shared" ca="1" si="318"/>
        <v>1.4909477850861498E-2</v>
      </c>
      <c r="GQ53" s="103">
        <f t="shared" ca="1" si="318"/>
        <v>1.4120668293660656E-2</v>
      </c>
      <c r="GR53" s="103">
        <f t="shared" ca="1" si="318"/>
        <v>1.3352185998746881E-2</v>
      </c>
      <c r="GS53" s="103">
        <f t="shared" ca="1" si="318"/>
        <v>1.2606355769361978E-2</v>
      </c>
      <c r="GT53" s="103">
        <f t="shared" ca="1" si="318"/>
        <v>1.1885037942996448E-2</v>
      </c>
      <c r="GU53" s="103">
        <f t="shared" ca="1" si="318"/>
        <v>1.1189670936457731E-2</v>
      </c>
      <c r="GV53" s="103">
        <f t="shared" ca="1" si="318"/>
        <v>1.0521313211333873E-2</v>
      </c>
      <c r="GW53" s="103">
        <f t="shared" ca="1" si="318"/>
        <v>9.8806840270370139E-3</v>
      </c>
      <c r="GX53" s="103">
        <f t="shared" ca="1" si="318"/>
        <v>9.268202496215407E-3</v>
      </c>
      <c r="GY53" s="103">
        <f t="shared" ca="1" si="318"/>
        <v>8.6840245853245807E-3</v>
      </c>
      <c r="GZ53" s="103">
        <f t="shared" ca="1" si="318"/>
        <v>8.1280778124727133E-3</v>
      </c>
      <c r="HA53" s="103">
        <f t="shared" ca="1" si="318"/>
        <v>7.6000934867462852E-3</v>
      </c>
      <c r="HB53" s="103">
        <f t="shared" ca="1" si="318"/>
        <v>7.0996364095134998E-3</v>
      </c>
      <c r="HC53" s="103">
        <f t="shared" ca="1" si="318"/>
        <v>6.6261320203953042E-3</v>
      </c>
      <c r="HD53" s="103">
        <f t="shared" ca="1" si="319"/>
        <v>6.1788910202372769E-3</v>
      </c>
      <c r="HE53" s="103">
        <f t="shared" ca="1" si="319"/>
        <v>5.7571315421735001E-3</v>
      </c>
      <c r="HF53" s="103">
        <f t="shared" ca="1" si="319"/>
        <v>5.3599989711682347E-3</v>
      </c>
      <c r="HG53" s="103">
        <f t="shared" ca="1" si="319"/>
        <v>4.9865835337242767E-3</v>
      </c>
      <c r="HH53" s="103">
        <f t="shared" ca="1" si="319"/>
        <v>4.6359357940024557E-3</v>
      </c>
      <c r="HI53" s="103">
        <f t="shared" ca="1" si="319"/>
        <v>4.3070802015350304E-3</v>
      </c>
      <c r="HJ53" s="103">
        <f t="shared" ca="1" si="319"/>
        <v>3.9990268401310933E-3</v>
      </c>
      <c r="HK53" s="103">
        <f t="shared" ca="1" si="319"/>
        <v>3.7107815282649841E-3</v>
      </c>
      <c r="HL53" s="103">
        <f t="shared" ca="1" si="319"/>
        <v>3.4413544190786687E-3</v>
      </c>
      <c r="HM53" s="103">
        <f t="shared" ca="1" si="319"/>
        <v>3.1897672437233302E-3</v>
      </c>
      <c r="HN53" s="103">
        <f t="shared" ca="1" si="319"/>
        <v>2.9550593357008386E-3</v>
      </c>
      <c r="HO53" s="103">
        <f t="shared" ca="1" si="319"/>
        <v>2.736292566636656E-3</v>
      </c>
      <c r="HP53" s="103">
        <f t="shared" ca="1" si="319"/>
        <v>2.5325553158633829E-3</v>
      </c>
      <c r="HQ53" s="103">
        <f t="shared" ca="1" si="319"/>
        <v>2.3429655877197368E-3</v>
      </c>
      <c r="HR53" s="103">
        <f t="shared" ca="1" si="319"/>
        <v>2.1666733817421462E-3</v>
      </c>
      <c r="HS53" s="103">
        <f t="shared" ca="1" si="319"/>
        <v>2.0028624122301335E-3</v>
      </c>
      <c r="HT53" s="103">
        <f t="shared" ca="1" si="320"/>
        <v>1.8507512651215754E-3</v>
      </c>
      <c r="HU53" s="103">
        <f t="shared" ca="1" si="320"/>
        <v>1.7095940718357965E-3</v>
      </c>
      <c r="HV53" s="103">
        <f t="shared" ca="1" si="249"/>
        <v>1.5786807718570777E-3</v>
      </c>
      <c r="HW53" s="103">
        <f t="shared" ca="1" si="249"/>
        <v>1.4573370283520461E-3</v>
      </c>
      <c r="HX53" s="103">
        <f t="shared" ca="1" si="249"/>
        <v>1.3449238541355382E-3</v>
      </c>
      <c r="HY53" s="103">
        <f t="shared" ca="1" si="249"/>
        <v>1.5703801987288605E-2</v>
      </c>
      <c r="HZ53" s="104">
        <f t="shared" ca="1" si="216"/>
        <v>0.57417947156338278</v>
      </c>
      <c r="IA53" s="105">
        <f t="shared" ca="1" si="251"/>
        <v>0.10257597982295605</v>
      </c>
      <c r="IB53" s="105">
        <f t="shared" ca="1" si="252"/>
        <v>1.7494339623392072E-2</v>
      </c>
      <c r="IC53" s="105">
        <f t="shared" ca="1" si="253"/>
        <v>1.893662261929115E-2</v>
      </c>
      <c r="ID53" s="105">
        <f t="shared" ca="1" si="254"/>
        <v>2.0291931183799506E-2</v>
      </c>
      <c r="IE53" s="105">
        <f t="shared" ca="1" si="255"/>
        <v>2.1541709081647552E-2</v>
      </c>
      <c r="IF53" s="105">
        <f t="shared" ca="1" si="256"/>
        <v>2.26706407204658E-2</v>
      </c>
      <c r="IG53" s="105">
        <f t="shared" ca="1" si="257"/>
        <v>2.3666791299405455E-2</v>
      </c>
      <c r="IH53" s="105">
        <f t="shared" ca="1" si="258"/>
        <v>2.4521608596323689E-2</v>
      </c>
      <c r="II53" s="105">
        <f t="shared" ca="1" si="259"/>
        <v>2.5229808888559045E-2</v>
      </c>
      <c r="IJ53" s="105">
        <f t="shared" ca="1" si="260"/>
        <v>2.5455266510350478E-2</v>
      </c>
      <c r="IK53" s="105">
        <f t="shared" ca="1" si="261"/>
        <v>2.620026091136082E-2</v>
      </c>
      <c r="IL53" s="105">
        <f t="shared" ca="1" si="262"/>
        <v>2.6466112216497955E-2</v>
      </c>
      <c r="IM53" s="105">
        <f t="shared" ca="1" si="263"/>
        <v>2.6591876651818353E-2</v>
      </c>
      <c r="IN53" s="105">
        <f t="shared" ca="1" si="264"/>
        <v>2.658446704473074E-2</v>
      </c>
      <c r="IO53" s="105">
        <f t="shared" ca="1" si="265"/>
        <v>2.6452203317677166E-2</v>
      </c>
      <c r="IP53" s="105">
        <f t="shared" ca="1" si="266"/>
        <v>2.6204473591396261E-2</v>
      </c>
      <c r="IQ53" s="105">
        <f t="shared" ca="1" si="267"/>
        <v>2.5851418400925776E-2</v>
      </c>
      <c r="IR53" s="105">
        <f t="shared" ca="1" si="268"/>
        <v>2.5403643683505287E-2</v>
      </c>
      <c r="IS53" s="105">
        <f t="shared" ca="1" si="269"/>
        <v>2.4871966016257019E-2</v>
      </c>
      <c r="IT53" s="105">
        <f t="shared" ca="1" si="270"/>
        <v>2.4267191751308079E-2</v>
      </c>
      <c r="IU53" s="105">
        <f t="shared" ca="1" si="271"/>
        <v>2.3599930214396325E-2</v>
      </c>
      <c r="IV53" s="105">
        <f t="shared" ca="1" si="272"/>
        <v>2.2880439979855709E-2</v>
      </c>
      <c r="IW53" s="105">
        <f t="shared" ca="1" si="273"/>
        <v>2.2118506379113188E-2</v>
      </c>
      <c r="IX53" s="105">
        <f t="shared" ca="1" si="274"/>
        <v>2.132334780414849E-2</v>
      </c>
      <c r="IY53" s="105">
        <f t="shared" ca="1" si="275"/>
        <v>2.0503547992273975E-2</v>
      </c>
      <c r="IZ53" s="105">
        <f t="shared" ca="1" si="276"/>
        <v>1.9667011284751158E-2</v>
      </c>
      <c r="JA53" s="105">
        <f t="shared" ca="1" si="277"/>
        <v>1.8820937802525976E-2</v>
      </c>
      <c r="JB53" s="105">
        <f t="shared" ca="1" si="278"/>
        <v>1.7971815544133789E-2</v>
      </c>
      <c r="JC53" s="105">
        <f t="shared" ca="1" si="279"/>
        <v>1.7125426554460949E-2</v>
      </c>
      <c r="JD53" s="105">
        <f t="shared" ca="1" si="280"/>
        <v>1.6286864513468974E-2</v>
      </c>
      <c r="JE53" s="105">
        <f t="shared" ca="1" si="281"/>
        <v>1.5460561330474973E-2</v>
      </c>
      <c r="JF53" s="105">
        <f t="shared" ca="1" si="282"/>
        <v>1.4650320585407326E-2</v>
      </c>
      <c r="JG53" s="105">
        <f t="shared" ca="1" si="283"/>
        <v>1.385935592036682E-2</v>
      </c>
      <c r="JH53" s="105">
        <f t="shared" ca="1" si="284"/>
        <v>1.3090332742918528E-2</v>
      </c>
      <c r="JI53" s="105">
        <f t="shared" ca="1" si="285"/>
        <v>1.2345411849440446E-2</v>
      </c>
      <c r="JJ53" s="105">
        <f t="shared" ca="1" si="286"/>
        <v>1.162629380755305E-2</v>
      </c>
      <c r="JK53" s="105">
        <f t="shared" ca="1" si="287"/>
        <v>1.0934263147949892E-2</v>
      </c>
      <c r="JL53" s="105">
        <f t="shared" ca="1" si="288"/>
        <v>1.0270231606102997E-2</v>
      </c>
      <c r="JM53" s="105">
        <f t="shared" ca="1" si="289"/>
        <v>9.6347798227583038E-3</v>
      </c>
      <c r="JN53" s="105">
        <f t="shared" ca="1" si="290"/>
        <v>9.0281970590490642E-3</v>
      </c>
      <c r="JO53" s="105">
        <f t="shared" ca="1" si="291"/>
        <v>8.4505186084593269E-3</v>
      </c>
      <c r="JP53" s="105">
        <f t="shared" ca="1" si="292"/>
        <v>7.9015606948763181E-3</v>
      </c>
      <c r="JQ53" s="105">
        <f t="shared" ca="1" si="293"/>
        <v>7.3809527353391477E-3</v>
      </c>
      <c r="JR53" s="105">
        <f t="shared" ca="1" si="294"/>
        <v>6.88816691936319E-3</v>
      </c>
      <c r="JS53" s="105">
        <f t="shared" ca="1" si="295"/>
        <v>6.4225451157952076E-3</v>
      </c>
      <c r="JT53" s="105">
        <f t="shared" ca="1" si="296"/>
        <v>5.9833231646498237E-3</v>
      </c>
      <c r="JU53" s="105">
        <f t="shared" ca="1" si="297"/>
        <v>5.56965264709482E-3</v>
      </c>
      <c r="JV53" s="105">
        <f t="shared" ca="1" si="298"/>
        <v>5.1806202531150059E-3</v>
      </c>
      <c r="JW53" s="105">
        <f t="shared" ca="1" si="299"/>
        <v>4.8152648849709E-3</v>
      </c>
      <c r="JX53" s="105">
        <f t="shared" ca="1" si="300"/>
        <v>4.4725926465913612E-3</v>
      </c>
      <c r="JY53" s="105">
        <f t="shared" ca="1" si="301"/>
        <v>4.1515898756894843E-3</v>
      </c>
      <c r="JZ53" s="105">
        <f t="shared" ca="1" si="302"/>
        <v>3.8512343777391696E-3</v>
      </c>
      <c r="KA53" s="105">
        <f t="shared" ca="1" si="303"/>
        <v>3.5705050198108781E-3</v>
      </c>
      <c r="KB53" s="105">
        <f t="shared" ca="1" si="304"/>
        <v>3.3083898384876072E-3</v>
      </c>
      <c r="KC53" s="105">
        <f t="shared" ca="1" si="305"/>
        <v>3.0638928102722923E-3</v>
      </c>
      <c r="KD53" s="105">
        <f t="shared" ca="1" si="306"/>
        <v>2.8360394256284342E-3</v>
      </c>
      <c r="KE53" s="105">
        <f t="shared" ca="1" si="307"/>
        <v>2.6238811995234943E-3</v>
      </c>
      <c r="KF53" s="105">
        <f t="shared" ca="1" si="308"/>
        <v>2.4264992424409813E-3</v>
      </c>
      <c r="KG53" s="105">
        <f t="shared" ca="1" si="309"/>
        <v>2.2430070066125386E-3</v>
      </c>
      <c r="KH53" s="105">
        <f t="shared" ca="1" si="310"/>
        <v>2.0725523129110418E-3</v>
      </c>
      <c r="KI53" s="105">
        <f t="shared" ca="1" si="311"/>
        <v>1.9143187546717235E-3</v>
      </c>
      <c r="KJ53" s="105">
        <f t="shared" ca="1" si="312"/>
        <v>1.7675265657718861E-3</v>
      </c>
      <c r="KK53" s="105">
        <f t="shared" ca="1" si="313"/>
        <v>1.6314330317427151E-3</v>
      </c>
      <c r="KL53" s="105">
        <f t="shared" ca="1" si="314"/>
        <v>1.505332514564727E-3</v>
      </c>
      <c r="KM53" s="105">
        <f t="shared" ca="1" si="315"/>
        <v>1.3885561541783797E-3</v>
      </c>
      <c r="KN53" s="105">
        <f t="shared" ca="1" si="316"/>
        <v>1.2804713026322338E-3</v>
      </c>
      <c r="KO53" s="105">
        <f t="shared" ca="1" si="317"/>
        <v>1.4823685024249453E-2</v>
      </c>
      <c r="KP53" s="102"/>
      <c r="KQ53" s="106">
        <f t="shared" ca="1" si="145"/>
        <v>0.56532038151172448</v>
      </c>
      <c r="KR53" s="107">
        <f t="shared" ca="1" si="146"/>
        <v>0.32829591569854449</v>
      </c>
    </row>
    <row r="54" spans="1:304" s="63" customFormat="1" ht="15.5" x14ac:dyDescent="0.35">
      <c r="A54" s="62"/>
      <c r="B54" s="67" t="s">
        <v>156</v>
      </c>
      <c r="C54" s="95">
        <f t="shared" si="147"/>
        <v>774896</v>
      </c>
      <c r="D54" s="75">
        <f ca="1">'Stochastic inputs'!H75</f>
        <v>26.757677000000001</v>
      </c>
      <c r="E54" s="75">
        <v>10.305736</v>
      </c>
      <c r="F54" s="96">
        <v>26.570373261</v>
      </c>
      <c r="G54" s="96">
        <v>10.233595848</v>
      </c>
      <c r="H54" s="97">
        <f t="shared" ca="1" si="0"/>
        <v>3.2176622753007282</v>
      </c>
      <c r="I54" s="97">
        <f t="shared" ca="1" si="1"/>
        <v>0.37191167640060152</v>
      </c>
      <c r="J54" s="98">
        <f t="shared" si="2"/>
        <v>3.2106376603637639</v>
      </c>
      <c r="K54" s="98">
        <f t="shared" si="3"/>
        <v>0.37191167640060152</v>
      </c>
      <c r="L54" s="98"/>
      <c r="M54" s="99">
        <v>994551</v>
      </c>
      <c r="N54" s="98"/>
      <c r="O54" s="97">
        <f t="shared" ca="1" si="4"/>
        <v>3.2176622753007282</v>
      </c>
      <c r="P54" s="97">
        <f t="shared" ca="1" si="4"/>
        <v>0.37191167640060152</v>
      </c>
      <c r="Q54" s="99">
        <v>774896</v>
      </c>
      <c r="R54" s="100">
        <v>802452</v>
      </c>
      <c r="S54" s="99">
        <v>829426</v>
      </c>
      <c r="T54" s="100">
        <v>855594</v>
      </c>
      <c r="U54" s="99">
        <v>880772</v>
      </c>
      <c r="V54" s="100">
        <v>906263</v>
      </c>
      <c r="W54" s="99">
        <v>932224</v>
      </c>
      <c r="X54" s="100">
        <v>955848</v>
      </c>
      <c r="Y54" s="99">
        <v>976396</v>
      </c>
      <c r="Z54" s="100">
        <v>994551</v>
      </c>
      <c r="AA54" s="98"/>
      <c r="AB54" s="98">
        <f t="shared" si="5"/>
        <v>3.2106376603637639</v>
      </c>
      <c r="AC54" s="98">
        <f t="shared" si="5"/>
        <v>0.37191167640060152</v>
      </c>
      <c r="AD54" s="101">
        <f t="shared" ca="1" si="6"/>
        <v>131418.21674759322</v>
      </c>
      <c r="AE54" s="101">
        <f t="shared" ca="1" si="7"/>
        <v>15365.413528156798</v>
      </c>
      <c r="AF54" s="101">
        <f t="shared" ca="1" si="8"/>
        <v>15960.103433725204</v>
      </c>
      <c r="AG54" s="101">
        <f t="shared" ca="1" si="9"/>
        <v>16472.402658081395</v>
      </c>
      <c r="AH54" s="101">
        <f t="shared" ca="1" si="10"/>
        <v>16901.063198289667</v>
      </c>
      <c r="AI54" s="101">
        <f t="shared" ca="1" si="11"/>
        <v>17246.226174331936</v>
      </c>
      <c r="AJ54" s="101">
        <f t="shared" ca="1" si="12"/>
        <v>17509.247545756003</v>
      </c>
      <c r="AK54" s="101">
        <f t="shared" ca="1" si="13"/>
        <v>17692.519478174319</v>
      </c>
      <c r="AL54" s="101">
        <f t="shared" ca="1" si="14"/>
        <v>17799.293890450077</v>
      </c>
      <c r="AM54" s="101">
        <f t="shared" ca="1" si="15"/>
        <v>17833.513183447965</v>
      </c>
      <c r="AN54" s="101">
        <f t="shared" ca="1" si="16"/>
        <v>17799.65178728239</v>
      </c>
      <c r="AO54" s="101">
        <f t="shared" ca="1" si="17"/>
        <v>17702.570987396983</v>
      </c>
      <c r="AP54" s="101">
        <f t="shared" ca="1" si="18"/>
        <v>17547.388504911338</v>
      </c>
      <c r="AQ54" s="101">
        <f t="shared" ca="1" si="19"/>
        <v>17339.363506385285</v>
      </c>
      <c r="AR54" s="101">
        <f t="shared" ca="1" si="20"/>
        <v>17083.797087719573</v>
      </c>
      <c r="AS54" s="101">
        <f t="shared" ca="1" si="21"/>
        <v>16785.947797738008</v>
      </c>
      <c r="AT54" s="101">
        <f t="shared" ca="1" si="22"/>
        <v>16450.961418439736</v>
      </c>
      <c r="AU54" s="101">
        <f t="shared" ca="1" si="23"/>
        <v>16083.813980317997</v>
      </c>
      <c r="AV54" s="101">
        <f t="shared" ca="1" si="24"/>
        <v>15689.266842906814</v>
      </c>
      <c r="AW54" s="101">
        <f t="shared" ca="1" si="25"/>
        <v>15271.832594758805</v>
      </c>
      <c r="AX54" s="101">
        <f t="shared" ca="1" si="26"/>
        <v>14835.750507485262</v>
      </c>
      <c r="AY54" s="101">
        <f t="shared" ca="1" si="27"/>
        <v>14384.970301503798</v>
      </c>
      <c r="AZ54" s="101">
        <f t="shared" ca="1" si="28"/>
        <v>13923.143035064364</v>
      </c>
      <c r="BA54" s="101">
        <f t="shared" ca="1" si="29"/>
        <v>13453.618003368671</v>
      </c>
      <c r="BB54" s="101">
        <f t="shared" ca="1" si="30"/>
        <v>12979.444623395008</v>
      </c>
      <c r="BC54" s="101">
        <f t="shared" ca="1" si="31"/>
        <v>12503.378376147744</v>
      </c>
      <c r="BD54" s="101">
        <f t="shared" ca="1" si="32"/>
        <v>12027.889976806622</v>
      </c>
      <c r="BE54" s="101">
        <f t="shared" ca="1" si="33"/>
        <v>11555.177040991744</v>
      </c>
      <c r="BF54" s="101">
        <f t="shared" ca="1" si="34"/>
        <v>11087.177609539263</v>
      </c>
      <c r="BG54" s="101">
        <f t="shared" ca="1" si="35"/>
        <v>10625.584982976488</v>
      </c>
      <c r="BH54" s="101">
        <f t="shared" ca="1" si="36"/>
        <v>10171.863399144951</v>
      </c>
      <c r="BI54" s="101">
        <f t="shared" ca="1" si="37"/>
        <v>9727.2641625234719</v>
      </c>
      <c r="BJ54" s="101">
        <f t="shared" ca="1" si="38"/>
        <v>9292.8419013984003</v>
      </c>
      <c r="BK54" s="101">
        <f t="shared" ca="1" si="39"/>
        <v>8869.4706892611957</v>
      </c>
      <c r="BL54" s="101">
        <f t="shared" ca="1" si="40"/>
        <v>8457.8598197891079</v>
      </c>
      <c r="BM54" s="101">
        <f t="shared" ca="1" si="41"/>
        <v>8058.5690709497221</v>
      </c>
      <c r="BN54" s="101">
        <f t="shared" ca="1" si="42"/>
        <v>7672.0233335885096</v>
      </c>
      <c r="BO54" s="101">
        <f t="shared" ca="1" si="43"/>
        <v>7298.5265138407322</v>
      </c>
      <c r="BP54" s="101">
        <f t="shared" ca="1" si="44"/>
        <v>6938.2746474320138</v>
      </c>
      <c r="BQ54" s="101">
        <f t="shared" ca="1" si="45"/>
        <v>6591.3681878881071</v>
      </c>
      <c r="BR54" s="101">
        <f t="shared" ca="1" si="46"/>
        <v>6257.8234504758166</v>
      </c>
      <c r="BS54" s="101">
        <f t="shared" ca="1" si="47"/>
        <v>5937.5832097765351</v>
      </c>
      <c r="BT54" s="101">
        <f t="shared" ca="1" si="48"/>
        <v>5630.5264617002513</v>
      </c>
      <c r="BU54" s="101">
        <f t="shared" ca="1" si="49"/>
        <v>5336.4773708536895</v>
      </c>
      <c r="BV54" s="101">
        <f t="shared" ca="1" si="50"/>
        <v>5055.2134319458146</v>
      </c>
      <c r="BW54" s="101">
        <f t="shared" ca="1" si="51"/>
        <v>4786.4728796396475</v>
      </c>
      <c r="BX54" s="101">
        <f t="shared" ca="1" si="52"/>
        <v>4529.9613853429601</v>
      </c>
      <c r="BY54" s="101">
        <f t="shared" ca="1" si="53"/>
        <v>4285.3580820591533</v>
      </c>
      <c r="BZ54" s="101">
        <f t="shared" ca="1" si="54"/>
        <v>4052.3209599328402</v>
      </c>
      <c r="CA54" s="101">
        <f t="shared" ca="1" si="55"/>
        <v>3830.4916756829753</v>
      </c>
      <c r="CB54" s="101">
        <f t="shared" ca="1" si="56"/>
        <v>3619.4998189075936</v>
      </c>
      <c r="CC54" s="101">
        <f t="shared" ca="1" si="57"/>
        <v>3418.9666774771526</v>
      </c>
      <c r="CD54" s="101">
        <f t="shared" ca="1" si="58"/>
        <v>3228.5085429605801</v>
      </c>
      <c r="CE54" s="101">
        <f t="shared" ca="1" si="59"/>
        <v>3047.7395954579674</v>
      </c>
      <c r="CF54" s="101">
        <f t="shared" ca="1" si="60"/>
        <v>2876.2744053625593</v>
      </c>
      <c r="CG54" s="101">
        <f t="shared" ca="1" si="61"/>
        <v>2713.7300875706101</v>
      </c>
      <c r="CH54" s="101">
        <f t="shared" ca="1" si="62"/>
        <v>2559.7281415469847</v>
      </c>
      <c r="CI54" s="101">
        <f t="shared" ca="1" si="63"/>
        <v>2413.8960084910677</v>
      </c>
      <c r="CJ54" s="101">
        <f t="shared" ca="1" si="64"/>
        <v>2275.868374683605</v>
      </c>
      <c r="CK54" s="101">
        <f t="shared" ca="1" si="65"/>
        <v>2145.288247948723</v>
      </c>
      <c r="CL54" s="101">
        <f t="shared" ca="1" si="66"/>
        <v>2021.8078320743077</v>
      </c>
      <c r="CM54" s="101">
        <f t="shared" ca="1" si="67"/>
        <v>1905.0892220234739</v>
      </c>
      <c r="CN54" s="101">
        <f t="shared" ca="1" si="68"/>
        <v>1794.8049408286577</v>
      </c>
      <c r="CO54" s="101">
        <f t="shared" ca="1" si="69"/>
        <v>1690.6383372328287</v>
      </c>
      <c r="CP54" s="101">
        <f t="shared" ca="1" si="70"/>
        <v>1592.283861404756</v>
      </c>
      <c r="CQ54" s="101">
        <f t="shared" ca="1" si="71"/>
        <v>1499.4472344347037</v>
      </c>
      <c r="CR54" s="101">
        <f t="shared" ca="1" si="72"/>
        <v>23983.409235226041</v>
      </c>
      <c r="CS54" s="102">
        <f t="shared" ca="1" si="73"/>
        <v>774895.99999999965</v>
      </c>
      <c r="CT54" s="74">
        <f t="shared" si="148"/>
        <v>135149.6328999078</v>
      </c>
      <c r="CU54" s="74">
        <f t="shared" si="149"/>
        <v>15631.210777450349</v>
      </c>
      <c r="CV54" s="74">
        <f t="shared" si="150"/>
        <v>16213.310973472469</v>
      </c>
      <c r="CW54" s="74">
        <f t="shared" si="151"/>
        <v>16710.795518451443</v>
      </c>
      <c r="CX54" s="74">
        <f t="shared" si="152"/>
        <v>17122.769808702025</v>
      </c>
      <c r="CY54" s="74">
        <f t="shared" si="153"/>
        <v>17449.731154828263</v>
      </c>
      <c r="CZ54" s="74">
        <f t="shared" si="154"/>
        <v>17693.385044911807</v>
      </c>
      <c r="DA54" s="74">
        <f t="shared" si="155"/>
        <v>17856.45886032096</v>
      </c>
      <c r="DB54" s="74">
        <f t="shared" si="156"/>
        <v>17942.519492939358</v>
      </c>
      <c r="DC54" s="74">
        <f t="shared" ca="1" si="74"/>
        <v>17833.513183447965</v>
      </c>
      <c r="DD54" s="74">
        <f t="shared" si="157"/>
        <v>17901.036864752783</v>
      </c>
      <c r="DE54" s="74">
        <f t="shared" si="158"/>
        <v>17783.325835012351</v>
      </c>
      <c r="DF54" s="74">
        <f t="shared" si="159"/>
        <v>17607.988127953868</v>
      </c>
      <c r="DG54" s="74">
        <f t="shared" si="160"/>
        <v>17380.456987574547</v>
      </c>
      <c r="DH54" s="74">
        <f t="shared" si="161"/>
        <v>17106.178767774501</v>
      </c>
      <c r="DI54" s="74">
        <f t="shared" si="162"/>
        <v>16790.529847796934</v>
      </c>
      <c r="DJ54" s="74">
        <f t="shared" si="163"/>
        <v>16438.748185488839</v>
      </c>
      <c r="DK54" s="74">
        <f t="shared" si="164"/>
        <v>16055.878365371951</v>
      </c>
      <c r="DL54" s="74">
        <f t="shared" si="165"/>
        <v>15646.728868903076</v>
      </c>
      <c r="DM54" s="74">
        <f t="shared" si="166"/>
        <v>15215.840236061125</v>
      </c>
      <c r="DN54" s="74">
        <f t="shared" si="167"/>
        <v>14767.462784190935</v>
      </c>
      <c r="DO54" s="74">
        <f t="shared" si="168"/>
        <v>14305.542587763573</v>
      </c>
      <c r="DP54" s="74">
        <f t="shared" si="169"/>
        <v>13833.714489599735</v>
      </c>
      <c r="DQ54" s="74">
        <f t="shared" si="170"/>
        <v>13355.301000526882</v>
      </c>
      <c r="DR54" s="74">
        <f t="shared" si="171"/>
        <v>12873.316042698905</v>
      </c>
      <c r="DS54" s="74">
        <f t="shared" si="172"/>
        <v>12390.472595785046</v>
      </c>
      <c r="DT54" s="74">
        <f t="shared" si="173"/>
        <v>11909.193410384511</v>
      </c>
      <c r="DU54" s="74">
        <f t="shared" si="174"/>
        <v>11431.624055875352</v>
      </c>
      <c r="DV54" s="74">
        <f t="shared" si="175"/>
        <v>10959.647668040863</v>
      </c>
      <c r="DW54" s="74">
        <f t="shared" si="176"/>
        <v>10494.900853609204</v>
      </c>
      <c r="DX54" s="74">
        <f t="shared" si="177"/>
        <v>10038.790293254409</v>
      </c>
      <c r="DY54" s="74">
        <f t="shared" si="178"/>
        <v>9592.5096611835143</v>
      </c>
      <c r="DZ54" s="74">
        <f t="shared" si="179"/>
        <v>9157.0565479468605</v>
      </c>
      <c r="EA54" s="74">
        <f t="shared" si="180"/>
        <v>8733.2491337842603</v>
      </c>
      <c r="EB54" s="74">
        <f t="shared" si="181"/>
        <v>8321.7424129097453</v>
      </c>
      <c r="EC54" s="74">
        <f t="shared" si="182"/>
        <v>7923.0438151332592</v>
      </c>
      <c r="ED54" s="74">
        <f t="shared" si="183"/>
        <v>7537.5281106622924</v>
      </c>
      <c r="EE54" s="74">
        <f t="shared" si="184"/>
        <v>7165.4515173791233</v>
      </c>
      <c r="EF54" s="74">
        <f t="shared" si="185"/>
        <v>6806.9649579765874</v>
      </c>
      <c r="EG54" s="74">
        <f t="shared" si="186"/>
        <v>6462.126437607898</v>
      </c>
      <c r="EH54" s="74">
        <f t="shared" si="187"/>
        <v>6130.9125317808457</v>
      </c>
      <c r="EI54" s="74">
        <f t="shared" si="188"/>
        <v>5813.228989572538</v>
      </c>
      <c r="EJ54" s="74">
        <f t="shared" si="189"/>
        <v>5508.9204694383634</v>
      </c>
      <c r="EK54" s="74">
        <f t="shared" si="190"/>
        <v>5217.7794342870311</v>
      </c>
      <c r="EL54" s="74">
        <f t="shared" si="191"/>
        <v>4939.5542396121464</v>
      </c>
      <c r="EM54" s="74">
        <f t="shared" si="192"/>
        <v>4673.9564535742293</v>
      </c>
      <c r="EN54" s="74">
        <f t="shared" si="193"/>
        <v>4420.6674514293582</v>
      </c>
      <c r="EO54" s="74">
        <f t="shared" si="194"/>
        <v>4179.3443288120407</v>
      </c>
      <c r="EP54" s="74">
        <f t="shared" si="195"/>
        <v>3949.6251794000132</v>
      </c>
      <c r="EQ54" s="74">
        <f t="shared" si="196"/>
        <v>3731.1337826202421</v>
      </c>
      <c r="ER54" s="74">
        <f t="shared" si="197"/>
        <v>3523.4837464520638</v>
      </c>
      <c r="ES54" s="74">
        <f t="shared" si="198"/>
        <v>3326.2821492694638</v>
      </c>
      <c r="ET54" s="74">
        <f t="shared" si="199"/>
        <v>3139.1327230879892</v>
      </c>
      <c r="EU54" s="74">
        <f t="shared" si="200"/>
        <v>2961.6386187347921</v>
      </c>
      <c r="EV54" s="74">
        <f t="shared" si="201"/>
        <v>2793.4047913806871</v>
      </c>
      <c r="EW54" s="74">
        <f t="shared" si="202"/>
        <v>2634.0400426568549</v>
      </c>
      <c r="EX54" s="74">
        <f t="shared" si="203"/>
        <v>2483.158753301951</v>
      </c>
      <c r="EY54" s="74">
        <f t="shared" si="204"/>
        <v>2340.3823379605551</v>
      </c>
      <c r="EZ54" s="74">
        <f t="shared" si="205"/>
        <v>2205.3404514715953</v>
      </c>
      <c r="FA54" s="74">
        <f t="shared" si="206"/>
        <v>2077.6719737244939</v>
      </c>
      <c r="FB54" s="74">
        <f t="shared" si="207"/>
        <v>1957.0257979887595</v>
      </c>
      <c r="FC54" s="74">
        <f t="shared" si="208"/>
        <v>1843.0614455271289</v>
      </c>
      <c r="FD54" s="74">
        <f t="shared" si="209"/>
        <v>1735.4495273135908</v>
      </c>
      <c r="FE54" s="74">
        <f t="shared" si="210"/>
        <v>1633.8720717927768</v>
      </c>
      <c r="FF54" s="74">
        <f t="shared" si="211"/>
        <v>1538.0227358482357</v>
      </c>
      <c r="FG54" s="74">
        <f t="shared" si="212"/>
        <v>1447.606914495324</v>
      </c>
      <c r="FH54" s="74">
        <f t="shared" si="213"/>
        <v>22979.338335811328</v>
      </c>
      <c r="FI54" s="102">
        <f t="shared" ca="1" si="75"/>
        <v>774773.71345477959</v>
      </c>
      <c r="FJ54" s="62"/>
      <c r="FK54" s="103">
        <f t="shared" ca="1" si="322"/>
        <v>0.16959465108555635</v>
      </c>
      <c r="FL54" s="103">
        <f t="shared" ca="1" si="322"/>
        <v>1.9829000960331199E-2</v>
      </c>
      <c r="FM54" s="103">
        <f t="shared" ca="1" si="322"/>
        <v>2.0596445760108727E-2</v>
      </c>
      <c r="FN54" s="103">
        <f t="shared" ca="1" si="322"/>
        <v>2.125756573537791E-2</v>
      </c>
      <c r="FO54" s="103">
        <f t="shared" ca="1" si="322"/>
        <v>2.1810750343645696E-2</v>
      </c>
      <c r="FP54" s="103">
        <f t="shared" ca="1" si="322"/>
        <v>2.2256181699649945E-2</v>
      </c>
      <c r="FQ54" s="103">
        <f t="shared" ca="1" si="322"/>
        <v>2.2595609663433557E-2</v>
      </c>
      <c r="FR54" s="103">
        <f t="shared" ca="1" si="322"/>
        <v>2.2832121314569086E-2</v>
      </c>
      <c r="FS54" s="103">
        <f t="shared" ca="1" si="322"/>
        <v>2.2969913240551101E-2</v>
      </c>
      <c r="FT54" s="103">
        <f t="shared" ca="1" si="322"/>
        <v>2.3014073092967279E-2</v>
      </c>
      <c r="FU54" s="103">
        <f t="shared" ca="1" si="322"/>
        <v>2.2970375104894591E-2</v>
      </c>
      <c r="FV54" s="103">
        <f t="shared" ca="1" si="322"/>
        <v>2.2845092744570871E-2</v>
      </c>
      <c r="FW54" s="103">
        <f t="shared" ca="1" si="322"/>
        <v>2.2644830409385707E-2</v>
      </c>
      <c r="FX54" s="103">
        <f t="shared" ca="1" si="322"/>
        <v>2.2376375031469116E-2</v>
      </c>
      <c r="FY54" s="103">
        <f t="shared" ca="1" si="322"/>
        <v>2.2046567652587678E-2</v>
      </c>
      <c r="FZ54" s="103">
        <f t="shared" ca="1" si="321"/>
        <v>2.1662194407685697E-2</v>
      </c>
      <c r="GA54" s="103">
        <f t="shared" ca="1" si="321"/>
        <v>2.122989590659875E-2</v>
      </c>
      <c r="GB54" s="103">
        <f t="shared" ca="1" si="321"/>
        <v>2.0756093695564314E-2</v>
      </c>
      <c r="GC54" s="103">
        <f t="shared" ca="1" si="321"/>
        <v>2.0246932288857888E-2</v>
      </c>
      <c r="GD54" s="103">
        <f t="shared" ca="1" si="321"/>
        <v>1.9708235162859033E-2</v>
      </c>
      <c r="GE54" s="103">
        <f t="shared" ca="1" si="321"/>
        <v>1.9145473079594254E-2</v>
      </c>
      <c r="GF54" s="103">
        <f t="shared" ca="1" si="321"/>
        <v>1.8563743136503226E-2</v>
      </c>
      <c r="GG54" s="103">
        <f t="shared" ca="1" si="321"/>
        <v>1.7967757008765524E-2</v>
      </c>
      <c r="GH54" s="103">
        <f t="shared" ca="1" si="321"/>
        <v>1.7361836947627392E-2</v>
      </c>
      <c r="GI54" s="103">
        <f t="shared" ca="1" si="321"/>
        <v>1.674991821276018E-2</v>
      </c>
      <c r="GJ54" s="103">
        <f t="shared" ca="1" si="321"/>
        <v>1.6135556740708108E-2</v>
      </c>
      <c r="GK54" s="103">
        <f t="shared" ca="1" si="321"/>
        <v>1.5521940978927014E-2</v>
      </c>
      <c r="GL54" s="103">
        <f t="shared" ca="1" si="321"/>
        <v>1.4911906941049831E-2</v>
      </c>
      <c r="GM54" s="103">
        <f t="shared" ca="1" si="321"/>
        <v>1.4307955660552214E-2</v>
      </c>
      <c r="GN54" s="103">
        <f t="shared" ca="1" si="318"/>
        <v>1.3712272334579728E-2</v>
      </c>
      <c r="GO54" s="103">
        <f t="shared" ca="1" si="318"/>
        <v>1.3126746555853891E-2</v>
      </c>
      <c r="GP54" s="103">
        <f t="shared" ca="1" si="318"/>
        <v>1.2552993127495143E-2</v>
      </c>
      <c r="GQ54" s="103">
        <f t="shared" ca="1" si="318"/>
        <v>1.1992373042832075E-2</v>
      </c>
      <c r="GR54" s="103">
        <f t="shared" ca="1" si="318"/>
        <v>1.1446014289996594E-2</v>
      </c>
      <c r="GS54" s="103">
        <f t="shared" ca="1" si="318"/>
        <v>1.0914832209469543E-2</v>
      </c>
      <c r="GT54" s="103">
        <f t="shared" ca="1" si="318"/>
        <v>1.0399549192342877E-2</v>
      </c>
      <c r="GU54" s="103">
        <f t="shared" ca="1" si="318"/>
        <v>9.9007135584497953E-3</v>
      </c>
      <c r="GV54" s="103">
        <f t="shared" ca="1" si="318"/>
        <v>9.4187174973683375E-3</v>
      </c>
      <c r="GW54" s="103">
        <f t="shared" ca="1" si="318"/>
        <v>8.9538139923706107E-3</v>
      </c>
      <c r="GX54" s="103">
        <f t="shared" ca="1" si="318"/>
        <v>8.5061326783053594E-3</v>
      </c>
      <c r="GY54" s="103">
        <f t="shared" ca="1" si="318"/>
        <v>8.0756946099551676E-3</v>
      </c>
      <c r="GZ54" s="103">
        <f t="shared" ca="1" si="318"/>
        <v>7.6624259381601377E-3</v>
      </c>
      <c r="HA54" s="103">
        <f t="shared" ca="1" si="318"/>
        <v>7.2661705076555484E-3</v>
      </c>
      <c r="HB54" s="103">
        <f t="shared" ca="1" si="318"/>
        <v>6.8867014036124745E-3</v>
      </c>
      <c r="HC54" s="103">
        <f t="shared" ca="1" si="318"/>
        <v>6.5237314838969577E-3</v>
      </c>
      <c r="HD54" s="103">
        <f t="shared" ca="1" si="319"/>
        <v>6.1769229414523367E-3</v>
      </c>
      <c r="HE54" s="103">
        <f t="shared" ca="1" si="319"/>
        <v>5.8458959464792208E-3</v>
      </c>
      <c r="HF54" s="103">
        <f t="shared" ca="1" si="319"/>
        <v>5.5302364214799863E-3</v>
      </c>
      <c r="HG54" s="103">
        <f t="shared" ca="1" si="319"/>
        <v>5.229503004187455E-3</v>
      </c>
      <c r="HH54" s="103">
        <f t="shared" ca="1" si="319"/>
        <v>4.943233254117942E-3</v>
      </c>
      <c r="HI54" s="103">
        <f t="shared" ca="1" si="319"/>
        <v>4.6709491582194191E-3</v>
      </c>
      <c r="HJ54" s="103">
        <f t="shared" ca="1" si="319"/>
        <v>4.4121619900956439E-3</v>
      </c>
      <c r="HK54" s="103">
        <f t="shared" ca="1" si="319"/>
        <v>4.1663765756444499E-3</v>
      </c>
      <c r="HL54" s="103">
        <f t="shared" ca="1" si="319"/>
        <v>3.9330950159220963E-3</v>
      </c>
      <c r="HM54" s="103">
        <f t="shared" ca="1" si="319"/>
        <v>3.7118199156565019E-3</v>
      </c>
      <c r="HN54" s="103">
        <f t="shared" ca="1" si="319"/>
        <v>3.5020571632459209E-3</v>
      </c>
      <c r="HO54" s="103">
        <f t="shared" ca="1" si="319"/>
        <v>3.3033183053557975E-3</v>
      </c>
      <c r="HP54" s="103">
        <f t="shared" ca="1" si="319"/>
        <v>3.1151225564347586E-3</v>
      </c>
      <c r="HQ54" s="103">
        <f t="shared" ca="1" si="319"/>
        <v>2.9369984806781892E-3</v>
      </c>
      <c r="HR54" s="103">
        <f t="shared" ca="1" si="319"/>
        <v>2.7684853811978951E-3</v>
      </c>
      <c r="HS54" s="103">
        <f t="shared" ca="1" si="319"/>
        <v>2.6091344284578945E-3</v>
      </c>
      <c r="HT54" s="103">
        <f t="shared" ca="1" si="320"/>
        <v>2.4585095574418694E-3</v>
      </c>
      <c r="HU54" s="103">
        <f t="shared" ca="1" si="320"/>
        <v>2.3161881605127119E-3</v>
      </c>
      <c r="HV54" s="103">
        <f t="shared" ca="1" si="249"/>
        <v>2.1817616005668236E-3</v>
      </c>
      <c r="HW54" s="103">
        <f t="shared" ca="1" si="249"/>
        <v>2.0548355668434945E-3</v>
      </c>
      <c r="HX54" s="103">
        <f t="shared" ca="1" si="249"/>
        <v>1.9350302936583803E-3</v>
      </c>
      <c r="HY54" s="103">
        <f t="shared" ca="1" si="249"/>
        <v>3.095048785285516E-2</v>
      </c>
      <c r="HZ54" s="104">
        <f t="shared" ca="1" si="216"/>
        <v>0.52036044616090149</v>
      </c>
      <c r="IA54" s="105">
        <f t="shared" ca="1" si="251"/>
        <v>0.17443755583454748</v>
      </c>
      <c r="IB54" s="105">
        <f t="shared" ca="1" si="252"/>
        <v>2.0175195035656925E-2</v>
      </c>
      <c r="IC54" s="105">
        <f t="shared" ca="1" si="253"/>
        <v>2.0926511434126986E-2</v>
      </c>
      <c r="ID54" s="105">
        <f t="shared" ca="1" si="254"/>
        <v>2.1568614458971038E-2</v>
      </c>
      <c r="IE54" s="105">
        <f t="shared" ca="1" si="255"/>
        <v>2.2100349445711303E-2</v>
      </c>
      <c r="IF54" s="105">
        <f t="shared" ca="1" si="256"/>
        <v>2.2522358272867159E-2</v>
      </c>
      <c r="IG54" s="105">
        <f t="shared" ca="1" si="257"/>
        <v>2.2836842212954737E-2</v>
      </c>
      <c r="IH54" s="105">
        <f t="shared" ca="1" si="258"/>
        <v>2.3047321495585523E-2</v>
      </c>
      <c r="II54" s="105">
        <f t="shared" ca="1" si="259"/>
        <v>2.3158399906125095E-2</v>
      </c>
      <c r="IJ54" s="105">
        <f t="shared" ca="1" si="260"/>
        <v>2.3017705523238348E-2</v>
      </c>
      <c r="IK54" s="105">
        <f t="shared" ca="1" si="261"/>
        <v>2.3104858301052304E-2</v>
      </c>
      <c r="IL54" s="105">
        <f t="shared" ca="1" si="262"/>
        <v>2.2952928740593227E-2</v>
      </c>
      <c r="IM54" s="105">
        <f t="shared" ca="1" si="263"/>
        <v>2.2726620459848079E-2</v>
      </c>
      <c r="IN54" s="105">
        <f t="shared" ca="1" si="264"/>
        <v>2.24329461438149E-2</v>
      </c>
      <c r="IO54" s="105">
        <f t="shared" ca="1" si="265"/>
        <v>2.2078935398436077E-2</v>
      </c>
      <c r="IP54" s="105">
        <f t="shared" ca="1" si="266"/>
        <v>2.1671527513403344E-2</v>
      </c>
      <c r="IQ54" s="105">
        <f t="shared" ca="1" si="267"/>
        <v>2.1217483117989523E-2</v>
      </c>
      <c r="IR54" s="105">
        <f t="shared" ca="1" si="268"/>
        <v>2.0723313254624336E-2</v>
      </c>
      <c r="IS54" s="105">
        <f t="shared" ca="1" si="269"/>
        <v>2.0195224227643225E-2</v>
      </c>
      <c r="IT54" s="105">
        <f t="shared" ca="1" si="270"/>
        <v>1.9639076509465513E-2</v>
      </c>
      <c r="IU54" s="105">
        <f t="shared" ca="1" si="271"/>
        <v>1.9060355982318509E-2</v>
      </c>
      <c r="IV54" s="105">
        <f t="shared" ca="1" si="272"/>
        <v>1.8464155842321993E-2</v>
      </c>
      <c r="IW54" s="105">
        <f t="shared" ca="1" si="273"/>
        <v>1.785516757907811E-2</v>
      </c>
      <c r="IX54" s="105">
        <f t="shared" ca="1" si="274"/>
        <v>1.723767955545949E-2</v>
      </c>
      <c r="IY54" s="105">
        <f t="shared" ca="1" si="275"/>
        <v>1.6615581839109814E-2</v>
      </c>
      <c r="IZ54" s="105">
        <f t="shared" ca="1" si="276"/>
        <v>1.5992376071375616E-2</v>
      </c>
      <c r="JA54" s="105">
        <f t="shared" ca="1" si="277"/>
        <v>1.5371189295104554E-2</v>
      </c>
      <c r="JB54" s="105">
        <f t="shared" ca="1" si="278"/>
        <v>1.4754790795496665E-2</v>
      </c>
      <c r="JC54" s="105">
        <f t="shared" ca="1" si="279"/>
        <v>1.4145611134857551E-2</v>
      </c>
      <c r="JD54" s="105">
        <f t="shared" ca="1" si="280"/>
        <v>1.3545762680578798E-2</v>
      </c>
      <c r="JE54" s="105">
        <f t="shared" ca="1" si="281"/>
        <v>1.2957061034622122E-2</v>
      </c>
      <c r="JF54" s="105">
        <f t="shared" ca="1" si="282"/>
        <v>1.2381046871621039E-2</v>
      </c>
      <c r="JG54" s="105">
        <f t="shared" ca="1" si="283"/>
        <v>1.1819007781142695E-2</v>
      </c>
      <c r="JH54" s="105">
        <f t="shared" ca="1" si="284"/>
        <v>1.1271999787966457E-2</v>
      </c>
      <c r="JI54" s="105">
        <f t="shared" ca="1" si="285"/>
        <v>1.0740868292759201E-2</v>
      </c>
      <c r="JJ54" s="105">
        <f t="shared" ca="1" si="286"/>
        <v>1.0226268234893717E-2</v>
      </c>
      <c r="JK54" s="105">
        <f t="shared" ca="1" si="287"/>
        <v>9.7286833300678673E-3</v>
      </c>
      <c r="JL54" s="105">
        <f t="shared" ca="1" si="288"/>
        <v>9.24844427855946E-3</v>
      </c>
      <c r="JM54" s="105">
        <f t="shared" ca="1" si="289"/>
        <v>8.7857458762039976E-3</v>
      </c>
      <c r="JN54" s="105">
        <f t="shared" ca="1" si="290"/>
        <v>8.3406629902203905E-3</v>
      </c>
      <c r="JO54" s="105">
        <f t="shared" ca="1" si="291"/>
        <v>7.9131653866296048E-3</v>
      </c>
      <c r="JP54" s="105">
        <f t="shared" ca="1" si="292"/>
        <v>7.5031314158180108E-3</v>
      </c>
      <c r="JQ54" s="105">
        <f t="shared" ca="1" si="293"/>
        <v>7.110360578540584E-3</v>
      </c>
      <c r="JR54" s="105">
        <f t="shared" ca="1" si="294"/>
        <v>6.7345850067893039E-3</v>
      </c>
      <c r="JS54" s="105">
        <f t="shared" ca="1" si="295"/>
        <v>6.3754799031400643E-3</v>
      </c>
      <c r="JT54" s="105">
        <f t="shared" ca="1" si="296"/>
        <v>6.0326729887784578E-3</v>
      </c>
      <c r="JU54" s="105">
        <f t="shared" ca="1" si="297"/>
        <v>5.7057530149251436E-3</v>
      </c>
      <c r="JV54" s="105">
        <f t="shared" ca="1" si="298"/>
        <v>5.394277395106761E-3</v>
      </c>
      <c r="JW54" s="105">
        <f t="shared" ca="1" si="299"/>
        <v>5.0977790170349353E-3</v>
      </c>
      <c r="JX54" s="105">
        <f t="shared" ca="1" si="300"/>
        <v>4.8157722930258053E-3</v>
      </c>
      <c r="JY54" s="105">
        <f t="shared" ca="1" si="301"/>
        <v>4.5477585071137232E-3</v>
      </c>
      <c r="JZ54" s="105">
        <f t="shared" ca="1" si="302"/>
        <v>4.293230515575056E-3</v>
      </c>
      <c r="KA54" s="105">
        <f t="shared" ca="1" si="303"/>
        <v>4.0516768555431994E-3</v>
      </c>
      <c r="KB54" s="105">
        <f t="shared" ca="1" si="304"/>
        <v>3.8225853140120133E-3</v>
      </c>
      <c r="KC54" s="105">
        <f t="shared" ca="1" si="305"/>
        <v>3.6054460068407146E-3</v>
      </c>
      <c r="KD54" s="105">
        <f t="shared" ca="1" si="306"/>
        <v>3.3997540145127717E-3</v>
      </c>
      <c r="KE54" s="105">
        <f t="shared" ca="1" si="307"/>
        <v>3.2050116184625605E-3</v>
      </c>
      <c r="KF54" s="105">
        <f t="shared" ca="1" si="308"/>
        <v>3.0207301787829096E-3</v>
      </c>
      <c r="KG54" s="105">
        <f t="shared" ca="1" si="309"/>
        <v>2.8464316911809015E-3</v>
      </c>
      <c r="KH54" s="105">
        <f t="shared" ca="1" si="310"/>
        <v>2.6816500581311464E-3</v>
      </c>
      <c r="KI54" s="105">
        <f t="shared" ca="1" si="311"/>
        <v>2.5259321063723509E-3</v>
      </c>
      <c r="KJ54" s="105">
        <f t="shared" ca="1" si="312"/>
        <v>2.3788383801881538E-3</v>
      </c>
      <c r="KK54" s="105">
        <f t="shared" ca="1" si="313"/>
        <v>2.2399437373463267E-3</v>
      </c>
      <c r="KL54" s="105">
        <f t="shared" ca="1" si="314"/>
        <v>2.1088377721376309E-3</v>
      </c>
      <c r="KM54" s="105">
        <f t="shared" ca="1" si="315"/>
        <v>1.9851250876724586E-3</v>
      </c>
      <c r="KN54" s="105">
        <f t="shared" ca="1" si="316"/>
        <v>1.8684254374613794E-3</v>
      </c>
      <c r="KO54" s="105">
        <f t="shared" ca="1" si="317"/>
        <v>2.9659419178465117E-2</v>
      </c>
      <c r="KP54" s="102"/>
      <c r="KQ54" s="106">
        <f t="shared" ca="1" si="145"/>
        <v>0.51291285733647107</v>
      </c>
      <c r="KR54" s="107">
        <f t="shared" ca="1" si="146"/>
        <v>0.32023329191505717</v>
      </c>
    </row>
    <row r="55" spans="1:304" s="63" customFormat="1" ht="15.5" x14ac:dyDescent="0.35">
      <c r="A55" s="62"/>
      <c r="B55" s="67" t="s">
        <v>157</v>
      </c>
      <c r="C55" s="95">
        <f t="shared" si="147"/>
        <v>731671</v>
      </c>
      <c r="D55" s="75">
        <f ca="1">'Stochastic inputs'!H76</f>
        <v>26.757677000000001</v>
      </c>
      <c r="E55" s="75">
        <v>10.305736</v>
      </c>
      <c r="F55" s="96">
        <v>26.570373261</v>
      </c>
      <c r="G55" s="96">
        <v>10.233595848</v>
      </c>
      <c r="H55" s="97">
        <f t="shared" ca="1" si="0"/>
        <v>3.2176622753007282</v>
      </c>
      <c r="I55" s="97">
        <f t="shared" ca="1" si="1"/>
        <v>0.37191167640060152</v>
      </c>
      <c r="J55" s="98">
        <f t="shared" si="2"/>
        <v>3.2106376603637639</v>
      </c>
      <c r="K55" s="98">
        <f t="shared" si="3"/>
        <v>0.37191167640060152</v>
      </c>
      <c r="L55" s="98"/>
      <c r="M55" s="99">
        <v>957207</v>
      </c>
      <c r="N55" s="98"/>
      <c r="O55" s="97">
        <f t="shared" ca="1" si="4"/>
        <v>3.2176622753007282</v>
      </c>
      <c r="P55" s="97">
        <f t="shared" ca="1" si="4"/>
        <v>0.37191167640060152</v>
      </c>
      <c r="Q55" s="99">
        <v>731671</v>
      </c>
      <c r="R55" s="100">
        <v>758170</v>
      </c>
      <c r="S55" s="99">
        <v>785370</v>
      </c>
      <c r="T55" s="100">
        <v>811994</v>
      </c>
      <c r="U55" s="99">
        <v>837837</v>
      </c>
      <c r="V55" s="100">
        <v>862710</v>
      </c>
      <c r="W55" s="99">
        <v>887881</v>
      </c>
      <c r="X55" s="100">
        <v>913523</v>
      </c>
      <c r="Y55" s="99">
        <v>936874</v>
      </c>
      <c r="Z55" s="100">
        <v>957207</v>
      </c>
      <c r="AA55" s="98"/>
      <c r="AB55" s="98">
        <f t="shared" si="5"/>
        <v>3.2106376603637639</v>
      </c>
      <c r="AC55" s="98">
        <f t="shared" si="5"/>
        <v>0.37191167640060152</v>
      </c>
      <c r="AD55" s="101">
        <f t="shared" ca="1" si="6"/>
        <v>124087.48795442007</v>
      </c>
      <c r="AE55" s="101">
        <f t="shared" ca="1" si="7"/>
        <v>14508.304961646481</v>
      </c>
      <c r="AF55" s="101">
        <f t="shared" ca="1" si="8"/>
        <v>15069.822065744505</v>
      </c>
      <c r="AG55" s="101">
        <f t="shared" ca="1" si="9"/>
        <v>15553.544379169685</v>
      </c>
      <c r="AH55" s="101">
        <f t="shared" ca="1" si="10"/>
        <v>15958.293514685582</v>
      </c>
      <c r="AI55" s="101">
        <f t="shared" ca="1" si="11"/>
        <v>16284.202720364568</v>
      </c>
      <c r="AJ55" s="101">
        <f t="shared" ca="1" si="12"/>
        <v>16532.552318054088</v>
      </c>
      <c r="AK55" s="101">
        <f t="shared" ca="1" si="13"/>
        <v>16705.601034352072</v>
      </c>
      <c r="AL55" s="101">
        <f t="shared" ca="1" si="14"/>
        <v>16806.419390627256</v>
      </c>
      <c r="AM55" s="101">
        <f t="shared" ca="1" si="15"/>
        <v>16838.729874004453</v>
      </c>
      <c r="AN55" s="101">
        <f t="shared" ca="1" si="16"/>
        <v>16806.757323373324</v>
      </c>
      <c r="AO55" s="101">
        <f t="shared" ca="1" si="17"/>
        <v>16715.091853512906</v>
      </c>
      <c r="AP55" s="101">
        <f t="shared" ca="1" si="18"/>
        <v>16568.565710465642</v>
      </c>
      <c r="AQ55" s="101">
        <f t="shared" ca="1" si="19"/>
        <v>16372.144695650035</v>
      </c>
      <c r="AR55" s="101">
        <f t="shared" ca="1" si="20"/>
        <v>16130.834200936471</v>
      </c>
      <c r="AS55" s="101">
        <f t="shared" ca="1" si="21"/>
        <v>15849.599444465794</v>
      </c>
      <c r="AT55" s="101">
        <f t="shared" ca="1" si="22"/>
        <v>15533.299167877007</v>
      </c>
      <c r="AU55" s="101">
        <f t="shared" ca="1" si="23"/>
        <v>15186.631830327229</v>
      </c>
      <c r="AV55" s="101">
        <f t="shared" ca="1" si="24"/>
        <v>14814.093194720932</v>
      </c>
      <c r="AW55" s="101">
        <f t="shared" ca="1" si="25"/>
        <v>14419.944129844223</v>
      </c>
      <c r="AX55" s="101">
        <f t="shared" ca="1" si="26"/>
        <v>14008.1874336198</v>
      </c>
      <c r="AY55" s="101">
        <f t="shared" ca="1" si="27"/>
        <v>13582.552504428446</v>
      </c>
      <c r="AZ55" s="101">
        <f t="shared" ca="1" si="28"/>
        <v>13146.486738360474</v>
      </c>
      <c r="BA55" s="101">
        <f t="shared" ca="1" si="29"/>
        <v>12703.152601307476</v>
      </c>
      <c r="BB55" s="101">
        <f t="shared" ca="1" si="30"/>
        <v>12255.429408648448</v>
      </c>
      <c r="BC55" s="101">
        <f t="shared" ca="1" si="31"/>
        <v>11805.918936030637</v>
      </c>
      <c r="BD55" s="101">
        <f t="shared" ca="1" si="32"/>
        <v>11356.954077992503</v>
      </c>
      <c r="BE55" s="101">
        <f t="shared" ca="1" si="33"/>
        <v>10910.609863464866</v>
      </c>
      <c r="BF55" s="101">
        <f t="shared" ca="1" si="34"/>
        <v>10468.716226111894</v>
      </c>
      <c r="BG55" s="101">
        <f t="shared" ca="1" si="35"/>
        <v>10032.872011314281</v>
      </c>
      <c r="BH55" s="101">
        <f t="shared" ca="1" si="36"/>
        <v>9604.4597792681689</v>
      </c>
      <c r="BI55" s="101">
        <f t="shared" ca="1" si="37"/>
        <v>9184.6610345874942</v>
      </c>
      <c r="BJ55" s="101">
        <f t="shared" ca="1" si="38"/>
        <v>8774.4715766219852</v>
      </c>
      <c r="BK55" s="101">
        <f t="shared" ca="1" si="39"/>
        <v>8374.7167215760928</v>
      </c>
      <c r="BL55" s="101">
        <f t="shared" ca="1" si="40"/>
        <v>7986.0661975347866</v>
      </c>
      <c r="BM55" s="101">
        <f t="shared" ca="1" si="41"/>
        <v>7609.048557110701</v>
      </c>
      <c r="BN55" s="101">
        <f t="shared" ca="1" si="42"/>
        <v>7244.064990024518</v>
      </c>
      <c r="BO55" s="101">
        <f t="shared" ca="1" si="43"/>
        <v>6891.4024500169862</v>
      </c>
      <c r="BP55" s="101">
        <f t="shared" ca="1" si="44"/>
        <v>6551.2460376117942</v>
      </c>
      <c r="BQ55" s="101">
        <f t="shared" ca="1" si="45"/>
        <v>6223.6906028683579</v>
      </c>
      <c r="BR55" s="101">
        <f t="shared" ca="1" si="46"/>
        <v>5908.7515509605046</v>
      </c>
      <c r="BS55" s="101">
        <f t="shared" ca="1" si="47"/>
        <v>5606.3748485995629</v>
      </c>
      <c r="BT55" s="101">
        <f t="shared" ca="1" si="48"/>
        <v>5316.4462415068401</v>
      </c>
      <c r="BU55" s="101">
        <f t="shared" ca="1" si="49"/>
        <v>5038.7997026825406</v>
      </c>
      <c r="BV55" s="101">
        <f t="shared" ca="1" si="50"/>
        <v>4773.2251385543686</v>
      </c>
      <c r="BW55" s="101">
        <f t="shared" ca="1" si="51"/>
        <v>4519.4753854953706</v>
      </c>
      <c r="BX55" s="101">
        <f t="shared" ca="1" si="52"/>
        <v>4277.2725330563962</v>
      </c>
      <c r="BY55" s="101">
        <f t="shared" ca="1" si="53"/>
        <v>4046.313612740681</v>
      </c>
      <c r="BZ55" s="101">
        <f t="shared" ca="1" si="54"/>
        <v>3826.2756925768376</v>
      </c>
      <c r="CA55" s="101">
        <f t="shared" ca="1" si="55"/>
        <v>3616.8204182737272</v>
      </c>
      <c r="CB55" s="101">
        <f t="shared" ca="1" si="56"/>
        <v>3417.5980415435592</v>
      </c>
      <c r="CC55" s="101">
        <f t="shared" ca="1" si="57"/>
        <v>3228.2509754552684</v>
      </c>
      <c r="CD55" s="101">
        <f t="shared" ca="1" si="58"/>
        <v>3048.416915478349</v>
      </c>
      <c r="CE55" s="101">
        <f t="shared" ca="1" si="59"/>
        <v>2877.7315633947346</v>
      </c>
      <c r="CF55" s="101">
        <f t="shared" ca="1" si="60"/>
        <v>2715.8309895083071</v>
      </c>
      <c r="CG55" s="101">
        <f t="shared" ca="1" si="61"/>
        <v>2562.3536666893051</v>
      </c>
      <c r="CH55" s="101">
        <f t="shared" ca="1" si="62"/>
        <v>2416.9422077979802</v>
      </c>
      <c r="CI55" s="101">
        <f t="shared" ca="1" si="63"/>
        <v>2279.2448359891755</v>
      </c>
      <c r="CJ55" s="101">
        <f t="shared" ca="1" si="64"/>
        <v>2148.9166153562905</v>
      </c>
      <c r="CK55" s="101">
        <f t="shared" ca="1" si="65"/>
        <v>2025.6204673464442</v>
      </c>
      <c r="CL55" s="101">
        <f t="shared" ca="1" si="66"/>
        <v>1909.0279964042152</v>
      </c>
      <c r="CM55" s="101">
        <f t="shared" ca="1" si="67"/>
        <v>1798.820146403049</v>
      </c>
      <c r="CN55" s="101">
        <f t="shared" ca="1" si="68"/>
        <v>1694.6877075904958</v>
      </c>
      <c r="CO55" s="101">
        <f t="shared" ca="1" si="69"/>
        <v>1596.3316920483278</v>
      </c>
      <c r="CP55" s="101">
        <f t="shared" ca="1" si="70"/>
        <v>1503.4635940279459</v>
      </c>
      <c r="CQ55" s="101">
        <f t="shared" ca="1" si="71"/>
        <v>1415.8055499913203</v>
      </c>
      <c r="CR55" s="101">
        <f t="shared" ca="1" si="72"/>
        <v>22645.574397786379</v>
      </c>
      <c r="CS55" s="102">
        <f t="shared" ca="1" si="73"/>
        <v>731670.99999999988</v>
      </c>
      <c r="CT55" s="74">
        <f t="shared" si="148"/>
        <v>127610.75944837557</v>
      </c>
      <c r="CU55" s="74">
        <f t="shared" si="149"/>
        <v>14759.275594076978</v>
      </c>
      <c r="CV55" s="74">
        <f t="shared" si="150"/>
        <v>15308.905263766461</v>
      </c>
      <c r="CW55" s="74">
        <f t="shared" si="151"/>
        <v>15778.639285505264</v>
      </c>
      <c r="CX55" s="74">
        <f t="shared" si="152"/>
        <v>16167.632958103823</v>
      </c>
      <c r="CY55" s="74">
        <f t="shared" si="153"/>
        <v>16476.355851345666</v>
      </c>
      <c r="CZ55" s="74">
        <f t="shared" si="154"/>
        <v>16706.41831832358</v>
      </c>
      <c r="DA55" s="74">
        <f t="shared" si="155"/>
        <v>16860.395602493623</v>
      </c>
      <c r="DB55" s="74">
        <f t="shared" si="156"/>
        <v>16941.655628521032</v>
      </c>
      <c r="DC55" s="74">
        <f t="shared" ca="1" si="74"/>
        <v>16838.729874004453</v>
      </c>
      <c r="DD55" s="74">
        <f t="shared" si="157"/>
        <v>16902.486970987764</v>
      </c>
      <c r="DE55" s="74">
        <f t="shared" si="158"/>
        <v>16791.342060133644</v>
      </c>
      <c r="DF55" s="74">
        <f t="shared" si="159"/>
        <v>16625.784984782647</v>
      </c>
      <c r="DG55" s="74">
        <f t="shared" si="160"/>
        <v>16410.945913458912</v>
      </c>
      <c r="DH55" s="74">
        <f t="shared" si="161"/>
        <v>16151.967393297085</v>
      </c>
      <c r="DI55" s="74">
        <f t="shared" si="162"/>
        <v>15853.925900078759</v>
      </c>
      <c r="DJ55" s="74">
        <f t="shared" si="163"/>
        <v>15521.767209567226</v>
      </c>
      <c r="DK55" s="74">
        <f t="shared" si="164"/>
        <v>15160.254510889281</v>
      </c>
      <c r="DL55" s="74">
        <f t="shared" si="165"/>
        <v>14773.928060332202</v>
      </c>
      <c r="DM55" s="74">
        <f t="shared" si="166"/>
        <v>14367.075118930901</v>
      </c>
      <c r="DN55" s="74">
        <f t="shared" si="167"/>
        <v>13943.708914192055</v>
      </c>
      <c r="DO55" s="74">
        <f t="shared" si="168"/>
        <v>13507.555401926918</v>
      </c>
      <c r="DP55" s="74">
        <f t="shared" si="169"/>
        <v>13062.046667320426</v>
      </c>
      <c r="DQ55" s="74">
        <f t="shared" si="170"/>
        <v>12610.319885967285</v>
      </c>
      <c r="DR55" s="74">
        <f t="shared" si="171"/>
        <v>12155.220858382996</v>
      </c>
      <c r="DS55" s="74">
        <f t="shared" si="172"/>
        <v>11699.311229675517</v>
      </c>
      <c r="DT55" s="74">
        <f t="shared" si="173"/>
        <v>11244.878605347614</v>
      </c>
      <c r="DU55" s="74">
        <f t="shared" si="174"/>
        <v>10793.948871314828</v>
      </c>
      <c r="DV55" s="74">
        <f t="shared" si="175"/>
        <v>10348.300118884503</v>
      </c>
      <c r="DW55" s="74">
        <f t="shared" si="176"/>
        <v>9909.477662113497</v>
      </c>
      <c r="DX55" s="74">
        <f t="shared" si="177"/>
        <v>9478.8097146658984</v>
      </c>
      <c r="DY55" s="74">
        <f t="shared" si="178"/>
        <v>9057.4233655971948</v>
      </c>
      <c r="DZ55" s="74">
        <f t="shared" si="179"/>
        <v>8646.2605581817788</v>
      </c>
      <c r="EA55" s="74">
        <f t="shared" si="180"/>
        <v>8246.0938331918915</v>
      </c>
      <c r="EB55" s="74">
        <f t="shared" si="181"/>
        <v>7857.5416481645098</v>
      </c>
      <c r="EC55" s="74">
        <f t="shared" si="182"/>
        <v>7481.0831276227609</v>
      </c>
      <c r="ED55" s="74">
        <f t="shared" si="183"/>
        <v>7117.072136462687</v>
      </c>
      <c r="EE55" s="74">
        <f t="shared" si="184"/>
        <v>6765.7506003028802</v>
      </c>
      <c r="EF55" s="74">
        <f t="shared" si="185"/>
        <v>6427.2610231149565</v>
      </c>
      <c r="EG55" s="74">
        <f t="shared" si="186"/>
        <v>6101.6581744272889</v>
      </c>
      <c r="EH55" s="74">
        <f t="shared" si="187"/>
        <v>5788.9199364051738</v>
      </c>
      <c r="EI55" s="74">
        <f t="shared" si="188"/>
        <v>5488.9573156004535</v>
      </c>
      <c r="EJ55" s="74">
        <f t="shared" si="189"/>
        <v>5201.6236356807067</v>
      </c>
      <c r="EK55" s="74">
        <f t="shared" si="190"/>
        <v>4926.7229363220695</v>
      </c>
      <c r="EL55" s="74">
        <f t="shared" si="191"/>
        <v>4664.0176101712477</v>
      </c>
      <c r="EM55" s="74">
        <f t="shared" si="192"/>
        <v>4413.2353146010682</v>
      </c>
      <c r="EN55" s="74">
        <f t="shared" si="193"/>
        <v>4174.0751982908287</v>
      </c>
      <c r="EO55" s="74">
        <f t="shared" si="194"/>
        <v>3946.2134846563085</v>
      </c>
      <c r="EP55" s="74">
        <f t="shared" si="195"/>
        <v>3729.3084551175734</v>
      </c>
      <c r="EQ55" s="74">
        <f t="shared" si="196"/>
        <v>3523.0048753168617</v>
      </c>
      <c r="ER55" s="74">
        <f t="shared" si="197"/>
        <v>3326.9379068292105</v>
      </c>
      <c r="ES55" s="74">
        <f t="shared" si="198"/>
        <v>3140.7365458566542</v>
      </c>
      <c r="ET55" s="74">
        <f t="shared" si="199"/>
        <v>2964.026628908282</v>
      </c>
      <c r="EU55" s="74">
        <f t="shared" si="200"/>
        <v>2796.4334437244534</v>
      </c>
      <c r="EV55" s="74">
        <f t="shared" si="201"/>
        <v>2637.5839817398705</v>
      </c>
      <c r="EW55" s="74">
        <f t="shared" si="202"/>
        <v>2487.1088662875836</v>
      </c>
      <c r="EX55" s="74">
        <f t="shared" si="203"/>
        <v>2344.6439885961363</v>
      </c>
      <c r="EY55" s="74">
        <f t="shared" si="204"/>
        <v>2209.8318814369118</v>
      </c>
      <c r="EZ55" s="74">
        <f t="shared" si="205"/>
        <v>2082.3228581237659</v>
      </c>
      <c r="FA55" s="74">
        <f t="shared" si="206"/>
        <v>1961.7759424322414</v>
      </c>
      <c r="FB55" s="74">
        <f t="shared" si="207"/>
        <v>1847.8596129548141</v>
      </c>
      <c r="FC55" s="74">
        <f t="shared" si="208"/>
        <v>1740.2523834298793</v>
      </c>
      <c r="FD55" s="74">
        <f t="shared" si="209"/>
        <v>1638.643238704371</v>
      </c>
      <c r="FE55" s="74">
        <f t="shared" si="210"/>
        <v>1542.7319442101816</v>
      </c>
      <c r="FF55" s="74">
        <f t="shared" si="211"/>
        <v>1452.2292451642729</v>
      </c>
      <c r="FG55" s="74">
        <f t="shared" si="212"/>
        <v>1366.8569701427136</v>
      </c>
      <c r="FH55" s="74">
        <f t="shared" si="213"/>
        <v>21697.512259066261</v>
      </c>
      <c r="FI55" s="102">
        <f t="shared" ca="1" si="75"/>
        <v>731555.53480360215</v>
      </c>
      <c r="FJ55" s="62"/>
      <c r="FK55" s="103">
        <f t="shared" ca="1" si="322"/>
        <v>0.16959465108555632</v>
      </c>
      <c r="FL55" s="103">
        <f t="shared" ca="1" si="322"/>
        <v>1.9829000960331192E-2</v>
      </c>
      <c r="FM55" s="103">
        <f t="shared" ca="1" si="322"/>
        <v>2.059644576010872E-2</v>
      </c>
      <c r="FN55" s="103">
        <f t="shared" ca="1" si="322"/>
        <v>2.1257565735377907E-2</v>
      </c>
      <c r="FO55" s="103">
        <f t="shared" ca="1" si="322"/>
        <v>2.1810750343645689E-2</v>
      </c>
      <c r="FP55" s="103">
        <f t="shared" ca="1" si="322"/>
        <v>2.2256181699649939E-2</v>
      </c>
      <c r="FQ55" s="103">
        <f t="shared" ca="1" si="322"/>
        <v>2.259560966343355E-2</v>
      </c>
      <c r="FR55" s="103">
        <f t="shared" ca="1" si="322"/>
        <v>2.2832121314569083E-2</v>
      </c>
      <c r="FS55" s="103">
        <f t="shared" ca="1" si="322"/>
        <v>2.2969913240551091E-2</v>
      </c>
      <c r="FT55" s="103">
        <f t="shared" ca="1" si="322"/>
        <v>2.3014073092967272E-2</v>
      </c>
      <c r="FU55" s="103">
        <f t="shared" ca="1" si="322"/>
        <v>2.2970375104894587E-2</v>
      </c>
      <c r="FV55" s="103">
        <f t="shared" ca="1" si="322"/>
        <v>2.2845092744570864E-2</v>
      </c>
      <c r="FW55" s="103">
        <f t="shared" ca="1" si="322"/>
        <v>2.26448304093857E-2</v>
      </c>
      <c r="FX55" s="103">
        <f t="shared" ca="1" si="322"/>
        <v>2.2376375031469112E-2</v>
      </c>
      <c r="FY55" s="103">
        <f t="shared" ca="1" si="322"/>
        <v>2.2046567652587671E-2</v>
      </c>
      <c r="FZ55" s="103">
        <f t="shared" ca="1" si="321"/>
        <v>2.166219440768569E-2</v>
      </c>
      <c r="GA55" s="103">
        <f t="shared" ca="1" si="321"/>
        <v>2.1229895906598743E-2</v>
      </c>
      <c r="GB55" s="103">
        <f t="shared" ca="1" si="321"/>
        <v>2.0756093695564307E-2</v>
      </c>
      <c r="GC55" s="103">
        <f t="shared" ca="1" si="321"/>
        <v>2.0246932288857881E-2</v>
      </c>
      <c r="GD55" s="103">
        <f t="shared" ca="1" si="321"/>
        <v>1.9708235162859026E-2</v>
      </c>
      <c r="GE55" s="103">
        <f t="shared" ca="1" si="321"/>
        <v>1.9145473079594248E-2</v>
      </c>
      <c r="GF55" s="103">
        <f t="shared" ca="1" si="321"/>
        <v>1.8563743136503223E-2</v>
      </c>
      <c r="GG55" s="103">
        <f t="shared" ca="1" si="321"/>
        <v>1.796775700876552E-2</v>
      </c>
      <c r="GH55" s="103">
        <f t="shared" ca="1" si="321"/>
        <v>1.7361836947627388E-2</v>
      </c>
      <c r="GI55" s="103">
        <f t="shared" ca="1" si="321"/>
        <v>1.6749918212760173E-2</v>
      </c>
      <c r="GJ55" s="103">
        <f t="shared" ca="1" si="321"/>
        <v>1.6135556740708105E-2</v>
      </c>
      <c r="GK55" s="103">
        <f t="shared" ca="1" si="321"/>
        <v>1.552194097892701E-2</v>
      </c>
      <c r="GL55" s="103">
        <f t="shared" ca="1" si="321"/>
        <v>1.4911906941049827E-2</v>
      </c>
      <c r="GM55" s="103">
        <f t="shared" ca="1" si="321"/>
        <v>1.4307955660552209E-2</v>
      </c>
      <c r="GN55" s="103">
        <f t="shared" ca="1" si="318"/>
        <v>1.3712272334579726E-2</v>
      </c>
      <c r="GO55" s="103">
        <f t="shared" ca="1" si="318"/>
        <v>1.3126746555853889E-2</v>
      </c>
      <c r="GP55" s="103">
        <f t="shared" ca="1" si="318"/>
        <v>1.255299312749514E-2</v>
      </c>
      <c r="GQ55" s="103">
        <f t="shared" ca="1" si="318"/>
        <v>1.1992373042832074E-2</v>
      </c>
      <c r="GR55" s="103">
        <f t="shared" ca="1" si="318"/>
        <v>1.1446014289996588E-2</v>
      </c>
      <c r="GS55" s="103">
        <f t="shared" ca="1" si="318"/>
        <v>1.091483220946954E-2</v>
      </c>
      <c r="GT55" s="103">
        <f t="shared" ca="1" si="318"/>
        <v>1.0399549192342874E-2</v>
      </c>
      <c r="GU55" s="103">
        <f t="shared" ca="1" si="318"/>
        <v>9.9007135584497936E-3</v>
      </c>
      <c r="GV55" s="103">
        <f t="shared" ca="1" si="318"/>
        <v>9.4187174973683358E-3</v>
      </c>
      <c r="GW55" s="103">
        <f t="shared" ca="1" si="318"/>
        <v>8.953813992370609E-3</v>
      </c>
      <c r="GX55" s="103">
        <f t="shared" ca="1" si="318"/>
        <v>8.5061326783053576E-3</v>
      </c>
      <c r="GY55" s="103">
        <f t="shared" ca="1" si="318"/>
        <v>8.0756946099551658E-3</v>
      </c>
      <c r="GZ55" s="103">
        <f t="shared" ca="1" si="318"/>
        <v>7.6624259381601343E-3</v>
      </c>
      <c r="HA55" s="103">
        <f t="shared" ca="1" si="318"/>
        <v>7.2661705076555458E-3</v>
      </c>
      <c r="HB55" s="103">
        <f t="shared" ca="1" si="318"/>
        <v>6.8867014036124727E-3</v>
      </c>
      <c r="HC55" s="103">
        <f t="shared" ca="1" si="318"/>
        <v>6.523731483896956E-3</v>
      </c>
      <c r="HD55" s="103">
        <f t="shared" ca="1" si="319"/>
        <v>6.176922941452335E-3</v>
      </c>
      <c r="HE55" s="103">
        <f t="shared" ca="1" si="319"/>
        <v>5.845895946479219E-3</v>
      </c>
      <c r="HF55" s="103">
        <f t="shared" ca="1" si="319"/>
        <v>5.5302364214799846E-3</v>
      </c>
      <c r="HG55" s="103">
        <f t="shared" ca="1" si="319"/>
        <v>5.2295030041874533E-3</v>
      </c>
      <c r="HH55" s="103">
        <f t="shared" ca="1" si="319"/>
        <v>4.9432332541179411E-3</v>
      </c>
      <c r="HI55" s="103">
        <f t="shared" ca="1" si="319"/>
        <v>4.6709491582194182E-3</v>
      </c>
      <c r="HJ55" s="103">
        <f t="shared" ca="1" si="319"/>
        <v>4.412161990095643E-3</v>
      </c>
      <c r="HK55" s="103">
        <f t="shared" ca="1" si="319"/>
        <v>4.1663765756444491E-3</v>
      </c>
      <c r="HL55" s="103">
        <f t="shared" ca="1" si="319"/>
        <v>3.9330950159220945E-3</v>
      </c>
      <c r="HM55" s="103">
        <f t="shared" ca="1" si="319"/>
        <v>3.7118199156565006E-3</v>
      </c>
      <c r="HN55" s="103">
        <f t="shared" ca="1" si="319"/>
        <v>3.5020571632459201E-3</v>
      </c>
      <c r="HO55" s="103">
        <f t="shared" ca="1" si="319"/>
        <v>3.3033183053557962E-3</v>
      </c>
      <c r="HP55" s="103">
        <f t="shared" ca="1" si="319"/>
        <v>3.1151225564347582E-3</v>
      </c>
      <c r="HQ55" s="103">
        <f t="shared" ca="1" si="319"/>
        <v>2.9369984806781884E-3</v>
      </c>
      <c r="HR55" s="103">
        <f t="shared" ca="1" si="319"/>
        <v>2.7684853811978942E-3</v>
      </c>
      <c r="HS55" s="103">
        <f t="shared" ca="1" si="319"/>
        <v>2.6091344284578937E-3</v>
      </c>
      <c r="HT55" s="103">
        <f t="shared" ca="1" si="320"/>
        <v>2.4585095574418685E-3</v>
      </c>
      <c r="HU55" s="103">
        <f t="shared" ca="1" si="320"/>
        <v>2.3161881605127115E-3</v>
      </c>
      <c r="HV55" s="103">
        <f t="shared" ca="1" si="249"/>
        <v>2.1817616005668232E-3</v>
      </c>
      <c r="HW55" s="103">
        <f t="shared" ca="1" si="249"/>
        <v>2.0548355668434941E-3</v>
      </c>
      <c r="HX55" s="103">
        <f t="shared" ca="1" si="249"/>
        <v>1.9350302936583799E-3</v>
      </c>
      <c r="HY55" s="103">
        <f t="shared" ca="1" si="249"/>
        <v>3.0950487852855153E-2</v>
      </c>
      <c r="HZ55" s="104">
        <f t="shared" ca="1" si="216"/>
        <v>0.52036044616090149</v>
      </c>
      <c r="IA55" s="105">
        <f t="shared" ca="1" si="251"/>
        <v>0.17443755583454745</v>
      </c>
      <c r="IB55" s="105">
        <f t="shared" ca="1" si="252"/>
        <v>2.0175195035656922E-2</v>
      </c>
      <c r="IC55" s="105">
        <f t="shared" ca="1" si="253"/>
        <v>2.0926511434126983E-2</v>
      </c>
      <c r="ID55" s="105">
        <f t="shared" ca="1" si="254"/>
        <v>2.1568614458971038E-2</v>
      </c>
      <c r="IE55" s="105">
        <f t="shared" ca="1" si="255"/>
        <v>2.21003494457113E-2</v>
      </c>
      <c r="IF55" s="105">
        <f t="shared" ca="1" si="256"/>
        <v>2.2522358272867159E-2</v>
      </c>
      <c r="IG55" s="105">
        <f t="shared" ca="1" si="257"/>
        <v>2.2836842212954737E-2</v>
      </c>
      <c r="IH55" s="105">
        <f t="shared" ca="1" si="258"/>
        <v>2.3047321495585523E-2</v>
      </c>
      <c r="II55" s="105">
        <f t="shared" ca="1" si="259"/>
        <v>2.3158399906125091E-2</v>
      </c>
      <c r="IJ55" s="105">
        <f t="shared" ca="1" si="260"/>
        <v>2.3017705523238344E-2</v>
      </c>
      <c r="IK55" s="105">
        <f t="shared" ca="1" si="261"/>
        <v>2.3104858301052304E-2</v>
      </c>
      <c r="IL55" s="105">
        <f t="shared" ca="1" si="262"/>
        <v>2.295292874059322E-2</v>
      </c>
      <c r="IM55" s="105">
        <f t="shared" ca="1" si="263"/>
        <v>2.2726620459848079E-2</v>
      </c>
      <c r="IN55" s="105">
        <f t="shared" ca="1" si="264"/>
        <v>2.24329461438149E-2</v>
      </c>
      <c r="IO55" s="105">
        <f t="shared" ca="1" si="265"/>
        <v>2.2078935398436073E-2</v>
      </c>
      <c r="IP55" s="105">
        <f t="shared" ca="1" si="266"/>
        <v>2.167152751340334E-2</v>
      </c>
      <c r="IQ55" s="105">
        <f t="shared" ca="1" si="267"/>
        <v>2.1217483117989523E-2</v>
      </c>
      <c r="IR55" s="105">
        <f t="shared" ca="1" si="268"/>
        <v>2.0723313254624332E-2</v>
      </c>
      <c r="IS55" s="105">
        <f t="shared" ca="1" si="269"/>
        <v>2.0195224227643225E-2</v>
      </c>
      <c r="IT55" s="105">
        <f t="shared" ca="1" si="270"/>
        <v>1.963907650946551E-2</v>
      </c>
      <c r="IU55" s="105">
        <f t="shared" ca="1" si="271"/>
        <v>1.9060355982318509E-2</v>
      </c>
      <c r="IV55" s="105">
        <f t="shared" ca="1" si="272"/>
        <v>1.8464155842321989E-2</v>
      </c>
      <c r="IW55" s="105">
        <f t="shared" ca="1" si="273"/>
        <v>1.7855167579078113E-2</v>
      </c>
      <c r="IX55" s="105">
        <f t="shared" ca="1" si="274"/>
        <v>1.723767955545949E-2</v>
      </c>
      <c r="IY55" s="105">
        <f t="shared" ca="1" si="275"/>
        <v>1.661558183910981E-2</v>
      </c>
      <c r="IZ55" s="105">
        <f t="shared" ca="1" si="276"/>
        <v>1.5992376071375613E-2</v>
      </c>
      <c r="JA55" s="105">
        <f t="shared" ca="1" si="277"/>
        <v>1.5371189295104551E-2</v>
      </c>
      <c r="JB55" s="105">
        <f t="shared" ca="1" si="278"/>
        <v>1.4754790795496664E-2</v>
      </c>
      <c r="JC55" s="105">
        <f t="shared" ca="1" si="279"/>
        <v>1.4145611134857548E-2</v>
      </c>
      <c r="JD55" s="105">
        <f t="shared" ca="1" si="280"/>
        <v>1.3545762680578796E-2</v>
      </c>
      <c r="JE55" s="105">
        <f t="shared" ca="1" si="281"/>
        <v>1.2957061034622118E-2</v>
      </c>
      <c r="JF55" s="105">
        <f t="shared" ca="1" si="282"/>
        <v>1.2381046871621039E-2</v>
      </c>
      <c r="JG55" s="105">
        <f t="shared" ca="1" si="283"/>
        <v>1.1819007781142695E-2</v>
      </c>
      <c r="JH55" s="105">
        <f t="shared" ca="1" si="284"/>
        <v>1.1271999787966457E-2</v>
      </c>
      <c r="JI55" s="105">
        <f t="shared" ca="1" si="285"/>
        <v>1.0740868292759199E-2</v>
      </c>
      <c r="JJ55" s="105">
        <f t="shared" ca="1" si="286"/>
        <v>1.0226268234893716E-2</v>
      </c>
      <c r="JK55" s="105">
        <f t="shared" ca="1" si="287"/>
        <v>9.7286833300678655E-3</v>
      </c>
      <c r="JL55" s="105">
        <f t="shared" ca="1" si="288"/>
        <v>9.24844427855946E-3</v>
      </c>
      <c r="JM55" s="105">
        <f t="shared" ca="1" si="289"/>
        <v>8.7857458762039958E-3</v>
      </c>
      <c r="JN55" s="105">
        <f t="shared" ca="1" si="290"/>
        <v>8.3406629902203905E-3</v>
      </c>
      <c r="JO55" s="105">
        <f t="shared" ca="1" si="291"/>
        <v>7.9131653866296048E-3</v>
      </c>
      <c r="JP55" s="105">
        <f t="shared" ca="1" si="292"/>
        <v>7.5031314158180108E-3</v>
      </c>
      <c r="JQ55" s="105">
        <f t="shared" ca="1" si="293"/>
        <v>7.110360578540584E-3</v>
      </c>
      <c r="JR55" s="105">
        <f t="shared" ca="1" si="294"/>
        <v>6.734585006789303E-3</v>
      </c>
      <c r="JS55" s="105">
        <f t="shared" ca="1" si="295"/>
        <v>6.3754799031400652E-3</v>
      </c>
      <c r="JT55" s="105">
        <f t="shared" ca="1" si="296"/>
        <v>6.032672988778456E-3</v>
      </c>
      <c r="JU55" s="105">
        <f t="shared" ca="1" si="297"/>
        <v>5.7057530149251436E-3</v>
      </c>
      <c r="JV55" s="105">
        <f t="shared" ca="1" si="298"/>
        <v>5.394277395106761E-3</v>
      </c>
      <c r="JW55" s="105">
        <f t="shared" ca="1" si="299"/>
        <v>5.0977790170349353E-3</v>
      </c>
      <c r="JX55" s="105">
        <f t="shared" ca="1" si="300"/>
        <v>4.8157722930258044E-3</v>
      </c>
      <c r="JY55" s="105">
        <f t="shared" ca="1" si="301"/>
        <v>4.5477585071137224E-3</v>
      </c>
      <c r="JZ55" s="105">
        <f t="shared" ca="1" si="302"/>
        <v>4.2932305155750552E-3</v>
      </c>
      <c r="KA55" s="105">
        <f t="shared" ca="1" si="303"/>
        <v>4.0516768555431985E-3</v>
      </c>
      <c r="KB55" s="105">
        <f t="shared" ca="1" si="304"/>
        <v>3.8225853140120124E-3</v>
      </c>
      <c r="KC55" s="105">
        <f t="shared" ca="1" si="305"/>
        <v>3.6054460068407142E-3</v>
      </c>
      <c r="KD55" s="105">
        <f t="shared" ca="1" si="306"/>
        <v>3.3997540145127713E-3</v>
      </c>
      <c r="KE55" s="105">
        <f t="shared" ca="1" si="307"/>
        <v>3.2050116184625596E-3</v>
      </c>
      <c r="KF55" s="105">
        <f t="shared" ca="1" si="308"/>
        <v>3.0207301787829092E-3</v>
      </c>
      <c r="KG55" s="105">
        <f t="shared" ca="1" si="309"/>
        <v>2.8464316911809011E-3</v>
      </c>
      <c r="KH55" s="105">
        <f t="shared" ca="1" si="310"/>
        <v>2.681650058131146E-3</v>
      </c>
      <c r="KI55" s="105">
        <f t="shared" ca="1" si="311"/>
        <v>2.5259321063723504E-3</v>
      </c>
      <c r="KJ55" s="105">
        <f t="shared" ca="1" si="312"/>
        <v>2.3788383801881534E-3</v>
      </c>
      <c r="KK55" s="105">
        <f t="shared" ca="1" si="313"/>
        <v>2.2399437373463262E-3</v>
      </c>
      <c r="KL55" s="105">
        <f t="shared" ca="1" si="314"/>
        <v>2.1088377721376313E-3</v>
      </c>
      <c r="KM55" s="105">
        <f t="shared" ca="1" si="315"/>
        <v>1.9851250876724586E-3</v>
      </c>
      <c r="KN55" s="105">
        <f t="shared" ca="1" si="316"/>
        <v>1.8684254374613794E-3</v>
      </c>
      <c r="KO55" s="105">
        <f t="shared" ca="1" si="317"/>
        <v>2.9659419178465114E-2</v>
      </c>
      <c r="KP55" s="102"/>
      <c r="KQ55" s="106">
        <f t="shared" ca="1" si="145"/>
        <v>0.51291285733647107</v>
      </c>
      <c r="KR55" s="107">
        <f t="shared" ca="1" si="146"/>
        <v>0.32023329191505717</v>
      </c>
    </row>
    <row r="56" spans="1:304" s="63" customFormat="1" ht="15.5" x14ac:dyDescent="0.35">
      <c r="A56" s="62"/>
      <c r="B56" s="67" t="s">
        <v>158</v>
      </c>
      <c r="C56" s="95">
        <f t="shared" si="147"/>
        <v>690289</v>
      </c>
      <c r="D56" s="75">
        <f ca="1">'Stochastic inputs'!H77</f>
        <v>26.757677000000001</v>
      </c>
      <c r="E56" s="75">
        <v>10.305736</v>
      </c>
      <c r="F56" s="96">
        <v>26.570373261</v>
      </c>
      <c r="G56" s="96">
        <v>10.233595848</v>
      </c>
      <c r="H56" s="97">
        <f t="shared" ca="1" si="0"/>
        <v>3.2176622753007282</v>
      </c>
      <c r="I56" s="97">
        <f t="shared" ca="1" si="1"/>
        <v>0.37191167640060152</v>
      </c>
      <c r="J56" s="98">
        <f t="shared" si="2"/>
        <v>3.2106376603637639</v>
      </c>
      <c r="K56" s="98">
        <f t="shared" si="3"/>
        <v>0.37191167640060152</v>
      </c>
      <c r="L56" s="98"/>
      <c r="M56" s="99">
        <v>918473</v>
      </c>
      <c r="N56" s="98"/>
      <c r="O56" s="97">
        <f t="shared" ca="1" si="4"/>
        <v>3.2176622753007282</v>
      </c>
      <c r="P56" s="97">
        <f t="shared" ca="1" si="4"/>
        <v>0.37191167640060152</v>
      </c>
      <c r="Q56" s="99">
        <v>690289</v>
      </c>
      <c r="R56" s="100">
        <v>715876</v>
      </c>
      <c r="S56" s="99">
        <v>742028</v>
      </c>
      <c r="T56" s="100">
        <v>768873</v>
      </c>
      <c r="U56" s="99">
        <v>795153</v>
      </c>
      <c r="V56" s="100">
        <v>820666</v>
      </c>
      <c r="W56" s="99">
        <v>845231</v>
      </c>
      <c r="X56" s="100">
        <v>870086</v>
      </c>
      <c r="Y56" s="99">
        <v>895407</v>
      </c>
      <c r="Z56" s="100">
        <v>918473</v>
      </c>
      <c r="AA56" s="98"/>
      <c r="AB56" s="98">
        <f t="shared" si="5"/>
        <v>3.2106376603637639</v>
      </c>
      <c r="AC56" s="98">
        <f t="shared" si="5"/>
        <v>0.37191167640060152</v>
      </c>
      <c r="AD56" s="101">
        <f t="shared" ca="1" si="6"/>
        <v>117069.32210319757</v>
      </c>
      <c r="AE56" s="101">
        <f t="shared" ca="1" si="7"/>
        <v>13687.741243906055</v>
      </c>
      <c r="AF56" s="101">
        <f t="shared" ca="1" si="8"/>
        <v>14217.499947299686</v>
      </c>
      <c r="AG56" s="101">
        <f t="shared" ca="1" si="9"/>
        <v>14673.863793908278</v>
      </c>
      <c r="AH56" s="101">
        <f t="shared" ca="1" si="10"/>
        <v>15055.721043964837</v>
      </c>
      <c r="AI56" s="101">
        <f t="shared" ca="1" si="11"/>
        <v>15363.197409269655</v>
      </c>
      <c r="AJ56" s="101">
        <f t="shared" ca="1" si="12"/>
        <v>15597.500798961879</v>
      </c>
      <c r="AK56" s="101">
        <f t="shared" ca="1" si="13"/>
        <v>15760.762190112573</v>
      </c>
      <c r="AL56" s="101">
        <f t="shared" ca="1" si="14"/>
        <v>15855.87844090677</v>
      </c>
      <c r="AM56" s="101">
        <f t="shared" ca="1" si="15"/>
        <v>15886.361501271283</v>
      </c>
      <c r="AN56" s="101">
        <f t="shared" ca="1" si="16"/>
        <v>15856.197260782576</v>
      </c>
      <c r="AO56" s="101">
        <f t="shared" ca="1" si="17"/>
        <v>15769.716225557075</v>
      </c>
      <c r="AP56" s="101">
        <f t="shared" ca="1" si="18"/>
        <v>15631.477338464443</v>
      </c>
      <c r="AQ56" s="101">
        <f t="shared" ca="1" si="19"/>
        <v>15446.165544097779</v>
      </c>
      <c r="AR56" s="101">
        <f t="shared" ca="1" si="20"/>
        <v>15218.503138337088</v>
      </c>
      <c r="AS56" s="101">
        <f t="shared" ca="1" si="21"/>
        <v>14953.174515486944</v>
      </c>
      <c r="AT56" s="101">
        <f t="shared" ca="1" si="22"/>
        <v>14654.763615470138</v>
      </c>
      <c r="AU56" s="101">
        <f t="shared" ca="1" si="23"/>
        <v>14327.703161017387</v>
      </c>
      <c r="AV56" s="101">
        <f t="shared" ca="1" si="24"/>
        <v>13976.234642743415</v>
      </c>
      <c r="AW56" s="101">
        <f t="shared" ca="1" si="25"/>
        <v>13604.377942334791</v>
      </c>
      <c r="AX56" s="101">
        <f t="shared" ca="1" si="26"/>
        <v>13215.909466640031</v>
      </c>
      <c r="AY56" s="101">
        <f t="shared" ca="1" si="27"/>
        <v>12814.347685953671</v>
      </c>
      <c r="AZ56" s="101">
        <f t="shared" ca="1" si="28"/>
        <v>12402.94501782374</v>
      </c>
      <c r="BA56" s="101">
        <f t="shared" ca="1" si="29"/>
        <v>11984.685064740759</v>
      </c>
      <c r="BB56" s="101">
        <f t="shared" ca="1" si="30"/>
        <v>11562.284293168008</v>
      </c>
      <c r="BC56" s="101">
        <f t="shared" ca="1" si="31"/>
        <v>11138.197326986654</v>
      </c>
      <c r="BD56" s="101">
        <f t="shared" ca="1" si="32"/>
        <v>10714.625116402545</v>
      </c>
      <c r="BE56" s="101">
        <f t="shared" ca="1" si="33"/>
        <v>10293.525330430342</v>
      </c>
      <c r="BF56" s="101">
        <f t="shared" ca="1" si="34"/>
        <v>9876.6244049669222</v>
      </c>
      <c r="BG56" s="101">
        <f t="shared" ca="1" si="35"/>
        <v>9465.4307575647017</v>
      </c>
      <c r="BH56" s="101">
        <f t="shared" ca="1" si="36"/>
        <v>9061.248753293823</v>
      </c>
      <c r="BI56" s="101">
        <f t="shared" ca="1" si="37"/>
        <v>8665.1930729854921</v>
      </c>
      <c r="BJ56" s="101">
        <f t="shared" ca="1" si="38"/>
        <v>8278.2031953635087</v>
      </c>
      <c r="BK56" s="101">
        <f t="shared" ca="1" si="39"/>
        <v>7901.0577582274536</v>
      </c>
      <c r="BL56" s="101">
        <f t="shared" ca="1" si="40"/>
        <v>7534.3886110425183</v>
      </c>
      <c r="BM56" s="101">
        <f t="shared" ca="1" si="41"/>
        <v>7178.6944124331685</v>
      </c>
      <c r="BN56" s="101">
        <f t="shared" ca="1" si="42"/>
        <v>6834.3536615487483</v>
      </c>
      <c r="BO56" s="101">
        <f t="shared" ca="1" si="43"/>
        <v>6501.6370825408903</v>
      </c>
      <c r="BP56" s="101">
        <f t="shared" ca="1" si="44"/>
        <v>6180.7193069795139</v>
      </c>
      <c r="BQ56" s="101">
        <f t="shared" ca="1" si="45"/>
        <v>5871.689820374726</v>
      </c>
      <c r="BR56" s="101">
        <f t="shared" ca="1" si="46"/>
        <v>5574.5631566113407</v>
      </c>
      <c r="BS56" s="101">
        <f t="shared" ca="1" si="47"/>
        <v>5289.2883384266206</v>
      </c>
      <c r="BT56" s="101">
        <f t="shared" ca="1" si="48"/>
        <v>5015.7575735590381</v>
      </c>
      <c r="BU56" s="101">
        <f t="shared" ca="1" si="49"/>
        <v>4753.8142251982499</v>
      </c>
      <c r="BV56" s="101">
        <f t="shared" ca="1" si="50"/>
        <v>4503.2600822877448</v>
      </c>
      <c r="BW56" s="101">
        <f t="shared" ca="1" si="51"/>
        <v>4263.8619603321904</v>
      </c>
      <c r="BX56" s="101">
        <f t="shared" ca="1" si="52"/>
        <v>4035.357666999193</v>
      </c>
      <c r="BY56" s="101">
        <f t="shared" ca="1" si="53"/>
        <v>3817.4613691469963</v>
      </c>
      <c r="BZ56" s="101">
        <f t="shared" ca="1" si="54"/>
        <v>3609.8683992575525</v>
      </c>
      <c r="CA56" s="101">
        <f t="shared" ca="1" si="55"/>
        <v>3412.2595397518189</v>
      </c>
      <c r="CB56" s="101">
        <f t="shared" ca="1" si="56"/>
        <v>3224.3048234781236</v>
      </c>
      <c r="CC56" s="101">
        <f t="shared" ca="1" si="57"/>
        <v>3045.6668879811309</v>
      </c>
      <c r="CD56" s="101">
        <f t="shared" ca="1" si="58"/>
        <v>2876.0039200250303</v>
      </c>
      <c r="CE56" s="101">
        <f t="shared" ca="1" si="59"/>
        <v>2714.9722254458466</v>
      </c>
      <c r="CF56" s="101">
        <f t="shared" ca="1" si="60"/>
        <v>2562.2284577586097</v>
      </c>
      <c r="CG56" s="101">
        <f t="shared" ca="1" si="61"/>
        <v>2417.4315371598627</v>
      </c>
      <c r="CH56" s="101">
        <f t="shared" ca="1" si="62"/>
        <v>2280.2442896857469</v>
      </c>
      <c r="CI56" s="101">
        <f t="shared" ca="1" si="63"/>
        <v>2150.3348343587922</v>
      </c>
      <c r="CJ56" s="101">
        <f t="shared" ca="1" si="64"/>
        <v>2027.3777442288656</v>
      </c>
      <c r="CK56" s="101">
        <f t="shared" ca="1" si="65"/>
        <v>1911.055005301713</v>
      </c>
      <c r="CL56" s="101">
        <f t="shared" ca="1" si="66"/>
        <v>1801.0567954857706</v>
      </c>
      <c r="CM56" s="101">
        <f t="shared" ca="1" si="67"/>
        <v>1697.0821038969896</v>
      </c>
      <c r="CN56" s="101">
        <f t="shared" ca="1" si="68"/>
        <v>1598.8392091321589</v>
      </c>
      <c r="CO56" s="101">
        <f t="shared" ca="1" si="69"/>
        <v>1506.0460334936715</v>
      </c>
      <c r="CP56" s="101">
        <f t="shared" ca="1" si="70"/>
        <v>1418.4303886008283</v>
      </c>
      <c r="CQ56" s="101">
        <f t="shared" ca="1" si="71"/>
        <v>1335.7301263791492</v>
      </c>
      <c r="CR56" s="101">
        <f t="shared" ca="1" si="72"/>
        <v>21364.781309459526</v>
      </c>
      <c r="CS56" s="102">
        <f t="shared" ca="1" si="73"/>
        <v>690288.99999999977</v>
      </c>
      <c r="CT56" s="74">
        <f t="shared" si="148"/>
        <v>120393.32367807352</v>
      </c>
      <c r="CU56" s="74">
        <f t="shared" si="149"/>
        <v>13924.517427313374</v>
      </c>
      <c r="CV56" s="74">
        <f t="shared" si="150"/>
        <v>14443.061028276488</v>
      </c>
      <c r="CW56" s="74">
        <f t="shared" si="151"/>
        <v>14886.227735897888</v>
      </c>
      <c r="CX56" s="74">
        <f t="shared" si="152"/>
        <v>15253.220623772884</v>
      </c>
      <c r="CY56" s="74">
        <f t="shared" si="153"/>
        <v>15544.482703659907</v>
      </c>
      <c r="CZ56" s="74">
        <f t="shared" si="154"/>
        <v>15761.533249967903</v>
      </c>
      <c r="DA56" s="74">
        <f t="shared" si="155"/>
        <v>15906.80185500002</v>
      </c>
      <c r="DB56" s="74">
        <f t="shared" si="156"/>
        <v>15983.465959640542</v>
      </c>
      <c r="DC56" s="74">
        <f t="shared" ca="1" si="74"/>
        <v>15886.361501271283</v>
      </c>
      <c r="DD56" s="74">
        <f t="shared" si="157"/>
        <v>15946.512611154703</v>
      </c>
      <c r="DE56" s="74">
        <f t="shared" si="158"/>
        <v>15841.653857194824</v>
      </c>
      <c r="DF56" s="74">
        <f t="shared" si="159"/>
        <v>15685.460393210375</v>
      </c>
      <c r="DG56" s="74">
        <f t="shared" si="160"/>
        <v>15482.772234591284</v>
      </c>
      <c r="DH56" s="74">
        <f t="shared" si="161"/>
        <v>15238.441075225957</v>
      </c>
      <c r="DI56" s="74">
        <f t="shared" si="162"/>
        <v>14957.25627452703</v>
      </c>
      <c r="DJ56" s="74">
        <f t="shared" si="163"/>
        <v>14643.883884047546</v>
      </c>
      <c r="DK56" s="74">
        <f t="shared" si="164"/>
        <v>14302.817695476862</v>
      </c>
      <c r="DL56" s="74">
        <f t="shared" si="165"/>
        <v>13938.341176346548</v>
      </c>
      <c r="DM56" s="74">
        <f t="shared" si="166"/>
        <v>13554.499107893702</v>
      </c>
      <c r="DN56" s="74">
        <f t="shared" si="167"/>
        <v>13155.077736672247</v>
      </c>
      <c r="DO56" s="74">
        <f t="shared" si="168"/>
        <v>12743.592285112751</v>
      </c>
      <c r="DP56" s="74">
        <f t="shared" si="169"/>
        <v>12323.280725815222</v>
      </c>
      <c r="DQ56" s="74">
        <f t="shared" si="170"/>
        <v>11897.102801347151</v>
      </c>
      <c r="DR56" s="74">
        <f t="shared" si="171"/>
        <v>11467.743358848909</v>
      </c>
      <c r="DS56" s="74">
        <f t="shared" si="172"/>
        <v>11037.619161373737</v>
      </c>
      <c r="DT56" s="74">
        <f t="shared" si="173"/>
        <v>10608.888431558446</v>
      </c>
      <c r="DU56" s="74">
        <f t="shared" si="174"/>
        <v>10183.462474843258</v>
      </c>
      <c r="DV56" s="74">
        <f t="shared" si="175"/>
        <v>9763.0188168789864</v>
      </c>
      <c r="DW56" s="74">
        <f t="shared" si="176"/>
        <v>9349.0153715299148</v>
      </c>
      <c r="DX56" s="74">
        <f t="shared" si="177"/>
        <v>8942.7052310765484</v>
      </c>
      <c r="DY56" s="74">
        <f t="shared" si="178"/>
        <v>8545.1517384380713</v>
      </c>
      <c r="DZ56" s="74">
        <f t="shared" si="179"/>
        <v>8157.2435622660205</v>
      </c>
      <c r="EA56" s="74">
        <f t="shared" si="180"/>
        <v>7779.7095498115914</v>
      </c>
      <c r="EB56" s="74">
        <f t="shared" si="181"/>
        <v>7413.1331797622579</v>
      </c>
      <c r="EC56" s="74">
        <f t="shared" si="182"/>
        <v>7057.9664782171058</v>
      </c>
      <c r="ED56" s="74">
        <f t="shared" si="183"/>
        <v>6714.543296108076</v>
      </c>
      <c r="EE56" s="74">
        <f t="shared" si="184"/>
        <v>6383.0918761745024</v>
      </c>
      <c r="EF56" s="74">
        <f t="shared" si="185"/>
        <v>6063.7466626188552</v>
      </c>
      <c r="EG56" s="74">
        <f t="shared" si="186"/>
        <v>5756.5593273031718</v>
      </c>
      <c r="EH56" s="74">
        <f t="shared" si="187"/>
        <v>5461.5090033378265</v>
      </c>
      <c r="EI56" s="74">
        <f t="shared" si="188"/>
        <v>5178.5117305845406</v>
      </c>
      <c r="EJ56" s="74">
        <f t="shared" si="189"/>
        <v>4907.4291284612882</v>
      </c>
      <c r="EK56" s="74">
        <f t="shared" si="190"/>
        <v>4648.0763198088007</v>
      </c>
      <c r="EL56" s="74">
        <f t="shared" si="191"/>
        <v>4400.2291359196961</v>
      </c>
      <c r="EM56" s="74">
        <f t="shared" si="192"/>
        <v>4163.6306373775333</v>
      </c>
      <c r="EN56" s="74">
        <f t="shared" si="193"/>
        <v>3937.9969884729308</v>
      </c>
      <c r="EO56" s="74">
        <f t="shared" si="194"/>
        <v>3723.0227248447982</v>
      </c>
      <c r="EP56" s="74">
        <f t="shared" si="195"/>
        <v>3518.3854549034395</v>
      </c>
      <c r="EQ56" s="74">
        <f t="shared" si="196"/>
        <v>3323.7500357094941</v>
      </c>
      <c r="ER56" s="74">
        <f t="shared" si="197"/>
        <v>3138.7722634452216</v>
      </c>
      <c r="ES56" s="74">
        <f t="shared" si="198"/>
        <v>2963.1021176223248</v>
      </c>
      <c r="ET56" s="74">
        <f t="shared" si="199"/>
        <v>2796.3865967661272</v>
      </c>
      <c r="EU56" s="74">
        <f t="shared" si="200"/>
        <v>2638.2721816705998</v>
      </c>
      <c r="EV56" s="74">
        <f t="shared" si="201"/>
        <v>2488.4069604661568</v>
      </c>
      <c r="EW56" s="74">
        <f t="shared" si="202"/>
        <v>2346.442447767904</v>
      </c>
      <c r="EX56" s="74">
        <f t="shared" si="203"/>
        <v>2212.0351281437129</v>
      </c>
      <c r="EY56" s="74">
        <f t="shared" si="204"/>
        <v>2084.8477520705405</v>
      </c>
      <c r="EZ56" s="74">
        <f t="shared" si="205"/>
        <v>1964.5504105142832</v>
      </c>
      <c r="FA56" s="74">
        <f t="shared" si="206"/>
        <v>1850.8214122544277</v>
      </c>
      <c r="FB56" s="74">
        <f t="shared" si="207"/>
        <v>1743.3479861398985</v>
      </c>
      <c r="FC56" s="74">
        <f t="shared" si="208"/>
        <v>1641.8268285956776</v>
      </c>
      <c r="FD56" s="74">
        <f t="shared" si="209"/>
        <v>1545.9645149281598</v>
      </c>
      <c r="FE56" s="74">
        <f t="shared" si="210"/>
        <v>1455.4777912981408</v>
      </c>
      <c r="FF56" s="74">
        <f t="shared" si="211"/>
        <v>1370.0937626545276</v>
      </c>
      <c r="FG56" s="74">
        <f t="shared" si="212"/>
        <v>1289.5499904504122</v>
      </c>
      <c r="FH56" s="74">
        <f t="shared" si="213"/>
        <v>20470.339865593403</v>
      </c>
      <c r="FI56" s="102">
        <f t="shared" ca="1" si="75"/>
        <v>690180.06530810148</v>
      </c>
      <c r="FJ56" s="62"/>
      <c r="FK56" s="103">
        <f t="shared" ca="1" si="322"/>
        <v>0.16959465108555635</v>
      </c>
      <c r="FL56" s="103">
        <f t="shared" ca="1" si="322"/>
        <v>1.9829000960331196E-2</v>
      </c>
      <c r="FM56" s="103">
        <f t="shared" ca="1" si="322"/>
        <v>2.0596445760108724E-2</v>
      </c>
      <c r="FN56" s="103">
        <f t="shared" ca="1" si="322"/>
        <v>2.125756573537791E-2</v>
      </c>
      <c r="FO56" s="103">
        <f t="shared" ca="1" si="322"/>
        <v>2.1810750343645692E-2</v>
      </c>
      <c r="FP56" s="103">
        <f t="shared" ca="1" si="322"/>
        <v>2.2256181699649942E-2</v>
      </c>
      <c r="FQ56" s="103">
        <f t="shared" ca="1" si="322"/>
        <v>2.2595609663433554E-2</v>
      </c>
      <c r="FR56" s="103">
        <f t="shared" ca="1" si="322"/>
        <v>2.2832121314569083E-2</v>
      </c>
      <c r="FS56" s="103">
        <f t="shared" ca="1" si="322"/>
        <v>2.2969913240551094E-2</v>
      </c>
      <c r="FT56" s="103">
        <f t="shared" ca="1" si="322"/>
        <v>2.3014073092967276E-2</v>
      </c>
      <c r="FU56" s="103">
        <f t="shared" ca="1" si="322"/>
        <v>2.2970375104894587E-2</v>
      </c>
      <c r="FV56" s="103">
        <f t="shared" ca="1" si="322"/>
        <v>2.2845092744570868E-2</v>
      </c>
      <c r="FW56" s="103">
        <f t="shared" ca="1" si="322"/>
        <v>2.2644830409385704E-2</v>
      </c>
      <c r="FX56" s="103">
        <f t="shared" ca="1" si="322"/>
        <v>2.2376375031469116E-2</v>
      </c>
      <c r="FY56" s="103">
        <f t="shared" ca="1" si="322"/>
        <v>2.2046567652587674E-2</v>
      </c>
      <c r="FZ56" s="103">
        <f t="shared" ca="1" si="321"/>
        <v>2.1662194407685693E-2</v>
      </c>
      <c r="GA56" s="103">
        <f t="shared" ca="1" si="321"/>
        <v>2.1229895906598746E-2</v>
      </c>
      <c r="GB56" s="103">
        <f t="shared" ca="1" si="321"/>
        <v>2.0756093695564311E-2</v>
      </c>
      <c r="GC56" s="103">
        <f t="shared" ca="1" si="321"/>
        <v>2.0246932288857884E-2</v>
      </c>
      <c r="GD56" s="103">
        <f t="shared" ca="1" si="321"/>
        <v>1.9708235162859029E-2</v>
      </c>
      <c r="GE56" s="103">
        <f t="shared" ca="1" si="321"/>
        <v>1.9145473079594251E-2</v>
      </c>
      <c r="GF56" s="103">
        <f t="shared" ca="1" si="321"/>
        <v>1.8563743136503226E-2</v>
      </c>
      <c r="GG56" s="103">
        <f t="shared" ca="1" si="321"/>
        <v>1.7967757008765524E-2</v>
      </c>
      <c r="GH56" s="103">
        <f t="shared" ca="1" si="321"/>
        <v>1.7361836947627388E-2</v>
      </c>
      <c r="GI56" s="103">
        <f t="shared" ca="1" si="321"/>
        <v>1.674991821276018E-2</v>
      </c>
      <c r="GJ56" s="103">
        <f t="shared" ca="1" si="321"/>
        <v>1.6135556740708105E-2</v>
      </c>
      <c r="GK56" s="103">
        <f t="shared" ca="1" si="321"/>
        <v>1.5521940978927014E-2</v>
      </c>
      <c r="GL56" s="103">
        <f t="shared" ca="1" si="321"/>
        <v>1.4911906941049829E-2</v>
      </c>
      <c r="GM56" s="103">
        <f t="shared" ca="1" si="321"/>
        <v>1.4307955660552211E-2</v>
      </c>
      <c r="GN56" s="103">
        <f t="shared" ca="1" si="318"/>
        <v>1.3712272334579726E-2</v>
      </c>
      <c r="GO56" s="103">
        <f t="shared" ca="1" si="318"/>
        <v>1.3126746555853891E-2</v>
      </c>
      <c r="GP56" s="103">
        <f t="shared" ca="1" si="318"/>
        <v>1.2552993127495143E-2</v>
      </c>
      <c r="GQ56" s="103">
        <f t="shared" ca="1" si="318"/>
        <v>1.1992373042832077E-2</v>
      </c>
      <c r="GR56" s="103">
        <f t="shared" ca="1" si="318"/>
        <v>1.144601428999659E-2</v>
      </c>
      <c r="GS56" s="103">
        <f t="shared" ca="1" si="318"/>
        <v>1.0914832209469542E-2</v>
      </c>
      <c r="GT56" s="103">
        <f t="shared" ca="1" si="318"/>
        <v>1.0399549192342875E-2</v>
      </c>
      <c r="GU56" s="103">
        <f t="shared" ca="1" si="318"/>
        <v>9.9007135584497953E-3</v>
      </c>
      <c r="GV56" s="103">
        <f t="shared" ca="1" si="318"/>
        <v>9.4187174973683375E-3</v>
      </c>
      <c r="GW56" s="103">
        <f t="shared" ca="1" si="318"/>
        <v>8.9538139923706107E-3</v>
      </c>
      <c r="GX56" s="103">
        <f t="shared" ca="1" si="318"/>
        <v>8.5061326783053594E-3</v>
      </c>
      <c r="GY56" s="103">
        <f t="shared" ca="1" si="318"/>
        <v>8.0756946099551676E-3</v>
      </c>
      <c r="GZ56" s="103">
        <f t="shared" ca="1" si="318"/>
        <v>7.662425938160136E-3</v>
      </c>
      <c r="HA56" s="103">
        <f t="shared" ca="1" si="318"/>
        <v>7.2661705076555467E-3</v>
      </c>
      <c r="HB56" s="103">
        <f t="shared" ca="1" si="318"/>
        <v>6.8867014036124745E-3</v>
      </c>
      <c r="HC56" s="103">
        <f t="shared" ca="1" si="318"/>
        <v>6.5237314838969569E-3</v>
      </c>
      <c r="HD56" s="103">
        <f t="shared" ca="1" si="319"/>
        <v>6.1769229414523367E-3</v>
      </c>
      <c r="HE56" s="103">
        <f t="shared" ca="1" si="319"/>
        <v>5.8458959464792199E-3</v>
      </c>
      <c r="HF56" s="103">
        <f t="shared" ca="1" si="319"/>
        <v>5.5302364214799855E-3</v>
      </c>
      <c r="HG56" s="103">
        <f t="shared" ca="1" si="319"/>
        <v>5.2295030041874541E-3</v>
      </c>
      <c r="HH56" s="103">
        <f t="shared" ca="1" si="319"/>
        <v>4.943233254117942E-3</v>
      </c>
      <c r="HI56" s="103">
        <f t="shared" ca="1" si="319"/>
        <v>4.6709491582194191E-3</v>
      </c>
      <c r="HJ56" s="103">
        <f t="shared" ca="1" si="319"/>
        <v>4.4121619900956439E-3</v>
      </c>
      <c r="HK56" s="103">
        <f t="shared" ca="1" si="319"/>
        <v>4.1663765756444491E-3</v>
      </c>
      <c r="HL56" s="103">
        <f t="shared" ca="1" si="319"/>
        <v>3.9330950159220954E-3</v>
      </c>
      <c r="HM56" s="103">
        <f t="shared" ca="1" si="319"/>
        <v>3.711819915656501E-3</v>
      </c>
      <c r="HN56" s="103">
        <f t="shared" ca="1" si="319"/>
        <v>3.5020571632459209E-3</v>
      </c>
      <c r="HO56" s="103">
        <f t="shared" ca="1" si="319"/>
        <v>3.303318305355797E-3</v>
      </c>
      <c r="HP56" s="103">
        <f t="shared" ca="1" si="319"/>
        <v>3.1151225564347586E-3</v>
      </c>
      <c r="HQ56" s="103">
        <f t="shared" ca="1" si="319"/>
        <v>2.9369984806781888E-3</v>
      </c>
      <c r="HR56" s="103">
        <f t="shared" ca="1" si="319"/>
        <v>2.7684853811978946E-3</v>
      </c>
      <c r="HS56" s="103">
        <f t="shared" ca="1" si="319"/>
        <v>2.6091344284578941E-3</v>
      </c>
      <c r="HT56" s="103">
        <f t="shared" ca="1" si="320"/>
        <v>2.4585095574418689E-3</v>
      </c>
      <c r="HU56" s="103">
        <f t="shared" ca="1" si="320"/>
        <v>2.3161881605127119E-3</v>
      </c>
      <c r="HV56" s="103">
        <f t="shared" ca="1" si="249"/>
        <v>2.1817616005668236E-3</v>
      </c>
      <c r="HW56" s="103">
        <f t="shared" ca="1" si="249"/>
        <v>2.0548355668434941E-3</v>
      </c>
      <c r="HX56" s="103">
        <f t="shared" ca="1" si="249"/>
        <v>1.9350302936583803E-3</v>
      </c>
      <c r="HY56" s="103">
        <f t="shared" ca="1" si="249"/>
        <v>3.0950487852855157E-2</v>
      </c>
      <c r="HZ56" s="104">
        <f t="shared" ca="1" si="216"/>
        <v>0.52036044616090149</v>
      </c>
      <c r="IA56" s="105">
        <f t="shared" ca="1" si="251"/>
        <v>0.1744375558345474</v>
      </c>
      <c r="IB56" s="105">
        <f t="shared" ca="1" si="252"/>
        <v>2.0175195035656915E-2</v>
      </c>
      <c r="IC56" s="105">
        <f t="shared" ca="1" si="253"/>
        <v>2.0926511434126976E-2</v>
      </c>
      <c r="ID56" s="105">
        <f t="shared" ca="1" si="254"/>
        <v>2.1568614458971031E-2</v>
      </c>
      <c r="IE56" s="105">
        <f t="shared" ca="1" si="255"/>
        <v>2.2100349445711293E-2</v>
      </c>
      <c r="IF56" s="105">
        <f t="shared" ca="1" si="256"/>
        <v>2.2522358272867148E-2</v>
      </c>
      <c r="IG56" s="105">
        <f t="shared" ca="1" si="257"/>
        <v>2.2836842212954726E-2</v>
      </c>
      <c r="IH56" s="105">
        <f t="shared" ca="1" si="258"/>
        <v>2.3047321495585513E-2</v>
      </c>
      <c r="II56" s="105">
        <f t="shared" ca="1" si="259"/>
        <v>2.3158399906125084E-2</v>
      </c>
      <c r="IJ56" s="105">
        <f t="shared" ca="1" si="260"/>
        <v>2.3017705523238337E-2</v>
      </c>
      <c r="IK56" s="105">
        <f t="shared" ca="1" si="261"/>
        <v>2.3104858301052293E-2</v>
      </c>
      <c r="IL56" s="105">
        <f t="shared" ca="1" si="262"/>
        <v>2.2952928740593213E-2</v>
      </c>
      <c r="IM56" s="105">
        <f t="shared" ca="1" si="263"/>
        <v>2.2726620459848069E-2</v>
      </c>
      <c r="IN56" s="105">
        <f t="shared" ca="1" si="264"/>
        <v>2.2432946143814889E-2</v>
      </c>
      <c r="IO56" s="105">
        <f t="shared" ca="1" si="265"/>
        <v>2.2078935398436066E-2</v>
      </c>
      <c r="IP56" s="105">
        <f t="shared" ca="1" si="266"/>
        <v>2.1671527513403333E-2</v>
      </c>
      <c r="IQ56" s="105">
        <f t="shared" ca="1" si="267"/>
        <v>2.1217483117989516E-2</v>
      </c>
      <c r="IR56" s="105">
        <f t="shared" ca="1" si="268"/>
        <v>2.0723313254624325E-2</v>
      </c>
      <c r="IS56" s="105">
        <f t="shared" ca="1" si="269"/>
        <v>2.0195224227643218E-2</v>
      </c>
      <c r="IT56" s="105">
        <f t="shared" ca="1" si="270"/>
        <v>1.9639076509465503E-2</v>
      </c>
      <c r="IU56" s="105">
        <f t="shared" ca="1" si="271"/>
        <v>1.9060355982318502E-2</v>
      </c>
      <c r="IV56" s="105">
        <f t="shared" ca="1" si="272"/>
        <v>1.8464155842321986E-2</v>
      </c>
      <c r="IW56" s="105">
        <f t="shared" ca="1" si="273"/>
        <v>1.7855167579078103E-2</v>
      </c>
      <c r="IX56" s="105">
        <f t="shared" ca="1" si="274"/>
        <v>1.7237679555459483E-2</v>
      </c>
      <c r="IY56" s="105">
        <f t="shared" ca="1" si="275"/>
        <v>1.6615581839109803E-2</v>
      </c>
      <c r="IZ56" s="105">
        <f t="shared" ca="1" si="276"/>
        <v>1.5992376071375609E-2</v>
      </c>
      <c r="JA56" s="105">
        <f t="shared" ca="1" si="277"/>
        <v>1.5371189295104545E-2</v>
      </c>
      <c r="JB56" s="105">
        <f t="shared" ca="1" si="278"/>
        <v>1.4754790795496658E-2</v>
      </c>
      <c r="JC56" s="105">
        <f t="shared" ca="1" si="279"/>
        <v>1.4145611134857542E-2</v>
      </c>
      <c r="JD56" s="105">
        <f t="shared" ca="1" si="280"/>
        <v>1.3545762680578792E-2</v>
      </c>
      <c r="JE56" s="105">
        <f t="shared" ca="1" si="281"/>
        <v>1.2957061034622115E-2</v>
      </c>
      <c r="JF56" s="105">
        <f t="shared" ca="1" si="282"/>
        <v>1.2381046871621035E-2</v>
      </c>
      <c r="JG56" s="105">
        <f t="shared" ca="1" si="283"/>
        <v>1.1819007781142688E-2</v>
      </c>
      <c r="JH56" s="105">
        <f t="shared" ca="1" si="284"/>
        <v>1.1271999787966452E-2</v>
      </c>
      <c r="JI56" s="105">
        <f t="shared" ca="1" si="285"/>
        <v>1.0740868292759196E-2</v>
      </c>
      <c r="JJ56" s="105">
        <f t="shared" ca="1" si="286"/>
        <v>1.0226268234893712E-2</v>
      </c>
      <c r="JK56" s="105">
        <f t="shared" ca="1" si="287"/>
        <v>9.7286833300678638E-3</v>
      </c>
      <c r="JL56" s="105">
        <f t="shared" ca="1" si="288"/>
        <v>9.2484442785594548E-3</v>
      </c>
      <c r="JM56" s="105">
        <f t="shared" ca="1" si="289"/>
        <v>8.7857458762039924E-3</v>
      </c>
      <c r="JN56" s="105">
        <f t="shared" ca="1" si="290"/>
        <v>8.340662990220387E-3</v>
      </c>
      <c r="JO56" s="105">
        <f t="shared" ca="1" si="291"/>
        <v>7.9131653866296014E-3</v>
      </c>
      <c r="JP56" s="105">
        <f t="shared" ca="1" si="292"/>
        <v>7.5031314158180082E-3</v>
      </c>
      <c r="JQ56" s="105">
        <f t="shared" ca="1" si="293"/>
        <v>7.1103605785405805E-3</v>
      </c>
      <c r="JR56" s="105">
        <f t="shared" ca="1" si="294"/>
        <v>6.7345850067893013E-3</v>
      </c>
      <c r="JS56" s="105">
        <f t="shared" ca="1" si="295"/>
        <v>6.3754799031400617E-3</v>
      </c>
      <c r="JT56" s="105">
        <f t="shared" ca="1" si="296"/>
        <v>6.0326729887784543E-3</v>
      </c>
      <c r="JU56" s="105">
        <f t="shared" ca="1" si="297"/>
        <v>5.705753014925141E-3</v>
      </c>
      <c r="JV56" s="105">
        <f t="shared" ca="1" si="298"/>
        <v>5.3942773951067583E-3</v>
      </c>
      <c r="JW56" s="105">
        <f t="shared" ca="1" si="299"/>
        <v>5.0977790170349336E-3</v>
      </c>
      <c r="JX56" s="105">
        <f t="shared" ca="1" si="300"/>
        <v>4.8157722930258027E-3</v>
      </c>
      <c r="JY56" s="105">
        <f t="shared" ca="1" si="301"/>
        <v>4.5477585071137206E-3</v>
      </c>
      <c r="JZ56" s="105">
        <f t="shared" ca="1" si="302"/>
        <v>4.2932305155750534E-3</v>
      </c>
      <c r="KA56" s="105">
        <f t="shared" ca="1" si="303"/>
        <v>4.0516768555431976E-3</v>
      </c>
      <c r="KB56" s="105">
        <f t="shared" ca="1" si="304"/>
        <v>3.8225853140120116E-3</v>
      </c>
      <c r="KC56" s="105">
        <f t="shared" ca="1" si="305"/>
        <v>3.6054460068407129E-3</v>
      </c>
      <c r="KD56" s="105">
        <f t="shared" ca="1" si="306"/>
        <v>3.3997540145127704E-3</v>
      </c>
      <c r="KE56" s="105">
        <f t="shared" ca="1" si="307"/>
        <v>3.2050116184625587E-3</v>
      </c>
      <c r="KF56" s="105">
        <f t="shared" ca="1" si="308"/>
        <v>3.0207301787829079E-3</v>
      </c>
      <c r="KG56" s="105">
        <f t="shared" ca="1" si="309"/>
        <v>2.8464316911808998E-3</v>
      </c>
      <c r="KH56" s="105">
        <f t="shared" ca="1" si="310"/>
        <v>2.6816500581311451E-3</v>
      </c>
      <c r="KI56" s="105">
        <f t="shared" ca="1" si="311"/>
        <v>2.5259321063723496E-3</v>
      </c>
      <c r="KJ56" s="105">
        <f t="shared" ca="1" si="312"/>
        <v>2.378838380188153E-3</v>
      </c>
      <c r="KK56" s="105">
        <f t="shared" ca="1" si="313"/>
        <v>2.2399437373463254E-3</v>
      </c>
      <c r="KL56" s="105">
        <f t="shared" ca="1" si="314"/>
        <v>2.10883777213763E-3</v>
      </c>
      <c r="KM56" s="105">
        <f t="shared" ca="1" si="315"/>
        <v>1.9851250876724577E-3</v>
      </c>
      <c r="KN56" s="105">
        <f t="shared" ca="1" si="316"/>
        <v>1.8684254374613785E-3</v>
      </c>
      <c r="KO56" s="105">
        <f t="shared" ca="1" si="317"/>
        <v>2.9659419178465103E-2</v>
      </c>
      <c r="KP56" s="102"/>
      <c r="KQ56" s="106">
        <f t="shared" ca="1" si="145"/>
        <v>0.51291285733647096</v>
      </c>
      <c r="KR56" s="107">
        <f t="shared" ca="1" si="146"/>
        <v>0.32023329191505695</v>
      </c>
    </row>
    <row r="57" spans="1:304" s="63" customFormat="1" ht="15.5" x14ac:dyDescent="0.35">
      <c r="A57" s="62"/>
      <c r="B57" s="67" t="s">
        <v>159</v>
      </c>
      <c r="C57" s="95">
        <f t="shared" si="147"/>
        <v>650675</v>
      </c>
      <c r="D57" s="75">
        <f ca="1">'Stochastic inputs'!H78</f>
        <v>26.757677000000001</v>
      </c>
      <c r="E57" s="75">
        <v>10.305736</v>
      </c>
      <c r="F57" s="96">
        <v>26.570373261</v>
      </c>
      <c r="G57" s="96">
        <v>10.233595848</v>
      </c>
      <c r="H57" s="97">
        <f t="shared" ca="1" si="0"/>
        <v>3.2176622753007282</v>
      </c>
      <c r="I57" s="97">
        <f t="shared" ca="1" si="1"/>
        <v>0.37191167640060152</v>
      </c>
      <c r="J57" s="98">
        <f t="shared" si="2"/>
        <v>3.2106376603637639</v>
      </c>
      <c r="K57" s="98">
        <f t="shared" si="3"/>
        <v>0.37191167640060152</v>
      </c>
      <c r="L57" s="98"/>
      <c r="M57" s="99">
        <v>877849</v>
      </c>
      <c r="N57" s="98"/>
      <c r="O57" s="97">
        <f t="shared" ca="1" si="4"/>
        <v>3.2176622753007282</v>
      </c>
      <c r="P57" s="97">
        <f t="shared" ca="1" si="4"/>
        <v>0.37191167640060152</v>
      </c>
      <c r="Q57" s="99">
        <v>650675</v>
      </c>
      <c r="R57" s="100">
        <v>675396</v>
      </c>
      <c r="S57" s="99">
        <v>700644</v>
      </c>
      <c r="T57" s="100">
        <v>726449</v>
      </c>
      <c r="U57" s="99">
        <v>752935</v>
      </c>
      <c r="V57" s="100">
        <v>778869</v>
      </c>
      <c r="W57" s="99">
        <v>804052</v>
      </c>
      <c r="X57" s="100">
        <v>828309</v>
      </c>
      <c r="Y57" s="99">
        <v>852849</v>
      </c>
      <c r="Z57" s="100">
        <v>877849</v>
      </c>
      <c r="AA57" s="98"/>
      <c r="AB57" s="98">
        <f t="shared" si="5"/>
        <v>3.2106376603637639</v>
      </c>
      <c r="AC57" s="98">
        <f t="shared" si="5"/>
        <v>0.37191167640060152</v>
      </c>
      <c r="AD57" s="101">
        <f t="shared" ca="1" si="6"/>
        <v>110350.99959509434</v>
      </c>
      <c r="AE57" s="101">
        <f t="shared" ca="1" si="7"/>
        <v>12902.235199863497</v>
      </c>
      <c r="AF57" s="101">
        <f t="shared" ca="1" si="8"/>
        <v>13401.592344958739</v>
      </c>
      <c r="AG57" s="101">
        <f t="shared" ca="1" si="9"/>
        <v>13831.766584867017</v>
      </c>
      <c r="AH57" s="101">
        <f t="shared" ca="1" si="10"/>
        <v>14191.709979851656</v>
      </c>
      <c r="AI57" s="101">
        <f t="shared" ca="1" si="11"/>
        <v>14481.541027419722</v>
      </c>
      <c r="AJ57" s="101">
        <f t="shared" ca="1" si="12"/>
        <v>14702.398317754623</v>
      </c>
      <c r="AK57" s="101">
        <f t="shared" ca="1" si="13"/>
        <v>14856.290536357234</v>
      </c>
      <c r="AL57" s="101">
        <f t="shared" ca="1" si="14"/>
        <v>14945.948297795579</v>
      </c>
      <c r="AM57" s="101">
        <f t="shared" ca="1" si="15"/>
        <v>14974.682009766477</v>
      </c>
      <c r="AN57" s="101">
        <f t="shared" ca="1" si="16"/>
        <v>14946.248821377281</v>
      </c>
      <c r="AO57" s="101">
        <f t="shared" ca="1" si="17"/>
        <v>14864.730721573645</v>
      </c>
      <c r="AP57" s="101">
        <f t="shared" ca="1" si="18"/>
        <v>14734.425026627037</v>
      </c>
      <c r="AQ57" s="101">
        <f t="shared" ca="1" si="19"/>
        <v>14559.747823601163</v>
      </c>
      <c r="AR57" s="101">
        <f t="shared" ca="1" si="20"/>
        <v>14345.150407347481</v>
      </c>
      <c r="AS57" s="101">
        <f t="shared" ca="1" si="21"/>
        <v>14095.048346220885</v>
      </c>
      <c r="AT57" s="101">
        <f t="shared" ca="1" si="22"/>
        <v>13813.762519026135</v>
      </c>
      <c r="AU57" s="101">
        <f t="shared" ca="1" si="23"/>
        <v>13505.471265361304</v>
      </c>
      <c r="AV57" s="101">
        <f t="shared" ca="1" si="24"/>
        <v>13174.172667052599</v>
      </c>
      <c r="AW57" s="101">
        <f t="shared" ca="1" si="25"/>
        <v>12823.655914593295</v>
      </c>
      <c r="AX57" s="101">
        <f t="shared" ca="1" si="26"/>
        <v>12457.480696064984</v>
      </c>
      <c r="AY57" s="101">
        <f t="shared" ca="1" si="27"/>
        <v>12078.963565344233</v>
      </c>
      <c r="AZ57" s="101">
        <f t="shared" ca="1" si="28"/>
        <v>11691.170291678503</v>
      </c>
      <c r="BA57" s="101">
        <f t="shared" ca="1" si="29"/>
        <v>11296.913255897449</v>
      </c>
      <c r="BB57" s="101">
        <f t="shared" ca="1" si="30"/>
        <v>10898.753033087725</v>
      </c>
      <c r="BC57" s="101">
        <f t="shared" ca="1" si="31"/>
        <v>10499.003382260244</v>
      </c>
      <c r="BD57" s="101">
        <f t="shared" ca="1" si="32"/>
        <v>10099.738946463331</v>
      </c>
      <c r="BE57" s="101">
        <f t="shared" ca="1" si="33"/>
        <v>9702.8050488675945</v>
      </c>
      <c r="BF57" s="101">
        <f t="shared" ca="1" si="34"/>
        <v>9309.8290494298071</v>
      </c>
      <c r="BG57" s="101">
        <f t="shared" ca="1" si="35"/>
        <v>8922.2328013026618</v>
      </c>
      <c r="BH57" s="101">
        <f t="shared" ca="1" si="36"/>
        <v>8541.2458152302261</v>
      </c>
      <c r="BI57" s="101">
        <f t="shared" ca="1" si="37"/>
        <v>8167.9188032328984</v>
      </c>
      <c r="BJ57" s="101">
        <f t="shared" ca="1" si="38"/>
        <v>7803.1373296447582</v>
      </c>
      <c r="BK57" s="101">
        <f t="shared" ca="1" si="39"/>
        <v>7447.635348143529</v>
      </c>
      <c r="BL57" s="101">
        <f t="shared" ca="1" si="40"/>
        <v>7102.0084478965919</v>
      </c>
      <c r="BM57" s="101">
        <f t="shared" ca="1" si="41"/>
        <v>6766.7266707276985</v>
      </c>
      <c r="BN57" s="101">
        <f t="shared" ca="1" si="42"/>
        <v>6442.1467946443181</v>
      </c>
      <c r="BO57" s="101">
        <f t="shared" ca="1" si="43"/>
        <v>6128.524007600141</v>
      </c>
      <c r="BP57" s="101">
        <f t="shared" ca="1" si="44"/>
        <v>5826.0229194857448</v>
      </c>
      <c r="BQ57" s="101">
        <f t="shared" ca="1" si="45"/>
        <v>5534.7278804563375</v>
      </c>
      <c r="BR57" s="101">
        <f t="shared" ca="1" si="46"/>
        <v>5254.6525903325764</v>
      </c>
      <c r="BS57" s="101">
        <f t="shared" ca="1" si="47"/>
        <v>4985.7489973123447</v>
      </c>
      <c r="BT57" s="101">
        <f t="shared" ca="1" si="48"/>
        <v>4727.9154950687716</v>
      </c>
      <c r="BU57" s="101">
        <f t="shared" ca="1" si="49"/>
        <v>4481.0044357955449</v>
      </c>
      <c r="BV57" s="101">
        <f t="shared" ca="1" si="50"/>
        <v>4244.8289832846513</v>
      </c>
      <c r="BW57" s="101">
        <f t="shared" ca="1" si="51"/>
        <v>4019.1693349294974</v>
      </c>
      <c r="BX57" s="101">
        <f t="shared" ca="1" si="52"/>
        <v>3803.7783449753651</v>
      </c>
      <c r="BY57" s="101">
        <f t="shared" ca="1" si="53"/>
        <v>3598.3865835464885</v>
      </c>
      <c r="BZ57" s="101">
        <f t="shared" ca="1" si="54"/>
        <v>3402.7068672496707</v>
      </c>
      <c r="CA57" s="101">
        <f t="shared" ca="1" si="55"/>
        <v>3216.4382976231909</v>
      </c>
      <c r="CB57" s="101">
        <f t="shared" ca="1" si="56"/>
        <v>3039.2698435244192</v>
      </c>
      <c r="CC57" s="101">
        <f t="shared" ca="1" si="57"/>
        <v>2870.8835029054821</v>
      </c>
      <c r="CD57" s="101">
        <f t="shared" ca="1" si="58"/>
        <v>2710.9570783574513</v>
      </c>
      <c r="CE57" s="101">
        <f t="shared" ca="1" si="59"/>
        <v>2559.1665994851087</v>
      </c>
      <c r="CF57" s="101">
        <f t="shared" ca="1" si="60"/>
        <v>2415.1884236197934</v>
      </c>
      <c r="CG57" s="101">
        <f t="shared" ca="1" si="61"/>
        <v>2278.7010446950389</v>
      </c>
      <c r="CH57" s="101">
        <f t="shared" ca="1" si="62"/>
        <v>2149.3866383373825</v>
      </c>
      <c r="CI57" s="101">
        <f t="shared" ca="1" si="63"/>
        <v>2026.9323694081857</v>
      </c>
      <c r="CJ57" s="101">
        <f t="shared" ca="1" si="64"/>
        <v>1911.0314864152799</v>
      </c>
      <c r="CK57" s="101">
        <f t="shared" ca="1" si="65"/>
        <v>1801.3842254109395</v>
      </c>
      <c r="CL57" s="101">
        <f t="shared" ca="1" si="66"/>
        <v>1697.6985442368398</v>
      </c>
      <c r="CM57" s="101">
        <f t="shared" ca="1" si="67"/>
        <v>1599.6907062884875</v>
      </c>
      <c r="CN57" s="101">
        <f t="shared" ca="1" si="68"/>
        <v>1507.0857313416082</v>
      </c>
      <c r="CO57" s="101">
        <f t="shared" ca="1" si="69"/>
        <v>1419.6177294488175</v>
      </c>
      <c r="CP57" s="101">
        <f t="shared" ca="1" si="70"/>
        <v>1337.0301324558902</v>
      </c>
      <c r="CQ57" s="101">
        <f t="shared" ca="1" si="71"/>
        <v>1259.0758363261662</v>
      </c>
      <c r="CR57" s="101">
        <f t="shared" ca="1" si="72"/>
        <v>20138.708683656521</v>
      </c>
      <c r="CS57" s="102">
        <f t="shared" ca="1" si="73"/>
        <v>650675.00000000023</v>
      </c>
      <c r="CT57" s="74">
        <f t="shared" si="148"/>
        <v>113484.24483691683</v>
      </c>
      <c r="CU57" s="74">
        <f t="shared" si="149"/>
        <v>13125.42337632083</v>
      </c>
      <c r="CV57" s="74">
        <f t="shared" si="150"/>
        <v>13614.209026326371</v>
      </c>
      <c r="CW57" s="74">
        <f t="shared" si="151"/>
        <v>14031.943478826053</v>
      </c>
      <c r="CX57" s="74">
        <f t="shared" si="152"/>
        <v>14377.875541075435</v>
      </c>
      <c r="CY57" s="74">
        <f t="shared" si="153"/>
        <v>14652.422801469978</v>
      </c>
      <c r="CZ57" s="74">
        <f t="shared" si="154"/>
        <v>14857.01734697042</v>
      </c>
      <c r="DA57" s="74">
        <f t="shared" si="155"/>
        <v>14993.949341510785</v>
      </c>
      <c r="DB57" s="74">
        <f t="shared" si="156"/>
        <v>15066.213880402425</v>
      </c>
      <c r="DC57" s="74">
        <f t="shared" ca="1" si="74"/>
        <v>14974.682009766477</v>
      </c>
      <c r="DD57" s="74">
        <f t="shared" si="157"/>
        <v>15031.381194344813</v>
      </c>
      <c r="DE57" s="74">
        <f t="shared" si="158"/>
        <v>14932.540028205929</v>
      </c>
      <c r="DF57" s="74">
        <f t="shared" si="159"/>
        <v>14785.310125689619</v>
      </c>
      <c r="DG57" s="74">
        <f t="shared" si="160"/>
        <v>14594.25374552207</v>
      </c>
      <c r="DH57" s="74">
        <f t="shared" si="161"/>
        <v>14363.94415472744</v>
      </c>
      <c r="DI57" s="74">
        <f t="shared" si="162"/>
        <v>14098.895863077458</v>
      </c>
      <c r="DJ57" s="74">
        <f t="shared" si="163"/>
        <v>13803.507148821198</v>
      </c>
      <c r="DK57" s="74">
        <f t="shared" si="164"/>
        <v>13482.013915916967</v>
      </c>
      <c r="DL57" s="74">
        <f t="shared" si="165"/>
        <v>13138.453814155071</v>
      </c>
      <c r="DM57" s="74">
        <f t="shared" si="166"/>
        <v>12776.639504654913</v>
      </c>
      <c r="DN57" s="74">
        <f t="shared" si="167"/>
        <v>12400.139950526827</v>
      </c>
      <c r="DO57" s="74">
        <f t="shared" si="168"/>
        <v>12012.268644170397</v>
      </c>
      <c r="DP57" s="74">
        <f t="shared" si="169"/>
        <v>11616.077738845352</v>
      </c>
      <c r="DQ57" s="74">
        <f t="shared" si="170"/>
        <v>11214.357124721033</v>
      </c>
      <c r="DR57" s="74">
        <f t="shared" si="171"/>
        <v>10809.637572116917</v>
      </c>
      <c r="DS57" s="74">
        <f t="shared" si="172"/>
        <v>10404.197151956436</v>
      </c>
      <c r="DT57" s="74">
        <f t="shared" si="173"/>
        <v>10000.070231749733</v>
      </c>
      <c r="DU57" s="74">
        <f t="shared" si="174"/>
        <v>9599.0584317852899</v>
      </c>
      <c r="DV57" s="74">
        <f t="shared" si="175"/>
        <v>9202.7430086133991</v>
      </c>
      <c r="DW57" s="74">
        <f t="shared" si="176"/>
        <v>8812.4982099819445</v>
      </c>
      <c r="DX57" s="74">
        <f t="shared" si="177"/>
        <v>8429.5052162655538</v>
      </c>
      <c r="DY57" s="74">
        <f t="shared" si="178"/>
        <v>8054.7663477299966</v>
      </c>
      <c r="DZ57" s="74">
        <f t="shared" si="179"/>
        <v>7689.1192745030603</v>
      </c>
      <c r="EA57" s="74">
        <f t="shared" si="180"/>
        <v>7333.2510170720634</v>
      </c>
      <c r="EB57" s="74">
        <f t="shared" si="181"/>
        <v>6987.7115697074805</v>
      </c>
      <c r="EC57" s="74">
        <f t="shared" si="182"/>
        <v>6652.9270178344359</v>
      </c>
      <c r="ED57" s="74">
        <f t="shared" si="183"/>
        <v>6329.2120534951628</v>
      </c>
      <c r="EE57" s="74">
        <f t="shared" si="184"/>
        <v>6016.7818211355598</v>
      </c>
      <c r="EF57" s="74">
        <f t="shared" si="185"/>
        <v>5715.7630495336352</v>
      </c>
      <c r="EG57" s="74">
        <f t="shared" si="186"/>
        <v>5426.2044452294485</v>
      </c>
      <c r="EH57" s="74">
        <f t="shared" si="187"/>
        <v>5148.0863388332136</v>
      </c>
      <c r="EI57" s="74">
        <f t="shared" si="188"/>
        <v>4881.3295884739518</v>
      </c>
      <c r="EJ57" s="74">
        <f t="shared" si="189"/>
        <v>4625.8037548933116</v>
      </c>
      <c r="EK57" s="74">
        <f t="shared" si="190"/>
        <v>4381.3345705807151</v>
      </c>
      <c r="EL57" s="74">
        <f t="shared" si="191"/>
        <v>4147.7107313234728</v>
      </c>
      <c r="EM57" s="74">
        <f t="shared" si="192"/>
        <v>3924.6900428307945</v>
      </c>
      <c r="EN57" s="74">
        <f t="shared" si="193"/>
        <v>3712.0049580315263</v>
      </c>
      <c r="EO57" s="74">
        <f t="shared" si="194"/>
        <v>3509.3675424183048</v>
      </c>
      <c r="EP57" s="74">
        <f t="shared" si="195"/>
        <v>3316.4739056674748</v>
      </c>
      <c r="EQ57" s="74">
        <f t="shared" si="196"/>
        <v>3133.0081378745354</v>
      </c>
      <c r="ER57" s="74">
        <f t="shared" si="197"/>
        <v>2958.6457882382883</v>
      </c>
      <c r="ES57" s="74">
        <f t="shared" si="198"/>
        <v>2793.0569230914966</v>
      </c>
      <c r="ET57" s="74">
        <f t="shared" si="199"/>
        <v>2635.9087988520751</v>
      </c>
      <c r="EU57" s="74">
        <f t="shared" si="200"/>
        <v>2486.8681839179203</v>
      </c>
      <c r="EV57" s="74">
        <f t="shared" si="201"/>
        <v>2345.6033617822632</v>
      </c>
      <c r="EW57" s="74">
        <f t="shared" si="202"/>
        <v>2211.7858457854331</v>
      </c>
      <c r="EX57" s="74">
        <f t="shared" si="203"/>
        <v>2085.0918340070757</v>
      </c>
      <c r="EY57" s="74">
        <f t="shared" si="204"/>
        <v>1965.2034308507002</v>
      </c>
      <c r="EZ57" s="74">
        <f t="shared" si="205"/>
        <v>1851.8096599560201</v>
      </c>
      <c r="FA57" s="74">
        <f t="shared" si="206"/>
        <v>1744.6072911760868</v>
      </c>
      <c r="FB57" s="74">
        <f t="shared" si="207"/>
        <v>1643.3015025323864</v>
      </c>
      <c r="FC57" s="74">
        <f t="shared" si="208"/>
        <v>1547.6063963013933</v>
      </c>
      <c r="FD57" s="74">
        <f t="shared" si="209"/>
        <v>1457.245386716115</v>
      </c>
      <c r="FE57" s="74">
        <f t="shared" si="210"/>
        <v>1371.9514751834633</v>
      </c>
      <c r="FF57" s="74">
        <f t="shared" si="211"/>
        <v>1291.4674274329082</v>
      </c>
      <c r="FG57" s="74">
        <f t="shared" si="212"/>
        <v>1215.5458656248643</v>
      </c>
      <c r="FH57" s="74">
        <f t="shared" si="213"/>
        <v>19295.597049996431</v>
      </c>
      <c r="FI57" s="102">
        <f t="shared" ca="1" si="75"/>
        <v>650572.31680404721</v>
      </c>
      <c r="FJ57" s="62"/>
      <c r="FK57" s="103">
        <f t="shared" ca="1" si="322"/>
        <v>0.16959465108555624</v>
      </c>
      <c r="FL57" s="103">
        <f t="shared" ca="1" si="322"/>
        <v>1.9829000960331182E-2</v>
      </c>
      <c r="FM57" s="103">
        <f t="shared" ca="1" si="322"/>
        <v>2.059644576010871E-2</v>
      </c>
      <c r="FN57" s="103">
        <f t="shared" ca="1" si="322"/>
        <v>2.1257565735377897E-2</v>
      </c>
      <c r="FO57" s="103">
        <f t="shared" ca="1" si="322"/>
        <v>2.1810750343645678E-2</v>
      </c>
      <c r="FP57" s="103">
        <f t="shared" ca="1" si="322"/>
        <v>2.2256181699649928E-2</v>
      </c>
      <c r="FQ57" s="103">
        <f t="shared" ca="1" si="322"/>
        <v>2.259560966343354E-2</v>
      </c>
      <c r="FR57" s="103">
        <f t="shared" ca="1" si="322"/>
        <v>2.2832121314569069E-2</v>
      </c>
      <c r="FS57" s="103">
        <f t="shared" ca="1" si="322"/>
        <v>2.2969913240551081E-2</v>
      </c>
      <c r="FT57" s="103">
        <f t="shared" ca="1" si="322"/>
        <v>2.3014073092967258E-2</v>
      </c>
      <c r="FU57" s="103">
        <f t="shared" ca="1" si="322"/>
        <v>2.2970375104894573E-2</v>
      </c>
      <c r="FV57" s="103">
        <f t="shared" ca="1" si="322"/>
        <v>2.2845092744570854E-2</v>
      </c>
      <c r="FW57" s="103">
        <f t="shared" ca="1" si="322"/>
        <v>2.2644830409385686E-2</v>
      </c>
      <c r="FX57" s="103">
        <f t="shared" ca="1" si="322"/>
        <v>2.2376375031469102E-2</v>
      </c>
      <c r="FY57" s="103">
        <f t="shared" ca="1" si="322"/>
        <v>2.2046567652587661E-2</v>
      </c>
      <c r="FZ57" s="103">
        <f t="shared" ca="1" si="321"/>
        <v>2.166219440768568E-2</v>
      </c>
      <c r="GA57" s="103">
        <f t="shared" ca="1" si="321"/>
        <v>2.1229895906598732E-2</v>
      </c>
      <c r="GB57" s="103">
        <f t="shared" ca="1" si="321"/>
        <v>2.0756093695564297E-2</v>
      </c>
      <c r="GC57" s="103">
        <f t="shared" ca="1" si="321"/>
        <v>2.024693228885787E-2</v>
      </c>
      <c r="GD57" s="103">
        <f t="shared" ca="1" si="321"/>
        <v>1.9708235162859015E-2</v>
      </c>
      <c r="GE57" s="103">
        <f t="shared" ca="1" si="321"/>
        <v>1.9145473079594237E-2</v>
      </c>
      <c r="GF57" s="103">
        <f t="shared" ca="1" si="321"/>
        <v>1.8563743136503212E-2</v>
      </c>
      <c r="GG57" s="103">
        <f t="shared" ca="1" si="321"/>
        <v>1.796775700876551E-2</v>
      </c>
      <c r="GH57" s="103">
        <f t="shared" ca="1" si="321"/>
        <v>1.7361836947627378E-2</v>
      </c>
      <c r="GI57" s="103">
        <f t="shared" ca="1" si="321"/>
        <v>1.6749918212760166E-2</v>
      </c>
      <c r="GJ57" s="103">
        <f t="shared" ca="1" si="321"/>
        <v>1.6135556740708094E-2</v>
      </c>
      <c r="GK57" s="103">
        <f t="shared" ca="1" si="321"/>
        <v>1.5521940978927002E-2</v>
      </c>
      <c r="GL57" s="103">
        <f t="shared" ca="1" si="321"/>
        <v>1.4911906941049819E-2</v>
      </c>
      <c r="GM57" s="103">
        <f t="shared" ca="1" si="321"/>
        <v>1.4307955660552202E-2</v>
      </c>
      <c r="GN57" s="103">
        <f t="shared" ca="1" si="318"/>
        <v>1.3712272334579719E-2</v>
      </c>
      <c r="GO57" s="103">
        <f t="shared" ca="1" si="318"/>
        <v>1.312674655585388E-2</v>
      </c>
      <c r="GP57" s="103">
        <f t="shared" ca="1" si="318"/>
        <v>1.2552993127495133E-2</v>
      </c>
      <c r="GQ57" s="103">
        <f t="shared" ca="1" si="318"/>
        <v>1.1992373042832067E-2</v>
      </c>
      <c r="GR57" s="103">
        <f t="shared" ca="1" si="318"/>
        <v>1.1446014289996583E-2</v>
      </c>
      <c r="GS57" s="103">
        <f t="shared" ca="1" si="318"/>
        <v>1.0914832209469535E-2</v>
      </c>
      <c r="GT57" s="103">
        <f t="shared" ca="1" si="318"/>
        <v>1.0399549192342868E-2</v>
      </c>
      <c r="GU57" s="103">
        <f t="shared" ca="1" si="318"/>
        <v>9.9007135584497884E-3</v>
      </c>
      <c r="GV57" s="103">
        <f t="shared" ca="1" si="318"/>
        <v>9.4187174973683306E-3</v>
      </c>
      <c r="GW57" s="103">
        <f t="shared" ca="1" si="318"/>
        <v>8.9538139923706038E-3</v>
      </c>
      <c r="GX57" s="103">
        <f t="shared" ca="1" si="318"/>
        <v>8.5061326783053524E-3</v>
      </c>
      <c r="GY57" s="103">
        <f t="shared" ca="1" si="318"/>
        <v>8.0756946099551606E-3</v>
      </c>
      <c r="GZ57" s="103">
        <f t="shared" ca="1" si="318"/>
        <v>7.6624259381601308E-3</v>
      </c>
      <c r="HA57" s="103">
        <f t="shared" ca="1" si="318"/>
        <v>7.2661705076555424E-3</v>
      </c>
      <c r="HB57" s="103">
        <f t="shared" ca="1" si="318"/>
        <v>6.8867014036124692E-3</v>
      </c>
      <c r="HC57" s="103">
        <f t="shared" ca="1" si="318"/>
        <v>6.5237314838969525E-3</v>
      </c>
      <c r="HD57" s="103">
        <f t="shared" ca="1" si="319"/>
        <v>6.1769229414523315E-3</v>
      </c>
      <c r="HE57" s="103">
        <f t="shared" ca="1" si="319"/>
        <v>5.8458959464792156E-3</v>
      </c>
      <c r="HF57" s="103">
        <f t="shared" ca="1" si="319"/>
        <v>5.530236421479982E-3</v>
      </c>
      <c r="HG57" s="103">
        <f t="shared" ca="1" si="319"/>
        <v>5.2295030041874507E-3</v>
      </c>
      <c r="HH57" s="103">
        <f t="shared" ca="1" si="319"/>
        <v>4.9432332541179385E-3</v>
      </c>
      <c r="HI57" s="103">
        <f t="shared" ca="1" si="319"/>
        <v>4.6709491582194156E-3</v>
      </c>
      <c r="HJ57" s="103">
        <f t="shared" ca="1" si="319"/>
        <v>4.4121619900956413E-3</v>
      </c>
      <c r="HK57" s="103">
        <f t="shared" ca="1" si="319"/>
        <v>4.1663765756444465E-3</v>
      </c>
      <c r="HL57" s="103">
        <f t="shared" ca="1" si="319"/>
        <v>3.9330950159220928E-3</v>
      </c>
      <c r="HM57" s="103">
        <f t="shared" ca="1" si="319"/>
        <v>3.7118199156564993E-3</v>
      </c>
      <c r="HN57" s="103">
        <f t="shared" ca="1" si="319"/>
        <v>3.5020571632459188E-3</v>
      </c>
      <c r="HO57" s="103">
        <f t="shared" ca="1" si="319"/>
        <v>3.3033183053557949E-3</v>
      </c>
      <c r="HP57" s="103">
        <f t="shared" ca="1" si="319"/>
        <v>3.115122556434756E-3</v>
      </c>
      <c r="HQ57" s="103">
        <f t="shared" ca="1" si="319"/>
        <v>2.936998480678187E-3</v>
      </c>
      <c r="HR57" s="103">
        <f t="shared" ca="1" si="319"/>
        <v>2.7684853811978929E-3</v>
      </c>
      <c r="HS57" s="103">
        <f t="shared" ca="1" si="319"/>
        <v>2.6091344284578924E-3</v>
      </c>
      <c r="HT57" s="103">
        <f t="shared" ca="1" si="320"/>
        <v>2.4585095574418672E-3</v>
      </c>
      <c r="HU57" s="103">
        <f t="shared" ca="1" si="320"/>
        <v>2.3161881605127102E-3</v>
      </c>
      <c r="HV57" s="103">
        <f t="shared" ca="1" si="249"/>
        <v>2.1817616005668223E-3</v>
      </c>
      <c r="HW57" s="103">
        <f t="shared" ca="1" si="249"/>
        <v>2.0548355668434928E-3</v>
      </c>
      <c r="HX57" s="103">
        <f t="shared" ca="1" si="249"/>
        <v>1.935030293658379E-3</v>
      </c>
      <c r="HY57" s="103">
        <f t="shared" ca="1" si="249"/>
        <v>3.0950487852855132E-2</v>
      </c>
      <c r="HZ57" s="104">
        <f t="shared" ca="1" si="216"/>
        <v>0.52036044616090127</v>
      </c>
      <c r="IA57" s="105">
        <f t="shared" ca="1" si="251"/>
        <v>0.17443755583454737</v>
      </c>
      <c r="IB57" s="105">
        <f t="shared" ca="1" si="252"/>
        <v>2.0175195035656915E-2</v>
      </c>
      <c r="IC57" s="105">
        <f t="shared" ca="1" si="253"/>
        <v>2.0926511434126976E-2</v>
      </c>
      <c r="ID57" s="105">
        <f t="shared" ca="1" si="254"/>
        <v>2.1568614458971028E-2</v>
      </c>
      <c r="IE57" s="105">
        <f t="shared" ca="1" si="255"/>
        <v>2.2100349445711289E-2</v>
      </c>
      <c r="IF57" s="105">
        <f t="shared" ca="1" si="256"/>
        <v>2.2522358272867145E-2</v>
      </c>
      <c r="IG57" s="105">
        <f t="shared" ca="1" si="257"/>
        <v>2.2836842212954726E-2</v>
      </c>
      <c r="IH57" s="105">
        <f t="shared" ca="1" si="258"/>
        <v>2.3047321495585513E-2</v>
      </c>
      <c r="II57" s="105">
        <f t="shared" ca="1" si="259"/>
        <v>2.3158399906125084E-2</v>
      </c>
      <c r="IJ57" s="105">
        <f t="shared" ca="1" si="260"/>
        <v>2.3017705523238334E-2</v>
      </c>
      <c r="IK57" s="105">
        <f t="shared" ca="1" si="261"/>
        <v>2.3104858301052293E-2</v>
      </c>
      <c r="IL57" s="105">
        <f t="shared" ca="1" si="262"/>
        <v>2.2952928740593216E-2</v>
      </c>
      <c r="IM57" s="105">
        <f t="shared" ca="1" si="263"/>
        <v>2.2726620459848069E-2</v>
      </c>
      <c r="IN57" s="105">
        <f t="shared" ca="1" si="264"/>
        <v>2.2432946143814889E-2</v>
      </c>
      <c r="IO57" s="105">
        <f t="shared" ca="1" si="265"/>
        <v>2.2078935398436066E-2</v>
      </c>
      <c r="IP57" s="105">
        <f t="shared" ca="1" si="266"/>
        <v>2.1671527513403333E-2</v>
      </c>
      <c r="IQ57" s="105">
        <f t="shared" ca="1" si="267"/>
        <v>2.1217483117989516E-2</v>
      </c>
      <c r="IR57" s="105">
        <f t="shared" ca="1" si="268"/>
        <v>2.0723313254624325E-2</v>
      </c>
      <c r="IS57" s="105">
        <f t="shared" ca="1" si="269"/>
        <v>2.0195224227643215E-2</v>
      </c>
      <c r="IT57" s="105">
        <f t="shared" ca="1" si="270"/>
        <v>1.9639076509465503E-2</v>
      </c>
      <c r="IU57" s="105">
        <f t="shared" ca="1" si="271"/>
        <v>1.9060355982318498E-2</v>
      </c>
      <c r="IV57" s="105">
        <f t="shared" ca="1" si="272"/>
        <v>1.8464155842321986E-2</v>
      </c>
      <c r="IW57" s="105">
        <f t="shared" ca="1" si="273"/>
        <v>1.7855167579078103E-2</v>
      </c>
      <c r="IX57" s="105">
        <f t="shared" ca="1" si="274"/>
        <v>1.7237679555459479E-2</v>
      </c>
      <c r="IY57" s="105">
        <f t="shared" ca="1" si="275"/>
        <v>1.6615581839109803E-2</v>
      </c>
      <c r="IZ57" s="105">
        <f t="shared" ca="1" si="276"/>
        <v>1.5992376071375609E-2</v>
      </c>
      <c r="JA57" s="105">
        <f t="shared" ca="1" si="277"/>
        <v>1.5371189295104544E-2</v>
      </c>
      <c r="JB57" s="105">
        <f t="shared" ca="1" si="278"/>
        <v>1.4754790795496655E-2</v>
      </c>
      <c r="JC57" s="105">
        <f t="shared" ca="1" si="279"/>
        <v>1.4145611134857542E-2</v>
      </c>
      <c r="JD57" s="105">
        <f t="shared" ca="1" si="280"/>
        <v>1.3545762680578791E-2</v>
      </c>
      <c r="JE57" s="105">
        <f t="shared" ca="1" si="281"/>
        <v>1.2957061034622115E-2</v>
      </c>
      <c r="JF57" s="105">
        <f t="shared" ca="1" si="282"/>
        <v>1.2381046871621034E-2</v>
      </c>
      <c r="JG57" s="105">
        <f t="shared" ca="1" si="283"/>
        <v>1.1819007781142688E-2</v>
      </c>
      <c r="JH57" s="105">
        <f t="shared" ca="1" si="284"/>
        <v>1.1271999787966452E-2</v>
      </c>
      <c r="JI57" s="105">
        <f t="shared" ca="1" si="285"/>
        <v>1.0740868292759194E-2</v>
      </c>
      <c r="JJ57" s="105">
        <f t="shared" ca="1" si="286"/>
        <v>1.0226268234893711E-2</v>
      </c>
      <c r="JK57" s="105">
        <f t="shared" ca="1" si="287"/>
        <v>9.7286833300678638E-3</v>
      </c>
      <c r="JL57" s="105">
        <f t="shared" ca="1" si="288"/>
        <v>9.2484442785594548E-3</v>
      </c>
      <c r="JM57" s="105">
        <f t="shared" ca="1" si="289"/>
        <v>8.7857458762039924E-3</v>
      </c>
      <c r="JN57" s="105">
        <f t="shared" ca="1" si="290"/>
        <v>8.3406629902203853E-3</v>
      </c>
      <c r="JO57" s="105">
        <f t="shared" ca="1" si="291"/>
        <v>7.9131653866296014E-3</v>
      </c>
      <c r="JP57" s="105">
        <f t="shared" ca="1" si="292"/>
        <v>7.5031314158180073E-3</v>
      </c>
      <c r="JQ57" s="105">
        <f t="shared" ca="1" si="293"/>
        <v>7.1103605785405814E-3</v>
      </c>
      <c r="JR57" s="105">
        <f t="shared" ca="1" si="294"/>
        <v>6.7345850067893004E-3</v>
      </c>
      <c r="JS57" s="105">
        <f t="shared" ca="1" si="295"/>
        <v>6.3754799031400626E-3</v>
      </c>
      <c r="JT57" s="105">
        <f t="shared" ca="1" si="296"/>
        <v>6.0326729887784534E-3</v>
      </c>
      <c r="JU57" s="105">
        <f t="shared" ca="1" si="297"/>
        <v>5.705753014925141E-3</v>
      </c>
      <c r="JV57" s="105">
        <f t="shared" ca="1" si="298"/>
        <v>5.3942773951067583E-3</v>
      </c>
      <c r="JW57" s="105">
        <f t="shared" ca="1" si="299"/>
        <v>5.0977790170349327E-3</v>
      </c>
      <c r="JX57" s="105">
        <f t="shared" ca="1" si="300"/>
        <v>4.8157722930258027E-3</v>
      </c>
      <c r="JY57" s="105">
        <f t="shared" ca="1" si="301"/>
        <v>4.5477585071137206E-3</v>
      </c>
      <c r="JZ57" s="105">
        <f t="shared" ca="1" si="302"/>
        <v>4.2932305155750534E-3</v>
      </c>
      <c r="KA57" s="105">
        <f t="shared" ca="1" si="303"/>
        <v>4.0516768555431976E-3</v>
      </c>
      <c r="KB57" s="105">
        <f t="shared" ca="1" si="304"/>
        <v>3.8225853140120111E-3</v>
      </c>
      <c r="KC57" s="105">
        <f t="shared" ca="1" si="305"/>
        <v>3.6054460068407129E-3</v>
      </c>
      <c r="KD57" s="105">
        <f t="shared" ca="1" si="306"/>
        <v>3.3997540145127699E-3</v>
      </c>
      <c r="KE57" s="105">
        <f t="shared" ca="1" si="307"/>
        <v>3.2050116184625587E-3</v>
      </c>
      <c r="KF57" s="105">
        <f t="shared" ca="1" si="308"/>
        <v>3.0207301787829079E-3</v>
      </c>
      <c r="KG57" s="105">
        <f t="shared" ca="1" si="309"/>
        <v>2.8464316911808998E-3</v>
      </c>
      <c r="KH57" s="105">
        <f t="shared" ca="1" si="310"/>
        <v>2.6816500581311451E-3</v>
      </c>
      <c r="KI57" s="105">
        <f t="shared" ca="1" si="311"/>
        <v>2.5259321063723496E-3</v>
      </c>
      <c r="KJ57" s="105">
        <f t="shared" ca="1" si="312"/>
        <v>2.3788383801881525E-3</v>
      </c>
      <c r="KK57" s="105">
        <f t="shared" ca="1" si="313"/>
        <v>2.2399437373463254E-3</v>
      </c>
      <c r="KL57" s="105">
        <f t="shared" ca="1" si="314"/>
        <v>2.10883777213763E-3</v>
      </c>
      <c r="KM57" s="105">
        <f t="shared" ca="1" si="315"/>
        <v>1.9851250876724577E-3</v>
      </c>
      <c r="KN57" s="105">
        <f t="shared" ca="1" si="316"/>
        <v>1.8684254374613783E-3</v>
      </c>
      <c r="KO57" s="105">
        <f t="shared" ca="1" si="317"/>
        <v>2.96594191784651E-2</v>
      </c>
      <c r="KP57" s="102"/>
      <c r="KQ57" s="106">
        <f t="shared" ca="1" si="145"/>
        <v>0.51291285733647096</v>
      </c>
      <c r="KR57" s="107">
        <f t="shared" ca="1" si="146"/>
        <v>0.32023329191505689</v>
      </c>
    </row>
    <row r="58" spans="1:304" s="63" customFormat="1" ht="15.5" x14ac:dyDescent="0.35">
      <c r="A58" s="62"/>
      <c r="B58" s="67" t="s">
        <v>160</v>
      </c>
      <c r="C58" s="95">
        <f t="shared" si="147"/>
        <v>613387</v>
      </c>
      <c r="D58" s="75">
        <f ca="1">'Stochastic inputs'!H79</f>
        <v>26.757677000000001</v>
      </c>
      <c r="E58" s="75">
        <v>10.305736</v>
      </c>
      <c r="F58" s="96">
        <v>26.570373261</v>
      </c>
      <c r="G58" s="96">
        <v>10.233595848</v>
      </c>
      <c r="H58" s="97">
        <f t="shared" ca="1" si="0"/>
        <v>3.2176622753007282</v>
      </c>
      <c r="I58" s="97">
        <f t="shared" ca="1" si="1"/>
        <v>0.37191167640060152</v>
      </c>
      <c r="J58" s="98">
        <f t="shared" si="2"/>
        <v>3.2106376603637639</v>
      </c>
      <c r="K58" s="98">
        <f t="shared" si="3"/>
        <v>0.37191167640060152</v>
      </c>
      <c r="L58" s="98"/>
      <c r="M58" s="99">
        <v>836136</v>
      </c>
      <c r="N58" s="98"/>
      <c r="O58" s="97">
        <f t="shared" ca="1" si="4"/>
        <v>3.2176622753007282</v>
      </c>
      <c r="P58" s="97">
        <f t="shared" ca="1" si="4"/>
        <v>0.37191167640060152</v>
      </c>
      <c r="Q58" s="99">
        <v>613387</v>
      </c>
      <c r="R58" s="100">
        <v>636641</v>
      </c>
      <c r="S58" s="99">
        <v>661024</v>
      </c>
      <c r="T58" s="100">
        <v>685934</v>
      </c>
      <c r="U58" s="99">
        <v>711393</v>
      </c>
      <c r="V58" s="100">
        <v>737524</v>
      </c>
      <c r="W58" s="99">
        <v>763114</v>
      </c>
      <c r="X58" s="100">
        <v>787966</v>
      </c>
      <c r="Y58" s="99">
        <v>811914</v>
      </c>
      <c r="Z58" s="100">
        <v>836136</v>
      </c>
      <c r="AA58" s="98"/>
      <c r="AB58" s="98">
        <f t="shared" si="5"/>
        <v>3.2106376603637639</v>
      </c>
      <c r="AC58" s="98">
        <f t="shared" si="5"/>
        <v>0.37191167640060152</v>
      </c>
      <c r="AD58" s="101">
        <f t="shared" ca="1" si="6"/>
        <v>104027.15424541612</v>
      </c>
      <c r="AE58" s="101">
        <f t="shared" ca="1" si="7"/>
        <v>12162.851412054668</v>
      </c>
      <c r="AF58" s="101">
        <f t="shared" ca="1" si="8"/>
        <v>12633.592075455806</v>
      </c>
      <c r="AG58" s="101">
        <f t="shared" ca="1" si="9"/>
        <v>13039.114473726246</v>
      </c>
      <c r="AH58" s="101">
        <f t="shared" ca="1" si="10"/>
        <v>13378.430721037796</v>
      </c>
      <c r="AI58" s="101">
        <f t="shared" ca="1" si="11"/>
        <v>13651.652524203175</v>
      </c>
      <c r="AJ58" s="101">
        <f t="shared" ca="1" si="12"/>
        <v>13859.853224624512</v>
      </c>
      <c r="AK58" s="101">
        <f t="shared" ca="1" si="13"/>
        <v>14004.926396779581</v>
      </c>
      <c r="AL58" s="101">
        <f t="shared" ca="1" si="14"/>
        <v>14089.44617288191</v>
      </c>
      <c r="AM58" s="101">
        <f t="shared" ca="1" si="15"/>
        <v>14116.533252275914</v>
      </c>
      <c r="AN58" s="101">
        <f t="shared" ca="1" si="16"/>
        <v>14089.729474465972</v>
      </c>
      <c r="AO58" s="101">
        <f t="shared" ca="1" si="17"/>
        <v>14012.882903314086</v>
      </c>
      <c r="AP58" s="101">
        <f t="shared" ca="1" si="18"/>
        <v>13890.044590321864</v>
      </c>
      <c r="AQ58" s="101">
        <f t="shared" ca="1" si="19"/>
        <v>13725.377551427742</v>
      </c>
      <c r="AR58" s="101">
        <f t="shared" ca="1" si="20"/>
        <v>13523.077992717792</v>
      </c>
      <c r="AS58" s="101">
        <f t="shared" ca="1" si="21"/>
        <v>13287.308441147101</v>
      </c>
      <c r="AT58" s="101">
        <f t="shared" ca="1" si="22"/>
        <v>13022.14216046088</v>
      </c>
      <c r="AU58" s="101">
        <f t="shared" ca="1" si="23"/>
        <v>12731.518043641101</v>
      </c>
      <c r="AV58" s="101">
        <f t="shared" ca="1" si="24"/>
        <v>12419.205055865667</v>
      </c>
      <c r="AW58" s="101">
        <f t="shared" ca="1" si="25"/>
        <v>12088.775241840607</v>
      </c>
      <c r="AX58" s="101">
        <f t="shared" ca="1" si="26"/>
        <v>11743.584295873075</v>
      </c>
      <c r="AY58" s="101">
        <f t="shared" ca="1" si="27"/>
        <v>11386.7587112703</v>
      </c>
      <c r="AZ58" s="101">
        <f t="shared" ca="1" si="28"/>
        <v>11021.188568335654</v>
      </c>
      <c r="BA58" s="101">
        <f t="shared" ca="1" si="29"/>
        <v>10649.525079794319</v>
      </c>
      <c r="BB58" s="101">
        <f t="shared" ca="1" si="30"/>
        <v>10274.182082770325</v>
      </c>
      <c r="BC58" s="101">
        <f t="shared" ca="1" si="31"/>
        <v>9897.3407425127207</v>
      </c>
      <c r="BD58" s="101">
        <f t="shared" ca="1" si="32"/>
        <v>9520.9568112410998</v>
      </c>
      <c r="BE58" s="101">
        <f t="shared" ca="1" si="33"/>
        <v>9146.7698628497292</v>
      </c>
      <c r="BF58" s="101">
        <f t="shared" ca="1" si="34"/>
        <v>8776.3139987591367</v>
      </c>
      <c r="BG58" s="101">
        <f t="shared" ca="1" si="35"/>
        <v>8410.9295904908522</v>
      </c>
      <c r="BH58" s="101">
        <f t="shared" ca="1" si="36"/>
        <v>8051.7756896555475</v>
      </c>
      <c r="BI58" s="101">
        <f t="shared" ca="1" si="37"/>
        <v>7699.8427954948602</v>
      </c>
      <c r="BJ58" s="101">
        <f t="shared" ca="1" si="38"/>
        <v>7355.9657236236362</v>
      </c>
      <c r="BK58" s="101">
        <f t="shared" ca="1" si="39"/>
        <v>7020.8363672981359</v>
      </c>
      <c r="BL58" s="101">
        <f t="shared" ca="1" si="40"/>
        <v>6695.0161844698914</v>
      </c>
      <c r="BM58" s="101">
        <f t="shared" ca="1" si="41"/>
        <v>6378.9482804436175</v>
      </c>
      <c r="BN58" s="101">
        <f t="shared" ca="1" si="42"/>
        <v>6072.9689874768428</v>
      </c>
      <c r="BO58" s="101">
        <f t="shared" ca="1" si="43"/>
        <v>5777.3188695582703</v>
      </c>
      <c r="BP58" s="101">
        <f t="shared" ca="1" si="44"/>
        <v>5492.1531033382298</v>
      </c>
      <c r="BQ58" s="101">
        <f t="shared" ca="1" si="45"/>
        <v>5217.5512051476871</v>
      </c>
      <c r="BR58" s="101">
        <f t="shared" ca="1" si="46"/>
        <v>4953.5260897165681</v>
      </c>
      <c r="BS58" s="101">
        <f t="shared" ca="1" si="47"/>
        <v>4700.03245893023</v>
      </c>
      <c r="BT58" s="101">
        <f t="shared" ca="1" si="48"/>
        <v>4456.9745291793115</v>
      </c>
      <c r="BU58" s="101">
        <f t="shared" ca="1" si="49"/>
        <v>4224.2131138576433</v>
      </c>
      <c r="BV58" s="101">
        <f t="shared" ca="1" si="50"/>
        <v>4001.5720837131016</v>
      </c>
      <c r="BW58" s="101">
        <f t="shared" ca="1" si="51"/>
        <v>3788.8442322886231</v>
      </c>
      <c r="BX58" s="101">
        <f t="shared" ca="1" si="52"/>
        <v>3585.7965769230482</v>
      </c>
      <c r="BY58" s="101">
        <f t="shared" ca="1" si="53"/>
        <v>3392.1751278623428</v>
      </c>
      <c r="BZ58" s="101">
        <f t="shared" ca="1" si="54"/>
        <v>3207.7091592295287</v>
      </c>
      <c r="CA58" s="101">
        <f t="shared" ca="1" si="55"/>
        <v>3032.1150160436409</v>
      </c>
      <c r="CB58" s="101">
        <f t="shared" ca="1" si="56"/>
        <v>2865.0994913127338</v>
      </c>
      <c r="CC58" s="101">
        <f t="shared" ca="1" si="57"/>
        <v>2706.3628066187957</v>
      </c>
      <c r="CD58" s="101">
        <f t="shared" ca="1" si="58"/>
        <v>2555.6012286048212</v>
      </c>
      <c r="CE58" s="101">
        <f t="shared" ca="1" si="59"/>
        <v>2412.509352531406</v>
      </c>
      <c r="CF58" s="101">
        <f t="shared" ca="1" si="60"/>
        <v>2276.7820826047937</v>
      </c>
      <c r="CG58" s="101">
        <f t="shared" ca="1" si="61"/>
        <v>2148.1163371919251</v>
      </c>
      <c r="CH58" s="101">
        <f t="shared" ca="1" si="62"/>
        <v>2026.2125053672755</v>
      </c>
      <c r="CI58" s="101">
        <f t="shared" ca="1" si="63"/>
        <v>1910.7756795238465</v>
      </c>
      <c r="CJ58" s="101">
        <f t="shared" ca="1" si="64"/>
        <v>1801.5166870677517</v>
      </c>
      <c r="CK58" s="101">
        <f t="shared" ca="1" si="65"/>
        <v>1698.1529425168326</v>
      </c>
      <c r="CL58" s="101">
        <f t="shared" ca="1" si="66"/>
        <v>1600.4091396685017</v>
      </c>
      <c r="CM58" s="101">
        <f t="shared" ca="1" si="67"/>
        <v>1508.0178019105952</v>
      </c>
      <c r="CN58" s="101">
        <f t="shared" ca="1" si="68"/>
        <v>1420.7197072124102</v>
      </c>
      <c r="CO58" s="101">
        <f t="shared" ca="1" si="69"/>
        <v>1338.2642028868818</v>
      </c>
      <c r="CP58" s="101">
        <f t="shared" ca="1" si="70"/>
        <v>1260.40942383943</v>
      </c>
      <c r="CQ58" s="101">
        <f t="shared" ca="1" si="71"/>
        <v>1186.9224267362324</v>
      </c>
      <c r="CR58" s="101">
        <f t="shared" ca="1" si="72"/>
        <v>18984.626892599259</v>
      </c>
      <c r="CS58" s="102">
        <f t="shared" ca="1" si="73"/>
        <v>613387.00000000012</v>
      </c>
      <c r="CT58" s="74">
        <f t="shared" si="148"/>
        <v>106980.84372041635</v>
      </c>
      <c r="CU58" s="74">
        <f t="shared" si="149"/>
        <v>12373.24942333931</v>
      </c>
      <c r="CV58" s="74">
        <f t="shared" si="150"/>
        <v>12834.024408546898</v>
      </c>
      <c r="CW58" s="74">
        <f t="shared" si="151"/>
        <v>13227.819901866027</v>
      </c>
      <c r="CX58" s="74">
        <f t="shared" si="152"/>
        <v>13553.927758886754</v>
      </c>
      <c r="CY58" s="74">
        <f t="shared" si="153"/>
        <v>13812.7416374154</v>
      </c>
      <c r="CZ58" s="74">
        <f t="shared" si="154"/>
        <v>14005.611556316357</v>
      </c>
      <c r="DA58" s="74">
        <f t="shared" si="155"/>
        <v>14134.696437916435</v>
      </c>
      <c r="DB58" s="74">
        <f t="shared" si="156"/>
        <v>14202.819738668924</v>
      </c>
      <c r="DC58" s="74">
        <f t="shared" ca="1" si="74"/>
        <v>14116.533252275914</v>
      </c>
      <c r="DD58" s="74">
        <f t="shared" si="157"/>
        <v>14169.983196919478</v>
      </c>
      <c r="DE58" s="74">
        <f t="shared" si="158"/>
        <v>14076.806286212241</v>
      </c>
      <c r="DF58" s="74">
        <f t="shared" si="159"/>
        <v>13938.013635173285</v>
      </c>
      <c r="DG58" s="74">
        <f t="shared" si="160"/>
        <v>13757.906054796244</v>
      </c>
      <c r="DH58" s="74">
        <f t="shared" si="161"/>
        <v>13540.79473352411</v>
      </c>
      <c r="DI58" s="74">
        <f t="shared" si="162"/>
        <v>13290.935469728347</v>
      </c>
      <c r="DJ58" s="74">
        <f t="shared" si="163"/>
        <v>13012.474491096153</v>
      </c>
      <c r="DK58" s="74">
        <f t="shared" si="164"/>
        <v>12709.404956149476</v>
      </c>
      <c r="DL58" s="74">
        <f t="shared" si="165"/>
        <v>12385.533130523128</v>
      </c>
      <c r="DM58" s="74">
        <f t="shared" si="166"/>
        <v>12044.453184526474</v>
      </c>
      <c r="DN58" s="74">
        <f t="shared" si="167"/>
        <v>11689.529555974641</v>
      </c>
      <c r="DO58" s="74">
        <f t="shared" si="168"/>
        <v>11323.885852140849</v>
      </c>
      <c r="DP58" s="74">
        <f t="shared" si="169"/>
        <v>10950.399317627285</v>
      </c>
      <c r="DQ58" s="74">
        <f t="shared" si="170"/>
        <v>10571.699963363062</v>
      </c>
      <c r="DR58" s="74">
        <f t="shared" si="171"/>
        <v>10190.173529716185</v>
      </c>
      <c r="DS58" s="74">
        <f t="shared" si="172"/>
        <v>9807.9675390127213</v>
      </c>
      <c r="DT58" s="74">
        <f t="shared" si="173"/>
        <v>9426.9997759899688</v>
      </c>
      <c r="DU58" s="74">
        <f t="shared" si="174"/>
        <v>9048.9686161255377</v>
      </c>
      <c r="DV58" s="74">
        <f t="shared" si="175"/>
        <v>8675.3646994649353</v>
      </c>
      <c r="DW58" s="74">
        <f t="shared" si="176"/>
        <v>8307.4835202308295</v>
      </c>
      <c r="DX58" s="74">
        <f t="shared" si="177"/>
        <v>7946.4385693156783</v>
      </c>
      <c r="DY58" s="74">
        <f t="shared" si="178"/>
        <v>7593.1747273755091</v>
      </c>
      <c r="DZ58" s="74">
        <f t="shared" si="179"/>
        <v>7248.4816604750586</v>
      </c>
      <c r="EA58" s="74">
        <f t="shared" si="180"/>
        <v>6913.0070182637746</v>
      </c>
      <c r="EB58" s="74">
        <f t="shared" si="181"/>
        <v>6587.2692766867676</v>
      </c>
      <c r="EC58" s="74">
        <f t="shared" si="182"/>
        <v>6271.6701036437717</v>
      </c>
      <c r="ED58" s="74">
        <f t="shared" si="183"/>
        <v>5966.5061572324694</v>
      </c>
      <c r="EE58" s="74">
        <f t="shared" si="184"/>
        <v>5671.9802526927851</v>
      </c>
      <c r="EF58" s="74">
        <f t="shared" si="185"/>
        <v>5388.211856401872</v>
      </c>
      <c r="EG58" s="74">
        <f t="shared" si="186"/>
        <v>5115.2468836914832</v>
      </c>
      <c r="EH58" s="74">
        <f t="shared" si="187"/>
        <v>4853.0667923585333</v>
      </c>
      <c r="EI58" s="74">
        <f t="shared" si="188"/>
        <v>4601.5969758869969</v>
      </c>
      <c r="EJ58" s="74">
        <f t="shared" si="189"/>
        <v>4360.7144700545487</v>
      </c>
      <c r="EK58" s="74">
        <f t="shared" si="190"/>
        <v>4130.2549940366434</v>
      </c>
      <c r="EL58" s="74">
        <f t="shared" si="191"/>
        <v>3910.0193527556935</v>
      </c>
      <c r="EM58" s="74">
        <f t="shared" si="192"/>
        <v>3699.7792312626925</v>
      </c>
      <c r="EN58" s="74">
        <f t="shared" si="193"/>
        <v>3499.2824147110059</v>
      </c>
      <c r="EO58" s="74">
        <f t="shared" si="194"/>
        <v>3308.2574691533205</v>
      </c>
      <c r="EP58" s="74">
        <f t="shared" si="195"/>
        <v>3126.4179192003003</v>
      </c>
      <c r="EQ58" s="74">
        <f t="shared" si="196"/>
        <v>2953.4659586835942</v>
      </c>
      <c r="ER58" s="74">
        <f t="shared" si="197"/>
        <v>2789.0957299882721</v>
      </c>
      <c r="ES58" s="74">
        <f t="shared" si="198"/>
        <v>2632.9962068380128</v>
      </c>
      <c r="ET58" s="74">
        <f t="shared" si="199"/>
        <v>2484.853714068433</v>
      </c>
      <c r="EU58" s="74">
        <f t="shared" si="200"/>
        <v>2344.3541164619228</v>
      </c>
      <c r="EV58" s="74">
        <f t="shared" si="201"/>
        <v>2211.1847070711751</v>
      </c>
      <c r="EW58" s="74">
        <f t="shared" si="202"/>
        <v>2085.035823704291</v>
      </c>
      <c r="EX58" s="74">
        <f t="shared" si="203"/>
        <v>1965.6022204419996</v>
      </c>
      <c r="EY58" s="74">
        <f t="shared" si="204"/>
        <v>1852.5842192173027</v>
      </c>
      <c r="EZ58" s="74">
        <f t="shared" si="205"/>
        <v>1745.6886646812054</v>
      </c>
      <c r="FA58" s="74">
        <f t="shared" si="206"/>
        <v>1644.6297037885679</v>
      </c>
      <c r="FB58" s="74">
        <f t="shared" si="207"/>
        <v>1549.1294098187773</v>
      </c>
      <c r="FC58" s="74">
        <f t="shared" si="208"/>
        <v>1458.9182688871138</v>
      </c>
      <c r="FD58" s="74">
        <f t="shared" si="209"/>
        <v>1373.7355454284207</v>
      </c>
      <c r="FE58" s="74">
        <f t="shared" si="210"/>
        <v>1293.3295416426927</v>
      </c>
      <c r="FF58" s="74">
        <f t="shared" si="211"/>
        <v>1217.4577644919341</v>
      </c>
      <c r="FG58" s="74">
        <f t="shared" si="212"/>
        <v>1145.8870125301244</v>
      </c>
      <c r="FH58" s="74">
        <f t="shared" si="213"/>
        <v>18189.831156423963</v>
      </c>
      <c r="FI58" s="102">
        <f t="shared" ca="1" si="75"/>
        <v>613290.20123331004</v>
      </c>
      <c r="FJ58" s="62"/>
      <c r="FK58" s="103">
        <f t="shared" ca="1" si="322"/>
        <v>0.16959465108555627</v>
      </c>
      <c r="FL58" s="103">
        <f t="shared" ca="1" si="322"/>
        <v>1.9829000960331186E-2</v>
      </c>
      <c r="FM58" s="103">
        <f t="shared" ca="1" si="322"/>
        <v>2.0596445760108714E-2</v>
      </c>
      <c r="FN58" s="103">
        <f t="shared" ca="1" si="322"/>
        <v>2.12575657353779E-2</v>
      </c>
      <c r="FO58" s="103">
        <f t="shared" ca="1" si="322"/>
        <v>2.1810750343645682E-2</v>
      </c>
      <c r="FP58" s="103">
        <f t="shared" ca="1" si="322"/>
        <v>2.2256181699649932E-2</v>
      </c>
      <c r="FQ58" s="103">
        <f t="shared" ca="1" si="322"/>
        <v>2.259560966343354E-2</v>
      </c>
      <c r="FR58" s="103">
        <f t="shared" ca="1" si="322"/>
        <v>2.2832121314569073E-2</v>
      </c>
      <c r="FS58" s="103">
        <f t="shared" ca="1" si="322"/>
        <v>2.2969913240551084E-2</v>
      </c>
      <c r="FT58" s="103">
        <f t="shared" ca="1" si="322"/>
        <v>2.3014073092967265E-2</v>
      </c>
      <c r="FU58" s="103">
        <f t="shared" ca="1" si="322"/>
        <v>2.2970375104894577E-2</v>
      </c>
      <c r="FV58" s="103">
        <f t="shared" ca="1" si="322"/>
        <v>2.2845092744570857E-2</v>
      </c>
      <c r="FW58" s="103">
        <f t="shared" ca="1" si="322"/>
        <v>2.2644830409385693E-2</v>
      </c>
      <c r="FX58" s="103">
        <f t="shared" ca="1" si="322"/>
        <v>2.2376375031469106E-2</v>
      </c>
      <c r="FY58" s="103">
        <f t="shared" ca="1" si="322"/>
        <v>2.2046567652587664E-2</v>
      </c>
      <c r="FZ58" s="103">
        <f t="shared" ca="1" si="321"/>
        <v>2.1662194407685683E-2</v>
      </c>
      <c r="GA58" s="103">
        <f t="shared" ca="1" si="321"/>
        <v>2.1229895906598736E-2</v>
      </c>
      <c r="GB58" s="103">
        <f t="shared" ca="1" si="321"/>
        <v>2.07560936955643E-2</v>
      </c>
      <c r="GC58" s="103">
        <f t="shared" ca="1" si="321"/>
        <v>2.0246932288857874E-2</v>
      </c>
      <c r="GD58" s="103">
        <f t="shared" ca="1" si="321"/>
        <v>1.9708235162859019E-2</v>
      </c>
      <c r="GE58" s="103">
        <f t="shared" ca="1" si="321"/>
        <v>1.9145473079594241E-2</v>
      </c>
      <c r="GF58" s="103">
        <f t="shared" ca="1" si="321"/>
        <v>1.8563743136503216E-2</v>
      </c>
      <c r="GG58" s="103">
        <f t="shared" ca="1" si="321"/>
        <v>1.7967757008765513E-2</v>
      </c>
      <c r="GH58" s="103">
        <f t="shared" ca="1" si="321"/>
        <v>1.7361836947627381E-2</v>
      </c>
      <c r="GI58" s="103">
        <f t="shared" ca="1" si="321"/>
        <v>1.674991821276017E-2</v>
      </c>
      <c r="GJ58" s="103">
        <f t="shared" ca="1" si="321"/>
        <v>1.6135556740708098E-2</v>
      </c>
      <c r="GK58" s="103">
        <f t="shared" ca="1" si="321"/>
        <v>1.5521940978927003E-2</v>
      </c>
      <c r="GL58" s="103">
        <f t="shared" ca="1" si="321"/>
        <v>1.4911906941049822E-2</v>
      </c>
      <c r="GM58" s="103">
        <f t="shared" ca="1" si="321"/>
        <v>1.4307955660552204E-2</v>
      </c>
      <c r="GN58" s="103">
        <f t="shared" ca="1" si="318"/>
        <v>1.3712272334579719E-2</v>
      </c>
      <c r="GO58" s="103">
        <f t="shared" ca="1" si="318"/>
        <v>1.3126746555853884E-2</v>
      </c>
      <c r="GP58" s="103">
        <f t="shared" ca="1" si="318"/>
        <v>1.2552993127495136E-2</v>
      </c>
      <c r="GQ58" s="103">
        <f t="shared" ca="1" si="318"/>
        <v>1.199237304283207E-2</v>
      </c>
      <c r="GR58" s="103">
        <f t="shared" ca="1" si="318"/>
        <v>1.1446014289996583E-2</v>
      </c>
      <c r="GS58" s="103">
        <f t="shared" ca="1" si="318"/>
        <v>1.0914832209469537E-2</v>
      </c>
      <c r="GT58" s="103">
        <f t="shared" ca="1" si="318"/>
        <v>1.039954919234287E-2</v>
      </c>
      <c r="GU58" s="103">
        <f t="shared" ca="1" si="318"/>
        <v>9.9007135584497901E-3</v>
      </c>
      <c r="GV58" s="103">
        <f t="shared" ca="1" si="318"/>
        <v>9.4187174973683323E-3</v>
      </c>
      <c r="GW58" s="103">
        <f t="shared" ca="1" si="318"/>
        <v>8.9538139923706055E-3</v>
      </c>
      <c r="GX58" s="103">
        <f t="shared" ca="1" si="318"/>
        <v>8.5061326783053542E-3</v>
      </c>
      <c r="GY58" s="103">
        <f t="shared" ca="1" si="318"/>
        <v>8.0756946099551623E-3</v>
      </c>
      <c r="GZ58" s="103">
        <f t="shared" ca="1" si="318"/>
        <v>7.6624259381601325E-3</v>
      </c>
      <c r="HA58" s="103">
        <f t="shared" ca="1" si="318"/>
        <v>7.2661705076555432E-3</v>
      </c>
      <c r="HB58" s="103">
        <f t="shared" ca="1" si="318"/>
        <v>6.886701403612471E-3</v>
      </c>
      <c r="HC58" s="103">
        <f t="shared" ca="1" si="318"/>
        <v>6.5237314838969543E-3</v>
      </c>
      <c r="HD58" s="103">
        <f t="shared" ca="1" si="319"/>
        <v>6.1769229414523332E-3</v>
      </c>
      <c r="HE58" s="103">
        <f t="shared" ca="1" si="319"/>
        <v>5.8458959464792173E-3</v>
      </c>
      <c r="HF58" s="103">
        <f t="shared" ca="1" si="319"/>
        <v>5.5302364214799829E-3</v>
      </c>
      <c r="HG58" s="103">
        <f t="shared" ca="1" si="319"/>
        <v>5.2295030041874515E-3</v>
      </c>
      <c r="HH58" s="103">
        <f t="shared" ca="1" si="319"/>
        <v>4.9432332541179394E-3</v>
      </c>
      <c r="HI58" s="103">
        <f t="shared" ca="1" si="319"/>
        <v>4.6709491582194165E-3</v>
      </c>
      <c r="HJ58" s="103">
        <f t="shared" ca="1" si="319"/>
        <v>4.4121619900956413E-3</v>
      </c>
      <c r="HK58" s="103">
        <f t="shared" ca="1" si="319"/>
        <v>4.1663765756444473E-3</v>
      </c>
      <c r="HL58" s="103">
        <f t="shared" ca="1" si="319"/>
        <v>3.9330950159220937E-3</v>
      </c>
      <c r="HM58" s="103">
        <f t="shared" ca="1" si="319"/>
        <v>3.7118199156564993E-3</v>
      </c>
      <c r="HN58" s="103">
        <f t="shared" ca="1" si="319"/>
        <v>3.5020571632459192E-3</v>
      </c>
      <c r="HO58" s="103">
        <f t="shared" ca="1" si="319"/>
        <v>3.3033183053557953E-3</v>
      </c>
      <c r="HP58" s="103">
        <f t="shared" ca="1" si="319"/>
        <v>3.1151225564347569E-3</v>
      </c>
      <c r="HQ58" s="103">
        <f t="shared" ca="1" si="319"/>
        <v>2.9369984806781875E-3</v>
      </c>
      <c r="HR58" s="103">
        <f t="shared" ca="1" si="319"/>
        <v>2.7684853811978933E-3</v>
      </c>
      <c r="HS58" s="103">
        <f t="shared" ca="1" si="319"/>
        <v>2.6091344284578928E-3</v>
      </c>
      <c r="HT58" s="103">
        <f t="shared" ca="1" si="320"/>
        <v>2.4585095574418676E-3</v>
      </c>
      <c r="HU58" s="103">
        <f t="shared" ca="1" si="320"/>
        <v>2.3161881605127106E-3</v>
      </c>
      <c r="HV58" s="103">
        <f t="shared" ca="1" si="249"/>
        <v>2.1817616005668223E-3</v>
      </c>
      <c r="HW58" s="103">
        <f t="shared" ca="1" si="249"/>
        <v>2.0548355668434932E-3</v>
      </c>
      <c r="HX58" s="103">
        <f t="shared" ca="1" si="249"/>
        <v>1.9350302936583792E-3</v>
      </c>
      <c r="HY58" s="103">
        <f t="shared" ca="1" si="249"/>
        <v>3.0950487852855139E-2</v>
      </c>
      <c r="HZ58" s="104">
        <f t="shared" ca="1" si="216"/>
        <v>0.52036044616090127</v>
      </c>
      <c r="IA58" s="105">
        <f t="shared" ca="1" si="251"/>
        <v>0.17443755583454743</v>
      </c>
      <c r="IB58" s="105">
        <f t="shared" ca="1" si="252"/>
        <v>2.0175195035656918E-2</v>
      </c>
      <c r="IC58" s="105">
        <f t="shared" ca="1" si="253"/>
        <v>2.0926511434126979E-2</v>
      </c>
      <c r="ID58" s="105">
        <f t="shared" ca="1" si="254"/>
        <v>2.1568614458971035E-2</v>
      </c>
      <c r="IE58" s="105">
        <f t="shared" ca="1" si="255"/>
        <v>2.2100349445711296E-2</v>
      </c>
      <c r="IF58" s="105">
        <f t="shared" ca="1" si="256"/>
        <v>2.2522358272867152E-2</v>
      </c>
      <c r="IG58" s="105">
        <f t="shared" ca="1" si="257"/>
        <v>2.283684221295473E-2</v>
      </c>
      <c r="IH58" s="105">
        <f t="shared" ca="1" si="258"/>
        <v>2.304732149558552E-2</v>
      </c>
      <c r="II58" s="105">
        <f t="shared" ca="1" si="259"/>
        <v>2.3158399906125088E-2</v>
      </c>
      <c r="IJ58" s="105">
        <f t="shared" ca="1" si="260"/>
        <v>2.3017705523238341E-2</v>
      </c>
      <c r="IK58" s="105">
        <f t="shared" ca="1" si="261"/>
        <v>2.31048583010523E-2</v>
      </c>
      <c r="IL58" s="105">
        <f t="shared" ca="1" si="262"/>
        <v>2.295292874059322E-2</v>
      </c>
      <c r="IM58" s="105">
        <f t="shared" ca="1" si="263"/>
        <v>2.2726620459848072E-2</v>
      </c>
      <c r="IN58" s="105">
        <f t="shared" ca="1" si="264"/>
        <v>2.2432946143814896E-2</v>
      </c>
      <c r="IO58" s="105">
        <f t="shared" ca="1" si="265"/>
        <v>2.207893539843607E-2</v>
      </c>
      <c r="IP58" s="105">
        <f t="shared" ca="1" si="266"/>
        <v>2.1671527513403337E-2</v>
      </c>
      <c r="IQ58" s="105">
        <f t="shared" ca="1" si="267"/>
        <v>2.1217483117989523E-2</v>
      </c>
      <c r="IR58" s="105">
        <f t="shared" ca="1" si="268"/>
        <v>2.0723313254624329E-2</v>
      </c>
      <c r="IS58" s="105">
        <f t="shared" ca="1" si="269"/>
        <v>2.0195224227643218E-2</v>
      </c>
      <c r="IT58" s="105">
        <f t="shared" ca="1" si="270"/>
        <v>1.963907650946551E-2</v>
      </c>
      <c r="IU58" s="105">
        <f t="shared" ca="1" si="271"/>
        <v>1.9060355982318505E-2</v>
      </c>
      <c r="IV58" s="105">
        <f t="shared" ca="1" si="272"/>
        <v>1.8464155842321989E-2</v>
      </c>
      <c r="IW58" s="105">
        <f t="shared" ca="1" si="273"/>
        <v>1.7855167579078107E-2</v>
      </c>
      <c r="IX58" s="105">
        <f t="shared" ca="1" si="274"/>
        <v>1.7237679555459486E-2</v>
      </c>
      <c r="IY58" s="105">
        <f t="shared" ca="1" si="275"/>
        <v>1.6615581839109807E-2</v>
      </c>
      <c r="IZ58" s="105">
        <f t="shared" ca="1" si="276"/>
        <v>1.5992376071375613E-2</v>
      </c>
      <c r="JA58" s="105">
        <f t="shared" ca="1" si="277"/>
        <v>1.5371189295104547E-2</v>
      </c>
      <c r="JB58" s="105">
        <f t="shared" ca="1" si="278"/>
        <v>1.475479079549666E-2</v>
      </c>
      <c r="JC58" s="105">
        <f t="shared" ca="1" si="279"/>
        <v>1.4145611134857546E-2</v>
      </c>
      <c r="JD58" s="105">
        <f t="shared" ca="1" si="280"/>
        <v>1.3545762680578794E-2</v>
      </c>
      <c r="JE58" s="105">
        <f t="shared" ca="1" si="281"/>
        <v>1.2957061034622117E-2</v>
      </c>
      <c r="JF58" s="105">
        <f t="shared" ca="1" si="282"/>
        <v>1.2381046871621035E-2</v>
      </c>
      <c r="JG58" s="105">
        <f t="shared" ca="1" si="283"/>
        <v>1.1819007781142692E-2</v>
      </c>
      <c r="JH58" s="105">
        <f t="shared" ca="1" si="284"/>
        <v>1.1271999787966454E-2</v>
      </c>
      <c r="JI58" s="105">
        <f t="shared" ca="1" si="285"/>
        <v>1.0740868292759198E-2</v>
      </c>
      <c r="JJ58" s="105">
        <f t="shared" ca="1" si="286"/>
        <v>1.0226268234893714E-2</v>
      </c>
      <c r="JK58" s="105">
        <f t="shared" ca="1" si="287"/>
        <v>9.7286833300678638E-3</v>
      </c>
      <c r="JL58" s="105">
        <f t="shared" ca="1" si="288"/>
        <v>9.2484442785594582E-3</v>
      </c>
      <c r="JM58" s="105">
        <f t="shared" ca="1" si="289"/>
        <v>8.7857458762039958E-3</v>
      </c>
      <c r="JN58" s="105">
        <f t="shared" ca="1" si="290"/>
        <v>8.3406629902203887E-3</v>
      </c>
      <c r="JO58" s="105">
        <f t="shared" ca="1" si="291"/>
        <v>7.9131653866296031E-3</v>
      </c>
      <c r="JP58" s="105">
        <f t="shared" ca="1" si="292"/>
        <v>7.5031314158180082E-3</v>
      </c>
      <c r="JQ58" s="105">
        <f t="shared" ca="1" si="293"/>
        <v>7.1103605785405822E-3</v>
      </c>
      <c r="JR58" s="105">
        <f t="shared" ca="1" si="294"/>
        <v>6.7345850067893013E-3</v>
      </c>
      <c r="JS58" s="105">
        <f t="shared" ca="1" si="295"/>
        <v>6.3754799031400635E-3</v>
      </c>
      <c r="JT58" s="105">
        <f t="shared" ca="1" si="296"/>
        <v>6.0326729887784552E-3</v>
      </c>
      <c r="JU58" s="105">
        <f t="shared" ca="1" si="297"/>
        <v>5.7057530149251419E-3</v>
      </c>
      <c r="JV58" s="105">
        <f t="shared" ca="1" si="298"/>
        <v>5.3942773951067601E-3</v>
      </c>
      <c r="JW58" s="105">
        <f t="shared" ca="1" si="299"/>
        <v>5.0977790170349344E-3</v>
      </c>
      <c r="JX58" s="105">
        <f t="shared" ca="1" si="300"/>
        <v>4.8157722930258036E-3</v>
      </c>
      <c r="JY58" s="105">
        <f t="shared" ca="1" si="301"/>
        <v>4.5477585071137215E-3</v>
      </c>
      <c r="JZ58" s="105">
        <f t="shared" ca="1" si="302"/>
        <v>4.2932305155750552E-3</v>
      </c>
      <c r="KA58" s="105">
        <f t="shared" ca="1" si="303"/>
        <v>4.0516768555431985E-3</v>
      </c>
      <c r="KB58" s="105">
        <f t="shared" ca="1" si="304"/>
        <v>3.8225853140120124E-3</v>
      </c>
      <c r="KC58" s="105">
        <f t="shared" ca="1" si="305"/>
        <v>3.6054460068407133E-3</v>
      </c>
      <c r="KD58" s="105">
        <f t="shared" ca="1" si="306"/>
        <v>3.3997540145127713E-3</v>
      </c>
      <c r="KE58" s="105">
        <f t="shared" ca="1" si="307"/>
        <v>3.2050116184625592E-3</v>
      </c>
      <c r="KF58" s="105">
        <f t="shared" ca="1" si="308"/>
        <v>3.0207301787829087E-3</v>
      </c>
      <c r="KG58" s="105">
        <f t="shared" ca="1" si="309"/>
        <v>2.8464316911809002E-3</v>
      </c>
      <c r="KH58" s="105">
        <f t="shared" ca="1" si="310"/>
        <v>2.6816500581311456E-3</v>
      </c>
      <c r="KI58" s="105">
        <f t="shared" ca="1" si="311"/>
        <v>2.52593210637235E-3</v>
      </c>
      <c r="KJ58" s="105">
        <f t="shared" ca="1" si="312"/>
        <v>2.378838380188153E-3</v>
      </c>
      <c r="KK58" s="105">
        <f t="shared" ca="1" si="313"/>
        <v>2.2399437373463258E-3</v>
      </c>
      <c r="KL58" s="105">
        <f t="shared" ca="1" si="314"/>
        <v>2.1088377721376304E-3</v>
      </c>
      <c r="KM58" s="105">
        <f t="shared" ca="1" si="315"/>
        <v>1.9851250876724582E-3</v>
      </c>
      <c r="KN58" s="105">
        <f t="shared" ca="1" si="316"/>
        <v>1.8684254374613789E-3</v>
      </c>
      <c r="KO58" s="105">
        <f t="shared" ca="1" si="317"/>
        <v>2.965941917846511E-2</v>
      </c>
      <c r="KP58" s="102"/>
      <c r="KQ58" s="106">
        <f t="shared" ca="1" si="145"/>
        <v>0.51291285733647107</v>
      </c>
      <c r="KR58" s="107">
        <f t="shared" ca="1" si="146"/>
        <v>0.32023329191505695</v>
      </c>
    </row>
    <row r="59" spans="1:304" s="63" customFormat="1" ht="15.5" x14ac:dyDescent="0.35">
      <c r="A59" s="62"/>
      <c r="B59" s="67" t="s">
        <v>161</v>
      </c>
      <c r="C59" s="95">
        <f t="shared" si="147"/>
        <v>574544</v>
      </c>
      <c r="D59" s="75">
        <f ca="1">'Stochastic inputs'!H80</f>
        <v>26.540834</v>
      </c>
      <c r="E59" s="75">
        <v>8.1793759999999995</v>
      </c>
      <c r="F59" s="96">
        <v>26.355048161999999</v>
      </c>
      <c r="G59" s="96">
        <v>8.1221203679999991</v>
      </c>
      <c r="H59" s="97">
        <f t="shared" ca="1" si="0"/>
        <v>3.2333184957563028</v>
      </c>
      <c r="I59" s="97">
        <f t="shared" ca="1" si="1"/>
        <v>0.30121738634842116</v>
      </c>
      <c r="J59" s="98">
        <f t="shared" si="2"/>
        <v>3.2262938808193384</v>
      </c>
      <c r="K59" s="98">
        <f t="shared" si="3"/>
        <v>0.30121738634842116</v>
      </c>
      <c r="L59" s="98"/>
      <c r="M59" s="99">
        <v>791694</v>
      </c>
      <c r="N59" s="98"/>
      <c r="O59" s="97">
        <f t="shared" ca="1" si="4"/>
        <v>3.2333184957563028</v>
      </c>
      <c r="P59" s="97">
        <f t="shared" ca="1" si="4"/>
        <v>0.30121738634842116</v>
      </c>
      <c r="Q59" s="99">
        <v>574544</v>
      </c>
      <c r="R59" s="100">
        <v>596682</v>
      </c>
      <c r="S59" s="99">
        <v>619530</v>
      </c>
      <c r="T59" s="100">
        <v>643480</v>
      </c>
      <c r="U59" s="99">
        <v>667947</v>
      </c>
      <c r="V59" s="100">
        <v>692951</v>
      </c>
      <c r="W59" s="99">
        <v>718606</v>
      </c>
      <c r="X59" s="100">
        <v>743743</v>
      </c>
      <c r="Y59" s="99">
        <v>768157</v>
      </c>
      <c r="Z59" s="100">
        <v>791694</v>
      </c>
      <c r="AA59" s="98"/>
      <c r="AB59" s="98">
        <f t="shared" si="5"/>
        <v>3.2262938808193384</v>
      </c>
      <c r="AC59" s="98">
        <f t="shared" si="5"/>
        <v>0.30121738634842116</v>
      </c>
      <c r="AD59" s="101">
        <f t="shared" ca="1" si="6"/>
        <v>62604.330005933647</v>
      </c>
      <c r="AE59" s="101">
        <f t="shared" ca="1" si="7"/>
        <v>10620.404885206632</v>
      </c>
      <c r="AF59" s="101">
        <f t="shared" ca="1" si="8"/>
        <v>11472.967809548194</v>
      </c>
      <c r="AG59" s="101">
        <f t="shared" ca="1" si="9"/>
        <v>12267.687173416967</v>
      </c>
      <c r="AH59" s="101">
        <f t="shared" ca="1" si="10"/>
        <v>12993.539254601319</v>
      </c>
      <c r="AI59" s="101">
        <f t="shared" ca="1" si="11"/>
        <v>13641.62435239216</v>
      </c>
      <c r="AJ59" s="101">
        <f t="shared" ca="1" si="12"/>
        <v>14205.228620892896</v>
      </c>
      <c r="AK59" s="101">
        <f t="shared" ca="1" si="13"/>
        <v>14679.797947315294</v>
      </c>
      <c r="AL59" s="101">
        <f t="shared" ca="1" si="14"/>
        <v>15062.839545697308</v>
      </c>
      <c r="AM59" s="101">
        <f t="shared" ca="1" si="15"/>
        <v>15353.76750999955</v>
      </c>
      <c r="AN59" s="101">
        <f t="shared" ca="1" si="16"/>
        <v>15553.708073488688</v>
      </c>
      <c r="AO59" s="101">
        <f t="shared" ca="1" si="17"/>
        <v>15665.279061248013</v>
      </c>
      <c r="AP59" s="101">
        <f t="shared" ca="1" si="18"/>
        <v>15692.356274427881</v>
      </c>
      <c r="AQ59" s="101">
        <f t="shared" ca="1" si="19"/>
        <v>15639.837539237771</v>
      </c>
      <c r="AR59" s="101">
        <f t="shared" ca="1" si="20"/>
        <v>15513.413073177289</v>
      </c>
      <c r="AS59" s="101">
        <f t="shared" ca="1" si="21"/>
        <v>15319.348801710923</v>
      </c>
      <c r="AT59" s="101">
        <f t="shared" ca="1" si="22"/>
        <v>15064.287394351459</v>
      </c>
      <c r="AU59" s="101">
        <f t="shared" ca="1" si="23"/>
        <v>14755.070138231937</v>
      </c>
      <c r="AV59" s="101">
        <f t="shared" ca="1" si="24"/>
        <v>14398.581359359168</v>
      </c>
      <c r="AW59" s="101">
        <f t="shared" ca="1" si="25"/>
        <v>14001.615944392272</v>
      </c>
      <c r="AX59" s="101">
        <f t="shared" ca="1" si="26"/>
        <v>13570.769600868472</v>
      </c>
      <c r="AY59" s="101">
        <f t="shared" ca="1" si="27"/>
        <v>13112.350802460393</v>
      </c>
      <c r="AZ59" s="101">
        <f t="shared" ca="1" si="28"/>
        <v>12632.31287292924</v>
      </c>
      <c r="BA59" s="101">
        <f t="shared" ca="1" si="29"/>
        <v>12136.204339717597</v>
      </c>
      <c r="BB59" s="101">
        <f t="shared" ca="1" si="30"/>
        <v>11629.13550683468</v>
      </c>
      <c r="BC59" s="101">
        <f t="shared" ca="1" si="31"/>
        <v>11115.759129041411</v>
      </c>
      <c r="BD59" s="101">
        <f t="shared" ca="1" si="32"/>
        <v>10600.26308998991</v>
      </c>
      <c r="BE59" s="101">
        <f t="shared" ca="1" si="33"/>
        <v>10086.373073258441</v>
      </c>
      <c r="BF59" s="101">
        <f t="shared" ca="1" si="34"/>
        <v>9577.3633477772073</v>
      </c>
      <c r="BG59" s="101">
        <f t="shared" ca="1" si="35"/>
        <v>9076.0739517438797</v>
      </c>
      <c r="BH59" s="101">
        <f t="shared" ca="1" si="36"/>
        <v>8584.9327385876913</v>
      </c>
      <c r="BI59" s="101">
        <f t="shared" ca="1" si="37"/>
        <v>8105.9809345134336</v>
      </c>
      <c r="BJ59" s="101">
        <f t="shared" ca="1" si="38"/>
        <v>7640.901041647292</v>
      </c>
      <c r="BK59" s="101">
        <f t="shared" ca="1" si="39"/>
        <v>7191.0460980862872</v>
      </c>
      <c r="BL59" s="101">
        <f t="shared" ca="1" si="40"/>
        <v>6757.4694721246642</v>
      </c>
      <c r="BM59" s="101">
        <f t="shared" ca="1" si="41"/>
        <v>6340.9545200386365</v>
      </c>
      <c r="BN59" s="101">
        <f t="shared" ca="1" si="42"/>
        <v>5942.0435736318796</v>
      </c>
      <c r="BO59" s="101">
        <f t="shared" ca="1" si="43"/>
        <v>5561.065844715471</v>
      </c>
      <c r="BP59" s="101">
        <f t="shared" ca="1" si="44"/>
        <v>5198.1639390113723</v>
      </c>
      <c r="BQ59" s="101">
        <f t="shared" ca="1" si="45"/>
        <v>4853.3187621756379</v>
      </c>
      <c r="BR59" s="101">
        <f t="shared" ca="1" si="46"/>
        <v>4526.3726767803055</v>
      </c>
      <c r="BS59" s="101">
        <f t="shared" ca="1" si="47"/>
        <v>4217.0508322576561</v>
      </c>
      <c r="BT59" s="101">
        <f t="shared" ca="1" si="48"/>
        <v>3924.9806413433134</v>
      </c>
      <c r="BU59" s="101">
        <f t="shared" ca="1" si="49"/>
        <v>3649.7094177033405</v>
      </c>
      <c r="BV59" s="101">
        <f t="shared" ca="1" si="50"/>
        <v>3390.7202215719053</v>
      </c>
      <c r="BW59" s="101">
        <f t="shared" ca="1" si="51"/>
        <v>3147.4459845176966</v>
      </c>
      <c r="BX59" s="101">
        <f t="shared" ca="1" si="52"/>
        <v>2919.2820021604189</v>
      </c>
      <c r="BY59" s="101">
        <f t="shared" ca="1" si="53"/>
        <v>2705.5968957420646</v>
      </c>
      <c r="BZ59" s="101">
        <f t="shared" ca="1" si="54"/>
        <v>2505.7421509729043</v>
      </c>
      <c r="CA59" s="101">
        <f t="shared" ca="1" si="55"/>
        <v>2319.0603463088387</v>
      </c>
      <c r="CB59" s="101">
        <f t="shared" ca="1" si="56"/>
        <v>2144.8921835616597</v>
      </c>
      <c r="CC59" s="101">
        <f t="shared" ca="1" si="57"/>
        <v>1982.5824321359662</v>
      </c>
      <c r="CD59" s="101">
        <f t="shared" ca="1" si="58"/>
        <v>1831.4848947756284</v>
      </c>
      <c r="CE59" s="101">
        <f t="shared" ca="1" si="59"/>
        <v>1690.9664979644735</v>
      </c>
      <c r="CF59" s="101">
        <f t="shared" ca="1" si="60"/>
        <v>1560.4106044565081</v>
      </c>
      <c r="CG59" s="101">
        <f t="shared" ca="1" si="61"/>
        <v>1439.219639118714</v>
      </c>
      <c r="CH59" s="101">
        <f t="shared" ca="1" si="62"/>
        <v>1326.8171126323311</v>
      </c>
      <c r="CI59" s="101">
        <f t="shared" ca="1" si="63"/>
        <v>1222.6491208167442</v>
      </c>
      <c r="CJ59" s="101">
        <f t="shared" ca="1" si="64"/>
        <v>1126.1853905858634</v>
      </c>
      <c r="CK59" s="101">
        <f t="shared" ca="1" si="65"/>
        <v>1036.9199369358473</v>
      </c>
      <c r="CL59" s="101">
        <f t="shared" ca="1" si="66"/>
        <v>954.37138900440198</v>
      </c>
      <c r="CM59" s="101">
        <f t="shared" ca="1" si="67"/>
        <v>878.08303719274181</v>
      </c>
      <c r="CN59" s="101">
        <f t="shared" ca="1" si="68"/>
        <v>807.62264764767042</v>
      </c>
      <c r="CO59" s="101">
        <f t="shared" ca="1" si="69"/>
        <v>742.5820851046559</v>
      </c>
      <c r="CP59" s="101">
        <f t="shared" ca="1" si="70"/>
        <v>682.57678018053036</v>
      </c>
      <c r="CQ59" s="101">
        <f t="shared" ca="1" si="71"/>
        <v>627.24507271796915</v>
      </c>
      <c r="CR59" s="101">
        <f t="shared" ca="1" si="72"/>
        <v>6965.2626020268772</v>
      </c>
      <c r="CS59" s="102">
        <f t="shared" ca="1" si="73"/>
        <v>574544.00000000023</v>
      </c>
      <c r="CT59" s="74">
        <f t="shared" si="148"/>
        <v>65142.773066822068</v>
      </c>
      <c r="CU59" s="74">
        <f t="shared" si="149"/>
        <v>10914.883246862564</v>
      </c>
      <c r="CV59" s="74">
        <f t="shared" si="150"/>
        <v>11765.778618387998</v>
      </c>
      <c r="CW59" s="74">
        <f t="shared" si="151"/>
        <v>12554.505410937225</v>
      </c>
      <c r="CX59" s="74">
        <f t="shared" si="152"/>
        <v>13270.284118700758</v>
      </c>
      <c r="CY59" s="74">
        <f t="shared" si="153"/>
        <v>13904.561522793012</v>
      </c>
      <c r="CZ59" s="74">
        <f t="shared" si="154"/>
        <v>14451.049148761616</v>
      </c>
      <c r="DA59" s="74">
        <f t="shared" si="155"/>
        <v>14905.673673240166</v>
      </c>
      <c r="DB59" s="74">
        <f t="shared" si="156"/>
        <v>15266.456148590747</v>
      </c>
      <c r="DC59" s="74">
        <f t="shared" ca="1" si="74"/>
        <v>15353.76750999955</v>
      </c>
      <c r="DD59" s="74">
        <f t="shared" si="157"/>
        <v>15707.964361100294</v>
      </c>
      <c r="DE59" s="74">
        <f t="shared" si="158"/>
        <v>15793.456880023763</v>
      </c>
      <c r="DF59" s="74">
        <f t="shared" si="159"/>
        <v>15794.159986815901</v>
      </c>
      <c r="DG59" s="74">
        <f t="shared" si="160"/>
        <v>15715.400152628836</v>
      </c>
      <c r="DH59" s="74">
        <f t="shared" si="161"/>
        <v>15563.24928835655</v>
      </c>
      <c r="DI59" s="74">
        <f t="shared" si="162"/>
        <v>15344.304410923667</v>
      </c>
      <c r="DJ59" s="74">
        <f t="shared" si="163"/>
        <v>15065.487192794581</v>
      </c>
      <c r="DK59" s="74">
        <f t="shared" si="164"/>
        <v>14733.866160754698</v>
      </c>
      <c r="DL59" s="74">
        <f t="shared" si="165"/>
        <v>14356.502901572521</v>
      </c>
      <c r="DM59" s="74">
        <f t="shared" si="166"/>
        <v>13940.322490983364</v>
      </c>
      <c r="DN59" s="74">
        <f t="shared" si="167"/>
        <v>13492.007475196622</v>
      </c>
      <c r="DO59" s="74">
        <f t="shared" si="168"/>
        <v>13017.914077599387</v>
      </c>
      <c r="DP59" s="74">
        <f t="shared" si="169"/>
        <v>12524.008848760181</v>
      </c>
      <c r="DQ59" s="74">
        <f t="shared" si="170"/>
        <v>12015.82369427716</v>
      </c>
      <c r="DR59" s="74">
        <f t="shared" si="171"/>
        <v>11498.42707164589</v>
      </c>
      <c r="DS59" s="74">
        <f t="shared" si="172"/>
        <v>10976.409114977727</v>
      </c>
      <c r="DT59" s="74">
        <f t="shared" si="173"/>
        <v>10453.878498829208</v>
      </c>
      <c r="DU59" s="74">
        <f t="shared" si="174"/>
        <v>9934.468966487937</v>
      </c>
      <c r="DV59" s="74">
        <f t="shared" si="175"/>
        <v>9421.353604292306</v>
      </c>
      <c r="DW59" s="74">
        <f t="shared" si="176"/>
        <v>8917.2651257637808</v>
      </c>
      <c r="DX59" s="74">
        <f t="shared" si="177"/>
        <v>8424.5206246072485</v>
      </c>
      <c r="DY59" s="74">
        <f t="shared" si="178"/>
        <v>7945.0494539164974</v>
      </c>
      <c r="DZ59" s="74">
        <f t="shared" si="179"/>
        <v>7480.4230826793046</v>
      </c>
      <c r="EA59" s="74">
        <f t="shared" si="180"/>
        <v>7031.8859645503962</v>
      </c>
      <c r="EB59" s="74">
        <f t="shared" si="181"/>
        <v>6600.3866241968599</v>
      </c>
      <c r="EC59" s="74">
        <f t="shared" si="182"/>
        <v>6186.6083211541591</v>
      </c>
      <c r="ED59" s="74">
        <f t="shared" si="183"/>
        <v>5790.9987889931999</v>
      </c>
      <c r="EE59" s="74">
        <f t="shared" si="184"/>
        <v>5413.7986684669822</v>
      </c>
      <c r="EF59" s="74">
        <f t="shared" si="185"/>
        <v>5055.0683576325</v>
      </c>
      <c r="EG59" s="74">
        <f t="shared" si="186"/>
        <v>4714.7130905432832</v>
      </c>
      <c r="EH59" s="74">
        <f t="shared" si="187"/>
        <v>4392.5061302101431</v>
      </c>
      <c r="EI59" s="74">
        <f t="shared" si="188"/>
        <v>4088.1100223814669</v>
      </c>
      <c r="EJ59" s="74">
        <f t="shared" si="189"/>
        <v>3801.0959057925443</v>
      </c>
      <c r="EK59" s="74">
        <f t="shared" si="190"/>
        <v>3530.9609132082428</v>
      </c>
      <c r="EL59" s="74">
        <f t="shared" si="191"/>
        <v>3277.1437273028596</v>
      </c>
      <c r="EM59" s="74">
        <f t="shared" si="192"/>
        <v>3039.0383773962212</v>
      </c>
      <c r="EN59" s="74">
        <f t="shared" si="193"/>
        <v>2816.0063785870834</v>
      </c>
      <c r="EO59" s="74">
        <f t="shared" si="194"/>
        <v>2607.3873249101566</v>
      </c>
      <c r="EP59" s="74">
        <f t="shared" si="195"/>
        <v>2412.5080538253014</v>
      </c>
      <c r="EQ59" s="74">
        <f t="shared" si="196"/>
        <v>2230.6905014580334</v>
      </c>
      <c r="ER59" s="74">
        <f t="shared" si="197"/>
        <v>2061.2583672972055</v>
      </c>
      <c r="ES59" s="74">
        <f t="shared" si="198"/>
        <v>1903.5427041882538</v>
      </c>
      <c r="ET59" s="74">
        <f t="shared" si="199"/>
        <v>1756.8865449403522</v>
      </c>
      <c r="EU59" s="74">
        <f t="shared" si="200"/>
        <v>1620.6486711998841</v>
      </c>
      <c r="EV59" s="74">
        <f t="shared" si="201"/>
        <v>1494.2066237652127</v>
      </c>
      <c r="EW59" s="74">
        <f t="shared" si="202"/>
        <v>1376.9590465715207</v>
      </c>
      <c r="EX59" s="74">
        <f t="shared" si="203"/>
        <v>1268.3274493825324</v>
      </c>
      <c r="EY59" s="74">
        <f t="shared" si="204"/>
        <v>1167.7574670051019</v>
      </c>
      <c r="EZ59" s="74">
        <f t="shared" si="205"/>
        <v>1074.7196857301788</v>
      </c>
      <c r="FA59" s="74">
        <f t="shared" si="206"/>
        <v>988.71010081963061</v>
      </c>
      <c r="FB59" s="74">
        <f t="shared" si="207"/>
        <v>909.25026228971421</v>
      </c>
      <c r="FC59" s="74">
        <f t="shared" si="208"/>
        <v>835.88716003926299</v>
      </c>
      <c r="FD59" s="74">
        <f t="shared" si="209"/>
        <v>768.19289357539594</v>
      </c>
      <c r="FE59" s="74">
        <f t="shared" si="210"/>
        <v>705.764166222565</v>
      </c>
      <c r="FF59" s="74">
        <f t="shared" si="211"/>
        <v>648.22163876094817</v>
      </c>
      <c r="FG59" s="74">
        <f t="shared" si="212"/>
        <v>595.2091729423056</v>
      </c>
      <c r="FH59" s="74">
        <f t="shared" si="213"/>
        <v>6553.9852991168864</v>
      </c>
      <c r="FI59" s="102">
        <f t="shared" ca="1" si="75"/>
        <v>574364.43033453927</v>
      </c>
      <c r="FJ59" s="62"/>
      <c r="FK59" s="103">
        <f t="shared" ca="1" si="322"/>
        <v>0.10896350846224766</v>
      </c>
      <c r="FL59" s="103">
        <f t="shared" ca="1" si="322"/>
        <v>1.8484928717742467E-2</v>
      </c>
      <c r="FM59" s="103">
        <f t="shared" ca="1" si="322"/>
        <v>1.9968823640222837E-2</v>
      </c>
      <c r="FN59" s="103">
        <f t="shared" ca="1" si="322"/>
        <v>2.1352041224722496E-2</v>
      </c>
      <c r="FO59" s="103">
        <f t="shared" ca="1" si="322"/>
        <v>2.261539456438726E-2</v>
      </c>
      <c r="FP59" s="103">
        <f t="shared" ca="1" si="322"/>
        <v>2.3743393634590482E-2</v>
      </c>
      <c r="FQ59" s="103">
        <f t="shared" ca="1" si="322"/>
        <v>2.4724352914472853E-2</v>
      </c>
      <c r="FR59" s="103">
        <f t="shared" ca="1" si="322"/>
        <v>2.5550345921835905E-2</v>
      </c>
      <c r="FS59" s="103">
        <f t="shared" ca="1" si="322"/>
        <v>2.6217033935951473E-2</v>
      </c>
      <c r="FT59" s="103">
        <f t="shared" ca="1" si="322"/>
        <v>2.6723397181068021E-2</v>
      </c>
      <c r="FU59" s="103">
        <f t="shared" ca="1" si="322"/>
        <v>2.7071395878276828E-2</v>
      </c>
      <c r="FV59" s="103">
        <f t="shared" ca="1" si="322"/>
        <v>2.7265586380238949E-2</v>
      </c>
      <c r="FW59" s="103">
        <f t="shared" ca="1" si="322"/>
        <v>2.7312714560465124E-2</v>
      </c>
      <c r="FX59" s="103">
        <f t="shared" ca="1" si="322"/>
        <v>2.7221305138053421E-2</v>
      </c>
      <c r="FY59" s="103">
        <f t="shared" ca="1" si="322"/>
        <v>2.7001261997649063E-2</v>
      </c>
      <c r="FZ59" s="103">
        <f t="shared" ca="1" si="321"/>
        <v>2.6663491049790645E-2</v>
      </c>
      <c r="GA59" s="103">
        <f t="shared" ca="1" si="321"/>
        <v>2.6219553932077356E-2</v>
      </c>
      <c r="GB59" s="103">
        <f t="shared" ca="1" si="321"/>
        <v>2.5681357978208686E-2</v>
      </c>
      <c r="GC59" s="103">
        <f t="shared" ca="1" si="321"/>
        <v>2.5060885431505964E-2</v>
      </c>
      <c r="GD59" s="103">
        <f t="shared" ca="1" si="321"/>
        <v>2.436996286514569E-2</v>
      </c>
      <c r="GE59" s="103">
        <f t="shared" ca="1" si="321"/>
        <v>2.3620070178904429E-2</v>
      </c>
      <c r="GF59" s="103">
        <f t="shared" ca="1" si="321"/>
        <v>2.2822187338933809E-2</v>
      </c>
      <c r="GG59" s="103">
        <f t="shared" ca="1" si="321"/>
        <v>2.1986676169151946E-2</v>
      </c>
      <c r="GH59" s="103">
        <f t="shared" ca="1" si="321"/>
        <v>2.1123193941138697E-2</v>
      </c>
      <c r="GI59" s="103">
        <f t="shared" ca="1" si="321"/>
        <v>2.0240635193883628E-2</v>
      </c>
      <c r="GJ59" s="103">
        <f t="shared" ca="1" si="321"/>
        <v>1.9347098096997632E-2</v>
      </c>
      <c r="GK59" s="103">
        <f t="shared" ca="1" si="321"/>
        <v>1.844987170693612E-2</v>
      </c>
      <c r="GL59" s="103">
        <f t="shared" ca="1" si="321"/>
        <v>1.7555440615964028E-2</v>
      </c>
      <c r="GM59" s="103">
        <f t="shared" ca="1" si="321"/>
        <v>1.6669503724305194E-2</v>
      </c>
      <c r="GN59" s="103">
        <f t="shared" ca="1" si="318"/>
        <v>1.5797004148931808E-2</v>
      </c>
      <c r="GO59" s="103">
        <f t="shared" ca="1" si="318"/>
        <v>1.4942167594801596E-2</v>
      </c>
      <c r="GP59" s="103">
        <f t="shared" ca="1" si="318"/>
        <v>1.4108546838037523E-2</v>
      </c>
      <c r="GQ59" s="103">
        <f t="shared" ca="1" si="318"/>
        <v>1.3299070291652665E-2</v>
      </c>
      <c r="GR59" s="103">
        <f t="shared" ca="1" si="318"/>
        <v>1.2516092932980389E-2</v>
      </c>
      <c r="GS59" s="103">
        <f t="shared" ca="1" si="318"/>
        <v>1.176144816084523E-2</v>
      </c>
      <c r="GT59" s="103">
        <f t="shared" ca="1" si="318"/>
        <v>1.1036499415255635E-2</v>
      </c>
      <c r="GU59" s="103">
        <f t="shared" ca="1" si="318"/>
        <v>1.0342190630538092E-2</v>
      </c>
      <c r="GV59" s="103">
        <f t="shared" ca="1" si="318"/>
        <v>9.67909480338402E-3</v>
      </c>
      <c r="GW59" s="103">
        <f t="shared" ca="1" si="318"/>
        <v>9.0474601405834375E-3</v>
      </c>
      <c r="GX59" s="103">
        <f t="shared" ca="1" si="318"/>
        <v>8.4472534082257154E-3</v>
      </c>
      <c r="GY59" s="103">
        <f t="shared" ca="1" si="318"/>
        <v>7.8782002366751779E-3</v>
      </c>
      <c r="GZ59" s="103">
        <f t="shared" ca="1" si="318"/>
        <v>7.3398222455680583E-3</v>
      </c>
      <c r="HA59" s="103">
        <f t="shared" ca="1" si="318"/>
        <v>6.8314709427708094E-3</v>
      </c>
      <c r="HB59" s="103">
        <f t="shared" ca="1" si="318"/>
        <v>6.3523584228594139E-3</v>
      </c>
      <c r="HC59" s="103">
        <f t="shared" ca="1" si="318"/>
        <v>5.90158494662185E-3</v>
      </c>
      <c r="HD59" s="103">
        <f t="shared" ca="1" si="319"/>
        <v>5.4781635253656731E-3</v>
      </c>
      <c r="HE59" s="103">
        <f t="shared" ca="1" si="319"/>
        <v>5.081041664625194E-3</v>
      </c>
      <c r="HF59" s="103">
        <f t="shared" ca="1" si="319"/>
        <v>4.7091204428939531E-3</v>
      </c>
      <c r="HG59" s="103">
        <f t="shared" ca="1" si="319"/>
        <v>4.3612711140885701E-3</v>
      </c>
      <c r="HH59" s="103">
        <f t="shared" ca="1" si="319"/>
        <v>4.0363494289538098E-3</v>
      </c>
      <c r="HI59" s="103">
        <f t="shared" ca="1" si="319"/>
        <v>3.7332078719152211E-3</v>
      </c>
      <c r="HJ59" s="103">
        <f t="shared" ca="1" si="319"/>
        <v>3.4507060070872995E-3</v>
      </c>
      <c r="HK59" s="103">
        <f t="shared" ca="1" si="319"/>
        <v>3.1877191212085197E-3</v>
      </c>
      <c r="HL59" s="103">
        <f t="shared" ca="1" si="319"/>
        <v>2.9431453430276409E-3</v>
      </c>
      <c r="HM59" s="103">
        <f t="shared" ca="1" si="319"/>
        <v>2.7159114087981205E-3</v>
      </c>
      <c r="HN59" s="103">
        <f t="shared" ca="1" si="319"/>
        <v>2.5049772325856914E-3</v>
      </c>
      <c r="HO59" s="103">
        <f t="shared" ca="1" si="319"/>
        <v>2.3093394285421667E-3</v>
      </c>
      <c r="HP59" s="103">
        <f t="shared" ca="1" si="319"/>
        <v>2.1280339204947643E-3</v>
      </c>
      <c r="HQ59" s="103">
        <f t="shared" ca="1" si="319"/>
        <v>1.960137762444413E-3</v>
      </c>
      <c r="HR59" s="103">
        <f t="shared" ca="1" si="319"/>
        <v>1.8047702820599412E-3</v>
      </c>
      <c r="HS59" s="103">
        <f t="shared" ca="1" si="319"/>
        <v>1.6610936481877829E-3</v>
      </c>
      <c r="HT59" s="103">
        <f t="shared" ca="1" si="320"/>
        <v>1.5283129528682598E-3</v>
      </c>
      <c r="HU59" s="103">
        <f t="shared" ca="1" si="320"/>
        <v>1.4056758884396497E-3</v>
      </c>
      <c r="HV59" s="103">
        <f t="shared" ca="1" si="249"/>
        <v>1.2924720910925109E-3</v>
      </c>
      <c r="HW59" s="103">
        <f t="shared" ca="1" si="249"/>
        <v>1.1880322136869066E-3</v>
      </c>
      <c r="HX59" s="103">
        <f t="shared" ca="1" si="249"/>
        <v>1.0917267828364214E-3</v>
      </c>
      <c r="HY59" s="103">
        <f t="shared" ca="1" si="249"/>
        <v>1.2123114334196989E-2</v>
      </c>
      <c r="HZ59" s="104">
        <f t="shared" ca="1" si="216"/>
        <v>0.54578451584807486</v>
      </c>
      <c r="IA59" s="105">
        <f t="shared" ca="1" si="251"/>
        <v>0.11341714358752958</v>
      </c>
      <c r="IB59" s="105">
        <f t="shared" ca="1" si="252"/>
        <v>1.900341084928462E-2</v>
      </c>
      <c r="IC59" s="105">
        <f t="shared" ca="1" si="253"/>
        <v>2.0484866396644732E-2</v>
      </c>
      <c r="ID59" s="105">
        <f t="shared" ca="1" si="254"/>
        <v>2.1858083035582197E-2</v>
      </c>
      <c r="IE59" s="105">
        <f t="shared" ca="1" si="255"/>
        <v>2.3104293054797047E-2</v>
      </c>
      <c r="IF59" s="105">
        <f t="shared" ca="1" si="256"/>
        <v>2.4208604830724428E-2</v>
      </c>
      <c r="IG59" s="105">
        <f t="shared" ca="1" si="257"/>
        <v>2.5160069784169233E-2</v>
      </c>
      <c r="IH59" s="105">
        <f t="shared" ca="1" si="258"/>
        <v>2.595159603556637E-2</v>
      </c>
      <c r="II59" s="105">
        <f t="shared" ca="1" si="259"/>
        <v>2.6579738128454055E-2</v>
      </c>
      <c r="IJ59" s="105">
        <f t="shared" ca="1" si="260"/>
        <v>2.6731752001175856E-2</v>
      </c>
      <c r="IK59" s="105">
        <f t="shared" ca="1" si="261"/>
        <v>2.7348428160760531E-2</v>
      </c>
      <c r="IL59" s="105">
        <f t="shared" ca="1" si="262"/>
        <v>2.7497275328879339E-2</v>
      </c>
      <c r="IM59" s="105">
        <f t="shared" ca="1" si="263"/>
        <v>2.7498499476397893E-2</v>
      </c>
      <c r="IN59" s="105">
        <f t="shared" ca="1" si="264"/>
        <v>2.7361374281961334E-2</v>
      </c>
      <c r="IO59" s="105">
        <f t="shared" ca="1" si="265"/>
        <v>2.7096471275722483E-2</v>
      </c>
      <c r="IP59" s="105">
        <f t="shared" ca="1" si="266"/>
        <v>2.6715276226256485E-2</v>
      </c>
      <c r="IQ59" s="105">
        <f t="shared" ca="1" si="267"/>
        <v>2.6229840145253543E-2</v>
      </c>
      <c r="IR59" s="105">
        <f t="shared" ca="1" si="268"/>
        <v>2.5652469725837547E-2</v>
      </c>
      <c r="IS59" s="105">
        <f t="shared" ca="1" si="269"/>
        <v>2.4995459578182024E-2</v>
      </c>
      <c r="IT59" s="105">
        <f t="shared" ca="1" si="270"/>
        <v>2.4270866639258645E-2</v>
      </c>
      <c r="IU59" s="105">
        <f t="shared" ca="1" si="271"/>
        <v>2.3490325588822039E-2</v>
      </c>
      <c r="IV59" s="105">
        <f t="shared" ca="1" si="272"/>
        <v>2.2664902960681403E-2</v>
      </c>
      <c r="IW59" s="105">
        <f t="shared" ca="1" si="273"/>
        <v>2.18049868468797E-2</v>
      </c>
      <c r="IX59" s="105">
        <f t="shared" ca="1" si="274"/>
        <v>2.0920208598708887E-2</v>
      </c>
      <c r="IY59" s="105">
        <f t="shared" ca="1" si="275"/>
        <v>2.0019392678875706E-2</v>
      </c>
      <c r="IZ59" s="105">
        <f t="shared" ca="1" si="276"/>
        <v>1.9110530762819877E-2</v>
      </c>
      <c r="JA59" s="105">
        <f t="shared" ca="1" si="277"/>
        <v>1.8200776278468941E-2</v>
      </c>
      <c r="JB59" s="105">
        <f t="shared" ca="1" si="278"/>
        <v>1.7296455772342297E-2</v>
      </c>
      <c r="JC59" s="105">
        <f t="shared" ca="1" si="279"/>
        <v>1.6403093761925381E-2</v>
      </c>
      <c r="JD59" s="105">
        <f t="shared" ca="1" si="280"/>
        <v>1.5525448051457346E-2</v>
      </c>
      <c r="JE59" s="105">
        <f t="shared" ca="1" si="281"/>
        <v>1.4667552828263366E-2</v>
      </c>
      <c r="JF59" s="105">
        <f t="shared" ca="1" si="282"/>
        <v>1.3832767201981665E-2</v>
      </c>
      <c r="JG59" s="105">
        <f t="shared" ca="1" si="283"/>
        <v>1.3023827186377686E-2</v>
      </c>
      <c r="JH59" s="105">
        <f t="shared" ca="1" si="284"/>
        <v>1.2242899443572203E-2</v>
      </c>
      <c r="JI59" s="105">
        <f t="shared" ca="1" si="285"/>
        <v>1.1491635407075011E-2</v>
      </c>
      <c r="JJ59" s="105">
        <f t="shared" ca="1" si="286"/>
        <v>1.0771224669241375E-2</v>
      </c>
      <c r="JK59" s="105">
        <f t="shared" ca="1" si="287"/>
        <v>1.0082446758794283E-2</v>
      </c>
      <c r="JL59" s="105">
        <f t="shared" ca="1" si="288"/>
        <v>9.4257206444934415E-3</v>
      </c>
      <c r="JM59" s="105">
        <f t="shared" ca="1" si="289"/>
        <v>8.8011514826713232E-3</v>
      </c>
      <c r="JN59" s="105">
        <f t="shared" ca="1" si="290"/>
        <v>8.2085742806134298E-3</v>
      </c>
      <c r="JO59" s="105">
        <f t="shared" ca="1" si="291"/>
        <v>7.6475942767760229E-3</v>
      </c>
      <c r="JP59" s="105">
        <f t="shared" ca="1" si="292"/>
        <v>7.117623944784224E-3</v>
      </c>
      <c r="JQ59" s="105">
        <f t="shared" ca="1" si="293"/>
        <v>6.6179166136360349E-3</v>
      </c>
      <c r="JR59" s="105">
        <f t="shared" ca="1" si="294"/>
        <v>6.147596763872774E-3</v>
      </c>
      <c r="JS59" s="105">
        <f t="shared" ca="1" si="295"/>
        <v>5.7056871112197583E-3</v>
      </c>
      <c r="JT59" s="105">
        <f t="shared" ca="1" si="296"/>
        <v>5.2911326274611564E-3</v>
      </c>
      <c r="JU59" s="105">
        <f t="shared" ca="1" si="297"/>
        <v>4.9028216753375506E-3</v>
      </c>
      <c r="JV59" s="105">
        <f t="shared" ca="1" si="298"/>
        <v>4.5396044518137739E-3</v>
      </c>
      <c r="JW59" s="105">
        <f t="shared" ca="1" si="299"/>
        <v>4.2003089439576419E-3</v>
      </c>
      <c r="JX59" s="105">
        <f t="shared" ca="1" si="300"/>
        <v>3.8837546053448416E-3</v>
      </c>
      <c r="JY59" s="105">
        <f t="shared" ca="1" si="301"/>
        <v>3.5887639596634195E-3</v>
      </c>
      <c r="JZ59" s="105">
        <f t="shared" ca="1" si="302"/>
        <v>3.3141723331988593E-3</v>
      </c>
      <c r="KA59" s="105">
        <f t="shared" ca="1" si="303"/>
        <v>3.058835910011091E-3</v>
      </c>
      <c r="KB59" s="105">
        <f t="shared" ca="1" si="304"/>
        <v>2.8216382937500768E-3</v>
      </c>
      <c r="KC59" s="105">
        <f t="shared" ca="1" si="305"/>
        <v>2.601495748779064E-3</v>
      </c>
      <c r="KD59" s="105">
        <f t="shared" ca="1" si="306"/>
        <v>2.3973612811808509E-3</v>
      </c>
      <c r="KE59" s="105">
        <f t="shared" ca="1" si="307"/>
        <v>2.2082277077008295E-3</v>
      </c>
      <c r="KF59" s="105">
        <f t="shared" ca="1" si="308"/>
        <v>2.0331298481087003E-3</v>
      </c>
      <c r="KG59" s="105">
        <f t="shared" ca="1" si="309"/>
        <v>1.8711459640775579E-3</v>
      </c>
      <c r="KH59" s="105">
        <f t="shared" ca="1" si="310"/>
        <v>1.7213985556935607E-3</v>
      </c>
      <c r="KI59" s="105">
        <f t="shared" ca="1" si="311"/>
        <v>1.5830546152729554E-3</v>
      </c>
      <c r="KJ59" s="105">
        <f t="shared" ca="1" si="312"/>
        <v>1.4553254273639465E-3</v>
      </c>
      <c r="KK59" s="105">
        <f t="shared" ca="1" si="313"/>
        <v>1.3374659937210266E-3</v>
      </c>
      <c r="KL59" s="105">
        <f t="shared" ca="1" si="314"/>
        <v>1.2287741526951657E-3</v>
      </c>
      <c r="KM59" s="105">
        <f t="shared" ca="1" si="315"/>
        <v>1.1285894538827738E-3</v>
      </c>
      <c r="KN59" s="105">
        <f t="shared" ca="1" si="316"/>
        <v>1.0362918410452841E-3</v>
      </c>
      <c r="KO59" s="105">
        <f t="shared" ca="1" si="317"/>
        <v>1.1410848153148185E-2</v>
      </c>
      <c r="KP59" s="102"/>
      <c r="KQ59" s="106">
        <f t="shared" ca="1" si="145"/>
        <v>0.5366983937723504</v>
      </c>
      <c r="KR59" s="107">
        <f t="shared" ca="1" si="146"/>
        <v>0.29993466478359487</v>
      </c>
    </row>
    <row r="60" spans="1:304" s="63" customFormat="1" ht="15.5" x14ac:dyDescent="0.35">
      <c r="A60" s="62"/>
      <c r="B60" s="67" t="s">
        <v>162</v>
      </c>
      <c r="C60" s="95">
        <f t="shared" si="147"/>
        <v>535113</v>
      </c>
      <c r="D60" s="75">
        <f ca="1">'Stochastic inputs'!H81</f>
        <v>26.540834</v>
      </c>
      <c r="E60" s="75">
        <v>8.1793759999999995</v>
      </c>
      <c r="F60" s="96">
        <v>26.355048161999999</v>
      </c>
      <c r="G60" s="96">
        <v>8.1221203679999991</v>
      </c>
      <c r="H60" s="97">
        <f t="shared" ca="1" si="0"/>
        <v>3.2333184957563028</v>
      </c>
      <c r="I60" s="97">
        <f t="shared" ca="1" si="1"/>
        <v>0.30121738634842116</v>
      </c>
      <c r="J60" s="98">
        <f t="shared" si="2"/>
        <v>3.2262938808193384</v>
      </c>
      <c r="K60" s="98">
        <f t="shared" si="3"/>
        <v>0.30121738634842116</v>
      </c>
      <c r="L60" s="98"/>
      <c r="M60" s="99">
        <v>744845</v>
      </c>
      <c r="N60" s="98"/>
      <c r="O60" s="97">
        <f t="shared" ca="1" si="4"/>
        <v>3.2333184957563028</v>
      </c>
      <c r="P60" s="97">
        <f t="shared" ca="1" si="4"/>
        <v>0.30121738634842116</v>
      </c>
      <c r="Q60" s="99">
        <v>535113</v>
      </c>
      <c r="R60" s="100">
        <v>555543</v>
      </c>
      <c r="S60" s="99">
        <v>577200</v>
      </c>
      <c r="T60" s="100">
        <v>599543</v>
      </c>
      <c r="U60" s="99">
        <v>622959</v>
      </c>
      <c r="V60" s="100">
        <v>646879</v>
      </c>
      <c r="W60" s="99">
        <v>671322</v>
      </c>
      <c r="X60" s="100">
        <v>696396</v>
      </c>
      <c r="Y60" s="99">
        <v>720971</v>
      </c>
      <c r="Z60" s="100">
        <v>744845</v>
      </c>
      <c r="AA60" s="98"/>
      <c r="AB60" s="98">
        <f t="shared" si="5"/>
        <v>3.2262938808193384</v>
      </c>
      <c r="AC60" s="98">
        <f t="shared" si="5"/>
        <v>0.30121738634842116</v>
      </c>
      <c r="AD60" s="101">
        <f t="shared" ca="1" si="6"/>
        <v>58307.789903758763</v>
      </c>
      <c r="AE60" s="101">
        <f t="shared" ca="1" si="7"/>
        <v>9891.5256609373282</v>
      </c>
      <c r="AF60" s="101">
        <f t="shared" ca="1" si="8"/>
        <v>10685.577124590567</v>
      </c>
      <c r="AG60" s="101">
        <f t="shared" ca="1" si="9"/>
        <v>11425.754835884934</v>
      </c>
      <c r="AH60" s="101">
        <f t="shared" ca="1" si="10"/>
        <v>12101.791631532966</v>
      </c>
      <c r="AI60" s="101">
        <f t="shared" ca="1" si="11"/>
        <v>12705.398597986623</v>
      </c>
      <c r="AJ60" s="101">
        <f t="shared" ca="1" si="12"/>
        <v>13230.322661122318</v>
      </c>
      <c r="AK60" s="101">
        <f t="shared" ca="1" si="13"/>
        <v>13672.322257271382</v>
      </c>
      <c r="AL60" s="101">
        <f t="shared" ca="1" si="14"/>
        <v>14029.075680568807</v>
      </c>
      <c r="AM60" s="101">
        <f t="shared" ca="1" si="15"/>
        <v>14300.037235752858</v>
      </c>
      <c r="AN60" s="101">
        <f t="shared" ca="1" si="16"/>
        <v>14486.255862612354</v>
      </c>
      <c r="AO60" s="101">
        <f t="shared" ca="1" si="17"/>
        <v>14590.169724688811</v>
      </c>
      <c r="AP60" s="101">
        <f t="shared" ca="1" si="18"/>
        <v>14615.38862659418</v>
      </c>
      <c r="AQ60" s="101">
        <f t="shared" ca="1" si="19"/>
        <v>14566.474256339186</v>
      </c>
      <c r="AR60" s="101">
        <f t="shared" ca="1" si="20"/>
        <v>14448.726311347988</v>
      </c>
      <c r="AS60" s="101">
        <f t="shared" ca="1" si="21"/>
        <v>14267.980686126626</v>
      </c>
      <c r="AT60" s="101">
        <f t="shared" ca="1" si="22"/>
        <v>14030.424163255715</v>
      </c>
      <c r="AU60" s="101">
        <f t="shared" ca="1" si="23"/>
        <v>13742.42851179319</v>
      </c>
      <c r="AV60" s="101">
        <f t="shared" ca="1" si="24"/>
        <v>13410.405585909457</v>
      </c>
      <c r="AW60" s="101">
        <f t="shared" ca="1" si="25"/>
        <v>13040.683938656712</v>
      </c>
      <c r="AX60" s="101">
        <f t="shared" ca="1" si="26"/>
        <v>12639.406613644091</v>
      </c>
      <c r="AY60" s="101">
        <f t="shared" ca="1" si="27"/>
        <v>12212.449133498892</v>
      </c>
      <c r="AZ60" s="101">
        <f t="shared" ca="1" si="28"/>
        <v>11765.356244903409</v>
      </c>
      <c r="BA60" s="101">
        <f t="shared" ca="1" si="29"/>
        <v>11303.295679424557</v>
      </c>
      <c r="BB60" s="101">
        <f t="shared" ca="1" si="30"/>
        <v>10831.027020504655</v>
      </c>
      <c r="BC60" s="101">
        <f t="shared" ca="1" si="31"/>
        <v>10352.883703978698</v>
      </c>
      <c r="BD60" s="101">
        <f t="shared" ca="1" si="32"/>
        <v>9872.7661987137126</v>
      </c>
      <c r="BE60" s="101">
        <f t="shared" ca="1" si="33"/>
        <v>9394.1444943303632</v>
      </c>
      <c r="BF60" s="101">
        <f t="shared" ca="1" si="34"/>
        <v>8920.0681464241297</v>
      </c>
      <c r="BG60" s="101">
        <f t="shared" ca="1" si="35"/>
        <v>8453.1822811473503</v>
      </c>
      <c r="BH60" s="101">
        <f t="shared" ca="1" si="36"/>
        <v>7995.7481281570699</v>
      </c>
      <c r="BI60" s="101">
        <f t="shared" ca="1" si="37"/>
        <v>7549.666824142776</v>
      </c>
      <c r="BJ60" s="101">
        <f t="shared" ca="1" si="38"/>
        <v>7116.5054009771357</v>
      </c>
      <c r="BK60" s="101">
        <f t="shared" ca="1" si="39"/>
        <v>6697.5240376459378</v>
      </c>
      <c r="BL60" s="101">
        <f t="shared" ca="1" si="40"/>
        <v>6293.7038096943752</v>
      </c>
      <c r="BM60" s="101">
        <f t="shared" ca="1" si="41"/>
        <v>5905.7743115956919</v>
      </c>
      <c r="BN60" s="101">
        <f t="shared" ca="1" si="42"/>
        <v>5534.2406548791314</v>
      </c>
      <c r="BO60" s="101">
        <f t="shared" ca="1" si="43"/>
        <v>5179.4094575232357</v>
      </c>
      <c r="BP60" s="101">
        <f t="shared" ca="1" si="44"/>
        <v>4841.4135382080267</v>
      </c>
      <c r="BQ60" s="101">
        <f t="shared" ca="1" si="45"/>
        <v>4520.2351130358893</v>
      </c>
      <c r="BR60" s="101">
        <f t="shared" ca="1" si="46"/>
        <v>4215.7273632479664</v>
      </c>
      <c r="BS60" s="101">
        <f t="shared" ca="1" si="47"/>
        <v>3927.6343012926623</v>
      </c>
      <c r="BT60" s="101">
        <f t="shared" ca="1" si="48"/>
        <v>3655.6089105989176</v>
      </c>
      <c r="BU60" s="101">
        <f t="shared" ca="1" si="49"/>
        <v>3399.2295727315709</v>
      </c>
      <c r="BV60" s="101">
        <f t="shared" ca="1" si="50"/>
        <v>3158.0148255416589</v>
      </c>
      <c r="BW60" s="101">
        <f t="shared" ca="1" si="51"/>
        <v>2931.4365185490028</v>
      </c>
      <c r="BX60" s="101">
        <f t="shared" ca="1" si="52"/>
        <v>2718.931448282583</v>
      </c>
      <c r="BY60" s="101">
        <f t="shared" ca="1" si="53"/>
        <v>2519.911567558313</v>
      </c>
      <c r="BZ60" s="101">
        <f t="shared" ca="1" si="54"/>
        <v>2333.7728696732779</v>
      </c>
      <c r="CA60" s="101">
        <f t="shared" ca="1" si="55"/>
        <v>2159.9030519757612</v>
      </c>
      <c r="CB60" s="101">
        <f t="shared" ca="1" si="56"/>
        <v>1997.6880639641706</v>
      </c>
      <c r="CC60" s="101">
        <f t="shared" ca="1" si="57"/>
        <v>1846.5176435705068</v>
      </c>
      <c r="CD60" s="101">
        <f t="shared" ca="1" si="58"/>
        <v>1705.7899421072552</v>
      </c>
      <c r="CE60" s="101">
        <f t="shared" ca="1" si="59"/>
        <v>1574.9153339435506</v>
      </c>
      <c r="CF60" s="101">
        <f t="shared" ca="1" si="60"/>
        <v>1453.3195016961893</v>
      </c>
      <c r="CG60" s="101">
        <f t="shared" ca="1" si="61"/>
        <v>1340.4458818606277</v>
      </c>
      <c r="CH60" s="101">
        <f t="shared" ca="1" si="62"/>
        <v>1235.7575496254849</v>
      </c>
      <c r="CI60" s="101">
        <f t="shared" ca="1" si="63"/>
        <v>1138.7386152977153</v>
      </c>
      <c r="CJ60" s="101">
        <f t="shared" ca="1" si="64"/>
        <v>1048.8951984749176</v>
      </c>
      <c r="CK60" s="101">
        <f t="shared" ca="1" si="65"/>
        <v>965.7560399439418</v>
      </c>
      <c r="CL60" s="101">
        <f t="shared" ca="1" si="66"/>
        <v>888.87280536270941</v>
      </c>
      <c r="CM60" s="101">
        <f t="shared" ca="1" si="67"/>
        <v>817.82012914819347</v>
      </c>
      <c r="CN60" s="101">
        <f t="shared" ca="1" si="68"/>
        <v>752.19544169060657</v>
      </c>
      <c r="CO60" s="101">
        <f t="shared" ca="1" si="69"/>
        <v>691.61861808078709</v>
      </c>
      <c r="CP60" s="101">
        <f t="shared" ca="1" si="70"/>
        <v>635.73148196264185</v>
      </c>
      <c r="CQ60" s="101">
        <f t="shared" ca="1" si="71"/>
        <v>584.19719394394622</v>
      </c>
      <c r="CR60" s="101">
        <f t="shared" ca="1" si="72"/>
        <v>6487.2360807151563</v>
      </c>
      <c r="CS60" s="102">
        <f t="shared" ca="1" si="73"/>
        <v>535112.99999999988</v>
      </c>
      <c r="CT60" s="74">
        <f t="shared" si="148"/>
        <v>60672.019417322881</v>
      </c>
      <c r="CU60" s="74">
        <f t="shared" si="149"/>
        <v>10165.793949424879</v>
      </c>
      <c r="CV60" s="74">
        <f t="shared" si="150"/>
        <v>10958.29230454318</v>
      </c>
      <c r="CW60" s="74">
        <f t="shared" si="151"/>
        <v>11692.888715159937</v>
      </c>
      <c r="CX60" s="74">
        <f t="shared" si="152"/>
        <v>12359.543473798907</v>
      </c>
      <c r="CY60" s="74">
        <f t="shared" si="153"/>
        <v>12950.290369660701</v>
      </c>
      <c r="CZ60" s="74">
        <f t="shared" si="154"/>
        <v>13459.272506790212</v>
      </c>
      <c r="DA60" s="74">
        <f t="shared" si="155"/>
        <v>13882.696114324692</v>
      </c>
      <c r="DB60" s="74">
        <f t="shared" si="156"/>
        <v>14218.718059958575</v>
      </c>
      <c r="DC60" s="74">
        <f t="shared" ca="1" si="74"/>
        <v>14300.037235752858</v>
      </c>
      <c r="DD60" s="74">
        <f t="shared" si="157"/>
        <v>14629.925529048187</v>
      </c>
      <c r="DE60" s="74">
        <f t="shared" si="158"/>
        <v>14709.550689660246</v>
      </c>
      <c r="DF60" s="74">
        <f t="shared" si="159"/>
        <v>14710.205542177828</v>
      </c>
      <c r="DG60" s="74">
        <f t="shared" si="160"/>
        <v>14636.851001618108</v>
      </c>
      <c r="DH60" s="74">
        <f t="shared" si="161"/>
        <v>14495.142263151889</v>
      </c>
      <c r="DI60" s="74">
        <f t="shared" si="162"/>
        <v>14291.223589912341</v>
      </c>
      <c r="DJ60" s="74">
        <f t="shared" si="163"/>
        <v>14031.54161943713</v>
      </c>
      <c r="DK60" s="74">
        <f t="shared" si="164"/>
        <v>13722.679764961307</v>
      </c>
      <c r="DL60" s="74">
        <f t="shared" si="165"/>
        <v>13371.214975996923</v>
      </c>
      <c r="DM60" s="74">
        <f t="shared" si="166"/>
        <v>12983.597059785814</v>
      </c>
      <c r="DN60" s="74">
        <f t="shared" si="167"/>
        <v>12566.049938864368</v>
      </c>
      <c r="DO60" s="74">
        <f t="shared" si="168"/>
        <v>12124.493608507688</v>
      </c>
      <c r="DP60" s="74">
        <f t="shared" si="169"/>
        <v>11664.485134448547</v>
      </c>
      <c r="DQ60" s="74">
        <f t="shared" si="170"/>
        <v>11191.176767167935</v>
      </c>
      <c r="DR60" s="74">
        <f t="shared" si="171"/>
        <v>10709.289115524045</v>
      </c>
      <c r="DS60" s="74">
        <f t="shared" si="172"/>
        <v>10223.097292362425</v>
      </c>
      <c r="DT60" s="74">
        <f t="shared" si="173"/>
        <v>9736.4279935809864</v>
      </c>
      <c r="DU60" s="74">
        <f t="shared" si="174"/>
        <v>9252.6655783791302</v>
      </c>
      <c r="DV60" s="74">
        <f t="shared" si="175"/>
        <v>8774.765363929775</v>
      </c>
      <c r="DW60" s="74">
        <f t="shared" si="176"/>
        <v>8305.2725174100397</v>
      </c>
      <c r="DX60" s="74">
        <f t="shared" si="177"/>
        <v>7846.3451102012359</v>
      </c>
      <c r="DY60" s="74">
        <f t="shared" si="178"/>
        <v>7399.7800837422701</v>
      </c>
      <c r="DZ60" s="74">
        <f t="shared" si="179"/>
        <v>6967.0410569804417</v>
      </c>
      <c r="EA60" s="74">
        <f t="shared" si="180"/>
        <v>6549.2870766180768</v>
      </c>
      <c r="EB60" s="74">
        <f t="shared" si="181"/>
        <v>6147.4015699996071</v>
      </c>
      <c r="EC60" s="74">
        <f t="shared" si="182"/>
        <v>5762.0209045047295</v>
      </c>
      <c r="ED60" s="74">
        <f t="shared" si="183"/>
        <v>5393.5620857140939</v>
      </c>
      <c r="EE60" s="74">
        <f t="shared" si="184"/>
        <v>5042.2492391868545</v>
      </c>
      <c r="EF60" s="74">
        <f t="shared" si="185"/>
        <v>4708.1386178565954</v>
      </c>
      <c r="EG60" s="74">
        <f t="shared" si="186"/>
        <v>4391.1419595712214</v>
      </c>
      <c r="EH60" s="74">
        <f t="shared" si="187"/>
        <v>4091.0480883189803</v>
      </c>
      <c r="EI60" s="74">
        <f t="shared" si="188"/>
        <v>3807.5427093601429</v>
      </c>
      <c r="EJ60" s="74">
        <f t="shared" si="189"/>
        <v>3540.2263942123941</v>
      </c>
      <c r="EK60" s="74">
        <f t="shared" si="190"/>
        <v>3288.63078745858</v>
      </c>
      <c r="EL60" s="74">
        <f t="shared" si="191"/>
        <v>3052.2330950252986</v>
      </c>
      <c r="EM60" s="74">
        <f t="shared" si="192"/>
        <v>2830.4689340479131</v>
      </c>
      <c r="EN60" s="74">
        <f t="shared" si="193"/>
        <v>2622.743638894271</v>
      </c>
      <c r="EO60" s="74">
        <f t="shared" si="194"/>
        <v>2428.4421273125272</v>
      </c>
      <c r="EP60" s="74">
        <f t="shared" si="195"/>
        <v>2246.9374359607245</v>
      </c>
      <c r="EQ60" s="74">
        <f t="shared" si="196"/>
        <v>2077.5980365415226</v>
      </c>
      <c r="ER60" s="74">
        <f t="shared" si="197"/>
        <v>1919.7940431011543</v>
      </c>
      <c r="ES60" s="74">
        <f t="shared" si="198"/>
        <v>1772.9024183809925</v>
      </c>
      <c r="ET60" s="74">
        <f t="shared" si="199"/>
        <v>1636.3112829002944</v>
      </c>
      <c r="EU60" s="74">
        <f t="shared" si="200"/>
        <v>1509.4234251715857</v>
      </c>
      <c r="EV60" s="74">
        <f t="shared" si="201"/>
        <v>1391.6591054172948</v>
      </c>
      <c r="EW60" s="74">
        <f t="shared" si="202"/>
        <v>1282.4582386867257</v>
      </c>
      <c r="EX60" s="74">
        <f t="shared" si="203"/>
        <v>1181.2820365741093</v>
      </c>
      <c r="EY60" s="74">
        <f t="shared" si="204"/>
        <v>1087.614180013195</v>
      </c>
      <c r="EZ60" s="74">
        <f t="shared" si="205"/>
        <v>1000.9615889995076</v>
      </c>
      <c r="FA60" s="74">
        <f t="shared" si="206"/>
        <v>920.85484867981381</v>
      </c>
      <c r="FB60" s="74">
        <f t="shared" si="207"/>
        <v>846.84834513046144</v>
      </c>
      <c r="FC60" s="74">
        <f t="shared" si="208"/>
        <v>778.52015836922874</v>
      </c>
      <c r="FD60" s="74">
        <f t="shared" si="209"/>
        <v>715.47175474778408</v>
      </c>
      <c r="FE60" s="74">
        <f t="shared" si="210"/>
        <v>657.32751587320627</v>
      </c>
      <c r="FF60" s="74">
        <f t="shared" si="211"/>
        <v>603.73413660622555</v>
      </c>
      <c r="FG60" s="74">
        <f t="shared" si="212"/>
        <v>554.35992049464619</v>
      </c>
      <c r="FH60" s="74">
        <f t="shared" si="213"/>
        <v>6104.184771516776</v>
      </c>
      <c r="FI60" s="102">
        <f t="shared" ca="1" si="75"/>
        <v>534945.75421483198</v>
      </c>
      <c r="FJ60" s="62"/>
      <c r="FK60" s="103">
        <f t="shared" ca="1" si="322"/>
        <v>0.10896350846224774</v>
      </c>
      <c r="FL60" s="103">
        <f t="shared" ca="1" si="322"/>
        <v>1.8484928717742478E-2</v>
      </c>
      <c r="FM60" s="103">
        <f t="shared" ca="1" si="322"/>
        <v>1.9968823640222851E-2</v>
      </c>
      <c r="FN60" s="103">
        <f t="shared" ca="1" si="322"/>
        <v>2.135204122472251E-2</v>
      </c>
      <c r="FO60" s="103">
        <f t="shared" ca="1" si="322"/>
        <v>2.2615394564387277E-2</v>
      </c>
      <c r="FP60" s="103">
        <f t="shared" ca="1" si="322"/>
        <v>2.37433936345905E-2</v>
      </c>
      <c r="FQ60" s="103">
        <f t="shared" ca="1" si="322"/>
        <v>2.472435291447287E-2</v>
      </c>
      <c r="FR60" s="103">
        <f t="shared" ca="1" si="322"/>
        <v>2.5550345921835922E-2</v>
      </c>
      <c r="FS60" s="103">
        <f t="shared" ca="1" si="322"/>
        <v>2.6217033935951491E-2</v>
      </c>
      <c r="FT60" s="103">
        <f t="shared" ca="1" si="322"/>
        <v>2.6723397181068038E-2</v>
      </c>
      <c r="FU60" s="103">
        <f t="shared" ca="1" si="322"/>
        <v>2.7071395878276845E-2</v>
      </c>
      <c r="FV60" s="103">
        <f t="shared" ca="1" si="322"/>
        <v>2.7265586380238967E-2</v>
      </c>
      <c r="FW60" s="103">
        <f t="shared" ca="1" si="322"/>
        <v>2.7312714560465141E-2</v>
      </c>
      <c r="FX60" s="103">
        <f t="shared" ca="1" si="322"/>
        <v>2.7221305138053438E-2</v>
      </c>
      <c r="FY60" s="103">
        <f t="shared" ca="1" si="322"/>
        <v>2.7001261997649077E-2</v>
      </c>
      <c r="FZ60" s="103">
        <f t="shared" ca="1" si="321"/>
        <v>2.6663491049790659E-2</v>
      </c>
      <c r="GA60" s="103">
        <f t="shared" ca="1" si="321"/>
        <v>2.621955393207737E-2</v>
      </c>
      <c r="GB60" s="103">
        <f t="shared" ca="1" si="321"/>
        <v>2.5681357978208703E-2</v>
      </c>
      <c r="GC60" s="103">
        <f t="shared" ca="1" si="321"/>
        <v>2.5060885431505982E-2</v>
      </c>
      <c r="GD60" s="103">
        <f t="shared" ca="1" si="321"/>
        <v>2.4369962865145707E-2</v>
      </c>
      <c r="GE60" s="103">
        <f t="shared" ca="1" si="321"/>
        <v>2.3620070178904443E-2</v>
      </c>
      <c r="GF60" s="103">
        <f t="shared" ca="1" si="321"/>
        <v>2.2822187338933823E-2</v>
      </c>
      <c r="GG60" s="103">
        <f t="shared" ca="1" si="321"/>
        <v>2.1986676169151956E-2</v>
      </c>
      <c r="GH60" s="103">
        <f t="shared" ca="1" si="321"/>
        <v>2.1123193941138711E-2</v>
      </c>
      <c r="GI60" s="103">
        <f t="shared" ca="1" si="321"/>
        <v>2.0240635193883642E-2</v>
      </c>
      <c r="GJ60" s="103">
        <f t="shared" ca="1" si="321"/>
        <v>1.9347098096997643E-2</v>
      </c>
      <c r="GK60" s="103">
        <f t="shared" ca="1" si="321"/>
        <v>1.8449871706936134E-2</v>
      </c>
      <c r="GL60" s="103">
        <f t="shared" ca="1" si="321"/>
        <v>1.7555440615964039E-2</v>
      </c>
      <c r="GM60" s="103">
        <f t="shared" ca="1" si="321"/>
        <v>1.6669503724305205E-2</v>
      </c>
      <c r="GN60" s="103">
        <f t="shared" ca="1" si="318"/>
        <v>1.5797004148931818E-2</v>
      </c>
      <c r="GO60" s="103">
        <f t="shared" ca="1" si="318"/>
        <v>1.4942167594801607E-2</v>
      </c>
      <c r="GP60" s="103">
        <f t="shared" ca="1" si="318"/>
        <v>1.4108546838037531E-2</v>
      </c>
      <c r="GQ60" s="103">
        <f t="shared" ca="1" si="318"/>
        <v>1.3299070291652674E-2</v>
      </c>
      <c r="GR60" s="103">
        <f t="shared" ca="1" si="318"/>
        <v>1.2516092932980397E-2</v>
      </c>
      <c r="GS60" s="103">
        <f t="shared" ca="1" si="318"/>
        <v>1.1761448160845235E-2</v>
      </c>
      <c r="GT60" s="103">
        <f t="shared" ca="1" si="318"/>
        <v>1.1036499415255644E-2</v>
      </c>
      <c r="GU60" s="103">
        <f t="shared" ca="1" si="318"/>
        <v>1.0342190630538097E-2</v>
      </c>
      <c r="GV60" s="103">
        <f t="shared" ca="1" si="318"/>
        <v>9.6790948033840269E-3</v>
      </c>
      <c r="GW60" s="103">
        <f t="shared" ca="1" si="318"/>
        <v>9.0474601405834427E-3</v>
      </c>
      <c r="GX60" s="103">
        <f t="shared" ca="1" si="318"/>
        <v>8.4472534082257206E-3</v>
      </c>
      <c r="GY60" s="103">
        <f t="shared" ca="1" si="318"/>
        <v>7.8782002366751831E-3</v>
      </c>
      <c r="GZ60" s="103">
        <f t="shared" ca="1" si="318"/>
        <v>7.3398222455680635E-3</v>
      </c>
      <c r="HA60" s="103">
        <f t="shared" ca="1" si="318"/>
        <v>6.8314709427708138E-3</v>
      </c>
      <c r="HB60" s="103">
        <f t="shared" ca="1" si="318"/>
        <v>6.3523584228594174E-3</v>
      </c>
      <c r="HC60" s="103">
        <f t="shared" ca="1" si="318"/>
        <v>5.9015849466218526E-3</v>
      </c>
      <c r="HD60" s="103">
        <f t="shared" ca="1" si="319"/>
        <v>5.4781635253656766E-3</v>
      </c>
      <c r="HE60" s="103">
        <f t="shared" ca="1" si="319"/>
        <v>5.0810416646251983E-3</v>
      </c>
      <c r="HF60" s="103">
        <f t="shared" ca="1" si="319"/>
        <v>4.7091204428939557E-3</v>
      </c>
      <c r="HG60" s="103">
        <f t="shared" ca="1" si="319"/>
        <v>4.3612711140885727E-3</v>
      </c>
      <c r="HH60" s="103">
        <f t="shared" ca="1" si="319"/>
        <v>4.0363494289538124E-3</v>
      </c>
      <c r="HI60" s="103">
        <f t="shared" ca="1" si="319"/>
        <v>3.7332078719152237E-3</v>
      </c>
      <c r="HJ60" s="103">
        <f t="shared" ca="1" si="319"/>
        <v>3.4507060070873017E-3</v>
      </c>
      <c r="HK60" s="103">
        <f t="shared" ca="1" si="319"/>
        <v>3.1877191212085214E-3</v>
      </c>
      <c r="HL60" s="103">
        <f t="shared" ca="1" si="319"/>
        <v>2.9431453430276426E-3</v>
      </c>
      <c r="HM60" s="103">
        <f t="shared" ca="1" si="319"/>
        <v>2.7159114087981222E-3</v>
      </c>
      <c r="HN60" s="103">
        <f t="shared" ca="1" si="319"/>
        <v>2.5049772325856931E-3</v>
      </c>
      <c r="HO60" s="103">
        <f t="shared" ca="1" si="319"/>
        <v>2.309339428542168E-3</v>
      </c>
      <c r="HP60" s="103">
        <f t="shared" ca="1" si="319"/>
        <v>2.1280339204947656E-3</v>
      </c>
      <c r="HQ60" s="103">
        <f t="shared" ca="1" si="319"/>
        <v>1.9601377624444143E-3</v>
      </c>
      <c r="HR60" s="103">
        <f t="shared" ca="1" si="319"/>
        <v>1.8047702820599425E-3</v>
      </c>
      <c r="HS60" s="103">
        <f t="shared" ca="1" si="319"/>
        <v>1.6610936481877838E-3</v>
      </c>
      <c r="HT60" s="103">
        <f t="shared" ca="1" si="320"/>
        <v>1.5283129528682608E-3</v>
      </c>
      <c r="HU60" s="103">
        <f t="shared" ca="1" si="320"/>
        <v>1.4056758884396505E-3</v>
      </c>
      <c r="HV60" s="103">
        <f t="shared" ca="1" si="249"/>
        <v>1.2924720910925118E-3</v>
      </c>
      <c r="HW60" s="103">
        <f t="shared" ca="1" si="249"/>
        <v>1.1880322136869073E-3</v>
      </c>
      <c r="HX60" s="103">
        <f t="shared" ca="1" si="249"/>
        <v>1.0917267828364221E-3</v>
      </c>
      <c r="HY60" s="103">
        <f t="shared" ca="1" si="249"/>
        <v>1.2123114334196997E-2</v>
      </c>
      <c r="HZ60" s="104">
        <f t="shared" ca="1" si="216"/>
        <v>0.54578451584807508</v>
      </c>
      <c r="IA60" s="105">
        <f t="shared" ca="1" si="251"/>
        <v>0.11341714358752954</v>
      </c>
      <c r="IB60" s="105">
        <f t="shared" ca="1" si="252"/>
        <v>1.9003410849284613E-2</v>
      </c>
      <c r="IC60" s="105">
        <f t="shared" ca="1" si="253"/>
        <v>2.0484866396644725E-2</v>
      </c>
      <c r="ID60" s="105">
        <f t="shared" ca="1" si="254"/>
        <v>2.1858083035582187E-2</v>
      </c>
      <c r="IE60" s="105">
        <f t="shared" ca="1" si="255"/>
        <v>2.310429305479704E-2</v>
      </c>
      <c r="IF60" s="105">
        <f t="shared" ca="1" si="256"/>
        <v>2.4208604830724421E-2</v>
      </c>
      <c r="IG60" s="105">
        <f t="shared" ca="1" si="257"/>
        <v>2.5160069784169226E-2</v>
      </c>
      <c r="IH60" s="105">
        <f t="shared" ca="1" si="258"/>
        <v>2.5951596035566363E-2</v>
      </c>
      <c r="II60" s="105">
        <f t="shared" ca="1" si="259"/>
        <v>2.6579738128454045E-2</v>
      </c>
      <c r="IJ60" s="105">
        <f t="shared" ca="1" si="260"/>
        <v>2.6731752001175849E-2</v>
      </c>
      <c r="IK60" s="105">
        <f t="shared" ca="1" si="261"/>
        <v>2.734842816076052E-2</v>
      </c>
      <c r="IL60" s="105">
        <f t="shared" ca="1" si="262"/>
        <v>2.7497275328879332E-2</v>
      </c>
      <c r="IM60" s="105">
        <f t="shared" ca="1" si="263"/>
        <v>2.7498499476397882E-2</v>
      </c>
      <c r="IN60" s="105">
        <f t="shared" ca="1" si="264"/>
        <v>2.7361374281961327E-2</v>
      </c>
      <c r="IO60" s="105">
        <f t="shared" ca="1" si="265"/>
        <v>2.7096471275722473E-2</v>
      </c>
      <c r="IP60" s="105">
        <f t="shared" ca="1" si="266"/>
        <v>2.6715276226256475E-2</v>
      </c>
      <c r="IQ60" s="105">
        <f t="shared" ca="1" si="267"/>
        <v>2.6229840145253536E-2</v>
      </c>
      <c r="IR60" s="105">
        <f t="shared" ca="1" si="268"/>
        <v>2.565246972583754E-2</v>
      </c>
      <c r="IS60" s="105">
        <f t="shared" ca="1" si="269"/>
        <v>2.4995459578182014E-2</v>
      </c>
      <c r="IT60" s="105">
        <f t="shared" ca="1" si="270"/>
        <v>2.4270866639258634E-2</v>
      </c>
      <c r="IU60" s="105">
        <f t="shared" ca="1" si="271"/>
        <v>2.3490325588822029E-2</v>
      </c>
      <c r="IV60" s="105">
        <f t="shared" ca="1" si="272"/>
        <v>2.2664902960681396E-2</v>
      </c>
      <c r="IW60" s="105">
        <f t="shared" ca="1" si="273"/>
        <v>2.180498684687969E-2</v>
      </c>
      <c r="IX60" s="105">
        <f t="shared" ca="1" si="274"/>
        <v>2.092020859870888E-2</v>
      </c>
      <c r="IY60" s="105">
        <f t="shared" ca="1" si="275"/>
        <v>2.0019392678875696E-2</v>
      </c>
      <c r="IZ60" s="105">
        <f t="shared" ca="1" si="276"/>
        <v>1.9110530762819874E-2</v>
      </c>
      <c r="JA60" s="105">
        <f t="shared" ca="1" si="277"/>
        <v>1.8200776278468934E-2</v>
      </c>
      <c r="JB60" s="105">
        <f t="shared" ca="1" si="278"/>
        <v>1.729645577234229E-2</v>
      </c>
      <c r="JC60" s="105">
        <f t="shared" ca="1" si="279"/>
        <v>1.6403093761925374E-2</v>
      </c>
      <c r="JD60" s="105">
        <f t="shared" ca="1" si="280"/>
        <v>1.5525448051457339E-2</v>
      </c>
      <c r="JE60" s="105">
        <f t="shared" ca="1" si="281"/>
        <v>1.4667552828263361E-2</v>
      </c>
      <c r="JF60" s="105">
        <f t="shared" ca="1" si="282"/>
        <v>1.383276720198166E-2</v>
      </c>
      <c r="JG60" s="105">
        <f t="shared" ca="1" si="283"/>
        <v>1.3023827186377681E-2</v>
      </c>
      <c r="JH60" s="105">
        <f t="shared" ca="1" si="284"/>
        <v>1.22428994435722E-2</v>
      </c>
      <c r="JI60" s="105">
        <f t="shared" ca="1" si="285"/>
        <v>1.1491635407075007E-2</v>
      </c>
      <c r="JJ60" s="105">
        <f t="shared" ca="1" si="286"/>
        <v>1.0771224669241372E-2</v>
      </c>
      <c r="JK60" s="105">
        <f t="shared" ca="1" si="287"/>
        <v>1.0082446758794279E-2</v>
      </c>
      <c r="JL60" s="105">
        <f t="shared" ca="1" si="288"/>
        <v>9.4257206444934381E-3</v>
      </c>
      <c r="JM60" s="105">
        <f t="shared" ca="1" si="289"/>
        <v>8.8011514826713197E-3</v>
      </c>
      <c r="JN60" s="105">
        <f t="shared" ca="1" si="290"/>
        <v>8.2085742806134263E-3</v>
      </c>
      <c r="JO60" s="105">
        <f t="shared" ca="1" si="291"/>
        <v>7.6475942767760194E-3</v>
      </c>
      <c r="JP60" s="105">
        <f t="shared" ca="1" si="292"/>
        <v>7.1176239447842213E-3</v>
      </c>
      <c r="JQ60" s="105">
        <f t="shared" ca="1" si="293"/>
        <v>6.6179166136360323E-3</v>
      </c>
      <c r="JR60" s="105">
        <f t="shared" ca="1" si="294"/>
        <v>6.1475967638727714E-3</v>
      </c>
      <c r="JS60" s="105">
        <f t="shared" ca="1" si="295"/>
        <v>5.7056871112197566E-3</v>
      </c>
      <c r="JT60" s="105">
        <f t="shared" ca="1" si="296"/>
        <v>5.2911326274611547E-3</v>
      </c>
      <c r="JU60" s="105">
        <f t="shared" ca="1" si="297"/>
        <v>4.9028216753375488E-3</v>
      </c>
      <c r="JV60" s="105">
        <f t="shared" ca="1" si="298"/>
        <v>4.5396044518137722E-3</v>
      </c>
      <c r="JW60" s="105">
        <f t="shared" ca="1" si="299"/>
        <v>4.200308943957641E-3</v>
      </c>
      <c r="JX60" s="105">
        <f t="shared" ca="1" si="300"/>
        <v>3.8837546053448399E-3</v>
      </c>
      <c r="JY60" s="105">
        <f t="shared" ca="1" si="301"/>
        <v>3.5887639596634186E-3</v>
      </c>
      <c r="JZ60" s="105">
        <f t="shared" ca="1" si="302"/>
        <v>3.314172333198858E-3</v>
      </c>
      <c r="KA60" s="105">
        <f t="shared" ca="1" si="303"/>
        <v>3.0588359100110897E-3</v>
      </c>
      <c r="KB60" s="105">
        <f t="shared" ca="1" si="304"/>
        <v>2.8216382937500755E-3</v>
      </c>
      <c r="KC60" s="105">
        <f t="shared" ca="1" si="305"/>
        <v>2.6014957487790627E-3</v>
      </c>
      <c r="KD60" s="105">
        <f t="shared" ca="1" si="306"/>
        <v>2.3973612811808501E-3</v>
      </c>
      <c r="KE60" s="105">
        <f t="shared" ca="1" si="307"/>
        <v>2.2082277077008286E-3</v>
      </c>
      <c r="KF60" s="105">
        <f t="shared" ca="1" si="308"/>
        <v>2.0331298481086994E-3</v>
      </c>
      <c r="KG60" s="105">
        <f t="shared" ca="1" si="309"/>
        <v>1.871145964077557E-3</v>
      </c>
      <c r="KH60" s="105">
        <f t="shared" ca="1" si="310"/>
        <v>1.7213985556935598E-3</v>
      </c>
      <c r="KI60" s="105">
        <f t="shared" ca="1" si="311"/>
        <v>1.5830546152729547E-3</v>
      </c>
      <c r="KJ60" s="105">
        <f t="shared" ca="1" si="312"/>
        <v>1.455325427363946E-3</v>
      </c>
      <c r="KK60" s="105">
        <f t="shared" ca="1" si="313"/>
        <v>1.3374659937210262E-3</v>
      </c>
      <c r="KL60" s="105">
        <f t="shared" ca="1" si="314"/>
        <v>1.2287741526951653E-3</v>
      </c>
      <c r="KM60" s="105">
        <f t="shared" ca="1" si="315"/>
        <v>1.1285894538827733E-3</v>
      </c>
      <c r="KN60" s="105">
        <f t="shared" ca="1" si="316"/>
        <v>1.0362918410452839E-3</v>
      </c>
      <c r="KO60" s="105">
        <f t="shared" ca="1" si="317"/>
        <v>1.1410848153148181E-2</v>
      </c>
      <c r="KP60" s="102"/>
      <c r="KQ60" s="106">
        <f t="shared" ca="1" si="145"/>
        <v>0.53669839377235029</v>
      </c>
      <c r="KR60" s="107">
        <f t="shared" ca="1" si="146"/>
        <v>0.29993466478359476</v>
      </c>
    </row>
    <row r="61" spans="1:304" s="63" customFormat="1" ht="15.5" x14ac:dyDescent="0.35">
      <c r="A61" s="62"/>
      <c r="B61" s="67" t="s">
        <v>163</v>
      </c>
      <c r="C61" s="95">
        <f t="shared" si="147"/>
        <v>499030</v>
      </c>
      <c r="D61" s="75">
        <f ca="1">'Stochastic inputs'!H82</f>
        <v>26.540834</v>
      </c>
      <c r="E61" s="75">
        <v>8.1793759999999995</v>
      </c>
      <c r="F61" s="96">
        <v>26.355048161999999</v>
      </c>
      <c r="G61" s="96">
        <v>8.1221203679999991</v>
      </c>
      <c r="H61" s="97">
        <f t="shared" ca="1" si="0"/>
        <v>3.2333184957563028</v>
      </c>
      <c r="I61" s="97">
        <f t="shared" ca="1" si="1"/>
        <v>0.30121738634842116</v>
      </c>
      <c r="J61" s="98">
        <f t="shared" si="2"/>
        <v>3.2262938808193384</v>
      </c>
      <c r="K61" s="98">
        <f t="shared" si="3"/>
        <v>0.30121738634842116</v>
      </c>
      <c r="L61" s="98"/>
      <c r="M61" s="99">
        <v>699109</v>
      </c>
      <c r="N61" s="98"/>
      <c r="O61" s="97">
        <f t="shared" ca="1" si="4"/>
        <v>3.2333184957563028</v>
      </c>
      <c r="P61" s="97">
        <f t="shared" ca="1" si="4"/>
        <v>0.30121738634842116</v>
      </c>
      <c r="Q61" s="99">
        <v>499030</v>
      </c>
      <c r="R61" s="100">
        <v>517410</v>
      </c>
      <c r="S61" s="99">
        <v>537398</v>
      </c>
      <c r="T61" s="100">
        <v>558576</v>
      </c>
      <c r="U61" s="99">
        <v>580422</v>
      </c>
      <c r="V61" s="100">
        <v>603312</v>
      </c>
      <c r="W61" s="99">
        <v>626689</v>
      </c>
      <c r="X61" s="100">
        <v>650581</v>
      </c>
      <c r="Y61" s="99">
        <v>675089</v>
      </c>
      <c r="Z61" s="100">
        <v>699109</v>
      </c>
      <c r="AA61" s="98"/>
      <c r="AB61" s="98">
        <f t="shared" si="5"/>
        <v>3.2262938808193384</v>
      </c>
      <c r="AC61" s="98">
        <f t="shared" si="5"/>
        <v>0.30121738634842116</v>
      </c>
      <c r="AD61" s="101">
        <f t="shared" ca="1" si="6"/>
        <v>54376.059627915478</v>
      </c>
      <c r="AE61" s="101">
        <f t="shared" ca="1" si="7"/>
        <v>9224.5339780150262</v>
      </c>
      <c r="AF61" s="101">
        <f t="shared" ca="1" si="8"/>
        <v>9965.0420611804057</v>
      </c>
      <c r="AG61" s="101">
        <f t="shared" ca="1" si="9"/>
        <v>10655.309132373273</v>
      </c>
      <c r="AH61" s="101">
        <f t="shared" ca="1" si="10"/>
        <v>11285.76034946618</v>
      </c>
      <c r="AI61" s="101">
        <f t="shared" ca="1" si="11"/>
        <v>11848.665725469693</v>
      </c>
      <c r="AJ61" s="101">
        <f t="shared" ca="1" si="12"/>
        <v>12338.193834909393</v>
      </c>
      <c r="AK61" s="101">
        <f t="shared" ca="1" si="13"/>
        <v>12750.389125373777</v>
      </c>
      <c r="AL61" s="101">
        <f t="shared" ca="1" si="14"/>
        <v>13083.086445057868</v>
      </c>
      <c r="AM61" s="101">
        <f t="shared" ca="1" si="15"/>
        <v>13335.77689526838</v>
      </c>
      <c r="AN61" s="101">
        <f t="shared" ca="1" si="16"/>
        <v>13509.438685136491</v>
      </c>
      <c r="AO61" s="101">
        <f t="shared" ca="1" si="17"/>
        <v>13606.345571330648</v>
      </c>
      <c r="AP61" s="101">
        <f t="shared" ca="1" si="18"/>
        <v>13629.863947108915</v>
      </c>
      <c r="AQ61" s="101">
        <f t="shared" ca="1" si="19"/>
        <v>13584.247903042804</v>
      </c>
      <c r="AR61" s="101">
        <f t="shared" ca="1" si="20"/>
        <v>13474.439774686816</v>
      </c>
      <c r="AS61" s="101">
        <f t="shared" ca="1" si="21"/>
        <v>13305.881938577031</v>
      </c>
      <c r="AT61" s="101">
        <f t="shared" ca="1" si="22"/>
        <v>13084.343998724567</v>
      </c>
      <c r="AU61" s="101">
        <f t="shared" ca="1" si="23"/>
        <v>12815.768071865486</v>
      </c>
      <c r="AV61" s="101">
        <f t="shared" ca="1" si="24"/>
        <v>12506.133656884427</v>
      </c>
      <c r="AW61" s="101">
        <f t="shared" ca="1" si="25"/>
        <v>12161.342568593658</v>
      </c>
      <c r="AX61" s="101">
        <f t="shared" ca="1" si="26"/>
        <v>11787.123621378683</v>
      </c>
      <c r="AY61" s="101">
        <f t="shared" ca="1" si="27"/>
        <v>11388.956147748144</v>
      </c>
      <c r="AZ61" s="101">
        <f t="shared" ca="1" si="28"/>
        <v>10972.011008691899</v>
      </c>
      <c r="BA61" s="101">
        <f t="shared" ca="1" si="29"/>
        <v>10541.107472446449</v>
      </c>
      <c r="BB61" s="101">
        <f t="shared" ca="1" si="30"/>
        <v>10100.684180803752</v>
      </c>
      <c r="BC61" s="101">
        <f t="shared" ca="1" si="31"/>
        <v>9654.7823633447315</v>
      </c>
      <c r="BD61" s="101">
        <f t="shared" ca="1" si="32"/>
        <v>9207.0394779123362</v>
      </c>
      <c r="BE61" s="101">
        <f t="shared" ca="1" si="33"/>
        <v>8760.6915305845323</v>
      </c>
      <c r="BF61" s="101">
        <f t="shared" ca="1" si="34"/>
        <v>8318.5824435400245</v>
      </c>
      <c r="BG61" s="101">
        <f t="shared" ca="1" si="35"/>
        <v>7883.1789804414439</v>
      </c>
      <c r="BH61" s="101">
        <f t="shared" ca="1" si="36"/>
        <v>7456.5898948338436</v>
      </c>
      <c r="BI61" s="101">
        <f t="shared" ca="1" si="37"/>
        <v>7040.5881285858677</v>
      </c>
      <c r="BJ61" s="101">
        <f t="shared" ca="1" si="38"/>
        <v>6636.6350476434318</v>
      </c>
      <c r="BK61" s="101">
        <f t="shared" ca="1" si="39"/>
        <v>6245.9058563452063</v>
      </c>
      <c r="BL61" s="101">
        <f t="shared" ca="1" si="40"/>
        <v>5869.3154757065968</v>
      </c>
      <c r="BM61" s="101">
        <f t="shared" ca="1" si="41"/>
        <v>5507.5443031950226</v>
      </c>
      <c r="BN61" s="101">
        <f t="shared" ca="1" si="42"/>
        <v>5161.0633903574253</v>
      </c>
      <c r="BO61" s="101">
        <f t="shared" ca="1" si="43"/>
        <v>4830.15867973273</v>
      </c>
      <c r="BP61" s="101">
        <f t="shared" ca="1" si="44"/>
        <v>4514.9540339553541</v>
      </c>
      <c r="BQ61" s="101">
        <f t="shared" ca="1" si="45"/>
        <v>4215.4328683068807</v>
      </c>
      <c r="BR61" s="101">
        <f t="shared" ca="1" si="46"/>
        <v>3931.4582641080156</v>
      </c>
      <c r="BS61" s="101">
        <f t="shared" ca="1" si="47"/>
        <v>3662.79149520583</v>
      </c>
      <c r="BT61" s="101">
        <f t="shared" ca="1" si="48"/>
        <v>3409.1089445709185</v>
      </c>
      <c r="BU61" s="101">
        <f t="shared" ca="1" si="49"/>
        <v>3170.0174237595347</v>
      </c>
      <c r="BV61" s="101">
        <f t="shared" ca="1" si="50"/>
        <v>2945.0679359127025</v>
      </c>
      <c r="BW61" s="101">
        <f t="shared" ca="1" si="51"/>
        <v>2733.7679440632332</v>
      </c>
      <c r="BX61" s="101">
        <f t="shared" ca="1" si="52"/>
        <v>2535.5922218979117</v>
      </c>
      <c r="BY61" s="101">
        <f t="shared" ca="1" si="53"/>
        <v>2349.9923746173704</v>
      </c>
      <c r="BZ61" s="101">
        <f t="shared" ca="1" si="54"/>
        <v>2176.40512406362</v>
      </c>
      <c r="CA61" s="101">
        <f t="shared" ca="1" si="55"/>
        <v>2014.2594555308206</v>
      </c>
      <c r="CB61" s="101">
        <f t="shared" ca="1" si="56"/>
        <v>1862.9827243218538</v>
      </c>
      <c r="CC61" s="101">
        <f t="shared" ca="1" si="57"/>
        <v>1722.0058187167758</v>
      </c>
      <c r="CD61" s="101">
        <f t="shared" ca="1" si="58"/>
        <v>1590.7674730566882</v>
      </c>
      <c r="CE61" s="101">
        <f t="shared" ca="1" si="59"/>
        <v>1468.7178205310843</v>
      </c>
      <c r="CF61" s="101">
        <f t="shared" ca="1" si="60"/>
        <v>1355.3212703325266</v>
      </c>
      <c r="CG61" s="101">
        <f t="shared" ca="1" si="61"/>
        <v>1250.058788377238</v>
      </c>
      <c r="CH61" s="101">
        <f t="shared" ca="1" si="62"/>
        <v>1152.4296550253978</v>
      </c>
      <c r="CI61" s="101">
        <f t="shared" ca="1" si="63"/>
        <v>1061.9527673445027</v>
      </c>
      <c r="CJ61" s="101">
        <f t="shared" ca="1" si="64"/>
        <v>978.16754759263586</v>
      </c>
      <c r="CK61" s="101">
        <f t="shared" ca="1" si="65"/>
        <v>900.63451385637291</v>
      </c>
      <c r="CL61" s="101">
        <f t="shared" ca="1" si="66"/>
        <v>828.93556325514965</v>
      </c>
      <c r="CM61" s="101">
        <f t="shared" ca="1" si="67"/>
        <v>762.67401286984796</v>
      </c>
      <c r="CN61" s="101">
        <f t="shared" ca="1" si="68"/>
        <v>701.47443860803867</v>
      </c>
      <c r="CO61" s="101">
        <f t="shared" ca="1" si="69"/>
        <v>644.98234761789593</v>
      </c>
      <c r="CP61" s="101">
        <f t="shared" ca="1" si="70"/>
        <v>592.86371559617726</v>
      </c>
      <c r="CQ61" s="101">
        <f t="shared" ca="1" si="71"/>
        <v>544.80441643885956</v>
      </c>
      <c r="CR61" s="101">
        <f t="shared" ca="1" si="72"/>
        <v>6049.7977461943256</v>
      </c>
      <c r="CS61" s="102">
        <f t="shared" ca="1" si="73"/>
        <v>499030.00000000023</v>
      </c>
      <c r="CT61" s="74">
        <f t="shared" si="148"/>
        <v>56580.867685566671</v>
      </c>
      <c r="CU61" s="74">
        <f t="shared" si="149"/>
        <v>9480.308186460612</v>
      </c>
      <c r="CV61" s="74">
        <f t="shared" si="150"/>
        <v>10219.367888158546</v>
      </c>
      <c r="CW61" s="74">
        <f t="shared" si="151"/>
        <v>10904.430009224712</v>
      </c>
      <c r="CX61" s="74">
        <f t="shared" si="152"/>
        <v>11526.131825857097</v>
      </c>
      <c r="CY61" s="74">
        <f t="shared" si="153"/>
        <v>12077.044293769315</v>
      </c>
      <c r="CZ61" s="74">
        <f t="shared" si="154"/>
        <v>12551.705451116903</v>
      </c>
      <c r="DA61" s="74">
        <f t="shared" si="155"/>
        <v>12946.577343348883</v>
      </c>
      <c r="DB61" s="74">
        <f t="shared" si="156"/>
        <v>13259.941121709113</v>
      </c>
      <c r="DC61" s="74">
        <f t="shared" ca="1" si="74"/>
        <v>13335.77689526838</v>
      </c>
      <c r="DD61" s="74">
        <f t="shared" si="157"/>
        <v>13643.420617254516</v>
      </c>
      <c r="DE61" s="74">
        <f t="shared" si="158"/>
        <v>13717.676604121283</v>
      </c>
      <c r="DF61" s="74">
        <f t="shared" si="159"/>
        <v>13718.28729952926</v>
      </c>
      <c r="DG61" s="74">
        <f t="shared" si="160"/>
        <v>13649.879100932858</v>
      </c>
      <c r="DH61" s="74">
        <f t="shared" si="161"/>
        <v>13517.725870200662</v>
      </c>
      <c r="DI61" s="74">
        <f t="shared" si="162"/>
        <v>13327.557559008948</v>
      </c>
      <c r="DJ61" s="74">
        <f t="shared" si="163"/>
        <v>13085.386104145686</v>
      </c>
      <c r="DK61" s="74">
        <f t="shared" si="164"/>
        <v>12797.350995226505</v>
      </c>
      <c r="DL61" s="74">
        <f t="shared" si="165"/>
        <v>12469.585693996865</v>
      </c>
      <c r="DM61" s="74">
        <f t="shared" si="166"/>
        <v>12108.105093213797</v>
      </c>
      <c r="DN61" s="74">
        <f t="shared" si="167"/>
        <v>11718.713432474049</v>
      </c>
      <c r="DO61" s="74">
        <f t="shared" si="168"/>
        <v>11306.931518115971</v>
      </c>
      <c r="DP61" s="74">
        <f t="shared" si="169"/>
        <v>10877.94169949872</v>
      </c>
      <c r="DQ61" s="74">
        <f t="shared" si="170"/>
        <v>10436.548807672052</v>
      </c>
      <c r="DR61" s="74">
        <f t="shared" si="171"/>
        <v>9987.1551379240736</v>
      </c>
      <c r="DS61" s="74">
        <f t="shared" si="172"/>
        <v>9533.7475296014491</v>
      </c>
      <c r="DT61" s="74">
        <f t="shared" si="173"/>
        <v>9079.8946421348755</v>
      </c>
      <c r="DU61" s="74">
        <f t="shared" si="174"/>
        <v>8628.752625293233</v>
      </c>
      <c r="DV61" s="74">
        <f t="shared" si="175"/>
        <v>8183.0775173876837</v>
      </c>
      <c r="DW61" s="74">
        <f t="shared" si="176"/>
        <v>7745.2428634010621</v>
      </c>
      <c r="DX61" s="74">
        <f t="shared" si="177"/>
        <v>7317.2612146289148</v>
      </c>
      <c r="DY61" s="74">
        <f t="shared" si="178"/>
        <v>6900.8083436393899</v>
      </c>
      <c r="DZ61" s="74">
        <f t="shared" si="179"/>
        <v>6497.2491766504454</v>
      </c>
      <c r="EA61" s="74">
        <f t="shared" si="180"/>
        <v>6107.6646051296057</v>
      </c>
      <c r="EB61" s="74">
        <f t="shared" si="181"/>
        <v>5732.8784863699893</v>
      </c>
      <c r="EC61" s="74">
        <f t="shared" si="182"/>
        <v>5373.4842771059484</v>
      </c>
      <c r="ED61" s="74">
        <f t="shared" si="183"/>
        <v>5029.8708639743454</v>
      </c>
      <c r="EE61" s="74">
        <f t="shared" si="184"/>
        <v>4702.2472596094958</v>
      </c>
      <c r="EF61" s="74">
        <f t="shared" si="185"/>
        <v>4390.6659237749354</v>
      </c>
      <c r="EG61" s="74">
        <f t="shared" si="186"/>
        <v>4095.0445458899835</v>
      </c>
      <c r="EH61" s="74">
        <f t="shared" si="187"/>
        <v>3815.1861896717528</v>
      </c>
      <c r="EI61" s="74">
        <f t="shared" si="188"/>
        <v>3550.7977534688789</v>
      </c>
      <c r="EJ61" s="74">
        <f t="shared" si="189"/>
        <v>3301.5067425082384</v>
      </c>
      <c r="EK61" s="74">
        <f t="shared" si="190"/>
        <v>3066.876382867647</v>
      </c>
      <c r="EL61" s="74">
        <f t="shared" si="191"/>
        <v>2846.4191328008756</v>
      </c>
      <c r="EM61" s="74">
        <f t="shared" si="192"/>
        <v>2639.6086661283321</v>
      </c>
      <c r="EN61" s="74">
        <f t="shared" si="193"/>
        <v>2445.8904158886216</v>
      </c>
      <c r="EO61" s="74">
        <f t="shared" si="194"/>
        <v>2264.6907752059292</v>
      </c>
      <c r="EP61" s="74">
        <f t="shared" si="195"/>
        <v>2095.4250572635692</v>
      </c>
      <c r="EQ61" s="74">
        <f t="shared" si="196"/>
        <v>1937.5043181072335</v>
      </c>
      <c r="ER61" s="74">
        <f t="shared" si="197"/>
        <v>1790.3411453819456</v>
      </c>
      <c r="ES61" s="74">
        <f t="shared" si="198"/>
        <v>1653.3545136161272</v>
      </c>
      <c r="ET61" s="74">
        <f t="shared" si="199"/>
        <v>1525.9738027402323</v>
      </c>
      <c r="EU61" s="74">
        <f t="shared" si="200"/>
        <v>1407.64207160614</v>
      </c>
      <c r="EV61" s="74">
        <f t="shared" si="201"/>
        <v>1297.8186726474457</v>
      </c>
      <c r="EW61" s="74">
        <f t="shared" si="202"/>
        <v>1195.9812877875079</v>
      </c>
      <c r="EX61" s="74">
        <f t="shared" si="203"/>
        <v>1101.6274594554379</v>
      </c>
      <c r="EY61" s="74">
        <f t="shared" si="204"/>
        <v>1014.2756842984279</v>
      </c>
      <c r="EZ61" s="74">
        <f t="shared" si="205"/>
        <v>933.4661310011611</v>
      </c>
      <c r="FA61" s="74">
        <f t="shared" si="206"/>
        <v>858.76103764380139</v>
      </c>
      <c r="FB61" s="74">
        <f t="shared" si="207"/>
        <v>789.74483832471685</v>
      </c>
      <c r="FC61" s="74">
        <f t="shared" si="208"/>
        <v>726.02406338660478</v>
      </c>
      <c r="FD61" s="74">
        <f t="shared" si="209"/>
        <v>667.2270525511185</v>
      </c>
      <c r="FE61" s="74">
        <f t="shared" si="210"/>
        <v>613.0035156055003</v>
      </c>
      <c r="FF61" s="74">
        <f t="shared" si="211"/>
        <v>563.02397099417271</v>
      </c>
      <c r="FG61" s="74">
        <f t="shared" si="212"/>
        <v>516.97908876152007</v>
      </c>
      <c r="FH61" s="74">
        <f t="shared" si="213"/>
        <v>5692.5758232934286</v>
      </c>
      <c r="FI61" s="102">
        <f t="shared" ca="1" si="75"/>
        <v>498874.03170139325</v>
      </c>
      <c r="FJ61" s="62"/>
      <c r="FK61" s="103">
        <f t="shared" ca="1" si="322"/>
        <v>0.10896350846224767</v>
      </c>
      <c r="FL61" s="103">
        <f t="shared" ca="1" si="322"/>
        <v>1.8484928717742464E-2</v>
      </c>
      <c r="FM61" s="103">
        <f t="shared" ca="1" si="322"/>
        <v>1.9968823640222833E-2</v>
      </c>
      <c r="FN61" s="103">
        <f t="shared" ca="1" si="322"/>
        <v>2.13520412247225E-2</v>
      </c>
      <c r="FO61" s="103">
        <f t="shared" ca="1" si="322"/>
        <v>2.261539456438726E-2</v>
      </c>
      <c r="FP61" s="103">
        <f t="shared" ca="1" si="322"/>
        <v>2.3743393634590479E-2</v>
      </c>
      <c r="FQ61" s="103">
        <f t="shared" ca="1" si="322"/>
        <v>2.472435291447285E-2</v>
      </c>
      <c r="FR61" s="103">
        <f t="shared" ca="1" si="322"/>
        <v>2.5550345921835901E-2</v>
      </c>
      <c r="FS61" s="103">
        <f t="shared" ca="1" si="322"/>
        <v>2.621703393595147E-2</v>
      </c>
      <c r="FT61" s="103">
        <f t="shared" ca="1" si="322"/>
        <v>2.6723397181068021E-2</v>
      </c>
      <c r="FU61" s="103">
        <f t="shared" ca="1" si="322"/>
        <v>2.7071395878276824E-2</v>
      </c>
      <c r="FV61" s="103">
        <f t="shared" ca="1" si="322"/>
        <v>2.7265586380238949E-2</v>
      </c>
      <c r="FW61" s="103">
        <f t="shared" ca="1" si="322"/>
        <v>2.7312714560465121E-2</v>
      </c>
      <c r="FX61" s="103">
        <f t="shared" ca="1" si="322"/>
        <v>2.7221305138053421E-2</v>
      </c>
      <c r="FY61" s="103">
        <f t="shared" ca="1" si="322"/>
        <v>2.7001261997649059E-2</v>
      </c>
      <c r="FZ61" s="103">
        <f t="shared" ca="1" si="321"/>
        <v>2.6663491049790645E-2</v>
      </c>
      <c r="GA61" s="103">
        <f t="shared" ca="1" si="321"/>
        <v>2.6219553932077352E-2</v>
      </c>
      <c r="GB61" s="103">
        <f t="shared" ca="1" si="321"/>
        <v>2.5681357978208686E-2</v>
      </c>
      <c r="GC61" s="103">
        <f t="shared" ca="1" si="321"/>
        <v>2.5060885431505964E-2</v>
      </c>
      <c r="GD61" s="103">
        <f t="shared" ca="1" si="321"/>
        <v>2.4369962865145686E-2</v>
      </c>
      <c r="GE61" s="103">
        <f t="shared" ca="1" si="321"/>
        <v>2.3620070178904429E-2</v>
      </c>
      <c r="GF61" s="103">
        <f t="shared" ca="1" si="321"/>
        <v>2.2822187338933809E-2</v>
      </c>
      <c r="GG61" s="103">
        <f t="shared" ca="1" si="321"/>
        <v>2.1986676169151943E-2</v>
      </c>
      <c r="GH61" s="103">
        <f t="shared" ca="1" si="321"/>
        <v>2.1123193941138697E-2</v>
      </c>
      <c r="GI61" s="103">
        <f t="shared" ca="1" si="321"/>
        <v>2.0240635193883628E-2</v>
      </c>
      <c r="GJ61" s="103">
        <f t="shared" ca="1" si="321"/>
        <v>1.9347098096997629E-2</v>
      </c>
      <c r="GK61" s="103">
        <f t="shared" ca="1" si="321"/>
        <v>1.844987170693612E-2</v>
      </c>
      <c r="GL61" s="103">
        <f t="shared" ca="1" si="321"/>
        <v>1.7555440615964028E-2</v>
      </c>
      <c r="GM61" s="103">
        <f t="shared" ca="1" si="321"/>
        <v>1.6669503724305194E-2</v>
      </c>
      <c r="GN61" s="103">
        <f t="shared" ca="1" si="318"/>
        <v>1.5797004148931808E-2</v>
      </c>
      <c r="GO61" s="103">
        <f t="shared" ca="1" si="318"/>
        <v>1.4942167594801596E-2</v>
      </c>
      <c r="GP61" s="103">
        <f t="shared" ca="1" si="318"/>
        <v>1.4108546838037521E-2</v>
      </c>
      <c r="GQ61" s="103">
        <f t="shared" ca="1" si="318"/>
        <v>1.3299070291652663E-2</v>
      </c>
      <c r="GR61" s="103">
        <f t="shared" ca="1" si="318"/>
        <v>1.2516092932980389E-2</v>
      </c>
      <c r="GS61" s="103">
        <f t="shared" ca="1" si="318"/>
        <v>1.1761448160845228E-2</v>
      </c>
      <c r="GT61" s="103">
        <f t="shared" ca="1" si="318"/>
        <v>1.1036499415255635E-2</v>
      </c>
      <c r="GU61" s="103">
        <f t="shared" ca="1" si="318"/>
        <v>1.034219063053809E-2</v>
      </c>
      <c r="GV61" s="103">
        <f t="shared" ca="1" si="318"/>
        <v>9.67909480338402E-3</v>
      </c>
      <c r="GW61" s="103">
        <f t="shared" ca="1" si="318"/>
        <v>9.0474601405834357E-3</v>
      </c>
      <c r="GX61" s="103">
        <f t="shared" ca="1" si="318"/>
        <v>8.4472534082257154E-3</v>
      </c>
      <c r="GY61" s="103">
        <f t="shared" ca="1" si="318"/>
        <v>7.8782002366751779E-3</v>
      </c>
      <c r="GZ61" s="103">
        <f t="shared" ca="1" si="318"/>
        <v>7.3398222455680583E-3</v>
      </c>
      <c r="HA61" s="103">
        <f t="shared" ca="1" si="318"/>
        <v>6.8314709427708094E-3</v>
      </c>
      <c r="HB61" s="103">
        <f t="shared" ca="1" si="318"/>
        <v>6.3523584228594139E-3</v>
      </c>
      <c r="HC61" s="103">
        <f t="shared" ca="1" si="318"/>
        <v>5.9015849466218483E-3</v>
      </c>
      <c r="HD61" s="103">
        <f t="shared" ca="1" si="319"/>
        <v>5.4781635253656731E-3</v>
      </c>
      <c r="HE61" s="103">
        <f t="shared" ca="1" si="319"/>
        <v>5.081041664625194E-3</v>
      </c>
      <c r="HF61" s="103">
        <f t="shared" ca="1" si="319"/>
        <v>4.7091204428939531E-3</v>
      </c>
      <c r="HG61" s="103">
        <f t="shared" ca="1" si="319"/>
        <v>4.3612711140885701E-3</v>
      </c>
      <c r="HH61" s="103">
        <f t="shared" ca="1" si="319"/>
        <v>4.0363494289538098E-3</v>
      </c>
      <c r="HI61" s="103">
        <f t="shared" ca="1" si="319"/>
        <v>3.7332078719152211E-3</v>
      </c>
      <c r="HJ61" s="103">
        <f t="shared" ca="1" si="319"/>
        <v>3.4507060070872995E-3</v>
      </c>
      <c r="HK61" s="103">
        <f t="shared" ca="1" si="319"/>
        <v>3.1877191212085197E-3</v>
      </c>
      <c r="HL61" s="103">
        <f t="shared" ca="1" si="319"/>
        <v>2.9431453430276409E-3</v>
      </c>
      <c r="HM61" s="103">
        <f t="shared" ca="1" si="319"/>
        <v>2.7159114087981205E-3</v>
      </c>
      <c r="HN61" s="103">
        <f t="shared" ca="1" si="319"/>
        <v>2.504977232585691E-3</v>
      </c>
      <c r="HO61" s="103">
        <f t="shared" ca="1" si="319"/>
        <v>2.3093394285421663E-3</v>
      </c>
      <c r="HP61" s="103">
        <f t="shared" ca="1" si="319"/>
        <v>2.1280339204947643E-3</v>
      </c>
      <c r="HQ61" s="103">
        <f t="shared" ca="1" si="319"/>
        <v>1.960137762444413E-3</v>
      </c>
      <c r="HR61" s="103">
        <f t="shared" ca="1" si="319"/>
        <v>1.8047702820599412E-3</v>
      </c>
      <c r="HS61" s="103">
        <f t="shared" ca="1" si="319"/>
        <v>1.6610936481877827E-3</v>
      </c>
      <c r="HT61" s="103">
        <f t="shared" ca="1" si="320"/>
        <v>1.5283129528682595E-3</v>
      </c>
      <c r="HU61" s="103">
        <f t="shared" ca="1" si="320"/>
        <v>1.4056758884396497E-3</v>
      </c>
      <c r="HV61" s="103">
        <f t="shared" ca="1" si="249"/>
        <v>1.2924720910925107E-3</v>
      </c>
      <c r="HW61" s="103">
        <f t="shared" ca="1" si="249"/>
        <v>1.1880322136869066E-3</v>
      </c>
      <c r="HX61" s="103">
        <f t="shared" ca="1" si="249"/>
        <v>1.0917267828364212E-3</v>
      </c>
      <c r="HY61" s="103">
        <f t="shared" ca="1" si="249"/>
        <v>1.2123114334196987E-2</v>
      </c>
      <c r="HZ61" s="104">
        <f t="shared" ca="1" si="216"/>
        <v>0.54578451584807486</v>
      </c>
      <c r="IA61" s="105">
        <f t="shared" ca="1" si="251"/>
        <v>0.11341714358752952</v>
      </c>
      <c r="IB61" s="105">
        <f t="shared" ca="1" si="252"/>
        <v>1.9003410849284613E-2</v>
      </c>
      <c r="IC61" s="105">
        <f t="shared" ca="1" si="253"/>
        <v>2.0484866396644725E-2</v>
      </c>
      <c r="ID61" s="105">
        <f t="shared" ca="1" si="254"/>
        <v>2.1858083035582183E-2</v>
      </c>
      <c r="IE61" s="105">
        <f t="shared" ca="1" si="255"/>
        <v>2.3104293054797036E-2</v>
      </c>
      <c r="IF61" s="105">
        <f t="shared" ca="1" si="256"/>
        <v>2.4208604830724418E-2</v>
      </c>
      <c r="IG61" s="105">
        <f t="shared" ca="1" si="257"/>
        <v>2.5160069784169223E-2</v>
      </c>
      <c r="IH61" s="105">
        <f t="shared" ca="1" si="258"/>
        <v>2.5951596035566359E-2</v>
      </c>
      <c r="II61" s="105">
        <f t="shared" ca="1" si="259"/>
        <v>2.6579738128454041E-2</v>
      </c>
      <c r="IJ61" s="105">
        <f t="shared" ca="1" si="260"/>
        <v>2.6731752001175842E-2</v>
      </c>
      <c r="IK61" s="105">
        <f t="shared" ca="1" si="261"/>
        <v>2.7348428160760514E-2</v>
      </c>
      <c r="IL61" s="105">
        <f t="shared" ca="1" si="262"/>
        <v>2.7497275328879325E-2</v>
      </c>
      <c r="IM61" s="105">
        <f t="shared" ca="1" si="263"/>
        <v>2.7498499476397875E-2</v>
      </c>
      <c r="IN61" s="105">
        <f t="shared" ca="1" si="264"/>
        <v>2.736137428196132E-2</v>
      </c>
      <c r="IO61" s="105">
        <f t="shared" ca="1" si="265"/>
        <v>2.7096471275722466E-2</v>
      </c>
      <c r="IP61" s="105">
        <f t="shared" ca="1" si="266"/>
        <v>2.6715276226256471E-2</v>
      </c>
      <c r="IQ61" s="105">
        <f t="shared" ca="1" si="267"/>
        <v>2.6229840145253529E-2</v>
      </c>
      <c r="IR61" s="105">
        <f t="shared" ca="1" si="268"/>
        <v>2.5652469725837533E-2</v>
      </c>
      <c r="IS61" s="105">
        <f t="shared" ca="1" si="269"/>
        <v>2.499545957818201E-2</v>
      </c>
      <c r="IT61" s="105">
        <f t="shared" ca="1" si="270"/>
        <v>2.4270866639258627E-2</v>
      </c>
      <c r="IU61" s="105">
        <f t="shared" ca="1" si="271"/>
        <v>2.3490325588822029E-2</v>
      </c>
      <c r="IV61" s="105">
        <f t="shared" ca="1" si="272"/>
        <v>2.2664902960681393E-2</v>
      </c>
      <c r="IW61" s="105">
        <f t="shared" ca="1" si="273"/>
        <v>2.180498684687969E-2</v>
      </c>
      <c r="IX61" s="105">
        <f t="shared" ca="1" si="274"/>
        <v>2.0920208598708877E-2</v>
      </c>
      <c r="IY61" s="105">
        <f t="shared" ca="1" si="275"/>
        <v>2.0019392678875696E-2</v>
      </c>
      <c r="IZ61" s="105">
        <f t="shared" ca="1" si="276"/>
        <v>1.9110530762819867E-2</v>
      </c>
      <c r="JA61" s="105">
        <f t="shared" ca="1" si="277"/>
        <v>1.820077627846893E-2</v>
      </c>
      <c r="JB61" s="105">
        <f t="shared" ca="1" si="278"/>
        <v>1.729645577234229E-2</v>
      </c>
      <c r="JC61" s="105">
        <f t="shared" ca="1" si="279"/>
        <v>1.6403093761925371E-2</v>
      </c>
      <c r="JD61" s="105">
        <f t="shared" ca="1" si="280"/>
        <v>1.5525448051457337E-2</v>
      </c>
      <c r="JE61" s="105">
        <f t="shared" ca="1" si="281"/>
        <v>1.4667552828263358E-2</v>
      </c>
      <c r="JF61" s="105">
        <f t="shared" ca="1" si="282"/>
        <v>1.3832767201981656E-2</v>
      </c>
      <c r="JG61" s="105">
        <f t="shared" ca="1" si="283"/>
        <v>1.3023827186377679E-2</v>
      </c>
      <c r="JH61" s="105">
        <f t="shared" ca="1" si="284"/>
        <v>1.2242899443572196E-2</v>
      </c>
      <c r="JI61" s="105">
        <f t="shared" ca="1" si="285"/>
        <v>1.1491635407075006E-2</v>
      </c>
      <c r="JJ61" s="105">
        <f t="shared" ca="1" si="286"/>
        <v>1.077122466924137E-2</v>
      </c>
      <c r="JK61" s="105">
        <f t="shared" ca="1" si="287"/>
        <v>1.0082446758794276E-2</v>
      </c>
      <c r="JL61" s="105">
        <f t="shared" ca="1" si="288"/>
        <v>9.4257206444934381E-3</v>
      </c>
      <c r="JM61" s="105">
        <f t="shared" ca="1" si="289"/>
        <v>8.801151482671318E-3</v>
      </c>
      <c r="JN61" s="105">
        <f t="shared" ca="1" si="290"/>
        <v>8.2085742806134263E-3</v>
      </c>
      <c r="JO61" s="105">
        <f t="shared" ca="1" si="291"/>
        <v>7.6475942767760176E-3</v>
      </c>
      <c r="JP61" s="105">
        <f t="shared" ca="1" si="292"/>
        <v>7.1176239447842205E-3</v>
      </c>
      <c r="JQ61" s="105">
        <f t="shared" ca="1" si="293"/>
        <v>6.6179166136360306E-3</v>
      </c>
      <c r="JR61" s="105">
        <f t="shared" ca="1" si="294"/>
        <v>6.1475967638727706E-3</v>
      </c>
      <c r="JS61" s="105">
        <f t="shared" ca="1" si="295"/>
        <v>5.7056871112197566E-3</v>
      </c>
      <c r="JT61" s="105">
        <f t="shared" ca="1" si="296"/>
        <v>5.2911326274611547E-3</v>
      </c>
      <c r="JU61" s="105">
        <f t="shared" ca="1" si="297"/>
        <v>4.9028216753375471E-3</v>
      </c>
      <c r="JV61" s="105">
        <f t="shared" ca="1" si="298"/>
        <v>4.5396044518137713E-3</v>
      </c>
      <c r="JW61" s="105">
        <f t="shared" ca="1" si="299"/>
        <v>4.2003089439576402E-3</v>
      </c>
      <c r="JX61" s="105">
        <f t="shared" ca="1" si="300"/>
        <v>3.8837546053448395E-3</v>
      </c>
      <c r="JY61" s="105">
        <f t="shared" ca="1" si="301"/>
        <v>3.5887639596634182E-3</v>
      </c>
      <c r="JZ61" s="105">
        <f t="shared" ca="1" si="302"/>
        <v>3.3141723331988572E-3</v>
      </c>
      <c r="KA61" s="105">
        <f t="shared" ca="1" si="303"/>
        <v>3.0588359100110893E-3</v>
      </c>
      <c r="KB61" s="105">
        <f t="shared" ca="1" si="304"/>
        <v>2.8216382937500751E-3</v>
      </c>
      <c r="KC61" s="105">
        <f t="shared" ca="1" si="305"/>
        <v>2.6014957487790623E-3</v>
      </c>
      <c r="KD61" s="105">
        <f t="shared" ca="1" si="306"/>
        <v>2.3973612811808496E-3</v>
      </c>
      <c r="KE61" s="105">
        <f t="shared" ca="1" si="307"/>
        <v>2.2082277077008282E-3</v>
      </c>
      <c r="KF61" s="105">
        <f t="shared" ca="1" si="308"/>
        <v>2.033129848108699E-3</v>
      </c>
      <c r="KG61" s="105">
        <f t="shared" ca="1" si="309"/>
        <v>1.8711459640775568E-3</v>
      </c>
      <c r="KH61" s="105">
        <f t="shared" ca="1" si="310"/>
        <v>1.7213985556935596E-3</v>
      </c>
      <c r="KI61" s="105">
        <f t="shared" ca="1" si="311"/>
        <v>1.5830546152729545E-3</v>
      </c>
      <c r="KJ61" s="105">
        <f t="shared" ca="1" si="312"/>
        <v>1.4553254273639458E-3</v>
      </c>
      <c r="KK61" s="105">
        <f t="shared" ca="1" si="313"/>
        <v>1.337465993721026E-3</v>
      </c>
      <c r="KL61" s="105">
        <f t="shared" ca="1" si="314"/>
        <v>1.2287741526951649E-3</v>
      </c>
      <c r="KM61" s="105">
        <f t="shared" ca="1" si="315"/>
        <v>1.1285894538827733E-3</v>
      </c>
      <c r="KN61" s="105">
        <f t="shared" ca="1" si="316"/>
        <v>1.0362918410452837E-3</v>
      </c>
      <c r="KO61" s="105">
        <f t="shared" ca="1" si="317"/>
        <v>1.1410848153148178E-2</v>
      </c>
      <c r="KP61" s="102"/>
      <c r="KQ61" s="106">
        <f t="shared" ca="1" si="145"/>
        <v>0.53669839377235029</v>
      </c>
      <c r="KR61" s="107">
        <f t="shared" ca="1" si="146"/>
        <v>0.29993466478359465</v>
      </c>
    </row>
    <row r="62" spans="1:304" s="63" customFormat="1" ht="15.5" x14ac:dyDescent="0.35">
      <c r="A62" s="62"/>
      <c r="B62" s="67" t="s">
        <v>164</v>
      </c>
      <c r="C62" s="95">
        <f t="shared" si="147"/>
        <v>463438</v>
      </c>
      <c r="D62" s="75">
        <f ca="1">'Stochastic inputs'!H83</f>
        <v>26.540834</v>
      </c>
      <c r="E62" s="75">
        <v>8.1793759999999995</v>
      </c>
      <c r="F62" s="96">
        <v>26.355048161999999</v>
      </c>
      <c r="G62" s="96">
        <v>8.1221203679999991</v>
      </c>
      <c r="H62" s="97">
        <f t="shared" ca="1" si="0"/>
        <v>3.2333184957563028</v>
      </c>
      <c r="I62" s="97">
        <f t="shared" ca="1" si="1"/>
        <v>0.30121738634842116</v>
      </c>
      <c r="J62" s="98">
        <f t="shared" si="2"/>
        <v>3.2262938808193384</v>
      </c>
      <c r="K62" s="98">
        <f t="shared" si="3"/>
        <v>0.30121738634842116</v>
      </c>
      <c r="L62" s="98"/>
      <c r="M62" s="99">
        <v>654633</v>
      </c>
      <c r="N62" s="98"/>
      <c r="O62" s="97">
        <f t="shared" ca="1" si="4"/>
        <v>3.2333184957563028</v>
      </c>
      <c r="P62" s="97">
        <f t="shared" ca="1" si="4"/>
        <v>0.30121738634842116</v>
      </c>
      <c r="Q62" s="99">
        <v>463438</v>
      </c>
      <c r="R62" s="100">
        <v>482512</v>
      </c>
      <c r="S62" s="99">
        <v>500504</v>
      </c>
      <c r="T62" s="100">
        <v>520056</v>
      </c>
      <c r="U62" s="99">
        <v>540766</v>
      </c>
      <c r="V62" s="100">
        <v>562118</v>
      </c>
      <c r="W62" s="99">
        <v>584498</v>
      </c>
      <c r="X62" s="100">
        <v>607337</v>
      </c>
      <c r="Y62" s="99">
        <v>630686</v>
      </c>
      <c r="Z62" s="100">
        <v>654633</v>
      </c>
      <c r="AA62" s="98"/>
      <c r="AB62" s="98">
        <f t="shared" si="5"/>
        <v>3.2262938808193384</v>
      </c>
      <c r="AC62" s="98">
        <f t="shared" si="5"/>
        <v>0.30121738634842116</v>
      </c>
      <c r="AD62" s="101">
        <f t="shared" ca="1" si="6"/>
        <v>50497.830434727155</v>
      </c>
      <c r="AE62" s="101">
        <f t="shared" ca="1" si="7"/>
        <v>8566.6183950931372</v>
      </c>
      <c r="AF62" s="101">
        <f t="shared" ca="1" si="8"/>
        <v>9254.3116901775938</v>
      </c>
      <c r="AG62" s="101">
        <f t="shared" ca="1" si="9"/>
        <v>9895.3472811029496</v>
      </c>
      <c r="AH62" s="101">
        <f t="shared" ca="1" si="10"/>
        <v>10480.833226130508</v>
      </c>
      <c r="AI62" s="101">
        <f t="shared" ca="1" si="11"/>
        <v>11003.590859227348</v>
      </c>
      <c r="AJ62" s="101">
        <f t="shared" ca="1" si="12"/>
        <v>11458.204665977475</v>
      </c>
      <c r="AK62" s="101">
        <f t="shared" ca="1" si="13"/>
        <v>11841.001213323792</v>
      </c>
      <c r="AL62" s="101">
        <f t="shared" ca="1" si="14"/>
        <v>12149.969773209483</v>
      </c>
      <c r="AM62" s="101">
        <f t="shared" ca="1" si="15"/>
        <v>12384.637742799807</v>
      </c>
      <c r="AN62" s="101">
        <f t="shared" ca="1" si="16"/>
        <v>12545.913563036862</v>
      </c>
      <c r="AO62" s="101">
        <f t="shared" ca="1" si="17"/>
        <v>12635.908820885183</v>
      </c>
      <c r="AP62" s="101">
        <f t="shared" ca="1" si="18"/>
        <v>12657.74981047284</v>
      </c>
      <c r="AQ62" s="101">
        <f t="shared" ca="1" si="19"/>
        <v>12615.387210569206</v>
      </c>
      <c r="AR62" s="101">
        <f t="shared" ca="1" si="20"/>
        <v>12513.410857666491</v>
      </c>
      <c r="AS62" s="101">
        <f t="shared" ca="1" si="21"/>
        <v>12356.874965132882</v>
      </c>
      <c r="AT62" s="101">
        <f t="shared" ca="1" si="22"/>
        <v>12151.137635174071</v>
      </c>
      <c r="AU62" s="101">
        <f t="shared" ca="1" si="23"/>
        <v>11901.717178705081</v>
      </c>
      <c r="AV62" s="101">
        <f t="shared" ca="1" si="24"/>
        <v>11614.166622606266</v>
      </c>
      <c r="AW62" s="101">
        <f t="shared" ca="1" si="25"/>
        <v>11293.966850297393</v>
      </c>
      <c r="AX62" s="101">
        <f t="shared" ca="1" si="26"/>
        <v>10946.438083571116</v>
      </c>
      <c r="AY62" s="101">
        <f t="shared" ca="1" si="27"/>
        <v>10576.668855980812</v>
      </c>
      <c r="AZ62" s="101">
        <f t="shared" ca="1" si="28"/>
        <v>10189.461230479443</v>
      </c>
      <c r="BA62" s="101">
        <f t="shared" ca="1" si="29"/>
        <v>9789.2907536934399</v>
      </c>
      <c r="BB62" s="101">
        <f t="shared" ca="1" si="30"/>
        <v>9380.2794929830452</v>
      </c>
      <c r="BC62" s="101">
        <f t="shared" ca="1" si="31"/>
        <v>8966.1804478763916</v>
      </c>
      <c r="BD62" s="101">
        <f t="shared" ca="1" si="32"/>
        <v>8550.3716441190645</v>
      </c>
      <c r="BE62" s="101">
        <f t="shared" ca="1" si="33"/>
        <v>8135.8582881811408</v>
      </c>
      <c r="BF62" s="101">
        <f t="shared" ca="1" si="34"/>
        <v>7725.2814669845538</v>
      </c>
      <c r="BG62" s="101">
        <f t="shared" ca="1" si="35"/>
        <v>7320.9320087726619</v>
      </c>
      <c r="BH62" s="101">
        <f t="shared" ca="1" si="36"/>
        <v>6924.7682657996656</v>
      </c>
      <c r="BI62" s="101">
        <f t="shared" ca="1" si="37"/>
        <v>6538.4367295264356</v>
      </c>
      <c r="BJ62" s="101">
        <f t="shared" ca="1" si="38"/>
        <v>6163.2945378229306</v>
      </c>
      <c r="BK62" s="101">
        <f t="shared" ca="1" si="39"/>
        <v>5800.4330766745679</v>
      </c>
      <c r="BL62" s="101">
        <f t="shared" ca="1" si="40"/>
        <v>5450.7020127657934</v>
      </c>
      <c r="BM62" s="101">
        <f t="shared" ca="1" si="41"/>
        <v>5114.7332160072438</v>
      </c>
      <c r="BN62" s="101">
        <f t="shared" ca="1" si="42"/>
        <v>4792.9641414353136</v>
      </c>
      <c r="BO62" s="101">
        <f t="shared" ca="1" si="43"/>
        <v>4485.6603374906863</v>
      </c>
      <c r="BP62" s="101">
        <f t="shared" ca="1" si="44"/>
        <v>4192.936832631709</v>
      </c>
      <c r="BQ62" s="101">
        <f t="shared" ca="1" si="45"/>
        <v>3914.7782250013106</v>
      </c>
      <c r="BR62" s="101">
        <f t="shared" ca="1" si="46"/>
        <v>3651.0573612842727</v>
      </c>
      <c r="BS62" s="101">
        <f t="shared" ca="1" si="47"/>
        <v>3401.5525418415714</v>
      </c>
      <c r="BT62" s="101">
        <f t="shared" ca="1" si="48"/>
        <v>3165.9632307758197</v>
      </c>
      <c r="BU62" s="101">
        <f t="shared" ca="1" si="49"/>
        <v>2943.9242827731223</v>
      </c>
      <c r="BV62" s="101">
        <f t="shared" ca="1" si="50"/>
        <v>2735.0187244925378</v>
      </c>
      <c r="BW62" s="101">
        <f t="shared" ca="1" si="51"/>
        <v>2538.7891478684182</v>
      </c>
      <c r="BX62" s="101">
        <f t="shared" ca="1" si="52"/>
        <v>2354.7477869705717</v>
      </c>
      <c r="BY62" s="101">
        <f t="shared" ca="1" si="53"/>
        <v>2182.3853598138885</v>
      </c>
      <c r="BZ62" s="101">
        <f t="shared" ca="1" si="54"/>
        <v>2021.1787625709796</v>
      </c>
      <c r="CA62" s="101">
        <f t="shared" ca="1" si="55"/>
        <v>1870.5977066554965</v>
      </c>
      <c r="CB62" s="101">
        <f t="shared" ca="1" si="56"/>
        <v>1730.1103897446471</v>
      </c>
      <c r="CC62" s="101">
        <f t="shared" ca="1" si="57"/>
        <v>1599.1882905125244</v>
      </c>
      <c r="CD62" s="101">
        <f t="shared" ca="1" si="58"/>
        <v>1477.3101740946345</v>
      </c>
      <c r="CE62" s="101">
        <f t="shared" ca="1" si="59"/>
        <v>1363.9653914820444</v>
      </c>
      <c r="CF62" s="101">
        <f t="shared" ca="1" si="60"/>
        <v>1258.656551470584</v>
      </c>
      <c r="CG62" s="101">
        <f t="shared" ca="1" si="61"/>
        <v>1160.901638715048</v>
      </c>
      <c r="CH62" s="101">
        <f t="shared" ca="1" si="62"/>
        <v>1070.235646084725</v>
      </c>
      <c r="CI62" s="101">
        <f t="shared" ca="1" si="63"/>
        <v>986.211784046253</v>
      </c>
      <c r="CJ62" s="101">
        <f t="shared" ca="1" si="64"/>
        <v>908.40232435171424</v>
      </c>
      <c r="CK62" s="101">
        <f t="shared" ca="1" si="65"/>
        <v>836.39912997729539</v>
      </c>
      <c r="CL62" s="101">
        <f t="shared" ca="1" si="66"/>
        <v>769.8139181288501</v>
      </c>
      <c r="CM62" s="101">
        <f t="shared" ca="1" si="67"/>
        <v>708.27829825136087</v>
      </c>
      <c r="CN62" s="101">
        <f t="shared" ca="1" si="68"/>
        <v>651.44362238669464</v>
      </c>
      <c r="CO62" s="101">
        <f t="shared" ca="1" si="69"/>
        <v>598.9806809517313</v>
      </c>
      <c r="CP62" s="101">
        <f t="shared" ca="1" si="70"/>
        <v>550.57927304663281</v>
      </c>
      <c r="CQ62" s="101">
        <f t="shared" ca="1" si="71"/>
        <v>505.9476767841457</v>
      </c>
      <c r="CR62" s="101">
        <f t="shared" ca="1" si="72"/>
        <v>5618.3118608115865</v>
      </c>
      <c r="CS62" s="102">
        <f t="shared" ca="1" si="73"/>
        <v>463437.99999999994</v>
      </c>
      <c r="CT62" s="74">
        <f t="shared" si="148"/>
        <v>52545.386366478262</v>
      </c>
      <c r="CU62" s="74">
        <f t="shared" si="149"/>
        <v>8804.1501819869209</v>
      </c>
      <c r="CV62" s="74">
        <f t="shared" si="150"/>
        <v>9490.4983975961768</v>
      </c>
      <c r="CW62" s="74">
        <f t="shared" si="151"/>
        <v>10126.700267749598</v>
      </c>
      <c r="CX62" s="74">
        <f t="shared" si="152"/>
        <v>10704.060840253213</v>
      </c>
      <c r="CY62" s="74">
        <f t="shared" si="153"/>
        <v>11215.680927831721</v>
      </c>
      <c r="CZ62" s="74">
        <f t="shared" si="154"/>
        <v>11656.488128679068</v>
      </c>
      <c r="DA62" s="74">
        <f t="shared" si="155"/>
        <v>12023.196823531491</v>
      </c>
      <c r="DB62" s="74">
        <f t="shared" si="156"/>
        <v>12314.210755991879</v>
      </c>
      <c r="DC62" s="74">
        <f t="shared" ca="1" si="74"/>
        <v>12384.637742799807</v>
      </c>
      <c r="DD62" s="74">
        <f t="shared" si="157"/>
        <v>12670.339586836861</v>
      </c>
      <c r="DE62" s="74">
        <f t="shared" si="158"/>
        <v>12739.299461076005</v>
      </c>
      <c r="DF62" s="74">
        <f t="shared" si="159"/>
        <v>12739.866600242955</v>
      </c>
      <c r="DG62" s="74">
        <f t="shared" si="160"/>
        <v>12676.337436182437</v>
      </c>
      <c r="DH62" s="74">
        <f t="shared" si="161"/>
        <v>12553.60968645984</v>
      </c>
      <c r="DI62" s="74">
        <f t="shared" si="162"/>
        <v>12377.004629044324</v>
      </c>
      <c r="DJ62" s="74">
        <f t="shared" si="163"/>
        <v>12152.105415171571</v>
      </c>
      <c r="DK62" s="74">
        <f t="shared" si="164"/>
        <v>11884.613651535541</v>
      </c>
      <c r="DL62" s="74">
        <f t="shared" si="165"/>
        <v>11580.225346881991</v>
      </c>
      <c r="DM62" s="74">
        <f t="shared" si="166"/>
        <v>11244.526397588954</v>
      </c>
      <c r="DN62" s="74">
        <f t="shared" si="167"/>
        <v>10882.90707115586</v>
      </c>
      <c r="DO62" s="74">
        <f t="shared" si="168"/>
        <v>10500.494416954149</v>
      </c>
      <c r="DP62" s="74">
        <f t="shared" si="169"/>
        <v>10102.101166928416</v>
      </c>
      <c r="DQ62" s="74">
        <f t="shared" si="170"/>
        <v>9692.1894602126522</v>
      </c>
      <c r="DR62" s="74">
        <f t="shared" si="171"/>
        <v>9274.8476099818781</v>
      </c>
      <c r="DS62" s="74">
        <f t="shared" si="172"/>
        <v>8853.7781047701264</v>
      </c>
      <c r="DT62" s="74">
        <f t="shared" si="173"/>
        <v>8432.2950787762293</v>
      </c>
      <c r="DU62" s="74">
        <f t="shared" si="174"/>
        <v>8013.3295777020321</v>
      </c>
      <c r="DV62" s="74">
        <f t="shared" si="175"/>
        <v>7599.4410726872402</v>
      </c>
      <c r="DW62" s="74">
        <f t="shared" si="176"/>
        <v>7192.8338218721547</v>
      </c>
      <c r="DX62" s="74">
        <f t="shared" si="177"/>
        <v>6795.3768366334589</v>
      </c>
      <c r="DY62" s="74">
        <f t="shared" si="178"/>
        <v>6408.6263694758863</v>
      </c>
      <c r="DZ62" s="74">
        <f t="shared" si="179"/>
        <v>6033.8499968509486</v>
      </c>
      <c r="EA62" s="74">
        <f t="shared" si="180"/>
        <v>5672.0515184899787</v>
      </c>
      <c r="EB62" s="74">
        <f t="shared" si="181"/>
        <v>5323.9960322352063</v>
      </c>
      <c r="EC62" s="74">
        <f t="shared" si="182"/>
        <v>4990.2346680829332</v>
      </c>
      <c r="ED62" s="74">
        <f t="shared" si="183"/>
        <v>4671.128576355215</v>
      </c>
      <c r="EE62" s="74">
        <f t="shared" si="184"/>
        <v>4366.8718624108878</v>
      </c>
      <c r="EF62" s="74">
        <f t="shared" si="185"/>
        <v>4077.5132444590672</v>
      </c>
      <c r="EG62" s="74">
        <f t="shared" si="186"/>
        <v>3802.9762825043827</v>
      </c>
      <c r="EH62" s="74">
        <f t="shared" si="187"/>
        <v>3543.0780862254733</v>
      </c>
      <c r="EI62" s="74">
        <f t="shared" si="188"/>
        <v>3297.5464586740482</v>
      </c>
      <c r="EJ62" s="74">
        <f t="shared" si="189"/>
        <v>3066.0354722852994</v>
      </c>
      <c r="EK62" s="74">
        <f t="shared" si="190"/>
        <v>2848.1395048863128</v>
      </c>
      <c r="EL62" s="74">
        <f t="shared" si="191"/>
        <v>2643.4057873614252</v>
      </c>
      <c r="EM62" s="74">
        <f t="shared" si="192"/>
        <v>2451.3455323591406</v>
      </c>
      <c r="EN62" s="74">
        <f t="shared" si="193"/>
        <v>2271.4437259455162</v>
      </c>
      <c r="EO62" s="74">
        <f t="shared" si="194"/>
        <v>2103.1676722439242</v>
      </c>
      <c r="EP62" s="74">
        <f t="shared" si="195"/>
        <v>1945.9743856844559</v>
      </c>
      <c r="EQ62" s="74">
        <f t="shared" si="196"/>
        <v>1799.3169271887061</v>
      </c>
      <c r="ER62" s="74">
        <f t="shared" si="197"/>
        <v>1662.6497800403145</v>
      </c>
      <c r="ES62" s="74">
        <f t="shared" si="198"/>
        <v>1535.4333588786862</v>
      </c>
      <c r="ET62" s="74">
        <f t="shared" si="199"/>
        <v>1417.1377416073738</v>
      </c>
      <c r="EU62" s="74">
        <f t="shared" si="200"/>
        <v>1307.245709438323</v>
      </c>
      <c r="EV62" s="74">
        <f t="shared" si="201"/>
        <v>1205.2551750684067</v>
      </c>
      <c r="EW62" s="74">
        <f t="shared" si="202"/>
        <v>1110.6810733816947</v>
      </c>
      <c r="EX62" s="74">
        <f t="shared" si="203"/>
        <v>1023.0567832697619</v>
      </c>
      <c r="EY62" s="74">
        <f t="shared" si="204"/>
        <v>941.93514333786516</v>
      </c>
      <c r="EZ62" s="74">
        <f t="shared" si="205"/>
        <v>866.88911852777608</v>
      </c>
      <c r="FA62" s="74">
        <f t="shared" si="206"/>
        <v>797.51216913525843</v>
      </c>
      <c r="FB62" s="74">
        <f t="shared" si="207"/>
        <v>733.41836840175961</v>
      </c>
      <c r="FC62" s="74">
        <f t="shared" si="208"/>
        <v>674.24230985664451</v>
      </c>
      <c r="FD62" s="74">
        <f t="shared" si="209"/>
        <v>619.63884091173929</v>
      </c>
      <c r="FE62" s="74">
        <f t="shared" si="210"/>
        <v>569.28265488083252</v>
      </c>
      <c r="FF62" s="74">
        <f t="shared" si="211"/>
        <v>522.86776961224257</v>
      </c>
      <c r="FG62" s="74">
        <f t="shared" si="212"/>
        <v>480.10691729447393</v>
      </c>
      <c r="FH62" s="74">
        <f t="shared" si="213"/>
        <v>5286.5678504207362</v>
      </c>
      <c r="FI62" s="102">
        <f t="shared" ca="1" si="75"/>
        <v>463293.15572937561</v>
      </c>
      <c r="FJ62" s="62"/>
      <c r="FK62" s="103">
        <f t="shared" ca="1" si="322"/>
        <v>0.10896350846224773</v>
      </c>
      <c r="FL62" s="103">
        <f t="shared" ca="1" si="322"/>
        <v>1.8484928717742478E-2</v>
      </c>
      <c r="FM62" s="103">
        <f t="shared" ca="1" si="322"/>
        <v>1.9968823640222847E-2</v>
      </c>
      <c r="FN62" s="103">
        <f t="shared" ca="1" si="322"/>
        <v>2.135204122472251E-2</v>
      </c>
      <c r="FO62" s="103">
        <f t="shared" ca="1" si="322"/>
        <v>2.2615394564387273E-2</v>
      </c>
      <c r="FP62" s="103">
        <f t="shared" ca="1" si="322"/>
        <v>2.3743393634590493E-2</v>
      </c>
      <c r="FQ62" s="103">
        <f t="shared" ca="1" si="322"/>
        <v>2.4724352914472867E-2</v>
      </c>
      <c r="FR62" s="103">
        <f t="shared" ca="1" si="322"/>
        <v>2.5550345921835919E-2</v>
      </c>
      <c r="FS62" s="103">
        <f t="shared" ca="1" si="322"/>
        <v>2.6217033935951484E-2</v>
      </c>
      <c r="FT62" s="103">
        <f t="shared" ca="1" si="322"/>
        <v>2.6723397181068035E-2</v>
      </c>
      <c r="FU62" s="103">
        <f t="shared" ca="1" si="322"/>
        <v>2.7071395878276842E-2</v>
      </c>
      <c r="FV62" s="103">
        <f t="shared" ca="1" si="322"/>
        <v>2.7265586380238963E-2</v>
      </c>
      <c r="FW62" s="103">
        <f t="shared" ca="1" si="322"/>
        <v>2.7312714560465134E-2</v>
      </c>
      <c r="FX62" s="103">
        <f t="shared" ca="1" si="322"/>
        <v>2.7221305138053434E-2</v>
      </c>
      <c r="FY62" s="103">
        <f t="shared" ca="1" si="322"/>
        <v>2.7001261997649077E-2</v>
      </c>
      <c r="FZ62" s="103">
        <f t="shared" ca="1" si="321"/>
        <v>2.6663491049790659E-2</v>
      </c>
      <c r="GA62" s="103">
        <f t="shared" ca="1" si="321"/>
        <v>2.621955393207737E-2</v>
      </c>
      <c r="GB62" s="103">
        <f t="shared" ca="1" si="321"/>
        <v>2.5681357978208696E-2</v>
      </c>
      <c r="GC62" s="103">
        <f t="shared" ca="1" si="321"/>
        <v>2.5060885431505978E-2</v>
      </c>
      <c r="GD62" s="103">
        <f t="shared" ca="1" si="321"/>
        <v>2.4369962865145704E-2</v>
      </c>
      <c r="GE62" s="103">
        <f t="shared" ca="1" si="321"/>
        <v>2.3620070178904443E-2</v>
      </c>
      <c r="GF62" s="103">
        <f t="shared" ca="1" si="321"/>
        <v>2.2822187338933823E-2</v>
      </c>
      <c r="GG62" s="103">
        <f t="shared" ca="1" si="321"/>
        <v>2.1986676169151956E-2</v>
      </c>
      <c r="GH62" s="103">
        <f t="shared" ca="1" si="321"/>
        <v>2.1123193941138711E-2</v>
      </c>
      <c r="GI62" s="103">
        <f t="shared" ca="1" si="321"/>
        <v>2.0240635193883642E-2</v>
      </c>
      <c r="GJ62" s="103">
        <f t="shared" ca="1" si="321"/>
        <v>1.9347098096997639E-2</v>
      </c>
      <c r="GK62" s="103">
        <f t="shared" ca="1" si="321"/>
        <v>1.8449871706936127E-2</v>
      </c>
      <c r="GL62" s="103">
        <f t="shared" ca="1" si="321"/>
        <v>1.7555440615964039E-2</v>
      </c>
      <c r="GM62" s="103">
        <f t="shared" ca="1" si="321"/>
        <v>1.6669503724305205E-2</v>
      </c>
      <c r="GN62" s="103">
        <f t="shared" ca="1" si="318"/>
        <v>1.5797004148931815E-2</v>
      </c>
      <c r="GO62" s="103">
        <f t="shared" ca="1" si="318"/>
        <v>1.4942167594801605E-2</v>
      </c>
      <c r="GP62" s="103">
        <f t="shared" ca="1" si="318"/>
        <v>1.410854683803753E-2</v>
      </c>
      <c r="GQ62" s="103">
        <f t="shared" ca="1" si="318"/>
        <v>1.3299070291652672E-2</v>
      </c>
      <c r="GR62" s="103">
        <f t="shared" ca="1" si="318"/>
        <v>1.2516092932980396E-2</v>
      </c>
      <c r="GS62" s="103">
        <f t="shared" ca="1" si="318"/>
        <v>1.1761448160845235E-2</v>
      </c>
      <c r="GT62" s="103">
        <f t="shared" ca="1" si="318"/>
        <v>1.1036499415255642E-2</v>
      </c>
      <c r="GU62" s="103">
        <f t="shared" ca="1" si="318"/>
        <v>1.0342190630538097E-2</v>
      </c>
      <c r="GV62" s="103">
        <f t="shared" ca="1" si="318"/>
        <v>9.6790948033840269E-3</v>
      </c>
      <c r="GW62" s="103">
        <f t="shared" ca="1" si="318"/>
        <v>9.0474601405834427E-3</v>
      </c>
      <c r="GX62" s="103">
        <f t="shared" ca="1" si="318"/>
        <v>8.4472534082257189E-3</v>
      </c>
      <c r="GY62" s="103">
        <f t="shared" ca="1" si="318"/>
        <v>7.8782002366751831E-3</v>
      </c>
      <c r="GZ62" s="103">
        <f t="shared" ca="1" si="318"/>
        <v>7.3398222455680626E-3</v>
      </c>
      <c r="HA62" s="103">
        <f t="shared" ca="1" si="318"/>
        <v>6.8314709427708129E-3</v>
      </c>
      <c r="HB62" s="103">
        <f t="shared" ca="1" si="318"/>
        <v>6.3523584228594174E-3</v>
      </c>
      <c r="HC62" s="103">
        <f t="shared" ca="1" si="318"/>
        <v>5.9015849466218526E-3</v>
      </c>
      <c r="HD62" s="103">
        <f t="shared" ca="1" si="319"/>
        <v>5.4781635253656766E-3</v>
      </c>
      <c r="HE62" s="103">
        <f t="shared" ca="1" si="319"/>
        <v>5.0810416646251966E-3</v>
      </c>
      <c r="HF62" s="103">
        <f t="shared" ca="1" si="319"/>
        <v>4.7091204428939548E-3</v>
      </c>
      <c r="HG62" s="103">
        <f t="shared" ca="1" si="319"/>
        <v>4.3612711140885727E-3</v>
      </c>
      <c r="HH62" s="103">
        <f t="shared" ca="1" si="319"/>
        <v>4.0363494289538124E-3</v>
      </c>
      <c r="HI62" s="103">
        <f t="shared" ca="1" si="319"/>
        <v>3.7332078719152237E-3</v>
      </c>
      <c r="HJ62" s="103">
        <f t="shared" ca="1" si="319"/>
        <v>3.4507060070873012E-3</v>
      </c>
      <c r="HK62" s="103">
        <f t="shared" ca="1" si="319"/>
        <v>3.1877191212085214E-3</v>
      </c>
      <c r="HL62" s="103">
        <f t="shared" ca="1" si="319"/>
        <v>2.9431453430276426E-3</v>
      </c>
      <c r="HM62" s="103">
        <f t="shared" ca="1" si="319"/>
        <v>2.7159114087981222E-3</v>
      </c>
      <c r="HN62" s="103">
        <f t="shared" ca="1" si="319"/>
        <v>2.5049772325856923E-3</v>
      </c>
      <c r="HO62" s="103">
        <f t="shared" ca="1" si="319"/>
        <v>2.3093394285421676E-3</v>
      </c>
      <c r="HP62" s="103">
        <f t="shared" ca="1" si="319"/>
        <v>2.1280339204947656E-3</v>
      </c>
      <c r="HQ62" s="103">
        <f t="shared" ca="1" si="319"/>
        <v>1.9601377624444138E-3</v>
      </c>
      <c r="HR62" s="103">
        <f t="shared" ca="1" si="319"/>
        <v>1.8047702820599423E-3</v>
      </c>
      <c r="HS62" s="103">
        <f t="shared" ca="1" si="319"/>
        <v>1.6610936481877838E-3</v>
      </c>
      <c r="HT62" s="103">
        <f t="shared" ca="1" si="320"/>
        <v>1.5283129528682606E-3</v>
      </c>
      <c r="HU62" s="103">
        <f t="shared" ca="1" si="320"/>
        <v>1.4056758884396505E-3</v>
      </c>
      <c r="HV62" s="103">
        <f t="shared" ca="1" si="249"/>
        <v>1.2924720910925116E-3</v>
      </c>
      <c r="HW62" s="103">
        <f t="shared" ca="1" si="249"/>
        <v>1.1880322136869073E-3</v>
      </c>
      <c r="HX62" s="103">
        <f t="shared" ca="1" si="249"/>
        <v>1.0917267828364221E-3</v>
      </c>
      <c r="HY62" s="103">
        <f t="shared" ca="1" si="249"/>
        <v>1.2123114334196996E-2</v>
      </c>
      <c r="HZ62" s="104">
        <f t="shared" ca="1" si="216"/>
        <v>0.54578451584807497</v>
      </c>
      <c r="IA62" s="105">
        <f t="shared" ca="1" si="251"/>
        <v>0.11341714358752951</v>
      </c>
      <c r="IB62" s="105">
        <f t="shared" ca="1" si="252"/>
        <v>1.900341084928461E-2</v>
      </c>
      <c r="IC62" s="105">
        <f t="shared" ca="1" si="253"/>
        <v>2.0484866396644721E-2</v>
      </c>
      <c r="ID62" s="105">
        <f t="shared" ca="1" si="254"/>
        <v>2.185808303558218E-2</v>
      </c>
      <c r="IE62" s="105">
        <f t="shared" ca="1" si="255"/>
        <v>2.3104293054797033E-2</v>
      </c>
      <c r="IF62" s="105">
        <f t="shared" ca="1" si="256"/>
        <v>2.4208604830724414E-2</v>
      </c>
      <c r="IG62" s="105">
        <f t="shared" ca="1" si="257"/>
        <v>2.5160069784169219E-2</v>
      </c>
      <c r="IH62" s="105">
        <f t="shared" ca="1" si="258"/>
        <v>2.5951596035566356E-2</v>
      </c>
      <c r="II62" s="105">
        <f t="shared" ca="1" si="259"/>
        <v>2.6579738128454038E-2</v>
      </c>
      <c r="IJ62" s="105">
        <f t="shared" ca="1" si="260"/>
        <v>2.6731752001175842E-2</v>
      </c>
      <c r="IK62" s="105">
        <f t="shared" ca="1" si="261"/>
        <v>2.734842816076051E-2</v>
      </c>
      <c r="IL62" s="105">
        <f t="shared" ca="1" si="262"/>
        <v>2.7497275328879321E-2</v>
      </c>
      <c r="IM62" s="105">
        <f t="shared" ca="1" si="263"/>
        <v>2.7498499476397875E-2</v>
      </c>
      <c r="IN62" s="105">
        <f t="shared" ca="1" si="264"/>
        <v>2.7361374281961316E-2</v>
      </c>
      <c r="IO62" s="105">
        <f t="shared" ca="1" si="265"/>
        <v>2.7096471275722463E-2</v>
      </c>
      <c r="IP62" s="105">
        <f t="shared" ca="1" si="266"/>
        <v>2.6715276226256468E-2</v>
      </c>
      <c r="IQ62" s="105">
        <f t="shared" ca="1" si="267"/>
        <v>2.6229840145253529E-2</v>
      </c>
      <c r="IR62" s="105">
        <f t="shared" ca="1" si="268"/>
        <v>2.5652469725837533E-2</v>
      </c>
      <c r="IS62" s="105">
        <f t="shared" ca="1" si="269"/>
        <v>2.499545957818201E-2</v>
      </c>
      <c r="IT62" s="105">
        <f t="shared" ca="1" si="270"/>
        <v>2.4270866639258627E-2</v>
      </c>
      <c r="IU62" s="105">
        <f t="shared" ca="1" si="271"/>
        <v>2.3490325588822025E-2</v>
      </c>
      <c r="IV62" s="105">
        <f t="shared" ca="1" si="272"/>
        <v>2.2664902960681389E-2</v>
      </c>
      <c r="IW62" s="105">
        <f t="shared" ca="1" si="273"/>
        <v>2.1804986846879683E-2</v>
      </c>
      <c r="IX62" s="105">
        <f t="shared" ca="1" si="274"/>
        <v>2.0920208598708873E-2</v>
      </c>
      <c r="IY62" s="105">
        <f t="shared" ca="1" si="275"/>
        <v>2.0019392678875692E-2</v>
      </c>
      <c r="IZ62" s="105">
        <f t="shared" ca="1" si="276"/>
        <v>1.9110530762819863E-2</v>
      </c>
      <c r="JA62" s="105">
        <f t="shared" ca="1" si="277"/>
        <v>1.8200776278468927E-2</v>
      </c>
      <c r="JB62" s="105">
        <f t="shared" ca="1" si="278"/>
        <v>1.7296455772342286E-2</v>
      </c>
      <c r="JC62" s="105">
        <f t="shared" ca="1" si="279"/>
        <v>1.6403093761925371E-2</v>
      </c>
      <c r="JD62" s="105">
        <f t="shared" ca="1" si="280"/>
        <v>1.5525448051457336E-2</v>
      </c>
      <c r="JE62" s="105">
        <f t="shared" ca="1" si="281"/>
        <v>1.4667552828263356E-2</v>
      </c>
      <c r="JF62" s="105">
        <f t="shared" ca="1" si="282"/>
        <v>1.3832767201981655E-2</v>
      </c>
      <c r="JG62" s="105">
        <f t="shared" ca="1" si="283"/>
        <v>1.3023827186377677E-2</v>
      </c>
      <c r="JH62" s="105">
        <f t="shared" ca="1" si="284"/>
        <v>1.2242899443572194E-2</v>
      </c>
      <c r="JI62" s="105">
        <f t="shared" ca="1" si="285"/>
        <v>1.1491635407075004E-2</v>
      </c>
      <c r="JJ62" s="105">
        <f t="shared" ca="1" si="286"/>
        <v>1.0771224669241368E-2</v>
      </c>
      <c r="JK62" s="105">
        <f t="shared" ca="1" si="287"/>
        <v>1.0082446758794276E-2</v>
      </c>
      <c r="JL62" s="105">
        <f t="shared" ca="1" si="288"/>
        <v>9.4257206444934363E-3</v>
      </c>
      <c r="JM62" s="105">
        <f t="shared" ca="1" si="289"/>
        <v>8.8011514826713162E-3</v>
      </c>
      <c r="JN62" s="105">
        <f t="shared" ca="1" si="290"/>
        <v>8.2085742806134246E-3</v>
      </c>
      <c r="JO62" s="105">
        <f t="shared" ca="1" si="291"/>
        <v>7.6475942767760176E-3</v>
      </c>
      <c r="JP62" s="105">
        <f t="shared" ca="1" si="292"/>
        <v>7.1176239447842196E-3</v>
      </c>
      <c r="JQ62" s="105">
        <f t="shared" ca="1" si="293"/>
        <v>6.6179166136360306E-3</v>
      </c>
      <c r="JR62" s="105">
        <f t="shared" ca="1" si="294"/>
        <v>6.1475967638727706E-3</v>
      </c>
      <c r="JS62" s="105">
        <f t="shared" ca="1" si="295"/>
        <v>5.7056871112197548E-3</v>
      </c>
      <c r="JT62" s="105">
        <f t="shared" ca="1" si="296"/>
        <v>5.2911326274611538E-3</v>
      </c>
      <c r="JU62" s="105">
        <f t="shared" ca="1" si="297"/>
        <v>4.9028216753375471E-3</v>
      </c>
      <c r="JV62" s="105">
        <f t="shared" ca="1" si="298"/>
        <v>4.5396044518137713E-3</v>
      </c>
      <c r="JW62" s="105">
        <f t="shared" ca="1" si="299"/>
        <v>4.2003089439576393E-3</v>
      </c>
      <c r="JX62" s="105">
        <f t="shared" ca="1" si="300"/>
        <v>3.883754605344839E-3</v>
      </c>
      <c r="JY62" s="105">
        <f t="shared" ca="1" si="301"/>
        <v>3.5887639596634178E-3</v>
      </c>
      <c r="JZ62" s="105">
        <f t="shared" ca="1" si="302"/>
        <v>3.3141723331988572E-3</v>
      </c>
      <c r="KA62" s="105">
        <f t="shared" ca="1" si="303"/>
        <v>3.0588359100110888E-3</v>
      </c>
      <c r="KB62" s="105">
        <f t="shared" ca="1" si="304"/>
        <v>2.8216382937500746E-3</v>
      </c>
      <c r="KC62" s="105">
        <f t="shared" ca="1" si="305"/>
        <v>2.6014957487790623E-3</v>
      </c>
      <c r="KD62" s="105">
        <f t="shared" ca="1" si="306"/>
        <v>2.3973612811808492E-3</v>
      </c>
      <c r="KE62" s="105">
        <f t="shared" ca="1" si="307"/>
        <v>2.2082277077008282E-3</v>
      </c>
      <c r="KF62" s="105">
        <f t="shared" ca="1" si="308"/>
        <v>2.033129848108699E-3</v>
      </c>
      <c r="KG62" s="105">
        <f t="shared" ca="1" si="309"/>
        <v>1.8711459640775566E-3</v>
      </c>
      <c r="KH62" s="105">
        <f t="shared" ca="1" si="310"/>
        <v>1.7213985556935594E-3</v>
      </c>
      <c r="KI62" s="105">
        <f t="shared" ca="1" si="311"/>
        <v>1.5830546152729543E-3</v>
      </c>
      <c r="KJ62" s="105">
        <f t="shared" ca="1" si="312"/>
        <v>1.4553254273639456E-3</v>
      </c>
      <c r="KK62" s="105">
        <f t="shared" ca="1" si="313"/>
        <v>1.3374659937210257E-3</v>
      </c>
      <c r="KL62" s="105">
        <f t="shared" ca="1" si="314"/>
        <v>1.2287741526951649E-3</v>
      </c>
      <c r="KM62" s="105">
        <f t="shared" ca="1" si="315"/>
        <v>1.1285894538827731E-3</v>
      </c>
      <c r="KN62" s="105">
        <f t="shared" ca="1" si="316"/>
        <v>1.0362918410452837E-3</v>
      </c>
      <c r="KO62" s="105">
        <f t="shared" ca="1" si="317"/>
        <v>1.1410848153148176E-2</v>
      </c>
      <c r="KP62" s="102"/>
      <c r="KQ62" s="106">
        <f t="shared" ca="1" si="145"/>
        <v>0.53669839377235029</v>
      </c>
      <c r="KR62" s="107">
        <f t="shared" ca="1" si="146"/>
        <v>0.29993466478359465</v>
      </c>
    </row>
    <row r="63" spans="1:304" s="63" customFormat="1" ht="15.5" x14ac:dyDescent="0.35">
      <c r="A63" s="62"/>
      <c r="B63" s="67" t="s">
        <v>165</v>
      </c>
      <c r="C63" s="95">
        <f t="shared" si="147"/>
        <v>427785</v>
      </c>
      <c r="D63" s="75">
        <f ca="1">'Stochastic inputs'!H84</f>
        <v>26.540834</v>
      </c>
      <c r="E63" s="75">
        <v>8.1793759999999995</v>
      </c>
      <c r="F63" s="96">
        <v>26.355048161999999</v>
      </c>
      <c r="G63" s="96">
        <v>8.1221203679999991</v>
      </c>
      <c r="H63" s="97">
        <f t="shared" ca="1" si="0"/>
        <v>3.2333184957563028</v>
      </c>
      <c r="I63" s="97">
        <f t="shared" ca="1" si="1"/>
        <v>0.30121738634842116</v>
      </c>
      <c r="J63" s="98">
        <f t="shared" si="2"/>
        <v>3.2262938808193384</v>
      </c>
      <c r="K63" s="98">
        <f t="shared" si="3"/>
        <v>0.30121738634842116</v>
      </c>
      <c r="L63" s="98"/>
      <c r="M63" s="99">
        <v>611587</v>
      </c>
      <c r="N63" s="98"/>
      <c r="O63" s="97">
        <f t="shared" ca="1" si="4"/>
        <v>3.2333184957563028</v>
      </c>
      <c r="P63" s="97">
        <f t="shared" ca="1" si="4"/>
        <v>0.30121738634842116</v>
      </c>
      <c r="Q63" s="99">
        <v>427785</v>
      </c>
      <c r="R63" s="100">
        <v>448096</v>
      </c>
      <c r="S63" s="99">
        <v>466748</v>
      </c>
      <c r="T63" s="100">
        <v>484351</v>
      </c>
      <c r="U63" s="99">
        <v>503472</v>
      </c>
      <c r="V63" s="100">
        <v>523729</v>
      </c>
      <c r="W63" s="99">
        <v>544587</v>
      </c>
      <c r="X63" s="100">
        <v>566458</v>
      </c>
      <c r="Y63" s="99">
        <v>588777</v>
      </c>
      <c r="Z63" s="100">
        <v>611587</v>
      </c>
      <c r="AA63" s="98"/>
      <c r="AB63" s="98">
        <f t="shared" si="5"/>
        <v>3.2262938808193384</v>
      </c>
      <c r="AC63" s="98">
        <f t="shared" si="5"/>
        <v>0.30121738634842116</v>
      </c>
      <c r="AD63" s="101">
        <f t="shared" ca="1" si="6"/>
        <v>46612.954467522635</v>
      </c>
      <c r="AE63" s="101">
        <f t="shared" ca="1" si="7"/>
        <v>7907.5752315194641</v>
      </c>
      <c r="AF63" s="101">
        <f t="shared" ca="1" si="8"/>
        <v>8542.3632209327297</v>
      </c>
      <c r="AG63" s="101">
        <f t="shared" ca="1" si="9"/>
        <v>9134.0829553179174</v>
      </c>
      <c r="AH63" s="101">
        <f t="shared" ca="1" si="10"/>
        <v>9674.5265637264074</v>
      </c>
      <c r="AI63" s="101">
        <f t="shared" ca="1" si="11"/>
        <v>10157.067645973293</v>
      </c>
      <c r="AJ63" s="101">
        <f t="shared" ca="1" si="12"/>
        <v>10576.707311517774</v>
      </c>
      <c r="AK63" s="101">
        <f t="shared" ca="1" si="13"/>
        <v>10930.054730172576</v>
      </c>
      <c r="AL63" s="101">
        <f t="shared" ca="1" si="14"/>
        <v>11215.253862291005</v>
      </c>
      <c r="AM63" s="101">
        <f t="shared" ca="1" si="15"/>
        <v>11431.868463103188</v>
      </c>
      <c r="AN63" s="101">
        <f t="shared" ca="1" si="16"/>
        <v>11580.737085788658</v>
      </c>
      <c r="AO63" s="101">
        <f t="shared" ca="1" si="17"/>
        <v>11663.808869670524</v>
      </c>
      <c r="AP63" s="101">
        <f t="shared" ca="1" si="18"/>
        <v>11683.969598248577</v>
      </c>
      <c r="AQ63" s="101">
        <f t="shared" ca="1" si="19"/>
        <v>11644.866018482187</v>
      </c>
      <c r="AR63" s="101">
        <f t="shared" ca="1" si="20"/>
        <v>11550.734863664309</v>
      </c>
      <c r="AS63" s="101">
        <f t="shared" ca="1" si="21"/>
        <v>11406.241518734696</v>
      </c>
      <c r="AT63" s="101">
        <f t="shared" ca="1" si="22"/>
        <v>11216.331878833716</v>
      </c>
      <c r="AU63" s="101">
        <f t="shared" ca="1" si="23"/>
        <v>10986.099722708008</v>
      </c>
      <c r="AV63" s="101">
        <f t="shared" ca="1" si="24"/>
        <v>10720.670874316784</v>
      </c>
      <c r="AW63" s="101">
        <f t="shared" ca="1" si="25"/>
        <v>10425.104564266354</v>
      </c>
      <c r="AX63" s="101">
        <f t="shared" ca="1" si="26"/>
        <v>10104.311721482636</v>
      </c>
      <c r="AY63" s="101">
        <f t="shared" ca="1" si="27"/>
        <v>9762.9894107858036</v>
      </c>
      <c r="AZ63" s="101">
        <f t="shared" ca="1" si="28"/>
        <v>9405.5702650206676</v>
      </c>
      <c r="BA63" s="101">
        <f t="shared" ca="1" si="29"/>
        <v>9036.1855201100225</v>
      </c>
      <c r="BB63" s="101">
        <f t="shared" ca="1" si="30"/>
        <v>8658.640126415512</v>
      </c>
      <c r="BC63" s="101">
        <f t="shared" ca="1" si="31"/>
        <v>8276.3983594241345</v>
      </c>
      <c r="BD63" s="101">
        <f t="shared" ca="1" si="32"/>
        <v>7892.5783681516714</v>
      </c>
      <c r="BE63" s="101">
        <f t="shared" ca="1" si="33"/>
        <v>7509.9541639001745</v>
      </c>
      <c r="BF63" s="101">
        <f t="shared" ca="1" si="34"/>
        <v>7130.9636507019004</v>
      </c>
      <c r="BG63" s="101">
        <f t="shared" ca="1" si="35"/>
        <v>6757.7214198507963</v>
      </c>
      <c r="BH63" s="101">
        <f t="shared" ca="1" si="36"/>
        <v>6392.0351645422033</v>
      </c>
      <c r="BI63" s="101">
        <f t="shared" ca="1" si="37"/>
        <v>6035.4247091098841</v>
      </c>
      <c r="BJ63" s="101">
        <f t="shared" ca="1" si="38"/>
        <v>5689.1427847146379</v>
      </c>
      <c r="BK63" s="101">
        <f t="shared" ca="1" si="39"/>
        <v>5354.1968153350181</v>
      </c>
      <c r="BL63" s="101">
        <f t="shared" ca="1" si="40"/>
        <v>5031.3711014871787</v>
      </c>
      <c r="BM63" s="101">
        <f t="shared" ca="1" si="41"/>
        <v>4721.2489023551343</v>
      </c>
      <c r="BN63" s="101">
        <f t="shared" ca="1" si="42"/>
        <v>4424.2340188847393</v>
      </c>
      <c r="BO63" s="101">
        <f t="shared" ca="1" si="43"/>
        <v>4140.571570465635</v>
      </c>
      <c r="BP63" s="101">
        <f t="shared" ca="1" si="44"/>
        <v>3870.3677362394874</v>
      </c>
      <c r="BQ63" s="101">
        <f t="shared" ca="1" si="45"/>
        <v>3613.6082992378392</v>
      </c>
      <c r="BR63" s="101">
        <f t="shared" ca="1" si="46"/>
        <v>3370.1758882460927</v>
      </c>
      <c r="BS63" s="101">
        <f t="shared" ca="1" si="47"/>
        <v>3139.8658593203331</v>
      </c>
      <c r="BT63" s="101">
        <f t="shared" ca="1" si="48"/>
        <v>2922.4007972532117</v>
      </c>
      <c r="BU63" s="101">
        <f t="shared" ca="1" si="49"/>
        <v>2717.4436479229157</v>
      </c>
      <c r="BV63" s="101">
        <f t="shared" ca="1" si="50"/>
        <v>2524.6095163906289</v>
      </c>
      <c r="BW63" s="101">
        <f t="shared" ca="1" si="51"/>
        <v>2343.4761836985558</v>
      </c>
      <c r="BX63" s="101">
        <f t="shared" ca="1" si="52"/>
        <v>2173.5934085016897</v>
      </c>
      <c r="BY63" s="101">
        <f t="shared" ca="1" si="53"/>
        <v>2014.4910886633904</v>
      </c>
      <c r="BZ63" s="101">
        <f t="shared" ca="1" si="54"/>
        <v>1865.6863635403797</v>
      </c>
      <c r="CA63" s="101">
        <f t="shared" ca="1" si="55"/>
        <v>1726.6897404650063</v>
      </c>
      <c r="CB63" s="101">
        <f t="shared" ca="1" si="56"/>
        <v>1597.0103294872536</v>
      </c>
      <c r="CC63" s="101">
        <f t="shared" ca="1" si="57"/>
        <v>1476.160269241841</v>
      </c>
      <c r="CD63" s="101">
        <f t="shared" ca="1" si="58"/>
        <v>1363.6584242661872</v>
      </c>
      <c r="CE63" s="101">
        <f t="shared" ca="1" si="59"/>
        <v>1259.0334305670799</v>
      </c>
      <c r="CF63" s="101">
        <f t="shared" ca="1" si="60"/>
        <v>1161.8261620127046</v>
      </c>
      <c r="CG63" s="101">
        <f t="shared" ca="1" si="61"/>
        <v>1071.5916854416703</v>
      </c>
      <c r="CH63" s="101">
        <f t="shared" ca="1" si="62"/>
        <v>987.9007674389112</v>
      </c>
      <c r="CI63" s="101">
        <f t="shared" ca="1" si="63"/>
        <v>910.34099067885313</v>
      </c>
      <c r="CJ63" s="101">
        <f t="shared" ca="1" si="64"/>
        <v>838.51753270728352</v>
      </c>
      <c r="CK63" s="101">
        <f t="shared" ca="1" si="65"/>
        <v>772.05365511101229</v>
      </c>
      <c r="CL63" s="101">
        <f t="shared" ca="1" si="66"/>
        <v>710.59094629001106</v>
      </c>
      <c r="CM63" s="101">
        <f t="shared" ca="1" si="67"/>
        <v>653.78935654274881</v>
      </c>
      <c r="CN63" s="101">
        <f t="shared" ca="1" si="68"/>
        <v>601.32705993615582</v>
      </c>
      <c r="CO63" s="101">
        <f t="shared" ca="1" si="69"/>
        <v>552.90017348800995</v>
      </c>
      <c r="CP63" s="101">
        <f t="shared" ca="1" si="70"/>
        <v>508.22236053205353</v>
      </c>
      <c r="CQ63" s="101">
        <f t="shared" ca="1" si="71"/>
        <v>467.02434179567871</v>
      </c>
      <c r="CR63" s="101">
        <f t="shared" ca="1" si="72"/>
        <v>5186.0864654544612</v>
      </c>
      <c r="CS63" s="102">
        <f t="shared" ca="1" si="73"/>
        <v>427785</v>
      </c>
      <c r="CT63" s="74">
        <f t="shared" si="148"/>
        <v>48502.988763942325</v>
      </c>
      <c r="CU63" s="74">
        <f t="shared" si="149"/>
        <v>8126.8333317537072</v>
      </c>
      <c r="CV63" s="74">
        <f t="shared" si="150"/>
        <v>8760.3797207300231</v>
      </c>
      <c r="CW63" s="74">
        <f t="shared" si="151"/>
        <v>9347.6375999362645</v>
      </c>
      <c r="CX63" s="74">
        <f t="shared" si="152"/>
        <v>9880.5809332590779</v>
      </c>
      <c r="CY63" s="74">
        <f t="shared" si="153"/>
        <v>10352.841298539379</v>
      </c>
      <c r="CZ63" s="74">
        <f t="shared" si="154"/>
        <v>10759.736521664117</v>
      </c>
      <c r="DA63" s="74">
        <f t="shared" si="155"/>
        <v>11098.233751126189</v>
      </c>
      <c r="DB63" s="74">
        <f t="shared" si="156"/>
        <v>11366.859532994675</v>
      </c>
      <c r="DC63" s="74">
        <f t="shared" ca="1" si="74"/>
        <v>11431.868463103188</v>
      </c>
      <c r="DD63" s="74">
        <f t="shared" si="157"/>
        <v>11695.59082370243</v>
      </c>
      <c r="DE63" s="74">
        <f t="shared" si="158"/>
        <v>11759.245508474487</v>
      </c>
      <c r="DF63" s="74">
        <f t="shared" si="159"/>
        <v>11759.769016750746</v>
      </c>
      <c r="DG63" s="74">
        <f t="shared" si="160"/>
        <v>11701.127249248668</v>
      </c>
      <c r="DH63" s="74">
        <f t="shared" si="161"/>
        <v>11587.841134568644</v>
      </c>
      <c r="DI63" s="74">
        <f t="shared" si="162"/>
        <v>11424.822576559813</v>
      </c>
      <c r="DJ63" s="74">
        <f t="shared" si="163"/>
        <v>11217.225206023611</v>
      </c>
      <c r="DK63" s="74">
        <f t="shared" si="164"/>
        <v>10970.311996258682</v>
      </c>
      <c r="DL63" s="74">
        <f t="shared" si="165"/>
        <v>10689.340753274251</v>
      </c>
      <c r="DM63" s="74">
        <f t="shared" si="166"/>
        <v>10379.467641826071</v>
      </c>
      <c r="DN63" s="74">
        <f t="shared" si="167"/>
        <v>10045.668247822598</v>
      </c>
      <c r="DO63" s="74">
        <f t="shared" si="168"/>
        <v>9692.6751888207928</v>
      </c>
      <c r="DP63" s="74">
        <f t="shared" si="169"/>
        <v>9324.9309458751177</v>
      </c>
      <c r="DQ63" s="74">
        <f t="shared" si="170"/>
        <v>8946.5543788749947</v>
      </c>
      <c r="DR63" s="74">
        <f t="shared" si="171"/>
        <v>8561.319280758371</v>
      </c>
      <c r="DS63" s="74">
        <f t="shared" si="172"/>
        <v>8172.6433019068118</v>
      </c>
      <c r="DT63" s="74">
        <f t="shared" si="173"/>
        <v>7783.5856150645604</v>
      </c>
      <c r="DU63" s="74">
        <f t="shared" si="174"/>
        <v>7396.8517760677023</v>
      </c>
      <c r="DV63" s="74">
        <f t="shared" si="175"/>
        <v>7014.8043519942494</v>
      </c>
      <c r="DW63" s="74">
        <f t="shared" si="176"/>
        <v>6639.4780240066193</v>
      </c>
      <c r="DX63" s="74">
        <f t="shared" si="177"/>
        <v>6272.5980175541163</v>
      </c>
      <c r="DY63" s="74">
        <f t="shared" si="178"/>
        <v>5915.6008602364118</v>
      </c>
      <c r="DZ63" s="74">
        <f t="shared" si="179"/>
        <v>5569.6566118938954</v>
      </c>
      <c r="EA63" s="74">
        <f t="shared" si="180"/>
        <v>5235.6918483966265</v>
      </c>
      <c r="EB63" s="74">
        <f t="shared" si="181"/>
        <v>4914.4128074299852</v>
      </c>
      <c r="EC63" s="74">
        <f t="shared" si="182"/>
        <v>4606.3282197097733</v>
      </c>
      <c r="ED63" s="74">
        <f t="shared" si="183"/>
        <v>4311.7714517068425</v>
      </c>
      <c r="EE63" s="74">
        <f t="shared" si="184"/>
        <v>4030.9216759554502</v>
      </c>
      <c r="EF63" s="74">
        <f t="shared" si="185"/>
        <v>3763.823862697755</v>
      </c>
      <c r="EG63" s="74">
        <f t="shared" si="186"/>
        <v>3510.4074525851083</v>
      </c>
      <c r="EH63" s="74">
        <f t="shared" si="187"/>
        <v>3270.503625330603</v>
      </c>
      <c r="EI63" s="74">
        <f t="shared" si="188"/>
        <v>3043.8611245169313</v>
      </c>
      <c r="EJ63" s="74">
        <f t="shared" si="189"/>
        <v>2830.1606353202951</v>
      </c>
      <c r="EK63" s="74">
        <f t="shared" si="190"/>
        <v>2629.0277407070444</v>
      </c>
      <c r="EL63" s="74">
        <f t="shared" si="191"/>
        <v>2440.044503787793</v>
      </c>
      <c r="EM63" s="74">
        <f t="shared" si="192"/>
        <v>2262.7597403757459</v>
      </c>
      <c r="EN63" s="74">
        <f t="shared" si="193"/>
        <v>2096.6980573530932</v>
      </c>
      <c r="EO63" s="74">
        <f t="shared" si="194"/>
        <v>1941.3677399584562</v>
      </c>
      <c r="EP63" s="74">
        <f t="shared" si="195"/>
        <v>1796.26757533915</v>
      </c>
      <c r="EQ63" s="74">
        <f t="shared" si="196"/>
        <v>1660.8927012834956</v>
      </c>
      <c r="ER63" s="74">
        <f t="shared" si="197"/>
        <v>1534.7395685173549</v>
      </c>
      <c r="ES63" s="74">
        <f t="shared" si="198"/>
        <v>1417.3101028140093</v>
      </c>
      <c r="ET63" s="74">
        <f t="shared" si="199"/>
        <v>1308.1151498010745</v>
      </c>
      <c r="EU63" s="74">
        <f t="shared" si="200"/>
        <v>1206.6772811294563</v>
      </c>
      <c r="EV63" s="74">
        <f t="shared" si="201"/>
        <v>1112.5330358465174</v>
      </c>
      <c r="EW63" s="74">
        <f t="shared" si="202"/>
        <v>1025.2346656437069</v>
      </c>
      <c r="EX63" s="74">
        <f t="shared" si="203"/>
        <v>944.35144729403953</v>
      </c>
      <c r="EY63" s="74">
        <f t="shared" si="204"/>
        <v>869.47062021842976</v>
      </c>
      <c r="EZ63" s="74">
        <f t="shared" si="205"/>
        <v>800.19800182420238</v>
      </c>
      <c r="FA63" s="74">
        <f t="shared" si="206"/>
        <v>736.15832813348618</v>
      </c>
      <c r="FB63" s="74">
        <f t="shared" si="207"/>
        <v>676.995362328395</v>
      </c>
      <c r="FC63" s="74">
        <f t="shared" si="208"/>
        <v>622.37180922156722</v>
      </c>
      <c r="FD63" s="74">
        <f t="shared" si="209"/>
        <v>571.96906934569108</v>
      </c>
      <c r="FE63" s="74">
        <f t="shared" si="210"/>
        <v>525.48686235957553</v>
      </c>
      <c r="FF63" s="74">
        <f t="shared" si="211"/>
        <v>482.64274579031758</v>
      </c>
      <c r="FG63" s="74">
        <f t="shared" si="212"/>
        <v>443.17155178215108</v>
      </c>
      <c r="FH63" s="74">
        <f t="shared" si="213"/>
        <v>4879.8640333598769</v>
      </c>
      <c r="FI63" s="102">
        <f t="shared" ca="1" si="75"/>
        <v>427651.29882247659</v>
      </c>
      <c r="FJ63" s="62"/>
      <c r="FK63" s="103">
        <f t="shared" ca="1" si="322"/>
        <v>0.10896350846224771</v>
      </c>
      <c r="FL63" s="103">
        <f t="shared" ca="1" si="322"/>
        <v>1.8484928717742474E-2</v>
      </c>
      <c r="FM63" s="103">
        <f t="shared" ca="1" si="322"/>
        <v>1.9968823640222844E-2</v>
      </c>
      <c r="FN63" s="103">
        <f t="shared" ca="1" si="322"/>
        <v>2.1352041224722507E-2</v>
      </c>
      <c r="FO63" s="103">
        <f t="shared" ca="1" si="322"/>
        <v>2.2615394564387267E-2</v>
      </c>
      <c r="FP63" s="103">
        <f t="shared" ca="1" si="322"/>
        <v>2.3743393634590489E-2</v>
      </c>
      <c r="FQ63" s="103">
        <f t="shared" ca="1" si="322"/>
        <v>2.4724352914472864E-2</v>
      </c>
      <c r="FR63" s="103">
        <f t="shared" ca="1" si="322"/>
        <v>2.5550345921835915E-2</v>
      </c>
      <c r="FS63" s="103">
        <f t="shared" ca="1" si="322"/>
        <v>2.6217033935951484E-2</v>
      </c>
      <c r="FT63" s="103">
        <f t="shared" ca="1" si="322"/>
        <v>2.6723397181068032E-2</v>
      </c>
      <c r="FU63" s="103">
        <f t="shared" ca="1" si="322"/>
        <v>2.7071395878276842E-2</v>
      </c>
      <c r="FV63" s="103">
        <f t="shared" ca="1" si="322"/>
        <v>2.726558638023896E-2</v>
      </c>
      <c r="FW63" s="103">
        <f t="shared" ca="1" si="322"/>
        <v>2.7312714560465134E-2</v>
      </c>
      <c r="FX63" s="103">
        <f t="shared" ca="1" si="322"/>
        <v>2.7221305138053431E-2</v>
      </c>
      <c r="FY63" s="103">
        <f t="shared" ca="1" si="322"/>
        <v>2.7001261997649073E-2</v>
      </c>
      <c r="FZ63" s="103">
        <f t="shared" ca="1" si="321"/>
        <v>2.6663491049790655E-2</v>
      </c>
      <c r="GA63" s="103">
        <f t="shared" ca="1" si="321"/>
        <v>2.6219553932077366E-2</v>
      </c>
      <c r="GB63" s="103">
        <f t="shared" ca="1" si="321"/>
        <v>2.5681357978208696E-2</v>
      </c>
      <c r="GC63" s="103">
        <f t="shared" ca="1" si="321"/>
        <v>2.5060885431505975E-2</v>
      </c>
      <c r="GD63" s="103">
        <f t="shared" ca="1" si="321"/>
        <v>2.43699628651457E-2</v>
      </c>
      <c r="GE63" s="103">
        <f t="shared" ca="1" si="321"/>
        <v>2.362007017890444E-2</v>
      </c>
      <c r="GF63" s="103">
        <f t="shared" ca="1" si="321"/>
        <v>2.2822187338933819E-2</v>
      </c>
      <c r="GG63" s="103">
        <f t="shared" ca="1" si="321"/>
        <v>2.1986676169151953E-2</v>
      </c>
      <c r="GH63" s="103">
        <f t="shared" ca="1" si="321"/>
        <v>2.1123193941138707E-2</v>
      </c>
      <c r="GI63" s="103">
        <f t="shared" ca="1" si="321"/>
        <v>2.0240635193883638E-2</v>
      </c>
      <c r="GJ63" s="103">
        <f t="shared" ca="1" si="321"/>
        <v>1.9347098096997639E-2</v>
      </c>
      <c r="GK63" s="103">
        <f t="shared" ca="1" si="321"/>
        <v>1.8449871706936127E-2</v>
      </c>
      <c r="GL63" s="103">
        <f t="shared" ca="1" si="321"/>
        <v>1.7555440615964035E-2</v>
      </c>
      <c r="GM63" s="103">
        <f t="shared" ca="1" si="321"/>
        <v>1.6669503724305201E-2</v>
      </c>
      <c r="GN63" s="103">
        <f t="shared" ca="1" si="318"/>
        <v>1.5797004148931815E-2</v>
      </c>
      <c r="GO63" s="103">
        <f t="shared" ca="1" si="318"/>
        <v>1.4942167594801601E-2</v>
      </c>
      <c r="GP63" s="103">
        <f t="shared" ca="1" si="318"/>
        <v>1.4108546838037528E-2</v>
      </c>
      <c r="GQ63" s="103">
        <f t="shared" ca="1" si="318"/>
        <v>1.329907029165267E-2</v>
      </c>
      <c r="GR63" s="103">
        <f t="shared" ca="1" si="318"/>
        <v>1.2516092932980394E-2</v>
      </c>
      <c r="GS63" s="103">
        <f t="shared" ca="1" si="318"/>
        <v>1.1761448160845235E-2</v>
      </c>
      <c r="GT63" s="103">
        <f t="shared" ca="1" si="318"/>
        <v>1.1036499415255641E-2</v>
      </c>
      <c r="GU63" s="103">
        <f t="shared" ca="1" si="318"/>
        <v>1.0342190630538095E-2</v>
      </c>
      <c r="GV63" s="103">
        <f t="shared" ca="1" si="318"/>
        <v>9.6790948033840252E-3</v>
      </c>
      <c r="GW63" s="103">
        <f t="shared" ca="1" si="318"/>
        <v>9.0474601405834409E-3</v>
      </c>
      <c r="GX63" s="103">
        <f t="shared" ca="1" si="318"/>
        <v>8.4472534082257189E-3</v>
      </c>
      <c r="GY63" s="103">
        <f t="shared" ca="1" si="318"/>
        <v>7.8782002366751813E-3</v>
      </c>
      <c r="GZ63" s="103">
        <f t="shared" ca="1" si="318"/>
        <v>7.3398222455680617E-3</v>
      </c>
      <c r="HA63" s="103">
        <f t="shared" ca="1" si="318"/>
        <v>6.831470942770812E-3</v>
      </c>
      <c r="HB63" s="103">
        <f t="shared" ca="1" si="318"/>
        <v>6.3523584228594174E-3</v>
      </c>
      <c r="HC63" s="103">
        <f t="shared" ca="1" si="318"/>
        <v>5.9015849466218517E-3</v>
      </c>
      <c r="HD63" s="103">
        <f t="shared" ca="1" si="319"/>
        <v>5.4781635253656766E-3</v>
      </c>
      <c r="HE63" s="103">
        <f t="shared" ca="1" si="319"/>
        <v>5.0810416646251966E-3</v>
      </c>
      <c r="HF63" s="103">
        <f t="shared" ca="1" si="319"/>
        <v>4.7091204428939548E-3</v>
      </c>
      <c r="HG63" s="103">
        <f t="shared" ca="1" si="319"/>
        <v>4.3612711140885718E-3</v>
      </c>
      <c r="HH63" s="103">
        <f t="shared" ca="1" si="319"/>
        <v>4.0363494289538115E-3</v>
      </c>
      <c r="HI63" s="103">
        <f t="shared" ca="1" si="319"/>
        <v>3.7332078719152229E-3</v>
      </c>
      <c r="HJ63" s="103">
        <f t="shared" ca="1" si="319"/>
        <v>3.4507060070873008E-3</v>
      </c>
      <c r="HK63" s="103">
        <f t="shared" ca="1" si="319"/>
        <v>3.1877191212085214E-3</v>
      </c>
      <c r="HL63" s="103">
        <f t="shared" ca="1" si="319"/>
        <v>2.9431453430276422E-3</v>
      </c>
      <c r="HM63" s="103">
        <f t="shared" ca="1" si="319"/>
        <v>2.7159114087981218E-3</v>
      </c>
      <c r="HN63" s="103">
        <f t="shared" ca="1" si="319"/>
        <v>2.5049772325856923E-3</v>
      </c>
      <c r="HO63" s="103">
        <f t="shared" ca="1" si="319"/>
        <v>2.3093394285421676E-3</v>
      </c>
      <c r="HP63" s="103">
        <f t="shared" ca="1" si="319"/>
        <v>2.1280339204947651E-3</v>
      </c>
      <c r="HQ63" s="103">
        <f t="shared" ca="1" si="319"/>
        <v>1.9601377624444138E-3</v>
      </c>
      <c r="HR63" s="103">
        <f t="shared" ca="1" si="319"/>
        <v>1.8047702820599421E-3</v>
      </c>
      <c r="HS63" s="103">
        <f t="shared" ca="1" si="319"/>
        <v>1.6610936481877838E-3</v>
      </c>
      <c r="HT63" s="103">
        <f t="shared" ca="1" si="320"/>
        <v>1.5283129528682604E-3</v>
      </c>
      <c r="HU63" s="103">
        <f t="shared" ca="1" si="320"/>
        <v>1.4056758884396503E-3</v>
      </c>
      <c r="HV63" s="103">
        <f t="shared" ca="1" si="249"/>
        <v>1.2924720910925114E-3</v>
      </c>
      <c r="HW63" s="103">
        <f t="shared" ca="1" si="249"/>
        <v>1.188032213686907E-3</v>
      </c>
      <c r="HX63" s="103">
        <f t="shared" ca="1" si="249"/>
        <v>1.0917267828364219E-3</v>
      </c>
      <c r="HY63" s="103">
        <f t="shared" ca="1" si="249"/>
        <v>1.2123114334196994E-2</v>
      </c>
      <c r="HZ63" s="104">
        <f t="shared" ca="1" si="216"/>
        <v>0.54578451584807497</v>
      </c>
      <c r="IA63" s="105">
        <f t="shared" ca="1" si="251"/>
        <v>0.11341714358752952</v>
      </c>
      <c r="IB63" s="105">
        <f t="shared" ca="1" si="252"/>
        <v>1.9003410849284613E-2</v>
      </c>
      <c r="IC63" s="105">
        <f t="shared" ca="1" si="253"/>
        <v>2.0484866396644725E-2</v>
      </c>
      <c r="ID63" s="105">
        <f t="shared" ca="1" si="254"/>
        <v>2.1858083035582187E-2</v>
      </c>
      <c r="IE63" s="105">
        <f t="shared" ca="1" si="255"/>
        <v>2.3104293054797036E-2</v>
      </c>
      <c r="IF63" s="105">
        <f t="shared" ca="1" si="256"/>
        <v>2.4208604830724418E-2</v>
      </c>
      <c r="IG63" s="105">
        <f t="shared" ca="1" si="257"/>
        <v>2.5160069784169226E-2</v>
      </c>
      <c r="IH63" s="105">
        <f t="shared" ca="1" si="258"/>
        <v>2.5951596035566359E-2</v>
      </c>
      <c r="II63" s="105">
        <f t="shared" ca="1" si="259"/>
        <v>2.6579738128454045E-2</v>
      </c>
      <c r="IJ63" s="105">
        <f t="shared" ca="1" si="260"/>
        <v>2.6731752001175845E-2</v>
      </c>
      <c r="IK63" s="105">
        <f t="shared" ca="1" si="261"/>
        <v>2.734842816076052E-2</v>
      </c>
      <c r="IL63" s="105">
        <f t="shared" ca="1" si="262"/>
        <v>2.7497275328879328E-2</v>
      </c>
      <c r="IM63" s="105">
        <f t="shared" ca="1" si="263"/>
        <v>2.7498499476397882E-2</v>
      </c>
      <c r="IN63" s="105">
        <f t="shared" ca="1" si="264"/>
        <v>2.7361374281961323E-2</v>
      </c>
      <c r="IO63" s="105">
        <f t="shared" ca="1" si="265"/>
        <v>2.709647127572247E-2</v>
      </c>
      <c r="IP63" s="105">
        <f t="shared" ca="1" si="266"/>
        <v>2.6715276226256475E-2</v>
      </c>
      <c r="IQ63" s="105">
        <f t="shared" ca="1" si="267"/>
        <v>2.6229840145253532E-2</v>
      </c>
      <c r="IR63" s="105">
        <f t="shared" ca="1" si="268"/>
        <v>2.5652469725837537E-2</v>
      </c>
      <c r="IS63" s="105">
        <f t="shared" ca="1" si="269"/>
        <v>2.4995459578182014E-2</v>
      </c>
      <c r="IT63" s="105">
        <f t="shared" ca="1" si="270"/>
        <v>2.4270866639258634E-2</v>
      </c>
      <c r="IU63" s="105">
        <f t="shared" ca="1" si="271"/>
        <v>2.3490325588822029E-2</v>
      </c>
      <c r="IV63" s="105">
        <f t="shared" ca="1" si="272"/>
        <v>2.2664902960681393E-2</v>
      </c>
      <c r="IW63" s="105">
        <f t="shared" ca="1" si="273"/>
        <v>2.180498684687969E-2</v>
      </c>
      <c r="IX63" s="105">
        <f t="shared" ca="1" si="274"/>
        <v>2.0920208598708877E-2</v>
      </c>
      <c r="IY63" s="105">
        <f t="shared" ca="1" si="275"/>
        <v>2.0019392678875699E-2</v>
      </c>
      <c r="IZ63" s="105">
        <f t="shared" ca="1" si="276"/>
        <v>1.911053076281987E-2</v>
      </c>
      <c r="JA63" s="105">
        <f t="shared" ca="1" si="277"/>
        <v>1.820077627846893E-2</v>
      </c>
      <c r="JB63" s="105">
        <f t="shared" ca="1" si="278"/>
        <v>1.729645577234229E-2</v>
      </c>
      <c r="JC63" s="105">
        <f t="shared" ca="1" si="279"/>
        <v>1.6403093761925374E-2</v>
      </c>
      <c r="JD63" s="105">
        <f t="shared" ca="1" si="280"/>
        <v>1.5525448051457339E-2</v>
      </c>
      <c r="JE63" s="105">
        <f t="shared" ca="1" si="281"/>
        <v>1.4667552828263361E-2</v>
      </c>
      <c r="JF63" s="105">
        <f t="shared" ca="1" si="282"/>
        <v>1.383276720198166E-2</v>
      </c>
      <c r="JG63" s="105">
        <f t="shared" ca="1" si="283"/>
        <v>1.3023827186377679E-2</v>
      </c>
      <c r="JH63" s="105">
        <f t="shared" ca="1" si="284"/>
        <v>1.2242899443572198E-2</v>
      </c>
      <c r="JI63" s="105">
        <f t="shared" ca="1" si="285"/>
        <v>1.1491635407075004E-2</v>
      </c>
      <c r="JJ63" s="105">
        <f t="shared" ca="1" si="286"/>
        <v>1.0771224669241372E-2</v>
      </c>
      <c r="JK63" s="105">
        <f t="shared" ca="1" si="287"/>
        <v>1.0082446758794279E-2</v>
      </c>
      <c r="JL63" s="105">
        <f t="shared" ca="1" si="288"/>
        <v>9.4257206444934381E-3</v>
      </c>
      <c r="JM63" s="105">
        <f t="shared" ca="1" si="289"/>
        <v>8.801151482671318E-3</v>
      </c>
      <c r="JN63" s="105">
        <f t="shared" ca="1" si="290"/>
        <v>8.2085742806134263E-3</v>
      </c>
      <c r="JO63" s="105">
        <f t="shared" ca="1" si="291"/>
        <v>7.6475942767760185E-3</v>
      </c>
      <c r="JP63" s="105">
        <f t="shared" ca="1" si="292"/>
        <v>7.1176239447842205E-3</v>
      </c>
      <c r="JQ63" s="105">
        <f t="shared" ca="1" si="293"/>
        <v>6.6179166136360323E-3</v>
      </c>
      <c r="JR63" s="105">
        <f t="shared" ca="1" si="294"/>
        <v>6.1475967638727706E-3</v>
      </c>
      <c r="JS63" s="105">
        <f t="shared" ca="1" si="295"/>
        <v>5.7056871112197557E-3</v>
      </c>
      <c r="JT63" s="105">
        <f t="shared" ca="1" si="296"/>
        <v>5.2911326274611547E-3</v>
      </c>
      <c r="JU63" s="105">
        <f t="shared" ca="1" si="297"/>
        <v>4.902821675337548E-3</v>
      </c>
      <c r="JV63" s="105">
        <f t="shared" ca="1" si="298"/>
        <v>4.5396044518137713E-3</v>
      </c>
      <c r="JW63" s="105">
        <f t="shared" ca="1" si="299"/>
        <v>4.2003089439576402E-3</v>
      </c>
      <c r="JX63" s="105">
        <f t="shared" ca="1" si="300"/>
        <v>3.8837546053448395E-3</v>
      </c>
      <c r="JY63" s="105">
        <f t="shared" ca="1" si="301"/>
        <v>3.5887639596634186E-3</v>
      </c>
      <c r="JZ63" s="105">
        <f t="shared" ca="1" si="302"/>
        <v>3.314172333198858E-3</v>
      </c>
      <c r="KA63" s="105">
        <f t="shared" ca="1" si="303"/>
        <v>3.0588359100110893E-3</v>
      </c>
      <c r="KB63" s="105">
        <f t="shared" ca="1" si="304"/>
        <v>2.8216382937500751E-3</v>
      </c>
      <c r="KC63" s="105">
        <f t="shared" ca="1" si="305"/>
        <v>2.6014957487790627E-3</v>
      </c>
      <c r="KD63" s="105">
        <f t="shared" ca="1" si="306"/>
        <v>2.3973612811808496E-3</v>
      </c>
      <c r="KE63" s="105">
        <f t="shared" ca="1" si="307"/>
        <v>2.2082277077008286E-3</v>
      </c>
      <c r="KF63" s="105">
        <f t="shared" ca="1" si="308"/>
        <v>2.033129848108699E-3</v>
      </c>
      <c r="KG63" s="105">
        <f t="shared" ca="1" si="309"/>
        <v>1.871145964077557E-3</v>
      </c>
      <c r="KH63" s="105">
        <f t="shared" ca="1" si="310"/>
        <v>1.7213985556935598E-3</v>
      </c>
      <c r="KI63" s="105">
        <f t="shared" ca="1" si="311"/>
        <v>1.5830546152729545E-3</v>
      </c>
      <c r="KJ63" s="105">
        <f t="shared" ca="1" si="312"/>
        <v>1.4553254273639458E-3</v>
      </c>
      <c r="KK63" s="105">
        <f t="shared" ca="1" si="313"/>
        <v>1.337465993721026E-3</v>
      </c>
      <c r="KL63" s="105">
        <f t="shared" ca="1" si="314"/>
        <v>1.2287741526951651E-3</v>
      </c>
      <c r="KM63" s="105">
        <f t="shared" ca="1" si="315"/>
        <v>1.1285894538827733E-3</v>
      </c>
      <c r="KN63" s="105">
        <f t="shared" ca="1" si="316"/>
        <v>1.0362918410452839E-3</v>
      </c>
      <c r="KO63" s="105">
        <f t="shared" ca="1" si="317"/>
        <v>1.1410848153148179E-2</v>
      </c>
      <c r="KP63" s="102"/>
      <c r="KQ63" s="106">
        <f t="shared" ca="1" si="145"/>
        <v>0.53669839377235029</v>
      </c>
      <c r="KR63" s="107">
        <f t="shared" ca="1" si="146"/>
        <v>0.29993466478359476</v>
      </c>
    </row>
    <row r="64" spans="1:304" s="63" customFormat="1" ht="15.5" x14ac:dyDescent="0.35">
      <c r="A64" s="62"/>
      <c r="B64" s="67" t="s">
        <v>166</v>
      </c>
      <c r="C64" s="95">
        <f t="shared" si="147"/>
        <v>389500</v>
      </c>
      <c r="D64" s="75">
        <f ca="1">'Stochastic inputs'!H85</f>
        <v>26.657617999999999</v>
      </c>
      <c r="E64" s="75">
        <v>9.0736460000000001</v>
      </c>
      <c r="F64" s="96">
        <v>26.471014673999999</v>
      </c>
      <c r="G64" s="96">
        <v>9.0101304780000007</v>
      </c>
      <c r="H64" s="97">
        <f t="shared" ca="1" si="0"/>
        <v>3.2282637585609084</v>
      </c>
      <c r="I64" s="97">
        <f t="shared" ca="1" si="1"/>
        <v>0.33109275093577328</v>
      </c>
      <c r="J64" s="98">
        <f t="shared" si="2"/>
        <v>3.221239143623944</v>
      </c>
      <c r="K64" s="98">
        <f t="shared" si="3"/>
        <v>0.33109275093577328</v>
      </c>
      <c r="L64" s="98"/>
      <c r="M64" s="99">
        <v>566312</v>
      </c>
      <c r="N64" s="98"/>
      <c r="O64" s="97">
        <f t="shared" ca="1" si="4"/>
        <v>3.2282637585609084</v>
      </c>
      <c r="P64" s="97">
        <f t="shared" ca="1" si="4"/>
        <v>0.33109275093577328</v>
      </c>
      <c r="Q64" s="99">
        <v>389500</v>
      </c>
      <c r="R64" s="100">
        <v>410008</v>
      </c>
      <c r="S64" s="99">
        <v>429692</v>
      </c>
      <c r="T64" s="100">
        <v>447812</v>
      </c>
      <c r="U64" s="99">
        <v>464925</v>
      </c>
      <c r="V64" s="100">
        <v>483491</v>
      </c>
      <c r="W64" s="99">
        <v>503165</v>
      </c>
      <c r="X64" s="100">
        <v>523421</v>
      </c>
      <c r="Y64" s="99">
        <v>544644</v>
      </c>
      <c r="Z64" s="100">
        <v>566312</v>
      </c>
      <c r="AA64" s="98"/>
      <c r="AB64" s="98">
        <f t="shared" si="5"/>
        <v>3.221239143623944</v>
      </c>
      <c r="AC64" s="98">
        <f t="shared" si="5"/>
        <v>0.33109275093577328</v>
      </c>
      <c r="AD64" s="101">
        <f t="shared" ca="1" si="6"/>
        <v>52366.499887964281</v>
      </c>
      <c r="AE64" s="101">
        <f t="shared" ca="1" si="7"/>
        <v>7514.1446601208099</v>
      </c>
      <c r="AF64" s="101">
        <f t="shared" ca="1" si="8"/>
        <v>7961.7129466451288</v>
      </c>
      <c r="AG64" s="101">
        <f t="shared" ca="1" si="9"/>
        <v>8366.0856019793064</v>
      </c>
      <c r="AH64" s="101">
        <f t="shared" ca="1" si="10"/>
        <v>8723.5420673253084</v>
      </c>
      <c r="AI64" s="101">
        <f t="shared" ca="1" si="11"/>
        <v>9031.4994016862547</v>
      </c>
      <c r="AJ64" s="101">
        <f t="shared" ca="1" si="12"/>
        <v>9288.4534728635008</v>
      </c>
      <c r="AK64" s="101">
        <f t="shared" ca="1" si="13"/>
        <v>9493.8948277401523</v>
      </c>
      <c r="AL64" s="101">
        <f t="shared" ca="1" si="14"/>
        <v>9648.2069141932952</v>
      </c>
      <c r="AM64" s="101">
        <f t="shared" ca="1" si="15"/>
        <v>9752.5534995347607</v>
      </c>
      <c r="AN64" s="101">
        <f t="shared" ca="1" si="16"/>
        <v>9808.7611546901644</v>
      </c>
      <c r="AO64" s="101">
        <f t="shared" ca="1" si="17"/>
        <v>9819.2016446941398</v>
      </c>
      <c r="AP64" s="101">
        <f t="shared" ca="1" si="18"/>
        <v>9786.6780551400461</v>
      </c>
      <c r="AQ64" s="101">
        <f t="shared" ca="1" si="19"/>
        <v>9714.3175399183729</v>
      </c>
      <c r="AR64" s="101">
        <f t="shared" ca="1" si="20"/>
        <v>9605.4727285873378</v>
      </c>
      <c r="AS64" s="101">
        <f t="shared" ca="1" si="21"/>
        <v>9463.6330984253327</v>
      </c>
      <c r="AT64" s="101">
        <f t="shared" ca="1" si="22"/>
        <v>9292.3470019312408</v>
      </c>
      <c r="AU64" s="101">
        <f t="shared" ca="1" si="23"/>
        <v>9095.1545427403489</v>
      </c>
      <c r="AV64" s="101">
        <f t="shared" ca="1" si="24"/>
        <v>8875.5311038204054</v>
      </c>
      <c r="AW64" s="101">
        <f t="shared" ca="1" si="25"/>
        <v>8636.841040292793</v>
      </c>
      <c r="AX64" s="101">
        <f t="shared" ca="1" si="26"/>
        <v>8382.3008426312153</v>
      </c>
      <c r="AY64" s="101">
        <f t="shared" ca="1" si="27"/>
        <v>8114.9509411504268</v>
      </c>
      <c r="AZ64" s="101">
        <f t="shared" ca="1" si="28"/>
        <v>7837.6352467924989</v>
      </c>
      <c r="BA64" s="101">
        <f t="shared" ca="1" si="29"/>
        <v>7552.9874943727154</v>
      </c>
      <c r="BB64" s="101">
        <f t="shared" ca="1" si="30"/>
        <v>7263.4234619779982</v>
      </c>
      <c r="BC64" s="101">
        <f t="shared" ca="1" si="31"/>
        <v>6971.1381747783898</v>
      </c>
      <c r="BD64" s="101">
        <f t="shared" ca="1" si="32"/>
        <v>6678.1072552639916</v>
      </c>
      <c r="BE64" s="101">
        <f t="shared" ca="1" si="33"/>
        <v>6386.091648255272</v>
      </c>
      <c r="BF64" s="101">
        <f t="shared" ca="1" si="34"/>
        <v>6096.6450226957886</v>
      </c>
      <c r="BG64" s="101">
        <f t="shared" ca="1" si="35"/>
        <v>5811.1232290284252</v>
      </c>
      <c r="BH64" s="101">
        <f t="shared" ca="1" si="36"/>
        <v>5530.695267696975</v>
      </c>
      <c r="BI64" s="101">
        <f t="shared" ca="1" si="37"/>
        <v>5256.3552986511095</v>
      </c>
      <c r="BJ64" s="101">
        <f t="shared" ca="1" si="38"/>
        <v>4988.9352919740695</v>
      </c>
      <c r="BK64" s="101">
        <f t="shared" ca="1" si="39"/>
        <v>4729.1179848404554</v>
      </c>
      <c r="BL64" s="101">
        <f t="shared" ca="1" si="40"/>
        <v>4477.449869260663</v>
      </c>
      <c r="BM64" s="101">
        <f t="shared" ca="1" si="41"/>
        <v>4234.3539882089171</v>
      </c>
      <c r="BN64" s="101">
        <f t="shared" ca="1" si="42"/>
        <v>4000.1423647296051</v>
      </c>
      <c r="BO64" s="101">
        <f t="shared" ca="1" si="43"/>
        <v>3775.0279296290378</v>
      </c>
      <c r="BP64" s="101">
        <f t="shared" ca="1" si="44"/>
        <v>3559.1358487226798</v>
      </c>
      <c r="BQ64" s="101">
        <f t="shared" ca="1" si="45"/>
        <v>3352.5141806678989</v>
      </c>
      <c r="BR64" s="101">
        <f t="shared" ca="1" si="46"/>
        <v>3155.1438216840911</v>
      </c>
      <c r="BS64" s="101">
        <f t="shared" ca="1" si="47"/>
        <v>2966.9477143570957</v>
      </c>
      <c r="BT64" s="101">
        <f t="shared" ca="1" si="48"/>
        <v>2787.7993147772891</v>
      </c>
      <c r="BU64" s="101">
        <f t="shared" ca="1" si="49"/>
        <v>2617.5303258947711</v>
      </c>
      <c r="BV64" s="101">
        <f t="shared" ca="1" si="50"/>
        <v>2455.9377156723663</v>
      </c>
      <c r="BW64" s="101">
        <f t="shared" ca="1" si="51"/>
        <v>2302.7900467571471</v>
      </c>
      <c r="BX64" s="101">
        <f t="shared" ca="1" si="52"/>
        <v>2157.8331503922086</v>
      </c>
      <c r="BY64" s="101">
        <f t="shared" ca="1" si="53"/>
        <v>2020.7951814559958</v>
      </c>
      <c r="BZ64" s="101">
        <f t="shared" ca="1" si="54"/>
        <v>1891.391094191596</v>
      </c>
      <c r="CA64" s="101">
        <f t="shared" ca="1" si="55"/>
        <v>1769.3265796189435</v>
      </c>
      <c r="CB64" s="101">
        <f t="shared" ca="1" si="56"/>
        <v>1654.3015060528353</v>
      </c>
      <c r="CC64" s="101">
        <f t="shared" ca="1" si="57"/>
        <v>1546.0129037970266</v>
      </c>
      <c r="CD64" s="101">
        <f t="shared" ca="1" si="58"/>
        <v>1444.1575341013536</v>
      </c>
      <c r="CE64" s="101">
        <f t="shared" ca="1" si="59"/>
        <v>1348.4340810277158</v>
      </c>
      <c r="CF64" s="101">
        <f t="shared" ca="1" si="60"/>
        <v>1258.5450030866223</v>
      </c>
      <c r="CG64" s="101">
        <f t="shared" ca="1" si="61"/>
        <v>1174.1980794776814</v>
      </c>
      <c r="CH64" s="101">
        <f t="shared" ca="1" si="62"/>
        <v>1095.1076836006314</v>
      </c>
      <c r="CI64" s="101">
        <f t="shared" ca="1" si="63"/>
        <v>1020.9958142396371</v>
      </c>
      <c r="CJ64" s="101">
        <f t="shared" ca="1" si="64"/>
        <v>951.59291255357527</v>
      </c>
      <c r="CK64" s="101">
        <f t="shared" ca="1" si="65"/>
        <v>886.63849073502013</v>
      </c>
      <c r="CL64" s="101">
        <f t="shared" ca="1" si="66"/>
        <v>825.88159600133463</v>
      </c>
      <c r="CM64" s="101">
        <f t="shared" ca="1" si="67"/>
        <v>769.08113144770039</v>
      </c>
      <c r="CN64" s="101">
        <f t="shared" ca="1" si="68"/>
        <v>716.00605326571451</v>
      </c>
      <c r="CO64" s="101">
        <f t="shared" ca="1" si="69"/>
        <v>666.43546191040571</v>
      </c>
      <c r="CP64" s="101">
        <f t="shared" ca="1" si="70"/>
        <v>620.1586029970116</v>
      </c>
      <c r="CQ64" s="101">
        <f t="shared" ca="1" si="71"/>
        <v>576.97479203357386</v>
      </c>
      <c r="CR64" s="101">
        <f t="shared" ca="1" si="72"/>
        <v>7577.3208772495391</v>
      </c>
      <c r="CS64" s="102">
        <f t="shared" ca="1" si="73"/>
        <v>389500</v>
      </c>
      <c r="CT64" s="74">
        <f t="shared" si="148"/>
        <v>54176.677846590886</v>
      </c>
      <c r="CU64" s="74">
        <f t="shared" si="149"/>
        <v>7683.7169916412931</v>
      </c>
      <c r="CV64" s="74">
        <f t="shared" si="150"/>
        <v>8126.9172336037727</v>
      </c>
      <c r="CW64" s="74">
        <f t="shared" si="151"/>
        <v>8524.913172549388</v>
      </c>
      <c r="CX64" s="74">
        <f t="shared" si="152"/>
        <v>8874.1873689189633</v>
      </c>
      <c r="CY64" s="74">
        <f t="shared" si="153"/>
        <v>9172.3874929748981</v>
      </c>
      <c r="CZ64" s="74">
        <f t="shared" si="154"/>
        <v>9418.2571153326717</v>
      </c>
      <c r="DA64" s="74">
        <f t="shared" si="155"/>
        <v>9611.5421573224885</v>
      </c>
      <c r="DB64" s="74">
        <f t="shared" si="156"/>
        <v>9752.8808977340232</v>
      </c>
      <c r="DC64" s="74">
        <f t="shared" ca="1" si="74"/>
        <v>9752.5534995347607</v>
      </c>
      <c r="DD64" s="74">
        <f t="shared" si="157"/>
        <v>9886.013927115333</v>
      </c>
      <c r="DE64" s="74">
        <f t="shared" si="158"/>
        <v>9882.4581292169805</v>
      </c>
      <c r="DF64" s="74">
        <f t="shared" si="159"/>
        <v>9836.0171004182248</v>
      </c>
      <c r="DG64" s="74">
        <f t="shared" si="160"/>
        <v>9749.9927103173213</v>
      </c>
      <c r="DH64" s="74">
        <f t="shared" si="161"/>
        <v>9627.8891217283963</v>
      </c>
      <c r="DI64" s="74">
        <f t="shared" si="162"/>
        <v>9473.3239797590577</v>
      </c>
      <c r="DJ64" s="74">
        <f t="shared" si="163"/>
        <v>9289.9509116277695</v>
      </c>
      <c r="DK64" s="74">
        <f t="shared" si="164"/>
        <v>9081.3933902582521</v>
      </c>
      <c r="DL64" s="74">
        <f t="shared" si="165"/>
        <v>8851.1896371167259</v>
      </c>
      <c r="DM64" s="74">
        <f t="shared" si="166"/>
        <v>8602.7479622868177</v>
      </c>
      <c r="DN64" s="74">
        <f t="shared" si="167"/>
        <v>8339.3117484392224</v>
      </c>
      <c r="DO64" s="74">
        <f t="shared" si="168"/>
        <v>8063.9331659739128</v>
      </c>
      <c r="DP64" s="74">
        <f t="shared" si="169"/>
        <v>7779.4546456547441</v>
      </c>
      <c r="DQ64" s="74">
        <f t="shared" si="170"/>
        <v>7488.4971201401268</v>
      </c>
      <c r="DR64" s="74">
        <f t="shared" si="171"/>
        <v>7193.4540659504992</v>
      </c>
      <c r="DS64" s="74">
        <f t="shared" si="172"/>
        <v>6896.4904231035971</v>
      </c>
      <c r="DT64" s="74">
        <f t="shared" si="173"/>
        <v>6599.5455329788174</v>
      </c>
      <c r="DU64" s="74">
        <f t="shared" si="174"/>
        <v>6304.3393093760133</v>
      </c>
      <c r="DV64" s="74">
        <f t="shared" si="175"/>
        <v>6012.3809380364692</v>
      </c>
      <c r="DW64" s="74">
        <f t="shared" si="176"/>
        <v>5724.9794820161733</v>
      </c>
      <c r="DX64" s="74">
        <f t="shared" si="177"/>
        <v>5443.2558512064988</v>
      </c>
      <c r="DY64" s="74">
        <f t="shared" si="178"/>
        <v>5168.1556717693011</v>
      </c>
      <c r="DZ64" s="74">
        <f t="shared" si="179"/>
        <v>4900.4626637639549</v>
      </c>
      <c r="EA64" s="74">
        <f t="shared" si="180"/>
        <v>4640.8122018548929</v>
      </c>
      <c r="EB64" s="74">
        <f t="shared" si="181"/>
        <v>4389.7047941673109</v>
      </c>
      <c r="EC64" s="74">
        <f t="shared" si="182"/>
        <v>4147.5192679292022</v>
      </c>
      <c r="ED64" s="74">
        <f t="shared" si="183"/>
        <v>3914.5254975908783</v>
      </c>
      <c r="EE64" s="74">
        <f t="shared" si="184"/>
        <v>3690.8965518840118</v>
      </c>
      <c r="EF64" s="74">
        <f t="shared" si="185"/>
        <v>3476.720171179461</v>
      </c>
      <c r="EG64" s="74">
        <f t="shared" si="186"/>
        <v>3272.0095159582129</v>
      </c>
      <c r="EH64" s="74">
        <f t="shared" si="187"/>
        <v>3076.7131517602993</v>
      </c>
      <c r="EI64" s="74">
        <f t="shared" si="188"/>
        <v>2890.724256102123</v>
      </c>
      <c r="EJ64" s="74">
        <f t="shared" si="189"/>
        <v>2713.8890491096477</v>
      </c>
      <c r="EK64" s="74">
        <f t="shared" si="190"/>
        <v>2546.0144624518744</v>
      </c>
      <c r="EL64" s="74">
        <f t="shared" si="191"/>
        <v>2386.8750710825798</v>
      </c>
      <c r="EM64" s="74">
        <f t="shared" si="192"/>
        <v>2236.2193197030701</v>
      </c>
      <c r="EN64" s="74">
        <f t="shared" si="193"/>
        <v>2093.7750811620181</v>
      </c>
      <c r="EO64" s="74">
        <f t="shared" si="194"/>
        <v>1959.2545875386259</v>
      </c>
      <c r="EP64" s="74">
        <f t="shared" si="195"/>
        <v>1832.3587767384681</v>
      </c>
      <c r="EQ64" s="74">
        <f t="shared" si="196"/>
        <v>1712.7810983353565</v>
      </c>
      <c r="ER64" s="74">
        <f t="shared" si="197"/>
        <v>1600.210822345877</v>
      </c>
      <c r="ES64" s="74">
        <f t="shared" si="198"/>
        <v>1494.3358938506137</v>
      </c>
      <c r="ET64" s="74">
        <f t="shared" si="199"/>
        <v>1394.8453750196775</v>
      </c>
      <c r="EU64" s="74">
        <f t="shared" si="200"/>
        <v>1301.4315143411397</v>
      </c>
      <c r="EV64" s="74">
        <f t="shared" si="201"/>
        <v>1213.7914807829641</v>
      </c>
      <c r="EW64" s="74">
        <f t="shared" si="202"/>
        <v>1131.6287983565819</v>
      </c>
      <c r="EX64" s="74">
        <f t="shared" si="203"/>
        <v>1054.6545141787212</v>
      </c>
      <c r="EY64" s="74">
        <f t="shared" si="204"/>
        <v>982.58813069583175</v>
      </c>
      <c r="EZ64" s="74">
        <f t="shared" si="205"/>
        <v>915.15833032616661</v>
      </c>
      <c r="FA64" s="74">
        <f t="shared" si="206"/>
        <v>852.10351838607949</v>
      </c>
      <c r="FB64" s="74">
        <f t="shared" si="207"/>
        <v>793.17220787862527</v>
      </c>
      <c r="FC64" s="74">
        <f t="shared" si="208"/>
        <v>738.12326751425189</v>
      </c>
      <c r="FD64" s="74">
        <f t="shared" si="209"/>
        <v>686.72605224948495</v>
      </c>
      <c r="FE64" s="74">
        <f t="shared" si="210"/>
        <v>638.76043366708177</v>
      </c>
      <c r="FF64" s="74">
        <f t="shared" si="211"/>
        <v>594.01674569009208</v>
      </c>
      <c r="FG64" s="74">
        <f t="shared" si="212"/>
        <v>552.29565942344811</v>
      </c>
      <c r="FH64" s="74">
        <f t="shared" si="213"/>
        <v>7194.9621399013213</v>
      </c>
      <c r="FI64" s="102">
        <f t="shared" ca="1" si="75"/>
        <v>389408.86900361307</v>
      </c>
      <c r="FJ64" s="62"/>
      <c r="FK64" s="103">
        <f t="shared" ca="1" si="322"/>
        <v>0.13444544258784155</v>
      </c>
      <c r="FL64" s="103">
        <f t="shared" ca="1" si="322"/>
        <v>1.9291770629321719E-2</v>
      </c>
      <c r="FM64" s="103">
        <f t="shared" ca="1" si="322"/>
        <v>2.0440854805250652E-2</v>
      </c>
      <c r="FN64" s="103">
        <f t="shared" ca="1" si="322"/>
        <v>2.1479038772732495E-2</v>
      </c>
      <c r="FO64" s="103">
        <f t="shared" ca="1" si="322"/>
        <v>2.2396770391079096E-2</v>
      </c>
      <c r="FP64" s="103">
        <f t="shared" ca="1" si="322"/>
        <v>2.3187418232827356E-2</v>
      </c>
      <c r="FQ64" s="103">
        <f t="shared" ca="1" si="322"/>
        <v>2.3847120597852378E-2</v>
      </c>
      <c r="FR64" s="103">
        <f t="shared" ca="1" si="322"/>
        <v>2.4374569519230171E-2</v>
      </c>
      <c r="FS64" s="103">
        <f t="shared" ca="1" si="322"/>
        <v>2.4770749458776112E-2</v>
      </c>
      <c r="FT64" s="103">
        <f t="shared" ca="1" si="322"/>
        <v>2.5038648265814534E-2</v>
      </c>
      <c r="FU64" s="103">
        <f t="shared" ca="1" si="322"/>
        <v>2.5182955467753954E-2</v>
      </c>
      <c r="FV64" s="103">
        <f t="shared" ca="1" si="322"/>
        <v>2.5209760320138996E-2</v>
      </c>
      <c r="FW64" s="103">
        <f t="shared" ca="1" si="322"/>
        <v>2.5126259448369822E-2</v>
      </c>
      <c r="FX64" s="103">
        <f t="shared" ca="1" si="322"/>
        <v>2.4940481488879007E-2</v>
      </c>
      <c r="FY64" s="103">
        <f t="shared" ca="1" si="322"/>
        <v>2.4661033962997018E-2</v>
      </c>
      <c r="FZ64" s="103">
        <f t="shared" ca="1" si="321"/>
        <v>2.4296875734083012E-2</v>
      </c>
      <c r="GA64" s="103">
        <f t="shared" ca="1" si="321"/>
        <v>2.3857116821389579E-2</v>
      </c>
      <c r="GB64" s="103">
        <f t="shared" ca="1" si="321"/>
        <v>2.3350846066085621E-2</v>
      </c>
      <c r="GC64" s="103">
        <f t="shared" ca="1" si="321"/>
        <v>2.2786986145880372E-2</v>
      </c>
      <c r="GD64" s="103">
        <f t="shared" ca="1" si="321"/>
        <v>2.217417468624594E-2</v>
      </c>
      <c r="GE64" s="103">
        <f t="shared" ca="1" si="321"/>
        <v>2.1520669685831106E-2</v>
      </c>
      <c r="GF64" s="103">
        <f t="shared" ca="1" si="321"/>
        <v>2.0834277127472212E-2</v>
      </c>
      <c r="GG64" s="103">
        <f t="shared" ca="1" si="321"/>
        <v>2.0122298451328624E-2</v>
      </c>
      <c r="GH64" s="103">
        <f t="shared" ca="1" si="321"/>
        <v>1.9391495492612876E-2</v>
      </c>
      <c r="GI64" s="103">
        <f t="shared" ca="1" si="321"/>
        <v>1.8648070505720149E-2</v>
      </c>
      <c r="GJ64" s="103">
        <f t="shared" ca="1" si="321"/>
        <v>1.7897658985310372E-2</v>
      </c>
      <c r="GK64" s="103">
        <f t="shared" ca="1" si="321"/>
        <v>1.7145333132898566E-2</v>
      </c>
      <c r="GL64" s="103">
        <f t="shared" ca="1" si="321"/>
        <v>1.6395613987818414E-2</v>
      </c>
      <c r="GM64" s="103">
        <f t="shared" ca="1" si="321"/>
        <v>1.5652490430541177E-2</v>
      </c>
      <c r="GN64" s="103">
        <f t="shared" ca="1" si="318"/>
        <v>1.4919443463487612E-2</v>
      </c>
      <c r="GO64" s="103">
        <f t="shared" ca="1" si="318"/>
        <v>1.4199474371494158E-2</v>
      </c>
      <c r="GP64" s="103">
        <f t="shared" ca="1" si="318"/>
        <v>1.3495135554945081E-2</v>
      </c>
      <c r="GQ64" s="103">
        <f t="shared" ca="1" si="318"/>
        <v>1.2808563008919305E-2</v>
      </c>
      <c r="GR64" s="103">
        <f t="shared" ca="1" si="318"/>
        <v>1.2141509588807331E-2</v>
      </c>
      <c r="GS64" s="103">
        <f t="shared" ca="1" si="318"/>
        <v>1.149537835496961E-2</v>
      </c>
      <c r="GT64" s="103">
        <f t="shared" ca="1" si="318"/>
        <v>1.0871255425440096E-2</v>
      </c>
      <c r="GU64" s="103">
        <f t="shared" ca="1" si="318"/>
        <v>1.026994188634045E-2</v>
      </c>
      <c r="GV64" s="103">
        <f t="shared" ca="1" si="318"/>
        <v>9.6919844149654377E-3</v>
      </c>
      <c r="GW64" s="103">
        <f t="shared" ca="1" si="318"/>
        <v>9.1377043612905773E-3</v>
      </c>
      <c r="GX64" s="103">
        <f t="shared" ca="1" si="318"/>
        <v>8.6072251108290088E-3</v>
      </c>
      <c r="GY64" s="103">
        <f t="shared" ca="1" si="318"/>
        <v>8.1004976166472176E-3</v>
      </c>
      <c r="GZ64" s="103">
        <f t="shared" ca="1" si="318"/>
        <v>7.6173240419951114E-3</v>
      </c>
      <c r="HA64" s="103">
        <f t="shared" ca="1" si="318"/>
        <v>7.1573794987863648E-3</v>
      </c>
      <c r="HB64" s="103">
        <f t="shared" ca="1" si="318"/>
        <v>6.7202319021688606E-3</v>
      </c>
      <c r="HC64" s="103">
        <f t="shared" ca="1" si="318"/>
        <v>6.3053599888892586E-3</v>
      </c>
      <c r="HD64" s="103">
        <f t="shared" ca="1" si="319"/>
        <v>5.9121695680542929E-3</v>
      </c>
      <c r="HE64" s="103">
        <f t="shared" ca="1" si="319"/>
        <v>5.5400080882983529E-3</v>
      </c>
      <c r="HF64" s="103">
        <f t="shared" ca="1" si="319"/>
        <v>5.1881776160616067E-3</v>
      </c>
      <c r="HG64" s="103">
        <f t="shared" ca="1" si="319"/>
        <v>4.8559463265509528E-3</v>
      </c>
      <c r="HH64" s="103">
        <f t="shared" ca="1" si="319"/>
        <v>4.5425586126288664E-3</v>
      </c>
      <c r="HI64" s="103">
        <f t="shared" ca="1" si="319"/>
        <v>4.2472439179790378E-3</v>
      </c>
      <c r="HJ64" s="103">
        <f t="shared" ca="1" si="319"/>
        <v>3.969224399992366E-3</v>
      </c>
      <c r="HK64" s="103">
        <f t="shared" ca="1" si="319"/>
        <v>3.7077215252923068E-3</v>
      </c>
      <c r="HL64" s="103">
        <f t="shared" ca="1" si="319"/>
        <v>3.4619616971186544E-3</v>
      </c>
      <c r="HM64" s="103">
        <f t="shared" ca="1" si="319"/>
        <v>3.2311810092082727E-3</v>
      </c>
      <c r="HN64" s="103">
        <f t="shared" ca="1" si="319"/>
        <v>3.0146292156038035E-3</v>
      </c>
      <c r="HO64" s="103">
        <f t="shared" ca="1" si="319"/>
        <v>2.8115730002583605E-3</v>
      </c>
      <c r="HP64" s="103">
        <f t="shared" ca="1" si="319"/>
        <v>2.6212986244920078E-3</v>
      </c>
      <c r="HQ64" s="103">
        <f t="shared" ca="1" si="319"/>
        <v>2.4431140245277927E-3</v>
      </c>
      <c r="HR64" s="103">
        <f t="shared" ca="1" si="319"/>
        <v>2.2763504255071121E-3</v>
      </c>
      <c r="HS64" s="103">
        <f t="shared" ca="1" si="319"/>
        <v>2.1203635327377013E-3</v>
      </c>
      <c r="HT64" s="103">
        <f t="shared" ca="1" si="320"/>
        <v>1.9745343554498085E-3</v>
      </c>
      <c r="HU64" s="103">
        <f t="shared" ca="1" si="320"/>
        <v>1.8382697131340553E-3</v>
      </c>
      <c r="HV64" s="103">
        <f t="shared" ca="1" si="249"/>
        <v>1.7110024696030954E-3</v>
      </c>
      <c r="HW64" s="103">
        <f t="shared" ca="1" si="249"/>
        <v>1.5921915352939964E-3</v>
      </c>
      <c r="HX64" s="103">
        <f t="shared" ca="1" si="249"/>
        <v>1.4813216740271473E-3</v>
      </c>
      <c r="HY64" s="103">
        <f t="shared" ca="1" si="249"/>
        <v>1.9453968876122052E-2</v>
      </c>
      <c r="HZ64" s="104">
        <f t="shared" ca="1" si="216"/>
        <v>0.53560712605113514</v>
      </c>
      <c r="IA64" s="105">
        <f t="shared" ca="1" si="251"/>
        <v>0.13912543385366041</v>
      </c>
      <c r="IB64" s="105">
        <f t="shared" ca="1" si="252"/>
        <v>1.9731746252471719E-2</v>
      </c>
      <c r="IC64" s="105">
        <f t="shared" ca="1" si="253"/>
        <v>2.0869882225328484E-2</v>
      </c>
      <c r="ID64" s="105">
        <f t="shared" ca="1" si="254"/>
        <v>2.1891933777374473E-2</v>
      </c>
      <c r="IE64" s="105">
        <f t="shared" ca="1" si="255"/>
        <v>2.2788868141666866E-2</v>
      </c>
      <c r="IF64" s="105">
        <f t="shared" ca="1" si="256"/>
        <v>2.355464454737366E-2</v>
      </c>
      <c r="IG64" s="105">
        <f t="shared" ca="1" si="257"/>
        <v>2.4186036490209693E-2</v>
      </c>
      <c r="IH64" s="105">
        <f t="shared" ca="1" si="258"/>
        <v>2.4682391497439955E-2</v>
      </c>
      <c r="II64" s="105">
        <f t="shared" ca="1" si="259"/>
        <v>2.5045348665758131E-2</v>
      </c>
      <c r="IJ64" s="105">
        <f t="shared" ca="1" si="260"/>
        <v>2.5044507908843425E-2</v>
      </c>
      <c r="IK64" s="105">
        <f t="shared" ca="1" si="261"/>
        <v>2.5387233609781002E-2</v>
      </c>
      <c r="IL64" s="105">
        <f t="shared" ca="1" si="262"/>
        <v>2.5378102338817782E-2</v>
      </c>
      <c r="IM64" s="105">
        <f t="shared" ca="1" si="263"/>
        <v>2.5258842012473432E-2</v>
      </c>
      <c r="IN64" s="105">
        <f t="shared" ca="1" si="264"/>
        <v>2.503793181512478E-2</v>
      </c>
      <c r="IO64" s="105">
        <f t="shared" ca="1" si="265"/>
        <v>2.4724370419100715E-2</v>
      </c>
      <c r="IP64" s="105">
        <f t="shared" ca="1" si="266"/>
        <v>2.4327447918684051E-2</v>
      </c>
      <c r="IQ64" s="105">
        <f t="shared" ca="1" si="267"/>
        <v>2.3856546810035736E-2</v>
      </c>
      <c r="IR64" s="105">
        <f t="shared" ca="1" si="268"/>
        <v>2.3320972153240794E-2</v>
      </c>
      <c r="IS64" s="105">
        <f t="shared" ca="1" si="269"/>
        <v>2.2729810083073895E-2</v>
      </c>
      <c r="IT64" s="105">
        <f t="shared" ca="1" si="270"/>
        <v>2.2091813122538301E-2</v>
      </c>
      <c r="IU64" s="105">
        <f t="shared" ca="1" si="271"/>
        <v>2.1415310261877592E-2</v>
      </c>
      <c r="IV64" s="105">
        <f t="shared" ca="1" si="272"/>
        <v>2.0708139459194221E-2</v>
      </c>
      <c r="IW64" s="105">
        <f t="shared" ca="1" si="273"/>
        <v>1.997760006226916E-2</v>
      </c>
      <c r="IX64" s="105">
        <f t="shared" ca="1" si="274"/>
        <v>1.9230422612872347E-2</v>
      </c>
      <c r="IY64" s="105">
        <f t="shared" ca="1" si="275"/>
        <v>1.847275354656536E-2</v>
      </c>
      <c r="IZ64" s="105">
        <f t="shared" ca="1" si="276"/>
        <v>1.771015241833028E-2</v>
      </c>
      <c r="JA64" s="105">
        <f t="shared" ca="1" si="277"/>
        <v>1.694759944699047E-2</v>
      </c>
      <c r="JB64" s="105">
        <f t="shared" ca="1" si="278"/>
        <v>1.6189511362458258E-2</v>
      </c>
      <c r="JC64" s="105">
        <f t="shared" ca="1" si="279"/>
        <v>1.5439763746060658E-2</v>
      </c>
      <c r="JD64" s="105">
        <f t="shared" ca="1" si="280"/>
        <v>1.4701718265084134E-2</v>
      </c>
      <c r="JE64" s="105">
        <f t="shared" ca="1" si="281"/>
        <v>1.3978253410442981E-2</v>
      </c>
      <c r="JF64" s="105">
        <f t="shared" ca="1" si="282"/>
        <v>1.3271797545323368E-2</v>
      </c>
      <c r="JG64" s="105">
        <f t="shared" ca="1" si="283"/>
        <v>1.2584363258861694E-2</v>
      </c>
      <c r="JH64" s="105">
        <f t="shared" ca="1" si="284"/>
        <v>1.1917582189972756E-2</v>
      </c>
      <c r="JI64" s="105">
        <f t="shared" ca="1" si="285"/>
        <v>1.1272739640982809E-2</v>
      </c>
      <c r="JJ64" s="105">
        <f t="shared" ca="1" si="286"/>
        <v>1.0650808438291425E-2</v>
      </c>
      <c r="JK64" s="105">
        <f t="shared" ca="1" si="287"/>
        <v>1.005248161811784E-2</v>
      </c>
      <c r="JL64" s="105">
        <f t="shared" ca="1" si="288"/>
        <v>9.4782036200869533E-3</v>
      </c>
      <c r="JM64" s="105">
        <f t="shared" ca="1" si="289"/>
        <v>8.9281997610259952E-3</v>
      </c>
      <c r="JN64" s="105">
        <f t="shared" ca="1" si="290"/>
        <v>8.4025038369833684E-3</v>
      </c>
      <c r="JO64" s="105">
        <f t="shared" ca="1" si="291"/>
        <v>7.9009837645268224E-3</v>
      </c>
      <c r="JP64" s="105">
        <f t="shared" ca="1" si="292"/>
        <v>7.4233652240604251E-3</v>
      </c>
      <c r="JQ64" s="105">
        <f t="shared" ca="1" si="293"/>
        <v>6.9692533096478273E-3</v>
      </c>
      <c r="JR64" s="105">
        <f t="shared" ca="1" si="294"/>
        <v>6.5381522227945235E-3</v>
      </c>
      <c r="JS64" s="105">
        <f t="shared" ca="1" si="295"/>
        <v>6.1294830731254699E-3</v>
      </c>
      <c r="JT64" s="105">
        <f t="shared" ca="1" si="296"/>
        <v>5.742599867909844E-3</v>
      </c>
      <c r="JU64" s="105">
        <f t="shared" ca="1" si="297"/>
        <v>5.3768037860036288E-3</v>
      </c>
      <c r="JV64" s="105">
        <f t="shared" ca="1" si="298"/>
        <v>5.0313558408461604E-3</v>
      </c>
      <c r="JW64" s="105">
        <f t="shared" ca="1" si="299"/>
        <v>4.7054880424961939E-3</v>
      </c>
      <c r="JX64" s="105">
        <f t="shared" ca="1" si="300"/>
        <v>4.3984131710145119E-3</v>
      </c>
      <c r="JY64" s="105">
        <f t="shared" ca="1" si="301"/>
        <v>4.1093332733801438E-3</v>
      </c>
      <c r="JZ64" s="105">
        <f t="shared" ca="1" si="302"/>
        <v>3.8374469941431888E-3</v>
      </c>
      <c r="KA64" s="105">
        <f t="shared" ca="1" si="303"/>
        <v>3.5819558465339822E-3</v>
      </c>
      <c r="KB64" s="105">
        <f t="shared" ca="1" si="304"/>
        <v>3.3420695262312184E-3</v>
      </c>
      <c r="KC64" s="105">
        <f t="shared" ca="1" si="305"/>
        <v>3.1170103646809906E-3</v>
      </c>
      <c r="KD64" s="105">
        <f t="shared" ca="1" si="306"/>
        <v>2.9060170130487764E-3</v>
      </c>
      <c r="KE64" s="105">
        <f t="shared" ca="1" si="307"/>
        <v>2.7083474417962878E-3</v>
      </c>
      <c r="KF64" s="105">
        <f t="shared" ca="1" si="308"/>
        <v>2.5232813346290654E-3</v>
      </c>
      <c r="KG64" s="105">
        <f t="shared" ca="1" si="309"/>
        <v>2.3501219493736684E-3</v>
      </c>
      <c r="KH64" s="105">
        <f t="shared" ca="1" si="310"/>
        <v>2.1881975122096495E-3</v>
      </c>
      <c r="KI64" s="105">
        <f t="shared" ca="1" si="311"/>
        <v>2.0368622058047322E-3</v>
      </c>
      <c r="KJ64" s="105">
        <f t="shared" ca="1" si="312"/>
        <v>1.8954968062306853E-3</v>
      </c>
      <c r="KK64" s="105">
        <f t="shared" ca="1" si="313"/>
        <v>1.7635090181860066E-3</v>
      </c>
      <c r="KL64" s="105">
        <f t="shared" ca="1" si="314"/>
        <v>1.6403335530120018E-3</v>
      </c>
      <c r="KM64" s="105">
        <f t="shared" ca="1" si="315"/>
        <v>1.5254319892867684E-3</v>
      </c>
      <c r="KN64" s="105">
        <f t="shared" ca="1" si="316"/>
        <v>1.4182924514190346E-3</v>
      </c>
      <c r="KO64" s="105">
        <f t="shared" ca="1" si="317"/>
        <v>1.847662627282011E-2</v>
      </c>
      <c r="KP64" s="102"/>
      <c r="KQ64" s="106">
        <f t="shared" ca="1" si="145"/>
        <v>0.52729272644457625</v>
      </c>
      <c r="KR64" s="107">
        <f t="shared" ca="1" si="146"/>
        <v>0.31116191041422475</v>
      </c>
    </row>
    <row r="65" spans="1:304" s="63" customFormat="1" ht="15.5" x14ac:dyDescent="0.35">
      <c r="A65" s="62"/>
      <c r="B65" s="67" t="s">
        <v>167</v>
      </c>
      <c r="C65" s="95">
        <f t="shared" si="147"/>
        <v>351814</v>
      </c>
      <c r="D65" s="75">
        <f ca="1">'Stochastic inputs'!H86</f>
        <v>26.657617999999999</v>
      </c>
      <c r="E65" s="75">
        <v>9.0736460000000001</v>
      </c>
      <c r="F65" s="96">
        <v>26.471014673999999</v>
      </c>
      <c r="G65" s="96">
        <v>9.0101304780000007</v>
      </c>
      <c r="H65" s="97">
        <f t="shared" ca="1" si="0"/>
        <v>3.2282637585609084</v>
      </c>
      <c r="I65" s="97">
        <f t="shared" ca="1" si="1"/>
        <v>0.33109275093577328</v>
      </c>
      <c r="J65" s="98">
        <f t="shared" si="2"/>
        <v>3.221239143623944</v>
      </c>
      <c r="K65" s="98">
        <f t="shared" si="3"/>
        <v>0.33109275093577328</v>
      </c>
      <c r="L65" s="98"/>
      <c r="M65" s="99">
        <v>519395</v>
      </c>
      <c r="N65" s="98"/>
      <c r="O65" s="97">
        <f t="shared" ca="1" si="4"/>
        <v>3.2282637585609084</v>
      </c>
      <c r="P65" s="97">
        <f t="shared" ca="1" si="4"/>
        <v>0.33109275093577328</v>
      </c>
      <c r="Q65" s="99">
        <v>351814</v>
      </c>
      <c r="R65" s="100">
        <v>369857</v>
      </c>
      <c r="S65" s="99">
        <v>389580</v>
      </c>
      <c r="T65" s="100">
        <v>408525</v>
      </c>
      <c r="U65" s="99">
        <v>426001</v>
      </c>
      <c r="V65" s="100">
        <v>442527</v>
      </c>
      <c r="W65" s="99">
        <v>460440</v>
      </c>
      <c r="X65" s="100">
        <v>479410</v>
      </c>
      <c r="Y65" s="99">
        <v>498939</v>
      </c>
      <c r="Z65" s="100">
        <v>519395</v>
      </c>
      <c r="AA65" s="98"/>
      <c r="AB65" s="98">
        <f t="shared" si="5"/>
        <v>3.221239143623944</v>
      </c>
      <c r="AC65" s="98">
        <f t="shared" si="5"/>
        <v>0.33109275093577328</v>
      </c>
      <c r="AD65" s="101">
        <f t="shared" ca="1" si="6"/>
        <v>47299.788938598889</v>
      </c>
      <c r="AE65" s="101">
        <f t="shared" ca="1" si="7"/>
        <v>6787.1149921841916</v>
      </c>
      <c r="AF65" s="101">
        <f t="shared" ca="1" si="8"/>
        <v>7191.3788924544533</v>
      </c>
      <c r="AG65" s="101">
        <f t="shared" ca="1" si="9"/>
        <v>7556.6265467901103</v>
      </c>
      <c r="AH65" s="101">
        <f t="shared" ca="1" si="10"/>
        <v>7879.4973783671012</v>
      </c>
      <c r="AI65" s="101">
        <f t="shared" ca="1" si="11"/>
        <v>8157.6583581639234</v>
      </c>
      <c r="AJ65" s="101">
        <f t="shared" ca="1" si="12"/>
        <v>8389.7508860128364</v>
      </c>
      <c r="AK65" s="101">
        <f t="shared" ca="1" si="13"/>
        <v>8575.3148008384433</v>
      </c>
      <c r="AL65" s="101">
        <f t="shared" ca="1" si="14"/>
        <v>8714.6964500898575</v>
      </c>
      <c r="AM65" s="101">
        <f t="shared" ca="1" si="15"/>
        <v>8808.9470009892739</v>
      </c>
      <c r="AN65" s="101">
        <f t="shared" ca="1" si="16"/>
        <v>8859.7162949323902</v>
      </c>
      <c r="AO65" s="101">
        <f t="shared" ca="1" si="17"/>
        <v>8869.1466172693817</v>
      </c>
      <c r="AP65" s="101">
        <f t="shared" ca="1" si="18"/>
        <v>8839.769841568781</v>
      </c>
      <c r="AQ65" s="101">
        <f t="shared" ca="1" si="19"/>
        <v>8774.4105545284783</v>
      </c>
      <c r="AR65" s="101">
        <f t="shared" ca="1" si="20"/>
        <v>8676.0970026578325</v>
      </c>
      <c r="AS65" s="101">
        <f t="shared" ca="1" si="21"/>
        <v>8547.9810395106815</v>
      </c>
      <c r="AT65" s="101">
        <f t="shared" ca="1" si="22"/>
        <v>8393.2676974003534</v>
      </c>
      <c r="AU65" s="101">
        <f t="shared" ca="1" si="23"/>
        <v>8215.1545578938458</v>
      </c>
      <c r="AV65" s="101">
        <f t="shared" ca="1" si="24"/>
        <v>8016.7807439267572</v>
      </c>
      <c r="AW65" s="101">
        <f t="shared" ca="1" si="25"/>
        <v>7801.1850930669289</v>
      </c>
      <c r="AX65" s="101">
        <f t="shared" ca="1" si="26"/>
        <v>7571.2728848509851</v>
      </c>
      <c r="AY65" s="101">
        <f t="shared" ca="1" si="27"/>
        <v>7329.7903733245084</v>
      </c>
      <c r="AZ65" s="101">
        <f t="shared" ca="1" si="28"/>
        <v>7079.3063073557287</v>
      </c>
      <c r="BA65" s="101">
        <f t="shared" ca="1" si="29"/>
        <v>6822.1995952381067</v>
      </c>
      <c r="BB65" s="101">
        <f t="shared" ca="1" si="30"/>
        <v>6560.6522768994282</v>
      </c>
      <c r="BC65" s="101">
        <f t="shared" ca="1" si="31"/>
        <v>6296.6469982579829</v>
      </c>
      <c r="BD65" s="101">
        <f t="shared" ca="1" si="32"/>
        <v>6031.9682308175761</v>
      </c>
      <c r="BE65" s="101">
        <f t="shared" ca="1" si="33"/>
        <v>5768.2065395103473</v>
      </c>
      <c r="BF65" s="101">
        <f t="shared" ca="1" si="34"/>
        <v>5506.7652683304141</v>
      </c>
      <c r="BG65" s="101">
        <f t="shared" ca="1" si="35"/>
        <v>5248.8690826634311</v>
      </c>
      <c r="BH65" s="101">
        <f t="shared" ca="1" si="36"/>
        <v>4995.573876532846</v>
      </c>
      <c r="BI65" s="101">
        <f t="shared" ca="1" si="37"/>
        <v>4747.7776201274492</v>
      </c>
      <c r="BJ65" s="101">
        <f t="shared" ca="1" si="38"/>
        <v>4506.2317864199367</v>
      </c>
      <c r="BK65" s="101">
        <f t="shared" ca="1" si="39"/>
        <v>4271.5530544766625</v>
      </c>
      <c r="BL65" s="101">
        <f t="shared" ca="1" si="40"/>
        <v>4044.2350405752782</v>
      </c>
      <c r="BM65" s="101">
        <f t="shared" ca="1" si="41"/>
        <v>3824.6598562457821</v>
      </c>
      <c r="BN65" s="101">
        <f t="shared" ca="1" si="42"/>
        <v>3613.109334800979</v>
      </c>
      <c r="BO65" s="101">
        <f t="shared" ca="1" si="43"/>
        <v>3409.7758049666504</v>
      </c>
      <c r="BP65" s="101">
        <f t="shared" ca="1" si="44"/>
        <v>3214.7723221630831</v>
      </c>
      <c r="BQ65" s="101">
        <f t="shared" ca="1" si="45"/>
        <v>3028.1422951411969</v>
      </c>
      <c r="BR65" s="101">
        <f t="shared" ca="1" si="46"/>
        <v>2849.8684685031244</v>
      </c>
      <c r="BS65" s="101">
        <f t="shared" ca="1" si="47"/>
        <v>2679.8812405104677</v>
      </c>
      <c r="BT65" s="101">
        <f t="shared" ca="1" si="48"/>
        <v>2518.0663109860261</v>
      </c>
      <c r="BU65" s="101">
        <f t="shared" ca="1" si="49"/>
        <v>2364.2716664296354</v>
      </c>
      <c r="BV65" s="101">
        <f t="shared" ca="1" si="50"/>
        <v>2218.3139191310856</v>
      </c>
      <c r="BW65" s="101">
        <f t="shared" ca="1" si="51"/>
        <v>2079.984024415453</v>
      </c>
      <c r="BX65" s="101">
        <f t="shared" ca="1" si="52"/>
        <v>1949.052405576597</v>
      </c>
      <c r="BY65" s="101">
        <f t="shared" ca="1" si="53"/>
        <v>1825.2735198170981</v>
      </c>
      <c r="BZ65" s="101">
        <f t="shared" ca="1" si="54"/>
        <v>1708.389900929197</v>
      </c>
      <c r="CA65" s="101">
        <f t="shared" ca="1" si="55"/>
        <v>1598.135715743412</v>
      </c>
      <c r="CB65" s="101">
        <f t="shared" ca="1" si="56"/>
        <v>1494.2398717598771</v>
      </c>
      <c r="CC65" s="101">
        <f t="shared" ca="1" si="57"/>
        <v>1396.4287130589144</v>
      </c>
      <c r="CD65" s="101">
        <f t="shared" ca="1" si="58"/>
        <v>1304.4283406991876</v>
      </c>
      <c r="CE65" s="101">
        <f t="shared" ca="1" si="59"/>
        <v>1217.9665925101021</v>
      </c>
      <c r="CF65" s="101">
        <f t="shared" ca="1" si="60"/>
        <v>1136.7747155735992</v>
      </c>
      <c r="CG65" s="101">
        <f t="shared" ca="1" si="61"/>
        <v>1060.5887628584364</v>
      </c>
      <c r="CH65" s="101">
        <f t="shared" ca="1" si="62"/>
        <v>989.15074351289491</v>
      </c>
      <c r="CI65" s="101">
        <f t="shared" ca="1" si="63"/>
        <v>922.2095542770312</v>
      </c>
      <c r="CJ65" s="101">
        <f t="shared" ca="1" si="64"/>
        <v>859.52171742522091</v>
      </c>
      <c r="CK65" s="101">
        <f t="shared" ca="1" si="65"/>
        <v>800.85194859935916</v>
      </c>
      <c r="CL65" s="101">
        <f t="shared" ca="1" si="66"/>
        <v>745.97357590658169</v>
      </c>
      <c r="CM65" s="101">
        <f t="shared" ca="1" si="67"/>
        <v>694.66882972821895</v>
      </c>
      <c r="CN65" s="101">
        <f t="shared" ca="1" si="68"/>
        <v>646.72902085654448</v>
      </c>
      <c r="CO65" s="101">
        <f t="shared" ca="1" si="69"/>
        <v>601.95462284094344</v>
      </c>
      <c r="CP65" s="101">
        <f t="shared" ca="1" si="70"/>
        <v>560.15527279792207</v>
      </c>
      <c r="CQ65" s="101">
        <f t="shared" ca="1" si="71"/>
        <v>521.14970342618676</v>
      </c>
      <c r="CR65" s="101">
        <f t="shared" ca="1" si="72"/>
        <v>6844.1786061840039</v>
      </c>
      <c r="CS65" s="102">
        <f t="shared" ca="1" si="73"/>
        <v>351813.99999999977</v>
      </c>
      <c r="CT65" s="74">
        <f t="shared" si="148"/>
        <v>48934.823465777983</v>
      </c>
      <c r="CU65" s="74">
        <f t="shared" si="149"/>
        <v>6940.280384331938</v>
      </c>
      <c r="CV65" s="74">
        <f t="shared" si="150"/>
        <v>7340.5988693788904</v>
      </c>
      <c r="CW65" s="74">
        <f t="shared" si="151"/>
        <v>7700.0867853332238</v>
      </c>
      <c r="CX65" s="74">
        <f t="shared" si="152"/>
        <v>8015.5670218455862</v>
      </c>
      <c r="CY65" s="74">
        <f t="shared" si="153"/>
        <v>8284.9148484042908</v>
      </c>
      <c r="CZ65" s="74">
        <f t="shared" si="154"/>
        <v>8506.9954012160415</v>
      </c>
      <c r="DA65" s="74">
        <f t="shared" si="155"/>
        <v>8681.5791849454545</v>
      </c>
      <c r="DB65" s="74">
        <f t="shared" si="156"/>
        <v>8809.2427218367066</v>
      </c>
      <c r="DC65" s="74">
        <f t="shared" ca="1" si="74"/>
        <v>8808.9470009892739</v>
      </c>
      <c r="DD65" s="74">
        <f t="shared" si="157"/>
        <v>8929.4944897410878</v>
      </c>
      <c r="DE65" s="74">
        <f t="shared" si="158"/>
        <v>8926.2827324065292</v>
      </c>
      <c r="DF65" s="74">
        <f t="shared" si="159"/>
        <v>8884.3350967048445</v>
      </c>
      <c r="DG65" s="74">
        <f t="shared" si="160"/>
        <v>8806.633980455912</v>
      </c>
      <c r="DH65" s="74">
        <f t="shared" si="161"/>
        <v>8696.3445018530274</v>
      </c>
      <c r="DI65" s="74">
        <f t="shared" si="162"/>
        <v>8556.7342814247841</v>
      </c>
      <c r="DJ65" s="74">
        <f t="shared" si="163"/>
        <v>8391.1034403681952</v>
      </c>
      <c r="DK65" s="74">
        <f t="shared" si="164"/>
        <v>8202.7248631587081</v>
      </c>
      <c r="DL65" s="74">
        <f t="shared" si="165"/>
        <v>7994.7944313031667</v>
      </c>
      <c r="DM65" s="74">
        <f t="shared" si="166"/>
        <v>7770.3906844774692</v>
      </c>
      <c r="DN65" s="74">
        <f t="shared" si="167"/>
        <v>7532.4431924657156</v>
      </c>
      <c r="DO65" s="74">
        <f t="shared" si="168"/>
        <v>7283.70881348895</v>
      </c>
      <c r="DP65" s="74">
        <f t="shared" si="169"/>
        <v>7026.7549594515485</v>
      </c>
      <c r="DQ65" s="74">
        <f t="shared" si="170"/>
        <v>6763.9489751604069</v>
      </c>
      <c r="DR65" s="74">
        <f t="shared" si="171"/>
        <v>6497.452756760742</v>
      </c>
      <c r="DS65" s="74">
        <f t="shared" si="172"/>
        <v>6229.2217759018458</v>
      </c>
      <c r="DT65" s="74">
        <f t="shared" si="173"/>
        <v>5961.0077333489335</v>
      </c>
      <c r="DU65" s="74">
        <f t="shared" si="174"/>
        <v>5694.3641329622915</v>
      </c>
      <c r="DV65" s="74">
        <f t="shared" si="175"/>
        <v>5430.6541394977212</v>
      </c>
      <c r="DW65" s="74">
        <f t="shared" si="176"/>
        <v>5171.0601578588912</v>
      </c>
      <c r="DX65" s="74">
        <f t="shared" si="177"/>
        <v>4916.5946445092768</v>
      </c>
      <c r="DY65" s="74">
        <f t="shared" si="178"/>
        <v>4668.1117317274575</v>
      </c>
      <c r="DZ65" s="74">
        <f t="shared" si="179"/>
        <v>4426.3193108843443</v>
      </c>
      <c r="EA65" s="74">
        <f t="shared" si="180"/>
        <v>4191.7912810869766</v>
      </c>
      <c r="EB65" s="74">
        <f t="shared" si="181"/>
        <v>3964.9797238900601</v>
      </c>
      <c r="EC65" s="74">
        <f t="shared" si="182"/>
        <v>3746.226813163657</v>
      </c>
      <c r="ED65" s="74">
        <f t="shared" si="183"/>
        <v>3535.7763117058721</v>
      </c>
      <c r="EE65" s="74">
        <f t="shared" si="184"/>
        <v>3333.7845430154603</v>
      </c>
      <c r="EF65" s="74">
        <f t="shared" si="185"/>
        <v>3140.3307581600279</v>
      </c>
      <c r="EG65" s="74">
        <f t="shared" si="186"/>
        <v>2955.4268442806747</v>
      </c>
      <c r="EH65" s="74">
        <f t="shared" si="187"/>
        <v>2779.0263434490321</v>
      </c>
      <c r="EI65" s="74">
        <f t="shared" si="188"/>
        <v>2611.0327687710201</v>
      </c>
      <c r="EJ65" s="74">
        <f t="shared" si="189"/>
        <v>2451.3072193156909</v>
      </c>
      <c r="EK65" s="74">
        <f t="shared" si="190"/>
        <v>2299.6753070424738</v>
      </c>
      <c r="EL65" s="74">
        <f t="shared" si="191"/>
        <v>2155.9334178635345</v>
      </c>
      <c r="EM65" s="74">
        <f t="shared" si="192"/>
        <v>2019.8543356662799</v>
      </c>
      <c r="EN65" s="74">
        <f t="shared" si="193"/>
        <v>1891.1922629112562</v>
      </c>
      <c r="EO65" s="74">
        <f t="shared" si="194"/>
        <v>1769.6872746092788</v>
      </c>
      <c r="EP65" s="74">
        <f t="shared" si="195"/>
        <v>1655.0692443632026</v>
      </c>
      <c r="EQ65" s="74">
        <f t="shared" si="196"/>
        <v>1547.0612819762648</v>
      </c>
      <c r="ER65" s="74">
        <f t="shared" si="197"/>
        <v>1445.3827220867583</v>
      </c>
      <c r="ES65" s="74">
        <f t="shared" si="198"/>
        <v>1349.751702590911</v>
      </c>
      <c r="ET65" s="74">
        <f t="shared" si="199"/>
        <v>1259.8873703906877</v>
      </c>
      <c r="EU65" s="74">
        <f t="shared" si="200"/>
        <v>1175.5117504144127</v>
      </c>
      <c r="EV65" s="74">
        <f t="shared" si="201"/>
        <v>1096.3513119901866</v>
      </c>
      <c r="EW65" s="74">
        <f t="shared" si="202"/>
        <v>1022.1382646085302</v>
      </c>
      <c r="EX65" s="74">
        <f t="shared" si="203"/>
        <v>952.61161296860757</v>
      </c>
      <c r="EY65" s="74">
        <f t="shared" si="204"/>
        <v>887.51799900545143</v>
      </c>
      <c r="EZ65" s="74">
        <f t="shared" si="205"/>
        <v>826.61235641943506</v>
      </c>
      <c r="FA65" s="74">
        <f t="shared" si="206"/>
        <v>769.65840107183612</v>
      </c>
      <c r="FB65" s="74">
        <f t="shared" si="207"/>
        <v>716.42897854328794</v>
      </c>
      <c r="FC65" s="74">
        <f t="shared" si="208"/>
        <v>666.70628815727605</v>
      </c>
      <c r="FD65" s="74">
        <f t="shared" si="209"/>
        <v>620.28200088857591</v>
      </c>
      <c r="FE65" s="74">
        <f t="shared" si="210"/>
        <v>576.95728680398133</v>
      </c>
      <c r="FF65" s="74">
        <f t="shared" si="211"/>
        <v>536.54276602879088</v>
      </c>
      <c r="FG65" s="74">
        <f t="shared" si="212"/>
        <v>498.85839569807695</v>
      </c>
      <c r="FH65" s="74">
        <f t="shared" si="213"/>
        <v>6498.8149172971589</v>
      </c>
      <c r="FI65" s="102">
        <f t="shared" ca="1" si="75"/>
        <v>351731.68636620592</v>
      </c>
      <c r="FJ65" s="62"/>
      <c r="FK65" s="103">
        <f t="shared" ca="1" si="322"/>
        <v>0.13444544258784163</v>
      </c>
      <c r="FL65" s="103">
        <f t="shared" ca="1" si="322"/>
        <v>1.9291770629321733E-2</v>
      </c>
      <c r="FM65" s="103">
        <f t="shared" ca="1" si="322"/>
        <v>2.0440854805250666E-2</v>
      </c>
      <c r="FN65" s="103">
        <f t="shared" ca="1" si="322"/>
        <v>2.1479038772732509E-2</v>
      </c>
      <c r="FO65" s="103">
        <f t="shared" ca="1" si="322"/>
        <v>2.239677039107911E-2</v>
      </c>
      <c r="FP65" s="103">
        <f t="shared" ca="1" si="322"/>
        <v>2.318741823282737E-2</v>
      </c>
      <c r="FQ65" s="103">
        <f t="shared" ca="1" si="322"/>
        <v>2.3847120597852392E-2</v>
      </c>
      <c r="FR65" s="103">
        <f t="shared" ca="1" si="322"/>
        <v>2.4374569519230185E-2</v>
      </c>
      <c r="FS65" s="103">
        <f t="shared" ca="1" si="322"/>
        <v>2.4770749458776123E-2</v>
      </c>
      <c r="FT65" s="103">
        <f t="shared" ca="1" si="322"/>
        <v>2.5038648265814548E-2</v>
      </c>
      <c r="FU65" s="103">
        <f t="shared" ca="1" si="322"/>
        <v>2.5182955467753971E-2</v>
      </c>
      <c r="FV65" s="103">
        <f t="shared" ca="1" si="322"/>
        <v>2.5209760320139017E-2</v>
      </c>
      <c r="FW65" s="103">
        <f t="shared" ca="1" si="322"/>
        <v>2.5126259448369839E-2</v>
      </c>
      <c r="FX65" s="103">
        <f t="shared" ca="1" si="322"/>
        <v>2.4940481488879021E-2</v>
      </c>
      <c r="FY65" s="103">
        <f t="shared" ca="1" si="322"/>
        <v>2.4661033962997032E-2</v>
      </c>
      <c r="FZ65" s="103">
        <f t="shared" ca="1" si="321"/>
        <v>2.429687573408303E-2</v>
      </c>
      <c r="GA65" s="103">
        <f t="shared" ca="1" si="321"/>
        <v>2.3857116821389596E-2</v>
      </c>
      <c r="GB65" s="103">
        <f t="shared" ca="1" si="321"/>
        <v>2.3350846066085635E-2</v>
      </c>
      <c r="GC65" s="103">
        <f t="shared" ca="1" si="321"/>
        <v>2.2786986145880386E-2</v>
      </c>
      <c r="GD65" s="103">
        <f t="shared" ca="1" si="321"/>
        <v>2.2174174686245954E-2</v>
      </c>
      <c r="GE65" s="103">
        <f t="shared" ca="1" si="321"/>
        <v>2.152066968583112E-2</v>
      </c>
      <c r="GF65" s="103">
        <f t="shared" ca="1" si="321"/>
        <v>2.0834277127472225E-2</v>
      </c>
      <c r="GG65" s="103">
        <f t="shared" ca="1" si="321"/>
        <v>2.0122298451328638E-2</v>
      </c>
      <c r="GH65" s="103">
        <f t="shared" ca="1" si="321"/>
        <v>1.939149549261289E-2</v>
      </c>
      <c r="GI65" s="103">
        <f t="shared" ca="1" si="321"/>
        <v>1.8648070505720159E-2</v>
      </c>
      <c r="GJ65" s="103">
        <f t="shared" ca="1" si="321"/>
        <v>1.7897658985310382E-2</v>
      </c>
      <c r="GK65" s="103">
        <f t="shared" ca="1" si="321"/>
        <v>1.7145333132898576E-2</v>
      </c>
      <c r="GL65" s="103">
        <f t="shared" ca="1" si="321"/>
        <v>1.6395613987818424E-2</v>
      </c>
      <c r="GM65" s="103">
        <f t="shared" ca="1" si="321"/>
        <v>1.5652490430541188E-2</v>
      </c>
      <c r="GN65" s="103">
        <f t="shared" ca="1" si="318"/>
        <v>1.4919443463487623E-2</v>
      </c>
      <c r="GO65" s="103">
        <f t="shared" ca="1" si="318"/>
        <v>1.4199474371494169E-2</v>
      </c>
      <c r="GP65" s="103">
        <f t="shared" ca="1" si="318"/>
        <v>1.3495135554945092E-2</v>
      </c>
      <c r="GQ65" s="103">
        <f t="shared" ca="1" si="318"/>
        <v>1.2808563008919315E-2</v>
      </c>
      <c r="GR65" s="103">
        <f t="shared" ca="1" si="318"/>
        <v>1.214150958880734E-2</v>
      </c>
      <c r="GS65" s="103">
        <f t="shared" ca="1" si="318"/>
        <v>1.1495378354969617E-2</v>
      </c>
      <c r="GT65" s="103">
        <f t="shared" ca="1" si="318"/>
        <v>1.0871255425440103E-2</v>
      </c>
      <c r="GU65" s="103">
        <f t="shared" ca="1" si="318"/>
        <v>1.0269941886340457E-2</v>
      </c>
      <c r="GV65" s="103">
        <f t="shared" ca="1" si="318"/>
        <v>9.6919844149654447E-3</v>
      </c>
      <c r="GW65" s="103">
        <f t="shared" ca="1" si="318"/>
        <v>9.1377043612905825E-3</v>
      </c>
      <c r="GX65" s="103">
        <f t="shared" ca="1" si="318"/>
        <v>8.607225110829014E-3</v>
      </c>
      <c r="GY65" s="103">
        <f t="shared" ca="1" si="318"/>
        <v>8.1004976166472228E-3</v>
      </c>
      <c r="GZ65" s="103">
        <f t="shared" ca="1" si="318"/>
        <v>7.6173240419951157E-3</v>
      </c>
      <c r="HA65" s="103">
        <f t="shared" ca="1" si="318"/>
        <v>7.1573794987863691E-3</v>
      </c>
      <c r="HB65" s="103">
        <f t="shared" ca="1" si="318"/>
        <v>6.7202319021688649E-3</v>
      </c>
      <c r="HC65" s="103">
        <f t="shared" ca="1" si="318"/>
        <v>6.305359988889263E-3</v>
      </c>
      <c r="HD65" s="103">
        <f t="shared" ca="1" si="319"/>
        <v>5.9121695680542964E-3</v>
      </c>
      <c r="HE65" s="103">
        <f t="shared" ca="1" si="319"/>
        <v>5.5400080882983573E-3</v>
      </c>
      <c r="HF65" s="103">
        <f t="shared" ca="1" si="319"/>
        <v>5.1881776160616101E-3</v>
      </c>
      <c r="HG65" s="103">
        <f t="shared" ca="1" si="319"/>
        <v>4.8559463265509563E-3</v>
      </c>
      <c r="HH65" s="103">
        <f t="shared" ca="1" si="319"/>
        <v>4.542558612628869E-3</v>
      </c>
      <c r="HI65" s="103">
        <f t="shared" ca="1" si="319"/>
        <v>4.2472439179790404E-3</v>
      </c>
      <c r="HJ65" s="103">
        <f t="shared" ca="1" si="319"/>
        <v>3.9692243999923686E-3</v>
      </c>
      <c r="HK65" s="103">
        <f t="shared" ca="1" si="319"/>
        <v>3.7077215252923094E-3</v>
      </c>
      <c r="HL65" s="103">
        <f t="shared" ca="1" si="319"/>
        <v>3.4619616971186561E-3</v>
      </c>
      <c r="HM65" s="103">
        <f t="shared" ca="1" si="319"/>
        <v>3.2311810092082748E-3</v>
      </c>
      <c r="HN65" s="103">
        <f t="shared" ca="1" si="319"/>
        <v>3.0146292156038052E-3</v>
      </c>
      <c r="HO65" s="103">
        <f t="shared" ca="1" si="319"/>
        <v>2.8115730002583627E-3</v>
      </c>
      <c r="HP65" s="103">
        <f t="shared" ca="1" si="319"/>
        <v>2.6212986244920095E-3</v>
      </c>
      <c r="HQ65" s="103">
        <f t="shared" ca="1" si="319"/>
        <v>2.4431140245277944E-3</v>
      </c>
      <c r="HR65" s="103">
        <f t="shared" ca="1" si="319"/>
        <v>2.2763504255071138E-3</v>
      </c>
      <c r="HS65" s="103">
        <f t="shared" ca="1" si="319"/>
        <v>2.120363532737703E-3</v>
      </c>
      <c r="HT65" s="103">
        <f t="shared" ca="1" si="320"/>
        <v>1.9745343554498098E-3</v>
      </c>
      <c r="HU65" s="103">
        <f t="shared" ca="1" si="320"/>
        <v>1.8382697131340564E-3</v>
      </c>
      <c r="HV65" s="103">
        <f t="shared" ca="1" si="249"/>
        <v>1.7110024696030967E-3</v>
      </c>
      <c r="HW65" s="103">
        <f t="shared" ca="1" si="249"/>
        <v>1.5921915352939975E-3</v>
      </c>
      <c r="HX65" s="103">
        <f t="shared" ca="1" si="249"/>
        <v>1.4813216740271482E-3</v>
      </c>
      <c r="HY65" s="103">
        <f t="shared" ca="1" si="249"/>
        <v>1.9453968876122066E-2</v>
      </c>
      <c r="HZ65" s="104">
        <f t="shared" ca="1" si="216"/>
        <v>0.53560712605113525</v>
      </c>
      <c r="IA65" s="105">
        <f t="shared" ca="1" si="251"/>
        <v>0.13912543385366033</v>
      </c>
      <c r="IB65" s="105">
        <f t="shared" ca="1" si="252"/>
        <v>1.9731746252471708E-2</v>
      </c>
      <c r="IC65" s="105">
        <f t="shared" ca="1" si="253"/>
        <v>2.0869882225328474E-2</v>
      </c>
      <c r="ID65" s="105">
        <f t="shared" ca="1" si="254"/>
        <v>2.1891933777374462E-2</v>
      </c>
      <c r="IE65" s="105">
        <f t="shared" ca="1" si="255"/>
        <v>2.2788868141666849E-2</v>
      </c>
      <c r="IF65" s="105">
        <f t="shared" ca="1" si="256"/>
        <v>2.3554644547373649E-2</v>
      </c>
      <c r="IG65" s="105">
        <f t="shared" ca="1" si="257"/>
        <v>2.4186036490209676E-2</v>
      </c>
      <c r="IH65" s="105">
        <f t="shared" ca="1" si="258"/>
        <v>2.4682391497439945E-2</v>
      </c>
      <c r="II65" s="105">
        <f t="shared" ca="1" si="259"/>
        <v>2.5045348665758114E-2</v>
      </c>
      <c r="IJ65" s="105">
        <f t="shared" ca="1" si="260"/>
        <v>2.5044507908843411E-2</v>
      </c>
      <c r="IK65" s="105">
        <f t="shared" ca="1" si="261"/>
        <v>2.5387233609780988E-2</v>
      </c>
      <c r="IL65" s="105">
        <f t="shared" ca="1" si="262"/>
        <v>2.5378102338817772E-2</v>
      </c>
      <c r="IM65" s="105">
        <f t="shared" ca="1" si="263"/>
        <v>2.5258842012473415E-2</v>
      </c>
      <c r="IN65" s="105">
        <f t="shared" ca="1" si="264"/>
        <v>2.5037931815124762E-2</v>
      </c>
      <c r="IO65" s="105">
        <f t="shared" ca="1" si="265"/>
        <v>2.4724370419100701E-2</v>
      </c>
      <c r="IP65" s="105">
        <f t="shared" ca="1" si="266"/>
        <v>2.4327447918684041E-2</v>
      </c>
      <c r="IQ65" s="105">
        <f t="shared" ca="1" si="267"/>
        <v>2.3856546810035722E-2</v>
      </c>
      <c r="IR65" s="105">
        <f t="shared" ca="1" si="268"/>
        <v>2.332097215324078E-2</v>
      </c>
      <c r="IS65" s="105">
        <f t="shared" ca="1" si="269"/>
        <v>2.2729810083073881E-2</v>
      </c>
      <c r="IT65" s="105">
        <f t="shared" ca="1" si="270"/>
        <v>2.2091813122538287E-2</v>
      </c>
      <c r="IU65" s="105">
        <f t="shared" ca="1" si="271"/>
        <v>2.1415310261877579E-2</v>
      </c>
      <c r="IV65" s="105">
        <f t="shared" ca="1" si="272"/>
        <v>2.0708139459194207E-2</v>
      </c>
      <c r="IW65" s="105">
        <f t="shared" ca="1" si="273"/>
        <v>1.997760006226915E-2</v>
      </c>
      <c r="IX65" s="105">
        <f t="shared" ca="1" si="274"/>
        <v>1.9230422612872337E-2</v>
      </c>
      <c r="IY65" s="105">
        <f t="shared" ca="1" si="275"/>
        <v>1.847275354656535E-2</v>
      </c>
      <c r="IZ65" s="105">
        <f t="shared" ca="1" si="276"/>
        <v>1.771015241833027E-2</v>
      </c>
      <c r="JA65" s="105">
        <f t="shared" ca="1" si="277"/>
        <v>1.6947599446990459E-2</v>
      </c>
      <c r="JB65" s="105">
        <f t="shared" ca="1" si="278"/>
        <v>1.6189511362458248E-2</v>
      </c>
      <c r="JC65" s="105">
        <f t="shared" ca="1" si="279"/>
        <v>1.5439763746060649E-2</v>
      </c>
      <c r="JD65" s="105">
        <f t="shared" ca="1" si="280"/>
        <v>1.4701718265084127E-2</v>
      </c>
      <c r="JE65" s="105">
        <f t="shared" ca="1" si="281"/>
        <v>1.3978253410442976E-2</v>
      </c>
      <c r="JF65" s="105">
        <f t="shared" ca="1" si="282"/>
        <v>1.3271797545323359E-2</v>
      </c>
      <c r="JG65" s="105">
        <f t="shared" ca="1" si="283"/>
        <v>1.2584363258861688E-2</v>
      </c>
      <c r="JH65" s="105">
        <f t="shared" ca="1" si="284"/>
        <v>1.1917582189972749E-2</v>
      </c>
      <c r="JI65" s="105">
        <f t="shared" ca="1" si="285"/>
        <v>1.1272739640982804E-2</v>
      </c>
      <c r="JJ65" s="105">
        <f t="shared" ca="1" si="286"/>
        <v>1.065080843829142E-2</v>
      </c>
      <c r="JK65" s="105">
        <f t="shared" ca="1" si="287"/>
        <v>1.0052481618117833E-2</v>
      </c>
      <c r="JL65" s="105">
        <f t="shared" ca="1" si="288"/>
        <v>9.4782036200869481E-3</v>
      </c>
      <c r="JM65" s="105">
        <f t="shared" ca="1" si="289"/>
        <v>8.92819976102599E-3</v>
      </c>
      <c r="JN65" s="105">
        <f t="shared" ca="1" si="290"/>
        <v>8.402503836983365E-3</v>
      </c>
      <c r="JO65" s="105">
        <f t="shared" ca="1" si="291"/>
        <v>7.9009837645268189E-3</v>
      </c>
      <c r="JP65" s="105">
        <f t="shared" ca="1" si="292"/>
        <v>7.4233652240604216E-3</v>
      </c>
      <c r="JQ65" s="105">
        <f t="shared" ca="1" si="293"/>
        <v>6.9692533096478238E-3</v>
      </c>
      <c r="JR65" s="105">
        <f t="shared" ca="1" si="294"/>
        <v>6.5381522227945191E-3</v>
      </c>
      <c r="JS65" s="105">
        <f t="shared" ca="1" si="295"/>
        <v>6.1294830731254664E-3</v>
      </c>
      <c r="JT65" s="105">
        <f t="shared" ca="1" si="296"/>
        <v>5.7425998679098414E-3</v>
      </c>
      <c r="JU65" s="105">
        <f t="shared" ca="1" si="297"/>
        <v>5.3768037860036271E-3</v>
      </c>
      <c r="JV65" s="105">
        <f t="shared" ca="1" si="298"/>
        <v>5.031355840846157E-3</v>
      </c>
      <c r="JW65" s="105">
        <f t="shared" ca="1" si="299"/>
        <v>4.7054880424961913E-3</v>
      </c>
      <c r="JX65" s="105">
        <f t="shared" ca="1" si="300"/>
        <v>4.3984131710145102E-3</v>
      </c>
      <c r="JY65" s="105">
        <f t="shared" ca="1" si="301"/>
        <v>4.109333273380142E-3</v>
      </c>
      <c r="JZ65" s="105">
        <f t="shared" ca="1" si="302"/>
        <v>3.8374469941431866E-3</v>
      </c>
      <c r="KA65" s="105">
        <f t="shared" ca="1" si="303"/>
        <v>3.5819558465339804E-3</v>
      </c>
      <c r="KB65" s="105">
        <f t="shared" ca="1" si="304"/>
        <v>3.3420695262312166E-3</v>
      </c>
      <c r="KC65" s="105">
        <f t="shared" ca="1" si="305"/>
        <v>3.1170103646809885E-3</v>
      </c>
      <c r="KD65" s="105">
        <f t="shared" ca="1" si="306"/>
        <v>2.9060170130487751E-3</v>
      </c>
      <c r="KE65" s="105">
        <f t="shared" ca="1" si="307"/>
        <v>2.7083474417962865E-3</v>
      </c>
      <c r="KF65" s="105">
        <f t="shared" ca="1" si="308"/>
        <v>2.5232813346290641E-3</v>
      </c>
      <c r="KG65" s="105">
        <f t="shared" ca="1" si="309"/>
        <v>2.3501219493736671E-3</v>
      </c>
      <c r="KH65" s="105">
        <f t="shared" ca="1" si="310"/>
        <v>2.1881975122096486E-3</v>
      </c>
      <c r="KI65" s="105">
        <f t="shared" ca="1" si="311"/>
        <v>2.0368622058047309E-3</v>
      </c>
      <c r="KJ65" s="105">
        <f t="shared" ca="1" si="312"/>
        <v>1.8954968062306844E-3</v>
      </c>
      <c r="KK65" s="105">
        <f t="shared" ca="1" si="313"/>
        <v>1.7635090181860058E-3</v>
      </c>
      <c r="KL65" s="105">
        <f t="shared" ca="1" si="314"/>
        <v>1.6403335530120009E-3</v>
      </c>
      <c r="KM65" s="105">
        <f t="shared" ca="1" si="315"/>
        <v>1.5254319892867674E-3</v>
      </c>
      <c r="KN65" s="105">
        <f t="shared" ca="1" si="316"/>
        <v>1.4182924514190339E-3</v>
      </c>
      <c r="KO65" s="105">
        <f t="shared" ca="1" si="317"/>
        <v>1.8476626272820099E-2</v>
      </c>
      <c r="KP65" s="102"/>
      <c r="KQ65" s="106">
        <f t="shared" ca="1" si="145"/>
        <v>0.52729272644457581</v>
      </c>
      <c r="KR65" s="107">
        <f t="shared" ca="1" si="146"/>
        <v>0.31116191041422464</v>
      </c>
    </row>
    <row r="66" spans="1:304" s="63" customFormat="1" ht="15.5" x14ac:dyDescent="0.35">
      <c r="A66" s="62"/>
      <c r="B66" s="67" t="s">
        <v>168</v>
      </c>
      <c r="C66" s="95">
        <f t="shared" si="147"/>
        <v>317640</v>
      </c>
      <c r="D66" s="75">
        <f ca="1">'Stochastic inputs'!H87</f>
        <v>26.657617999999999</v>
      </c>
      <c r="E66" s="75">
        <v>9.0736460000000001</v>
      </c>
      <c r="F66" s="96">
        <v>26.471014673999999</v>
      </c>
      <c r="G66" s="96">
        <v>9.0101304780000007</v>
      </c>
      <c r="H66" s="97">
        <f t="shared" ca="1" si="0"/>
        <v>3.2282637585609084</v>
      </c>
      <c r="I66" s="97">
        <f t="shared" ca="1" si="1"/>
        <v>0.33109275093577328</v>
      </c>
      <c r="J66" s="98">
        <f t="shared" si="2"/>
        <v>3.221239143623944</v>
      </c>
      <c r="K66" s="98">
        <f t="shared" si="3"/>
        <v>0.33109275093577328</v>
      </c>
      <c r="L66" s="98"/>
      <c r="M66" s="99">
        <v>475820</v>
      </c>
      <c r="N66" s="98"/>
      <c r="O66" s="97">
        <f t="shared" ca="1" si="4"/>
        <v>3.2282637585609084</v>
      </c>
      <c r="P66" s="97">
        <f t="shared" ca="1" si="4"/>
        <v>0.33109275093577328</v>
      </c>
      <c r="Q66" s="99">
        <v>317640</v>
      </c>
      <c r="R66" s="100">
        <v>334071</v>
      </c>
      <c r="S66" s="99">
        <v>351422</v>
      </c>
      <c r="T66" s="100">
        <v>370388</v>
      </c>
      <c r="U66" s="99">
        <v>388627</v>
      </c>
      <c r="V66" s="100">
        <v>405474</v>
      </c>
      <c r="W66" s="99">
        <v>421424</v>
      </c>
      <c r="X66" s="100">
        <v>438705</v>
      </c>
      <c r="Y66" s="99">
        <v>456994</v>
      </c>
      <c r="Z66" s="100">
        <v>475820</v>
      </c>
      <c r="AA66" s="98"/>
      <c r="AB66" s="98">
        <f t="shared" si="5"/>
        <v>3.221239143623944</v>
      </c>
      <c r="AC66" s="98">
        <f t="shared" si="5"/>
        <v>0.33109275093577328</v>
      </c>
      <c r="AD66" s="101">
        <f t="shared" ca="1" si="6"/>
        <v>42705.25038360199</v>
      </c>
      <c r="AE66" s="101">
        <f t="shared" ca="1" si="7"/>
        <v>6127.8380226977506</v>
      </c>
      <c r="AF66" s="101">
        <f t="shared" ca="1" si="8"/>
        <v>6492.8331203398175</v>
      </c>
      <c r="AG66" s="101">
        <f t="shared" ca="1" si="9"/>
        <v>6822.6018757707498</v>
      </c>
      <c r="AH66" s="101">
        <f t="shared" ca="1" si="10"/>
        <v>7114.1101470223639</v>
      </c>
      <c r="AI66" s="101">
        <f t="shared" ca="1" si="11"/>
        <v>7365.2515274752814</v>
      </c>
      <c r="AJ66" s="101">
        <f t="shared" ca="1" si="12"/>
        <v>7574.7993867018295</v>
      </c>
      <c r="AK66" s="101">
        <f t="shared" ca="1" si="13"/>
        <v>7742.3382620882712</v>
      </c>
      <c r="AL66" s="101">
        <f t="shared" ca="1" si="14"/>
        <v>7868.1808580856432</v>
      </c>
      <c r="AM66" s="101">
        <f t="shared" ca="1" si="15"/>
        <v>7953.2762351533283</v>
      </c>
      <c r="AN66" s="101">
        <f t="shared" ca="1" si="16"/>
        <v>7999.1139747773659</v>
      </c>
      <c r="AO66" s="101">
        <f t="shared" ca="1" si="17"/>
        <v>8007.6282680889508</v>
      </c>
      <c r="AP66" s="101">
        <f t="shared" ca="1" si="18"/>
        <v>7981.1050511801914</v>
      </c>
      <c r="AQ66" s="101">
        <f t="shared" ca="1" si="19"/>
        <v>7922.0945401275276</v>
      </c>
      <c r="AR66" s="101">
        <f t="shared" ca="1" si="20"/>
        <v>7833.330828006372</v>
      </c>
      <c r="AS66" s="101">
        <f t="shared" ca="1" si="21"/>
        <v>7717.6596081741282</v>
      </c>
      <c r="AT66" s="101">
        <f t="shared" ca="1" si="22"/>
        <v>7577.9745871461855</v>
      </c>
      <c r="AU66" s="101">
        <f t="shared" ca="1" si="23"/>
        <v>7417.1627444314354</v>
      </c>
      <c r="AV66" s="101">
        <f t="shared" ca="1" si="24"/>
        <v>7238.0582793774411</v>
      </c>
      <c r="AW66" s="101">
        <f t="shared" ca="1" si="25"/>
        <v>7043.4048473391604</v>
      </c>
      <c r="AX66" s="101">
        <f t="shared" ca="1" si="26"/>
        <v>6835.8255190073924</v>
      </c>
      <c r="AY66" s="101">
        <f t="shared" ca="1" si="27"/>
        <v>6617.7997867702734</v>
      </c>
      <c r="AZ66" s="101">
        <f t="shared" ca="1" si="28"/>
        <v>6391.6468800800239</v>
      </c>
      <c r="BA66" s="101">
        <f t="shared" ca="1" si="29"/>
        <v>6159.5146282735541</v>
      </c>
      <c r="BB66" s="101">
        <f t="shared" ca="1" si="30"/>
        <v>5923.373115436948</v>
      </c>
      <c r="BC66" s="101">
        <f t="shared" ca="1" si="31"/>
        <v>5685.0124000939868</v>
      </c>
      <c r="BD66" s="101">
        <f t="shared" ca="1" si="32"/>
        <v>5446.0436163339009</v>
      </c>
      <c r="BE66" s="101">
        <f t="shared" ca="1" si="33"/>
        <v>5207.902827090641</v>
      </c>
      <c r="BF66" s="101">
        <f t="shared" ca="1" si="34"/>
        <v>4971.8570603570997</v>
      </c>
      <c r="BG66" s="101">
        <f t="shared" ca="1" si="35"/>
        <v>4739.0120217422054</v>
      </c>
      <c r="BH66" s="101">
        <f t="shared" ca="1" si="36"/>
        <v>4510.3210393614045</v>
      </c>
      <c r="BI66" s="101">
        <f t="shared" ca="1" si="37"/>
        <v>4286.594857672756</v>
      </c>
      <c r="BJ66" s="101">
        <f t="shared" ca="1" si="38"/>
        <v>4068.511954153128</v>
      </c>
      <c r="BK66" s="101">
        <f t="shared" ca="1" si="39"/>
        <v>3856.6291057887606</v>
      </c>
      <c r="BL66" s="101">
        <f t="shared" ca="1" si="40"/>
        <v>3651.3919806725467</v>
      </c>
      <c r="BM66" s="101">
        <f t="shared" ca="1" si="41"/>
        <v>3453.145573336792</v>
      </c>
      <c r="BN66" s="101">
        <f t="shared" ca="1" si="42"/>
        <v>3262.1443407771808</v>
      </c>
      <c r="BO66" s="101">
        <f t="shared" ca="1" si="43"/>
        <v>3078.5619295696215</v>
      </c>
      <c r="BP66" s="101">
        <f t="shared" ca="1" si="44"/>
        <v>2902.5004133203388</v>
      </c>
      <c r="BQ66" s="101">
        <f t="shared" ca="1" si="45"/>
        <v>2733.9989842037262</v>
      </c>
      <c r="BR66" s="101">
        <f t="shared" ca="1" si="46"/>
        <v>2573.0420629518221</v>
      </c>
      <c r="BS66" s="101">
        <f t="shared" ca="1" si="47"/>
        <v>2419.5668086993269</v>
      </c>
      <c r="BT66" s="101">
        <f t="shared" ca="1" si="48"/>
        <v>2273.4700239945009</v>
      </c>
      <c r="BU66" s="101">
        <f t="shared" ca="1" si="49"/>
        <v>2134.6144614049167</v>
      </c>
      <c r="BV66" s="101">
        <f t="shared" ca="1" si="50"/>
        <v>2002.8345468707842</v>
      </c>
      <c r="BW66" s="101">
        <f t="shared" ca="1" si="51"/>
        <v>1877.9415415967655</v>
      </c>
      <c r="BX66" s="101">
        <f t="shared" ca="1" si="52"/>
        <v>1759.7281691670892</v>
      </c>
      <c r="BY66" s="101">
        <f t="shared" ca="1" si="53"/>
        <v>1647.9727379658088</v>
      </c>
      <c r="BZ66" s="101">
        <f t="shared" ca="1" si="54"/>
        <v>1542.4427911656446</v>
      </c>
      <c r="CA66" s="101">
        <f t="shared" ca="1" si="55"/>
        <v>1442.8983177154332</v>
      </c>
      <c r="CB66" s="101">
        <f t="shared" ca="1" si="56"/>
        <v>1349.0945581068615</v>
      </c>
      <c r="CC66" s="101">
        <f t="shared" ca="1" si="57"/>
        <v>1260.7844384135751</v>
      </c>
      <c r="CD66" s="101">
        <f t="shared" ca="1" si="58"/>
        <v>1177.7206652938482</v>
      </c>
      <c r="CE66" s="101">
        <f t="shared" ca="1" si="59"/>
        <v>1099.6575134727693</v>
      </c>
      <c r="CF66" s="101">
        <f t="shared" ca="1" si="60"/>
        <v>1026.3523357649158</v>
      </c>
      <c r="CG66" s="101">
        <f t="shared" ca="1" si="61"/>
        <v>957.56682404439209</v>
      </c>
      <c r="CH66" s="101">
        <f t="shared" ca="1" si="62"/>
        <v>893.06804780206562</v>
      </c>
      <c r="CI66" s="101">
        <f t="shared" ca="1" si="63"/>
        <v>832.62929508364141</v>
      </c>
      <c r="CJ66" s="101">
        <f t="shared" ca="1" si="64"/>
        <v>776.03073875100802</v>
      </c>
      <c r="CK66" s="101">
        <f t="shared" ca="1" si="65"/>
        <v>723.05994915807912</v>
      </c>
      <c r="CL66" s="101">
        <f t="shared" ca="1" si="66"/>
        <v>673.51227253880347</v>
      </c>
      <c r="CM66" s="101">
        <f t="shared" ca="1" si="67"/>
        <v>627.19109266507712</v>
      </c>
      <c r="CN66" s="101">
        <f t="shared" ca="1" si="68"/>
        <v>583.90799167990133</v>
      </c>
      <c r="CO66" s="101">
        <f t="shared" ca="1" si="69"/>
        <v>543.48282444472727</v>
      </c>
      <c r="CP66" s="101">
        <f t="shared" ca="1" si="70"/>
        <v>505.74371927078499</v>
      </c>
      <c r="CQ66" s="101">
        <f t="shared" ca="1" si="71"/>
        <v>470.52701653798306</v>
      </c>
      <c r="CR66" s="101">
        <f t="shared" ca="1" si="72"/>
        <v>6179.3586738114082</v>
      </c>
      <c r="CS66" s="102">
        <f t="shared" ca="1" si="73"/>
        <v>317640.00000000012</v>
      </c>
      <c r="CT66" s="74">
        <f t="shared" si="148"/>
        <v>44181.463289322535</v>
      </c>
      <c r="CU66" s="74">
        <f t="shared" si="149"/>
        <v>6266.125456289963</v>
      </c>
      <c r="CV66" s="74">
        <f t="shared" si="150"/>
        <v>6627.5583827519959</v>
      </c>
      <c r="CW66" s="74">
        <f t="shared" si="151"/>
        <v>6952.1268809463099</v>
      </c>
      <c r="CX66" s="74">
        <f t="shared" si="152"/>
        <v>7236.9624540780987</v>
      </c>
      <c r="CY66" s="74">
        <f t="shared" si="153"/>
        <v>7480.1467606381175</v>
      </c>
      <c r="CZ66" s="74">
        <f t="shared" si="154"/>
        <v>7680.6551735924768</v>
      </c>
      <c r="DA66" s="74">
        <f t="shared" si="155"/>
        <v>7838.2804899920811</v>
      </c>
      <c r="DB66" s="74">
        <f t="shared" si="156"/>
        <v>7953.5432306963676</v>
      </c>
      <c r="DC66" s="74">
        <f t="shared" ca="1" si="74"/>
        <v>7953.2762351533283</v>
      </c>
      <c r="DD66" s="74">
        <f t="shared" si="157"/>
        <v>8062.1141561204477</v>
      </c>
      <c r="DE66" s="74">
        <f t="shared" si="158"/>
        <v>8059.214377829222</v>
      </c>
      <c r="DF66" s="74">
        <f t="shared" si="159"/>
        <v>8021.3413909546725</v>
      </c>
      <c r="DG66" s="74">
        <f t="shared" si="160"/>
        <v>7951.1878934664792</v>
      </c>
      <c r="DH66" s="74">
        <f t="shared" si="161"/>
        <v>7851.6115548801226</v>
      </c>
      <c r="DI66" s="74">
        <f t="shared" si="162"/>
        <v>7725.5625903226373</v>
      </c>
      <c r="DJ66" s="74">
        <f t="shared" si="163"/>
        <v>7576.0205585865078</v>
      </c>
      <c r="DK66" s="74">
        <f t="shared" si="164"/>
        <v>7405.9404274239578</v>
      </c>
      <c r="DL66" s="74">
        <f t="shared" si="165"/>
        <v>7218.2076414217117</v>
      </c>
      <c r="DM66" s="74">
        <f t="shared" si="166"/>
        <v>7015.6017015167772</v>
      </c>
      <c r="DN66" s="74">
        <f t="shared" si="167"/>
        <v>6800.7676091764679</v>
      </c>
      <c r="DO66" s="74">
        <f t="shared" si="168"/>
        <v>6576.194430911306</v>
      </c>
      <c r="DP66" s="74">
        <f t="shared" si="169"/>
        <v>6344.2001890777228</v>
      </c>
      <c r="DQ66" s="74">
        <f t="shared" si="170"/>
        <v>6106.9222727633114</v>
      </c>
      <c r="DR66" s="74">
        <f t="shared" si="171"/>
        <v>5866.312578969234</v>
      </c>
      <c r="DS66" s="74">
        <f t="shared" si="172"/>
        <v>5624.1366315651521</v>
      </c>
      <c r="DT66" s="74">
        <f t="shared" si="173"/>
        <v>5381.9759771383606</v>
      </c>
      <c r="DU66" s="74">
        <f t="shared" si="174"/>
        <v>5141.2332175358069</v>
      </c>
      <c r="DV66" s="74">
        <f t="shared" si="175"/>
        <v>4903.1391043848625</v>
      </c>
      <c r="DW66" s="74">
        <f t="shared" si="176"/>
        <v>4668.7611878501084</v>
      </c>
      <c r="DX66" s="74">
        <f t="shared" si="177"/>
        <v>4439.0135778619569</v>
      </c>
      <c r="DY66" s="74">
        <f t="shared" si="178"/>
        <v>4214.6674392318373</v>
      </c>
      <c r="DZ66" s="74">
        <f t="shared" si="179"/>
        <v>3996.3619012014956</v>
      </c>
      <c r="EA66" s="74">
        <f t="shared" si="180"/>
        <v>3784.6151162957335</v>
      </c>
      <c r="EB66" s="74">
        <f t="shared" si="181"/>
        <v>3579.8352524244024</v>
      </c>
      <c r="EC66" s="74">
        <f t="shared" si="182"/>
        <v>3382.3312458665773</v>
      </c>
      <c r="ED66" s="74">
        <f t="shared" si="183"/>
        <v>3192.3231811418909</v>
      </c>
      <c r="EE66" s="74">
        <f t="shared" si="184"/>
        <v>3009.9521970229462</v>
      </c>
      <c r="EF66" s="74">
        <f t="shared" si="185"/>
        <v>2835.2898464016534</v>
      </c>
      <c r="EG66" s="74">
        <f t="shared" si="186"/>
        <v>2668.3468617431754</v>
      </c>
      <c r="EH66" s="74">
        <f t="shared" si="187"/>
        <v>2509.0812978822632</v>
      </c>
      <c r="EI66" s="74">
        <f t="shared" si="188"/>
        <v>2357.4060403293411</v>
      </c>
      <c r="EJ66" s="74">
        <f t="shared" si="189"/>
        <v>2213.1956805113955</v>
      </c>
      <c r="EK66" s="74">
        <f t="shared" si="190"/>
        <v>2076.2927698413691</v>
      </c>
      <c r="EL66" s="74">
        <f t="shared" si="191"/>
        <v>1946.5134726024919</v>
      </c>
      <c r="EM66" s="74">
        <f t="shared" si="192"/>
        <v>1823.6526436726142</v>
      </c>
      <c r="EN66" s="74">
        <f t="shared" si="193"/>
        <v>1707.4883614385199</v>
      </c>
      <c r="EO66" s="74">
        <f t="shared" si="194"/>
        <v>1597.7859491290608</v>
      </c>
      <c r="EP66" s="74">
        <f t="shared" si="195"/>
        <v>1494.3015194947548</v>
      </c>
      <c r="EQ66" s="74">
        <f t="shared" si="196"/>
        <v>1396.7850784986974</v>
      </c>
      <c r="ER66" s="74">
        <f t="shared" si="197"/>
        <v>1304.9832236455568</v>
      </c>
      <c r="ES66" s="74">
        <f t="shared" si="198"/>
        <v>1218.6414719453373</v>
      </c>
      <c r="ET66" s="74">
        <f t="shared" si="199"/>
        <v>1137.5062514024401</v>
      </c>
      <c r="EU66" s="74">
        <f t="shared" si="200"/>
        <v>1061.3265884860582</v>
      </c>
      <c r="EV66" s="74">
        <f t="shared" si="201"/>
        <v>989.85552235147804</v>
      </c>
      <c r="EW66" s="74">
        <f t="shared" si="202"/>
        <v>922.85127473680279</v>
      </c>
      <c r="EX66" s="74">
        <f t="shared" si="203"/>
        <v>860.0782025256201</v>
      </c>
      <c r="EY66" s="74">
        <f t="shared" si="204"/>
        <v>801.30755798260327</v>
      </c>
      <c r="EZ66" s="74">
        <f t="shared" si="205"/>
        <v>746.31807970424529</v>
      </c>
      <c r="FA66" s="74">
        <f t="shared" si="206"/>
        <v>694.89643537908671</v>
      </c>
      <c r="FB66" s="74">
        <f t="shared" si="207"/>
        <v>646.83753558553667</v>
      </c>
      <c r="FC66" s="74">
        <f t="shared" si="208"/>
        <v>601.94473605449809</v>
      </c>
      <c r="FD66" s="74">
        <f t="shared" si="209"/>
        <v>560.02994412458645</v>
      </c>
      <c r="FE66" s="74">
        <f t="shared" si="210"/>
        <v>520.91364351736036</v>
      </c>
      <c r="FF66" s="74">
        <f t="shared" si="211"/>
        <v>484.42485006675446</v>
      </c>
      <c r="FG66" s="74">
        <f t="shared" si="212"/>
        <v>450.40100965151231</v>
      </c>
      <c r="FH66" s="74">
        <f t="shared" si="213"/>
        <v>5867.5424239236345</v>
      </c>
      <c r="FI66" s="102">
        <f t="shared" ca="1" si="75"/>
        <v>317565.68202903133</v>
      </c>
      <c r="FJ66" s="62"/>
      <c r="FK66" s="103">
        <f t="shared" ca="1" si="322"/>
        <v>0.1344454425878415</v>
      </c>
      <c r="FL66" s="103">
        <f t="shared" ca="1" si="322"/>
        <v>1.9291770629321713E-2</v>
      </c>
      <c r="FM66" s="103">
        <f t="shared" ca="1" si="322"/>
        <v>2.0440854805250645E-2</v>
      </c>
      <c r="FN66" s="103">
        <f t="shared" ca="1" si="322"/>
        <v>2.1479038772732488E-2</v>
      </c>
      <c r="FO66" s="103">
        <f t="shared" ca="1" si="322"/>
        <v>2.2396770391079086E-2</v>
      </c>
      <c r="FP66" s="103">
        <f t="shared" ca="1" si="322"/>
        <v>2.3187418232827349E-2</v>
      </c>
      <c r="FQ66" s="103">
        <f t="shared" ca="1" si="322"/>
        <v>2.3847120597852371E-2</v>
      </c>
      <c r="FR66" s="103">
        <f t="shared" ca="1" si="322"/>
        <v>2.4374569519230161E-2</v>
      </c>
      <c r="FS66" s="103">
        <f t="shared" ca="1" si="322"/>
        <v>2.4770749458776099E-2</v>
      </c>
      <c r="FT66" s="103">
        <f t="shared" ca="1" si="322"/>
        <v>2.5038648265814523E-2</v>
      </c>
      <c r="FU66" s="103">
        <f t="shared" ca="1" si="322"/>
        <v>2.5182955467753943E-2</v>
      </c>
      <c r="FV66" s="103">
        <f t="shared" ca="1" si="322"/>
        <v>2.5209760320138986E-2</v>
      </c>
      <c r="FW66" s="103">
        <f t="shared" ca="1" si="322"/>
        <v>2.5126259448369815E-2</v>
      </c>
      <c r="FX66" s="103">
        <f t="shared" ca="1" si="322"/>
        <v>2.4940481488878997E-2</v>
      </c>
      <c r="FY66" s="103">
        <f t="shared" ca="1" si="322"/>
        <v>2.4661033962997007E-2</v>
      </c>
      <c r="FZ66" s="103">
        <f t="shared" ca="1" si="321"/>
        <v>2.4296875734083005E-2</v>
      </c>
      <c r="GA66" s="103">
        <f t="shared" ca="1" si="321"/>
        <v>2.3857116821389569E-2</v>
      </c>
      <c r="GB66" s="103">
        <f t="shared" ca="1" si="321"/>
        <v>2.3350846066085607E-2</v>
      </c>
      <c r="GC66" s="103">
        <f t="shared" ca="1" si="321"/>
        <v>2.2786986145880362E-2</v>
      </c>
      <c r="GD66" s="103">
        <f t="shared" ca="1" si="321"/>
        <v>2.2174174686245933E-2</v>
      </c>
      <c r="GE66" s="103">
        <f t="shared" ca="1" si="321"/>
        <v>2.1520669685831096E-2</v>
      </c>
      <c r="GF66" s="103">
        <f t="shared" ca="1" si="321"/>
        <v>2.0834277127472205E-2</v>
      </c>
      <c r="GG66" s="103">
        <f t="shared" ca="1" si="321"/>
        <v>2.0122298451328617E-2</v>
      </c>
      <c r="GH66" s="103">
        <f t="shared" ca="1" si="321"/>
        <v>1.9391495492612869E-2</v>
      </c>
      <c r="GI66" s="103">
        <f t="shared" ca="1" si="321"/>
        <v>1.8648070505720142E-2</v>
      </c>
      <c r="GJ66" s="103">
        <f t="shared" ca="1" si="321"/>
        <v>1.7897658985310365E-2</v>
      </c>
      <c r="GK66" s="103">
        <f t="shared" ca="1" si="321"/>
        <v>1.7145333132898562E-2</v>
      </c>
      <c r="GL66" s="103">
        <f t="shared" ca="1" si="321"/>
        <v>1.6395613987818407E-2</v>
      </c>
      <c r="GM66" s="103">
        <f t="shared" ca="1" si="321"/>
        <v>1.5652490430541174E-2</v>
      </c>
      <c r="GN66" s="103">
        <f t="shared" ca="1" si="318"/>
        <v>1.4919443463487607E-2</v>
      </c>
      <c r="GO66" s="103">
        <f t="shared" ca="1" si="318"/>
        <v>1.4199474371494153E-2</v>
      </c>
      <c r="GP66" s="103">
        <f t="shared" ca="1" si="318"/>
        <v>1.3495135554945078E-2</v>
      </c>
      <c r="GQ66" s="103">
        <f t="shared" ca="1" si="318"/>
        <v>1.28085630089193E-2</v>
      </c>
      <c r="GR66" s="103">
        <f t="shared" ca="1" si="318"/>
        <v>1.2141509588807326E-2</v>
      </c>
      <c r="GS66" s="103">
        <f t="shared" ca="1" si="318"/>
        <v>1.1495378354969605E-2</v>
      </c>
      <c r="GT66" s="103">
        <f t="shared" ca="1" si="318"/>
        <v>1.0871255425440093E-2</v>
      </c>
      <c r="GU66" s="103">
        <f t="shared" ca="1" si="318"/>
        <v>1.0269941886340447E-2</v>
      </c>
      <c r="GV66" s="103">
        <f t="shared" ca="1" si="318"/>
        <v>9.6919844149654343E-3</v>
      </c>
      <c r="GW66" s="103">
        <f t="shared" ca="1" si="318"/>
        <v>9.1377043612905738E-3</v>
      </c>
      <c r="GX66" s="103">
        <f t="shared" ca="1" si="318"/>
        <v>8.6072251108290053E-3</v>
      </c>
      <c r="GY66" s="103">
        <f t="shared" ca="1" si="318"/>
        <v>8.1004976166472141E-3</v>
      </c>
      <c r="GZ66" s="103">
        <f t="shared" ca="1" si="318"/>
        <v>7.6173240419951079E-3</v>
      </c>
      <c r="HA66" s="103">
        <f t="shared" ca="1" si="318"/>
        <v>7.1573794987863622E-3</v>
      </c>
      <c r="HB66" s="103">
        <f t="shared" ca="1" si="318"/>
        <v>6.720231902168858E-3</v>
      </c>
      <c r="HC66" s="103">
        <f t="shared" ca="1" si="318"/>
        <v>6.305359988889256E-3</v>
      </c>
      <c r="HD66" s="103">
        <f t="shared" ca="1" si="319"/>
        <v>5.9121695680542903E-3</v>
      </c>
      <c r="HE66" s="103">
        <f t="shared" ca="1" si="319"/>
        <v>5.540008088298352E-3</v>
      </c>
      <c r="HF66" s="103">
        <f t="shared" ca="1" si="319"/>
        <v>5.1881776160616049E-3</v>
      </c>
      <c r="HG66" s="103">
        <f t="shared" ca="1" si="319"/>
        <v>4.8559463265509511E-3</v>
      </c>
      <c r="HH66" s="103">
        <f t="shared" ca="1" si="319"/>
        <v>4.5425586126288647E-3</v>
      </c>
      <c r="HI66" s="103">
        <f t="shared" ca="1" si="319"/>
        <v>4.247243917979036E-3</v>
      </c>
      <c r="HJ66" s="103">
        <f t="shared" ca="1" si="319"/>
        <v>3.9692243999923642E-3</v>
      </c>
      <c r="HK66" s="103">
        <f t="shared" ca="1" si="319"/>
        <v>3.7077215252923051E-3</v>
      </c>
      <c r="HL66" s="103">
        <f t="shared" ca="1" si="319"/>
        <v>3.4619616971186531E-3</v>
      </c>
      <c r="HM66" s="103">
        <f t="shared" ca="1" si="319"/>
        <v>3.2311810092082718E-3</v>
      </c>
      <c r="HN66" s="103">
        <f t="shared" ca="1" si="319"/>
        <v>3.0146292156038022E-3</v>
      </c>
      <c r="HO66" s="103">
        <f t="shared" ca="1" si="319"/>
        <v>2.8115730002583592E-3</v>
      </c>
      <c r="HP66" s="103">
        <f t="shared" ca="1" si="319"/>
        <v>2.6212986244920069E-3</v>
      </c>
      <c r="HQ66" s="103">
        <f t="shared" ca="1" si="319"/>
        <v>2.4431140245277918E-3</v>
      </c>
      <c r="HR66" s="103">
        <f t="shared" ca="1" si="319"/>
        <v>2.2763504255071112E-3</v>
      </c>
      <c r="HS66" s="103">
        <f t="shared" ca="1" si="319"/>
        <v>2.1203635327377004E-3</v>
      </c>
      <c r="HT66" s="103">
        <f t="shared" ca="1" si="320"/>
        <v>1.9745343554498076E-3</v>
      </c>
      <c r="HU66" s="103">
        <f t="shared" ca="1" si="320"/>
        <v>1.8382697131340546E-3</v>
      </c>
      <c r="HV66" s="103">
        <f t="shared" ca="1" si="249"/>
        <v>1.711002469603095E-3</v>
      </c>
      <c r="HW66" s="103">
        <f t="shared" ca="1" si="249"/>
        <v>1.5921915352939957E-3</v>
      </c>
      <c r="HX66" s="103">
        <f t="shared" ca="1" si="249"/>
        <v>1.4813216740271467E-3</v>
      </c>
      <c r="HY66" s="103">
        <f t="shared" ca="1" si="249"/>
        <v>1.9453968876122045E-2</v>
      </c>
      <c r="HZ66" s="104">
        <f t="shared" ca="1" si="216"/>
        <v>0.53560712605113503</v>
      </c>
      <c r="IA66" s="105">
        <f t="shared" ca="1" si="251"/>
        <v>0.13912543385366036</v>
      </c>
      <c r="IB66" s="105">
        <f t="shared" ca="1" si="252"/>
        <v>1.9731746252471715E-2</v>
      </c>
      <c r="IC66" s="105">
        <f t="shared" ca="1" si="253"/>
        <v>2.0869882225328477E-2</v>
      </c>
      <c r="ID66" s="105">
        <f t="shared" ca="1" si="254"/>
        <v>2.1891933777374466E-2</v>
      </c>
      <c r="IE66" s="105">
        <f t="shared" ca="1" si="255"/>
        <v>2.2788868141666856E-2</v>
      </c>
      <c r="IF66" s="105">
        <f t="shared" ca="1" si="256"/>
        <v>2.3554644547373649E-2</v>
      </c>
      <c r="IG66" s="105">
        <f t="shared" ca="1" si="257"/>
        <v>2.4186036490209683E-2</v>
      </c>
      <c r="IH66" s="105">
        <f t="shared" ca="1" si="258"/>
        <v>2.4682391497439948E-2</v>
      </c>
      <c r="II66" s="105">
        <f t="shared" ca="1" si="259"/>
        <v>2.5045348665758121E-2</v>
      </c>
      <c r="IJ66" s="105">
        <f t="shared" ca="1" si="260"/>
        <v>2.5044507908843414E-2</v>
      </c>
      <c r="IK66" s="105">
        <f t="shared" ca="1" si="261"/>
        <v>2.5387233609780992E-2</v>
      </c>
      <c r="IL66" s="105">
        <f t="shared" ca="1" si="262"/>
        <v>2.5378102338817776E-2</v>
      </c>
      <c r="IM66" s="105">
        <f t="shared" ca="1" si="263"/>
        <v>2.5258842012473422E-2</v>
      </c>
      <c r="IN66" s="105">
        <f t="shared" ca="1" si="264"/>
        <v>2.5037931815124766E-2</v>
      </c>
      <c r="IO66" s="105">
        <f t="shared" ca="1" si="265"/>
        <v>2.4724370419100705E-2</v>
      </c>
      <c r="IP66" s="105">
        <f t="shared" ca="1" si="266"/>
        <v>2.4327447918684044E-2</v>
      </c>
      <c r="IQ66" s="105">
        <f t="shared" ca="1" si="267"/>
        <v>2.3856546810035729E-2</v>
      </c>
      <c r="IR66" s="105">
        <f t="shared" ca="1" si="268"/>
        <v>2.3320972153240787E-2</v>
      </c>
      <c r="IS66" s="105">
        <f t="shared" ca="1" si="269"/>
        <v>2.2729810083073884E-2</v>
      </c>
      <c r="IT66" s="105">
        <f t="shared" ca="1" si="270"/>
        <v>2.2091813122538294E-2</v>
      </c>
      <c r="IU66" s="105">
        <f t="shared" ca="1" si="271"/>
        <v>2.1415310261877582E-2</v>
      </c>
      <c r="IV66" s="105">
        <f t="shared" ca="1" si="272"/>
        <v>2.0708139459194211E-2</v>
      </c>
      <c r="IW66" s="105">
        <f t="shared" ca="1" si="273"/>
        <v>1.9977600062269153E-2</v>
      </c>
      <c r="IX66" s="105">
        <f t="shared" ca="1" si="274"/>
        <v>1.923042261287234E-2</v>
      </c>
      <c r="IY66" s="105">
        <f t="shared" ca="1" si="275"/>
        <v>1.8472753546565353E-2</v>
      </c>
      <c r="IZ66" s="105">
        <f t="shared" ca="1" si="276"/>
        <v>1.7710152418330273E-2</v>
      </c>
      <c r="JA66" s="105">
        <f t="shared" ca="1" si="277"/>
        <v>1.6947599446990463E-2</v>
      </c>
      <c r="JB66" s="105">
        <f t="shared" ca="1" si="278"/>
        <v>1.6189511362458251E-2</v>
      </c>
      <c r="JC66" s="105">
        <f t="shared" ca="1" si="279"/>
        <v>1.5439763746060651E-2</v>
      </c>
      <c r="JD66" s="105">
        <f t="shared" ca="1" si="280"/>
        <v>1.4701718265084127E-2</v>
      </c>
      <c r="JE66" s="105">
        <f t="shared" ca="1" si="281"/>
        <v>1.3978253410442976E-2</v>
      </c>
      <c r="JF66" s="105">
        <f t="shared" ca="1" si="282"/>
        <v>1.3271797545323361E-2</v>
      </c>
      <c r="JG66" s="105">
        <f t="shared" ca="1" si="283"/>
        <v>1.2584363258861688E-2</v>
      </c>
      <c r="JH66" s="105">
        <f t="shared" ca="1" si="284"/>
        <v>1.1917582189972751E-2</v>
      </c>
      <c r="JI66" s="105">
        <f t="shared" ca="1" si="285"/>
        <v>1.1272739640982805E-2</v>
      </c>
      <c r="JJ66" s="105">
        <f t="shared" ca="1" si="286"/>
        <v>1.0650808438291422E-2</v>
      </c>
      <c r="JK66" s="105">
        <f t="shared" ca="1" si="287"/>
        <v>1.0052481618117835E-2</v>
      </c>
      <c r="JL66" s="105">
        <f t="shared" ca="1" si="288"/>
        <v>9.4782036200869498E-3</v>
      </c>
      <c r="JM66" s="105">
        <f t="shared" ca="1" si="289"/>
        <v>8.9281997610259917E-3</v>
      </c>
      <c r="JN66" s="105">
        <f t="shared" ca="1" si="290"/>
        <v>8.4025038369833667E-3</v>
      </c>
      <c r="JO66" s="105">
        <f t="shared" ca="1" si="291"/>
        <v>7.9009837645268206E-3</v>
      </c>
      <c r="JP66" s="105">
        <f t="shared" ca="1" si="292"/>
        <v>7.4233652240604225E-3</v>
      </c>
      <c r="JQ66" s="105">
        <f t="shared" ca="1" si="293"/>
        <v>6.9692533096478255E-3</v>
      </c>
      <c r="JR66" s="105">
        <f t="shared" ca="1" si="294"/>
        <v>6.5381522227945209E-3</v>
      </c>
      <c r="JS66" s="105">
        <f t="shared" ca="1" si="295"/>
        <v>6.1294830731254673E-3</v>
      </c>
      <c r="JT66" s="105">
        <f t="shared" ca="1" si="296"/>
        <v>5.7425998679098422E-3</v>
      </c>
      <c r="JU66" s="105">
        <f t="shared" ca="1" si="297"/>
        <v>5.3768037860036279E-3</v>
      </c>
      <c r="JV66" s="105">
        <f t="shared" ca="1" si="298"/>
        <v>5.0313558408461587E-3</v>
      </c>
      <c r="JW66" s="105">
        <f t="shared" ca="1" si="299"/>
        <v>4.7054880424961922E-3</v>
      </c>
      <c r="JX66" s="105">
        <f t="shared" ca="1" si="300"/>
        <v>4.3984131710145102E-3</v>
      </c>
      <c r="JY66" s="105">
        <f t="shared" ca="1" si="301"/>
        <v>4.109333273380142E-3</v>
      </c>
      <c r="JZ66" s="105">
        <f t="shared" ca="1" si="302"/>
        <v>3.837446994143187E-3</v>
      </c>
      <c r="KA66" s="105">
        <f t="shared" ca="1" si="303"/>
        <v>3.5819558465339813E-3</v>
      </c>
      <c r="KB66" s="105">
        <f t="shared" ca="1" si="304"/>
        <v>3.3420695262312175E-3</v>
      </c>
      <c r="KC66" s="105">
        <f t="shared" ca="1" si="305"/>
        <v>3.1170103646809893E-3</v>
      </c>
      <c r="KD66" s="105">
        <f t="shared" ca="1" si="306"/>
        <v>2.9060170130487755E-3</v>
      </c>
      <c r="KE66" s="105">
        <f t="shared" ca="1" si="307"/>
        <v>2.7083474417962869E-3</v>
      </c>
      <c r="KF66" s="105">
        <f t="shared" ca="1" si="308"/>
        <v>2.5232813346290645E-3</v>
      </c>
      <c r="KG66" s="105">
        <f t="shared" ca="1" si="309"/>
        <v>2.3501219493736671E-3</v>
      </c>
      <c r="KH66" s="105">
        <f t="shared" ca="1" si="310"/>
        <v>2.1881975122096486E-3</v>
      </c>
      <c r="KI66" s="105">
        <f t="shared" ca="1" si="311"/>
        <v>2.0368622058047313E-3</v>
      </c>
      <c r="KJ66" s="105">
        <f t="shared" ca="1" si="312"/>
        <v>1.8954968062306848E-3</v>
      </c>
      <c r="KK66" s="105">
        <f t="shared" ca="1" si="313"/>
        <v>1.763509018186006E-3</v>
      </c>
      <c r="KL66" s="105">
        <f t="shared" ca="1" si="314"/>
        <v>1.6403335530120011E-3</v>
      </c>
      <c r="KM66" s="105">
        <f t="shared" ca="1" si="315"/>
        <v>1.5254319892867678E-3</v>
      </c>
      <c r="KN66" s="105">
        <f t="shared" ca="1" si="316"/>
        <v>1.4182924514190339E-3</v>
      </c>
      <c r="KO66" s="105">
        <f t="shared" ca="1" si="317"/>
        <v>1.8476626272820099E-2</v>
      </c>
      <c r="KP66" s="102"/>
      <c r="KQ66" s="106">
        <f t="shared" ca="1" si="145"/>
        <v>0.52729272644457592</v>
      </c>
      <c r="KR66" s="107">
        <f t="shared" ca="1" si="146"/>
        <v>0.31116191041422464</v>
      </c>
    </row>
    <row r="67" spans="1:304" s="63" customFormat="1" ht="15.5" x14ac:dyDescent="0.35">
      <c r="A67" s="62"/>
      <c r="B67" s="67" t="s">
        <v>169</v>
      </c>
      <c r="C67" s="95">
        <f t="shared" si="147"/>
        <v>287871</v>
      </c>
      <c r="D67" s="75">
        <f ca="1">'Stochastic inputs'!H88</f>
        <v>26.657617999999999</v>
      </c>
      <c r="E67" s="75">
        <v>9.0736460000000001</v>
      </c>
      <c r="F67" s="96">
        <v>26.471014673999999</v>
      </c>
      <c r="G67" s="96">
        <v>9.0101304780000007</v>
      </c>
      <c r="H67" s="97">
        <f t="shared" ca="1" si="0"/>
        <v>3.2282637585609084</v>
      </c>
      <c r="I67" s="97">
        <f t="shared" ca="1" si="1"/>
        <v>0.33109275093577328</v>
      </c>
      <c r="J67" s="98">
        <f t="shared" si="2"/>
        <v>3.221239143623944</v>
      </c>
      <c r="K67" s="98">
        <f t="shared" si="3"/>
        <v>0.33109275093577328</v>
      </c>
      <c r="L67" s="98"/>
      <c r="M67" s="99">
        <v>435820</v>
      </c>
      <c r="N67" s="98"/>
      <c r="O67" s="97">
        <f t="shared" ca="1" si="4"/>
        <v>3.2282637585609084</v>
      </c>
      <c r="P67" s="97">
        <f t="shared" ca="1" si="4"/>
        <v>0.33109275093577328</v>
      </c>
      <c r="Q67" s="99">
        <v>287871</v>
      </c>
      <c r="R67" s="100">
        <v>301611</v>
      </c>
      <c r="S67" s="99">
        <v>317419</v>
      </c>
      <c r="T67" s="100">
        <v>334107</v>
      </c>
      <c r="U67" s="99">
        <v>352335</v>
      </c>
      <c r="V67" s="100">
        <v>369892</v>
      </c>
      <c r="W67" s="99">
        <v>386134</v>
      </c>
      <c r="X67" s="100">
        <v>401521</v>
      </c>
      <c r="Y67" s="99">
        <v>418194</v>
      </c>
      <c r="Z67" s="100">
        <v>435820</v>
      </c>
      <c r="AA67" s="98"/>
      <c r="AB67" s="98">
        <f t="shared" si="5"/>
        <v>3.221239143623944</v>
      </c>
      <c r="AC67" s="98">
        <f t="shared" si="5"/>
        <v>0.33109275093577328</v>
      </c>
      <c r="AD67" s="101">
        <f t="shared" ca="1" si="6"/>
        <v>38702.944003204539</v>
      </c>
      <c r="AE67" s="101">
        <f t="shared" ca="1" si="7"/>
        <v>5553.5413028334724</v>
      </c>
      <c r="AF67" s="101">
        <f t="shared" ca="1" si="8"/>
        <v>5884.3293136423108</v>
      </c>
      <c r="AG67" s="101">
        <f t="shared" ca="1" si="9"/>
        <v>6183.1923705452764</v>
      </c>
      <c r="AH67" s="101">
        <f t="shared" ca="1" si="10"/>
        <v>6447.3806892503308</v>
      </c>
      <c r="AI67" s="101">
        <f t="shared" ca="1" si="11"/>
        <v>6674.9852741022441</v>
      </c>
      <c r="AJ67" s="101">
        <f t="shared" ca="1" si="12"/>
        <v>6864.8944536243616</v>
      </c>
      <c r="AK67" s="101">
        <f t="shared" ca="1" si="13"/>
        <v>7016.7317020703085</v>
      </c>
      <c r="AL67" s="101">
        <f t="shared" ca="1" si="14"/>
        <v>7130.7804174473376</v>
      </c>
      <c r="AM67" s="101">
        <f t="shared" ca="1" si="15"/>
        <v>7207.9007149282952</v>
      </c>
      <c r="AN67" s="101">
        <f t="shared" ca="1" si="16"/>
        <v>7249.4425734577981</v>
      </c>
      <c r="AO67" s="101">
        <f t="shared" ca="1" si="17"/>
        <v>7257.1589131187329</v>
      </c>
      <c r="AP67" s="101">
        <f t="shared" ca="1" si="18"/>
        <v>7233.1214336616704</v>
      </c>
      <c r="AQ67" s="101">
        <f t="shared" ca="1" si="19"/>
        <v>7179.641346685089</v>
      </c>
      <c r="AR67" s="101">
        <f t="shared" ca="1" si="20"/>
        <v>7099.1965079619131</v>
      </c>
      <c r="AS67" s="101">
        <f t="shared" ca="1" si="21"/>
        <v>6994.3659144462108</v>
      </c>
      <c r="AT67" s="101">
        <f t="shared" ca="1" si="22"/>
        <v>6867.7720764902397</v>
      </c>
      <c r="AU67" s="101">
        <f t="shared" ca="1" si="23"/>
        <v>6722.0314078901329</v>
      </c>
      <c r="AV67" s="101">
        <f t="shared" ca="1" si="24"/>
        <v>6559.7124888007284</v>
      </c>
      <c r="AW67" s="101">
        <f t="shared" ca="1" si="25"/>
        <v>6383.3018411043049</v>
      </c>
      <c r="AX67" s="101">
        <f t="shared" ca="1" si="26"/>
        <v>6195.1767031298868</v>
      </c>
      <c r="AY67" s="101">
        <f t="shared" ca="1" si="27"/>
        <v>5997.5841909625533</v>
      </c>
      <c r="AZ67" s="101">
        <f t="shared" ca="1" si="28"/>
        <v>5792.6261774824225</v>
      </c>
      <c r="BA67" s="101">
        <f t="shared" ca="1" si="29"/>
        <v>5582.2491989539612</v>
      </c>
      <c r="BB67" s="101">
        <f t="shared" ca="1" si="30"/>
        <v>5368.2387045521646</v>
      </c>
      <c r="BC67" s="101">
        <f t="shared" ca="1" si="31"/>
        <v>5152.2169897602816</v>
      </c>
      <c r="BD67" s="101">
        <f t="shared" ca="1" si="32"/>
        <v>4935.644194300643</v>
      </c>
      <c r="BE67" s="101">
        <f t="shared" ca="1" si="33"/>
        <v>4719.8217942872743</v>
      </c>
      <c r="BF67" s="101">
        <f t="shared" ca="1" si="34"/>
        <v>4505.8980727303197</v>
      </c>
      <c r="BG67" s="101">
        <f t="shared" ca="1" si="35"/>
        <v>4294.8751092776429</v>
      </c>
      <c r="BH67" s="101">
        <f t="shared" ca="1" si="36"/>
        <v>4087.6168867963947</v>
      </c>
      <c r="BI67" s="101">
        <f t="shared" ca="1" si="37"/>
        <v>3884.8581673375957</v>
      </c>
      <c r="BJ67" s="101">
        <f t="shared" ca="1" si="38"/>
        <v>3687.2138419406092</v>
      </c>
      <c r="BK67" s="101">
        <f t="shared" ca="1" si="39"/>
        <v>3495.188506839555</v>
      </c>
      <c r="BL67" s="101">
        <f t="shared" ca="1" si="40"/>
        <v>3309.1860624234564</v>
      </c>
      <c r="BM67" s="101">
        <f t="shared" ca="1" si="41"/>
        <v>3129.5191705768661</v>
      </c>
      <c r="BN67" s="101">
        <f t="shared" ca="1" si="42"/>
        <v>2956.4184407627117</v>
      </c>
      <c r="BO67" s="101">
        <f t="shared" ca="1" si="43"/>
        <v>2790.0412455205155</v>
      </c>
      <c r="BP67" s="101">
        <f t="shared" ca="1" si="44"/>
        <v>2630.4800921890796</v>
      </c>
      <c r="BQ67" s="101">
        <f t="shared" ca="1" si="45"/>
        <v>2477.7704998794575</v>
      </c>
      <c r="BR67" s="101">
        <f t="shared" ca="1" si="46"/>
        <v>2331.8983494018512</v>
      </c>
      <c r="BS67" s="101">
        <f t="shared" ca="1" si="47"/>
        <v>2192.8066892931743</v>
      </c>
      <c r="BT67" s="101">
        <f t="shared" ca="1" si="48"/>
        <v>2060.4019936951295</v>
      </c>
      <c r="BU67" s="101">
        <f t="shared" ca="1" si="49"/>
        <v>1934.559877909252</v>
      </c>
      <c r="BV67" s="101">
        <f t="shared" ca="1" si="50"/>
        <v>1815.1302853615398</v>
      </c>
      <c r="BW67" s="101">
        <f t="shared" ca="1" si="51"/>
        <v>1701.9421657253574</v>
      </c>
      <c r="BX67" s="101">
        <f t="shared" ca="1" si="52"/>
        <v>1594.8076683865354</v>
      </c>
      <c r="BY67" s="101">
        <f t="shared" ca="1" si="53"/>
        <v>1493.5258785132708</v>
      </c>
      <c r="BZ67" s="101">
        <f t="shared" ca="1" si="54"/>
        <v>1397.8861249705494</v>
      </c>
      <c r="CA67" s="101">
        <f t="shared" ca="1" si="55"/>
        <v>1307.6708903760843</v>
      </c>
      <c r="CB67" s="101">
        <f t="shared" ca="1" si="56"/>
        <v>1222.6583539125436</v>
      </c>
      <c r="CC67" s="101">
        <f t="shared" ca="1" si="57"/>
        <v>1142.6245972502024</v>
      </c>
      <c r="CD67" s="101">
        <f t="shared" ca="1" si="58"/>
        <v>1067.3455032074216</v>
      </c>
      <c r="CE67" s="101">
        <f t="shared" ca="1" si="59"/>
        <v>996.59837571124399</v>
      </c>
      <c r="CF67" s="101">
        <f t="shared" ca="1" si="60"/>
        <v>930.1633083017947</v>
      </c>
      <c r="CG67" s="101">
        <f t="shared" ca="1" si="61"/>
        <v>867.82432692508246</v>
      </c>
      <c r="CH67" s="101">
        <f t="shared" ca="1" si="62"/>
        <v>809.37033115737449</v>
      </c>
      <c r="CI67" s="101">
        <f t="shared" ca="1" si="63"/>
        <v>754.59585633113875</v>
      </c>
      <c r="CJ67" s="101">
        <f t="shared" ca="1" si="64"/>
        <v>703.30167735484019</v>
      </c>
      <c r="CK67" s="101">
        <f t="shared" ca="1" si="65"/>
        <v>655.29527334115789</v>
      </c>
      <c r="CL67" s="101">
        <f t="shared" ca="1" si="66"/>
        <v>610.3911705327348</v>
      </c>
      <c r="CM67" s="101">
        <f t="shared" ca="1" si="67"/>
        <v>568.41117943769177</v>
      </c>
      <c r="CN67" s="101">
        <f t="shared" ca="1" si="68"/>
        <v>529.18454058961368</v>
      </c>
      <c r="CO67" s="101">
        <f t="shared" ca="1" si="69"/>
        <v>492.54799192711278</v>
      </c>
      <c r="CP67" s="101">
        <f t="shared" ca="1" si="70"/>
        <v>458.34576945661803</v>
      </c>
      <c r="CQ67" s="101">
        <f t="shared" ca="1" si="71"/>
        <v>426.42955162386892</v>
      </c>
      <c r="CR67" s="101">
        <f t="shared" ca="1" si="72"/>
        <v>5600.2334743381316</v>
      </c>
      <c r="CS67" s="102">
        <f t="shared" ca="1" si="73"/>
        <v>287871.00000000012</v>
      </c>
      <c r="CT67" s="74">
        <f t="shared" si="148"/>
        <v>40040.807261555754</v>
      </c>
      <c r="CU67" s="74">
        <f t="shared" si="149"/>
        <v>5678.8685342766903</v>
      </c>
      <c r="CV67" s="74">
        <f t="shared" si="150"/>
        <v>6006.4282181123281</v>
      </c>
      <c r="CW67" s="74">
        <f t="shared" si="151"/>
        <v>6300.5783822720541</v>
      </c>
      <c r="CX67" s="74">
        <f t="shared" si="152"/>
        <v>6558.7193634867026</v>
      </c>
      <c r="CY67" s="74">
        <f t="shared" si="153"/>
        <v>6779.1126058797872</v>
      </c>
      <c r="CZ67" s="74">
        <f t="shared" si="154"/>
        <v>6960.8295097507862</v>
      </c>
      <c r="DA67" s="74">
        <f t="shared" si="155"/>
        <v>7103.6822910669634</v>
      </c>
      <c r="DB67" s="74">
        <f t="shared" si="156"/>
        <v>7208.1426878346365</v>
      </c>
      <c r="DC67" s="74">
        <f t="shared" ca="1" si="74"/>
        <v>7207.9007149282952</v>
      </c>
      <c r="DD67" s="74">
        <f t="shared" si="157"/>
        <v>7306.5384215985059</v>
      </c>
      <c r="DE67" s="74">
        <f t="shared" si="158"/>
        <v>7303.9104085130211</v>
      </c>
      <c r="DF67" s="74">
        <f t="shared" si="159"/>
        <v>7269.586851641835</v>
      </c>
      <c r="DG67" s="74">
        <f t="shared" si="160"/>
        <v>7206.0080911726764</v>
      </c>
      <c r="DH67" s="74">
        <f t="shared" si="161"/>
        <v>7115.7639778204757</v>
      </c>
      <c r="DI67" s="74">
        <f t="shared" si="162"/>
        <v>7001.5282346013346</v>
      </c>
      <c r="DJ67" s="74">
        <f t="shared" si="163"/>
        <v>6866.0011781288777</v>
      </c>
      <c r="DK67" s="74">
        <f t="shared" si="164"/>
        <v>6711.8608386316646</v>
      </c>
      <c r="DL67" s="74">
        <f t="shared" si="165"/>
        <v>6541.722238835504</v>
      </c>
      <c r="DM67" s="74">
        <f t="shared" si="166"/>
        <v>6358.1043867816907</v>
      </c>
      <c r="DN67" s="74">
        <f t="shared" si="167"/>
        <v>6163.4043962386322</v>
      </c>
      <c r="DO67" s="74">
        <f t="shared" si="168"/>
        <v>5959.8780601337003</v>
      </c>
      <c r="DP67" s="74">
        <f t="shared" si="169"/>
        <v>5749.6261573794018</v>
      </c>
      <c r="DQ67" s="74">
        <f t="shared" si="170"/>
        <v>5534.5857624437958</v>
      </c>
      <c r="DR67" s="74">
        <f t="shared" si="171"/>
        <v>5316.5258418979101</v>
      </c>
      <c r="DS67" s="74">
        <f t="shared" si="172"/>
        <v>5097.0464559416059</v>
      </c>
      <c r="DT67" s="74">
        <f t="shared" si="173"/>
        <v>4877.5809297153919</v>
      </c>
      <c r="DU67" s="74">
        <f t="shared" si="174"/>
        <v>4659.4004141961032</v>
      </c>
      <c r="DV67" s="74">
        <f t="shared" si="175"/>
        <v>4443.6203158241242</v>
      </c>
      <c r="DW67" s="74">
        <f t="shared" si="176"/>
        <v>4231.2081347046933</v>
      </c>
      <c r="DX67" s="74">
        <f t="shared" si="177"/>
        <v>4022.9923110209656</v>
      </c>
      <c r="DY67" s="74">
        <f t="shared" si="178"/>
        <v>3819.6717365543013</v>
      </c>
      <c r="DZ67" s="74">
        <f t="shared" si="179"/>
        <v>3621.8256417981856</v>
      </c>
      <c r="EA67" s="74">
        <f t="shared" si="180"/>
        <v>3429.923618382978</v>
      </c>
      <c r="EB67" s="74">
        <f t="shared" si="181"/>
        <v>3244.335581005746</v>
      </c>
      <c r="EC67" s="74">
        <f t="shared" si="182"/>
        <v>3065.34151265224</v>
      </c>
      <c r="ED67" s="74">
        <f t="shared" si="183"/>
        <v>2893.1408716738993</v>
      </c>
      <c r="EE67" s="74">
        <f t="shared" si="184"/>
        <v>2727.8615694156674</v>
      </c>
      <c r="EF67" s="74">
        <f t="shared" si="185"/>
        <v>2569.5684528821635</v>
      </c>
      <c r="EG67" s="74">
        <f t="shared" si="186"/>
        <v>2418.2712486993755</v>
      </c>
      <c r="EH67" s="74">
        <f t="shared" si="187"/>
        <v>2273.9319427737846</v>
      </c>
      <c r="EI67" s="74">
        <f t="shared" si="188"/>
        <v>2136.4715849252225</v>
      </c>
      <c r="EJ67" s="74">
        <f t="shared" si="189"/>
        <v>2005.776519784964</v>
      </c>
      <c r="EK67" s="74">
        <f t="shared" si="190"/>
        <v>1881.7040547380834</v>
      </c>
      <c r="EL67" s="74">
        <f t="shared" si="191"/>
        <v>1764.0875830233974</v>
      </c>
      <c r="EM67" s="74">
        <f t="shared" si="192"/>
        <v>1652.7411855770026</v>
      </c>
      <c r="EN67" s="74">
        <f t="shared" si="193"/>
        <v>1547.4637391250099</v>
      </c>
      <c r="EO67" s="74">
        <f t="shared" si="194"/>
        <v>1448.0425606401329</v>
      </c>
      <c r="EP67" s="74">
        <f t="shared" si="195"/>
        <v>1354.2566198163788</v>
      </c>
      <c r="EQ67" s="74">
        <f t="shared" si="196"/>
        <v>1265.879351884204</v>
      </c>
      <c r="ER67" s="74">
        <f t="shared" si="197"/>
        <v>1182.681103053992</v>
      </c>
      <c r="ES67" s="74">
        <f t="shared" si="198"/>
        <v>1104.4312403046727</v>
      </c>
      <c r="ET67" s="74">
        <f t="shared" si="199"/>
        <v>1030.899956231809</v>
      </c>
      <c r="EU67" s="74">
        <f t="shared" si="200"/>
        <v>961.85979836944352</v>
      </c>
      <c r="EV67" s="74">
        <f t="shared" si="201"/>
        <v>897.08695087156002</v>
      </c>
      <c r="EW67" s="74">
        <f t="shared" si="202"/>
        <v>836.36229476690016</v>
      </c>
      <c r="EX67" s="74">
        <f t="shared" si="203"/>
        <v>779.4722712481198</v>
      </c>
      <c r="EY67" s="74">
        <f t="shared" si="204"/>
        <v>726.20957065863865</v>
      </c>
      <c r="EZ67" s="74">
        <f t="shared" si="205"/>
        <v>676.37366805988165</v>
      </c>
      <c r="FA67" s="74">
        <f t="shared" si="206"/>
        <v>629.77122449632634</v>
      </c>
      <c r="FB67" s="74">
        <f t="shared" si="207"/>
        <v>586.21637138441008</v>
      </c>
      <c r="FC67" s="74">
        <f t="shared" si="208"/>
        <v>545.53089381924315</v>
      </c>
      <c r="FD67" s="74">
        <f t="shared" si="209"/>
        <v>507.54432705291782</v>
      </c>
      <c r="FE67" s="74">
        <f t="shared" si="210"/>
        <v>472.0939789478216</v>
      </c>
      <c r="FF67" s="74">
        <f t="shared" si="211"/>
        <v>439.02488985507705</v>
      </c>
      <c r="FG67" s="74">
        <f t="shared" si="212"/>
        <v>408.1897401126763</v>
      </c>
      <c r="FH67" s="74">
        <f t="shared" si="213"/>
        <v>5317.6404266380823</v>
      </c>
      <c r="FI67" s="102">
        <f t="shared" ca="1" si="75"/>
        <v>287803.64705761004</v>
      </c>
      <c r="FJ67" s="62"/>
      <c r="FK67" s="103">
        <f t="shared" ca="1" si="322"/>
        <v>0.1344454425878415</v>
      </c>
      <c r="FL67" s="103">
        <f t="shared" ca="1" si="322"/>
        <v>1.9291770629321709E-2</v>
      </c>
      <c r="FM67" s="103">
        <f t="shared" ca="1" si="322"/>
        <v>2.0440854805250645E-2</v>
      </c>
      <c r="FN67" s="103">
        <f t="shared" ca="1" si="322"/>
        <v>2.1479038772732488E-2</v>
      </c>
      <c r="FO67" s="103">
        <f t="shared" ca="1" si="322"/>
        <v>2.2396770391079089E-2</v>
      </c>
      <c r="FP67" s="103">
        <f t="shared" ca="1" si="322"/>
        <v>2.3187418232827349E-2</v>
      </c>
      <c r="FQ67" s="103">
        <f t="shared" ca="1" si="322"/>
        <v>2.3847120597852368E-2</v>
      </c>
      <c r="FR67" s="103">
        <f t="shared" ca="1" si="322"/>
        <v>2.4374569519230161E-2</v>
      </c>
      <c r="FS67" s="103">
        <f t="shared" ca="1" si="322"/>
        <v>2.4770749458776099E-2</v>
      </c>
      <c r="FT67" s="103">
        <f t="shared" ca="1" si="322"/>
        <v>2.5038648265814523E-2</v>
      </c>
      <c r="FU67" s="103">
        <f t="shared" ca="1" si="322"/>
        <v>2.5182955467753943E-2</v>
      </c>
      <c r="FV67" s="103">
        <f t="shared" ca="1" si="322"/>
        <v>2.5209760320138986E-2</v>
      </c>
      <c r="FW67" s="103">
        <f t="shared" ca="1" si="322"/>
        <v>2.5126259448369815E-2</v>
      </c>
      <c r="FX67" s="103">
        <f t="shared" ca="1" si="322"/>
        <v>2.4940481488878997E-2</v>
      </c>
      <c r="FY67" s="103">
        <f t="shared" ca="1" si="322"/>
        <v>2.4661033962997004E-2</v>
      </c>
      <c r="FZ67" s="103">
        <f t="shared" ca="1" si="321"/>
        <v>2.4296875734083002E-2</v>
      </c>
      <c r="GA67" s="103">
        <f t="shared" ca="1" si="321"/>
        <v>2.3857116821389569E-2</v>
      </c>
      <c r="GB67" s="103">
        <f t="shared" ca="1" si="321"/>
        <v>2.3350846066085607E-2</v>
      </c>
      <c r="GC67" s="103">
        <f t="shared" ca="1" si="321"/>
        <v>2.2786986145880362E-2</v>
      </c>
      <c r="GD67" s="103">
        <f t="shared" ca="1" si="321"/>
        <v>2.2174174686245929E-2</v>
      </c>
      <c r="GE67" s="103">
        <f t="shared" ca="1" si="321"/>
        <v>2.1520669685831099E-2</v>
      </c>
      <c r="GF67" s="103">
        <f t="shared" ca="1" si="321"/>
        <v>2.0834277127472205E-2</v>
      </c>
      <c r="GG67" s="103">
        <f t="shared" ca="1" si="321"/>
        <v>2.0122298451328617E-2</v>
      </c>
      <c r="GH67" s="103">
        <f t="shared" ca="1" si="321"/>
        <v>1.9391495492612869E-2</v>
      </c>
      <c r="GI67" s="103">
        <f t="shared" ca="1" si="321"/>
        <v>1.8648070505720139E-2</v>
      </c>
      <c r="GJ67" s="103">
        <f t="shared" ca="1" si="321"/>
        <v>1.7897658985310365E-2</v>
      </c>
      <c r="GK67" s="103">
        <f t="shared" ca="1" si="321"/>
        <v>1.7145333132898559E-2</v>
      </c>
      <c r="GL67" s="103">
        <f t="shared" ca="1" si="321"/>
        <v>1.6395613987818407E-2</v>
      </c>
      <c r="GM67" s="103">
        <f t="shared" ca="1" si="321"/>
        <v>1.5652490430541174E-2</v>
      </c>
      <c r="GN67" s="103">
        <f t="shared" ca="1" si="318"/>
        <v>1.4919443463487609E-2</v>
      </c>
      <c r="GO67" s="103">
        <f t="shared" ca="1" si="318"/>
        <v>1.4199474371494152E-2</v>
      </c>
      <c r="GP67" s="103">
        <f t="shared" ca="1" si="318"/>
        <v>1.3495135554945076E-2</v>
      </c>
      <c r="GQ67" s="103">
        <f t="shared" ca="1" si="318"/>
        <v>1.28085630089193E-2</v>
      </c>
      <c r="GR67" s="103">
        <f t="shared" ca="1" si="318"/>
        <v>1.2141509588807326E-2</v>
      </c>
      <c r="GS67" s="103">
        <f t="shared" ca="1" si="318"/>
        <v>1.1495378354969605E-2</v>
      </c>
      <c r="GT67" s="103">
        <f t="shared" ca="1" si="318"/>
        <v>1.0871255425440093E-2</v>
      </c>
      <c r="GU67" s="103">
        <f t="shared" ca="1" si="318"/>
        <v>1.0269941886340447E-2</v>
      </c>
      <c r="GV67" s="103">
        <f t="shared" ca="1" si="318"/>
        <v>9.6919844149654343E-3</v>
      </c>
      <c r="GW67" s="103">
        <f t="shared" ca="1" si="318"/>
        <v>9.1377043612905738E-3</v>
      </c>
      <c r="GX67" s="103">
        <f t="shared" ca="1" si="318"/>
        <v>8.6072251108290053E-3</v>
      </c>
      <c r="GY67" s="103">
        <f t="shared" ca="1" si="318"/>
        <v>8.1004976166472141E-3</v>
      </c>
      <c r="GZ67" s="103">
        <f t="shared" ca="1" si="318"/>
        <v>7.617324041995107E-3</v>
      </c>
      <c r="HA67" s="103">
        <f t="shared" ref="HA67:HP83" ca="1" si="323">BT67/$CS67</f>
        <v>7.1573794987863613E-3</v>
      </c>
      <c r="HB67" s="103">
        <f t="shared" ca="1" si="323"/>
        <v>6.720231902168858E-3</v>
      </c>
      <c r="HC67" s="103">
        <f t="shared" ca="1" si="323"/>
        <v>6.305359988889256E-3</v>
      </c>
      <c r="HD67" s="103">
        <f t="shared" ca="1" si="319"/>
        <v>5.9121695680542903E-3</v>
      </c>
      <c r="HE67" s="103">
        <f t="shared" ca="1" si="319"/>
        <v>5.5400080882983512E-3</v>
      </c>
      <c r="HF67" s="103">
        <f t="shared" ca="1" si="319"/>
        <v>5.1881776160616049E-3</v>
      </c>
      <c r="HG67" s="103">
        <f t="shared" ca="1" si="319"/>
        <v>4.8559463265509511E-3</v>
      </c>
      <c r="HH67" s="103">
        <f t="shared" ca="1" si="319"/>
        <v>4.5425586126288647E-3</v>
      </c>
      <c r="HI67" s="103">
        <f t="shared" ca="1" si="319"/>
        <v>4.247243917979036E-3</v>
      </c>
      <c r="HJ67" s="103">
        <f t="shared" ca="1" si="319"/>
        <v>3.9692243999923642E-3</v>
      </c>
      <c r="HK67" s="103">
        <f t="shared" ca="1" si="319"/>
        <v>3.7077215252923051E-3</v>
      </c>
      <c r="HL67" s="103">
        <f t="shared" ca="1" si="319"/>
        <v>3.4619616971186522E-3</v>
      </c>
      <c r="HM67" s="103">
        <f t="shared" ca="1" si="319"/>
        <v>3.2311810092082714E-3</v>
      </c>
      <c r="HN67" s="103">
        <f t="shared" ca="1" si="319"/>
        <v>3.0146292156038022E-3</v>
      </c>
      <c r="HO67" s="103">
        <f t="shared" ca="1" si="319"/>
        <v>2.8115730002583592E-3</v>
      </c>
      <c r="HP67" s="103">
        <f t="shared" ca="1" si="319"/>
        <v>2.6212986244920065E-3</v>
      </c>
      <c r="HQ67" s="103">
        <f t="shared" ref="HQ67:HY98" ca="1" si="324">CJ67/$CS67</f>
        <v>2.4431140245277918E-3</v>
      </c>
      <c r="HR67" s="103">
        <f t="shared" ca="1" si="324"/>
        <v>2.2763504255071112E-3</v>
      </c>
      <c r="HS67" s="103">
        <f t="shared" ca="1" si="324"/>
        <v>2.1203635327377004E-3</v>
      </c>
      <c r="HT67" s="103">
        <f t="shared" ca="1" si="320"/>
        <v>1.9745343554498076E-3</v>
      </c>
      <c r="HU67" s="103">
        <f t="shared" ca="1" si="320"/>
        <v>1.8382697131340546E-3</v>
      </c>
      <c r="HV67" s="103">
        <f t="shared" ca="1" si="320"/>
        <v>1.711002469603095E-3</v>
      </c>
      <c r="HW67" s="103">
        <f t="shared" ca="1" si="320"/>
        <v>1.5921915352939957E-3</v>
      </c>
      <c r="HX67" s="103">
        <f t="shared" ca="1" si="320"/>
        <v>1.4813216740271467E-3</v>
      </c>
      <c r="HY67" s="103">
        <f t="shared" ca="1" si="320"/>
        <v>1.9453968876122045E-2</v>
      </c>
      <c r="HZ67" s="104">
        <f t="shared" ca="1" si="216"/>
        <v>0.53560712605113503</v>
      </c>
      <c r="IA67" s="105">
        <f t="shared" ca="1" si="251"/>
        <v>0.13912543385366041</v>
      </c>
      <c r="IB67" s="105">
        <f t="shared" ca="1" si="252"/>
        <v>1.9731746252471719E-2</v>
      </c>
      <c r="IC67" s="105">
        <f t="shared" ca="1" si="253"/>
        <v>2.0869882225328484E-2</v>
      </c>
      <c r="ID67" s="105">
        <f t="shared" ca="1" si="254"/>
        <v>2.1891933777374473E-2</v>
      </c>
      <c r="IE67" s="105">
        <f t="shared" ca="1" si="255"/>
        <v>2.2788868141666859E-2</v>
      </c>
      <c r="IF67" s="105">
        <f t="shared" ca="1" si="256"/>
        <v>2.355464454737366E-2</v>
      </c>
      <c r="IG67" s="105">
        <f t="shared" ca="1" si="257"/>
        <v>2.4186036490209686E-2</v>
      </c>
      <c r="IH67" s="105">
        <f t="shared" ca="1" si="258"/>
        <v>2.4682391497439955E-2</v>
      </c>
      <c r="II67" s="105">
        <f t="shared" ca="1" si="259"/>
        <v>2.5045348665758128E-2</v>
      </c>
      <c r="IJ67" s="105">
        <f t="shared" ca="1" si="260"/>
        <v>2.5044507908843421E-2</v>
      </c>
      <c r="IK67" s="105">
        <f t="shared" ca="1" si="261"/>
        <v>2.5387233609780999E-2</v>
      </c>
      <c r="IL67" s="105">
        <f t="shared" ca="1" si="262"/>
        <v>2.5378102338817782E-2</v>
      </c>
      <c r="IM67" s="105">
        <f t="shared" ca="1" si="263"/>
        <v>2.5258842012473429E-2</v>
      </c>
      <c r="IN67" s="105">
        <f t="shared" ca="1" si="264"/>
        <v>2.5037931815124776E-2</v>
      </c>
      <c r="IO67" s="105">
        <f t="shared" ca="1" si="265"/>
        <v>2.4724370419100715E-2</v>
      </c>
      <c r="IP67" s="105">
        <f t="shared" ca="1" si="266"/>
        <v>2.4327447918684051E-2</v>
      </c>
      <c r="IQ67" s="105">
        <f t="shared" ca="1" si="267"/>
        <v>2.3856546810035736E-2</v>
      </c>
      <c r="IR67" s="105">
        <f t="shared" ca="1" si="268"/>
        <v>2.332097215324079E-2</v>
      </c>
      <c r="IS67" s="105">
        <f t="shared" ca="1" si="269"/>
        <v>2.2729810083073891E-2</v>
      </c>
      <c r="IT67" s="105">
        <f t="shared" ca="1" si="270"/>
        <v>2.2091813122538301E-2</v>
      </c>
      <c r="IU67" s="105">
        <f t="shared" ca="1" si="271"/>
        <v>2.1415310261877589E-2</v>
      </c>
      <c r="IV67" s="105">
        <f t="shared" ca="1" si="272"/>
        <v>2.0708139459194218E-2</v>
      </c>
      <c r="IW67" s="105">
        <f t="shared" ca="1" si="273"/>
        <v>1.997760006226916E-2</v>
      </c>
      <c r="IX67" s="105">
        <f t="shared" ca="1" si="274"/>
        <v>1.9230422612872347E-2</v>
      </c>
      <c r="IY67" s="105">
        <f t="shared" ca="1" si="275"/>
        <v>1.8472753546565357E-2</v>
      </c>
      <c r="IZ67" s="105">
        <f t="shared" ca="1" si="276"/>
        <v>1.7710152418330277E-2</v>
      </c>
      <c r="JA67" s="105">
        <f t="shared" ca="1" si="277"/>
        <v>1.694759944699047E-2</v>
      </c>
      <c r="JB67" s="105">
        <f t="shared" ca="1" si="278"/>
        <v>1.6189511362458255E-2</v>
      </c>
      <c r="JC67" s="105">
        <f t="shared" ca="1" si="279"/>
        <v>1.5439763746060656E-2</v>
      </c>
      <c r="JD67" s="105">
        <f t="shared" ca="1" si="280"/>
        <v>1.4701718265084134E-2</v>
      </c>
      <c r="JE67" s="105">
        <f t="shared" ca="1" si="281"/>
        <v>1.3978253410442981E-2</v>
      </c>
      <c r="JF67" s="105">
        <f t="shared" ca="1" si="282"/>
        <v>1.3271797545323366E-2</v>
      </c>
      <c r="JG67" s="105">
        <f t="shared" ca="1" si="283"/>
        <v>1.2584363258861692E-2</v>
      </c>
      <c r="JH67" s="105">
        <f t="shared" ca="1" si="284"/>
        <v>1.1917582189972754E-2</v>
      </c>
      <c r="JI67" s="105">
        <f t="shared" ca="1" si="285"/>
        <v>1.1272739640982809E-2</v>
      </c>
      <c r="JJ67" s="105">
        <f t="shared" ca="1" si="286"/>
        <v>1.0650808438291425E-2</v>
      </c>
      <c r="JK67" s="105">
        <f t="shared" ca="1" si="287"/>
        <v>1.0052481618117838E-2</v>
      </c>
      <c r="JL67" s="105">
        <f t="shared" ca="1" si="288"/>
        <v>9.4782036200869533E-3</v>
      </c>
      <c r="JM67" s="105">
        <f t="shared" ca="1" si="289"/>
        <v>8.9281997610259935E-3</v>
      </c>
      <c r="JN67" s="105">
        <f t="shared" ca="1" si="290"/>
        <v>8.4025038369833684E-3</v>
      </c>
      <c r="JO67" s="105">
        <f t="shared" ca="1" si="291"/>
        <v>7.9009837645268224E-3</v>
      </c>
      <c r="JP67" s="105">
        <f t="shared" ca="1" si="292"/>
        <v>7.4233652240604242E-3</v>
      </c>
      <c r="JQ67" s="105">
        <f t="shared" ca="1" si="293"/>
        <v>6.9692533096478273E-3</v>
      </c>
      <c r="JR67" s="105">
        <f t="shared" ca="1" si="294"/>
        <v>6.5381522227945226E-3</v>
      </c>
      <c r="JS67" s="105">
        <f t="shared" ca="1" si="295"/>
        <v>6.129483073125469E-3</v>
      </c>
      <c r="JT67" s="105">
        <f t="shared" ca="1" si="296"/>
        <v>5.7425998679098431E-3</v>
      </c>
      <c r="JU67" s="105">
        <f t="shared" ca="1" si="297"/>
        <v>5.3768037860036288E-3</v>
      </c>
      <c r="JV67" s="105">
        <f t="shared" ca="1" si="298"/>
        <v>5.0313558408461596E-3</v>
      </c>
      <c r="JW67" s="105">
        <f t="shared" ca="1" si="299"/>
        <v>4.7054880424961931E-3</v>
      </c>
      <c r="JX67" s="105">
        <f t="shared" ca="1" si="300"/>
        <v>4.3984131710145119E-3</v>
      </c>
      <c r="JY67" s="105">
        <f t="shared" ca="1" si="301"/>
        <v>4.1093332733801429E-3</v>
      </c>
      <c r="JZ67" s="105">
        <f t="shared" ca="1" si="302"/>
        <v>3.8374469941431879E-3</v>
      </c>
      <c r="KA67" s="105">
        <f t="shared" ca="1" si="303"/>
        <v>3.5819558465339822E-3</v>
      </c>
      <c r="KB67" s="105">
        <f t="shared" ca="1" si="304"/>
        <v>3.3420695262312184E-3</v>
      </c>
      <c r="KC67" s="105">
        <f t="shared" ca="1" si="305"/>
        <v>3.1170103646809902E-3</v>
      </c>
      <c r="KD67" s="105">
        <f t="shared" ca="1" si="306"/>
        <v>2.9060170130487764E-3</v>
      </c>
      <c r="KE67" s="105">
        <f t="shared" ca="1" si="307"/>
        <v>2.7083474417962878E-3</v>
      </c>
      <c r="KF67" s="105">
        <f t="shared" ca="1" si="308"/>
        <v>2.523281334629065E-3</v>
      </c>
      <c r="KG67" s="105">
        <f t="shared" ca="1" si="309"/>
        <v>2.3501219493736679E-3</v>
      </c>
      <c r="KH67" s="105">
        <f t="shared" ca="1" si="310"/>
        <v>2.1881975122096495E-3</v>
      </c>
      <c r="KI67" s="105">
        <f t="shared" ca="1" si="311"/>
        <v>2.0368622058047317E-3</v>
      </c>
      <c r="KJ67" s="105">
        <f t="shared" ca="1" si="312"/>
        <v>1.8954968062306851E-3</v>
      </c>
      <c r="KK67" s="105">
        <f t="shared" ca="1" si="313"/>
        <v>1.7635090181860064E-3</v>
      </c>
      <c r="KL67" s="105">
        <f t="shared" ca="1" si="314"/>
        <v>1.6403335530120018E-3</v>
      </c>
      <c r="KM67" s="105">
        <f t="shared" ca="1" si="315"/>
        <v>1.5254319892867682E-3</v>
      </c>
      <c r="KN67" s="105">
        <f t="shared" ca="1" si="316"/>
        <v>1.4182924514190343E-3</v>
      </c>
      <c r="KO67" s="105">
        <f t="shared" ca="1" si="317"/>
        <v>1.8476626272820106E-2</v>
      </c>
      <c r="KP67" s="102"/>
      <c r="KQ67" s="106">
        <f t="shared" ca="1" si="145"/>
        <v>0.52729272644457603</v>
      </c>
      <c r="KR67" s="107">
        <f t="shared" ca="1" si="146"/>
        <v>0.3111619104142247</v>
      </c>
    </row>
    <row r="68" spans="1:304" s="63" customFormat="1" ht="15.5" x14ac:dyDescent="0.35">
      <c r="A68" s="62"/>
      <c r="B68" s="67" t="s">
        <v>170</v>
      </c>
      <c r="C68" s="95">
        <f t="shared" si="147"/>
        <v>263410</v>
      </c>
      <c r="D68" s="75">
        <f ca="1">'Stochastic inputs'!H89</f>
        <v>26.657617999999999</v>
      </c>
      <c r="E68" s="75">
        <v>9.0736460000000001</v>
      </c>
      <c r="F68" s="96">
        <v>26.471014673999999</v>
      </c>
      <c r="G68" s="96">
        <v>9.0101304780000007</v>
      </c>
      <c r="H68" s="97">
        <f t="shared" ca="1" si="0"/>
        <v>3.2282637585609084</v>
      </c>
      <c r="I68" s="97">
        <f t="shared" ca="1" si="1"/>
        <v>0.33109275093577328</v>
      </c>
      <c r="J68" s="98">
        <f t="shared" si="2"/>
        <v>3.221239143623944</v>
      </c>
      <c r="K68" s="98">
        <f t="shared" si="3"/>
        <v>0.33109275093577328</v>
      </c>
      <c r="L68" s="98"/>
      <c r="M68" s="99">
        <v>398819</v>
      </c>
      <c r="N68" s="98"/>
      <c r="O68" s="97">
        <f t="shared" ca="1" si="4"/>
        <v>3.2282637585609084</v>
      </c>
      <c r="P68" s="97">
        <f t="shared" ca="1" si="4"/>
        <v>0.33109275093577328</v>
      </c>
      <c r="Q68" s="99">
        <v>263410</v>
      </c>
      <c r="R68" s="100">
        <v>273348</v>
      </c>
      <c r="S68" s="99">
        <v>286569</v>
      </c>
      <c r="T68" s="100">
        <v>301776</v>
      </c>
      <c r="U68" s="99">
        <v>317828</v>
      </c>
      <c r="V68" s="100">
        <v>335348</v>
      </c>
      <c r="W68" s="99">
        <v>352245</v>
      </c>
      <c r="X68" s="100">
        <v>367904</v>
      </c>
      <c r="Y68" s="99">
        <v>382745</v>
      </c>
      <c r="Z68" s="100">
        <v>398819</v>
      </c>
      <c r="AA68" s="98"/>
      <c r="AB68" s="98">
        <f t="shared" si="5"/>
        <v>3.221239143623944</v>
      </c>
      <c r="AC68" s="98">
        <f t="shared" si="5"/>
        <v>0.33109275093577328</v>
      </c>
      <c r="AD68" s="101">
        <f t="shared" ca="1" si="6"/>
        <v>35414.274032063346</v>
      </c>
      <c r="AE68" s="101">
        <f t="shared" ca="1" si="7"/>
        <v>5081.6453014696344</v>
      </c>
      <c r="AF68" s="101">
        <f t="shared" ca="1" si="8"/>
        <v>5384.325564251074</v>
      </c>
      <c r="AG68" s="101">
        <f t="shared" ca="1" si="9"/>
        <v>5657.7936031254667</v>
      </c>
      <c r="AH68" s="101">
        <f t="shared" ca="1" si="10"/>
        <v>5899.5332887141449</v>
      </c>
      <c r="AI68" s="101">
        <f t="shared" ca="1" si="11"/>
        <v>6107.7978367090536</v>
      </c>
      <c r="AJ68" s="101">
        <f t="shared" ca="1" si="12"/>
        <v>6281.5700366802948</v>
      </c>
      <c r="AK68" s="101">
        <f t="shared" ca="1" si="13"/>
        <v>6420.5053570604196</v>
      </c>
      <c r="AL68" s="101">
        <f t="shared" ca="1" si="14"/>
        <v>6524.8631149362145</v>
      </c>
      <c r="AM68" s="101">
        <f t="shared" ca="1" si="15"/>
        <v>6595.4303396982059</v>
      </c>
      <c r="AN68" s="101">
        <f t="shared" ca="1" si="16"/>
        <v>6633.4422997610691</v>
      </c>
      <c r="AO68" s="101">
        <f t="shared" ca="1" si="17"/>
        <v>6640.5029659278134</v>
      </c>
      <c r="AP68" s="101">
        <f t="shared" ca="1" si="18"/>
        <v>6618.5080012950957</v>
      </c>
      <c r="AQ68" s="101">
        <f t="shared" ca="1" si="19"/>
        <v>6569.5722289856194</v>
      </c>
      <c r="AR68" s="101">
        <f t="shared" ca="1" si="20"/>
        <v>6495.9629561930433</v>
      </c>
      <c r="AS68" s="101">
        <f t="shared" ca="1" si="21"/>
        <v>6400.0400371148062</v>
      </c>
      <c r="AT68" s="101">
        <f t="shared" ca="1" si="22"/>
        <v>6284.2031419222294</v>
      </c>
      <c r="AU68" s="101">
        <f t="shared" ca="1" si="23"/>
        <v>6150.8463622676127</v>
      </c>
      <c r="AV68" s="101">
        <f t="shared" ca="1" si="24"/>
        <v>6002.3200206863485</v>
      </c>
      <c r="AW68" s="101">
        <f t="shared" ca="1" si="25"/>
        <v>5840.8993541040427</v>
      </c>
      <c r="AX68" s="101">
        <f t="shared" ca="1" si="26"/>
        <v>5668.7596019447719</v>
      </c>
      <c r="AY68" s="101">
        <f t="shared" ca="1" si="27"/>
        <v>5487.9569381474548</v>
      </c>
      <c r="AZ68" s="101">
        <f t="shared" ca="1" si="28"/>
        <v>5300.4146350644733</v>
      </c>
      <c r="BA68" s="101">
        <f t="shared" ca="1" si="29"/>
        <v>5107.9138277091579</v>
      </c>
      <c r="BB68" s="101">
        <f t="shared" ca="1" si="30"/>
        <v>4912.088251911744</v>
      </c>
      <c r="BC68" s="101">
        <f t="shared" ca="1" si="31"/>
        <v>4714.422353320605</v>
      </c>
      <c r="BD68" s="101">
        <f t="shared" ca="1" si="32"/>
        <v>4516.252200536811</v>
      </c>
      <c r="BE68" s="101">
        <f t="shared" ca="1" si="33"/>
        <v>4318.7686805312487</v>
      </c>
      <c r="BF68" s="101">
        <f t="shared" ca="1" si="34"/>
        <v>4123.0225043088512</v>
      </c>
      <c r="BG68" s="101">
        <f t="shared" ca="1" si="35"/>
        <v>3929.9306027172724</v>
      </c>
      <c r="BH68" s="101">
        <f t="shared" ca="1" si="36"/>
        <v>3740.2835441952761</v>
      </c>
      <c r="BI68" s="101">
        <f t="shared" ca="1" si="37"/>
        <v>3554.7536565280839</v>
      </c>
      <c r="BJ68" s="101">
        <f t="shared" ca="1" si="38"/>
        <v>3373.9035821794341</v>
      </c>
      <c r="BK68" s="101">
        <f t="shared" ca="1" si="39"/>
        <v>3198.1950407877389</v>
      </c>
      <c r="BL68" s="101">
        <f t="shared" ca="1" si="40"/>
        <v>3027.9976124825448</v>
      </c>
      <c r="BM68" s="101">
        <f t="shared" ca="1" si="41"/>
        <v>2863.5973916151756</v>
      </c>
      <c r="BN68" s="101">
        <f t="shared" ca="1" si="42"/>
        <v>2705.2053922809378</v>
      </c>
      <c r="BO68" s="101">
        <f t="shared" ca="1" si="43"/>
        <v>2552.965614746046</v>
      </c>
      <c r="BP68" s="101">
        <f t="shared" ca="1" si="44"/>
        <v>2406.9627058075512</v>
      </c>
      <c r="BQ68" s="101">
        <f t="shared" ca="1" si="45"/>
        <v>2267.2291664434692</v>
      </c>
      <c r="BR68" s="101">
        <f t="shared" ca="1" si="46"/>
        <v>2133.7520772010434</v>
      </c>
      <c r="BS68" s="101">
        <f t="shared" ca="1" si="47"/>
        <v>2006.479325901932</v>
      </c>
      <c r="BT68" s="101">
        <f t="shared" ca="1" si="48"/>
        <v>1885.3253337753163</v>
      </c>
      <c r="BU68" s="101">
        <f t="shared" ca="1" si="49"/>
        <v>1770.1762853502996</v>
      </c>
      <c r="BV68" s="101">
        <f t="shared" ca="1" si="50"/>
        <v>1660.8948746733197</v>
      </c>
      <c r="BW68" s="101">
        <f t="shared" ca="1" si="51"/>
        <v>1557.3245859211813</v>
      </c>
      <c r="BX68" s="101">
        <f t="shared" ca="1" si="52"/>
        <v>1459.2935305386693</v>
      </c>
      <c r="BY68" s="101">
        <f t="shared" ca="1" si="53"/>
        <v>1366.6178658467877</v>
      </c>
      <c r="BZ68" s="101">
        <f t="shared" ca="1" si="54"/>
        <v>1279.1048218767864</v>
      </c>
      <c r="CA68" s="101">
        <f t="shared" ca="1" si="55"/>
        <v>1196.5553641525696</v>
      </c>
      <c r="CB68" s="101">
        <f t="shared" ca="1" si="56"/>
        <v>1118.7665204348584</v>
      </c>
      <c r="CC68" s="101">
        <f t="shared" ca="1" si="57"/>
        <v>1045.5333992019891</v>
      </c>
      <c r="CD68" s="101">
        <f t="shared" ca="1" si="58"/>
        <v>976.65092697724651</v>
      </c>
      <c r="CE68" s="101">
        <f t="shared" ca="1" si="59"/>
        <v>911.91533063802467</v>
      </c>
      <c r="CF68" s="101">
        <f t="shared" ca="1" si="60"/>
        <v>851.12538963555107</v>
      </c>
      <c r="CG68" s="101">
        <f t="shared" ca="1" si="61"/>
        <v>794.08348168219788</v>
      </c>
      <c r="CH68" s="101">
        <f t="shared" ca="1" si="62"/>
        <v>740.59644399805472</v>
      </c>
      <c r="CI68" s="101">
        <f t="shared" ca="1" si="63"/>
        <v>690.47627067743974</v>
      </c>
      <c r="CJ68" s="101">
        <f t="shared" ca="1" si="64"/>
        <v>643.54066520086587</v>
      </c>
      <c r="CK68" s="101">
        <f t="shared" ca="1" si="65"/>
        <v>599.61346558282844</v>
      </c>
      <c r="CL68" s="101">
        <f t="shared" ca="1" si="66"/>
        <v>558.52495815843793</v>
      </c>
      <c r="CM68" s="101">
        <f t="shared" ca="1" si="67"/>
        <v>520.11209456903407</v>
      </c>
      <c r="CN68" s="101">
        <f t="shared" ca="1" si="68"/>
        <v>484.21862513664149</v>
      </c>
      <c r="CO68" s="101">
        <f t="shared" ca="1" si="69"/>
        <v>450.69516051815145</v>
      </c>
      <c r="CP68" s="101">
        <f t="shared" ca="1" si="70"/>
        <v>419.39917231179157</v>
      </c>
      <c r="CQ68" s="101">
        <f t="shared" ca="1" si="71"/>
        <v>390.19494215549088</v>
      </c>
      <c r="CR68" s="101">
        <f t="shared" ca="1" si="72"/>
        <v>5124.3699416593099</v>
      </c>
      <c r="CS68" s="102">
        <f t="shared" ca="1" si="73"/>
        <v>263409.99999999988</v>
      </c>
      <c r="CT68" s="74">
        <f t="shared" si="148"/>
        <v>36638.456255636724</v>
      </c>
      <c r="CU68" s="74">
        <f t="shared" si="149"/>
        <v>5196.3232163497642</v>
      </c>
      <c r="CV68" s="74">
        <f t="shared" si="150"/>
        <v>5496.0494698422845</v>
      </c>
      <c r="CW68" s="74">
        <f t="shared" si="151"/>
        <v>5765.205080311257</v>
      </c>
      <c r="CX68" s="74">
        <f t="shared" si="152"/>
        <v>6001.4112833040926</v>
      </c>
      <c r="CY68" s="74">
        <f t="shared" si="153"/>
        <v>6203.0772516675688</v>
      </c>
      <c r="CZ68" s="74">
        <f t="shared" si="154"/>
        <v>6369.3532907568133</v>
      </c>
      <c r="DA68" s="74">
        <f t="shared" si="155"/>
        <v>6500.0675729404793</v>
      </c>
      <c r="DB68" s="74">
        <f t="shared" si="156"/>
        <v>6595.6517516614094</v>
      </c>
      <c r="DC68" s="74">
        <f t="shared" ca="1" si="74"/>
        <v>6595.4303396982059</v>
      </c>
      <c r="DD68" s="74">
        <f t="shared" si="157"/>
        <v>6685.6865944581514</v>
      </c>
      <c r="DE68" s="74">
        <f t="shared" si="158"/>
        <v>6683.2818891323368</v>
      </c>
      <c r="DF68" s="74">
        <f t="shared" si="159"/>
        <v>6651.8748765626815</v>
      </c>
      <c r="DG68" s="74">
        <f t="shared" si="160"/>
        <v>6593.6985361352645</v>
      </c>
      <c r="DH68" s="74">
        <f t="shared" si="161"/>
        <v>6511.1226535416608</v>
      </c>
      <c r="DI68" s="74">
        <f t="shared" si="162"/>
        <v>6406.5937599700474</v>
      </c>
      <c r="DJ68" s="74">
        <f t="shared" si="163"/>
        <v>6282.5827204926081</v>
      </c>
      <c r="DK68" s="74">
        <f t="shared" si="164"/>
        <v>6141.540007517141</v>
      </c>
      <c r="DL68" s="74">
        <f t="shared" si="165"/>
        <v>5985.8584398277708</v>
      </c>
      <c r="DM68" s="74">
        <f t="shared" si="166"/>
        <v>5817.8429800923504</v>
      </c>
      <c r="DN68" s="74">
        <f t="shared" si="167"/>
        <v>5639.6870543167533</v>
      </c>
      <c r="DO68" s="74">
        <f t="shared" si="168"/>
        <v>5453.4547759927818</v>
      </c>
      <c r="DP68" s="74">
        <f t="shared" si="169"/>
        <v>5261.0684164619161</v>
      </c>
      <c r="DQ68" s="74">
        <f t="shared" si="170"/>
        <v>5064.3004529296813</v>
      </c>
      <c r="DR68" s="74">
        <f t="shared" si="171"/>
        <v>4864.7695391836223</v>
      </c>
      <c r="DS68" s="74">
        <f t="shared" si="172"/>
        <v>4663.9397749671853</v>
      </c>
      <c r="DT68" s="74">
        <f t="shared" si="173"/>
        <v>4463.12269279063</v>
      </c>
      <c r="DU68" s="74">
        <f t="shared" si="174"/>
        <v>4263.4814312778835</v>
      </c>
      <c r="DV68" s="74">
        <f t="shared" si="175"/>
        <v>4066.0366184549075</v>
      </c>
      <c r="DW68" s="74">
        <f t="shared" si="176"/>
        <v>3871.6735439226709</v>
      </c>
      <c r="DX68" s="74">
        <f t="shared" si="177"/>
        <v>3681.1502535720256</v>
      </c>
      <c r="DY68" s="74">
        <f t="shared" si="178"/>
        <v>3495.1062528902476</v>
      </c>
      <c r="DZ68" s="74">
        <f t="shared" si="179"/>
        <v>3314.0715539462471</v>
      </c>
      <c r="EA68" s="74">
        <f t="shared" si="180"/>
        <v>3138.4758461889537</v>
      </c>
      <c r="EB68" s="74">
        <f t="shared" si="181"/>
        <v>2968.6576118911717</v>
      </c>
      <c r="EC68" s="74">
        <f t="shared" si="182"/>
        <v>2804.8730432996949</v>
      </c>
      <c r="ED68" s="74">
        <f t="shared" si="183"/>
        <v>2647.3046503733331</v>
      </c>
      <c r="EE68" s="74">
        <f t="shared" si="184"/>
        <v>2496.0694755629465</v>
      </c>
      <c r="EF68" s="74">
        <f t="shared" si="185"/>
        <v>2351.2268556877584</v>
      </c>
      <c r="EG68" s="74">
        <f t="shared" si="186"/>
        <v>2212.7856908820354</v>
      </c>
      <c r="EH68" s="74">
        <f t="shared" si="187"/>
        <v>2080.7111971891668</v>
      </c>
      <c r="EI68" s="74">
        <f t="shared" si="188"/>
        <v>1954.9311329906552</v>
      </c>
      <c r="EJ68" s="74">
        <f t="shared" si="189"/>
        <v>1835.3415004517904</v>
      </c>
      <c r="EK68" s="74">
        <f t="shared" si="190"/>
        <v>1721.811731847107</v>
      </c>
      <c r="EL68" s="74">
        <f t="shared" si="191"/>
        <v>1614.1893773398263</v>
      </c>
      <c r="EM68" s="74">
        <f t="shared" si="192"/>
        <v>1512.3043157971392</v>
      </c>
      <c r="EN68" s="74">
        <f t="shared" si="193"/>
        <v>1415.9725138097233</v>
      </c>
      <c r="EO68" s="74">
        <f t="shared" si="194"/>
        <v>1324.9993604712438</v>
      </c>
      <c r="EP68" s="74">
        <f t="shared" si="195"/>
        <v>1239.1826068823616</v>
      </c>
      <c r="EQ68" s="74">
        <f t="shared" si="196"/>
        <v>1158.3149399551123</v>
      </c>
      <c r="ER68" s="74">
        <f t="shared" si="197"/>
        <v>1082.1862200619446</v>
      </c>
      <c r="ES68" s="74">
        <f t="shared" si="198"/>
        <v>1010.5854115511942</v>
      </c>
      <c r="ET68" s="74">
        <f t="shared" si="199"/>
        <v>943.30223423346149</v>
      </c>
      <c r="EU68" s="74">
        <f t="shared" si="200"/>
        <v>880.12856275378601</v>
      </c>
      <c r="EV68" s="74">
        <f t="shared" si="201"/>
        <v>820.85959936595771</v>
      </c>
      <c r="EW68" s="74">
        <f t="shared" si="202"/>
        <v>765.29484409526901</v>
      </c>
      <c r="EX68" s="74">
        <f t="shared" si="203"/>
        <v>713.2388846721874</v>
      </c>
      <c r="EY68" s="74">
        <f t="shared" si="204"/>
        <v>664.50202697455461</v>
      </c>
      <c r="EZ68" s="74">
        <f t="shared" si="205"/>
        <v>618.90078508656109</v>
      </c>
      <c r="FA68" s="74">
        <f t="shared" si="206"/>
        <v>576.25824846746389</v>
      </c>
      <c r="FB68" s="74">
        <f t="shared" si="207"/>
        <v>536.40434217537529</v>
      </c>
      <c r="FC68" s="74">
        <f t="shared" si="208"/>
        <v>499.17599459802079</v>
      </c>
      <c r="FD68" s="74">
        <f t="shared" si="209"/>
        <v>464.41722573308556</v>
      </c>
      <c r="FE68" s="74">
        <f t="shared" si="210"/>
        <v>431.97916773362266</v>
      </c>
      <c r="FF68" s="74">
        <f t="shared" si="211"/>
        <v>401.72002819570514</v>
      </c>
      <c r="FG68" s="74">
        <f t="shared" si="212"/>
        <v>373.50500551663788</v>
      </c>
      <c r="FH68" s="74">
        <f t="shared" si="213"/>
        <v>4865.7894153309553</v>
      </c>
      <c r="FI68" s="102">
        <f t="shared" ca="1" si="75"/>
        <v>263348.37017777096</v>
      </c>
      <c r="FJ68" s="62"/>
      <c r="FK68" s="103">
        <f t="shared" ca="1" si="322"/>
        <v>0.13444544258784161</v>
      </c>
      <c r="FL68" s="103">
        <f t="shared" ca="1" si="322"/>
        <v>1.929177062932173E-2</v>
      </c>
      <c r="FM68" s="103">
        <f t="shared" ca="1" si="322"/>
        <v>2.0440854805250659E-2</v>
      </c>
      <c r="FN68" s="103">
        <f t="shared" ca="1" si="322"/>
        <v>2.1479038772732505E-2</v>
      </c>
      <c r="FO68" s="103">
        <f t="shared" ca="1" si="322"/>
        <v>2.2396770391079106E-2</v>
      </c>
      <c r="FP68" s="103">
        <f t="shared" ca="1" si="322"/>
        <v>2.3187418232827366E-2</v>
      </c>
      <c r="FQ68" s="103">
        <f t="shared" ca="1" si="322"/>
        <v>2.3847120597852389E-2</v>
      </c>
      <c r="FR68" s="103">
        <f t="shared" ca="1" si="322"/>
        <v>2.4374569519230182E-2</v>
      </c>
      <c r="FS68" s="103">
        <f t="shared" ca="1" si="322"/>
        <v>2.4770749458776119E-2</v>
      </c>
      <c r="FT68" s="103">
        <f t="shared" ca="1" si="322"/>
        <v>2.5038648265814544E-2</v>
      </c>
      <c r="FU68" s="103">
        <f t="shared" ca="1" si="322"/>
        <v>2.5182955467753964E-2</v>
      </c>
      <c r="FV68" s="103">
        <f t="shared" ca="1" si="322"/>
        <v>2.520976032013901E-2</v>
      </c>
      <c r="FW68" s="103">
        <f t="shared" ca="1" si="322"/>
        <v>2.5126259448369836E-2</v>
      </c>
      <c r="FX68" s="103">
        <f t="shared" ca="1" si="322"/>
        <v>2.4940481488879018E-2</v>
      </c>
      <c r="FY68" s="103">
        <f t="shared" ca="1" si="322"/>
        <v>2.4661033962997025E-2</v>
      </c>
      <c r="FZ68" s="103">
        <f t="shared" ca="1" si="321"/>
        <v>2.4296875734083023E-2</v>
      </c>
      <c r="GA68" s="103">
        <f t="shared" ca="1" si="321"/>
        <v>2.3857116821389589E-2</v>
      </c>
      <c r="GB68" s="103">
        <f t="shared" ca="1" si="321"/>
        <v>2.3350846066085628E-2</v>
      </c>
      <c r="GC68" s="103">
        <f t="shared" ca="1" si="321"/>
        <v>2.2786986145880379E-2</v>
      </c>
      <c r="GD68" s="103">
        <f t="shared" ca="1" si="321"/>
        <v>2.2174174686245947E-2</v>
      </c>
      <c r="GE68" s="103">
        <f t="shared" ca="1" si="321"/>
        <v>2.1520669685831117E-2</v>
      </c>
      <c r="GF68" s="103">
        <f t="shared" ca="1" si="321"/>
        <v>2.0834277127472219E-2</v>
      </c>
      <c r="GG68" s="103">
        <f t="shared" ca="1" si="321"/>
        <v>2.0122298451328634E-2</v>
      </c>
      <c r="GH68" s="103">
        <f t="shared" ca="1" si="321"/>
        <v>1.9391495492612886E-2</v>
      </c>
      <c r="GI68" s="103">
        <f t="shared" ca="1" si="321"/>
        <v>1.8648070505720156E-2</v>
      </c>
      <c r="GJ68" s="103">
        <f t="shared" ca="1" si="321"/>
        <v>1.7897658985310379E-2</v>
      </c>
      <c r="GK68" s="103">
        <f t="shared" ca="1" si="321"/>
        <v>1.7145333132898573E-2</v>
      </c>
      <c r="GL68" s="103">
        <f t="shared" ca="1" si="321"/>
        <v>1.6395613987818421E-2</v>
      </c>
      <c r="GM68" s="103">
        <f t="shared" ca="1" si="321"/>
        <v>1.5652490430541184E-2</v>
      </c>
      <c r="GN68" s="103">
        <f t="shared" ca="1" si="321"/>
        <v>1.4919443463487621E-2</v>
      </c>
      <c r="GO68" s="103">
        <f t="shared" ca="1" si="321"/>
        <v>1.4199474371494164E-2</v>
      </c>
      <c r="GP68" s="103">
        <f t="shared" ref="GP68:HE88" ca="1" si="325">BI68/$CS68</f>
        <v>1.3495135554945087E-2</v>
      </c>
      <c r="GQ68" s="103">
        <f t="shared" ca="1" si="325"/>
        <v>1.280856300891931E-2</v>
      </c>
      <c r="GR68" s="103">
        <f t="shared" ca="1" si="325"/>
        <v>1.2141509588807336E-2</v>
      </c>
      <c r="GS68" s="103">
        <f t="shared" ca="1" si="325"/>
        <v>1.1495378354969615E-2</v>
      </c>
      <c r="GT68" s="103">
        <f t="shared" ca="1" si="325"/>
        <v>1.0871255425440101E-2</v>
      </c>
      <c r="GU68" s="103">
        <f t="shared" ca="1" si="325"/>
        <v>1.0269941886340454E-2</v>
      </c>
      <c r="GV68" s="103">
        <f t="shared" ca="1" si="325"/>
        <v>9.6919844149654412E-3</v>
      </c>
      <c r="GW68" s="103">
        <f t="shared" ca="1" si="325"/>
        <v>9.1377043612905825E-3</v>
      </c>
      <c r="GX68" s="103">
        <f t="shared" ca="1" si="325"/>
        <v>8.6072251108290122E-3</v>
      </c>
      <c r="GY68" s="103">
        <f t="shared" ca="1" si="325"/>
        <v>8.100497616647221E-3</v>
      </c>
      <c r="GZ68" s="103">
        <f t="shared" ca="1" si="325"/>
        <v>7.617324041995114E-3</v>
      </c>
      <c r="HA68" s="103">
        <f t="shared" ca="1" si="323"/>
        <v>7.1573794987863674E-3</v>
      </c>
      <c r="HB68" s="103">
        <f t="shared" ca="1" si="323"/>
        <v>6.720231902168864E-3</v>
      </c>
      <c r="HC68" s="103">
        <f t="shared" ca="1" si="323"/>
        <v>6.3053599888892621E-3</v>
      </c>
      <c r="HD68" s="103">
        <f t="shared" ca="1" si="323"/>
        <v>5.9121695680542955E-3</v>
      </c>
      <c r="HE68" s="103">
        <f t="shared" ca="1" si="323"/>
        <v>5.5400080882983564E-3</v>
      </c>
      <c r="HF68" s="103">
        <f t="shared" ca="1" si="323"/>
        <v>5.1881776160616084E-3</v>
      </c>
      <c r="HG68" s="103">
        <f t="shared" ca="1" si="323"/>
        <v>4.8559463265509546E-3</v>
      </c>
      <c r="HH68" s="103">
        <f t="shared" ca="1" si="323"/>
        <v>4.5425586126288681E-3</v>
      </c>
      <c r="HI68" s="103">
        <f t="shared" ca="1" si="323"/>
        <v>4.2472439179790404E-3</v>
      </c>
      <c r="HJ68" s="103">
        <f t="shared" ca="1" si="323"/>
        <v>3.9692243999923677E-3</v>
      </c>
      <c r="HK68" s="103">
        <f t="shared" ca="1" si="323"/>
        <v>3.7077215252923085E-3</v>
      </c>
      <c r="HL68" s="103">
        <f t="shared" ca="1" si="323"/>
        <v>3.4619616971186557E-3</v>
      </c>
      <c r="HM68" s="103">
        <f t="shared" ca="1" si="323"/>
        <v>3.231181009208274E-3</v>
      </c>
      <c r="HN68" s="103">
        <f t="shared" ca="1" si="323"/>
        <v>3.0146292156038048E-3</v>
      </c>
      <c r="HO68" s="103">
        <f t="shared" ca="1" si="323"/>
        <v>2.8115730002583618E-3</v>
      </c>
      <c r="HP68" s="103">
        <f t="shared" ca="1" si="323"/>
        <v>2.6212986244920087E-3</v>
      </c>
      <c r="HQ68" s="103">
        <f t="shared" ca="1" si="324"/>
        <v>2.4431140245277936E-3</v>
      </c>
      <c r="HR68" s="103">
        <f t="shared" ca="1" si="324"/>
        <v>2.2763504255071134E-3</v>
      </c>
      <c r="HS68" s="103">
        <f t="shared" ca="1" si="324"/>
        <v>2.1203635327377022E-3</v>
      </c>
      <c r="HT68" s="103">
        <f t="shared" ca="1" si="320"/>
        <v>1.9745343554498094E-3</v>
      </c>
      <c r="HU68" s="103">
        <f t="shared" ca="1" si="320"/>
        <v>1.8382697131340562E-3</v>
      </c>
      <c r="HV68" s="103">
        <f t="shared" ca="1" si="320"/>
        <v>1.7110024696030965E-3</v>
      </c>
      <c r="HW68" s="103">
        <f t="shared" ca="1" si="320"/>
        <v>1.592191535293997E-3</v>
      </c>
      <c r="HX68" s="103">
        <f t="shared" ca="1" si="320"/>
        <v>1.481321674027148E-3</v>
      </c>
      <c r="HY68" s="103">
        <f t="shared" ca="1" si="320"/>
        <v>1.9453968876122062E-2</v>
      </c>
      <c r="HZ68" s="104">
        <f t="shared" ca="1" si="216"/>
        <v>0.53560712605113525</v>
      </c>
      <c r="IA68" s="105">
        <f t="shared" ca="1" si="251"/>
        <v>0.1391254338536603</v>
      </c>
      <c r="IB68" s="105">
        <f t="shared" ca="1" si="252"/>
        <v>1.9731746252471708E-2</v>
      </c>
      <c r="IC68" s="105">
        <f t="shared" ca="1" si="253"/>
        <v>2.086988222532847E-2</v>
      </c>
      <c r="ID68" s="105">
        <f t="shared" ca="1" si="254"/>
        <v>2.1891933777374459E-2</v>
      </c>
      <c r="IE68" s="105">
        <f t="shared" ca="1" si="255"/>
        <v>2.2788868141666849E-2</v>
      </c>
      <c r="IF68" s="105">
        <f t="shared" ca="1" si="256"/>
        <v>2.3554644547373643E-2</v>
      </c>
      <c r="IG68" s="105">
        <f t="shared" ca="1" si="257"/>
        <v>2.4186036490209673E-2</v>
      </c>
      <c r="IH68" s="105">
        <f t="shared" ca="1" si="258"/>
        <v>2.4682391497439938E-2</v>
      </c>
      <c r="II68" s="105">
        <f t="shared" ca="1" si="259"/>
        <v>2.5045348665758114E-2</v>
      </c>
      <c r="IJ68" s="105">
        <f t="shared" ca="1" si="260"/>
        <v>2.5044507908843407E-2</v>
      </c>
      <c r="IK68" s="105">
        <f t="shared" ca="1" si="261"/>
        <v>2.5387233609780985E-2</v>
      </c>
      <c r="IL68" s="105">
        <f t="shared" ca="1" si="262"/>
        <v>2.5378102338817769E-2</v>
      </c>
      <c r="IM68" s="105">
        <f t="shared" ca="1" si="263"/>
        <v>2.5258842012473411E-2</v>
      </c>
      <c r="IN68" s="105">
        <f t="shared" ca="1" si="264"/>
        <v>2.5037931815124762E-2</v>
      </c>
      <c r="IO68" s="105">
        <f t="shared" ca="1" si="265"/>
        <v>2.4724370419100698E-2</v>
      </c>
      <c r="IP68" s="105">
        <f t="shared" ca="1" si="266"/>
        <v>2.4327447918684037E-2</v>
      </c>
      <c r="IQ68" s="105">
        <f t="shared" ca="1" si="267"/>
        <v>2.3856546810035722E-2</v>
      </c>
      <c r="IR68" s="105">
        <f t="shared" ca="1" si="268"/>
        <v>2.332097215324078E-2</v>
      </c>
      <c r="IS68" s="105">
        <f t="shared" ca="1" si="269"/>
        <v>2.2729810083073877E-2</v>
      </c>
      <c r="IT68" s="105">
        <f t="shared" ca="1" si="270"/>
        <v>2.2091813122538283E-2</v>
      </c>
      <c r="IU68" s="105">
        <f t="shared" ca="1" si="271"/>
        <v>2.1415310261877575E-2</v>
      </c>
      <c r="IV68" s="105">
        <f t="shared" ca="1" si="272"/>
        <v>2.0708139459194207E-2</v>
      </c>
      <c r="IW68" s="105">
        <f t="shared" ca="1" si="273"/>
        <v>1.997760006226915E-2</v>
      </c>
      <c r="IX68" s="105">
        <f t="shared" ca="1" si="274"/>
        <v>1.9230422612872337E-2</v>
      </c>
      <c r="IY68" s="105">
        <f t="shared" ca="1" si="275"/>
        <v>1.8472753546565347E-2</v>
      </c>
      <c r="IZ68" s="105">
        <f t="shared" ca="1" si="276"/>
        <v>1.771015241833027E-2</v>
      </c>
      <c r="JA68" s="105">
        <f t="shared" ca="1" si="277"/>
        <v>1.6947599446990459E-2</v>
      </c>
      <c r="JB68" s="105">
        <f t="shared" ca="1" si="278"/>
        <v>1.6189511362458248E-2</v>
      </c>
      <c r="JC68" s="105">
        <f t="shared" ca="1" si="279"/>
        <v>1.5439763746060649E-2</v>
      </c>
      <c r="JD68" s="105">
        <f t="shared" ca="1" si="280"/>
        <v>1.4701718265084126E-2</v>
      </c>
      <c r="JE68" s="105">
        <f t="shared" ca="1" si="281"/>
        <v>1.3978253410442973E-2</v>
      </c>
      <c r="JF68" s="105">
        <f t="shared" ca="1" si="282"/>
        <v>1.3271797545323358E-2</v>
      </c>
      <c r="JG68" s="105">
        <f t="shared" ca="1" si="283"/>
        <v>1.2584363258861685E-2</v>
      </c>
      <c r="JH68" s="105">
        <f t="shared" ca="1" si="284"/>
        <v>1.1917582189972749E-2</v>
      </c>
      <c r="JI68" s="105">
        <f t="shared" ca="1" si="285"/>
        <v>1.12727396409828E-2</v>
      </c>
      <c r="JJ68" s="105">
        <f t="shared" ca="1" si="286"/>
        <v>1.0650808438291418E-2</v>
      </c>
      <c r="JK68" s="105">
        <f t="shared" ca="1" si="287"/>
        <v>1.0052481618117833E-2</v>
      </c>
      <c r="JL68" s="105">
        <f t="shared" ca="1" si="288"/>
        <v>9.4782036200869481E-3</v>
      </c>
      <c r="JM68" s="105">
        <f t="shared" ca="1" si="289"/>
        <v>8.9281997610259883E-3</v>
      </c>
      <c r="JN68" s="105">
        <f t="shared" ca="1" si="290"/>
        <v>8.4025038369833615E-3</v>
      </c>
      <c r="JO68" s="105">
        <f t="shared" ca="1" si="291"/>
        <v>7.9009837645268172E-3</v>
      </c>
      <c r="JP68" s="105">
        <f t="shared" ca="1" si="292"/>
        <v>7.4233652240604199E-3</v>
      </c>
      <c r="JQ68" s="105">
        <f t="shared" ca="1" si="293"/>
        <v>6.9692533096478229E-3</v>
      </c>
      <c r="JR68" s="105">
        <f t="shared" ca="1" si="294"/>
        <v>6.5381522227945191E-3</v>
      </c>
      <c r="JS68" s="105">
        <f t="shared" ca="1" si="295"/>
        <v>6.1294830731254656E-3</v>
      </c>
      <c r="JT68" s="105">
        <f t="shared" ca="1" si="296"/>
        <v>5.7425998679098405E-3</v>
      </c>
      <c r="JU68" s="105">
        <f t="shared" ca="1" si="297"/>
        <v>5.3768037860036262E-3</v>
      </c>
      <c r="JV68" s="105">
        <f t="shared" ca="1" si="298"/>
        <v>5.031355840846157E-3</v>
      </c>
      <c r="JW68" s="105">
        <f t="shared" ca="1" si="299"/>
        <v>4.7054880424961905E-3</v>
      </c>
      <c r="JX68" s="105">
        <f t="shared" ca="1" si="300"/>
        <v>4.3984131710145093E-3</v>
      </c>
      <c r="JY68" s="105">
        <f t="shared" ca="1" si="301"/>
        <v>4.1093332733801403E-3</v>
      </c>
      <c r="JZ68" s="105">
        <f t="shared" ca="1" si="302"/>
        <v>3.8374469941431857E-3</v>
      </c>
      <c r="KA68" s="105">
        <f t="shared" ca="1" si="303"/>
        <v>3.58195584653398E-3</v>
      </c>
      <c r="KB68" s="105">
        <f t="shared" ca="1" si="304"/>
        <v>3.3420695262312166E-3</v>
      </c>
      <c r="KC68" s="105">
        <f t="shared" ca="1" si="305"/>
        <v>3.117010364680988E-3</v>
      </c>
      <c r="KD68" s="105">
        <f t="shared" ca="1" si="306"/>
        <v>2.9060170130487746E-3</v>
      </c>
      <c r="KE68" s="105">
        <f t="shared" ca="1" si="307"/>
        <v>2.7083474417962865E-3</v>
      </c>
      <c r="KF68" s="105">
        <f t="shared" ca="1" si="308"/>
        <v>2.5232813346290637E-3</v>
      </c>
      <c r="KG68" s="105">
        <f t="shared" ca="1" si="309"/>
        <v>2.3501219493736666E-3</v>
      </c>
      <c r="KH68" s="105">
        <f t="shared" ca="1" si="310"/>
        <v>2.1881975122096482E-3</v>
      </c>
      <c r="KI68" s="105">
        <f t="shared" ca="1" si="311"/>
        <v>2.0368622058047304E-3</v>
      </c>
      <c r="KJ68" s="105">
        <f t="shared" ca="1" si="312"/>
        <v>1.895496806230684E-3</v>
      </c>
      <c r="KK68" s="105">
        <f t="shared" ca="1" si="313"/>
        <v>1.7635090181860053E-3</v>
      </c>
      <c r="KL68" s="105">
        <f t="shared" ca="1" si="314"/>
        <v>1.6403335530120007E-3</v>
      </c>
      <c r="KM68" s="105">
        <f t="shared" ca="1" si="315"/>
        <v>1.5254319892867674E-3</v>
      </c>
      <c r="KN68" s="105">
        <f t="shared" ca="1" si="316"/>
        <v>1.4182924514190335E-3</v>
      </c>
      <c r="KO68" s="105">
        <f t="shared" ca="1" si="317"/>
        <v>1.8476626272820096E-2</v>
      </c>
      <c r="KP68" s="102"/>
      <c r="KQ68" s="106">
        <f t="shared" ca="1" si="145"/>
        <v>0.52729272644457581</v>
      </c>
      <c r="KR68" s="107">
        <f t="shared" ca="1" si="146"/>
        <v>0.31116191041422459</v>
      </c>
    </row>
    <row r="69" spans="1:304" s="63" customFormat="1" ht="15.5" x14ac:dyDescent="0.35">
      <c r="A69" s="62"/>
      <c r="B69" s="67" t="s">
        <v>171</v>
      </c>
      <c r="C69" s="95">
        <f t="shared" si="147"/>
        <v>239559</v>
      </c>
      <c r="D69" s="75">
        <f ca="1">'Stochastic inputs'!H90</f>
        <v>25.69313</v>
      </c>
      <c r="E69" s="75">
        <v>4.7316719999999997</v>
      </c>
      <c r="F69" s="96">
        <v>25.51327809</v>
      </c>
      <c r="G69" s="96">
        <v>4.6985502959999996</v>
      </c>
      <c r="H69" s="97">
        <f t="shared" ca="1" si="0"/>
        <v>3.2295472282469366</v>
      </c>
      <c r="I69" s="97">
        <f t="shared" ca="1" si="1"/>
        <v>0.18262755949785114</v>
      </c>
      <c r="J69" s="98">
        <f t="shared" si="2"/>
        <v>3.2225226133099723</v>
      </c>
      <c r="K69" s="98">
        <f t="shared" si="3"/>
        <v>0.18262755949785114</v>
      </c>
      <c r="L69" s="98"/>
      <c r="M69" s="99">
        <v>360677</v>
      </c>
      <c r="N69" s="98"/>
      <c r="O69" s="97">
        <f t="shared" ca="1" si="4"/>
        <v>3.2295472282469366</v>
      </c>
      <c r="P69" s="97">
        <f t="shared" ca="1" si="4"/>
        <v>0.18262755949785114</v>
      </c>
      <c r="Q69" s="99">
        <v>239559</v>
      </c>
      <c r="R69" s="100">
        <v>246981</v>
      </c>
      <c r="S69" s="99">
        <v>256483</v>
      </c>
      <c r="T69" s="100">
        <v>269074</v>
      </c>
      <c r="U69" s="99">
        <v>283545</v>
      </c>
      <c r="V69" s="100">
        <v>298823</v>
      </c>
      <c r="W69" s="99">
        <v>315481</v>
      </c>
      <c r="X69" s="100">
        <v>331566</v>
      </c>
      <c r="Y69" s="99">
        <v>346500</v>
      </c>
      <c r="Z69" s="100">
        <v>360677</v>
      </c>
      <c r="AA69" s="98"/>
      <c r="AB69" s="98">
        <f t="shared" si="5"/>
        <v>3.2225226133099723</v>
      </c>
      <c r="AC69" s="98">
        <f t="shared" si="5"/>
        <v>0.18262755949785114</v>
      </c>
      <c r="AD69" s="101">
        <f t="shared" ca="1" si="6"/>
        <v>5303.5804201882138</v>
      </c>
      <c r="AE69" s="101">
        <f t="shared" ca="1" si="7"/>
        <v>2276.4307465430047</v>
      </c>
      <c r="AF69" s="101">
        <f t="shared" ca="1" si="8"/>
        <v>2935.4611233873657</v>
      </c>
      <c r="AG69" s="101">
        <f t="shared" ca="1" si="9"/>
        <v>3677.1230196926144</v>
      </c>
      <c r="AH69" s="101">
        <f t="shared" ca="1" si="10"/>
        <v>4483.9215715326154</v>
      </c>
      <c r="AI69" s="101">
        <f t="shared" ca="1" si="11"/>
        <v>5332.7609407991931</v>
      </c>
      <c r="AJ69" s="101">
        <f t="shared" ca="1" si="12"/>
        <v>6196.4634823264578</v>
      </c>
      <c r="AK69" s="101">
        <f t="shared" ca="1" si="13"/>
        <v>7045.6615753674687</v>
      </c>
      <c r="AL69" s="101">
        <f t="shared" ca="1" si="14"/>
        <v>7850.8390149389961</v>
      </c>
      <c r="AM69" s="101">
        <f t="shared" ca="1" si="15"/>
        <v>8584.3011496252911</v>
      </c>
      <c r="AN69" s="101">
        <f t="shared" ca="1" si="16"/>
        <v>9221.8849695693407</v>
      </c>
      <c r="AO69" s="101">
        <f t="shared" ca="1" si="17"/>
        <v>9744.2723196894513</v>
      </c>
      <c r="AP69" s="101">
        <f t="shared" ca="1" si="18"/>
        <v>10137.830333647629</v>
      </c>
      <c r="AQ69" s="101">
        <f t="shared" ca="1" si="19"/>
        <v>10394.963005314949</v>
      </c>
      <c r="AR69" s="101">
        <f t="shared" ca="1" si="20"/>
        <v>10514.008878556329</v>
      </c>
      <c r="AS69" s="101">
        <f t="shared" ca="1" si="21"/>
        <v>10498.757497538792</v>
      </c>
      <c r="AT69" s="101">
        <f t="shared" ca="1" si="22"/>
        <v>10357.679820541129</v>
      </c>
      <c r="AU69" s="101">
        <f t="shared" ca="1" si="23"/>
        <v>10102.97598097067</v>
      </c>
      <c r="AV69" s="101">
        <f t="shared" ca="1" si="24"/>
        <v>9749.5399610616187</v>
      </c>
      <c r="AW69" s="101">
        <f t="shared" ca="1" si="25"/>
        <v>9313.9281807150182</v>
      </c>
      <c r="AX69" s="101">
        <f t="shared" ca="1" si="26"/>
        <v>8813.4011440535924</v>
      </c>
      <c r="AY69" s="101">
        <f t="shared" ca="1" si="27"/>
        <v>8265.0872708215829</v>
      </c>
      <c r="AZ69" s="101">
        <f t="shared" ca="1" si="28"/>
        <v>7685.2984001598879</v>
      </c>
      <c r="BA69" s="101">
        <f t="shared" ca="1" si="29"/>
        <v>7089.0089848378475</v>
      </c>
      <c r="BB69" s="101">
        <f t="shared" ca="1" si="30"/>
        <v>6489.4967605662841</v>
      </c>
      <c r="BC69" s="101">
        <f t="shared" ca="1" si="31"/>
        <v>5898.1321123299822</v>
      </c>
      <c r="BD69" s="101">
        <f t="shared" ca="1" si="32"/>
        <v>5324.2964149595782</v>
      </c>
      <c r="BE69" s="101">
        <f t="shared" ca="1" si="33"/>
        <v>4775.4059126468956</v>
      </c>
      <c r="BF69" s="101">
        <f t="shared" ca="1" si="34"/>
        <v>4257.016646076886</v>
      </c>
      <c r="BG69" s="101">
        <f t="shared" ca="1" si="35"/>
        <v>3772.9868878742404</v>
      </c>
      <c r="BH69" s="101">
        <f t="shared" ca="1" si="36"/>
        <v>3325.6758727423976</v>
      </c>
      <c r="BI69" s="101">
        <f t="shared" ca="1" si="37"/>
        <v>2916.1607441353976</v>
      </c>
      <c r="BJ69" s="101">
        <f t="shared" ca="1" si="38"/>
        <v>2544.4571216172722</v>
      </c>
      <c r="BK69" s="101">
        <f t="shared" ca="1" si="39"/>
        <v>2209.7321704622841</v>
      </c>
      <c r="BL69" s="101">
        <f t="shared" ca="1" si="40"/>
        <v>1910.5022826433035</v>
      </c>
      <c r="BM69" s="101">
        <f t="shared" ca="1" si="41"/>
        <v>1644.8103052338301</v>
      </c>
      <c r="BN69" s="101">
        <f t="shared" ca="1" si="42"/>
        <v>1410.3796039943288</v>
      </c>
      <c r="BO69" s="101">
        <f t="shared" ca="1" si="43"/>
        <v>1204.7441101426559</v>
      </c>
      <c r="BP69" s="101">
        <f t="shared" ca="1" si="44"/>
        <v>1025.3548912271588</v>
      </c>
      <c r="BQ69" s="101">
        <f t="shared" ca="1" si="45"/>
        <v>869.66476237598931</v>
      </c>
      <c r="BR69" s="101">
        <f t="shared" ca="1" si="46"/>
        <v>735.19307518729022</v>
      </c>
      <c r="BS69" s="101">
        <f t="shared" ca="1" si="47"/>
        <v>619.57315562923543</v>
      </c>
      <c r="BT69" s="101">
        <f t="shared" ca="1" si="48"/>
        <v>520.58497500005501</v>
      </c>
      <c r="BU69" s="101">
        <f t="shared" ca="1" si="49"/>
        <v>436.17558858295587</v>
      </c>
      <c r="BV69" s="101">
        <f t="shared" ca="1" si="50"/>
        <v>364.46971620580075</v>
      </c>
      <c r="BW69" s="101">
        <f t="shared" ca="1" si="51"/>
        <v>303.7726094307327</v>
      </c>
      <c r="BX69" s="101">
        <f t="shared" ca="1" si="52"/>
        <v>252.56708458430384</v>
      </c>
      <c r="BY69" s="101">
        <f t="shared" ca="1" si="53"/>
        <v>209.5063240901822</v>
      </c>
      <c r="BZ69" s="101">
        <f t="shared" ca="1" si="54"/>
        <v>173.40377826812224</v>
      </c>
      <c r="CA69" s="101">
        <f t="shared" ca="1" si="55"/>
        <v>143.22124767747269</v>
      </c>
      <c r="CB69" s="101">
        <f t="shared" ca="1" si="56"/>
        <v>118.05599925518263</v>
      </c>
      <c r="CC69" s="101">
        <f t="shared" ca="1" si="57"/>
        <v>97.127571385946467</v>
      </c>
      <c r="CD69" s="101">
        <f t="shared" ca="1" si="58"/>
        <v>79.764754462656185</v>
      </c>
      <c r="CE69" s="101">
        <f t="shared" ca="1" si="59"/>
        <v>65.393093457931144</v>
      </c>
      <c r="CF69" s="101">
        <f t="shared" ca="1" si="60"/>
        <v>53.523145375662786</v>
      </c>
      <c r="CG69" s="101">
        <f t="shared" ca="1" si="61"/>
        <v>43.739634362138197</v>
      </c>
      <c r="CH69" s="101">
        <f t="shared" ca="1" si="62"/>
        <v>35.691577621022091</v>
      </c>
      <c r="CI69" s="101">
        <f t="shared" ca="1" si="63"/>
        <v>29.08340296392754</v>
      </c>
      <c r="CJ69" s="101">
        <f t="shared" ca="1" si="64"/>
        <v>23.667040848684717</v>
      </c>
      <c r="CK69" s="101">
        <f t="shared" ca="1" si="65"/>
        <v>19.23494739132358</v>
      </c>
      <c r="CL69" s="101">
        <f t="shared" ca="1" si="66"/>
        <v>15.613997671331305</v>
      </c>
      <c r="CM69" s="101">
        <f t="shared" ca="1" si="67"/>
        <v>12.660178611203341</v>
      </c>
      <c r="CN69" s="101">
        <f t="shared" ca="1" si="68"/>
        <v>10.254006052363753</v>
      </c>
      <c r="CO69" s="101">
        <f t="shared" ca="1" si="69"/>
        <v>8.2965899367205989</v>
      </c>
      <c r="CP69" s="101">
        <f t="shared" ca="1" si="70"/>
        <v>6.7062735754332046</v>
      </c>
      <c r="CQ69" s="101">
        <f t="shared" ca="1" si="71"/>
        <v>5.4157769302875254</v>
      </c>
      <c r="CR69" s="101">
        <f t="shared" ca="1" si="72"/>
        <v>22.308064534489734</v>
      </c>
      <c r="CS69" s="102">
        <f t="shared" ca="1" si="73"/>
        <v>239559.00000000006</v>
      </c>
      <c r="CT69" s="74">
        <f t="shared" si="148"/>
        <v>5808.9567258198076</v>
      </c>
      <c r="CU69" s="74">
        <f t="shared" si="149"/>
        <v>2450.0916290907426</v>
      </c>
      <c r="CV69" s="74">
        <f t="shared" si="150"/>
        <v>3141.021541248163</v>
      </c>
      <c r="CW69" s="74">
        <f t="shared" si="151"/>
        <v>3912.3461830884798</v>
      </c>
      <c r="CX69" s="74">
        <f t="shared" si="152"/>
        <v>4744.4512085765755</v>
      </c>
      <c r="CY69" s="74">
        <f t="shared" si="153"/>
        <v>5612.2890515554545</v>
      </c>
      <c r="CZ69" s="74">
        <f t="shared" si="154"/>
        <v>6487.0883973929012</v>
      </c>
      <c r="DA69" s="74">
        <f t="shared" si="155"/>
        <v>7338.3932381591849</v>
      </c>
      <c r="DB69" s="74">
        <f t="shared" si="156"/>
        <v>8136.1927562723895</v>
      </c>
      <c r="DC69" s="74">
        <f t="shared" ca="1" si="74"/>
        <v>8584.3011496252911</v>
      </c>
      <c r="DD69" s="74">
        <f t="shared" si="157"/>
        <v>9465.1014673458012</v>
      </c>
      <c r="DE69" s="74">
        <f t="shared" si="158"/>
        <v>9954.6289704752744</v>
      </c>
      <c r="DF69" s="74">
        <f t="shared" si="159"/>
        <v>10309.430752067808</v>
      </c>
      <c r="DG69" s="74">
        <f t="shared" si="160"/>
        <v>10523.705276925999</v>
      </c>
      <c r="DH69" s="74">
        <f t="shared" si="161"/>
        <v>10597.671475918341</v>
      </c>
      <c r="DI69" s="74">
        <f t="shared" si="162"/>
        <v>10536.954194044951</v>
      </c>
      <c r="DJ69" s="74">
        <f t="shared" si="163"/>
        <v>10351.705294391519</v>
      </c>
      <c r="DK69" s="74">
        <f t="shared" si="164"/>
        <v>10055.569616603403</v>
      </c>
      <c r="DL69" s="74">
        <f t="shared" si="165"/>
        <v>9664.5973418949725</v>
      </c>
      <c r="DM69" s="74">
        <f t="shared" si="166"/>
        <v>9196.1885744783976</v>
      </c>
      <c r="DN69" s="74">
        <f t="shared" si="167"/>
        <v>8668.1357684125578</v>
      </c>
      <c r="DO69" s="74">
        <f t="shared" si="168"/>
        <v>8097.808193625584</v>
      </c>
      <c r="DP69" s="74">
        <f t="shared" si="169"/>
        <v>7501.5023975588392</v>
      </c>
      <c r="DQ69" s="74">
        <f t="shared" si="170"/>
        <v>6893.9652197766782</v>
      </c>
      <c r="DR69" s="74">
        <f t="shared" si="171"/>
        <v>6288.0822352393616</v>
      </c>
      <c r="DS69" s="74">
        <f t="shared" si="172"/>
        <v>5694.7147864417766</v>
      </c>
      <c r="DT69" s="74">
        <f t="shared" si="173"/>
        <v>5122.6627989650196</v>
      </c>
      <c r="DU69" s="74">
        <f t="shared" si="174"/>
        <v>4578.7278444358626</v>
      </c>
      <c r="DV69" s="74">
        <f t="shared" si="175"/>
        <v>4067.8507529171507</v>
      </c>
      <c r="DW69" s="74">
        <f t="shared" si="176"/>
        <v>3593.2997801989686</v>
      </c>
      <c r="DX69" s="74">
        <f t="shared" si="177"/>
        <v>3156.8882455206876</v>
      </c>
      <c r="DY69" s="74">
        <f t="shared" si="178"/>
        <v>2759.2041068466647</v>
      </c>
      <c r="DZ69" s="74">
        <f t="shared" si="179"/>
        <v>2399.8376855828215</v>
      </c>
      <c r="EA69" s="74">
        <f t="shared" si="180"/>
        <v>2077.5973626067203</v>
      </c>
      <c r="EB69" s="74">
        <f t="shared" si="181"/>
        <v>1790.7063255704788</v>
      </c>
      <c r="EC69" s="74">
        <f t="shared" si="182"/>
        <v>1536.9762305093959</v>
      </c>
      <c r="ED69" s="74">
        <f t="shared" si="183"/>
        <v>1313.9558997292309</v>
      </c>
      <c r="EE69" s="74">
        <f t="shared" si="184"/>
        <v>1119.054917701864</v>
      </c>
      <c r="EF69" s="74">
        <f t="shared" si="185"/>
        <v>949.64324830084183</v>
      </c>
      <c r="EG69" s="74">
        <f t="shared" si="186"/>
        <v>803.12884226138226</v>
      </c>
      <c r="EH69" s="74">
        <f t="shared" si="187"/>
        <v>677.01570479490783</v>
      </c>
      <c r="EI69" s="74">
        <f t="shared" si="188"/>
        <v>568.9451222800202</v>
      </c>
      <c r="EJ69" s="74">
        <f t="shared" si="189"/>
        <v>476.72277167514045</v>
      </c>
      <c r="EK69" s="74">
        <f t="shared" si="190"/>
        <v>398.33431646090213</v>
      </c>
      <c r="EL69" s="74">
        <f t="shared" si="191"/>
        <v>331.95187864500474</v>
      </c>
      <c r="EM69" s="74">
        <f t="shared" si="192"/>
        <v>275.93350783559976</v>
      </c>
      <c r="EN69" s="74">
        <f t="shared" si="193"/>
        <v>228.81747643978349</v>
      </c>
      <c r="EO69" s="74">
        <f t="shared" si="194"/>
        <v>189.31293716741649</v>
      </c>
      <c r="EP69" s="74">
        <f t="shared" si="195"/>
        <v>156.28820067026052</v>
      </c>
      <c r="EQ69" s="74">
        <f t="shared" si="196"/>
        <v>128.75763706008186</v>
      </c>
      <c r="ER69" s="74">
        <f t="shared" si="197"/>
        <v>105.86798053835001</v>
      </c>
      <c r="ES69" s="74">
        <f t="shared" si="198"/>
        <v>86.884623433736891</v>
      </c>
      <c r="ET69" s="74">
        <f t="shared" si="199"/>
        <v>71.178324258013589</v>
      </c>
      <c r="EU69" s="74">
        <f t="shared" si="200"/>
        <v>58.2126220782269</v>
      </c>
      <c r="EV69" s="74">
        <f t="shared" si="201"/>
        <v>47.532143755040451</v>
      </c>
      <c r="EW69" s="74">
        <f t="shared" si="202"/>
        <v>38.751908149613293</v>
      </c>
      <c r="EX69" s="74">
        <f t="shared" si="203"/>
        <v>31.54766884348431</v>
      </c>
      <c r="EY69" s="74">
        <f t="shared" si="204"/>
        <v>25.647290952791085</v>
      </c>
      <c r="EZ69" s="74">
        <f t="shared" si="205"/>
        <v>20.823125183532959</v>
      </c>
      <c r="FA69" s="74">
        <f t="shared" si="206"/>
        <v>16.885320633769012</v>
      </c>
      <c r="FB69" s="74">
        <f t="shared" si="207"/>
        <v>13.676004629809412</v>
      </c>
      <c r="FC69" s="74">
        <f t="shared" si="208"/>
        <v>11.0642510673619</v>
      </c>
      <c r="FD69" s="74">
        <f t="shared" si="209"/>
        <v>8.9417566551936964</v>
      </c>
      <c r="FE69" s="74">
        <f t="shared" si="210"/>
        <v>7.2191457707892939</v>
      </c>
      <c r="FF69" s="74">
        <f t="shared" si="211"/>
        <v>5.8228282627324077</v>
      </c>
      <c r="FG69" s="74">
        <f t="shared" si="212"/>
        <v>4.6923396339728916</v>
      </c>
      <c r="FH69" s="74">
        <f t="shared" si="213"/>
        <v>19.131417021904706</v>
      </c>
      <c r="FI69" s="102">
        <f t="shared" ca="1" si="75"/>
        <v>239290.38579107469</v>
      </c>
      <c r="FJ69" s="62"/>
      <c r="FK69" s="103">
        <f t="shared" ca="1" si="322"/>
        <v>2.2138932038404786E-2</v>
      </c>
      <c r="FL69" s="103">
        <f t="shared" ca="1" si="322"/>
        <v>9.5025891181003599E-3</v>
      </c>
      <c r="FM69" s="103">
        <f t="shared" ca="1" si="322"/>
        <v>1.2253604011485125E-2</v>
      </c>
      <c r="FN69" s="103">
        <f t="shared" ca="1" si="322"/>
        <v>1.534955071482438E-2</v>
      </c>
      <c r="FO69" s="103">
        <f t="shared" ca="1" si="322"/>
        <v>1.8717399770130174E-2</v>
      </c>
      <c r="FP69" s="103">
        <f t="shared" ca="1" si="322"/>
        <v>2.2260741365589237E-2</v>
      </c>
      <c r="FQ69" s="103">
        <f t="shared" ca="1" si="322"/>
        <v>2.5866126851115827E-2</v>
      </c>
      <c r="FR69" s="103">
        <f t="shared" ca="1" si="322"/>
        <v>2.9410965880503202E-2</v>
      </c>
      <c r="FS69" s="103">
        <f t="shared" ca="1" si="322"/>
        <v>3.2772047866867847E-2</v>
      </c>
      <c r="FT69" s="103">
        <f t="shared" ca="1" si="322"/>
        <v>3.5833766001800348E-2</v>
      </c>
      <c r="FU69" s="103">
        <f t="shared" ca="1" si="322"/>
        <v>3.8495255738959247E-2</v>
      </c>
      <c r="FV69" s="103">
        <f t="shared" ca="1" si="322"/>
        <v>4.0675876588604262E-2</v>
      </c>
      <c r="FW69" s="103">
        <f t="shared" ca="1" si="322"/>
        <v>4.2318720372215728E-2</v>
      </c>
      <c r="FX69" s="103">
        <f t="shared" ca="1" si="322"/>
        <v>4.3392078800274445E-2</v>
      </c>
      <c r="FY69" s="103">
        <f t="shared" ca="1" si="322"/>
        <v>4.388901639494374E-2</v>
      </c>
      <c r="FZ69" s="103">
        <f t="shared" ca="1" si="321"/>
        <v>4.3825351990694525E-2</v>
      </c>
      <c r="GA69" s="103">
        <f t="shared" ca="1" si="321"/>
        <v>4.323644622218796E-2</v>
      </c>
      <c r="GB69" s="103">
        <f t="shared" ca="1" si="321"/>
        <v>4.2173226557844487E-2</v>
      </c>
      <c r="GC69" s="103">
        <f t="shared" ca="1" si="321"/>
        <v>4.0697865498944379E-2</v>
      </c>
      <c r="GD69" s="103">
        <f t="shared" ca="1" si="321"/>
        <v>3.8879475121848965E-2</v>
      </c>
      <c r="GE69" s="103">
        <f t="shared" ca="1" si="321"/>
        <v>3.6790106587744939E-2</v>
      </c>
      <c r="GF69" s="103">
        <f t="shared" ca="1" si="321"/>
        <v>3.450125969310934E-2</v>
      </c>
      <c r="GG69" s="103">
        <f t="shared" ca="1" si="321"/>
        <v>3.2081025551784263E-2</v>
      </c>
      <c r="GH69" s="103">
        <f t="shared" ca="1" si="321"/>
        <v>2.9591912576183092E-2</v>
      </c>
      <c r="GI69" s="103">
        <f t="shared" ca="1" si="321"/>
        <v>2.7089346509904796E-2</v>
      </c>
      <c r="GJ69" s="103">
        <f t="shared" ca="1" si="321"/>
        <v>2.4620791171819804E-2</v>
      </c>
      <c r="GK69" s="103">
        <f t="shared" ca="1" si="321"/>
        <v>2.2225407582097009E-2</v>
      </c>
      <c r="GL69" s="103">
        <f t="shared" ca="1" si="321"/>
        <v>1.9934153643348378E-2</v>
      </c>
      <c r="GM69" s="103">
        <f t="shared" ca="1" si="321"/>
        <v>1.7770222141839317E-2</v>
      </c>
      <c r="GN69" s="103">
        <f t="shared" ca="1" si="321"/>
        <v>1.5749718807785303E-2</v>
      </c>
      <c r="GO69" s="103">
        <f t="shared" ref="GO69:HD100" ca="1" si="326">BH69/$CS69</f>
        <v>1.388249188192636E-2</v>
      </c>
      <c r="GP69" s="103">
        <f t="shared" ca="1" si="325"/>
        <v>1.217303772404876E-2</v>
      </c>
      <c r="GQ69" s="103">
        <f t="shared" ca="1" si="325"/>
        <v>1.0621421535476737E-2</v>
      </c>
      <c r="GR69" s="103">
        <f t="shared" ca="1" si="325"/>
        <v>9.224166783390662E-3</v>
      </c>
      <c r="GS69" s="103">
        <f t="shared" ca="1" si="325"/>
        <v>7.9750803878931836E-3</v>
      </c>
      <c r="GT69" s="103">
        <f t="shared" ca="1" si="325"/>
        <v>6.8659925330871712E-3</v>
      </c>
      <c r="GU69" s="103">
        <f t="shared" ca="1" si="325"/>
        <v>5.8873997804061986E-3</v>
      </c>
      <c r="GV69" s="103">
        <f t="shared" ca="1" si="325"/>
        <v>5.0290079276614765E-3</v>
      </c>
      <c r="GW69" s="103">
        <f t="shared" ca="1" si="325"/>
        <v>4.2801768717817259E-3</v>
      </c>
      <c r="GX69" s="103">
        <f t="shared" ca="1" si="325"/>
        <v>3.6302738046827257E-3</v>
      </c>
      <c r="GY69" s="103">
        <f t="shared" ca="1" si="325"/>
        <v>3.0689436639295123E-3</v>
      </c>
      <c r="GZ69" s="103">
        <f t="shared" ca="1" si="325"/>
        <v>2.586307154518241E-3</v>
      </c>
      <c r="HA69" s="103">
        <f t="shared" ca="1" si="323"/>
        <v>2.1730971284737994E-3</v>
      </c>
      <c r="HB69" s="103">
        <f t="shared" ca="1" si="323"/>
        <v>1.8207439026834966E-3</v>
      </c>
      <c r="HC69" s="103">
        <f t="shared" ca="1" si="323"/>
        <v>1.521419425718928E-3</v>
      </c>
      <c r="HD69" s="103">
        <f t="shared" ca="1" si="323"/>
        <v>1.268049246451741E-3</v>
      </c>
      <c r="HE69" s="103">
        <f t="shared" ca="1" si="323"/>
        <v>1.0543001289214924E-3</v>
      </c>
      <c r="HF69" s="103">
        <f t="shared" ca="1" si="323"/>
        <v>8.7455000267233607E-4</v>
      </c>
      <c r="HG69" s="103">
        <f t="shared" ca="1" si="323"/>
        <v>7.238458094587229E-4</v>
      </c>
      <c r="HH69" s="103">
        <f t="shared" ca="1" si="323"/>
        <v>5.9785375493082149E-4</v>
      </c>
      <c r="HI69" s="103">
        <f t="shared" ca="1" si="323"/>
        <v>4.9280552705255321E-4</v>
      </c>
      <c r="HJ69" s="103">
        <f t="shared" ca="1" si="323"/>
        <v>4.0544321601754241E-4</v>
      </c>
      <c r="HK69" s="103">
        <f t="shared" ca="1" si="323"/>
        <v>3.3296496672075005E-4</v>
      </c>
      <c r="HL69" s="103">
        <f t="shared" ca="1" si="323"/>
        <v>2.7297281028026971E-4</v>
      </c>
      <c r="HM69" s="103">
        <f t="shared" ca="1" si="323"/>
        <v>2.234236466827077E-4</v>
      </c>
      <c r="HN69" s="103">
        <f t="shared" ca="1" si="323"/>
        <v>1.825839745621671E-4</v>
      </c>
      <c r="HO69" s="103">
        <f t="shared" ca="1" si="323"/>
        <v>1.4898867344170783E-4</v>
      </c>
      <c r="HP69" s="103">
        <f t="shared" ca="1" si="323"/>
        <v>1.2140392539594644E-4</v>
      </c>
      <c r="HQ69" s="103">
        <f t="shared" ca="1" si="324"/>
        <v>9.8794204553720428E-5</v>
      </c>
      <c r="HR69" s="103">
        <f t="shared" ca="1" si="324"/>
        <v>8.0293152798782658E-5</v>
      </c>
      <c r="HS69" s="103">
        <f t="shared" ca="1" si="324"/>
        <v>6.5178088367923146E-5</v>
      </c>
      <c r="HT69" s="103">
        <f t="shared" ca="1" si="320"/>
        <v>5.2847852141657534E-5</v>
      </c>
      <c r="HU69" s="103">
        <f t="shared" ca="1" si="320"/>
        <v>4.2803676974623166E-5</v>
      </c>
      <c r="HV69" s="103">
        <f t="shared" ca="1" si="320"/>
        <v>3.4632762437314384E-5</v>
      </c>
      <c r="HW69" s="103">
        <f t="shared" ca="1" si="320"/>
        <v>2.7994245991314053E-5</v>
      </c>
      <c r="HX69" s="103">
        <f t="shared" ca="1" si="320"/>
        <v>2.2607278083008879E-5</v>
      </c>
      <c r="HY69" s="103">
        <f t="shared" ca="1" si="320"/>
        <v>9.3121379428406898E-5</v>
      </c>
      <c r="HZ69" s="104">
        <f t="shared" ca="1" si="216"/>
        <v>0.56712332848618108</v>
      </c>
      <c r="IA69" s="105">
        <f t="shared" ca="1" si="251"/>
        <v>2.4275763134468883E-2</v>
      </c>
      <c r="IB69" s="105">
        <f t="shared" ca="1" si="252"/>
        <v>1.0238989004890177E-2</v>
      </c>
      <c r="IC69" s="105">
        <f t="shared" ca="1" si="253"/>
        <v>1.31264009244007E-2</v>
      </c>
      <c r="ID69" s="105">
        <f t="shared" ca="1" si="254"/>
        <v>1.6349784259633245E-2</v>
      </c>
      <c r="IE69" s="105">
        <f t="shared" ca="1" si="255"/>
        <v>1.9827170209500072E-2</v>
      </c>
      <c r="IF69" s="105">
        <f t="shared" ca="1" si="256"/>
        <v>2.3453884421648117E-2</v>
      </c>
      <c r="IG69" s="105">
        <f t="shared" ca="1" si="257"/>
        <v>2.7109690913603199E-2</v>
      </c>
      <c r="IH69" s="105">
        <f t="shared" ca="1" si="258"/>
        <v>3.0667313331035218E-2</v>
      </c>
      <c r="II69" s="105">
        <f t="shared" ca="1" si="259"/>
        <v>3.4001335780268788E-2</v>
      </c>
      <c r="IJ69" s="105">
        <f t="shared" ca="1" si="260"/>
        <v>3.5873991014082264E-2</v>
      </c>
      <c r="IK69" s="105">
        <f t="shared" ca="1" si="261"/>
        <v>3.9554875704909495E-2</v>
      </c>
      <c r="IL69" s="105">
        <f t="shared" ca="1" si="262"/>
        <v>4.1600622346635766E-2</v>
      </c>
      <c r="IM69" s="105">
        <f t="shared" ca="1" si="263"/>
        <v>4.3083347113949705E-2</v>
      </c>
      <c r="IN69" s="105">
        <f t="shared" ca="1" si="264"/>
        <v>4.397880525845399E-2</v>
      </c>
      <c r="IO69" s="105">
        <f t="shared" ca="1" si="265"/>
        <v>4.4287911697259777E-2</v>
      </c>
      <c r="IP69" s="105">
        <f t="shared" ca="1" si="266"/>
        <v>4.4034172786385176E-2</v>
      </c>
      <c r="IQ69" s="105">
        <f t="shared" ca="1" si="267"/>
        <v>4.3260013394059341E-2</v>
      </c>
      <c r="IR69" s="105">
        <f t="shared" ca="1" si="268"/>
        <v>4.2022455617514685E-2</v>
      </c>
      <c r="IS69" s="105">
        <f t="shared" ca="1" si="269"/>
        <v>4.0388573531463016E-2</v>
      </c>
      <c r="IT69" s="105">
        <f t="shared" ca="1" si="270"/>
        <v>3.843108256972607E-2</v>
      </c>
      <c r="IU69" s="105">
        <f t="shared" ca="1" si="271"/>
        <v>3.622433780511658E-2</v>
      </c>
      <c r="IV69" s="105">
        <f t="shared" ca="1" si="272"/>
        <v>3.3840925814277424E-2</v>
      </c>
      <c r="IW69" s="105">
        <f t="shared" ca="1" si="273"/>
        <v>3.1348950242022798E-2</v>
      </c>
      <c r="IX69" s="105">
        <f t="shared" ca="1" si="274"/>
        <v>2.8810038468473298E-2</v>
      </c>
      <c r="IY69" s="105">
        <f t="shared" ca="1" si="275"/>
        <v>2.6278039606361409E-2</v>
      </c>
      <c r="IZ69" s="105">
        <f t="shared" ca="1" si="276"/>
        <v>2.3798343454608548E-2</v>
      </c>
      <c r="JA69" s="105">
        <f t="shared" ca="1" si="277"/>
        <v>2.1407725103663944E-2</v>
      </c>
      <c r="JB69" s="105">
        <f t="shared" ca="1" si="278"/>
        <v>1.9134608477055851E-2</v>
      </c>
      <c r="JC69" s="105">
        <f t="shared" ca="1" si="279"/>
        <v>1.6999641416721212E-2</v>
      </c>
      <c r="JD69" s="105">
        <f t="shared" ca="1" si="280"/>
        <v>1.5016482038422938E-2</v>
      </c>
      <c r="JE69" s="105">
        <f t="shared" ca="1" si="281"/>
        <v>1.3192708244772434E-2</v>
      </c>
      <c r="JF69" s="105">
        <f t="shared" ca="1" si="282"/>
        <v>1.1530777125562145E-2</v>
      </c>
      <c r="JG69" s="105">
        <f t="shared" ca="1" si="283"/>
        <v>1.0028976624569148E-2</v>
      </c>
      <c r="JH69" s="105">
        <f t="shared" ca="1" si="284"/>
        <v>8.6823269382025163E-3</v>
      </c>
      <c r="JI69" s="105">
        <f t="shared" ca="1" si="285"/>
        <v>7.4834027269860773E-3</v>
      </c>
      <c r="JJ69" s="105">
        <f t="shared" ca="1" si="286"/>
        <v>6.4230588513962926E-3</v>
      </c>
      <c r="JK69" s="105">
        <f t="shared" ca="1" si="287"/>
        <v>5.4910517837371475E-3</v>
      </c>
      <c r="JL69" s="105">
        <f t="shared" ca="1" si="288"/>
        <v>4.676556118217449E-3</v>
      </c>
      <c r="JM69" s="105">
        <f t="shared" ca="1" si="289"/>
        <v>3.9685808736585797E-3</v>
      </c>
      <c r="JN69" s="105">
        <f t="shared" ca="1" si="290"/>
        <v>3.3562938168464362E-3</v>
      </c>
      <c r="JO69" s="105">
        <f t="shared" ca="1" si="291"/>
        <v>2.8292641284218276E-3</v>
      </c>
      <c r="JP69" s="105">
        <f t="shared" ca="1" si="292"/>
        <v>2.3776346901658151E-3</v>
      </c>
      <c r="JQ69" s="105">
        <f t="shared" ca="1" si="293"/>
        <v>1.9922353758557139E-3</v>
      </c>
      <c r="JR69" s="105">
        <f t="shared" ca="1" si="294"/>
        <v>1.6646482270653753E-3</v>
      </c>
      <c r="JS69" s="105">
        <f t="shared" ca="1" si="295"/>
        <v>1.3872344998216231E-3</v>
      </c>
      <c r="JT69" s="105">
        <f t="shared" ca="1" si="296"/>
        <v>1.1531324458497814E-3</v>
      </c>
      <c r="JU69" s="105">
        <f t="shared" ca="1" si="297"/>
        <v>9.5623347207758223E-4</v>
      </c>
      <c r="JV69" s="105">
        <f t="shared" ca="1" si="298"/>
        <v>7.9114309812976073E-4</v>
      </c>
      <c r="JW69" s="105">
        <f t="shared" ca="1" si="299"/>
        <v>6.5313196831366356E-4</v>
      </c>
      <c r="JX69" s="105">
        <f t="shared" ca="1" si="300"/>
        <v>5.3808111276355505E-4</v>
      </c>
      <c r="JY69" s="105">
        <f t="shared" ca="1" si="301"/>
        <v>4.4242471417461682E-4</v>
      </c>
      <c r="JZ69" s="105">
        <f t="shared" ca="1" si="302"/>
        <v>3.6309283027190307E-4</v>
      </c>
      <c r="KA69" s="105">
        <f t="shared" ca="1" si="303"/>
        <v>2.9745584647165743E-4</v>
      </c>
      <c r="KB69" s="105">
        <f t="shared" ca="1" si="304"/>
        <v>2.4327188025453122E-4</v>
      </c>
      <c r="KC69" s="105">
        <f t="shared" ca="1" si="305"/>
        <v>1.9863791684694319E-4</v>
      </c>
      <c r="KD69" s="105">
        <f t="shared" ca="1" si="306"/>
        <v>1.6194511125677957E-4</v>
      </c>
      <c r="KE69" s="105">
        <f t="shared" ca="1" si="307"/>
        <v>1.3183843027871875E-4</v>
      </c>
      <c r="KF69" s="105">
        <f t="shared" ca="1" si="308"/>
        <v>1.0718061600345209E-4</v>
      </c>
      <c r="KG69" s="105">
        <f t="shared" ca="1" si="309"/>
        <v>8.7020316820056887E-5</v>
      </c>
      <c r="KH69" s="105">
        <f t="shared" ca="1" si="310"/>
        <v>7.0564141463299947E-5</v>
      </c>
      <c r="KI69" s="105">
        <f t="shared" ca="1" si="311"/>
        <v>5.7152336415847407E-5</v>
      </c>
      <c r="KJ69" s="105">
        <f t="shared" ca="1" si="312"/>
        <v>4.6237758490732419E-5</v>
      </c>
      <c r="KK69" s="105">
        <f t="shared" ca="1" si="313"/>
        <v>3.7367805754639791E-5</v>
      </c>
      <c r="KL69" s="105">
        <f t="shared" ca="1" si="314"/>
        <v>3.0168975435111532E-5</v>
      </c>
      <c r="KM69" s="105">
        <f t="shared" ca="1" si="315"/>
        <v>2.4333732604770592E-5</v>
      </c>
      <c r="KN69" s="105">
        <f t="shared" ca="1" si="316"/>
        <v>1.9609394746305398E-5</v>
      </c>
      <c r="KO69" s="105">
        <f t="shared" ca="1" si="317"/>
        <v>7.9950629686428005E-5</v>
      </c>
      <c r="KP69" s="102"/>
      <c r="KQ69" s="106">
        <f t="shared" ca="1" si="145"/>
        <v>0.5525701148852612</v>
      </c>
      <c r="KR69" s="107">
        <f t="shared" ca="1" si="146"/>
        <v>0.18793152504986116</v>
      </c>
    </row>
    <row r="70" spans="1:304" s="63" customFormat="1" ht="15.5" x14ac:dyDescent="0.35">
      <c r="A70" s="62"/>
      <c r="B70" s="67" t="s">
        <v>172</v>
      </c>
      <c r="C70" s="95">
        <f t="shared" si="147"/>
        <v>215832</v>
      </c>
      <c r="D70" s="75">
        <f ca="1">'Stochastic inputs'!H91</f>
        <v>25.69313</v>
      </c>
      <c r="E70" s="75">
        <v>4.7316719999999997</v>
      </c>
      <c r="F70" s="96">
        <v>25.51327809</v>
      </c>
      <c r="G70" s="96">
        <v>4.6985502959999996</v>
      </c>
      <c r="H70" s="97">
        <f t="shared" ref="H70:H133" ca="1" si="327">LN(D70)-(0.5*I70*I70)</f>
        <v>3.2295472282469366</v>
      </c>
      <c r="I70" s="97">
        <f t="shared" ref="I70:I133" ca="1" si="328">SQRT(LN(1+((E70*E70)/(D70*D70))))</f>
        <v>0.18262755949785114</v>
      </c>
      <c r="J70" s="98">
        <f t="shared" ref="J70:J133" si="329">LN(F70)-(0.5*K70*K70)</f>
        <v>3.2225226133099723</v>
      </c>
      <c r="K70" s="98">
        <f t="shared" ref="K70:K133" si="330">SQRT(LN(1+((G70*G70)/(F70*F70))))</f>
        <v>0.18262755949785114</v>
      </c>
      <c r="L70" s="98"/>
      <c r="M70" s="99">
        <v>322377</v>
      </c>
      <c r="N70" s="98"/>
      <c r="O70" s="97">
        <f t="shared" ref="O70:P133" ca="1" si="331">H70</f>
        <v>3.2295472282469366</v>
      </c>
      <c r="P70" s="97">
        <f t="shared" ca="1" si="331"/>
        <v>0.18262755949785114</v>
      </c>
      <c r="Q70" s="99">
        <v>215832</v>
      </c>
      <c r="R70" s="100">
        <v>221599</v>
      </c>
      <c r="S70" s="99">
        <v>228650</v>
      </c>
      <c r="T70" s="100">
        <v>237634</v>
      </c>
      <c r="U70" s="99">
        <v>249491</v>
      </c>
      <c r="V70" s="100">
        <v>263101</v>
      </c>
      <c r="W70" s="99">
        <v>277482</v>
      </c>
      <c r="X70" s="100">
        <v>293148</v>
      </c>
      <c r="Y70" s="99">
        <v>308293</v>
      </c>
      <c r="Z70" s="100">
        <v>322377</v>
      </c>
      <c r="AA70" s="98"/>
      <c r="AB70" s="98">
        <f t="shared" ref="AB70:AC133" si="332">J70</f>
        <v>3.2225226133099723</v>
      </c>
      <c r="AC70" s="98">
        <f t="shared" si="332"/>
        <v>0.18262755949785114</v>
      </c>
      <c r="AD70" s="101">
        <f t="shared" ref="AD70:AD133" ca="1" si="333">$C70*(LOGNORMDIST(17.5, $O70,$P70))</f>
        <v>4778.289979712983</v>
      </c>
      <c r="AE70" s="101">
        <f t="shared" ref="AE70:AE133" ca="1" si="334">$C70*(LOGNORMDIST(18,$O70,$P70)-LOGNORMDIST(17.5,$O70,$P70))</f>
        <v>2050.9628145378374</v>
      </c>
      <c r="AF70" s="101">
        <f t="shared" ref="AF70:AF133" ca="1" si="335">$C70*(LOGNORMDIST(18.5,$O70,$P70)-LOGNORMDIST(18,$O70,$P70))</f>
        <v>2644.7198610068576</v>
      </c>
      <c r="AG70" s="101">
        <f t="shared" ref="AG70:AG133" ca="1" si="336">$C70*(LOGNORMDIST(19,$O70,$P70)-LOGNORMDIST(18.5,$O70,$P70))</f>
        <v>3312.9242298819763</v>
      </c>
      <c r="AH70" s="101">
        <f t="shared" ref="AH70:AH133" ca="1" si="337">$C70*(LOGNORMDIST(19.5,$O70,$P70)-LOGNORMDIST(19,$O70,$P70))</f>
        <v>4039.8138271867365</v>
      </c>
      <c r="AI70" s="101">
        <f t="shared" ref="AI70:AI133" ca="1" si="338">$C70*(LOGNORMDIST(20,$O70,$P70)-LOGNORMDIST(19.5,$O70,$P70))</f>
        <v>4804.5803304178571</v>
      </c>
      <c r="AJ70" s="101">
        <f t="shared" ref="AJ70:AJ133" ca="1" si="339">$C70*(LOGNORMDIST(20.5,$O70,$P70)-LOGNORMDIST(20,$O70,$P70))</f>
        <v>5582.7378905300329</v>
      </c>
      <c r="AK70" s="101">
        <f t="shared" ref="AK70:AK133" ca="1" si="340">$C70*(LOGNORMDIST(21,$O70,$P70)-LOGNORMDIST(20.5,$O70,$P70))</f>
        <v>6347.8275879207686</v>
      </c>
      <c r="AL70" s="101">
        <f t="shared" ref="AL70:AL133" ca="1" si="341">$C70*(LOGNORMDIST(21.5,$O70,$P70)-LOGNORMDIST(21,$O70,$P70))</f>
        <v>7073.256635201823</v>
      </c>
      <c r="AM70" s="101">
        <f t="shared" ref="AM70:AM133" ca="1" si="342">$C70*(LOGNORMDIST(22,$O70,$P70)-LOGNORMDIST(21.5,$O70,$P70))</f>
        <v>7734.0733837005737</v>
      </c>
      <c r="AN70" s="101">
        <f t="shared" ref="AN70:AN133" ca="1" si="343">$C70*(LOGNORMDIST(22.5,$O70,$P70)-LOGNORMDIST(22,$O70,$P70))</f>
        <v>8308.5080366510556</v>
      </c>
      <c r="AO70" s="101">
        <f t="shared" ref="AO70:AO133" ca="1" si="344">$C70*(LOGNORMDIST(23,$O70,$P70)-LOGNORMDIST(22.5,$O70,$P70))</f>
        <v>8779.1557958716385</v>
      </c>
      <c r="AP70" s="101">
        <f t="shared" ref="AP70:AP133" ca="1" si="345">$C70*(LOGNORMDIST(23.5,$O70,$P70)-LOGNORMDIST(23,$O70,$P70))</f>
        <v>9133.734055376066</v>
      </c>
      <c r="AQ70" s="101">
        <f t="shared" ref="AQ70:AQ133" ca="1" si="346">$C70*(LOGNORMDIST(24,$O70,$P70)-LOGNORMDIST(23.5,$O70,$P70))</f>
        <v>9365.3991516208371</v>
      </c>
      <c r="AR70" s="101">
        <f t="shared" ref="AR70:AR133" ca="1" si="347">$C70*(LOGNORMDIST(24.5,$O70,$P70)-LOGNORMDIST(24,$O70,$P70))</f>
        <v>9472.6541865534982</v>
      </c>
      <c r="AS70" s="101">
        <f t="shared" ref="AS70:AS133" ca="1" si="348">$C70*(LOGNORMDIST(25,$O70,$P70)-LOGNORMDIST(24.5,$O70,$P70))</f>
        <v>9458.9133708555837</v>
      </c>
      <c r="AT70" s="101">
        <f t="shared" ref="AT70:AT133" ca="1" si="349">$C70*(LOGNORMDIST(25.5,$O70,$P70)-LOGNORMDIST(25,$O70,$P70))</f>
        <v>9331.8086610272749</v>
      </c>
      <c r="AU70" s="101">
        <f t="shared" ref="AU70:AU133" ca="1" si="350">$C70*(LOGNORMDIST(26,$O70,$P70)-LOGNORMDIST(25.5,$O70,$P70))</f>
        <v>9102.3318344326944</v>
      </c>
      <c r="AV70" s="101">
        <f t="shared" ref="AV70:AV133" ca="1" si="351">$C70*(LOGNORMDIST(26.5,$O70,$P70)-LOGNORMDIST(26,$O70,$P70))</f>
        <v>8783.901706368164</v>
      </c>
      <c r="AW70" s="101">
        <f t="shared" ref="AW70:AW133" ca="1" si="352">$C70*(LOGNORMDIST(27,$O70,$P70)-LOGNORMDIST(26.5,$O70,$P70))</f>
        <v>8391.4348744989074</v>
      </c>
      <c r="AX70" s="101">
        <f t="shared" ref="AX70:AX133" ca="1" si="353">$C70*(LOGNORMDIST(27.5,$O70,$P70)-LOGNORMDIST(27,$O70,$P70))</f>
        <v>7940.4822850461687</v>
      </c>
      <c r="AY70" s="101">
        <f t="shared" ref="AY70:AY133" ca="1" si="354">$C70*(LOGNORMDIST(28,$O70,$P70)-LOGNORMDIST(27.5,$O70,$P70))</f>
        <v>7446.4758820831785</v>
      </c>
      <c r="AZ70" s="101">
        <f t="shared" ref="AZ70:AZ133" ca="1" si="355">$C70*(LOGNORMDIST(28.5,$O70,$P70)-LOGNORMDIST(28,$O70,$P70))</f>
        <v>6924.1119068927028</v>
      </c>
      <c r="BA70" s="101">
        <f t="shared" ref="BA70:BA133" ca="1" si="356">$C70*(LOGNORMDIST(29,$O70,$P70)-LOGNORMDIST(28.5,$O70,$P70))</f>
        <v>6386.8816751427503</v>
      </c>
      <c r="BB70" s="101">
        <f t="shared" ref="BB70:BB133" ca="1" si="357">$C70*(LOGNORMDIST(29.5,$O70,$P70)-LOGNORMDIST(29,$O70,$P70))</f>
        <v>5846.747835925773</v>
      </c>
      <c r="BC70" s="101">
        <f t="shared" ref="BC70:BC133" ca="1" si="358">$C70*(LOGNORMDIST(30,$O70,$P70)-LOGNORMDIST(29.5,$O70,$P70))</f>
        <v>5313.9546001962135</v>
      </c>
      <c r="BD70" s="101">
        <f t="shared" ref="BD70:BD133" ca="1" si="359">$C70*(LOGNORMDIST(30.5,$O70,$P70)-LOGNORMDIST(30,$O70,$P70))</f>
        <v>4796.954169259162</v>
      </c>
      <c r="BE70" s="101">
        <f t="shared" ref="BE70:BE133" ca="1" si="360">$C70*(LOGNORMDIST(31,$O70,$P70)-LOGNORMDIST(30.5,$O70,$P70))</f>
        <v>4302.4282491511685</v>
      </c>
      <c r="BF70" s="101">
        <f t="shared" ref="BF70:BF133" ca="1" si="361">$C70*(LOGNORMDIST(31.5,$O70,$P70)-LOGNORMDIST(31,$O70,$P70))</f>
        <v>3835.382585317464</v>
      </c>
      <c r="BG70" s="101">
        <f t="shared" ref="BG70:BG133" ca="1" si="362">$C70*(LOGNORMDIST(32,$O70,$P70)-LOGNORMDIST(31.5,$O70,$P70))</f>
        <v>3399.2933097219184</v>
      </c>
      <c r="BH70" s="101">
        <f t="shared" ref="BH70:BH133" ca="1" si="363">$C70*(LOGNORMDIST(32.5,$O70,$P70)-LOGNORMDIST(32,$O70,$P70))</f>
        <v>2996.2859878599306</v>
      </c>
      <c r="BI70" s="101">
        <f t="shared" ref="BI70:BI133" ca="1" si="364">$C70*(LOGNORMDIST(33,$O70,$P70)-LOGNORMDIST(32.5,$O70,$P70))</f>
        <v>2627.3310780568927</v>
      </c>
      <c r="BJ70" s="101">
        <f t="shared" ref="BJ70:BJ133" ca="1" si="365">$C70*(LOGNORMDIST(33.5,$O70,$P70)-LOGNORMDIST(33,$O70,$P70))</f>
        <v>2292.4426528450153</v>
      </c>
      <c r="BK70" s="101">
        <f t="shared" ref="BK70:BK133" ca="1" si="366">$C70*(LOGNORMDIST(34,$O70,$P70)-LOGNORMDIST(33.5,$O70,$P70))</f>
        <v>1990.8703651927738</v>
      </c>
      <c r="BL70" s="101">
        <f t="shared" ref="BL70:BL133" ca="1" si="367">$C70*(LOGNORMDIST(34.5,$O70,$P70)-LOGNORMDIST(34,$O70,$P70))</f>
        <v>1721.277550279762</v>
      </c>
      <c r="BM70" s="101">
        <f t="shared" ref="BM70:BM133" ca="1" si="368">$C70*(LOGNORMDIST(35,$O70,$P70)-LOGNORMDIST(34.5,$O70,$P70))</f>
        <v>1481.9009004012707</v>
      </c>
      <c r="BN70" s="101">
        <f t="shared" ref="BN70:BN133" ca="1" si="369">$C70*(LOGNORMDIST(35.5,$O70,$P70)-LOGNORMDIST(35,$O70,$P70))</f>
        <v>1270.6892694046307</v>
      </c>
      <c r="BO70" s="101">
        <f t="shared" ref="BO70:BO133" ca="1" si="370">$C70*(LOGNORMDIST(36,$O70,$P70)-LOGNORMDIST(35.5,$O70,$P70))</f>
        <v>1085.4208390430319</v>
      </c>
      <c r="BP70" s="101">
        <f t="shared" ref="BP70:BP133" ca="1" si="371">$C70*(LOGNORMDIST(36.5,$O70,$P70)-LOGNORMDIST(36,$O70,$P70))</f>
        <v>923.79913459039369</v>
      </c>
      <c r="BQ70" s="101">
        <f t="shared" ref="BQ70:BQ133" ca="1" si="372">$C70*(LOGNORMDIST(37,$O70,$P70)-LOGNORMDIST(36.5,$O70,$P70))</f>
        <v>783.52925581228226</v>
      </c>
      <c r="BR70" s="101">
        <f t="shared" ref="BR70:BR133" ca="1" si="373">$C70*(LOGNORMDIST(37.5,$O70,$P70)-LOGNORMDIST(37,$O70,$P70))</f>
        <v>662.37624887323466</v>
      </c>
      <c r="BS70" s="101">
        <f t="shared" ref="BS70:BS133" ca="1" si="374">$C70*(LOGNORMDIST(38,$O70,$P70)-LOGNORMDIST(37.5,$O70,$P70))</f>
        <v>558.20784577398103</v>
      </c>
      <c r="BT70" s="101">
        <f t="shared" ref="BT70:BT133" ca="1" si="375">$C70*(LOGNORMDIST(38.5,$O70,$P70)-LOGNORMDIST(38,$O70,$P70))</f>
        <v>469.02389943275716</v>
      </c>
      <c r="BU70" s="101">
        <f t="shared" ref="BU70:BU133" ca="1" si="376">$C70*(LOGNORMDIST(39,$O70,$P70)-LOGNORMDIST(38.5,$O70,$P70))</f>
        <v>392.97479800398452</v>
      </c>
      <c r="BV70" s="101">
        <f t="shared" ref="BV70:BV133" ca="1" si="377">$C70*(LOGNORMDIST(39.5,$O70,$P70)-LOGNORMDIST(39,$O70,$P70))</f>
        <v>328.37099749176775</v>
      </c>
      <c r="BW70" s="101">
        <f t="shared" ref="BW70:BW133" ca="1" si="378">$C70*(LOGNORMDIST(40,$O70,$P70)-LOGNORMDIST(39.5,$O70,$P70))</f>
        <v>273.68560496017221</v>
      </c>
      <c r="BX70" s="101">
        <f t="shared" ref="BX70:BX133" ca="1" si="379">$C70*(LOGNORMDIST(40.5,$O70,$P70)-LOGNORMDIST(40,$O70,$P70))</f>
        <v>227.5517054253836</v>
      </c>
      <c r="BY70" s="101">
        <f t="shared" ref="BY70:BY133" ca="1" si="380">$C70*(LOGNORMDIST(41,$O70,$P70)-LOGNORMDIST(40.5,$O70,$P70))</f>
        <v>188.7558761767757</v>
      </c>
      <c r="BZ70" s="101">
        <f t="shared" ref="BZ70:BZ133" ca="1" si="381">$C70*(LOGNORMDIST(41.5,$O70,$P70)-LOGNORMDIST(41,$O70,$P70))</f>
        <v>156.22908874709509</v>
      </c>
      <c r="CA70" s="101">
        <f t="shared" ref="CA70:CA133" ca="1" si="382">$C70*(LOGNORMDIST(42,$O70,$P70)-LOGNORMDIST(41.5,$O70,$P70))</f>
        <v>129.0359716342291</v>
      </c>
      <c r="CB70" s="101">
        <f t="shared" ref="CB70:CB133" ca="1" si="383">$C70*(LOGNORMDIST(42.5,$O70,$P70)-LOGNORMDIST(42,$O70,$P70))</f>
        <v>106.36320251480669</v>
      </c>
      <c r="CC70" s="101">
        <f t="shared" ref="CC70:CC133" ca="1" si="384">$C70*(LOGNORMDIST(43,$O70,$P70)-LOGNORMDIST(42.5,$O70,$P70))</f>
        <v>87.507620199498234</v>
      </c>
      <c r="CD70" s="101">
        <f t="shared" ref="CD70:CD133" ca="1" si="385">$C70*(LOGNORMDIST(43.5,$O70,$P70)-LOGNORMDIST(43,$O70,$P70))</f>
        <v>71.864494697272946</v>
      </c>
      <c r="CE70" s="101">
        <f t="shared" ref="CE70:CE133" ca="1" si="386">$C70*(LOGNORMDIST(44,$O70,$P70)-LOGNORMDIST(43.5,$O70,$P70))</f>
        <v>58.916267588411181</v>
      </c>
      <c r="CF70" s="101">
        <f t="shared" ref="CF70:CF133" ca="1" si="387">$C70*(LOGNORMDIST(44.5,$O70,$P70)-LOGNORMDIST(44,$O70,$P70))</f>
        <v>48.221972510822184</v>
      </c>
      <c r="CG70" s="101">
        <f t="shared" ref="CG70:CG133" ca="1" si="388">$C70*(LOGNORMDIST(45,$O70,$P70)-LOGNORMDIST(44.5,$O70,$P70))</f>
        <v>39.407464397701659</v>
      </c>
      <c r="CH70" s="101">
        <f t="shared" ref="CH70:CH133" ca="1" si="389">$C70*(LOGNORMDIST(45.5,$O70,$P70)-LOGNORMDIST(45,$O70,$P70))</f>
        <v>32.15652336627069</v>
      </c>
      <c r="CI70" s="101">
        <f t="shared" ref="CI70:CI133" ca="1" si="390">$C70*(LOGNORMDIST(46,$O70,$P70)-LOGNORMDIST(45.5,$O70,$P70))</f>
        <v>26.202852026057919</v>
      </c>
      <c r="CJ70" s="101">
        <f t="shared" ref="CJ70:CJ133" ca="1" si="391">$C70*(LOGNORMDIST(46.5,$O70,$P70)-LOGNORMDIST(46,$O70,$P70))</f>
        <v>21.322950757238594</v>
      </c>
      <c r="CK70" s="101">
        <f t="shared" ref="CK70:CK133" ca="1" si="392">$C70*(LOGNORMDIST(47,$O70,$P70)-LOGNORMDIST(46.5,$O70,$P70))</f>
        <v>17.329831754866866</v>
      </c>
      <c r="CL70" s="101">
        <f t="shared" ref="CL70:CL133" ca="1" si="393">$C70*(LOGNORMDIST(47.5,$O70,$P70)-LOGNORMDIST(47,$O70,$P70))</f>
        <v>14.067517168625592</v>
      </c>
      <c r="CM70" s="101">
        <f t="shared" ref="CM70:CM133" ca="1" si="394">$C70*(LOGNORMDIST(48,$O70,$P70)-LOGNORMDIST(47.5,$O70,$P70))</f>
        <v>11.406257623438233</v>
      </c>
      <c r="CN70" s="101">
        <f t="shared" ref="CN70:CN133" ca="1" si="395">$C70*(LOGNORMDIST(48.5,$O70,$P70)-LOGNORMDIST(48,$O70,$P70))</f>
        <v>9.2384032087868686</v>
      </c>
      <c r="CO70" s="101">
        <f t="shared" ref="CO70:CO133" ca="1" si="396">$C70*(LOGNORMDIST(49,$O70,$P70)-LOGNORMDIST(48.5,$O70,$P70))</f>
        <v>7.4748583823704395</v>
      </c>
      <c r="CP70" s="101">
        <f t="shared" ref="CP70:CP133" ca="1" si="397">$C70*(LOGNORMDIST(49.5,$O70,$P70)-LOGNORMDIST(49,$O70,$P70))</f>
        <v>6.0420541007972961</v>
      </c>
      <c r="CQ70" s="101">
        <f t="shared" ref="CQ70:CQ133" ca="1" si="398">$C70*(LOGNORMDIST(50,$O70,$P70)-LOGNORMDIST(49.5,$O70,$P70))</f>
        <v>4.8793740432119739</v>
      </c>
      <c r="CR70" s="101">
        <f t="shared" ref="CR70:CR133" ca="1" si="399">$C70*(1-LOGNORMDIST(50,$O70,$P70))</f>
        <v>20.098573564791923</v>
      </c>
      <c r="CS70" s="102">
        <f t="shared" ref="CS70:CS133" ca="1" si="400">SUM(AD70:CR70)</f>
        <v>215832</v>
      </c>
      <c r="CT70" s="74">
        <f t="shared" si="148"/>
        <v>5233.6115447432185</v>
      </c>
      <c r="CU70" s="74">
        <f t="shared" si="149"/>
        <v>2207.4235428012021</v>
      </c>
      <c r="CV70" s="74">
        <f t="shared" si="150"/>
        <v>2829.9206512411283</v>
      </c>
      <c r="CW70" s="74">
        <f t="shared" si="151"/>
        <v>3524.8498340214846</v>
      </c>
      <c r="CX70" s="74">
        <f t="shared" si="152"/>
        <v>4274.5394380904054</v>
      </c>
      <c r="CY70" s="74">
        <f t="shared" si="153"/>
        <v>5056.4227208133152</v>
      </c>
      <c r="CZ70" s="74">
        <f t="shared" si="154"/>
        <v>5844.5780078648877</v>
      </c>
      <c r="DA70" s="74">
        <f t="shared" si="155"/>
        <v>6611.5657912179186</v>
      </c>
      <c r="DB70" s="74">
        <f t="shared" si="156"/>
        <v>7330.3476595401644</v>
      </c>
      <c r="DC70" s="74">
        <f t="shared" ref="DC70:DC133" ca="1" si="401">$C70*(LOGNORMDIST(22,$O70,$P70)-LOGNORMDIST(21.5,$O70,$P70))</f>
        <v>7734.0733837005737</v>
      </c>
      <c r="DD70" s="74">
        <f t="shared" si="157"/>
        <v>8527.6352794099948</v>
      </c>
      <c r="DE70" s="74">
        <f t="shared" si="158"/>
        <v>8968.6777785665308</v>
      </c>
      <c r="DF70" s="74">
        <f t="shared" si="159"/>
        <v>9288.3383971393232</v>
      </c>
      <c r="DG70" s="74">
        <f t="shared" si="160"/>
        <v>9481.3902100505184</v>
      </c>
      <c r="DH70" s="74">
        <f t="shared" si="161"/>
        <v>9548.0304642714618</v>
      </c>
      <c r="DI70" s="74">
        <f t="shared" si="162"/>
        <v>9493.3268948739551</v>
      </c>
      <c r="DJ70" s="74">
        <f t="shared" si="163"/>
        <v>9326.4258787985855</v>
      </c>
      <c r="DK70" s="74">
        <f t="shared" si="164"/>
        <v>9059.6208094488029</v>
      </c>
      <c r="DL70" s="74">
        <f t="shared" si="165"/>
        <v>8707.3721859578473</v>
      </c>
      <c r="DM70" s="74">
        <f t="shared" si="166"/>
        <v>8285.3567280161533</v>
      </c>
      <c r="DN70" s="74">
        <f t="shared" si="167"/>
        <v>7809.6046450687263</v>
      </c>
      <c r="DO70" s="74">
        <f t="shared" si="168"/>
        <v>7295.7648764880341</v>
      </c>
      <c r="DP70" s="74">
        <f t="shared" si="169"/>
        <v>6758.5198864159529</v>
      </c>
      <c r="DQ70" s="74">
        <f t="shared" si="170"/>
        <v>6211.1559211502808</v>
      </c>
      <c r="DR70" s="74">
        <f t="shared" si="171"/>
        <v>5665.28231039611</v>
      </c>
      <c r="DS70" s="74">
        <f t="shared" si="172"/>
        <v>5130.6846404739608</v>
      </c>
      <c r="DT70" s="74">
        <f t="shared" si="173"/>
        <v>4615.2912527862372</v>
      </c>
      <c r="DU70" s="74">
        <f t="shared" si="174"/>
        <v>4125.2300607377765</v>
      </c>
      <c r="DV70" s="74">
        <f t="shared" si="175"/>
        <v>3664.9525323766356</v>
      </c>
      <c r="DW70" s="74">
        <f t="shared" si="176"/>
        <v>3237.4032207510627</v>
      </c>
      <c r="DX70" s="74">
        <f t="shared" si="177"/>
        <v>2844.2158458134368</v>
      </c>
      <c r="DY70" s="74">
        <f t="shared" si="178"/>
        <v>2485.9201315288897</v>
      </c>
      <c r="DZ70" s="74">
        <f t="shared" si="179"/>
        <v>2162.1469757125033</v>
      </c>
      <c r="EA70" s="74">
        <f t="shared" si="180"/>
        <v>1871.8227825551685</v>
      </c>
      <c r="EB70" s="74">
        <f t="shared" si="181"/>
        <v>1613.3467231893922</v>
      </c>
      <c r="EC70" s="74">
        <f t="shared" si="182"/>
        <v>1384.747197071719</v>
      </c>
      <c r="ED70" s="74">
        <f t="shared" si="183"/>
        <v>1183.8158021629717</v>
      </c>
      <c r="EE70" s="74">
        <f t="shared" si="184"/>
        <v>1008.218689330932</v>
      </c>
      <c r="EF70" s="74">
        <f t="shared" si="185"/>
        <v>855.5863130471713</v>
      </c>
      <c r="EG70" s="74">
        <f t="shared" si="186"/>
        <v>723.58335225543033</v>
      </c>
      <c r="EH70" s="74">
        <f t="shared" si="187"/>
        <v>609.96102670863775</v>
      </c>
      <c r="EI70" s="74">
        <f t="shared" si="188"/>
        <v>512.59424038312613</v>
      </c>
      <c r="EJ70" s="74">
        <f t="shared" si="189"/>
        <v>429.5060058532091</v>
      </c>
      <c r="EK70" s="74">
        <f t="shared" si="190"/>
        <v>358.88149554134651</v>
      </c>
      <c r="EL70" s="74">
        <f t="shared" si="191"/>
        <v>299.07387270655107</v>
      </c>
      <c r="EM70" s="74">
        <f t="shared" si="192"/>
        <v>248.60381310313187</v>
      </c>
      <c r="EN70" s="74">
        <f t="shared" si="193"/>
        <v>206.15436520836766</v>
      </c>
      <c r="EO70" s="74">
        <f t="shared" si="194"/>
        <v>170.56253304913545</v>
      </c>
      <c r="EP70" s="74">
        <f t="shared" si="195"/>
        <v>140.80871487635059</v>
      </c>
      <c r="EQ70" s="74">
        <f t="shared" si="196"/>
        <v>116.00490201558526</v>
      </c>
      <c r="ER70" s="74">
        <f t="shared" si="197"/>
        <v>95.382339947792232</v>
      </c>
      <c r="ES70" s="74">
        <f t="shared" si="198"/>
        <v>78.279179846928315</v>
      </c>
      <c r="ET70" s="74">
        <f t="shared" si="199"/>
        <v>64.128503129732508</v>
      </c>
      <c r="EU70" s="74">
        <f t="shared" si="200"/>
        <v>52.446982365045223</v>
      </c>
      <c r="EV70" s="74">
        <f t="shared" si="201"/>
        <v>42.824346615814441</v>
      </c>
      <c r="EW70" s="74">
        <f t="shared" si="202"/>
        <v>34.913745005394645</v>
      </c>
      <c r="EX70" s="74">
        <f t="shared" si="203"/>
        <v>28.423045937856251</v>
      </c>
      <c r="EY70" s="74">
        <f t="shared" si="204"/>
        <v>23.107067991278996</v>
      </c>
      <c r="EZ70" s="74">
        <f t="shared" si="205"/>
        <v>18.760709280854762</v>
      </c>
      <c r="FA70" s="74">
        <f t="shared" si="206"/>
        <v>15.212922591209821</v>
      </c>
      <c r="FB70" s="74">
        <f t="shared" si="207"/>
        <v>12.321471667777146</v>
      </c>
      <c r="FC70" s="74">
        <f t="shared" si="208"/>
        <v>9.9683979160492981</v>
      </c>
      <c r="FD70" s="74">
        <f t="shared" si="209"/>
        <v>8.0561248895001469</v>
      </c>
      <c r="FE70" s="74">
        <f t="shared" si="210"/>
        <v>6.504129128945249</v>
      </c>
      <c r="FF70" s="74">
        <f t="shared" si="211"/>
        <v>5.2461091822977259</v>
      </c>
      <c r="FG70" s="74">
        <f t="shared" si="212"/>
        <v>4.227589228038342</v>
      </c>
      <c r="FH70" s="74">
        <f t="shared" si="213"/>
        <v>17.236555498527448</v>
      </c>
      <c r="FI70" s="102">
        <f t="shared" ref="FI70:FI133" ca="1" si="402">SUM(CT70:FH70)</f>
        <v>215589.99054954847</v>
      </c>
      <c r="FJ70" s="62"/>
      <c r="FK70" s="103">
        <f t="shared" ref="FK70:FZ85" ca="1" si="403">AD70/$CS70</f>
        <v>2.2138932038404793E-2</v>
      </c>
      <c r="FL70" s="103">
        <f t="shared" ca="1" si="403"/>
        <v>9.5025891181003616E-3</v>
      </c>
      <c r="FM70" s="103">
        <f t="shared" ca="1" si="403"/>
        <v>1.2253604011485125E-2</v>
      </c>
      <c r="FN70" s="103">
        <f t="shared" ca="1" si="403"/>
        <v>1.5349550714824384E-2</v>
      </c>
      <c r="FO70" s="103">
        <f t="shared" ca="1" si="403"/>
        <v>1.8717399770130178E-2</v>
      </c>
      <c r="FP70" s="103">
        <f t="shared" ca="1" si="403"/>
        <v>2.226074136558924E-2</v>
      </c>
      <c r="FQ70" s="103">
        <f t="shared" ca="1" si="403"/>
        <v>2.5866126851115834E-2</v>
      </c>
      <c r="FR70" s="103">
        <f t="shared" ca="1" si="403"/>
        <v>2.9410965880503209E-2</v>
      </c>
      <c r="FS70" s="103">
        <f t="shared" ca="1" si="403"/>
        <v>3.2772047866867854E-2</v>
      </c>
      <c r="FT70" s="103">
        <f t="shared" ca="1" si="403"/>
        <v>3.5833766001800355E-2</v>
      </c>
      <c r="FU70" s="103">
        <f t="shared" ca="1" si="403"/>
        <v>3.8495255738959261E-2</v>
      </c>
      <c r="FV70" s="103">
        <f t="shared" ca="1" si="403"/>
        <v>4.0675876588604276E-2</v>
      </c>
      <c r="FW70" s="103">
        <f t="shared" ca="1" si="403"/>
        <v>4.2318720372215735E-2</v>
      </c>
      <c r="FX70" s="103">
        <f t="shared" ca="1" si="403"/>
        <v>4.3392078800274458E-2</v>
      </c>
      <c r="FY70" s="103">
        <f t="shared" ca="1" si="403"/>
        <v>4.3889016394943747E-2</v>
      </c>
      <c r="FZ70" s="103">
        <f t="shared" ca="1" si="403"/>
        <v>4.3825351990694539E-2</v>
      </c>
      <c r="GA70" s="103">
        <f t="shared" ref="GA70:GN88" ca="1" si="404">AT70/$CS70</f>
        <v>4.3236446222187974E-2</v>
      </c>
      <c r="GB70" s="103">
        <f t="shared" ca="1" si="404"/>
        <v>4.2173226557844501E-2</v>
      </c>
      <c r="GC70" s="103">
        <f t="shared" ca="1" si="404"/>
        <v>4.0697865498944386E-2</v>
      </c>
      <c r="GD70" s="103">
        <f t="shared" ca="1" si="404"/>
        <v>3.8879475121848972E-2</v>
      </c>
      <c r="GE70" s="103">
        <f t="shared" ca="1" si="404"/>
        <v>3.6790106587744953E-2</v>
      </c>
      <c r="GF70" s="103">
        <f t="shared" ca="1" si="404"/>
        <v>3.4501259693109354E-2</v>
      </c>
      <c r="GG70" s="103">
        <f t="shared" ca="1" si="404"/>
        <v>3.208102555178427E-2</v>
      </c>
      <c r="GH70" s="103">
        <f t="shared" ca="1" si="404"/>
        <v>2.9591912576183096E-2</v>
      </c>
      <c r="GI70" s="103">
        <f t="shared" ca="1" si="404"/>
        <v>2.7089346509904799E-2</v>
      </c>
      <c r="GJ70" s="103">
        <f t="shared" ca="1" si="404"/>
        <v>2.4620791171819811E-2</v>
      </c>
      <c r="GK70" s="103">
        <f t="shared" ca="1" si="404"/>
        <v>2.2225407582097012E-2</v>
      </c>
      <c r="GL70" s="103">
        <f t="shared" ca="1" si="404"/>
        <v>1.9934153643348385E-2</v>
      </c>
      <c r="GM70" s="103">
        <f t="shared" ca="1" si="404"/>
        <v>1.777022214183932E-2</v>
      </c>
      <c r="GN70" s="103">
        <f t="shared" ca="1" si="404"/>
        <v>1.5749718807785307E-2</v>
      </c>
      <c r="GO70" s="103">
        <f t="shared" ca="1" si="326"/>
        <v>1.3882491881926362E-2</v>
      </c>
      <c r="GP70" s="103">
        <f t="shared" ca="1" si="325"/>
        <v>1.2173037724048763E-2</v>
      </c>
      <c r="GQ70" s="103">
        <f t="shared" ca="1" si="325"/>
        <v>1.0621421535476738E-2</v>
      </c>
      <c r="GR70" s="103">
        <f t="shared" ca="1" si="325"/>
        <v>9.2241667833906638E-3</v>
      </c>
      <c r="GS70" s="103">
        <f t="shared" ca="1" si="325"/>
        <v>7.9750803878931853E-3</v>
      </c>
      <c r="GT70" s="103">
        <f t="shared" ca="1" si="325"/>
        <v>6.8659925330871729E-3</v>
      </c>
      <c r="GU70" s="103">
        <f t="shared" ca="1" si="325"/>
        <v>5.8873997804061986E-3</v>
      </c>
      <c r="GV70" s="103">
        <f t="shared" ca="1" si="325"/>
        <v>5.0290079276614774E-3</v>
      </c>
      <c r="GW70" s="103">
        <f t="shared" ca="1" si="325"/>
        <v>4.2801768717817268E-3</v>
      </c>
      <c r="GX70" s="103">
        <f t="shared" ca="1" si="325"/>
        <v>3.6302738046827265E-3</v>
      </c>
      <c r="GY70" s="103">
        <f t="shared" ca="1" si="325"/>
        <v>3.0689436639295131E-3</v>
      </c>
      <c r="GZ70" s="103">
        <f t="shared" ca="1" si="325"/>
        <v>2.586307154518241E-3</v>
      </c>
      <c r="HA70" s="103">
        <f t="shared" ca="1" si="323"/>
        <v>2.1730971284737999E-3</v>
      </c>
      <c r="HB70" s="103">
        <f t="shared" ca="1" si="323"/>
        <v>1.8207439026834971E-3</v>
      </c>
      <c r="HC70" s="103">
        <f t="shared" ca="1" si="323"/>
        <v>1.5214194257189284E-3</v>
      </c>
      <c r="HD70" s="103">
        <f t="shared" ca="1" si="323"/>
        <v>1.2680492464517412E-3</v>
      </c>
      <c r="HE70" s="103">
        <f t="shared" ca="1" si="323"/>
        <v>1.0543001289214926E-3</v>
      </c>
      <c r="HF70" s="103">
        <f t="shared" ca="1" si="323"/>
        <v>8.745500026723364E-4</v>
      </c>
      <c r="HG70" s="103">
        <f t="shared" ca="1" si="323"/>
        <v>7.238458094587229E-4</v>
      </c>
      <c r="HH70" s="103">
        <f t="shared" ca="1" si="323"/>
        <v>5.978537549308216E-4</v>
      </c>
      <c r="HI70" s="103">
        <f t="shared" ca="1" si="323"/>
        <v>4.9280552705255332E-4</v>
      </c>
      <c r="HJ70" s="103">
        <f t="shared" ca="1" si="323"/>
        <v>4.0544321601754252E-4</v>
      </c>
      <c r="HK70" s="103">
        <f t="shared" ca="1" si="323"/>
        <v>3.3296496672075016E-4</v>
      </c>
      <c r="HL70" s="103">
        <f t="shared" ca="1" si="323"/>
        <v>2.7297281028026976E-4</v>
      </c>
      <c r="HM70" s="103">
        <f t="shared" ca="1" si="323"/>
        <v>2.2342364668270778E-4</v>
      </c>
      <c r="HN70" s="103">
        <f t="shared" ca="1" si="323"/>
        <v>1.8258397456216716E-4</v>
      </c>
      <c r="HO70" s="103">
        <f t="shared" ca="1" si="323"/>
        <v>1.4898867344170785E-4</v>
      </c>
      <c r="HP70" s="103">
        <f t="shared" ca="1" si="323"/>
        <v>1.2140392539594647E-4</v>
      </c>
      <c r="HQ70" s="103">
        <f t="shared" ca="1" si="324"/>
        <v>9.8794204553720455E-5</v>
      </c>
      <c r="HR70" s="103">
        <f t="shared" ca="1" si="324"/>
        <v>8.0293152798782699E-5</v>
      </c>
      <c r="HS70" s="103">
        <f t="shared" ca="1" si="324"/>
        <v>6.5178088367923159E-5</v>
      </c>
      <c r="HT70" s="103">
        <f t="shared" ca="1" si="320"/>
        <v>5.2847852141657554E-5</v>
      </c>
      <c r="HU70" s="103">
        <f t="shared" ca="1" si="320"/>
        <v>4.2803676974623173E-5</v>
      </c>
      <c r="HV70" s="103">
        <f t="shared" ca="1" si="320"/>
        <v>3.4632762437314391E-5</v>
      </c>
      <c r="HW70" s="103">
        <f t="shared" ca="1" si="320"/>
        <v>2.799424599131406E-5</v>
      </c>
      <c r="HX70" s="103">
        <f t="shared" ca="1" si="320"/>
        <v>2.2607278083008886E-5</v>
      </c>
      <c r="HY70" s="103">
        <f t="shared" ca="1" si="320"/>
        <v>9.3121379428406925E-5</v>
      </c>
      <c r="HZ70" s="104">
        <f t="shared" ca="1" si="216"/>
        <v>0.56712332848618119</v>
      </c>
      <c r="IA70" s="105">
        <f t="shared" ref="IA70:IA101" ca="1" si="405">CT70/$FI70</f>
        <v>2.4275763134468858E-2</v>
      </c>
      <c r="IB70" s="105">
        <f t="shared" ref="IB70:IB101" ca="1" si="406">CU70/$FI70</f>
        <v>1.0238989004890169E-2</v>
      </c>
      <c r="IC70" s="105">
        <f t="shared" ref="IC70:IC101" ca="1" si="407">CV70/$FI70</f>
        <v>1.3126400924400686E-2</v>
      </c>
      <c r="ID70" s="105">
        <f t="shared" ref="ID70:ID101" ca="1" si="408">CW70/$FI70</f>
        <v>1.6349784259633231E-2</v>
      </c>
      <c r="IE70" s="105">
        <f t="shared" ref="IE70:IE101" ca="1" si="409">CX70/$FI70</f>
        <v>1.9827170209500054E-2</v>
      </c>
      <c r="IF70" s="105">
        <f t="shared" ref="IF70:IF101" ca="1" si="410">CY70/$FI70</f>
        <v>2.3453884421648096E-2</v>
      </c>
      <c r="IG70" s="105">
        <f t="shared" ref="IG70:IG101" ca="1" si="411">CZ70/$FI70</f>
        <v>2.7109690913603171E-2</v>
      </c>
      <c r="IH70" s="105">
        <f t="shared" ref="IH70:IH101" ca="1" si="412">DA70/$FI70</f>
        <v>3.066731333103519E-2</v>
      </c>
      <c r="II70" s="105">
        <f t="shared" ref="II70:II101" ca="1" si="413">DB70/$FI70</f>
        <v>3.4001335780268753E-2</v>
      </c>
      <c r="IJ70" s="105">
        <f t="shared" ref="IJ70:IJ101" ca="1" si="414">DC70/$FI70</f>
        <v>3.5873991014082222E-2</v>
      </c>
      <c r="IK70" s="105">
        <f t="shared" ref="IK70:IK101" ca="1" si="415">DD70/$FI70</f>
        <v>3.955487570490946E-2</v>
      </c>
      <c r="IL70" s="105">
        <f t="shared" ref="IL70:IL101" ca="1" si="416">DE70/$FI70</f>
        <v>4.1600622346635724E-2</v>
      </c>
      <c r="IM70" s="105">
        <f t="shared" ref="IM70:IM101" ca="1" si="417">DF70/$FI70</f>
        <v>4.3083347113949656E-2</v>
      </c>
      <c r="IN70" s="105">
        <f t="shared" ref="IN70:IN101" ca="1" si="418">DG70/$FI70</f>
        <v>4.3978805258453942E-2</v>
      </c>
      <c r="IO70" s="105">
        <f t="shared" ref="IO70:IO101" ca="1" si="419">DH70/$FI70</f>
        <v>4.4287911697259728E-2</v>
      </c>
      <c r="IP70" s="105">
        <f t="shared" ref="IP70:IP101" ca="1" si="420">DI70/$FI70</f>
        <v>4.4034172786385134E-2</v>
      </c>
      <c r="IQ70" s="105">
        <f t="shared" ref="IQ70:IQ101" ca="1" si="421">DJ70/$FI70</f>
        <v>4.3260013394059306E-2</v>
      </c>
      <c r="IR70" s="105">
        <f t="shared" ref="IR70:IR101" ca="1" si="422">DK70/$FI70</f>
        <v>4.2022455617514651E-2</v>
      </c>
      <c r="IS70" s="105">
        <f t="shared" ref="IS70:IS101" ca="1" si="423">DL70/$FI70</f>
        <v>4.0388573531462982E-2</v>
      </c>
      <c r="IT70" s="105">
        <f t="shared" ref="IT70:IT101" ca="1" si="424">DM70/$FI70</f>
        <v>3.8431082569726036E-2</v>
      </c>
      <c r="IU70" s="105">
        <f t="shared" ref="IU70:IU101" ca="1" si="425">DN70/$FI70</f>
        <v>3.6224337805116538E-2</v>
      </c>
      <c r="IV70" s="105">
        <f t="shared" ref="IV70:IV101" ca="1" si="426">DO70/$FI70</f>
        <v>3.3840925814277396E-2</v>
      </c>
      <c r="IW70" s="105">
        <f t="shared" ref="IW70:IW101" ca="1" si="427">DP70/$FI70</f>
        <v>3.1348950242022763E-2</v>
      </c>
      <c r="IX70" s="105">
        <f t="shared" ref="IX70:IX101" ca="1" si="428">DQ70/$FI70</f>
        <v>2.8810038468473274E-2</v>
      </c>
      <c r="IY70" s="105">
        <f t="shared" ref="IY70:IY101" ca="1" si="429">DR70/$FI70</f>
        <v>2.6278039606361377E-2</v>
      </c>
      <c r="IZ70" s="105">
        <f t="shared" ref="IZ70:IZ101" ca="1" si="430">DS70/$FI70</f>
        <v>2.3798343454608527E-2</v>
      </c>
      <c r="JA70" s="105">
        <f t="shared" ref="JA70:JA101" ca="1" si="431">DT70/$FI70</f>
        <v>2.1407725103663927E-2</v>
      </c>
      <c r="JB70" s="105">
        <f t="shared" ref="JB70:JB101" ca="1" si="432">DU70/$FI70</f>
        <v>1.913460847705583E-2</v>
      </c>
      <c r="JC70" s="105">
        <f t="shared" ref="JC70:JC101" ca="1" si="433">DV70/$FI70</f>
        <v>1.6999641416721199E-2</v>
      </c>
      <c r="JD70" s="105">
        <f t="shared" ref="JD70:JD101" ca="1" si="434">DW70/$FI70</f>
        <v>1.5016482038422924E-2</v>
      </c>
      <c r="JE70" s="105">
        <f t="shared" ref="JE70:JE101" ca="1" si="435">DX70/$FI70</f>
        <v>1.3192708244772422E-2</v>
      </c>
      <c r="JF70" s="105">
        <f t="shared" ref="JF70:JF101" ca="1" si="436">DY70/$FI70</f>
        <v>1.1530777125562133E-2</v>
      </c>
      <c r="JG70" s="105">
        <f t="shared" ref="JG70:JG101" ca="1" si="437">DZ70/$FI70</f>
        <v>1.002897662456914E-2</v>
      </c>
      <c r="JH70" s="105">
        <f t="shared" ref="JH70:JH101" ca="1" si="438">EA70/$FI70</f>
        <v>8.6823269382025059E-3</v>
      </c>
      <c r="JI70" s="105">
        <f t="shared" ref="JI70:JI101" ca="1" si="439">EB70/$FI70</f>
        <v>7.4834027269860704E-3</v>
      </c>
      <c r="JJ70" s="105">
        <f t="shared" ref="JJ70:JJ101" ca="1" si="440">EC70/$FI70</f>
        <v>6.4230588513962865E-3</v>
      </c>
      <c r="JK70" s="105">
        <f t="shared" ref="JK70:JK101" ca="1" si="441">ED70/$FI70</f>
        <v>5.4910517837371423E-3</v>
      </c>
      <c r="JL70" s="105">
        <f t="shared" ref="JL70:JL101" ca="1" si="442">EE70/$FI70</f>
        <v>4.6765561182174446E-3</v>
      </c>
      <c r="JM70" s="105">
        <f t="shared" ref="JM70:JM101" ca="1" si="443">EF70/$FI70</f>
        <v>3.9685808736585762E-3</v>
      </c>
      <c r="JN70" s="105">
        <f t="shared" ref="JN70:JN101" ca="1" si="444">EG70/$FI70</f>
        <v>3.3562938168464323E-3</v>
      </c>
      <c r="JO70" s="105">
        <f t="shared" ref="JO70:JO101" ca="1" si="445">EH70/$FI70</f>
        <v>2.829264128421825E-3</v>
      </c>
      <c r="JP70" s="105">
        <f t="shared" ref="JP70:JP101" ca="1" si="446">EI70/$FI70</f>
        <v>2.3776346901658125E-3</v>
      </c>
      <c r="JQ70" s="105">
        <f t="shared" ref="JQ70:JQ101" ca="1" si="447">EJ70/$FI70</f>
        <v>1.9922353758557122E-3</v>
      </c>
      <c r="JR70" s="105">
        <f t="shared" ref="JR70:JR101" ca="1" si="448">EK70/$FI70</f>
        <v>1.6646482270653736E-3</v>
      </c>
      <c r="JS70" s="105">
        <f t="shared" ref="JS70:JS101" ca="1" si="449">EL70/$FI70</f>
        <v>1.387234499821622E-3</v>
      </c>
      <c r="JT70" s="105">
        <f t="shared" ref="JT70:JT101" ca="1" si="450">EM70/$FI70</f>
        <v>1.1531324458497803E-3</v>
      </c>
      <c r="JU70" s="105">
        <f t="shared" ref="JU70:JU101" ca="1" si="451">EN70/$FI70</f>
        <v>9.5623347207758125E-4</v>
      </c>
      <c r="JV70" s="105">
        <f t="shared" ref="JV70:JV101" ca="1" si="452">EO70/$FI70</f>
        <v>7.9114309812975997E-4</v>
      </c>
      <c r="JW70" s="105">
        <f t="shared" ref="JW70:JW101" ca="1" si="453">EP70/$FI70</f>
        <v>6.5313196831366302E-4</v>
      </c>
      <c r="JX70" s="105">
        <f t="shared" ref="JX70:JX101" ca="1" si="454">EQ70/$FI70</f>
        <v>5.3808111276355461E-4</v>
      </c>
      <c r="JY70" s="105">
        <f t="shared" ref="JY70:JY101" ca="1" si="455">ER70/$FI70</f>
        <v>4.4242471417461638E-4</v>
      </c>
      <c r="JZ70" s="105">
        <f t="shared" ref="JZ70:JZ101" ca="1" si="456">ES70/$FI70</f>
        <v>3.6309283027190274E-4</v>
      </c>
      <c r="KA70" s="105">
        <f t="shared" ref="KA70:KA101" ca="1" si="457">ET70/$FI70</f>
        <v>2.9745584647165716E-4</v>
      </c>
      <c r="KB70" s="105">
        <f t="shared" ref="KB70:KB101" ca="1" si="458">EU70/$FI70</f>
        <v>2.4327188025453098E-4</v>
      </c>
      <c r="KC70" s="105">
        <f t="shared" ref="KC70:KC101" ca="1" si="459">EV70/$FI70</f>
        <v>1.9863791684694303E-4</v>
      </c>
      <c r="KD70" s="105">
        <f t="shared" ref="KD70:KD101" ca="1" si="460">EW70/$FI70</f>
        <v>1.6194511125677941E-4</v>
      </c>
      <c r="KE70" s="105">
        <f t="shared" ref="KE70:KE101" ca="1" si="461">EX70/$FI70</f>
        <v>1.3183843027871861E-4</v>
      </c>
      <c r="KF70" s="105">
        <f t="shared" ref="KF70:KF101" ca="1" si="462">EY70/$FI70</f>
        <v>1.0718061600345198E-4</v>
      </c>
      <c r="KG70" s="105">
        <f t="shared" ref="KG70:KG101" ca="1" si="463">EZ70/$FI70</f>
        <v>8.7020316820056806E-5</v>
      </c>
      <c r="KH70" s="105">
        <f t="shared" ref="KH70:KH101" ca="1" si="464">FA70/$FI70</f>
        <v>7.056414146329988E-5</v>
      </c>
      <c r="KI70" s="105">
        <f t="shared" ref="KI70:KI101" ca="1" si="465">FB70/$FI70</f>
        <v>5.7152336415847353E-5</v>
      </c>
      <c r="KJ70" s="105">
        <f t="shared" ref="KJ70:KJ101" ca="1" si="466">FC70/$FI70</f>
        <v>4.6237758490732378E-5</v>
      </c>
      <c r="KK70" s="105">
        <f t="shared" ref="KK70:KK101" ca="1" si="467">FD70/$FI70</f>
        <v>3.7367805754639751E-5</v>
      </c>
      <c r="KL70" s="105">
        <f t="shared" ref="KL70:KL101" ca="1" si="468">FE70/$FI70</f>
        <v>3.0168975435111505E-5</v>
      </c>
      <c r="KM70" s="105">
        <f t="shared" ref="KM70:KM101" ca="1" si="469">FF70/$FI70</f>
        <v>2.4333732604770565E-5</v>
      </c>
      <c r="KN70" s="105">
        <f t="shared" ref="KN70:KN101" ca="1" si="470">FG70/$FI70</f>
        <v>1.9609394746305377E-5</v>
      </c>
      <c r="KO70" s="105">
        <f t="shared" ref="KO70:KO101" ca="1" si="471">FH70/$FI70</f>
        <v>7.9950629686427937E-5</v>
      </c>
      <c r="KP70" s="102"/>
      <c r="KQ70" s="106">
        <f t="shared" ref="KQ70:KQ133" ca="1" si="472">SUM(IP70:KO70)</f>
        <v>0.55257011488526064</v>
      </c>
      <c r="KR70" s="107">
        <f t="shared" ref="KR70:KR133" ca="1" si="473">SUM(IZ70:KO70)</f>
        <v>0.18793152504986102</v>
      </c>
    </row>
    <row r="71" spans="1:304" s="63" customFormat="1" ht="15.5" x14ac:dyDescent="0.35">
      <c r="A71" s="62"/>
      <c r="B71" s="67" t="s">
        <v>173</v>
      </c>
      <c r="C71" s="95">
        <f t="shared" ref="C71:C134" si="474">Q71</f>
        <v>195947</v>
      </c>
      <c r="D71" s="75">
        <f ca="1">'Stochastic inputs'!H92</f>
        <v>25.69313</v>
      </c>
      <c r="E71" s="75">
        <v>4.7316719999999997</v>
      </c>
      <c r="F71" s="96">
        <v>25.51327809</v>
      </c>
      <c r="G71" s="96">
        <v>4.6985502959999996</v>
      </c>
      <c r="H71" s="97">
        <f t="shared" ca="1" si="327"/>
        <v>3.2295472282469366</v>
      </c>
      <c r="I71" s="97">
        <f t="shared" ca="1" si="328"/>
        <v>0.18262755949785114</v>
      </c>
      <c r="J71" s="98">
        <f t="shared" si="329"/>
        <v>3.2225226133099723</v>
      </c>
      <c r="K71" s="98">
        <f t="shared" si="330"/>
        <v>0.18262755949785114</v>
      </c>
      <c r="L71" s="98"/>
      <c r="M71" s="99">
        <v>286830</v>
      </c>
      <c r="N71" s="98"/>
      <c r="O71" s="97">
        <f t="shared" ca="1" si="331"/>
        <v>3.2295472282469366</v>
      </c>
      <c r="P71" s="97">
        <f t="shared" ca="1" si="331"/>
        <v>0.18262755949785114</v>
      </c>
      <c r="Q71" s="99">
        <v>195947</v>
      </c>
      <c r="R71" s="100">
        <v>199663</v>
      </c>
      <c r="S71" s="99">
        <v>205161</v>
      </c>
      <c r="T71" s="100">
        <v>211849</v>
      </c>
      <c r="U71" s="99">
        <v>220343</v>
      </c>
      <c r="V71" s="100">
        <v>231506</v>
      </c>
      <c r="W71" s="99">
        <v>244308</v>
      </c>
      <c r="X71" s="100">
        <v>257838</v>
      </c>
      <c r="Y71" s="99">
        <v>272572</v>
      </c>
      <c r="Z71" s="100">
        <v>286830</v>
      </c>
      <c r="AA71" s="98"/>
      <c r="AB71" s="98">
        <f t="shared" si="332"/>
        <v>3.2225226133099723</v>
      </c>
      <c r="AC71" s="98">
        <f t="shared" si="332"/>
        <v>0.18262755949785114</v>
      </c>
      <c r="AD71" s="101">
        <f t="shared" ca="1" si="333"/>
        <v>4338.0573161293041</v>
      </c>
      <c r="AE71" s="101">
        <f t="shared" ca="1" si="334"/>
        <v>1862.0038299244115</v>
      </c>
      <c r="AF71" s="101">
        <f t="shared" ca="1" si="335"/>
        <v>2401.0569452384761</v>
      </c>
      <c r="AG71" s="101">
        <f t="shared" ca="1" si="336"/>
        <v>3007.6984139176934</v>
      </c>
      <c r="AH71" s="101">
        <f t="shared" ca="1" si="337"/>
        <v>3667.6183327576978</v>
      </c>
      <c r="AI71" s="101">
        <f t="shared" ca="1" si="338"/>
        <v>4361.9254883631147</v>
      </c>
      <c r="AJ71" s="101">
        <f t="shared" ca="1" si="339"/>
        <v>5068.389958095594</v>
      </c>
      <c r="AK71" s="101">
        <f t="shared" ca="1" si="340"/>
        <v>5762.9905313869622</v>
      </c>
      <c r="AL71" s="101">
        <f t="shared" ca="1" si="341"/>
        <v>6421.5844633691549</v>
      </c>
      <c r="AM71" s="101">
        <f t="shared" ca="1" si="342"/>
        <v>7021.5189467547743</v>
      </c>
      <c r="AN71" s="101">
        <f t="shared" ca="1" si="343"/>
        <v>7543.0298762818502</v>
      </c>
      <c r="AO71" s="101">
        <f t="shared" ca="1" si="344"/>
        <v>7970.3159899072425</v>
      </c>
      <c r="AP71" s="101">
        <f t="shared" ca="1" si="345"/>
        <v>8292.2263007745569</v>
      </c>
      <c r="AQ71" s="101">
        <f t="shared" ca="1" si="346"/>
        <v>8502.5476646773786</v>
      </c>
      <c r="AR71" s="101">
        <f t="shared" ca="1" si="347"/>
        <v>8599.9210955400431</v>
      </c>
      <c r="AS71" s="101">
        <f t="shared" ca="1" si="348"/>
        <v>8587.4462465206234</v>
      </c>
      <c r="AT71" s="101">
        <f t="shared" ca="1" si="349"/>
        <v>8472.0519278990669</v>
      </c>
      <c r="AU71" s="101">
        <f t="shared" ca="1" si="350"/>
        <v>8263.7172243299556</v>
      </c>
      <c r="AV71" s="101">
        <f t="shared" ca="1" si="351"/>
        <v>7974.6246509216553</v>
      </c>
      <c r="AW71" s="101">
        <f t="shared" ca="1" si="352"/>
        <v>7618.3165117009403</v>
      </c>
      <c r="AX71" s="101">
        <f t="shared" ca="1" si="353"/>
        <v>7208.9110155488606</v>
      </c>
      <c r="AY71" s="101">
        <f t="shared" ca="1" si="354"/>
        <v>6760.4183330856986</v>
      </c>
      <c r="AZ71" s="101">
        <f t="shared" ca="1" si="355"/>
        <v>6286.180713795472</v>
      </c>
      <c r="BA71" s="101">
        <f t="shared" ca="1" si="356"/>
        <v>5798.4464935653496</v>
      </c>
      <c r="BB71" s="101">
        <f t="shared" ca="1" si="357"/>
        <v>5308.0761805763159</v>
      </c>
      <c r="BC71" s="101">
        <f t="shared" ca="1" si="358"/>
        <v>4824.370167744577</v>
      </c>
      <c r="BD71" s="101">
        <f t="shared" ca="1" si="359"/>
        <v>4355.0019394891633</v>
      </c>
      <c r="BE71" s="101">
        <f t="shared" ca="1" si="360"/>
        <v>3906.0376039531861</v>
      </c>
      <c r="BF71" s="101">
        <f t="shared" ca="1" si="361"/>
        <v>3482.0217180269892</v>
      </c>
      <c r="BG71" s="101">
        <f t="shared" ca="1" si="362"/>
        <v>3086.1101512291075</v>
      </c>
      <c r="BH71" s="101">
        <f t="shared" ca="1" si="363"/>
        <v>2720.232636787825</v>
      </c>
      <c r="BI71" s="101">
        <f t="shared" ca="1" si="364"/>
        <v>2385.2702229141828</v>
      </c>
      <c r="BJ71" s="101">
        <f t="shared" ca="1" si="365"/>
        <v>2081.2356856120605</v>
      </c>
      <c r="BK71" s="101">
        <f t="shared" ca="1" si="366"/>
        <v>1807.4478087050504</v>
      </c>
      <c r="BL71" s="101">
        <f t="shared" ca="1" si="367"/>
        <v>1562.693076766506</v>
      </c>
      <c r="BM71" s="101">
        <f t="shared" ca="1" si="368"/>
        <v>1345.3706388808323</v>
      </c>
      <c r="BN71" s="101">
        <f t="shared" ca="1" si="369"/>
        <v>1153.6183247712536</v>
      </c>
      <c r="BO71" s="101">
        <f t="shared" ca="1" si="370"/>
        <v>985.41901640148353</v>
      </c>
      <c r="BP71" s="101">
        <f t="shared" ca="1" si="371"/>
        <v>838.68781749501397</v>
      </c>
      <c r="BQ71" s="101">
        <f t="shared" ca="1" si="372"/>
        <v>711.34126120616622</v>
      </c>
      <c r="BR71" s="101">
        <f t="shared" ca="1" si="373"/>
        <v>601.35030411599632</v>
      </c>
      <c r="BS71" s="101">
        <f t="shared" ca="1" si="374"/>
        <v>506.77912800638586</v>
      </c>
      <c r="BT71" s="101">
        <f t="shared" ca="1" si="375"/>
        <v>425.81186303305566</v>
      </c>
      <c r="BU71" s="101">
        <f t="shared" ca="1" si="376"/>
        <v>356.76930549912322</v>
      </c>
      <c r="BV71" s="101">
        <f t="shared" ca="1" si="377"/>
        <v>298.11757221134684</v>
      </c>
      <c r="BW71" s="101">
        <f t="shared" ca="1" si="378"/>
        <v>248.47044569447934</v>
      </c>
      <c r="BX71" s="101">
        <f t="shared" ca="1" si="379"/>
        <v>206.58694736177972</v>
      </c>
      <c r="BY71" s="101">
        <f t="shared" ca="1" si="380"/>
        <v>171.36544937363627</v>
      </c>
      <c r="BZ71" s="101">
        <f t="shared" ca="1" si="381"/>
        <v>141.83541482600839</v>
      </c>
      <c r="CA71" s="101">
        <f t="shared" ca="1" si="382"/>
        <v>117.1476497174297</v>
      </c>
      <c r="CB71" s="101">
        <f t="shared" ca="1" si="383"/>
        <v>96.563764609366672</v>
      </c>
      <c r="CC71" s="101">
        <f t="shared" ca="1" si="384"/>
        <v>79.445381848989399</v>
      </c>
      <c r="CD71" s="101">
        <f t="shared" ca="1" si="385"/>
        <v>65.243486334030834</v>
      </c>
      <c r="CE71" s="101">
        <f t="shared" ca="1" si="386"/>
        <v>53.488203255988019</v>
      </c>
      <c r="CF71" s="101">
        <f t="shared" ca="1" si="387"/>
        <v>43.779193296536533</v>
      </c>
      <c r="CG71" s="101">
        <f t="shared" ca="1" si="388"/>
        <v>35.776782063532963</v>
      </c>
      <c r="CH71" s="101">
        <f t="shared" ca="1" si="389"/>
        <v>29.19388359488233</v>
      </c>
      <c r="CI71" s="101">
        <f t="shared" ca="1" si="390"/>
        <v>23.78873496955952</v>
      </c>
      <c r="CJ71" s="101">
        <f t="shared" ca="1" si="391"/>
        <v>19.358427999687862</v>
      </c>
      <c r="CK71" s="101">
        <f t="shared" ca="1" si="392"/>
        <v>15.73320241146307</v>
      </c>
      <c r="CL71" s="101">
        <f t="shared" ca="1" si="393"/>
        <v>12.771450881429439</v>
      </c>
      <c r="CM71" s="101">
        <f t="shared" ca="1" si="394"/>
        <v>10.355378083601371</v>
      </c>
      <c r="CN71" s="101">
        <f t="shared" ca="1" si="395"/>
        <v>8.3872520921464861</v>
      </c>
      <c r="CO71" s="101">
        <f t="shared" ca="1" si="396"/>
        <v>6.7861859013044432</v>
      </c>
      <c r="CP71" s="101">
        <f t="shared" ca="1" si="397"/>
        <v>5.4853885192600158</v>
      </c>
      <c r="CQ71" s="101">
        <f t="shared" ca="1" si="398"/>
        <v>4.4298283185313423</v>
      </c>
      <c r="CR71" s="101">
        <f t="shared" ca="1" si="399"/>
        <v>18.246854934858053</v>
      </c>
      <c r="CS71" s="102">
        <f t="shared" ca="1" si="400"/>
        <v>195946.99999999997</v>
      </c>
      <c r="CT71" s="74">
        <f t="shared" ref="CT71:CT134" si="475">$C71*(LOGNORMDIST(17.5, $J71,$K71))</f>
        <v>4751.4292660856563</v>
      </c>
      <c r="CU71" s="74">
        <f t="shared" ref="CU71:CU134" si="476">$C71*(LOGNORMDIST(18,$J71,$K71)-LOGNORMDIST(17.5,$J71,$K71))</f>
        <v>2004.0495428910781</v>
      </c>
      <c r="CV71" s="74">
        <f t="shared" ref="CV71:CV134" si="477">$C71*(LOGNORMDIST(18.5,$J71,$K71)-LOGNORMDIST(18,$J71,$K71))</f>
        <v>2569.194845290529</v>
      </c>
      <c r="CW71" s="74">
        <f t="shared" ref="CW71:CW134" si="478">$C71*(LOGNORMDIST(19,$J71,$K71)-LOGNORMDIST(18.5,$J71,$K71))</f>
        <v>3200.0989215084319</v>
      </c>
      <c r="CX71" s="74">
        <f t="shared" ref="CX71:CX134" si="479">$C71*(LOGNORMDIST(19.5,$J71,$K71)-LOGNORMDIST(19,$J71,$K71))</f>
        <v>3880.7182404624923</v>
      </c>
      <c r="CY71" s="74">
        <f t="shared" ref="CY71:CY134" si="480">$C71*(LOGNORMDIST(20,$J71,$K71)-LOGNORMDIST(19.5,$J71,$K71))</f>
        <v>4590.5651751140085</v>
      </c>
      <c r="CZ71" s="74">
        <f t="shared" ref="CZ71:CZ134" si="481">$C71*(LOGNORMDIST(20.5,$J71,$K71)-LOGNORMDIST(20,$J71,$K71))</f>
        <v>5306.1062627742931</v>
      </c>
      <c r="DA71" s="74">
        <f t="shared" ref="DA71:DA134" si="482">$C71*(LOGNORMDIST(21,$J71,$K71)-LOGNORMDIST(20.5,$J71,$K71))</f>
        <v>6002.430047869535</v>
      </c>
      <c r="DB71" s="74">
        <f t="shared" ref="DB71:DB134" si="483">$C71*(LOGNORMDIST(21.5,$J71,$K71)-LOGNORMDIST(21,$J71,$K71))</f>
        <v>6654.9892177430438</v>
      </c>
      <c r="DC71" s="74">
        <f t="shared" ca="1" si="401"/>
        <v>7021.5189467547743</v>
      </c>
      <c r="DD71" s="74">
        <f t="shared" ref="DD71:DD134" si="484">$C71*(LOGNORMDIST(22.5,$J71,$K71)-LOGNORMDIST(22,$J71,$K71))</f>
        <v>7741.9685222513353</v>
      </c>
      <c r="DE71" s="74">
        <f t="shared" ref="DE71:DE134" si="485">$C71*(LOGNORMDIST(23,$J71,$K71)-LOGNORMDIST(22.5,$J71,$K71))</f>
        <v>8142.3769629933277</v>
      </c>
      <c r="DF71" s="74">
        <f t="shared" ref="DF71:DF134" si="486">$C71*(LOGNORMDIST(23.5,$J71,$K71)-LOGNORMDIST(23,$J71,$K71))</f>
        <v>8432.5866595512216</v>
      </c>
      <c r="DG71" s="74">
        <f t="shared" ref="DG71:DG134" si="487">$C71*(LOGNORMDIST(24,$J71,$K71)-LOGNORMDIST(23.5,$J71,$K71))</f>
        <v>8607.8522530892969</v>
      </c>
      <c r="DH71" s="74">
        <f t="shared" ref="DH71:DH134" si="488">$C71*(LOGNORMDIST(24.5,$J71,$K71)-LOGNORMDIST(24,$J71,$K71))</f>
        <v>8668.3528178518482</v>
      </c>
      <c r="DI71" s="74">
        <f t="shared" ref="DI71:DI134" si="489">$C71*(LOGNORMDIST(25,$J71,$K71)-LOGNORMDIST(24.5,$J71,$K71))</f>
        <v>8618.6891891372306</v>
      </c>
      <c r="DJ71" s="74">
        <f t="shared" ref="DJ71:DJ134" si="490">$C71*(LOGNORMDIST(25.5,$J71,$K71)-LOGNORMDIST(25,$J71,$K71))</f>
        <v>8467.1650713191102</v>
      </c>
      <c r="DK71" s="74">
        <f t="shared" ref="DK71:DK134" si="491">$C71*(LOGNORMDIST(26,$J71,$K71)-LOGNORMDIST(25.5,$J71,$K71))</f>
        <v>8224.941244806445</v>
      </c>
      <c r="DL71" s="74">
        <f t="shared" ref="DL71:DL134" si="492">$C71*(LOGNORMDIST(26.5,$J71,$K71)-LOGNORMDIST(26,$J71,$K71))</f>
        <v>7905.145936292497</v>
      </c>
      <c r="DM71" s="74">
        <f t="shared" ref="DM71:DM134" si="493">$C71*(LOGNORMDIST(27,$J71,$K71)-LOGNORMDIST(26.5,$J71,$K71))</f>
        <v>7522.0115403859536</v>
      </c>
      <c r="DN71" s="74">
        <f t="shared" ref="DN71:DN134" si="494">$C71*(LOGNORMDIST(27.5,$J71,$K71)-LOGNORMDIST(27,$J71,$K71))</f>
        <v>7090.091373787398</v>
      </c>
      <c r="DO71" s="74">
        <f t="shared" ref="DO71:DO134" si="495">$C71*(LOGNORMDIST(28,$J71,$K71)-LOGNORMDIST(27.5,$J71,$K71))</f>
        <v>6623.5926102394496</v>
      </c>
      <c r="DP71" s="74">
        <f t="shared" ref="DP71:DP134" si="496">$C71*(LOGNORMDIST(28.5,$J71,$K71)-LOGNORMDIST(28,$J71,$K71))</f>
        <v>6135.8449913986196</v>
      </c>
      <c r="DQ71" s="74">
        <f t="shared" ref="DQ71:DQ134" si="497">$C71*(LOGNORMDIST(29,$J71,$K71)-LOGNORMDIST(28.5,$J71,$K71))</f>
        <v>5638.9106772009436</v>
      </c>
      <c r="DR71" s="74">
        <f t="shared" ref="DR71:DR134" si="498">$C71*(LOGNORMDIST(29.5,$J71,$K71)-LOGNORMDIST(29,$J71,$K71))</f>
        <v>5143.3294084064764</v>
      </c>
      <c r="DS71" s="74">
        <f t="shared" ref="DS71:DS134" si="499">$C71*(LOGNORMDIST(30,$J71,$K71)-LOGNORMDIST(29.5,$J71,$K71))</f>
        <v>4657.9852072303975</v>
      </c>
      <c r="DT71" s="74">
        <f t="shared" ref="DT71:DT134" si="500">$C71*(LOGNORMDIST(30.5,$J71,$K71)-LOGNORMDIST(30,$J71,$K71))</f>
        <v>4190.0759623675112</v>
      </c>
      <c r="DU71" s="74">
        <f t="shared" ref="DU71:DU134" si="501">$C71*(LOGNORMDIST(31,$J71,$K71)-LOGNORMDIST(30.5,$J71,$K71))</f>
        <v>3745.1650112651746</v>
      </c>
      <c r="DV71" s="74">
        <f t="shared" ref="DV71:DV134" si="502">$C71*(LOGNORMDIST(31.5,$J71,$K71)-LOGNORMDIST(31,$J71,$K71))</f>
        <v>3327.2937000148477</v>
      </c>
      <c r="DW71" s="74">
        <f t="shared" ref="DW71:DW134" si="503">$C71*(LOGNORMDIST(32,$J71,$K71)-LOGNORMDIST(31.5,$J71,$K71))</f>
        <v>2939.1352945647932</v>
      </c>
      <c r="DX71" s="74">
        <f t="shared" ref="DX71:DX134" si="504">$C71*(LOGNORMDIST(32.5,$J71,$K71)-LOGNORMDIST(32,$J71,$K71))</f>
        <v>2582.1729972367652</v>
      </c>
      <c r="DY71" s="74">
        <f t="shared" ref="DY71:DY134" si="505">$C71*(LOGNORMDIST(33,$J71,$K71)-LOGNORMDIST(32.5,$J71,$K71))</f>
        <v>2256.8877275505547</v>
      </c>
      <c r="DZ71" s="74">
        <f t="shared" ref="DZ71:DZ134" si="506">$C71*(LOGNORMDIST(33.5,$J71,$K71)-LOGNORMDIST(33,$J71,$K71))</f>
        <v>1962.9443893859013</v>
      </c>
      <c r="EA71" s="74">
        <f t="shared" ref="EA71:EA134" si="507">$C71*(LOGNORMDIST(34,$J71,$K71)-LOGNORMDIST(33.5,$J71,$K71))</f>
        <v>1699.3682992945328</v>
      </c>
      <c r="EB71" s="74">
        <f t="shared" ref="EB71:EB134" si="508">$C71*(LOGNORMDIST(34.5,$J71,$K71)-LOGNORMDIST(34,$J71,$K71))</f>
        <v>1464.7061157233024</v>
      </c>
      <c r="EC71" s="74">
        <f t="shared" ref="EC71:EC134" si="509">$C71*(LOGNORMDIST(35,$J71,$K71)-LOGNORMDIST(34.5,$J71,$K71))</f>
        <v>1257.1678853210467</v>
      </c>
      <c r="ED71" s="74">
        <f t="shared" ref="ED71:ED134" si="510">$C71*(LOGNORMDIST(35.5,$J71,$K71)-LOGNORMDIST(35,$J71,$K71))</f>
        <v>1074.7486701991727</v>
      </c>
      <c r="EE71" s="74">
        <f t="shared" ref="EE71:EE134" si="511">$C71*(LOGNORMDIST(36,$J71,$K71)-LOGNORMDIST(35.5,$J71,$K71))</f>
        <v>915.32964304796371</v>
      </c>
      <c r="EF71" s="74">
        <f t="shared" ref="EF71:EF134" si="512">$C71*(LOGNORMDIST(36.5,$J71,$K71)-LOGNORMDIST(36,$J71,$K71))</f>
        <v>776.75956893627483</v>
      </c>
      <c r="EG71" s="74">
        <f t="shared" ref="EG71:EG134" si="513">$C71*(LOGNORMDIST(37,$J71,$K71)-LOGNORMDIST(36.5,$J71,$K71))</f>
        <v>656.91828424142307</v>
      </c>
      <c r="EH71" s="74">
        <f t="shared" ref="EH71:EH134" si="514">$C71*(LOGNORMDIST(37.5,$J71,$K71)-LOGNORMDIST(37,$J71,$K71))</f>
        <v>553.76419298564372</v>
      </c>
      <c r="EI71" s="74">
        <f t="shared" ref="EI71:EI134" si="515">$C71*(LOGNORMDIST(38,$J71,$K71)-LOGNORMDIST(37.5,$J71,$K71))</f>
        <v>465.36798815908867</v>
      </c>
      <c r="EJ71" s="74">
        <f t="shared" ref="EJ71:EJ134" si="516">$C71*(LOGNORMDIST(38.5,$J71,$K71)-LOGNORMDIST(38,$J71,$K71))</f>
        <v>389.93482583175228</v>
      </c>
      <c r="EK71" s="74">
        <f t="shared" ref="EK71:EK134" si="517">$C71*(LOGNORMDIST(39,$J71,$K71)-LOGNORMDIST(38.5,$J71,$K71))</f>
        <v>325.81708183605872</v>
      </c>
      <c r="EL71" s="74">
        <f t="shared" ref="EL71:EL134" si="518">$C71*(LOGNORMDIST(39.5,$J71,$K71)-LOGNORMDIST(39,$J71,$K71))</f>
        <v>271.51964553555803</v>
      </c>
      <c r="EM71" s="74">
        <f t="shared" ref="EM71:EM134" si="519">$C71*(LOGNORMDIST(40,$J71,$K71)-LOGNORMDIST(39.5,$J71,$K71))</f>
        <v>225.69948555413183</v>
      </c>
      <c r="EN71" s="74">
        <f t="shared" ref="EN71:EN134" si="520">$C71*(LOGNORMDIST(40.5,$J71,$K71)-LOGNORMDIST(40,$J71,$K71))</f>
        <v>187.16098354036481</v>
      </c>
      <c r="EO71" s="74">
        <f t="shared" ref="EO71:EO134" si="521">$C71*(LOGNORMDIST(41,$J71,$K71)-LOGNORMDIST(40.5,$J71,$K71))</f>
        <v>154.84829248387146</v>
      </c>
      <c r="EP71" s="74">
        <f t="shared" ref="EP71:EP134" si="522">$C71*(LOGNORMDIST(41.5,$J71,$K71)-LOGNORMDIST(41,$J71,$K71))</f>
        <v>127.83574842412742</v>
      </c>
      <c r="EQ71" s="74">
        <f t="shared" ref="EQ71:EQ134" si="523">$C71*(LOGNORMDIST(42,$J71,$K71)-LOGNORMDIST(41.5,$J71,$K71))</f>
        <v>105.31715656273344</v>
      </c>
      <c r="ER71" s="74">
        <f t="shared" ref="ER71:ER134" si="524">$C71*(LOGNORMDIST(42.5,$J71,$K71)-LOGNORMDIST(42,$J71,$K71))</f>
        <v>86.594589151516189</v>
      </c>
      <c r="ES71" s="74">
        <f t="shared" ref="ES71:ES134" si="525">$C71*(LOGNORMDIST(43,$J71,$K71)-LOGNORMDIST(42.5,$J71,$K71))</f>
        <v>71.067174716752206</v>
      </c>
      <c r="ET71" s="74">
        <f t="shared" ref="ET71:ET134" si="526">$C71*(LOGNORMDIST(43.5,$J71,$K71)-LOGNORMDIST(43,$J71,$K71))</f>
        <v>58.220225929249111</v>
      </c>
      <c r="EU71" s="74">
        <f t="shared" ref="EU71:EU134" si="527">$C71*(LOGNORMDIST(44,$J71,$K71)-LOGNORMDIST(43.5,$J71,$K71))</f>
        <v>47.614945204990534</v>
      </c>
      <c r="EV71" s="74">
        <f t="shared" ref="EV71:EV134" si="528">$C71*(LOGNORMDIST(44.5,$J71,$K71)-LOGNORMDIST(44,$J71,$K71))</f>
        <v>38.878860624601508</v>
      </c>
      <c r="EW71" s="74">
        <f t="shared" ref="EW71:EW134" si="529">$C71*(LOGNORMDIST(45,$J71,$K71)-LOGNORMDIST(44.5,$J71,$K71))</f>
        <v>31.697077322047079</v>
      </c>
      <c r="EX71" s="74">
        <f t="shared" ref="EX71:EX134" si="530">$C71*(LOGNORMDIST(45.5,$J71,$K71)-LOGNORMDIST(45,$J71,$K71))</f>
        <v>25.804378323812589</v>
      </c>
      <c r="EY71" s="74">
        <f t="shared" ref="EY71:EY134" si="531">$C71*(LOGNORMDIST(46,$J71,$K71)-LOGNORMDIST(45.5,$J71,$K71))</f>
        <v>20.978171224318665</v>
      </c>
      <c r="EZ71" s="74">
        <f t="shared" ref="EZ71:EZ134" si="532">$C71*(LOGNORMDIST(46.5,$J71,$K71)-LOGNORMDIST(46,$J71,$K71))</f>
        <v>17.032250553465879</v>
      </c>
      <c r="FA71" s="74">
        <f t="shared" ref="FA71:FA134" si="533">$C71*(LOGNORMDIST(47,$J71,$K71)-LOGNORMDIST(46.5,$J71,$K71))</f>
        <v>13.811327991121756</v>
      </c>
      <c r="FB71" s="74">
        <f t="shared" ref="FB71:FB134" si="534">$C71*(LOGNORMDIST(47.5,$J71,$K71)-LOGNORMDIST(47,$J71,$K71))</f>
        <v>11.186271771034546</v>
      </c>
      <c r="FC71" s="74">
        <f t="shared" ref="FC71:FC134" si="535">$C71*(LOGNORMDIST(48,$J71,$K71)-LOGNORMDIST(47.5,$J71,$K71))</f>
        <v>9.0499910414401548</v>
      </c>
      <c r="FD71" s="74">
        <f t="shared" ref="FD71:FD134" si="536">$C71*(LOGNORMDIST(48.5,$J71,$K71)-LOGNORMDIST(48,$J71,$K71))</f>
        <v>7.3138992536921554</v>
      </c>
      <c r="FE71" s="74">
        <f t="shared" ref="FE71:FE134" si="537">$C71*(LOGNORMDIST(49,$J71,$K71)-LOGNORMDIST(48.5,$J71,$K71))</f>
        <v>5.9048917233284905</v>
      </c>
      <c r="FF71" s="74">
        <f t="shared" ref="FF71:FF134" si="538">$C71*(LOGNORMDIST(49.5,$J71,$K71)-LOGNORMDIST(49,$J71,$K71))</f>
        <v>4.7627754732555534</v>
      </c>
      <c r="FG71" s="74">
        <f t="shared" ref="FG71:FG134" si="539">$C71*(LOGNORMDIST(50,$J71,$K71)-LOGNORMDIST(49.5,$J71,$K71))</f>
        <v>3.8380936398051677</v>
      </c>
      <c r="FH71" s="74">
        <f t="shared" ref="FH71:FH134" si="540">$C71*(1-LOGNORMDIST(50,$J71,$K71))</f>
        <v>15.648519868554978</v>
      </c>
      <c r="FI71" s="102">
        <f t="shared" ca="1" si="402"/>
        <v>195727.28732631102</v>
      </c>
      <c r="FJ71" s="62"/>
      <c r="FK71" s="103">
        <f t="shared" ca="1" si="403"/>
        <v>2.2138932038404797E-2</v>
      </c>
      <c r="FL71" s="103">
        <f t="shared" ca="1" si="403"/>
        <v>9.5025891181003633E-3</v>
      </c>
      <c r="FM71" s="103">
        <f t="shared" ca="1" si="403"/>
        <v>1.2253604011485128E-2</v>
      </c>
      <c r="FN71" s="103">
        <f t="shared" ca="1" si="403"/>
        <v>1.5349550714824385E-2</v>
      </c>
      <c r="FO71" s="103">
        <f t="shared" ca="1" si="403"/>
        <v>1.8717399770130181E-2</v>
      </c>
      <c r="FP71" s="103">
        <f t="shared" ca="1" si="403"/>
        <v>2.2260741365589243E-2</v>
      </c>
      <c r="FQ71" s="103">
        <f t="shared" ca="1" si="403"/>
        <v>2.5866126851115837E-2</v>
      </c>
      <c r="FR71" s="103">
        <f t="shared" ca="1" si="403"/>
        <v>2.9410965880503213E-2</v>
      </c>
      <c r="FS71" s="103">
        <f t="shared" ca="1" si="403"/>
        <v>3.2772047866867854E-2</v>
      </c>
      <c r="FT71" s="103">
        <f t="shared" ca="1" si="403"/>
        <v>3.5833766001800361E-2</v>
      </c>
      <c r="FU71" s="103">
        <f t="shared" ca="1" si="403"/>
        <v>3.8495255738959268E-2</v>
      </c>
      <c r="FV71" s="103">
        <f t="shared" ca="1" si="403"/>
        <v>4.0675876588604283E-2</v>
      </c>
      <c r="FW71" s="103">
        <f t="shared" ca="1" si="403"/>
        <v>4.2318720372215742E-2</v>
      </c>
      <c r="FX71" s="103">
        <f t="shared" ca="1" si="403"/>
        <v>4.3392078800274458E-2</v>
      </c>
      <c r="FY71" s="103">
        <f t="shared" ca="1" si="403"/>
        <v>4.3889016394943754E-2</v>
      </c>
      <c r="FZ71" s="103">
        <f t="shared" ca="1" si="403"/>
        <v>4.3825351990694546E-2</v>
      </c>
      <c r="GA71" s="103">
        <f t="shared" ca="1" si="404"/>
        <v>4.3236446222187981E-2</v>
      </c>
      <c r="GB71" s="103">
        <f t="shared" ca="1" si="404"/>
        <v>4.2173226557844501E-2</v>
      </c>
      <c r="GC71" s="103">
        <f t="shared" ca="1" si="404"/>
        <v>4.0697865498944392E-2</v>
      </c>
      <c r="GD71" s="103">
        <f t="shared" ca="1" si="404"/>
        <v>3.8879475121848979E-2</v>
      </c>
      <c r="GE71" s="103">
        <f t="shared" ca="1" si="404"/>
        <v>3.679010658774496E-2</v>
      </c>
      <c r="GF71" s="103">
        <f t="shared" ca="1" si="404"/>
        <v>3.4501259693109361E-2</v>
      </c>
      <c r="GG71" s="103">
        <f t="shared" ca="1" si="404"/>
        <v>3.208102555178427E-2</v>
      </c>
      <c r="GH71" s="103">
        <f t="shared" ca="1" si="404"/>
        <v>2.9591912576183103E-2</v>
      </c>
      <c r="GI71" s="103">
        <f t="shared" ca="1" si="404"/>
        <v>2.7089346509904803E-2</v>
      </c>
      <c r="GJ71" s="103">
        <f t="shared" ca="1" si="404"/>
        <v>2.4620791171819818E-2</v>
      </c>
      <c r="GK71" s="103">
        <f t="shared" ca="1" si="404"/>
        <v>2.2225407582097016E-2</v>
      </c>
      <c r="GL71" s="103">
        <f t="shared" ca="1" si="404"/>
        <v>1.9934153643348388E-2</v>
      </c>
      <c r="GM71" s="103">
        <f t="shared" ca="1" si="404"/>
        <v>1.7770222141839324E-2</v>
      </c>
      <c r="GN71" s="103">
        <f t="shared" ca="1" si="404"/>
        <v>1.574971880778531E-2</v>
      </c>
      <c r="GO71" s="103">
        <f t="shared" ca="1" si="326"/>
        <v>1.3882491881926364E-2</v>
      </c>
      <c r="GP71" s="103">
        <f t="shared" ca="1" si="325"/>
        <v>1.2173037724048765E-2</v>
      </c>
      <c r="GQ71" s="103">
        <f t="shared" ca="1" si="325"/>
        <v>1.062142153547674E-2</v>
      </c>
      <c r="GR71" s="103">
        <f t="shared" ca="1" si="325"/>
        <v>9.2241667833906655E-3</v>
      </c>
      <c r="GS71" s="103">
        <f t="shared" ca="1" si="325"/>
        <v>7.975080387893187E-3</v>
      </c>
      <c r="GT71" s="103">
        <f t="shared" ca="1" si="325"/>
        <v>6.8659925330871738E-3</v>
      </c>
      <c r="GU71" s="103">
        <f t="shared" ca="1" si="325"/>
        <v>5.8873997804062004E-3</v>
      </c>
      <c r="GV71" s="103">
        <f t="shared" ca="1" si="325"/>
        <v>5.0290079276614783E-3</v>
      </c>
      <c r="GW71" s="103">
        <f t="shared" ca="1" si="325"/>
        <v>4.2801768717817268E-3</v>
      </c>
      <c r="GX71" s="103">
        <f t="shared" ca="1" si="325"/>
        <v>3.630273804682727E-3</v>
      </c>
      <c r="GY71" s="103">
        <f t="shared" ca="1" si="325"/>
        <v>3.0689436639295136E-3</v>
      </c>
      <c r="GZ71" s="103">
        <f t="shared" ca="1" si="325"/>
        <v>2.5863071545182419E-3</v>
      </c>
      <c r="HA71" s="103">
        <f t="shared" ca="1" si="323"/>
        <v>2.1730971284738003E-3</v>
      </c>
      <c r="HB71" s="103">
        <f t="shared" ca="1" si="323"/>
        <v>1.8207439026834975E-3</v>
      </c>
      <c r="HC71" s="103">
        <f t="shared" ca="1" si="323"/>
        <v>1.5214194257189284E-3</v>
      </c>
      <c r="HD71" s="103">
        <f t="shared" ca="1" si="323"/>
        <v>1.2680492464517414E-3</v>
      </c>
      <c r="HE71" s="103">
        <f t="shared" ca="1" si="323"/>
        <v>1.0543001289214928E-3</v>
      </c>
      <c r="HF71" s="103">
        <f t="shared" ca="1" si="323"/>
        <v>8.745500026723364E-4</v>
      </c>
      <c r="HG71" s="103">
        <f t="shared" ca="1" si="323"/>
        <v>7.2384580945872312E-4</v>
      </c>
      <c r="HH71" s="103">
        <f t="shared" ca="1" si="323"/>
        <v>5.9785375493082171E-4</v>
      </c>
      <c r="HI71" s="103">
        <f t="shared" ca="1" si="323"/>
        <v>4.9280552705255342E-4</v>
      </c>
      <c r="HJ71" s="103">
        <f t="shared" ca="1" si="323"/>
        <v>4.0544321601754257E-4</v>
      </c>
      <c r="HK71" s="103">
        <f t="shared" ca="1" si="323"/>
        <v>3.3296496672075021E-4</v>
      </c>
      <c r="HL71" s="103">
        <f t="shared" ca="1" si="323"/>
        <v>2.7297281028026982E-4</v>
      </c>
      <c r="HM71" s="103">
        <f t="shared" ca="1" si="323"/>
        <v>2.2342364668270778E-4</v>
      </c>
      <c r="HN71" s="103">
        <f t="shared" ca="1" si="323"/>
        <v>1.8258397456216716E-4</v>
      </c>
      <c r="HO71" s="103">
        <f t="shared" ca="1" si="323"/>
        <v>1.4898867344170788E-4</v>
      </c>
      <c r="HP71" s="103">
        <f t="shared" ca="1" si="323"/>
        <v>1.2140392539594648E-4</v>
      </c>
      <c r="HQ71" s="103">
        <f t="shared" ca="1" si="324"/>
        <v>9.8794204553720469E-5</v>
      </c>
      <c r="HR71" s="103">
        <f t="shared" ca="1" si="324"/>
        <v>8.0293152798782699E-5</v>
      </c>
      <c r="HS71" s="103">
        <f t="shared" ca="1" si="324"/>
        <v>6.5178088367923173E-5</v>
      </c>
      <c r="HT71" s="103">
        <f t="shared" ca="1" si="320"/>
        <v>5.2847852141657554E-5</v>
      </c>
      <c r="HU71" s="103">
        <f t="shared" ca="1" si="320"/>
        <v>4.2803676974623173E-5</v>
      </c>
      <c r="HV71" s="103">
        <f t="shared" ca="1" si="320"/>
        <v>3.4632762437314397E-5</v>
      </c>
      <c r="HW71" s="103">
        <f t="shared" ca="1" si="320"/>
        <v>2.7994245991314063E-5</v>
      </c>
      <c r="HX71" s="103">
        <f t="shared" ca="1" si="320"/>
        <v>2.2607278083008889E-5</v>
      </c>
      <c r="HY71" s="103">
        <f t="shared" ca="1" si="320"/>
        <v>9.3121379428406952E-5</v>
      </c>
      <c r="HZ71" s="104">
        <f t="shared" ref="HZ71:HZ134" ca="1" si="541">SUM(FZ71:HY71)</f>
        <v>0.56712332848618119</v>
      </c>
      <c r="IA71" s="105">
        <f t="shared" ca="1" si="405"/>
        <v>2.4275763134468865E-2</v>
      </c>
      <c r="IB71" s="105">
        <f t="shared" ca="1" si="406"/>
        <v>1.0238989004890172E-2</v>
      </c>
      <c r="IC71" s="105">
        <f t="shared" ca="1" si="407"/>
        <v>1.3126400924400693E-2</v>
      </c>
      <c r="ID71" s="105">
        <f t="shared" ca="1" si="408"/>
        <v>1.6349784259633238E-2</v>
      </c>
      <c r="IE71" s="105">
        <f t="shared" ca="1" si="409"/>
        <v>1.9827170209500058E-2</v>
      </c>
      <c r="IF71" s="105">
        <f t="shared" ca="1" si="410"/>
        <v>2.3453884421648103E-2</v>
      </c>
      <c r="IG71" s="105">
        <f t="shared" ca="1" si="411"/>
        <v>2.7109690913603181E-2</v>
      </c>
      <c r="IH71" s="105">
        <f t="shared" ca="1" si="412"/>
        <v>3.0667313331035201E-2</v>
      </c>
      <c r="II71" s="105">
        <f t="shared" ca="1" si="413"/>
        <v>3.400133578026876E-2</v>
      </c>
      <c r="IJ71" s="105">
        <f t="shared" ca="1" si="414"/>
        <v>3.5873991014082243E-2</v>
      </c>
      <c r="IK71" s="105">
        <f t="shared" ca="1" si="415"/>
        <v>3.9554875704909474E-2</v>
      </c>
      <c r="IL71" s="105">
        <f t="shared" ca="1" si="416"/>
        <v>4.1600622346635738E-2</v>
      </c>
      <c r="IM71" s="105">
        <f t="shared" ca="1" si="417"/>
        <v>4.3083347113949677E-2</v>
      </c>
      <c r="IN71" s="105">
        <f t="shared" ca="1" si="418"/>
        <v>4.3978805258453962E-2</v>
      </c>
      <c r="IO71" s="105">
        <f t="shared" ca="1" si="419"/>
        <v>4.4287911697259742E-2</v>
      </c>
      <c r="IP71" s="105">
        <f t="shared" ca="1" si="420"/>
        <v>4.4034172786385141E-2</v>
      </c>
      <c r="IQ71" s="105">
        <f t="shared" ca="1" si="421"/>
        <v>4.3260013394059313E-2</v>
      </c>
      <c r="IR71" s="105">
        <f t="shared" ca="1" si="422"/>
        <v>4.2022455617514665E-2</v>
      </c>
      <c r="IS71" s="105">
        <f t="shared" ca="1" si="423"/>
        <v>4.0388573531462989E-2</v>
      </c>
      <c r="IT71" s="105">
        <f t="shared" ca="1" si="424"/>
        <v>3.8431082569726049E-2</v>
      </c>
      <c r="IU71" s="105">
        <f t="shared" ca="1" si="425"/>
        <v>3.6224337805116552E-2</v>
      </c>
      <c r="IV71" s="105">
        <f t="shared" ca="1" si="426"/>
        <v>3.3840925814277403E-2</v>
      </c>
      <c r="IW71" s="105">
        <f t="shared" ca="1" si="427"/>
        <v>3.1348950242022777E-2</v>
      </c>
      <c r="IX71" s="105">
        <f t="shared" ca="1" si="428"/>
        <v>2.8810038468473281E-2</v>
      </c>
      <c r="IY71" s="105">
        <f t="shared" ca="1" si="429"/>
        <v>2.6278039606361388E-2</v>
      </c>
      <c r="IZ71" s="105">
        <f t="shared" ca="1" si="430"/>
        <v>2.3798343454608531E-2</v>
      </c>
      <c r="JA71" s="105">
        <f t="shared" ca="1" si="431"/>
        <v>2.1407725103663931E-2</v>
      </c>
      <c r="JB71" s="105">
        <f t="shared" ca="1" si="432"/>
        <v>1.9134608477055837E-2</v>
      </c>
      <c r="JC71" s="105">
        <f t="shared" ca="1" si="433"/>
        <v>1.6999641416721202E-2</v>
      </c>
      <c r="JD71" s="105">
        <f t="shared" ca="1" si="434"/>
        <v>1.5016482038422929E-2</v>
      </c>
      <c r="JE71" s="105">
        <f t="shared" ca="1" si="435"/>
        <v>1.3192708244772427E-2</v>
      </c>
      <c r="JF71" s="105">
        <f t="shared" ca="1" si="436"/>
        <v>1.1530777125562134E-2</v>
      </c>
      <c r="JG71" s="105">
        <f t="shared" ca="1" si="437"/>
        <v>1.0028976624569141E-2</v>
      </c>
      <c r="JH71" s="105">
        <f t="shared" ca="1" si="438"/>
        <v>8.6823269382025094E-3</v>
      </c>
      <c r="JI71" s="105">
        <f t="shared" ca="1" si="439"/>
        <v>7.4834027269860721E-3</v>
      </c>
      <c r="JJ71" s="105">
        <f t="shared" ca="1" si="440"/>
        <v>6.4230588513962891E-3</v>
      </c>
      <c r="JK71" s="105">
        <f t="shared" ca="1" si="441"/>
        <v>5.491051783737144E-3</v>
      </c>
      <c r="JL71" s="105">
        <f t="shared" ca="1" si="442"/>
        <v>4.6765561182174455E-3</v>
      </c>
      <c r="JM71" s="105">
        <f t="shared" ca="1" si="443"/>
        <v>3.968580873658578E-3</v>
      </c>
      <c r="JN71" s="105">
        <f t="shared" ca="1" si="444"/>
        <v>3.356293816846434E-3</v>
      </c>
      <c r="JO71" s="105">
        <f t="shared" ca="1" si="445"/>
        <v>2.8292641284218263E-3</v>
      </c>
      <c r="JP71" s="105">
        <f t="shared" ca="1" si="446"/>
        <v>2.3776346901658134E-3</v>
      </c>
      <c r="JQ71" s="105">
        <f t="shared" ca="1" si="447"/>
        <v>1.9922353758557126E-3</v>
      </c>
      <c r="JR71" s="105">
        <f t="shared" ca="1" si="448"/>
        <v>1.6646482270653742E-3</v>
      </c>
      <c r="JS71" s="105">
        <f t="shared" ca="1" si="449"/>
        <v>1.3872344998216222E-3</v>
      </c>
      <c r="JT71" s="105">
        <f t="shared" ca="1" si="450"/>
        <v>1.1531324458497808E-3</v>
      </c>
      <c r="JU71" s="105">
        <f t="shared" ca="1" si="451"/>
        <v>9.5623347207758158E-4</v>
      </c>
      <c r="JV71" s="105">
        <f t="shared" ca="1" si="452"/>
        <v>7.911430981297603E-4</v>
      </c>
      <c r="JW71" s="105">
        <f t="shared" ca="1" si="453"/>
        <v>6.5313196831366313E-4</v>
      </c>
      <c r="JX71" s="105">
        <f t="shared" ca="1" si="454"/>
        <v>5.3808111276355472E-4</v>
      </c>
      <c r="JY71" s="105">
        <f t="shared" ca="1" si="455"/>
        <v>4.4242471417461649E-4</v>
      </c>
      <c r="JZ71" s="105">
        <f t="shared" ca="1" si="456"/>
        <v>3.6309283027190285E-4</v>
      </c>
      <c r="KA71" s="105">
        <f t="shared" ca="1" si="457"/>
        <v>2.9745584647165722E-4</v>
      </c>
      <c r="KB71" s="105">
        <f t="shared" ca="1" si="458"/>
        <v>2.4327188025453109E-4</v>
      </c>
      <c r="KC71" s="105">
        <f t="shared" ca="1" si="459"/>
        <v>1.9863791684694308E-4</v>
      </c>
      <c r="KD71" s="105">
        <f t="shared" ca="1" si="460"/>
        <v>1.6194511125677946E-4</v>
      </c>
      <c r="KE71" s="105">
        <f t="shared" ca="1" si="461"/>
        <v>1.3183843027871864E-4</v>
      </c>
      <c r="KF71" s="105">
        <f t="shared" ca="1" si="462"/>
        <v>1.0718061600345202E-4</v>
      </c>
      <c r="KG71" s="105">
        <f t="shared" ca="1" si="463"/>
        <v>8.7020316820056833E-5</v>
      </c>
      <c r="KH71" s="105">
        <f t="shared" ca="1" si="464"/>
        <v>7.0564141463299893E-5</v>
      </c>
      <c r="KI71" s="105">
        <f t="shared" ca="1" si="465"/>
        <v>5.7152336415847366E-5</v>
      </c>
      <c r="KJ71" s="105">
        <f t="shared" ca="1" si="466"/>
        <v>4.6237758490732385E-5</v>
      </c>
      <c r="KK71" s="105">
        <f t="shared" ca="1" si="467"/>
        <v>3.7367805754639764E-5</v>
      </c>
      <c r="KL71" s="105">
        <f t="shared" ca="1" si="468"/>
        <v>3.0168975435111515E-5</v>
      </c>
      <c r="KM71" s="105">
        <f t="shared" ca="1" si="469"/>
        <v>2.4333732604770575E-5</v>
      </c>
      <c r="KN71" s="105">
        <f t="shared" ca="1" si="470"/>
        <v>1.9609394746305384E-5</v>
      </c>
      <c r="KO71" s="105">
        <f t="shared" ca="1" si="471"/>
        <v>7.9950629686427964E-5</v>
      </c>
      <c r="KP71" s="102"/>
      <c r="KQ71" s="106">
        <f t="shared" ca="1" si="472"/>
        <v>0.55257011488526087</v>
      </c>
      <c r="KR71" s="107">
        <f t="shared" ca="1" si="473"/>
        <v>0.18793152504986105</v>
      </c>
    </row>
    <row r="72" spans="1:304" s="63" customFormat="1" ht="15.5" x14ac:dyDescent="0.35">
      <c r="A72" s="62"/>
      <c r="B72" s="67" t="s">
        <v>174</v>
      </c>
      <c r="C72" s="95">
        <f t="shared" si="474"/>
        <v>176321</v>
      </c>
      <c r="D72" s="75">
        <f ca="1">'Stochastic inputs'!H93</f>
        <v>25.69313</v>
      </c>
      <c r="E72" s="75">
        <v>4.7316719999999997</v>
      </c>
      <c r="F72" s="96">
        <v>25.51327809</v>
      </c>
      <c r="G72" s="96">
        <v>4.6985502959999996</v>
      </c>
      <c r="H72" s="97">
        <f t="shared" ca="1" si="327"/>
        <v>3.2295472282469366</v>
      </c>
      <c r="I72" s="97">
        <f t="shared" ca="1" si="328"/>
        <v>0.18262755949785114</v>
      </c>
      <c r="J72" s="98">
        <f t="shared" si="329"/>
        <v>3.2225226133099723</v>
      </c>
      <c r="K72" s="98">
        <f t="shared" si="330"/>
        <v>0.18262755949785114</v>
      </c>
      <c r="L72" s="98"/>
      <c r="M72" s="99">
        <v>253596</v>
      </c>
      <c r="N72" s="98"/>
      <c r="O72" s="97">
        <f t="shared" ca="1" si="331"/>
        <v>3.2295472282469366</v>
      </c>
      <c r="P72" s="97">
        <f t="shared" ca="1" si="331"/>
        <v>0.18262755949785114</v>
      </c>
      <c r="Q72" s="99">
        <v>176321</v>
      </c>
      <c r="R72" s="100">
        <v>181272</v>
      </c>
      <c r="S72" s="99">
        <v>184864</v>
      </c>
      <c r="T72" s="100">
        <v>190100</v>
      </c>
      <c r="U72" s="99">
        <v>196436</v>
      </c>
      <c r="V72" s="100">
        <v>204465</v>
      </c>
      <c r="W72" s="99">
        <v>214974</v>
      </c>
      <c r="X72" s="100">
        <v>227017</v>
      </c>
      <c r="Y72" s="99">
        <v>239743</v>
      </c>
      <c r="Z72" s="100">
        <v>253596</v>
      </c>
      <c r="AA72" s="98"/>
      <c r="AB72" s="98">
        <f t="shared" si="332"/>
        <v>3.2225226133099723</v>
      </c>
      <c r="AC72" s="98">
        <f t="shared" si="332"/>
        <v>0.18262755949785114</v>
      </c>
      <c r="AD72" s="101">
        <f t="shared" ca="1" si="333"/>
        <v>3903.5586359435715</v>
      </c>
      <c r="AE72" s="101">
        <f t="shared" ca="1" si="334"/>
        <v>1675.5060158925739</v>
      </c>
      <c r="AF72" s="101">
        <f t="shared" ca="1" si="335"/>
        <v>2160.5677129090691</v>
      </c>
      <c r="AG72" s="101">
        <f t="shared" ca="1" si="336"/>
        <v>2706.44813158855</v>
      </c>
      <c r="AH72" s="101">
        <f t="shared" ca="1" si="337"/>
        <v>3300.2706448691229</v>
      </c>
      <c r="AI72" s="101">
        <f t="shared" ca="1" si="338"/>
        <v>3925.0361783220606</v>
      </c>
      <c r="AJ72" s="101">
        <f t="shared" ca="1" si="339"/>
        <v>4560.7413525155953</v>
      </c>
      <c r="AK72" s="101">
        <f t="shared" ca="1" si="340"/>
        <v>5185.7709150162063</v>
      </c>
      <c r="AL72" s="101">
        <f t="shared" ca="1" si="341"/>
        <v>5778.4002519340065</v>
      </c>
      <c r="AM72" s="101">
        <f t="shared" ca="1" si="342"/>
        <v>6318.2454552034405</v>
      </c>
      <c r="AN72" s="101">
        <f t="shared" ca="1" si="343"/>
        <v>6787.5219871490362</v>
      </c>
      <c r="AO72" s="101">
        <f t="shared" ca="1" si="344"/>
        <v>7172.0112359792947</v>
      </c>
      <c r="AP72" s="101">
        <f t="shared" ca="1" si="345"/>
        <v>7461.6790947494501</v>
      </c>
      <c r="AQ72" s="101">
        <f t="shared" ca="1" si="346"/>
        <v>7650.9347261431931</v>
      </c>
      <c r="AR72" s="101">
        <f t="shared" ca="1" si="347"/>
        <v>7738.5552597728765</v>
      </c>
      <c r="AS72" s="101">
        <f t="shared" ca="1" si="348"/>
        <v>7727.3298883512516</v>
      </c>
      <c r="AT72" s="101">
        <f t="shared" ca="1" si="349"/>
        <v>7623.4934343424056</v>
      </c>
      <c r="AU72" s="101">
        <f t="shared" ca="1" si="350"/>
        <v>7436.0254799057002</v>
      </c>
      <c r="AV72" s="101">
        <f t="shared" ca="1" si="351"/>
        <v>7175.8883426393731</v>
      </c>
      <c r="AW72" s="101">
        <f t="shared" ca="1" si="352"/>
        <v>6855.267932959533</v>
      </c>
      <c r="AX72" s="101">
        <f t="shared" ca="1" si="353"/>
        <v>6486.8683836577775</v>
      </c>
      <c r="AY72" s="101">
        <f t="shared" ca="1" si="354"/>
        <v>6083.2966103487342</v>
      </c>
      <c r="AZ72" s="101">
        <f t="shared" ca="1" si="355"/>
        <v>5656.5585063161543</v>
      </c>
      <c r="BA72" s="101">
        <f t="shared" ca="1" si="356"/>
        <v>5217.6756173451804</v>
      </c>
      <c r="BB72" s="101">
        <f t="shared" ca="1" si="357"/>
        <v>4776.4206659729243</v>
      </c>
      <c r="BC72" s="101">
        <f t="shared" ca="1" si="358"/>
        <v>4341.1625202064406</v>
      </c>
      <c r="BD72" s="101">
        <f t="shared" ca="1" si="359"/>
        <v>3918.8060902829275</v>
      </c>
      <c r="BE72" s="101">
        <f t="shared" ca="1" si="360"/>
        <v>3514.8099045488307</v>
      </c>
      <c r="BF72" s="101">
        <f t="shared" ca="1" si="361"/>
        <v>3133.2633382712506</v>
      </c>
      <c r="BG72" s="101">
        <f t="shared" ca="1" si="362"/>
        <v>2777.0061699075131</v>
      </c>
      <c r="BH72" s="101">
        <f t="shared" ca="1" si="363"/>
        <v>2447.7748511131381</v>
      </c>
      <c r="BI72" s="101">
        <f t="shared" ca="1" si="364"/>
        <v>2146.3621845420021</v>
      </c>
      <c r="BJ72" s="101">
        <f t="shared" ca="1" si="365"/>
        <v>1872.7796665567939</v>
      </c>
      <c r="BK72" s="101">
        <f t="shared" ca="1" si="366"/>
        <v>1626.4143114142253</v>
      </c>
      <c r="BL72" s="101">
        <f t="shared" ca="1" si="367"/>
        <v>1406.1741490737143</v>
      </c>
      <c r="BM72" s="101">
        <f t="shared" ca="1" si="368"/>
        <v>1210.6186694264634</v>
      </c>
      <c r="BN72" s="101">
        <f t="shared" ca="1" si="369"/>
        <v>1038.0722166810015</v>
      </c>
      <c r="BO72" s="101">
        <f t="shared" ca="1" si="370"/>
        <v>886.71970681319931</v>
      </c>
      <c r="BP72" s="101">
        <f t="shared" ca="1" si="371"/>
        <v>754.68506620942583</v>
      </c>
      <c r="BQ72" s="101">
        <f t="shared" ca="1" si="372"/>
        <v>640.09350751546299</v>
      </c>
      <c r="BR72" s="101">
        <f t="shared" ca="1" si="373"/>
        <v>541.11921576771567</v>
      </c>
      <c r="BS72" s="101">
        <f t="shared" ca="1" si="374"/>
        <v>456.02026379181086</v>
      </c>
      <c r="BT72" s="101">
        <f t="shared" ca="1" si="375"/>
        <v>383.16265878962889</v>
      </c>
      <c r="BU72" s="101">
        <f t="shared" ca="1" si="376"/>
        <v>321.03538566505688</v>
      </c>
      <c r="BV72" s="101">
        <f t="shared" ca="1" si="377"/>
        <v>268.25819456218716</v>
      </c>
      <c r="BW72" s="101">
        <f t="shared" ca="1" si="378"/>
        <v>223.58371118361745</v>
      </c>
      <c r="BX72" s="101">
        <f t="shared" ca="1" si="379"/>
        <v>185.89525303156651</v>
      </c>
      <c r="BY72" s="101">
        <f t="shared" ca="1" si="380"/>
        <v>154.201531021189</v>
      </c>
      <c r="BZ72" s="101">
        <f t="shared" ca="1" si="381"/>
        <v>127.6292169695715</v>
      </c>
      <c r="CA72" s="101">
        <f t="shared" ca="1" si="382"/>
        <v>105.4141719231574</v>
      </c>
      <c r="CB72" s="101">
        <f t="shared" ca="1" si="383"/>
        <v>86.891963335433246</v>
      </c>
      <c r="CC72" s="101">
        <f t="shared" ca="1" si="384"/>
        <v>71.488153291429114</v>
      </c>
      <c r="CD72" s="101">
        <f t="shared" ca="1" si="385"/>
        <v>58.708715897169391</v>
      </c>
      <c r="CE72" s="101">
        <f t="shared" ca="1" si="386"/>
        <v>48.130838881427444</v>
      </c>
      <c r="CF72" s="101">
        <f t="shared" ca="1" si="387"/>
        <v>39.394280806741712</v>
      </c>
      <c r="CG72" s="101">
        <f t="shared" ca="1" si="388"/>
        <v>32.193388978775872</v>
      </c>
      <c r="CH72" s="101">
        <f t="shared" ca="1" si="389"/>
        <v>26.26983188991537</v>
      </c>
      <c r="CI72" s="101">
        <f t="shared" ca="1" si="390"/>
        <v>21.406061529738675</v>
      </c>
      <c r="CJ72" s="101">
        <f t="shared" ca="1" si="391"/>
        <v>17.419492941116545</v>
      </c>
      <c r="CK72" s="101">
        <f t="shared" ca="1" si="392"/>
        <v>14.157368994634162</v>
      </c>
      <c r="CL72" s="101">
        <f t="shared" ca="1" si="393"/>
        <v>11.49226571912058</v>
      </c>
      <c r="CM72" s="101">
        <f t="shared" ca="1" si="394"/>
        <v>9.3181861374692012</v>
      </c>
      <c r="CN72" s="101">
        <f t="shared" ca="1" si="395"/>
        <v>7.5471871278425322</v>
      </c>
      <c r="CO72" s="101">
        <f t="shared" ca="1" si="396"/>
        <v>6.1064833057097108</v>
      </c>
      <c r="CP72" s="101">
        <f t="shared" ca="1" si="397"/>
        <v>4.9359734474344865</v>
      </c>
      <c r="CQ72" s="101">
        <f t="shared" ca="1" si="398"/>
        <v>3.9861378788742097</v>
      </c>
      <c r="CR72" s="101">
        <f t="shared" ca="1" si="399"/>
        <v>16.419254742196138</v>
      </c>
      <c r="CS72" s="102">
        <f t="shared" ca="1" si="400"/>
        <v>176321.00000000003</v>
      </c>
      <c r="CT72" s="74">
        <f t="shared" si="475"/>
        <v>4275.5273600794553</v>
      </c>
      <c r="CU72" s="74">
        <f t="shared" si="476"/>
        <v>1803.3244675963285</v>
      </c>
      <c r="CV72" s="74">
        <f t="shared" si="477"/>
        <v>2311.8649651001106</v>
      </c>
      <c r="CW72" s="74">
        <f t="shared" si="478"/>
        <v>2879.5778549265269</v>
      </c>
      <c r="CX72" s="74">
        <f t="shared" si="479"/>
        <v>3492.0265218481891</v>
      </c>
      <c r="CY72" s="74">
        <f t="shared" si="480"/>
        <v>4130.7753741638153</v>
      </c>
      <c r="CZ72" s="74">
        <f t="shared" si="481"/>
        <v>4774.6480546200046</v>
      </c>
      <c r="DA72" s="74">
        <f t="shared" si="482"/>
        <v>5401.228232483295</v>
      </c>
      <c r="DB72" s="74">
        <f t="shared" si="483"/>
        <v>5988.4272474785084</v>
      </c>
      <c r="DC72" s="74">
        <f t="shared" ca="1" si="401"/>
        <v>6318.2454552034405</v>
      </c>
      <c r="DD72" s="74">
        <f t="shared" si="484"/>
        <v>6966.5349906448055</v>
      </c>
      <c r="DE72" s="74">
        <f t="shared" si="485"/>
        <v>7326.838627240767</v>
      </c>
      <c r="DF72" s="74">
        <f t="shared" si="486"/>
        <v>7587.9809968957461</v>
      </c>
      <c r="DG72" s="74">
        <f t="shared" si="487"/>
        <v>7745.6920346673223</v>
      </c>
      <c r="DH72" s="74">
        <f t="shared" si="488"/>
        <v>7800.1328787705652</v>
      </c>
      <c r="DI72" s="74">
        <f t="shared" si="489"/>
        <v>7755.4435460500326</v>
      </c>
      <c r="DJ72" s="74">
        <f t="shared" si="490"/>
        <v>7619.0960440326053</v>
      </c>
      <c r="DK72" s="74">
        <f t="shared" si="491"/>
        <v>7401.1332922959627</v>
      </c>
      <c r="DL72" s="74">
        <f t="shared" si="492"/>
        <v>7113.3685977995547</v>
      </c>
      <c r="DM72" s="74">
        <f t="shared" si="493"/>
        <v>6768.608842250158</v>
      </c>
      <c r="DN72" s="74">
        <f t="shared" si="494"/>
        <v>6379.9496859741048</v>
      </c>
      <c r="DO72" s="74">
        <f t="shared" si="495"/>
        <v>5960.1753159274194</v>
      </c>
      <c r="DP72" s="74">
        <f t="shared" si="496"/>
        <v>5521.2803703470627</v>
      </c>
      <c r="DQ72" s="74">
        <f t="shared" si="497"/>
        <v>5074.1188664013616</v>
      </c>
      <c r="DR72" s="74">
        <f t="shared" si="498"/>
        <v>4628.1748871870368</v>
      </c>
      <c r="DS72" s="74">
        <f t="shared" si="499"/>
        <v>4191.4426335900571</v>
      </c>
      <c r="DT72" s="74">
        <f t="shared" si="500"/>
        <v>3770.3990556660833</v>
      </c>
      <c r="DU72" s="74">
        <f t="shared" si="501"/>
        <v>3370.0502684465027</v>
      </c>
      <c r="DV72" s="74">
        <f t="shared" si="502"/>
        <v>2994.0328378608397</v>
      </c>
      <c r="DW72" s="74">
        <f t="shared" si="503"/>
        <v>2644.7522762428562</v>
      </c>
      <c r="DX72" s="74">
        <f t="shared" si="504"/>
        <v>2323.5432287597341</v>
      </c>
      <c r="DY72" s="74">
        <f t="shared" si="505"/>
        <v>2030.8384461586111</v>
      </c>
      <c r="DZ72" s="74">
        <f t="shared" si="506"/>
        <v>1766.3363954585245</v>
      </c>
      <c r="EA72" s="74">
        <f t="shared" si="507"/>
        <v>1529.1600172491098</v>
      </c>
      <c r="EB72" s="74">
        <f t="shared" si="508"/>
        <v>1318.0015362850588</v>
      </c>
      <c r="EC72" s="74">
        <f t="shared" si="509"/>
        <v>1131.250280472231</v>
      </c>
      <c r="ED72" s="74">
        <f t="shared" si="510"/>
        <v>967.10212597380064</v>
      </c>
      <c r="EE72" s="74">
        <f t="shared" si="511"/>
        <v>823.65046666629246</v>
      </c>
      <c r="EF72" s="74">
        <f t="shared" si="512"/>
        <v>698.95953474364455</v>
      </c>
      <c r="EG72" s="74">
        <f t="shared" si="513"/>
        <v>591.12152161417089</v>
      </c>
      <c r="EH72" s="74">
        <f t="shared" si="514"/>
        <v>498.29931701644671</v>
      </c>
      <c r="EI72" s="74">
        <f t="shared" si="515"/>
        <v>418.7568528234608</v>
      </c>
      <c r="EJ72" s="74">
        <f t="shared" si="516"/>
        <v>350.87905620132176</v>
      </c>
      <c r="EK72" s="74">
        <f t="shared" si="517"/>
        <v>293.18332858587121</v>
      </c>
      <c r="EL72" s="74">
        <f t="shared" si="518"/>
        <v>244.32430922889927</v>
      </c>
      <c r="EM72" s="74">
        <f t="shared" si="519"/>
        <v>203.09348442379866</v>
      </c>
      <c r="EN72" s="74">
        <f t="shared" si="520"/>
        <v>168.41498863887003</v>
      </c>
      <c r="EO72" s="74">
        <f t="shared" si="521"/>
        <v>139.33872822267602</v>
      </c>
      <c r="EP72" s="74">
        <f t="shared" si="522"/>
        <v>115.03175347359526</v>
      </c>
      <c r="EQ72" s="74">
        <f t="shared" si="523"/>
        <v>94.768617852264768</v>
      </c>
      <c r="ER72" s="74">
        <f t="shared" si="524"/>
        <v>77.921297870263317</v>
      </c>
      <c r="ES72" s="74">
        <f t="shared" si="525"/>
        <v>63.949105182689536</v>
      </c>
      <c r="ET72" s="74">
        <f t="shared" si="526"/>
        <v>52.388903407917105</v>
      </c>
      <c r="EU72" s="74">
        <f t="shared" si="527"/>
        <v>42.845844812572459</v>
      </c>
      <c r="EV72" s="74">
        <f t="shared" si="528"/>
        <v>34.984764166791848</v>
      </c>
      <c r="EW72" s="74">
        <f t="shared" si="529"/>
        <v>28.522306391527621</v>
      </c>
      <c r="EX72" s="74">
        <f t="shared" si="530"/>
        <v>23.219818575599319</v>
      </c>
      <c r="EY72" s="74">
        <f t="shared" si="531"/>
        <v>18.877003110244562</v>
      </c>
      <c r="EZ72" s="74">
        <f t="shared" si="532"/>
        <v>15.326304816290412</v>
      </c>
      <c r="FA72" s="74">
        <f t="shared" si="533"/>
        <v>12.427989010919173</v>
      </c>
      <c r="FB72" s="74">
        <f t="shared" si="534"/>
        <v>10.065857731634484</v>
      </c>
      <c r="FC72" s="74">
        <f t="shared" si="535"/>
        <v>8.1435463182277328</v>
      </c>
      <c r="FD72" s="74">
        <f t="shared" si="536"/>
        <v>6.5813410274730133</v>
      </c>
      <c r="FE72" s="74">
        <f t="shared" si="537"/>
        <v>5.3134593208827017</v>
      </c>
      <c r="FF72" s="74">
        <f t="shared" si="538"/>
        <v>4.2857371341224528</v>
      </c>
      <c r="FG72" s="74">
        <f t="shared" si="539"/>
        <v>3.4536711899854913</v>
      </c>
      <c r="FH72" s="74">
        <f t="shared" si="540"/>
        <v>14.08116823295831</v>
      </c>
      <c r="FI72" s="102">
        <f t="shared" ca="1" si="402"/>
        <v>176123.29368993899</v>
      </c>
      <c r="FJ72" s="62"/>
      <c r="FK72" s="103">
        <f t="shared" ca="1" si="403"/>
        <v>2.213893203840479E-2</v>
      </c>
      <c r="FL72" s="103">
        <f t="shared" ca="1" si="403"/>
        <v>9.5025891181003599E-3</v>
      </c>
      <c r="FM72" s="103">
        <f t="shared" ca="1" si="403"/>
        <v>1.2253604011485125E-2</v>
      </c>
      <c r="FN72" s="103">
        <f t="shared" ca="1" si="403"/>
        <v>1.534955071482438E-2</v>
      </c>
      <c r="FO72" s="103">
        <f t="shared" ca="1" si="403"/>
        <v>1.8717399770130174E-2</v>
      </c>
      <c r="FP72" s="103">
        <f t="shared" ca="1" si="403"/>
        <v>2.2260741365589237E-2</v>
      </c>
      <c r="FQ72" s="103">
        <f t="shared" ca="1" si="403"/>
        <v>2.586612685111583E-2</v>
      </c>
      <c r="FR72" s="103">
        <f t="shared" ca="1" si="403"/>
        <v>2.9410965880503206E-2</v>
      </c>
      <c r="FS72" s="103">
        <f t="shared" ca="1" si="403"/>
        <v>3.2772047866867847E-2</v>
      </c>
      <c r="FT72" s="103">
        <f t="shared" ca="1" si="403"/>
        <v>3.5833766001800348E-2</v>
      </c>
      <c r="FU72" s="103">
        <f t="shared" ca="1" si="403"/>
        <v>3.8495255738959254E-2</v>
      </c>
      <c r="FV72" s="103">
        <f t="shared" ca="1" si="403"/>
        <v>4.0675876588604269E-2</v>
      </c>
      <c r="FW72" s="103">
        <f t="shared" ca="1" si="403"/>
        <v>4.2318720372215728E-2</v>
      </c>
      <c r="FX72" s="103">
        <f t="shared" ca="1" si="403"/>
        <v>4.3392078800274451E-2</v>
      </c>
      <c r="FY72" s="103">
        <f t="shared" ca="1" si="403"/>
        <v>4.388901639494374E-2</v>
      </c>
      <c r="FZ72" s="103">
        <f t="shared" ca="1" si="403"/>
        <v>4.3825351990694532E-2</v>
      </c>
      <c r="GA72" s="103">
        <f t="shared" ca="1" si="404"/>
        <v>4.3236446222187967E-2</v>
      </c>
      <c r="GB72" s="103">
        <f t="shared" ca="1" si="404"/>
        <v>4.2173226557844494E-2</v>
      </c>
      <c r="GC72" s="103">
        <f t="shared" ca="1" si="404"/>
        <v>4.0697865498944379E-2</v>
      </c>
      <c r="GD72" s="103">
        <f t="shared" ca="1" si="404"/>
        <v>3.8879475121848965E-2</v>
      </c>
      <c r="GE72" s="103">
        <f t="shared" ca="1" si="404"/>
        <v>3.6790106587744946E-2</v>
      </c>
      <c r="GF72" s="103">
        <f t="shared" ca="1" si="404"/>
        <v>3.4501259693109347E-2</v>
      </c>
      <c r="GG72" s="103">
        <f t="shared" ca="1" si="404"/>
        <v>3.2081025551784263E-2</v>
      </c>
      <c r="GH72" s="103">
        <f t="shared" ca="1" si="404"/>
        <v>2.9591912576183096E-2</v>
      </c>
      <c r="GI72" s="103">
        <f t="shared" ca="1" si="404"/>
        <v>2.7089346509904796E-2</v>
      </c>
      <c r="GJ72" s="103">
        <f t="shared" ca="1" si="404"/>
        <v>2.4620791171819804E-2</v>
      </c>
      <c r="GK72" s="103">
        <f t="shared" ca="1" si="404"/>
        <v>2.2225407582097009E-2</v>
      </c>
      <c r="GL72" s="103">
        <f t="shared" ca="1" si="404"/>
        <v>1.9934153643348381E-2</v>
      </c>
      <c r="GM72" s="103">
        <f t="shared" ca="1" si="404"/>
        <v>1.7770222141839317E-2</v>
      </c>
      <c r="GN72" s="103">
        <f t="shared" ca="1" si="404"/>
        <v>1.5749718807785303E-2</v>
      </c>
      <c r="GO72" s="103">
        <f t="shared" ca="1" si="326"/>
        <v>1.388249188192636E-2</v>
      </c>
      <c r="GP72" s="103">
        <f t="shared" ca="1" si="325"/>
        <v>1.2173037724048761E-2</v>
      </c>
      <c r="GQ72" s="103">
        <f t="shared" ca="1" si="325"/>
        <v>1.0621421535476737E-2</v>
      </c>
      <c r="GR72" s="103">
        <f t="shared" ca="1" si="325"/>
        <v>9.224166783390662E-3</v>
      </c>
      <c r="GS72" s="103">
        <f t="shared" ca="1" si="325"/>
        <v>7.9750803878931836E-3</v>
      </c>
      <c r="GT72" s="103">
        <f t="shared" ca="1" si="325"/>
        <v>6.8659925330871712E-3</v>
      </c>
      <c r="GU72" s="103">
        <f t="shared" ca="1" si="325"/>
        <v>5.8873997804061986E-3</v>
      </c>
      <c r="GV72" s="103">
        <f t="shared" ca="1" si="325"/>
        <v>5.0290079276614765E-3</v>
      </c>
      <c r="GW72" s="103">
        <f t="shared" ca="1" si="325"/>
        <v>4.2801768717817259E-3</v>
      </c>
      <c r="GX72" s="103">
        <f t="shared" ca="1" si="325"/>
        <v>3.6302738046827257E-3</v>
      </c>
      <c r="GY72" s="103">
        <f t="shared" ca="1" si="325"/>
        <v>3.0689436639295127E-3</v>
      </c>
      <c r="GZ72" s="103">
        <f t="shared" ca="1" si="325"/>
        <v>2.586307154518241E-3</v>
      </c>
      <c r="HA72" s="103">
        <f t="shared" ca="1" si="323"/>
        <v>2.1730971284737994E-3</v>
      </c>
      <c r="HB72" s="103">
        <f t="shared" ca="1" si="323"/>
        <v>1.8207439026834966E-3</v>
      </c>
      <c r="HC72" s="103">
        <f t="shared" ca="1" si="323"/>
        <v>1.521419425718928E-3</v>
      </c>
      <c r="HD72" s="103">
        <f t="shared" ca="1" si="323"/>
        <v>1.268049246451741E-3</v>
      </c>
      <c r="HE72" s="103">
        <f t="shared" ca="1" si="323"/>
        <v>1.0543001289214926E-3</v>
      </c>
      <c r="HF72" s="103">
        <f t="shared" ca="1" si="323"/>
        <v>8.7455000267233607E-4</v>
      </c>
      <c r="HG72" s="103">
        <f t="shared" ca="1" si="323"/>
        <v>7.238458094587229E-4</v>
      </c>
      <c r="HH72" s="103">
        <f t="shared" ca="1" si="323"/>
        <v>5.9785375493082149E-4</v>
      </c>
      <c r="HI72" s="103">
        <f t="shared" ca="1" si="323"/>
        <v>4.9280552705255321E-4</v>
      </c>
      <c r="HJ72" s="103">
        <f t="shared" ca="1" si="323"/>
        <v>4.0544321601754246E-4</v>
      </c>
      <c r="HK72" s="103">
        <f t="shared" ca="1" si="323"/>
        <v>3.329649667207501E-4</v>
      </c>
      <c r="HL72" s="103">
        <f t="shared" ca="1" si="323"/>
        <v>2.7297281028026971E-4</v>
      </c>
      <c r="HM72" s="103">
        <f t="shared" ca="1" si="323"/>
        <v>2.234236466827077E-4</v>
      </c>
      <c r="HN72" s="103">
        <f t="shared" ca="1" si="323"/>
        <v>1.825839745621671E-4</v>
      </c>
      <c r="HO72" s="103">
        <f t="shared" ca="1" si="323"/>
        <v>1.4898867344170783E-4</v>
      </c>
      <c r="HP72" s="103">
        <f t="shared" ca="1" si="323"/>
        <v>1.2140392539594644E-4</v>
      </c>
      <c r="HQ72" s="103">
        <f t="shared" ca="1" si="324"/>
        <v>9.8794204553720441E-5</v>
      </c>
      <c r="HR72" s="103">
        <f t="shared" ca="1" si="324"/>
        <v>8.0293152798782672E-5</v>
      </c>
      <c r="HS72" s="103">
        <f t="shared" ca="1" si="324"/>
        <v>6.5178088367923146E-5</v>
      </c>
      <c r="HT72" s="103">
        <f t="shared" ca="1" si="320"/>
        <v>5.2847852141657541E-5</v>
      </c>
      <c r="HU72" s="103">
        <f t="shared" ca="1" si="320"/>
        <v>4.2803676974623166E-5</v>
      </c>
      <c r="HV72" s="103">
        <f t="shared" ca="1" si="320"/>
        <v>3.4632762437314384E-5</v>
      </c>
      <c r="HW72" s="103">
        <f t="shared" ca="1" si="320"/>
        <v>2.7994245991314056E-5</v>
      </c>
      <c r="HX72" s="103">
        <f t="shared" ca="1" si="320"/>
        <v>2.2607278083008883E-5</v>
      </c>
      <c r="HY72" s="103">
        <f t="shared" ca="1" si="320"/>
        <v>9.3121379428406912E-5</v>
      </c>
      <c r="HZ72" s="104">
        <f t="shared" ca="1" si="541"/>
        <v>0.56712332848618108</v>
      </c>
      <c r="IA72" s="105">
        <f t="shared" ca="1" si="405"/>
        <v>2.4275763134468872E-2</v>
      </c>
      <c r="IB72" s="105">
        <f t="shared" ca="1" si="406"/>
        <v>1.0238989004890175E-2</v>
      </c>
      <c r="IC72" s="105">
        <f t="shared" ca="1" si="407"/>
        <v>1.3126400924400696E-2</v>
      </c>
      <c r="ID72" s="105">
        <f t="shared" ca="1" si="408"/>
        <v>1.6349784259633241E-2</v>
      </c>
      <c r="IE72" s="105">
        <f t="shared" ca="1" si="409"/>
        <v>1.9827170209500065E-2</v>
      </c>
      <c r="IF72" s="105">
        <f t="shared" ca="1" si="410"/>
        <v>2.3453884421648113E-2</v>
      </c>
      <c r="IG72" s="105">
        <f t="shared" ca="1" si="411"/>
        <v>2.7109690913603188E-2</v>
      </c>
      <c r="IH72" s="105">
        <f t="shared" ca="1" si="412"/>
        <v>3.0667313331035208E-2</v>
      </c>
      <c r="II72" s="105">
        <f t="shared" ca="1" si="413"/>
        <v>3.4001335780268774E-2</v>
      </c>
      <c r="IJ72" s="105">
        <f t="shared" ca="1" si="414"/>
        <v>3.587399101408225E-2</v>
      </c>
      <c r="IK72" s="105">
        <f t="shared" ca="1" si="415"/>
        <v>3.9554875704909481E-2</v>
      </c>
      <c r="IL72" s="105">
        <f t="shared" ca="1" si="416"/>
        <v>4.1600622346635752E-2</v>
      </c>
      <c r="IM72" s="105">
        <f t="shared" ca="1" si="417"/>
        <v>4.3083347113949684E-2</v>
      </c>
      <c r="IN72" s="105">
        <f t="shared" ca="1" si="418"/>
        <v>4.3978805258453976E-2</v>
      </c>
      <c r="IO72" s="105">
        <f t="shared" ca="1" si="419"/>
        <v>4.4287911697259763E-2</v>
      </c>
      <c r="IP72" s="105">
        <f t="shared" ca="1" si="420"/>
        <v>4.4034172786385162E-2</v>
      </c>
      <c r="IQ72" s="105">
        <f t="shared" ca="1" si="421"/>
        <v>4.3260013394059327E-2</v>
      </c>
      <c r="IR72" s="105">
        <f t="shared" ca="1" si="422"/>
        <v>4.2022455617514672E-2</v>
      </c>
      <c r="IS72" s="105">
        <f t="shared" ca="1" si="423"/>
        <v>4.0388573531463003E-2</v>
      </c>
      <c r="IT72" s="105">
        <f t="shared" ca="1" si="424"/>
        <v>3.8431082569726056E-2</v>
      </c>
      <c r="IU72" s="105">
        <f t="shared" ca="1" si="425"/>
        <v>3.6224337805116566E-2</v>
      </c>
      <c r="IV72" s="105">
        <f t="shared" ca="1" si="426"/>
        <v>3.3840925814277417E-2</v>
      </c>
      <c r="IW72" s="105">
        <f t="shared" ca="1" si="427"/>
        <v>3.1348950242022784E-2</v>
      </c>
      <c r="IX72" s="105">
        <f t="shared" ca="1" si="428"/>
        <v>2.8810038468473291E-2</v>
      </c>
      <c r="IY72" s="105">
        <f t="shared" ca="1" si="429"/>
        <v>2.6278039606361395E-2</v>
      </c>
      <c r="IZ72" s="105">
        <f t="shared" ca="1" si="430"/>
        <v>2.3798343454608541E-2</v>
      </c>
      <c r="JA72" s="105">
        <f t="shared" ca="1" si="431"/>
        <v>2.1407725103663938E-2</v>
      </c>
      <c r="JB72" s="105">
        <f t="shared" ca="1" si="432"/>
        <v>1.9134608477055844E-2</v>
      </c>
      <c r="JC72" s="105">
        <f t="shared" ca="1" si="433"/>
        <v>1.6999641416721206E-2</v>
      </c>
      <c r="JD72" s="105">
        <f t="shared" ca="1" si="434"/>
        <v>1.5016482038422934E-2</v>
      </c>
      <c r="JE72" s="105">
        <f t="shared" ca="1" si="435"/>
        <v>1.3192708244772429E-2</v>
      </c>
      <c r="JF72" s="105">
        <f t="shared" ca="1" si="436"/>
        <v>1.153077712556214E-2</v>
      </c>
      <c r="JG72" s="105">
        <f t="shared" ca="1" si="437"/>
        <v>1.0028976624569145E-2</v>
      </c>
      <c r="JH72" s="105">
        <f t="shared" ca="1" si="438"/>
        <v>8.6823269382025128E-3</v>
      </c>
      <c r="JI72" s="105">
        <f t="shared" ca="1" si="439"/>
        <v>7.4834027269860747E-3</v>
      </c>
      <c r="JJ72" s="105">
        <f t="shared" ca="1" si="440"/>
        <v>6.42305885139629E-3</v>
      </c>
      <c r="JK72" s="105">
        <f t="shared" ca="1" si="441"/>
        <v>5.4910517837371458E-3</v>
      </c>
      <c r="JL72" s="105">
        <f t="shared" ca="1" si="442"/>
        <v>4.6765561182174472E-3</v>
      </c>
      <c r="JM72" s="105">
        <f t="shared" ca="1" si="443"/>
        <v>3.9685808736585788E-3</v>
      </c>
      <c r="JN72" s="105">
        <f t="shared" ca="1" si="444"/>
        <v>3.3562938168464345E-3</v>
      </c>
      <c r="JO72" s="105">
        <f t="shared" ca="1" si="445"/>
        <v>2.8292641284218272E-3</v>
      </c>
      <c r="JP72" s="105">
        <f t="shared" ca="1" si="446"/>
        <v>2.3776346901658143E-3</v>
      </c>
      <c r="JQ72" s="105">
        <f t="shared" ca="1" si="447"/>
        <v>1.9922353758557131E-3</v>
      </c>
      <c r="JR72" s="105">
        <f t="shared" ca="1" si="448"/>
        <v>1.6646482270653747E-3</v>
      </c>
      <c r="JS72" s="105">
        <f t="shared" ca="1" si="449"/>
        <v>1.3872344998216227E-3</v>
      </c>
      <c r="JT72" s="105">
        <f t="shared" ca="1" si="450"/>
        <v>1.153132445849781E-3</v>
      </c>
      <c r="JU72" s="105">
        <f t="shared" ca="1" si="451"/>
        <v>9.562334720775819E-4</v>
      </c>
      <c r="JV72" s="105">
        <f t="shared" ca="1" si="452"/>
        <v>7.9114309812976051E-4</v>
      </c>
      <c r="JW72" s="105">
        <f t="shared" ca="1" si="453"/>
        <v>6.5313196831366335E-4</v>
      </c>
      <c r="JX72" s="105">
        <f t="shared" ca="1" si="454"/>
        <v>5.3808111276355494E-4</v>
      </c>
      <c r="JY72" s="105">
        <f t="shared" ca="1" si="455"/>
        <v>4.424247141746166E-4</v>
      </c>
      <c r="JZ72" s="105">
        <f t="shared" ca="1" si="456"/>
        <v>3.6309283027190296E-4</v>
      </c>
      <c r="KA72" s="105">
        <f t="shared" ca="1" si="457"/>
        <v>2.9745584647165733E-4</v>
      </c>
      <c r="KB72" s="105">
        <f t="shared" ca="1" si="458"/>
        <v>2.4327188025453114E-4</v>
      </c>
      <c r="KC72" s="105">
        <f t="shared" ca="1" si="459"/>
        <v>1.9863791684694314E-4</v>
      </c>
      <c r="KD72" s="105">
        <f t="shared" ca="1" si="460"/>
        <v>1.6194511125677951E-4</v>
      </c>
      <c r="KE72" s="105">
        <f t="shared" ca="1" si="461"/>
        <v>1.318384302787187E-4</v>
      </c>
      <c r="KF72" s="105">
        <f t="shared" ca="1" si="462"/>
        <v>1.0718061600345206E-4</v>
      </c>
      <c r="KG72" s="105">
        <f t="shared" ca="1" si="463"/>
        <v>8.702031682005686E-5</v>
      </c>
      <c r="KH72" s="105">
        <f t="shared" ca="1" si="464"/>
        <v>7.056414146329992E-5</v>
      </c>
      <c r="KI72" s="105">
        <f t="shared" ca="1" si="465"/>
        <v>5.7152336415847387E-5</v>
      </c>
      <c r="KJ72" s="105">
        <f t="shared" ca="1" si="466"/>
        <v>4.6237758490732399E-5</v>
      </c>
      <c r="KK72" s="105">
        <f t="shared" ca="1" si="467"/>
        <v>3.7367805754639778E-5</v>
      </c>
      <c r="KL72" s="105">
        <f t="shared" ca="1" si="468"/>
        <v>3.0168975435111521E-5</v>
      </c>
      <c r="KM72" s="105">
        <f t="shared" ca="1" si="469"/>
        <v>2.4333732604770579E-5</v>
      </c>
      <c r="KN72" s="105">
        <f t="shared" ca="1" si="470"/>
        <v>1.9609394746305391E-5</v>
      </c>
      <c r="KO72" s="105">
        <f t="shared" ca="1" si="471"/>
        <v>7.9950629686427978E-5</v>
      </c>
      <c r="KP72" s="102"/>
      <c r="KQ72" s="106">
        <f t="shared" ca="1" si="472"/>
        <v>0.55257011488526098</v>
      </c>
      <c r="KR72" s="107">
        <f t="shared" ca="1" si="473"/>
        <v>0.18793152504986108</v>
      </c>
    </row>
    <row r="73" spans="1:304" s="63" customFormat="1" ht="15.5" x14ac:dyDescent="0.35">
      <c r="A73" s="62"/>
      <c r="B73" s="67" t="s">
        <v>175</v>
      </c>
      <c r="C73" s="95">
        <f t="shared" si="474"/>
        <v>156099</v>
      </c>
      <c r="D73" s="75">
        <f ca="1">'Stochastic inputs'!H94</f>
        <v>25.69313</v>
      </c>
      <c r="E73" s="75">
        <v>4.7316719999999997</v>
      </c>
      <c r="F73" s="96">
        <v>25.51327809</v>
      </c>
      <c r="G73" s="96">
        <v>4.6985502959999996</v>
      </c>
      <c r="H73" s="97">
        <f t="shared" ca="1" si="327"/>
        <v>3.2295472282469366</v>
      </c>
      <c r="I73" s="97">
        <f t="shared" ca="1" si="328"/>
        <v>0.18262755949785114</v>
      </c>
      <c r="J73" s="98">
        <f t="shared" si="329"/>
        <v>3.2225226133099723</v>
      </c>
      <c r="K73" s="98">
        <f t="shared" si="330"/>
        <v>0.18262755949785114</v>
      </c>
      <c r="L73" s="98"/>
      <c r="M73" s="99">
        <v>223061</v>
      </c>
      <c r="N73" s="98"/>
      <c r="O73" s="97">
        <f t="shared" ca="1" si="331"/>
        <v>3.2295472282469366</v>
      </c>
      <c r="P73" s="97">
        <f t="shared" ca="1" si="331"/>
        <v>0.18262755949785114</v>
      </c>
      <c r="Q73" s="99">
        <v>156099</v>
      </c>
      <c r="R73" s="100">
        <v>163126</v>
      </c>
      <c r="S73" s="99">
        <v>167838</v>
      </c>
      <c r="T73" s="100">
        <v>171299</v>
      </c>
      <c r="U73" s="99">
        <v>176285</v>
      </c>
      <c r="V73" s="100">
        <v>182283</v>
      </c>
      <c r="W73" s="99">
        <v>189865</v>
      </c>
      <c r="X73" s="100">
        <v>199757</v>
      </c>
      <c r="Y73" s="99">
        <v>211085</v>
      </c>
      <c r="Z73" s="100">
        <v>223061</v>
      </c>
      <c r="AA73" s="98"/>
      <c r="AB73" s="98">
        <f t="shared" si="332"/>
        <v>3.2225226133099723</v>
      </c>
      <c r="AC73" s="98">
        <f t="shared" si="332"/>
        <v>0.18262755949785114</v>
      </c>
      <c r="AD73" s="101">
        <f t="shared" ca="1" si="333"/>
        <v>3455.8651522629498</v>
      </c>
      <c r="AE73" s="101">
        <f t="shared" ca="1" si="334"/>
        <v>1483.3446587463484</v>
      </c>
      <c r="AF73" s="101">
        <f t="shared" ca="1" si="335"/>
        <v>1912.7753325888168</v>
      </c>
      <c r="AG73" s="101">
        <f t="shared" ca="1" si="336"/>
        <v>2396.0495170333716</v>
      </c>
      <c r="AH73" s="101">
        <f t="shared" ca="1" si="337"/>
        <v>2921.7673867175504</v>
      </c>
      <c r="AI73" s="101">
        <f t="shared" ca="1" si="338"/>
        <v>3474.8794664271149</v>
      </c>
      <c r="AJ73" s="101">
        <f t="shared" ca="1" si="339"/>
        <v>4037.6765353323303</v>
      </c>
      <c r="AK73" s="101">
        <f t="shared" ca="1" si="340"/>
        <v>4591.0223629806706</v>
      </c>
      <c r="AL73" s="101">
        <f t="shared" ca="1" si="341"/>
        <v>5115.6838999702049</v>
      </c>
      <c r="AM73" s="101">
        <f t="shared" ca="1" si="342"/>
        <v>5593.6150391150331</v>
      </c>
      <c r="AN73" s="101">
        <f t="shared" ca="1" si="343"/>
        <v>6009.0709255958018</v>
      </c>
      <c r="AO73" s="101">
        <f t="shared" ca="1" si="344"/>
        <v>6349.4636596045393</v>
      </c>
      <c r="AP73" s="101">
        <f t="shared" ca="1" si="345"/>
        <v>6605.9099313825036</v>
      </c>
      <c r="AQ73" s="101">
        <f t="shared" ca="1" si="346"/>
        <v>6773.4601086440425</v>
      </c>
      <c r="AR73" s="101">
        <f t="shared" ca="1" si="347"/>
        <v>6851.0315702343241</v>
      </c>
      <c r="AS73" s="101">
        <f t="shared" ca="1" si="348"/>
        <v>6841.093620395427</v>
      </c>
      <c r="AT73" s="101">
        <f t="shared" ca="1" si="349"/>
        <v>6749.1660188373207</v>
      </c>
      <c r="AU73" s="101">
        <f t="shared" ca="1" si="350"/>
        <v>6583.1984924529688</v>
      </c>
      <c r="AV73" s="101">
        <f t="shared" ca="1" si="351"/>
        <v>6352.89610651972</v>
      </c>
      <c r="AW73" s="101">
        <f t="shared" ca="1" si="352"/>
        <v>6069.0471870455031</v>
      </c>
      <c r="AX73" s="101">
        <f t="shared" ca="1" si="353"/>
        <v>5742.8988482403993</v>
      </c>
      <c r="AY73" s="101">
        <f t="shared" ca="1" si="354"/>
        <v>5385.6121368346767</v>
      </c>
      <c r="AZ73" s="101">
        <f t="shared" ca="1" si="355"/>
        <v>5007.816007607973</v>
      </c>
      <c r="BA73" s="101">
        <f t="shared" ca="1" si="356"/>
        <v>4619.267961229606</v>
      </c>
      <c r="BB73" s="101">
        <f t="shared" ca="1" si="357"/>
        <v>4228.6199008496296</v>
      </c>
      <c r="BC73" s="101">
        <f t="shared" ca="1" si="358"/>
        <v>3843.2808811299005</v>
      </c>
      <c r="BD73" s="101">
        <f t="shared" ca="1" si="359"/>
        <v>3469.3638981577615</v>
      </c>
      <c r="BE73" s="101">
        <f t="shared" ca="1" si="360"/>
        <v>3111.7014495730396</v>
      </c>
      <c r="BF73" s="101">
        <f t="shared" ca="1" si="361"/>
        <v>2773.9139061189762</v>
      </c>
      <c r="BG73" s="101">
        <f t="shared" ca="1" si="362"/>
        <v>2458.5153561764787</v>
      </c>
      <c r="BH73" s="101">
        <f t="shared" ca="1" si="363"/>
        <v>2167.0431002768232</v>
      </c>
      <c r="BI73" s="101">
        <f t="shared" ca="1" si="364"/>
        <v>1900.1990156862878</v>
      </c>
      <c r="BJ73" s="101">
        <f t="shared" ca="1" si="365"/>
        <v>1657.9932802663834</v>
      </c>
      <c r="BK73" s="101">
        <f t="shared" ca="1" si="366"/>
        <v>1439.8832107204992</v>
      </c>
      <c r="BL73" s="101">
        <f t="shared" ca="1" si="367"/>
        <v>1244.9020734697383</v>
      </c>
      <c r="BM73" s="101">
        <f t="shared" ca="1" si="368"/>
        <v>1071.7745684223746</v>
      </c>
      <c r="BN73" s="101">
        <f t="shared" ca="1" si="369"/>
        <v>919.0172183216273</v>
      </c>
      <c r="BO73" s="101">
        <f t="shared" ca="1" si="370"/>
        <v>785.02310850002891</v>
      </c>
      <c r="BP73" s="101">
        <f t="shared" ca="1" si="371"/>
        <v>668.13132950825582</v>
      </c>
      <c r="BQ73" s="101">
        <f t="shared" ca="1" si="372"/>
        <v>566.68211063716888</v>
      </c>
      <c r="BR73" s="101">
        <f t="shared" ca="1" si="373"/>
        <v>479.05903699573309</v>
      </c>
      <c r="BS73" s="101">
        <f t="shared" ca="1" si="374"/>
        <v>403.71996051314295</v>
      </c>
      <c r="BT73" s="101">
        <f t="shared" ca="1" si="375"/>
        <v>339.21828865763166</v>
      </c>
      <c r="BU73" s="101">
        <f t="shared" ca="1" si="376"/>
        <v>284.2163024649912</v>
      </c>
      <c r="BV73" s="101">
        <f t="shared" ca="1" si="377"/>
        <v>237.49205093529901</v>
      </c>
      <c r="BW73" s="101">
        <f t="shared" ca="1" si="378"/>
        <v>197.94121932187036</v>
      </c>
      <c r="BX73" s="101">
        <f t="shared" ca="1" si="379"/>
        <v>164.57519582451607</v>
      </c>
      <c r="BY73" s="101">
        <f t="shared" ca="1" si="380"/>
        <v>136.51638086714902</v>
      </c>
      <c r="BZ73" s="101">
        <f t="shared" ca="1" si="381"/>
        <v>112.99160701069721</v>
      </c>
      <c r="CA73" s="101">
        <f t="shared" ca="1" si="382"/>
        <v>93.324373290946326</v>
      </c>
      <c r="CB73" s="101">
        <f t="shared" ca="1" si="383"/>
        <v>76.926449967376527</v>
      </c>
      <c r="CC73" s="101">
        <f t="shared" ca="1" si="384"/>
        <v>63.289280577122369</v>
      </c>
      <c r="CD73" s="101">
        <f t="shared" ca="1" si="385"/>
        <v>51.97549834014238</v>
      </c>
      <c r="CE73" s="101">
        <f t="shared" ca="1" si="386"/>
        <v>42.610782711939827</v>
      </c>
      <c r="CF73" s="101">
        <f t="shared" ca="1" si="387"/>
        <v>34.876207823523998</v>
      </c>
      <c r="CG73" s="101">
        <f t="shared" ca="1" si="388"/>
        <v>28.501175845179727</v>
      </c>
      <c r="CH73" s="101">
        <f t="shared" ca="1" si="389"/>
        <v>23.256982935577152</v>
      </c>
      <c r="CI73" s="101">
        <f t="shared" ca="1" si="390"/>
        <v>18.951031350381847</v>
      </c>
      <c r="CJ73" s="101">
        <f t="shared" ca="1" si="391"/>
        <v>15.421676536631209</v>
      </c>
      <c r="CK73" s="101">
        <f t="shared" ca="1" si="392"/>
        <v>12.533680858737178</v>
      </c>
      <c r="CL73" s="101">
        <f t="shared" ca="1" si="393"/>
        <v>10.174234416144436</v>
      </c>
      <c r="CM73" s="101">
        <f t="shared" ca="1" si="394"/>
        <v>8.2494968714606021</v>
      </c>
      <c r="CN73" s="101">
        <f t="shared" ca="1" si="395"/>
        <v>6.6816111720617029</v>
      </c>
      <c r="CO73" s="101">
        <f t="shared" ca="1" si="396"/>
        <v>5.4061395837023394</v>
      </c>
      <c r="CP73" s="101">
        <f t="shared" ca="1" si="397"/>
        <v>4.3698738049981332</v>
      </c>
      <c r="CQ73" s="101">
        <f t="shared" ca="1" si="398"/>
        <v>3.5289735014796042</v>
      </c>
      <c r="CR73" s="101">
        <f t="shared" ca="1" si="399"/>
        <v>14.536154207394892</v>
      </c>
      <c r="CS73" s="102">
        <f t="shared" ca="1" si="400"/>
        <v>156098.99999999994</v>
      </c>
      <c r="CT73" s="74">
        <f t="shared" si="475"/>
        <v>3785.1733224122081</v>
      </c>
      <c r="CU73" s="74">
        <f t="shared" si="476"/>
        <v>1596.5037974337672</v>
      </c>
      <c r="CV73" s="74">
        <f t="shared" si="477"/>
        <v>2046.7205221565334</v>
      </c>
      <c r="CW73" s="74">
        <f t="shared" si="478"/>
        <v>2549.32324326754</v>
      </c>
      <c r="CX73" s="74">
        <f t="shared" si="479"/>
        <v>3091.5310600211005</v>
      </c>
      <c r="CY73" s="74">
        <f t="shared" si="480"/>
        <v>3657.0227320148897</v>
      </c>
      <c r="CZ73" s="74">
        <f t="shared" si="481"/>
        <v>4227.050587724254</v>
      </c>
      <c r="DA73" s="74">
        <f t="shared" si="482"/>
        <v>4781.7691929061766</v>
      </c>
      <c r="DB73" s="74">
        <f t="shared" si="483"/>
        <v>5301.6232037258615</v>
      </c>
      <c r="DC73" s="74">
        <f t="shared" ca="1" si="401"/>
        <v>5593.6150391150331</v>
      </c>
      <c r="DD73" s="74">
        <f t="shared" si="484"/>
        <v>6167.5531871113681</v>
      </c>
      <c r="DE73" s="74">
        <f t="shared" si="485"/>
        <v>6486.5341217078876</v>
      </c>
      <c r="DF73" s="74">
        <f t="shared" si="486"/>
        <v>6717.7264513837217</v>
      </c>
      <c r="DG73" s="74">
        <f t="shared" si="487"/>
        <v>6857.3498387573482</v>
      </c>
      <c r="DH73" s="74">
        <f t="shared" si="488"/>
        <v>6905.5469413354413</v>
      </c>
      <c r="DI73" s="74">
        <f t="shared" si="489"/>
        <v>6865.9829634295629</v>
      </c>
      <c r="DJ73" s="74">
        <f t="shared" si="490"/>
        <v>6745.2729588503107</v>
      </c>
      <c r="DK73" s="74">
        <f t="shared" si="491"/>
        <v>6552.3080392812399</v>
      </c>
      <c r="DL73" s="74">
        <f t="shared" si="492"/>
        <v>6297.5466606241607</v>
      </c>
      <c r="DM73" s="74">
        <f t="shared" si="493"/>
        <v>5992.3269018801357</v>
      </c>
      <c r="DN73" s="74">
        <f t="shared" si="494"/>
        <v>5648.2425010683455</v>
      </c>
      <c r="DO73" s="74">
        <f t="shared" si="495"/>
        <v>5276.6114452671791</v>
      </c>
      <c r="DP73" s="74">
        <f t="shared" si="496"/>
        <v>4888.0527250344894</v>
      </c>
      <c r="DQ73" s="74">
        <f t="shared" si="497"/>
        <v>4492.1755260370919</v>
      </c>
      <c r="DR73" s="74">
        <f t="shared" si="498"/>
        <v>4097.3762156238299</v>
      </c>
      <c r="DS73" s="74">
        <f t="shared" si="499"/>
        <v>3710.7321513646948</v>
      </c>
      <c r="DT73" s="74">
        <f t="shared" si="500"/>
        <v>3337.9774512985969</v>
      </c>
      <c r="DU73" s="74">
        <f t="shared" si="501"/>
        <v>2983.5440863778599</v>
      </c>
      <c r="DV73" s="74">
        <f t="shared" si="502"/>
        <v>2650.6515500549522</v>
      </c>
      <c r="DW73" s="74">
        <f t="shared" si="503"/>
        <v>2341.429469939676</v>
      </c>
      <c r="DX73" s="74">
        <f t="shared" si="504"/>
        <v>2057.0594226788967</v>
      </c>
      <c r="DY73" s="74">
        <f t="shared" si="505"/>
        <v>1797.9245274636205</v>
      </c>
      <c r="DZ73" s="74">
        <f t="shared" si="506"/>
        <v>1563.7578336935487</v>
      </c>
      <c r="EA73" s="74">
        <f t="shared" si="507"/>
        <v>1353.7828706312282</v>
      </c>
      <c r="EB73" s="74">
        <f t="shared" si="508"/>
        <v>1166.8418498792623</v>
      </c>
      <c r="EC73" s="74">
        <f t="shared" si="509"/>
        <v>1001.5088249921155</v>
      </c>
      <c r="ED73" s="74">
        <f t="shared" si="510"/>
        <v>856.1865844816233</v>
      </c>
      <c r="EE73" s="74">
        <f t="shared" si="511"/>
        <v>729.1871881179303</v>
      </c>
      <c r="EF73" s="74">
        <f t="shared" si="512"/>
        <v>618.79687849971458</v>
      </c>
      <c r="EG73" s="74">
        <f t="shared" si="513"/>
        <v>523.32665083824656</v>
      </c>
      <c r="EH73" s="74">
        <f t="shared" si="514"/>
        <v>441.15009038600232</v>
      </c>
      <c r="EI73" s="74">
        <f t="shared" si="515"/>
        <v>370.73023615388638</v>
      </c>
      <c r="EJ73" s="74">
        <f t="shared" si="516"/>
        <v>310.63724567107789</v>
      </c>
      <c r="EK73" s="74">
        <f t="shared" si="517"/>
        <v>259.55855745444904</v>
      </c>
      <c r="EL73" s="74">
        <f t="shared" si="518"/>
        <v>216.3031082305678</v>
      </c>
      <c r="EM73" s="74">
        <f t="shared" si="519"/>
        <v>179.80098697869539</v>
      </c>
      <c r="EN73" s="74">
        <f t="shared" si="520"/>
        <v>149.09971762602851</v>
      </c>
      <c r="EO73" s="74">
        <f t="shared" si="521"/>
        <v>123.35817138532282</v>
      </c>
      <c r="EP73" s="74">
        <f t="shared" si="522"/>
        <v>101.83892834928764</v>
      </c>
      <c r="EQ73" s="74">
        <f t="shared" si="523"/>
        <v>83.899742390983931</v>
      </c>
      <c r="ER73" s="74">
        <f t="shared" si="524"/>
        <v>68.984617125868354</v>
      </c>
      <c r="ES73" s="74">
        <f t="shared" si="525"/>
        <v>56.614874971856182</v>
      </c>
      <c r="ET73" s="74">
        <f t="shared" si="526"/>
        <v>46.38049598784292</v>
      </c>
      <c r="EU73" s="74">
        <f t="shared" si="527"/>
        <v>37.931916954859311</v>
      </c>
      <c r="EV73" s="74">
        <f t="shared" si="528"/>
        <v>30.972412257598588</v>
      </c>
      <c r="EW73" s="74">
        <f t="shared" si="529"/>
        <v>25.251124400446177</v>
      </c>
      <c r="EX73" s="74">
        <f t="shared" si="530"/>
        <v>20.55677122879565</v>
      </c>
      <c r="EY73" s="74">
        <f t="shared" si="531"/>
        <v>16.712026976401368</v>
      </c>
      <c r="EZ73" s="74">
        <f t="shared" si="532"/>
        <v>13.568553124801452</v>
      </c>
      <c r="FA73" s="74">
        <f t="shared" si="533"/>
        <v>11.002640959474322</v>
      </c>
      <c r="FB73" s="74">
        <f t="shared" si="534"/>
        <v>8.9114190938709026</v>
      </c>
      <c r="FC73" s="74">
        <f t="shared" si="535"/>
        <v>7.2095747910290378</v>
      </c>
      <c r="FD73" s="74">
        <f t="shared" si="536"/>
        <v>5.8265365614277931</v>
      </c>
      <c r="FE73" s="74">
        <f t="shared" si="537"/>
        <v>4.7040663705994685</v>
      </c>
      <c r="FF73" s="74">
        <f t="shared" si="538"/>
        <v>3.7942121522642274</v>
      </c>
      <c r="FG73" s="74">
        <f t="shared" si="539"/>
        <v>3.0575746455926698</v>
      </c>
      <c r="FH73" s="74">
        <f t="shared" si="540"/>
        <v>12.466219452002651</v>
      </c>
      <c r="FI73" s="102">
        <f t="shared" ca="1" si="402"/>
        <v>155923.96834016242</v>
      </c>
      <c r="FJ73" s="62"/>
      <c r="FK73" s="103">
        <f t="shared" ca="1" si="403"/>
        <v>2.21389320384048E-2</v>
      </c>
      <c r="FL73" s="103">
        <f t="shared" ca="1" si="403"/>
        <v>9.5025891181003651E-3</v>
      </c>
      <c r="FM73" s="103">
        <f t="shared" ca="1" si="403"/>
        <v>1.2253604011485132E-2</v>
      </c>
      <c r="FN73" s="103">
        <f t="shared" ca="1" si="403"/>
        <v>1.5349550714824391E-2</v>
      </c>
      <c r="FO73" s="103">
        <f t="shared" ca="1" si="403"/>
        <v>1.8717399770130184E-2</v>
      </c>
      <c r="FP73" s="103">
        <f t="shared" ca="1" si="403"/>
        <v>2.226074136558925E-2</v>
      </c>
      <c r="FQ73" s="103">
        <f t="shared" ca="1" si="403"/>
        <v>2.5866126851115841E-2</v>
      </c>
      <c r="FR73" s="103">
        <f t="shared" ca="1" si="403"/>
        <v>2.941096588050322E-2</v>
      </c>
      <c r="FS73" s="103">
        <f t="shared" ca="1" si="403"/>
        <v>3.2772047866867868E-2</v>
      </c>
      <c r="FT73" s="103">
        <f t="shared" ca="1" si="403"/>
        <v>3.5833766001800368E-2</v>
      </c>
      <c r="FU73" s="103">
        <f t="shared" ca="1" si="403"/>
        <v>3.8495255738959275E-2</v>
      </c>
      <c r="FV73" s="103">
        <f t="shared" ca="1" si="403"/>
        <v>4.0675876588604297E-2</v>
      </c>
      <c r="FW73" s="103">
        <f t="shared" ca="1" si="403"/>
        <v>4.2318720372215748E-2</v>
      </c>
      <c r="FX73" s="103">
        <f t="shared" ca="1" si="403"/>
        <v>4.3392078800274472E-2</v>
      </c>
      <c r="FY73" s="103">
        <f t="shared" ca="1" si="403"/>
        <v>4.3889016394943761E-2</v>
      </c>
      <c r="FZ73" s="103">
        <f t="shared" ca="1" si="403"/>
        <v>4.382535199069456E-2</v>
      </c>
      <c r="GA73" s="103">
        <f t="shared" ca="1" si="404"/>
        <v>4.3236446222187988E-2</v>
      </c>
      <c r="GB73" s="103">
        <f t="shared" ca="1" si="404"/>
        <v>4.2173226557844515E-2</v>
      </c>
      <c r="GC73" s="103">
        <f t="shared" ca="1" si="404"/>
        <v>4.0697865498944406E-2</v>
      </c>
      <c r="GD73" s="103">
        <f t="shared" ca="1" si="404"/>
        <v>3.8879475121848986E-2</v>
      </c>
      <c r="GE73" s="103">
        <f t="shared" ca="1" si="404"/>
        <v>3.6790106587744967E-2</v>
      </c>
      <c r="GF73" s="103">
        <f t="shared" ca="1" si="404"/>
        <v>3.4501259693109368E-2</v>
      </c>
      <c r="GG73" s="103">
        <f t="shared" ca="1" si="404"/>
        <v>3.2081025551784284E-2</v>
      </c>
      <c r="GH73" s="103">
        <f t="shared" ca="1" si="404"/>
        <v>2.9591912576183113E-2</v>
      </c>
      <c r="GI73" s="103">
        <f t="shared" ca="1" si="404"/>
        <v>2.7089346509904813E-2</v>
      </c>
      <c r="GJ73" s="103">
        <f t="shared" ca="1" si="404"/>
        <v>2.4620791171819818E-2</v>
      </c>
      <c r="GK73" s="103">
        <f t="shared" ca="1" si="404"/>
        <v>2.2225407582097019E-2</v>
      </c>
      <c r="GL73" s="103">
        <f t="shared" ca="1" si="404"/>
        <v>1.9934153643348392E-2</v>
      </c>
      <c r="GM73" s="103">
        <f t="shared" ca="1" si="404"/>
        <v>1.7770222141839327E-2</v>
      </c>
      <c r="GN73" s="103">
        <f t="shared" ca="1" si="404"/>
        <v>1.5749718807785314E-2</v>
      </c>
      <c r="GO73" s="103">
        <f t="shared" ca="1" si="326"/>
        <v>1.3882491881926367E-2</v>
      </c>
      <c r="GP73" s="103">
        <f t="shared" ca="1" si="325"/>
        <v>1.2173037724048767E-2</v>
      </c>
      <c r="GQ73" s="103">
        <f t="shared" ca="1" si="325"/>
        <v>1.0621421535476742E-2</v>
      </c>
      <c r="GR73" s="103">
        <f t="shared" ca="1" si="325"/>
        <v>9.2241667833906672E-3</v>
      </c>
      <c r="GS73" s="103">
        <f t="shared" ca="1" si="325"/>
        <v>7.9750803878931888E-3</v>
      </c>
      <c r="GT73" s="103">
        <f t="shared" ca="1" si="325"/>
        <v>6.8659925330871755E-3</v>
      </c>
      <c r="GU73" s="103">
        <f t="shared" ca="1" si="325"/>
        <v>5.8873997804062012E-3</v>
      </c>
      <c r="GV73" s="103">
        <f t="shared" ca="1" si="325"/>
        <v>5.0290079276614792E-3</v>
      </c>
      <c r="GW73" s="103">
        <f t="shared" ca="1" si="325"/>
        <v>4.2801768717817285E-3</v>
      </c>
      <c r="GX73" s="103">
        <f t="shared" ca="1" si="325"/>
        <v>3.6302738046827274E-3</v>
      </c>
      <c r="GY73" s="103">
        <f t="shared" ca="1" si="325"/>
        <v>3.0689436639295144E-3</v>
      </c>
      <c r="GZ73" s="103">
        <f t="shared" ca="1" si="325"/>
        <v>2.5863071545182423E-3</v>
      </c>
      <c r="HA73" s="103">
        <f t="shared" ca="1" si="323"/>
        <v>2.1730971284738003E-3</v>
      </c>
      <c r="HB73" s="103">
        <f t="shared" ca="1" si="323"/>
        <v>1.8207439026834977E-3</v>
      </c>
      <c r="HC73" s="103">
        <f t="shared" ca="1" si="323"/>
        <v>1.5214194257189291E-3</v>
      </c>
      <c r="HD73" s="103">
        <f t="shared" ca="1" si="323"/>
        <v>1.2680492464517419E-3</v>
      </c>
      <c r="HE73" s="103">
        <f t="shared" ca="1" si="323"/>
        <v>1.054300128921493E-3</v>
      </c>
      <c r="HF73" s="103">
        <f t="shared" ca="1" si="323"/>
        <v>8.7455000267233662E-4</v>
      </c>
      <c r="HG73" s="103">
        <f t="shared" ca="1" si="323"/>
        <v>7.2384580945872334E-4</v>
      </c>
      <c r="HH73" s="103">
        <f t="shared" ca="1" si="323"/>
        <v>5.9785375493082182E-4</v>
      </c>
      <c r="HI73" s="103">
        <f t="shared" ca="1" si="323"/>
        <v>4.9280552705255353E-4</v>
      </c>
      <c r="HJ73" s="103">
        <f t="shared" ca="1" si="323"/>
        <v>4.0544321601754268E-4</v>
      </c>
      <c r="HK73" s="103">
        <f t="shared" ca="1" si="323"/>
        <v>3.3296496672075026E-4</v>
      </c>
      <c r="HL73" s="103">
        <f t="shared" ca="1" si="323"/>
        <v>2.7297281028026987E-4</v>
      </c>
      <c r="HM73" s="103">
        <f t="shared" ca="1" si="323"/>
        <v>2.2342364668270784E-4</v>
      </c>
      <c r="HN73" s="103">
        <f t="shared" ca="1" si="323"/>
        <v>1.8258397456216721E-4</v>
      </c>
      <c r="HO73" s="103">
        <f t="shared" ca="1" si="323"/>
        <v>1.4898867344170791E-4</v>
      </c>
      <c r="HP73" s="103">
        <f t="shared" ca="1" si="323"/>
        <v>1.2140392539594651E-4</v>
      </c>
      <c r="HQ73" s="103">
        <f t="shared" ca="1" si="324"/>
        <v>9.8794204553720482E-5</v>
      </c>
      <c r="HR73" s="103">
        <f t="shared" ca="1" si="324"/>
        <v>8.0293152798782713E-5</v>
      </c>
      <c r="HS73" s="103">
        <f t="shared" ca="1" si="324"/>
        <v>6.5178088367923173E-5</v>
      </c>
      <c r="HT73" s="103">
        <f t="shared" ca="1" si="320"/>
        <v>5.2847852141657568E-5</v>
      </c>
      <c r="HU73" s="103">
        <f t="shared" ca="1" si="320"/>
        <v>4.2803676974623193E-5</v>
      </c>
      <c r="HV73" s="103">
        <f t="shared" ca="1" si="320"/>
        <v>3.4632762437314404E-5</v>
      </c>
      <c r="HW73" s="103">
        <f t="shared" ca="1" si="320"/>
        <v>2.799424599131407E-5</v>
      </c>
      <c r="HX73" s="103">
        <f t="shared" ca="1" si="320"/>
        <v>2.2607278083008896E-5</v>
      </c>
      <c r="HY73" s="103">
        <f t="shared" ca="1" si="320"/>
        <v>9.3121379428406952E-5</v>
      </c>
      <c r="HZ73" s="104">
        <f t="shared" ca="1" si="541"/>
        <v>0.5671233284861813</v>
      </c>
      <c r="IA73" s="105">
        <f t="shared" ca="1" si="405"/>
        <v>2.4275763134468883E-2</v>
      </c>
      <c r="IB73" s="105">
        <f t="shared" ca="1" si="406"/>
        <v>1.0238989004890177E-2</v>
      </c>
      <c r="IC73" s="105">
        <f t="shared" ca="1" si="407"/>
        <v>1.31264009244007E-2</v>
      </c>
      <c r="ID73" s="105">
        <f t="shared" ca="1" si="408"/>
        <v>1.6349784259633245E-2</v>
      </c>
      <c r="IE73" s="105">
        <f t="shared" ca="1" si="409"/>
        <v>1.9827170209500072E-2</v>
      </c>
      <c r="IF73" s="105">
        <f t="shared" ca="1" si="410"/>
        <v>2.3453884421648117E-2</v>
      </c>
      <c r="IG73" s="105">
        <f t="shared" ca="1" si="411"/>
        <v>2.7109690913603199E-2</v>
      </c>
      <c r="IH73" s="105">
        <f t="shared" ca="1" si="412"/>
        <v>3.0667313331035222E-2</v>
      </c>
      <c r="II73" s="105">
        <f t="shared" ca="1" si="413"/>
        <v>3.4001335780268781E-2</v>
      </c>
      <c r="IJ73" s="105">
        <f t="shared" ca="1" si="414"/>
        <v>3.5873991014082257E-2</v>
      </c>
      <c r="IK73" s="105">
        <f t="shared" ca="1" si="415"/>
        <v>3.9554875704909495E-2</v>
      </c>
      <c r="IL73" s="105">
        <f t="shared" ca="1" si="416"/>
        <v>4.1600622346635759E-2</v>
      </c>
      <c r="IM73" s="105">
        <f t="shared" ca="1" si="417"/>
        <v>4.3083347113949705E-2</v>
      </c>
      <c r="IN73" s="105">
        <f t="shared" ca="1" si="418"/>
        <v>4.397880525845399E-2</v>
      </c>
      <c r="IO73" s="105">
        <f t="shared" ca="1" si="419"/>
        <v>4.428791169725977E-2</v>
      </c>
      <c r="IP73" s="105">
        <f t="shared" ca="1" si="420"/>
        <v>4.4034172786385169E-2</v>
      </c>
      <c r="IQ73" s="105">
        <f t="shared" ca="1" si="421"/>
        <v>4.3260013394059341E-2</v>
      </c>
      <c r="IR73" s="105">
        <f t="shared" ca="1" si="422"/>
        <v>4.2022455617514685E-2</v>
      </c>
      <c r="IS73" s="105">
        <f t="shared" ca="1" si="423"/>
        <v>4.038857353146301E-2</v>
      </c>
      <c r="IT73" s="105">
        <f t="shared" ca="1" si="424"/>
        <v>3.843108256972607E-2</v>
      </c>
      <c r="IU73" s="105">
        <f t="shared" ca="1" si="425"/>
        <v>3.6224337805116573E-2</v>
      </c>
      <c r="IV73" s="105">
        <f t="shared" ca="1" si="426"/>
        <v>3.3840925814277431E-2</v>
      </c>
      <c r="IW73" s="105">
        <f t="shared" ca="1" si="427"/>
        <v>3.1348950242022798E-2</v>
      </c>
      <c r="IX73" s="105">
        <f t="shared" ca="1" si="428"/>
        <v>2.8810038468473298E-2</v>
      </c>
      <c r="IY73" s="105">
        <f t="shared" ca="1" si="429"/>
        <v>2.6278039606361405E-2</v>
      </c>
      <c r="IZ73" s="105">
        <f t="shared" ca="1" si="430"/>
        <v>2.3798343454608548E-2</v>
      </c>
      <c r="JA73" s="105">
        <f t="shared" ca="1" si="431"/>
        <v>2.1407725103663941E-2</v>
      </c>
      <c r="JB73" s="105">
        <f t="shared" ca="1" si="432"/>
        <v>1.9134608477055851E-2</v>
      </c>
      <c r="JC73" s="105">
        <f t="shared" ca="1" si="433"/>
        <v>1.6999641416721212E-2</v>
      </c>
      <c r="JD73" s="105">
        <f t="shared" ca="1" si="434"/>
        <v>1.501648203842294E-2</v>
      </c>
      <c r="JE73" s="105">
        <f t="shared" ca="1" si="435"/>
        <v>1.3192708244772434E-2</v>
      </c>
      <c r="JF73" s="105">
        <f t="shared" ca="1" si="436"/>
        <v>1.1530777125562143E-2</v>
      </c>
      <c r="JG73" s="105">
        <f t="shared" ca="1" si="437"/>
        <v>1.0028976624569147E-2</v>
      </c>
      <c r="JH73" s="105">
        <f t="shared" ca="1" si="438"/>
        <v>8.6823269382025146E-3</v>
      </c>
      <c r="JI73" s="105">
        <f t="shared" ca="1" si="439"/>
        <v>7.4834027269860782E-3</v>
      </c>
      <c r="JJ73" s="105">
        <f t="shared" ca="1" si="440"/>
        <v>6.4230588513962926E-3</v>
      </c>
      <c r="JK73" s="105">
        <f t="shared" ca="1" si="441"/>
        <v>5.4910517837371466E-3</v>
      </c>
      <c r="JL73" s="105">
        <f t="shared" ca="1" si="442"/>
        <v>4.6765561182174481E-3</v>
      </c>
      <c r="JM73" s="105">
        <f t="shared" ca="1" si="443"/>
        <v>3.9685808736585806E-3</v>
      </c>
      <c r="JN73" s="105">
        <f t="shared" ca="1" si="444"/>
        <v>3.3562938168464358E-3</v>
      </c>
      <c r="JO73" s="105">
        <f t="shared" ca="1" si="445"/>
        <v>2.829264128421828E-3</v>
      </c>
      <c r="JP73" s="105">
        <f t="shared" ca="1" si="446"/>
        <v>2.3776346901658147E-3</v>
      </c>
      <c r="JQ73" s="105">
        <f t="shared" ca="1" si="447"/>
        <v>1.9922353758557139E-3</v>
      </c>
      <c r="JR73" s="105">
        <f t="shared" ca="1" si="448"/>
        <v>1.6646482270653751E-3</v>
      </c>
      <c r="JS73" s="105">
        <f t="shared" ca="1" si="449"/>
        <v>1.3872344998216231E-3</v>
      </c>
      <c r="JT73" s="105">
        <f t="shared" ca="1" si="450"/>
        <v>1.1531324458497814E-3</v>
      </c>
      <c r="JU73" s="105">
        <f t="shared" ca="1" si="451"/>
        <v>9.5623347207758212E-4</v>
      </c>
      <c r="JV73" s="105">
        <f t="shared" ca="1" si="452"/>
        <v>7.9114309812976073E-4</v>
      </c>
      <c r="JW73" s="105">
        <f t="shared" ca="1" si="453"/>
        <v>6.5313196831366356E-4</v>
      </c>
      <c r="JX73" s="105">
        <f t="shared" ca="1" si="454"/>
        <v>5.3808111276355515E-4</v>
      </c>
      <c r="JY73" s="105">
        <f t="shared" ca="1" si="455"/>
        <v>4.4242471417461676E-4</v>
      </c>
      <c r="JZ73" s="105">
        <f t="shared" ca="1" si="456"/>
        <v>3.6309283027190307E-4</v>
      </c>
      <c r="KA73" s="105">
        <f t="shared" ca="1" si="457"/>
        <v>2.9745584647165738E-4</v>
      </c>
      <c r="KB73" s="105">
        <f t="shared" ca="1" si="458"/>
        <v>2.4327188025453122E-4</v>
      </c>
      <c r="KC73" s="105">
        <f t="shared" ca="1" si="459"/>
        <v>1.9863791684694322E-4</v>
      </c>
      <c r="KD73" s="105">
        <f t="shared" ca="1" si="460"/>
        <v>1.6194511125677957E-4</v>
      </c>
      <c r="KE73" s="105">
        <f t="shared" ca="1" si="461"/>
        <v>1.3183843027871872E-4</v>
      </c>
      <c r="KF73" s="105">
        <f t="shared" ca="1" si="462"/>
        <v>1.0718061600345208E-4</v>
      </c>
      <c r="KG73" s="105">
        <f t="shared" ca="1" si="463"/>
        <v>8.7020316820056874E-5</v>
      </c>
      <c r="KH73" s="105">
        <f t="shared" ca="1" si="464"/>
        <v>7.0564141463299934E-5</v>
      </c>
      <c r="KI73" s="105">
        <f t="shared" ca="1" si="465"/>
        <v>5.7152336415847407E-5</v>
      </c>
      <c r="KJ73" s="105">
        <f t="shared" ca="1" si="466"/>
        <v>4.6237758490732419E-5</v>
      </c>
      <c r="KK73" s="105">
        <f t="shared" ca="1" si="467"/>
        <v>3.7367805754639785E-5</v>
      </c>
      <c r="KL73" s="105">
        <f t="shared" ca="1" si="468"/>
        <v>3.0168975435111535E-5</v>
      </c>
      <c r="KM73" s="105">
        <f t="shared" ca="1" si="469"/>
        <v>2.4333732604770589E-5</v>
      </c>
      <c r="KN73" s="105">
        <f t="shared" ca="1" si="470"/>
        <v>1.9609394746305394E-5</v>
      </c>
      <c r="KO73" s="105">
        <f t="shared" ca="1" si="471"/>
        <v>7.9950629686428005E-5</v>
      </c>
      <c r="KP73" s="102"/>
      <c r="KQ73" s="106">
        <f t="shared" ca="1" si="472"/>
        <v>0.5525701148852612</v>
      </c>
      <c r="KR73" s="107">
        <f t="shared" ca="1" si="473"/>
        <v>0.18793152504986113</v>
      </c>
    </row>
    <row r="74" spans="1:304" s="63" customFormat="1" ht="15.5" x14ac:dyDescent="0.35">
      <c r="A74" s="62"/>
      <c r="B74" s="67" t="s">
        <v>176</v>
      </c>
      <c r="C74" s="95">
        <f t="shared" si="474"/>
        <v>133804</v>
      </c>
      <c r="D74" s="75">
        <f ca="1">'Stochastic inputs'!H95</f>
        <v>25.69313</v>
      </c>
      <c r="E74" s="75">
        <v>4.7316719999999997</v>
      </c>
      <c r="F74" s="96">
        <v>25.51327809</v>
      </c>
      <c r="G74" s="96">
        <v>4.6985502959999996</v>
      </c>
      <c r="H74" s="97">
        <f t="shared" ca="1" si="327"/>
        <v>3.2295472282469366</v>
      </c>
      <c r="I74" s="97">
        <f t="shared" ca="1" si="328"/>
        <v>0.18262755949785114</v>
      </c>
      <c r="J74" s="98">
        <f t="shared" si="329"/>
        <v>3.2225226133099723</v>
      </c>
      <c r="K74" s="98">
        <f t="shared" si="330"/>
        <v>0.18262755949785114</v>
      </c>
      <c r="L74" s="98"/>
      <c r="M74" s="99">
        <v>192958</v>
      </c>
      <c r="N74" s="98"/>
      <c r="O74" s="97">
        <f t="shared" ca="1" si="331"/>
        <v>3.2295472282469366</v>
      </c>
      <c r="P74" s="97">
        <f t="shared" ca="1" si="331"/>
        <v>0.18262755949785114</v>
      </c>
      <c r="Q74" s="99">
        <v>133804</v>
      </c>
      <c r="R74" s="100">
        <v>141767</v>
      </c>
      <c r="S74" s="99">
        <v>148290</v>
      </c>
      <c r="T74" s="100">
        <v>152711</v>
      </c>
      <c r="U74" s="99">
        <v>155992</v>
      </c>
      <c r="V74" s="100">
        <v>160667</v>
      </c>
      <c r="W74" s="99">
        <v>166259</v>
      </c>
      <c r="X74" s="100">
        <v>173304</v>
      </c>
      <c r="Y74" s="99">
        <v>182473</v>
      </c>
      <c r="Z74" s="100">
        <v>192958</v>
      </c>
      <c r="AA74" s="98"/>
      <c r="AB74" s="98">
        <f t="shared" si="332"/>
        <v>3.2225226133099723</v>
      </c>
      <c r="AC74" s="98">
        <f t="shared" si="332"/>
        <v>0.18262755949785114</v>
      </c>
      <c r="AD74" s="101">
        <f t="shared" ca="1" si="333"/>
        <v>2962.2776624667149</v>
      </c>
      <c r="AE74" s="101">
        <f t="shared" ca="1" si="334"/>
        <v>1271.4844343583009</v>
      </c>
      <c r="AF74" s="101">
        <f t="shared" ca="1" si="335"/>
        <v>1639.5812311527559</v>
      </c>
      <c r="AG74" s="101">
        <f t="shared" ca="1" si="336"/>
        <v>2053.8312838463617</v>
      </c>
      <c r="AH74" s="101">
        <f t="shared" ca="1" si="337"/>
        <v>2504.4629588424982</v>
      </c>
      <c r="AI74" s="101">
        <f t="shared" ca="1" si="338"/>
        <v>2978.5762376813027</v>
      </c>
      <c r="AJ74" s="101">
        <f t="shared" ca="1" si="339"/>
        <v>3460.9912371867031</v>
      </c>
      <c r="AK74" s="101">
        <f t="shared" ca="1" si="340"/>
        <v>3935.3048786748514</v>
      </c>
      <c r="AL74" s="101">
        <f t="shared" ca="1" si="341"/>
        <v>4385.0310927783867</v>
      </c>
      <c r="AM74" s="101">
        <f t="shared" ca="1" si="342"/>
        <v>4794.7012261048949</v>
      </c>
      <c r="AN74" s="101">
        <f t="shared" ca="1" si="343"/>
        <v>5150.8191988957051</v>
      </c>
      <c r="AO74" s="101">
        <f t="shared" ca="1" si="344"/>
        <v>5442.5949910616064</v>
      </c>
      <c r="AP74" s="101">
        <f t="shared" ca="1" si="345"/>
        <v>5662.4140606839537</v>
      </c>
      <c r="AQ74" s="101">
        <f t="shared" ca="1" si="346"/>
        <v>5806.0337117919235</v>
      </c>
      <c r="AR74" s="101">
        <f t="shared" ca="1" si="347"/>
        <v>5872.5259497090528</v>
      </c>
      <c r="AS74" s="101">
        <f t="shared" ca="1" si="348"/>
        <v>5864.0073977628917</v>
      </c>
      <c r="AT74" s="101">
        <f t="shared" ca="1" si="349"/>
        <v>5785.2094503136395</v>
      </c>
      <c r="AU74" s="101">
        <f t="shared" ca="1" si="350"/>
        <v>5642.9464063458254</v>
      </c>
      <c r="AV74" s="101">
        <f t="shared" ca="1" si="351"/>
        <v>5445.5371952207543</v>
      </c>
      <c r="AW74" s="101">
        <f t="shared" ca="1" si="352"/>
        <v>5202.2292892038795</v>
      </c>
      <c r="AX74" s="101">
        <f t="shared" ca="1" si="353"/>
        <v>4922.6634218666259</v>
      </c>
      <c r="AY74" s="101">
        <f t="shared" ca="1" si="354"/>
        <v>4616.4065519768037</v>
      </c>
      <c r="AZ74" s="101">
        <f t="shared" ca="1" si="355"/>
        <v>4292.5695429309426</v>
      </c>
      <c r="BA74" s="101">
        <f t="shared" ca="1" si="356"/>
        <v>3959.5162703436035</v>
      </c>
      <c r="BB74" s="101">
        <f t="shared" ca="1" si="357"/>
        <v>3624.6629204113019</v>
      </c>
      <c r="BC74" s="101">
        <f t="shared" ca="1" si="358"/>
        <v>3294.3603419541782</v>
      </c>
      <c r="BD74" s="101">
        <f t="shared" ca="1" si="359"/>
        <v>2973.8484361149085</v>
      </c>
      <c r="BE74" s="101">
        <f t="shared" ca="1" si="360"/>
        <v>2667.2694940945871</v>
      </c>
      <c r="BF74" s="101">
        <f t="shared" ca="1" si="361"/>
        <v>2377.7268034666686</v>
      </c>
      <c r="BG74" s="101">
        <f t="shared" ca="1" si="362"/>
        <v>2107.3753753569054</v>
      </c>
      <c r="BH74" s="101">
        <f t="shared" ca="1" si="363"/>
        <v>1857.5329437692749</v>
      </c>
      <c r="BI74" s="101">
        <f t="shared" ca="1" si="364"/>
        <v>1628.8011396286206</v>
      </c>
      <c r="BJ74" s="101">
        <f t="shared" ca="1" si="365"/>
        <v>1421.1886871329295</v>
      </c>
      <c r="BK74" s="101">
        <f t="shared" ca="1" si="366"/>
        <v>1234.2304122848043</v>
      </c>
      <c r="BL74" s="101">
        <f t="shared" ca="1" si="367"/>
        <v>1067.0976562216597</v>
      </c>
      <c r="BM74" s="101">
        <f t="shared" ca="1" si="368"/>
        <v>918.69726489719608</v>
      </c>
      <c r="BN74" s="101">
        <f t="shared" ca="1" si="369"/>
        <v>787.75764021747113</v>
      </c>
      <c r="BO74" s="101">
        <f t="shared" ca="1" si="370"/>
        <v>672.9013767528163</v>
      </c>
      <c r="BP74" s="101">
        <f t="shared" ca="1" si="371"/>
        <v>572.70478615188222</v>
      </c>
      <c r="BQ74" s="101">
        <f t="shared" ca="1" si="372"/>
        <v>485.74515616176757</v>
      </c>
      <c r="BR74" s="101">
        <f t="shared" ca="1" si="373"/>
        <v>410.63693800842458</v>
      </c>
      <c r="BS74" s="101">
        <f t="shared" ca="1" si="374"/>
        <v>346.05824250315879</v>
      </c>
      <c r="BT74" s="101">
        <f t="shared" ca="1" si="375"/>
        <v>290.76908817830832</v>
      </c>
      <c r="BU74" s="101">
        <f t="shared" ca="1" si="376"/>
        <v>243.62281715466264</v>
      </c>
      <c r="BV74" s="101">
        <f t="shared" ca="1" si="377"/>
        <v>203.57200483889551</v>
      </c>
      <c r="BW74" s="101">
        <f t="shared" ca="1" si="378"/>
        <v>169.67006137222879</v>
      </c>
      <c r="BX74" s="101">
        <f t="shared" ca="1" si="379"/>
        <v>141.06957445021141</v>
      </c>
      <c r="BY74" s="101">
        <f t="shared" ca="1" si="380"/>
        <v>117.01828855756929</v>
      </c>
      <c r="BZ74" s="101">
        <f t="shared" ca="1" si="381"/>
        <v>96.853464688814967</v>
      </c>
      <c r="CA74" s="101">
        <f t="shared" ca="1" si="382"/>
        <v>79.995223824763656</v>
      </c>
      <c r="CB74" s="101">
        <f t="shared" ca="1" si="383"/>
        <v>65.939350741739844</v>
      </c>
      <c r="CC74" s="101">
        <f t="shared" ca="1" si="384"/>
        <v>54.249924076011261</v>
      </c>
      <c r="CD74" s="101">
        <f t="shared" ca="1" si="385"/>
        <v>44.552044407103253</v>
      </c>
      <c r="CE74" s="101">
        <f t="shared" ca="1" si="386"/>
        <v>36.524853906741214</v>
      </c>
      <c r="CF74" s="101">
        <f t="shared" ca="1" si="387"/>
        <v>29.89497762073303</v>
      </c>
      <c r="CG74" s="101">
        <f t="shared" ca="1" si="388"/>
        <v>24.430466132316212</v>
      </c>
      <c r="CH74" s="101">
        <f t="shared" ca="1" si="389"/>
        <v>19.935280461194278</v>
      </c>
      <c r="CI74" s="101">
        <f t="shared" ca="1" si="390"/>
        <v>16.244330833679221</v>
      </c>
      <c r="CJ74" s="101">
        <f t="shared" ca="1" si="391"/>
        <v>13.219059746106012</v>
      </c>
      <c r="CK74" s="101">
        <f t="shared" ca="1" si="392"/>
        <v>10.743545017088319</v>
      </c>
      <c r="CL74" s="101">
        <f t="shared" ca="1" si="393"/>
        <v>8.7210889359815909</v>
      </c>
      <c r="CM74" s="101">
        <f t="shared" ca="1" si="394"/>
        <v>7.0712540079623469</v>
      </c>
      <c r="CN74" s="101">
        <f t="shared" ca="1" si="395"/>
        <v>5.727303193912479</v>
      </c>
      <c r="CO74" s="101">
        <f t="shared" ca="1" si="396"/>
        <v>4.6340021451624143</v>
      </c>
      <c r="CP74" s="101">
        <f t="shared" ca="1" si="397"/>
        <v>3.7457420906217864</v>
      </c>
      <c r="CQ74" s="101">
        <f t="shared" ca="1" si="398"/>
        <v>3.024944236618921</v>
      </c>
      <c r="CR74" s="101">
        <f t="shared" ca="1" si="399"/>
        <v>12.46001305303856</v>
      </c>
      <c r="CS74" s="102">
        <f t="shared" ca="1" si="400"/>
        <v>133803.99999999994</v>
      </c>
      <c r="CT74" s="74">
        <f t="shared" si="475"/>
        <v>3244.5520549910188</v>
      </c>
      <c r="CU74" s="74">
        <f t="shared" si="476"/>
        <v>1368.4815028400426</v>
      </c>
      <c r="CV74" s="74">
        <f t="shared" si="477"/>
        <v>1754.3955614490342</v>
      </c>
      <c r="CW74" s="74">
        <f t="shared" si="478"/>
        <v>2185.2135327078963</v>
      </c>
      <c r="CX74" s="74">
        <f t="shared" si="479"/>
        <v>2649.9799611468579</v>
      </c>
      <c r="CY74" s="74">
        <f t="shared" si="480"/>
        <v>3134.7047042871527</v>
      </c>
      <c r="CZ74" s="74">
        <f t="shared" si="481"/>
        <v>3623.3177460448564</v>
      </c>
      <c r="DA74" s="74">
        <f t="shared" si="482"/>
        <v>4098.8080967054111</v>
      </c>
      <c r="DB74" s="74">
        <f t="shared" si="483"/>
        <v>4544.4134245019841</v>
      </c>
      <c r="DC74" s="74">
        <f t="shared" ca="1" si="401"/>
        <v>4794.7012261048949</v>
      </c>
      <c r="DD74" s="74">
        <f t="shared" si="484"/>
        <v>5286.666068637528</v>
      </c>
      <c r="DE74" s="74">
        <f t="shared" si="485"/>
        <v>5560.0882236337338</v>
      </c>
      <c r="DF74" s="74">
        <f t="shared" si="486"/>
        <v>5758.2602713723181</v>
      </c>
      <c r="DG74" s="74">
        <f t="shared" si="487"/>
        <v>5877.9418050409558</v>
      </c>
      <c r="DH74" s="74">
        <f t="shared" si="488"/>
        <v>5919.2551069414121</v>
      </c>
      <c r="DI74" s="74">
        <f t="shared" si="489"/>
        <v>5885.3418948150165</v>
      </c>
      <c r="DJ74" s="74">
        <f t="shared" si="490"/>
        <v>5781.8724206177294</v>
      </c>
      <c r="DK74" s="74">
        <f t="shared" si="491"/>
        <v>5616.4679138750862</v>
      </c>
      <c r="DL74" s="74">
        <f t="shared" si="492"/>
        <v>5398.0930907831262</v>
      </c>
      <c r="DM74" s="74">
        <f t="shared" si="493"/>
        <v>5136.466657564556</v>
      </c>
      <c r="DN74" s="74">
        <f t="shared" si="494"/>
        <v>4841.5264646983578</v>
      </c>
      <c r="DO74" s="74">
        <f t="shared" si="495"/>
        <v>4522.9739961340529</v>
      </c>
      <c r="DP74" s="74">
        <f t="shared" si="496"/>
        <v>4189.9115741965979</v>
      </c>
      <c r="DQ74" s="74">
        <f t="shared" si="497"/>
        <v>3850.5759427406138</v>
      </c>
      <c r="DR74" s="74">
        <f t="shared" si="498"/>
        <v>3512.1642493246654</v>
      </c>
      <c r="DS74" s="74">
        <f t="shared" si="499"/>
        <v>3180.7430206548511</v>
      </c>
      <c r="DT74" s="74">
        <f t="shared" si="500"/>
        <v>2861.2273934718191</v>
      </c>
      <c r="DU74" s="74">
        <f t="shared" si="501"/>
        <v>2557.4163379246706</v>
      </c>
      <c r="DV74" s="74">
        <f t="shared" si="502"/>
        <v>2272.0695200068726</v>
      </c>
      <c r="DW74" s="74">
        <f t="shared" si="503"/>
        <v>2007.0124010775751</v>
      </c>
      <c r="DX74" s="74">
        <f t="shared" si="504"/>
        <v>1763.2577978854899</v>
      </c>
      <c r="DY74" s="74">
        <f t="shared" si="505"/>
        <v>1541.1341102296765</v>
      </c>
      <c r="DZ74" s="74">
        <f t="shared" si="506"/>
        <v>1340.4125150035015</v>
      </c>
      <c r="EA74" s="74">
        <f t="shared" si="507"/>
        <v>1160.4274417000804</v>
      </c>
      <c r="EB74" s="74">
        <f t="shared" si="508"/>
        <v>1000.1864642390074</v>
      </c>
      <c r="EC74" s="74">
        <f t="shared" si="509"/>
        <v>858.467298440381</v>
      </c>
      <c r="ED74" s="74">
        <f t="shared" si="510"/>
        <v>733.90085618728574</v>
      </c>
      <c r="EE74" s="74">
        <f t="shared" si="511"/>
        <v>625.04027904683278</v>
      </c>
      <c r="EF74" s="74">
        <f t="shared" si="512"/>
        <v>530.41657877869693</v>
      </c>
      <c r="EG74" s="74">
        <f t="shared" si="513"/>
        <v>448.58198443782948</v>
      </c>
      <c r="EH74" s="74">
        <f t="shared" si="514"/>
        <v>378.14237563346757</v>
      </c>
      <c r="EI74" s="74">
        <f t="shared" si="515"/>
        <v>317.78030940835379</v>
      </c>
      <c r="EJ74" s="74">
        <f t="shared" si="516"/>
        <v>266.27016201111417</v>
      </c>
      <c r="EK74" s="74">
        <f t="shared" si="517"/>
        <v>222.48683990054454</v>
      </c>
      <c r="EL74" s="74">
        <f t="shared" si="518"/>
        <v>185.40939463854923</v>
      </c>
      <c r="EM74" s="74">
        <f t="shared" si="519"/>
        <v>154.1207263448027</v>
      </c>
      <c r="EN74" s="74">
        <f t="shared" si="520"/>
        <v>127.80439731986188</v>
      </c>
      <c r="EO74" s="74">
        <f t="shared" si="521"/>
        <v>105.73941385942085</v>
      </c>
      <c r="EP74" s="74">
        <f t="shared" si="522"/>
        <v>87.293678811831484</v>
      </c>
      <c r="EQ74" s="74">
        <f t="shared" si="523"/>
        <v>71.916675512868196</v>
      </c>
      <c r="ER74" s="74">
        <f t="shared" si="524"/>
        <v>59.131818332658696</v>
      </c>
      <c r="ES74" s="74">
        <f t="shared" si="525"/>
        <v>48.528797306416088</v>
      </c>
      <c r="ET74" s="74">
        <f t="shared" si="526"/>
        <v>39.756154012244373</v>
      </c>
      <c r="EU74" s="74">
        <f t="shared" si="527"/>
        <v>32.514251956950361</v>
      </c>
      <c r="EV74" s="74">
        <f t="shared" si="528"/>
        <v>26.548745665992232</v>
      </c>
      <c r="EW74" s="74">
        <f t="shared" si="529"/>
        <v>21.644606623215395</v>
      </c>
      <c r="EX74" s="74">
        <f t="shared" si="530"/>
        <v>17.620729264747201</v>
      </c>
      <c r="EY74" s="74">
        <f t="shared" si="531"/>
        <v>14.325114559032464</v>
      </c>
      <c r="EZ74" s="74">
        <f t="shared" si="532"/>
        <v>11.630610588863053</v>
      </c>
      <c r="FA74" s="74">
        <f t="shared" si="533"/>
        <v>9.4311774639267529</v>
      </c>
      <c r="FB74" s="74">
        <f t="shared" si="534"/>
        <v>7.6386365091147432</v>
      </c>
      <c r="FC74" s="74">
        <f t="shared" si="535"/>
        <v>6.1798598667438576</v>
      </c>
      <c r="FD74" s="74">
        <f t="shared" si="536"/>
        <v>4.9943554927660294</v>
      </c>
      <c r="FE74" s="74">
        <f t="shared" si="537"/>
        <v>4.0322032598010953</v>
      </c>
      <c r="FF74" s="74">
        <f t="shared" si="538"/>
        <v>3.2522999046858896</v>
      </c>
      <c r="FG74" s="74">
        <f t="shared" si="539"/>
        <v>2.6208734064848693</v>
      </c>
      <c r="FH74" s="74">
        <f t="shared" si="540"/>
        <v>10.685718855058409</v>
      </c>
      <c r="FI74" s="102">
        <f t="shared" ca="1" si="402"/>
        <v>133653.96741674896</v>
      </c>
      <c r="FJ74" s="62"/>
      <c r="FK74" s="103">
        <f t="shared" ca="1" si="403"/>
        <v>2.2138932038404804E-2</v>
      </c>
      <c r="FL74" s="103">
        <f t="shared" ca="1" si="403"/>
        <v>9.5025891181003668E-3</v>
      </c>
      <c r="FM74" s="103">
        <f t="shared" ca="1" si="403"/>
        <v>1.2253604011485132E-2</v>
      </c>
      <c r="FN74" s="103">
        <f t="shared" ca="1" si="403"/>
        <v>1.5349550714824389E-2</v>
      </c>
      <c r="FO74" s="103">
        <f t="shared" ca="1" si="403"/>
        <v>1.8717399770130184E-2</v>
      </c>
      <c r="FP74" s="103">
        <f t="shared" ca="1" si="403"/>
        <v>2.226074136558925E-2</v>
      </c>
      <c r="FQ74" s="103">
        <f t="shared" ca="1" si="403"/>
        <v>2.5866126851115844E-2</v>
      </c>
      <c r="FR74" s="103">
        <f t="shared" ca="1" si="403"/>
        <v>2.9410965880503223E-2</v>
      </c>
      <c r="FS74" s="103">
        <f t="shared" ca="1" si="403"/>
        <v>3.2772047866867868E-2</v>
      </c>
      <c r="FT74" s="103">
        <f t="shared" ca="1" si="403"/>
        <v>3.5833766001800375E-2</v>
      </c>
      <c r="FU74" s="103">
        <f t="shared" ca="1" si="403"/>
        <v>3.8495255738959282E-2</v>
      </c>
      <c r="FV74" s="103">
        <f t="shared" ca="1" si="403"/>
        <v>4.067587658860429E-2</v>
      </c>
      <c r="FW74" s="103">
        <f t="shared" ca="1" si="403"/>
        <v>4.2318720372215748E-2</v>
      </c>
      <c r="FX74" s="103">
        <f t="shared" ca="1" si="403"/>
        <v>4.3392078800274479E-2</v>
      </c>
      <c r="FY74" s="103">
        <f t="shared" ca="1" si="403"/>
        <v>4.3889016394943761E-2</v>
      </c>
      <c r="FZ74" s="103">
        <f t="shared" ca="1" si="403"/>
        <v>4.3825351990694553E-2</v>
      </c>
      <c r="GA74" s="103">
        <f t="shared" ca="1" si="404"/>
        <v>4.3236446222187995E-2</v>
      </c>
      <c r="GB74" s="103">
        <f t="shared" ca="1" si="404"/>
        <v>4.2173226557844515E-2</v>
      </c>
      <c r="GC74" s="103">
        <f t="shared" ca="1" si="404"/>
        <v>4.0697865498944399E-2</v>
      </c>
      <c r="GD74" s="103">
        <f t="shared" ca="1" si="404"/>
        <v>3.8879475121848986E-2</v>
      </c>
      <c r="GE74" s="103">
        <f t="shared" ca="1" si="404"/>
        <v>3.6790106587744974E-2</v>
      </c>
      <c r="GF74" s="103">
        <f t="shared" ca="1" si="404"/>
        <v>3.4501259693109368E-2</v>
      </c>
      <c r="GG74" s="103">
        <f t="shared" ca="1" si="404"/>
        <v>3.2081025551784284E-2</v>
      </c>
      <c r="GH74" s="103">
        <f t="shared" ca="1" si="404"/>
        <v>2.9591912576183113E-2</v>
      </c>
      <c r="GI74" s="103">
        <f t="shared" ca="1" si="404"/>
        <v>2.7089346509904813E-2</v>
      </c>
      <c r="GJ74" s="103">
        <f t="shared" ca="1" si="404"/>
        <v>2.4620791171819825E-2</v>
      </c>
      <c r="GK74" s="103">
        <f t="shared" ca="1" si="404"/>
        <v>2.2225407582097022E-2</v>
      </c>
      <c r="GL74" s="103">
        <f t="shared" ca="1" si="404"/>
        <v>1.9934153643348392E-2</v>
      </c>
      <c r="GM74" s="103">
        <f t="shared" ca="1" si="404"/>
        <v>1.7770222141839331E-2</v>
      </c>
      <c r="GN74" s="103">
        <f t="shared" ca="1" si="404"/>
        <v>1.5749718807785314E-2</v>
      </c>
      <c r="GO74" s="103">
        <f t="shared" ca="1" si="326"/>
        <v>1.3882491881926367E-2</v>
      </c>
      <c r="GP74" s="103">
        <f t="shared" ca="1" si="325"/>
        <v>1.2173037724048768E-2</v>
      </c>
      <c r="GQ74" s="103">
        <f t="shared" ca="1" si="325"/>
        <v>1.0621421535476743E-2</v>
      </c>
      <c r="GR74" s="103">
        <f t="shared" ca="1" si="325"/>
        <v>9.2241667833906672E-3</v>
      </c>
      <c r="GS74" s="103">
        <f t="shared" ca="1" si="325"/>
        <v>7.9750803878931888E-3</v>
      </c>
      <c r="GT74" s="103">
        <f t="shared" ca="1" si="325"/>
        <v>6.8659925330871755E-3</v>
      </c>
      <c r="GU74" s="103">
        <f t="shared" ca="1" si="325"/>
        <v>5.8873997804062021E-3</v>
      </c>
      <c r="GV74" s="103">
        <f t="shared" ca="1" si="325"/>
        <v>5.0290079276614792E-3</v>
      </c>
      <c r="GW74" s="103">
        <f t="shared" ca="1" si="325"/>
        <v>4.2801768717817294E-3</v>
      </c>
      <c r="GX74" s="103">
        <f t="shared" ca="1" si="325"/>
        <v>3.6302738046827283E-3</v>
      </c>
      <c r="GY74" s="103">
        <f t="shared" ca="1" si="325"/>
        <v>3.0689436639295144E-3</v>
      </c>
      <c r="GZ74" s="103">
        <f t="shared" ca="1" si="325"/>
        <v>2.5863071545182427E-3</v>
      </c>
      <c r="HA74" s="103">
        <f t="shared" ca="1" si="323"/>
        <v>2.1730971284738007E-3</v>
      </c>
      <c r="HB74" s="103">
        <f t="shared" ca="1" si="323"/>
        <v>1.8207439026834979E-3</v>
      </c>
      <c r="HC74" s="103">
        <f t="shared" ca="1" si="323"/>
        <v>1.5214194257189291E-3</v>
      </c>
      <c r="HD74" s="103">
        <f t="shared" ca="1" si="323"/>
        <v>1.2680492464517419E-3</v>
      </c>
      <c r="HE74" s="103">
        <f t="shared" ca="1" si="323"/>
        <v>1.054300128921493E-3</v>
      </c>
      <c r="HF74" s="103">
        <f t="shared" ca="1" si="323"/>
        <v>8.7455000267233672E-4</v>
      </c>
      <c r="HG74" s="103">
        <f t="shared" ca="1" si="323"/>
        <v>7.2384580945872323E-4</v>
      </c>
      <c r="HH74" s="103">
        <f t="shared" ca="1" si="323"/>
        <v>5.9785375493082193E-4</v>
      </c>
      <c r="HI74" s="103">
        <f t="shared" ca="1" si="323"/>
        <v>4.9280552705255353E-4</v>
      </c>
      <c r="HJ74" s="103">
        <f t="shared" ca="1" si="323"/>
        <v>4.0544321601754273E-4</v>
      </c>
      <c r="HK74" s="103">
        <f t="shared" ca="1" si="323"/>
        <v>3.3296496672075032E-4</v>
      </c>
      <c r="HL74" s="103">
        <f t="shared" ca="1" si="323"/>
        <v>2.7297281028026987E-4</v>
      </c>
      <c r="HM74" s="103">
        <f t="shared" ca="1" si="323"/>
        <v>2.2342364668270786E-4</v>
      </c>
      <c r="HN74" s="103">
        <f t="shared" ca="1" si="323"/>
        <v>1.8258397456216721E-4</v>
      </c>
      <c r="HO74" s="103">
        <f t="shared" ca="1" si="323"/>
        <v>1.4898867344170793E-4</v>
      </c>
      <c r="HP74" s="103">
        <f t="shared" ca="1" si="323"/>
        <v>1.2140392539594652E-4</v>
      </c>
      <c r="HQ74" s="103">
        <f t="shared" ca="1" si="324"/>
        <v>9.8794204553720496E-5</v>
      </c>
      <c r="HR74" s="103">
        <f t="shared" ca="1" si="324"/>
        <v>8.0293152798782726E-5</v>
      </c>
      <c r="HS74" s="103">
        <f t="shared" ca="1" si="324"/>
        <v>6.5178088367923186E-5</v>
      </c>
      <c r="HT74" s="103">
        <f t="shared" ca="1" si="320"/>
        <v>5.2847852141657575E-5</v>
      </c>
      <c r="HU74" s="103">
        <f t="shared" ca="1" si="320"/>
        <v>4.2803676974623193E-5</v>
      </c>
      <c r="HV74" s="103">
        <f t="shared" ca="1" si="320"/>
        <v>3.4632762437314404E-5</v>
      </c>
      <c r="HW74" s="103">
        <f t="shared" ca="1" si="320"/>
        <v>2.7994245991314073E-5</v>
      </c>
      <c r="HX74" s="103">
        <f t="shared" ca="1" si="320"/>
        <v>2.2607278083008896E-5</v>
      </c>
      <c r="HY74" s="103">
        <f t="shared" ca="1" si="320"/>
        <v>9.3121379428406966E-5</v>
      </c>
      <c r="HZ74" s="104">
        <f t="shared" ca="1" si="541"/>
        <v>0.5671233284861813</v>
      </c>
      <c r="IA74" s="105">
        <f t="shared" ca="1" si="405"/>
        <v>2.4275763134468876E-2</v>
      </c>
      <c r="IB74" s="105">
        <f t="shared" ca="1" si="406"/>
        <v>1.0238989004890177E-2</v>
      </c>
      <c r="IC74" s="105">
        <f t="shared" ca="1" si="407"/>
        <v>1.3126400924400696E-2</v>
      </c>
      <c r="ID74" s="105">
        <f t="shared" ca="1" si="408"/>
        <v>1.6349784259633241E-2</v>
      </c>
      <c r="IE74" s="105">
        <f t="shared" ca="1" si="409"/>
        <v>1.9827170209500068E-2</v>
      </c>
      <c r="IF74" s="105">
        <f t="shared" ca="1" si="410"/>
        <v>2.3453884421648113E-2</v>
      </c>
      <c r="IG74" s="105">
        <f t="shared" ca="1" si="411"/>
        <v>2.7109690913603192E-2</v>
      </c>
      <c r="IH74" s="105">
        <f t="shared" ca="1" si="412"/>
        <v>3.0667313331035211E-2</v>
      </c>
      <c r="II74" s="105">
        <f t="shared" ca="1" si="413"/>
        <v>3.4001335780268781E-2</v>
      </c>
      <c r="IJ74" s="105">
        <f t="shared" ca="1" si="414"/>
        <v>3.5873991014082257E-2</v>
      </c>
      <c r="IK74" s="105">
        <f t="shared" ca="1" si="415"/>
        <v>3.9554875704909488E-2</v>
      </c>
      <c r="IL74" s="105">
        <f t="shared" ca="1" si="416"/>
        <v>4.1600622346635759E-2</v>
      </c>
      <c r="IM74" s="105">
        <f t="shared" ca="1" si="417"/>
        <v>4.3083347113949698E-2</v>
      </c>
      <c r="IN74" s="105">
        <f t="shared" ca="1" si="418"/>
        <v>4.3978805258453976E-2</v>
      </c>
      <c r="IO74" s="105">
        <f t="shared" ca="1" si="419"/>
        <v>4.428791169725977E-2</v>
      </c>
      <c r="IP74" s="105">
        <f t="shared" ca="1" si="420"/>
        <v>4.4034172786385169E-2</v>
      </c>
      <c r="IQ74" s="105">
        <f t="shared" ca="1" si="421"/>
        <v>4.3260013394059334E-2</v>
      </c>
      <c r="IR74" s="105">
        <f t="shared" ca="1" si="422"/>
        <v>4.2022455617514679E-2</v>
      </c>
      <c r="IS74" s="105">
        <f t="shared" ca="1" si="423"/>
        <v>4.038857353146301E-2</v>
      </c>
      <c r="IT74" s="105">
        <f t="shared" ca="1" si="424"/>
        <v>3.8431082569726063E-2</v>
      </c>
      <c r="IU74" s="105">
        <f t="shared" ca="1" si="425"/>
        <v>3.6224337805116573E-2</v>
      </c>
      <c r="IV74" s="105">
        <f t="shared" ca="1" si="426"/>
        <v>3.3840925814277417E-2</v>
      </c>
      <c r="IW74" s="105">
        <f t="shared" ca="1" si="427"/>
        <v>3.1348950242022784E-2</v>
      </c>
      <c r="IX74" s="105">
        <f t="shared" ca="1" si="428"/>
        <v>2.8810038468473294E-2</v>
      </c>
      <c r="IY74" s="105">
        <f t="shared" ca="1" si="429"/>
        <v>2.6278039606361402E-2</v>
      </c>
      <c r="IZ74" s="105">
        <f t="shared" ca="1" si="430"/>
        <v>2.3798343454608545E-2</v>
      </c>
      <c r="JA74" s="105">
        <f t="shared" ca="1" si="431"/>
        <v>2.1407725103663941E-2</v>
      </c>
      <c r="JB74" s="105">
        <f t="shared" ca="1" si="432"/>
        <v>1.9134608477055847E-2</v>
      </c>
      <c r="JC74" s="105">
        <f t="shared" ca="1" si="433"/>
        <v>1.6999641416721209E-2</v>
      </c>
      <c r="JD74" s="105">
        <f t="shared" ca="1" si="434"/>
        <v>1.5016482038422936E-2</v>
      </c>
      <c r="JE74" s="105">
        <f t="shared" ca="1" si="435"/>
        <v>1.3192708244772432E-2</v>
      </c>
      <c r="JF74" s="105">
        <f t="shared" ca="1" si="436"/>
        <v>1.153077712556214E-2</v>
      </c>
      <c r="JG74" s="105">
        <f t="shared" ca="1" si="437"/>
        <v>1.0028976624569145E-2</v>
      </c>
      <c r="JH74" s="105">
        <f t="shared" ca="1" si="438"/>
        <v>8.6823269382025128E-3</v>
      </c>
      <c r="JI74" s="105">
        <f t="shared" ca="1" si="439"/>
        <v>7.4834027269860765E-3</v>
      </c>
      <c r="JJ74" s="105">
        <f t="shared" ca="1" si="440"/>
        <v>6.4230588513962917E-3</v>
      </c>
      <c r="JK74" s="105">
        <f t="shared" ca="1" si="441"/>
        <v>5.4910517837371458E-3</v>
      </c>
      <c r="JL74" s="105">
        <f t="shared" ca="1" si="442"/>
        <v>4.6765561182174481E-3</v>
      </c>
      <c r="JM74" s="105">
        <f t="shared" ca="1" si="443"/>
        <v>3.9685808736585797E-3</v>
      </c>
      <c r="JN74" s="105">
        <f t="shared" ca="1" si="444"/>
        <v>3.3562938168464353E-3</v>
      </c>
      <c r="JO74" s="105">
        <f t="shared" ca="1" si="445"/>
        <v>2.8292641284218276E-3</v>
      </c>
      <c r="JP74" s="105">
        <f t="shared" ca="1" si="446"/>
        <v>2.3776346901658147E-3</v>
      </c>
      <c r="JQ74" s="105">
        <f t="shared" ca="1" si="447"/>
        <v>1.9922353758557135E-3</v>
      </c>
      <c r="JR74" s="105">
        <f t="shared" ca="1" si="448"/>
        <v>1.6646482270653749E-3</v>
      </c>
      <c r="JS74" s="105">
        <f t="shared" ca="1" si="449"/>
        <v>1.3872344998216229E-3</v>
      </c>
      <c r="JT74" s="105">
        <f t="shared" ca="1" si="450"/>
        <v>1.1531324458497814E-3</v>
      </c>
      <c r="JU74" s="105">
        <f t="shared" ca="1" si="451"/>
        <v>9.5623347207758201E-4</v>
      </c>
      <c r="JV74" s="105">
        <f t="shared" ca="1" si="452"/>
        <v>7.9114309812976062E-4</v>
      </c>
      <c r="JW74" s="105">
        <f t="shared" ca="1" si="453"/>
        <v>6.5313196831366346E-4</v>
      </c>
      <c r="JX74" s="105">
        <f t="shared" ca="1" si="454"/>
        <v>5.3808111276355494E-4</v>
      </c>
      <c r="JY74" s="105">
        <f t="shared" ca="1" si="455"/>
        <v>4.4242471417461676E-4</v>
      </c>
      <c r="JZ74" s="105">
        <f t="shared" ca="1" si="456"/>
        <v>3.6309283027190301E-4</v>
      </c>
      <c r="KA74" s="105">
        <f t="shared" ca="1" si="457"/>
        <v>2.9745584647165738E-4</v>
      </c>
      <c r="KB74" s="105">
        <f t="shared" ca="1" si="458"/>
        <v>2.4327188025453114E-4</v>
      </c>
      <c r="KC74" s="105">
        <f t="shared" ca="1" si="459"/>
        <v>1.9863791684694319E-4</v>
      </c>
      <c r="KD74" s="105">
        <f t="shared" ca="1" si="460"/>
        <v>1.6194511125677951E-4</v>
      </c>
      <c r="KE74" s="105">
        <f t="shared" ca="1" si="461"/>
        <v>1.3183843027871872E-4</v>
      </c>
      <c r="KF74" s="105">
        <f t="shared" ca="1" si="462"/>
        <v>1.0718061600345206E-4</v>
      </c>
      <c r="KG74" s="105">
        <f t="shared" ca="1" si="463"/>
        <v>8.7020316820056874E-5</v>
      </c>
      <c r="KH74" s="105">
        <f t="shared" ca="1" si="464"/>
        <v>7.0564141463299934E-5</v>
      </c>
      <c r="KI74" s="105">
        <f t="shared" ca="1" si="465"/>
        <v>5.71523364158474E-5</v>
      </c>
      <c r="KJ74" s="105">
        <f t="shared" ca="1" si="466"/>
        <v>4.6237758490732412E-5</v>
      </c>
      <c r="KK74" s="105">
        <f t="shared" ca="1" si="467"/>
        <v>3.7367805754639778E-5</v>
      </c>
      <c r="KL74" s="105">
        <f t="shared" ca="1" si="468"/>
        <v>3.0168975435111525E-5</v>
      </c>
      <c r="KM74" s="105">
        <f t="shared" ca="1" si="469"/>
        <v>2.4333732604770585E-5</v>
      </c>
      <c r="KN74" s="105">
        <f t="shared" ca="1" si="470"/>
        <v>1.9609394746305394E-5</v>
      </c>
      <c r="KO74" s="105">
        <f t="shared" ca="1" si="471"/>
        <v>7.9950629686427992E-5</v>
      </c>
      <c r="KP74" s="102"/>
      <c r="KQ74" s="106">
        <f t="shared" ca="1" si="472"/>
        <v>0.5525701148852612</v>
      </c>
      <c r="KR74" s="107">
        <f t="shared" ca="1" si="473"/>
        <v>0.18793152504986113</v>
      </c>
    </row>
    <row r="75" spans="1:304" s="63" customFormat="1" ht="15.5" x14ac:dyDescent="0.35">
      <c r="A75" s="62"/>
      <c r="B75" s="67" t="s">
        <v>177</v>
      </c>
      <c r="C75" s="95">
        <f t="shared" si="474"/>
        <v>113080</v>
      </c>
      <c r="D75" s="75">
        <f ca="1">'Stochastic inputs'!H96</f>
        <v>25.69313</v>
      </c>
      <c r="E75" s="75">
        <v>4.7316719999999997</v>
      </c>
      <c r="F75" s="96">
        <v>25.51327809</v>
      </c>
      <c r="G75" s="96">
        <v>4.6985502959999996</v>
      </c>
      <c r="H75" s="97">
        <f t="shared" ca="1" si="327"/>
        <v>3.2295472282469366</v>
      </c>
      <c r="I75" s="97">
        <f t="shared" ca="1" si="328"/>
        <v>0.18262755949785114</v>
      </c>
      <c r="J75" s="98">
        <f t="shared" si="329"/>
        <v>3.2225226133099723</v>
      </c>
      <c r="K75" s="98">
        <f t="shared" si="330"/>
        <v>0.18262755949785114</v>
      </c>
      <c r="L75" s="98"/>
      <c r="M75" s="99">
        <v>163599</v>
      </c>
      <c r="N75" s="98"/>
      <c r="O75" s="97">
        <f t="shared" ca="1" si="331"/>
        <v>3.2295472282469366</v>
      </c>
      <c r="P75" s="97">
        <f t="shared" ca="1" si="331"/>
        <v>0.18262755949785114</v>
      </c>
      <c r="Q75" s="99">
        <v>113080</v>
      </c>
      <c r="R75" s="100">
        <v>119050</v>
      </c>
      <c r="S75" s="99">
        <v>126273</v>
      </c>
      <c r="T75" s="100">
        <v>132223</v>
      </c>
      <c r="U75" s="99">
        <v>136302</v>
      </c>
      <c r="V75" s="100">
        <v>139369</v>
      </c>
      <c r="W75" s="99">
        <v>143681</v>
      </c>
      <c r="X75" s="100">
        <v>148813</v>
      </c>
      <c r="Y75" s="99">
        <v>155249</v>
      </c>
      <c r="Z75" s="100">
        <v>163599</v>
      </c>
      <c r="AA75" s="98"/>
      <c r="AB75" s="98">
        <f t="shared" si="332"/>
        <v>3.2225226133099723</v>
      </c>
      <c r="AC75" s="98">
        <f t="shared" si="332"/>
        <v>0.18262755949785114</v>
      </c>
      <c r="AD75" s="101">
        <f t="shared" ca="1" si="333"/>
        <v>2503.4704349028138</v>
      </c>
      <c r="AE75" s="101">
        <f t="shared" ca="1" si="334"/>
        <v>1074.5527774747889</v>
      </c>
      <c r="AF75" s="101">
        <f t="shared" ca="1" si="335"/>
        <v>1385.6375416187382</v>
      </c>
      <c r="AG75" s="101">
        <f t="shared" ca="1" si="336"/>
        <v>1735.7271948323414</v>
      </c>
      <c r="AH75" s="101">
        <f t="shared" ca="1" si="337"/>
        <v>2116.5635660063203</v>
      </c>
      <c r="AI75" s="101">
        <f t="shared" ca="1" si="338"/>
        <v>2517.2446336208313</v>
      </c>
      <c r="AJ75" s="101">
        <f t="shared" ca="1" si="339"/>
        <v>2924.9416243241785</v>
      </c>
      <c r="AK75" s="101">
        <f t="shared" ca="1" si="340"/>
        <v>3325.7920217673027</v>
      </c>
      <c r="AL75" s="101">
        <f t="shared" ca="1" si="341"/>
        <v>3705.8631727854167</v>
      </c>
      <c r="AM75" s="101">
        <f t="shared" ca="1" si="342"/>
        <v>4052.082259483584</v>
      </c>
      <c r="AN75" s="101">
        <f t="shared" ca="1" si="343"/>
        <v>4353.0435189615137</v>
      </c>
      <c r="AO75" s="101">
        <f t="shared" ca="1" si="344"/>
        <v>4599.6281246393719</v>
      </c>
      <c r="AP75" s="101">
        <f t="shared" ca="1" si="345"/>
        <v>4785.4008996901557</v>
      </c>
      <c r="AQ75" s="101">
        <f t="shared" ca="1" si="346"/>
        <v>4906.7762707350357</v>
      </c>
      <c r="AR75" s="101">
        <f t="shared" ca="1" si="347"/>
        <v>4962.9699739402386</v>
      </c>
      <c r="AS75" s="101">
        <f t="shared" ca="1" si="348"/>
        <v>4955.7708031077382</v>
      </c>
      <c r="AT75" s="101">
        <f t="shared" ca="1" si="349"/>
        <v>4889.177338805016</v>
      </c>
      <c r="AU75" s="101">
        <f t="shared" ca="1" si="350"/>
        <v>4768.9484591610562</v>
      </c>
      <c r="AV75" s="101">
        <f t="shared" ca="1" si="351"/>
        <v>4602.114630620631</v>
      </c>
      <c r="AW75" s="101">
        <f t="shared" ca="1" si="352"/>
        <v>4396.4910467786822</v>
      </c>
      <c r="AX75" s="101">
        <f t="shared" ca="1" si="353"/>
        <v>4160.2252529421994</v>
      </c>
      <c r="AY75" s="101">
        <f t="shared" ca="1" si="354"/>
        <v>3901.4024460968058</v>
      </c>
      <c r="AZ75" s="101">
        <f t="shared" ca="1" si="355"/>
        <v>3627.7223693957653</v>
      </c>
      <c r="BA75" s="101">
        <f t="shared" ca="1" si="356"/>
        <v>3346.2534741147847</v>
      </c>
      <c r="BB75" s="101">
        <f t="shared" ca="1" si="357"/>
        <v>3063.2633033400348</v>
      </c>
      <c r="BC75" s="101">
        <f t="shared" ca="1" si="358"/>
        <v>2784.1190657093844</v>
      </c>
      <c r="BD75" s="101">
        <f t="shared" ca="1" si="359"/>
        <v>2513.2490893835302</v>
      </c>
      <c r="BE75" s="101">
        <f t="shared" ca="1" si="360"/>
        <v>2254.1540939898355</v>
      </c>
      <c r="BF75" s="101">
        <f t="shared" ca="1" si="361"/>
        <v>2009.4567197991903</v>
      </c>
      <c r="BG75" s="101">
        <f t="shared" ca="1" si="362"/>
        <v>1780.9782027843626</v>
      </c>
      <c r="BH75" s="101">
        <f t="shared" ca="1" si="363"/>
        <v>1569.8321820082331</v>
      </c>
      <c r="BI75" s="101">
        <f t="shared" ca="1" si="364"/>
        <v>1376.5271058354342</v>
      </c>
      <c r="BJ75" s="101">
        <f t="shared" ca="1" si="365"/>
        <v>1201.0703472317095</v>
      </c>
      <c r="BK75" s="101">
        <f t="shared" ca="1" si="366"/>
        <v>1043.0687798658162</v>
      </c>
      <c r="BL75" s="101">
        <f t="shared" ca="1" si="367"/>
        <v>901.82209026296141</v>
      </c>
      <c r="BM75" s="101">
        <f t="shared" ca="1" si="368"/>
        <v>776.40643564149752</v>
      </c>
      <c r="BN75" s="101">
        <f t="shared" ca="1" si="369"/>
        <v>665.74716716833302</v>
      </c>
      <c r="BO75" s="101">
        <f t="shared" ca="1" si="370"/>
        <v>568.68021645995987</v>
      </c>
      <c r="BP75" s="101">
        <f t="shared" ca="1" si="371"/>
        <v>484.00240066107767</v>
      </c>
      <c r="BQ75" s="101">
        <f t="shared" ca="1" si="372"/>
        <v>410.5113618335227</v>
      </c>
      <c r="BR75" s="101">
        <f t="shared" ca="1" si="373"/>
        <v>347.03614951714934</v>
      </c>
      <c r="BS75" s="101">
        <f t="shared" ca="1" si="374"/>
        <v>292.45961303292273</v>
      </c>
      <c r="BT75" s="101">
        <f t="shared" ca="1" si="375"/>
        <v>245.7338232878173</v>
      </c>
      <c r="BU75" s="101">
        <f t="shared" ca="1" si="376"/>
        <v>205.88972051544985</v>
      </c>
      <c r="BV75" s="101">
        <f t="shared" ca="1" si="377"/>
        <v>172.04210866029644</v>
      </c>
      <c r="BW75" s="101">
        <f t="shared" ca="1" si="378"/>
        <v>143.39100878876289</v>
      </c>
      <c r="BX75" s="101">
        <f t="shared" ca="1" si="379"/>
        <v>119.22025857844238</v>
      </c>
      <c r="BY75" s="101">
        <f t="shared" ca="1" si="380"/>
        <v>98.894114302187788</v>
      </c>
      <c r="BZ75" s="101">
        <f t="shared" ca="1" si="381"/>
        <v>81.852484133592398</v>
      </c>
      <c r="CA75" s="101">
        <f t="shared" ca="1" si="382"/>
        <v>67.6053026075773</v>
      </c>
      <c r="CB75" s="101">
        <f t="shared" ca="1" si="383"/>
        <v>55.726448999102729</v>
      </c>
      <c r="CC75" s="101">
        <f t="shared" ca="1" si="384"/>
        <v>45.847518867263709</v>
      </c>
      <c r="CD75" s="101">
        <f t="shared" ca="1" si="385"/>
        <v>37.651678436782426</v>
      </c>
      <c r="CE75" s="101">
        <f t="shared" ca="1" si="386"/>
        <v>30.867765386492906</v>
      </c>
      <c r="CF75" s="101">
        <f t="shared" ca="1" si="387"/>
        <v>25.264745966880593</v>
      </c>
      <c r="CG75" s="101">
        <f t="shared" ca="1" si="388"/>
        <v>20.646595843489859</v>
      </c>
      <c r="CH75" s="101">
        <f t="shared" ca="1" si="389"/>
        <v>16.847639192788325</v>
      </c>
      <c r="CI75" s="101">
        <f t="shared" ca="1" si="390"/>
        <v>13.728355883773627</v>
      </c>
      <c r="CJ75" s="101">
        <f t="shared" ca="1" si="391"/>
        <v>11.17164865093471</v>
      </c>
      <c r="CK75" s="101">
        <f t="shared" ca="1" si="392"/>
        <v>9.0795497184863461</v>
      </c>
      <c r="CL75" s="101">
        <f t="shared" ca="1" si="393"/>
        <v>7.3703382326447509</v>
      </c>
      <c r="CM75" s="101">
        <f t="shared" ca="1" si="394"/>
        <v>5.9760351201786355</v>
      </c>
      <c r="CN75" s="101">
        <f t="shared" ca="1" si="395"/>
        <v>4.8402397922903884</v>
      </c>
      <c r="CO75" s="101">
        <f t="shared" ca="1" si="396"/>
        <v>3.9162727764115113</v>
      </c>
      <c r="CP75" s="101">
        <f t="shared" ca="1" si="397"/>
        <v>3.1655893366977939</v>
      </c>
      <c r="CQ75" s="101">
        <f t="shared" ca="1" si="398"/>
        <v>2.5564310056266448</v>
      </c>
      <c r="CR75" s="101">
        <f t="shared" ca="1" si="399"/>
        <v>10.530165585764255</v>
      </c>
      <c r="CS75" s="102">
        <f t="shared" ca="1" si="400"/>
        <v>113080</v>
      </c>
      <c r="CT75" s="74">
        <f t="shared" si="475"/>
        <v>2742.0252487099374</v>
      </c>
      <c r="CU75" s="74">
        <f t="shared" si="476"/>
        <v>1156.5266235774118</v>
      </c>
      <c r="CV75" s="74">
        <f t="shared" si="477"/>
        <v>1482.6690539046426</v>
      </c>
      <c r="CW75" s="74">
        <f t="shared" si="478"/>
        <v>1846.7605324101592</v>
      </c>
      <c r="CX75" s="74">
        <f t="shared" si="479"/>
        <v>2239.5424203049733</v>
      </c>
      <c r="CY75" s="74">
        <f t="shared" si="480"/>
        <v>2649.1914140144631</v>
      </c>
      <c r="CZ75" s="74">
        <f t="shared" si="481"/>
        <v>3062.1264739675371</v>
      </c>
      <c r="DA75" s="74">
        <f t="shared" si="482"/>
        <v>3463.9713280279207</v>
      </c>
      <c r="DB75" s="74">
        <f t="shared" si="483"/>
        <v>3840.5598490529756</v>
      </c>
      <c r="DC75" s="74">
        <f t="shared" ca="1" si="401"/>
        <v>4052.082259483584</v>
      </c>
      <c r="DD75" s="74">
        <f t="shared" si="484"/>
        <v>4467.8499823737084</v>
      </c>
      <c r="DE75" s="74">
        <f t="shared" si="485"/>
        <v>4698.9236220778348</v>
      </c>
      <c r="DF75" s="74">
        <f t="shared" si="486"/>
        <v>4866.4021366086345</v>
      </c>
      <c r="DG75" s="74">
        <f t="shared" si="487"/>
        <v>4967.5470039313568</v>
      </c>
      <c r="DH75" s="74">
        <f t="shared" si="488"/>
        <v>5002.4615668659744</v>
      </c>
      <c r="DI75" s="74">
        <f t="shared" si="489"/>
        <v>4973.8009436614902</v>
      </c>
      <c r="DJ75" s="74">
        <f t="shared" si="490"/>
        <v>4886.3571591540822</v>
      </c>
      <c r="DK75" s="74">
        <f t="shared" si="491"/>
        <v>4746.5710419792731</v>
      </c>
      <c r="DL75" s="74">
        <f t="shared" si="492"/>
        <v>4562.0188238449964</v>
      </c>
      <c r="DM75" s="74">
        <f t="shared" si="493"/>
        <v>4340.9139460509405</v>
      </c>
      <c r="DN75" s="74">
        <f t="shared" si="494"/>
        <v>4091.6550523757905</v>
      </c>
      <c r="DO75" s="74">
        <f t="shared" si="495"/>
        <v>3822.4410292879043</v>
      </c>
      <c r="DP75" s="74">
        <f t="shared" si="496"/>
        <v>3540.9644017379997</v>
      </c>
      <c r="DQ75" s="74">
        <f t="shared" si="497"/>
        <v>3254.1861798235373</v>
      </c>
      <c r="DR75" s="74">
        <f t="shared" si="498"/>
        <v>2968.1887934115061</v>
      </c>
      <c r="DS75" s="74">
        <f t="shared" si="499"/>
        <v>2688.0991657622385</v>
      </c>
      <c r="DT75" s="74">
        <f t="shared" si="500"/>
        <v>2418.0711612043983</v>
      </c>
      <c r="DU75" s="74">
        <f t="shared" si="501"/>
        <v>2161.3153529978308</v>
      </c>
      <c r="DV75" s="74">
        <f t="shared" si="502"/>
        <v>1920.1639810646705</v>
      </c>
      <c r="DW75" s="74">
        <f t="shared" si="503"/>
        <v>1696.159773353952</v>
      </c>
      <c r="DX75" s="74">
        <f t="shared" si="504"/>
        <v>1490.158678252453</v>
      </c>
      <c r="DY75" s="74">
        <f t="shared" si="505"/>
        <v>1302.438231927086</v>
      </c>
      <c r="DZ75" s="74">
        <f t="shared" si="506"/>
        <v>1132.8050521404141</v>
      </c>
      <c r="EA75" s="74">
        <f t="shared" si="507"/>
        <v>980.69665411680592</v>
      </c>
      <c r="EB75" s="74">
        <f t="shared" si="508"/>
        <v>845.27432196456721</v>
      </c>
      <c r="EC75" s="74">
        <f t="shared" si="509"/>
        <v>725.50508286477441</v>
      </c>
      <c r="ED75" s="74">
        <f t="shared" si="510"/>
        <v>620.23189753414158</v>
      </c>
      <c r="EE75" s="74">
        <f t="shared" si="511"/>
        <v>528.23200169364031</v>
      </c>
      <c r="EF75" s="74">
        <f t="shared" si="512"/>
        <v>448.26392879357149</v>
      </c>
      <c r="EG75" s="74">
        <f t="shared" si="513"/>
        <v>379.10414337560724</v>
      </c>
      <c r="EH75" s="74">
        <f t="shared" si="514"/>
        <v>319.57445096284499</v>
      </c>
      <c r="EI75" s="74">
        <f t="shared" si="515"/>
        <v>268.56145846085803</v>
      </c>
      <c r="EJ75" s="74">
        <f t="shared" si="516"/>
        <v>225.02937072297382</v>
      </c>
      <c r="EK75" s="74">
        <f t="shared" si="517"/>
        <v>188.02735236580054</v>
      </c>
      <c r="EL75" s="74">
        <f t="shared" si="518"/>
        <v>156.69258277575517</v>
      </c>
      <c r="EM75" s="74">
        <f t="shared" si="519"/>
        <v>130.25000549363463</v>
      </c>
      <c r="EN75" s="74">
        <f t="shared" si="520"/>
        <v>108.00963535417462</v>
      </c>
      <c r="EO75" s="74">
        <f t="shared" si="521"/>
        <v>89.362148509934755</v>
      </c>
      <c r="EP75" s="74">
        <f t="shared" si="522"/>
        <v>73.773349078068705</v>
      </c>
      <c r="EQ75" s="74">
        <f t="shared" si="523"/>
        <v>60.777986211138206</v>
      </c>
      <c r="ER75" s="74">
        <f t="shared" si="524"/>
        <v>49.973289416288338</v>
      </c>
      <c r="ES75" s="74">
        <f t="shared" si="525"/>
        <v>41.012498874544342</v>
      </c>
      <c r="ET75" s="74">
        <f t="shared" si="526"/>
        <v>33.598591190880647</v>
      </c>
      <c r="EU75" s="74">
        <f t="shared" si="527"/>
        <v>27.478338549609482</v>
      </c>
      <c r="EV75" s="74">
        <f t="shared" si="528"/>
        <v>22.436789332982585</v>
      </c>
      <c r="EW75" s="74">
        <f t="shared" si="529"/>
        <v>18.292219342868652</v>
      </c>
      <c r="EX75" s="74">
        <f t="shared" si="530"/>
        <v>14.891573235909341</v>
      </c>
      <c r="EY75" s="74">
        <f t="shared" si="531"/>
        <v>12.106394086390475</v>
      </c>
      <c r="EZ75" s="74">
        <f t="shared" si="532"/>
        <v>9.829223680821455</v>
      </c>
      <c r="FA75" s="74">
        <f t="shared" si="533"/>
        <v>7.9704459330127442</v>
      </c>
      <c r="FB75" s="74">
        <f t="shared" si="534"/>
        <v>6.4555395687026929</v>
      </c>
      <c r="FC75" s="74">
        <f t="shared" si="535"/>
        <v>5.2227030113553807</v>
      </c>
      <c r="FD75" s="74">
        <f t="shared" si="536"/>
        <v>4.2208134220350857</v>
      </c>
      <c r="FE75" s="74">
        <f t="shared" si="537"/>
        <v>3.4076824655339744</v>
      </c>
      <c r="FF75" s="74">
        <f t="shared" si="538"/>
        <v>2.7485730861699231</v>
      </c>
      <c r="FG75" s="74">
        <f t="shared" si="539"/>
        <v>2.2149439837770846</v>
      </c>
      <c r="FH75" s="74">
        <f t="shared" si="540"/>
        <v>9.0306798610654759</v>
      </c>
      <c r="FI75" s="102">
        <f t="shared" ca="1" si="402"/>
        <v>112953.20495266191</v>
      </c>
      <c r="FJ75" s="62"/>
      <c r="FK75" s="103">
        <f t="shared" ca="1" si="403"/>
        <v>2.2138932038404793E-2</v>
      </c>
      <c r="FL75" s="103">
        <f t="shared" ca="1" si="403"/>
        <v>9.5025891181003616E-3</v>
      </c>
      <c r="FM75" s="103">
        <f t="shared" ca="1" si="403"/>
        <v>1.2253604011485127E-2</v>
      </c>
      <c r="FN75" s="103">
        <f t="shared" ca="1" si="403"/>
        <v>1.5349550714824385E-2</v>
      </c>
      <c r="FO75" s="103">
        <f t="shared" ca="1" si="403"/>
        <v>1.8717399770130178E-2</v>
      </c>
      <c r="FP75" s="103">
        <f t="shared" ca="1" si="403"/>
        <v>2.226074136558924E-2</v>
      </c>
      <c r="FQ75" s="103">
        <f t="shared" ca="1" si="403"/>
        <v>2.5866126851115834E-2</v>
      </c>
      <c r="FR75" s="103">
        <f t="shared" ca="1" si="403"/>
        <v>2.9410965880503206E-2</v>
      </c>
      <c r="FS75" s="103">
        <f t="shared" ca="1" si="403"/>
        <v>3.2772047866867854E-2</v>
      </c>
      <c r="FT75" s="103">
        <f t="shared" ca="1" si="403"/>
        <v>3.5833766001800355E-2</v>
      </c>
      <c r="FU75" s="103">
        <f t="shared" ca="1" si="403"/>
        <v>3.8495255738959268E-2</v>
      </c>
      <c r="FV75" s="103">
        <f t="shared" ca="1" si="403"/>
        <v>4.0675876588604276E-2</v>
      </c>
      <c r="FW75" s="103">
        <f t="shared" ca="1" si="403"/>
        <v>4.2318720372215742E-2</v>
      </c>
      <c r="FX75" s="103">
        <f t="shared" ca="1" si="403"/>
        <v>4.3392078800274458E-2</v>
      </c>
      <c r="FY75" s="103">
        <f t="shared" ca="1" si="403"/>
        <v>4.3889016394943747E-2</v>
      </c>
      <c r="FZ75" s="103">
        <f t="shared" ca="1" si="403"/>
        <v>4.3825351990694539E-2</v>
      </c>
      <c r="GA75" s="103">
        <f t="shared" ca="1" si="404"/>
        <v>4.3236446222187974E-2</v>
      </c>
      <c r="GB75" s="103">
        <f t="shared" ca="1" si="404"/>
        <v>4.2173226557844501E-2</v>
      </c>
      <c r="GC75" s="103">
        <f t="shared" ca="1" si="404"/>
        <v>4.0697865498944386E-2</v>
      </c>
      <c r="GD75" s="103">
        <f t="shared" ca="1" si="404"/>
        <v>3.8879475121848979E-2</v>
      </c>
      <c r="GE75" s="103">
        <f t="shared" ca="1" si="404"/>
        <v>3.6790106587744953E-2</v>
      </c>
      <c r="GF75" s="103">
        <f t="shared" ca="1" si="404"/>
        <v>3.4501259693109354E-2</v>
      </c>
      <c r="GG75" s="103">
        <f t="shared" ca="1" si="404"/>
        <v>3.208102555178427E-2</v>
      </c>
      <c r="GH75" s="103">
        <f t="shared" ca="1" si="404"/>
        <v>2.9591912576183099E-2</v>
      </c>
      <c r="GI75" s="103">
        <f t="shared" ca="1" si="404"/>
        <v>2.7089346509904799E-2</v>
      </c>
      <c r="GJ75" s="103">
        <f t="shared" ca="1" si="404"/>
        <v>2.4620791171819811E-2</v>
      </c>
      <c r="GK75" s="103">
        <f t="shared" ca="1" si="404"/>
        <v>2.2225407582097012E-2</v>
      </c>
      <c r="GL75" s="103">
        <f t="shared" ca="1" si="404"/>
        <v>1.9934153643348385E-2</v>
      </c>
      <c r="GM75" s="103">
        <f t="shared" ca="1" si="404"/>
        <v>1.777022214183932E-2</v>
      </c>
      <c r="GN75" s="103">
        <f t="shared" ca="1" si="404"/>
        <v>1.5749718807785307E-2</v>
      </c>
      <c r="GO75" s="103">
        <f t="shared" ca="1" si="326"/>
        <v>1.3882491881926362E-2</v>
      </c>
      <c r="GP75" s="103">
        <f t="shared" ca="1" si="325"/>
        <v>1.2173037724048763E-2</v>
      </c>
      <c r="GQ75" s="103">
        <f t="shared" ca="1" si="325"/>
        <v>1.0621421535476738E-2</v>
      </c>
      <c r="GR75" s="103">
        <f t="shared" ca="1" si="325"/>
        <v>9.2241667833906638E-3</v>
      </c>
      <c r="GS75" s="103">
        <f t="shared" ca="1" si="325"/>
        <v>7.9750803878931853E-3</v>
      </c>
      <c r="GT75" s="103">
        <f t="shared" ca="1" si="325"/>
        <v>6.8659925330871729E-3</v>
      </c>
      <c r="GU75" s="103">
        <f t="shared" ca="1" si="325"/>
        <v>5.8873997804061995E-3</v>
      </c>
      <c r="GV75" s="103">
        <f t="shared" ca="1" si="325"/>
        <v>5.0290079276614774E-3</v>
      </c>
      <c r="GW75" s="103">
        <f t="shared" ca="1" si="325"/>
        <v>4.2801768717817268E-3</v>
      </c>
      <c r="GX75" s="103">
        <f t="shared" ca="1" si="325"/>
        <v>3.6302738046827265E-3</v>
      </c>
      <c r="GY75" s="103">
        <f t="shared" ca="1" si="325"/>
        <v>3.0689436639295131E-3</v>
      </c>
      <c r="GZ75" s="103">
        <f t="shared" ca="1" si="325"/>
        <v>2.5863071545182414E-3</v>
      </c>
      <c r="HA75" s="103">
        <f t="shared" ca="1" si="323"/>
        <v>2.1730971284737999E-3</v>
      </c>
      <c r="HB75" s="103">
        <f t="shared" ca="1" si="323"/>
        <v>1.8207439026834971E-3</v>
      </c>
      <c r="HC75" s="103">
        <f t="shared" ca="1" si="323"/>
        <v>1.5214194257189284E-3</v>
      </c>
      <c r="HD75" s="103">
        <f t="shared" ca="1" si="323"/>
        <v>1.2680492464517412E-3</v>
      </c>
      <c r="HE75" s="103">
        <f t="shared" ca="1" si="323"/>
        <v>1.0543001289214926E-3</v>
      </c>
      <c r="HF75" s="103">
        <f t="shared" ca="1" si="323"/>
        <v>8.7455000267233629E-4</v>
      </c>
      <c r="HG75" s="103">
        <f t="shared" ca="1" si="323"/>
        <v>7.2384580945872301E-4</v>
      </c>
      <c r="HH75" s="103">
        <f t="shared" ca="1" si="323"/>
        <v>5.9785375493082149E-4</v>
      </c>
      <c r="HI75" s="103">
        <f t="shared" ca="1" si="323"/>
        <v>4.9280552705255332E-4</v>
      </c>
      <c r="HJ75" s="103">
        <f t="shared" ca="1" si="323"/>
        <v>4.0544321601754252E-4</v>
      </c>
      <c r="HK75" s="103">
        <f t="shared" ca="1" si="323"/>
        <v>3.3296496672075016E-4</v>
      </c>
      <c r="HL75" s="103">
        <f t="shared" ca="1" si="323"/>
        <v>2.7297281028026976E-4</v>
      </c>
      <c r="HM75" s="103">
        <f t="shared" ca="1" si="323"/>
        <v>2.2342364668270775E-4</v>
      </c>
      <c r="HN75" s="103">
        <f t="shared" ca="1" si="323"/>
        <v>1.8258397456216713E-4</v>
      </c>
      <c r="HO75" s="103">
        <f t="shared" ca="1" si="323"/>
        <v>1.4898867344170785E-4</v>
      </c>
      <c r="HP75" s="103">
        <f t="shared" ca="1" si="323"/>
        <v>1.2140392539594648E-4</v>
      </c>
      <c r="HQ75" s="103">
        <f t="shared" ca="1" si="324"/>
        <v>9.8794204553720469E-5</v>
      </c>
      <c r="HR75" s="103">
        <f t="shared" ca="1" si="324"/>
        <v>8.0293152798782685E-5</v>
      </c>
      <c r="HS75" s="103">
        <f t="shared" ca="1" si="324"/>
        <v>6.5178088367923159E-5</v>
      </c>
      <c r="HT75" s="103">
        <f t="shared" ca="1" si="320"/>
        <v>5.2847852141657548E-5</v>
      </c>
      <c r="HU75" s="103">
        <f t="shared" ca="1" si="320"/>
        <v>4.2803676974623173E-5</v>
      </c>
      <c r="HV75" s="103">
        <f t="shared" ca="1" si="320"/>
        <v>3.4632762437314391E-5</v>
      </c>
      <c r="HW75" s="103">
        <f t="shared" ca="1" si="320"/>
        <v>2.799424599131406E-5</v>
      </c>
      <c r="HX75" s="103">
        <f t="shared" ca="1" si="320"/>
        <v>2.2607278083008886E-5</v>
      </c>
      <c r="HY75" s="103">
        <f t="shared" ca="1" si="320"/>
        <v>9.3121379428406925E-5</v>
      </c>
      <c r="HZ75" s="104">
        <f t="shared" ca="1" si="541"/>
        <v>0.56712332848618119</v>
      </c>
      <c r="IA75" s="105">
        <f t="shared" ca="1" si="405"/>
        <v>2.4275763134468876E-2</v>
      </c>
      <c r="IB75" s="105">
        <f t="shared" ca="1" si="406"/>
        <v>1.0238989004890175E-2</v>
      </c>
      <c r="IC75" s="105">
        <f t="shared" ca="1" si="407"/>
        <v>1.3126400924400696E-2</v>
      </c>
      <c r="ID75" s="105">
        <f t="shared" ca="1" si="408"/>
        <v>1.6349784259633241E-2</v>
      </c>
      <c r="IE75" s="105">
        <f t="shared" ca="1" si="409"/>
        <v>1.9827170209500065E-2</v>
      </c>
      <c r="IF75" s="105">
        <f t="shared" ca="1" si="410"/>
        <v>2.345388442164811E-2</v>
      </c>
      <c r="IG75" s="105">
        <f t="shared" ca="1" si="411"/>
        <v>2.7109690913603188E-2</v>
      </c>
      <c r="IH75" s="105">
        <f t="shared" ca="1" si="412"/>
        <v>3.0667313331035208E-2</v>
      </c>
      <c r="II75" s="105">
        <f t="shared" ca="1" si="413"/>
        <v>3.4001335780268774E-2</v>
      </c>
      <c r="IJ75" s="105">
        <f t="shared" ca="1" si="414"/>
        <v>3.587399101408225E-2</v>
      </c>
      <c r="IK75" s="105">
        <f t="shared" ca="1" si="415"/>
        <v>3.9554875704909488E-2</v>
      </c>
      <c r="IL75" s="105">
        <f t="shared" ca="1" si="416"/>
        <v>4.1600622346635752E-2</v>
      </c>
      <c r="IM75" s="105">
        <f t="shared" ca="1" si="417"/>
        <v>4.3083347113949691E-2</v>
      </c>
      <c r="IN75" s="105">
        <f t="shared" ca="1" si="418"/>
        <v>4.3978805258453969E-2</v>
      </c>
      <c r="IO75" s="105">
        <f t="shared" ca="1" si="419"/>
        <v>4.4287911697259763E-2</v>
      </c>
      <c r="IP75" s="105">
        <f t="shared" ca="1" si="420"/>
        <v>4.4034172786385155E-2</v>
      </c>
      <c r="IQ75" s="105">
        <f t="shared" ca="1" si="421"/>
        <v>4.3260013394059327E-2</v>
      </c>
      <c r="IR75" s="105">
        <f t="shared" ca="1" si="422"/>
        <v>4.2022455617514672E-2</v>
      </c>
      <c r="IS75" s="105">
        <f t="shared" ca="1" si="423"/>
        <v>4.0388573531463003E-2</v>
      </c>
      <c r="IT75" s="105">
        <f t="shared" ca="1" si="424"/>
        <v>3.8431082569726063E-2</v>
      </c>
      <c r="IU75" s="105">
        <f t="shared" ca="1" si="425"/>
        <v>3.6224337805116566E-2</v>
      </c>
      <c r="IV75" s="105">
        <f t="shared" ca="1" si="426"/>
        <v>3.3840925814277417E-2</v>
      </c>
      <c r="IW75" s="105">
        <f t="shared" ca="1" si="427"/>
        <v>3.1348950242022784E-2</v>
      </c>
      <c r="IX75" s="105">
        <f t="shared" ca="1" si="428"/>
        <v>2.8810038468473291E-2</v>
      </c>
      <c r="IY75" s="105">
        <f t="shared" ca="1" si="429"/>
        <v>2.6278039606361398E-2</v>
      </c>
      <c r="IZ75" s="105">
        <f t="shared" ca="1" si="430"/>
        <v>2.3798343454608541E-2</v>
      </c>
      <c r="JA75" s="105">
        <f t="shared" ca="1" si="431"/>
        <v>2.1407725103663938E-2</v>
      </c>
      <c r="JB75" s="105">
        <f t="shared" ca="1" si="432"/>
        <v>1.9134608477055844E-2</v>
      </c>
      <c r="JC75" s="105">
        <f t="shared" ca="1" si="433"/>
        <v>1.6999641416721209E-2</v>
      </c>
      <c r="JD75" s="105">
        <f t="shared" ca="1" si="434"/>
        <v>1.5016482038422934E-2</v>
      </c>
      <c r="JE75" s="105">
        <f t="shared" ca="1" si="435"/>
        <v>1.3192708244772431E-2</v>
      </c>
      <c r="JF75" s="105">
        <f t="shared" ca="1" si="436"/>
        <v>1.153077712556214E-2</v>
      </c>
      <c r="JG75" s="105">
        <f t="shared" ca="1" si="437"/>
        <v>1.0028976624569145E-2</v>
      </c>
      <c r="JH75" s="105">
        <f t="shared" ca="1" si="438"/>
        <v>8.6823269382025128E-3</v>
      </c>
      <c r="JI75" s="105">
        <f t="shared" ca="1" si="439"/>
        <v>7.4834027269860756E-3</v>
      </c>
      <c r="JJ75" s="105">
        <f t="shared" ca="1" si="440"/>
        <v>6.4230588513962909E-3</v>
      </c>
      <c r="JK75" s="105">
        <f t="shared" ca="1" si="441"/>
        <v>5.4910517837371458E-3</v>
      </c>
      <c r="JL75" s="105">
        <f t="shared" ca="1" si="442"/>
        <v>4.6765561182174472E-3</v>
      </c>
      <c r="JM75" s="105">
        <f t="shared" ca="1" si="443"/>
        <v>3.9685808736585788E-3</v>
      </c>
      <c r="JN75" s="105">
        <f t="shared" ca="1" si="444"/>
        <v>3.3562938168464345E-3</v>
      </c>
      <c r="JO75" s="105">
        <f t="shared" ca="1" si="445"/>
        <v>2.8292641284218272E-3</v>
      </c>
      <c r="JP75" s="105">
        <f t="shared" ca="1" si="446"/>
        <v>2.3776346901658143E-3</v>
      </c>
      <c r="JQ75" s="105">
        <f t="shared" ca="1" si="447"/>
        <v>1.9922353758557135E-3</v>
      </c>
      <c r="JR75" s="105">
        <f t="shared" ca="1" si="448"/>
        <v>1.6646482270653747E-3</v>
      </c>
      <c r="JS75" s="105">
        <f t="shared" ca="1" si="449"/>
        <v>1.3872344998216227E-3</v>
      </c>
      <c r="JT75" s="105">
        <f t="shared" ca="1" si="450"/>
        <v>1.153132445849781E-3</v>
      </c>
      <c r="JU75" s="105">
        <f t="shared" ca="1" si="451"/>
        <v>9.562334720775819E-4</v>
      </c>
      <c r="JV75" s="105">
        <f t="shared" ca="1" si="452"/>
        <v>7.9114309812976051E-4</v>
      </c>
      <c r="JW75" s="105">
        <f t="shared" ca="1" si="453"/>
        <v>6.5313196831366335E-4</v>
      </c>
      <c r="JX75" s="105">
        <f t="shared" ca="1" si="454"/>
        <v>5.3808111276355494E-4</v>
      </c>
      <c r="JY75" s="105">
        <f t="shared" ca="1" si="455"/>
        <v>4.4242471417461665E-4</v>
      </c>
      <c r="JZ75" s="105">
        <f t="shared" ca="1" si="456"/>
        <v>3.6309283027190296E-4</v>
      </c>
      <c r="KA75" s="105">
        <f t="shared" ca="1" si="457"/>
        <v>2.9745584647165733E-4</v>
      </c>
      <c r="KB75" s="105">
        <f t="shared" ca="1" si="458"/>
        <v>2.4327188025453114E-4</v>
      </c>
      <c r="KC75" s="105">
        <f t="shared" ca="1" si="459"/>
        <v>1.9863791684694316E-4</v>
      </c>
      <c r="KD75" s="105">
        <f t="shared" ca="1" si="460"/>
        <v>1.6194511125677951E-4</v>
      </c>
      <c r="KE75" s="105">
        <f t="shared" ca="1" si="461"/>
        <v>1.318384302787187E-4</v>
      </c>
      <c r="KF75" s="105">
        <f t="shared" ca="1" si="462"/>
        <v>1.0718061600345205E-4</v>
      </c>
      <c r="KG75" s="105">
        <f t="shared" ca="1" si="463"/>
        <v>8.702031682005686E-5</v>
      </c>
      <c r="KH75" s="105">
        <f t="shared" ca="1" si="464"/>
        <v>7.056414146329992E-5</v>
      </c>
      <c r="KI75" s="105">
        <f t="shared" ca="1" si="465"/>
        <v>5.7152336415847387E-5</v>
      </c>
      <c r="KJ75" s="105">
        <f t="shared" ca="1" si="466"/>
        <v>4.6237758490732405E-5</v>
      </c>
      <c r="KK75" s="105">
        <f t="shared" ca="1" si="467"/>
        <v>3.7367805754639778E-5</v>
      </c>
      <c r="KL75" s="105">
        <f t="shared" ca="1" si="468"/>
        <v>3.0168975435111525E-5</v>
      </c>
      <c r="KM75" s="105">
        <f t="shared" ca="1" si="469"/>
        <v>2.4333732604770582E-5</v>
      </c>
      <c r="KN75" s="105">
        <f t="shared" ca="1" si="470"/>
        <v>1.9609394746305391E-5</v>
      </c>
      <c r="KO75" s="105">
        <f t="shared" ca="1" si="471"/>
        <v>7.9950629686427992E-5</v>
      </c>
      <c r="KP75" s="102"/>
      <c r="KQ75" s="106">
        <f t="shared" ca="1" si="472"/>
        <v>0.55257011488526109</v>
      </c>
      <c r="KR75" s="107">
        <f t="shared" ca="1" si="473"/>
        <v>0.1879315250498611</v>
      </c>
    </row>
    <row r="76" spans="1:304" s="63" customFormat="1" ht="15.5" x14ac:dyDescent="0.35">
      <c r="A76" s="62"/>
      <c r="B76" s="67" t="s">
        <v>178</v>
      </c>
      <c r="C76" s="95">
        <f t="shared" si="474"/>
        <v>95925</v>
      </c>
      <c r="D76" s="75">
        <f ca="1">'Stochastic inputs'!H97</f>
        <v>25.69313</v>
      </c>
      <c r="E76" s="75">
        <v>4.7316719999999997</v>
      </c>
      <c r="F76" s="96">
        <v>25.51327809</v>
      </c>
      <c r="G76" s="96">
        <v>4.6985502959999996</v>
      </c>
      <c r="H76" s="97">
        <f t="shared" ca="1" si="327"/>
        <v>3.2295472282469366</v>
      </c>
      <c r="I76" s="97">
        <f t="shared" ca="1" si="328"/>
        <v>0.18262755949785114</v>
      </c>
      <c r="J76" s="98">
        <f t="shared" si="329"/>
        <v>3.2225226133099723</v>
      </c>
      <c r="K76" s="98">
        <f t="shared" si="330"/>
        <v>0.18262755949785114</v>
      </c>
      <c r="L76" s="98"/>
      <c r="M76" s="99">
        <v>139190</v>
      </c>
      <c r="N76" s="98"/>
      <c r="O76" s="97">
        <f t="shared" ca="1" si="331"/>
        <v>3.2295472282469366</v>
      </c>
      <c r="P76" s="97">
        <f t="shared" ca="1" si="331"/>
        <v>0.18262755949785114</v>
      </c>
      <c r="Q76" s="99">
        <v>95925</v>
      </c>
      <c r="R76" s="100">
        <v>100627</v>
      </c>
      <c r="S76" s="99">
        <v>106051</v>
      </c>
      <c r="T76" s="100">
        <v>112598</v>
      </c>
      <c r="U76" s="99">
        <v>118023</v>
      </c>
      <c r="V76" s="100">
        <v>121783</v>
      </c>
      <c r="W76" s="99">
        <v>124640</v>
      </c>
      <c r="X76" s="100">
        <v>128613</v>
      </c>
      <c r="Y76" s="99">
        <v>133319</v>
      </c>
      <c r="Z76" s="100">
        <v>139190</v>
      </c>
      <c r="AA76" s="98"/>
      <c r="AB76" s="98">
        <f t="shared" si="332"/>
        <v>3.2225226133099723</v>
      </c>
      <c r="AC76" s="98">
        <f t="shared" si="332"/>
        <v>0.18262755949785114</v>
      </c>
      <c r="AD76" s="101">
        <f t="shared" ca="1" si="333"/>
        <v>2123.67705578398</v>
      </c>
      <c r="AE76" s="101">
        <f t="shared" ca="1" si="334"/>
        <v>911.5358611537772</v>
      </c>
      <c r="AF76" s="101">
        <f t="shared" ca="1" si="335"/>
        <v>1175.4269648017107</v>
      </c>
      <c r="AG76" s="101">
        <f t="shared" ca="1" si="336"/>
        <v>1472.4056523195291</v>
      </c>
      <c r="AH76" s="101">
        <f t="shared" ca="1" si="337"/>
        <v>1795.4665729497374</v>
      </c>
      <c r="AI76" s="101">
        <f t="shared" ca="1" si="338"/>
        <v>2135.3616154941478</v>
      </c>
      <c r="AJ76" s="101">
        <f t="shared" ca="1" si="339"/>
        <v>2481.2082181932865</v>
      </c>
      <c r="AK76" s="101">
        <f t="shared" ca="1" si="340"/>
        <v>2821.2469020872704</v>
      </c>
      <c r="AL76" s="101">
        <f t="shared" ca="1" si="341"/>
        <v>3143.658691629299</v>
      </c>
      <c r="AM76" s="101">
        <f t="shared" ca="1" si="342"/>
        <v>3437.354003722699</v>
      </c>
      <c r="AN76" s="101">
        <f t="shared" ca="1" si="343"/>
        <v>3692.6574067596671</v>
      </c>
      <c r="AO76" s="101">
        <f t="shared" ca="1" si="344"/>
        <v>3901.8334617618652</v>
      </c>
      <c r="AP76" s="101">
        <f t="shared" ca="1" si="345"/>
        <v>4059.4232517047944</v>
      </c>
      <c r="AQ76" s="101">
        <f t="shared" ca="1" si="346"/>
        <v>4162.3851589163278</v>
      </c>
      <c r="AR76" s="101">
        <f t="shared" ca="1" si="347"/>
        <v>4210.0538976849793</v>
      </c>
      <c r="AS76" s="101">
        <f t="shared" ca="1" si="348"/>
        <v>4203.9468897073739</v>
      </c>
      <c r="AT76" s="101">
        <f t="shared" ca="1" si="349"/>
        <v>4147.456103863381</v>
      </c>
      <c r="AU76" s="101">
        <f t="shared" ca="1" si="350"/>
        <v>4045.4667575612339</v>
      </c>
      <c r="AV76" s="101">
        <f t="shared" ca="1" si="351"/>
        <v>3903.9427479862402</v>
      </c>
      <c r="AW76" s="101">
        <f t="shared" ca="1" si="352"/>
        <v>3729.5136510633624</v>
      </c>
      <c r="AX76" s="101">
        <f t="shared" ca="1" si="353"/>
        <v>3529.0909744294345</v>
      </c>
      <c r="AY76" s="101">
        <f t="shared" ca="1" si="354"/>
        <v>3309.533336061515</v>
      </c>
      <c r="AZ76" s="101">
        <f t="shared" ca="1" si="355"/>
        <v>3077.372376054906</v>
      </c>
      <c r="BA76" s="101">
        <f t="shared" ca="1" si="356"/>
        <v>2838.6042138703638</v>
      </c>
      <c r="BB76" s="101">
        <f t="shared" ca="1" si="357"/>
        <v>2598.545563962618</v>
      </c>
      <c r="BC76" s="101">
        <f t="shared" ca="1" si="358"/>
        <v>2361.7493931568156</v>
      </c>
      <c r="BD76" s="101">
        <f t="shared" ca="1" si="359"/>
        <v>2131.972222312656</v>
      </c>
      <c r="BE76" s="101">
        <f t="shared" ca="1" si="360"/>
        <v>1912.1836882381938</v>
      </c>
      <c r="BF76" s="101">
        <f t="shared" ca="1" si="361"/>
        <v>1704.6085589559368</v>
      </c>
      <c r="BG76" s="101">
        <f t="shared" ca="1" si="362"/>
        <v>1510.7917766368055</v>
      </c>
      <c r="BH76" s="101">
        <f t="shared" ca="1" si="363"/>
        <v>1331.6780337737862</v>
      </c>
      <c r="BI76" s="101">
        <f t="shared" ca="1" si="364"/>
        <v>1167.6986436793775</v>
      </c>
      <c r="BJ76" s="101">
        <f t="shared" ca="1" si="365"/>
        <v>1018.8598607906061</v>
      </c>
      <c r="BK76" s="101">
        <f t="shared" ca="1" si="366"/>
        <v>884.82819869674938</v>
      </c>
      <c r="BL76" s="101">
        <f t="shared" ca="1" si="367"/>
        <v>765.00958620865379</v>
      </c>
      <c r="BM76" s="101">
        <f t="shared" ca="1" si="368"/>
        <v>658.62033373638701</v>
      </c>
      <c r="BN76" s="101">
        <f t="shared" ca="1" si="369"/>
        <v>564.74882393546466</v>
      </c>
      <c r="BO76" s="101">
        <f t="shared" ca="1" si="370"/>
        <v>482.40758546092724</v>
      </c>
      <c r="BP76" s="101">
        <f t="shared" ca="1" si="371"/>
        <v>410.57596642566216</v>
      </c>
      <c r="BQ76" s="101">
        <f t="shared" ca="1" si="372"/>
        <v>348.23401471419055</v>
      </c>
      <c r="BR76" s="101">
        <f t="shared" ca="1" si="373"/>
        <v>294.38842096243854</v>
      </c>
      <c r="BS76" s="101">
        <f t="shared" ca="1" si="374"/>
        <v>248.09151379716232</v>
      </c>
      <c r="BT76" s="101">
        <f t="shared" ca="1" si="375"/>
        <v>208.45434204884924</v>
      </c>
      <c r="BU76" s="101">
        <f t="shared" ca="1" si="376"/>
        <v>174.65485886491444</v>
      </c>
      <c r="BV76" s="101">
        <f t="shared" ca="1" si="377"/>
        <v>145.94215841208822</v>
      </c>
      <c r="BW76" s="101">
        <f t="shared" ca="1" si="378"/>
        <v>121.63762396588328</v>
      </c>
      <c r="BX76" s="101">
        <f t="shared" ca="1" si="379"/>
        <v>101.13373986679417</v>
      </c>
      <c r="BY76" s="101">
        <f t="shared" ca="1" si="380"/>
        <v>83.891209006343857</v>
      </c>
      <c r="BZ76" s="101">
        <f t="shared" ca="1" si="381"/>
        <v>69.434909272327999</v>
      </c>
      <c r="CA76" s="101">
        <f t="shared" ca="1" si="382"/>
        <v>57.349121441739065</v>
      </c>
      <c r="CB76" s="101">
        <f t="shared" ca="1" si="383"/>
        <v>47.272370182516177</v>
      </c>
      <c r="CC76" s="101">
        <f t="shared" ca="1" si="384"/>
        <v>38.892140496482767</v>
      </c>
      <c r="CD76" s="101">
        <f t="shared" ca="1" si="385"/>
        <v>31.939664432687959</v>
      </c>
      <c r="CE76" s="101">
        <f t="shared" ca="1" si="386"/>
        <v>26.184916826134877</v>
      </c>
      <c r="CF76" s="101">
        <f t="shared" ca="1" si="387"/>
        <v>21.431913308038741</v>
      </c>
      <c r="CG76" s="101">
        <f t="shared" ca="1" si="388"/>
        <v>17.514367759875881</v>
      </c>
      <c r="CH76" s="101">
        <f t="shared" ca="1" si="389"/>
        <v>14.291738499895827</v>
      </c>
      <c r="CI76" s="101">
        <f t="shared" ca="1" si="390"/>
        <v>11.645671543606165</v>
      </c>
      <c r="CJ76" s="101">
        <f t="shared" ca="1" si="391"/>
        <v>9.4768340718156345</v>
      </c>
      <c r="CK76" s="101">
        <f t="shared" ca="1" si="392"/>
        <v>7.7021206822232289</v>
      </c>
      <c r="CL76" s="101">
        <f t="shared" ca="1" si="393"/>
        <v>6.2522081266930289</v>
      </c>
      <c r="CM76" s="101">
        <f t="shared" ca="1" si="394"/>
        <v>5.0694302166885006</v>
      </c>
      <c r="CN76" s="101">
        <f t="shared" ca="1" si="395"/>
        <v>4.1059427137907276</v>
      </c>
      <c r="CO76" s="101">
        <f t="shared" ca="1" si="396"/>
        <v>3.322147736799383</v>
      </c>
      <c r="CP76" s="101">
        <f t="shared" ca="1" si="397"/>
        <v>2.6853480467168014</v>
      </c>
      <c r="CQ76" s="101">
        <f t="shared" ca="1" si="398"/>
        <v>2.1686031501126273</v>
      </c>
      <c r="CR76" s="101">
        <f t="shared" ca="1" si="399"/>
        <v>8.9326683216699347</v>
      </c>
      <c r="CS76" s="102">
        <f t="shared" ca="1" si="400"/>
        <v>95925.000000000044</v>
      </c>
      <c r="CT76" s="74">
        <f t="shared" si="475"/>
        <v>2326.0414925937453</v>
      </c>
      <c r="CU76" s="74">
        <f t="shared" si="476"/>
        <v>981.07372096447853</v>
      </c>
      <c r="CV76" s="74">
        <f t="shared" si="477"/>
        <v>1257.7381411018998</v>
      </c>
      <c r="CW76" s="74">
        <f t="shared" si="478"/>
        <v>1566.5944824146138</v>
      </c>
      <c r="CX76" s="74">
        <f t="shared" si="479"/>
        <v>1899.7887041718659</v>
      </c>
      <c r="CY76" s="74">
        <f t="shared" si="480"/>
        <v>2247.2911778328385</v>
      </c>
      <c r="CZ76" s="74">
        <f t="shared" si="481"/>
        <v>2597.5811992866643</v>
      </c>
      <c r="DA76" s="74">
        <f t="shared" si="482"/>
        <v>2938.4634740102433</v>
      </c>
      <c r="DB76" s="74">
        <f t="shared" si="483"/>
        <v>3257.9209720587787</v>
      </c>
      <c r="DC76" s="74">
        <f t="shared" ca="1" si="401"/>
        <v>3437.354003722699</v>
      </c>
      <c r="DD76" s="74">
        <f t="shared" si="484"/>
        <v>3790.0469540077643</v>
      </c>
      <c r="DE76" s="74">
        <f t="shared" si="485"/>
        <v>3986.0651613708555</v>
      </c>
      <c r="DF76" s="74">
        <f t="shared" si="486"/>
        <v>4128.1360537158052</v>
      </c>
      <c r="DG76" s="74">
        <f t="shared" si="487"/>
        <v>4213.9365613027539</v>
      </c>
      <c r="DH76" s="74">
        <f t="shared" si="488"/>
        <v>4243.554349147671</v>
      </c>
      <c r="DI76" s="74">
        <f t="shared" si="489"/>
        <v>4219.2417361224661</v>
      </c>
      <c r="DJ76" s="74">
        <f t="shared" si="490"/>
        <v>4145.0637645194147</v>
      </c>
      <c r="DK76" s="74">
        <f t="shared" si="491"/>
        <v>4026.4841457539956</v>
      </c>
      <c r="DL76" s="74">
        <f t="shared" si="492"/>
        <v>3869.9297459969162</v>
      </c>
      <c r="DM76" s="74">
        <f t="shared" si="493"/>
        <v>3682.3679720104037</v>
      </c>
      <c r="DN76" s="74">
        <f t="shared" si="494"/>
        <v>3470.9233365683381</v>
      </c>
      <c r="DO76" s="74">
        <f t="shared" si="495"/>
        <v>3242.5508996678655</v>
      </c>
      <c r="DP76" s="74">
        <f t="shared" si="496"/>
        <v>3003.776178251836</v>
      </c>
      <c r="DQ76" s="74">
        <f t="shared" si="497"/>
        <v>2760.5041501554019</v>
      </c>
      <c r="DR76" s="74">
        <f t="shared" si="498"/>
        <v>2517.8944995401371</v>
      </c>
      <c r="DS76" s="74">
        <f t="shared" si="499"/>
        <v>2280.2963607688603</v>
      </c>
      <c r="DT76" s="74">
        <f t="shared" si="500"/>
        <v>2051.233428886911</v>
      </c>
      <c r="DU76" s="74">
        <f t="shared" si="501"/>
        <v>1833.4292114990883</v>
      </c>
      <c r="DV76" s="74">
        <f t="shared" si="502"/>
        <v>1628.862131974076</v>
      </c>
      <c r="DW76" s="74">
        <f t="shared" si="503"/>
        <v>1438.8408760079399</v>
      </c>
      <c r="DX76" s="74">
        <f t="shared" si="504"/>
        <v>1264.0915388341577</v>
      </c>
      <c r="DY76" s="74">
        <f t="shared" si="505"/>
        <v>1104.8495525080098</v>
      </c>
      <c r="DZ76" s="74">
        <f t="shared" si="506"/>
        <v>960.95087218402205</v>
      </c>
      <c r="EA76" s="74">
        <f t="shared" si="507"/>
        <v>831.91834582733122</v>
      </c>
      <c r="EB76" s="74">
        <f t="shared" si="508"/>
        <v>717.04049641361075</v>
      </c>
      <c r="EC76" s="74">
        <f t="shared" si="509"/>
        <v>615.44106007962046</v>
      </c>
      <c r="ED76" s="74">
        <f t="shared" si="510"/>
        <v>526.13852821862872</v>
      </c>
      <c r="EE76" s="74">
        <f t="shared" si="511"/>
        <v>448.09563815407188</v>
      </c>
      <c r="EF76" s="74">
        <f t="shared" si="512"/>
        <v>380.25926219953436</v>
      </c>
      <c r="EG76" s="74">
        <f t="shared" si="513"/>
        <v>321.59148349226325</v>
      </c>
      <c r="EH76" s="74">
        <f t="shared" si="514"/>
        <v>271.09284761771227</v>
      </c>
      <c r="EI76" s="74">
        <f t="shared" si="515"/>
        <v>227.81887073627348</v>
      </c>
      <c r="EJ76" s="74">
        <f t="shared" si="516"/>
        <v>190.89089482314523</v>
      </c>
      <c r="EK76" s="74">
        <f t="shared" si="517"/>
        <v>159.50233264670516</v>
      </c>
      <c r="EL76" s="74">
        <f t="shared" si="518"/>
        <v>132.9212593099073</v>
      </c>
      <c r="EM76" s="74">
        <f t="shared" si="519"/>
        <v>110.49019965490717</v>
      </c>
      <c r="EN76" s="74">
        <f t="shared" si="520"/>
        <v>91.623843927743195</v>
      </c>
      <c r="EO76" s="74">
        <f t="shared" si="521"/>
        <v>75.805306825393444</v>
      </c>
      <c r="EP76" s="74">
        <f t="shared" si="522"/>
        <v>62.581433589615671</v>
      </c>
      <c r="EQ76" s="74">
        <f t="shared" si="523"/>
        <v>51.557555069892395</v>
      </c>
      <c r="ER76" s="74">
        <f t="shared" si="524"/>
        <v>42.392003778364511</v>
      </c>
      <c r="ES76" s="74">
        <f t="shared" si="525"/>
        <v>34.790625703401716</v>
      </c>
      <c r="ET76" s="74">
        <f t="shared" si="526"/>
        <v>28.501457905776668</v>
      </c>
      <c r="EU76" s="74">
        <f t="shared" si="527"/>
        <v>23.309688940319152</v>
      </c>
      <c r="EV76" s="74">
        <f t="shared" si="528"/>
        <v>19.032976801966345</v>
      </c>
      <c r="EW76" s="74">
        <f t="shared" si="529"/>
        <v>15.517166081222811</v>
      </c>
      <c r="EX76" s="74">
        <f t="shared" si="530"/>
        <v>12.632420964402225</v>
      </c>
      <c r="EY76" s="74">
        <f t="shared" si="531"/>
        <v>10.269772309312048</v>
      </c>
      <c r="EZ76" s="74">
        <f t="shared" si="532"/>
        <v>8.3380640394658485</v>
      </c>
      <c r="FA76" s="74">
        <f t="shared" si="533"/>
        <v>6.7612754344203001</v>
      </c>
      <c r="FB76" s="74">
        <f t="shared" si="534"/>
        <v>5.4761906007057464</v>
      </c>
      <c r="FC76" s="74">
        <f t="shared" si="535"/>
        <v>4.4303836784954447</v>
      </c>
      <c r="FD76" s="74">
        <f t="shared" si="536"/>
        <v>3.5804875089203714</v>
      </c>
      <c r="FE76" s="74">
        <f t="shared" si="537"/>
        <v>2.8907140122598736</v>
      </c>
      <c r="FF76" s="74">
        <f t="shared" si="538"/>
        <v>2.3315959788720364</v>
      </c>
      <c r="FG76" s="74">
        <f t="shared" si="539"/>
        <v>1.8789220166591514</v>
      </c>
      <c r="FH76" s="74">
        <f t="shared" si="540"/>
        <v>7.6606647123514833</v>
      </c>
      <c r="FI76" s="102">
        <f t="shared" ca="1" si="402"/>
        <v>95817.440618005785</v>
      </c>
      <c r="FJ76" s="62"/>
      <c r="FK76" s="103">
        <f t="shared" ca="1" si="403"/>
        <v>2.2138932038404786E-2</v>
      </c>
      <c r="FL76" s="103">
        <f t="shared" ca="1" si="403"/>
        <v>9.5025891181003581E-3</v>
      </c>
      <c r="FM76" s="103">
        <f t="shared" ca="1" si="403"/>
        <v>1.225360401148512E-2</v>
      </c>
      <c r="FN76" s="103">
        <f t="shared" ca="1" si="403"/>
        <v>1.5349550714824377E-2</v>
      </c>
      <c r="FO76" s="103">
        <f t="shared" ca="1" si="403"/>
        <v>1.8717399770130171E-2</v>
      </c>
      <c r="FP76" s="103">
        <f t="shared" ca="1" si="403"/>
        <v>2.226074136558923E-2</v>
      </c>
      <c r="FQ76" s="103">
        <f t="shared" ca="1" si="403"/>
        <v>2.5866126851115823E-2</v>
      </c>
      <c r="FR76" s="103">
        <f t="shared" ca="1" si="403"/>
        <v>2.9410965880503195E-2</v>
      </c>
      <c r="FS76" s="103">
        <f t="shared" ca="1" si="403"/>
        <v>3.277204786686784E-2</v>
      </c>
      <c r="FT76" s="103">
        <f t="shared" ca="1" si="403"/>
        <v>3.5833766001800341E-2</v>
      </c>
      <c r="FU76" s="103">
        <f t="shared" ca="1" si="403"/>
        <v>3.849525573895924E-2</v>
      </c>
      <c r="FV76" s="103">
        <f t="shared" ca="1" si="403"/>
        <v>4.0675876588604255E-2</v>
      </c>
      <c r="FW76" s="103">
        <f t="shared" ca="1" si="403"/>
        <v>4.2318720372215714E-2</v>
      </c>
      <c r="FX76" s="103">
        <f t="shared" ca="1" si="403"/>
        <v>4.3392078800274445E-2</v>
      </c>
      <c r="FY76" s="103">
        <f t="shared" ca="1" si="403"/>
        <v>4.3889016394943733E-2</v>
      </c>
      <c r="FZ76" s="103">
        <f t="shared" ca="1" si="403"/>
        <v>4.3825351990694525E-2</v>
      </c>
      <c r="GA76" s="103">
        <f t="shared" ca="1" si="404"/>
        <v>4.3236446222187953E-2</v>
      </c>
      <c r="GB76" s="103">
        <f t="shared" ca="1" si="404"/>
        <v>4.217322655784448E-2</v>
      </c>
      <c r="GC76" s="103">
        <f t="shared" ca="1" si="404"/>
        <v>4.0697865498944365E-2</v>
      </c>
      <c r="GD76" s="103">
        <f t="shared" ca="1" si="404"/>
        <v>3.8879475121848951E-2</v>
      </c>
      <c r="GE76" s="103">
        <f t="shared" ca="1" si="404"/>
        <v>3.6790106587744932E-2</v>
      </c>
      <c r="GF76" s="103">
        <f t="shared" ca="1" si="404"/>
        <v>3.450125969310934E-2</v>
      </c>
      <c r="GG76" s="103">
        <f t="shared" ca="1" si="404"/>
        <v>3.2081025551784256E-2</v>
      </c>
      <c r="GH76" s="103">
        <f t="shared" ca="1" si="404"/>
        <v>2.9591912576183085E-2</v>
      </c>
      <c r="GI76" s="103">
        <f t="shared" ca="1" si="404"/>
        <v>2.7089346509904789E-2</v>
      </c>
      <c r="GJ76" s="103">
        <f t="shared" ca="1" si="404"/>
        <v>2.4620791171819801E-2</v>
      </c>
      <c r="GK76" s="103">
        <f t="shared" ca="1" si="404"/>
        <v>2.2225407582097002E-2</v>
      </c>
      <c r="GL76" s="103">
        <f t="shared" ca="1" si="404"/>
        <v>1.9934153643348374E-2</v>
      </c>
      <c r="GM76" s="103">
        <f t="shared" ca="1" si="404"/>
        <v>1.7770222141839313E-2</v>
      </c>
      <c r="GN76" s="103">
        <f t="shared" ca="1" si="404"/>
        <v>1.57497188077853E-2</v>
      </c>
      <c r="GO76" s="103">
        <f t="shared" ca="1" si="326"/>
        <v>1.3882491881926355E-2</v>
      </c>
      <c r="GP76" s="103">
        <f t="shared" ca="1" si="325"/>
        <v>1.2173037724048756E-2</v>
      </c>
      <c r="GQ76" s="103">
        <f t="shared" ca="1" si="325"/>
        <v>1.0621421535476733E-2</v>
      </c>
      <c r="GR76" s="103">
        <f t="shared" ca="1" si="325"/>
        <v>9.2241667833906586E-3</v>
      </c>
      <c r="GS76" s="103">
        <f t="shared" ca="1" si="325"/>
        <v>7.9750803878931818E-3</v>
      </c>
      <c r="GT76" s="103">
        <f t="shared" ca="1" si="325"/>
        <v>6.8659925330871695E-3</v>
      </c>
      <c r="GU76" s="103">
        <f t="shared" ca="1" si="325"/>
        <v>5.8873997804061969E-3</v>
      </c>
      <c r="GV76" s="103">
        <f t="shared" ca="1" si="325"/>
        <v>5.0290079276614757E-3</v>
      </c>
      <c r="GW76" s="103">
        <f t="shared" ca="1" si="325"/>
        <v>4.2801768717817251E-3</v>
      </c>
      <c r="GX76" s="103">
        <f t="shared" ca="1" si="325"/>
        <v>3.6302738046827248E-3</v>
      </c>
      <c r="GY76" s="103">
        <f t="shared" ca="1" si="325"/>
        <v>3.0689436639295118E-3</v>
      </c>
      <c r="GZ76" s="103">
        <f t="shared" ca="1" si="325"/>
        <v>2.5863071545182406E-3</v>
      </c>
      <c r="HA76" s="103">
        <f t="shared" ca="1" si="323"/>
        <v>2.1730971284737986E-3</v>
      </c>
      <c r="HB76" s="103">
        <f t="shared" ca="1" si="323"/>
        <v>1.8207439026834962E-3</v>
      </c>
      <c r="HC76" s="103">
        <f t="shared" ca="1" si="323"/>
        <v>1.5214194257189278E-3</v>
      </c>
      <c r="HD76" s="103">
        <f t="shared" ca="1" si="323"/>
        <v>1.2680492464517406E-3</v>
      </c>
      <c r="HE76" s="103">
        <f t="shared" ca="1" si="323"/>
        <v>1.0543001289214922E-3</v>
      </c>
      <c r="HF76" s="103">
        <f t="shared" ca="1" si="323"/>
        <v>8.7455000267233586E-4</v>
      </c>
      <c r="HG76" s="103">
        <f t="shared" ca="1" si="323"/>
        <v>7.2384580945872258E-4</v>
      </c>
      <c r="HH76" s="103">
        <f t="shared" ca="1" si="323"/>
        <v>5.9785375493082138E-4</v>
      </c>
      <c r="HI76" s="103">
        <f t="shared" ca="1" si="323"/>
        <v>4.928055270525531E-4</v>
      </c>
      <c r="HJ76" s="103">
        <f t="shared" ca="1" si="323"/>
        <v>4.0544321601754236E-4</v>
      </c>
      <c r="HK76" s="103">
        <f t="shared" ca="1" si="323"/>
        <v>3.3296496672074999E-4</v>
      </c>
      <c r="HL76" s="103">
        <f t="shared" ca="1" si="323"/>
        <v>2.7297281028026965E-4</v>
      </c>
      <c r="HM76" s="103">
        <f t="shared" ca="1" si="323"/>
        <v>2.2342364668270765E-4</v>
      </c>
      <c r="HN76" s="103">
        <f t="shared" ca="1" si="323"/>
        <v>1.8258397456216705E-4</v>
      </c>
      <c r="HO76" s="103">
        <f t="shared" ca="1" si="323"/>
        <v>1.489886734417078E-4</v>
      </c>
      <c r="HP76" s="103">
        <f t="shared" ca="1" si="323"/>
        <v>1.2140392539594641E-4</v>
      </c>
      <c r="HQ76" s="103">
        <f t="shared" ca="1" si="324"/>
        <v>9.8794204553720414E-5</v>
      </c>
      <c r="HR76" s="103">
        <f t="shared" ca="1" si="324"/>
        <v>8.0293152798782645E-5</v>
      </c>
      <c r="HS76" s="103">
        <f t="shared" ca="1" si="324"/>
        <v>6.5178088367923132E-5</v>
      </c>
      <c r="HT76" s="103">
        <f t="shared" ca="1" si="320"/>
        <v>5.2847852141657527E-5</v>
      </c>
      <c r="HU76" s="103">
        <f t="shared" ca="1" si="320"/>
        <v>4.2803676974623152E-5</v>
      </c>
      <c r="HV76" s="103">
        <f t="shared" ca="1" si="320"/>
        <v>3.4632762437314377E-5</v>
      </c>
      <c r="HW76" s="103">
        <f t="shared" ca="1" si="320"/>
        <v>2.7994245991314049E-5</v>
      </c>
      <c r="HX76" s="103">
        <f t="shared" ca="1" si="320"/>
        <v>2.2607278083008876E-5</v>
      </c>
      <c r="HY76" s="103">
        <f t="shared" ca="1" si="320"/>
        <v>9.3121379428406885E-5</v>
      </c>
      <c r="HZ76" s="104">
        <f t="shared" ca="1" si="541"/>
        <v>0.56712332848618097</v>
      </c>
      <c r="IA76" s="105">
        <f t="shared" ca="1" si="405"/>
        <v>2.4275763134468872E-2</v>
      </c>
      <c r="IB76" s="105">
        <f t="shared" ca="1" si="406"/>
        <v>1.0238989004890175E-2</v>
      </c>
      <c r="IC76" s="105">
        <f t="shared" ca="1" si="407"/>
        <v>1.3126400924400695E-2</v>
      </c>
      <c r="ID76" s="105">
        <f t="shared" ca="1" si="408"/>
        <v>1.6349784259633241E-2</v>
      </c>
      <c r="IE76" s="105">
        <f t="shared" ca="1" si="409"/>
        <v>1.9827170209500065E-2</v>
      </c>
      <c r="IF76" s="105">
        <f t="shared" ca="1" si="410"/>
        <v>2.3453884421648107E-2</v>
      </c>
      <c r="IG76" s="105">
        <f t="shared" ca="1" si="411"/>
        <v>2.7109690913603185E-2</v>
      </c>
      <c r="IH76" s="105">
        <f t="shared" ca="1" si="412"/>
        <v>3.0667313331035208E-2</v>
      </c>
      <c r="II76" s="105">
        <f t="shared" ca="1" si="413"/>
        <v>3.4001335780268774E-2</v>
      </c>
      <c r="IJ76" s="105">
        <f t="shared" ca="1" si="414"/>
        <v>3.587399101408225E-2</v>
      </c>
      <c r="IK76" s="105">
        <f t="shared" ca="1" si="415"/>
        <v>3.9554875704909488E-2</v>
      </c>
      <c r="IL76" s="105">
        <f t="shared" ca="1" si="416"/>
        <v>4.1600622346635752E-2</v>
      </c>
      <c r="IM76" s="105">
        <f t="shared" ca="1" si="417"/>
        <v>4.3083347113949691E-2</v>
      </c>
      <c r="IN76" s="105">
        <f t="shared" ca="1" si="418"/>
        <v>4.3978805258453969E-2</v>
      </c>
      <c r="IO76" s="105">
        <f t="shared" ca="1" si="419"/>
        <v>4.4287911697259763E-2</v>
      </c>
      <c r="IP76" s="105">
        <f t="shared" ca="1" si="420"/>
        <v>4.4034172786385155E-2</v>
      </c>
      <c r="IQ76" s="105">
        <f t="shared" ca="1" si="421"/>
        <v>4.3260013394059327E-2</v>
      </c>
      <c r="IR76" s="105">
        <f t="shared" ca="1" si="422"/>
        <v>4.2022455617514672E-2</v>
      </c>
      <c r="IS76" s="105">
        <f t="shared" ca="1" si="423"/>
        <v>4.0388573531463003E-2</v>
      </c>
      <c r="IT76" s="105">
        <f t="shared" ca="1" si="424"/>
        <v>3.8431082569726056E-2</v>
      </c>
      <c r="IU76" s="105">
        <f t="shared" ca="1" si="425"/>
        <v>3.6224337805116559E-2</v>
      </c>
      <c r="IV76" s="105">
        <f t="shared" ca="1" si="426"/>
        <v>3.3840925814277417E-2</v>
      </c>
      <c r="IW76" s="105">
        <f t="shared" ca="1" si="427"/>
        <v>3.1348950242022784E-2</v>
      </c>
      <c r="IX76" s="105">
        <f t="shared" ca="1" si="428"/>
        <v>2.8810038468473291E-2</v>
      </c>
      <c r="IY76" s="105">
        <f t="shared" ca="1" si="429"/>
        <v>2.6278039606361395E-2</v>
      </c>
      <c r="IZ76" s="105">
        <f t="shared" ca="1" si="430"/>
        <v>2.3798343454608538E-2</v>
      </c>
      <c r="JA76" s="105">
        <f t="shared" ca="1" si="431"/>
        <v>2.1407725103663938E-2</v>
      </c>
      <c r="JB76" s="105">
        <f t="shared" ca="1" si="432"/>
        <v>1.9134608477055844E-2</v>
      </c>
      <c r="JC76" s="105">
        <f t="shared" ca="1" si="433"/>
        <v>1.6999641416721206E-2</v>
      </c>
      <c r="JD76" s="105">
        <f t="shared" ca="1" si="434"/>
        <v>1.5016482038422933E-2</v>
      </c>
      <c r="JE76" s="105">
        <f t="shared" ca="1" si="435"/>
        <v>1.3192708244772431E-2</v>
      </c>
      <c r="JF76" s="105">
        <f t="shared" ca="1" si="436"/>
        <v>1.153077712556214E-2</v>
      </c>
      <c r="JG76" s="105">
        <f t="shared" ca="1" si="437"/>
        <v>1.0028976624569143E-2</v>
      </c>
      <c r="JH76" s="105">
        <f t="shared" ca="1" si="438"/>
        <v>8.6823269382025128E-3</v>
      </c>
      <c r="JI76" s="105">
        <f t="shared" ca="1" si="439"/>
        <v>7.4834027269860747E-3</v>
      </c>
      <c r="JJ76" s="105">
        <f t="shared" ca="1" si="440"/>
        <v>6.42305885139629E-3</v>
      </c>
      <c r="JK76" s="105">
        <f t="shared" ca="1" si="441"/>
        <v>5.4910517837371458E-3</v>
      </c>
      <c r="JL76" s="105">
        <f t="shared" ca="1" si="442"/>
        <v>4.6765561182174472E-3</v>
      </c>
      <c r="JM76" s="105">
        <f t="shared" ca="1" si="443"/>
        <v>3.9685808736585788E-3</v>
      </c>
      <c r="JN76" s="105">
        <f t="shared" ca="1" si="444"/>
        <v>3.3562938168464349E-3</v>
      </c>
      <c r="JO76" s="105">
        <f t="shared" ca="1" si="445"/>
        <v>2.8292641284218267E-3</v>
      </c>
      <c r="JP76" s="105">
        <f t="shared" ca="1" si="446"/>
        <v>2.3776346901658143E-3</v>
      </c>
      <c r="JQ76" s="105">
        <f t="shared" ca="1" si="447"/>
        <v>1.9922353758557131E-3</v>
      </c>
      <c r="JR76" s="105">
        <f t="shared" ca="1" si="448"/>
        <v>1.6646482270653747E-3</v>
      </c>
      <c r="JS76" s="105">
        <f t="shared" ca="1" si="449"/>
        <v>1.3872344998216229E-3</v>
      </c>
      <c r="JT76" s="105">
        <f t="shared" ca="1" si="450"/>
        <v>1.1531324458497812E-3</v>
      </c>
      <c r="JU76" s="105">
        <f t="shared" ca="1" si="451"/>
        <v>9.562334720775819E-4</v>
      </c>
      <c r="JV76" s="105">
        <f t="shared" ca="1" si="452"/>
        <v>7.9114309812976041E-4</v>
      </c>
      <c r="JW76" s="105">
        <f t="shared" ca="1" si="453"/>
        <v>6.5313196831366335E-4</v>
      </c>
      <c r="JX76" s="105">
        <f t="shared" ca="1" si="454"/>
        <v>5.3808111276355494E-4</v>
      </c>
      <c r="JY76" s="105">
        <f t="shared" ca="1" si="455"/>
        <v>4.4242471417461665E-4</v>
      </c>
      <c r="JZ76" s="105">
        <f t="shared" ca="1" si="456"/>
        <v>3.6309283027190296E-4</v>
      </c>
      <c r="KA76" s="105">
        <f t="shared" ca="1" si="457"/>
        <v>2.9745584647165727E-4</v>
      </c>
      <c r="KB76" s="105">
        <f t="shared" ca="1" si="458"/>
        <v>2.4327188025453114E-4</v>
      </c>
      <c r="KC76" s="105">
        <f t="shared" ca="1" si="459"/>
        <v>1.9863791684694314E-4</v>
      </c>
      <c r="KD76" s="105">
        <f t="shared" ca="1" si="460"/>
        <v>1.6194511125677951E-4</v>
      </c>
      <c r="KE76" s="105">
        <f t="shared" ca="1" si="461"/>
        <v>1.318384302787187E-4</v>
      </c>
      <c r="KF76" s="105">
        <f t="shared" ca="1" si="462"/>
        <v>1.0718061600345205E-4</v>
      </c>
      <c r="KG76" s="105">
        <f t="shared" ca="1" si="463"/>
        <v>8.702031682005686E-5</v>
      </c>
      <c r="KH76" s="105">
        <f t="shared" ca="1" si="464"/>
        <v>7.056414146329992E-5</v>
      </c>
      <c r="KI76" s="105">
        <f t="shared" ca="1" si="465"/>
        <v>5.7152336415847387E-5</v>
      </c>
      <c r="KJ76" s="105">
        <f t="shared" ca="1" si="466"/>
        <v>4.6237758490732399E-5</v>
      </c>
      <c r="KK76" s="105">
        <f t="shared" ca="1" si="467"/>
        <v>3.7367805754639771E-5</v>
      </c>
      <c r="KL76" s="105">
        <f t="shared" ca="1" si="468"/>
        <v>3.0168975435111521E-5</v>
      </c>
      <c r="KM76" s="105">
        <f t="shared" ca="1" si="469"/>
        <v>2.4333732604770582E-5</v>
      </c>
      <c r="KN76" s="105">
        <f t="shared" ca="1" si="470"/>
        <v>1.9609394746305391E-5</v>
      </c>
      <c r="KO76" s="105">
        <f t="shared" ca="1" si="471"/>
        <v>7.9950629686427978E-5</v>
      </c>
      <c r="KP76" s="102"/>
      <c r="KQ76" s="106">
        <f t="shared" ca="1" si="472"/>
        <v>0.55257011488526087</v>
      </c>
      <c r="KR76" s="107">
        <f t="shared" ca="1" si="473"/>
        <v>0.18793152504986108</v>
      </c>
    </row>
    <row r="77" spans="1:304" s="63" customFormat="1" ht="15.5" x14ac:dyDescent="0.35">
      <c r="A77" s="62"/>
      <c r="B77" s="67" t="s">
        <v>179</v>
      </c>
      <c r="C77" s="95">
        <f t="shared" si="474"/>
        <v>81304</v>
      </c>
      <c r="D77" s="75">
        <f ca="1">'Stochastic inputs'!H98</f>
        <v>25.69313</v>
      </c>
      <c r="E77" s="75">
        <v>4.7316719999999997</v>
      </c>
      <c r="F77" s="96">
        <v>25.51327809</v>
      </c>
      <c r="G77" s="96">
        <v>4.6985502959999996</v>
      </c>
      <c r="H77" s="97">
        <f t="shared" ca="1" si="327"/>
        <v>3.2295472282469366</v>
      </c>
      <c r="I77" s="97">
        <f t="shared" ca="1" si="328"/>
        <v>0.18262755949785114</v>
      </c>
      <c r="J77" s="98">
        <f t="shared" si="329"/>
        <v>3.2225226133099723</v>
      </c>
      <c r="K77" s="98">
        <f t="shared" si="330"/>
        <v>0.18262755949785114</v>
      </c>
      <c r="L77" s="98"/>
      <c r="M77" s="99">
        <v>119544</v>
      </c>
      <c r="N77" s="98"/>
      <c r="O77" s="97">
        <f t="shared" ca="1" si="331"/>
        <v>3.2295472282469366</v>
      </c>
      <c r="P77" s="97">
        <f t="shared" ca="1" si="331"/>
        <v>0.18262755949785114</v>
      </c>
      <c r="Q77" s="99">
        <v>81304</v>
      </c>
      <c r="R77" s="100">
        <v>85367</v>
      </c>
      <c r="S77" s="99">
        <v>89651</v>
      </c>
      <c r="T77" s="100">
        <v>94583</v>
      </c>
      <c r="U77" s="99">
        <v>100520</v>
      </c>
      <c r="V77" s="100">
        <v>105463</v>
      </c>
      <c r="W77" s="99">
        <v>108919</v>
      </c>
      <c r="X77" s="100">
        <v>111574</v>
      </c>
      <c r="Y77" s="99">
        <v>115225</v>
      </c>
      <c r="Z77" s="100">
        <v>119544</v>
      </c>
      <c r="AA77" s="98"/>
      <c r="AB77" s="98">
        <f t="shared" si="332"/>
        <v>3.2225226133099723</v>
      </c>
      <c r="AC77" s="98">
        <f t="shared" si="332"/>
        <v>0.18262755949785114</v>
      </c>
      <c r="AD77" s="101">
        <f t="shared" ca="1" si="333"/>
        <v>1799.9837304504633</v>
      </c>
      <c r="AE77" s="101">
        <f t="shared" ca="1" si="334"/>
        <v>772.59850565803185</v>
      </c>
      <c r="AF77" s="101">
        <f t="shared" ca="1" si="335"/>
        <v>996.26702054978671</v>
      </c>
      <c r="AG77" s="101">
        <f t="shared" ca="1" si="336"/>
        <v>1247.9798713180817</v>
      </c>
      <c r="AH77" s="101">
        <f t="shared" ca="1" si="337"/>
        <v>1521.799470910664</v>
      </c>
      <c r="AI77" s="101">
        <f t="shared" ca="1" si="338"/>
        <v>1809.8873159878676</v>
      </c>
      <c r="AJ77" s="101">
        <f t="shared" ca="1" si="339"/>
        <v>2103.0195775031216</v>
      </c>
      <c r="AK77" s="101">
        <f t="shared" ca="1" si="340"/>
        <v>2391.2291699484331</v>
      </c>
      <c r="AL77" s="101">
        <f t="shared" ca="1" si="341"/>
        <v>2664.4985797678241</v>
      </c>
      <c r="AM77" s="101">
        <f t="shared" ca="1" si="342"/>
        <v>2913.428511010376</v>
      </c>
      <c r="AN77" s="101">
        <f t="shared" ca="1" si="343"/>
        <v>3129.8182726003438</v>
      </c>
      <c r="AO77" s="101">
        <f t="shared" ca="1" si="344"/>
        <v>3307.1114701598822</v>
      </c>
      <c r="AP77" s="101">
        <f t="shared" ca="1" si="345"/>
        <v>3440.6812411426281</v>
      </c>
      <c r="AQ77" s="101">
        <f t="shared" ca="1" si="346"/>
        <v>3527.9495747775145</v>
      </c>
      <c r="AR77" s="101">
        <f t="shared" ca="1" si="347"/>
        <v>3568.3525889745065</v>
      </c>
      <c r="AS77" s="101">
        <f t="shared" ca="1" si="348"/>
        <v>3563.1764182514289</v>
      </c>
      <c r="AT77" s="101">
        <f t="shared" ca="1" si="349"/>
        <v>3515.2960236487711</v>
      </c>
      <c r="AU77" s="101">
        <f t="shared" ca="1" si="350"/>
        <v>3428.8520120589892</v>
      </c>
      <c r="AV77" s="101">
        <f t="shared" ca="1" si="351"/>
        <v>3308.8992565261742</v>
      </c>
      <c r="AW77" s="101">
        <f t="shared" ca="1" si="352"/>
        <v>3161.056845306809</v>
      </c>
      <c r="AX77" s="101">
        <f t="shared" ca="1" si="353"/>
        <v>2991.1828260100156</v>
      </c>
      <c r="AY77" s="101">
        <f t="shared" ca="1" si="354"/>
        <v>2805.0904180885627</v>
      </c>
      <c r="AZ77" s="101">
        <f t="shared" ca="1" si="355"/>
        <v>2608.3157014622684</v>
      </c>
      <c r="BA77" s="101">
        <f t="shared" ca="1" si="356"/>
        <v>2405.9408600939905</v>
      </c>
      <c r="BB77" s="101">
        <f t="shared" ca="1" si="357"/>
        <v>2202.4722286412998</v>
      </c>
      <c r="BC77" s="101">
        <f t="shared" ca="1" si="358"/>
        <v>2001.7688054336379</v>
      </c>
      <c r="BD77" s="101">
        <f t="shared" ca="1" si="359"/>
        <v>1807.0145380548154</v>
      </c>
      <c r="BE77" s="101">
        <f t="shared" ca="1" si="360"/>
        <v>1620.726427818797</v>
      </c>
      <c r="BF77" s="101">
        <f t="shared" ca="1" si="361"/>
        <v>1444.7901410201041</v>
      </c>
      <c r="BG77" s="101">
        <f t="shared" ca="1" si="362"/>
        <v>1280.5151379481765</v>
      </c>
      <c r="BH77" s="101">
        <f t="shared" ca="1" si="363"/>
        <v>1128.702119968141</v>
      </c>
      <c r="BI77" s="101">
        <f t="shared" ca="1" si="364"/>
        <v>989.71665911606067</v>
      </c>
      <c r="BJ77" s="101">
        <f t="shared" ca="1" si="365"/>
        <v>863.56405652040075</v>
      </c>
      <c r="BK77" s="101">
        <f t="shared" ca="1" si="366"/>
        <v>749.96165615679456</v>
      </c>
      <c r="BL77" s="101">
        <f t="shared" ca="1" si="367"/>
        <v>648.40593585726754</v>
      </c>
      <c r="BM77" s="101">
        <f t="shared" ca="1" si="368"/>
        <v>558.23265691011954</v>
      </c>
      <c r="BN77" s="101">
        <f t="shared" ca="1" si="369"/>
        <v>478.66915174614564</v>
      </c>
      <c r="BO77" s="101">
        <f t="shared" ca="1" si="370"/>
        <v>408.87846055058878</v>
      </c>
      <c r="BP77" s="101">
        <f t="shared" ca="1" si="371"/>
        <v>347.99550038334149</v>
      </c>
      <c r="BQ77" s="101">
        <f t="shared" ca="1" si="372"/>
        <v>295.15578141592442</v>
      </c>
      <c r="BR77" s="101">
        <f t="shared" ca="1" si="373"/>
        <v>249.51739565212515</v>
      </c>
      <c r="BS77" s="101">
        <f t="shared" ca="1" si="374"/>
        <v>210.27711689095111</v>
      </c>
      <c r="BT77" s="101">
        <f t="shared" ca="1" si="375"/>
        <v>176.68148893343383</v>
      </c>
      <c r="BU77" s="101">
        <f t="shared" ca="1" si="376"/>
        <v>148.03376226377904</v>
      </c>
      <c r="BV77" s="101">
        <f t="shared" ca="1" si="377"/>
        <v>123.69748498865175</v>
      </c>
      <c r="BW77" s="101">
        <f t="shared" ca="1" si="378"/>
        <v>103.09747593351237</v>
      </c>
      <c r="BX77" s="101">
        <f t="shared" ca="1" si="379"/>
        <v>85.718817681833031</v>
      </c>
      <c r="BY77" s="101">
        <f t="shared" ca="1" si="380"/>
        <v>71.10441341727163</v>
      </c>
      <c r="BZ77" s="101">
        <f t="shared" ca="1" si="381"/>
        <v>58.851559692232016</v>
      </c>
      <c r="CA77" s="101">
        <f t="shared" ca="1" si="382"/>
        <v>48.607901690895517</v>
      </c>
      <c r="CB77" s="101">
        <f t="shared" ca="1" si="383"/>
        <v>40.067060571480795</v>
      </c>
      <c r="CC77" s="101">
        <f t="shared" ca="1" si="384"/>
        <v>32.964155235090274</v>
      </c>
      <c r="CD77" s="101">
        <f t="shared" ca="1" si="385"/>
        <v>27.071383654263869</v>
      </c>
      <c r="CE77" s="101">
        <f t="shared" ca="1" si="386"/>
        <v>22.193781367027054</v>
      </c>
      <c r="CF77" s="101">
        <f t="shared" ca="1" si="387"/>
        <v>18.165236169890871</v>
      </c>
      <c r="CG77" s="101">
        <f t="shared" ca="1" si="388"/>
        <v>14.844807467802436</v>
      </c>
      <c r="CH77" s="101">
        <f t="shared" ca="1" si="389"/>
        <v>12.113375105504616</v>
      </c>
      <c r="CI77" s="101">
        <f t="shared" ca="1" si="390"/>
        <v>9.8706247503920324</v>
      </c>
      <c r="CJ77" s="101">
        <f t="shared" ca="1" si="391"/>
        <v>8.0323640070356888</v>
      </c>
      <c r="CK77" s="101">
        <f t="shared" ca="1" si="392"/>
        <v>6.5281544951522275</v>
      </c>
      <c r="CL77" s="101">
        <f t="shared" ca="1" si="393"/>
        <v>5.2992392966656245</v>
      </c>
      <c r="CM77" s="101">
        <f t="shared" ca="1" si="394"/>
        <v>4.2967417705253252</v>
      </c>
      <c r="CN77" s="101">
        <f t="shared" ca="1" si="395"/>
        <v>3.4801101527447624</v>
      </c>
      <c r="CO77" s="101">
        <f t="shared" ca="1" si="396"/>
        <v>2.8157821172034092</v>
      </c>
      <c r="CP77" s="101">
        <f t="shared" ca="1" si="397"/>
        <v>2.2760441760777983</v>
      </c>
      <c r="CQ77" s="101">
        <f t="shared" ca="1" si="398"/>
        <v>1.8380621372609545</v>
      </c>
      <c r="CR77" s="101">
        <f t="shared" ca="1" si="399"/>
        <v>7.5711406330471966</v>
      </c>
      <c r="CS77" s="102">
        <f t="shared" ca="1" si="400"/>
        <v>81304.000000000044</v>
      </c>
      <c r="CT77" s="74">
        <f t="shared" si="475"/>
        <v>1971.5035445800561</v>
      </c>
      <c r="CU77" s="74">
        <f t="shared" si="476"/>
        <v>831.53732404791197</v>
      </c>
      <c r="CV77" s="74">
        <f t="shared" si="477"/>
        <v>1066.0322316825527</v>
      </c>
      <c r="CW77" s="74">
        <f t="shared" si="478"/>
        <v>1327.8123304481392</v>
      </c>
      <c r="CX77" s="74">
        <f t="shared" si="479"/>
        <v>1610.2207016313721</v>
      </c>
      <c r="CY77" s="74">
        <f t="shared" si="480"/>
        <v>1904.756444331729</v>
      </c>
      <c r="CZ77" s="74">
        <f t="shared" si="481"/>
        <v>2201.6548535502002</v>
      </c>
      <c r="DA77" s="74">
        <f t="shared" si="482"/>
        <v>2490.5794557302979</v>
      </c>
      <c r="DB77" s="74">
        <f t="shared" si="483"/>
        <v>2761.3448705996034</v>
      </c>
      <c r="DC77" s="74">
        <f t="shared" ca="1" si="401"/>
        <v>2913.428511010376</v>
      </c>
      <c r="DD77" s="74">
        <f t="shared" si="484"/>
        <v>3212.3635918545451</v>
      </c>
      <c r="DE77" s="74">
        <f t="shared" si="485"/>
        <v>3378.5044762063699</v>
      </c>
      <c r="DF77" s="74">
        <f t="shared" si="486"/>
        <v>3498.9207580016659</v>
      </c>
      <c r="DG77" s="74">
        <f t="shared" si="487"/>
        <v>3571.6434524905821</v>
      </c>
      <c r="DH77" s="74">
        <f t="shared" si="488"/>
        <v>3596.7468626854543</v>
      </c>
      <c r="DI77" s="74">
        <f t="shared" si="489"/>
        <v>3576.1400063977171</v>
      </c>
      <c r="DJ77" s="74">
        <f t="shared" si="490"/>
        <v>3513.2683274483866</v>
      </c>
      <c r="DK77" s="74">
        <f t="shared" si="491"/>
        <v>3412.762752008161</v>
      </c>
      <c r="DL77" s="74">
        <f t="shared" si="492"/>
        <v>3280.0705558356349</v>
      </c>
      <c r="DM77" s="74">
        <f t="shared" si="493"/>
        <v>3121.0971654556565</v>
      </c>
      <c r="DN77" s="74">
        <f t="shared" si="494"/>
        <v>2941.8811671238172</v>
      </c>
      <c r="DO77" s="74">
        <f t="shared" si="495"/>
        <v>2748.3175225081691</v>
      </c>
      <c r="DP77" s="74">
        <f t="shared" si="496"/>
        <v>2545.9371216740919</v>
      </c>
      <c r="DQ77" s="74">
        <f t="shared" si="497"/>
        <v>2339.7448988713554</v>
      </c>
      <c r="DR77" s="74">
        <f t="shared" si="498"/>
        <v>2134.1140932041835</v>
      </c>
      <c r="DS77" s="74">
        <f t="shared" si="499"/>
        <v>1932.7309389205257</v>
      </c>
      <c r="DT77" s="74">
        <f t="shared" si="500"/>
        <v>1738.5820453710858</v>
      </c>
      <c r="DU77" s="74">
        <f t="shared" si="501"/>
        <v>1553.9757999658261</v>
      </c>
      <c r="DV77" s="74">
        <f t="shared" si="502"/>
        <v>1380.5890724839226</v>
      </c>
      <c r="DW77" s="74">
        <f t="shared" si="503"/>
        <v>1219.5310772264743</v>
      </c>
      <c r="DX77" s="74">
        <f t="shared" si="504"/>
        <v>1071.4172371474835</v>
      </c>
      <c r="DY77" s="74">
        <f t="shared" si="505"/>
        <v>936.44709947470642</v>
      </c>
      <c r="DZ77" s="74">
        <f t="shared" si="506"/>
        <v>814.48162326869669</v>
      </c>
      <c r="EA77" s="74">
        <f t="shared" si="507"/>
        <v>705.11638456236994</v>
      </c>
      <c r="EB77" s="74">
        <f t="shared" si="508"/>
        <v>607.74835048644479</v>
      </c>
      <c r="EC77" s="74">
        <f t="shared" si="509"/>
        <v>521.63481833425556</v>
      </c>
      <c r="ED77" s="74">
        <f t="shared" si="510"/>
        <v>445.94388218178142</v>
      </c>
      <c r="EE77" s="74">
        <f t="shared" si="511"/>
        <v>379.79638013530007</v>
      </c>
      <c r="EF77" s="74">
        <f t="shared" si="512"/>
        <v>322.29970345447947</v>
      </c>
      <c r="EG77" s="74">
        <f t="shared" si="513"/>
        <v>272.57413577122719</v>
      </c>
      <c r="EH77" s="74">
        <f t="shared" si="514"/>
        <v>229.77256067459453</v>
      </c>
      <c r="EI77" s="74">
        <f t="shared" si="515"/>
        <v>193.09445364964273</v>
      </c>
      <c r="EJ77" s="74">
        <f t="shared" si="516"/>
        <v>161.7950827490331</v>
      </c>
      <c r="EK77" s="74">
        <f t="shared" si="517"/>
        <v>135.19080170453702</v>
      </c>
      <c r="EL77" s="74">
        <f t="shared" si="518"/>
        <v>112.66124646268128</v>
      </c>
      <c r="EM77" s="74">
        <f t="shared" si="519"/>
        <v>93.649154993407066</v>
      </c>
      <c r="EN77" s="74">
        <f t="shared" si="520"/>
        <v>77.658431135796008</v>
      </c>
      <c r="EO77" s="74">
        <f t="shared" si="521"/>
        <v>64.25097384552295</v>
      </c>
      <c r="EP77" s="74">
        <f t="shared" si="522"/>
        <v>53.04269873932877</v>
      </c>
      <c r="EQ77" s="74">
        <f t="shared" si="523"/>
        <v>43.699092597368065</v>
      </c>
      <c r="ER77" s="74">
        <f t="shared" si="524"/>
        <v>35.93056528742401</v>
      </c>
      <c r="ES77" s="74">
        <f t="shared" si="525"/>
        <v>29.487798094233757</v>
      </c>
      <c r="ET77" s="74">
        <f t="shared" si="526"/>
        <v>24.157232562640253</v>
      </c>
      <c r="EU77" s="74">
        <f t="shared" si="527"/>
        <v>19.756799057635739</v>
      </c>
      <c r="EV77" s="74">
        <f t="shared" si="528"/>
        <v>16.131948354517299</v>
      </c>
      <c r="EW77" s="74">
        <f t="shared" si="529"/>
        <v>13.152021590489856</v>
      </c>
      <c r="EX77" s="74">
        <f t="shared" si="530"/>
        <v>10.706972677505952</v>
      </c>
      <c r="EY77" s="74">
        <f t="shared" si="531"/>
        <v>8.7044416766881074</v>
      </c>
      <c r="EZ77" s="74">
        <f t="shared" si="532"/>
        <v>7.0671666266847151</v>
      </c>
      <c r="FA77" s="74">
        <f t="shared" si="533"/>
        <v>5.7307139736263544</v>
      </c>
      <c r="FB77" s="74">
        <f t="shared" si="534"/>
        <v>4.6415032640060465</v>
      </c>
      <c r="FC77" s="74">
        <f t="shared" si="535"/>
        <v>3.7550994484898998</v>
      </c>
      <c r="FD77" s="74">
        <f t="shared" si="536"/>
        <v>3.0347454409722374</v>
      </c>
      <c r="FE77" s="74">
        <f t="shared" si="537"/>
        <v>2.4501080224422909</v>
      </c>
      <c r="FF77" s="74">
        <f t="shared" si="538"/>
        <v>1.9762114096034615</v>
      </c>
      <c r="FG77" s="74">
        <f t="shared" si="539"/>
        <v>1.5925345388840828</v>
      </c>
      <c r="FH77" s="74">
        <f t="shared" si="540"/>
        <v>6.4930172923953613</v>
      </c>
      <c r="FI77" s="102">
        <f t="shared" ca="1" si="402"/>
        <v>81212.834944032773</v>
      </c>
      <c r="FJ77" s="62"/>
      <c r="FK77" s="103">
        <f t="shared" ca="1" si="403"/>
        <v>2.2138932038404783E-2</v>
      </c>
      <c r="FL77" s="103">
        <f t="shared" ca="1" si="403"/>
        <v>9.5025891181003564E-3</v>
      </c>
      <c r="FM77" s="103">
        <f t="shared" ca="1" si="403"/>
        <v>1.225360401148512E-2</v>
      </c>
      <c r="FN77" s="103">
        <f t="shared" ca="1" si="403"/>
        <v>1.5349550714824375E-2</v>
      </c>
      <c r="FO77" s="103">
        <f t="shared" ca="1" si="403"/>
        <v>1.8717399770130167E-2</v>
      </c>
      <c r="FP77" s="103">
        <f t="shared" ca="1" si="403"/>
        <v>2.226074136558923E-2</v>
      </c>
      <c r="FQ77" s="103">
        <f t="shared" ca="1" si="403"/>
        <v>2.5866126851115816E-2</v>
      </c>
      <c r="FR77" s="103">
        <f t="shared" ca="1" si="403"/>
        <v>2.9410965880503195E-2</v>
      </c>
      <c r="FS77" s="103">
        <f t="shared" ca="1" si="403"/>
        <v>3.277204786686784E-2</v>
      </c>
      <c r="FT77" s="103">
        <f t="shared" ca="1" si="403"/>
        <v>3.5833766001800334E-2</v>
      </c>
      <c r="FU77" s="103">
        <f t="shared" ca="1" si="403"/>
        <v>3.849525573895924E-2</v>
      </c>
      <c r="FV77" s="103">
        <f t="shared" ca="1" si="403"/>
        <v>4.0675876588604255E-2</v>
      </c>
      <c r="FW77" s="103">
        <f t="shared" ca="1" si="403"/>
        <v>4.2318720372215714E-2</v>
      </c>
      <c r="FX77" s="103">
        <f t="shared" ca="1" si="403"/>
        <v>4.3392078800274438E-2</v>
      </c>
      <c r="FY77" s="103">
        <f t="shared" ca="1" si="403"/>
        <v>4.3889016394943726E-2</v>
      </c>
      <c r="FZ77" s="103">
        <f t="shared" ca="1" si="403"/>
        <v>4.3825351990694518E-2</v>
      </c>
      <c r="GA77" s="103">
        <f t="shared" ca="1" si="404"/>
        <v>4.3236446222187953E-2</v>
      </c>
      <c r="GB77" s="103">
        <f t="shared" ca="1" si="404"/>
        <v>4.217322655784448E-2</v>
      </c>
      <c r="GC77" s="103">
        <f t="shared" ca="1" si="404"/>
        <v>4.0697865498944365E-2</v>
      </c>
      <c r="GD77" s="103">
        <f t="shared" ca="1" si="404"/>
        <v>3.8879475121848951E-2</v>
      </c>
      <c r="GE77" s="103">
        <f t="shared" ca="1" si="404"/>
        <v>3.6790106587744932E-2</v>
      </c>
      <c r="GF77" s="103">
        <f t="shared" ca="1" si="404"/>
        <v>3.4501259693109333E-2</v>
      </c>
      <c r="GG77" s="103">
        <f t="shared" ca="1" si="404"/>
        <v>3.2081025551784256E-2</v>
      </c>
      <c r="GH77" s="103">
        <f t="shared" ca="1" si="404"/>
        <v>2.9591912576183082E-2</v>
      </c>
      <c r="GI77" s="103">
        <f t="shared" ca="1" si="404"/>
        <v>2.7089346509904785E-2</v>
      </c>
      <c r="GJ77" s="103">
        <f t="shared" ca="1" si="404"/>
        <v>2.4620791171819797E-2</v>
      </c>
      <c r="GK77" s="103">
        <f t="shared" ca="1" si="404"/>
        <v>2.2225407582096998E-2</v>
      </c>
      <c r="GL77" s="103">
        <f t="shared" ca="1" si="404"/>
        <v>1.9934153643348374E-2</v>
      </c>
      <c r="GM77" s="103">
        <f t="shared" ca="1" si="404"/>
        <v>1.777022214183931E-2</v>
      </c>
      <c r="GN77" s="103">
        <f t="shared" ca="1" si="404"/>
        <v>1.5749718807785296E-2</v>
      </c>
      <c r="GO77" s="103">
        <f t="shared" ca="1" si="326"/>
        <v>1.3882491881926355E-2</v>
      </c>
      <c r="GP77" s="103">
        <f t="shared" ca="1" si="325"/>
        <v>1.2173037724048756E-2</v>
      </c>
      <c r="GQ77" s="103">
        <f t="shared" ca="1" si="325"/>
        <v>1.0621421535476733E-2</v>
      </c>
      <c r="GR77" s="103">
        <f t="shared" ca="1" si="325"/>
        <v>9.2241667833906586E-3</v>
      </c>
      <c r="GS77" s="103">
        <f t="shared" ca="1" si="325"/>
        <v>7.9750803878931818E-3</v>
      </c>
      <c r="GT77" s="103">
        <f t="shared" ca="1" si="325"/>
        <v>6.8659925330871695E-3</v>
      </c>
      <c r="GU77" s="103">
        <f t="shared" ca="1" si="325"/>
        <v>5.887399780406196E-3</v>
      </c>
      <c r="GV77" s="103">
        <f t="shared" ca="1" si="325"/>
        <v>5.0290079276614748E-3</v>
      </c>
      <c r="GW77" s="103">
        <f t="shared" ca="1" si="325"/>
        <v>4.2801768717817242E-3</v>
      </c>
      <c r="GX77" s="103">
        <f t="shared" ca="1" si="325"/>
        <v>3.6302738046827248E-3</v>
      </c>
      <c r="GY77" s="103">
        <f t="shared" ca="1" si="325"/>
        <v>3.0689436639295118E-3</v>
      </c>
      <c r="GZ77" s="103">
        <f t="shared" ca="1" si="325"/>
        <v>2.5863071545182401E-3</v>
      </c>
      <c r="HA77" s="103">
        <f t="shared" ca="1" si="323"/>
        <v>2.1730971284737986E-3</v>
      </c>
      <c r="HB77" s="103">
        <f t="shared" ca="1" si="323"/>
        <v>1.820743902683496E-3</v>
      </c>
      <c r="HC77" s="103">
        <f t="shared" ca="1" si="323"/>
        <v>1.5214194257189275E-3</v>
      </c>
      <c r="HD77" s="103">
        <f t="shared" ca="1" si="323"/>
        <v>1.2680492464517406E-3</v>
      </c>
      <c r="HE77" s="103">
        <f t="shared" ca="1" si="323"/>
        <v>1.054300128921492E-3</v>
      </c>
      <c r="HF77" s="103">
        <f t="shared" ca="1" si="323"/>
        <v>8.7455000267233586E-4</v>
      </c>
      <c r="HG77" s="103">
        <f t="shared" ca="1" si="323"/>
        <v>7.2384580945872258E-4</v>
      </c>
      <c r="HH77" s="103">
        <f t="shared" ca="1" si="323"/>
        <v>5.9785375493082128E-4</v>
      </c>
      <c r="HI77" s="103">
        <f t="shared" ca="1" si="323"/>
        <v>4.928055270525531E-4</v>
      </c>
      <c r="HJ77" s="103">
        <f t="shared" ca="1" si="323"/>
        <v>4.0544321601754225E-4</v>
      </c>
      <c r="HK77" s="103">
        <f t="shared" ca="1" si="323"/>
        <v>3.3296496672074994E-4</v>
      </c>
      <c r="HL77" s="103">
        <f t="shared" ca="1" si="323"/>
        <v>2.729728102802696E-4</v>
      </c>
      <c r="HM77" s="103">
        <f t="shared" ca="1" si="323"/>
        <v>2.2342364668270765E-4</v>
      </c>
      <c r="HN77" s="103">
        <f t="shared" ca="1" si="323"/>
        <v>1.8258397456216702E-4</v>
      </c>
      <c r="HO77" s="103">
        <f t="shared" ca="1" si="323"/>
        <v>1.4898867344170777E-4</v>
      </c>
      <c r="HP77" s="103">
        <f t="shared" ca="1" si="323"/>
        <v>1.2140392539594641E-4</v>
      </c>
      <c r="HQ77" s="103">
        <f t="shared" ca="1" si="324"/>
        <v>9.8794204553720414E-5</v>
      </c>
      <c r="HR77" s="103">
        <f t="shared" ca="1" si="324"/>
        <v>8.0293152798782645E-5</v>
      </c>
      <c r="HS77" s="103">
        <f t="shared" ca="1" si="324"/>
        <v>6.5178088367923119E-5</v>
      </c>
      <c r="HT77" s="103">
        <f t="shared" ca="1" si="320"/>
        <v>5.284785214165752E-5</v>
      </c>
      <c r="HU77" s="103">
        <f t="shared" ca="1" si="320"/>
        <v>4.2803676974623152E-5</v>
      </c>
      <c r="HV77" s="103">
        <f t="shared" ca="1" si="320"/>
        <v>3.463276243731437E-5</v>
      </c>
      <c r="HW77" s="103">
        <f t="shared" ca="1" si="320"/>
        <v>2.7994245991314046E-5</v>
      </c>
      <c r="HX77" s="103">
        <f t="shared" ca="1" si="320"/>
        <v>2.2607278083008872E-5</v>
      </c>
      <c r="HY77" s="103">
        <f t="shared" ca="1" si="320"/>
        <v>9.3121379428406871E-5</v>
      </c>
      <c r="HZ77" s="104">
        <f t="shared" ca="1" si="541"/>
        <v>0.56712332848618097</v>
      </c>
      <c r="IA77" s="105">
        <f t="shared" ca="1" si="405"/>
        <v>2.4275763134468872E-2</v>
      </c>
      <c r="IB77" s="105">
        <f t="shared" ca="1" si="406"/>
        <v>1.0238989004890172E-2</v>
      </c>
      <c r="IC77" s="105">
        <f t="shared" ca="1" si="407"/>
        <v>1.3126400924400693E-2</v>
      </c>
      <c r="ID77" s="105">
        <f t="shared" ca="1" si="408"/>
        <v>1.6349784259633238E-2</v>
      </c>
      <c r="IE77" s="105">
        <f t="shared" ca="1" si="409"/>
        <v>1.9827170209500061E-2</v>
      </c>
      <c r="IF77" s="105">
        <f t="shared" ca="1" si="410"/>
        <v>2.3453884421648103E-2</v>
      </c>
      <c r="IG77" s="105">
        <f t="shared" ca="1" si="411"/>
        <v>2.7109690913603181E-2</v>
      </c>
      <c r="IH77" s="105">
        <f t="shared" ca="1" si="412"/>
        <v>3.0667313331035204E-2</v>
      </c>
      <c r="II77" s="105">
        <f t="shared" ca="1" si="413"/>
        <v>3.4001335780268767E-2</v>
      </c>
      <c r="IJ77" s="105">
        <f t="shared" ca="1" si="414"/>
        <v>3.5873991014082243E-2</v>
      </c>
      <c r="IK77" s="105">
        <f t="shared" ca="1" si="415"/>
        <v>3.9554875704909474E-2</v>
      </c>
      <c r="IL77" s="105">
        <f t="shared" ca="1" si="416"/>
        <v>4.1600622346635745E-2</v>
      </c>
      <c r="IM77" s="105">
        <f t="shared" ca="1" si="417"/>
        <v>4.3083347113949677E-2</v>
      </c>
      <c r="IN77" s="105">
        <f t="shared" ca="1" si="418"/>
        <v>4.3978805258453962E-2</v>
      </c>
      <c r="IO77" s="105">
        <f t="shared" ca="1" si="419"/>
        <v>4.4287911697259749E-2</v>
      </c>
      <c r="IP77" s="105">
        <f t="shared" ca="1" si="420"/>
        <v>4.4034172786385155E-2</v>
      </c>
      <c r="IQ77" s="105">
        <f t="shared" ca="1" si="421"/>
        <v>4.326001339405932E-2</v>
      </c>
      <c r="IR77" s="105">
        <f t="shared" ca="1" si="422"/>
        <v>4.2022455617514665E-2</v>
      </c>
      <c r="IS77" s="105">
        <f t="shared" ca="1" si="423"/>
        <v>4.0388573531462996E-2</v>
      </c>
      <c r="IT77" s="105">
        <f t="shared" ca="1" si="424"/>
        <v>3.8431082569726049E-2</v>
      </c>
      <c r="IU77" s="105">
        <f t="shared" ca="1" si="425"/>
        <v>3.6224337805116559E-2</v>
      </c>
      <c r="IV77" s="105">
        <f t="shared" ca="1" si="426"/>
        <v>3.384092581427741E-2</v>
      </c>
      <c r="IW77" s="105">
        <f t="shared" ca="1" si="427"/>
        <v>3.1348950242022777E-2</v>
      </c>
      <c r="IX77" s="105">
        <f t="shared" ca="1" si="428"/>
        <v>2.8810038468473284E-2</v>
      </c>
      <c r="IY77" s="105">
        <f t="shared" ca="1" si="429"/>
        <v>2.6278039606361391E-2</v>
      </c>
      <c r="IZ77" s="105">
        <f t="shared" ca="1" si="430"/>
        <v>2.3798343454608534E-2</v>
      </c>
      <c r="JA77" s="105">
        <f t="shared" ca="1" si="431"/>
        <v>2.1407725103663931E-2</v>
      </c>
      <c r="JB77" s="105">
        <f t="shared" ca="1" si="432"/>
        <v>1.913460847705584E-2</v>
      </c>
      <c r="JC77" s="105">
        <f t="shared" ca="1" si="433"/>
        <v>1.6999641416721202E-2</v>
      </c>
      <c r="JD77" s="105">
        <f t="shared" ca="1" si="434"/>
        <v>1.5016482038422931E-2</v>
      </c>
      <c r="JE77" s="105">
        <f t="shared" ca="1" si="435"/>
        <v>1.3192708244772429E-2</v>
      </c>
      <c r="JF77" s="105">
        <f t="shared" ca="1" si="436"/>
        <v>1.1530777125562136E-2</v>
      </c>
      <c r="JG77" s="105">
        <f t="shared" ca="1" si="437"/>
        <v>1.0028976624569143E-2</v>
      </c>
      <c r="JH77" s="105">
        <f t="shared" ca="1" si="438"/>
        <v>8.6823269382025111E-3</v>
      </c>
      <c r="JI77" s="105">
        <f t="shared" ca="1" si="439"/>
        <v>7.4834027269860739E-3</v>
      </c>
      <c r="JJ77" s="105">
        <f t="shared" ca="1" si="440"/>
        <v>6.4230588513962891E-3</v>
      </c>
      <c r="JK77" s="105">
        <f t="shared" ca="1" si="441"/>
        <v>5.491051783737144E-3</v>
      </c>
      <c r="JL77" s="105">
        <f t="shared" ca="1" si="442"/>
        <v>4.6765561182174464E-3</v>
      </c>
      <c r="JM77" s="105">
        <f t="shared" ca="1" si="443"/>
        <v>3.968580873658578E-3</v>
      </c>
      <c r="JN77" s="105">
        <f t="shared" ca="1" si="444"/>
        <v>3.356293816846434E-3</v>
      </c>
      <c r="JO77" s="105">
        <f t="shared" ca="1" si="445"/>
        <v>2.8292641284218263E-3</v>
      </c>
      <c r="JP77" s="105">
        <f t="shared" ca="1" si="446"/>
        <v>2.3776346901658138E-3</v>
      </c>
      <c r="JQ77" s="105">
        <f t="shared" ca="1" si="447"/>
        <v>1.9922353758557126E-3</v>
      </c>
      <c r="JR77" s="105">
        <f t="shared" ca="1" si="448"/>
        <v>1.6646482270653742E-3</v>
      </c>
      <c r="JS77" s="105">
        <f t="shared" ca="1" si="449"/>
        <v>1.3872344998216225E-3</v>
      </c>
      <c r="JT77" s="105">
        <f t="shared" ca="1" si="450"/>
        <v>1.153132445849781E-3</v>
      </c>
      <c r="JU77" s="105">
        <f t="shared" ca="1" si="451"/>
        <v>9.5623347207758158E-4</v>
      </c>
      <c r="JV77" s="105">
        <f t="shared" ca="1" si="452"/>
        <v>7.911430981297603E-4</v>
      </c>
      <c r="JW77" s="105">
        <f t="shared" ca="1" si="453"/>
        <v>6.5313196831366313E-4</v>
      </c>
      <c r="JX77" s="105">
        <f t="shared" ca="1" si="454"/>
        <v>5.3808111276355483E-4</v>
      </c>
      <c r="JY77" s="105">
        <f t="shared" ca="1" si="455"/>
        <v>4.4242471417461654E-4</v>
      </c>
      <c r="JZ77" s="105">
        <f t="shared" ca="1" si="456"/>
        <v>3.6309283027190291E-4</v>
      </c>
      <c r="KA77" s="105">
        <f t="shared" ca="1" si="457"/>
        <v>2.9745584647165727E-4</v>
      </c>
      <c r="KB77" s="105">
        <f t="shared" ca="1" si="458"/>
        <v>2.4327188025453109E-4</v>
      </c>
      <c r="KC77" s="105">
        <f t="shared" ca="1" si="459"/>
        <v>1.9863791684694311E-4</v>
      </c>
      <c r="KD77" s="105">
        <f t="shared" ca="1" si="460"/>
        <v>1.6194511125677949E-4</v>
      </c>
      <c r="KE77" s="105">
        <f t="shared" ca="1" si="461"/>
        <v>1.3183843027871867E-4</v>
      </c>
      <c r="KF77" s="105">
        <f t="shared" ca="1" si="462"/>
        <v>1.0718061600345204E-4</v>
      </c>
      <c r="KG77" s="105">
        <f t="shared" ca="1" si="463"/>
        <v>8.7020316820056847E-5</v>
      </c>
      <c r="KH77" s="105">
        <f t="shared" ca="1" si="464"/>
        <v>7.0564141463299907E-5</v>
      </c>
      <c r="KI77" s="105">
        <f t="shared" ca="1" si="465"/>
        <v>5.7152336415847373E-5</v>
      </c>
      <c r="KJ77" s="105">
        <f t="shared" ca="1" si="466"/>
        <v>4.6237758490732392E-5</v>
      </c>
      <c r="KK77" s="105">
        <f t="shared" ca="1" si="467"/>
        <v>3.7367805754639764E-5</v>
      </c>
      <c r="KL77" s="105">
        <f t="shared" ca="1" si="468"/>
        <v>3.0168975435111515E-5</v>
      </c>
      <c r="KM77" s="105">
        <f t="shared" ca="1" si="469"/>
        <v>2.4333732604770575E-5</v>
      </c>
      <c r="KN77" s="105">
        <f t="shared" ca="1" si="470"/>
        <v>1.9609394746305388E-5</v>
      </c>
      <c r="KO77" s="105">
        <f t="shared" ca="1" si="471"/>
        <v>7.9950629686427964E-5</v>
      </c>
      <c r="KP77" s="102"/>
      <c r="KQ77" s="106">
        <f t="shared" ca="1" si="472"/>
        <v>0.55257011488526087</v>
      </c>
      <c r="KR77" s="107">
        <f t="shared" ca="1" si="473"/>
        <v>0.18793152504986105</v>
      </c>
    </row>
    <row r="78" spans="1:304" s="63" customFormat="1" ht="15.5" x14ac:dyDescent="0.35">
      <c r="A78" s="62"/>
      <c r="B78" s="67" t="s">
        <v>180</v>
      </c>
      <c r="C78" s="95">
        <f t="shared" si="474"/>
        <v>69309</v>
      </c>
      <c r="D78" s="75">
        <f ca="1">'Stochastic inputs'!H99</f>
        <v>25.69313</v>
      </c>
      <c r="E78" s="75">
        <v>4.7316719999999997</v>
      </c>
      <c r="F78" s="96">
        <v>25.51327809</v>
      </c>
      <c r="G78" s="96">
        <v>4.6985502959999996</v>
      </c>
      <c r="H78" s="97">
        <f t="shared" ca="1" si="327"/>
        <v>3.2295472282469366</v>
      </c>
      <c r="I78" s="97">
        <f t="shared" ca="1" si="328"/>
        <v>0.18262755949785114</v>
      </c>
      <c r="J78" s="98">
        <f t="shared" si="329"/>
        <v>3.2225226133099723</v>
      </c>
      <c r="K78" s="98">
        <f t="shared" si="330"/>
        <v>0.18262755949785114</v>
      </c>
      <c r="L78" s="98"/>
      <c r="M78" s="99">
        <v>103325</v>
      </c>
      <c r="N78" s="98"/>
      <c r="O78" s="97">
        <f t="shared" ca="1" si="331"/>
        <v>3.2295472282469366</v>
      </c>
      <c r="P78" s="97">
        <f t="shared" ca="1" si="331"/>
        <v>0.18262755949785114</v>
      </c>
      <c r="Q78" s="99">
        <v>69309</v>
      </c>
      <c r="R78" s="100">
        <v>72367</v>
      </c>
      <c r="S78" s="99">
        <v>76061</v>
      </c>
      <c r="T78" s="100">
        <v>79959</v>
      </c>
      <c r="U78" s="99">
        <v>84442</v>
      </c>
      <c r="V78" s="100">
        <v>89832</v>
      </c>
      <c r="W78" s="99">
        <v>94337</v>
      </c>
      <c r="X78" s="100">
        <v>97508</v>
      </c>
      <c r="Y78" s="99">
        <v>99969</v>
      </c>
      <c r="Z78" s="100">
        <v>103325</v>
      </c>
      <c r="AA78" s="98"/>
      <c r="AB78" s="98">
        <f t="shared" si="332"/>
        <v>3.2225226133099723</v>
      </c>
      <c r="AC78" s="98">
        <f t="shared" si="332"/>
        <v>0.18262755949785114</v>
      </c>
      <c r="AD78" s="101">
        <f t="shared" ca="1" si="333"/>
        <v>1534.4272406497978</v>
      </c>
      <c r="AE78" s="101">
        <f t="shared" ca="1" si="334"/>
        <v>658.61494918641802</v>
      </c>
      <c r="AF78" s="101">
        <f t="shared" ca="1" si="335"/>
        <v>849.2850404320227</v>
      </c>
      <c r="AG78" s="101">
        <f t="shared" ca="1" si="336"/>
        <v>1063.8620104937631</v>
      </c>
      <c r="AH78" s="101">
        <f t="shared" ca="1" si="337"/>
        <v>1297.2842606679524</v>
      </c>
      <c r="AI78" s="101">
        <f t="shared" ca="1" si="338"/>
        <v>1542.8697233076246</v>
      </c>
      <c r="AJ78" s="101">
        <f t="shared" ca="1" si="339"/>
        <v>1792.7553859239874</v>
      </c>
      <c r="AK78" s="101">
        <f t="shared" ca="1" si="340"/>
        <v>2038.4446342117969</v>
      </c>
      <c r="AL78" s="101">
        <f t="shared" ca="1" si="341"/>
        <v>2271.3978656047443</v>
      </c>
      <c r="AM78" s="101">
        <f t="shared" ca="1" si="342"/>
        <v>2483.6024878187809</v>
      </c>
      <c r="AN78" s="101">
        <f t="shared" ca="1" si="343"/>
        <v>2668.0676800115275</v>
      </c>
      <c r="AO78" s="101">
        <f t="shared" ca="1" si="344"/>
        <v>2819.2043304795739</v>
      </c>
      <c r="AP78" s="101">
        <f t="shared" ca="1" si="345"/>
        <v>2933.0681902779002</v>
      </c>
      <c r="AQ78" s="101">
        <f t="shared" ca="1" si="346"/>
        <v>3007.4615895682223</v>
      </c>
      <c r="AR78" s="101">
        <f t="shared" ca="1" si="347"/>
        <v>3041.9038373171561</v>
      </c>
      <c r="AS78" s="101">
        <f t="shared" ca="1" si="348"/>
        <v>3037.4913211230478</v>
      </c>
      <c r="AT78" s="101">
        <f t="shared" ca="1" si="349"/>
        <v>2996.6748512136264</v>
      </c>
      <c r="AU78" s="101">
        <f t="shared" ca="1" si="350"/>
        <v>2922.9841594976447</v>
      </c>
      <c r="AV78" s="101">
        <f t="shared" ca="1" si="351"/>
        <v>2820.7283598663366</v>
      </c>
      <c r="AW78" s="101">
        <f t="shared" ca="1" si="352"/>
        <v>2694.6975412202305</v>
      </c>
      <c r="AX78" s="101">
        <f t="shared" ca="1" si="353"/>
        <v>2549.885497490015</v>
      </c>
      <c r="AY78" s="101">
        <f t="shared" ca="1" si="354"/>
        <v>2391.247808069716</v>
      </c>
      <c r="AZ78" s="101">
        <f t="shared" ca="1" si="355"/>
        <v>2223.503799968616</v>
      </c>
      <c r="BA78" s="101">
        <f t="shared" ca="1" si="356"/>
        <v>2050.9858687426745</v>
      </c>
      <c r="BB78" s="101">
        <f t="shared" ca="1" si="357"/>
        <v>1877.5355172549916</v>
      </c>
      <c r="BC78" s="101">
        <f t="shared" ca="1" si="358"/>
        <v>1706.4424153276593</v>
      </c>
      <c r="BD78" s="101">
        <f t="shared" ca="1" si="359"/>
        <v>1540.4207741075618</v>
      </c>
      <c r="BE78" s="101">
        <f t="shared" ca="1" si="360"/>
        <v>1381.6162548668333</v>
      </c>
      <c r="BF78" s="101">
        <f t="shared" ca="1" si="361"/>
        <v>1231.6363264287415</v>
      </c>
      <c r="BG78" s="101">
        <f t="shared" ca="1" si="362"/>
        <v>1091.5972608487918</v>
      </c>
      <c r="BH78" s="101">
        <f t="shared" ca="1" si="363"/>
        <v>962.18162984443427</v>
      </c>
      <c r="BI78" s="101">
        <f t="shared" ca="1" si="364"/>
        <v>843.70107161609576</v>
      </c>
      <c r="BJ78" s="101">
        <f t="shared" ca="1" si="365"/>
        <v>736.16010520235727</v>
      </c>
      <c r="BK78" s="101">
        <f t="shared" ca="1" si="366"/>
        <v>639.31777559002353</v>
      </c>
      <c r="BL78" s="101">
        <f t="shared" ca="1" si="367"/>
        <v>552.74484660448877</v>
      </c>
      <c r="BM78" s="101">
        <f t="shared" ca="1" si="368"/>
        <v>475.87507647573887</v>
      </c>
      <c r="BN78" s="101">
        <f t="shared" ca="1" si="369"/>
        <v>408.0497913801733</v>
      </c>
      <c r="BO78" s="101">
        <f t="shared" ca="1" si="370"/>
        <v>348.55551045828935</v>
      </c>
      <c r="BP78" s="101">
        <f t="shared" ca="1" si="371"/>
        <v>296.65477880631971</v>
      </c>
      <c r="BQ78" s="101">
        <f t="shared" ca="1" si="372"/>
        <v>251.61064712875509</v>
      </c>
      <c r="BR78" s="101">
        <f t="shared" ca="1" si="373"/>
        <v>212.70541640329063</v>
      </c>
      <c r="BS78" s="101">
        <f t="shared" ca="1" si="374"/>
        <v>179.25436257250479</v>
      </c>
      <c r="BT78" s="101">
        <f t="shared" ca="1" si="375"/>
        <v>150.61518887739061</v>
      </c>
      <c r="BU78" s="101">
        <f t="shared" ca="1" si="376"/>
        <v>126.1939391510905</v>
      </c>
      <c r="BV78" s="101">
        <f t="shared" ca="1" si="377"/>
        <v>105.44805897715321</v>
      </c>
      <c r="BW78" s="101">
        <f t="shared" ca="1" si="378"/>
        <v>87.887225222323735</v>
      </c>
      <c r="BX78" s="101">
        <f t="shared" ca="1" si="379"/>
        <v>73.072487635419733</v>
      </c>
      <c r="BY78" s="101">
        <f t="shared" ca="1" si="380"/>
        <v>60.614186135216954</v>
      </c>
      <c r="BZ78" s="101">
        <f t="shared" ca="1" si="381"/>
        <v>50.169029207774635</v>
      </c>
      <c r="CA78" s="101">
        <f t="shared" ca="1" si="382"/>
        <v>41.436645900500316</v>
      </c>
      <c r="CB78" s="101">
        <f t="shared" ca="1" si="383"/>
        <v>34.155858274485418</v>
      </c>
      <c r="CC78" s="101">
        <f t="shared" ca="1" si="384"/>
        <v>28.100863858959855</v>
      </c>
      <c r="CD78" s="101">
        <f t="shared" ca="1" si="385"/>
        <v>23.077468878448471</v>
      </c>
      <c r="CE78" s="101">
        <f t="shared" ca="1" si="386"/>
        <v>18.919472507715216</v>
      </c>
      <c r="CF78" s="101">
        <f t="shared" ca="1" si="387"/>
        <v>15.485269527931791</v>
      </c>
      <c r="CG78" s="101">
        <f t="shared" ca="1" si="388"/>
        <v>12.654712692929241</v>
      </c>
      <c r="CH78" s="101">
        <f t="shared" ca="1" si="389"/>
        <v>10.326255967571329</v>
      </c>
      <c r="CI78" s="101">
        <f t="shared" ca="1" si="390"/>
        <v>8.4143846652676544</v>
      </c>
      <c r="CJ78" s="101">
        <f t="shared" ca="1" si="391"/>
        <v>6.8473275234138109</v>
      </c>
      <c r="CK78" s="101">
        <f t="shared" ca="1" si="392"/>
        <v>5.5650381273308289</v>
      </c>
      <c r="CL78" s="101">
        <f t="shared" ca="1" si="393"/>
        <v>4.5174281266923861</v>
      </c>
      <c r="CM78" s="101">
        <f t="shared" ca="1" si="394"/>
        <v>3.6628317840861429</v>
      </c>
      <c r="CN78" s="101">
        <f t="shared" ca="1" si="395"/>
        <v>2.9666800474341573</v>
      </c>
      <c r="CO78" s="101">
        <f t="shared" ca="1" si="396"/>
        <v>2.4003621317678232</v>
      </c>
      <c r="CP78" s="101">
        <f t="shared" ca="1" si="397"/>
        <v>1.9402531954119862</v>
      </c>
      <c r="CQ78" s="101">
        <f t="shared" ca="1" si="398"/>
        <v>1.5668878366552628</v>
      </c>
      <c r="CR78" s="101">
        <f t="shared" ca="1" si="399"/>
        <v>6.454149686803456</v>
      </c>
      <c r="CS78" s="102">
        <f t="shared" ca="1" si="400"/>
        <v>69308.999999999985</v>
      </c>
      <c r="CT78" s="74">
        <f t="shared" si="475"/>
        <v>1680.6422706299702</v>
      </c>
      <c r="CU78" s="74">
        <f t="shared" si="476"/>
        <v>708.85836357911955</v>
      </c>
      <c r="CV78" s="74">
        <f t="shared" si="477"/>
        <v>908.75760043400135</v>
      </c>
      <c r="CW78" s="74">
        <f t="shared" si="478"/>
        <v>1131.9165700461242</v>
      </c>
      <c r="CX78" s="74">
        <f t="shared" si="479"/>
        <v>1372.6604670049294</v>
      </c>
      <c r="CY78" s="74">
        <f t="shared" si="480"/>
        <v>1623.7425514142947</v>
      </c>
      <c r="CZ78" s="74">
        <f t="shared" si="481"/>
        <v>1876.8387317316594</v>
      </c>
      <c r="DA78" s="74">
        <f t="shared" si="482"/>
        <v>2123.1375024256026</v>
      </c>
      <c r="DB78" s="74">
        <f t="shared" si="483"/>
        <v>2353.9561600460975</v>
      </c>
      <c r="DC78" s="74">
        <f t="shared" ca="1" si="401"/>
        <v>2483.6024878187809</v>
      </c>
      <c r="DD78" s="74">
        <f t="shared" si="484"/>
        <v>2738.4348640638427</v>
      </c>
      <c r="DE78" s="74">
        <f t="shared" si="485"/>
        <v>2880.0645323893941</v>
      </c>
      <c r="DF78" s="74">
        <f t="shared" si="486"/>
        <v>2982.7154729944095</v>
      </c>
      <c r="DG78" s="74">
        <f t="shared" si="487"/>
        <v>3044.709190798359</v>
      </c>
      <c r="DH78" s="74">
        <f t="shared" si="488"/>
        <v>3066.1090266883075</v>
      </c>
      <c r="DI78" s="74">
        <f t="shared" si="489"/>
        <v>3048.5423558917073</v>
      </c>
      <c r="DJ78" s="74">
        <f t="shared" si="490"/>
        <v>2994.946306542362</v>
      </c>
      <c r="DK78" s="74">
        <f t="shared" si="491"/>
        <v>2909.2685916920896</v>
      </c>
      <c r="DL78" s="74">
        <f t="shared" si="492"/>
        <v>2796.1528357081079</v>
      </c>
      <c r="DM78" s="74">
        <f t="shared" si="493"/>
        <v>2660.6332214966806</v>
      </c>
      <c r="DN78" s="74">
        <f t="shared" si="494"/>
        <v>2507.857446277977</v>
      </c>
      <c r="DO78" s="74">
        <f t="shared" si="495"/>
        <v>2342.850772010217</v>
      </c>
      <c r="DP78" s="74">
        <f t="shared" si="496"/>
        <v>2170.3281015215689</v>
      </c>
      <c r="DQ78" s="74">
        <f t="shared" si="497"/>
        <v>1994.5559775149413</v>
      </c>
      <c r="DR78" s="74">
        <f t="shared" si="498"/>
        <v>1819.2624432486564</v>
      </c>
      <c r="DS78" s="74">
        <f t="shared" si="499"/>
        <v>1647.5898928176068</v>
      </c>
      <c r="DT78" s="74">
        <f t="shared" si="500"/>
        <v>1482.0843129812135</v>
      </c>
      <c r="DU78" s="74">
        <f t="shared" si="501"/>
        <v>1324.7135284836104</v>
      </c>
      <c r="DV78" s="74">
        <f t="shared" si="502"/>
        <v>1176.9070159498694</v>
      </c>
      <c r="DW78" s="74">
        <f t="shared" si="503"/>
        <v>1039.6103442818276</v>
      </c>
      <c r="DX78" s="74">
        <f t="shared" si="504"/>
        <v>913.34814141315223</v>
      </c>
      <c r="DY78" s="74">
        <f t="shared" si="505"/>
        <v>798.29051482697571</v>
      </c>
      <c r="DZ78" s="74">
        <f t="shared" si="506"/>
        <v>694.31893667138274</v>
      </c>
      <c r="EA78" s="74">
        <f t="shared" si="507"/>
        <v>601.08864874585868</v>
      </c>
      <c r="EB78" s="74">
        <f t="shared" si="508"/>
        <v>518.08558525859735</v>
      </c>
      <c r="EC78" s="74">
        <f t="shared" si="509"/>
        <v>444.67661645096081</v>
      </c>
      <c r="ED78" s="74">
        <f t="shared" si="510"/>
        <v>380.15256973995241</v>
      </c>
      <c r="EE78" s="74">
        <f t="shared" si="511"/>
        <v>323.76398837446516</v>
      </c>
      <c r="EF78" s="74">
        <f t="shared" si="512"/>
        <v>274.74995260659398</v>
      </c>
      <c r="EG78" s="74">
        <f t="shared" si="513"/>
        <v>232.36053301397209</v>
      </c>
      <c r="EH78" s="74">
        <f t="shared" si="514"/>
        <v>195.87359057113392</v>
      </c>
      <c r="EI78" s="74">
        <f t="shared" si="515"/>
        <v>164.60670431962865</v>
      </c>
      <c r="EJ78" s="74">
        <f t="shared" si="516"/>
        <v>137.92501463953477</v>
      </c>
      <c r="EK78" s="74">
        <f t="shared" si="517"/>
        <v>115.24573545384922</v>
      </c>
      <c r="EL78" s="74">
        <f t="shared" si="518"/>
        <v>96.040026703261546</v>
      </c>
      <c r="EM78" s="74">
        <f t="shared" si="519"/>
        <v>79.832840738931054</v>
      </c>
      <c r="EN78" s="74">
        <f t="shared" si="520"/>
        <v>66.201271814312776</v>
      </c>
      <c r="EO78" s="74">
        <f t="shared" si="521"/>
        <v>54.771853122347608</v>
      </c>
      <c r="EP78" s="74">
        <f t="shared" si="522"/>
        <v>45.21716529228744</v>
      </c>
      <c r="EQ78" s="74">
        <f t="shared" si="523"/>
        <v>37.252046748388558</v>
      </c>
      <c r="ER78" s="74">
        <f t="shared" si="524"/>
        <v>30.629631377374679</v>
      </c>
      <c r="ES78" s="74">
        <f t="shared" si="525"/>
        <v>25.137383131374193</v>
      </c>
      <c r="ET78" s="74">
        <f t="shared" si="526"/>
        <v>20.593250414297369</v>
      </c>
      <c r="EU78" s="74">
        <f t="shared" si="527"/>
        <v>16.842024819020903</v>
      </c>
      <c r="EV78" s="74">
        <f t="shared" si="528"/>
        <v>13.751958187828881</v>
      </c>
      <c r="EW78" s="74">
        <f t="shared" si="529"/>
        <v>11.211668114917611</v>
      </c>
      <c r="EX78" s="74">
        <f t="shared" si="530"/>
        <v>9.1273439105734049</v>
      </c>
      <c r="EY78" s="74">
        <f t="shared" si="531"/>
        <v>7.4202517486172397</v>
      </c>
      <c r="EZ78" s="74">
        <f t="shared" si="532"/>
        <v>6.0245283347546357</v>
      </c>
      <c r="FA78" s="74">
        <f t="shared" si="533"/>
        <v>4.8852461723662923</v>
      </c>
      <c r="FB78" s="74">
        <f t="shared" si="534"/>
        <v>3.956729677814069</v>
      </c>
      <c r="FC78" s="74">
        <f t="shared" si="535"/>
        <v>3.2010994253097813</v>
      </c>
      <c r="FD78" s="74">
        <f t="shared" si="536"/>
        <v>2.5870212015195415</v>
      </c>
      <c r="FE78" s="74">
        <f t="shared" si="537"/>
        <v>2.0886369296400269</v>
      </c>
      <c r="FF78" s="74">
        <f t="shared" si="538"/>
        <v>1.6846555715365334</v>
      </c>
      <c r="FG78" s="74">
        <f t="shared" si="539"/>
        <v>1.3575835918960555</v>
      </c>
      <c r="FH78" s="74">
        <f t="shared" si="540"/>
        <v>5.5350848115545368</v>
      </c>
      <c r="FI78" s="102">
        <f t="shared" ca="1" si="402"/>
        <v>69231.284772409286</v>
      </c>
      <c r="FJ78" s="62"/>
      <c r="FK78" s="103">
        <f t="shared" ca="1" si="403"/>
        <v>2.2138932038404797E-2</v>
      </c>
      <c r="FL78" s="103">
        <f t="shared" ca="1" si="403"/>
        <v>9.5025891181003651E-3</v>
      </c>
      <c r="FM78" s="103">
        <f t="shared" ca="1" si="403"/>
        <v>1.225360401148513E-2</v>
      </c>
      <c r="FN78" s="103">
        <f t="shared" ca="1" si="403"/>
        <v>1.5349550714824385E-2</v>
      </c>
      <c r="FO78" s="103">
        <f t="shared" ca="1" si="403"/>
        <v>1.8717399770130181E-2</v>
      </c>
      <c r="FP78" s="103">
        <f t="shared" ca="1" si="403"/>
        <v>2.2260741365589243E-2</v>
      </c>
      <c r="FQ78" s="103">
        <f t="shared" ca="1" si="403"/>
        <v>2.5866126851115841E-2</v>
      </c>
      <c r="FR78" s="103">
        <f t="shared" ca="1" si="403"/>
        <v>2.9410965880503216E-2</v>
      </c>
      <c r="FS78" s="103">
        <f t="shared" ca="1" si="403"/>
        <v>3.2772047866867861E-2</v>
      </c>
      <c r="FT78" s="103">
        <f t="shared" ca="1" si="403"/>
        <v>3.5833766001800361E-2</v>
      </c>
      <c r="FU78" s="103">
        <f t="shared" ca="1" si="403"/>
        <v>3.8495255738959268E-2</v>
      </c>
      <c r="FV78" s="103">
        <f t="shared" ca="1" si="403"/>
        <v>4.0675876588604283E-2</v>
      </c>
      <c r="FW78" s="103">
        <f t="shared" ca="1" si="403"/>
        <v>4.2318720372215742E-2</v>
      </c>
      <c r="FX78" s="103">
        <f t="shared" ca="1" si="403"/>
        <v>4.3392078800274465E-2</v>
      </c>
      <c r="FY78" s="103">
        <f t="shared" ca="1" si="403"/>
        <v>4.3889016394943754E-2</v>
      </c>
      <c r="FZ78" s="103">
        <f t="shared" ca="1" si="403"/>
        <v>4.3825351990694546E-2</v>
      </c>
      <c r="GA78" s="103">
        <f t="shared" ca="1" si="404"/>
        <v>4.3236446222187988E-2</v>
      </c>
      <c r="GB78" s="103">
        <f t="shared" ca="1" si="404"/>
        <v>4.2173226557844515E-2</v>
      </c>
      <c r="GC78" s="103">
        <f t="shared" ca="1" si="404"/>
        <v>4.0697865498944399E-2</v>
      </c>
      <c r="GD78" s="103">
        <f t="shared" ca="1" si="404"/>
        <v>3.8879475121848979E-2</v>
      </c>
      <c r="GE78" s="103">
        <f t="shared" ca="1" si="404"/>
        <v>3.679010658774496E-2</v>
      </c>
      <c r="GF78" s="103">
        <f t="shared" ca="1" si="404"/>
        <v>3.4501259693109361E-2</v>
      </c>
      <c r="GG78" s="103">
        <f t="shared" ca="1" si="404"/>
        <v>3.2081025551784277E-2</v>
      </c>
      <c r="GH78" s="103">
        <f t="shared" ca="1" si="404"/>
        <v>2.9591912576183106E-2</v>
      </c>
      <c r="GI78" s="103">
        <f t="shared" ca="1" si="404"/>
        <v>2.7089346509904803E-2</v>
      </c>
      <c r="GJ78" s="103">
        <f t="shared" ca="1" si="404"/>
        <v>2.4620791171819818E-2</v>
      </c>
      <c r="GK78" s="103">
        <f t="shared" ca="1" si="404"/>
        <v>2.2225407582097016E-2</v>
      </c>
      <c r="GL78" s="103">
        <f t="shared" ca="1" si="404"/>
        <v>1.9934153643348392E-2</v>
      </c>
      <c r="GM78" s="103">
        <f t="shared" ca="1" si="404"/>
        <v>1.7770222141839324E-2</v>
      </c>
      <c r="GN78" s="103">
        <f t="shared" ca="1" si="404"/>
        <v>1.574971880778531E-2</v>
      </c>
      <c r="GO78" s="103">
        <f t="shared" ca="1" si="326"/>
        <v>1.3882491881926366E-2</v>
      </c>
      <c r="GP78" s="103">
        <f t="shared" ca="1" si="325"/>
        <v>1.2173037724048767E-2</v>
      </c>
      <c r="GQ78" s="103">
        <f t="shared" ca="1" si="325"/>
        <v>1.062142153547674E-2</v>
      </c>
      <c r="GR78" s="103">
        <f t="shared" ca="1" si="325"/>
        <v>9.2241667833906655E-3</v>
      </c>
      <c r="GS78" s="103">
        <f t="shared" ca="1" si="325"/>
        <v>7.975080387893187E-3</v>
      </c>
      <c r="GT78" s="103">
        <f t="shared" ca="1" si="325"/>
        <v>6.8659925330871747E-3</v>
      </c>
      <c r="GU78" s="103">
        <f t="shared" ca="1" si="325"/>
        <v>5.8873997804062012E-3</v>
      </c>
      <c r="GV78" s="103">
        <f t="shared" ca="1" si="325"/>
        <v>5.0290079276614783E-3</v>
      </c>
      <c r="GW78" s="103">
        <f t="shared" ca="1" si="325"/>
        <v>4.2801768717817277E-3</v>
      </c>
      <c r="GX78" s="103">
        <f t="shared" ca="1" si="325"/>
        <v>3.6302738046827274E-3</v>
      </c>
      <c r="GY78" s="103">
        <f t="shared" ca="1" si="325"/>
        <v>3.068943663929514E-3</v>
      </c>
      <c r="GZ78" s="103">
        <f t="shared" ca="1" si="325"/>
        <v>2.5863071545182419E-3</v>
      </c>
      <c r="HA78" s="103">
        <f t="shared" ca="1" si="323"/>
        <v>2.1730971284738003E-3</v>
      </c>
      <c r="HB78" s="103">
        <f t="shared" ca="1" si="323"/>
        <v>1.8207439026834975E-3</v>
      </c>
      <c r="HC78" s="103">
        <f t="shared" ca="1" si="323"/>
        <v>1.5214194257189288E-3</v>
      </c>
      <c r="HD78" s="103">
        <f t="shared" ca="1" si="323"/>
        <v>1.2680492464517414E-3</v>
      </c>
      <c r="HE78" s="103">
        <f t="shared" ca="1" si="323"/>
        <v>1.0543001289214928E-3</v>
      </c>
      <c r="HF78" s="103">
        <f t="shared" ca="1" si="323"/>
        <v>8.745500026723364E-4</v>
      </c>
      <c r="HG78" s="103">
        <f t="shared" ca="1" si="323"/>
        <v>7.2384580945872323E-4</v>
      </c>
      <c r="HH78" s="103">
        <f t="shared" ca="1" si="323"/>
        <v>5.9785375493082171E-4</v>
      </c>
      <c r="HI78" s="103">
        <f t="shared" ca="1" si="323"/>
        <v>4.9280552705255342E-4</v>
      </c>
      <c r="HJ78" s="103">
        <f t="shared" ca="1" si="323"/>
        <v>4.0544321601754263E-4</v>
      </c>
      <c r="HK78" s="103">
        <f t="shared" ca="1" si="323"/>
        <v>3.3296496672075021E-4</v>
      </c>
      <c r="HL78" s="103">
        <f t="shared" ca="1" si="323"/>
        <v>2.7297281028026982E-4</v>
      </c>
      <c r="HM78" s="103">
        <f t="shared" ca="1" si="323"/>
        <v>2.2342364668270778E-4</v>
      </c>
      <c r="HN78" s="103">
        <f t="shared" ca="1" si="323"/>
        <v>1.8258397456216716E-4</v>
      </c>
      <c r="HO78" s="103">
        <f t="shared" ca="1" si="323"/>
        <v>1.4898867344170788E-4</v>
      </c>
      <c r="HP78" s="103">
        <f t="shared" ca="1" si="323"/>
        <v>1.2140392539594651E-4</v>
      </c>
      <c r="HQ78" s="103">
        <f t="shared" ca="1" si="324"/>
        <v>9.8794204553720469E-5</v>
      </c>
      <c r="HR78" s="103">
        <f t="shared" ca="1" si="324"/>
        <v>8.0293152798782699E-5</v>
      </c>
      <c r="HS78" s="103">
        <f t="shared" ca="1" si="324"/>
        <v>6.5178088367923173E-5</v>
      </c>
      <c r="HT78" s="103">
        <f t="shared" ca="1" si="320"/>
        <v>5.2847852141657554E-5</v>
      </c>
      <c r="HU78" s="103">
        <f t="shared" ca="1" si="320"/>
        <v>4.2803676974623179E-5</v>
      </c>
      <c r="HV78" s="103">
        <f t="shared" ca="1" si="320"/>
        <v>3.4632762437314397E-5</v>
      </c>
      <c r="HW78" s="103">
        <f t="shared" ca="1" si="320"/>
        <v>2.7994245991314066E-5</v>
      </c>
      <c r="HX78" s="103">
        <f t="shared" ca="1" si="320"/>
        <v>2.2607278083008889E-5</v>
      </c>
      <c r="HY78" s="103">
        <f t="shared" ca="1" si="320"/>
        <v>9.3121379428406952E-5</v>
      </c>
      <c r="HZ78" s="104">
        <f t="shared" ca="1" si="541"/>
        <v>0.5671233284861813</v>
      </c>
      <c r="IA78" s="105">
        <f t="shared" ca="1" si="405"/>
        <v>2.4275763134468883E-2</v>
      </c>
      <c r="IB78" s="105">
        <f t="shared" ca="1" si="406"/>
        <v>1.0238989004890179E-2</v>
      </c>
      <c r="IC78" s="105">
        <f t="shared" ca="1" si="407"/>
        <v>1.31264009244007E-2</v>
      </c>
      <c r="ID78" s="105">
        <f t="shared" ca="1" si="408"/>
        <v>1.6349784259633248E-2</v>
      </c>
      <c r="IE78" s="105">
        <f t="shared" ca="1" si="409"/>
        <v>1.9827170209500072E-2</v>
      </c>
      <c r="IF78" s="105">
        <f t="shared" ca="1" si="410"/>
        <v>2.3453884421648117E-2</v>
      </c>
      <c r="IG78" s="105">
        <f t="shared" ca="1" si="411"/>
        <v>2.7109690913603199E-2</v>
      </c>
      <c r="IH78" s="105">
        <f t="shared" ca="1" si="412"/>
        <v>3.0667313331035215E-2</v>
      </c>
      <c r="II78" s="105">
        <f t="shared" ca="1" si="413"/>
        <v>3.4001335780268788E-2</v>
      </c>
      <c r="IJ78" s="105">
        <f t="shared" ca="1" si="414"/>
        <v>3.5873991014082264E-2</v>
      </c>
      <c r="IK78" s="105">
        <f t="shared" ca="1" si="415"/>
        <v>3.9554875704909495E-2</v>
      </c>
      <c r="IL78" s="105">
        <f t="shared" ca="1" si="416"/>
        <v>4.1600622346635766E-2</v>
      </c>
      <c r="IM78" s="105">
        <f t="shared" ca="1" si="417"/>
        <v>4.3083347113949705E-2</v>
      </c>
      <c r="IN78" s="105">
        <f t="shared" ca="1" si="418"/>
        <v>4.397880525845399E-2</v>
      </c>
      <c r="IO78" s="105">
        <f t="shared" ca="1" si="419"/>
        <v>4.428791169725977E-2</v>
      </c>
      <c r="IP78" s="105">
        <f t="shared" ca="1" si="420"/>
        <v>4.4034172786385176E-2</v>
      </c>
      <c r="IQ78" s="105">
        <f t="shared" ca="1" si="421"/>
        <v>4.3260013394059341E-2</v>
      </c>
      <c r="IR78" s="105">
        <f t="shared" ca="1" si="422"/>
        <v>4.2022455617514685E-2</v>
      </c>
      <c r="IS78" s="105">
        <f t="shared" ca="1" si="423"/>
        <v>4.038857353146301E-2</v>
      </c>
      <c r="IT78" s="105">
        <f t="shared" ca="1" si="424"/>
        <v>3.843108256972607E-2</v>
      </c>
      <c r="IU78" s="105">
        <f t="shared" ca="1" si="425"/>
        <v>3.6224337805116573E-2</v>
      </c>
      <c r="IV78" s="105">
        <f t="shared" ca="1" si="426"/>
        <v>3.3840925814277424E-2</v>
      </c>
      <c r="IW78" s="105">
        <f t="shared" ca="1" si="427"/>
        <v>3.1348950242022791E-2</v>
      </c>
      <c r="IX78" s="105">
        <f t="shared" ca="1" si="428"/>
        <v>2.8810038468473301E-2</v>
      </c>
      <c r="IY78" s="105">
        <f t="shared" ca="1" si="429"/>
        <v>2.6278039606361405E-2</v>
      </c>
      <c r="IZ78" s="105">
        <f t="shared" ca="1" si="430"/>
        <v>2.3798343454608545E-2</v>
      </c>
      <c r="JA78" s="105">
        <f t="shared" ca="1" si="431"/>
        <v>2.1407725103663944E-2</v>
      </c>
      <c r="JB78" s="105">
        <f t="shared" ca="1" si="432"/>
        <v>1.9134608477055851E-2</v>
      </c>
      <c r="JC78" s="105">
        <f t="shared" ca="1" si="433"/>
        <v>1.6999641416721212E-2</v>
      </c>
      <c r="JD78" s="105">
        <f t="shared" ca="1" si="434"/>
        <v>1.501648203842294E-2</v>
      </c>
      <c r="JE78" s="105">
        <f t="shared" ca="1" si="435"/>
        <v>1.3192708244772434E-2</v>
      </c>
      <c r="JF78" s="105">
        <f t="shared" ca="1" si="436"/>
        <v>1.1530777125562143E-2</v>
      </c>
      <c r="JG78" s="105">
        <f t="shared" ca="1" si="437"/>
        <v>1.0028976624569148E-2</v>
      </c>
      <c r="JH78" s="105">
        <f t="shared" ca="1" si="438"/>
        <v>8.6823269382025146E-3</v>
      </c>
      <c r="JI78" s="105">
        <f t="shared" ca="1" si="439"/>
        <v>7.4834027269860773E-3</v>
      </c>
      <c r="JJ78" s="105">
        <f t="shared" ca="1" si="440"/>
        <v>6.4230588513962926E-3</v>
      </c>
      <c r="JK78" s="105">
        <f t="shared" ca="1" si="441"/>
        <v>5.4910517837371475E-3</v>
      </c>
      <c r="JL78" s="105">
        <f t="shared" ca="1" si="442"/>
        <v>4.676556118217449E-3</v>
      </c>
      <c r="JM78" s="105">
        <f t="shared" ca="1" si="443"/>
        <v>3.9685808736585797E-3</v>
      </c>
      <c r="JN78" s="105">
        <f t="shared" ca="1" si="444"/>
        <v>3.3562938168464358E-3</v>
      </c>
      <c r="JO78" s="105">
        <f t="shared" ca="1" si="445"/>
        <v>2.8292641284218276E-3</v>
      </c>
      <c r="JP78" s="105">
        <f t="shared" ca="1" si="446"/>
        <v>2.3776346901658147E-3</v>
      </c>
      <c r="JQ78" s="105">
        <f t="shared" ca="1" si="447"/>
        <v>1.9922353758557139E-3</v>
      </c>
      <c r="JR78" s="105">
        <f t="shared" ca="1" si="448"/>
        <v>1.6646482270653751E-3</v>
      </c>
      <c r="JS78" s="105">
        <f t="shared" ca="1" si="449"/>
        <v>1.3872344998216231E-3</v>
      </c>
      <c r="JT78" s="105">
        <f t="shared" ca="1" si="450"/>
        <v>1.1531324458497814E-3</v>
      </c>
      <c r="JU78" s="105">
        <f t="shared" ca="1" si="451"/>
        <v>9.5623347207758223E-4</v>
      </c>
      <c r="JV78" s="105">
        <f t="shared" ca="1" si="452"/>
        <v>7.9114309812976073E-4</v>
      </c>
      <c r="JW78" s="105">
        <f t="shared" ca="1" si="453"/>
        <v>6.5313196831366356E-4</v>
      </c>
      <c r="JX78" s="105">
        <f t="shared" ca="1" si="454"/>
        <v>5.3808111276355515E-4</v>
      </c>
      <c r="JY78" s="105">
        <f t="shared" ca="1" si="455"/>
        <v>4.4242471417461682E-4</v>
      </c>
      <c r="JZ78" s="105">
        <f t="shared" ca="1" si="456"/>
        <v>3.6309283027190307E-4</v>
      </c>
      <c r="KA78" s="105">
        <f t="shared" ca="1" si="457"/>
        <v>2.9745584647165738E-4</v>
      </c>
      <c r="KB78" s="105">
        <f t="shared" ca="1" si="458"/>
        <v>2.4327188025453122E-4</v>
      </c>
      <c r="KC78" s="105">
        <f t="shared" ca="1" si="459"/>
        <v>1.9863791684694322E-4</v>
      </c>
      <c r="KD78" s="105">
        <f t="shared" ca="1" si="460"/>
        <v>1.6194511125677957E-4</v>
      </c>
      <c r="KE78" s="105">
        <f t="shared" ca="1" si="461"/>
        <v>1.3183843027871875E-4</v>
      </c>
      <c r="KF78" s="105">
        <f t="shared" ca="1" si="462"/>
        <v>1.0718061600345209E-4</v>
      </c>
      <c r="KG78" s="105">
        <f t="shared" ca="1" si="463"/>
        <v>8.7020316820056887E-5</v>
      </c>
      <c r="KH78" s="105">
        <f t="shared" ca="1" si="464"/>
        <v>7.0564141463299947E-5</v>
      </c>
      <c r="KI78" s="105">
        <f t="shared" ca="1" si="465"/>
        <v>5.71523364158474E-5</v>
      </c>
      <c r="KJ78" s="105">
        <f t="shared" ca="1" si="466"/>
        <v>4.6237758490732419E-5</v>
      </c>
      <c r="KK78" s="105">
        <f t="shared" ca="1" si="467"/>
        <v>3.7367805754639785E-5</v>
      </c>
      <c r="KL78" s="105">
        <f t="shared" ca="1" si="468"/>
        <v>3.0168975435111532E-5</v>
      </c>
      <c r="KM78" s="105">
        <f t="shared" ca="1" si="469"/>
        <v>2.4333732604770589E-5</v>
      </c>
      <c r="KN78" s="105">
        <f t="shared" ca="1" si="470"/>
        <v>1.9609394746305398E-5</v>
      </c>
      <c r="KO78" s="105">
        <f t="shared" ca="1" si="471"/>
        <v>7.9950629686428005E-5</v>
      </c>
      <c r="KP78" s="102"/>
      <c r="KQ78" s="106">
        <f t="shared" ca="1" si="472"/>
        <v>0.5525701148852612</v>
      </c>
      <c r="KR78" s="107">
        <f t="shared" ca="1" si="473"/>
        <v>0.18793152504986116</v>
      </c>
    </row>
    <row r="79" spans="1:304" s="63" customFormat="1" ht="15.5" x14ac:dyDescent="0.35">
      <c r="A79" s="62"/>
      <c r="B79" s="67" t="s">
        <v>181</v>
      </c>
      <c r="C79" s="95">
        <f t="shared" si="474"/>
        <v>77009.857500000013</v>
      </c>
      <c r="D79" s="75">
        <f ca="1">'Stochastic inputs'!H100</f>
        <v>25.69313</v>
      </c>
      <c r="E79" s="75">
        <v>4.7316719999999997</v>
      </c>
      <c r="F79" s="96">
        <v>25.51327809</v>
      </c>
      <c r="G79" s="96">
        <v>4.6985502959999996</v>
      </c>
      <c r="H79" s="97">
        <f t="shared" ca="1" si="327"/>
        <v>3.2295472282469366</v>
      </c>
      <c r="I79" s="97">
        <f t="shared" ca="1" si="328"/>
        <v>0.18262755949785114</v>
      </c>
      <c r="J79" s="98">
        <f t="shared" si="329"/>
        <v>3.2225226133099723</v>
      </c>
      <c r="K79" s="98">
        <f t="shared" si="330"/>
        <v>0.18262755949785114</v>
      </c>
      <c r="L79" s="98">
        <v>0.27750000000000002</v>
      </c>
      <c r="M79" s="99">
        <v>119928.285</v>
      </c>
      <c r="N79" s="98"/>
      <c r="O79" s="97">
        <f t="shared" ca="1" si="331"/>
        <v>3.2295472282469366</v>
      </c>
      <c r="P79" s="97">
        <f t="shared" ca="1" si="331"/>
        <v>0.18262755949785114</v>
      </c>
      <c r="Q79" s="99">
        <f t="shared" ref="Q79:Q106" si="542">277513*L79</f>
        <v>77009.857500000013</v>
      </c>
      <c r="R79" s="100">
        <f t="shared" ref="R79:R106" si="543">290381*L79</f>
        <v>80580.727500000008</v>
      </c>
      <c r="S79" s="99">
        <f t="shared" ref="S79:S106" si="544">304062*L79</f>
        <v>84377.205000000002</v>
      </c>
      <c r="T79" s="100">
        <f t="shared" ref="T79:T106" si="545">318955*L79</f>
        <v>88510.012500000012</v>
      </c>
      <c r="U79" s="99">
        <f t="shared" ref="U79:U106" si="546">335033*L79</f>
        <v>92971.657500000001</v>
      </c>
      <c r="V79" s="100">
        <f t="shared" ref="V79:V106" si="547">352599*L79</f>
        <v>97846.222500000003</v>
      </c>
      <c r="W79" s="99">
        <f t="shared" ref="W79:W106" si="548">372193*L79</f>
        <v>103283.55750000001</v>
      </c>
      <c r="X79" s="100">
        <f t="shared" ref="X79:X106" si="549">392729*L79</f>
        <v>108982.29750000002</v>
      </c>
      <c r="Y79" s="99">
        <f t="shared" ref="Y79:Y106" si="550">412903*L79</f>
        <v>114580.5825</v>
      </c>
      <c r="Z79" s="100">
        <f t="shared" ref="Z79:Z106" si="551">432174*L79</f>
        <v>119928.285</v>
      </c>
      <c r="AA79" s="98"/>
      <c r="AB79" s="98">
        <f t="shared" si="332"/>
        <v>3.2225226133099723</v>
      </c>
      <c r="AC79" s="98">
        <f t="shared" si="332"/>
        <v>0.18262755949785114</v>
      </c>
      <c r="AD79" s="101">
        <f t="shared" ca="1" si="333"/>
        <v>1704.916001479738</v>
      </c>
      <c r="AE79" s="101">
        <f t="shared" ca="1" si="334"/>
        <v>731.79303386595961</v>
      </c>
      <c r="AF79" s="101">
        <f t="shared" ca="1" si="335"/>
        <v>943.64829878589808</v>
      </c>
      <c r="AG79" s="101">
        <f t="shared" ca="1" si="336"/>
        <v>1182.0667132376491</v>
      </c>
      <c r="AH79" s="101">
        <f t="shared" ca="1" si="337"/>
        <v>1441.4242890682581</v>
      </c>
      <c r="AI79" s="101">
        <f t="shared" ca="1" si="338"/>
        <v>1714.296520408383</v>
      </c>
      <c r="AJ79" s="101">
        <f t="shared" ca="1" si="339"/>
        <v>1991.9467428813543</v>
      </c>
      <c r="AK79" s="101">
        <f t="shared" ca="1" si="340"/>
        <v>2264.9342913949145</v>
      </c>
      <c r="AL79" s="101">
        <f t="shared" ca="1" si="341"/>
        <v>2523.770736210673</v>
      </c>
      <c r="AM79" s="101">
        <f t="shared" ca="1" si="342"/>
        <v>2759.5532134869904</v>
      </c>
      <c r="AN79" s="101">
        <f t="shared" ca="1" si="343"/>
        <v>2964.5141588833103</v>
      </c>
      <c r="AO79" s="101">
        <f t="shared" ca="1" si="344"/>
        <v>3132.4434597760019</v>
      </c>
      <c r="AP79" s="101">
        <f t="shared" ca="1" si="345"/>
        <v>3258.9586254466813</v>
      </c>
      <c r="AQ79" s="101">
        <f t="shared" ca="1" si="346"/>
        <v>3341.6178050379076</v>
      </c>
      <c r="AR79" s="101">
        <f t="shared" ca="1" si="347"/>
        <v>3379.8868983897823</v>
      </c>
      <c r="AS79" s="101">
        <f t="shared" ca="1" si="348"/>
        <v>3374.9841116907282</v>
      </c>
      <c r="AT79" s="101">
        <f t="shared" ca="1" si="349"/>
        <v>3329.6325623771099</v>
      </c>
      <c r="AU79" s="101">
        <f t="shared" ca="1" si="350"/>
        <v>3247.7541675348211</v>
      </c>
      <c r="AV79" s="101">
        <f t="shared" ca="1" si="351"/>
        <v>3134.1368226278742</v>
      </c>
      <c r="AW79" s="101">
        <f t="shared" ca="1" si="352"/>
        <v>2994.1028388083851</v>
      </c>
      <c r="AX79" s="101">
        <f t="shared" ca="1" si="353"/>
        <v>2833.2008657320507</v>
      </c>
      <c r="AY79" s="101">
        <f t="shared" ca="1" si="354"/>
        <v>2656.9370925368457</v>
      </c>
      <c r="AZ79" s="101">
        <f t="shared" ca="1" si="355"/>
        <v>2470.555206196766</v>
      </c>
      <c r="BA79" s="101">
        <f t="shared" ca="1" si="356"/>
        <v>2278.8689706443188</v>
      </c>
      <c r="BB79" s="101">
        <f t="shared" ca="1" si="357"/>
        <v>2086.146714495891</v>
      </c>
      <c r="BC79" s="101">
        <f t="shared" ca="1" si="358"/>
        <v>1896.043619679102</v>
      </c>
      <c r="BD79" s="101">
        <f t="shared" ca="1" si="359"/>
        <v>1711.5754707767107</v>
      </c>
      <c r="BE79" s="101">
        <f t="shared" ca="1" si="360"/>
        <v>1535.1263314573653</v>
      </c>
      <c r="BF79" s="101">
        <f t="shared" ca="1" si="361"/>
        <v>1368.482274886391</v>
      </c>
      <c r="BG79" s="101">
        <f t="shared" ca="1" si="362"/>
        <v>1212.8836010526165</v>
      </c>
      <c r="BH79" s="101">
        <f t="shared" ca="1" si="363"/>
        <v>1069.0887215720561</v>
      </c>
      <c r="BI79" s="101">
        <f t="shared" ca="1" si="364"/>
        <v>937.44390047111972</v>
      </c>
      <c r="BJ79" s="101">
        <f t="shared" ca="1" si="365"/>
        <v>817.95415889449498</v>
      </c>
      <c r="BK79" s="101">
        <f t="shared" ca="1" si="366"/>
        <v>710.3517695451485</v>
      </c>
      <c r="BL79" s="101">
        <f t="shared" ca="1" si="367"/>
        <v>614.15980422269899</v>
      </c>
      <c r="BM79" s="101">
        <f t="shared" ca="1" si="368"/>
        <v>528.74910656910731</v>
      </c>
      <c r="BN79" s="101">
        <f t="shared" ca="1" si="369"/>
        <v>453.38781813461281</v>
      </c>
      <c r="BO79" s="101">
        <f t="shared" ca="1" si="370"/>
        <v>387.28318387558073</v>
      </c>
      <c r="BP79" s="101">
        <f t="shared" ca="1" si="371"/>
        <v>329.6158109707066</v>
      </c>
      <c r="BQ79" s="101">
        <f t="shared" ca="1" si="372"/>
        <v>279.56686838459967</v>
      </c>
      <c r="BR79" s="101">
        <f t="shared" ca="1" si="373"/>
        <v>236.33891423473975</v>
      </c>
      <c r="BS79" s="101">
        <f t="shared" ca="1" si="374"/>
        <v>199.17114542068029</v>
      </c>
      <c r="BT79" s="101">
        <f t="shared" ca="1" si="375"/>
        <v>167.34990019742654</v>
      </c>
      <c r="BU79" s="101">
        <f t="shared" ca="1" si="376"/>
        <v>140.21522848965</v>
      </c>
      <c r="BV79" s="101">
        <f t="shared" ca="1" si="377"/>
        <v>117.16429317234653</v>
      </c>
      <c r="BW79" s="101">
        <f t="shared" ca="1" si="378"/>
        <v>97.652291772230981</v>
      </c>
      <c r="BX79" s="101">
        <f t="shared" ca="1" si="379"/>
        <v>81.191502690475787</v>
      </c>
      <c r="BY79" s="101">
        <f t="shared" ca="1" si="380"/>
        <v>67.348971082421244</v>
      </c>
      <c r="BZ79" s="101">
        <f t="shared" ca="1" si="381"/>
        <v>55.743262638388423</v>
      </c>
      <c r="CA79" s="101">
        <f t="shared" ca="1" si="382"/>
        <v>46.040632473062502</v>
      </c>
      <c r="CB79" s="101">
        <f t="shared" ca="1" si="383"/>
        <v>37.950883413529532</v>
      </c>
      <c r="CC79" s="101">
        <f t="shared" ca="1" si="384"/>
        <v>31.223124289852674</v>
      </c>
      <c r="CD79" s="101">
        <f t="shared" ca="1" si="385"/>
        <v>25.641584639657214</v>
      </c>
      <c r="CE79" s="101">
        <f t="shared" ca="1" si="386"/>
        <v>21.021597221058112</v>
      </c>
      <c r="CF79" s="101">
        <f t="shared" ca="1" si="387"/>
        <v>17.205823193165674</v>
      </c>
      <c r="CG79" s="101">
        <f t="shared" ca="1" si="388"/>
        <v>14.060765862816117</v>
      </c>
      <c r="CH79" s="101">
        <f t="shared" ca="1" si="389"/>
        <v>11.473596510859958</v>
      </c>
      <c r="CI79" s="101">
        <f t="shared" ca="1" si="390"/>
        <v>9.3492989946824707</v>
      </c>
      <c r="CJ79" s="101">
        <f t="shared" ca="1" si="391"/>
        <v>7.6081276145078647</v>
      </c>
      <c r="CK79" s="101">
        <f t="shared" ca="1" si="392"/>
        <v>6.1833642552599821</v>
      </c>
      <c r="CL79" s="101">
        <f t="shared" ca="1" si="393"/>
        <v>5.0193552973361708</v>
      </c>
      <c r="CM79" s="101">
        <f t="shared" ca="1" si="394"/>
        <v>4.0698055626101182</v>
      </c>
      <c r="CN79" s="101">
        <f t="shared" ca="1" si="395"/>
        <v>3.2963050642917624</v>
      </c>
      <c r="CO79" s="101">
        <f t="shared" ca="1" si="396"/>
        <v>2.6670641001289344</v>
      </c>
      <c r="CP79" s="101">
        <f t="shared" ca="1" si="397"/>
        <v>2.1558328946110423</v>
      </c>
      <c r="CQ79" s="101">
        <f t="shared" ca="1" si="398"/>
        <v>1.7409832636353877</v>
      </c>
      <c r="CR79" s="101">
        <f t="shared" ca="1" si="399"/>
        <v>7.17126415998505</v>
      </c>
      <c r="CS79" s="102">
        <f t="shared" ca="1" si="400"/>
        <v>77009.857499999998</v>
      </c>
      <c r="CT79" s="74">
        <f t="shared" si="475"/>
        <v>1867.3768452825818</v>
      </c>
      <c r="CU79" s="74">
        <f t="shared" si="476"/>
        <v>787.6189465568857</v>
      </c>
      <c r="CV79" s="74">
        <f t="shared" si="477"/>
        <v>1009.7287987341383</v>
      </c>
      <c r="CW79" s="74">
        <f t="shared" si="478"/>
        <v>1257.6827505971924</v>
      </c>
      <c r="CX79" s="74">
        <f t="shared" si="479"/>
        <v>1525.1754744684395</v>
      </c>
      <c r="CY79" s="74">
        <f t="shared" si="480"/>
        <v>1804.1550520293363</v>
      </c>
      <c r="CZ79" s="74">
        <f t="shared" si="481"/>
        <v>2085.3725097914535</v>
      </c>
      <c r="DA79" s="74">
        <f t="shared" si="482"/>
        <v>2359.0373041697558</v>
      </c>
      <c r="DB79" s="74">
        <f t="shared" si="483"/>
        <v>2615.5020047381608</v>
      </c>
      <c r="DC79" s="74">
        <f t="shared" ca="1" si="401"/>
        <v>2759.5532134869904</v>
      </c>
      <c r="DD79" s="74">
        <f t="shared" si="484"/>
        <v>3042.6997742658014</v>
      </c>
      <c r="DE79" s="74">
        <f t="shared" si="485"/>
        <v>3200.0657812132827</v>
      </c>
      <c r="DF79" s="74">
        <f t="shared" si="486"/>
        <v>3314.1221708341573</v>
      </c>
      <c r="DG79" s="74">
        <f t="shared" si="487"/>
        <v>3383.0039520455057</v>
      </c>
      <c r="DH79" s="74">
        <f t="shared" si="488"/>
        <v>3406.7815034805049</v>
      </c>
      <c r="DI79" s="74">
        <f t="shared" si="489"/>
        <v>3387.2630164904226</v>
      </c>
      <c r="DJ79" s="74">
        <f t="shared" si="490"/>
        <v>3327.7119607407212</v>
      </c>
      <c r="DK79" s="74">
        <f t="shared" si="491"/>
        <v>3232.5146759502159</v>
      </c>
      <c r="DL79" s="74">
        <f t="shared" si="492"/>
        <v>3106.8307352018114</v>
      </c>
      <c r="DM79" s="74">
        <f t="shared" si="493"/>
        <v>2956.2536647076909</v>
      </c>
      <c r="DN79" s="74">
        <f t="shared" si="494"/>
        <v>2786.503117462104</v>
      </c>
      <c r="DO79" s="74">
        <f t="shared" si="495"/>
        <v>2603.162707531083</v>
      </c>
      <c r="DP79" s="74">
        <f t="shared" si="496"/>
        <v>2411.4712061409282</v>
      </c>
      <c r="DQ79" s="74">
        <f t="shared" si="497"/>
        <v>2216.1692075228161</v>
      </c>
      <c r="DR79" s="74">
        <f t="shared" si="498"/>
        <v>2021.3989742988774</v>
      </c>
      <c r="DS79" s="74">
        <f t="shared" si="499"/>
        <v>1830.6520490026433</v>
      </c>
      <c r="DT79" s="74">
        <f t="shared" si="500"/>
        <v>1646.7573005766737</v>
      </c>
      <c r="DU79" s="74">
        <f t="shared" si="501"/>
        <v>1471.9011969130277</v>
      </c>
      <c r="DV79" s="74">
        <f t="shared" si="502"/>
        <v>1307.6720424338787</v>
      </c>
      <c r="DW79" s="74">
        <f t="shared" si="503"/>
        <v>1155.1204673082786</v>
      </c>
      <c r="DX79" s="74">
        <f t="shared" si="504"/>
        <v>1014.8293903838854</v>
      </c>
      <c r="DY79" s="74">
        <f t="shared" si="505"/>
        <v>886.9878196255471</v>
      </c>
      <c r="DZ79" s="74">
        <f t="shared" si="506"/>
        <v>771.46405766371925</v>
      </c>
      <c r="EA79" s="74">
        <f t="shared" si="507"/>
        <v>667.87504053998964</v>
      </c>
      <c r="EB79" s="74">
        <f t="shared" si="508"/>
        <v>575.64958509816461</v>
      </c>
      <c r="EC79" s="74">
        <f t="shared" si="509"/>
        <v>494.08421513036768</v>
      </c>
      <c r="ED79" s="74">
        <f t="shared" si="510"/>
        <v>422.39096255800189</v>
      </c>
      <c r="EE79" s="74">
        <f t="shared" si="511"/>
        <v>359.73709919850558</v>
      </c>
      <c r="EF79" s="74">
        <f t="shared" si="512"/>
        <v>305.2771602297762</v>
      </c>
      <c r="EG79" s="74">
        <f t="shared" si="513"/>
        <v>258.17789227993535</v>
      </c>
      <c r="EH79" s="74">
        <f t="shared" si="514"/>
        <v>217.63692013874632</v>
      </c>
      <c r="EI79" s="74">
        <f t="shared" si="515"/>
        <v>182.8959996998837</v>
      </c>
      <c r="EJ79" s="74">
        <f t="shared" si="516"/>
        <v>153.24973269093462</v>
      </c>
      <c r="EK79" s="74">
        <f t="shared" si="517"/>
        <v>128.05058022455421</v>
      </c>
      <c r="EL79" s="74">
        <f t="shared" si="518"/>
        <v>106.7109433221424</v>
      </c>
      <c r="EM79" s="74">
        <f t="shared" si="519"/>
        <v>88.702992239467832</v>
      </c>
      <c r="EN79" s="74">
        <f t="shared" si="520"/>
        <v>73.556832572090116</v>
      </c>
      <c r="EO79" s="74">
        <f t="shared" si="521"/>
        <v>60.857501968906206</v>
      </c>
      <c r="EP79" s="74">
        <f t="shared" si="522"/>
        <v>50.24120180226236</v>
      </c>
      <c r="EQ79" s="74">
        <f t="shared" si="523"/>
        <v>41.391086463182866</v>
      </c>
      <c r="ER79" s="74">
        <f t="shared" si="524"/>
        <v>34.032860777808843</v>
      </c>
      <c r="ES79" s="74">
        <f t="shared" si="525"/>
        <v>27.930374018814739</v>
      </c>
      <c r="ET79" s="74">
        <f t="shared" si="526"/>
        <v>22.881347009289655</v>
      </c>
      <c r="EU79" s="74">
        <f t="shared" si="527"/>
        <v>18.713326282651071</v>
      </c>
      <c r="EV79" s="74">
        <f t="shared" si="528"/>
        <v>15.279925267867961</v>
      </c>
      <c r="EW79" s="74">
        <f t="shared" si="529"/>
        <v>12.457385965272893</v>
      </c>
      <c r="EX79" s="74">
        <f t="shared" si="530"/>
        <v>10.141474468059714</v>
      </c>
      <c r="EY79" s="74">
        <f t="shared" si="531"/>
        <v>8.2447089090181578</v>
      </c>
      <c r="EZ79" s="74">
        <f t="shared" si="532"/>
        <v>6.6939079854588419</v>
      </c>
      <c r="FA79" s="74">
        <f t="shared" si="533"/>
        <v>5.4280412585140265</v>
      </c>
      <c r="FB79" s="74">
        <f t="shared" si="534"/>
        <v>4.3963581736063491</v>
      </c>
      <c r="FC79" s="74">
        <f t="shared" si="535"/>
        <v>3.5567705577405273</v>
      </c>
      <c r="FD79" s="74">
        <f t="shared" si="536"/>
        <v>2.8744626827468109</v>
      </c>
      <c r="FE79" s="74">
        <f t="shared" si="537"/>
        <v>2.3207034053415287</v>
      </c>
      <c r="FF79" s="74">
        <f t="shared" si="538"/>
        <v>1.8718360602607096</v>
      </c>
      <c r="FG79" s="74">
        <f t="shared" si="539"/>
        <v>1.5084234220123418</v>
      </c>
      <c r="FH79" s="74">
        <f t="shared" si="540"/>
        <v>6.1500828548706421</v>
      </c>
      <c r="FI79" s="102">
        <f t="shared" ca="1" si="402"/>
        <v>76923.507406904799</v>
      </c>
      <c r="FJ79" s="62"/>
      <c r="FK79" s="103">
        <f t="shared" ca="1" si="403"/>
        <v>2.21389320384048E-2</v>
      </c>
      <c r="FL79" s="103">
        <f t="shared" ca="1" si="403"/>
        <v>9.5025891181003633E-3</v>
      </c>
      <c r="FM79" s="103">
        <f t="shared" ca="1" si="403"/>
        <v>1.2253604011485128E-2</v>
      </c>
      <c r="FN79" s="103">
        <f t="shared" ca="1" si="403"/>
        <v>1.5349550714824385E-2</v>
      </c>
      <c r="FO79" s="103">
        <f t="shared" ca="1" si="403"/>
        <v>1.8717399770130181E-2</v>
      </c>
      <c r="FP79" s="103">
        <f t="shared" ca="1" si="403"/>
        <v>2.2260741365589243E-2</v>
      </c>
      <c r="FQ79" s="103">
        <f t="shared" ca="1" si="403"/>
        <v>2.5866126851115837E-2</v>
      </c>
      <c r="FR79" s="103">
        <f t="shared" ca="1" si="403"/>
        <v>2.9410965880503213E-2</v>
      </c>
      <c r="FS79" s="103">
        <f t="shared" ca="1" si="403"/>
        <v>3.2772047866867861E-2</v>
      </c>
      <c r="FT79" s="103">
        <f t="shared" ca="1" si="403"/>
        <v>3.5833766001800361E-2</v>
      </c>
      <c r="FU79" s="103">
        <f t="shared" ca="1" si="403"/>
        <v>3.8495255738959268E-2</v>
      </c>
      <c r="FV79" s="103">
        <f t="shared" ca="1" si="403"/>
        <v>4.0675876588604283E-2</v>
      </c>
      <c r="FW79" s="103">
        <f t="shared" ca="1" si="403"/>
        <v>4.2318720372215742E-2</v>
      </c>
      <c r="FX79" s="103">
        <f t="shared" ca="1" si="403"/>
        <v>4.3392078800274465E-2</v>
      </c>
      <c r="FY79" s="103">
        <f t="shared" ca="1" si="403"/>
        <v>4.3889016394943754E-2</v>
      </c>
      <c r="FZ79" s="103">
        <f t="shared" ca="1" si="403"/>
        <v>4.3825351990694546E-2</v>
      </c>
      <c r="GA79" s="103">
        <f t="shared" ca="1" si="404"/>
        <v>4.3236446222187981E-2</v>
      </c>
      <c r="GB79" s="103">
        <f t="shared" ca="1" si="404"/>
        <v>4.2173226557844508E-2</v>
      </c>
      <c r="GC79" s="103">
        <f t="shared" ca="1" si="404"/>
        <v>4.0697865498944392E-2</v>
      </c>
      <c r="GD79" s="103">
        <f t="shared" ca="1" si="404"/>
        <v>3.8879475121848979E-2</v>
      </c>
      <c r="GE79" s="103">
        <f t="shared" ca="1" si="404"/>
        <v>3.679010658774496E-2</v>
      </c>
      <c r="GF79" s="103">
        <f t="shared" ca="1" si="404"/>
        <v>3.4501259693109361E-2</v>
      </c>
      <c r="GG79" s="103">
        <f t="shared" ca="1" si="404"/>
        <v>3.2081025551784277E-2</v>
      </c>
      <c r="GH79" s="103">
        <f t="shared" ca="1" si="404"/>
        <v>2.9591912576183106E-2</v>
      </c>
      <c r="GI79" s="103">
        <f t="shared" ca="1" si="404"/>
        <v>2.7089346509904803E-2</v>
      </c>
      <c r="GJ79" s="103">
        <f t="shared" ca="1" si="404"/>
        <v>2.4620791171819815E-2</v>
      </c>
      <c r="GK79" s="103">
        <f t="shared" ca="1" si="404"/>
        <v>2.2225407582097016E-2</v>
      </c>
      <c r="GL79" s="103">
        <f t="shared" ca="1" si="404"/>
        <v>1.9934153643348388E-2</v>
      </c>
      <c r="GM79" s="103">
        <f t="shared" ca="1" si="404"/>
        <v>1.7770222141839324E-2</v>
      </c>
      <c r="GN79" s="103">
        <f t="shared" ca="1" si="404"/>
        <v>1.574971880778531E-2</v>
      </c>
      <c r="GO79" s="103">
        <f t="shared" ca="1" si="326"/>
        <v>1.3882491881926364E-2</v>
      </c>
      <c r="GP79" s="103">
        <f t="shared" ca="1" si="325"/>
        <v>1.2173037724048765E-2</v>
      </c>
      <c r="GQ79" s="103">
        <f t="shared" ca="1" si="325"/>
        <v>1.062142153547674E-2</v>
      </c>
      <c r="GR79" s="103">
        <f t="shared" ca="1" si="325"/>
        <v>9.2241667833906655E-3</v>
      </c>
      <c r="GS79" s="103">
        <f t="shared" ca="1" si="325"/>
        <v>7.975080387893187E-3</v>
      </c>
      <c r="GT79" s="103">
        <f t="shared" ca="1" si="325"/>
        <v>6.8659925330871747E-3</v>
      </c>
      <c r="GU79" s="103">
        <f t="shared" ca="1" si="325"/>
        <v>5.8873997804062012E-3</v>
      </c>
      <c r="GV79" s="103">
        <f t="shared" ca="1" si="325"/>
        <v>5.0290079276614783E-3</v>
      </c>
      <c r="GW79" s="103">
        <f t="shared" ca="1" si="325"/>
        <v>4.2801768717817277E-3</v>
      </c>
      <c r="GX79" s="103">
        <f t="shared" ca="1" si="325"/>
        <v>3.6302738046827274E-3</v>
      </c>
      <c r="GY79" s="103">
        <f t="shared" ca="1" si="325"/>
        <v>3.068943663929514E-3</v>
      </c>
      <c r="GZ79" s="103">
        <f t="shared" ca="1" si="325"/>
        <v>2.5863071545182419E-3</v>
      </c>
      <c r="HA79" s="103">
        <f t="shared" ca="1" si="323"/>
        <v>2.1730971284738003E-3</v>
      </c>
      <c r="HB79" s="103">
        <f t="shared" ca="1" si="323"/>
        <v>1.8207439026834975E-3</v>
      </c>
      <c r="HC79" s="103">
        <f t="shared" ca="1" si="323"/>
        <v>1.5214194257189286E-3</v>
      </c>
      <c r="HD79" s="103">
        <f t="shared" ca="1" si="323"/>
        <v>1.2680492464517414E-3</v>
      </c>
      <c r="HE79" s="103">
        <f t="shared" ca="1" si="323"/>
        <v>1.0543001289214928E-3</v>
      </c>
      <c r="HF79" s="103">
        <f t="shared" ca="1" si="323"/>
        <v>8.745500026723364E-4</v>
      </c>
      <c r="HG79" s="103">
        <f t="shared" ca="1" si="323"/>
        <v>7.2384580945872323E-4</v>
      </c>
      <c r="HH79" s="103">
        <f t="shared" ca="1" si="323"/>
        <v>5.9785375493082171E-4</v>
      </c>
      <c r="HI79" s="103">
        <f t="shared" ca="1" si="323"/>
        <v>4.9280552705255342E-4</v>
      </c>
      <c r="HJ79" s="103">
        <f t="shared" ca="1" si="323"/>
        <v>4.0544321601754263E-4</v>
      </c>
      <c r="HK79" s="103">
        <f t="shared" ca="1" si="323"/>
        <v>3.3296496672075021E-4</v>
      </c>
      <c r="HL79" s="103">
        <f t="shared" ca="1" si="323"/>
        <v>2.7297281028026982E-4</v>
      </c>
      <c r="HM79" s="103">
        <f t="shared" ca="1" si="323"/>
        <v>2.2342364668270778E-4</v>
      </c>
      <c r="HN79" s="103">
        <f t="shared" ca="1" si="323"/>
        <v>1.8258397456216716E-4</v>
      </c>
      <c r="HO79" s="103">
        <f t="shared" ca="1" si="323"/>
        <v>1.4898867344170788E-4</v>
      </c>
      <c r="HP79" s="103">
        <f t="shared" ca="1" si="323"/>
        <v>1.2140392539594649E-4</v>
      </c>
      <c r="HQ79" s="103">
        <f t="shared" ca="1" si="324"/>
        <v>9.8794204553720469E-5</v>
      </c>
      <c r="HR79" s="103">
        <f t="shared" ca="1" si="324"/>
        <v>8.0293152798782699E-5</v>
      </c>
      <c r="HS79" s="103">
        <f t="shared" ca="1" si="324"/>
        <v>6.5178088367923173E-5</v>
      </c>
      <c r="HT79" s="103">
        <f t="shared" ca="1" si="320"/>
        <v>5.2847852141657554E-5</v>
      </c>
      <c r="HU79" s="103">
        <f t="shared" ca="1" si="320"/>
        <v>4.2803676974623186E-5</v>
      </c>
      <c r="HV79" s="103">
        <f t="shared" ca="1" si="320"/>
        <v>3.4632762437314397E-5</v>
      </c>
      <c r="HW79" s="103">
        <f t="shared" ca="1" si="320"/>
        <v>2.7994245991314066E-5</v>
      </c>
      <c r="HX79" s="103">
        <f t="shared" ca="1" si="320"/>
        <v>2.2607278083008889E-5</v>
      </c>
      <c r="HY79" s="103">
        <f t="shared" ca="1" si="320"/>
        <v>9.3121379428406939E-5</v>
      </c>
      <c r="HZ79" s="104">
        <f t="shared" ca="1" si="541"/>
        <v>0.5671233284861813</v>
      </c>
      <c r="IA79" s="105">
        <f t="shared" ca="1" si="405"/>
        <v>2.4275763134468862E-2</v>
      </c>
      <c r="IB79" s="105">
        <f t="shared" ca="1" si="406"/>
        <v>1.0238989004890169E-2</v>
      </c>
      <c r="IC79" s="105">
        <f t="shared" ca="1" si="407"/>
        <v>1.3126400924400688E-2</v>
      </c>
      <c r="ID79" s="105">
        <f t="shared" ca="1" si="408"/>
        <v>1.6349784259633231E-2</v>
      </c>
      <c r="IE79" s="105">
        <f t="shared" ca="1" si="409"/>
        <v>1.9827170209500051E-2</v>
      </c>
      <c r="IF79" s="105">
        <f t="shared" ca="1" si="410"/>
        <v>2.3453884421648096E-2</v>
      </c>
      <c r="IG79" s="105">
        <f t="shared" ca="1" si="411"/>
        <v>2.7109690913603175E-2</v>
      </c>
      <c r="IH79" s="105">
        <f t="shared" ca="1" si="412"/>
        <v>3.066731333103519E-2</v>
      </c>
      <c r="II79" s="105">
        <f t="shared" ca="1" si="413"/>
        <v>3.400133578026876E-2</v>
      </c>
      <c r="IJ79" s="105">
        <f t="shared" ca="1" si="414"/>
        <v>3.5873991014082229E-2</v>
      </c>
      <c r="IK79" s="105">
        <f t="shared" ca="1" si="415"/>
        <v>3.955487570490946E-2</v>
      </c>
      <c r="IL79" s="105">
        <f t="shared" ca="1" si="416"/>
        <v>4.1600622346635731E-2</v>
      </c>
      <c r="IM79" s="105">
        <f t="shared" ca="1" si="417"/>
        <v>4.3083347113949663E-2</v>
      </c>
      <c r="IN79" s="105">
        <f t="shared" ca="1" si="418"/>
        <v>4.3978805258453942E-2</v>
      </c>
      <c r="IO79" s="105">
        <f t="shared" ca="1" si="419"/>
        <v>4.4287911697259735E-2</v>
      </c>
      <c r="IP79" s="105">
        <f t="shared" ca="1" si="420"/>
        <v>4.4034172786385134E-2</v>
      </c>
      <c r="IQ79" s="105">
        <f t="shared" ca="1" si="421"/>
        <v>4.3260013394059299E-2</v>
      </c>
      <c r="IR79" s="105">
        <f t="shared" ca="1" si="422"/>
        <v>4.2022455617514644E-2</v>
      </c>
      <c r="IS79" s="105">
        <f t="shared" ca="1" si="423"/>
        <v>4.0388573531462975E-2</v>
      </c>
      <c r="IT79" s="105">
        <f t="shared" ca="1" si="424"/>
        <v>3.8431082569726036E-2</v>
      </c>
      <c r="IU79" s="105">
        <f t="shared" ca="1" si="425"/>
        <v>3.6224337805116545E-2</v>
      </c>
      <c r="IV79" s="105">
        <f t="shared" ca="1" si="426"/>
        <v>3.3840925814277396E-2</v>
      </c>
      <c r="IW79" s="105">
        <f t="shared" ca="1" si="427"/>
        <v>3.1348950242022763E-2</v>
      </c>
      <c r="IX79" s="105">
        <f t="shared" ca="1" si="428"/>
        <v>2.8810038468473274E-2</v>
      </c>
      <c r="IY79" s="105">
        <f t="shared" ca="1" si="429"/>
        <v>2.6278039606361381E-2</v>
      </c>
      <c r="IZ79" s="105">
        <f t="shared" ca="1" si="430"/>
        <v>2.3798343454608524E-2</v>
      </c>
      <c r="JA79" s="105">
        <f t="shared" ca="1" si="431"/>
        <v>2.1407725103663924E-2</v>
      </c>
      <c r="JB79" s="105">
        <f t="shared" ca="1" si="432"/>
        <v>1.9134608477055833E-2</v>
      </c>
      <c r="JC79" s="105">
        <f t="shared" ca="1" si="433"/>
        <v>1.6999641416721199E-2</v>
      </c>
      <c r="JD79" s="105">
        <f t="shared" ca="1" si="434"/>
        <v>1.5016482038422924E-2</v>
      </c>
      <c r="JE79" s="105">
        <f t="shared" ca="1" si="435"/>
        <v>1.3192708244772422E-2</v>
      </c>
      <c r="JF79" s="105">
        <f t="shared" ca="1" si="436"/>
        <v>1.1530777125562133E-2</v>
      </c>
      <c r="JG79" s="105">
        <f t="shared" ca="1" si="437"/>
        <v>1.002897662456914E-2</v>
      </c>
      <c r="JH79" s="105">
        <f t="shared" ca="1" si="438"/>
        <v>8.6823269382025076E-3</v>
      </c>
      <c r="JI79" s="105">
        <f t="shared" ca="1" si="439"/>
        <v>7.4834027269860713E-3</v>
      </c>
      <c r="JJ79" s="105">
        <f t="shared" ca="1" si="440"/>
        <v>6.4230588513962865E-3</v>
      </c>
      <c r="JK79" s="105">
        <f t="shared" ca="1" si="441"/>
        <v>5.4910517837371423E-3</v>
      </c>
      <c r="JL79" s="105">
        <f t="shared" ca="1" si="442"/>
        <v>4.6765561182174446E-3</v>
      </c>
      <c r="JM79" s="105">
        <f t="shared" ca="1" si="443"/>
        <v>3.9685808736585762E-3</v>
      </c>
      <c r="JN79" s="105">
        <f t="shared" ca="1" si="444"/>
        <v>3.3562938168464327E-3</v>
      </c>
      <c r="JO79" s="105">
        <f t="shared" ca="1" si="445"/>
        <v>2.829264128421825E-3</v>
      </c>
      <c r="JP79" s="105">
        <f t="shared" ca="1" si="446"/>
        <v>2.377634690165813E-3</v>
      </c>
      <c r="JQ79" s="105">
        <f t="shared" ca="1" si="447"/>
        <v>1.9922353758557118E-3</v>
      </c>
      <c r="JR79" s="105">
        <f t="shared" ca="1" si="448"/>
        <v>1.6646482270653736E-3</v>
      </c>
      <c r="JS79" s="105">
        <f t="shared" ca="1" si="449"/>
        <v>1.3872344998216218E-3</v>
      </c>
      <c r="JT79" s="105">
        <f t="shared" ca="1" si="450"/>
        <v>1.1531324458497803E-3</v>
      </c>
      <c r="JU79" s="105">
        <f t="shared" ca="1" si="451"/>
        <v>9.5623347207758125E-4</v>
      </c>
      <c r="JV79" s="105">
        <f t="shared" ca="1" si="452"/>
        <v>7.9114309812976008E-4</v>
      </c>
      <c r="JW79" s="105">
        <f t="shared" ca="1" si="453"/>
        <v>6.5313196831366291E-4</v>
      </c>
      <c r="JX79" s="105">
        <f t="shared" ca="1" si="454"/>
        <v>5.3808111276355461E-4</v>
      </c>
      <c r="JY79" s="105">
        <f t="shared" ca="1" si="455"/>
        <v>4.4242471417461638E-4</v>
      </c>
      <c r="JZ79" s="105">
        <f t="shared" ca="1" si="456"/>
        <v>3.6309283027190274E-4</v>
      </c>
      <c r="KA79" s="105">
        <f t="shared" ca="1" si="457"/>
        <v>2.9745584647165716E-4</v>
      </c>
      <c r="KB79" s="105">
        <f t="shared" ca="1" si="458"/>
        <v>2.4327188025453098E-4</v>
      </c>
      <c r="KC79" s="105">
        <f t="shared" ca="1" si="459"/>
        <v>1.9863791684694303E-4</v>
      </c>
      <c r="KD79" s="105">
        <f t="shared" ca="1" si="460"/>
        <v>1.6194511125677941E-4</v>
      </c>
      <c r="KE79" s="105">
        <f t="shared" ca="1" si="461"/>
        <v>1.3183843027871861E-4</v>
      </c>
      <c r="KF79" s="105">
        <f t="shared" ca="1" si="462"/>
        <v>1.0718061600345198E-4</v>
      </c>
      <c r="KG79" s="105">
        <f t="shared" ca="1" si="463"/>
        <v>8.7020316820056806E-5</v>
      </c>
      <c r="KH79" s="105">
        <f t="shared" ca="1" si="464"/>
        <v>7.056414146329988E-5</v>
      </c>
      <c r="KI79" s="105">
        <f t="shared" ca="1" si="465"/>
        <v>5.715233641584736E-5</v>
      </c>
      <c r="KJ79" s="105">
        <f t="shared" ca="1" si="466"/>
        <v>4.6237758490732378E-5</v>
      </c>
      <c r="KK79" s="105">
        <f t="shared" ca="1" si="467"/>
        <v>3.7367805754639757E-5</v>
      </c>
      <c r="KL79" s="105">
        <f t="shared" ca="1" si="468"/>
        <v>3.0168975435111505E-5</v>
      </c>
      <c r="KM79" s="105">
        <f t="shared" ca="1" si="469"/>
        <v>2.4333732604770568E-5</v>
      </c>
      <c r="KN79" s="105">
        <f t="shared" ca="1" si="470"/>
        <v>1.9609394746305377E-5</v>
      </c>
      <c r="KO79" s="105">
        <f t="shared" ca="1" si="471"/>
        <v>7.9950629686427937E-5</v>
      </c>
      <c r="KP79" s="102"/>
      <c r="KQ79" s="106">
        <f t="shared" ca="1" si="472"/>
        <v>0.55257011488526064</v>
      </c>
      <c r="KR79" s="107">
        <f t="shared" ca="1" si="473"/>
        <v>0.18793152504986102</v>
      </c>
    </row>
    <row r="80" spans="1:304" s="63" customFormat="1" ht="15.5" x14ac:dyDescent="0.35">
      <c r="A80" s="62"/>
      <c r="B80" s="67" t="s">
        <v>182</v>
      </c>
      <c r="C80" s="95">
        <f t="shared" si="474"/>
        <v>40683.4058</v>
      </c>
      <c r="D80" s="75">
        <f ca="1">'Stochastic inputs'!H101</f>
        <v>25.69313</v>
      </c>
      <c r="E80" s="75">
        <v>4.7316719999999997</v>
      </c>
      <c r="F80" s="96">
        <v>25.51327809</v>
      </c>
      <c r="G80" s="96">
        <v>4.6985502959999996</v>
      </c>
      <c r="H80" s="97">
        <f t="shared" ca="1" si="327"/>
        <v>3.2295472282469366</v>
      </c>
      <c r="I80" s="97">
        <f t="shared" ca="1" si="328"/>
        <v>0.18262755949785114</v>
      </c>
      <c r="J80" s="98">
        <f t="shared" si="329"/>
        <v>3.2225226133099723</v>
      </c>
      <c r="K80" s="98">
        <f t="shared" si="330"/>
        <v>0.18262755949785114</v>
      </c>
      <c r="L80" s="98">
        <v>0.14660000000000001</v>
      </c>
      <c r="M80" s="99">
        <v>63356.708400000003</v>
      </c>
      <c r="N80" s="98"/>
      <c r="O80" s="97">
        <f t="shared" ca="1" si="331"/>
        <v>3.2295472282469366</v>
      </c>
      <c r="P80" s="97">
        <f t="shared" ca="1" si="331"/>
        <v>0.18262755949785114</v>
      </c>
      <c r="Q80" s="99">
        <f t="shared" si="542"/>
        <v>40683.4058</v>
      </c>
      <c r="R80" s="100">
        <f t="shared" si="543"/>
        <v>42569.854599999999</v>
      </c>
      <c r="S80" s="99">
        <f t="shared" si="544"/>
        <v>44575.489200000004</v>
      </c>
      <c r="T80" s="100">
        <f t="shared" si="545"/>
        <v>46758.803</v>
      </c>
      <c r="U80" s="99">
        <f t="shared" si="546"/>
        <v>49115.837800000001</v>
      </c>
      <c r="V80" s="100">
        <f t="shared" si="547"/>
        <v>51691.013400000003</v>
      </c>
      <c r="W80" s="99">
        <f t="shared" si="548"/>
        <v>54563.493800000004</v>
      </c>
      <c r="X80" s="100">
        <f t="shared" si="549"/>
        <v>57574.071400000001</v>
      </c>
      <c r="Y80" s="99">
        <f t="shared" si="550"/>
        <v>60531.579800000007</v>
      </c>
      <c r="Z80" s="100">
        <f t="shared" si="551"/>
        <v>63356.708400000003</v>
      </c>
      <c r="AA80" s="98"/>
      <c r="AB80" s="98">
        <f t="shared" si="332"/>
        <v>3.2225226133099723</v>
      </c>
      <c r="AC80" s="98">
        <f t="shared" si="332"/>
        <v>0.18262755949785114</v>
      </c>
      <c r="AD80" s="101">
        <f t="shared" ca="1" si="333"/>
        <v>900.68715609704338</v>
      </c>
      <c r="AE80" s="101">
        <f t="shared" ca="1" si="334"/>
        <v>386.59768924234112</v>
      </c>
      <c r="AF80" s="101">
        <f t="shared" ca="1" si="335"/>
        <v>498.51834451175728</v>
      </c>
      <c r="AG80" s="101">
        <f t="shared" ca="1" si="336"/>
        <v>624.47200057888051</v>
      </c>
      <c r="AH80" s="101">
        <f t="shared" ca="1" si="337"/>
        <v>761.48757036903271</v>
      </c>
      <c r="AI80" s="101">
        <f t="shared" ca="1" si="338"/>
        <v>905.64277438511317</v>
      </c>
      <c r="AJ80" s="101">
        <f t="shared" ca="1" si="339"/>
        <v>1052.3221351582217</v>
      </c>
      <c r="AK80" s="101">
        <f t="shared" ca="1" si="340"/>
        <v>1196.5382598864664</v>
      </c>
      <c r="AL80" s="101">
        <f t="shared" ca="1" si="341"/>
        <v>1333.2785222648092</v>
      </c>
      <c r="AM80" s="101">
        <f t="shared" ca="1" si="342"/>
        <v>1457.8396435934874</v>
      </c>
      <c r="AN80" s="101">
        <f t="shared" ca="1" si="343"/>
        <v>1566.1181106028585</v>
      </c>
      <c r="AO80" s="101">
        <f t="shared" ca="1" si="344"/>
        <v>1654.8331935249075</v>
      </c>
      <c r="AP80" s="101">
        <f t="shared" ca="1" si="345"/>
        <v>1721.6696738395799</v>
      </c>
      <c r="AQ80" s="101">
        <f t="shared" ca="1" si="346"/>
        <v>1765.3375503371431</v>
      </c>
      <c r="AR80" s="101">
        <f t="shared" ca="1" si="347"/>
        <v>1785.5546641583496</v>
      </c>
      <c r="AS80" s="101">
        <f t="shared" ca="1" si="348"/>
        <v>1782.9645793652637</v>
      </c>
      <c r="AT80" s="101">
        <f t="shared" ca="1" si="349"/>
        <v>1759.0058870071502</v>
      </c>
      <c r="AU80" s="101">
        <f t="shared" ca="1" si="350"/>
        <v>1715.7504899481251</v>
      </c>
      <c r="AV80" s="101">
        <f t="shared" ca="1" si="351"/>
        <v>1655.727777287374</v>
      </c>
      <c r="AW80" s="101">
        <f t="shared" ca="1" si="352"/>
        <v>1581.7494636731863</v>
      </c>
      <c r="AX80" s="101">
        <f t="shared" ca="1" si="353"/>
        <v>1496.7468357344812</v>
      </c>
      <c r="AY80" s="101">
        <f t="shared" ca="1" si="354"/>
        <v>1403.6287487059512</v>
      </c>
      <c r="AZ80" s="101">
        <f t="shared" ca="1" si="355"/>
        <v>1305.1653810034084</v>
      </c>
      <c r="BA80" s="101">
        <f t="shared" ca="1" si="356"/>
        <v>1203.8997877349805</v>
      </c>
      <c r="BB80" s="101">
        <f t="shared" ca="1" si="357"/>
        <v>1102.0868769192707</v>
      </c>
      <c r="BC80" s="101">
        <f t="shared" ca="1" si="358"/>
        <v>1001.6576383602029</v>
      </c>
      <c r="BD80" s="101">
        <f t="shared" ca="1" si="359"/>
        <v>904.2052757328496</v>
      </c>
      <c r="BE80" s="101">
        <f t="shared" ca="1" si="360"/>
        <v>810.98926195189085</v>
      </c>
      <c r="BF80" s="101">
        <f t="shared" ca="1" si="361"/>
        <v>722.95315855259423</v>
      </c>
      <c r="BG80" s="101">
        <f t="shared" ca="1" si="362"/>
        <v>640.75220149302186</v>
      </c>
      <c r="BH80" s="101">
        <f t="shared" ca="1" si="363"/>
        <v>564.78705074761592</v>
      </c>
      <c r="BI80" s="101">
        <f t="shared" ca="1" si="364"/>
        <v>495.24063354618426</v>
      </c>
      <c r="BJ80" s="101">
        <f t="shared" ca="1" si="365"/>
        <v>432.11560250065924</v>
      </c>
      <c r="BK80" s="101">
        <f t="shared" ca="1" si="366"/>
        <v>375.27052041556306</v>
      </c>
      <c r="BL80" s="101">
        <f t="shared" ca="1" si="367"/>
        <v>324.45343170827988</v>
      </c>
      <c r="BM80" s="101">
        <f t="shared" ca="1" si="368"/>
        <v>279.3319604433554</v>
      </c>
      <c r="BN80" s="101">
        <f t="shared" ca="1" si="369"/>
        <v>239.5194743730963</v>
      </c>
      <c r="BO80" s="101">
        <f t="shared" ca="1" si="370"/>
        <v>204.59717029246895</v>
      </c>
      <c r="BP80" s="101">
        <f t="shared" ca="1" si="371"/>
        <v>174.13217257047057</v>
      </c>
      <c r="BQ80" s="101">
        <f t="shared" ca="1" si="372"/>
        <v>147.6919023610173</v>
      </c>
      <c r="BR80" s="101">
        <f t="shared" ca="1" si="373"/>
        <v>124.8550804569832</v>
      </c>
      <c r="BS80" s="101">
        <f t="shared" ca="1" si="374"/>
        <v>105.21978349070892</v>
      </c>
      <c r="BT80" s="101">
        <f t="shared" ca="1" si="375"/>
        <v>88.408992320514329</v>
      </c>
      <c r="BU80" s="101">
        <f t="shared" ca="1" si="376"/>
        <v>74.074063050748421</v>
      </c>
      <c r="BV80" s="101">
        <f t="shared" ca="1" si="377"/>
        <v>61.896523888526119</v>
      </c>
      <c r="BW80" s="101">
        <f t="shared" ca="1" si="378"/>
        <v>51.588562067780401</v>
      </c>
      <c r="BX80" s="101">
        <f t="shared" ca="1" si="379"/>
        <v>42.892519979905401</v>
      </c>
      <c r="BY80" s="101">
        <f t="shared" ca="1" si="380"/>
        <v>35.579672651109739</v>
      </c>
      <c r="BZ80" s="101">
        <f t="shared" ca="1" si="381"/>
        <v>29.448512802838707</v>
      </c>
      <c r="CA80" s="101">
        <f t="shared" ca="1" si="382"/>
        <v>24.322726920904365</v>
      </c>
      <c r="CB80" s="101">
        <f t="shared" ca="1" si="383"/>
        <v>20.049007237561906</v>
      </c>
      <c r="CC80" s="101">
        <f t="shared" ca="1" si="384"/>
        <v>16.494810886098744</v>
      </c>
      <c r="CD80" s="101">
        <f t="shared" ca="1" si="385"/>
        <v>13.546148858283773</v>
      </c>
      <c r="CE80" s="101">
        <f t="shared" ca="1" si="386"/>
        <v>11.105463612998626</v>
      </c>
      <c r="CF80" s="101">
        <f t="shared" ca="1" si="387"/>
        <v>9.089634883308424</v>
      </c>
      <c r="CG80" s="101">
        <f t="shared" ca="1" si="388"/>
        <v>7.4281379296895231</v>
      </c>
      <c r="CH80" s="101">
        <f t="shared" ca="1" si="389"/>
        <v>6.0613666612326833</v>
      </c>
      <c r="CI80" s="101">
        <f t="shared" ca="1" si="390"/>
        <v>4.9391251625962154</v>
      </c>
      <c r="CJ80" s="101">
        <f t="shared" ca="1" si="391"/>
        <v>4.0192847145472168</v>
      </c>
      <c r="CK80" s="101">
        <f t="shared" ca="1" si="392"/>
        <v>3.2665989182742816</v>
      </c>
      <c r="CL80" s="101">
        <f t="shared" ca="1" si="393"/>
        <v>2.6516666183404776</v>
      </c>
      <c r="CM80" s="101">
        <f t="shared" ca="1" si="394"/>
        <v>2.150030614337453</v>
      </c>
      <c r="CN80" s="101">
        <f t="shared" ca="1" si="395"/>
        <v>1.7413993600907109</v>
      </c>
      <c r="CO80" s="101">
        <f t="shared" ca="1" si="396"/>
        <v>1.4089787282122583</v>
      </c>
      <c r="CP80" s="101">
        <f t="shared" ca="1" si="397"/>
        <v>1.1389012697296532</v>
      </c>
      <c r="CQ80" s="101">
        <f t="shared" ca="1" si="398"/>
        <v>0.91974106828449664</v>
      </c>
      <c r="CR80" s="101">
        <f t="shared" ca="1" si="399"/>
        <v>3.788494867941651</v>
      </c>
      <c r="CS80" s="102">
        <f t="shared" ca="1" si="400"/>
        <v>40683.405799999986</v>
      </c>
      <c r="CT80" s="74">
        <f t="shared" si="475"/>
        <v>986.51331718351878</v>
      </c>
      <c r="CU80" s="74">
        <f t="shared" si="476"/>
        <v>416.08986509996191</v>
      </c>
      <c r="CV80" s="74">
        <f t="shared" si="477"/>
        <v>533.42789871864738</v>
      </c>
      <c r="CW80" s="74">
        <f t="shared" si="478"/>
        <v>664.41906752269688</v>
      </c>
      <c r="CX80" s="74">
        <f t="shared" si="479"/>
        <v>805.73234074620973</v>
      </c>
      <c r="CY80" s="74">
        <f t="shared" si="480"/>
        <v>953.11398424324568</v>
      </c>
      <c r="CZ80" s="74">
        <f t="shared" si="481"/>
        <v>1101.6778736411784</v>
      </c>
      <c r="DA80" s="74">
        <f t="shared" si="482"/>
        <v>1246.2517794280582</v>
      </c>
      <c r="DB80" s="74">
        <f t="shared" si="483"/>
        <v>1381.7390770977092</v>
      </c>
      <c r="DC80" s="74">
        <f t="shared" ca="1" si="401"/>
        <v>1457.8396435934874</v>
      </c>
      <c r="DD80" s="74">
        <f t="shared" si="484"/>
        <v>1607.4226555220412</v>
      </c>
      <c r="DE80" s="74">
        <f t="shared" si="485"/>
        <v>1690.5572739670888</v>
      </c>
      <c r="DF80" s="74">
        <f t="shared" si="486"/>
        <v>1750.811928808243</v>
      </c>
      <c r="DG80" s="74">
        <f t="shared" si="487"/>
        <v>1787.2013670986346</v>
      </c>
      <c r="DH80" s="74">
        <f t="shared" si="488"/>
        <v>1799.7627690459169</v>
      </c>
      <c r="DI80" s="74">
        <f t="shared" si="489"/>
        <v>1789.4513809639491</v>
      </c>
      <c r="DJ80" s="74">
        <f t="shared" si="490"/>
        <v>1757.991255656179</v>
      </c>
      <c r="DK80" s="74">
        <f t="shared" si="491"/>
        <v>1707.6996450245103</v>
      </c>
      <c r="DL80" s="74">
        <f t="shared" si="492"/>
        <v>1641.302291101209</v>
      </c>
      <c r="DM80" s="74">
        <f t="shared" si="493"/>
        <v>1561.7541882744051</v>
      </c>
      <c r="DN80" s="74">
        <f t="shared" si="494"/>
        <v>1472.0769622340338</v>
      </c>
      <c r="DO80" s="74">
        <f t="shared" si="495"/>
        <v>1375.2203708975017</v>
      </c>
      <c r="DP80" s="74">
        <f t="shared" si="496"/>
        <v>1273.9519957486848</v>
      </c>
      <c r="DQ80" s="74">
        <f t="shared" si="497"/>
        <v>1170.7762371994406</v>
      </c>
      <c r="DR80" s="74">
        <f t="shared" si="498"/>
        <v>1067.8814040800555</v>
      </c>
      <c r="DS80" s="74">
        <f t="shared" si="499"/>
        <v>967.11203741905388</v>
      </c>
      <c r="DT80" s="74">
        <f t="shared" si="500"/>
        <v>869.9625955478931</v>
      </c>
      <c r="DU80" s="74">
        <f t="shared" si="501"/>
        <v>777.58816384666602</v>
      </c>
      <c r="DV80" s="74">
        <f t="shared" si="502"/>
        <v>690.82782493984348</v>
      </c>
      <c r="DW80" s="74">
        <f t="shared" si="503"/>
        <v>610.23661444105812</v>
      </c>
      <c r="DX80" s="74">
        <f t="shared" si="504"/>
        <v>536.12248155054988</v>
      </c>
      <c r="DY80" s="74">
        <f t="shared" si="505"/>
        <v>468.58527696254123</v>
      </c>
      <c r="DZ80" s="74">
        <f t="shared" si="506"/>
        <v>407.55542649910348</v>
      </c>
      <c r="EA80" s="74">
        <f t="shared" si="507"/>
        <v>352.83056195734224</v>
      </c>
      <c r="EB80" s="74">
        <f t="shared" si="508"/>
        <v>304.10893396537267</v>
      </c>
      <c r="EC80" s="74">
        <f t="shared" si="509"/>
        <v>261.01890428148431</v>
      </c>
      <c r="ED80" s="74">
        <f t="shared" si="510"/>
        <v>223.14419859820924</v>
      </c>
      <c r="EE80" s="74">
        <f t="shared" si="511"/>
        <v>190.04489636937262</v>
      </c>
      <c r="EF80" s="74">
        <f t="shared" si="512"/>
        <v>161.27434843129797</v>
      </c>
      <c r="EG80" s="74">
        <f t="shared" si="513"/>
        <v>136.39235678644511</v>
      </c>
      <c r="EH80" s="74">
        <f t="shared" si="514"/>
        <v>114.97503600843318</v>
      </c>
      <c r="EI80" s="74">
        <f t="shared" si="515"/>
        <v>96.621814616226828</v>
      </c>
      <c r="EJ80" s="74">
        <f t="shared" si="516"/>
        <v>80.960038963931581</v>
      </c>
      <c r="EK80" s="74">
        <f t="shared" si="517"/>
        <v>67.647621841151874</v>
      </c>
      <c r="EL80" s="74">
        <f t="shared" si="518"/>
        <v>56.374141589283148</v>
      </c>
      <c r="EM80" s="74">
        <f t="shared" si="519"/>
        <v>46.860751936237776</v>
      </c>
      <c r="EN80" s="74">
        <f t="shared" si="520"/>
        <v>38.859213171417693</v>
      </c>
      <c r="EO80" s="74">
        <f t="shared" si="521"/>
        <v>32.150305544654586</v>
      </c>
      <c r="EP80" s="74">
        <f t="shared" si="522"/>
        <v>26.541838501663644</v>
      </c>
      <c r="EQ80" s="74">
        <f t="shared" si="523"/>
        <v>21.866426218027414</v>
      </c>
      <c r="ER80" s="74">
        <f t="shared" si="524"/>
        <v>17.979161765862255</v>
      </c>
      <c r="ES80" s="74">
        <f t="shared" si="525"/>
        <v>14.755289481651316</v>
      </c>
      <c r="ET80" s="74">
        <f t="shared" si="526"/>
        <v>12.087947645267974</v>
      </c>
      <c r="EU80" s="74">
        <f t="shared" si="527"/>
        <v>9.8860311100419711</v>
      </c>
      <c r="EV80" s="74">
        <f t="shared" si="528"/>
        <v>8.0722055649349294</v>
      </c>
      <c r="EW80" s="74">
        <f t="shared" si="529"/>
        <v>6.5810911081405621</v>
      </c>
      <c r="EX80" s="74">
        <f t="shared" si="530"/>
        <v>5.3576221874506444</v>
      </c>
      <c r="EY80" s="74">
        <f t="shared" si="531"/>
        <v>4.3555831569804031</v>
      </c>
      <c r="EZ80" s="74">
        <f t="shared" si="532"/>
        <v>3.5363131915973551</v>
      </c>
      <c r="FA80" s="74">
        <f t="shared" si="533"/>
        <v>2.8675706252185806</v>
      </c>
      <c r="FB80" s="74">
        <f t="shared" si="534"/>
        <v>2.322544534236723</v>
      </c>
      <c r="FC80" s="74">
        <f t="shared" si="535"/>
        <v>1.8790002297829234</v>
      </c>
      <c r="FD80" s="74">
        <f t="shared" si="536"/>
        <v>1.5185449704168734</v>
      </c>
      <c r="FE80" s="74">
        <f t="shared" si="537"/>
        <v>1.2260004296326776</v>
      </c>
      <c r="FF80" s="74">
        <f t="shared" si="538"/>
        <v>0.9888690682314234</v>
      </c>
      <c r="FG80" s="74">
        <f t="shared" si="539"/>
        <v>0.7968824276288623</v>
      </c>
      <c r="FH80" s="74">
        <f t="shared" si="540"/>
        <v>3.2490167442307603</v>
      </c>
      <c r="FI80" s="102">
        <f t="shared" ca="1" si="402"/>
        <v>40637.788057125181</v>
      </c>
      <c r="FJ80" s="62"/>
      <c r="FK80" s="103">
        <f t="shared" ca="1" si="403"/>
        <v>2.21389320384048E-2</v>
      </c>
      <c r="FL80" s="103">
        <f t="shared" ca="1" si="403"/>
        <v>9.5025891181003651E-3</v>
      </c>
      <c r="FM80" s="103">
        <f t="shared" ca="1" si="403"/>
        <v>1.2253604011485132E-2</v>
      </c>
      <c r="FN80" s="103">
        <f t="shared" ca="1" si="403"/>
        <v>1.5349550714824391E-2</v>
      </c>
      <c r="FO80" s="103">
        <f t="shared" ca="1" si="403"/>
        <v>1.8717399770130184E-2</v>
      </c>
      <c r="FP80" s="103">
        <f t="shared" ca="1" si="403"/>
        <v>2.2260741365589247E-2</v>
      </c>
      <c r="FQ80" s="103">
        <f t="shared" ca="1" si="403"/>
        <v>2.5866126851115844E-2</v>
      </c>
      <c r="FR80" s="103">
        <f t="shared" ca="1" si="403"/>
        <v>2.941096588050322E-2</v>
      </c>
      <c r="FS80" s="103">
        <f t="shared" ca="1" si="403"/>
        <v>3.2772047866867861E-2</v>
      </c>
      <c r="FT80" s="103">
        <f t="shared" ca="1" si="403"/>
        <v>3.5833766001800368E-2</v>
      </c>
      <c r="FU80" s="103">
        <f t="shared" ca="1" si="403"/>
        <v>3.8495255738959275E-2</v>
      </c>
      <c r="FV80" s="103">
        <f t="shared" ca="1" si="403"/>
        <v>4.067587658860429E-2</v>
      </c>
      <c r="FW80" s="103">
        <f t="shared" ca="1" si="403"/>
        <v>4.2318720372215755E-2</v>
      </c>
      <c r="FX80" s="103">
        <f t="shared" ca="1" si="403"/>
        <v>4.3392078800274479E-2</v>
      </c>
      <c r="FY80" s="103">
        <f t="shared" ca="1" si="403"/>
        <v>4.3889016394943761E-2</v>
      </c>
      <c r="FZ80" s="103">
        <f t="shared" ca="1" si="403"/>
        <v>4.3825351990694553E-2</v>
      </c>
      <c r="GA80" s="103">
        <f t="shared" ca="1" si="404"/>
        <v>4.3236446222187988E-2</v>
      </c>
      <c r="GB80" s="103">
        <f t="shared" ca="1" si="404"/>
        <v>4.2173226557844515E-2</v>
      </c>
      <c r="GC80" s="103">
        <f t="shared" ca="1" si="404"/>
        <v>4.0697865498944399E-2</v>
      </c>
      <c r="GD80" s="103">
        <f t="shared" ca="1" si="404"/>
        <v>3.8879475121848986E-2</v>
      </c>
      <c r="GE80" s="103">
        <f t="shared" ca="1" si="404"/>
        <v>3.6790106587744967E-2</v>
      </c>
      <c r="GF80" s="103">
        <f t="shared" ca="1" si="404"/>
        <v>3.4501259693109361E-2</v>
      </c>
      <c r="GG80" s="103">
        <f t="shared" ca="1" si="404"/>
        <v>3.2081025551784284E-2</v>
      </c>
      <c r="GH80" s="103">
        <f t="shared" ca="1" si="404"/>
        <v>2.959191257618311E-2</v>
      </c>
      <c r="GI80" s="103">
        <f t="shared" ca="1" si="404"/>
        <v>2.708934650990481E-2</v>
      </c>
      <c r="GJ80" s="103">
        <f t="shared" ca="1" si="404"/>
        <v>2.4620791171819818E-2</v>
      </c>
      <c r="GK80" s="103">
        <f t="shared" ca="1" si="404"/>
        <v>2.2225407582097022E-2</v>
      </c>
      <c r="GL80" s="103">
        <f t="shared" ca="1" si="404"/>
        <v>1.9934153643348392E-2</v>
      </c>
      <c r="GM80" s="103">
        <f t="shared" ca="1" si="404"/>
        <v>1.7770222141839327E-2</v>
      </c>
      <c r="GN80" s="103">
        <f t="shared" ca="1" si="404"/>
        <v>1.5749718807785314E-2</v>
      </c>
      <c r="GO80" s="103">
        <f t="shared" ca="1" si="326"/>
        <v>1.3882491881926367E-2</v>
      </c>
      <c r="GP80" s="103">
        <f t="shared" ca="1" si="325"/>
        <v>1.2173037724048768E-2</v>
      </c>
      <c r="GQ80" s="103">
        <f t="shared" ca="1" si="325"/>
        <v>1.0621421535476742E-2</v>
      </c>
      <c r="GR80" s="103">
        <f t="shared" ca="1" si="325"/>
        <v>9.2241667833906672E-3</v>
      </c>
      <c r="GS80" s="103">
        <f t="shared" ca="1" si="325"/>
        <v>7.9750803878931888E-3</v>
      </c>
      <c r="GT80" s="103">
        <f t="shared" ca="1" si="325"/>
        <v>6.8659925330871755E-3</v>
      </c>
      <c r="GU80" s="103">
        <f t="shared" ca="1" si="325"/>
        <v>5.8873997804062012E-3</v>
      </c>
      <c r="GV80" s="103">
        <f t="shared" ca="1" si="325"/>
        <v>5.0290079276614792E-3</v>
      </c>
      <c r="GW80" s="103">
        <f t="shared" ca="1" si="325"/>
        <v>4.2801768717817285E-3</v>
      </c>
      <c r="GX80" s="103">
        <f t="shared" ca="1" si="325"/>
        <v>3.6302738046827278E-3</v>
      </c>
      <c r="GY80" s="103">
        <f t="shared" ca="1" si="325"/>
        <v>3.068943663929514E-3</v>
      </c>
      <c r="GZ80" s="103">
        <f t="shared" ca="1" si="325"/>
        <v>2.5863071545182423E-3</v>
      </c>
      <c r="HA80" s="103">
        <f t="shared" ca="1" si="323"/>
        <v>2.1730971284738003E-3</v>
      </c>
      <c r="HB80" s="103">
        <f t="shared" ca="1" si="323"/>
        <v>1.8207439026834977E-3</v>
      </c>
      <c r="HC80" s="103">
        <f t="shared" ca="1" si="323"/>
        <v>1.5214194257189288E-3</v>
      </c>
      <c r="HD80" s="103">
        <f t="shared" ca="1" si="323"/>
        <v>1.2680492464517417E-3</v>
      </c>
      <c r="HE80" s="103">
        <f t="shared" ca="1" si="323"/>
        <v>1.054300128921493E-3</v>
      </c>
      <c r="HF80" s="103">
        <f t="shared" ca="1" si="323"/>
        <v>8.7455000267233651E-4</v>
      </c>
      <c r="HG80" s="103">
        <f t="shared" ca="1" si="323"/>
        <v>7.2384580945872323E-4</v>
      </c>
      <c r="HH80" s="103">
        <f t="shared" ca="1" si="323"/>
        <v>5.9785375493082182E-4</v>
      </c>
      <c r="HI80" s="103">
        <f t="shared" ca="1" si="323"/>
        <v>4.9280552705255353E-4</v>
      </c>
      <c r="HJ80" s="103">
        <f t="shared" ca="1" si="323"/>
        <v>4.0544321601754268E-4</v>
      </c>
      <c r="HK80" s="103">
        <f t="shared" ca="1" si="323"/>
        <v>3.3296496672075026E-4</v>
      </c>
      <c r="HL80" s="103">
        <f t="shared" ca="1" si="323"/>
        <v>2.7297281028026987E-4</v>
      </c>
      <c r="HM80" s="103">
        <f t="shared" ca="1" si="323"/>
        <v>2.2342364668270784E-4</v>
      </c>
      <c r="HN80" s="103">
        <f t="shared" ca="1" si="323"/>
        <v>1.8258397456216721E-4</v>
      </c>
      <c r="HO80" s="103">
        <f t="shared" ca="1" si="323"/>
        <v>1.4898867344170791E-4</v>
      </c>
      <c r="HP80" s="103">
        <f t="shared" ca="1" si="323"/>
        <v>1.2140392539594649E-4</v>
      </c>
      <c r="HQ80" s="103">
        <f t="shared" ca="1" si="324"/>
        <v>9.8794204553720482E-5</v>
      </c>
      <c r="HR80" s="103">
        <f t="shared" ca="1" si="324"/>
        <v>8.0293152798782713E-5</v>
      </c>
      <c r="HS80" s="103">
        <f t="shared" ca="1" si="324"/>
        <v>6.5178088367923186E-5</v>
      </c>
      <c r="HT80" s="103">
        <f t="shared" ca="1" si="320"/>
        <v>5.2847852141657561E-5</v>
      </c>
      <c r="HU80" s="103">
        <f t="shared" ca="1" si="320"/>
        <v>4.2803676974623193E-5</v>
      </c>
      <c r="HV80" s="103">
        <f t="shared" ca="1" si="320"/>
        <v>3.4632762437314397E-5</v>
      </c>
      <c r="HW80" s="103">
        <f t="shared" ca="1" si="320"/>
        <v>2.799424599131407E-5</v>
      </c>
      <c r="HX80" s="103">
        <f t="shared" ca="1" si="320"/>
        <v>2.2607278083008896E-5</v>
      </c>
      <c r="HY80" s="103">
        <f t="shared" ca="1" si="320"/>
        <v>9.3121379428406952E-5</v>
      </c>
      <c r="HZ80" s="104">
        <f t="shared" ca="1" si="541"/>
        <v>0.5671233284861813</v>
      </c>
      <c r="IA80" s="105">
        <f t="shared" ca="1" si="405"/>
        <v>2.4275763134468869E-2</v>
      </c>
      <c r="IB80" s="105">
        <f t="shared" ca="1" si="406"/>
        <v>1.0238989004890174E-2</v>
      </c>
      <c r="IC80" s="105">
        <f t="shared" ca="1" si="407"/>
        <v>1.3126400924400693E-2</v>
      </c>
      <c r="ID80" s="105">
        <f t="shared" ca="1" si="408"/>
        <v>1.6349784259633238E-2</v>
      </c>
      <c r="IE80" s="105">
        <f t="shared" ca="1" si="409"/>
        <v>1.9827170209500061E-2</v>
      </c>
      <c r="IF80" s="105">
        <f t="shared" ca="1" si="410"/>
        <v>2.3453884421648103E-2</v>
      </c>
      <c r="IG80" s="105">
        <f t="shared" ca="1" si="411"/>
        <v>2.7109690913603181E-2</v>
      </c>
      <c r="IH80" s="105">
        <f t="shared" ca="1" si="412"/>
        <v>3.0667313331035201E-2</v>
      </c>
      <c r="II80" s="105">
        <f t="shared" ca="1" si="413"/>
        <v>3.4001335780268767E-2</v>
      </c>
      <c r="IJ80" s="105">
        <f t="shared" ca="1" si="414"/>
        <v>3.5873991014082243E-2</v>
      </c>
      <c r="IK80" s="105">
        <f t="shared" ca="1" si="415"/>
        <v>3.9554875704909474E-2</v>
      </c>
      <c r="IL80" s="105">
        <f t="shared" ca="1" si="416"/>
        <v>4.1600622346635738E-2</v>
      </c>
      <c r="IM80" s="105">
        <f t="shared" ca="1" si="417"/>
        <v>4.3083347113949684E-2</v>
      </c>
      <c r="IN80" s="105">
        <f t="shared" ca="1" si="418"/>
        <v>4.3978805258453962E-2</v>
      </c>
      <c r="IO80" s="105">
        <f t="shared" ca="1" si="419"/>
        <v>4.4287911697259749E-2</v>
      </c>
      <c r="IP80" s="105">
        <f t="shared" ca="1" si="420"/>
        <v>4.4034172786385148E-2</v>
      </c>
      <c r="IQ80" s="105">
        <f t="shared" ca="1" si="421"/>
        <v>4.3260013394059313E-2</v>
      </c>
      <c r="IR80" s="105">
        <f t="shared" ca="1" si="422"/>
        <v>4.2022455617514665E-2</v>
      </c>
      <c r="IS80" s="105">
        <f t="shared" ca="1" si="423"/>
        <v>4.0388573531462996E-2</v>
      </c>
      <c r="IT80" s="105">
        <f t="shared" ca="1" si="424"/>
        <v>3.8431082569726056E-2</v>
      </c>
      <c r="IU80" s="105">
        <f t="shared" ca="1" si="425"/>
        <v>3.6224337805116559E-2</v>
      </c>
      <c r="IV80" s="105">
        <f t="shared" ca="1" si="426"/>
        <v>3.384092581427741E-2</v>
      </c>
      <c r="IW80" s="105">
        <f t="shared" ca="1" si="427"/>
        <v>3.1348950242022777E-2</v>
      </c>
      <c r="IX80" s="105">
        <f t="shared" ca="1" si="428"/>
        <v>2.8810038468473284E-2</v>
      </c>
      <c r="IY80" s="105">
        <f t="shared" ca="1" si="429"/>
        <v>2.6278039606361395E-2</v>
      </c>
      <c r="IZ80" s="105">
        <f t="shared" ca="1" si="430"/>
        <v>2.3798343454608534E-2</v>
      </c>
      <c r="JA80" s="105">
        <f t="shared" ca="1" si="431"/>
        <v>2.1407725103663934E-2</v>
      </c>
      <c r="JB80" s="105">
        <f t="shared" ca="1" si="432"/>
        <v>1.913460847705584E-2</v>
      </c>
      <c r="JC80" s="105">
        <f t="shared" ca="1" si="433"/>
        <v>1.6999641416721202E-2</v>
      </c>
      <c r="JD80" s="105">
        <f t="shared" ca="1" si="434"/>
        <v>1.5016482038422929E-2</v>
      </c>
      <c r="JE80" s="105">
        <f t="shared" ca="1" si="435"/>
        <v>1.3192708244772427E-2</v>
      </c>
      <c r="JF80" s="105">
        <f t="shared" ca="1" si="436"/>
        <v>1.1530777125562136E-2</v>
      </c>
      <c r="JG80" s="105">
        <f t="shared" ca="1" si="437"/>
        <v>1.0028976624569141E-2</v>
      </c>
      <c r="JH80" s="105">
        <f t="shared" ca="1" si="438"/>
        <v>8.6823269382025111E-3</v>
      </c>
      <c r="JI80" s="105">
        <f t="shared" ca="1" si="439"/>
        <v>7.4834027269860739E-3</v>
      </c>
      <c r="JJ80" s="105">
        <f t="shared" ca="1" si="440"/>
        <v>6.4230588513962891E-3</v>
      </c>
      <c r="JK80" s="105">
        <f t="shared" ca="1" si="441"/>
        <v>5.491051783737144E-3</v>
      </c>
      <c r="JL80" s="105">
        <f t="shared" ca="1" si="442"/>
        <v>4.6765561182174464E-3</v>
      </c>
      <c r="JM80" s="105">
        <f t="shared" ca="1" si="443"/>
        <v>3.968580873658578E-3</v>
      </c>
      <c r="JN80" s="105">
        <f t="shared" ca="1" si="444"/>
        <v>3.356293816846434E-3</v>
      </c>
      <c r="JO80" s="105">
        <f t="shared" ca="1" si="445"/>
        <v>2.8292641284218263E-3</v>
      </c>
      <c r="JP80" s="105">
        <f t="shared" ca="1" si="446"/>
        <v>2.3776346901658134E-3</v>
      </c>
      <c r="JQ80" s="105">
        <f t="shared" ca="1" si="447"/>
        <v>1.9922353758557126E-3</v>
      </c>
      <c r="JR80" s="105">
        <f t="shared" ca="1" si="448"/>
        <v>1.6646482270653742E-3</v>
      </c>
      <c r="JS80" s="105">
        <f t="shared" ca="1" si="449"/>
        <v>1.3872344998216225E-3</v>
      </c>
      <c r="JT80" s="105">
        <f t="shared" ca="1" si="450"/>
        <v>1.153132445849781E-3</v>
      </c>
      <c r="JU80" s="105">
        <f t="shared" ca="1" si="451"/>
        <v>9.5623347207758169E-4</v>
      </c>
      <c r="JV80" s="105">
        <f t="shared" ca="1" si="452"/>
        <v>7.911430981297603E-4</v>
      </c>
      <c r="JW80" s="105">
        <f t="shared" ca="1" si="453"/>
        <v>6.5313196831366324E-4</v>
      </c>
      <c r="JX80" s="105">
        <f t="shared" ca="1" si="454"/>
        <v>5.3808111276355472E-4</v>
      </c>
      <c r="JY80" s="105">
        <f t="shared" ca="1" si="455"/>
        <v>4.4242471417461654E-4</v>
      </c>
      <c r="JZ80" s="105">
        <f t="shared" ca="1" si="456"/>
        <v>3.6309283027190291E-4</v>
      </c>
      <c r="KA80" s="105">
        <f t="shared" ca="1" si="457"/>
        <v>2.9745584647165722E-4</v>
      </c>
      <c r="KB80" s="105">
        <f t="shared" ca="1" si="458"/>
        <v>2.4327188025453111E-4</v>
      </c>
      <c r="KC80" s="105">
        <f t="shared" ca="1" si="459"/>
        <v>1.9863791684694311E-4</v>
      </c>
      <c r="KD80" s="105">
        <f t="shared" ca="1" si="460"/>
        <v>1.6194511125677949E-4</v>
      </c>
      <c r="KE80" s="105">
        <f t="shared" ca="1" si="461"/>
        <v>1.3183843027871867E-4</v>
      </c>
      <c r="KF80" s="105">
        <f t="shared" ca="1" si="462"/>
        <v>1.0718061600345204E-4</v>
      </c>
      <c r="KG80" s="105">
        <f t="shared" ca="1" si="463"/>
        <v>8.7020316820056833E-5</v>
      </c>
      <c r="KH80" s="105">
        <f t="shared" ca="1" si="464"/>
        <v>7.0564141463299907E-5</v>
      </c>
      <c r="KI80" s="105">
        <f t="shared" ca="1" si="465"/>
        <v>5.7152336415847373E-5</v>
      </c>
      <c r="KJ80" s="105">
        <f t="shared" ca="1" si="466"/>
        <v>4.6237758490732399E-5</v>
      </c>
      <c r="KK80" s="105">
        <f t="shared" ca="1" si="467"/>
        <v>3.7367805754639764E-5</v>
      </c>
      <c r="KL80" s="105">
        <f t="shared" ca="1" si="468"/>
        <v>3.0168975435111515E-5</v>
      </c>
      <c r="KM80" s="105">
        <f t="shared" ca="1" si="469"/>
        <v>2.4333732604770579E-5</v>
      </c>
      <c r="KN80" s="105">
        <f t="shared" ca="1" si="470"/>
        <v>1.9609394746305388E-5</v>
      </c>
      <c r="KO80" s="105">
        <f t="shared" ca="1" si="471"/>
        <v>7.9950629686427964E-5</v>
      </c>
      <c r="KP80" s="102"/>
      <c r="KQ80" s="106">
        <f t="shared" ca="1" si="472"/>
        <v>0.55257011488526087</v>
      </c>
      <c r="KR80" s="107">
        <f t="shared" ca="1" si="473"/>
        <v>0.18793152504986105</v>
      </c>
    </row>
    <row r="81" spans="1:304" s="63" customFormat="1" ht="15.5" x14ac:dyDescent="0.35">
      <c r="A81" s="62"/>
      <c r="B81" s="67" t="s">
        <v>183</v>
      </c>
      <c r="C81" s="95">
        <f t="shared" si="474"/>
        <v>37769.5193</v>
      </c>
      <c r="D81" s="75">
        <f ca="1">'Stochastic inputs'!H102</f>
        <v>25.69313</v>
      </c>
      <c r="E81" s="75">
        <v>4.7316719999999997</v>
      </c>
      <c r="F81" s="96">
        <v>25.51327809</v>
      </c>
      <c r="G81" s="96">
        <v>4.6985502959999996</v>
      </c>
      <c r="H81" s="97">
        <f t="shared" ca="1" si="327"/>
        <v>3.2295472282469366</v>
      </c>
      <c r="I81" s="97">
        <f t="shared" ca="1" si="328"/>
        <v>0.18262755949785114</v>
      </c>
      <c r="J81" s="98">
        <f t="shared" si="329"/>
        <v>3.2225226133099723</v>
      </c>
      <c r="K81" s="98">
        <f t="shared" si="330"/>
        <v>0.18262755949785114</v>
      </c>
      <c r="L81" s="98">
        <v>0.1361</v>
      </c>
      <c r="M81" s="99">
        <v>58818.881399999998</v>
      </c>
      <c r="N81" s="98"/>
      <c r="O81" s="97">
        <f t="shared" ca="1" si="331"/>
        <v>3.2295472282469366</v>
      </c>
      <c r="P81" s="97">
        <f t="shared" ca="1" si="331"/>
        <v>0.18262755949785114</v>
      </c>
      <c r="Q81" s="99">
        <f t="shared" si="542"/>
        <v>37769.5193</v>
      </c>
      <c r="R81" s="100">
        <f t="shared" si="543"/>
        <v>39520.854099999997</v>
      </c>
      <c r="S81" s="99">
        <f t="shared" si="544"/>
        <v>41382.838199999998</v>
      </c>
      <c r="T81" s="100">
        <f t="shared" si="545"/>
        <v>43409.775499999996</v>
      </c>
      <c r="U81" s="99">
        <f t="shared" si="546"/>
        <v>45597.991300000002</v>
      </c>
      <c r="V81" s="100">
        <f t="shared" si="547"/>
        <v>47988.723899999997</v>
      </c>
      <c r="W81" s="99">
        <f t="shared" si="548"/>
        <v>50655.467299999997</v>
      </c>
      <c r="X81" s="100">
        <f t="shared" si="549"/>
        <v>53450.416899999997</v>
      </c>
      <c r="Y81" s="99">
        <f t="shared" si="550"/>
        <v>56196.098299999998</v>
      </c>
      <c r="Z81" s="100">
        <f t="shared" si="551"/>
        <v>58818.881399999998</v>
      </c>
      <c r="AA81" s="98"/>
      <c r="AB81" s="98">
        <f t="shared" si="332"/>
        <v>3.2225226133099723</v>
      </c>
      <c r="AC81" s="98">
        <f t="shared" si="332"/>
        <v>0.18262755949785114</v>
      </c>
      <c r="AD81" s="101">
        <f t="shared" ca="1" si="333"/>
        <v>836.17682090591813</v>
      </c>
      <c r="AE81" s="101">
        <f t="shared" ca="1" si="334"/>
        <v>358.90822309606159</v>
      </c>
      <c r="AF81" s="101">
        <f t="shared" ca="1" si="335"/>
        <v>462.81273320634489</v>
      </c>
      <c r="AG81" s="101">
        <f t="shared" ca="1" si="336"/>
        <v>579.74515196988841</v>
      </c>
      <c r="AH81" s="101">
        <f t="shared" ca="1" si="337"/>
        <v>706.94719186374732</v>
      </c>
      <c r="AI81" s="101">
        <f t="shared" ca="1" si="338"/>
        <v>840.77750063993119</v>
      </c>
      <c r="AJ81" s="101">
        <f t="shared" ca="1" si="339"/>
        <v>976.95117731946766</v>
      </c>
      <c r="AK81" s="101">
        <f t="shared" ca="1" si="340"/>
        <v>1110.8380434553073</v>
      </c>
      <c r="AL81" s="101">
        <f t="shared" ca="1" si="341"/>
        <v>1237.7844944081892</v>
      </c>
      <c r="AM81" s="101">
        <f t="shared" ca="1" si="342"/>
        <v>1353.4241165966823</v>
      </c>
      <c r="AN81" s="101">
        <f t="shared" ca="1" si="343"/>
        <v>1453.9473045910577</v>
      </c>
      <c r="AO81" s="101">
        <f t="shared" ca="1" si="344"/>
        <v>1536.3083058577074</v>
      </c>
      <c r="AP81" s="101">
        <f t="shared" ca="1" si="345"/>
        <v>1598.3577258497053</v>
      </c>
      <c r="AQ81" s="101">
        <f t="shared" ca="1" si="346"/>
        <v>1638.8979577140869</v>
      </c>
      <c r="AR81" s="101">
        <f t="shared" ca="1" si="347"/>
        <v>1657.6670517868442</v>
      </c>
      <c r="AS81" s="101">
        <f t="shared" ca="1" si="348"/>
        <v>1655.2624778418308</v>
      </c>
      <c r="AT81" s="101">
        <f t="shared" ca="1" si="349"/>
        <v>1633.0197900523408</v>
      </c>
      <c r="AU81" s="101">
        <f t="shared" ca="1" si="350"/>
        <v>1592.8624944197804</v>
      </c>
      <c r="AV81" s="101">
        <f t="shared" ca="1" si="351"/>
        <v>1537.1388164311841</v>
      </c>
      <c r="AW81" s="101">
        <f t="shared" ca="1" si="352"/>
        <v>1468.4590859885445</v>
      </c>
      <c r="AX81" s="101">
        <f t="shared" ca="1" si="353"/>
        <v>1389.54464081489</v>
      </c>
      <c r="AY81" s="101">
        <f t="shared" ca="1" si="354"/>
        <v>1303.0959938532058</v>
      </c>
      <c r="AZ81" s="101">
        <f t="shared" ca="1" si="355"/>
        <v>1211.6849137419092</v>
      </c>
      <c r="BA81" s="101">
        <f t="shared" ca="1" si="356"/>
        <v>1117.6723131700603</v>
      </c>
      <c r="BB81" s="101">
        <f t="shared" ca="1" si="357"/>
        <v>1023.1515958302369</v>
      </c>
      <c r="BC81" s="101">
        <f t="shared" ca="1" si="358"/>
        <v>929.91544734531794</v>
      </c>
      <c r="BD81" s="101">
        <f t="shared" ca="1" si="359"/>
        <v>839.44296062237947</v>
      </c>
      <c r="BE81" s="101">
        <f t="shared" ca="1" si="360"/>
        <v>752.90340076161215</v>
      </c>
      <c r="BF81" s="101">
        <f t="shared" ca="1" si="361"/>
        <v>671.17274815148755</v>
      </c>
      <c r="BG81" s="101">
        <f t="shared" ca="1" si="362"/>
        <v>594.85930848022008</v>
      </c>
      <c r="BH81" s="101">
        <f t="shared" ca="1" si="363"/>
        <v>524.33504506651104</v>
      </c>
      <c r="BI81" s="101">
        <f t="shared" ca="1" si="364"/>
        <v>459.76978325808784</v>
      </c>
      <c r="BJ81" s="101">
        <f t="shared" ca="1" si="365"/>
        <v>401.16598567762429</v>
      </c>
      <c r="BK81" s="101">
        <f t="shared" ca="1" si="366"/>
        <v>348.3923453516926</v>
      </c>
      <c r="BL81" s="101">
        <f t="shared" ca="1" si="367"/>
        <v>301.21495262958314</v>
      </c>
      <c r="BM81" s="101">
        <f t="shared" ca="1" si="368"/>
        <v>259.32523749209184</v>
      </c>
      <c r="BN81" s="101">
        <f t="shared" ca="1" si="369"/>
        <v>222.36425963286771</v>
      </c>
      <c r="BO81" s="101">
        <f t="shared" ca="1" si="370"/>
        <v>189.94321198366316</v>
      </c>
      <c r="BP81" s="101">
        <f t="shared" ca="1" si="371"/>
        <v>161.66022296617356</v>
      </c>
      <c r="BQ81" s="101">
        <f t="shared" ca="1" si="372"/>
        <v>137.11369653024866</v>
      </c>
      <c r="BR81" s="101">
        <f t="shared" ca="1" si="373"/>
        <v>115.91252694539845</v>
      </c>
      <c r="BS81" s="101">
        <f t="shared" ca="1" si="374"/>
        <v>97.683577988304805</v>
      </c>
      <c r="BT81" s="101">
        <f t="shared" ca="1" si="375"/>
        <v>82.076833934665757</v>
      </c>
      <c r="BU81" s="101">
        <f t="shared" ca="1" si="376"/>
        <v>68.768621972761665</v>
      </c>
      <c r="BV81" s="101">
        <f t="shared" ca="1" si="377"/>
        <v>57.463280363085985</v>
      </c>
      <c r="BW81" s="101">
        <f t="shared" ca="1" si="378"/>
        <v>47.893610487209493</v>
      </c>
      <c r="BX81" s="101">
        <f t="shared" ca="1" si="379"/>
        <v>39.8204090672928</v>
      </c>
      <c r="BY81" s="101">
        <f t="shared" ca="1" si="380"/>
        <v>33.03133320474786</v>
      </c>
      <c r="BZ81" s="101">
        <f t="shared" ca="1" si="381"/>
        <v>27.339308270575362</v>
      </c>
      <c r="CA81" s="101">
        <f t="shared" ca="1" si="382"/>
        <v>22.580648935437136</v>
      </c>
      <c r="CB81" s="101">
        <f t="shared" ca="1" si="383"/>
        <v>18.613027865158084</v>
      </c>
      <c r="CC81" s="101">
        <f t="shared" ca="1" si="384"/>
        <v>15.313395372428641</v>
      </c>
      <c r="CD81" s="101">
        <f t="shared" ca="1" si="385"/>
        <v>12.575926736783231</v>
      </c>
      <c r="CE81" s="101">
        <f t="shared" ca="1" si="386"/>
        <v>10.310051826255886</v>
      </c>
      <c r="CF81" s="101">
        <f t="shared" ca="1" si="387"/>
        <v>8.4386037354589121</v>
      </c>
      <c r="CG81" s="101">
        <f t="shared" ca="1" si="388"/>
        <v>6.8961089510964806</v>
      </c>
      <c r="CH81" s="101">
        <f t="shared" ca="1" si="389"/>
        <v>5.6272305770379818</v>
      </c>
      <c r="CI81" s="101">
        <f t="shared" ca="1" si="390"/>
        <v>4.5853679033379597</v>
      </c>
      <c r="CJ81" s="101">
        <f t="shared" ca="1" si="391"/>
        <v>3.7314096156198926</v>
      </c>
      <c r="CK81" s="101">
        <f t="shared" ca="1" si="392"/>
        <v>3.0326337842914715</v>
      </c>
      <c r="CL81" s="101">
        <f t="shared" ca="1" si="393"/>
        <v>2.4617450665493794</v>
      </c>
      <c r="CM81" s="101">
        <f t="shared" ca="1" si="394"/>
        <v>1.9960379714278811</v>
      </c>
      <c r="CN81" s="101">
        <f t="shared" ca="1" si="395"/>
        <v>1.6166743036039954</v>
      </c>
      <c r="CO81" s="101">
        <f t="shared" ca="1" si="396"/>
        <v>1.3080627892884609</v>
      </c>
      <c r="CP81" s="101">
        <f t="shared" ca="1" si="397"/>
        <v>1.0573292142578841</v>
      </c>
      <c r="CQ81" s="101">
        <f t="shared" ca="1" si="398"/>
        <v>0.85386602587667115</v>
      </c>
      <c r="CR81" s="101">
        <f t="shared" ca="1" si="399"/>
        <v>3.5171497375638383</v>
      </c>
      <c r="CS81" s="102">
        <f t="shared" ca="1" si="400"/>
        <v>37769.5193</v>
      </c>
      <c r="CT81" s="74">
        <f t="shared" si="475"/>
        <v>915.85581492958329</v>
      </c>
      <c r="CU81" s="74">
        <f t="shared" si="476"/>
        <v>386.28806712213378</v>
      </c>
      <c r="CV81" s="74">
        <f t="shared" si="477"/>
        <v>495.22194417195027</v>
      </c>
      <c r="CW81" s="74">
        <f t="shared" si="478"/>
        <v>616.83107155415439</v>
      </c>
      <c r="CX81" s="74">
        <f t="shared" si="479"/>
        <v>748.02299846902554</v>
      </c>
      <c r="CY81" s="74">
        <f t="shared" si="480"/>
        <v>884.84865795024371</v>
      </c>
      <c r="CZ81" s="74">
        <f t="shared" si="481"/>
        <v>1022.7718867842045</v>
      </c>
      <c r="DA81" s="74">
        <f t="shared" si="482"/>
        <v>1156.9909084594728</v>
      </c>
      <c r="DB81" s="74">
        <f t="shared" si="483"/>
        <v>1282.7741363778869</v>
      </c>
      <c r="DC81" s="74">
        <f t="shared" ca="1" si="401"/>
        <v>1353.4241165966823</v>
      </c>
      <c r="DD81" s="74">
        <f t="shared" si="484"/>
        <v>1492.2934748741461</v>
      </c>
      <c r="DE81" s="74">
        <f t="shared" si="485"/>
        <v>1569.4737038671267</v>
      </c>
      <c r="DF81" s="74">
        <f t="shared" si="486"/>
        <v>1625.412711533437</v>
      </c>
      <c r="DG81" s="74">
        <f t="shared" si="487"/>
        <v>1659.1958121563721</v>
      </c>
      <c r="DH81" s="74">
        <f t="shared" si="488"/>
        <v>1670.857522968276</v>
      </c>
      <c r="DI81" s="74">
        <f t="shared" si="489"/>
        <v>1661.2846722318791</v>
      </c>
      <c r="DJ81" s="74">
        <f t="shared" si="490"/>
        <v>1632.0778301146383</v>
      </c>
      <c r="DK81" s="74">
        <f t="shared" si="491"/>
        <v>1585.3882789074751</v>
      </c>
      <c r="DL81" s="74">
        <f t="shared" si="492"/>
        <v>1523.7465335530324</v>
      </c>
      <c r="DM81" s="74">
        <f t="shared" si="493"/>
        <v>1449.8959415016816</v>
      </c>
      <c r="DN81" s="74">
        <f t="shared" si="494"/>
        <v>1366.641709140873</v>
      </c>
      <c r="DO81" s="74">
        <f t="shared" si="495"/>
        <v>1276.7223225044338</v>
      </c>
      <c r="DP81" s="74">
        <f t="shared" si="496"/>
        <v>1182.707139300109</v>
      </c>
      <c r="DQ81" s="74">
        <f t="shared" si="497"/>
        <v>1086.9211861039828</v>
      </c>
      <c r="DR81" s="74">
        <f t="shared" si="498"/>
        <v>991.39603748496279</v>
      </c>
      <c r="DS81" s="74">
        <f t="shared" si="499"/>
        <v>897.84412205138631</v>
      </c>
      <c r="DT81" s="74">
        <f t="shared" si="500"/>
        <v>807.65285985039725</v>
      </c>
      <c r="DU81" s="74">
        <f t="shared" si="501"/>
        <v>721.89460504455144</v>
      </c>
      <c r="DV81" s="74">
        <f t="shared" si="502"/>
        <v>641.34834225315626</v>
      </c>
      <c r="DW81" s="74">
        <f t="shared" si="503"/>
        <v>566.52935351588008</v>
      </c>
      <c r="DX81" s="74">
        <f t="shared" si="504"/>
        <v>497.72353164413255</v>
      </c>
      <c r="DY81" s="74">
        <f t="shared" si="505"/>
        <v>435.02357567941237</v>
      </c>
      <c r="DZ81" s="74">
        <f t="shared" si="506"/>
        <v>378.36489458750333</v>
      </c>
      <c r="EA81" s="74">
        <f t="shared" si="507"/>
        <v>327.55961447745074</v>
      </c>
      <c r="EB81" s="74">
        <f t="shared" si="508"/>
        <v>282.32759831300967</v>
      </c>
      <c r="EC81" s="74">
        <f t="shared" si="509"/>
        <v>242.32382587114606</v>
      </c>
      <c r="ED81" s="74">
        <f t="shared" si="510"/>
        <v>207.16183785277133</v>
      </c>
      <c r="EE81" s="74">
        <f t="shared" si="511"/>
        <v>176.43322234564539</v>
      </c>
      <c r="EF81" s="74">
        <f t="shared" si="512"/>
        <v>149.72332074692807</v>
      </c>
      <c r="EG81" s="74">
        <f t="shared" si="513"/>
        <v>126.62346356504214</v>
      </c>
      <c r="EH81" s="74">
        <f t="shared" si="514"/>
        <v>106.74012551669682</v>
      </c>
      <c r="EI81" s="74">
        <f t="shared" si="515"/>
        <v>89.7014254383934</v>
      </c>
      <c r="EJ81" s="74">
        <f t="shared" si="516"/>
        <v>75.16140042968</v>
      </c>
      <c r="EK81" s="74">
        <f t="shared" si="517"/>
        <v>62.802464751574149</v>
      </c>
      <c r="EL81" s="74">
        <f t="shared" si="518"/>
        <v>52.33643022033722</v>
      </c>
      <c r="EM81" s="74">
        <f t="shared" si="519"/>
        <v>43.504422500149801</v>
      </c>
      <c r="EN81" s="74">
        <f t="shared" si="520"/>
        <v>36.075981668689955</v>
      </c>
      <c r="EO81" s="74">
        <f t="shared" si="521"/>
        <v>29.847589253939219</v>
      </c>
      <c r="EP81" s="74">
        <f t="shared" si="522"/>
        <v>24.640820055091556</v>
      </c>
      <c r="EQ81" s="74">
        <f t="shared" si="523"/>
        <v>20.300277000501577</v>
      </c>
      <c r="ER81" s="74">
        <f t="shared" si="524"/>
        <v>16.691431898593812</v>
      </c>
      <c r="ES81" s="74">
        <f t="shared" si="525"/>
        <v>13.698464518777245</v>
      </c>
      <c r="ET81" s="74">
        <f t="shared" si="526"/>
        <v>11.222166947619177</v>
      </c>
      <c r="EU81" s="74">
        <f t="shared" si="527"/>
        <v>9.1779593047524699</v>
      </c>
      <c r="EV81" s="74">
        <f t="shared" si="528"/>
        <v>7.4940462304750604</v>
      </c>
      <c r="EW81" s="74">
        <f t="shared" si="529"/>
        <v>6.1097305581032089</v>
      </c>
      <c r="EX81" s="74">
        <f t="shared" si="530"/>
        <v>4.9738907210916281</v>
      </c>
      <c r="EY81" s="74">
        <f t="shared" si="531"/>
        <v>4.043621198260797</v>
      </c>
      <c r="EZ81" s="74">
        <f t="shared" si="532"/>
        <v>3.2830301867421561</v>
      </c>
      <c r="FA81" s="74">
        <f t="shared" si="533"/>
        <v>2.6621852803018338</v>
      </c>
      <c r="FB81" s="74">
        <f t="shared" si="534"/>
        <v>2.156195846586753</v>
      </c>
      <c r="FC81" s="74">
        <f t="shared" si="535"/>
        <v>1.7444197221927411</v>
      </c>
      <c r="FD81" s="74">
        <f t="shared" si="536"/>
        <v>1.4097815175561834</v>
      </c>
      <c r="FE81" s="74">
        <f t="shared" si="537"/>
        <v>1.1381900305116468</v>
      </c>
      <c r="FF81" s="74">
        <f t="shared" si="538"/>
        <v>0.91804283892426131</v>
      </c>
      <c r="FG81" s="74">
        <f t="shared" si="539"/>
        <v>0.73980694679596293</v>
      </c>
      <c r="FH81" s="74">
        <f t="shared" si="540"/>
        <v>3.0163109064788984</v>
      </c>
      <c r="FI81" s="102">
        <f t="shared" ca="1" si="402"/>
        <v>37727.168857944998</v>
      </c>
      <c r="FJ81" s="62"/>
      <c r="FK81" s="103">
        <f t="shared" ca="1" si="403"/>
        <v>2.2138932038404793E-2</v>
      </c>
      <c r="FL81" s="103">
        <f t="shared" ca="1" si="403"/>
        <v>9.5025891181003616E-3</v>
      </c>
      <c r="FM81" s="103">
        <f t="shared" ca="1" si="403"/>
        <v>1.2253604011485127E-2</v>
      </c>
      <c r="FN81" s="103">
        <f t="shared" ca="1" si="403"/>
        <v>1.5349550714824385E-2</v>
      </c>
      <c r="FO81" s="103">
        <f t="shared" ca="1" si="403"/>
        <v>1.8717399770130178E-2</v>
      </c>
      <c r="FP81" s="103">
        <f t="shared" ca="1" si="403"/>
        <v>2.226074136558924E-2</v>
      </c>
      <c r="FQ81" s="103">
        <f t="shared" ca="1" si="403"/>
        <v>2.5866126851115834E-2</v>
      </c>
      <c r="FR81" s="103">
        <f t="shared" ca="1" si="403"/>
        <v>2.9410965880503206E-2</v>
      </c>
      <c r="FS81" s="103">
        <f t="shared" ca="1" si="403"/>
        <v>3.2772047866867854E-2</v>
      </c>
      <c r="FT81" s="103">
        <f t="shared" ca="1" si="403"/>
        <v>3.5833766001800355E-2</v>
      </c>
      <c r="FU81" s="103">
        <f t="shared" ca="1" si="403"/>
        <v>3.8495255738959261E-2</v>
      </c>
      <c r="FV81" s="103">
        <f t="shared" ca="1" si="403"/>
        <v>4.0675876588604276E-2</v>
      </c>
      <c r="FW81" s="103">
        <f t="shared" ca="1" si="403"/>
        <v>4.2318720372215735E-2</v>
      </c>
      <c r="FX81" s="103">
        <f t="shared" ca="1" si="403"/>
        <v>4.3392078800274458E-2</v>
      </c>
      <c r="FY81" s="103">
        <f t="shared" ca="1" si="403"/>
        <v>4.3889016394943747E-2</v>
      </c>
      <c r="FZ81" s="103">
        <f t="shared" ca="1" si="403"/>
        <v>4.3825351990694539E-2</v>
      </c>
      <c r="GA81" s="103">
        <f t="shared" ca="1" si="404"/>
        <v>4.3236446222187974E-2</v>
      </c>
      <c r="GB81" s="103">
        <f t="shared" ca="1" si="404"/>
        <v>4.2173226557844501E-2</v>
      </c>
      <c r="GC81" s="103">
        <f t="shared" ca="1" si="404"/>
        <v>4.0697865498944386E-2</v>
      </c>
      <c r="GD81" s="103">
        <f t="shared" ca="1" si="404"/>
        <v>3.8879475121848972E-2</v>
      </c>
      <c r="GE81" s="103">
        <f t="shared" ca="1" si="404"/>
        <v>3.6790106587744953E-2</v>
      </c>
      <c r="GF81" s="103">
        <f t="shared" ca="1" si="404"/>
        <v>3.4501259693109354E-2</v>
      </c>
      <c r="GG81" s="103">
        <f t="shared" ca="1" si="404"/>
        <v>3.208102555178427E-2</v>
      </c>
      <c r="GH81" s="103">
        <f t="shared" ca="1" si="404"/>
        <v>2.9591912576183099E-2</v>
      </c>
      <c r="GI81" s="103">
        <f t="shared" ca="1" si="404"/>
        <v>2.7089346509904799E-2</v>
      </c>
      <c r="GJ81" s="103">
        <f t="shared" ca="1" si="404"/>
        <v>2.4620791171819811E-2</v>
      </c>
      <c r="GK81" s="103">
        <f t="shared" ca="1" si="404"/>
        <v>2.2225407582097012E-2</v>
      </c>
      <c r="GL81" s="103">
        <f t="shared" ca="1" si="404"/>
        <v>1.9934153643348385E-2</v>
      </c>
      <c r="GM81" s="103">
        <f t="shared" ca="1" si="404"/>
        <v>1.777022214183932E-2</v>
      </c>
      <c r="GN81" s="103">
        <f t="shared" ca="1" si="404"/>
        <v>1.5749718807785307E-2</v>
      </c>
      <c r="GO81" s="103">
        <f t="shared" ca="1" si="326"/>
        <v>1.3882491881926362E-2</v>
      </c>
      <c r="GP81" s="103">
        <f t="shared" ca="1" si="325"/>
        <v>1.2173037724048763E-2</v>
      </c>
      <c r="GQ81" s="103">
        <f t="shared" ca="1" si="325"/>
        <v>1.0621421535476738E-2</v>
      </c>
      <c r="GR81" s="103">
        <f t="shared" ca="1" si="325"/>
        <v>9.2241667833906638E-3</v>
      </c>
      <c r="GS81" s="103">
        <f t="shared" ca="1" si="325"/>
        <v>7.9750803878931853E-3</v>
      </c>
      <c r="GT81" s="103">
        <f t="shared" ca="1" si="325"/>
        <v>6.8659925330871721E-3</v>
      </c>
      <c r="GU81" s="103">
        <f t="shared" ca="1" si="325"/>
        <v>5.8873997804061995E-3</v>
      </c>
      <c r="GV81" s="103">
        <f t="shared" ca="1" si="325"/>
        <v>5.0290079276614774E-3</v>
      </c>
      <c r="GW81" s="103">
        <f t="shared" ca="1" si="325"/>
        <v>4.2801768717817268E-3</v>
      </c>
      <c r="GX81" s="103">
        <f t="shared" ca="1" si="325"/>
        <v>3.6302738046827261E-3</v>
      </c>
      <c r="GY81" s="103">
        <f t="shared" ca="1" si="325"/>
        <v>3.0689436639295131E-3</v>
      </c>
      <c r="GZ81" s="103">
        <f t="shared" ca="1" si="325"/>
        <v>2.5863071545182414E-3</v>
      </c>
      <c r="HA81" s="103">
        <f t="shared" ca="1" si="323"/>
        <v>2.1730971284737999E-3</v>
      </c>
      <c r="HB81" s="103">
        <f t="shared" ca="1" si="323"/>
        <v>1.8207439026834971E-3</v>
      </c>
      <c r="HC81" s="103">
        <f t="shared" ca="1" si="323"/>
        <v>1.5214194257189284E-3</v>
      </c>
      <c r="HD81" s="103">
        <f t="shared" ca="1" si="323"/>
        <v>1.2680492464517412E-3</v>
      </c>
      <c r="HE81" s="103">
        <f t="shared" ca="1" si="323"/>
        <v>1.0543001289214926E-3</v>
      </c>
      <c r="HF81" s="103">
        <f t="shared" ca="1" si="323"/>
        <v>8.745500026723364E-4</v>
      </c>
      <c r="HG81" s="103">
        <f t="shared" ca="1" si="323"/>
        <v>7.2384580945872301E-4</v>
      </c>
      <c r="HH81" s="103">
        <f t="shared" ca="1" si="323"/>
        <v>5.978537549308216E-4</v>
      </c>
      <c r="HI81" s="103">
        <f t="shared" ca="1" si="323"/>
        <v>4.9280552705255332E-4</v>
      </c>
      <c r="HJ81" s="103">
        <f t="shared" ca="1" si="323"/>
        <v>4.0544321601754252E-4</v>
      </c>
      <c r="HK81" s="103">
        <f t="shared" ca="1" si="323"/>
        <v>3.3296496672075016E-4</v>
      </c>
      <c r="HL81" s="103">
        <f t="shared" ca="1" si="323"/>
        <v>2.7297281028026976E-4</v>
      </c>
      <c r="HM81" s="103">
        <f t="shared" ca="1" si="323"/>
        <v>2.2342364668270778E-4</v>
      </c>
      <c r="HN81" s="103">
        <f t="shared" ca="1" si="323"/>
        <v>1.8258397456216713E-4</v>
      </c>
      <c r="HO81" s="103">
        <f t="shared" ca="1" si="323"/>
        <v>1.4898867344170785E-4</v>
      </c>
      <c r="HP81" s="103">
        <f t="shared" ca="1" si="323"/>
        <v>1.2140392539594645E-4</v>
      </c>
      <c r="HQ81" s="103">
        <f t="shared" ca="1" si="324"/>
        <v>9.8794204553720455E-5</v>
      </c>
      <c r="HR81" s="103">
        <f t="shared" ca="1" si="324"/>
        <v>8.0293152798782685E-5</v>
      </c>
      <c r="HS81" s="103">
        <f t="shared" ca="1" si="324"/>
        <v>6.5178088367923159E-5</v>
      </c>
      <c r="HT81" s="103">
        <f t="shared" ca="1" si="320"/>
        <v>5.2847852141657548E-5</v>
      </c>
      <c r="HU81" s="103">
        <f t="shared" ca="1" si="320"/>
        <v>4.2803676974623173E-5</v>
      </c>
      <c r="HV81" s="103">
        <f t="shared" ca="1" si="320"/>
        <v>3.4632762437314391E-5</v>
      </c>
      <c r="HW81" s="103">
        <f t="shared" ca="1" si="320"/>
        <v>2.799424599131406E-5</v>
      </c>
      <c r="HX81" s="103">
        <f t="shared" ca="1" si="320"/>
        <v>2.2607278083008886E-5</v>
      </c>
      <c r="HY81" s="103">
        <f t="shared" ca="1" si="320"/>
        <v>9.3121379428406925E-5</v>
      </c>
      <c r="HZ81" s="104">
        <f t="shared" ca="1" si="541"/>
        <v>0.56712332848618119</v>
      </c>
      <c r="IA81" s="105">
        <f t="shared" ca="1" si="405"/>
        <v>2.4275763134468872E-2</v>
      </c>
      <c r="IB81" s="105">
        <f t="shared" ca="1" si="406"/>
        <v>1.0238989004890174E-2</v>
      </c>
      <c r="IC81" s="105">
        <f t="shared" ca="1" si="407"/>
        <v>1.3126400924400693E-2</v>
      </c>
      <c r="ID81" s="105">
        <f t="shared" ca="1" si="408"/>
        <v>1.6349784259633238E-2</v>
      </c>
      <c r="IE81" s="105">
        <f t="shared" ca="1" si="409"/>
        <v>1.9827170209500061E-2</v>
      </c>
      <c r="IF81" s="105">
        <f t="shared" ca="1" si="410"/>
        <v>2.3453884421648103E-2</v>
      </c>
      <c r="IG81" s="105">
        <f t="shared" ca="1" si="411"/>
        <v>2.7109690913603185E-2</v>
      </c>
      <c r="IH81" s="105">
        <f t="shared" ca="1" si="412"/>
        <v>3.0667313331035204E-2</v>
      </c>
      <c r="II81" s="105">
        <f t="shared" ca="1" si="413"/>
        <v>3.4001335780268767E-2</v>
      </c>
      <c r="IJ81" s="105">
        <f t="shared" ca="1" si="414"/>
        <v>3.5873991014082243E-2</v>
      </c>
      <c r="IK81" s="105">
        <f t="shared" ca="1" si="415"/>
        <v>3.9554875704909481E-2</v>
      </c>
      <c r="IL81" s="105">
        <f t="shared" ca="1" si="416"/>
        <v>4.1600622346635738E-2</v>
      </c>
      <c r="IM81" s="105">
        <f t="shared" ca="1" si="417"/>
        <v>4.3083347113949684E-2</v>
      </c>
      <c r="IN81" s="105">
        <f t="shared" ca="1" si="418"/>
        <v>4.3978805258453962E-2</v>
      </c>
      <c r="IO81" s="105">
        <f t="shared" ca="1" si="419"/>
        <v>4.4287911697259749E-2</v>
      </c>
      <c r="IP81" s="105">
        <f t="shared" ca="1" si="420"/>
        <v>4.4034172786385155E-2</v>
      </c>
      <c r="IQ81" s="105">
        <f t="shared" ca="1" si="421"/>
        <v>4.326001339405932E-2</v>
      </c>
      <c r="IR81" s="105">
        <f t="shared" ca="1" si="422"/>
        <v>4.2022455617514665E-2</v>
      </c>
      <c r="IS81" s="105">
        <f t="shared" ca="1" si="423"/>
        <v>4.0388573531462996E-2</v>
      </c>
      <c r="IT81" s="105">
        <f t="shared" ca="1" si="424"/>
        <v>3.8431082569726056E-2</v>
      </c>
      <c r="IU81" s="105">
        <f t="shared" ca="1" si="425"/>
        <v>3.6224337805116559E-2</v>
      </c>
      <c r="IV81" s="105">
        <f t="shared" ca="1" si="426"/>
        <v>3.384092581427741E-2</v>
      </c>
      <c r="IW81" s="105">
        <f t="shared" ca="1" si="427"/>
        <v>3.1348950242022777E-2</v>
      </c>
      <c r="IX81" s="105">
        <f t="shared" ca="1" si="428"/>
        <v>2.8810038468473288E-2</v>
      </c>
      <c r="IY81" s="105">
        <f t="shared" ca="1" si="429"/>
        <v>2.6278039606361395E-2</v>
      </c>
      <c r="IZ81" s="105">
        <f t="shared" ca="1" si="430"/>
        <v>2.3798343454608534E-2</v>
      </c>
      <c r="JA81" s="105">
        <f t="shared" ca="1" si="431"/>
        <v>2.1407725103663931E-2</v>
      </c>
      <c r="JB81" s="105">
        <f t="shared" ca="1" si="432"/>
        <v>1.913460847705584E-2</v>
      </c>
      <c r="JC81" s="105">
        <f t="shared" ca="1" si="433"/>
        <v>1.6999641416721206E-2</v>
      </c>
      <c r="JD81" s="105">
        <f t="shared" ca="1" si="434"/>
        <v>1.5016482038422933E-2</v>
      </c>
      <c r="JE81" s="105">
        <f t="shared" ca="1" si="435"/>
        <v>1.3192708244772427E-2</v>
      </c>
      <c r="JF81" s="105">
        <f t="shared" ca="1" si="436"/>
        <v>1.1530777125562136E-2</v>
      </c>
      <c r="JG81" s="105">
        <f t="shared" ca="1" si="437"/>
        <v>1.0028976624569143E-2</v>
      </c>
      <c r="JH81" s="105">
        <f t="shared" ca="1" si="438"/>
        <v>8.6823269382025111E-3</v>
      </c>
      <c r="JI81" s="105">
        <f t="shared" ca="1" si="439"/>
        <v>7.4834027269860739E-3</v>
      </c>
      <c r="JJ81" s="105">
        <f t="shared" ca="1" si="440"/>
        <v>6.4230588513962891E-3</v>
      </c>
      <c r="JK81" s="105">
        <f t="shared" ca="1" si="441"/>
        <v>5.491051783737144E-3</v>
      </c>
      <c r="JL81" s="105">
        <f t="shared" ca="1" si="442"/>
        <v>4.6765561182174464E-3</v>
      </c>
      <c r="JM81" s="105">
        <f t="shared" ca="1" si="443"/>
        <v>3.968580873658578E-3</v>
      </c>
      <c r="JN81" s="105">
        <f t="shared" ca="1" si="444"/>
        <v>3.356293816846434E-3</v>
      </c>
      <c r="JO81" s="105">
        <f t="shared" ca="1" si="445"/>
        <v>2.8292641284218263E-3</v>
      </c>
      <c r="JP81" s="105">
        <f t="shared" ca="1" si="446"/>
        <v>2.3776346901658138E-3</v>
      </c>
      <c r="JQ81" s="105">
        <f t="shared" ca="1" si="447"/>
        <v>1.9922353758557131E-3</v>
      </c>
      <c r="JR81" s="105">
        <f t="shared" ca="1" si="448"/>
        <v>1.6646482270653744E-3</v>
      </c>
      <c r="JS81" s="105">
        <f t="shared" ca="1" si="449"/>
        <v>1.3872344998216225E-3</v>
      </c>
      <c r="JT81" s="105">
        <f t="shared" ca="1" si="450"/>
        <v>1.153132445849781E-3</v>
      </c>
      <c r="JU81" s="105">
        <f t="shared" ca="1" si="451"/>
        <v>9.5623347207758158E-4</v>
      </c>
      <c r="JV81" s="105">
        <f t="shared" ca="1" si="452"/>
        <v>7.9114309812976041E-4</v>
      </c>
      <c r="JW81" s="105">
        <f t="shared" ca="1" si="453"/>
        <v>6.5313196831366324E-4</v>
      </c>
      <c r="JX81" s="105">
        <f t="shared" ca="1" si="454"/>
        <v>5.3808111276355483E-4</v>
      </c>
      <c r="JY81" s="105">
        <f t="shared" ca="1" si="455"/>
        <v>4.424247141746166E-4</v>
      </c>
      <c r="JZ81" s="105">
        <f t="shared" ca="1" si="456"/>
        <v>3.6309283027190291E-4</v>
      </c>
      <c r="KA81" s="105">
        <f t="shared" ca="1" si="457"/>
        <v>2.9745584647165727E-4</v>
      </c>
      <c r="KB81" s="105">
        <f t="shared" ca="1" si="458"/>
        <v>2.4327188025453109E-4</v>
      </c>
      <c r="KC81" s="105">
        <f t="shared" ca="1" si="459"/>
        <v>1.9863791684694311E-4</v>
      </c>
      <c r="KD81" s="105">
        <f t="shared" ca="1" si="460"/>
        <v>1.6194511125677949E-4</v>
      </c>
      <c r="KE81" s="105">
        <f t="shared" ca="1" si="461"/>
        <v>1.3183843027871867E-4</v>
      </c>
      <c r="KF81" s="105">
        <f t="shared" ca="1" si="462"/>
        <v>1.0718061600345204E-4</v>
      </c>
      <c r="KG81" s="105">
        <f t="shared" ca="1" si="463"/>
        <v>8.7020316820056847E-5</v>
      </c>
      <c r="KH81" s="105">
        <f t="shared" ca="1" si="464"/>
        <v>7.0564141463299907E-5</v>
      </c>
      <c r="KI81" s="105">
        <f t="shared" ca="1" si="465"/>
        <v>5.715233641584738E-5</v>
      </c>
      <c r="KJ81" s="105">
        <f t="shared" ca="1" si="466"/>
        <v>4.6237758490732392E-5</v>
      </c>
      <c r="KK81" s="105">
        <f t="shared" ca="1" si="467"/>
        <v>3.7367805754639771E-5</v>
      </c>
      <c r="KL81" s="105">
        <f t="shared" ca="1" si="468"/>
        <v>3.0168975435111515E-5</v>
      </c>
      <c r="KM81" s="105">
        <f t="shared" ca="1" si="469"/>
        <v>2.4333732604770575E-5</v>
      </c>
      <c r="KN81" s="105">
        <f t="shared" ca="1" si="470"/>
        <v>1.9609394746305388E-5</v>
      </c>
      <c r="KO81" s="105">
        <f t="shared" ca="1" si="471"/>
        <v>7.9950629686427978E-5</v>
      </c>
      <c r="KP81" s="102"/>
      <c r="KQ81" s="106">
        <f t="shared" ca="1" si="472"/>
        <v>0.55257011488526087</v>
      </c>
      <c r="KR81" s="107">
        <f t="shared" ca="1" si="473"/>
        <v>0.18793152504986108</v>
      </c>
    </row>
    <row r="82" spans="1:304" s="63" customFormat="1" ht="15.5" x14ac:dyDescent="0.35">
      <c r="A82" s="62"/>
      <c r="B82" s="67" t="s">
        <v>184</v>
      </c>
      <c r="C82" s="95">
        <f t="shared" si="474"/>
        <v>33412.565199999997</v>
      </c>
      <c r="D82" s="75">
        <f ca="1">'Stochastic inputs'!H103</f>
        <v>25.69313</v>
      </c>
      <c r="E82" s="75">
        <v>4.7316719999999997</v>
      </c>
      <c r="F82" s="96">
        <v>25.51327809</v>
      </c>
      <c r="G82" s="96">
        <v>4.6985502959999996</v>
      </c>
      <c r="H82" s="97">
        <f t="shared" ca="1" si="327"/>
        <v>3.2295472282469366</v>
      </c>
      <c r="I82" s="97">
        <f t="shared" ca="1" si="328"/>
        <v>0.18262755949785114</v>
      </c>
      <c r="J82" s="98">
        <f t="shared" si="329"/>
        <v>3.2225226133099723</v>
      </c>
      <c r="K82" s="98">
        <f t="shared" si="330"/>
        <v>0.18262755949785114</v>
      </c>
      <c r="L82" s="98">
        <v>0.12039999999999999</v>
      </c>
      <c r="M82" s="99">
        <v>52033.749599999996</v>
      </c>
      <c r="N82" s="98"/>
      <c r="O82" s="97">
        <f t="shared" ca="1" si="331"/>
        <v>3.2295472282469366</v>
      </c>
      <c r="P82" s="97">
        <f t="shared" ca="1" si="331"/>
        <v>0.18262755949785114</v>
      </c>
      <c r="Q82" s="99">
        <f t="shared" si="542"/>
        <v>33412.565199999997</v>
      </c>
      <c r="R82" s="100">
        <f t="shared" si="543"/>
        <v>34961.8724</v>
      </c>
      <c r="S82" s="99">
        <f t="shared" si="544"/>
        <v>36609.0648</v>
      </c>
      <c r="T82" s="100">
        <f t="shared" si="545"/>
        <v>38402.182000000001</v>
      </c>
      <c r="U82" s="99">
        <f t="shared" si="546"/>
        <v>40337.9732</v>
      </c>
      <c r="V82" s="100">
        <f t="shared" si="547"/>
        <v>42452.919600000001</v>
      </c>
      <c r="W82" s="99">
        <f t="shared" si="548"/>
        <v>44812.037199999999</v>
      </c>
      <c r="X82" s="100">
        <f t="shared" si="549"/>
        <v>47284.571599999996</v>
      </c>
      <c r="Y82" s="99">
        <f t="shared" si="550"/>
        <v>49713.521199999996</v>
      </c>
      <c r="Z82" s="100">
        <f t="shared" si="551"/>
        <v>52033.749599999996</v>
      </c>
      <c r="AA82" s="98"/>
      <c r="AB82" s="98">
        <f t="shared" si="332"/>
        <v>3.2225226133099723</v>
      </c>
      <c r="AC82" s="98">
        <f t="shared" si="332"/>
        <v>0.18262755949785114</v>
      </c>
      <c r="AD82" s="101">
        <f t="shared" ca="1" si="333"/>
        <v>739.71851019156895</v>
      </c>
      <c r="AE82" s="101">
        <f t="shared" ca="1" si="334"/>
        <v>317.5058784773388</v>
      </c>
      <c r="AF82" s="101">
        <f t="shared" ca="1" si="335"/>
        <v>409.4243429687283</v>
      </c>
      <c r="AG82" s="101">
        <f t="shared" ca="1" si="336"/>
        <v>512.86786404977624</v>
      </c>
      <c r="AH82" s="101">
        <f t="shared" ca="1" si="337"/>
        <v>625.39634019393952</v>
      </c>
      <c r="AI82" s="101">
        <f t="shared" ca="1" si="338"/>
        <v>743.78847227808751</v>
      </c>
      <c r="AJ82" s="101">
        <f t="shared" ca="1" si="339"/>
        <v>864.25364988437843</v>
      </c>
      <c r="AK82" s="101">
        <f t="shared" ca="1" si="340"/>
        <v>982.69581507728878</v>
      </c>
      <c r="AL82" s="101">
        <f t="shared" ca="1" si="341"/>
        <v>1094.9981860892431</v>
      </c>
      <c r="AM82" s="101">
        <f t="shared" ca="1" si="342"/>
        <v>1197.2980428966976</v>
      </c>
      <c r="AN82" s="101">
        <f t="shared" ca="1" si="343"/>
        <v>1286.2252422686504</v>
      </c>
      <c r="AO82" s="101">
        <f t="shared" ca="1" si="344"/>
        <v>1359.0853785838938</v>
      </c>
      <c r="AP82" s="101">
        <f t="shared" ca="1" si="345"/>
        <v>1413.9770036172263</v>
      </c>
      <c r="AQ82" s="101">
        <f t="shared" ca="1" si="346"/>
        <v>1449.840662077708</v>
      </c>
      <c r="AR82" s="101">
        <f t="shared" ca="1" si="347"/>
        <v>1466.4446218599269</v>
      </c>
      <c r="AS82" s="101">
        <f t="shared" ca="1" si="348"/>
        <v>1464.3174308020309</v>
      </c>
      <c r="AT82" s="101">
        <f t="shared" ca="1" si="349"/>
        <v>1444.6405784151493</v>
      </c>
      <c r="AU82" s="101">
        <f t="shared" ca="1" si="350"/>
        <v>1409.1156820583508</v>
      </c>
      <c r="AV82" s="101">
        <f t="shared" ca="1" si="351"/>
        <v>1359.8200844843097</v>
      </c>
      <c r="AW82" s="101">
        <f t="shared" ca="1" si="352"/>
        <v>1299.0629974505566</v>
      </c>
      <c r="AX82" s="101">
        <f t="shared" ca="1" si="353"/>
        <v>1229.2518350779776</v>
      </c>
      <c r="AY82" s="101">
        <f t="shared" ca="1" si="354"/>
        <v>1152.7755889781481</v>
      </c>
      <c r="AZ82" s="101">
        <f t="shared" ca="1" si="355"/>
        <v>1071.9093579318578</v>
      </c>
      <c r="BA82" s="101">
        <f t="shared" ca="1" si="356"/>
        <v>988.7417083444177</v>
      </c>
      <c r="BB82" s="101">
        <f t="shared" ca="1" si="357"/>
        <v>905.12455648758646</v>
      </c>
      <c r="BC82" s="101">
        <f t="shared" ca="1" si="358"/>
        <v>822.64379030401381</v>
      </c>
      <c r="BD82" s="101">
        <f t="shared" ca="1" si="359"/>
        <v>742.60787993339068</v>
      </c>
      <c r="BE82" s="101">
        <f t="shared" ca="1" si="360"/>
        <v>666.05120831519537</v>
      </c>
      <c r="BF82" s="101">
        <f t="shared" ca="1" si="361"/>
        <v>593.74870593268986</v>
      </c>
      <c r="BG82" s="101">
        <f t="shared" ca="1" si="362"/>
        <v>526.23850654679279</v>
      </c>
      <c r="BH82" s="101">
        <f t="shared" ca="1" si="363"/>
        <v>463.84966514333524</v>
      </c>
      <c r="BI82" s="101">
        <f t="shared" ca="1" si="364"/>
        <v>406.73241663683888</v>
      </c>
      <c r="BJ82" s="101">
        <f t="shared" ca="1" si="365"/>
        <v>354.88893957080063</v>
      </c>
      <c r="BK82" s="101">
        <f t="shared" ca="1" si="366"/>
        <v>308.20307406571482</v>
      </c>
      <c r="BL82" s="101">
        <f t="shared" ca="1" si="367"/>
        <v>266.46789343572232</v>
      </c>
      <c r="BM82" s="101">
        <f t="shared" ca="1" si="368"/>
        <v>229.4104231744883</v>
      </c>
      <c r="BN82" s="101">
        <f t="shared" ca="1" si="369"/>
        <v>196.71312902128781</v>
      </c>
      <c r="BO82" s="101">
        <f t="shared" ca="1" si="370"/>
        <v>168.03205527430597</v>
      </c>
      <c r="BP82" s="101">
        <f t="shared" ca="1" si="371"/>
        <v>143.01168879593897</v>
      </c>
      <c r="BQ82" s="101">
        <f t="shared" ca="1" si="372"/>
        <v>121.29676019281365</v>
      </c>
      <c r="BR82" s="101">
        <f t="shared" ca="1" si="373"/>
        <v>102.54128026617174</v>
      </c>
      <c r="BS82" s="101">
        <f t="shared" ca="1" si="374"/>
        <v>86.415156427567211</v>
      </c>
      <c r="BT82" s="101">
        <f t="shared" ca="1" si="375"/>
        <v>72.608749491063605</v>
      </c>
      <c r="BU82" s="101">
        <f t="shared" ca="1" si="376"/>
        <v>60.835724360914796</v>
      </c>
      <c r="BV82" s="101">
        <f t="shared" ca="1" si="377"/>
        <v>50.834525758380245</v>
      </c>
      <c r="BW82" s="101">
        <f t="shared" ca="1" si="378"/>
        <v>42.368778123879672</v>
      </c>
      <c r="BX82" s="101">
        <f t="shared" ca="1" si="379"/>
        <v>35.226871797957777</v>
      </c>
      <c r="BY82" s="101">
        <f t="shared" ca="1" si="380"/>
        <v>29.220958984949608</v>
      </c>
      <c r="BZ82" s="101">
        <f t="shared" ca="1" si="381"/>
        <v>24.185545303286357</v>
      </c>
      <c r="CA82" s="101">
        <f t="shared" ca="1" si="382"/>
        <v>19.975827566690896</v>
      </c>
      <c r="CB82" s="101">
        <f t="shared" ca="1" si="383"/>
        <v>16.465896803563801</v>
      </c>
      <c r="CC82" s="101">
        <f t="shared" ca="1" si="384"/>
        <v>13.546897890083823</v>
      </c>
      <c r="CD82" s="101">
        <f t="shared" ca="1" si="385"/>
        <v>11.125213659872895</v>
      </c>
      <c r="CE82" s="101">
        <f t="shared" ca="1" si="386"/>
        <v>9.1207218213167423</v>
      </c>
      <c r="CF82" s="101">
        <f t="shared" ca="1" si="387"/>
        <v>7.4651571620077357</v>
      </c>
      <c r="CG82" s="101">
        <f t="shared" ca="1" si="388"/>
        <v>6.1005989545335497</v>
      </c>
      <c r="CH82" s="101">
        <f t="shared" ca="1" si="389"/>
        <v>4.9780937654325719</v>
      </c>
      <c r="CI82" s="101">
        <f t="shared" ca="1" si="390"/>
        <v>4.0564165728279971</v>
      </c>
      <c r="CJ82" s="101">
        <f t="shared" ca="1" si="391"/>
        <v>3.3009678010333214</v>
      </c>
      <c r="CK82" s="101">
        <f t="shared" ca="1" si="392"/>
        <v>2.6828002030028886</v>
      </c>
      <c r="CL82" s="101">
        <f t="shared" ca="1" si="393"/>
        <v>2.1777671272045938</v>
      </c>
      <c r="CM82" s="101">
        <f t="shared" ca="1" si="394"/>
        <v>1.7657823053630923</v>
      </c>
      <c r="CN82" s="101">
        <f t="shared" ca="1" si="395"/>
        <v>1.4301806477143353</v>
      </c>
      <c r="CO82" s="101">
        <f t="shared" ca="1" si="396"/>
        <v>1.1571694329928779</v>
      </c>
      <c r="CP82" s="101">
        <f t="shared" ca="1" si="397"/>
        <v>0.93535956940961962</v>
      </c>
      <c r="CQ82" s="101">
        <f t="shared" ca="1" si="398"/>
        <v>0.75536715294306533</v>
      </c>
      <c r="CR82" s="101">
        <f t="shared" ca="1" si="399"/>
        <v>3.1114241616655849</v>
      </c>
      <c r="CS82" s="102">
        <f t="shared" ca="1" si="400"/>
        <v>33412.565199999983</v>
      </c>
      <c r="CT82" s="74">
        <f t="shared" si="475"/>
        <v>810.20602584512721</v>
      </c>
      <c r="CU82" s="74">
        <f t="shared" si="476"/>
        <v>341.72728347909555</v>
      </c>
      <c r="CV82" s="74">
        <f t="shared" si="477"/>
        <v>438.09494546879358</v>
      </c>
      <c r="CW82" s="74">
        <f t="shared" si="478"/>
        <v>545.67568710595287</v>
      </c>
      <c r="CX82" s="74">
        <f t="shared" si="479"/>
        <v>661.73379144504531</v>
      </c>
      <c r="CY82" s="74">
        <f t="shared" si="480"/>
        <v>782.77574149308839</v>
      </c>
      <c r="CZ82" s="74">
        <f t="shared" si="481"/>
        <v>904.78864929330064</v>
      </c>
      <c r="DA82" s="74">
        <f t="shared" si="482"/>
        <v>1023.5246537731118</v>
      </c>
      <c r="DB82" s="74">
        <f t="shared" si="483"/>
        <v>1134.7979869206288</v>
      </c>
      <c r="DC82" s="74">
        <f t="shared" ca="1" si="401"/>
        <v>1197.2980428966976</v>
      </c>
      <c r="DD82" s="74">
        <f t="shared" si="484"/>
        <v>1320.1479380958647</v>
      </c>
      <c r="DE82" s="74">
        <f t="shared" si="485"/>
        <v>1388.4249371462311</v>
      </c>
      <c r="DF82" s="74">
        <f t="shared" si="486"/>
        <v>1437.911024751108</v>
      </c>
      <c r="DG82" s="74">
        <f t="shared" si="487"/>
        <v>1467.7970300046084</v>
      </c>
      <c r="DH82" s="74">
        <f t="shared" si="488"/>
        <v>1478.1134883569466</v>
      </c>
      <c r="DI82" s="74">
        <f t="shared" si="489"/>
        <v>1469.6449267944029</v>
      </c>
      <c r="DJ82" s="74">
        <f t="shared" si="490"/>
        <v>1443.807279543001</v>
      </c>
      <c r="DK82" s="74">
        <f t="shared" si="491"/>
        <v>1402.50366480867</v>
      </c>
      <c r="DL82" s="74">
        <f t="shared" si="492"/>
        <v>1347.9726865524253</v>
      </c>
      <c r="DM82" s="74">
        <f t="shared" si="493"/>
        <v>1282.6412296605617</v>
      </c>
      <c r="DN82" s="74">
        <f t="shared" si="494"/>
        <v>1208.990902134909</v>
      </c>
      <c r="DO82" s="74">
        <f t="shared" si="495"/>
        <v>1129.4442882405128</v>
      </c>
      <c r="DP82" s="74">
        <f t="shared" si="496"/>
        <v>1046.2743539436674</v>
      </c>
      <c r="DQ82" s="74">
        <f t="shared" si="497"/>
        <v>961.53791922791709</v>
      </c>
      <c r="DR82" s="74">
        <f t="shared" si="498"/>
        <v>877.03220362372895</v>
      </c>
      <c r="DS82" s="74">
        <f t="shared" si="499"/>
        <v>794.27209621592147</v>
      </c>
      <c r="DT82" s="74">
        <f t="shared" si="500"/>
        <v>714.48496933128456</v>
      </c>
      <c r="DU82" s="74">
        <f t="shared" si="501"/>
        <v>638.61947426424683</v>
      </c>
      <c r="DV82" s="74">
        <f t="shared" si="502"/>
        <v>567.36473480734753</v>
      </c>
      <c r="DW82" s="74">
        <f t="shared" si="503"/>
        <v>501.17659194204225</v>
      </c>
      <c r="DX82" s="74">
        <f t="shared" si="504"/>
        <v>440.3079589269181</v>
      </c>
      <c r="DY82" s="74">
        <f t="shared" si="505"/>
        <v>384.84084137987691</v>
      </c>
      <c r="DZ82" s="74">
        <f t="shared" si="506"/>
        <v>334.7180992530154</v>
      </c>
      <c r="EA82" s="74">
        <f t="shared" si="507"/>
        <v>289.77353110275578</v>
      </c>
      <c r="EB82" s="74">
        <f t="shared" si="508"/>
        <v>249.75931548042882</v>
      </c>
      <c r="EC82" s="74">
        <f t="shared" si="509"/>
        <v>214.37023243854506</v>
      </c>
      <c r="ED82" s="74">
        <f t="shared" si="510"/>
        <v>183.26440321435464</v>
      </c>
      <c r="EE82" s="74">
        <f t="shared" si="511"/>
        <v>156.08052880540561</v>
      </c>
      <c r="EF82" s="74">
        <f t="shared" si="512"/>
        <v>132.45178411410828</v>
      </c>
      <c r="EG82" s="74">
        <f t="shared" si="513"/>
        <v>112.01664227208724</v>
      </c>
      <c r="EH82" s="74">
        <f t="shared" si="514"/>
        <v>94.426973638576754</v>
      </c>
      <c r="EI82" s="74">
        <f t="shared" si="515"/>
        <v>79.353795905823389</v>
      </c>
      <c r="EJ82" s="74">
        <f t="shared" si="516"/>
        <v>66.491055192751446</v>
      </c>
      <c r="EK82" s="74">
        <f t="shared" si="517"/>
        <v>55.557801293824589</v>
      </c>
      <c r="EL82" s="74">
        <f t="shared" si="518"/>
        <v>46.299090363913308</v>
      </c>
      <c r="EM82" s="74">
        <f t="shared" si="519"/>
        <v>38.485910867142067</v>
      </c>
      <c r="EN82" s="74">
        <f t="shared" si="520"/>
        <v>31.914387897944678</v>
      </c>
      <c r="EO82" s="74">
        <f t="shared" si="521"/>
        <v>26.404480133536236</v>
      </c>
      <c r="EP82" s="74">
        <f t="shared" si="522"/>
        <v>21.79834485402662</v>
      </c>
      <c r="EQ82" s="74">
        <f t="shared" si="523"/>
        <v>17.958511027629608</v>
      </c>
      <c r="ER82" s="74">
        <f t="shared" si="524"/>
        <v>14.76596914467814</v>
      </c>
      <c r="ES82" s="74">
        <f t="shared" si="525"/>
        <v>12.118259574289347</v>
      </c>
      <c r="ET82" s="74">
        <f t="shared" si="526"/>
        <v>9.9276186663728776</v>
      </c>
      <c r="EU82" s="74">
        <f t="shared" si="527"/>
        <v>8.1192233673195986</v>
      </c>
      <c r="EV82" s="74">
        <f t="shared" si="528"/>
        <v>6.629560368473161</v>
      </c>
      <c r="EW82" s="74">
        <f t="shared" si="529"/>
        <v>5.404934307094976</v>
      </c>
      <c r="EX82" s="74">
        <f t="shared" si="530"/>
        <v>4.4001208142500516</v>
      </c>
      <c r="EY82" s="74">
        <f t="shared" si="531"/>
        <v>3.5771637933181477</v>
      </c>
      <c r="EZ82" s="74">
        <f t="shared" si="532"/>
        <v>2.9043117890062859</v>
      </c>
      <c r="FA82" s="74">
        <f t="shared" si="533"/>
        <v>2.3550852883786977</v>
      </c>
      <c r="FB82" s="74">
        <f t="shared" si="534"/>
        <v>1.9074649517196549</v>
      </c>
      <c r="FC82" s="74">
        <f t="shared" si="535"/>
        <v>1.5431898203674212</v>
      </c>
      <c r="FD82" s="74">
        <f t="shared" si="536"/>
        <v>1.2471542594692466</v>
      </c>
      <c r="FE82" s="74">
        <f t="shared" si="537"/>
        <v>1.0068925765878198</v>
      </c>
      <c r="FF82" s="74">
        <f t="shared" si="538"/>
        <v>0.81214076272212388</v>
      </c>
      <c r="FG82" s="74">
        <f t="shared" si="539"/>
        <v>0.65446551355057991</v>
      </c>
      <c r="FH82" s="74">
        <f t="shared" si="540"/>
        <v>2.6683602728880187</v>
      </c>
      <c r="FI82" s="102">
        <f t="shared" ca="1" si="402"/>
        <v>33375.100150599399</v>
      </c>
      <c r="FJ82" s="62"/>
      <c r="FK82" s="103">
        <f t="shared" ca="1" si="403"/>
        <v>2.21389320384048E-2</v>
      </c>
      <c r="FL82" s="103">
        <f t="shared" ca="1" si="403"/>
        <v>9.5025891181003651E-3</v>
      </c>
      <c r="FM82" s="103">
        <f t="shared" ca="1" si="403"/>
        <v>1.2253604011485132E-2</v>
      </c>
      <c r="FN82" s="103">
        <f t="shared" ca="1" si="403"/>
        <v>1.5349550714824389E-2</v>
      </c>
      <c r="FO82" s="103">
        <f t="shared" ca="1" si="403"/>
        <v>1.8717399770130184E-2</v>
      </c>
      <c r="FP82" s="103">
        <f t="shared" ca="1" si="403"/>
        <v>2.226074136558925E-2</v>
      </c>
      <c r="FQ82" s="103">
        <f t="shared" ca="1" si="403"/>
        <v>2.5866126851115844E-2</v>
      </c>
      <c r="FR82" s="103">
        <f t="shared" ca="1" si="403"/>
        <v>2.941096588050322E-2</v>
      </c>
      <c r="FS82" s="103">
        <f t="shared" ca="1" si="403"/>
        <v>3.2772047866867868E-2</v>
      </c>
      <c r="FT82" s="103">
        <f t="shared" ca="1" si="403"/>
        <v>3.5833766001800368E-2</v>
      </c>
      <c r="FU82" s="103">
        <f t="shared" ca="1" si="403"/>
        <v>3.8495255738959275E-2</v>
      </c>
      <c r="FV82" s="103">
        <f t="shared" ca="1" si="403"/>
        <v>4.067587658860429E-2</v>
      </c>
      <c r="FW82" s="103">
        <f t="shared" ca="1" si="403"/>
        <v>4.2318720372215748E-2</v>
      </c>
      <c r="FX82" s="103">
        <f t="shared" ca="1" si="403"/>
        <v>4.3392078800274479E-2</v>
      </c>
      <c r="FY82" s="103">
        <f t="shared" ca="1" si="403"/>
        <v>4.3889016394943768E-2</v>
      </c>
      <c r="FZ82" s="103">
        <f t="shared" ca="1" si="403"/>
        <v>4.382535199069456E-2</v>
      </c>
      <c r="GA82" s="103">
        <f t="shared" ca="1" si="404"/>
        <v>4.3236446222187995E-2</v>
      </c>
      <c r="GB82" s="103">
        <f t="shared" ca="1" si="404"/>
        <v>4.2173226557844515E-2</v>
      </c>
      <c r="GC82" s="103">
        <f t="shared" ca="1" si="404"/>
        <v>4.0697865498944406E-2</v>
      </c>
      <c r="GD82" s="103">
        <f t="shared" ca="1" si="404"/>
        <v>3.8879475121848986E-2</v>
      </c>
      <c r="GE82" s="103">
        <f t="shared" ca="1" si="404"/>
        <v>3.6790106587744967E-2</v>
      </c>
      <c r="GF82" s="103">
        <f t="shared" ca="1" si="404"/>
        <v>3.4501259693109368E-2</v>
      </c>
      <c r="GG82" s="103">
        <f t="shared" ca="1" si="404"/>
        <v>3.2081025551784284E-2</v>
      </c>
      <c r="GH82" s="103">
        <f t="shared" ca="1" si="404"/>
        <v>2.9591912576183113E-2</v>
      </c>
      <c r="GI82" s="103">
        <f t="shared" ca="1" si="404"/>
        <v>2.708934650990481E-2</v>
      </c>
      <c r="GJ82" s="103">
        <f t="shared" ca="1" si="404"/>
        <v>2.4620791171819822E-2</v>
      </c>
      <c r="GK82" s="103">
        <f t="shared" ca="1" si="404"/>
        <v>2.2225407582097022E-2</v>
      </c>
      <c r="GL82" s="103">
        <f t="shared" ca="1" si="404"/>
        <v>1.9934153643348392E-2</v>
      </c>
      <c r="GM82" s="103">
        <f t="shared" ca="1" si="404"/>
        <v>1.7770222141839327E-2</v>
      </c>
      <c r="GN82" s="103">
        <f t="shared" ca="1" si="404"/>
        <v>1.5749718807785314E-2</v>
      </c>
      <c r="GO82" s="103">
        <f t="shared" ca="1" si="326"/>
        <v>1.3882491881926369E-2</v>
      </c>
      <c r="GP82" s="103">
        <f t="shared" ca="1" si="325"/>
        <v>1.2173037724048768E-2</v>
      </c>
      <c r="GQ82" s="103">
        <f t="shared" ca="1" si="325"/>
        <v>1.0621421535476743E-2</v>
      </c>
      <c r="GR82" s="103">
        <f t="shared" ca="1" si="325"/>
        <v>9.224166783390669E-3</v>
      </c>
      <c r="GS82" s="103">
        <f t="shared" ca="1" si="325"/>
        <v>7.9750803878931888E-3</v>
      </c>
      <c r="GT82" s="103">
        <f t="shared" ca="1" si="325"/>
        <v>6.8659925330871755E-3</v>
      </c>
      <c r="GU82" s="103">
        <f t="shared" ca="1" si="325"/>
        <v>5.8873997804062021E-3</v>
      </c>
      <c r="GV82" s="103">
        <f t="shared" ca="1" si="325"/>
        <v>5.0290079276614792E-3</v>
      </c>
      <c r="GW82" s="103">
        <f t="shared" ca="1" si="325"/>
        <v>4.2801768717817285E-3</v>
      </c>
      <c r="GX82" s="103">
        <f t="shared" ca="1" si="325"/>
        <v>3.6302738046827278E-3</v>
      </c>
      <c r="GY82" s="103">
        <f t="shared" ca="1" si="325"/>
        <v>3.0689436639295144E-3</v>
      </c>
      <c r="GZ82" s="103">
        <f t="shared" ca="1" si="325"/>
        <v>2.5863071545182427E-3</v>
      </c>
      <c r="HA82" s="103">
        <f t="shared" ca="1" si="323"/>
        <v>2.1730971284738007E-3</v>
      </c>
      <c r="HB82" s="103">
        <f t="shared" ca="1" si="323"/>
        <v>1.8207439026834979E-3</v>
      </c>
      <c r="HC82" s="103">
        <f t="shared" ca="1" si="323"/>
        <v>1.5214194257189291E-3</v>
      </c>
      <c r="HD82" s="103">
        <f t="shared" ca="1" si="323"/>
        <v>1.2680492464517419E-3</v>
      </c>
      <c r="HE82" s="103">
        <f t="shared" ca="1" si="323"/>
        <v>1.054300128921493E-3</v>
      </c>
      <c r="HF82" s="103">
        <f t="shared" ca="1" si="323"/>
        <v>8.7455000267233662E-4</v>
      </c>
      <c r="HG82" s="103">
        <f t="shared" ca="1" si="323"/>
        <v>7.2384580945872334E-4</v>
      </c>
      <c r="HH82" s="103">
        <f t="shared" ca="1" si="323"/>
        <v>5.9785375493082182E-4</v>
      </c>
      <c r="HI82" s="103">
        <f t="shared" ca="1" si="323"/>
        <v>4.9280552705255353E-4</v>
      </c>
      <c r="HJ82" s="103">
        <f t="shared" ca="1" si="323"/>
        <v>4.0544321601754268E-4</v>
      </c>
      <c r="HK82" s="103">
        <f t="shared" ca="1" si="323"/>
        <v>3.3296496672075032E-4</v>
      </c>
      <c r="HL82" s="103">
        <f t="shared" ca="1" si="323"/>
        <v>2.7297281028026987E-4</v>
      </c>
      <c r="HM82" s="103">
        <f t="shared" ca="1" si="323"/>
        <v>2.2342364668270784E-4</v>
      </c>
      <c r="HN82" s="103">
        <f t="shared" ca="1" si="323"/>
        <v>1.8258397456216718E-4</v>
      </c>
      <c r="HO82" s="103">
        <f t="shared" ca="1" si="323"/>
        <v>1.4898867344170793E-4</v>
      </c>
      <c r="HP82" s="103">
        <f t="shared" ca="1" si="323"/>
        <v>1.2140392539594653E-4</v>
      </c>
      <c r="HQ82" s="103">
        <f t="shared" ca="1" si="324"/>
        <v>9.8794204553720496E-5</v>
      </c>
      <c r="HR82" s="103">
        <f t="shared" ca="1" si="324"/>
        <v>8.0293152798782713E-5</v>
      </c>
      <c r="HS82" s="103">
        <f t="shared" ca="1" si="324"/>
        <v>6.5178088367923186E-5</v>
      </c>
      <c r="HT82" s="103">
        <f t="shared" ca="1" si="320"/>
        <v>5.2847852141657575E-5</v>
      </c>
      <c r="HU82" s="103">
        <f t="shared" ca="1" si="320"/>
        <v>4.2803676974623186E-5</v>
      </c>
      <c r="HV82" s="103">
        <f t="shared" ca="1" si="320"/>
        <v>3.4632762437314404E-5</v>
      </c>
      <c r="HW82" s="103">
        <f t="shared" ca="1" si="320"/>
        <v>2.7994245991314073E-5</v>
      </c>
      <c r="HX82" s="103">
        <f t="shared" ca="1" si="320"/>
        <v>2.2607278083008896E-5</v>
      </c>
      <c r="HY82" s="103">
        <f t="shared" ca="1" si="320"/>
        <v>9.3121379428406966E-5</v>
      </c>
      <c r="HZ82" s="104">
        <f t="shared" ca="1" si="541"/>
        <v>0.5671233284861813</v>
      </c>
      <c r="IA82" s="105">
        <f t="shared" ca="1" si="405"/>
        <v>2.4275763134468865E-2</v>
      </c>
      <c r="IB82" s="105">
        <f t="shared" ca="1" si="406"/>
        <v>1.0238989004890172E-2</v>
      </c>
      <c r="IC82" s="105">
        <f t="shared" ca="1" si="407"/>
        <v>1.3126400924400691E-2</v>
      </c>
      <c r="ID82" s="105">
        <f t="shared" ca="1" si="408"/>
        <v>1.6349784259633234E-2</v>
      </c>
      <c r="IE82" s="105">
        <f t="shared" ca="1" si="409"/>
        <v>1.9827170209500058E-2</v>
      </c>
      <c r="IF82" s="105">
        <f t="shared" ca="1" si="410"/>
        <v>2.34538844216481E-2</v>
      </c>
      <c r="IG82" s="105">
        <f t="shared" ca="1" si="411"/>
        <v>2.7109690913603178E-2</v>
      </c>
      <c r="IH82" s="105">
        <f t="shared" ca="1" si="412"/>
        <v>3.0667313331035197E-2</v>
      </c>
      <c r="II82" s="105">
        <f t="shared" ca="1" si="413"/>
        <v>3.4001335780268767E-2</v>
      </c>
      <c r="IJ82" s="105">
        <f t="shared" ca="1" si="414"/>
        <v>3.5873991014082236E-2</v>
      </c>
      <c r="IK82" s="105">
        <f t="shared" ca="1" si="415"/>
        <v>3.9554875704909474E-2</v>
      </c>
      <c r="IL82" s="105">
        <f t="shared" ca="1" si="416"/>
        <v>4.1600622346635738E-2</v>
      </c>
      <c r="IM82" s="105">
        <f t="shared" ca="1" si="417"/>
        <v>4.3083347113949677E-2</v>
      </c>
      <c r="IN82" s="105">
        <f t="shared" ca="1" si="418"/>
        <v>4.3978805258453955E-2</v>
      </c>
      <c r="IO82" s="105">
        <f t="shared" ca="1" si="419"/>
        <v>4.4287911697259742E-2</v>
      </c>
      <c r="IP82" s="105">
        <f t="shared" ca="1" si="420"/>
        <v>4.4034172786385148E-2</v>
      </c>
      <c r="IQ82" s="105">
        <f t="shared" ca="1" si="421"/>
        <v>4.3260013394059313E-2</v>
      </c>
      <c r="IR82" s="105">
        <f t="shared" ca="1" si="422"/>
        <v>4.2022455617514658E-2</v>
      </c>
      <c r="IS82" s="105">
        <f t="shared" ca="1" si="423"/>
        <v>4.0388573531462989E-2</v>
      </c>
      <c r="IT82" s="105">
        <f t="shared" ca="1" si="424"/>
        <v>3.8431082569726049E-2</v>
      </c>
      <c r="IU82" s="105">
        <f t="shared" ca="1" si="425"/>
        <v>3.6224337805116552E-2</v>
      </c>
      <c r="IV82" s="105">
        <f t="shared" ca="1" si="426"/>
        <v>3.3840925814277403E-2</v>
      </c>
      <c r="IW82" s="105">
        <f t="shared" ca="1" si="427"/>
        <v>3.1348950242022777E-2</v>
      </c>
      <c r="IX82" s="105">
        <f t="shared" ca="1" si="428"/>
        <v>2.8810038468473281E-2</v>
      </c>
      <c r="IY82" s="105">
        <f t="shared" ca="1" si="429"/>
        <v>2.6278039606361388E-2</v>
      </c>
      <c r="IZ82" s="105">
        <f t="shared" ca="1" si="430"/>
        <v>2.3798343454608534E-2</v>
      </c>
      <c r="JA82" s="105">
        <f t="shared" ca="1" si="431"/>
        <v>2.1407725103663931E-2</v>
      </c>
      <c r="JB82" s="105">
        <f t="shared" ca="1" si="432"/>
        <v>1.9134608477055837E-2</v>
      </c>
      <c r="JC82" s="105">
        <f t="shared" ca="1" si="433"/>
        <v>1.6999641416721202E-2</v>
      </c>
      <c r="JD82" s="105">
        <f t="shared" ca="1" si="434"/>
        <v>1.5016482038422929E-2</v>
      </c>
      <c r="JE82" s="105">
        <f t="shared" ca="1" si="435"/>
        <v>1.3192708244772425E-2</v>
      </c>
      <c r="JF82" s="105">
        <f t="shared" ca="1" si="436"/>
        <v>1.1530777125562134E-2</v>
      </c>
      <c r="JG82" s="105">
        <f t="shared" ca="1" si="437"/>
        <v>1.0028976624569141E-2</v>
      </c>
      <c r="JH82" s="105">
        <f t="shared" ca="1" si="438"/>
        <v>8.6823269382025094E-3</v>
      </c>
      <c r="JI82" s="105">
        <f t="shared" ca="1" si="439"/>
        <v>7.483402726986073E-3</v>
      </c>
      <c r="JJ82" s="105">
        <f t="shared" ca="1" si="440"/>
        <v>6.4230588513962883E-3</v>
      </c>
      <c r="JK82" s="105">
        <f t="shared" ca="1" si="441"/>
        <v>5.491051783737144E-3</v>
      </c>
      <c r="JL82" s="105">
        <f t="shared" ca="1" si="442"/>
        <v>4.6765561182174455E-3</v>
      </c>
      <c r="JM82" s="105">
        <f t="shared" ca="1" si="443"/>
        <v>3.9685808736585771E-3</v>
      </c>
      <c r="JN82" s="105">
        <f t="shared" ca="1" si="444"/>
        <v>3.3562938168464336E-3</v>
      </c>
      <c r="JO82" s="105">
        <f t="shared" ca="1" si="445"/>
        <v>2.8292641284218259E-3</v>
      </c>
      <c r="JP82" s="105">
        <f t="shared" ca="1" si="446"/>
        <v>2.3776346901658134E-3</v>
      </c>
      <c r="JQ82" s="105">
        <f t="shared" ca="1" si="447"/>
        <v>1.9922353758557126E-3</v>
      </c>
      <c r="JR82" s="105">
        <f t="shared" ca="1" si="448"/>
        <v>1.664648227065374E-3</v>
      </c>
      <c r="JS82" s="105">
        <f t="shared" ca="1" si="449"/>
        <v>1.3872344998216222E-3</v>
      </c>
      <c r="JT82" s="105">
        <f t="shared" ca="1" si="450"/>
        <v>1.1531324458497806E-3</v>
      </c>
      <c r="JU82" s="105">
        <f t="shared" ca="1" si="451"/>
        <v>9.5623347207758158E-4</v>
      </c>
      <c r="JV82" s="105">
        <f t="shared" ca="1" si="452"/>
        <v>7.9114309812976019E-4</v>
      </c>
      <c r="JW82" s="105">
        <f t="shared" ca="1" si="453"/>
        <v>6.5313196831366313E-4</v>
      </c>
      <c r="JX82" s="105">
        <f t="shared" ca="1" si="454"/>
        <v>5.3808111276355472E-4</v>
      </c>
      <c r="JY82" s="105">
        <f t="shared" ca="1" si="455"/>
        <v>4.4242471417461654E-4</v>
      </c>
      <c r="JZ82" s="105">
        <f t="shared" ca="1" si="456"/>
        <v>3.6309283027190285E-4</v>
      </c>
      <c r="KA82" s="105">
        <f t="shared" ca="1" si="457"/>
        <v>2.9745584647165722E-4</v>
      </c>
      <c r="KB82" s="105">
        <f t="shared" ca="1" si="458"/>
        <v>2.4327188025453106E-4</v>
      </c>
      <c r="KC82" s="105">
        <f t="shared" ca="1" si="459"/>
        <v>1.9863791684694308E-4</v>
      </c>
      <c r="KD82" s="105">
        <f t="shared" ca="1" si="460"/>
        <v>1.6194511125677943E-4</v>
      </c>
      <c r="KE82" s="105">
        <f t="shared" ca="1" si="461"/>
        <v>1.3183843027871867E-4</v>
      </c>
      <c r="KF82" s="105">
        <f t="shared" ca="1" si="462"/>
        <v>1.0718061600345201E-4</v>
      </c>
      <c r="KG82" s="105">
        <f t="shared" ca="1" si="463"/>
        <v>8.702031682005682E-5</v>
      </c>
      <c r="KH82" s="105">
        <f t="shared" ca="1" si="464"/>
        <v>7.0564141463299893E-5</v>
      </c>
      <c r="KI82" s="105">
        <f t="shared" ca="1" si="465"/>
        <v>5.7152336415847366E-5</v>
      </c>
      <c r="KJ82" s="105">
        <f t="shared" ca="1" si="466"/>
        <v>4.6237758490732392E-5</v>
      </c>
      <c r="KK82" s="105">
        <f t="shared" ca="1" si="467"/>
        <v>3.7367805754639764E-5</v>
      </c>
      <c r="KL82" s="105">
        <f t="shared" ca="1" si="468"/>
        <v>3.0168975435111515E-5</v>
      </c>
      <c r="KM82" s="105">
        <f t="shared" ca="1" si="469"/>
        <v>2.4333732604770572E-5</v>
      </c>
      <c r="KN82" s="105">
        <f t="shared" ca="1" si="470"/>
        <v>1.9609394746305384E-5</v>
      </c>
      <c r="KO82" s="105">
        <f t="shared" ca="1" si="471"/>
        <v>7.9950629686427964E-5</v>
      </c>
      <c r="KP82" s="102"/>
      <c r="KQ82" s="106">
        <f t="shared" ca="1" si="472"/>
        <v>0.55257011488526087</v>
      </c>
      <c r="KR82" s="107">
        <f t="shared" ca="1" si="473"/>
        <v>0.18793152504986105</v>
      </c>
    </row>
    <row r="83" spans="1:304" s="63" customFormat="1" ht="15.5" x14ac:dyDescent="0.35">
      <c r="A83" s="62"/>
      <c r="B83" s="67" t="s">
        <v>185</v>
      </c>
      <c r="C83" s="95">
        <f t="shared" si="474"/>
        <v>26141.724600000001</v>
      </c>
      <c r="D83" s="75">
        <f ca="1">'Stochastic inputs'!H104</f>
        <v>25.69313</v>
      </c>
      <c r="E83" s="75">
        <v>4.7316719999999997</v>
      </c>
      <c r="F83" s="96">
        <v>25.51327809</v>
      </c>
      <c r="G83" s="96">
        <v>4.6985502959999996</v>
      </c>
      <c r="H83" s="97">
        <f t="shared" ca="1" si="327"/>
        <v>3.2295472282469366</v>
      </c>
      <c r="I83" s="97">
        <f t="shared" ca="1" si="328"/>
        <v>0.18262755949785114</v>
      </c>
      <c r="J83" s="98">
        <f t="shared" si="329"/>
        <v>3.2225226133099723</v>
      </c>
      <c r="K83" s="98">
        <f t="shared" si="330"/>
        <v>0.18262755949785114</v>
      </c>
      <c r="L83" s="98">
        <v>9.4200000000000006E-2</v>
      </c>
      <c r="M83" s="99">
        <v>40710.790800000002</v>
      </c>
      <c r="N83" s="98"/>
      <c r="O83" s="97">
        <f t="shared" ca="1" si="331"/>
        <v>3.2295472282469366</v>
      </c>
      <c r="P83" s="97">
        <f t="shared" ca="1" si="331"/>
        <v>0.18262755949785114</v>
      </c>
      <c r="Q83" s="99">
        <f t="shared" si="542"/>
        <v>26141.724600000001</v>
      </c>
      <c r="R83" s="100">
        <f t="shared" si="543"/>
        <v>27353.890200000002</v>
      </c>
      <c r="S83" s="99">
        <f t="shared" si="544"/>
        <v>28642.6404</v>
      </c>
      <c r="T83" s="100">
        <f t="shared" si="545"/>
        <v>30045.561000000002</v>
      </c>
      <c r="U83" s="99">
        <f t="shared" si="546"/>
        <v>31560.108600000003</v>
      </c>
      <c r="V83" s="100">
        <f t="shared" si="547"/>
        <v>33214.825799999999</v>
      </c>
      <c r="W83" s="99">
        <f t="shared" si="548"/>
        <v>35060.580600000001</v>
      </c>
      <c r="X83" s="100">
        <f t="shared" si="549"/>
        <v>36995.071800000005</v>
      </c>
      <c r="Y83" s="99">
        <f t="shared" si="550"/>
        <v>38895.462599999999</v>
      </c>
      <c r="Z83" s="100">
        <f t="shared" si="551"/>
        <v>40710.790800000002</v>
      </c>
      <c r="AA83" s="98"/>
      <c r="AB83" s="98">
        <f t="shared" si="332"/>
        <v>3.2225226133099723</v>
      </c>
      <c r="AC83" s="98">
        <f t="shared" si="332"/>
        <v>0.18262755949785114</v>
      </c>
      <c r="AD83" s="101">
        <f t="shared" ca="1" si="333"/>
        <v>578.74986428609475</v>
      </c>
      <c r="AE83" s="101">
        <f t="shared" ca="1" si="334"/>
        <v>248.41406771233653</v>
      </c>
      <c r="AF83" s="101">
        <f t="shared" ca="1" si="335"/>
        <v>320.33034142569943</v>
      </c>
      <c r="AG83" s="101">
        <f t="shared" ca="1" si="336"/>
        <v>401.26372752067221</v>
      </c>
      <c r="AH83" s="101">
        <f t="shared" ca="1" si="337"/>
        <v>489.30511001884645</v>
      </c>
      <c r="AI83" s="101">
        <f t="shared" ca="1" si="338"/>
        <v>581.93417017106185</v>
      </c>
      <c r="AJ83" s="101">
        <f t="shared" ca="1" si="339"/>
        <v>676.18516461053537</v>
      </c>
      <c r="AK83" s="101">
        <f t="shared" ca="1" si="340"/>
        <v>768.85337026811146</v>
      </c>
      <c r="AL83" s="101">
        <f t="shared" ca="1" si="341"/>
        <v>856.7178499136769</v>
      </c>
      <c r="AM83" s="101">
        <f t="shared" ca="1" si="342"/>
        <v>936.75644219990807</v>
      </c>
      <c r="AN83" s="101">
        <f t="shared" ca="1" si="343"/>
        <v>1006.3323739344426</v>
      </c>
      <c r="AO83" s="101">
        <f t="shared" ca="1" si="344"/>
        <v>1063.3375636428805</v>
      </c>
      <c r="AP83" s="101">
        <f t="shared" ca="1" si="345"/>
        <v>1106.2843333948733</v>
      </c>
      <c r="AQ83" s="101">
        <f t="shared" ca="1" si="346"/>
        <v>1134.3437738182733</v>
      </c>
      <c r="AR83" s="101">
        <f t="shared" ca="1" si="347"/>
        <v>1147.3345795615044</v>
      </c>
      <c r="AS83" s="101">
        <f t="shared" ca="1" si="348"/>
        <v>1145.6702822387986</v>
      </c>
      <c r="AT83" s="101">
        <f t="shared" ca="1" si="349"/>
        <v>1130.2752698231484</v>
      </c>
      <c r="AU83" s="101">
        <f t="shared" ca="1" si="350"/>
        <v>1102.480874168577</v>
      </c>
      <c r="AV83" s="101">
        <f t="shared" ca="1" si="351"/>
        <v>1063.9123916812457</v>
      </c>
      <c r="AW83" s="101">
        <f t="shared" ca="1" si="352"/>
        <v>1016.3765312279273</v>
      </c>
      <c r="AX83" s="101">
        <f t="shared" ca="1" si="353"/>
        <v>961.75683442147431</v>
      </c>
      <c r="AY83" s="101">
        <f t="shared" ca="1" si="354"/>
        <v>901.92242925034532</v>
      </c>
      <c r="AZ83" s="101">
        <f t="shared" ca="1" si="355"/>
        <v>838.6533348603075</v>
      </c>
      <c r="BA83" s="101">
        <f t="shared" ca="1" si="356"/>
        <v>773.58362895385517</v>
      </c>
      <c r="BB83" s="101">
        <f t="shared" ca="1" si="357"/>
        <v>708.16223605590244</v>
      </c>
      <c r="BC83" s="101">
        <f t="shared" ca="1" si="358"/>
        <v>643.62994224782483</v>
      </c>
      <c r="BD83" s="101">
        <f t="shared" ca="1" si="359"/>
        <v>581.01048413393198</v>
      </c>
      <c r="BE83" s="101">
        <f t="shared" ca="1" si="360"/>
        <v>521.11315467850011</v>
      </c>
      <c r="BF83" s="101">
        <f t="shared" ca="1" si="361"/>
        <v>464.54425331278566</v>
      </c>
      <c r="BG83" s="101">
        <f t="shared" ca="1" si="362"/>
        <v>411.72481160056384</v>
      </c>
      <c r="BH83" s="101">
        <f t="shared" ca="1" si="363"/>
        <v>362.91227953905468</v>
      </c>
      <c r="BI83" s="101">
        <f t="shared" ca="1" si="364"/>
        <v>318.22419972749356</v>
      </c>
      <c r="BJ83" s="101">
        <f t="shared" ca="1" si="365"/>
        <v>277.66227664094203</v>
      </c>
      <c r="BK83" s="101">
        <f t="shared" ca="1" si="366"/>
        <v>241.1356277158666</v>
      </c>
      <c r="BL83" s="101">
        <f t="shared" ca="1" si="367"/>
        <v>208.48235516316484</v>
      </c>
      <c r="BM83" s="101">
        <f t="shared" ca="1" si="368"/>
        <v>179.48888590562126</v>
      </c>
      <c r="BN83" s="101">
        <f t="shared" ca="1" si="369"/>
        <v>153.90678366947935</v>
      </c>
      <c r="BO83" s="101">
        <f t="shared" ca="1" si="370"/>
        <v>131.46694025614306</v>
      </c>
      <c r="BP83" s="101">
        <f t="shared" ca="1" si="371"/>
        <v>111.89120502140742</v>
      </c>
      <c r="BQ83" s="101">
        <f t="shared" ca="1" si="372"/>
        <v>94.90161802461003</v>
      </c>
      <c r="BR83" s="101">
        <f t="shared" ca="1" si="373"/>
        <v>80.22748007536029</v>
      </c>
      <c r="BS83" s="101">
        <f t="shared" ca="1" si="374"/>
        <v>67.610529364425517</v>
      </c>
      <c r="BT83" s="101">
        <f t="shared" ca="1" si="375"/>
        <v>56.808506661612896</v>
      </c>
      <c r="BU83" s="101">
        <f t="shared" ca="1" si="376"/>
        <v>47.597385671081184</v>
      </c>
      <c r="BV83" s="101">
        <f t="shared" ca="1" si="377"/>
        <v>39.772527628234386</v>
      </c>
      <c r="BW83" s="101">
        <f t="shared" ca="1" si="378"/>
        <v>33.148994179978949</v>
      </c>
      <c r="BX83" s="101">
        <f t="shared" ca="1" si="379"/>
        <v>27.561223616010157</v>
      </c>
      <c r="BY83" s="101">
        <f t="shared" ca="1" si="380"/>
        <v>22.86224531878948</v>
      </c>
      <c r="BZ83" s="101">
        <f t="shared" ca="1" si="381"/>
        <v>18.922577803734011</v>
      </c>
      <c r="CA83" s="101">
        <f t="shared" ca="1" si="382"/>
        <v>15.628928212477431</v>
      </c>
      <c r="CB83" s="101">
        <f t="shared" ca="1" si="383"/>
        <v>12.882786369565698</v>
      </c>
      <c r="CC83" s="101">
        <f t="shared" ca="1" si="384"/>
        <v>10.598984894068906</v>
      </c>
      <c r="CD83" s="101">
        <f t="shared" ca="1" si="385"/>
        <v>8.7042784614620157</v>
      </c>
      <c r="CE83" s="101">
        <f t="shared" ca="1" si="386"/>
        <v>7.1359800296348617</v>
      </c>
      <c r="CF83" s="101">
        <f t="shared" ca="1" si="387"/>
        <v>5.8406794407070501</v>
      </c>
      <c r="CG83" s="101">
        <f t="shared" ca="1" si="388"/>
        <v>4.773059979377579</v>
      </c>
      <c r="CH83" s="101">
        <f t="shared" ca="1" si="389"/>
        <v>3.8948208696324609</v>
      </c>
      <c r="CI83" s="101">
        <f t="shared" ca="1" si="390"/>
        <v>3.1737079830597787</v>
      </c>
      <c r="CJ83" s="101">
        <f t="shared" ca="1" si="391"/>
        <v>2.5826508875194261</v>
      </c>
      <c r="CK83" s="101">
        <f t="shared" ca="1" si="392"/>
        <v>2.0990014877314964</v>
      </c>
      <c r="CL83" s="101">
        <f t="shared" ca="1" si="393"/>
        <v>1.7038676360687108</v>
      </c>
      <c r="CM83" s="101">
        <f t="shared" ca="1" si="394"/>
        <v>1.3815339963887319</v>
      </c>
      <c r="CN83" s="101">
        <f t="shared" ca="1" si="395"/>
        <v>1.1189619353379603</v>
      </c>
      <c r="CO83" s="101">
        <f t="shared" ca="1" si="396"/>
        <v>0.90536013777349755</v>
      </c>
      <c r="CP83" s="101">
        <f t="shared" ca="1" si="397"/>
        <v>0.73181786908958613</v>
      </c>
      <c r="CQ83" s="101">
        <f t="shared" ca="1" si="398"/>
        <v>0.59099323760163425</v>
      </c>
      <c r="CR83" s="101">
        <f t="shared" ca="1" si="399"/>
        <v>2.4343534553895192</v>
      </c>
      <c r="CS83" s="102">
        <f t="shared" ca="1" si="400"/>
        <v>26141.724599999987</v>
      </c>
      <c r="CT83" s="74">
        <f t="shared" si="475"/>
        <v>633.89873450673588</v>
      </c>
      <c r="CU83" s="74">
        <f t="shared" si="476"/>
        <v>267.3647018582293</v>
      </c>
      <c r="CV83" s="74">
        <f t="shared" si="477"/>
        <v>342.76199221893989</v>
      </c>
      <c r="CW83" s="74">
        <f t="shared" si="478"/>
        <v>426.93230668920904</v>
      </c>
      <c r="CX83" s="74">
        <f t="shared" si="479"/>
        <v>517.73524214388101</v>
      </c>
      <c r="CY83" s="74">
        <f t="shared" si="480"/>
        <v>612.43749874293144</v>
      </c>
      <c r="CZ83" s="74">
        <f t="shared" si="481"/>
        <v>707.89942494542299</v>
      </c>
      <c r="DA83" s="74">
        <f t="shared" si="482"/>
        <v>800.7975281181657</v>
      </c>
      <c r="DB83" s="74">
        <f t="shared" si="483"/>
        <v>887.85689674354853</v>
      </c>
      <c r="DC83" s="74">
        <f t="shared" ca="1" si="401"/>
        <v>936.75644219990807</v>
      </c>
      <c r="DD83" s="74">
        <f t="shared" si="484"/>
        <v>1032.8732206696882</v>
      </c>
      <c r="DE83" s="74">
        <f t="shared" si="485"/>
        <v>1086.2926003253735</v>
      </c>
      <c r="DF83" s="74">
        <f t="shared" si="486"/>
        <v>1125.0101206939732</v>
      </c>
      <c r="DG83" s="74">
        <f t="shared" si="487"/>
        <v>1148.3926929105824</v>
      </c>
      <c r="DH83" s="74">
        <f t="shared" si="488"/>
        <v>1156.4642076679766</v>
      </c>
      <c r="DI83" s="74">
        <f t="shared" si="489"/>
        <v>1149.8384726248569</v>
      </c>
      <c r="DJ83" s="74">
        <f t="shared" si="490"/>
        <v>1129.6233034298232</v>
      </c>
      <c r="DK83" s="74">
        <f t="shared" si="491"/>
        <v>1097.3076845928299</v>
      </c>
      <c r="DL83" s="74">
        <f t="shared" si="492"/>
        <v>1054.6430820036419</v>
      </c>
      <c r="DM83" s="74">
        <f t="shared" si="493"/>
        <v>1003.5282710467187</v>
      </c>
      <c r="DN83" s="74">
        <f t="shared" si="494"/>
        <v>945.90484203578433</v>
      </c>
      <c r="DO83" s="74">
        <f t="shared" si="495"/>
        <v>883.66820558352435</v>
      </c>
      <c r="DP83" s="74">
        <f t="shared" si="496"/>
        <v>818.5967121386501</v>
      </c>
      <c r="DQ83" s="74">
        <f t="shared" si="497"/>
        <v>752.29960125639366</v>
      </c>
      <c r="DR83" s="74">
        <f t="shared" si="498"/>
        <v>686.1830031674026</v>
      </c>
      <c r="DS83" s="74">
        <f t="shared" si="499"/>
        <v>621.43215501278905</v>
      </c>
      <c r="DT83" s="74">
        <f t="shared" si="500"/>
        <v>559.00734311467625</v>
      </c>
      <c r="DU83" s="74">
        <f t="shared" si="501"/>
        <v>499.6507846818277</v>
      </c>
      <c r="DV83" s="74">
        <f t="shared" si="502"/>
        <v>443.90164467485175</v>
      </c>
      <c r="DW83" s="74">
        <f t="shared" si="503"/>
        <v>392.11656944302649</v>
      </c>
      <c r="DX83" s="74">
        <f t="shared" si="504"/>
        <v>344.4934363032865</v>
      </c>
      <c r="DY83" s="74">
        <f t="shared" si="505"/>
        <v>301.0964057972127</v>
      </c>
      <c r="DZ83" s="74">
        <f t="shared" si="506"/>
        <v>261.88077200692737</v>
      </c>
      <c r="EA83" s="74">
        <f t="shared" si="507"/>
        <v>226.71650024816944</v>
      </c>
      <c r="EB83" s="74">
        <f t="shared" si="508"/>
        <v>195.40969699548504</v>
      </c>
      <c r="EC83" s="74">
        <f t="shared" si="509"/>
        <v>167.72156059560589</v>
      </c>
      <c r="ED83" s="74">
        <f t="shared" si="510"/>
        <v>143.38460783050007</v>
      </c>
      <c r="EE83" s="74">
        <f t="shared" si="511"/>
        <v>122.11616124143863</v>
      </c>
      <c r="EF83" s="74">
        <f t="shared" si="512"/>
        <v>103.62921979691862</v>
      </c>
      <c r="EG83" s="74">
        <f t="shared" si="513"/>
        <v>87.640927757729401</v>
      </c>
      <c r="EH83" s="74">
        <f t="shared" si="514"/>
        <v>73.878911268720358</v>
      </c>
      <c r="EI83" s="74">
        <f t="shared" si="515"/>
        <v>62.085777195419972</v>
      </c>
      <c r="EJ83" s="74">
        <f t="shared" si="516"/>
        <v>52.022071421571319</v>
      </c>
      <c r="EK83" s="74">
        <f t="shared" si="517"/>
        <v>43.467980746497318</v>
      </c>
      <c r="EL83" s="74">
        <f t="shared" si="518"/>
        <v>36.224039138543475</v>
      </c>
      <c r="EM83" s="74">
        <f t="shared" si="519"/>
        <v>30.111069798046373</v>
      </c>
      <c r="EN83" s="74">
        <f t="shared" si="520"/>
        <v>24.969562624471671</v>
      </c>
      <c r="EO83" s="74">
        <f t="shared" si="521"/>
        <v>20.658654722417886</v>
      </c>
      <c r="EP83" s="74">
        <f t="shared" si="522"/>
        <v>17.0548512063896</v>
      </c>
      <c r="EQ83" s="74">
        <f t="shared" si="523"/>
        <v>14.050595837231805</v>
      </c>
      <c r="ER83" s="74">
        <f t="shared" si="524"/>
        <v>11.552776523494027</v>
      </c>
      <c r="ES83" s="74">
        <f t="shared" si="525"/>
        <v>9.4812296669273799</v>
      </c>
      <c r="ET83" s="74">
        <f t="shared" si="526"/>
        <v>7.7672896874777848</v>
      </c>
      <c r="EU83" s="74">
        <f t="shared" si="527"/>
        <v>6.3524156245972279</v>
      </c>
      <c r="EV83" s="74">
        <f t="shared" si="528"/>
        <v>5.1869151720113935</v>
      </c>
      <c r="EW83" s="74">
        <f t="shared" si="529"/>
        <v>4.2287775060493926</v>
      </c>
      <c r="EX83" s="74">
        <f t="shared" si="530"/>
        <v>3.4426194410494593</v>
      </c>
      <c r="EY83" s="74">
        <f t="shared" si="531"/>
        <v>2.7987444296558932</v>
      </c>
      <c r="EZ83" s="74">
        <f t="shared" si="532"/>
        <v>2.2723103864152177</v>
      </c>
      <c r="FA83" s="74">
        <f t="shared" si="533"/>
        <v>1.8425999515388152</v>
      </c>
      <c r="FB83" s="74">
        <f t="shared" si="534"/>
        <v>1.4923853692025875</v>
      </c>
      <c r="FC83" s="74">
        <f t="shared" si="535"/>
        <v>1.2073794109519194</v>
      </c>
      <c r="FD83" s="74">
        <f t="shared" si="536"/>
        <v>0.97576354852161995</v>
      </c>
      <c r="FE83" s="74">
        <f t="shared" si="537"/>
        <v>0.78778472354296214</v>
      </c>
      <c r="FF83" s="74">
        <f t="shared" si="538"/>
        <v>0.63541245721282458</v>
      </c>
      <c r="FG83" s="74">
        <f t="shared" si="539"/>
        <v>0.51204859947229764</v>
      </c>
      <c r="FH83" s="74">
        <f t="shared" si="540"/>
        <v>2.0877038015452771</v>
      </c>
      <c r="FI83" s="102">
        <f t="shared" ca="1" si="402"/>
        <v>26112.412244073617</v>
      </c>
      <c r="FJ83" s="62"/>
      <c r="FK83" s="103">
        <f t="shared" ca="1" si="403"/>
        <v>2.2138932038404804E-2</v>
      </c>
      <c r="FL83" s="103">
        <f t="shared" ca="1" si="403"/>
        <v>9.5025891181003668E-3</v>
      </c>
      <c r="FM83" s="103">
        <f t="shared" ca="1" si="403"/>
        <v>1.2253604011485134E-2</v>
      </c>
      <c r="FN83" s="103">
        <f t="shared" ca="1" si="403"/>
        <v>1.5349550714824392E-2</v>
      </c>
      <c r="FO83" s="103">
        <f t="shared" ca="1" si="403"/>
        <v>1.8717399770130188E-2</v>
      </c>
      <c r="FP83" s="103">
        <f t="shared" ca="1" si="403"/>
        <v>2.226074136558925E-2</v>
      </c>
      <c r="FQ83" s="103">
        <f t="shared" ca="1" si="403"/>
        <v>2.5866126851115848E-2</v>
      </c>
      <c r="FR83" s="103">
        <f t="shared" ca="1" si="403"/>
        <v>2.9410965880503227E-2</v>
      </c>
      <c r="FS83" s="103">
        <f t="shared" ca="1" si="403"/>
        <v>3.2772047866867868E-2</v>
      </c>
      <c r="FT83" s="103">
        <f t="shared" ca="1" si="403"/>
        <v>3.5833766001800375E-2</v>
      </c>
      <c r="FU83" s="103">
        <f t="shared" ca="1" si="403"/>
        <v>3.8495255738959282E-2</v>
      </c>
      <c r="FV83" s="103">
        <f t="shared" ca="1" si="403"/>
        <v>4.0675876588604297E-2</v>
      </c>
      <c r="FW83" s="103">
        <f t="shared" ca="1" si="403"/>
        <v>4.2318720372215762E-2</v>
      </c>
      <c r="FX83" s="103">
        <f t="shared" ca="1" si="403"/>
        <v>4.3392078800274479E-2</v>
      </c>
      <c r="FY83" s="103">
        <f t="shared" ca="1" si="403"/>
        <v>4.3889016394943775E-2</v>
      </c>
      <c r="FZ83" s="103">
        <f t="shared" ca="1" si="403"/>
        <v>4.3825351990694567E-2</v>
      </c>
      <c r="GA83" s="103">
        <f t="shared" ca="1" si="404"/>
        <v>4.3236446222187995E-2</v>
      </c>
      <c r="GB83" s="103">
        <f t="shared" ca="1" si="404"/>
        <v>4.2173226557844522E-2</v>
      </c>
      <c r="GC83" s="103">
        <f t="shared" ca="1" si="404"/>
        <v>4.0697865498944406E-2</v>
      </c>
      <c r="GD83" s="103">
        <f t="shared" ca="1" si="404"/>
        <v>3.8879475121848993E-2</v>
      </c>
      <c r="GE83" s="103">
        <f t="shared" ca="1" si="404"/>
        <v>3.6790106587744974E-2</v>
      </c>
      <c r="GF83" s="103">
        <f t="shared" ca="1" si="404"/>
        <v>3.4501259693109375E-2</v>
      </c>
      <c r="GG83" s="103">
        <f t="shared" ca="1" si="404"/>
        <v>3.2081025551784291E-2</v>
      </c>
      <c r="GH83" s="103">
        <f t="shared" ca="1" si="404"/>
        <v>2.9591912576183117E-2</v>
      </c>
      <c r="GI83" s="103">
        <f t="shared" ca="1" si="404"/>
        <v>2.7089346509904813E-2</v>
      </c>
      <c r="GJ83" s="103">
        <f t="shared" ca="1" si="404"/>
        <v>2.4620791171819825E-2</v>
      </c>
      <c r="GK83" s="103">
        <f t="shared" ca="1" si="404"/>
        <v>2.2225407582097022E-2</v>
      </c>
      <c r="GL83" s="103">
        <f t="shared" ca="1" si="404"/>
        <v>1.9934153643348395E-2</v>
      </c>
      <c r="GM83" s="103">
        <f t="shared" ca="1" si="404"/>
        <v>1.7770222141839331E-2</v>
      </c>
      <c r="GN83" s="103">
        <f t="shared" ca="1" si="404"/>
        <v>1.5749718807785314E-2</v>
      </c>
      <c r="GO83" s="103">
        <f t="shared" ca="1" si="326"/>
        <v>1.3882491881926369E-2</v>
      </c>
      <c r="GP83" s="103">
        <f t="shared" ca="1" si="325"/>
        <v>1.2173037724048768E-2</v>
      </c>
      <c r="GQ83" s="103">
        <f t="shared" ca="1" si="325"/>
        <v>1.0621421535476743E-2</v>
      </c>
      <c r="GR83" s="103">
        <f t="shared" ca="1" si="325"/>
        <v>9.224166783390669E-3</v>
      </c>
      <c r="GS83" s="103">
        <f t="shared" ca="1" si="325"/>
        <v>7.9750803878931905E-3</v>
      </c>
      <c r="GT83" s="103">
        <f t="shared" ca="1" si="325"/>
        <v>6.8659925330871764E-3</v>
      </c>
      <c r="GU83" s="103">
        <f t="shared" ca="1" si="325"/>
        <v>5.887399780406203E-3</v>
      </c>
      <c r="GV83" s="103">
        <f t="shared" ca="1" si="325"/>
        <v>5.02900792766148E-3</v>
      </c>
      <c r="GW83" s="103">
        <f t="shared" ca="1" si="325"/>
        <v>4.2801768717817294E-3</v>
      </c>
      <c r="GX83" s="103">
        <f t="shared" ca="1" si="325"/>
        <v>3.6302738046827283E-3</v>
      </c>
      <c r="GY83" s="103">
        <f t="shared" ca="1" si="325"/>
        <v>3.0689436639295149E-3</v>
      </c>
      <c r="GZ83" s="103">
        <f t="shared" ca="1" si="325"/>
        <v>2.5863071545182427E-3</v>
      </c>
      <c r="HA83" s="103">
        <f t="shared" ca="1" si="323"/>
        <v>2.1730971284738012E-3</v>
      </c>
      <c r="HB83" s="103">
        <f t="shared" ca="1" si="323"/>
        <v>1.8207439026834981E-3</v>
      </c>
      <c r="HC83" s="103">
        <f t="shared" ca="1" si="323"/>
        <v>1.5214194257189293E-3</v>
      </c>
      <c r="HD83" s="103">
        <f t="shared" ca="1" si="323"/>
        <v>1.2680492464517419E-3</v>
      </c>
      <c r="HE83" s="103">
        <f t="shared" ca="1" si="323"/>
        <v>1.0543001289214933E-3</v>
      </c>
      <c r="HF83" s="103">
        <f t="shared" ca="1" si="323"/>
        <v>8.7455000267233672E-4</v>
      </c>
      <c r="HG83" s="103">
        <f t="shared" ca="1" si="323"/>
        <v>7.2384580945872334E-4</v>
      </c>
      <c r="HH83" s="103">
        <f t="shared" ca="1" si="323"/>
        <v>5.9785375493082193E-4</v>
      </c>
      <c r="HI83" s="103">
        <f t="shared" ca="1" si="323"/>
        <v>4.9280552705255353E-4</v>
      </c>
      <c r="HJ83" s="103">
        <f t="shared" ca="1" si="323"/>
        <v>4.0544321601754273E-4</v>
      </c>
      <c r="HK83" s="103">
        <f t="shared" ca="1" si="323"/>
        <v>3.3296496672075032E-4</v>
      </c>
      <c r="HL83" s="103">
        <f t="shared" ca="1" si="323"/>
        <v>2.7297281028026992E-4</v>
      </c>
      <c r="HM83" s="103">
        <f t="shared" ref="HM83:HY113" ca="1" si="552">CF83/$CS83</f>
        <v>2.2342364668270789E-4</v>
      </c>
      <c r="HN83" s="103">
        <f t="shared" ca="1" si="552"/>
        <v>1.8258397456216724E-4</v>
      </c>
      <c r="HO83" s="103">
        <f t="shared" ca="1" si="552"/>
        <v>1.4898867344170793E-4</v>
      </c>
      <c r="HP83" s="103">
        <f t="shared" ca="1" si="552"/>
        <v>1.2140392539594653E-4</v>
      </c>
      <c r="HQ83" s="103">
        <f t="shared" ca="1" si="324"/>
        <v>9.8794204553720509E-5</v>
      </c>
      <c r="HR83" s="103">
        <f t="shared" ca="1" si="324"/>
        <v>8.029315279878274E-5</v>
      </c>
      <c r="HS83" s="103">
        <f t="shared" ca="1" si="324"/>
        <v>6.51780883679232E-5</v>
      </c>
      <c r="HT83" s="103">
        <f t="shared" ca="1" si="324"/>
        <v>5.2847852141657575E-5</v>
      </c>
      <c r="HU83" s="103">
        <f t="shared" ca="1" si="324"/>
        <v>4.28036769746232E-5</v>
      </c>
      <c r="HV83" s="103">
        <f t="shared" ca="1" si="324"/>
        <v>3.4632762437314411E-5</v>
      </c>
      <c r="HW83" s="103">
        <f t="shared" ca="1" si="324"/>
        <v>2.7994245991314073E-5</v>
      </c>
      <c r="HX83" s="103">
        <f t="shared" ca="1" si="324"/>
        <v>2.2607278083008896E-5</v>
      </c>
      <c r="HY83" s="103">
        <f t="shared" ca="1" si="324"/>
        <v>9.3121379428406966E-5</v>
      </c>
      <c r="HZ83" s="104">
        <f t="shared" ca="1" si="541"/>
        <v>0.56712332848618141</v>
      </c>
      <c r="IA83" s="105">
        <f t="shared" ca="1" si="405"/>
        <v>2.4275763134468872E-2</v>
      </c>
      <c r="IB83" s="105">
        <f t="shared" ca="1" si="406"/>
        <v>1.0238989004890174E-2</v>
      </c>
      <c r="IC83" s="105">
        <f t="shared" ca="1" si="407"/>
        <v>1.3126400924400693E-2</v>
      </c>
      <c r="ID83" s="105">
        <f t="shared" ca="1" si="408"/>
        <v>1.6349784259633238E-2</v>
      </c>
      <c r="IE83" s="105">
        <f t="shared" ca="1" si="409"/>
        <v>1.9827170209500058E-2</v>
      </c>
      <c r="IF83" s="105">
        <f t="shared" ca="1" si="410"/>
        <v>2.3453884421648103E-2</v>
      </c>
      <c r="IG83" s="105">
        <f t="shared" ca="1" si="411"/>
        <v>2.7109690913603181E-2</v>
      </c>
      <c r="IH83" s="105">
        <f t="shared" ca="1" si="412"/>
        <v>3.0667313331035204E-2</v>
      </c>
      <c r="II83" s="105">
        <f t="shared" ca="1" si="413"/>
        <v>3.4001335780268767E-2</v>
      </c>
      <c r="IJ83" s="105">
        <f t="shared" ca="1" si="414"/>
        <v>3.5873991014082243E-2</v>
      </c>
      <c r="IK83" s="105">
        <f t="shared" ca="1" si="415"/>
        <v>3.9554875704909474E-2</v>
      </c>
      <c r="IL83" s="105">
        <f t="shared" ca="1" si="416"/>
        <v>4.1600622346635738E-2</v>
      </c>
      <c r="IM83" s="105">
        <f t="shared" ca="1" si="417"/>
        <v>4.3083347113949677E-2</v>
      </c>
      <c r="IN83" s="105">
        <f t="shared" ca="1" si="418"/>
        <v>4.3978805258453962E-2</v>
      </c>
      <c r="IO83" s="105">
        <f t="shared" ca="1" si="419"/>
        <v>4.4287911697259742E-2</v>
      </c>
      <c r="IP83" s="105">
        <f t="shared" ca="1" si="420"/>
        <v>4.4034172786385148E-2</v>
      </c>
      <c r="IQ83" s="105">
        <f t="shared" ca="1" si="421"/>
        <v>4.326001339405932E-2</v>
      </c>
      <c r="IR83" s="105">
        <f t="shared" ca="1" si="422"/>
        <v>4.2022455617514658E-2</v>
      </c>
      <c r="IS83" s="105">
        <f t="shared" ca="1" si="423"/>
        <v>4.0388573531462996E-2</v>
      </c>
      <c r="IT83" s="105">
        <f t="shared" ca="1" si="424"/>
        <v>3.8431082569726049E-2</v>
      </c>
      <c r="IU83" s="105">
        <f t="shared" ca="1" si="425"/>
        <v>3.6224337805116552E-2</v>
      </c>
      <c r="IV83" s="105">
        <f t="shared" ca="1" si="426"/>
        <v>3.384092581427741E-2</v>
      </c>
      <c r="IW83" s="105">
        <f t="shared" ca="1" si="427"/>
        <v>3.1348950242022777E-2</v>
      </c>
      <c r="IX83" s="105">
        <f t="shared" ca="1" si="428"/>
        <v>2.8810038468473281E-2</v>
      </c>
      <c r="IY83" s="105">
        <f t="shared" ca="1" si="429"/>
        <v>2.6278039606361388E-2</v>
      </c>
      <c r="IZ83" s="105">
        <f t="shared" ca="1" si="430"/>
        <v>2.3798343454608531E-2</v>
      </c>
      <c r="JA83" s="105">
        <f t="shared" ca="1" si="431"/>
        <v>2.1407725103663934E-2</v>
      </c>
      <c r="JB83" s="105">
        <f t="shared" ca="1" si="432"/>
        <v>1.9134608477055837E-2</v>
      </c>
      <c r="JC83" s="105">
        <f t="shared" ca="1" si="433"/>
        <v>1.6999641416721206E-2</v>
      </c>
      <c r="JD83" s="105">
        <f t="shared" ca="1" si="434"/>
        <v>1.5016482038422931E-2</v>
      </c>
      <c r="JE83" s="105">
        <f t="shared" ca="1" si="435"/>
        <v>1.3192708244772427E-2</v>
      </c>
      <c r="JF83" s="105">
        <f t="shared" ca="1" si="436"/>
        <v>1.1530777125562136E-2</v>
      </c>
      <c r="JG83" s="105">
        <f t="shared" ca="1" si="437"/>
        <v>1.0028976624569143E-2</v>
      </c>
      <c r="JH83" s="105">
        <f t="shared" ca="1" si="438"/>
        <v>8.6823269382025111E-3</v>
      </c>
      <c r="JI83" s="105">
        <f t="shared" ca="1" si="439"/>
        <v>7.483402726986073E-3</v>
      </c>
      <c r="JJ83" s="105">
        <f t="shared" ca="1" si="440"/>
        <v>6.4230588513962891E-3</v>
      </c>
      <c r="JK83" s="105">
        <f t="shared" ca="1" si="441"/>
        <v>5.491051783737144E-3</v>
      </c>
      <c r="JL83" s="105">
        <f t="shared" ca="1" si="442"/>
        <v>4.6765561182174464E-3</v>
      </c>
      <c r="JM83" s="105">
        <f t="shared" ca="1" si="443"/>
        <v>3.968580873658578E-3</v>
      </c>
      <c r="JN83" s="105">
        <f t="shared" ca="1" si="444"/>
        <v>3.356293816846434E-3</v>
      </c>
      <c r="JO83" s="105">
        <f t="shared" ca="1" si="445"/>
        <v>2.8292641284218259E-3</v>
      </c>
      <c r="JP83" s="105">
        <f t="shared" ca="1" si="446"/>
        <v>2.3776346901658134E-3</v>
      </c>
      <c r="JQ83" s="105">
        <f t="shared" ca="1" si="447"/>
        <v>1.9922353758557126E-3</v>
      </c>
      <c r="JR83" s="105">
        <f t="shared" ca="1" si="448"/>
        <v>1.6646482270653742E-3</v>
      </c>
      <c r="JS83" s="105">
        <f t="shared" ca="1" si="449"/>
        <v>1.3872344998216225E-3</v>
      </c>
      <c r="JT83" s="105">
        <f t="shared" ca="1" si="450"/>
        <v>1.1531324458497808E-3</v>
      </c>
      <c r="JU83" s="105">
        <f t="shared" ca="1" si="451"/>
        <v>9.5623347207758169E-4</v>
      </c>
      <c r="JV83" s="105">
        <f t="shared" ca="1" si="452"/>
        <v>7.9114309812976019E-4</v>
      </c>
      <c r="JW83" s="105">
        <f t="shared" ca="1" si="453"/>
        <v>6.5313196831366313E-4</v>
      </c>
      <c r="JX83" s="105">
        <f t="shared" ca="1" si="454"/>
        <v>5.3808111276355483E-4</v>
      </c>
      <c r="JY83" s="105">
        <f t="shared" ca="1" si="455"/>
        <v>4.4242471417461649E-4</v>
      </c>
      <c r="JZ83" s="105">
        <f t="shared" ca="1" si="456"/>
        <v>3.6309283027190285E-4</v>
      </c>
      <c r="KA83" s="105">
        <f t="shared" ca="1" si="457"/>
        <v>2.9745584647165727E-4</v>
      </c>
      <c r="KB83" s="105">
        <f t="shared" ca="1" si="458"/>
        <v>2.4327188025453106E-4</v>
      </c>
      <c r="KC83" s="105">
        <f t="shared" ca="1" si="459"/>
        <v>1.9863791684694308E-4</v>
      </c>
      <c r="KD83" s="105">
        <f t="shared" ca="1" si="460"/>
        <v>1.6194511125677949E-4</v>
      </c>
      <c r="KE83" s="105">
        <f t="shared" ca="1" si="461"/>
        <v>1.3183843027871867E-4</v>
      </c>
      <c r="KF83" s="105">
        <f t="shared" ca="1" si="462"/>
        <v>1.0718061600345202E-4</v>
      </c>
      <c r="KG83" s="105">
        <f t="shared" ca="1" si="463"/>
        <v>8.7020316820056847E-5</v>
      </c>
      <c r="KH83" s="105">
        <f t="shared" ca="1" si="464"/>
        <v>7.0564141463299907E-5</v>
      </c>
      <c r="KI83" s="105">
        <f t="shared" ca="1" si="465"/>
        <v>5.7152336415847373E-5</v>
      </c>
      <c r="KJ83" s="105">
        <f t="shared" ca="1" si="466"/>
        <v>4.6237758490732392E-5</v>
      </c>
      <c r="KK83" s="105">
        <f t="shared" ca="1" si="467"/>
        <v>3.7367805754639764E-5</v>
      </c>
      <c r="KL83" s="105">
        <f t="shared" ca="1" si="468"/>
        <v>3.0168975435111515E-5</v>
      </c>
      <c r="KM83" s="105">
        <f t="shared" ca="1" si="469"/>
        <v>2.4333732604770575E-5</v>
      </c>
      <c r="KN83" s="105">
        <f t="shared" ca="1" si="470"/>
        <v>1.9609394746305388E-5</v>
      </c>
      <c r="KO83" s="105">
        <f t="shared" ca="1" si="471"/>
        <v>7.9950629686427964E-5</v>
      </c>
      <c r="KP83" s="102"/>
      <c r="KQ83" s="106">
        <f t="shared" ca="1" si="472"/>
        <v>0.55257011488526087</v>
      </c>
      <c r="KR83" s="107">
        <f t="shared" ca="1" si="473"/>
        <v>0.18793152504986108</v>
      </c>
    </row>
    <row r="84" spans="1:304" s="63" customFormat="1" ht="15.5" x14ac:dyDescent="0.35">
      <c r="A84" s="62"/>
      <c r="B84" s="67" t="s">
        <v>186</v>
      </c>
      <c r="C84" s="95">
        <f t="shared" si="474"/>
        <v>14541.681200000001</v>
      </c>
      <c r="D84" s="75">
        <f ca="1">'Stochastic inputs'!H105</f>
        <v>25.69313</v>
      </c>
      <c r="E84" s="75">
        <v>4.7316719999999997</v>
      </c>
      <c r="F84" s="96">
        <v>25.51327809</v>
      </c>
      <c r="G84" s="96">
        <v>4.6985502959999996</v>
      </c>
      <c r="H84" s="97">
        <f t="shared" ca="1" si="327"/>
        <v>3.2295472282469366</v>
      </c>
      <c r="I84" s="97">
        <f t="shared" ca="1" si="328"/>
        <v>0.18262755949785114</v>
      </c>
      <c r="J84" s="98">
        <f t="shared" si="329"/>
        <v>3.2225226133099723</v>
      </c>
      <c r="K84" s="98">
        <f t="shared" si="330"/>
        <v>0.18262755949785114</v>
      </c>
      <c r="L84" s="98">
        <v>5.2400000000000002E-2</v>
      </c>
      <c r="M84" s="99">
        <v>22645.917600000001</v>
      </c>
      <c r="N84" s="98"/>
      <c r="O84" s="97">
        <f t="shared" ca="1" si="331"/>
        <v>3.2295472282469366</v>
      </c>
      <c r="P84" s="97">
        <f t="shared" ca="1" si="331"/>
        <v>0.18262755949785114</v>
      </c>
      <c r="Q84" s="99">
        <f t="shared" si="542"/>
        <v>14541.681200000001</v>
      </c>
      <c r="R84" s="100">
        <f t="shared" si="543"/>
        <v>15215.964400000001</v>
      </c>
      <c r="S84" s="99">
        <f t="shared" si="544"/>
        <v>15932.8488</v>
      </c>
      <c r="T84" s="100">
        <f t="shared" si="545"/>
        <v>16713.242000000002</v>
      </c>
      <c r="U84" s="99">
        <f t="shared" si="546"/>
        <v>17555.729200000002</v>
      </c>
      <c r="V84" s="100">
        <f t="shared" si="547"/>
        <v>18476.187600000001</v>
      </c>
      <c r="W84" s="99">
        <f t="shared" si="548"/>
        <v>19502.913199999999</v>
      </c>
      <c r="X84" s="100">
        <f t="shared" si="549"/>
        <v>20578.999599999999</v>
      </c>
      <c r="Y84" s="99">
        <f t="shared" si="550"/>
        <v>21636.117200000001</v>
      </c>
      <c r="Z84" s="100">
        <f t="shared" si="551"/>
        <v>22645.917600000001</v>
      </c>
      <c r="AA84" s="98"/>
      <c r="AB84" s="98">
        <f t="shared" si="332"/>
        <v>3.2225226133099723</v>
      </c>
      <c r="AC84" s="98">
        <f t="shared" si="332"/>
        <v>0.18262755949785114</v>
      </c>
      <c r="AD84" s="101">
        <f t="shared" ca="1" si="333"/>
        <v>321.93729181094869</v>
      </c>
      <c r="AE84" s="101">
        <f t="shared" ca="1" si="334"/>
        <v>138.18362153000461</v>
      </c>
      <c r="AF84" s="101">
        <f t="shared" ca="1" si="335"/>
        <v>178.18800308605785</v>
      </c>
      <c r="AG84" s="101">
        <f t="shared" ca="1" si="336"/>
        <v>223.20827305820831</v>
      </c>
      <c r="AH84" s="101">
        <f t="shared" ca="1" si="337"/>
        <v>272.18246035018632</v>
      </c>
      <c r="AI84" s="101">
        <f t="shared" ca="1" si="338"/>
        <v>323.70860421405138</v>
      </c>
      <c r="AJ84" s="101">
        <f t="shared" ca="1" si="339"/>
        <v>376.13697054768636</v>
      </c>
      <c r="AK84" s="101">
        <f t="shared" ca="1" si="340"/>
        <v>427.68488961835499</v>
      </c>
      <c r="AL84" s="101">
        <f t="shared" ca="1" si="341"/>
        <v>476.56067235113238</v>
      </c>
      <c r="AM84" s="101">
        <f t="shared" ca="1" si="342"/>
        <v>521.08320139357943</v>
      </c>
      <c r="AN84" s="101">
        <f t="shared" ca="1" si="343"/>
        <v>559.78573666841601</v>
      </c>
      <c r="AO84" s="101">
        <f t="shared" ca="1" si="344"/>
        <v>591.49562988202695</v>
      </c>
      <c r="AP84" s="101">
        <f t="shared" ca="1" si="345"/>
        <v>615.38534044470657</v>
      </c>
      <c r="AQ84" s="101">
        <f t="shared" ca="1" si="346"/>
        <v>630.99377651886971</v>
      </c>
      <c r="AR84" s="101">
        <f t="shared" ca="1" si="347"/>
        <v>638.22008459684525</v>
      </c>
      <c r="AS84" s="101">
        <f t="shared" ca="1" si="348"/>
        <v>637.29429712646538</v>
      </c>
      <c r="AT84" s="101">
        <f t="shared" ca="1" si="349"/>
        <v>628.73061718400197</v>
      </c>
      <c r="AU84" s="101">
        <f t="shared" ca="1" si="350"/>
        <v>613.26961577954808</v>
      </c>
      <c r="AV84" s="101">
        <f t="shared" ca="1" si="351"/>
        <v>591.81538560612819</v>
      </c>
      <c r="AW84" s="101">
        <f t="shared" ca="1" si="352"/>
        <v>565.37293244525893</v>
      </c>
      <c r="AX84" s="101">
        <f t="shared" ca="1" si="353"/>
        <v>534.99000131300693</v>
      </c>
      <c r="AY84" s="101">
        <f t="shared" ca="1" si="354"/>
        <v>501.70631945560609</v>
      </c>
      <c r="AZ84" s="101">
        <f t="shared" ca="1" si="355"/>
        <v>466.51204614310097</v>
      </c>
      <c r="BA84" s="101">
        <f t="shared" ca="1" si="356"/>
        <v>430.31615878112535</v>
      </c>
      <c r="BB84" s="101">
        <f t="shared" ca="1" si="357"/>
        <v>393.92464086336827</v>
      </c>
      <c r="BC84" s="101">
        <f t="shared" ca="1" si="358"/>
        <v>358.02769611237812</v>
      </c>
      <c r="BD84" s="101">
        <f t="shared" ca="1" si="359"/>
        <v>323.19479159891762</v>
      </c>
      <c r="BE84" s="101">
        <f t="shared" ca="1" si="360"/>
        <v>289.87610727339074</v>
      </c>
      <c r="BF84" s="101">
        <f t="shared" ca="1" si="361"/>
        <v>258.40890523980858</v>
      </c>
      <c r="BG84" s="101">
        <f t="shared" ca="1" si="362"/>
        <v>229.02738989245802</v>
      </c>
      <c r="BH84" s="101">
        <f t="shared" ca="1" si="363"/>
        <v>201.87477120856121</v>
      </c>
      <c r="BI84" s="101">
        <f t="shared" ca="1" si="364"/>
        <v>177.0164338186907</v>
      </c>
      <c r="BJ84" s="101">
        <f t="shared" ca="1" si="365"/>
        <v>154.45332585971724</v>
      </c>
      <c r="BK84" s="101">
        <f t="shared" ca="1" si="366"/>
        <v>134.13489269969651</v>
      </c>
      <c r="BL84" s="101">
        <f t="shared" ca="1" si="367"/>
        <v>115.97107654511505</v>
      </c>
      <c r="BM84" s="101">
        <f t="shared" ca="1" si="368"/>
        <v>99.843074537734125</v>
      </c>
      <c r="BN84" s="101">
        <f t="shared" ca="1" si="369"/>
        <v>85.612690703616963</v>
      </c>
      <c r="BO84" s="101">
        <f t="shared" ca="1" si="370"/>
        <v>73.130230036325869</v>
      </c>
      <c r="BP84" s="101">
        <f t="shared" ca="1" si="371"/>
        <v>62.24096754906315</v>
      </c>
      <c r="BQ84" s="101">
        <f t="shared" ca="1" si="372"/>
        <v>52.790284336407282</v>
      </c>
      <c r="BR84" s="101">
        <f t="shared" ca="1" si="373"/>
        <v>44.627600381622919</v>
      </c>
      <c r="BS84" s="101">
        <f t="shared" ca="1" si="374"/>
        <v>37.60925412628341</v>
      </c>
      <c r="BT84" s="101">
        <f t="shared" ca="1" si="375"/>
        <v>31.600485658901441</v>
      </c>
      <c r="BU84" s="101">
        <f t="shared" ca="1" si="376"/>
        <v>26.47667737966724</v>
      </c>
      <c r="BV84" s="101">
        <f t="shared" ca="1" si="377"/>
        <v>22.12399626029174</v>
      </c>
      <c r="BW84" s="101">
        <f t="shared" ca="1" si="378"/>
        <v>18.439567887801452</v>
      </c>
      <c r="BX84" s="101">
        <f t="shared" ca="1" si="379"/>
        <v>15.331296363895246</v>
      </c>
      <c r="BY84" s="101">
        <f t="shared" ca="1" si="380"/>
        <v>12.717427332320263</v>
      </c>
      <c r="BZ84" s="101">
        <f t="shared" ca="1" si="381"/>
        <v>10.525934999104695</v>
      </c>
      <c r="CA84" s="101">
        <f t="shared" ca="1" si="382"/>
        <v>8.6937987084269359</v>
      </c>
      <c r="CB84" s="101">
        <f t="shared" ca="1" si="383"/>
        <v>7.1662208679962065</v>
      </c>
      <c r="CC84" s="101">
        <f t="shared" ca="1" si="384"/>
        <v>5.8958259920298373</v>
      </c>
      <c r="CD84" s="101">
        <f t="shared" ca="1" si="385"/>
        <v>4.8418703968217587</v>
      </c>
      <c r="CE84" s="101">
        <f t="shared" ca="1" si="386"/>
        <v>3.9694835833637656</v>
      </c>
      <c r="CF84" s="101">
        <f t="shared" ca="1" si="387"/>
        <v>3.2489554426013738</v>
      </c>
      <c r="CG84" s="101">
        <f t="shared" ca="1" si="388"/>
        <v>2.6550779503119442</v>
      </c>
      <c r="CH84" s="101">
        <f t="shared" ca="1" si="389"/>
        <v>2.1665457916002224</v>
      </c>
      <c r="CI84" s="101">
        <f t="shared" ca="1" si="390"/>
        <v>1.7654171795364373</v>
      </c>
      <c r="CJ84" s="101">
        <f t="shared" ca="1" si="391"/>
        <v>1.4366338270277912</v>
      </c>
      <c r="CK84" s="101">
        <f t="shared" ca="1" si="392"/>
        <v>1.1675974305427856</v>
      </c>
      <c r="CL84" s="101">
        <f t="shared" ca="1" si="393"/>
        <v>0.94779898227176695</v>
      </c>
      <c r="CM84" s="101">
        <f t="shared" ca="1" si="394"/>
        <v>0.76849661794872137</v>
      </c>
      <c r="CN84" s="101">
        <f t="shared" ca="1" si="395"/>
        <v>0.62243742475275066</v>
      </c>
      <c r="CO84" s="101">
        <f t="shared" ca="1" si="396"/>
        <v>0.50361859043876089</v>
      </c>
      <c r="CP84" s="101">
        <f t="shared" ca="1" si="397"/>
        <v>0.40708340064006704</v>
      </c>
      <c r="CQ84" s="101">
        <f t="shared" ca="1" si="398"/>
        <v>0.3287478306828624</v>
      </c>
      <c r="CR84" s="101">
        <f t="shared" ca="1" si="399"/>
        <v>1.3541414125521318</v>
      </c>
      <c r="CS84" s="102">
        <f t="shared" ca="1" si="400"/>
        <v>14541.681200000003</v>
      </c>
      <c r="CT84" s="74">
        <f t="shared" si="475"/>
        <v>352.61458267678302</v>
      </c>
      <c r="CU84" s="74">
        <f t="shared" si="476"/>
        <v>148.72516324173264</v>
      </c>
      <c r="CV84" s="74">
        <f t="shared" si="477"/>
        <v>190.66590649970755</v>
      </c>
      <c r="CW84" s="74">
        <f t="shared" si="478"/>
        <v>237.48676083348784</v>
      </c>
      <c r="CX84" s="74">
        <f t="shared" si="479"/>
        <v>287.99709860232872</v>
      </c>
      <c r="CY84" s="74">
        <f t="shared" si="480"/>
        <v>340.6764855003143</v>
      </c>
      <c r="CZ84" s="74">
        <f t="shared" si="481"/>
        <v>393.77844869575546</v>
      </c>
      <c r="DA84" s="74">
        <f t="shared" si="482"/>
        <v>445.45425130989258</v>
      </c>
      <c r="DB84" s="74">
        <f t="shared" si="483"/>
        <v>493.88218035416077</v>
      </c>
      <c r="DC84" s="74">
        <f t="shared" ca="1" si="401"/>
        <v>521.08320139357943</v>
      </c>
      <c r="DD84" s="74">
        <f t="shared" si="484"/>
        <v>574.5494348523531</v>
      </c>
      <c r="DE84" s="74">
        <f t="shared" si="485"/>
        <v>604.26467364171526</v>
      </c>
      <c r="DF84" s="74">
        <f t="shared" si="486"/>
        <v>625.80180811426965</v>
      </c>
      <c r="DG84" s="74">
        <f t="shared" si="487"/>
        <v>638.80867418805224</v>
      </c>
      <c r="DH84" s="74">
        <f t="shared" si="488"/>
        <v>643.29856137794025</v>
      </c>
      <c r="DI84" s="74">
        <f t="shared" si="489"/>
        <v>639.61290833909231</v>
      </c>
      <c r="DJ84" s="74">
        <f t="shared" si="490"/>
        <v>628.36795222635601</v>
      </c>
      <c r="DK84" s="74">
        <f t="shared" si="491"/>
        <v>610.39196043168033</v>
      </c>
      <c r="DL84" s="74">
        <f t="shared" si="492"/>
        <v>586.65920909756721</v>
      </c>
      <c r="DM84" s="74">
        <f t="shared" si="493"/>
        <v>558.22591722768641</v>
      </c>
      <c r="DN84" s="74">
        <f t="shared" si="494"/>
        <v>526.17212019824944</v>
      </c>
      <c r="DO84" s="74">
        <f t="shared" si="495"/>
        <v>491.55216531397747</v>
      </c>
      <c r="DP84" s="74">
        <f t="shared" si="496"/>
        <v>455.35528361003469</v>
      </c>
      <c r="DQ84" s="74">
        <f t="shared" si="497"/>
        <v>418.47663594304703</v>
      </c>
      <c r="DR84" s="74">
        <f t="shared" si="498"/>
        <v>381.69840091265286</v>
      </c>
      <c r="DS84" s="74">
        <f t="shared" si="499"/>
        <v>345.67988240626482</v>
      </c>
      <c r="DT84" s="74">
        <f t="shared" si="500"/>
        <v>310.95525243321691</v>
      </c>
      <c r="DU84" s="74">
        <f t="shared" si="501"/>
        <v>277.93737916483838</v>
      </c>
      <c r="DV84" s="74">
        <f t="shared" si="502"/>
        <v>246.92618026499184</v>
      </c>
      <c r="DW84" s="74">
        <f t="shared" si="503"/>
        <v>218.12004499803172</v>
      </c>
      <c r="DX84" s="74">
        <f t="shared" si="504"/>
        <v>191.62904524726341</v>
      </c>
      <c r="DY84" s="74">
        <f t="shared" si="505"/>
        <v>167.4888711653285</v>
      </c>
      <c r="DZ84" s="74">
        <f t="shared" si="506"/>
        <v>145.67465449217616</v>
      </c>
      <c r="EA84" s="74">
        <f t="shared" si="507"/>
        <v>126.1140617091728</v>
      </c>
      <c r="EB84" s="74">
        <f t="shared" si="508"/>
        <v>108.69923696988765</v>
      </c>
      <c r="EC84" s="74">
        <f t="shared" si="509"/>
        <v>93.297343685878431</v>
      </c>
      <c r="ED84" s="74">
        <f t="shared" si="510"/>
        <v>79.75959076770917</v>
      </c>
      <c r="EE84" s="74">
        <f t="shared" si="511"/>
        <v>67.928735127934019</v>
      </c>
      <c r="EF84" s="74">
        <f t="shared" si="512"/>
        <v>57.645128634379361</v>
      </c>
      <c r="EG84" s="74">
        <f t="shared" si="513"/>
        <v>48.751429028715712</v>
      </c>
      <c r="EH84" s="74">
        <f t="shared" si="514"/>
        <v>41.096124739712813</v>
      </c>
      <c r="EI84" s="74">
        <f t="shared" si="515"/>
        <v>34.536037420806863</v>
      </c>
      <c r="EJ84" s="74">
        <f t="shared" si="516"/>
        <v>28.937967542360266</v>
      </c>
      <c r="EK84" s="74">
        <f t="shared" si="517"/>
        <v>24.17964109465456</v>
      </c>
      <c r="EL84" s="74">
        <f t="shared" si="518"/>
        <v>20.150102450739681</v>
      </c>
      <c r="EM84" s="74">
        <f t="shared" si="519"/>
        <v>16.749682138191403</v>
      </c>
      <c r="EN84" s="74">
        <f t="shared" si="520"/>
        <v>13.889650546946024</v>
      </c>
      <c r="EO84" s="74">
        <f t="shared" si="521"/>
        <v>11.491650822236702</v>
      </c>
      <c r="EP84" s="74">
        <f t="shared" si="522"/>
        <v>9.4869872952740444</v>
      </c>
      <c r="EQ84" s="74">
        <f t="shared" si="523"/>
        <v>7.8158303807956111</v>
      </c>
      <c r="ER84" s="74">
        <f t="shared" si="524"/>
        <v>6.4263852423682275</v>
      </c>
      <c r="ES84" s="74">
        <f t="shared" si="525"/>
        <v>5.2740598147239357</v>
      </c>
      <c r="ET84" s="74">
        <f t="shared" si="526"/>
        <v>4.32065795779019</v>
      </c>
      <c r="EU84" s="74">
        <f t="shared" si="527"/>
        <v>3.5336154854447428</v>
      </c>
      <c r="EV84" s="74">
        <f t="shared" si="528"/>
        <v>2.8852903929235354</v>
      </c>
      <c r="EW84" s="74">
        <f t="shared" si="529"/>
        <v>2.3523136020911695</v>
      </c>
      <c r="EX84" s="74">
        <f t="shared" si="530"/>
        <v>1.9150027464011854</v>
      </c>
      <c r="EY84" s="74">
        <f t="shared" si="531"/>
        <v>1.5568387273245097</v>
      </c>
      <c r="EZ84" s="74">
        <f t="shared" si="532"/>
        <v>1.2640028051821379</v>
      </c>
      <c r="FA84" s="74">
        <f t="shared" si="533"/>
        <v>1.0249706736797655</v>
      </c>
      <c r="FB84" s="74">
        <f t="shared" si="534"/>
        <v>0.83015916503413567</v>
      </c>
      <c r="FC84" s="74">
        <f t="shared" si="535"/>
        <v>0.671620818831004</v>
      </c>
      <c r="FD84" s="74">
        <f t="shared" si="536"/>
        <v>0.54278142189525358</v>
      </c>
      <c r="FE84" s="74">
        <f t="shared" si="537"/>
        <v>0.43821570608971566</v>
      </c>
      <c r="FF84" s="74">
        <f t="shared" si="538"/>
        <v>0.35345661101859882</v>
      </c>
      <c r="FG84" s="74">
        <f t="shared" si="539"/>
        <v>0.28483382815656472</v>
      </c>
      <c r="FH84" s="74">
        <f t="shared" si="540"/>
        <v>1.1613129426854834</v>
      </c>
      <c r="FI84" s="102">
        <f t="shared" ca="1" si="402"/>
        <v>14525.375813051573</v>
      </c>
      <c r="FJ84" s="62"/>
      <c r="FK84" s="103">
        <f t="shared" ca="1" si="403"/>
        <v>2.213893203840479E-2</v>
      </c>
      <c r="FL84" s="103">
        <f t="shared" ca="1" si="403"/>
        <v>9.5025891181003599E-3</v>
      </c>
      <c r="FM84" s="103">
        <f t="shared" ca="1" si="403"/>
        <v>1.2253604011485125E-2</v>
      </c>
      <c r="FN84" s="103">
        <f t="shared" ca="1" si="403"/>
        <v>1.5349550714824382E-2</v>
      </c>
      <c r="FO84" s="103">
        <f t="shared" ca="1" si="403"/>
        <v>1.8717399770130174E-2</v>
      </c>
      <c r="FP84" s="103">
        <f t="shared" ca="1" si="403"/>
        <v>2.2260741365589237E-2</v>
      </c>
      <c r="FQ84" s="103">
        <f t="shared" ca="1" si="403"/>
        <v>2.586612685111583E-2</v>
      </c>
      <c r="FR84" s="103">
        <f t="shared" ca="1" si="403"/>
        <v>2.9410965880503206E-2</v>
      </c>
      <c r="FS84" s="103">
        <f t="shared" ca="1" si="403"/>
        <v>3.2772047866867847E-2</v>
      </c>
      <c r="FT84" s="103">
        <f t="shared" ca="1" si="403"/>
        <v>3.5833766001800355E-2</v>
      </c>
      <c r="FU84" s="103">
        <f t="shared" ca="1" si="403"/>
        <v>3.8495255738959254E-2</v>
      </c>
      <c r="FV84" s="103">
        <f t="shared" ca="1" si="403"/>
        <v>4.0675876588604269E-2</v>
      </c>
      <c r="FW84" s="103">
        <f t="shared" ca="1" si="403"/>
        <v>4.2318720372215728E-2</v>
      </c>
      <c r="FX84" s="103">
        <f t="shared" ca="1" si="403"/>
        <v>4.3392078800274451E-2</v>
      </c>
      <c r="FY84" s="103">
        <f t="shared" ca="1" si="403"/>
        <v>4.388901639494374E-2</v>
      </c>
      <c r="FZ84" s="103">
        <f t="shared" ca="1" si="403"/>
        <v>4.3825351990694532E-2</v>
      </c>
      <c r="GA84" s="103">
        <f t="shared" ca="1" si="404"/>
        <v>4.3236446222187974E-2</v>
      </c>
      <c r="GB84" s="103">
        <f t="shared" ca="1" si="404"/>
        <v>4.2173226557844494E-2</v>
      </c>
      <c r="GC84" s="103">
        <f t="shared" ca="1" si="404"/>
        <v>4.0697865498944379E-2</v>
      </c>
      <c r="GD84" s="103">
        <f t="shared" ca="1" si="404"/>
        <v>3.8879475121848965E-2</v>
      </c>
      <c r="GE84" s="103">
        <f t="shared" ca="1" si="404"/>
        <v>3.6790106587744946E-2</v>
      </c>
      <c r="GF84" s="103">
        <f t="shared" ca="1" si="404"/>
        <v>3.4501259693109347E-2</v>
      </c>
      <c r="GG84" s="103">
        <f t="shared" ca="1" si="404"/>
        <v>3.2081025551784263E-2</v>
      </c>
      <c r="GH84" s="103">
        <f t="shared" ca="1" si="404"/>
        <v>2.9591912576183096E-2</v>
      </c>
      <c r="GI84" s="103">
        <f t="shared" ca="1" si="404"/>
        <v>2.7089346509904796E-2</v>
      </c>
      <c r="GJ84" s="103">
        <f t="shared" ca="1" si="404"/>
        <v>2.4620791171819808E-2</v>
      </c>
      <c r="GK84" s="103">
        <f t="shared" ca="1" si="404"/>
        <v>2.2225407582097012E-2</v>
      </c>
      <c r="GL84" s="103">
        <f t="shared" ca="1" si="404"/>
        <v>1.9934153643348385E-2</v>
      </c>
      <c r="GM84" s="103">
        <f t="shared" ca="1" si="404"/>
        <v>1.7770222141839317E-2</v>
      </c>
      <c r="GN84" s="103">
        <f t="shared" ca="1" si="404"/>
        <v>1.5749718807785303E-2</v>
      </c>
      <c r="GO84" s="103">
        <f t="shared" ca="1" si="326"/>
        <v>1.388249188192636E-2</v>
      </c>
      <c r="GP84" s="103">
        <f t="shared" ca="1" si="325"/>
        <v>1.2173037724048761E-2</v>
      </c>
      <c r="GQ84" s="103">
        <f t="shared" ca="1" si="325"/>
        <v>1.0621421535476738E-2</v>
      </c>
      <c r="GR84" s="103">
        <f t="shared" ca="1" si="325"/>
        <v>9.2241667833906638E-3</v>
      </c>
      <c r="GS84" s="103">
        <f t="shared" ca="1" si="325"/>
        <v>7.9750803878931853E-3</v>
      </c>
      <c r="GT84" s="103">
        <f t="shared" ca="1" si="325"/>
        <v>6.8659925330871721E-3</v>
      </c>
      <c r="GU84" s="103">
        <f t="shared" ca="1" si="325"/>
        <v>5.8873997804061986E-3</v>
      </c>
      <c r="GV84" s="103">
        <f t="shared" ca="1" si="325"/>
        <v>5.0290079276614765E-3</v>
      </c>
      <c r="GW84" s="103">
        <f t="shared" ca="1" si="325"/>
        <v>4.2801768717817259E-3</v>
      </c>
      <c r="GX84" s="103">
        <f t="shared" ca="1" si="325"/>
        <v>3.6302738046827261E-3</v>
      </c>
      <c r="GY84" s="103">
        <f t="shared" ca="1" si="325"/>
        <v>3.0689436639295127E-3</v>
      </c>
      <c r="GZ84" s="103">
        <f t="shared" ca="1" si="325"/>
        <v>2.586307154518241E-3</v>
      </c>
      <c r="HA84" s="103">
        <f t="shared" ca="1" si="325"/>
        <v>2.1730971284737994E-3</v>
      </c>
      <c r="HB84" s="103">
        <f t="shared" ca="1" si="325"/>
        <v>1.8207439026834968E-3</v>
      </c>
      <c r="HC84" s="103">
        <f t="shared" ca="1" si="325"/>
        <v>1.5214194257189282E-3</v>
      </c>
      <c r="HD84" s="103">
        <f t="shared" ca="1" si="325"/>
        <v>1.268049246451741E-3</v>
      </c>
      <c r="HE84" s="103">
        <f t="shared" ca="1" si="325"/>
        <v>1.0543001289214924E-3</v>
      </c>
      <c r="HF84" s="103">
        <f t="shared" ref="HF84:HU115" ca="1" si="553">BY84/$CS84</f>
        <v>8.7455000267233618E-4</v>
      </c>
      <c r="HG84" s="103">
        <f t="shared" ca="1" si="553"/>
        <v>7.238458094587229E-4</v>
      </c>
      <c r="HH84" s="103">
        <f t="shared" ca="1" si="553"/>
        <v>5.9785375493082149E-4</v>
      </c>
      <c r="HI84" s="103">
        <f t="shared" ca="1" si="553"/>
        <v>4.9280552705255321E-4</v>
      </c>
      <c r="HJ84" s="103">
        <f t="shared" ca="1" si="553"/>
        <v>4.0544321601754246E-4</v>
      </c>
      <c r="HK84" s="103">
        <f t="shared" ca="1" si="553"/>
        <v>3.329649667207501E-4</v>
      </c>
      <c r="HL84" s="103">
        <f t="shared" ca="1" si="553"/>
        <v>2.7297281028026971E-4</v>
      </c>
      <c r="HM84" s="103">
        <f t="shared" ca="1" si="552"/>
        <v>2.2342364668270773E-4</v>
      </c>
      <c r="HN84" s="103">
        <f t="shared" ca="1" si="552"/>
        <v>1.825839745621671E-4</v>
      </c>
      <c r="HO84" s="103">
        <f t="shared" ca="1" si="552"/>
        <v>1.4898867344170783E-4</v>
      </c>
      <c r="HP84" s="103">
        <f t="shared" ca="1" si="552"/>
        <v>1.2140392539594644E-4</v>
      </c>
      <c r="HQ84" s="103">
        <f t="shared" ca="1" si="324"/>
        <v>9.8794204553720441E-5</v>
      </c>
      <c r="HR84" s="103">
        <f t="shared" ca="1" si="324"/>
        <v>8.0293152798782672E-5</v>
      </c>
      <c r="HS84" s="103">
        <f t="shared" ca="1" si="324"/>
        <v>6.5178088367923146E-5</v>
      </c>
      <c r="HT84" s="103">
        <f t="shared" ca="1" si="324"/>
        <v>5.2847852141657541E-5</v>
      </c>
      <c r="HU84" s="103">
        <f t="shared" ca="1" si="324"/>
        <v>4.2803676974623166E-5</v>
      </c>
      <c r="HV84" s="103">
        <f t="shared" ca="1" si="324"/>
        <v>3.4632762437314384E-5</v>
      </c>
      <c r="HW84" s="103">
        <f t="shared" ca="1" si="324"/>
        <v>2.7994245991314056E-5</v>
      </c>
      <c r="HX84" s="103">
        <f t="shared" ca="1" si="324"/>
        <v>2.2607278083008886E-5</v>
      </c>
      <c r="HY84" s="103">
        <f t="shared" ca="1" si="324"/>
        <v>9.3121379428406912E-5</v>
      </c>
      <c r="HZ84" s="104">
        <f t="shared" ca="1" si="541"/>
        <v>0.56712332848618119</v>
      </c>
      <c r="IA84" s="105">
        <f t="shared" ca="1" si="405"/>
        <v>2.4275763134468862E-2</v>
      </c>
      <c r="IB84" s="105">
        <f t="shared" ca="1" si="406"/>
        <v>1.0238989004890169E-2</v>
      </c>
      <c r="IC84" s="105">
        <f t="shared" ca="1" si="407"/>
        <v>1.3126400924400688E-2</v>
      </c>
      <c r="ID84" s="105">
        <f t="shared" ca="1" si="408"/>
        <v>1.6349784259633231E-2</v>
      </c>
      <c r="IE84" s="105">
        <f t="shared" ca="1" si="409"/>
        <v>1.9827170209500051E-2</v>
      </c>
      <c r="IF84" s="105">
        <f t="shared" ca="1" si="410"/>
        <v>2.3453884421648093E-2</v>
      </c>
      <c r="IG84" s="105">
        <f t="shared" ca="1" si="411"/>
        <v>2.7109690913603168E-2</v>
      </c>
      <c r="IH84" s="105">
        <f t="shared" ca="1" si="412"/>
        <v>3.0667313331035187E-2</v>
      </c>
      <c r="II84" s="105">
        <f t="shared" ca="1" si="413"/>
        <v>3.4001335780268753E-2</v>
      </c>
      <c r="IJ84" s="105">
        <f t="shared" ca="1" si="414"/>
        <v>3.5873991014082229E-2</v>
      </c>
      <c r="IK84" s="105">
        <f t="shared" ca="1" si="415"/>
        <v>3.955487570490946E-2</v>
      </c>
      <c r="IL84" s="105">
        <f t="shared" ca="1" si="416"/>
        <v>4.1600622346635724E-2</v>
      </c>
      <c r="IM84" s="105">
        <f t="shared" ca="1" si="417"/>
        <v>4.3083347113949656E-2</v>
      </c>
      <c r="IN84" s="105">
        <f t="shared" ca="1" si="418"/>
        <v>4.3978805258453942E-2</v>
      </c>
      <c r="IO84" s="105">
        <f t="shared" ca="1" si="419"/>
        <v>4.4287911697259728E-2</v>
      </c>
      <c r="IP84" s="105">
        <f t="shared" ca="1" si="420"/>
        <v>4.4034172786385127E-2</v>
      </c>
      <c r="IQ84" s="105">
        <f t="shared" ca="1" si="421"/>
        <v>4.3260013394059299E-2</v>
      </c>
      <c r="IR84" s="105">
        <f t="shared" ca="1" si="422"/>
        <v>4.2022455617514637E-2</v>
      </c>
      <c r="IS84" s="105">
        <f t="shared" ca="1" si="423"/>
        <v>4.0388573531462975E-2</v>
      </c>
      <c r="IT84" s="105">
        <f t="shared" ca="1" si="424"/>
        <v>3.8431082569726036E-2</v>
      </c>
      <c r="IU84" s="105">
        <f t="shared" ca="1" si="425"/>
        <v>3.6224337805116538E-2</v>
      </c>
      <c r="IV84" s="105">
        <f t="shared" ca="1" si="426"/>
        <v>3.3840925814277396E-2</v>
      </c>
      <c r="IW84" s="105">
        <f t="shared" ca="1" si="427"/>
        <v>3.1348950242022763E-2</v>
      </c>
      <c r="IX84" s="105">
        <f t="shared" ca="1" si="428"/>
        <v>2.881003846847327E-2</v>
      </c>
      <c r="IY84" s="105">
        <f t="shared" ca="1" si="429"/>
        <v>2.6278039606361381E-2</v>
      </c>
      <c r="IZ84" s="105">
        <f t="shared" ca="1" si="430"/>
        <v>2.3798343454608521E-2</v>
      </c>
      <c r="JA84" s="105">
        <f t="shared" ca="1" si="431"/>
        <v>2.1407725103663924E-2</v>
      </c>
      <c r="JB84" s="105">
        <f t="shared" ca="1" si="432"/>
        <v>1.9134608477055833E-2</v>
      </c>
      <c r="JC84" s="105">
        <f t="shared" ca="1" si="433"/>
        <v>1.6999641416721199E-2</v>
      </c>
      <c r="JD84" s="105">
        <f t="shared" ca="1" si="434"/>
        <v>1.5016482038422924E-2</v>
      </c>
      <c r="JE84" s="105">
        <f t="shared" ca="1" si="435"/>
        <v>1.3192708244772422E-2</v>
      </c>
      <c r="JF84" s="105">
        <f t="shared" ca="1" si="436"/>
        <v>1.1530777125562131E-2</v>
      </c>
      <c r="JG84" s="105">
        <f t="shared" ca="1" si="437"/>
        <v>1.0028976624569138E-2</v>
      </c>
      <c r="JH84" s="105">
        <f t="shared" ca="1" si="438"/>
        <v>8.6823269382025059E-3</v>
      </c>
      <c r="JI84" s="105">
        <f t="shared" ca="1" si="439"/>
        <v>7.4834027269860704E-3</v>
      </c>
      <c r="JJ84" s="105">
        <f t="shared" ca="1" si="440"/>
        <v>6.4230588513962865E-3</v>
      </c>
      <c r="JK84" s="105">
        <f t="shared" ca="1" si="441"/>
        <v>5.4910517837371414E-3</v>
      </c>
      <c r="JL84" s="105">
        <f t="shared" ca="1" si="442"/>
        <v>4.6765561182174446E-3</v>
      </c>
      <c r="JM84" s="105">
        <f t="shared" ca="1" si="443"/>
        <v>3.9685808736585762E-3</v>
      </c>
      <c r="JN84" s="105">
        <f t="shared" ca="1" si="444"/>
        <v>3.3562938168464323E-3</v>
      </c>
      <c r="JO84" s="105">
        <f t="shared" ca="1" si="445"/>
        <v>2.829264128421825E-3</v>
      </c>
      <c r="JP84" s="105">
        <f t="shared" ca="1" si="446"/>
        <v>2.3776346901658125E-3</v>
      </c>
      <c r="JQ84" s="105">
        <f t="shared" ca="1" si="447"/>
        <v>1.9922353758557118E-3</v>
      </c>
      <c r="JR84" s="105">
        <f t="shared" ca="1" si="448"/>
        <v>1.6646482270653736E-3</v>
      </c>
      <c r="JS84" s="105">
        <f t="shared" ca="1" si="449"/>
        <v>1.3872344998216218E-3</v>
      </c>
      <c r="JT84" s="105">
        <f t="shared" ca="1" si="450"/>
        <v>1.1531324458497803E-3</v>
      </c>
      <c r="JU84" s="105">
        <f t="shared" ca="1" si="451"/>
        <v>9.5623347207758115E-4</v>
      </c>
      <c r="JV84" s="105">
        <f t="shared" ca="1" si="452"/>
        <v>7.9114309812975997E-4</v>
      </c>
      <c r="JW84" s="105">
        <f t="shared" ca="1" si="453"/>
        <v>6.5313196831366281E-4</v>
      </c>
      <c r="JX84" s="105">
        <f t="shared" ca="1" si="454"/>
        <v>5.380811127635545E-4</v>
      </c>
      <c r="JY84" s="105">
        <f t="shared" ca="1" si="455"/>
        <v>4.4242471417461633E-4</v>
      </c>
      <c r="JZ84" s="105">
        <f t="shared" ca="1" si="456"/>
        <v>3.6309283027190274E-4</v>
      </c>
      <c r="KA84" s="105">
        <f t="shared" ca="1" si="457"/>
        <v>2.9745584647165711E-4</v>
      </c>
      <c r="KB84" s="105">
        <f t="shared" ca="1" si="458"/>
        <v>2.4327188025453098E-4</v>
      </c>
      <c r="KC84" s="105">
        <f t="shared" ca="1" si="459"/>
        <v>1.98637916846943E-4</v>
      </c>
      <c r="KD84" s="105">
        <f t="shared" ca="1" si="460"/>
        <v>1.6194511125677941E-4</v>
      </c>
      <c r="KE84" s="105">
        <f t="shared" ca="1" si="461"/>
        <v>1.3183843027871861E-4</v>
      </c>
      <c r="KF84" s="105">
        <f t="shared" ca="1" si="462"/>
        <v>1.0718061600345198E-4</v>
      </c>
      <c r="KG84" s="105">
        <f t="shared" ca="1" si="463"/>
        <v>8.7020316820056792E-5</v>
      </c>
      <c r="KH84" s="105">
        <f t="shared" ca="1" si="464"/>
        <v>7.0564141463299866E-5</v>
      </c>
      <c r="KI84" s="105">
        <f t="shared" ca="1" si="465"/>
        <v>5.7152336415847346E-5</v>
      </c>
      <c r="KJ84" s="105">
        <f t="shared" ca="1" si="466"/>
        <v>4.6237758490732371E-5</v>
      </c>
      <c r="KK84" s="105">
        <f t="shared" ca="1" si="467"/>
        <v>3.7367805754639751E-5</v>
      </c>
      <c r="KL84" s="105">
        <f t="shared" ca="1" si="468"/>
        <v>3.0168975435111501E-5</v>
      </c>
      <c r="KM84" s="105">
        <f t="shared" ca="1" si="469"/>
        <v>2.4333732604770565E-5</v>
      </c>
      <c r="KN84" s="105">
        <f t="shared" ca="1" si="470"/>
        <v>1.9609394746305377E-5</v>
      </c>
      <c r="KO84" s="105">
        <f t="shared" ca="1" si="471"/>
        <v>7.9950629686427937E-5</v>
      </c>
      <c r="KP84" s="102"/>
      <c r="KQ84" s="106">
        <f t="shared" ca="1" si="472"/>
        <v>0.55257011488526053</v>
      </c>
      <c r="KR84" s="107">
        <f t="shared" ca="1" si="473"/>
        <v>0.18793152504986102</v>
      </c>
    </row>
    <row r="85" spans="1:304" s="63" customFormat="1" ht="15.5" x14ac:dyDescent="0.35">
      <c r="A85" s="62"/>
      <c r="B85" s="67" t="s">
        <v>187</v>
      </c>
      <c r="C85" s="95">
        <f t="shared" si="474"/>
        <v>13070.862300000001</v>
      </c>
      <c r="D85" s="75">
        <f ca="1">'Stochastic inputs'!H106</f>
        <v>25.69313</v>
      </c>
      <c r="E85" s="75">
        <v>4.7316719999999997</v>
      </c>
      <c r="F85" s="96">
        <v>25.51327809</v>
      </c>
      <c r="G85" s="96">
        <v>4.6985502959999996</v>
      </c>
      <c r="H85" s="97">
        <f t="shared" ca="1" si="327"/>
        <v>3.2295472282469366</v>
      </c>
      <c r="I85" s="97">
        <f t="shared" ca="1" si="328"/>
        <v>0.18262755949785114</v>
      </c>
      <c r="J85" s="98">
        <f t="shared" si="329"/>
        <v>3.2225226133099723</v>
      </c>
      <c r="K85" s="98">
        <f t="shared" si="330"/>
        <v>0.18262755949785114</v>
      </c>
      <c r="L85" s="98">
        <v>4.7100000000000003E-2</v>
      </c>
      <c r="M85" s="99">
        <v>20355.395400000001</v>
      </c>
      <c r="N85" s="98"/>
      <c r="O85" s="97">
        <f t="shared" ca="1" si="331"/>
        <v>3.2295472282469366</v>
      </c>
      <c r="P85" s="97">
        <f t="shared" ca="1" si="331"/>
        <v>0.18262755949785114</v>
      </c>
      <c r="Q85" s="99">
        <f t="shared" si="542"/>
        <v>13070.862300000001</v>
      </c>
      <c r="R85" s="100">
        <f t="shared" si="543"/>
        <v>13676.945100000001</v>
      </c>
      <c r="S85" s="99">
        <f t="shared" si="544"/>
        <v>14321.3202</v>
      </c>
      <c r="T85" s="100">
        <f t="shared" si="545"/>
        <v>15022.780500000001</v>
      </c>
      <c r="U85" s="99">
        <f t="shared" si="546"/>
        <v>15780.054300000002</v>
      </c>
      <c r="V85" s="100">
        <f t="shared" si="547"/>
        <v>16607.412899999999</v>
      </c>
      <c r="W85" s="99">
        <f t="shared" si="548"/>
        <v>17530.290300000001</v>
      </c>
      <c r="X85" s="100">
        <f t="shared" si="549"/>
        <v>18497.535900000003</v>
      </c>
      <c r="Y85" s="99">
        <f t="shared" si="550"/>
        <v>19447.731299999999</v>
      </c>
      <c r="Z85" s="100">
        <f t="shared" si="551"/>
        <v>20355.395400000001</v>
      </c>
      <c r="AA85" s="98"/>
      <c r="AB85" s="98">
        <f t="shared" si="332"/>
        <v>3.2225226133099723</v>
      </c>
      <c r="AC85" s="98">
        <f t="shared" si="332"/>
        <v>0.18262755949785114</v>
      </c>
      <c r="AD85" s="101">
        <f t="shared" ca="1" si="333"/>
        <v>289.37493214304737</v>
      </c>
      <c r="AE85" s="101">
        <f t="shared" ca="1" si="334"/>
        <v>124.20703385616827</v>
      </c>
      <c r="AF85" s="101">
        <f t="shared" ca="1" si="335"/>
        <v>160.16517071284972</v>
      </c>
      <c r="AG85" s="101">
        <f t="shared" ca="1" si="336"/>
        <v>200.6318637603361</v>
      </c>
      <c r="AH85" s="101">
        <f t="shared" ca="1" si="337"/>
        <v>244.65255500942322</v>
      </c>
      <c r="AI85" s="101">
        <f t="shared" ca="1" si="338"/>
        <v>290.96708508553093</v>
      </c>
      <c r="AJ85" s="101">
        <f t="shared" ca="1" si="339"/>
        <v>338.09258230526768</v>
      </c>
      <c r="AK85" s="101">
        <f t="shared" ca="1" si="340"/>
        <v>384.42668513405573</v>
      </c>
      <c r="AL85" s="101">
        <f t="shared" ca="1" si="341"/>
        <v>428.35892495683845</v>
      </c>
      <c r="AM85" s="101">
        <f t="shared" ca="1" si="342"/>
        <v>468.37822109995403</v>
      </c>
      <c r="AN85" s="101">
        <f t="shared" ca="1" si="343"/>
        <v>503.16618696722128</v>
      </c>
      <c r="AO85" s="101">
        <f t="shared" ca="1" si="344"/>
        <v>531.66878182144023</v>
      </c>
      <c r="AP85" s="101">
        <f t="shared" ca="1" si="345"/>
        <v>553.14216669743666</v>
      </c>
      <c r="AQ85" s="101">
        <f t="shared" ca="1" si="346"/>
        <v>567.17188690913667</v>
      </c>
      <c r="AR85" s="101">
        <f t="shared" ca="1" si="347"/>
        <v>573.66728978075218</v>
      </c>
      <c r="AS85" s="101">
        <f t="shared" ca="1" si="348"/>
        <v>572.83514111939928</v>
      </c>
      <c r="AT85" s="101">
        <f t="shared" ca="1" si="349"/>
        <v>565.1376349115742</v>
      </c>
      <c r="AU85" s="101">
        <f t="shared" ca="1" si="350"/>
        <v>551.24043708428849</v>
      </c>
      <c r="AV85" s="101">
        <f t="shared" ca="1" si="351"/>
        <v>531.95619584062285</v>
      </c>
      <c r="AW85" s="101">
        <f t="shared" ca="1" si="352"/>
        <v>508.18826561396367</v>
      </c>
      <c r="AX85" s="101">
        <f t="shared" ca="1" si="353"/>
        <v>480.87841721073715</v>
      </c>
      <c r="AY85" s="101">
        <f t="shared" ca="1" si="354"/>
        <v>450.96121462517266</v>
      </c>
      <c r="AZ85" s="101">
        <f t="shared" ca="1" si="355"/>
        <v>419.32666743015375</v>
      </c>
      <c r="BA85" s="101">
        <f t="shared" ca="1" si="356"/>
        <v>386.79181447692758</v>
      </c>
      <c r="BB85" s="101">
        <f t="shared" ca="1" si="357"/>
        <v>354.08111802795122</v>
      </c>
      <c r="BC85" s="101">
        <f t="shared" ca="1" si="358"/>
        <v>321.81497112391241</v>
      </c>
      <c r="BD85" s="101">
        <f t="shared" ca="1" si="359"/>
        <v>290.50524206696599</v>
      </c>
      <c r="BE85" s="101">
        <f t="shared" ca="1" si="360"/>
        <v>260.55657733925005</v>
      </c>
      <c r="BF85" s="101">
        <f t="shared" ca="1" si="361"/>
        <v>232.27212665639283</v>
      </c>
      <c r="BG85" s="101">
        <f t="shared" ca="1" si="362"/>
        <v>205.86240580028192</v>
      </c>
      <c r="BH85" s="101">
        <f t="shared" ca="1" si="363"/>
        <v>181.45613976952734</v>
      </c>
      <c r="BI85" s="101">
        <f t="shared" ca="1" si="364"/>
        <v>159.11209986374678</v>
      </c>
      <c r="BJ85" s="101">
        <f t="shared" ca="1" si="365"/>
        <v>138.83113832047101</v>
      </c>
      <c r="BK85" s="101">
        <f t="shared" ca="1" si="366"/>
        <v>120.5678138579333</v>
      </c>
      <c r="BL85" s="101">
        <f t="shared" ca="1" si="367"/>
        <v>104.24117758158242</v>
      </c>
      <c r="BM85" s="101">
        <f t="shared" ca="1" si="368"/>
        <v>89.74444295281063</v>
      </c>
      <c r="BN85" s="101">
        <f t="shared" ca="1" si="369"/>
        <v>76.953391834739676</v>
      </c>
      <c r="BO85" s="101">
        <f t="shared" ca="1" si="370"/>
        <v>65.733470128071531</v>
      </c>
      <c r="BP85" s="101">
        <f t="shared" ca="1" si="371"/>
        <v>55.945602510703708</v>
      </c>
      <c r="BQ85" s="101">
        <f t="shared" ca="1" si="372"/>
        <v>47.450809012305015</v>
      </c>
      <c r="BR85" s="101">
        <f t="shared" ca="1" si="373"/>
        <v>40.113740037680145</v>
      </c>
      <c r="BS85" s="101">
        <f t="shared" ca="1" si="374"/>
        <v>33.805264682212758</v>
      </c>
      <c r="BT85" s="101">
        <f t="shared" ca="1" si="375"/>
        <v>28.404253330806448</v>
      </c>
      <c r="BU85" s="101">
        <f t="shared" ca="1" si="376"/>
        <v>23.798692835540592</v>
      </c>
      <c r="BV85" s="101">
        <f t="shared" ca="1" si="377"/>
        <v>19.886263814117193</v>
      </c>
      <c r="BW85" s="101">
        <f t="shared" ca="1" si="378"/>
        <v>16.574497089989475</v>
      </c>
      <c r="BX85" s="101">
        <f t="shared" ca="1" si="379"/>
        <v>13.780611808005078</v>
      </c>
      <c r="BY85" s="101">
        <f t="shared" ca="1" si="380"/>
        <v>11.43112265939474</v>
      </c>
      <c r="BZ85" s="101">
        <f t="shared" ca="1" si="381"/>
        <v>9.4612889018670057</v>
      </c>
      <c r="CA85" s="101">
        <f t="shared" ca="1" si="382"/>
        <v>7.8144641062387157</v>
      </c>
      <c r="CB85" s="101">
        <f t="shared" ca="1" si="383"/>
        <v>6.4413931847828492</v>
      </c>
      <c r="CC85" s="101">
        <f t="shared" ca="1" si="384"/>
        <v>5.2994924470344529</v>
      </c>
      <c r="CD85" s="101">
        <f t="shared" ca="1" si="385"/>
        <v>4.3521392307310078</v>
      </c>
      <c r="CE85" s="101">
        <f t="shared" ca="1" si="386"/>
        <v>3.5679900148174308</v>
      </c>
      <c r="CF85" s="101">
        <f t="shared" ca="1" si="387"/>
        <v>2.9203397203535251</v>
      </c>
      <c r="CG85" s="101">
        <f t="shared" ca="1" si="388"/>
        <v>2.3865299896887895</v>
      </c>
      <c r="CH85" s="101">
        <f t="shared" ca="1" si="389"/>
        <v>1.9474104348162304</v>
      </c>
      <c r="CI85" s="101">
        <f t="shared" ca="1" si="390"/>
        <v>1.5868539915298894</v>
      </c>
      <c r="CJ85" s="101">
        <f t="shared" ca="1" si="391"/>
        <v>1.291325443759713</v>
      </c>
      <c r="CK85" s="101">
        <f t="shared" ca="1" si="392"/>
        <v>1.0495007438657482</v>
      </c>
      <c r="CL85" s="101">
        <f t="shared" ca="1" si="393"/>
        <v>0.85193381803435542</v>
      </c>
      <c r="CM85" s="101">
        <f t="shared" ca="1" si="394"/>
        <v>0.69076699819436593</v>
      </c>
      <c r="CN85" s="101">
        <f t="shared" ca="1" si="395"/>
        <v>0.55948096766898014</v>
      </c>
      <c r="CO85" s="101">
        <f t="shared" ca="1" si="396"/>
        <v>0.45268006888674878</v>
      </c>
      <c r="CP85" s="101">
        <f t="shared" ca="1" si="397"/>
        <v>0.36590893454479306</v>
      </c>
      <c r="CQ85" s="101">
        <f t="shared" ca="1" si="398"/>
        <v>0.29549661880081712</v>
      </c>
      <c r="CR85" s="101">
        <f t="shared" ca="1" si="399"/>
        <v>1.2171767276947596</v>
      </c>
      <c r="CS85" s="102">
        <f t="shared" ca="1" si="400"/>
        <v>13070.862299999993</v>
      </c>
      <c r="CT85" s="74">
        <f t="shared" si="475"/>
        <v>316.94936725336794</v>
      </c>
      <c r="CU85" s="74">
        <f t="shared" si="476"/>
        <v>133.68235092911465</v>
      </c>
      <c r="CV85" s="74">
        <f t="shared" si="477"/>
        <v>171.38099610946995</v>
      </c>
      <c r="CW85" s="74">
        <f t="shared" si="478"/>
        <v>213.46615334460452</v>
      </c>
      <c r="CX85" s="74">
        <f t="shared" si="479"/>
        <v>258.8676210719405</v>
      </c>
      <c r="CY85" s="74">
        <f t="shared" si="480"/>
        <v>306.21874937146572</v>
      </c>
      <c r="CZ85" s="74">
        <f t="shared" si="481"/>
        <v>353.9497124727115</v>
      </c>
      <c r="DA85" s="74">
        <f t="shared" si="482"/>
        <v>400.39876405908285</v>
      </c>
      <c r="DB85" s="74">
        <f t="shared" si="483"/>
        <v>443.92844837177427</v>
      </c>
      <c r="DC85" s="74">
        <f t="shared" ca="1" si="401"/>
        <v>468.37822109995403</v>
      </c>
      <c r="DD85" s="74">
        <f t="shared" si="484"/>
        <v>516.43661033484409</v>
      </c>
      <c r="DE85" s="74">
        <f t="shared" si="485"/>
        <v>543.14630016268677</v>
      </c>
      <c r="DF85" s="74">
        <f t="shared" si="486"/>
        <v>562.50506034698662</v>
      </c>
      <c r="DG85" s="74">
        <f t="shared" si="487"/>
        <v>574.19634645529118</v>
      </c>
      <c r="DH85" s="74">
        <f t="shared" si="488"/>
        <v>578.23210383398828</v>
      </c>
      <c r="DI85" s="74">
        <f t="shared" si="489"/>
        <v>574.91923631242844</v>
      </c>
      <c r="DJ85" s="74">
        <f t="shared" si="490"/>
        <v>564.81165171491159</v>
      </c>
      <c r="DK85" s="74">
        <f t="shared" si="491"/>
        <v>548.65384229641495</v>
      </c>
      <c r="DL85" s="74">
        <f t="shared" si="492"/>
        <v>527.32154100182095</v>
      </c>
      <c r="DM85" s="74">
        <f t="shared" si="493"/>
        <v>501.76413552335936</v>
      </c>
      <c r="DN85" s="74">
        <f t="shared" si="494"/>
        <v>472.95242101789216</v>
      </c>
      <c r="DO85" s="74">
        <f t="shared" si="495"/>
        <v>441.83410279176218</v>
      </c>
      <c r="DP85" s="74">
        <f t="shared" si="496"/>
        <v>409.29835606932505</v>
      </c>
      <c r="DQ85" s="74">
        <f t="shared" si="497"/>
        <v>376.14980062819683</v>
      </c>
      <c r="DR85" s="74">
        <f t="shared" si="498"/>
        <v>343.0915015837013</v>
      </c>
      <c r="DS85" s="74">
        <f t="shared" si="499"/>
        <v>310.71607750639453</v>
      </c>
      <c r="DT85" s="74">
        <f t="shared" si="500"/>
        <v>279.50367155733812</v>
      </c>
      <c r="DU85" s="74">
        <f t="shared" si="501"/>
        <v>249.82539234091385</v>
      </c>
      <c r="DV85" s="74">
        <f t="shared" si="502"/>
        <v>221.95082233742588</v>
      </c>
      <c r="DW85" s="74">
        <f t="shared" si="503"/>
        <v>196.05828472151325</v>
      </c>
      <c r="DX85" s="74">
        <f t="shared" si="504"/>
        <v>172.24671815164325</v>
      </c>
      <c r="DY85" s="74">
        <f t="shared" si="505"/>
        <v>150.54820289860635</v>
      </c>
      <c r="DZ85" s="74">
        <f t="shared" si="506"/>
        <v>130.94038600346369</v>
      </c>
      <c r="EA85" s="74">
        <f t="shared" si="507"/>
        <v>113.35825012408472</v>
      </c>
      <c r="EB85" s="74">
        <f t="shared" si="508"/>
        <v>97.704848497742518</v>
      </c>
      <c r="EC85" s="74">
        <f t="shared" si="509"/>
        <v>83.860780297802947</v>
      </c>
      <c r="ED85" s="74">
        <f t="shared" si="510"/>
        <v>71.692303915250037</v>
      </c>
      <c r="EE85" s="74">
        <f t="shared" si="511"/>
        <v>61.058080620719316</v>
      </c>
      <c r="EF85" s="74">
        <f t="shared" si="512"/>
        <v>51.81460989845931</v>
      </c>
      <c r="EG85" s="74">
        <f t="shared" si="513"/>
        <v>43.8204638788647</v>
      </c>
      <c r="EH85" s="74">
        <f t="shared" si="514"/>
        <v>36.939455634360179</v>
      </c>
      <c r="EI85" s="74">
        <f t="shared" si="515"/>
        <v>31.042888597709986</v>
      </c>
      <c r="EJ85" s="74">
        <f t="shared" si="516"/>
        <v>26.011035710785659</v>
      </c>
      <c r="EK85" s="74">
        <f t="shared" si="517"/>
        <v>21.733990373248659</v>
      </c>
      <c r="EL85" s="74">
        <f t="shared" si="518"/>
        <v>18.112019569271737</v>
      </c>
      <c r="EM85" s="74">
        <f t="shared" si="519"/>
        <v>15.055534899023186</v>
      </c>
      <c r="EN85" s="74">
        <f t="shared" si="520"/>
        <v>12.484781312235835</v>
      </c>
      <c r="EO85" s="74">
        <f t="shared" si="521"/>
        <v>10.329327361208943</v>
      </c>
      <c r="EP85" s="74">
        <f t="shared" si="522"/>
        <v>8.5274256031947999</v>
      </c>
      <c r="EQ85" s="74">
        <f t="shared" si="523"/>
        <v>7.0252979186159026</v>
      </c>
      <c r="ER85" s="74">
        <f t="shared" si="524"/>
        <v>5.7763882617470133</v>
      </c>
      <c r="ES85" s="74">
        <f t="shared" si="525"/>
        <v>4.7406148334636899</v>
      </c>
      <c r="ET85" s="74">
        <f t="shared" si="526"/>
        <v>3.8836448437388924</v>
      </c>
      <c r="EU85" s="74">
        <f t="shared" si="527"/>
        <v>3.1762078122986139</v>
      </c>
      <c r="EV85" s="74">
        <f t="shared" si="528"/>
        <v>2.5934575860056968</v>
      </c>
      <c r="EW85" s="74">
        <f t="shared" si="529"/>
        <v>2.1143887530246963</v>
      </c>
      <c r="EX85" s="74">
        <f t="shared" si="530"/>
        <v>1.7213097205247296</v>
      </c>
      <c r="EY85" s="74">
        <f t="shared" si="531"/>
        <v>1.3993722148279466</v>
      </c>
      <c r="EZ85" s="74">
        <f t="shared" si="532"/>
        <v>1.1361551932076088</v>
      </c>
      <c r="FA85" s="74">
        <f t="shared" si="533"/>
        <v>0.92129997576940759</v>
      </c>
      <c r="FB85" s="74">
        <f t="shared" si="534"/>
        <v>0.74619268460129373</v>
      </c>
      <c r="FC85" s="74">
        <f t="shared" si="535"/>
        <v>0.60368970547595968</v>
      </c>
      <c r="FD85" s="74">
        <f t="shared" si="536"/>
        <v>0.48788177426080998</v>
      </c>
      <c r="FE85" s="74">
        <f t="shared" si="537"/>
        <v>0.39389236177148107</v>
      </c>
      <c r="FF85" s="74">
        <f t="shared" si="538"/>
        <v>0.31770622860641229</v>
      </c>
      <c r="FG85" s="74">
        <f t="shared" si="539"/>
        <v>0.25602429973614882</v>
      </c>
      <c r="FH85" s="74">
        <f t="shared" si="540"/>
        <v>1.0438519007726386</v>
      </c>
      <c r="FI85" s="102">
        <f t="shared" ca="1" si="402"/>
        <v>13056.206122036809</v>
      </c>
      <c r="FJ85" s="62"/>
      <c r="FK85" s="103">
        <f t="shared" ca="1" si="403"/>
        <v>2.2138932038404804E-2</v>
      </c>
      <c r="FL85" s="103">
        <f t="shared" ca="1" si="403"/>
        <v>9.5025891181003668E-3</v>
      </c>
      <c r="FM85" s="103">
        <f t="shared" ca="1" si="403"/>
        <v>1.2253604011485134E-2</v>
      </c>
      <c r="FN85" s="103">
        <f t="shared" ca="1" si="403"/>
        <v>1.5349550714824392E-2</v>
      </c>
      <c r="FO85" s="103">
        <f t="shared" ca="1" si="403"/>
        <v>1.8717399770130188E-2</v>
      </c>
      <c r="FP85" s="103">
        <f t="shared" ca="1" si="403"/>
        <v>2.226074136558925E-2</v>
      </c>
      <c r="FQ85" s="103">
        <f t="shared" ca="1" si="403"/>
        <v>2.5866126851115848E-2</v>
      </c>
      <c r="FR85" s="103">
        <f t="shared" ca="1" si="403"/>
        <v>2.9410965880503227E-2</v>
      </c>
      <c r="FS85" s="103">
        <f t="shared" ca="1" si="403"/>
        <v>3.2772047866867868E-2</v>
      </c>
      <c r="FT85" s="103">
        <f t="shared" ca="1" si="403"/>
        <v>3.5833766001800375E-2</v>
      </c>
      <c r="FU85" s="103">
        <f t="shared" ca="1" si="403"/>
        <v>3.8495255738959282E-2</v>
      </c>
      <c r="FV85" s="103">
        <f t="shared" ca="1" si="403"/>
        <v>4.0675876588604297E-2</v>
      </c>
      <c r="FW85" s="103">
        <f t="shared" ca="1" si="403"/>
        <v>4.2318720372215762E-2</v>
      </c>
      <c r="FX85" s="103">
        <f t="shared" ca="1" si="403"/>
        <v>4.3392078800274479E-2</v>
      </c>
      <c r="FY85" s="103">
        <f t="shared" ca="1" si="403"/>
        <v>4.3889016394943775E-2</v>
      </c>
      <c r="FZ85" s="103">
        <f t="shared" ref="FZ85:GO116" ca="1" si="554">AS85/$CS85</f>
        <v>4.3825351990694567E-2</v>
      </c>
      <c r="GA85" s="103">
        <f t="shared" ca="1" si="404"/>
        <v>4.3236446222187995E-2</v>
      </c>
      <c r="GB85" s="103">
        <f t="shared" ca="1" si="404"/>
        <v>4.2173226557844522E-2</v>
      </c>
      <c r="GC85" s="103">
        <f t="shared" ca="1" si="404"/>
        <v>4.0697865498944406E-2</v>
      </c>
      <c r="GD85" s="103">
        <f t="shared" ca="1" si="404"/>
        <v>3.8879475121848993E-2</v>
      </c>
      <c r="GE85" s="103">
        <f t="shared" ca="1" si="404"/>
        <v>3.6790106587744974E-2</v>
      </c>
      <c r="GF85" s="103">
        <f t="shared" ca="1" si="404"/>
        <v>3.4501259693109375E-2</v>
      </c>
      <c r="GG85" s="103">
        <f t="shared" ca="1" si="404"/>
        <v>3.2081025551784291E-2</v>
      </c>
      <c r="GH85" s="103">
        <f t="shared" ca="1" si="404"/>
        <v>2.9591912576183117E-2</v>
      </c>
      <c r="GI85" s="103">
        <f t="shared" ca="1" si="404"/>
        <v>2.7089346509904813E-2</v>
      </c>
      <c r="GJ85" s="103">
        <f t="shared" ca="1" si="404"/>
        <v>2.4620791171819825E-2</v>
      </c>
      <c r="GK85" s="103">
        <f t="shared" ca="1" si="404"/>
        <v>2.2225407582097022E-2</v>
      </c>
      <c r="GL85" s="103">
        <f t="shared" ca="1" si="404"/>
        <v>1.9934153643348395E-2</v>
      </c>
      <c r="GM85" s="103">
        <f t="shared" ca="1" si="404"/>
        <v>1.7770222141839331E-2</v>
      </c>
      <c r="GN85" s="103">
        <f t="shared" ca="1" si="404"/>
        <v>1.5749718807785314E-2</v>
      </c>
      <c r="GO85" s="103">
        <f t="shared" ca="1" si="326"/>
        <v>1.3882491881926369E-2</v>
      </c>
      <c r="GP85" s="103">
        <f t="shared" ca="1" si="325"/>
        <v>1.2173037724048768E-2</v>
      </c>
      <c r="GQ85" s="103">
        <f t="shared" ca="1" si="325"/>
        <v>1.0621421535476743E-2</v>
      </c>
      <c r="GR85" s="103">
        <f t="shared" ca="1" si="325"/>
        <v>9.224166783390669E-3</v>
      </c>
      <c r="GS85" s="103">
        <f t="shared" ca="1" si="325"/>
        <v>7.9750803878931905E-3</v>
      </c>
      <c r="GT85" s="103">
        <f t="shared" ca="1" si="325"/>
        <v>6.8659925330871764E-3</v>
      </c>
      <c r="GU85" s="103">
        <f t="shared" ca="1" si="325"/>
        <v>5.887399780406203E-3</v>
      </c>
      <c r="GV85" s="103">
        <f t="shared" ca="1" si="325"/>
        <v>5.02900792766148E-3</v>
      </c>
      <c r="GW85" s="103">
        <f t="shared" ca="1" si="325"/>
        <v>4.2801768717817294E-3</v>
      </c>
      <c r="GX85" s="103">
        <f t="shared" ca="1" si="325"/>
        <v>3.6302738046827283E-3</v>
      </c>
      <c r="GY85" s="103">
        <f t="shared" ca="1" si="325"/>
        <v>3.0689436639295149E-3</v>
      </c>
      <c r="GZ85" s="103">
        <f t="shared" ca="1" si="325"/>
        <v>2.5863071545182427E-3</v>
      </c>
      <c r="HA85" s="103">
        <f t="shared" ca="1" si="325"/>
        <v>2.1730971284738012E-3</v>
      </c>
      <c r="HB85" s="103">
        <f t="shared" ca="1" si="325"/>
        <v>1.8207439026834981E-3</v>
      </c>
      <c r="HC85" s="103">
        <f t="shared" ca="1" si="325"/>
        <v>1.5214194257189293E-3</v>
      </c>
      <c r="HD85" s="103">
        <f t="shared" ca="1" si="325"/>
        <v>1.2680492464517419E-3</v>
      </c>
      <c r="HE85" s="103">
        <f t="shared" ca="1" si="325"/>
        <v>1.0543001289214933E-3</v>
      </c>
      <c r="HF85" s="103">
        <f t="shared" ca="1" si="553"/>
        <v>8.7455000267233672E-4</v>
      </c>
      <c r="HG85" s="103">
        <f t="shared" ca="1" si="553"/>
        <v>7.2384580945872334E-4</v>
      </c>
      <c r="HH85" s="103">
        <f t="shared" ca="1" si="553"/>
        <v>5.9785375493082193E-4</v>
      </c>
      <c r="HI85" s="103">
        <f t="shared" ca="1" si="553"/>
        <v>4.9280552705255353E-4</v>
      </c>
      <c r="HJ85" s="103">
        <f t="shared" ca="1" si="553"/>
        <v>4.0544321601754273E-4</v>
      </c>
      <c r="HK85" s="103">
        <f t="shared" ca="1" si="553"/>
        <v>3.3296496672075032E-4</v>
      </c>
      <c r="HL85" s="103">
        <f t="shared" ca="1" si="553"/>
        <v>2.7297281028026992E-4</v>
      </c>
      <c r="HM85" s="103">
        <f t="shared" ca="1" si="552"/>
        <v>2.2342364668270789E-4</v>
      </c>
      <c r="HN85" s="103">
        <f t="shared" ca="1" si="552"/>
        <v>1.8258397456216724E-4</v>
      </c>
      <c r="HO85" s="103">
        <f t="shared" ca="1" si="552"/>
        <v>1.4898867344170793E-4</v>
      </c>
      <c r="HP85" s="103">
        <f t="shared" ca="1" si="552"/>
        <v>1.2140392539594653E-4</v>
      </c>
      <c r="HQ85" s="103">
        <f t="shared" ca="1" si="324"/>
        <v>9.8794204553720509E-5</v>
      </c>
      <c r="HR85" s="103">
        <f t="shared" ca="1" si="324"/>
        <v>8.029315279878274E-5</v>
      </c>
      <c r="HS85" s="103">
        <f t="shared" ca="1" si="324"/>
        <v>6.51780883679232E-5</v>
      </c>
      <c r="HT85" s="103">
        <f t="shared" ca="1" si="324"/>
        <v>5.2847852141657575E-5</v>
      </c>
      <c r="HU85" s="103">
        <f t="shared" ca="1" si="324"/>
        <v>4.28036769746232E-5</v>
      </c>
      <c r="HV85" s="103">
        <f t="shared" ca="1" si="324"/>
        <v>3.4632762437314411E-5</v>
      </c>
      <c r="HW85" s="103">
        <f t="shared" ca="1" si="324"/>
        <v>2.7994245991314073E-5</v>
      </c>
      <c r="HX85" s="103">
        <f t="shared" ca="1" si="324"/>
        <v>2.2607278083008896E-5</v>
      </c>
      <c r="HY85" s="103">
        <f t="shared" ca="1" si="324"/>
        <v>9.3121379428406966E-5</v>
      </c>
      <c r="HZ85" s="104">
        <f t="shared" ca="1" si="541"/>
        <v>0.56712332848618141</v>
      </c>
      <c r="IA85" s="105">
        <f t="shared" ca="1" si="405"/>
        <v>2.4275763134468872E-2</v>
      </c>
      <c r="IB85" s="105">
        <f t="shared" ca="1" si="406"/>
        <v>1.0238989004890174E-2</v>
      </c>
      <c r="IC85" s="105">
        <f t="shared" ca="1" si="407"/>
        <v>1.3126400924400693E-2</v>
      </c>
      <c r="ID85" s="105">
        <f t="shared" ca="1" si="408"/>
        <v>1.6349784259633238E-2</v>
      </c>
      <c r="IE85" s="105">
        <f t="shared" ca="1" si="409"/>
        <v>1.9827170209500058E-2</v>
      </c>
      <c r="IF85" s="105">
        <f t="shared" ca="1" si="410"/>
        <v>2.3453884421648103E-2</v>
      </c>
      <c r="IG85" s="105">
        <f t="shared" ca="1" si="411"/>
        <v>2.7109690913603181E-2</v>
      </c>
      <c r="IH85" s="105">
        <f t="shared" ca="1" si="412"/>
        <v>3.0667313331035204E-2</v>
      </c>
      <c r="II85" s="105">
        <f t="shared" ca="1" si="413"/>
        <v>3.4001335780268767E-2</v>
      </c>
      <c r="IJ85" s="105">
        <f t="shared" ca="1" si="414"/>
        <v>3.5873991014082243E-2</v>
      </c>
      <c r="IK85" s="105">
        <f t="shared" ca="1" si="415"/>
        <v>3.9554875704909474E-2</v>
      </c>
      <c r="IL85" s="105">
        <f t="shared" ca="1" si="416"/>
        <v>4.1600622346635738E-2</v>
      </c>
      <c r="IM85" s="105">
        <f t="shared" ca="1" si="417"/>
        <v>4.3083347113949677E-2</v>
      </c>
      <c r="IN85" s="105">
        <f t="shared" ca="1" si="418"/>
        <v>4.3978805258453962E-2</v>
      </c>
      <c r="IO85" s="105">
        <f t="shared" ca="1" si="419"/>
        <v>4.4287911697259742E-2</v>
      </c>
      <c r="IP85" s="105">
        <f t="shared" ca="1" si="420"/>
        <v>4.4034172786385148E-2</v>
      </c>
      <c r="IQ85" s="105">
        <f t="shared" ca="1" si="421"/>
        <v>4.326001339405932E-2</v>
      </c>
      <c r="IR85" s="105">
        <f t="shared" ca="1" si="422"/>
        <v>4.2022455617514658E-2</v>
      </c>
      <c r="IS85" s="105">
        <f t="shared" ca="1" si="423"/>
        <v>4.0388573531462996E-2</v>
      </c>
      <c r="IT85" s="105">
        <f t="shared" ca="1" si="424"/>
        <v>3.8431082569726049E-2</v>
      </c>
      <c r="IU85" s="105">
        <f t="shared" ca="1" si="425"/>
        <v>3.6224337805116552E-2</v>
      </c>
      <c r="IV85" s="105">
        <f t="shared" ca="1" si="426"/>
        <v>3.384092581427741E-2</v>
      </c>
      <c r="IW85" s="105">
        <f t="shared" ca="1" si="427"/>
        <v>3.1348950242022777E-2</v>
      </c>
      <c r="IX85" s="105">
        <f t="shared" ca="1" si="428"/>
        <v>2.8810038468473281E-2</v>
      </c>
      <c r="IY85" s="105">
        <f t="shared" ca="1" si="429"/>
        <v>2.6278039606361388E-2</v>
      </c>
      <c r="IZ85" s="105">
        <f t="shared" ca="1" si="430"/>
        <v>2.3798343454608531E-2</v>
      </c>
      <c r="JA85" s="105">
        <f t="shared" ca="1" si="431"/>
        <v>2.1407725103663934E-2</v>
      </c>
      <c r="JB85" s="105">
        <f t="shared" ca="1" si="432"/>
        <v>1.9134608477055837E-2</v>
      </c>
      <c r="JC85" s="105">
        <f t="shared" ca="1" si="433"/>
        <v>1.6999641416721206E-2</v>
      </c>
      <c r="JD85" s="105">
        <f t="shared" ca="1" si="434"/>
        <v>1.5016482038422931E-2</v>
      </c>
      <c r="JE85" s="105">
        <f t="shared" ca="1" si="435"/>
        <v>1.3192708244772427E-2</v>
      </c>
      <c r="JF85" s="105">
        <f t="shared" ca="1" si="436"/>
        <v>1.1530777125562136E-2</v>
      </c>
      <c r="JG85" s="105">
        <f t="shared" ca="1" si="437"/>
        <v>1.0028976624569143E-2</v>
      </c>
      <c r="JH85" s="105">
        <f t="shared" ca="1" si="438"/>
        <v>8.6823269382025111E-3</v>
      </c>
      <c r="JI85" s="105">
        <f t="shared" ca="1" si="439"/>
        <v>7.483402726986073E-3</v>
      </c>
      <c r="JJ85" s="105">
        <f t="shared" ca="1" si="440"/>
        <v>6.4230588513962891E-3</v>
      </c>
      <c r="JK85" s="105">
        <f t="shared" ca="1" si="441"/>
        <v>5.491051783737144E-3</v>
      </c>
      <c r="JL85" s="105">
        <f t="shared" ca="1" si="442"/>
        <v>4.6765561182174464E-3</v>
      </c>
      <c r="JM85" s="105">
        <f t="shared" ca="1" si="443"/>
        <v>3.968580873658578E-3</v>
      </c>
      <c r="JN85" s="105">
        <f t="shared" ca="1" si="444"/>
        <v>3.356293816846434E-3</v>
      </c>
      <c r="JO85" s="105">
        <f t="shared" ca="1" si="445"/>
        <v>2.8292641284218259E-3</v>
      </c>
      <c r="JP85" s="105">
        <f t="shared" ca="1" si="446"/>
        <v>2.3776346901658134E-3</v>
      </c>
      <c r="JQ85" s="105">
        <f t="shared" ca="1" si="447"/>
        <v>1.9922353758557126E-3</v>
      </c>
      <c r="JR85" s="105">
        <f t="shared" ca="1" si="448"/>
        <v>1.6646482270653742E-3</v>
      </c>
      <c r="JS85" s="105">
        <f t="shared" ca="1" si="449"/>
        <v>1.3872344998216225E-3</v>
      </c>
      <c r="JT85" s="105">
        <f t="shared" ca="1" si="450"/>
        <v>1.1531324458497808E-3</v>
      </c>
      <c r="JU85" s="105">
        <f t="shared" ca="1" si="451"/>
        <v>9.5623347207758169E-4</v>
      </c>
      <c r="JV85" s="105">
        <f t="shared" ca="1" si="452"/>
        <v>7.9114309812976019E-4</v>
      </c>
      <c r="JW85" s="105">
        <f t="shared" ca="1" si="453"/>
        <v>6.5313196831366313E-4</v>
      </c>
      <c r="JX85" s="105">
        <f t="shared" ca="1" si="454"/>
        <v>5.3808111276355483E-4</v>
      </c>
      <c r="JY85" s="105">
        <f t="shared" ca="1" si="455"/>
        <v>4.4242471417461649E-4</v>
      </c>
      <c r="JZ85" s="105">
        <f t="shared" ca="1" si="456"/>
        <v>3.6309283027190285E-4</v>
      </c>
      <c r="KA85" s="105">
        <f t="shared" ca="1" si="457"/>
        <v>2.9745584647165727E-4</v>
      </c>
      <c r="KB85" s="105">
        <f t="shared" ca="1" si="458"/>
        <v>2.4327188025453106E-4</v>
      </c>
      <c r="KC85" s="105">
        <f t="shared" ca="1" si="459"/>
        <v>1.9863791684694308E-4</v>
      </c>
      <c r="KD85" s="105">
        <f t="shared" ca="1" si="460"/>
        <v>1.6194511125677949E-4</v>
      </c>
      <c r="KE85" s="105">
        <f t="shared" ca="1" si="461"/>
        <v>1.3183843027871867E-4</v>
      </c>
      <c r="KF85" s="105">
        <f t="shared" ca="1" si="462"/>
        <v>1.0718061600345202E-4</v>
      </c>
      <c r="KG85" s="105">
        <f t="shared" ca="1" si="463"/>
        <v>8.7020316820056847E-5</v>
      </c>
      <c r="KH85" s="105">
        <f t="shared" ca="1" si="464"/>
        <v>7.0564141463299907E-5</v>
      </c>
      <c r="KI85" s="105">
        <f t="shared" ca="1" si="465"/>
        <v>5.7152336415847373E-5</v>
      </c>
      <c r="KJ85" s="105">
        <f t="shared" ca="1" si="466"/>
        <v>4.6237758490732392E-5</v>
      </c>
      <c r="KK85" s="105">
        <f t="shared" ca="1" si="467"/>
        <v>3.7367805754639764E-5</v>
      </c>
      <c r="KL85" s="105">
        <f t="shared" ca="1" si="468"/>
        <v>3.0168975435111515E-5</v>
      </c>
      <c r="KM85" s="105">
        <f t="shared" ca="1" si="469"/>
        <v>2.4333732604770575E-5</v>
      </c>
      <c r="KN85" s="105">
        <f t="shared" ca="1" si="470"/>
        <v>1.9609394746305388E-5</v>
      </c>
      <c r="KO85" s="105">
        <f t="shared" ca="1" si="471"/>
        <v>7.9950629686427964E-5</v>
      </c>
      <c r="KP85" s="102"/>
      <c r="KQ85" s="106">
        <f t="shared" ca="1" si="472"/>
        <v>0.55257011488526087</v>
      </c>
      <c r="KR85" s="107">
        <f t="shared" ca="1" si="473"/>
        <v>0.18793152504986108</v>
      </c>
    </row>
    <row r="86" spans="1:304" s="63" customFormat="1" ht="15.5" x14ac:dyDescent="0.35">
      <c r="A86" s="62"/>
      <c r="B86" s="67" t="s">
        <v>188</v>
      </c>
      <c r="C86" s="95">
        <f t="shared" si="474"/>
        <v>13070.862300000001</v>
      </c>
      <c r="D86" s="75">
        <f ca="1">'Stochastic inputs'!H107</f>
        <v>25.69313</v>
      </c>
      <c r="E86" s="75">
        <v>4.7316719999999997</v>
      </c>
      <c r="F86" s="96">
        <v>25.51327809</v>
      </c>
      <c r="G86" s="96">
        <v>4.6985502959999996</v>
      </c>
      <c r="H86" s="97">
        <f t="shared" ca="1" si="327"/>
        <v>3.2295472282469366</v>
      </c>
      <c r="I86" s="97">
        <f t="shared" ca="1" si="328"/>
        <v>0.18262755949785114</v>
      </c>
      <c r="J86" s="98">
        <f t="shared" si="329"/>
        <v>3.2225226133099723</v>
      </c>
      <c r="K86" s="98">
        <f t="shared" si="330"/>
        <v>0.18262755949785114</v>
      </c>
      <c r="L86" s="98">
        <v>4.7100000000000003E-2</v>
      </c>
      <c r="M86" s="99">
        <v>20355.395400000001</v>
      </c>
      <c r="N86" s="98"/>
      <c r="O86" s="97">
        <f t="shared" ca="1" si="331"/>
        <v>3.2295472282469366</v>
      </c>
      <c r="P86" s="97">
        <f t="shared" ca="1" si="331"/>
        <v>0.18262755949785114</v>
      </c>
      <c r="Q86" s="99">
        <f t="shared" si="542"/>
        <v>13070.862300000001</v>
      </c>
      <c r="R86" s="100">
        <f t="shared" si="543"/>
        <v>13676.945100000001</v>
      </c>
      <c r="S86" s="99">
        <f t="shared" si="544"/>
        <v>14321.3202</v>
      </c>
      <c r="T86" s="100">
        <f t="shared" si="545"/>
        <v>15022.780500000001</v>
      </c>
      <c r="U86" s="99">
        <f t="shared" si="546"/>
        <v>15780.054300000002</v>
      </c>
      <c r="V86" s="100">
        <f t="shared" si="547"/>
        <v>16607.412899999999</v>
      </c>
      <c r="W86" s="99">
        <f t="shared" si="548"/>
        <v>17530.290300000001</v>
      </c>
      <c r="X86" s="100">
        <f t="shared" si="549"/>
        <v>18497.535900000003</v>
      </c>
      <c r="Y86" s="99">
        <f t="shared" si="550"/>
        <v>19447.731299999999</v>
      </c>
      <c r="Z86" s="100">
        <f t="shared" si="551"/>
        <v>20355.395400000001</v>
      </c>
      <c r="AA86" s="98"/>
      <c r="AB86" s="98">
        <f t="shared" si="332"/>
        <v>3.2225226133099723</v>
      </c>
      <c r="AC86" s="98">
        <f t="shared" si="332"/>
        <v>0.18262755949785114</v>
      </c>
      <c r="AD86" s="101">
        <f t="shared" ca="1" si="333"/>
        <v>289.37493214304737</v>
      </c>
      <c r="AE86" s="101">
        <f t="shared" ca="1" si="334"/>
        <v>124.20703385616827</v>
      </c>
      <c r="AF86" s="101">
        <f t="shared" ca="1" si="335"/>
        <v>160.16517071284972</v>
      </c>
      <c r="AG86" s="101">
        <f t="shared" ca="1" si="336"/>
        <v>200.6318637603361</v>
      </c>
      <c r="AH86" s="101">
        <f t="shared" ca="1" si="337"/>
        <v>244.65255500942322</v>
      </c>
      <c r="AI86" s="101">
        <f t="shared" ca="1" si="338"/>
        <v>290.96708508553093</v>
      </c>
      <c r="AJ86" s="101">
        <f t="shared" ca="1" si="339"/>
        <v>338.09258230526768</v>
      </c>
      <c r="AK86" s="101">
        <f t="shared" ca="1" si="340"/>
        <v>384.42668513405573</v>
      </c>
      <c r="AL86" s="101">
        <f t="shared" ca="1" si="341"/>
        <v>428.35892495683845</v>
      </c>
      <c r="AM86" s="101">
        <f t="shared" ca="1" si="342"/>
        <v>468.37822109995403</v>
      </c>
      <c r="AN86" s="101">
        <f t="shared" ca="1" si="343"/>
        <v>503.16618696722128</v>
      </c>
      <c r="AO86" s="101">
        <f t="shared" ca="1" si="344"/>
        <v>531.66878182144023</v>
      </c>
      <c r="AP86" s="101">
        <f t="shared" ca="1" si="345"/>
        <v>553.14216669743666</v>
      </c>
      <c r="AQ86" s="101">
        <f t="shared" ca="1" si="346"/>
        <v>567.17188690913667</v>
      </c>
      <c r="AR86" s="101">
        <f t="shared" ca="1" si="347"/>
        <v>573.66728978075218</v>
      </c>
      <c r="AS86" s="101">
        <f t="shared" ca="1" si="348"/>
        <v>572.83514111939928</v>
      </c>
      <c r="AT86" s="101">
        <f t="shared" ca="1" si="349"/>
        <v>565.1376349115742</v>
      </c>
      <c r="AU86" s="101">
        <f t="shared" ca="1" si="350"/>
        <v>551.24043708428849</v>
      </c>
      <c r="AV86" s="101">
        <f t="shared" ca="1" si="351"/>
        <v>531.95619584062285</v>
      </c>
      <c r="AW86" s="101">
        <f t="shared" ca="1" si="352"/>
        <v>508.18826561396367</v>
      </c>
      <c r="AX86" s="101">
        <f t="shared" ca="1" si="353"/>
        <v>480.87841721073715</v>
      </c>
      <c r="AY86" s="101">
        <f t="shared" ca="1" si="354"/>
        <v>450.96121462517266</v>
      </c>
      <c r="AZ86" s="101">
        <f t="shared" ca="1" si="355"/>
        <v>419.32666743015375</v>
      </c>
      <c r="BA86" s="101">
        <f t="shared" ca="1" si="356"/>
        <v>386.79181447692758</v>
      </c>
      <c r="BB86" s="101">
        <f t="shared" ca="1" si="357"/>
        <v>354.08111802795122</v>
      </c>
      <c r="BC86" s="101">
        <f t="shared" ca="1" si="358"/>
        <v>321.81497112391241</v>
      </c>
      <c r="BD86" s="101">
        <f t="shared" ca="1" si="359"/>
        <v>290.50524206696599</v>
      </c>
      <c r="BE86" s="101">
        <f t="shared" ca="1" si="360"/>
        <v>260.55657733925005</v>
      </c>
      <c r="BF86" s="101">
        <f t="shared" ca="1" si="361"/>
        <v>232.27212665639283</v>
      </c>
      <c r="BG86" s="101">
        <f t="shared" ca="1" si="362"/>
        <v>205.86240580028192</v>
      </c>
      <c r="BH86" s="101">
        <f t="shared" ca="1" si="363"/>
        <v>181.45613976952734</v>
      </c>
      <c r="BI86" s="101">
        <f t="shared" ca="1" si="364"/>
        <v>159.11209986374678</v>
      </c>
      <c r="BJ86" s="101">
        <f t="shared" ca="1" si="365"/>
        <v>138.83113832047101</v>
      </c>
      <c r="BK86" s="101">
        <f t="shared" ca="1" si="366"/>
        <v>120.5678138579333</v>
      </c>
      <c r="BL86" s="101">
        <f t="shared" ca="1" si="367"/>
        <v>104.24117758158242</v>
      </c>
      <c r="BM86" s="101">
        <f t="shared" ca="1" si="368"/>
        <v>89.74444295281063</v>
      </c>
      <c r="BN86" s="101">
        <f t="shared" ca="1" si="369"/>
        <v>76.953391834739676</v>
      </c>
      <c r="BO86" s="101">
        <f t="shared" ca="1" si="370"/>
        <v>65.733470128071531</v>
      </c>
      <c r="BP86" s="101">
        <f t="shared" ca="1" si="371"/>
        <v>55.945602510703708</v>
      </c>
      <c r="BQ86" s="101">
        <f t="shared" ca="1" si="372"/>
        <v>47.450809012305015</v>
      </c>
      <c r="BR86" s="101">
        <f t="shared" ca="1" si="373"/>
        <v>40.113740037680145</v>
      </c>
      <c r="BS86" s="101">
        <f t="shared" ca="1" si="374"/>
        <v>33.805264682212758</v>
      </c>
      <c r="BT86" s="101">
        <f t="shared" ca="1" si="375"/>
        <v>28.404253330806448</v>
      </c>
      <c r="BU86" s="101">
        <f t="shared" ca="1" si="376"/>
        <v>23.798692835540592</v>
      </c>
      <c r="BV86" s="101">
        <f t="shared" ca="1" si="377"/>
        <v>19.886263814117193</v>
      </c>
      <c r="BW86" s="101">
        <f t="shared" ca="1" si="378"/>
        <v>16.574497089989475</v>
      </c>
      <c r="BX86" s="101">
        <f t="shared" ca="1" si="379"/>
        <v>13.780611808005078</v>
      </c>
      <c r="BY86" s="101">
        <f t="shared" ca="1" si="380"/>
        <v>11.43112265939474</v>
      </c>
      <c r="BZ86" s="101">
        <f t="shared" ca="1" si="381"/>
        <v>9.4612889018670057</v>
      </c>
      <c r="CA86" s="101">
        <f t="shared" ca="1" si="382"/>
        <v>7.8144641062387157</v>
      </c>
      <c r="CB86" s="101">
        <f t="shared" ca="1" si="383"/>
        <v>6.4413931847828492</v>
      </c>
      <c r="CC86" s="101">
        <f t="shared" ca="1" si="384"/>
        <v>5.2994924470344529</v>
      </c>
      <c r="CD86" s="101">
        <f t="shared" ca="1" si="385"/>
        <v>4.3521392307310078</v>
      </c>
      <c r="CE86" s="101">
        <f t="shared" ca="1" si="386"/>
        <v>3.5679900148174308</v>
      </c>
      <c r="CF86" s="101">
        <f t="shared" ca="1" si="387"/>
        <v>2.9203397203535251</v>
      </c>
      <c r="CG86" s="101">
        <f t="shared" ca="1" si="388"/>
        <v>2.3865299896887895</v>
      </c>
      <c r="CH86" s="101">
        <f t="shared" ca="1" si="389"/>
        <v>1.9474104348162304</v>
      </c>
      <c r="CI86" s="101">
        <f t="shared" ca="1" si="390"/>
        <v>1.5868539915298894</v>
      </c>
      <c r="CJ86" s="101">
        <f t="shared" ca="1" si="391"/>
        <v>1.291325443759713</v>
      </c>
      <c r="CK86" s="101">
        <f t="shared" ca="1" si="392"/>
        <v>1.0495007438657482</v>
      </c>
      <c r="CL86" s="101">
        <f t="shared" ca="1" si="393"/>
        <v>0.85193381803435542</v>
      </c>
      <c r="CM86" s="101">
        <f t="shared" ca="1" si="394"/>
        <v>0.69076699819436593</v>
      </c>
      <c r="CN86" s="101">
        <f t="shared" ca="1" si="395"/>
        <v>0.55948096766898014</v>
      </c>
      <c r="CO86" s="101">
        <f t="shared" ca="1" si="396"/>
        <v>0.45268006888674878</v>
      </c>
      <c r="CP86" s="101">
        <f t="shared" ca="1" si="397"/>
        <v>0.36590893454479306</v>
      </c>
      <c r="CQ86" s="101">
        <f t="shared" ca="1" si="398"/>
        <v>0.29549661880081712</v>
      </c>
      <c r="CR86" s="101">
        <f t="shared" ca="1" si="399"/>
        <v>1.2171767276947596</v>
      </c>
      <c r="CS86" s="102">
        <f t="shared" ca="1" si="400"/>
        <v>13070.862299999993</v>
      </c>
      <c r="CT86" s="74">
        <f t="shared" si="475"/>
        <v>316.94936725336794</v>
      </c>
      <c r="CU86" s="74">
        <f t="shared" si="476"/>
        <v>133.68235092911465</v>
      </c>
      <c r="CV86" s="74">
        <f t="shared" si="477"/>
        <v>171.38099610946995</v>
      </c>
      <c r="CW86" s="74">
        <f t="shared" si="478"/>
        <v>213.46615334460452</v>
      </c>
      <c r="CX86" s="74">
        <f t="shared" si="479"/>
        <v>258.8676210719405</v>
      </c>
      <c r="CY86" s="74">
        <f t="shared" si="480"/>
        <v>306.21874937146572</v>
      </c>
      <c r="CZ86" s="74">
        <f t="shared" si="481"/>
        <v>353.9497124727115</v>
      </c>
      <c r="DA86" s="74">
        <f t="shared" si="482"/>
        <v>400.39876405908285</v>
      </c>
      <c r="DB86" s="74">
        <f t="shared" si="483"/>
        <v>443.92844837177427</v>
      </c>
      <c r="DC86" s="74">
        <f t="shared" ca="1" si="401"/>
        <v>468.37822109995403</v>
      </c>
      <c r="DD86" s="74">
        <f t="shared" si="484"/>
        <v>516.43661033484409</v>
      </c>
      <c r="DE86" s="74">
        <f t="shared" si="485"/>
        <v>543.14630016268677</v>
      </c>
      <c r="DF86" s="74">
        <f t="shared" si="486"/>
        <v>562.50506034698662</v>
      </c>
      <c r="DG86" s="74">
        <f t="shared" si="487"/>
        <v>574.19634645529118</v>
      </c>
      <c r="DH86" s="74">
        <f t="shared" si="488"/>
        <v>578.23210383398828</v>
      </c>
      <c r="DI86" s="74">
        <f t="shared" si="489"/>
        <v>574.91923631242844</v>
      </c>
      <c r="DJ86" s="74">
        <f t="shared" si="490"/>
        <v>564.81165171491159</v>
      </c>
      <c r="DK86" s="74">
        <f t="shared" si="491"/>
        <v>548.65384229641495</v>
      </c>
      <c r="DL86" s="74">
        <f t="shared" si="492"/>
        <v>527.32154100182095</v>
      </c>
      <c r="DM86" s="74">
        <f t="shared" si="493"/>
        <v>501.76413552335936</v>
      </c>
      <c r="DN86" s="74">
        <f t="shared" si="494"/>
        <v>472.95242101789216</v>
      </c>
      <c r="DO86" s="74">
        <f t="shared" si="495"/>
        <v>441.83410279176218</v>
      </c>
      <c r="DP86" s="74">
        <f t="shared" si="496"/>
        <v>409.29835606932505</v>
      </c>
      <c r="DQ86" s="74">
        <f t="shared" si="497"/>
        <v>376.14980062819683</v>
      </c>
      <c r="DR86" s="74">
        <f t="shared" si="498"/>
        <v>343.0915015837013</v>
      </c>
      <c r="DS86" s="74">
        <f t="shared" si="499"/>
        <v>310.71607750639453</v>
      </c>
      <c r="DT86" s="74">
        <f t="shared" si="500"/>
        <v>279.50367155733812</v>
      </c>
      <c r="DU86" s="74">
        <f t="shared" si="501"/>
        <v>249.82539234091385</v>
      </c>
      <c r="DV86" s="74">
        <f t="shared" si="502"/>
        <v>221.95082233742588</v>
      </c>
      <c r="DW86" s="74">
        <f t="shared" si="503"/>
        <v>196.05828472151325</v>
      </c>
      <c r="DX86" s="74">
        <f t="shared" si="504"/>
        <v>172.24671815164325</v>
      </c>
      <c r="DY86" s="74">
        <f t="shared" si="505"/>
        <v>150.54820289860635</v>
      </c>
      <c r="DZ86" s="74">
        <f t="shared" si="506"/>
        <v>130.94038600346369</v>
      </c>
      <c r="EA86" s="74">
        <f t="shared" si="507"/>
        <v>113.35825012408472</v>
      </c>
      <c r="EB86" s="74">
        <f t="shared" si="508"/>
        <v>97.704848497742518</v>
      </c>
      <c r="EC86" s="74">
        <f t="shared" si="509"/>
        <v>83.860780297802947</v>
      </c>
      <c r="ED86" s="74">
        <f t="shared" si="510"/>
        <v>71.692303915250037</v>
      </c>
      <c r="EE86" s="74">
        <f t="shared" si="511"/>
        <v>61.058080620719316</v>
      </c>
      <c r="EF86" s="74">
        <f t="shared" si="512"/>
        <v>51.81460989845931</v>
      </c>
      <c r="EG86" s="74">
        <f t="shared" si="513"/>
        <v>43.8204638788647</v>
      </c>
      <c r="EH86" s="74">
        <f t="shared" si="514"/>
        <v>36.939455634360179</v>
      </c>
      <c r="EI86" s="74">
        <f t="shared" si="515"/>
        <v>31.042888597709986</v>
      </c>
      <c r="EJ86" s="74">
        <f t="shared" si="516"/>
        <v>26.011035710785659</v>
      </c>
      <c r="EK86" s="74">
        <f t="shared" si="517"/>
        <v>21.733990373248659</v>
      </c>
      <c r="EL86" s="74">
        <f t="shared" si="518"/>
        <v>18.112019569271737</v>
      </c>
      <c r="EM86" s="74">
        <f t="shared" si="519"/>
        <v>15.055534899023186</v>
      </c>
      <c r="EN86" s="74">
        <f t="shared" si="520"/>
        <v>12.484781312235835</v>
      </c>
      <c r="EO86" s="74">
        <f t="shared" si="521"/>
        <v>10.329327361208943</v>
      </c>
      <c r="EP86" s="74">
        <f t="shared" si="522"/>
        <v>8.5274256031947999</v>
      </c>
      <c r="EQ86" s="74">
        <f t="shared" si="523"/>
        <v>7.0252979186159026</v>
      </c>
      <c r="ER86" s="74">
        <f t="shared" si="524"/>
        <v>5.7763882617470133</v>
      </c>
      <c r="ES86" s="74">
        <f t="shared" si="525"/>
        <v>4.7406148334636899</v>
      </c>
      <c r="ET86" s="74">
        <f t="shared" si="526"/>
        <v>3.8836448437388924</v>
      </c>
      <c r="EU86" s="74">
        <f t="shared" si="527"/>
        <v>3.1762078122986139</v>
      </c>
      <c r="EV86" s="74">
        <f t="shared" si="528"/>
        <v>2.5934575860056968</v>
      </c>
      <c r="EW86" s="74">
        <f t="shared" si="529"/>
        <v>2.1143887530246963</v>
      </c>
      <c r="EX86" s="74">
        <f t="shared" si="530"/>
        <v>1.7213097205247296</v>
      </c>
      <c r="EY86" s="74">
        <f t="shared" si="531"/>
        <v>1.3993722148279466</v>
      </c>
      <c r="EZ86" s="74">
        <f t="shared" si="532"/>
        <v>1.1361551932076088</v>
      </c>
      <c r="FA86" s="74">
        <f t="shared" si="533"/>
        <v>0.92129997576940759</v>
      </c>
      <c r="FB86" s="74">
        <f t="shared" si="534"/>
        <v>0.74619268460129373</v>
      </c>
      <c r="FC86" s="74">
        <f t="shared" si="535"/>
        <v>0.60368970547595968</v>
      </c>
      <c r="FD86" s="74">
        <f t="shared" si="536"/>
        <v>0.48788177426080998</v>
      </c>
      <c r="FE86" s="74">
        <f t="shared" si="537"/>
        <v>0.39389236177148107</v>
      </c>
      <c r="FF86" s="74">
        <f t="shared" si="538"/>
        <v>0.31770622860641229</v>
      </c>
      <c r="FG86" s="74">
        <f t="shared" si="539"/>
        <v>0.25602429973614882</v>
      </c>
      <c r="FH86" s="74">
        <f t="shared" si="540"/>
        <v>1.0438519007726386</v>
      </c>
      <c r="FI86" s="102">
        <f t="shared" ca="1" si="402"/>
        <v>13056.206122036809</v>
      </c>
      <c r="FJ86" s="62"/>
      <c r="FK86" s="103">
        <f t="shared" ref="FK86:FY102" ca="1" si="555">AD86/$CS86</f>
        <v>2.2138932038404804E-2</v>
      </c>
      <c r="FL86" s="103">
        <f t="shared" ca="1" si="555"/>
        <v>9.5025891181003668E-3</v>
      </c>
      <c r="FM86" s="103">
        <f t="shared" ca="1" si="555"/>
        <v>1.2253604011485134E-2</v>
      </c>
      <c r="FN86" s="103">
        <f t="shared" ca="1" si="555"/>
        <v>1.5349550714824392E-2</v>
      </c>
      <c r="FO86" s="103">
        <f t="shared" ca="1" si="555"/>
        <v>1.8717399770130188E-2</v>
      </c>
      <c r="FP86" s="103">
        <f t="shared" ca="1" si="555"/>
        <v>2.226074136558925E-2</v>
      </c>
      <c r="FQ86" s="103">
        <f t="shared" ca="1" si="555"/>
        <v>2.5866126851115848E-2</v>
      </c>
      <c r="FR86" s="103">
        <f t="shared" ca="1" si="555"/>
        <v>2.9410965880503227E-2</v>
      </c>
      <c r="FS86" s="103">
        <f t="shared" ca="1" si="555"/>
        <v>3.2772047866867868E-2</v>
      </c>
      <c r="FT86" s="103">
        <f t="shared" ca="1" si="555"/>
        <v>3.5833766001800375E-2</v>
      </c>
      <c r="FU86" s="103">
        <f t="shared" ca="1" si="555"/>
        <v>3.8495255738959282E-2</v>
      </c>
      <c r="FV86" s="103">
        <f t="shared" ca="1" si="555"/>
        <v>4.0675876588604297E-2</v>
      </c>
      <c r="FW86" s="103">
        <f t="shared" ca="1" si="555"/>
        <v>4.2318720372215762E-2</v>
      </c>
      <c r="FX86" s="103">
        <f t="shared" ca="1" si="555"/>
        <v>4.3392078800274479E-2</v>
      </c>
      <c r="FY86" s="103">
        <f t="shared" ca="1" si="555"/>
        <v>4.3889016394943775E-2</v>
      </c>
      <c r="FZ86" s="103">
        <f t="shared" ca="1" si="554"/>
        <v>4.3825351990694567E-2</v>
      </c>
      <c r="GA86" s="103">
        <f t="shared" ca="1" si="404"/>
        <v>4.3236446222187995E-2</v>
      </c>
      <c r="GB86" s="103">
        <f t="shared" ca="1" si="404"/>
        <v>4.2173226557844522E-2</v>
      </c>
      <c r="GC86" s="103">
        <f t="shared" ca="1" si="404"/>
        <v>4.0697865498944406E-2</v>
      </c>
      <c r="GD86" s="103">
        <f t="shared" ca="1" si="404"/>
        <v>3.8879475121848993E-2</v>
      </c>
      <c r="GE86" s="103">
        <f t="shared" ca="1" si="404"/>
        <v>3.6790106587744974E-2</v>
      </c>
      <c r="GF86" s="103">
        <f t="shared" ca="1" si="404"/>
        <v>3.4501259693109375E-2</v>
      </c>
      <c r="GG86" s="103">
        <f t="shared" ca="1" si="404"/>
        <v>3.2081025551784291E-2</v>
      </c>
      <c r="GH86" s="103">
        <f t="shared" ca="1" si="404"/>
        <v>2.9591912576183117E-2</v>
      </c>
      <c r="GI86" s="103">
        <f t="shared" ca="1" si="404"/>
        <v>2.7089346509904813E-2</v>
      </c>
      <c r="GJ86" s="103">
        <f t="shared" ca="1" si="404"/>
        <v>2.4620791171819825E-2</v>
      </c>
      <c r="GK86" s="103">
        <f t="shared" ca="1" si="404"/>
        <v>2.2225407582097022E-2</v>
      </c>
      <c r="GL86" s="103">
        <f t="shared" ca="1" si="404"/>
        <v>1.9934153643348395E-2</v>
      </c>
      <c r="GM86" s="103">
        <f t="shared" ca="1" si="404"/>
        <v>1.7770222141839331E-2</v>
      </c>
      <c r="GN86" s="103">
        <f t="shared" ca="1" si="404"/>
        <v>1.5749718807785314E-2</v>
      </c>
      <c r="GO86" s="103">
        <f t="shared" ca="1" si="326"/>
        <v>1.3882491881926369E-2</v>
      </c>
      <c r="GP86" s="103">
        <f t="shared" ca="1" si="325"/>
        <v>1.2173037724048768E-2</v>
      </c>
      <c r="GQ86" s="103">
        <f t="shared" ca="1" si="325"/>
        <v>1.0621421535476743E-2</v>
      </c>
      <c r="GR86" s="103">
        <f t="shared" ca="1" si="325"/>
        <v>9.224166783390669E-3</v>
      </c>
      <c r="GS86" s="103">
        <f t="shared" ca="1" si="325"/>
        <v>7.9750803878931905E-3</v>
      </c>
      <c r="GT86" s="103">
        <f t="shared" ca="1" si="325"/>
        <v>6.8659925330871764E-3</v>
      </c>
      <c r="GU86" s="103">
        <f t="shared" ca="1" si="325"/>
        <v>5.887399780406203E-3</v>
      </c>
      <c r="GV86" s="103">
        <f t="shared" ca="1" si="325"/>
        <v>5.02900792766148E-3</v>
      </c>
      <c r="GW86" s="103">
        <f t="shared" ca="1" si="325"/>
        <v>4.2801768717817294E-3</v>
      </c>
      <c r="GX86" s="103">
        <f t="shared" ca="1" si="325"/>
        <v>3.6302738046827283E-3</v>
      </c>
      <c r="GY86" s="103">
        <f t="shared" ca="1" si="325"/>
        <v>3.0689436639295149E-3</v>
      </c>
      <c r="GZ86" s="103">
        <f t="shared" ca="1" si="325"/>
        <v>2.5863071545182427E-3</v>
      </c>
      <c r="HA86" s="103">
        <f t="shared" ca="1" si="325"/>
        <v>2.1730971284738012E-3</v>
      </c>
      <c r="HB86" s="103">
        <f t="shared" ca="1" si="325"/>
        <v>1.8207439026834981E-3</v>
      </c>
      <c r="HC86" s="103">
        <f t="shared" ca="1" si="325"/>
        <v>1.5214194257189293E-3</v>
      </c>
      <c r="HD86" s="103">
        <f t="shared" ca="1" si="325"/>
        <v>1.2680492464517419E-3</v>
      </c>
      <c r="HE86" s="103">
        <f t="shared" ca="1" si="325"/>
        <v>1.0543001289214933E-3</v>
      </c>
      <c r="HF86" s="103">
        <f t="shared" ca="1" si="553"/>
        <v>8.7455000267233672E-4</v>
      </c>
      <c r="HG86" s="103">
        <f t="shared" ca="1" si="553"/>
        <v>7.2384580945872334E-4</v>
      </c>
      <c r="HH86" s="103">
        <f t="shared" ca="1" si="553"/>
        <v>5.9785375493082193E-4</v>
      </c>
      <c r="HI86" s="103">
        <f t="shared" ca="1" si="553"/>
        <v>4.9280552705255353E-4</v>
      </c>
      <c r="HJ86" s="103">
        <f t="shared" ca="1" si="553"/>
        <v>4.0544321601754273E-4</v>
      </c>
      <c r="HK86" s="103">
        <f t="shared" ca="1" si="553"/>
        <v>3.3296496672075032E-4</v>
      </c>
      <c r="HL86" s="103">
        <f t="shared" ca="1" si="553"/>
        <v>2.7297281028026992E-4</v>
      </c>
      <c r="HM86" s="103">
        <f t="shared" ca="1" si="552"/>
        <v>2.2342364668270789E-4</v>
      </c>
      <c r="HN86" s="103">
        <f t="shared" ca="1" si="552"/>
        <v>1.8258397456216724E-4</v>
      </c>
      <c r="HO86" s="103">
        <f t="shared" ca="1" si="552"/>
        <v>1.4898867344170793E-4</v>
      </c>
      <c r="HP86" s="103">
        <f t="shared" ca="1" si="552"/>
        <v>1.2140392539594653E-4</v>
      </c>
      <c r="HQ86" s="103">
        <f t="shared" ca="1" si="324"/>
        <v>9.8794204553720509E-5</v>
      </c>
      <c r="HR86" s="103">
        <f t="shared" ca="1" si="324"/>
        <v>8.029315279878274E-5</v>
      </c>
      <c r="HS86" s="103">
        <f t="shared" ca="1" si="324"/>
        <v>6.51780883679232E-5</v>
      </c>
      <c r="HT86" s="103">
        <f t="shared" ca="1" si="324"/>
        <v>5.2847852141657575E-5</v>
      </c>
      <c r="HU86" s="103">
        <f t="shared" ca="1" si="324"/>
        <v>4.28036769746232E-5</v>
      </c>
      <c r="HV86" s="103">
        <f t="shared" ca="1" si="324"/>
        <v>3.4632762437314411E-5</v>
      </c>
      <c r="HW86" s="103">
        <f t="shared" ca="1" si="324"/>
        <v>2.7994245991314073E-5</v>
      </c>
      <c r="HX86" s="103">
        <f t="shared" ca="1" si="324"/>
        <v>2.2607278083008896E-5</v>
      </c>
      <c r="HY86" s="103">
        <f t="shared" ca="1" si="324"/>
        <v>9.3121379428406966E-5</v>
      </c>
      <c r="HZ86" s="104">
        <f t="shared" ca="1" si="541"/>
        <v>0.56712332848618141</v>
      </c>
      <c r="IA86" s="105">
        <f t="shared" ca="1" si="405"/>
        <v>2.4275763134468872E-2</v>
      </c>
      <c r="IB86" s="105">
        <f t="shared" ca="1" si="406"/>
        <v>1.0238989004890174E-2</v>
      </c>
      <c r="IC86" s="105">
        <f t="shared" ca="1" si="407"/>
        <v>1.3126400924400693E-2</v>
      </c>
      <c r="ID86" s="105">
        <f t="shared" ca="1" si="408"/>
        <v>1.6349784259633238E-2</v>
      </c>
      <c r="IE86" s="105">
        <f t="shared" ca="1" si="409"/>
        <v>1.9827170209500058E-2</v>
      </c>
      <c r="IF86" s="105">
        <f t="shared" ca="1" si="410"/>
        <v>2.3453884421648103E-2</v>
      </c>
      <c r="IG86" s="105">
        <f t="shared" ca="1" si="411"/>
        <v>2.7109690913603181E-2</v>
      </c>
      <c r="IH86" s="105">
        <f t="shared" ca="1" si="412"/>
        <v>3.0667313331035204E-2</v>
      </c>
      <c r="II86" s="105">
        <f t="shared" ca="1" si="413"/>
        <v>3.4001335780268767E-2</v>
      </c>
      <c r="IJ86" s="105">
        <f t="shared" ca="1" si="414"/>
        <v>3.5873991014082243E-2</v>
      </c>
      <c r="IK86" s="105">
        <f t="shared" ca="1" si="415"/>
        <v>3.9554875704909474E-2</v>
      </c>
      <c r="IL86" s="105">
        <f t="shared" ca="1" si="416"/>
        <v>4.1600622346635738E-2</v>
      </c>
      <c r="IM86" s="105">
        <f t="shared" ca="1" si="417"/>
        <v>4.3083347113949677E-2</v>
      </c>
      <c r="IN86" s="105">
        <f t="shared" ca="1" si="418"/>
        <v>4.3978805258453962E-2</v>
      </c>
      <c r="IO86" s="105">
        <f t="shared" ca="1" si="419"/>
        <v>4.4287911697259742E-2</v>
      </c>
      <c r="IP86" s="105">
        <f t="shared" ca="1" si="420"/>
        <v>4.4034172786385148E-2</v>
      </c>
      <c r="IQ86" s="105">
        <f t="shared" ca="1" si="421"/>
        <v>4.326001339405932E-2</v>
      </c>
      <c r="IR86" s="105">
        <f t="shared" ca="1" si="422"/>
        <v>4.2022455617514658E-2</v>
      </c>
      <c r="IS86" s="105">
        <f t="shared" ca="1" si="423"/>
        <v>4.0388573531462996E-2</v>
      </c>
      <c r="IT86" s="105">
        <f t="shared" ca="1" si="424"/>
        <v>3.8431082569726049E-2</v>
      </c>
      <c r="IU86" s="105">
        <f t="shared" ca="1" si="425"/>
        <v>3.6224337805116552E-2</v>
      </c>
      <c r="IV86" s="105">
        <f t="shared" ca="1" si="426"/>
        <v>3.384092581427741E-2</v>
      </c>
      <c r="IW86" s="105">
        <f t="shared" ca="1" si="427"/>
        <v>3.1348950242022777E-2</v>
      </c>
      <c r="IX86" s="105">
        <f t="shared" ca="1" si="428"/>
        <v>2.8810038468473281E-2</v>
      </c>
      <c r="IY86" s="105">
        <f t="shared" ca="1" si="429"/>
        <v>2.6278039606361388E-2</v>
      </c>
      <c r="IZ86" s="105">
        <f t="shared" ca="1" si="430"/>
        <v>2.3798343454608531E-2</v>
      </c>
      <c r="JA86" s="105">
        <f t="shared" ca="1" si="431"/>
        <v>2.1407725103663934E-2</v>
      </c>
      <c r="JB86" s="105">
        <f t="shared" ca="1" si="432"/>
        <v>1.9134608477055837E-2</v>
      </c>
      <c r="JC86" s="105">
        <f t="shared" ca="1" si="433"/>
        <v>1.6999641416721206E-2</v>
      </c>
      <c r="JD86" s="105">
        <f t="shared" ca="1" si="434"/>
        <v>1.5016482038422931E-2</v>
      </c>
      <c r="JE86" s="105">
        <f t="shared" ca="1" si="435"/>
        <v>1.3192708244772427E-2</v>
      </c>
      <c r="JF86" s="105">
        <f t="shared" ca="1" si="436"/>
        <v>1.1530777125562136E-2</v>
      </c>
      <c r="JG86" s="105">
        <f t="shared" ca="1" si="437"/>
        <v>1.0028976624569143E-2</v>
      </c>
      <c r="JH86" s="105">
        <f t="shared" ca="1" si="438"/>
        <v>8.6823269382025111E-3</v>
      </c>
      <c r="JI86" s="105">
        <f t="shared" ca="1" si="439"/>
        <v>7.483402726986073E-3</v>
      </c>
      <c r="JJ86" s="105">
        <f t="shared" ca="1" si="440"/>
        <v>6.4230588513962891E-3</v>
      </c>
      <c r="JK86" s="105">
        <f t="shared" ca="1" si="441"/>
        <v>5.491051783737144E-3</v>
      </c>
      <c r="JL86" s="105">
        <f t="shared" ca="1" si="442"/>
        <v>4.6765561182174464E-3</v>
      </c>
      <c r="JM86" s="105">
        <f t="shared" ca="1" si="443"/>
        <v>3.968580873658578E-3</v>
      </c>
      <c r="JN86" s="105">
        <f t="shared" ca="1" si="444"/>
        <v>3.356293816846434E-3</v>
      </c>
      <c r="JO86" s="105">
        <f t="shared" ca="1" si="445"/>
        <v>2.8292641284218259E-3</v>
      </c>
      <c r="JP86" s="105">
        <f t="shared" ca="1" si="446"/>
        <v>2.3776346901658134E-3</v>
      </c>
      <c r="JQ86" s="105">
        <f t="shared" ca="1" si="447"/>
        <v>1.9922353758557126E-3</v>
      </c>
      <c r="JR86" s="105">
        <f t="shared" ca="1" si="448"/>
        <v>1.6646482270653742E-3</v>
      </c>
      <c r="JS86" s="105">
        <f t="shared" ca="1" si="449"/>
        <v>1.3872344998216225E-3</v>
      </c>
      <c r="JT86" s="105">
        <f t="shared" ca="1" si="450"/>
        <v>1.1531324458497808E-3</v>
      </c>
      <c r="JU86" s="105">
        <f t="shared" ca="1" si="451"/>
        <v>9.5623347207758169E-4</v>
      </c>
      <c r="JV86" s="105">
        <f t="shared" ca="1" si="452"/>
        <v>7.9114309812976019E-4</v>
      </c>
      <c r="JW86" s="105">
        <f t="shared" ca="1" si="453"/>
        <v>6.5313196831366313E-4</v>
      </c>
      <c r="JX86" s="105">
        <f t="shared" ca="1" si="454"/>
        <v>5.3808111276355483E-4</v>
      </c>
      <c r="JY86" s="105">
        <f t="shared" ca="1" si="455"/>
        <v>4.4242471417461649E-4</v>
      </c>
      <c r="JZ86" s="105">
        <f t="shared" ca="1" si="456"/>
        <v>3.6309283027190285E-4</v>
      </c>
      <c r="KA86" s="105">
        <f t="shared" ca="1" si="457"/>
        <v>2.9745584647165727E-4</v>
      </c>
      <c r="KB86" s="105">
        <f t="shared" ca="1" si="458"/>
        <v>2.4327188025453106E-4</v>
      </c>
      <c r="KC86" s="105">
        <f t="shared" ca="1" si="459"/>
        <v>1.9863791684694308E-4</v>
      </c>
      <c r="KD86" s="105">
        <f t="shared" ca="1" si="460"/>
        <v>1.6194511125677949E-4</v>
      </c>
      <c r="KE86" s="105">
        <f t="shared" ca="1" si="461"/>
        <v>1.3183843027871867E-4</v>
      </c>
      <c r="KF86" s="105">
        <f t="shared" ca="1" si="462"/>
        <v>1.0718061600345202E-4</v>
      </c>
      <c r="KG86" s="105">
        <f t="shared" ca="1" si="463"/>
        <v>8.7020316820056847E-5</v>
      </c>
      <c r="KH86" s="105">
        <f t="shared" ca="1" si="464"/>
        <v>7.0564141463299907E-5</v>
      </c>
      <c r="KI86" s="105">
        <f t="shared" ca="1" si="465"/>
        <v>5.7152336415847373E-5</v>
      </c>
      <c r="KJ86" s="105">
        <f t="shared" ca="1" si="466"/>
        <v>4.6237758490732392E-5</v>
      </c>
      <c r="KK86" s="105">
        <f t="shared" ca="1" si="467"/>
        <v>3.7367805754639764E-5</v>
      </c>
      <c r="KL86" s="105">
        <f t="shared" ca="1" si="468"/>
        <v>3.0168975435111515E-5</v>
      </c>
      <c r="KM86" s="105">
        <f t="shared" ca="1" si="469"/>
        <v>2.4333732604770575E-5</v>
      </c>
      <c r="KN86" s="105">
        <f t="shared" ca="1" si="470"/>
        <v>1.9609394746305388E-5</v>
      </c>
      <c r="KO86" s="105">
        <f t="shared" ca="1" si="471"/>
        <v>7.9950629686427964E-5</v>
      </c>
      <c r="KP86" s="102"/>
      <c r="KQ86" s="106">
        <f t="shared" ca="1" si="472"/>
        <v>0.55257011488526087</v>
      </c>
      <c r="KR86" s="107">
        <f t="shared" ca="1" si="473"/>
        <v>0.18793152504986108</v>
      </c>
    </row>
    <row r="87" spans="1:304" s="63" customFormat="1" ht="15.5" x14ac:dyDescent="0.35">
      <c r="A87" s="62"/>
      <c r="B87" s="67" t="s">
        <v>189</v>
      </c>
      <c r="C87" s="95">
        <f t="shared" si="474"/>
        <v>7270.8406000000004</v>
      </c>
      <c r="D87" s="75">
        <f ca="1">'Stochastic inputs'!H108</f>
        <v>25.69313</v>
      </c>
      <c r="E87" s="75">
        <v>4.7316719999999997</v>
      </c>
      <c r="F87" s="96">
        <v>25.51327809</v>
      </c>
      <c r="G87" s="96">
        <v>4.6985502959999996</v>
      </c>
      <c r="H87" s="97">
        <f t="shared" ca="1" si="327"/>
        <v>3.2295472282469366</v>
      </c>
      <c r="I87" s="97">
        <f t="shared" ca="1" si="328"/>
        <v>0.18262755949785114</v>
      </c>
      <c r="J87" s="98">
        <f t="shared" si="329"/>
        <v>3.2225226133099723</v>
      </c>
      <c r="K87" s="98">
        <f t="shared" si="330"/>
        <v>0.18262755949785114</v>
      </c>
      <c r="L87" s="98">
        <v>2.6200000000000001E-2</v>
      </c>
      <c r="M87" s="99">
        <v>11322.9588</v>
      </c>
      <c r="N87" s="98"/>
      <c r="O87" s="97">
        <f t="shared" ca="1" si="331"/>
        <v>3.2295472282469366</v>
      </c>
      <c r="P87" s="97">
        <f t="shared" ca="1" si="331"/>
        <v>0.18262755949785114</v>
      </c>
      <c r="Q87" s="99">
        <f t="shared" si="542"/>
        <v>7270.8406000000004</v>
      </c>
      <c r="R87" s="100">
        <f t="shared" si="543"/>
        <v>7607.9822000000004</v>
      </c>
      <c r="S87" s="99">
        <f t="shared" si="544"/>
        <v>7966.4243999999999</v>
      </c>
      <c r="T87" s="100">
        <f t="shared" si="545"/>
        <v>8356.621000000001</v>
      </c>
      <c r="U87" s="99">
        <f t="shared" si="546"/>
        <v>8777.8646000000008</v>
      </c>
      <c r="V87" s="100">
        <f t="shared" si="547"/>
        <v>9238.0938000000006</v>
      </c>
      <c r="W87" s="99">
        <f t="shared" si="548"/>
        <v>9751.4565999999995</v>
      </c>
      <c r="X87" s="100">
        <f t="shared" si="549"/>
        <v>10289.4998</v>
      </c>
      <c r="Y87" s="99">
        <f t="shared" si="550"/>
        <v>10818.0586</v>
      </c>
      <c r="Z87" s="100">
        <f t="shared" si="551"/>
        <v>11322.9588</v>
      </c>
      <c r="AA87" s="98"/>
      <c r="AB87" s="98">
        <f t="shared" si="332"/>
        <v>3.2225226133099723</v>
      </c>
      <c r="AC87" s="98">
        <f t="shared" si="332"/>
        <v>0.18262755949785114</v>
      </c>
      <c r="AD87" s="101">
        <f t="shared" ca="1" si="333"/>
        <v>160.96864590547435</v>
      </c>
      <c r="AE87" s="101">
        <f t="shared" ca="1" si="334"/>
        <v>69.091810765002307</v>
      </c>
      <c r="AF87" s="101">
        <f t="shared" ca="1" si="335"/>
        <v>89.094001543028924</v>
      </c>
      <c r="AG87" s="101">
        <f t="shared" ca="1" si="336"/>
        <v>111.60413652910415</v>
      </c>
      <c r="AH87" s="101">
        <f t="shared" ca="1" si="337"/>
        <v>136.09123017509316</v>
      </c>
      <c r="AI87" s="101">
        <f t="shared" ca="1" si="338"/>
        <v>161.85430210702569</v>
      </c>
      <c r="AJ87" s="101">
        <f t="shared" ca="1" si="339"/>
        <v>188.06848527384318</v>
      </c>
      <c r="AK87" s="101">
        <f t="shared" ca="1" si="340"/>
        <v>213.84244480917749</v>
      </c>
      <c r="AL87" s="101">
        <f t="shared" ca="1" si="341"/>
        <v>238.28033617556619</v>
      </c>
      <c r="AM87" s="101">
        <f t="shared" ca="1" si="342"/>
        <v>260.54160069678971</v>
      </c>
      <c r="AN87" s="101">
        <f t="shared" ca="1" si="343"/>
        <v>279.892868334208</v>
      </c>
      <c r="AO87" s="101">
        <f t="shared" ca="1" si="344"/>
        <v>295.74781494101347</v>
      </c>
      <c r="AP87" s="101">
        <f t="shared" ca="1" si="345"/>
        <v>307.69267022235329</v>
      </c>
      <c r="AQ87" s="101">
        <f t="shared" ca="1" si="346"/>
        <v>315.49688825943485</v>
      </c>
      <c r="AR87" s="101">
        <f t="shared" ca="1" si="347"/>
        <v>319.11004229842263</v>
      </c>
      <c r="AS87" s="101">
        <f t="shared" ca="1" si="348"/>
        <v>318.64714856323269</v>
      </c>
      <c r="AT87" s="101">
        <f t="shared" ca="1" si="349"/>
        <v>314.36530859200099</v>
      </c>
      <c r="AU87" s="101">
        <f t="shared" ca="1" si="350"/>
        <v>306.63480788977404</v>
      </c>
      <c r="AV87" s="101">
        <f t="shared" ca="1" si="351"/>
        <v>295.90769280306409</v>
      </c>
      <c r="AW87" s="101">
        <f t="shared" ca="1" si="352"/>
        <v>282.68646622262946</v>
      </c>
      <c r="AX87" s="101">
        <f t="shared" ca="1" si="353"/>
        <v>267.49500065650346</v>
      </c>
      <c r="AY87" s="101">
        <f t="shared" ca="1" si="354"/>
        <v>250.85315972780305</v>
      </c>
      <c r="AZ87" s="101">
        <f t="shared" ca="1" si="355"/>
        <v>233.25602307155049</v>
      </c>
      <c r="BA87" s="101">
        <f t="shared" ca="1" si="356"/>
        <v>215.15807939056268</v>
      </c>
      <c r="BB87" s="101">
        <f t="shared" ca="1" si="357"/>
        <v>196.96232043168413</v>
      </c>
      <c r="BC87" s="101">
        <f t="shared" ca="1" si="358"/>
        <v>179.01384805618906</v>
      </c>
      <c r="BD87" s="101">
        <f t="shared" ca="1" si="359"/>
        <v>161.59739579945881</v>
      </c>
      <c r="BE87" s="101">
        <f t="shared" ca="1" si="360"/>
        <v>144.93805363669537</v>
      </c>
      <c r="BF87" s="101">
        <f t="shared" ca="1" si="361"/>
        <v>129.20445261990429</v>
      </c>
      <c r="BG87" s="101">
        <f t="shared" ca="1" si="362"/>
        <v>114.51369494622901</v>
      </c>
      <c r="BH87" s="101">
        <f t="shared" ca="1" si="363"/>
        <v>100.93738560428061</v>
      </c>
      <c r="BI87" s="101">
        <f t="shared" ca="1" si="364"/>
        <v>88.50821690934535</v>
      </c>
      <c r="BJ87" s="101">
        <f t="shared" ca="1" si="365"/>
        <v>77.22666292985862</v>
      </c>
      <c r="BK87" s="101">
        <f t="shared" ca="1" si="366"/>
        <v>67.067446349848254</v>
      </c>
      <c r="BL87" s="101">
        <f t="shared" ca="1" si="367"/>
        <v>57.985538272557527</v>
      </c>
      <c r="BM87" s="101">
        <f t="shared" ca="1" si="368"/>
        <v>49.921537268867063</v>
      </c>
      <c r="BN87" s="101">
        <f t="shared" ca="1" si="369"/>
        <v>42.806345351808481</v>
      </c>
      <c r="BO87" s="101">
        <f t="shared" ca="1" si="370"/>
        <v>36.565115018162935</v>
      </c>
      <c r="BP87" s="101">
        <f t="shared" ca="1" si="371"/>
        <v>31.120483774531575</v>
      </c>
      <c r="BQ87" s="101">
        <f t="shared" ca="1" si="372"/>
        <v>26.395142168203641</v>
      </c>
      <c r="BR87" s="101">
        <f t="shared" ca="1" si="373"/>
        <v>22.31380019081146</v>
      </c>
      <c r="BS87" s="101">
        <f t="shared" ca="1" si="374"/>
        <v>18.804627063141705</v>
      </c>
      <c r="BT87" s="101">
        <f t="shared" ca="1" si="375"/>
        <v>15.80024282945072</v>
      </c>
      <c r="BU87" s="101">
        <f t="shared" ca="1" si="376"/>
        <v>13.23833868983362</v>
      </c>
      <c r="BV87" s="101">
        <f t="shared" ca="1" si="377"/>
        <v>11.06199813014587</v>
      </c>
      <c r="BW87" s="101">
        <f t="shared" ca="1" si="378"/>
        <v>9.2197839439007261</v>
      </c>
      <c r="BX87" s="101">
        <f t="shared" ca="1" si="379"/>
        <v>7.6656481819476232</v>
      </c>
      <c r="BY87" s="101">
        <f t="shared" ca="1" si="380"/>
        <v>6.3587136661601313</v>
      </c>
      <c r="BZ87" s="101">
        <f t="shared" ca="1" si="381"/>
        <v>5.2629674995523477</v>
      </c>
      <c r="CA87" s="101">
        <f t="shared" ca="1" si="382"/>
        <v>4.346899354213468</v>
      </c>
      <c r="CB87" s="101">
        <f t="shared" ca="1" si="383"/>
        <v>3.5831104339981033</v>
      </c>
      <c r="CC87" s="101">
        <f t="shared" ca="1" si="384"/>
        <v>2.9479129960149186</v>
      </c>
      <c r="CD87" s="101">
        <f t="shared" ca="1" si="385"/>
        <v>2.4209351984108793</v>
      </c>
      <c r="CE87" s="101">
        <f t="shared" ca="1" si="386"/>
        <v>1.9847417916818828</v>
      </c>
      <c r="CF87" s="101">
        <f t="shared" ca="1" si="387"/>
        <v>1.6244777213006869</v>
      </c>
      <c r="CG87" s="101">
        <f t="shared" ca="1" si="388"/>
        <v>1.3275389751559721</v>
      </c>
      <c r="CH87" s="101">
        <f t="shared" ca="1" si="389"/>
        <v>1.0832728958001112</v>
      </c>
      <c r="CI87" s="101">
        <f t="shared" ca="1" si="390"/>
        <v>0.88270858976821864</v>
      </c>
      <c r="CJ87" s="101">
        <f t="shared" ca="1" si="391"/>
        <v>0.71831691351389559</v>
      </c>
      <c r="CK87" s="101">
        <f t="shared" ca="1" si="392"/>
        <v>0.58379871527139282</v>
      </c>
      <c r="CL87" s="101">
        <f t="shared" ca="1" si="393"/>
        <v>0.47389949113588348</v>
      </c>
      <c r="CM87" s="101">
        <f t="shared" ca="1" si="394"/>
        <v>0.38424830897436069</v>
      </c>
      <c r="CN87" s="101">
        <f t="shared" ca="1" si="395"/>
        <v>0.31121871237637533</v>
      </c>
      <c r="CO87" s="101">
        <f t="shared" ca="1" si="396"/>
        <v>0.25180929521938045</v>
      </c>
      <c r="CP87" s="101">
        <f t="shared" ca="1" si="397"/>
        <v>0.20354170032003352</v>
      </c>
      <c r="CQ87" s="101">
        <f t="shared" ca="1" si="398"/>
        <v>0.1643739153414312</v>
      </c>
      <c r="CR87" s="101">
        <f t="shared" ca="1" si="399"/>
        <v>0.67707070627606591</v>
      </c>
      <c r="CS87" s="102">
        <f t="shared" ca="1" si="400"/>
        <v>7270.8406000000014</v>
      </c>
      <c r="CT87" s="74">
        <f t="shared" si="475"/>
        <v>176.30729133839151</v>
      </c>
      <c r="CU87" s="74">
        <f t="shared" si="476"/>
        <v>74.362581620866322</v>
      </c>
      <c r="CV87" s="74">
        <f t="shared" si="477"/>
        <v>95.332953249853773</v>
      </c>
      <c r="CW87" s="74">
        <f t="shared" si="478"/>
        <v>118.74338041674392</v>
      </c>
      <c r="CX87" s="74">
        <f t="shared" si="479"/>
        <v>143.99854930116436</v>
      </c>
      <c r="CY87" s="74">
        <f t="shared" si="480"/>
        <v>170.33824275015715</v>
      </c>
      <c r="CZ87" s="74">
        <f t="shared" si="481"/>
        <v>196.88922434787773</v>
      </c>
      <c r="DA87" s="74">
        <f t="shared" si="482"/>
        <v>222.72712565494629</v>
      </c>
      <c r="DB87" s="74">
        <f t="shared" si="483"/>
        <v>246.94109017708038</v>
      </c>
      <c r="DC87" s="74">
        <f t="shared" ca="1" si="401"/>
        <v>260.54160069678971</v>
      </c>
      <c r="DD87" s="74">
        <f t="shared" si="484"/>
        <v>287.27471742617655</v>
      </c>
      <c r="DE87" s="74">
        <f t="shared" si="485"/>
        <v>302.13233682085763</v>
      </c>
      <c r="DF87" s="74">
        <f t="shared" si="486"/>
        <v>312.90090405713482</v>
      </c>
      <c r="DG87" s="74">
        <f t="shared" si="487"/>
        <v>319.40433709402612</v>
      </c>
      <c r="DH87" s="74">
        <f t="shared" si="488"/>
        <v>321.64928068897012</v>
      </c>
      <c r="DI87" s="74">
        <f t="shared" si="489"/>
        <v>319.80645416954616</v>
      </c>
      <c r="DJ87" s="74">
        <f t="shared" si="490"/>
        <v>314.18397611317801</v>
      </c>
      <c r="DK87" s="74">
        <f t="shared" si="491"/>
        <v>305.19598021584017</v>
      </c>
      <c r="DL87" s="74">
        <f t="shared" si="492"/>
        <v>293.32960454878361</v>
      </c>
      <c r="DM87" s="74">
        <f t="shared" si="493"/>
        <v>279.1129586138432</v>
      </c>
      <c r="DN87" s="74">
        <f t="shared" si="494"/>
        <v>263.08606009912472</v>
      </c>
      <c r="DO87" s="74">
        <f t="shared" si="495"/>
        <v>245.77608265698873</v>
      </c>
      <c r="DP87" s="74">
        <f t="shared" si="496"/>
        <v>227.67764180501734</v>
      </c>
      <c r="DQ87" s="74">
        <f t="shared" si="497"/>
        <v>209.23831797152351</v>
      </c>
      <c r="DR87" s="74">
        <f t="shared" si="498"/>
        <v>190.84920045632643</v>
      </c>
      <c r="DS87" s="74">
        <f t="shared" si="499"/>
        <v>172.83994120313241</v>
      </c>
      <c r="DT87" s="74">
        <f t="shared" si="500"/>
        <v>155.47762621660846</v>
      </c>
      <c r="DU87" s="74">
        <f t="shared" si="501"/>
        <v>138.96868958241919</v>
      </c>
      <c r="DV87" s="74">
        <f t="shared" si="502"/>
        <v>123.46309013249592</v>
      </c>
      <c r="DW87" s="74">
        <f t="shared" si="503"/>
        <v>109.06002249901586</v>
      </c>
      <c r="DX87" s="74">
        <f t="shared" si="504"/>
        <v>95.814522623631703</v>
      </c>
      <c r="DY87" s="74">
        <f t="shared" si="505"/>
        <v>83.744435582664252</v>
      </c>
      <c r="DZ87" s="74">
        <f t="shared" si="506"/>
        <v>72.83732724608808</v>
      </c>
      <c r="EA87" s="74">
        <f t="shared" si="507"/>
        <v>63.057030854586401</v>
      </c>
      <c r="EB87" s="74">
        <f t="shared" si="508"/>
        <v>54.349618484943825</v>
      </c>
      <c r="EC87" s="74">
        <f t="shared" si="509"/>
        <v>46.648671842939216</v>
      </c>
      <c r="ED87" s="74">
        <f t="shared" si="510"/>
        <v>39.879795383854585</v>
      </c>
      <c r="EE87" s="74">
        <f t="shared" si="511"/>
        <v>33.964367563967009</v>
      </c>
      <c r="EF87" s="74">
        <f t="shared" si="512"/>
        <v>28.822564317189681</v>
      </c>
      <c r="EG87" s="74">
        <f t="shared" si="513"/>
        <v>24.375714514357856</v>
      </c>
      <c r="EH87" s="74">
        <f t="shared" si="514"/>
        <v>20.548062369856407</v>
      </c>
      <c r="EI87" s="74">
        <f t="shared" si="515"/>
        <v>17.268018710403432</v>
      </c>
      <c r="EJ87" s="74">
        <f t="shared" si="516"/>
        <v>14.468983771180133</v>
      </c>
      <c r="EK87" s="74">
        <f t="shared" si="517"/>
        <v>12.08982054732728</v>
      </c>
      <c r="EL87" s="74">
        <f t="shared" si="518"/>
        <v>10.07505122536984</v>
      </c>
      <c r="EM87" s="74">
        <f t="shared" si="519"/>
        <v>8.3748410690957016</v>
      </c>
      <c r="EN87" s="74">
        <f t="shared" si="520"/>
        <v>6.944825273473012</v>
      </c>
      <c r="EO87" s="74">
        <f t="shared" si="521"/>
        <v>5.7458254111183509</v>
      </c>
      <c r="EP87" s="74">
        <f t="shared" si="522"/>
        <v>4.7434936476370222</v>
      </c>
      <c r="EQ87" s="74">
        <f t="shared" si="523"/>
        <v>3.9079151903978055</v>
      </c>
      <c r="ER87" s="74">
        <f t="shared" si="524"/>
        <v>3.2131926211841138</v>
      </c>
      <c r="ES87" s="74">
        <f t="shared" si="525"/>
        <v>2.6370299073619679</v>
      </c>
      <c r="ET87" s="74">
        <f t="shared" si="526"/>
        <v>2.160328978895095</v>
      </c>
      <c r="EU87" s="74">
        <f t="shared" si="527"/>
        <v>1.7668077427223714</v>
      </c>
      <c r="EV87" s="74">
        <f t="shared" si="528"/>
        <v>1.4426451964617677</v>
      </c>
      <c r="EW87" s="74">
        <f t="shared" si="529"/>
        <v>1.1761568010455847</v>
      </c>
      <c r="EX87" s="74">
        <f t="shared" si="530"/>
        <v>0.9575013732005927</v>
      </c>
      <c r="EY87" s="74">
        <f t="shared" si="531"/>
        <v>0.77841936366225484</v>
      </c>
      <c r="EZ87" s="74">
        <f t="shared" si="532"/>
        <v>0.63200140259106896</v>
      </c>
      <c r="FA87" s="74">
        <f t="shared" si="533"/>
        <v>0.51248533683988273</v>
      </c>
      <c r="FB87" s="74">
        <f t="shared" si="534"/>
        <v>0.41507958251706784</v>
      </c>
      <c r="FC87" s="74">
        <f t="shared" si="535"/>
        <v>0.335810409415502</v>
      </c>
      <c r="FD87" s="74">
        <f t="shared" si="536"/>
        <v>0.27139071094762679</v>
      </c>
      <c r="FE87" s="74">
        <f t="shared" si="537"/>
        <v>0.21910785304485783</v>
      </c>
      <c r="FF87" s="74">
        <f t="shared" si="538"/>
        <v>0.17672830550929941</v>
      </c>
      <c r="FG87" s="74">
        <f t="shared" si="539"/>
        <v>0.14241691407828236</v>
      </c>
      <c r="FH87" s="74">
        <f t="shared" si="540"/>
        <v>0.58065647134274168</v>
      </c>
      <c r="FI87" s="102">
        <f t="shared" ca="1" si="402"/>
        <v>7262.6879065257863</v>
      </c>
      <c r="FJ87" s="62"/>
      <c r="FK87" s="103">
        <f t="shared" ca="1" si="555"/>
        <v>2.213893203840479E-2</v>
      </c>
      <c r="FL87" s="103">
        <f t="shared" ca="1" si="555"/>
        <v>9.5025891181003599E-3</v>
      </c>
      <c r="FM87" s="103">
        <f t="shared" ca="1" si="555"/>
        <v>1.2253604011485125E-2</v>
      </c>
      <c r="FN87" s="103">
        <f t="shared" ca="1" si="555"/>
        <v>1.5349550714824382E-2</v>
      </c>
      <c r="FO87" s="103">
        <f t="shared" ca="1" si="555"/>
        <v>1.8717399770130174E-2</v>
      </c>
      <c r="FP87" s="103">
        <f t="shared" ca="1" si="555"/>
        <v>2.2260741365589237E-2</v>
      </c>
      <c r="FQ87" s="103">
        <f t="shared" ca="1" si="555"/>
        <v>2.586612685111583E-2</v>
      </c>
      <c r="FR87" s="103">
        <f t="shared" ca="1" si="555"/>
        <v>2.9410965880503206E-2</v>
      </c>
      <c r="FS87" s="103">
        <f t="shared" ca="1" si="555"/>
        <v>3.2772047866867847E-2</v>
      </c>
      <c r="FT87" s="103">
        <f t="shared" ca="1" si="555"/>
        <v>3.5833766001800355E-2</v>
      </c>
      <c r="FU87" s="103">
        <f t="shared" ca="1" si="555"/>
        <v>3.8495255738959254E-2</v>
      </c>
      <c r="FV87" s="103">
        <f t="shared" ca="1" si="555"/>
        <v>4.0675876588604269E-2</v>
      </c>
      <c r="FW87" s="103">
        <f t="shared" ca="1" si="555"/>
        <v>4.2318720372215728E-2</v>
      </c>
      <c r="FX87" s="103">
        <f t="shared" ca="1" si="555"/>
        <v>4.3392078800274451E-2</v>
      </c>
      <c r="FY87" s="103">
        <f t="shared" ca="1" si="555"/>
        <v>4.388901639494374E-2</v>
      </c>
      <c r="FZ87" s="103">
        <f t="shared" ca="1" si="554"/>
        <v>4.3825351990694532E-2</v>
      </c>
      <c r="GA87" s="103">
        <f t="shared" ca="1" si="404"/>
        <v>4.3236446222187974E-2</v>
      </c>
      <c r="GB87" s="103">
        <f t="shared" ca="1" si="404"/>
        <v>4.2173226557844494E-2</v>
      </c>
      <c r="GC87" s="103">
        <f t="shared" ca="1" si="404"/>
        <v>4.0697865498944379E-2</v>
      </c>
      <c r="GD87" s="103">
        <f t="shared" ca="1" si="404"/>
        <v>3.8879475121848965E-2</v>
      </c>
      <c r="GE87" s="103">
        <f t="shared" ca="1" si="404"/>
        <v>3.6790106587744946E-2</v>
      </c>
      <c r="GF87" s="103">
        <f t="shared" ca="1" si="404"/>
        <v>3.4501259693109347E-2</v>
      </c>
      <c r="GG87" s="103">
        <f t="shared" ca="1" si="404"/>
        <v>3.2081025551784263E-2</v>
      </c>
      <c r="GH87" s="103">
        <f t="shared" ca="1" si="404"/>
        <v>2.9591912576183096E-2</v>
      </c>
      <c r="GI87" s="103">
        <f t="shared" ca="1" si="404"/>
        <v>2.7089346509904796E-2</v>
      </c>
      <c r="GJ87" s="103">
        <f t="shared" ca="1" si="404"/>
        <v>2.4620791171819808E-2</v>
      </c>
      <c r="GK87" s="103">
        <f t="shared" ca="1" si="404"/>
        <v>2.2225407582097012E-2</v>
      </c>
      <c r="GL87" s="103">
        <f t="shared" ca="1" si="404"/>
        <v>1.9934153643348385E-2</v>
      </c>
      <c r="GM87" s="103">
        <f t="shared" ca="1" si="404"/>
        <v>1.7770222141839317E-2</v>
      </c>
      <c r="GN87" s="103">
        <f t="shared" ca="1" si="404"/>
        <v>1.5749718807785303E-2</v>
      </c>
      <c r="GO87" s="103">
        <f t="shared" ca="1" si="326"/>
        <v>1.388249188192636E-2</v>
      </c>
      <c r="GP87" s="103">
        <f t="shared" ca="1" si="325"/>
        <v>1.2173037724048761E-2</v>
      </c>
      <c r="GQ87" s="103">
        <f t="shared" ca="1" si="325"/>
        <v>1.0621421535476738E-2</v>
      </c>
      <c r="GR87" s="103">
        <f t="shared" ca="1" si="325"/>
        <v>9.2241667833906638E-3</v>
      </c>
      <c r="GS87" s="103">
        <f t="shared" ca="1" si="325"/>
        <v>7.9750803878931853E-3</v>
      </c>
      <c r="GT87" s="103">
        <f t="shared" ca="1" si="325"/>
        <v>6.8659925330871721E-3</v>
      </c>
      <c r="GU87" s="103">
        <f t="shared" ca="1" si="325"/>
        <v>5.8873997804061986E-3</v>
      </c>
      <c r="GV87" s="103">
        <f t="shared" ca="1" si="325"/>
        <v>5.0290079276614765E-3</v>
      </c>
      <c r="GW87" s="103">
        <f t="shared" ca="1" si="325"/>
        <v>4.2801768717817259E-3</v>
      </c>
      <c r="GX87" s="103">
        <f t="shared" ca="1" si="325"/>
        <v>3.6302738046827261E-3</v>
      </c>
      <c r="GY87" s="103">
        <f t="shared" ca="1" si="325"/>
        <v>3.0689436639295127E-3</v>
      </c>
      <c r="GZ87" s="103">
        <f t="shared" ca="1" si="325"/>
        <v>2.586307154518241E-3</v>
      </c>
      <c r="HA87" s="103">
        <f t="shared" ca="1" si="325"/>
        <v>2.1730971284737994E-3</v>
      </c>
      <c r="HB87" s="103">
        <f t="shared" ca="1" si="325"/>
        <v>1.8207439026834968E-3</v>
      </c>
      <c r="HC87" s="103">
        <f t="shared" ca="1" si="325"/>
        <v>1.5214194257189282E-3</v>
      </c>
      <c r="HD87" s="103">
        <f t="shared" ca="1" si="325"/>
        <v>1.268049246451741E-3</v>
      </c>
      <c r="HE87" s="103">
        <f t="shared" ca="1" si="325"/>
        <v>1.0543001289214924E-3</v>
      </c>
      <c r="HF87" s="103">
        <f t="shared" ca="1" si="553"/>
        <v>8.7455000267233618E-4</v>
      </c>
      <c r="HG87" s="103">
        <f t="shared" ca="1" si="553"/>
        <v>7.238458094587229E-4</v>
      </c>
      <c r="HH87" s="103">
        <f t="shared" ca="1" si="553"/>
        <v>5.9785375493082149E-4</v>
      </c>
      <c r="HI87" s="103">
        <f t="shared" ca="1" si="553"/>
        <v>4.9280552705255321E-4</v>
      </c>
      <c r="HJ87" s="103">
        <f t="shared" ca="1" si="553"/>
        <v>4.0544321601754246E-4</v>
      </c>
      <c r="HK87" s="103">
        <f t="shared" ca="1" si="553"/>
        <v>3.329649667207501E-4</v>
      </c>
      <c r="HL87" s="103">
        <f t="shared" ca="1" si="553"/>
        <v>2.7297281028026971E-4</v>
      </c>
      <c r="HM87" s="103">
        <f t="shared" ca="1" si="552"/>
        <v>2.2342364668270773E-4</v>
      </c>
      <c r="HN87" s="103">
        <f t="shared" ca="1" si="552"/>
        <v>1.825839745621671E-4</v>
      </c>
      <c r="HO87" s="103">
        <f t="shared" ca="1" si="552"/>
        <v>1.4898867344170783E-4</v>
      </c>
      <c r="HP87" s="103">
        <f t="shared" ca="1" si="552"/>
        <v>1.2140392539594644E-4</v>
      </c>
      <c r="HQ87" s="103">
        <f t="shared" ca="1" si="324"/>
        <v>9.8794204553720441E-5</v>
      </c>
      <c r="HR87" s="103">
        <f t="shared" ca="1" si="324"/>
        <v>8.0293152798782672E-5</v>
      </c>
      <c r="HS87" s="103">
        <f t="shared" ca="1" si="324"/>
        <v>6.5178088367923146E-5</v>
      </c>
      <c r="HT87" s="103">
        <f t="shared" ca="1" si="324"/>
        <v>5.2847852141657541E-5</v>
      </c>
      <c r="HU87" s="103">
        <f t="shared" ca="1" si="324"/>
        <v>4.2803676974623166E-5</v>
      </c>
      <c r="HV87" s="103">
        <f t="shared" ca="1" si="324"/>
        <v>3.4632762437314384E-5</v>
      </c>
      <c r="HW87" s="103">
        <f t="shared" ca="1" si="324"/>
        <v>2.7994245991314056E-5</v>
      </c>
      <c r="HX87" s="103">
        <f t="shared" ca="1" si="324"/>
        <v>2.2607278083008886E-5</v>
      </c>
      <c r="HY87" s="103">
        <f t="shared" ca="1" si="324"/>
        <v>9.3121379428406912E-5</v>
      </c>
      <c r="HZ87" s="104">
        <f t="shared" ca="1" si="541"/>
        <v>0.56712332848618119</v>
      </c>
      <c r="IA87" s="105">
        <f t="shared" ca="1" si="405"/>
        <v>2.4275763134468862E-2</v>
      </c>
      <c r="IB87" s="105">
        <f t="shared" ca="1" si="406"/>
        <v>1.0238989004890169E-2</v>
      </c>
      <c r="IC87" s="105">
        <f t="shared" ca="1" si="407"/>
        <v>1.3126400924400688E-2</v>
      </c>
      <c r="ID87" s="105">
        <f t="shared" ca="1" si="408"/>
        <v>1.6349784259633231E-2</v>
      </c>
      <c r="IE87" s="105">
        <f t="shared" ca="1" si="409"/>
        <v>1.9827170209500051E-2</v>
      </c>
      <c r="IF87" s="105">
        <f t="shared" ca="1" si="410"/>
        <v>2.3453884421648093E-2</v>
      </c>
      <c r="IG87" s="105">
        <f t="shared" ca="1" si="411"/>
        <v>2.7109690913603168E-2</v>
      </c>
      <c r="IH87" s="105">
        <f t="shared" ca="1" si="412"/>
        <v>3.0667313331035187E-2</v>
      </c>
      <c r="II87" s="105">
        <f t="shared" ca="1" si="413"/>
        <v>3.4001335780268753E-2</v>
      </c>
      <c r="IJ87" s="105">
        <f t="shared" ca="1" si="414"/>
        <v>3.5873991014082229E-2</v>
      </c>
      <c r="IK87" s="105">
        <f t="shared" ca="1" si="415"/>
        <v>3.955487570490946E-2</v>
      </c>
      <c r="IL87" s="105">
        <f t="shared" ca="1" si="416"/>
        <v>4.1600622346635724E-2</v>
      </c>
      <c r="IM87" s="105">
        <f t="shared" ca="1" si="417"/>
        <v>4.3083347113949656E-2</v>
      </c>
      <c r="IN87" s="105">
        <f t="shared" ca="1" si="418"/>
        <v>4.3978805258453942E-2</v>
      </c>
      <c r="IO87" s="105">
        <f t="shared" ca="1" si="419"/>
        <v>4.4287911697259728E-2</v>
      </c>
      <c r="IP87" s="105">
        <f t="shared" ca="1" si="420"/>
        <v>4.4034172786385127E-2</v>
      </c>
      <c r="IQ87" s="105">
        <f t="shared" ca="1" si="421"/>
        <v>4.3260013394059299E-2</v>
      </c>
      <c r="IR87" s="105">
        <f t="shared" ca="1" si="422"/>
        <v>4.2022455617514637E-2</v>
      </c>
      <c r="IS87" s="105">
        <f t="shared" ca="1" si="423"/>
        <v>4.0388573531462975E-2</v>
      </c>
      <c r="IT87" s="105">
        <f t="shared" ca="1" si="424"/>
        <v>3.8431082569726036E-2</v>
      </c>
      <c r="IU87" s="105">
        <f t="shared" ca="1" si="425"/>
        <v>3.6224337805116538E-2</v>
      </c>
      <c r="IV87" s="105">
        <f t="shared" ca="1" si="426"/>
        <v>3.3840925814277396E-2</v>
      </c>
      <c r="IW87" s="105">
        <f t="shared" ca="1" si="427"/>
        <v>3.1348950242022763E-2</v>
      </c>
      <c r="IX87" s="105">
        <f t="shared" ca="1" si="428"/>
        <v>2.881003846847327E-2</v>
      </c>
      <c r="IY87" s="105">
        <f t="shared" ca="1" si="429"/>
        <v>2.6278039606361381E-2</v>
      </c>
      <c r="IZ87" s="105">
        <f t="shared" ca="1" si="430"/>
        <v>2.3798343454608521E-2</v>
      </c>
      <c r="JA87" s="105">
        <f t="shared" ca="1" si="431"/>
        <v>2.1407725103663924E-2</v>
      </c>
      <c r="JB87" s="105">
        <f t="shared" ca="1" si="432"/>
        <v>1.9134608477055833E-2</v>
      </c>
      <c r="JC87" s="105">
        <f t="shared" ca="1" si="433"/>
        <v>1.6999641416721199E-2</v>
      </c>
      <c r="JD87" s="105">
        <f t="shared" ca="1" si="434"/>
        <v>1.5016482038422924E-2</v>
      </c>
      <c r="JE87" s="105">
        <f t="shared" ca="1" si="435"/>
        <v>1.3192708244772422E-2</v>
      </c>
      <c r="JF87" s="105">
        <f t="shared" ca="1" si="436"/>
        <v>1.1530777125562131E-2</v>
      </c>
      <c r="JG87" s="105">
        <f t="shared" ca="1" si="437"/>
        <v>1.0028976624569138E-2</v>
      </c>
      <c r="JH87" s="105">
        <f t="shared" ca="1" si="438"/>
        <v>8.6823269382025059E-3</v>
      </c>
      <c r="JI87" s="105">
        <f t="shared" ca="1" si="439"/>
        <v>7.4834027269860704E-3</v>
      </c>
      <c r="JJ87" s="105">
        <f t="shared" ca="1" si="440"/>
        <v>6.4230588513962865E-3</v>
      </c>
      <c r="JK87" s="105">
        <f t="shared" ca="1" si="441"/>
        <v>5.4910517837371414E-3</v>
      </c>
      <c r="JL87" s="105">
        <f t="shared" ca="1" si="442"/>
        <v>4.6765561182174446E-3</v>
      </c>
      <c r="JM87" s="105">
        <f t="shared" ca="1" si="443"/>
        <v>3.9685808736585762E-3</v>
      </c>
      <c r="JN87" s="105">
        <f t="shared" ca="1" si="444"/>
        <v>3.3562938168464323E-3</v>
      </c>
      <c r="JO87" s="105">
        <f t="shared" ca="1" si="445"/>
        <v>2.829264128421825E-3</v>
      </c>
      <c r="JP87" s="105">
        <f t="shared" ca="1" si="446"/>
        <v>2.3776346901658125E-3</v>
      </c>
      <c r="JQ87" s="105">
        <f t="shared" ca="1" si="447"/>
        <v>1.9922353758557118E-3</v>
      </c>
      <c r="JR87" s="105">
        <f t="shared" ca="1" si="448"/>
        <v>1.6646482270653736E-3</v>
      </c>
      <c r="JS87" s="105">
        <f t="shared" ca="1" si="449"/>
        <v>1.3872344998216218E-3</v>
      </c>
      <c r="JT87" s="105">
        <f t="shared" ca="1" si="450"/>
        <v>1.1531324458497803E-3</v>
      </c>
      <c r="JU87" s="105">
        <f t="shared" ca="1" si="451"/>
        <v>9.5623347207758115E-4</v>
      </c>
      <c r="JV87" s="105">
        <f t="shared" ca="1" si="452"/>
        <v>7.9114309812975997E-4</v>
      </c>
      <c r="JW87" s="105">
        <f t="shared" ca="1" si="453"/>
        <v>6.5313196831366281E-4</v>
      </c>
      <c r="JX87" s="105">
        <f t="shared" ca="1" si="454"/>
        <v>5.380811127635545E-4</v>
      </c>
      <c r="JY87" s="105">
        <f t="shared" ca="1" si="455"/>
        <v>4.4242471417461633E-4</v>
      </c>
      <c r="JZ87" s="105">
        <f t="shared" ca="1" si="456"/>
        <v>3.6309283027190274E-4</v>
      </c>
      <c r="KA87" s="105">
        <f t="shared" ca="1" si="457"/>
        <v>2.9745584647165711E-4</v>
      </c>
      <c r="KB87" s="105">
        <f t="shared" ca="1" si="458"/>
        <v>2.4327188025453098E-4</v>
      </c>
      <c r="KC87" s="105">
        <f t="shared" ca="1" si="459"/>
        <v>1.98637916846943E-4</v>
      </c>
      <c r="KD87" s="105">
        <f t="shared" ca="1" si="460"/>
        <v>1.6194511125677941E-4</v>
      </c>
      <c r="KE87" s="105">
        <f t="shared" ca="1" si="461"/>
        <v>1.3183843027871861E-4</v>
      </c>
      <c r="KF87" s="105">
        <f t="shared" ca="1" si="462"/>
        <v>1.0718061600345198E-4</v>
      </c>
      <c r="KG87" s="105">
        <f t="shared" ca="1" si="463"/>
        <v>8.7020316820056792E-5</v>
      </c>
      <c r="KH87" s="105">
        <f t="shared" ca="1" si="464"/>
        <v>7.0564141463299866E-5</v>
      </c>
      <c r="KI87" s="105">
        <f t="shared" ca="1" si="465"/>
        <v>5.7152336415847346E-5</v>
      </c>
      <c r="KJ87" s="105">
        <f t="shared" ca="1" si="466"/>
        <v>4.6237758490732371E-5</v>
      </c>
      <c r="KK87" s="105">
        <f t="shared" ca="1" si="467"/>
        <v>3.7367805754639751E-5</v>
      </c>
      <c r="KL87" s="105">
        <f t="shared" ca="1" si="468"/>
        <v>3.0168975435111501E-5</v>
      </c>
      <c r="KM87" s="105">
        <f t="shared" ca="1" si="469"/>
        <v>2.4333732604770565E-5</v>
      </c>
      <c r="KN87" s="105">
        <f t="shared" ca="1" si="470"/>
        <v>1.9609394746305377E-5</v>
      </c>
      <c r="KO87" s="105">
        <f t="shared" ca="1" si="471"/>
        <v>7.9950629686427937E-5</v>
      </c>
      <c r="KP87" s="102"/>
      <c r="KQ87" s="106">
        <f t="shared" ca="1" si="472"/>
        <v>0.55257011488526053</v>
      </c>
      <c r="KR87" s="107">
        <f t="shared" ca="1" si="473"/>
        <v>0.18793152504986102</v>
      </c>
    </row>
    <row r="88" spans="1:304" s="63" customFormat="1" ht="15.5" x14ac:dyDescent="0.35">
      <c r="A88" s="62"/>
      <c r="B88" s="67" t="s">
        <v>190</v>
      </c>
      <c r="C88" s="95">
        <f t="shared" si="474"/>
        <v>4356.9540999999999</v>
      </c>
      <c r="D88" s="75">
        <f ca="1">'Stochastic inputs'!H109</f>
        <v>25.69313</v>
      </c>
      <c r="E88" s="75">
        <v>4.7316719999999997</v>
      </c>
      <c r="F88" s="96">
        <v>25.51327809</v>
      </c>
      <c r="G88" s="96">
        <v>4.6985502959999996</v>
      </c>
      <c r="H88" s="97">
        <f t="shared" ca="1" si="327"/>
        <v>3.2295472282469366</v>
      </c>
      <c r="I88" s="97">
        <f t="shared" ca="1" si="328"/>
        <v>0.18262755949785114</v>
      </c>
      <c r="J88" s="98">
        <f t="shared" si="329"/>
        <v>3.2225226133099723</v>
      </c>
      <c r="K88" s="98">
        <f t="shared" si="330"/>
        <v>0.18262755949785114</v>
      </c>
      <c r="L88" s="98">
        <v>1.5699999999999999E-2</v>
      </c>
      <c r="M88" s="99">
        <v>6785.1317999999992</v>
      </c>
      <c r="N88" s="98"/>
      <c r="O88" s="97">
        <f t="shared" ca="1" si="331"/>
        <v>3.2295472282469366</v>
      </c>
      <c r="P88" s="97">
        <f t="shared" ca="1" si="331"/>
        <v>0.18262755949785114</v>
      </c>
      <c r="Q88" s="99">
        <f t="shared" si="542"/>
        <v>4356.9540999999999</v>
      </c>
      <c r="R88" s="100">
        <f t="shared" si="543"/>
        <v>4558.9816999999994</v>
      </c>
      <c r="S88" s="99">
        <f t="shared" si="544"/>
        <v>4773.7734</v>
      </c>
      <c r="T88" s="100">
        <f t="shared" si="545"/>
        <v>5007.5934999999999</v>
      </c>
      <c r="U88" s="99">
        <f t="shared" si="546"/>
        <v>5260.0180999999993</v>
      </c>
      <c r="V88" s="100">
        <f t="shared" si="547"/>
        <v>5535.8042999999998</v>
      </c>
      <c r="W88" s="99">
        <f t="shared" si="548"/>
        <v>5843.4300999999996</v>
      </c>
      <c r="X88" s="100">
        <f t="shared" si="549"/>
        <v>6165.845299999999</v>
      </c>
      <c r="Y88" s="99">
        <f t="shared" si="550"/>
        <v>6482.5770999999995</v>
      </c>
      <c r="Z88" s="100">
        <f t="shared" si="551"/>
        <v>6785.1317999999992</v>
      </c>
      <c r="AA88" s="98"/>
      <c r="AB88" s="98">
        <f t="shared" si="332"/>
        <v>3.2225226133099723</v>
      </c>
      <c r="AC88" s="98">
        <f t="shared" si="332"/>
        <v>0.18262755949785114</v>
      </c>
      <c r="AD88" s="101">
        <f t="shared" ca="1" si="333"/>
        <v>96.458310714349125</v>
      </c>
      <c r="AE88" s="101">
        <f t="shared" ca="1" si="334"/>
        <v>41.402344618722751</v>
      </c>
      <c r="AF88" s="101">
        <f t="shared" ca="1" si="335"/>
        <v>53.388390237616569</v>
      </c>
      <c r="AG88" s="101">
        <f t="shared" ca="1" si="336"/>
        <v>66.877287920112025</v>
      </c>
      <c r="AH88" s="101">
        <f t="shared" ca="1" si="337"/>
        <v>81.550851669807727</v>
      </c>
      <c r="AI88" s="101">
        <f t="shared" ca="1" si="338"/>
        <v>96.989028361843637</v>
      </c>
      <c r="AJ88" s="101">
        <f t="shared" ca="1" si="339"/>
        <v>112.69752743508921</v>
      </c>
      <c r="AK88" s="101">
        <f t="shared" ca="1" si="340"/>
        <v>128.14222837801856</v>
      </c>
      <c r="AL88" s="101">
        <f t="shared" ca="1" si="341"/>
        <v>142.78630831894614</v>
      </c>
      <c r="AM88" s="101">
        <f t="shared" ca="1" si="342"/>
        <v>156.12607369998466</v>
      </c>
      <c r="AN88" s="101">
        <f t="shared" ca="1" si="343"/>
        <v>167.72206232240708</v>
      </c>
      <c r="AO88" s="101">
        <f t="shared" ca="1" si="344"/>
        <v>177.22292727381341</v>
      </c>
      <c r="AP88" s="101">
        <f t="shared" ca="1" si="345"/>
        <v>184.38072223247886</v>
      </c>
      <c r="AQ88" s="101">
        <f t="shared" ca="1" si="346"/>
        <v>189.05729563637888</v>
      </c>
      <c r="AR88" s="101">
        <f t="shared" ca="1" si="347"/>
        <v>191.22242992691739</v>
      </c>
      <c r="AS88" s="101">
        <f t="shared" ca="1" si="348"/>
        <v>190.94504703979973</v>
      </c>
      <c r="AT88" s="101">
        <f t="shared" ca="1" si="349"/>
        <v>188.37921163719139</v>
      </c>
      <c r="AU88" s="101">
        <f t="shared" ca="1" si="350"/>
        <v>183.74681236142948</v>
      </c>
      <c r="AV88" s="101">
        <f t="shared" ca="1" si="351"/>
        <v>177.31873194687429</v>
      </c>
      <c r="AW88" s="101">
        <f t="shared" ca="1" si="352"/>
        <v>169.39608853798788</v>
      </c>
      <c r="AX88" s="101">
        <f t="shared" ca="1" si="353"/>
        <v>160.29280573691238</v>
      </c>
      <c r="AY88" s="101">
        <f t="shared" ca="1" si="354"/>
        <v>150.32040487505753</v>
      </c>
      <c r="AZ88" s="101">
        <f t="shared" ca="1" si="355"/>
        <v>139.77555581005123</v>
      </c>
      <c r="BA88" s="101">
        <f t="shared" ca="1" si="356"/>
        <v>128.93060482564252</v>
      </c>
      <c r="BB88" s="101">
        <f t="shared" ca="1" si="357"/>
        <v>118.0270393426504</v>
      </c>
      <c r="BC88" s="101">
        <f t="shared" ca="1" si="358"/>
        <v>107.27165704130412</v>
      </c>
      <c r="BD88" s="101">
        <f t="shared" ca="1" si="359"/>
        <v>96.835080688988668</v>
      </c>
      <c r="BE88" s="101">
        <f t="shared" ca="1" si="360"/>
        <v>86.85219244641668</v>
      </c>
      <c r="BF88" s="101">
        <f t="shared" ca="1" si="361"/>
        <v>77.424042218797609</v>
      </c>
      <c r="BG88" s="101">
        <f t="shared" ca="1" si="362"/>
        <v>68.620801933427302</v>
      </c>
      <c r="BH88" s="101">
        <f t="shared" ca="1" si="363"/>
        <v>60.485379923175778</v>
      </c>
      <c r="BI88" s="101">
        <f t="shared" ca="1" si="364"/>
        <v>53.037366621248928</v>
      </c>
      <c r="BJ88" s="101">
        <f t="shared" ca="1" si="365"/>
        <v>46.277046106823668</v>
      </c>
      <c r="BK88" s="101">
        <f t="shared" ca="1" si="366"/>
        <v>40.18927128597776</v>
      </c>
      <c r="BL88" s="101">
        <f t="shared" ca="1" si="367"/>
        <v>34.747059193860807</v>
      </c>
      <c r="BM88" s="101">
        <f t="shared" ca="1" si="368"/>
        <v>29.914814317603543</v>
      </c>
      <c r="BN88" s="101">
        <f t="shared" ca="1" si="369"/>
        <v>25.651130611579891</v>
      </c>
      <c r="BO88" s="101">
        <f t="shared" ca="1" si="370"/>
        <v>21.911156709357176</v>
      </c>
      <c r="BP88" s="101">
        <f t="shared" ca="1" si="371"/>
        <v>18.648534170234569</v>
      </c>
      <c r="BQ88" s="101">
        <f t="shared" ca="1" si="372"/>
        <v>15.816936337435004</v>
      </c>
      <c r="BR88" s="101">
        <f t="shared" ca="1" si="373"/>
        <v>13.371246679226713</v>
      </c>
      <c r="BS88" s="101">
        <f t="shared" ca="1" si="374"/>
        <v>11.268421560737586</v>
      </c>
      <c r="BT88" s="101">
        <f t="shared" ca="1" si="375"/>
        <v>9.4680844436021481</v>
      </c>
      <c r="BU88" s="101">
        <f t="shared" ca="1" si="376"/>
        <v>7.9328976118468635</v>
      </c>
      <c r="BV88" s="101">
        <f t="shared" ca="1" si="377"/>
        <v>6.6287546047057306</v>
      </c>
      <c r="BW88" s="101">
        <f t="shared" ca="1" si="378"/>
        <v>5.524832363329824</v>
      </c>
      <c r="BX88" s="101">
        <f t="shared" ca="1" si="379"/>
        <v>4.5935372693350258</v>
      </c>
      <c r="BY88" s="101">
        <f t="shared" ca="1" si="380"/>
        <v>3.8103742197982466</v>
      </c>
      <c r="BZ88" s="101">
        <f t="shared" ca="1" si="381"/>
        <v>3.1537629672890017</v>
      </c>
      <c r="CA88" s="101">
        <f t="shared" ca="1" si="382"/>
        <v>2.6048213687462383</v>
      </c>
      <c r="CB88" s="101">
        <f t="shared" ca="1" si="383"/>
        <v>2.1471310615942829</v>
      </c>
      <c r="CC88" s="101">
        <f t="shared" ca="1" si="384"/>
        <v>1.7664974823448176</v>
      </c>
      <c r="CD88" s="101">
        <f t="shared" ca="1" si="385"/>
        <v>1.450713076910336</v>
      </c>
      <c r="CE88" s="101">
        <f t="shared" ca="1" si="386"/>
        <v>1.1893300049391435</v>
      </c>
      <c r="CF88" s="101">
        <f t="shared" ca="1" si="387"/>
        <v>0.97344657345117491</v>
      </c>
      <c r="CG88" s="101">
        <f t="shared" ca="1" si="388"/>
        <v>0.79550999656292976</v>
      </c>
      <c r="CH88" s="101">
        <f t="shared" ca="1" si="389"/>
        <v>0.64913681160541015</v>
      </c>
      <c r="CI88" s="101">
        <f t="shared" ca="1" si="390"/>
        <v>0.52895133050996301</v>
      </c>
      <c r="CJ88" s="101">
        <f t="shared" ca="1" si="391"/>
        <v>0.43044181458657099</v>
      </c>
      <c r="CK88" s="101">
        <f t="shared" ca="1" si="392"/>
        <v>0.34983358128858272</v>
      </c>
      <c r="CL88" s="101">
        <f t="shared" ca="1" si="393"/>
        <v>0.2839779393447851</v>
      </c>
      <c r="CM88" s="101">
        <f t="shared" ca="1" si="394"/>
        <v>0.23025566606478862</v>
      </c>
      <c r="CN88" s="101">
        <f t="shared" ca="1" si="395"/>
        <v>0.18649365588966002</v>
      </c>
      <c r="CO88" s="101">
        <f t="shared" ca="1" si="396"/>
        <v>0.15089335629558293</v>
      </c>
      <c r="CP88" s="101">
        <f t="shared" ca="1" si="397"/>
        <v>0.12196964484826435</v>
      </c>
      <c r="CQ88" s="101">
        <f t="shared" ca="1" si="398"/>
        <v>9.8498872933605708E-2</v>
      </c>
      <c r="CR88" s="101">
        <f t="shared" ca="1" si="399"/>
        <v>0.4057255758982532</v>
      </c>
      <c r="CS88" s="102">
        <f t="shared" ca="1" si="400"/>
        <v>4356.954099999999</v>
      </c>
      <c r="CT88" s="74">
        <f t="shared" si="475"/>
        <v>105.64978908445596</v>
      </c>
      <c r="CU88" s="74">
        <f t="shared" si="476"/>
        <v>44.560783643038214</v>
      </c>
      <c r="CV88" s="74">
        <f t="shared" si="477"/>
        <v>57.126998703156644</v>
      </c>
      <c r="CW88" s="74">
        <f t="shared" si="478"/>
        <v>71.155384448201502</v>
      </c>
      <c r="CX88" s="74">
        <f t="shared" si="479"/>
        <v>86.289207023980168</v>
      </c>
      <c r="CY88" s="74">
        <f t="shared" si="480"/>
        <v>102.07291645715523</v>
      </c>
      <c r="CZ88" s="74">
        <f t="shared" si="481"/>
        <v>117.98323749090383</v>
      </c>
      <c r="DA88" s="74">
        <f t="shared" si="482"/>
        <v>133.46625468636094</v>
      </c>
      <c r="DB88" s="74">
        <f t="shared" si="483"/>
        <v>147.97614945725806</v>
      </c>
      <c r="DC88" s="74">
        <f t="shared" ca="1" si="401"/>
        <v>156.12607369998466</v>
      </c>
      <c r="DD88" s="74">
        <f t="shared" si="484"/>
        <v>172.14553677828135</v>
      </c>
      <c r="DE88" s="74">
        <f t="shared" si="485"/>
        <v>181.0487667208956</v>
      </c>
      <c r="DF88" s="74">
        <f t="shared" si="486"/>
        <v>187.50168678232887</v>
      </c>
      <c r="DG88" s="74">
        <f t="shared" si="487"/>
        <v>191.39878215176373</v>
      </c>
      <c r="DH88" s="74">
        <f t="shared" si="488"/>
        <v>192.74403461132943</v>
      </c>
      <c r="DI88" s="74">
        <f t="shared" si="489"/>
        <v>191.63974543747614</v>
      </c>
      <c r="DJ88" s="74">
        <f t="shared" si="490"/>
        <v>188.27055057163719</v>
      </c>
      <c r="DK88" s="74">
        <f t="shared" si="491"/>
        <v>182.88461409880497</v>
      </c>
      <c r="DL88" s="74">
        <f t="shared" si="492"/>
        <v>175.77384700060696</v>
      </c>
      <c r="DM88" s="74">
        <f t="shared" si="493"/>
        <v>167.25471184111976</v>
      </c>
      <c r="DN88" s="74">
        <f t="shared" si="494"/>
        <v>157.65080700596405</v>
      </c>
      <c r="DO88" s="74">
        <f t="shared" si="495"/>
        <v>147.27803426392072</v>
      </c>
      <c r="DP88" s="74">
        <f t="shared" si="496"/>
        <v>136.43278535644168</v>
      </c>
      <c r="DQ88" s="74">
        <f t="shared" si="497"/>
        <v>125.3832668760656</v>
      </c>
      <c r="DR88" s="74">
        <f t="shared" si="498"/>
        <v>114.36383386123376</v>
      </c>
      <c r="DS88" s="74">
        <f t="shared" si="499"/>
        <v>103.57202583546484</v>
      </c>
      <c r="DT88" s="74">
        <f t="shared" si="500"/>
        <v>93.167890519112689</v>
      </c>
      <c r="DU88" s="74">
        <f t="shared" si="501"/>
        <v>83.275130780304607</v>
      </c>
      <c r="DV88" s="74">
        <f t="shared" si="502"/>
        <v>73.983607445808616</v>
      </c>
      <c r="DW88" s="74">
        <f t="shared" si="503"/>
        <v>65.352761573837739</v>
      </c>
      <c r="DX88" s="74">
        <f t="shared" si="504"/>
        <v>57.41557271721441</v>
      </c>
      <c r="DY88" s="74">
        <f t="shared" si="505"/>
        <v>50.182734299535447</v>
      </c>
      <c r="DZ88" s="74">
        <f t="shared" si="506"/>
        <v>43.646795334487891</v>
      </c>
      <c r="EA88" s="74">
        <f t="shared" si="507"/>
        <v>37.786083374694904</v>
      </c>
      <c r="EB88" s="74">
        <f t="shared" si="508"/>
        <v>32.568282832580834</v>
      </c>
      <c r="EC88" s="74">
        <f t="shared" si="509"/>
        <v>27.953593432600979</v>
      </c>
      <c r="ED88" s="74">
        <f t="shared" si="510"/>
        <v>23.897434638416676</v>
      </c>
      <c r="EE88" s="74">
        <f t="shared" si="511"/>
        <v>20.35269354023977</v>
      </c>
      <c r="EF88" s="74">
        <f t="shared" si="512"/>
        <v>17.271536632819767</v>
      </c>
      <c r="EG88" s="74">
        <f t="shared" si="513"/>
        <v>14.606821292954898</v>
      </c>
      <c r="EH88" s="74">
        <f t="shared" si="514"/>
        <v>12.31315187812006</v>
      </c>
      <c r="EI88" s="74">
        <f t="shared" si="515"/>
        <v>10.347629532569995</v>
      </c>
      <c r="EJ88" s="74">
        <f t="shared" si="516"/>
        <v>8.6703452369285525</v>
      </c>
      <c r="EK88" s="74">
        <f t="shared" si="517"/>
        <v>7.244663457749553</v>
      </c>
      <c r="EL88" s="74">
        <f t="shared" si="518"/>
        <v>6.0373398564239116</v>
      </c>
      <c r="EM88" s="74">
        <f t="shared" si="519"/>
        <v>5.0185116330077291</v>
      </c>
      <c r="EN88" s="74">
        <f t="shared" si="520"/>
        <v>4.1615937707452781</v>
      </c>
      <c r="EO88" s="74">
        <f t="shared" si="521"/>
        <v>3.4431091204029811</v>
      </c>
      <c r="EP88" s="74">
        <f t="shared" si="522"/>
        <v>2.842475201064933</v>
      </c>
      <c r="EQ88" s="74">
        <f t="shared" si="523"/>
        <v>2.3417659728719671</v>
      </c>
      <c r="ER88" s="74">
        <f t="shared" si="524"/>
        <v>1.925462753915671</v>
      </c>
      <c r="ES88" s="74">
        <f t="shared" si="525"/>
        <v>1.5802049444878965</v>
      </c>
      <c r="ET88" s="74">
        <f t="shared" si="526"/>
        <v>1.2945482812462974</v>
      </c>
      <c r="EU88" s="74">
        <f t="shared" si="527"/>
        <v>1.0587359374328713</v>
      </c>
      <c r="EV88" s="74">
        <f t="shared" si="528"/>
        <v>0.86448586200189892</v>
      </c>
      <c r="EW88" s="74">
        <f t="shared" si="529"/>
        <v>0.70479625100823207</v>
      </c>
      <c r="EX88" s="74">
        <f t="shared" si="530"/>
        <v>0.57376990684157647</v>
      </c>
      <c r="EY88" s="74">
        <f t="shared" si="531"/>
        <v>0.46645740494264887</v>
      </c>
      <c r="EZ88" s="74">
        <f t="shared" si="532"/>
        <v>0.37871839773586957</v>
      </c>
      <c r="FA88" s="74">
        <f t="shared" si="533"/>
        <v>0.30709999192313586</v>
      </c>
      <c r="FB88" s="74">
        <f t="shared" si="534"/>
        <v>0.24873089486709787</v>
      </c>
      <c r="FC88" s="74">
        <f t="shared" si="535"/>
        <v>0.20122990182531988</v>
      </c>
      <c r="FD88" s="74">
        <f t="shared" si="536"/>
        <v>0.16262725808693665</v>
      </c>
      <c r="FE88" s="74">
        <f t="shared" si="537"/>
        <v>0.131297453923827</v>
      </c>
      <c r="FF88" s="74">
        <f t="shared" si="538"/>
        <v>0.10590207620213742</v>
      </c>
      <c r="FG88" s="74">
        <f t="shared" si="539"/>
        <v>8.5341433245382931E-2</v>
      </c>
      <c r="FH88" s="74">
        <f t="shared" si="540"/>
        <v>0.34795063359087952</v>
      </c>
      <c r="FI88" s="102">
        <f t="shared" ca="1" si="402"/>
        <v>4352.068707345602</v>
      </c>
      <c r="FJ88" s="62"/>
      <c r="FK88" s="103">
        <f t="shared" ca="1" si="555"/>
        <v>2.21389320384048E-2</v>
      </c>
      <c r="FL88" s="103">
        <f t="shared" ca="1" si="555"/>
        <v>9.5025891181003633E-3</v>
      </c>
      <c r="FM88" s="103">
        <f t="shared" ca="1" si="555"/>
        <v>1.225360401148513E-2</v>
      </c>
      <c r="FN88" s="103">
        <f t="shared" ca="1" si="555"/>
        <v>1.5349550714824385E-2</v>
      </c>
      <c r="FO88" s="103">
        <f t="shared" ca="1" si="555"/>
        <v>1.8717399770130181E-2</v>
      </c>
      <c r="FP88" s="103">
        <f t="shared" ca="1" si="555"/>
        <v>2.2260741365589243E-2</v>
      </c>
      <c r="FQ88" s="103">
        <f t="shared" ca="1" si="555"/>
        <v>2.5866126851115837E-2</v>
      </c>
      <c r="FR88" s="103">
        <f t="shared" ca="1" si="555"/>
        <v>2.9410965880503213E-2</v>
      </c>
      <c r="FS88" s="103">
        <f t="shared" ca="1" si="555"/>
        <v>3.2772047866867861E-2</v>
      </c>
      <c r="FT88" s="103">
        <f t="shared" ca="1" si="555"/>
        <v>3.5833766001800361E-2</v>
      </c>
      <c r="FU88" s="103">
        <f t="shared" ca="1" si="555"/>
        <v>3.8495255738959268E-2</v>
      </c>
      <c r="FV88" s="103">
        <f t="shared" ca="1" si="555"/>
        <v>4.0675876588604283E-2</v>
      </c>
      <c r="FW88" s="103">
        <f t="shared" ca="1" si="555"/>
        <v>4.2318720372215742E-2</v>
      </c>
      <c r="FX88" s="103">
        <f t="shared" ca="1" si="555"/>
        <v>4.3392078800274465E-2</v>
      </c>
      <c r="FY88" s="103">
        <f t="shared" ca="1" si="555"/>
        <v>4.3889016394943761E-2</v>
      </c>
      <c r="FZ88" s="103">
        <f t="shared" ca="1" si="554"/>
        <v>4.3825351990694546E-2</v>
      </c>
      <c r="GA88" s="103">
        <f t="shared" ca="1" si="404"/>
        <v>4.3236446222187981E-2</v>
      </c>
      <c r="GB88" s="103">
        <f t="shared" ca="1" si="404"/>
        <v>4.2173226557844508E-2</v>
      </c>
      <c r="GC88" s="103">
        <f t="shared" ca="1" si="404"/>
        <v>4.0697865498944399E-2</v>
      </c>
      <c r="GD88" s="103">
        <f t="shared" ref="GD88:GS107" ca="1" si="556">AW88/$CS88</f>
        <v>3.8879475121848979E-2</v>
      </c>
      <c r="GE88" s="103">
        <f t="shared" ca="1" si="556"/>
        <v>3.679010658774496E-2</v>
      </c>
      <c r="GF88" s="103">
        <f t="shared" ca="1" si="556"/>
        <v>3.4501259693109361E-2</v>
      </c>
      <c r="GG88" s="103">
        <f t="shared" ca="1" si="556"/>
        <v>3.2081025551784277E-2</v>
      </c>
      <c r="GH88" s="103">
        <f t="shared" ca="1" si="556"/>
        <v>2.9591912576183106E-2</v>
      </c>
      <c r="GI88" s="103">
        <f t="shared" ca="1" si="556"/>
        <v>2.7089346509904803E-2</v>
      </c>
      <c r="GJ88" s="103">
        <f t="shared" ca="1" si="556"/>
        <v>2.4620791171819815E-2</v>
      </c>
      <c r="GK88" s="103">
        <f t="shared" ca="1" si="556"/>
        <v>2.2225407582097019E-2</v>
      </c>
      <c r="GL88" s="103">
        <f t="shared" ca="1" si="556"/>
        <v>1.9934153643348388E-2</v>
      </c>
      <c r="GM88" s="103">
        <f t="shared" ca="1" si="556"/>
        <v>1.7770222141839324E-2</v>
      </c>
      <c r="GN88" s="103">
        <f t="shared" ca="1" si="556"/>
        <v>1.574971880778531E-2</v>
      </c>
      <c r="GO88" s="103">
        <f t="shared" ca="1" si="326"/>
        <v>1.3882491881926366E-2</v>
      </c>
      <c r="GP88" s="103">
        <f t="shared" ca="1" si="325"/>
        <v>1.2173037724048767E-2</v>
      </c>
      <c r="GQ88" s="103">
        <f t="shared" ca="1" si="325"/>
        <v>1.062142153547674E-2</v>
      </c>
      <c r="GR88" s="103">
        <f t="shared" ca="1" si="325"/>
        <v>9.2241667833906655E-3</v>
      </c>
      <c r="GS88" s="103">
        <f t="shared" ca="1" si="325"/>
        <v>7.975080387893187E-3</v>
      </c>
      <c r="GT88" s="103">
        <f t="shared" ca="1" si="325"/>
        <v>6.8659925330871747E-3</v>
      </c>
      <c r="GU88" s="103">
        <f t="shared" ca="1" si="325"/>
        <v>5.8873997804062012E-3</v>
      </c>
      <c r="GV88" s="103">
        <f t="shared" ca="1" si="325"/>
        <v>5.0290079276614783E-3</v>
      </c>
      <c r="GW88" s="103">
        <f t="shared" ca="1" si="325"/>
        <v>4.2801768717817277E-3</v>
      </c>
      <c r="GX88" s="103">
        <f t="shared" ca="1" si="325"/>
        <v>3.6302738046827274E-3</v>
      </c>
      <c r="GY88" s="103">
        <f t="shared" ca="1" si="325"/>
        <v>3.0689436639295136E-3</v>
      </c>
      <c r="GZ88" s="103">
        <f t="shared" ca="1" si="325"/>
        <v>2.5863071545182423E-3</v>
      </c>
      <c r="HA88" s="103">
        <f t="shared" ca="1" si="325"/>
        <v>2.1730971284738003E-3</v>
      </c>
      <c r="HB88" s="103">
        <f t="shared" ca="1" si="325"/>
        <v>1.8207439026834975E-3</v>
      </c>
      <c r="HC88" s="103">
        <f t="shared" ca="1" si="325"/>
        <v>1.5214194257189288E-3</v>
      </c>
      <c r="HD88" s="103">
        <f t="shared" ca="1" si="325"/>
        <v>1.2680492464517414E-3</v>
      </c>
      <c r="HE88" s="103">
        <f t="shared" ref="HE88:HT119" ca="1" si="557">BX88/$CS88</f>
        <v>1.0543001289214928E-3</v>
      </c>
      <c r="HF88" s="103">
        <f t="shared" ca="1" si="553"/>
        <v>8.7455000267233651E-4</v>
      </c>
      <c r="HG88" s="103">
        <f t="shared" ca="1" si="553"/>
        <v>7.2384580945872312E-4</v>
      </c>
      <c r="HH88" s="103">
        <f t="shared" ca="1" si="553"/>
        <v>5.9785375493082171E-4</v>
      </c>
      <c r="HI88" s="103">
        <f t="shared" ca="1" si="553"/>
        <v>4.9280552705255342E-4</v>
      </c>
      <c r="HJ88" s="103">
        <f t="shared" ca="1" si="553"/>
        <v>4.0544321601754263E-4</v>
      </c>
      <c r="HK88" s="103">
        <f t="shared" ca="1" si="553"/>
        <v>3.3296496672075026E-4</v>
      </c>
      <c r="HL88" s="103">
        <f t="shared" ca="1" si="553"/>
        <v>2.7297281028026982E-4</v>
      </c>
      <c r="HM88" s="103">
        <f t="shared" ca="1" si="552"/>
        <v>2.2342364668270781E-4</v>
      </c>
      <c r="HN88" s="103">
        <f t="shared" ca="1" si="552"/>
        <v>1.8258397456216716E-4</v>
      </c>
      <c r="HO88" s="103">
        <f t="shared" ca="1" si="552"/>
        <v>1.4898867344170788E-4</v>
      </c>
      <c r="HP88" s="103">
        <f t="shared" ca="1" si="552"/>
        <v>1.2140392539594648E-4</v>
      </c>
      <c r="HQ88" s="103">
        <f t="shared" ca="1" si="324"/>
        <v>9.8794204553720469E-5</v>
      </c>
      <c r="HR88" s="103">
        <f t="shared" ca="1" si="324"/>
        <v>8.0293152798782713E-5</v>
      </c>
      <c r="HS88" s="103">
        <f t="shared" ca="1" si="324"/>
        <v>6.5178088367923173E-5</v>
      </c>
      <c r="HT88" s="103">
        <f t="shared" ca="1" si="324"/>
        <v>5.2847852141657554E-5</v>
      </c>
      <c r="HU88" s="103">
        <f t="shared" ca="1" si="324"/>
        <v>4.2803676974623179E-5</v>
      </c>
      <c r="HV88" s="103">
        <f t="shared" ca="1" si="324"/>
        <v>3.4632762437314397E-5</v>
      </c>
      <c r="HW88" s="103">
        <f t="shared" ca="1" si="324"/>
        <v>2.7994245991314063E-5</v>
      </c>
      <c r="HX88" s="103">
        <f t="shared" ca="1" si="324"/>
        <v>2.2607278083008893E-5</v>
      </c>
      <c r="HY88" s="103">
        <f t="shared" ca="1" si="324"/>
        <v>9.3121379428406939E-5</v>
      </c>
      <c r="HZ88" s="104">
        <f t="shared" ca="1" si="541"/>
        <v>0.5671233284861813</v>
      </c>
      <c r="IA88" s="105">
        <f t="shared" ca="1" si="405"/>
        <v>2.4275763134468872E-2</v>
      </c>
      <c r="IB88" s="105">
        <f t="shared" ca="1" si="406"/>
        <v>1.0238989004890174E-2</v>
      </c>
      <c r="IC88" s="105">
        <f t="shared" ca="1" si="407"/>
        <v>1.3126400924400695E-2</v>
      </c>
      <c r="ID88" s="105">
        <f t="shared" ca="1" si="408"/>
        <v>1.6349784259633241E-2</v>
      </c>
      <c r="IE88" s="105">
        <f t="shared" ca="1" si="409"/>
        <v>1.9827170209500065E-2</v>
      </c>
      <c r="IF88" s="105">
        <f t="shared" ca="1" si="410"/>
        <v>2.3453884421648107E-2</v>
      </c>
      <c r="IG88" s="105">
        <f t="shared" ca="1" si="411"/>
        <v>2.7109690913603185E-2</v>
      </c>
      <c r="IH88" s="105">
        <f t="shared" ca="1" si="412"/>
        <v>3.0667313331035208E-2</v>
      </c>
      <c r="II88" s="105">
        <f t="shared" ca="1" si="413"/>
        <v>3.4001335780268767E-2</v>
      </c>
      <c r="IJ88" s="105">
        <f t="shared" ca="1" si="414"/>
        <v>3.5873991014082243E-2</v>
      </c>
      <c r="IK88" s="105">
        <f t="shared" ca="1" si="415"/>
        <v>3.9554875704909481E-2</v>
      </c>
      <c r="IL88" s="105">
        <f t="shared" ca="1" si="416"/>
        <v>4.1600622346635745E-2</v>
      </c>
      <c r="IM88" s="105">
        <f t="shared" ca="1" si="417"/>
        <v>4.3083347113949684E-2</v>
      </c>
      <c r="IN88" s="105">
        <f t="shared" ca="1" si="418"/>
        <v>4.3978805258453969E-2</v>
      </c>
      <c r="IO88" s="105">
        <f t="shared" ca="1" si="419"/>
        <v>4.4287911697259756E-2</v>
      </c>
      <c r="IP88" s="105">
        <f t="shared" ca="1" si="420"/>
        <v>4.4034172786385155E-2</v>
      </c>
      <c r="IQ88" s="105">
        <f t="shared" ca="1" si="421"/>
        <v>4.3260013394059327E-2</v>
      </c>
      <c r="IR88" s="105">
        <f t="shared" ca="1" si="422"/>
        <v>4.2022455617514665E-2</v>
      </c>
      <c r="IS88" s="105">
        <f t="shared" ca="1" si="423"/>
        <v>4.0388573531462996E-2</v>
      </c>
      <c r="IT88" s="105">
        <f t="shared" ca="1" si="424"/>
        <v>3.8431082569726049E-2</v>
      </c>
      <c r="IU88" s="105">
        <f t="shared" ca="1" si="425"/>
        <v>3.6224337805116559E-2</v>
      </c>
      <c r="IV88" s="105">
        <f t="shared" ca="1" si="426"/>
        <v>3.384092581427741E-2</v>
      </c>
      <c r="IW88" s="105">
        <f t="shared" ca="1" si="427"/>
        <v>3.1348950242022784E-2</v>
      </c>
      <c r="IX88" s="105">
        <f t="shared" ca="1" si="428"/>
        <v>2.8810038468473288E-2</v>
      </c>
      <c r="IY88" s="105">
        <f t="shared" ca="1" si="429"/>
        <v>2.6278039606361391E-2</v>
      </c>
      <c r="IZ88" s="105">
        <f t="shared" ca="1" si="430"/>
        <v>2.3798343454608538E-2</v>
      </c>
      <c r="JA88" s="105">
        <f t="shared" ca="1" si="431"/>
        <v>2.1407725103663934E-2</v>
      </c>
      <c r="JB88" s="105">
        <f t="shared" ca="1" si="432"/>
        <v>1.913460847705584E-2</v>
      </c>
      <c r="JC88" s="105">
        <f t="shared" ca="1" si="433"/>
        <v>1.6999641416721206E-2</v>
      </c>
      <c r="JD88" s="105">
        <f t="shared" ca="1" si="434"/>
        <v>1.5016482038422933E-2</v>
      </c>
      <c r="JE88" s="105">
        <f t="shared" ca="1" si="435"/>
        <v>1.3192708244772429E-2</v>
      </c>
      <c r="JF88" s="105">
        <f t="shared" ca="1" si="436"/>
        <v>1.1530777125562138E-2</v>
      </c>
      <c r="JG88" s="105">
        <f t="shared" ca="1" si="437"/>
        <v>1.0028976624569143E-2</v>
      </c>
      <c r="JH88" s="105">
        <f t="shared" ca="1" si="438"/>
        <v>8.6823269382025111E-3</v>
      </c>
      <c r="JI88" s="105">
        <f t="shared" ca="1" si="439"/>
        <v>7.4834027269860739E-3</v>
      </c>
      <c r="JJ88" s="105">
        <f t="shared" ca="1" si="440"/>
        <v>6.42305885139629E-3</v>
      </c>
      <c r="JK88" s="105">
        <f t="shared" ca="1" si="441"/>
        <v>5.4910517837371449E-3</v>
      </c>
      <c r="JL88" s="105">
        <f t="shared" ca="1" si="442"/>
        <v>4.6765561182174464E-3</v>
      </c>
      <c r="JM88" s="105">
        <f t="shared" ca="1" si="443"/>
        <v>3.968580873658578E-3</v>
      </c>
      <c r="JN88" s="105">
        <f t="shared" ca="1" si="444"/>
        <v>3.3562938168464345E-3</v>
      </c>
      <c r="JO88" s="105">
        <f t="shared" ca="1" si="445"/>
        <v>2.8292641284218263E-3</v>
      </c>
      <c r="JP88" s="105">
        <f t="shared" ca="1" si="446"/>
        <v>2.3776346901658138E-3</v>
      </c>
      <c r="JQ88" s="105">
        <f t="shared" ca="1" si="447"/>
        <v>1.9922353758557131E-3</v>
      </c>
      <c r="JR88" s="105">
        <f t="shared" ca="1" si="448"/>
        <v>1.6646482270653747E-3</v>
      </c>
      <c r="JS88" s="105">
        <f t="shared" ca="1" si="449"/>
        <v>1.3872344998216225E-3</v>
      </c>
      <c r="JT88" s="105">
        <f t="shared" ca="1" si="450"/>
        <v>1.153132445849781E-3</v>
      </c>
      <c r="JU88" s="105">
        <f t="shared" ca="1" si="451"/>
        <v>9.562334720775818E-4</v>
      </c>
      <c r="JV88" s="105">
        <f t="shared" ca="1" si="452"/>
        <v>7.9114309812976041E-4</v>
      </c>
      <c r="JW88" s="105">
        <f t="shared" ca="1" si="453"/>
        <v>6.5313196831366324E-4</v>
      </c>
      <c r="JX88" s="105">
        <f t="shared" ca="1" si="454"/>
        <v>5.3808111276355483E-4</v>
      </c>
      <c r="JY88" s="105">
        <f t="shared" ca="1" si="455"/>
        <v>4.424247141746166E-4</v>
      </c>
      <c r="JZ88" s="105">
        <f t="shared" ca="1" si="456"/>
        <v>3.6309283027190291E-4</v>
      </c>
      <c r="KA88" s="105">
        <f t="shared" ca="1" si="457"/>
        <v>2.9745584647165727E-4</v>
      </c>
      <c r="KB88" s="105">
        <f t="shared" ca="1" si="458"/>
        <v>2.4327188025453111E-4</v>
      </c>
      <c r="KC88" s="105">
        <f t="shared" ca="1" si="459"/>
        <v>1.9863791684694311E-4</v>
      </c>
      <c r="KD88" s="105">
        <f t="shared" ca="1" si="460"/>
        <v>1.6194511125677951E-4</v>
      </c>
      <c r="KE88" s="105">
        <f t="shared" ca="1" si="461"/>
        <v>1.3183843027871867E-4</v>
      </c>
      <c r="KF88" s="105">
        <f t="shared" ca="1" si="462"/>
        <v>1.0718061600345204E-4</v>
      </c>
      <c r="KG88" s="105">
        <f t="shared" ca="1" si="463"/>
        <v>8.7020316820056847E-5</v>
      </c>
      <c r="KH88" s="105">
        <f t="shared" ca="1" si="464"/>
        <v>7.056414146329992E-5</v>
      </c>
      <c r="KI88" s="105">
        <f t="shared" ca="1" si="465"/>
        <v>5.715233641584738E-5</v>
      </c>
      <c r="KJ88" s="105">
        <f t="shared" ca="1" si="466"/>
        <v>4.6237758490732399E-5</v>
      </c>
      <c r="KK88" s="105">
        <f t="shared" ca="1" si="467"/>
        <v>3.7367805754639771E-5</v>
      </c>
      <c r="KL88" s="105">
        <f t="shared" ca="1" si="468"/>
        <v>3.0168975435111515E-5</v>
      </c>
      <c r="KM88" s="105">
        <f t="shared" ca="1" si="469"/>
        <v>2.4333732604770579E-5</v>
      </c>
      <c r="KN88" s="105">
        <f t="shared" ca="1" si="470"/>
        <v>1.9609394746305388E-5</v>
      </c>
      <c r="KO88" s="105">
        <f t="shared" ca="1" si="471"/>
        <v>7.9950629686427978E-5</v>
      </c>
      <c r="KP88" s="102"/>
      <c r="KQ88" s="106">
        <f t="shared" ca="1" si="472"/>
        <v>0.55257011488526087</v>
      </c>
      <c r="KR88" s="107">
        <f t="shared" ca="1" si="473"/>
        <v>0.18793152504986108</v>
      </c>
    </row>
    <row r="89" spans="1:304" s="63" customFormat="1" ht="15.5" x14ac:dyDescent="0.35">
      <c r="A89" s="62"/>
      <c r="B89" s="67" t="s">
        <v>191</v>
      </c>
      <c r="C89" s="95">
        <f t="shared" si="474"/>
        <v>4356.9540999999999</v>
      </c>
      <c r="D89" s="75">
        <f ca="1">'Stochastic inputs'!H110</f>
        <v>25.69313</v>
      </c>
      <c r="E89" s="75">
        <v>4.7316719999999997</v>
      </c>
      <c r="F89" s="96">
        <v>25.51327809</v>
      </c>
      <c r="G89" s="96">
        <v>4.6985502959999996</v>
      </c>
      <c r="H89" s="97">
        <f t="shared" ca="1" si="327"/>
        <v>3.2295472282469366</v>
      </c>
      <c r="I89" s="97">
        <f t="shared" ca="1" si="328"/>
        <v>0.18262755949785114</v>
      </c>
      <c r="J89" s="98">
        <f t="shared" si="329"/>
        <v>3.2225226133099723</v>
      </c>
      <c r="K89" s="98">
        <f t="shared" si="330"/>
        <v>0.18262755949785114</v>
      </c>
      <c r="L89" s="98">
        <v>1.5699999999999999E-2</v>
      </c>
      <c r="M89" s="99">
        <v>6785.1317999999992</v>
      </c>
      <c r="N89" s="98"/>
      <c r="O89" s="97">
        <f t="shared" ca="1" si="331"/>
        <v>3.2295472282469366</v>
      </c>
      <c r="P89" s="97">
        <f t="shared" ca="1" si="331"/>
        <v>0.18262755949785114</v>
      </c>
      <c r="Q89" s="99">
        <f t="shared" si="542"/>
        <v>4356.9540999999999</v>
      </c>
      <c r="R89" s="100">
        <f t="shared" si="543"/>
        <v>4558.9816999999994</v>
      </c>
      <c r="S89" s="99">
        <f t="shared" si="544"/>
        <v>4773.7734</v>
      </c>
      <c r="T89" s="100">
        <f t="shared" si="545"/>
        <v>5007.5934999999999</v>
      </c>
      <c r="U89" s="99">
        <f t="shared" si="546"/>
        <v>5260.0180999999993</v>
      </c>
      <c r="V89" s="100">
        <f t="shared" si="547"/>
        <v>5535.8042999999998</v>
      </c>
      <c r="W89" s="99">
        <f t="shared" si="548"/>
        <v>5843.4300999999996</v>
      </c>
      <c r="X89" s="100">
        <f t="shared" si="549"/>
        <v>6165.845299999999</v>
      </c>
      <c r="Y89" s="99">
        <f t="shared" si="550"/>
        <v>6482.5770999999995</v>
      </c>
      <c r="Z89" s="100">
        <f t="shared" si="551"/>
        <v>6785.1317999999992</v>
      </c>
      <c r="AA89" s="98"/>
      <c r="AB89" s="98">
        <f t="shared" si="332"/>
        <v>3.2225226133099723</v>
      </c>
      <c r="AC89" s="98">
        <f t="shared" si="332"/>
        <v>0.18262755949785114</v>
      </c>
      <c r="AD89" s="101">
        <f t="shared" ca="1" si="333"/>
        <v>96.458310714349125</v>
      </c>
      <c r="AE89" s="101">
        <f t="shared" ca="1" si="334"/>
        <v>41.402344618722751</v>
      </c>
      <c r="AF89" s="101">
        <f t="shared" ca="1" si="335"/>
        <v>53.388390237616569</v>
      </c>
      <c r="AG89" s="101">
        <f t="shared" ca="1" si="336"/>
        <v>66.877287920112025</v>
      </c>
      <c r="AH89" s="101">
        <f t="shared" ca="1" si="337"/>
        <v>81.550851669807727</v>
      </c>
      <c r="AI89" s="101">
        <f t="shared" ca="1" si="338"/>
        <v>96.989028361843637</v>
      </c>
      <c r="AJ89" s="101">
        <f t="shared" ca="1" si="339"/>
        <v>112.69752743508921</v>
      </c>
      <c r="AK89" s="101">
        <f t="shared" ca="1" si="340"/>
        <v>128.14222837801856</v>
      </c>
      <c r="AL89" s="101">
        <f t="shared" ca="1" si="341"/>
        <v>142.78630831894614</v>
      </c>
      <c r="AM89" s="101">
        <f t="shared" ca="1" si="342"/>
        <v>156.12607369998466</v>
      </c>
      <c r="AN89" s="101">
        <f t="shared" ca="1" si="343"/>
        <v>167.72206232240708</v>
      </c>
      <c r="AO89" s="101">
        <f t="shared" ca="1" si="344"/>
        <v>177.22292727381341</v>
      </c>
      <c r="AP89" s="101">
        <f t="shared" ca="1" si="345"/>
        <v>184.38072223247886</v>
      </c>
      <c r="AQ89" s="101">
        <f t="shared" ca="1" si="346"/>
        <v>189.05729563637888</v>
      </c>
      <c r="AR89" s="101">
        <f t="shared" ca="1" si="347"/>
        <v>191.22242992691739</v>
      </c>
      <c r="AS89" s="101">
        <f t="shared" ca="1" si="348"/>
        <v>190.94504703979973</v>
      </c>
      <c r="AT89" s="101">
        <f t="shared" ca="1" si="349"/>
        <v>188.37921163719139</v>
      </c>
      <c r="AU89" s="101">
        <f t="shared" ca="1" si="350"/>
        <v>183.74681236142948</v>
      </c>
      <c r="AV89" s="101">
        <f t="shared" ca="1" si="351"/>
        <v>177.31873194687429</v>
      </c>
      <c r="AW89" s="101">
        <f t="shared" ca="1" si="352"/>
        <v>169.39608853798788</v>
      </c>
      <c r="AX89" s="101">
        <f t="shared" ca="1" si="353"/>
        <v>160.29280573691238</v>
      </c>
      <c r="AY89" s="101">
        <f t="shared" ca="1" si="354"/>
        <v>150.32040487505753</v>
      </c>
      <c r="AZ89" s="101">
        <f t="shared" ca="1" si="355"/>
        <v>139.77555581005123</v>
      </c>
      <c r="BA89" s="101">
        <f t="shared" ca="1" si="356"/>
        <v>128.93060482564252</v>
      </c>
      <c r="BB89" s="101">
        <f t="shared" ca="1" si="357"/>
        <v>118.0270393426504</v>
      </c>
      <c r="BC89" s="101">
        <f t="shared" ca="1" si="358"/>
        <v>107.27165704130412</v>
      </c>
      <c r="BD89" s="101">
        <f t="shared" ca="1" si="359"/>
        <v>96.835080688988668</v>
      </c>
      <c r="BE89" s="101">
        <f t="shared" ca="1" si="360"/>
        <v>86.85219244641668</v>
      </c>
      <c r="BF89" s="101">
        <f t="shared" ca="1" si="361"/>
        <v>77.424042218797609</v>
      </c>
      <c r="BG89" s="101">
        <f t="shared" ca="1" si="362"/>
        <v>68.620801933427302</v>
      </c>
      <c r="BH89" s="101">
        <f t="shared" ca="1" si="363"/>
        <v>60.485379923175778</v>
      </c>
      <c r="BI89" s="101">
        <f t="shared" ca="1" si="364"/>
        <v>53.037366621248928</v>
      </c>
      <c r="BJ89" s="101">
        <f t="shared" ca="1" si="365"/>
        <v>46.277046106823668</v>
      </c>
      <c r="BK89" s="101">
        <f t="shared" ca="1" si="366"/>
        <v>40.18927128597776</v>
      </c>
      <c r="BL89" s="101">
        <f t="shared" ca="1" si="367"/>
        <v>34.747059193860807</v>
      </c>
      <c r="BM89" s="101">
        <f t="shared" ca="1" si="368"/>
        <v>29.914814317603543</v>
      </c>
      <c r="BN89" s="101">
        <f t="shared" ca="1" si="369"/>
        <v>25.651130611579891</v>
      </c>
      <c r="BO89" s="101">
        <f t="shared" ca="1" si="370"/>
        <v>21.911156709357176</v>
      </c>
      <c r="BP89" s="101">
        <f t="shared" ca="1" si="371"/>
        <v>18.648534170234569</v>
      </c>
      <c r="BQ89" s="101">
        <f t="shared" ca="1" si="372"/>
        <v>15.816936337435004</v>
      </c>
      <c r="BR89" s="101">
        <f t="shared" ca="1" si="373"/>
        <v>13.371246679226713</v>
      </c>
      <c r="BS89" s="101">
        <f t="shared" ca="1" si="374"/>
        <v>11.268421560737586</v>
      </c>
      <c r="BT89" s="101">
        <f t="shared" ca="1" si="375"/>
        <v>9.4680844436021481</v>
      </c>
      <c r="BU89" s="101">
        <f t="shared" ca="1" si="376"/>
        <v>7.9328976118468635</v>
      </c>
      <c r="BV89" s="101">
        <f t="shared" ca="1" si="377"/>
        <v>6.6287546047057306</v>
      </c>
      <c r="BW89" s="101">
        <f t="shared" ca="1" si="378"/>
        <v>5.524832363329824</v>
      </c>
      <c r="BX89" s="101">
        <f t="shared" ca="1" si="379"/>
        <v>4.5935372693350258</v>
      </c>
      <c r="BY89" s="101">
        <f t="shared" ca="1" si="380"/>
        <v>3.8103742197982466</v>
      </c>
      <c r="BZ89" s="101">
        <f t="shared" ca="1" si="381"/>
        <v>3.1537629672890017</v>
      </c>
      <c r="CA89" s="101">
        <f t="shared" ca="1" si="382"/>
        <v>2.6048213687462383</v>
      </c>
      <c r="CB89" s="101">
        <f t="shared" ca="1" si="383"/>
        <v>2.1471310615942829</v>
      </c>
      <c r="CC89" s="101">
        <f t="shared" ca="1" si="384"/>
        <v>1.7664974823448176</v>
      </c>
      <c r="CD89" s="101">
        <f t="shared" ca="1" si="385"/>
        <v>1.450713076910336</v>
      </c>
      <c r="CE89" s="101">
        <f t="shared" ca="1" si="386"/>
        <v>1.1893300049391435</v>
      </c>
      <c r="CF89" s="101">
        <f t="shared" ca="1" si="387"/>
        <v>0.97344657345117491</v>
      </c>
      <c r="CG89" s="101">
        <f t="shared" ca="1" si="388"/>
        <v>0.79550999656292976</v>
      </c>
      <c r="CH89" s="101">
        <f t="shared" ca="1" si="389"/>
        <v>0.64913681160541015</v>
      </c>
      <c r="CI89" s="101">
        <f t="shared" ca="1" si="390"/>
        <v>0.52895133050996301</v>
      </c>
      <c r="CJ89" s="101">
        <f t="shared" ca="1" si="391"/>
        <v>0.43044181458657099</v>
      </c>
      <c r="CK89" s="101">
        <f t="shared" ca="1" si="392"/>
        <v>0.34983358128858272</v>
      </c>
      <c r="CL89" s="101">
        <f t="shared" ca="1" si="393"/>
        <v>0.2839779393447851</v>
      </c>
      <c r="CM89" s="101">
        <f t="shared" ca="1" si="394"/>
        <v>0.23025566606478862</v>
      </c>
      <c r="CN89" s="101">
        <f t="shared" ca="1" si="395"/>
        <v>0.18649365588966002</v>
      </c>
      <c r="CO89" s="101">
        <f t="shared" ca="1" si="396"/>
        <v>0.15089335629558293</v>
      </c>
      <c r="CP89" s="101">
        <f t="shared" ca="1" si="397"/>
        <v>0.12196964484826435</v>
      </c>
      <c r="CQ89" s="101">
        <f t="shared" ca="1" si="398"/>
        <v>9.8498872933605708E-2</v>
      </c>
      <c r="CR89" s="101">
        <f t="shared" ca="1" si="399"/>
        <v>0.4057255758982532</v>
      </c>
      <c r="CS89" s="102">
        <f t="shared" ca="1" si="400"/>
        <v>4356.954099999999</v>
      </c>
      <c r="CT89" s="74">
        <f t="shared" si="475"/>
        <v>105.64978908445596</v>
      </c>
      <c r="CU89" s="74">
        <f t="shared" si="476"/>
        <v>44.560783643038214</v>
      </c>
      <c r="CV89" s="74">
        <f t="shared" si="477"/>
        <v>57.126998703156644</v>
      </c>
      <c r="CW89" s="74">
        <f t="shared" si="478"/>
        <v>71.155384448201502</v>
      </c>
      <c r="CX89" s="74">
        <f t="shared" si="479"/>
        <v>86.289207023980168</v>
      </c>
      <c r="CY89" s="74">
        <f t="shared" si="480"/>
        <v>102.07291645715523</v>
      </c>
      <c r="CZ89" s="74">
        <f t="shared" si="481"/>
        <v>117.98323749090383</v>
      </c>
      <c r="DA89" s="74">
        <f t="shared" si="482"/>
        <v>133.46625468636094</v>
      </c>
      <c r="DB89" s="74">
        <f t="shared" si="483"/>
        <v>147.97614945725806</v>
      </c>
      <c r="DC89" s="74">
        <f t="shared" ca="1" si="401"/>
        <v>156.12607369998466</v>
      </c>
      <c r="DD89" s="74">
        <f t="shared" si="484"/>
        <v>172.14553677828135</v>
      </c>
      <c r="DE89" s="74">
        <f t="shared" si="485"/>
        <v>181.0487667208956</v>
      </c>
      <c r="DF89" s="74">
        <f t="shared" si="486"/>
        <v>187.50168678232887</v>
      </c>
      <c r="DG89" s="74">
        <f t="shared" si="487"/>
        <v>191.39878215176373</v>
      </c>
      <c r="DH89" s="74">
        <f t="shared" si="488"/>
        <v>192.74403461132943</v>
      </c>
      <c r="DI89" s="74">
        <f t="shared" si="489"/>
        <v>191.63974543747614</v>
      </c>
      <c r="DJ89" s="74">
        <f t="shared" si="490"/>
        <v>188.27055057163719</v>
      </c>
      <c r="DK89" s="74">
        <f t="shared" si="491"/>
        <v>182.88461409880497</v>
      </c>
      <c r="DL89" s="74">
        <f t="shared" si="492"/>
        <v>175.77384700060696</v>
      </c>
      <c r="DM89" s="74">
        <f t="shared" si="493"/>
        <v>167.25471184111976</v>
      </c>
      <c r="DN89" s="74">
        <f t="shared" si="494"/>
        <v>157.65080700596405</v>
      </c>
      <c r="DO89" s="74">
        <f t="shared" si="495"/>
        <v>147.27803426392072</v>
      </c>
      <c r="DP89" s="74">
        <f t="shared" si="496"/>
        <v>136.43278535644168</v>
      </c>
      <c r="DQ89" s="74">
        <f t="shared" si="497"/>
        <v>125.3832668760656</v>
      </c>
      <c r="DR89" s="74">
        <f t="shared" si="498"/>
        <v>114.36383386123376</v>
      </c>
      <c r="DS89" s="74">
        <f t="shared" si="499"/>
        <v>103.57202583546484</v>
      </c>
      <c r="DT89" s="74">
        <f t="shared" si="500"/>
        <v>93.167890519112689</v>
      </c>
      <c r="DU89" s="74">
        <f t="shared" si="501"/>
        <v>83.275130780304607</v>
      </c>
      <c r="DV89" s="74">
        <f t="shared" si="502"/>
        <v>73.983607445808616</v>
      </c>
      <c r="DW89" s="74">
        <f t="shared" si="503"/>
        <v>65.352761573837739</v>
      </c>
      <c r="DX89" s="74">
        <f t="shared" si="504"/>
        <v>57.41557271721441</v>
      </c>
      <c r="DY89" s="74">
        <f t="shared" si="505"/>
        <v>50.182734299535447</v>
      </c>
      <c r="DZ89" s="74">
        <f t="shared" si="506"/>
        <v>43.646795334487891</v>
      </c>
      <c r="EA89" s="74">
        <f t="shared" si="507"/>
        <v>37.786083374694904</v>
      </c>
      <c r="EB89" s="74">
        <f t="shared" si="508"/>
        <v>32.568282832580834</v>
      </c>
      <c r="EC89" s="74">
        <f t="shared" si="509"/>
        <v>27.953593432600979</v>
      </c>
      <c r="ED89" s="74">
        <f t="shared" si="510"/>
        <v>23.897434638416676</v>
      </c>
      <c r="EE89" s="74">
        <f t="shared" si="511"/>
        <v>20.35269354023977</v>
      </c>
      <c r="EF89" s="74">
        <f t="shared" si="512"/>
        <v>17.271536632819767</v>
      </c>
      <c r="EG89" s="74">
        <f t="shared" si="513"/>
        <v>14.606821292954898</v>
      </c>
      <c r="EH89" s="74">
        <f t="shared" si="514"/>
        <v>12.31315187812006</v>
      </c>
      <c r="EI89" s="74">
        <f t="shared" si="515"/>
        <v>10.347629532569995</v>
      </c>
      <c r="EJ89" s="74">
        <f t="shared" si="516"/>
        <v>8.6703452369285525</v>
      </c>
      <c r="EK89" s="74">
        <f t="shared" si="517"/>
        <v>7.244663457749553</v>
      </c>
      <c r="EL89" s="74">
        <f t="shared" si="518"/>
        <v>6.0373398564239116</v>
      </c>
      <c r="EM89" s="74">
        <f t="shared" si="519"/>
        <v>5.0185116330077291</v>
      </c>
      <c r="EN89" s="74">
        <f t="shared" si="520"/>
        <v>4.1615937707452781</v>
      </c>
      <c r="EO89" s="74">
        <f t="shared" si="521"/>
        <v>3.4431091204029811</v>
      </c>
      <c r="EP89" s="74">
        <f t="shared" si="522"/>
        <v>2.842475201064933</v>
      </c>
      <c r="EQ89" s="74">
        <f t="shared" si="523"/>
        <v>2.3417659728719671</v>
      </c>
      <c r="ER89" s="74">
        <f t="shared" si="524"/>
        <v>1.925462753915671</v>
      </c>
      <c r="ES89" s="74">
        <f t="shared" si="525"/>
        <v>1.5802049444878965</v>
      </c>
      <c r="ET89" s="74">
        <f t="shared" si="526"/>
        <v>1.2945482812462974</v>
      </c>
      <c r="EU89" s="74">
        <f t="shared" si="527"/>
        <v>1.0587359374328713</v>
      </c>
      <c r="EV89" s="74">
        <f t="shared" si="528"/>
        <v>0.86448586200189892</v>
      </c>
      <c r="EW89" s="74">
        <f t="shared" si="529"/>
        <v>0.70479625100823207</v>
      </c>
      <c r="EX89" s="74">
        <f t="shared" si="530"/>
        <v>0.57376990684157647</v>
      </c>
      <c r="EY89" s="74">
        <f t="shared" si="531"/>
        <v>0.46645740494264887</v>
      </c>
      <c r="EZ89" s="74">
        <f t="shared" si="532"/>
        <v>0.37871839773586957</v>
      </c>
      <c r="FA89" s="74">
        <f t="shared" si="533"/>
        <v>0.30709999192313586</v>
      </c>
      <c r="FB89" s="74">
        <f t="shared" si="534"/>
        <v>0.24873089486709787</v>
      </c>
      <c r="FC89" s="74">
        <f t="shared" si="535"/>
        <v>0.20122990182531988</v>
      </c>
      <c r="FD89" s="74">
        <f t="shared" si="536"/>
        <v>0.16262725808693665</v>
      </c>
      <c r="FE89" s="74">
        <f t="shared" si="537"/>
        <v>0.131297453923827</v>
      </c>
      <c r="FF89" s="74">
        <f t="shared" si="538"/>
        <v>0.10590207620213742</v>
      </c>
      <c r="FG89" s="74">
        <f t="shared" si="539"/>
        <v>8.5341433245382931E-2</v>
      </c>
      <c r="FH89" s="74">
        <f t="shared" si="540"/>
        <v>0.34795063359087952</v>
      </c>
      <c r="FI89" s="102">
        <f t="shared" ca="1" si="402"/>
        <v>4352.068707345602</v>
      </c>
      <c r="FJ89" s="62"/>
      <c r="FK89" s="103">
        <f t="shared" ca="1" si="555"/>
        <v>2.21389320384048E-2</v>
      </c>
      <c r="FL89" s="103">
        <f t="shared" ca="1" si="555"/>
        <v>9.5025891181003633E-3</v>
      </c>
      <c r="FM89" s="103">
        <f t="shared" ca="1" si="555"/>
        <v>1.225360401148513E-2</v>
      </c>
      <c r="FN89" s="103">
        <f t="shared" ca="1" si="555"/>
        <v>1.5349550714824385E-2</v>
      </c>
      <c r="FO89" s="103">
        <f t="shared" ca="1" si="555"/>
        <v>1.8717399770130181E-2</v>
      </c>
      <c r="FP89" s="103">
        <f t="shared" ca="1" si="555"/>
        <v>2.2260741365589243E-2</v>
      </c>
      <c r="FQ89" s="103">
        <f t="shared" ca="1" si="555"/>
        <v>2.5866126851115837E-2</v>
      </c>
      <c r="FR89" s="103">
        <f t="shared" ca="1" si="555"/>
        <v>2.9410965880503213E-2</v>
      </c>
      <c r="FS89" s="103">
        <f t="shared" ca="1" si="555"/>
        <v>3.2772047866867861E-2</v>
      </c>
      <c r="FT89" s="103">
        <f t="shared" ca="1" si="555"/>
        <v>3.5833766001800361E-2</v>
      </c>
      <c r="FU89" s="103">
        <f t="shared" ca="1" si="555"/>
        <v>3.8495255738959268E-2</v>
      </c>
      <c r="FV89" s="103">
        <f t="shared" ca="1" si="555"/>
        <v>4.0675876588604283E-2</v>
      </c>
      <c r="FW89" s="103">
        <f t="shared" ca="1" si="555"/>
        <v>4.2318720372215742E-2</v>
      </c>
      <c r="FX89" s="103">
        <f t="shared" ca="1" si="555"/>
        <v>4.3392078800274465E-2</v>
      </c>
      <c r="FY89" s="103">
        <f t="shared" ca="1" si="555"/>
        <v>4.3889016394943761E-2</v>
      </c>
      <c r="FZ89" s="103">
        <f t="shared" ca="1" si="554"/>
        <v>4.3825351990694546E-2</v>
      </c>
      <c r="GA89" s="103">
        <f t="shared" ca="1" si="554"/>
        <v>4.3236446222187981E-2</v>
      </c>
      <c r="GB89" s="103">
        <f t="shared" ca="1" si="554"/>
        <v>4.2173226557844508E-2</v>
      </c>
      <c r="GC89" s="103">
        <f t="shared" ca="1" si="554"/>
        <v>4.0697865498944399E-2</v>
      </c>
      <c r="GD89" s="103">
        <f t="shared" ca="1" si="556"/>
        <v>3.8879475121848979E-2</v>
      </c>
      <c r="GE89" s="103">
        <f t="shared" ca="1" si="556"/>
        <v>3.679010658774496E-2</v>
      </c>
      <c r="GF89" s="103">
        <f t="shared" ca="1" si="556"/>
        <v>3.4501259693109361E-2</v>
      </c>
      <c r="GG89" s="103">
        <f t="shared" ca="1" si="556"/>
        <v>3.2081025551784277E-2</v>
      </c>
      <c r="GH89" s="103">
        <f t="shared" ca="1" si="556"/>
        <v>2.9591912576183106E-2</v>
      </c>
      <c r="GI89" s="103">
        <f t="shared" ca="1" si="556"/>
        <v>2.7089346509904803E-2</v>
      </c>
      <c r="GJ89" s="103">
        <f t="shared" ca="1" si="556"/>
        <v>2.4620791171819815E-2</v>
      </c>
      <c r="GK89" s="103">
        <f t="shared" ca="1" si="556"/>
        <v>2.2225407582097019E-2</v>
      </c>
      <c r="GL89" s="103">
        <f t="shared" ca="1" si="556"/>
        <v>1.9934153643348388E-2</v>
      </c>
      <c r="GM89" s="103">
        <f t="shared" ca="1" si="556"/>
        <v>1.7770222141839324E-2</v>
      </c>
      <c r="GN89" s="103">
        <f t="shared" ca="1" si="556"/>
        <v>1.574971880778531E-2</v>
      </c>
      <c r="GO89" s="103">
        <f t="shared" ca="1" si="326"/>
        <v>1.3882491881926366E-2</v>
      </c>
      <c r="GP89" s="103">
        <f t="shared" ca="1" si="326"/>
        <v>1.2173037724048767E-2</v>
      </c>
      <c r="GQ89" s="103">
        <f t="shared" ca="1" si="326"/>
        <v>1.062142153547674E-2</v>
      </c>
      <c r="GR89" s="103">
        <f t="shared" ca="1" si="326"/>
        <v>9.2241667833906655E-3</v>
      </c>
      <c r="GS89" s="103">
        <f t="shared" ca="1" si="326"/>
        <v>7.975080387893187E-3</v>
      </c>
      <c r="GT89" s="103">
        <f t="shared" ca="1" si="326"/>
        <v>6.8659925330871747E-3</v>
      </c>
      <c r="GU89" s="103">
        <f t="shared" ca="1" si="326"/>
        <v>5.8873997804062012E-3</v>
      </c>
      <c r="GV89" s="103">
        <f t="shared" ca="1" si="326"/>
        <v>5.0290079276614783E-3</v>
      </c>
      <c r="GW89" s="103">
        <f t="shared" ca="1" si="326"/>
        <v>4.2801768717817277E-3</v>
      </c>
      <c r="GX89" s="103">
        <f t="shared" ca="1" si="326"/>
        <v>3.6302738046827274E-3</v>
      </c>
      <c r="GY89" s="103">
        <f t="shared" ca="1" si="326"/>
        <v>3.0689436639295136E-3</v>
      </c>
      <c r="GZ89" s="103">
        <f t="shared" ca="1" si="326"/>
        <v>2.5863071545182423E-3</v>
      </c>
      <c r="HA89" s="103">
        <f t="shared" ca="1" si="326"/>
        <v>2.1730971284738003E-3</v>
      </c>
      <c r="HB89" s="103">
        <f t="shared" ca="1" si="326"/>
        <v>1.8207439026834975E-3</v>
      </c>
      <c r="HC89" s="103">
        <f t="shared" ca="1" si="326"/>
        <v>1.5214194257189288E-3</v>
      </c>
      <c r="HD89" s="103">
        <f t="shared" ca="1" si="326"/>
        <v>1.2680492464517414E-3</v>
      </c>
      <c r="HE89" s="103">
        <f t="shared" ca="1" si="557"/>
        <v>1.0543001289214928E-3</v>
      </c>
      <c r="HF89" s="103">
        <f t="shared" ca="1" si="553"/>
        <v>8.7455000267233651E-4</v>
      </c>
      <c r="HG89" s="103">
        <f t="shared" ca="1" si="553"/>
        <v>7.2384580945872312E-4</v>
      </c>
      <c r="HH89" s="103">
        <f t="shared" ca="1" si="553"/>
        <v>5.9785375493082171E-4</v>
      </c>
      <c r="HI89" s="103">
        <f t="shared" ca="1" si="553"/>
        <v>4.9280552705255342E-4</v>
      </c>
      <c r="HJ89" s="103">
        <f t="shared" ca="1" si="553"/>
        <v>4.0544321601754263E-4</v>
      </c>
      <c r="HK89" s="103">
        <f t="shared" ca="1" si="553"/>
        <v>3.3296496672075026E-4</v>
      </c>
      <c r="HL89" s="103">
        <f t="shared" ca="1" si="553"/>
        <v>2.7297281028026982E-4</v>
      </c>
      <c r="HM89" s="103">
        <f t="shared" ca="1" si="552"/>
        <v>2.2342364668270781E-4</v>
      </c>
      <c r="HN89" s="103">
        <f t="shared" ca="1" si="552"/>
        <v>1.8258397456216716E-4</v>
      </c>
      <c r="HO89" s="103">
        <f t="shared" ca="1" si="552"/>
        <v>1.4898867344170788E-4</v>
      </c>
      <c r="HP89" s="103">
        <f t="shared" ca="1" si="552"/>
        <v>1.2140392539594648E-4</v>
      </c>
      <c r="HQ89" s="103">
        <f t="shared" ca="1" si="324"/>
        <v>9.8794204553720469E-5</v>
      </c>
      <c r="HR89" s="103">
        <f t="shared" ca="1" si="324"/>
        <v>8.0293152798782713E-5</v>
      </c>
      <c r="HS89" s="103">
        <f t="shared" ca="1" si="324"/>
        <v>6.5178088367923173E-5</v>
      </c>
      <c r="HT89" s="103">
        <f t="shared" ca="1" si="324"/>
        <v>5.2847852141657554E-5</v>
      </c>
      <c r="HU89" s="103">
        <f t="shared" ca="1" si="324"/>
        <v>4.2803676974623179E-5</v>
      </c>
      <c r="HV89" s="103">
        <f t="shared" ca="1" si="324"/>
        <v>3.4632762437314397E-5</v>
      </c>
      <c r="HW89" s="103">
        <f t="shared" ca="1" si="324"/>
        <v>2.7994245991314063E-5</v>
      </c>
      <c r="HX89" s="103">
        <f t="shared" ca="1" si="324"/>
        <v>2.2607278083008893E-5</v>
      </c>
      <c r="HY89" s="103">
        <f t="shared" ca="1" si="324"/>
        <v>9.3121379428406939E-5</v>
      </c>
      <c r="HZ89" s="104">
        <f t="shared" ca="1" si="541"/>
        <v>0.5671233284861813</v>
      </c>
      <c r="IA89" s="105">
        <f t="shared" ca="1" si="405"/>
        <v>2.4275763134468872E-2</v>
      </c>
      <c r="IB89" s="105">
        <f t="shared" ca="1" si="406"/>
        <v>1.0238989004890174E-2</v>
      </c>
      <c r="IC89" s="105">
        <f t="shared" ca="1" si="407"/>
        <v>1.3126400924400695E-2</v>
      </c>
      <c r="ID89" s="105">
        <f t="shared" ca="1" si="408"/>
        <v>1.6349784259633241E-2</v>
      </c>
      <c r="IE89" s="105">
        <f t="shared" ca="1" si="409"/>
        <v>1.9827170209500065E-2</v>
      </c>
      <c r="IF89" s="105">
        <f t="shared" ca="1" si="410"/>
        <v>2.3453884421648107E-2</v>
      </c>
      <c r="IG89" s="105">
        <f t="shared" ca="1" si="411"/>
        <v>2.7109690913603185E-2</v>
      </c>
      <c r="IH89" s="105">
        <f t="shared" ca="1" si="412"/>
        <v>3.0667313331035208E-2</v>
      </c>
      <c r="II89" s="105">
        <f t="shared" ca="1" si="413"/>
        <v>3.4001335780268767E-2</v>
      </c>
      <c r="IJ89" s="105">
        <f t="shared" ca="1" si="414"/>
        <v>3.5873991014082243E-2</v>
      </c>
      <c r="IK89" s="105">
        <f t="shared" ca="1" si="415"/>
        <v>3.9554875704909481E-2</v>
      </c>
      <c r="IL89" s="105">
        <f t="shared" ca="1" si="416"/>
        <v>4.1600622346635745E-2</v>
      </c>
      <c r="IM89" s="105">
        <f t="shared" ca="1" si="417"/>
        <v>4.3083347113949684E-2</v>
      </c>
      <c r="IN89" s="105">
        <f t="shared" ca="1" si="418"/>
        <v>4.3978805258453969E-2</v>
      </c>
      <c r="IO89" s="105">
        <f t="shared" ca="1" si="419"/>
        <v>4.4287911697259756E-2</v>
      </c>
      <c r="IP89" s="105">
        <f t="shared" ca="1" si="420"/>
        <v>4.4034172786385155E-2</v>
      </c>
      <c r="IQ89" s="105">
        <f t="shared" ca="1" si="421"/>
        <v>4.3260013394059327E-2</v>
      </c>
      <c r="IR89" s="105">
        <f t="shared" ca="1" si="422"/>
        <v>4.2022455617514665E-2</v>
      </c>
      <c r="IS89" s="105">
        <f t="shared" ca="1" si="423"/>
        <v>4.0388573531462996E-2</v>
      </c>
      <c r="IT89" s="105">
        <f t="shared" ca="1" si="424"/>
        <v>3.8431082569726049E-2</v>
      </c>
      <c r="IU89" s="105">
        <f t="shared" ca="1" si="425"/>
        <v>3.6224337805116559E-2</v>
      </c>
      <c r="IV89" s="105">
        <f t="shared" ca="1" si="426"/>
        <v>3.384092581427741E-2</v>
      </c>
      <c r="IW89" s="105">
        <f t="shared" ca="1" si="427"/>
        <v>3.1348950242022784E-2</v>
      </c>
      <c r="IX89" s="105">
        <f t="shared" ca="1" si="428"/>
        <v>2.8810038468473288E-2</v>
      </c>
      <c r="IY89" s="105">
        <f t="shared" ca="1" si="429"/>
        <v>2.6278039606361391E-2</v>
      </c>
      <c r="IZ89" s="105">
        <f t="shared" ca="1" si="430"/>
        <v>2.3798343454608538E-2</v>
      </c>
      <c r="JA89" s="105">
        <f t="shared" ca="1" si="431"/>
        <v>2.1407725103663934E-2</v>
      </c>
      <c r="JB89" s="105">
        <f t="shared" ca="1" si="432"/>
        <v>1.913460847705584E-2</v>
      </c>
      <c r="JC89" s="105">
        <f t="shared" ca="1" si="433"/>
        <v>1.6999641416721206E-2</v>
      </c>
      <c r="JD89" s="105">
        <f t="shared" ca="1" si="434"/>
        <v>1.5016482038422933E-2</v>
      </c>
      <c r="JE89" s="105">
        <f t="shared" ca="1" si="435"/>
        <v>1.3192708244772429E-2</v>
      </c>
      <c r="JF89" s="105">
        <f t="shared" ca="1" si="436"/>
        <v>1.1530777125562138E-2</v>
      </c>
      <c r="JG89" s="105">
        <f t="shared" ca="1" si="437"/>
        <v>1.0028976624569143E-2</v>
      </c>
      <c r="JH89" s="105">
        <f t="shared" ca="1" si="438"/>
        <v>8.6823269382025111E-3</v>
      </c>
      <c r="JI89" s="105">
        <f t="shared" ca="1" si="439"/>
        <v>7.4834027269860739E-3</v>
      </c>
      <c r="JJ89" s="105">
        <f t="shared" ca="1" si="440"/>
        <v>6.42305885139629E-3</v>
      </c>
      <c r="JK89" s="105">
        <f t="shared" ca="1" si="441"/>
        <v>5.4910517837371449E-3</v>
      </c>
      <c r="JL89" s="105">
        <f t="shared" ca="1" si="442"/>
        <v>4.6765561182174464E-3</v>
      </c>
      <c r="JM89" s="105">
        <f t="shared" ca="1" si="443"/>
        <v>3.968580873658578E-3</v>
      </c>
      <c r="JN89" s="105">
        <f t="shared" ca="1" si="444"/>
        <v>3.3562938168464345E-3</v>
      </c>
      <c r="JO89" s="105">
        <f t="shared" ca="1" si="445"/>
        <v>2.8292641284218263E-3</v>
      </c>
      <c r="JP89" s="105">
        <f t="shared" ca="1" si="446"/>
        <v>2.3776346901658138E-3</v>
      </c>
      <c r="JQ89" s="105">
        <f t="shared" ca="1" si="447"/>
        <v>1.9922353758557131E-3</v>
      </c>
      <c r="JR89" s="105">
        <f t="shared" ca="1" si="448"/>
        <v>1.6646482270653747E-3</v>
      </c>
      <c r="JS89" s="105">
        <f t="shared" ca="1" si="449"/>
        <v>1.3872344998216225E-3</v>
      </c>
      <c r="JT89" s="105">
        <f t="shared" ca="1" si="450"/>
        <v>1.153132445849781E-3</v>
      </c>
      <c r="JU89" s="105">
        <f t="shared" ca="1" si="451"/>
        <v>9.562334720775818E-4</v>
      </c>
      <c r="JV89" s="105">
        <f t="shared" ca="1" si="452"/>
        <v>7.9114309812976041E-4</v>
      </c>
      <c r="JW89" s="105">
        <f t="shared" ca="1" si="453"/>
        <v>6.5313196831366324E-4</v>
      </c>
      <c r="JX89" s="105">
        <f t="shared" ca="1" si="454"/>
        <v>5.3808111276355483E-4</v>
      </c>
      <c r="JY89" s="105">
        <f t="shared" ca="1" si="455"/>
        <v>4.424247141746166E-4</v>
      </c>
      <c r="JZ89" s="105">
        <f t="shared" ca="1" si="456"/>
        <v>3.6309283027190291E-4</v>
      </c>
      <c r="KA89" s="105">
        <f t="shared" ca="1" si="457"/>
        <v>2.9745584647165727E-4</v>
      </c>
      <c r="KB89" s="105">
        <f t="shared" ca="1" si="458"/>
        <v>2.4327188025453111E-4</v>
      </c>
      <c r="KC89" s="105">
        <f t="shared" ca="1" si="459"/>
        <v>1.9863791684694311E-4</v>
      </c>
      <c r="KD89" s="105">
        <f t="shared" ca="1" si="460"/>
        <v>1.6194511125677951E-4</v>
      </c>
      <c r="KE89" s="105">
        <f t="shared" ca="1" si="461"/>
        <v>1.3183843027871867E-4</v>
      </c>
      <c r="KF89" s="105">
        <f t="shared" ca="1" si="462"/>
        <v>1.0718061600345204E-4</v>
      </c>
      <c r="KG89" s="105">
        <f t="shared" ca="1" si="463"/>
        <v>8.7020316820056847E-5</v>
      </c>
      <c r="KH89" s="105">
        <f t="shared" ca="1" si="464"/>
        <v>7.056414146329992E-5</v>
      </c>
      <c r="KI89" s="105">
        <f t="shared" ca="1" si="465"/>
        <v>5.715233641584738E-5</v>
      </c>
      <c r="KJ89" s="105">
        <f t="shared" ca="1" si="466"/>
        <v>4.6237758490732399E-5</v>
      </c>
      <c r="KK89" s="105">
        <f t="shared" ca="1" si="467"/>
        <v>3.7367805754639771E-5</v>
      </c>
      <c r="KL89" s="105">
        <f t="shared" ca="1" si="468"/>
        <v>3.0168975435111515E-5</v>
      </c>
      <c r="KM89" s="105">
        <f t="shared" ca="1" si="469"/>
        <v>2.4333732604770579E-5</v>
      </c>
      <c r="KN89" s="105">
        <f t="shared" ca="1" si="470"/>
        <v>1.9609394746305388E-5</v>
      </c>
      <c r="KO89" s="105">
        <f t="shared" ca="1" si="471"/>
        <v>7.9950629686427978E-5</v>
      </c>
      <c r="KP89" s="102"/>
      <c r="KQ89" s="106">
        <f t="shared" ca="1" si="472"/>
        <v>0.55257011488526087</v>
      </c>
      <c r="KR89" s="107">
        <f t="shared" ca="1" si="473"/>
        <v>0.18793152504986108</v>
      </c>
    </row>
    <row r="90" spans="1:304" s="63" customFormat="1" ht="15.5" x14ac:dyDescent="0.35">
      <c r="A90" s="62"/>
      <c r="B90" s="67" t="s">
        <v>192</v>
      </c>
      <c r="C90" s="95">
        <f t="shared" si="474"/>
        <v>342.81017647058826</v>
      </c>
      <c r="D90" s="75">
        <f ca="1">'Stochastic inputs'!H111</f>
        <v>25.69313</v>
      </c>
      <c r="E90" s="75">
        <v>4.7316719999999997</v>
      </c>
      <c r="F90" s="96">
        <v>25.51327809</v>
      </c>
      <c r="G90" s="96">
        <v>4.6985502959999996</v>
      </c>
      <c r="H90" s="97">
        <f t="shared" ca="1" si="327"/>
        <v>3.2295472282469366</v>
      </c>
      <c r="I90" s="97">
        <f t="shared" ca="1" si="328"/>
        <v>0.18262755949785114</v>
      </c>
      <c r="J90" s="98">
        <f t="shared" si="329"/>
        <v>3.2225226133099723</v>
      </c>
      <c r="K90" s="98">
        <f t="shared" si="330"/>
        <v>0.18262755949785114</v>
      </c>
      <c r="L90" s="98">
        <v>1.2352941176470588E-3</v>
      </c>
      <c r="M90" s="99">
        <v>533.86199999999997</v>
      </c>
      <c r="N90" s="98"/>
      <c r="O90" s="97">
        <f t="shared" ca="1" si="331"/>
        <v>3.2295472282469366</v>
      </c>
      <c r="P90" s="97">
        <f t="shared" ca="1" si="331"/>
        <v>0.18262755949785114</v>
      </c>
      <c r="Q90" s="99">
        <f t="shared" si="542"/>
        <v>342.81017647058826</v>
      </c>
      <c r="R90" s="100">
        <f t="shared" si="543"/>
        <v>358.70594117647056</v>
      </c>
      <c r="S90" s="99">
        <f t="shared" si="544"/>
        <v>375.60599999999999</v>
      </c>
      <c r="T90" s="100">
        <f t="shared" si="545"/>
        <v>394.00323529411764</v>
      </c>
      <c r="U90" s="99">
        <f t="shared" si="546"/>
        <v>413.86429411764703</v>
      </c>
      <c r="V90" s="100">
        <f t="shared" si="547"/>
        <v>435.5634705882353</v>
      </c>
      <c r="W90" s="99">
        <f t="shared" si="548"/>
        <v>459.76782352941177</v>
      </c>
      <c r="X90" s="100">
        <f t="shared" si="549"/>
        <v>485.13582352941177</v>
      </c>
      <c r="Y90" s="99">
        <f t="shared" si="550"/>
        <v>510.05664705882356</v>
      </c>
      <c r="Z90" s="100">
        <f t="shared" si="551"/>
        <v>533.86199999999997</v>
      </c>
      <c r="AA90" s="98"/>
      <c r="AB90" s="98">
        <f t="shared" si="332"/>
        <v>3.2225226133099723</v>
      </c>
      <c r="AC90" s="98">
        <f t="shared" si="332"/>
        <v>0.18262755949785114</v>
      </c>
      <c r="AD90" s="101">
        <f t="shared" ca="1" si="333"/>
        <v>7.5894511989559073</v>
      </c>
      <c r="AE90" s="101">
        <f t="shared" ca="1" si="334"/>
        <v>3.2575842525034768</v>
      </c>
      <c r="AF90" s="101">
        <f t="shared" ca="1" si="335"/>
        <v>4.2006601535779247</v>
      </c>
      <c r="AG90" s="101">
        <f t="shared" ca="1" si="336"/>
        <v>5.2619821892931915</v>
      </c>
      <c r="AH90" s="101">
        <f t="shared" ca="1" si="337"/>
        <v>6.4165151182688742</v>
      </c>
      <c r="AI90" s="101">
        <f t="shared" ca="1" si="338"/>
        <v>7.6312086759037712</v>
      </c>
      <c r="AJ90" s="101">
        <f t="shared" ca="1" si="339"/>
        <v>8.86717151044164</v>
      </c>
      <c r="AK90" s="101">
        <f t="shared" ca="1" si="340"/>
        <v>10.082378403665755</v>
      </c>
      <c r="AL90" s="101">
        <f t="shared" ca="1" si="341"/>
        <v>11.234591512543535</v>
      </c>
      <c r="AM90" s="101">
        <f t="shared" ca="1" si="342"/>
        <v>12.284179646682945</v>
      </c>
      <c r="AN90" s="101">
        <f t="shared" ca="1" si="343"/>
        <v>13.196565413153049</v>
      </c>
      <c r="AO90" s="101">
        <f t="shared" ca="1" si="344"/>
        <v>13.944104431435301</v>
      </c>
      <c r="AP90" s="101">
        <f t="shared" ca="1" si="345"/>
        <v>14.507287998808755</v>
      </c>
      <c r="AQ90" s="101">
        <f t="shared" ca="1" si="346"/>
        <v>14.87524619094776</v>
      </c>
      <c r="AR90" s="101">
        <f t="shared" ca="1" si="347"/>
        <v>15.045601455471207</v>
      </c>
      <c r="AS90" s="101">
        <f t="shared" ca="1" si="348"/>
        <v>15.023776649815641</v>
      </c>
      <c r="AT90" s="101">
        <f t="shared" ca="1" si="349"/>
        <v>14.821893759389358</v>
      </c>
      <c r="AU90" s="101">
        <f t="shared" ca="1" si="350"/>
        <v>14.457411238628772</v>
      </c>
      <c r="AV90" s="101">
        <f t="shared" ca="1" si="351"/>
        <v>13.95164245366939</v>
      </c>
      <c r="AW90" s="101">
        <f t="shared" ca="1" si="352"/>
        <v>13.328279727604892</v>
      </c>
      <c r="AX90" s="101">
        <f t="shared" ca="1" si="353"/>
        <v>12.612022931716599</v>
      </c>
      <c r="AY90" s="101">
        <f t="shared" ca="1" si="354"/>
        <v>11.827382923852412</v>
      </c>
      <c r="AZ90" s="101">
        <f t="shared" ca="1" si="355"/>
        <v>10.997702030764616</v>
      </c>
      <c r="BA90" s="101">
        <f t="shared" ca="1" si="356"/>
        <v>10.144408772343548</v>
      </c>
      <c r="BB90" s="101">
        <f t="shared" ca="1" si="357"/>
        <v>9.2865036575333786</v>
      </c>
      <c r="BC90" s="101">
        <f t="shared" ca="1" si="358"/>
        <v>8.4402577664570515</v>
      </c>
      <c r="BD90" s="101">
        <f t="shared" ca="1" si="359"/>
        <v>7.6190958953494272</v>
      </c>
      <c r="BE90" s="101">
        <f t="shared" ca="1" si="360"/>
        <v>6.8336307282680799</v>
      </c>
      <c r="BF90" s="101">
        <f t="shared" ca="1" si="361"/>
        <v>6.0918129883654926</v>
      </c>
      <c r="BG90" s="101">
        <f t="shared" ca="1" si="362"/>
        <v>5.3991638838590239</v>
      </c>
      <c r="BH90" s="101">
        <f t="shared" ca="1" si="363"/>
        <v>4.7590594918946847</v>
      </c>
      <c r="BI90" s="101">
        <f t="shared" ca="1" si="364"/>
        <v>4.1730412103642847</v>
      </c>
      <c r="BJ90" s="101">
        <f t="shared" ca="1" si="365"/>
        <v>3.6411313909452874</v>
      </c>
      <c r="BK90" s="101">
        <f t="shared" ca="1" si="366"/>
        <v>3.1621382428082918</v>
      </c>
      <c r="BL90" s="101">
        <f t="shared" ca="1" si="367"/>
        <v>2.7339387151407903</v>
      </c>
      <c r="BM90" s="101">
        <f t="shared" ca="1" si="368"/>
        <v>2.353732111913355</v>
      </c>
      <c r="BN90" s="101">
        <f t="shared" ca="1" si="369"/>
        <v>2.0182605576739516</v>
      </c>
      <c r="BO90" s="101">
        <f t="shared" ca="1" si="370"/>
        <v>1.7239950951536185</v>
      </c>
      <c r="BP90" s="101">
        <f t="shared" ca="1" si="371"/>
        <v>1.4672881887408242</v>
      </c>
      <c r="BQ90" s="101">
        <f t="shared" ca="1" si="372"/>
        <v>1.2444948036198393</v>
      </c>
      <c r="BR90" s="101">
        <f t="shared" ca="1" si="373"/>
        <v>1.0520651190099701</v>
      </c>
      <c r="BS90" s="101">
        <f t="shared" ca="1" si="374"/>
        <v>0.88661241204754337</v>
      </c>
      <c r="BT90" s="101">
        <f t="shared" ca="1" si="375"/>
        <v>0.74495981009983192</v>
      </c>
      <c r="BU90" s="101">
        <f t="shared" ca="1" si="376"/>
        <v>0.62416953858667723</v>
      </c>
      <c r="BV90" s="101">
        <f t="shared" ca="1" si="377"/>
        <v>0.5215580618164869</v>
      </c>
      <c r="BW90" s="101">
        <f t="shared" ca="1" si="378"/>
        <v>0.43470018594951787</v>
      </c>
      <c r="BX90" s="101">
        <f t="shared" ca="1" si="379"/>
        <v>0.36142481324854081</v>
      </c>
      <c r="BY90" s="101">
        <f t="shared" ca="1" si="380"/>
        <v>0.29980464074845703</v>
      </c>
      <c r="BZ90" s="101">
        <f t="shared" ca="1" si="381"/>
        <v>0.24814170967804064</v>
      </c>
      <c r="CA90" s="101">
        <f t="shared" ca="1" si="382"/>
        <v>0.20495035123143879</v>
      </c>
      <c r="CB90" s="101">
        <f t="shared" ca="1" si="383"/>
        <v>0.16893874969456707</v>
      </c>
      <c r="CC90" s="101">
        <f t="shared" ca="1" si="384"/>
        <v>0.13899006043177659</v>
      </c>
      <c r="CD90" s="101">
        <f t="shared" ca="1" si="385"/>
        <v>0.11414377900006391</v>
      </c>
      <c r="CE90" s="101">
        <f t="shared" ca="1" si="386"/>
        <v>9.3577857263851691E-2</v>
      </c>
      <c r="CF90" s="101">
        <f t="shared" ca="1" si="387"/>
        <v>7.659189974700141E-2</v>
      </c>
      <c r="CG90" s="101">
        <f t="shared" ca="1" si="388"/>
        <v>6.2591644540357913E-2</v>
      </c>
      <c r="CH90" s="101">
        <f t="shared" ca="1" si="389"/>
        <v>5.1074833434670716E-2</v>
      </c>
      <c r="CI90" s="101">
        <f t="shared" ca="1" si="390"/>
        <v>4.161850108920654E-2</v>
      </c>
      <c r="CJ90" s="101">
        <f t="shared" ca="1" si="391"/>
        <v>3.3867658697332305E-2</v>
      </c>
      <c r="CK90" s="101">
        <f t="shared" ca="1" si="392"/>
        <v>2.7525309880330601E-2</v>
      </c>
      <c r="CL90" s="101">
        <f t="shared" ca="1" si="393"/>
        <v>2.2343711975423335E-2</v>
      </c>
      <c r="CM90" s="101">
        <f t="shared" ca="1" si="394"/>
        <v>1.8116781518773179E-2</v>
      </c>
      <c r="CN90" s="101">
        <f t="shared" ca="1" si="395"/>
        <v>1.4673536057260626E-2</v>
      </c>
      <c r="CO90" s="101">
        <f t="shared" ca="1" si="396"/>
        <v>1.1872463402799707E-2</v>
      </c>
      <c r="CP90" s="101">
        <f t="shared" ca="1" si="397"/>
        <v>9.5967124084434304E-3</v>
      </c>
      <c r="CQ90" s="101">
        <f t="shared" ca="1" si="398"/>
        <v>7.7500049891559382E-3</v>
      </c>
      <c r="CR90" s="101">
        <f t="shared" ca="1" si="399"/>
        <v>3.1922956515036786E-2</v>
      </c>
      <c r="CS90" s="102">
        <f t="shared" ca="1" si="400"/>
        <v>342.81017647058815</v>
      </c>
      <c r="CT90" s="74">
        <f t="shared" si="475"/>
        <v>8.3126473239924152</v>
      </c>
      <c r="CU90" s="74">
        <f t="shared" si="476"/>
        <v>3.5060938797444829</v>
      </c>
      <c r="CV90" s="74">
        <f t="shared" si="477"/>
        <v>4.4948181819643676</v>
      </c>
      <c r="CW90" s="74">
        <f t="shared" si="478"/>
        <v>5.598587761004989</v>
      </c>
      <c r="CX90" s="74">
        <f t="shared" si="479"/>
        <v>6.7893343855510819</v>
      </c>
      <c r="CY90" s="74">
        <f t="shared" si="480"/>
        <v>8.0312148580002241</v>
      </c>
      <c r="CZ90" s="74">
        <f t="shared" si="481"/>
        <v>9.2830572772910482</v>
      </c>
      <c r="DA90" s="74">
        <f t="shared" si="482"/>
        <v>10.501278937480629</v>
      </c>
      <c r="DB90" s="74">
        <f t="shared" si="483"/>
        <v>11.642934202332034</v>
      </c>
      <c r="DC90" s="74">
        <f t="shared" ca="1" si="401"/>
        <v>12.284179646682945</v>
      </c>
      <c r="DD90" s="74">
        <f t="shared" si="484"/>
        <v>13.544609487987669</v>
      </c>
      <c r="DE90" s="74">
        <f t="shared" si="485"/>
        <v>14.24512589411318</v>
      </c>
      <c r="DF90" s="74">
        <f t="shared" si="486"/>
        <v>14.752849091153641</v>
      </c>
      <c r="DG90" s="74">
        <f t="shared" si="487"/>
        <v>15.059477052030868</v>
      </c>
      <c r="DH90" s="74">
        <f t="shared" si="488"/>
        <v>15.165323067957731</v>
      </c>
      <c r="DI90" s="74">
        <f t="shared" si="489"/>
        <v>15.078436321420003</v>
      </c>
      <c r="DJ90" s="74">
        <f t="shared" si="490"/>
        <v>14.813344181357742</v>
      </c>
      <c r="DK90" s="74">
        <f t="shared" si="491"/>
        <v>14.389572484357082</v>
      </c>
      <c r="DL90" s="74">
        <f t="shared" si="492"/>
        <v>13.830089123314899</v>
      </c>
      <c r="DM90" s="74">
        <f t="shared" si="493"/>
        <v>13.159793737967462</v>
      </c>
      <c r="DN90" s="74">
        <f t="shared" si="494"/>
        <v>12.404147422724785</v>
      </c>
      <c r="DO90" s="74">
        <f t="shared" si="495"/>
        <v>11.588005693302117</v>
      </c>
      <c r="DP90" s="74">
        <f t="shared" si="496"/>
        <v>10.734688993950076</v>
      </c>
      <c r="DQ90" s="74">
        <f t="shared" si="497"/>
        <v>9.8653001288773989</v>
      </c>
      <c r="DR90" s="74">
        <f t="shared" si="498"/>
        <v>8.998278422952076</v>
      </c>
      <c r="DS90" s="74">
        <f t="shared" si="499"/>
        <v>8.1491665138432445</v>
      </c>
      <c r="DT90" s="74">
        <f t="shared" si="500"/>
        <v>7.3305571408818535</v>
      </c>
      <c r="DU90" s="74">
        <f t="shared" si="501"/>
        <v>6.5521833884840657</v>
      </c>
      <c r="DV90" s="74">
        <f t="shared" si="502"/>
        <v>5.8211156101985058</v>
      </c>
      <c r="DW90" s="74">
        <f t="shared" si="503"/>
        <v>5.142030697079778</v>
      </c>
      <c r="DX90" s="74">
        <f t="shared" si="504"/>
        <v>4.517523518402033</v>
      </c>
      <c r="DY90" s="74">
        <f t="shared" si="505"/>
        <v>3.9484354450739771</v>
      </c>
      <c r="DZ90" s="74">
        <f t="shared" si="506"/>
        <v>3.4341802248941393</v>
      </c>
      <c r="EA90" s="74">
        <f t="shared" si="507"/>
        <v>2.9730526446931171</v>
      </c>
      <c r="EB90" s="74">
        <f t="shared" si="508"/>
        <v>2.5625100767485862</v>
      </c>
      <c r="EC90" s="74">
        <f t="shared" si="509"/>
        <v>2.1994209894515571</v>
      </c>
      <c r="ED90" s="74">
        <f t="shared" si="510"/>
        <v>1.8802777347574009</v>
      </c>
      <c r="EE90" s="74">
        <f t="shared" si="511"/>
        <v>1.6013734145561453</v>
      </c>
      <c r="EF90" s="74">
        <f t="shared" si="512"/>
        <v>1.3589444334552836</v>
      </c>
      <c r="EG90" s="74">
        <f t="shared" si="513"/>
        <v>1.1492815554591715</v>
      </c>
      <c r="EH90" s="74">
        <f t="shared" si="514"/>
        <v>0.96881299902780549</v>
      </c>
      <c r="EI90" s="74">
        <f t="shared" si="515"/>
        <v>0.81416343268628666</v>
      </c>
      <c r="EJ90" s="74">
        <f t="shared" si="516"/>
        <v>0.68219276873547996</v>
      </c>
      <c r="EK90" s="74">
        <f t="shared" si="517"/>
        <v>0.57001848112679132</v>
      </c>
      <c r="EL90" s="74">
        <f t="shared" si="518"/>
        <v>0.4750248669348151</v>
      </c>
      <c r="EM90" s="74">
        <f t="shared" si="519"/>
        <v>0.39486228659858491</v>
      </c>
      <c r="EN90" s="74">
        <f t="shared" si="520"/>
        <v>0.32743900032090989</v>
      </c>
      <c r="EO90" s="74">
        <f t="shared" si="521"/>
        <v>0.27090779890769057</v>
      </c>
      <c r="EP90" s="74">
        <f t="shared" si="522"/>
        <v>0.22364922900848108</v>
      </c>
      <c r="EQ90" s="74">
        <f t="shared" si="523"/>
        <v>0.18425284912068685</v>
      </c>
      <c r="ER90" s="74">
        <f t="shared" si="524"/>
        <v>0.15149763144334619</v>
      </c>
      <c r="ES90" s="74">
        <f t="shared" si="525"/>
        <v>0.12433234857342013</v>
      </c>
      <c r="ET90" s="74">
        <f t="shared" si="526"/>
        <v>0.10185655266456443</v>
      </c>
      <c r="EU90" s="74">
        <f t="shared" si="527"/>
        <v>8.3302565328176467E-2</v>
      </c>
      <c r="EV90" s="74">
        <f t="shared" si="528"/>
        <v>6.8018745230572789E-2</v>
      </c>
      <c r="EW90" s="74">
        <f t="shared" si="529"/>
        <v>5.545418235733561E-2</v>
      </c>
      <c r="EX90" s="74">
        <f t="shared" si="530"/>
        <v>4.5144878395178369E-2</v>
      </c>
      <c r="EY90" s="74">
        <f t="shared" si="531"/>
        <v>3.6701406908188933E-2</v>
      </c>
      <c r="EZ90" s="74">
        <f t="shared" si="532"/>
        <v>2.9798000571199929E-2</v>
      </c>
      <c r="FA90" s="74">
        <f t="shared" si="533"/>
        <v>2.4162981754911401E-2</v>
      </c>
      <c r="FB90" s="74">
        <f t="shared" si="534"/>
        <v>1.9570433841172935E-2</v>
      </c>
      <c r="FC90" s="74">
        <f t="shared" si="535"/>
        <v>1.58330008929626E-2</v>
      </c>
      <c r="FD90" s="74">
        <f t="shared" si="536"/>
        <v>1.279570033655178E-2</v>
      </c>
      <c r="FE90" s="74">
        <f t="shared" si="537"/>
        <v>1.0330635190709507E-2</v>
      </c>
      <c r="FF90" s="74">
        <f t="shared" si="538"/>
        <v>8.3324975655484686E-3</v>
      </c>
      <c r="FG90" s="74">
        <f t="shared" si="539"/>
        <v>6.7147624509293433E-3</v>
      </c>
      <c r="FH90" s="74">
        <f t="shared" si="540"/>
        <v>2.7377157382572015E-2</v>
      </c>
      <c r="FI90" s="102">
        <f t="shared" ca="1" si="402"/>
        <v>342.42578813884461</v>
      </c>
      <c r="FJ90" s="62"/>
      <c r="FK90" s="103">
        <f t="shared" ca="1" si="555"/>
        <v>2.21389320384048E-2</v>
      </c>
      <c r="FL90" s="103">
        <f t="shared" ca="1" si="555"/>
        <v>9.5025891181003651E-3</v>
      </c>
      <c r="FM90" s="103">
        <f t="shared" ca="1" si="555"/>
        <v>1.2253604011485132E-2</v>
      </c>
      <c r="FN90" s="103">
        <f t="shared" ca="1" si="555"/>
        <v>1.5349550714824391E-2</v>
      </c>
      <c r="FO90" s="103">
        <f t="shared" ca="1" si="555"/>
        <v>1.8717399770130184E-2</v>
      </c>
      <c r="FP90" s="103">
        <f t="shared" ca="1" si="555"/>
        <v>2.2260741365589247E-2</v>
      </c>
      <c r="FQ90" s="103">
        <f t="shared" ca="1" si="555"/>
        <v>2.5866126851115841E-2</v>
      </c>
      <c r="FR90" s="103">
        <f t="shared" ca="1" si="555"/>
        <v>2.941096588050322E-2</v>
      </c>
      <c r="FS90" s="103">
        <f t="shared" ca="1" si="555"/>
        <v>3.2772047866867868E-2</v>
      </c>
      <c r="FT90" s="103">
        <f t="shared" ca="1" si="555"/>
        <v>3.5833766001800368E-2</v>
      </c>
      <c r="FU90" s="103">
        <f t="shared" ca="1" si="555"/>
        <v>3.8495255738959275E-2</v>
      </c>
      <c r="FV90" s="103">
        <f t="shared" ca="1" si="555"/>
        <v>4.067587658860429E-2</v>
      </c>
      <c r="FW90" s="103">
        <f t="shared" ca="1" si="555"/>
        <v>4.2318720372215748E-2</v>
      </c>
      <c r="FX90" s="103">
        <f t="shared" ca="1" si="555"/>
        <v>4.3392078800274472E-2</v>
      </c>
      <c r="FY90" s="103">
        <f t="shared" ca="1" si="555"/>
        <v>4.3889016394943761E-2</v>
      </c>
      <c r="FZ90" s="103">
        <f t="shared" ca="1" si="554"/>
        <v>4.3825351990694553E-2</v>
      </c>
      <c r="GA90" s="103">
        <f t="shared" ca="1" si="554"/>
        <v>4.3236446222187988E-2</v>
      </c>
      <c r="GB90" s="103">
        <f t="shared" ca="1" si="554"/>
        <v>4.2173226557844515E-2</v>
      </c>
      <c r="GC90" s="103">
        <f t="shared" ca="1" si="554"/>
        <v>4.0697865498944399E-2</v>
      </c>
      <c r="GD90" s="103">
        <f t="shared" ca="1" si="556"/>
        <v>3.8879475121848986E-2</v>
      </c>
      <c r="GE90" s="103">
        <f t="shared" ca="1" si="556"/>
        <v>3.6790106587744967E-2</v>
      </c>
      <c r="GF90" s="103">
        <f t="shared" ca="1" si="556"/>
        <v>3.4501259693109368E-2</v>
      </c>
      <c r="GG90" s="103">
        <f t="shared" ca="1" si="556"/>
        <v>3.2081025551784277E-2</v>
      </c>
      <c r="GH90" s="103">
        <f t="shared" ca="1" si="556"/>
        <v>2.9591912576183106E-2</v>
      </c>
      <c r="GI90" s="103">
        <f t="shared" ca="1" si="556"/>
        <v>2.708934650990481E-2</v>
      </c>
      <c r="GJ90" s="103">
        <f t="shared" ca="1" si="556"/>
        <v>2.4620791171819822E-2</v>
      </c>
      <c r="GK90" s="103">
        <f t="shared" ca="1" si="556"/>
        <v>2.2225407582097019E-2</v>
      </c>
      <c r="GL90" s="103">
        <f t="shared" ca="1" si="556"/>
        <v>1.9934153643348392E-2</v>
      </c>
      <c r="GM90" s="103">
        <f t="shared" ca="1" si="556"/>
        <v>1.7770222141839327E-2</v>
      </c>
      <c r="GN90" s="103">
        <f t="shared" ca="1" si="556"/>
        <v>1.574971880778531E-2</v>
      </c>
      <c r="GO90" s="103">
        <f t="shared" ca="1" si="326"/>
        <v>1.3882491881926366E-2</v>
      </c>
      <c r="GP90" s="103">
        <f t="shared" ca="1" si="326"/>
        <v>1.2173037724048768E-2</v>
      </c>
      <c r="GQ90" s="103">
        <f t="shared" ca="1" si="326"/>
        <v>1.0621421535476742E-2</v>
      </c>
      <c r="GR90" s="103">
        <f t="shared" ca="1" si="326"/>
        <v>9.2241667833906672E-3</v>
      </c>
      <c r="GS90" s="103">
        <f t="shared" ca="1" si="326"/>
        <v>7.9750803878931888E-3</v>
      </c>
      <c r="GT90" s="103">
        <f t="shared" ca="1" si="326"/>
        <v>6.8659925330871747E-3</v>
      </c>
      <c r="GU90" s="103">
        <f t="shared" ca="1" si="326"/>
        <v>5.8873997804062012E-3</v>
      </c>
      <c r="GV90" s="103">
        <f t="shared" ca="1" si="326"/>
        <v>5.0290079276614792E-3</v>
      </c>
      <c r="GW90" s="103">
        <f t="shared" ca="1" si="326"/>
        <v>4.2801768717817285E-3</v>
      </c>
      <c r="GX90" s="103">
        <f t="shared" ca="1" si="326"/>
        <v>3.6302738046827278E-3</v>
      </c>
      <c r="GY90" s="103">
        <f t="shared" ca="1" si="326"/>
        <v>3.0689436639295144E-3</v>
      </c>
      <c r="GZ90" s="103">
        <f t="shared" ca="1" si="326"/>
        <v>2.5863071545182423E-3</v>
      </c>
      <c r="HA90" s="103">
        <f t="shared" ca="1" si="326"/>
        <v>2.1730971284738007E-3</v>
      </c>
      <c r="HB90" s="103">
        <f t="shared" ca="1" si="326"/>
        <v>1.8207439026834977E-3</v>
      </c>
      <c r="HC90" s="103">
        <f t="shared" ca="1" si="326"/>
        <v>1.5214194257189288E-3</v>
      </c>
      <c r="HD90" s="103">
        <f t="shared" ca="1" si="326"/>
        <v>1.2680492464517417E-3</v>
      </c>
      <c r="HE90" s="103">
        <f t="shared" ca="1" si="557"/>
        <v>1.0543001289214928E-3</v>
      </c>
      <c r="HF90" s="103">
        <f t="shared" ca="1" si="553"/>
        <v>8.7455000267233651E-4</v>
      </c>
      <c r="HG90" s="103">
        <f t="shared" ca="1" si="553"/>
        <v>7.2384580945872323E-4</v>
      </c>
      <c r="HH90" s="103">
        <f t="shared" ca="1" si="553"/>
        <v>5.9785375493082182E-4</v>
      </c>
      <c r="HI90" s="103">
        <f t="shared" ca="1" si="553"/>
        <v>4.9280552705255353E-4</v>
      </c>
      <c r="HJ90" s="103">
        <f t="shared" ca="1" si="553"/>
        <v>4.0544321601754263E-4</v>
      </c>
      <c r="HK90" s="103">
        <f t="shared" ca="1" si="553"/>
        <v>3.3296496672075026E-4</v>
      </c>
      <c r="HL90" s="103">
        <f t="shared" ca="1" si="553"/>
        <v>2.7297281028026987E-4</v>
      </c>
      <c r="HM90" s="103">
        <f t="shared" ca="1" si="552"/>
        <v>2.2342364668270784E-4</v>
      </c>
      <c r="HN90" s="103">
        <f t="shared" ca="1" si="552"/>
        <v>1.8258397456216718E-4</v>
      </c>
      <c r="HO90" s="103">
        <f t="shared" ca="1" si="552"/>
        <v>1.4898867344170791E-4</v>
      </c>
      <c r="HP90" s="103">
        <f t="shared" ca="1" si="552"/>
        <v>1.2140392539594651E-4</v>
      </c>
      <c r="HQ90" s="103">
        <f t="shared" ca="1" si="324"/>
        <v>9.8794204553720496E-5</v>
      </c>
      <c r="HR90" s="103">
        <f t="shared" ca="1" si="324"/>
        <v>8.0293152798782713E-5</v>
      </c>
      <c r="HS90" s="103">
        <f t="shared" ca="1" si="324"/>
        <v>6.5178088367923186E-5</v>
      </c>
      <c r="HT90" s="103">
        <f t="shared" ca="1" si="324"/>
        <v>5.2847852141657561E-5</v>
      </c>
      <c r="HU90" s="103">
        <f t="shared" ca="1" si="324"/>
        <v>4.2803676974623186E-5</v>
      </c>
      <c r="HV90" s="103">
        <f t="shared" ca="1" si="324"/>
        <v>3.4632762437314404E-5</v>
      </c>
      <c r="HW90" s="103">
        <f t="shared" ca="1" si="324"/>
        <v>2.7994245991314066E-5</v>
      </c>
      <c r="HX90" s="103">
        <f t="shared" ca="1" si="324"/>
        <v>2.2607278083008893E-5</v>
      </c>
      <c r="HY90" s="103">
        <f t="shared" ca="1" si="324"/>
        <v>9.3121379428406966E-5</v>
      </c>
      <c r="HZ90" s="104">
        <f t="shared" ca="1" si="541"/>
        <v>0.5671233284861813</v>
      </c>
      <c r="IA90" s="105">
        <f t="shared" ca="1" si="405"/>
        <v>2.4275763134468879E-2</v>
      </c>
      <c r="IB90" s="105">
        <f t="shared" ca="1" si="406"/>
        <v>1.0238989004890177E-2</v>
      </c>
      <c r="IC90" s="105">
        <f t="shared" ca="1" si="407"/>
        <v>1.3126400924400698E-2</v>
      </c>
      <c r="ID90" s="105">
        <f t="shared" ca="1" si="408"/>
        <v>1.6349784259633241E-2</v>
      </c>
      <c r="IE90" s="105">
        <f t="shared" ca="1" si="409"/>
        <v>1.9827170209500068E-2</v>
      </c>
      <c r="IF90" s="105">
        <f t="shared" ca="1" si="410"/>
        <v>2.345388442164811E-2</v>
      </c>
      <c r="IG90" s="105">
        <f t="shared" ca="1" si="411"/>
        <v>2.7109690913603195E-2</v>
      </c>
      <c r="IH90" s="105">
        <f t="shared" ca="1" si="412"/>
        <v>3.0667313331035215E-2</v>
      </c>
      <c r="II90" s="105">
        <f t="shared" ca="1" si="413"/>
        <v>3.4001335780268781E-2</v>
      </c>
      <c r="IJ90" s="105">
        <f t="shared" ca="1" si="414"/>
        <v>3.5873991014082257E-2</v>
      </c>
      <c r="IK90" s="105">
        <f t="shared" ca="1" si="415"/>
        <v>3.9554875704909488E-2</v>
      </c>
      <c r="IL90" s="105">
        <f t="shared" ca="1" si="416"/>
        <v>4.1600622346635752E-2</v>
      </c>
      <c r="IM90" s="105">
        <f t="shared" ca="1" si="417"/>
        <v>4.3083347113949698E-2</v>
      </c>
      <c r="IN90" s="105">
        <f t="shared" ca="1" si="418"/>
        <v>4.3978805258453983E-2</v>
      </c>
      <c r="IO90" s="105">
        <f t="shared" ca="1" si="419"/>
        <v>4.428791169725977E-2</v>
      </c>
      <c r="IP90" s="105">
        <f t="shared" ca="1" si="420"/>
        <v>4.4034172786385169E-2</v>
      </c>
      <c r="IQ90" s="105">
        <f t="shared" ca="1" si="421"/>
        <v>4.3260013394059334E-2</v>
      </c>
      <c r="IR90" s="105">
        <f t="shared" ca="1" si="422"/>
        <v>4.2022455617514679E-2</v>
      </c>
      <c r="IS90" s="105">
        <f t="shared" ca="1" si="423"/>
        <v>4.038857353146301E-2</v>
      </c>
      <c r="IT90" s="105">
        <f t="shared" ca="1" si="424"/>
        <v>3.8431082569726063E-2</v>
      </c>
      <c r="IU90" s="105">
        <f t="shared" ca="1" si="425"/>
        <v>3.6224337805116566E-2</v>
      </c>
      <c r="IV90" s="105">
        <f t="shared" ca="1" si="426"/>
        <v>3.3840925814277417E-2</v>
      </c>
      <c r="IW90" s="105">
        <f t="shared" ca="1" si="427"/>
        <v>3.1348950242022784E-2</v>
      </c>
      <c r="IX90" s="105">
        <f t="shared" ca="1" si="428"/>
        <v>2.8810038468473291E-2</v>
      </c>
      <c r="IY90" s="105">
        <f t="shared" ca="1" si="429"/>
        <v>2.6278039606361398E-2</v>
      </c>
      <c r="IZ90" s="105">
        <f t="shared" ca="1" si="430"/>
        <v>2.3798343454608545E-2</v>
      </c>
      <c r="JA90" s="105">
        <f t="shared" ca="1" si="431"/>
        <v>2.1407725103663941E-2</v>
      </c>
      <c r="JB90" s="105">
        <f t="shared" ca="1" si="432"/>
        <v>1.9134608477055847E-2</v>
      </c>
      <c r="JC90" s="105">
        <f t="shared" ca="1" si="433"/>
        <v>1.6999641416721212E-2</v>
      </c>
      <c r="JD90" s="105">
        <f t="shared" ca="1" si="434"/>
        <v>1.5016482038422936E-2</v>
      </c>
      <c r="JE90" s="105">
        <f t="shared" ca="1" si="435"/>
        <v>1.3192708244772431E-2</v>
      </c>
      <c r="JF90" s="105">
        <f t="shared" ca="1" si="436"/>
        <v>1.1530777125562141E-2</v>
      </c>
      <c r="JG90" s="105">
        <f t="shared" ca="1" si="437"/>
        <v>1.0028976624569147E-2</v>
      </c>
      <c r="JH90" s="105">
        <f t="shared" ca="1" si="438"/>
        <v>8.6823269382025128E-3</v>
      </c>
      <c r="JI90" s="105">
        <f t="shared" ca="1" si="439"/>
        <v>7.4834027269860765E-3</v>
      </c>
      <c r="JJ90" s="105">
        <f t="shared" ca="1" si="440"/>
        <v>6.4230588513962917E-3</v>
      </c>
      <c r="JK90" s="105">
        <f t="shared" ca="1" si="441"/>
        <v>5.4910517837371466E-3</v>
      </c>
      <c r="JL90" s="105">
        <f t="shared" ca="1" si="442"/>
        <v>4.6765561182174481E-3</v>
      </c>
      <c r="JM90" s="105">
        <f t="shared" ca="1" si="443"/>
        <v>3.9685808736585797E-3</v>
      </c>
      <c r="JN90" s="105">
        <f t="shared" ca="1" si="444"/>
        <v>3.3562938168464353E-3</v>
      </c>
      <c r="JO90" s="105">
        <f t="shared" ca="1" si="445"/>
        <v>2.8292641284218272E-3</v>
      </c>
      <c r="JP90" s="105">
        <f t="shared" ca="1" si="446"/>
        <v>2.3776346901658147E-3</v>
      </c>
      <c r="JQ90" s="105">
        <f t="shared" ca="1" si="447"/>
        <v>1.9922353758557135E-3</v>
      </c>
      <c r="JR90" s="105">
        <f t="shared" ca="1" si="448"/>
        <v>1.6646482270653749E-3</v>
      </c>
      <c r="JS90" s="105">
        <f t="shared" ca="1" si="449"/>
        <v>1.3872344998216229E-3</v>
      </c>
      <c r="JT90" s="105">
        <f t="shared" ca="1" si="450"/>
        <v>1.1531324458497812E-3</v>
      </c>
      <c r="JU90" s="105">
        <f t="shared" ca="1" si="451"/>
        <v>9.5623347207758201E-4</v>
      </c>
      <c r="JV90" s="105">
        <f t="shared" ca="1" si="452"/>
        <v>7.9114309812976062E-4</v>
      </c>
      <c r="JW90" s="105">
        <f t="shared" ca="1" si="453"/>
        <v>6.5313196831366346E-4</v>
      </c>
      <c r="JX90" s="105">
        <f t="shared" ca="1" si="454"/>
        <v>5.3808111276355505E-4</v>
      </c>
      <c r="JY90" s="105">
        <f t="shared" ca="1" si="455"/>
        <v>4.4242471417461671E-4</v>
      </c>
      <c r="JZ90" s="105">
        <f t="shared" ca="1" si="456"/>
        <v>3.6309283027190301E-4</v>
      </c>
      <c r="KA90" s="105">
        <f t="shared" ca="1" si="457"/>
        <v>2.9745584647165738E-4</v>
      </c>
      <c r="KB90" s="105">
        <f t="shared" ca="1" si="458"/>
        <v>2.4327188025453117E-4</v>
      </c>
      <c r="KC90" s="105">
        <f t="shared" ca="1" si="459"/>
        <v>1.9863791684694316E-4</v>
      </c>
      <c r="KD90" s="105">
        <f t="shared" ca="1" si="460"/>
        <v>1.6194511125677954E-4</v>
      </c>
      <c r="KE90" s="105">
        <f t="shared" ca="1" si="461"/>
        <v>1.318384302787187E-4</v>
      </c>
      <c r="KF90" s="105">
        <f t="shared" ca="1" si="462"/>
        <v>1.0718061600345206E-4</v>
      </c>
      <c r="KG90" s="105">
        <f t="shared" ca="1" si="463"/>
        <v>8.7020316820056874E-5</v>
      </c>
      <c r="KH90" s="105">
        <f t="shared" ca="1" si="464"/>
        <v>7.056414146329992E-5</v>
      </c>
      <c r="KI90" s="105">
        <f t="shared" ca="1" si="465"/>
        <v>5.71523364158474E-5</v>
      </c>
      <c r="KJ90" s="105">
        <f t="shared" ca="1" si="466"/>
        <v>4.6237758490732412E-5</v>
      </c>
      <c r="KK90" s="105">
        <f t="shared" ca="1" si="467"/>
        <v>3.7367805754639778E-5</v>
      </c>
      <c r="KL90" s="105">
        <f t="shared" ca="1" si="468"/>
        <v>3.0168975435111525E-5</v>
      </c>
      <c r="KM90" s="105">
        <f t="shared" ca="1" si="469"/>
        <v>2.4333732604770589E-5</v>
      </c>
      <c r="KN90" s="105">
        <f t="shared" ca="1" si="470"/>
        <v>1.9609394746305394E-5</v>
      </c>
      <c r="KO90" s="105">
        <f t="shared" ca="1" si="471"/>
        <v>7.9950629686428005E-5</v>
      </c>
      <c r="KP90" s="102"/>
      <c r="KQ90" s="106">
        <f t="shared" ca="1" si="472"/>
        <v>0.5525701148852612</v>
      </c>
      <c r="KR90" s="107">
        <f t="shared" ca="1" si="473"/>
        <v>0.18793152504986113</v>
      </c>
    </row>
    <row r="91" spans="1:304" s="63" customFormat="1" ht="15.5" x14ac:dyDescent="0.35">
      <c r="A91" s="62"/>
      <c r="B91" s="67" t="s">
        <v>193</v>
      </c>
      <c r="C91" s="95">
        <f t="shared" si="474"/>
        <v>342.81017647058826</v>
      </c>
      <c r="D91" s="75">
        <f ca="1">'Stochastic inputs'!H112</f>
        <v>25.69313</v>
      </c>
      <c r="E91" s="75">
        <v>4.7316719999999997</v>
      </c>
      <c r="F91" s="96">
        <v>25.51327809</v>
      </c>
      <c r="G91" s="96">
        <v>4.6985502959999996</v>
      </c>
      <c r="H91" s="97">
        <f t="shared" ca="1" si="327"/>
        <v>3.2295472282469366</v>
      </c>
      <c r="I91" s="97">
        <f t="shared" ca="1" si="328"/>
        <v>0.18262755949785114</v>
      </c>
      <c r="J91" s="98">
        <f t="shared" si="329"/>
        <v>3.2225226133099723</v>
      </c>
      <c r="K91" s="98">
        <f t="shared" si="330"/>
        <v>0.18262755949785114</v>
      </c>
      <c r="L91" s="98">
        <v>1.2352941176470588E-3</v>
      </c>
      <c r="M91" s="99">
        <v>533.86199999999997</v>
      </c>
      <c r="N91" s="98"/>
      <c r="O91" s="97">
        <f t="shared" ca="1" si="331"/>
        <v>3.2295472282469366</v>
      </c>
      <c r="P91" s="97">
        <f t="shared" ca="1" si="331"/>
        <v>0.18262755949785114</v>
      </c>
      <c r="Q91" s="99">
        <f t="shared" si="542"/>
        <v>342.81017647058826</v>
      </c>
      <c r="R91" s="100">
        <f t="shared" si="543"/>
        <v>358.70594117647056</v>
      </c>
      <c r="S91" s="99">
        <f t="shared" si="544"/>
        <v>375.60599999999999</v>
      </c>
      <c r="T91" s="100">
        <f t="shared" si="545"/>
        <v>394.00323529411764</v>
      </c>
      <c r="U91" s="99">
        <f t="shared" si="546"/>
        <v>413.86429411764703</v>
      </c>
      <c r="V91" s="100">
        <f t="shared" si="547"/>
        <v>435.5634705882353</v>
      </c>
      <c r="W91" s="99">
        <f t="shared" si="548"/>
        <v>459.76782352941177</v>
      </c>
      <c r="X91" s="100">
        <f t="shared" si="549"/>
        <v>485.13582352941177</v>
      </c>
      <c r="Y91" s="99">
        <f t="shared" si="550"/>
        <v>510.05664705882356</v>
      </c>
      <c r="Z91" s="100">
        <f t="shared" si="551"/>
        <v>533.86199999999997</v>
      </c>
      <c r="AA91" s="98"/>
      <c r="AB91" s="98">
        <f t="shared" si="332"/>
        <v>3.2225226133099723</v>
      </c>
      <c r="AC91" s="98">
        <f t="shared" si="332"/>
        <v>0.18262755949785114</v>
      </c>
      <c r="AD91" s="101">
        <f t="shared" ca="1" si="333"/>
        <v>7.5894511989559073</v>
      </c>
      <c r="AE91" s="101">
        <f t="shared" ca="1" si="334"/>
        <v>3.2575842525034768</v>
      </c>
      <c r="AF91" s="101">
        <f t="shared" ca="1" si="335"/>
        <v>4.2006601535779247</v>
      </c>
      <c r="AG91" s="101">
        <f t="shared" ca="1" si="336"/>
        <v>5.2619821892931915</v>
      </c>
      <c r="AH91" s="101">
        <f t="shared" ca="1" si="337"/>
        <v>6.4165151182688742</v>
      </c>
      <c r="AI91" s="101">
        <f t="shared" ca="1" si="338"/>
        <v>7.6312086759037712</v>
      </c>
      <c r="AJ91" s="101">
        <f t="shared" ca="1" si="339"/>
        <v>8.86717151044164</v>
      </c>
      <c r="AK91" s="101">
        <f t="shared" ca="1" si="340"/>
        <v>10.082378403665755</v>
      </c>
      <c r="AL91" s="101">
        <f t="shared" ca="1" si="341"/>
        <v>11.234591512543535</v>
      </c>
      <c r="AM91" s="101">
        <f t="shared" ca="1" si="342"/>
        <v>12.284179646682945</v>
      </c>
      <c r="AN91" s="101">
        <f t="shared" ca="1" si="343"/>
        <v>13.196565413153049</v>
      </c>
      <c r="AO91" s="101">
        <f t="shared" ca="1" si="344"/>
        <v>13.944104431435301</v>
      </c>
      <c r="AP91" s="101">
        <f t="shared" ca="1" si="345"/>
        <v>14.507287998808755</v>
      </c>
      <c r="AQ91" s="101">
        <f t="shared" ca="1" si="346"/>
        <v>14.87524619094776</v>
      </c>
      <c r="AR91" s="101">
        <f t="shared" ca="1" si="347"/>
        <v>15.045601455471207</v>
      </c>
      <c r="AS91" s="101">
        <f t="shared" ca="1" si="348"/>
        <v>15.023776649815641</v>
      </c>
      <c r="AT91" s="101">
        <f t="shared" ca="1" si="349"/>
        <v>14.821893759389358</v>
      </c>
      <c r="AU91" s="101">
        <f t="shared" ca="1" si="350"/>
        <v>14.457411238628772</v>
      </c>
      <c r="AV91" s="101">
        <f t="shared" ca="1" si="351"/>
        <v>13.95164245366939</v>
      </c>
      <c r="AW91" s="101">
        <f t="shared" ca="1" si="352"/>
        <v>13.328279727604892</v>
      </c>
      <c r="AX91" s="101">
        <f t="shared" ca="1" si="353"/>
        <v>12.612022931716599</v>
      </c>
      <c r="AY91" s="101">
        <f t="shared" ca="1" si="354"/>
        <v>11.827382923852412</v>
      </c>
      <c r="AZ91" s="101">
        <f t="shared" ca="1" si="355"/>
        <v>10.997702030764616</v>
      </c>
      <c r="BA91" s="101">
        <f t="shared" ca="1" si="356"/>
        <v>10.144408772343548</v>
      </c>
      <c r="BB91" s="101">
        <f t="shared" ca="1" si="357"/>
        <v>9.2865036575333786</v>
      </c>
      <c r="BC91" s="101">
        <f t="shared" ca="1" si="358"/>
        <v>8.4402577664570515</v>
      </c>
      <c r="BD91" s="101">
        <f t="shared" ca="1" si="359"/>
        <v>7.6190958953494272</v>
      </c>
      <c r="BE91" s="101">
        <f t="shared" ca="1" si="360"/>
        <v>6.8336307282680799</v>
      </c>
      <c r="BF91" s="101">
        <f t="shared" ca="1" si="361"/>
        <v>6.0918129883654926</v>
      </c>
      <c r="BG91" s="101">
        <f t="shared" ca="1" si="362"/>
        <v>5.3991638838590239</v>
      </c>
      <c r="BH91" s="101">
        <f t="shared" ca="1" si="363"/>
        <v>4.7590594918946847</v>
      </c>
      <c r="BI91" s="101">
        <f t="shared" ca="1" si="364"/>
        <v>4.1730412103642847</v>
      </c>
      <c r="BJ91" s="101">
        <f t="shared" ca="1" si="365"/>
        <v>3.6411313909452874</v>
      </c>
      <c r="BK91" s="101">
        <f t="shared" ca="1" si="366"/>
        <v>3.1621382428082918</v>
      </c>
      <c r="BL91" s="101">
        <f t="shared" ca="1" si="367"/>
        <v>2.7339387151407903</v>
      </c>
      <c r="BM91" s="101">
        <f t="shared" ca="1" si="368"/>
        <v>2.353732111913355</v>
      </c>
      <c r="BN91" s="101">
        <f t="shared" ca="1" si="369"/>
        <v>2.0182605576739516</v>
      </c>
      <c r="BO91" s="101">
        <f t="shared" ca="1" si="370"/>
        <v>1.7239950951536185</v>
      </c>
      <c r="BP91" s="101">
        <f t="shared" ca="1" si="371"/>
        <v>1.4672881887408242</v>
      </c>
      <c r="BQ91" s="101">
        <f t="shared" ca="1" si="372"/>
        <v>1.2444948036198393</v>
      </c>
      <c r="BR91" s="101">
        <f t="shared" ca="1" si="373"/>
        <v>1.0520651190099701</v>
      </c>
      <c r="BS91" s="101">
        <f t="shared" ca="1" si="374"/>
        <v>0.88661241204754337</v>
      </c>
      <c r="BT91" s="101">
        <f t="shared" ca="1" si="375"/>
        <v>0.74495981009983192</v>
      </c>
      <c r="BU91" s="101">
        <f t="shared" ca="1" si="376"/>
        <v>0.62416953858667723</v>
      </c>
      <c r="BV91" s="101">
        <f t="shared" ca="1" si="377"/>
        <v>0.5215580618164869</v>
      </c>
      <c r="BW91" s="101">
        <f t="shared" ca="1" si="378"/>
        <v>0.43470018594951787</v>
      </c>
      <c r="BX91" s="101">
        <f t="shared" ca="1" si="379"/>
        <v>0.36142481324854081</v>
      </c>
      <c r="BY91" s="101">
        <f t="shared" ca="1" si="380"/>
        <v>0.29980464074845703</v>
      </c>
      <c r="BZ91" s="101">
        <f t="shared" ca="1" si="381"/>
        <v>0.24814170967804064</v>
      </c>
      <c r="CA91" s="101">
        <f t="shared" ca="1" si="382"/>
        <v>0.20495035123143879</v>
      </c>
      <c r="CB91" s="101">
        <f t="shared" ca="1" si="383"/>
        <v>0.16893874969456707</v>
      </c>
      <c r="CC91" s="101">
        <f t="shared" ca="1" si="384"/>
        <v>0.13899006043177659</v>
      </c>
      <c r="CD91" s="101">
        <f t="shared" ca="1" si="385"/>
        <v>0.11414377900006391</v>
      </c>
      <c r="CE91" s="101">
        <f t="shared" ca="1" si="386"/>
        <v>9.3577857263851691E-2</v>
      </c>
      <c r="CF91" s="101">
        <f t="shared" ca="1" si="387"/>
        <v>7.659189974700141E-2</v>
      </c>
      <c r="CG91" s="101">
        <f t="shared" ca="1" si="388"/>
        <v>6.2591644540357913E-2</v>
      </c>
      <c r="CH91" s="101">
        <f t="shared" ca="1" si="389"/>
        <v>5.1074833434670716E-2</v>
      </c>
      <c r="CI91" s="101">
        <f t="shared" ca="1" si="390"/>
        <v>4.161850108920654E-2</v>
      </c>
      <c r="CJ91" s="101">
        <f t="shared" ca="1" si="391"/>
        <v>3.3867658697332305E-2</v>
      </c>
      <c r="CK91" s="101">
        <f t="shared" ca="1" si="392"/>
        <v>2.7525309880330601E-2</v>
      </c>
      <c r="CL91" s="101">
        <f t="shared" ca="1" si="393"/>
        <v>2.2343711975423335E-2</v>
      </c>
      <c r="CM91" s="101">
        <f t="shared" ca="1" si="394"/>
        <v>1.8116781518773179E-2</v>
      </c>
      <c r="CN91" s="101">
        <f t="shared" ca="1" si="395"/>
        <v>1.4673536057260626E-2</v>
      </c>
      <c r="CO91" s="101">
        <f t="shared" ca="1" si="396"/>
        <v>1.1872463402799707E-2</v>
      </c>
      <c r="CP91" s="101">
        <f t="shared" ca="1" si="397"/>
        <v>9.5967124084434304E-3</v>
      </c>
      <c r="CQ91" s="101">
        <f t="shared" ca="1" si="398"/>
        <v>7.7500049891559382E-3</v>
      </c>
      <c r="CR91" s="101">
        <f t="shared" ca="1" si="399"/>
        <v>3.1922956515036786E-2</v>
      </c>
      <c r="CS91" s="102">
        <f t="shared" ca="1" si="400"/>
        <v>342.81017647058815</v>
      </c>
      <c r="CT91" s="74">
        <f t="shared" si="475"/>
        <v>8.3126473239924152</v>
      </c>
      <c r="CU91" s="74">
        <f t="shared" si="476"/>
        <v>3.5060938797444829</v>
      </c>
      <c r="CV91" s="74">
        <f t="shared" si="477"/>
        <v>4.4948181819643676</v>
      </c>
      <c r="CW91" s="74">
        <f t="shared" si="478"/>
        <v>5.598587761004989</v>
      </c>
      <c r="CX91" s="74">
        <f t="shared" si="479"/>
        <v>6.7893343855510819</v>
      </c>
      <c r="CY91" s="74">
        <f t="shared" si="480"/>
        <v>8.0312148580002241</v>
      </c>
      <c r="CZ91" s="74">
        <f t="shared" si="481"/>
        <v>9.2830572772910482</v>
      </c>
      <c r="DA91" s="74">
        <f t="shared" si="482"/>
        <v>10.501278937480629</v>
      </c>
      <c r="DB91" s="74">
        <f t="shared" si="483"/>
        <v>11.642934202332034</v>
      </c>
      <c r="DC91" s="74">
        <f t="shared" ca="1" si="401"/>
        <v>12.284179646682945</v>
      </c>
      <c r="DD91" s="74">
        <f t="shared" si="484"/>
        <v>13.544609487987669</v>
      </c>
      <c r="DE91" s="74">
        <f t="shared" si="485"/>
        <v>14.24512589411318</v>
      </c>
      <c r="DF91" s="74">
        <f t="shared" si="486"/>
        <v>14.752849091153641</v>
      </c>
      <c r="DG91" s="74">
        <f t="shared" si="487"/>
        <v>15.059477052030868</v>
      </c>
      <c r="DH91" s="74">
        <f t="shared" si="488"/>
        <v>15.165323067957731</v>
      </c>
      <c r="DI91" s="74">
        <f t="shared" si="489"/>
        <v>15.078436321420003</v>
      </c>
      <c r="DJ91" s="74">
        <f t="shared" si="490"/>
        <v>14.813344181357742</v>
      </c>
      <c r="DK91" s="74">
        <f t="shared" si="491"/>
        <v>14.389572484357082</v>
      </c>
      <c r="DL91" s="74">
        <f t="shared" si="492"/>
        <v>13.830089123314899</v>
      </c>
      <c r="DM91" s="74">
        <f t="shared" si="493"/>
        <v>13.159793737967462</v>
      </c>
      <c r="DN91" s="74">
        <f t="shared" si="494"/>
        <v>12.404147422724785</v>
      </c>
      <c r="DO91" s="74">
        <f t="shared" si="495"/>
        <v>11.588005693302117</v>
      </c>
      <c r="DP91" s="74">
        <f t="shared" si="496"/>
        <v>10.734688993950076</v>
      </c>
      <c r="DQ91" s="74">
        <f t="shared" si="497"/>
        <v>9.8653001288773989</v>
      </c>
      <c r="DR91" s="74">
        <f t="shared" si="498"/>
        <v>8.998278422952076</v>
      </c>
      <c r="DS91" s="74">
        <f t="shared" si="499"/>
        <v>8.1491665138432445</v>
      </c>
      <c r="DT91" s="74">
        <f t="shared" si="500"/>
        <v>7.3305571408818535</v>
      </c>
      <c r="DU91" s="74">
        <f t="shared" si="501"/>
        <v>6.5521833884840657</v>
      </c>
      <c r="DV91" s="74">
        <f t="shared" si="502"/>
        <v>5.8211156101985058</v>
      </c>
      <c r="DW91" s="74">
        <f t="shared" si="503"/>
        <v>5.142030697079778</v>
      </c>
      <c r="DX91" s="74">
        <f t="shared" si="504"/>
        <v>4.517523518402033</v>
      </c>
      <c r="DY91" s="74">
        <f t="shared" si="505"/>
        <v>3.9484354450739771</v>
      </c>
      <c r="DZ91" s="74">
        <f t="shared" si="506"/>
        <v>3.4341802248941393</v>
      </c>
      <c r="EA91" s="74">
        <f t="shared" si="507"/>
        <v>2.9730526446931171</v>
      </c>
      <c r="EB91" s="74">
        <f t="shared" si="508"/>
        <v>2.5625100767485862</v>
      </c>
      <c r="EC91" s="74">
        <f t="shared" si="509"/>
        <v>2.1994209894515571</v>
      </c>
      <c r="ED91" s="74">
        <f t="shared" si="510"/>
        <v>1.8802777347574009</v>
      </c>
      <c r="EE91" s="74">
        <f t="shared" si="511"/>
        <v>1.6013734145561453</v>
      </c>
      <c r="EF91" s="74">
        <f t="shared" si="512"/>
        <v>1.3589444334552836</v>
      </c>
      <c r="EG91" s="74">
        <f t="shared" si="513"/>
        <v>1.1492815554591715</v>
      </c>
      <c r="EH91" s="74">
        <f t="shared" si="514"/>
        <v>0.96881299902780549</v>
      </c>
      <c r="EI91" s="74">
        <f t="shared" si="515"/>
        <v>0.81416343268628666</v>
      </c>
      <c r="EJ91" s="74">
        <f t="shared" si="516"/>
        <v>0.68219276873547996</v>
      </c>
      <c r="EK91" s="74">
        <f t="shared" si="517"/>
        <v>0.57001848112679132</v>
      </c>
      <c r="EL91" s="74">
        <f t="shared" si="518"/>
        <v>0.4750248669348151</v>
      </c>
      <c r="EM91" s="74">
        <f t="shared" si="519"/>
        <v>0.39486228659858491</v>
      </c>
      <c r="EN91" s="74">
        <f t="shared" si="520"/>
        <v>0.32743900032090989</v>
      </c>
      <c r="EO91" s="74">
        <f t="shared" si="521"/>
        <v>0.27090779890769057</v>
      </c>
      <c r="EP91" s="74">
        <f t="shared" si="522"/>
        <v>0.22364922900848108</v>
      </c>
      <c r="EQ91" s="74">
        <f t="shared" si="523"/>
        <v>0.18425284912068685</v>
      </c>
      <c r="ER91" s="74">
        <f t="shared" si="524"/>
        <v>0.15149763144334619</v>
      </c>
      <c r="ES91" s="74">
        <f t="shared" si="525"/>
        <v>0.12433234857342013</v>
      </c>
      <c r="ET91" s="74">
        <f t="shared" si="526"/>
        <v>0.10185655266456443</v>
      </c>
      <c r="EU91" s="74">
        <f t="shared" si="527"/>
        <v>8.3302565328176467E-2</v>
      </c>
      <c r="EV91" s="74">
        <f t="shared" si="528"/>
        <v>6.8018745230572789E-2</v>
      </c>
      <c r="EW91" s="74">
        <f t="shared" si="529"/>
        <v>5.545418235733561E-2</v>
      </c>
      <c r="EX91" s="74">
        <f t="shared" si="530"/>
        <v>4.5144878395178369E-2</v>
      </c>
      <c r="EY91" s="74">
        <f t="shared" si="531"/>
        <v>3.6701406908188933E-2</v>
      </c>
      <c r="EZ91" s="74">
        <f t="shared" si="532"/>
        <v>2.9798000571199929E-2</v>
      </c>
      <c r="FA91" s="74">
        <f t="shared" si="533"/>
        <v>2.4162981754911401E-2</v>
      </c>
      <c r="FB91" s="74">
        <f t="shared" si="534"/>
        <v>1.9570433841172935E-2</v>
      </c>
      <c r="FC91" s="74">
        <f t="shared" si="535"/>
        <v>1.58330008929626E-2</v>
      </c>
      <c r="FD91" s="74">
        <f t="shared" si="536"/>
        <v>1.279570033655178E-2</v>
      </c>
      <c r="FE91" s="74">
        <f t="shared" si="537"/>
        <v>1.0330635190709507E-2</v>
      </c>
      <c r="FF91" s="74">
        <f t="shared" si="538"/>
        <v>8.3324975655484686E-3</v>
      </c>
      <c r="FG91" s="74">
        <f t="shared" si="539"/>
        <v>6.7147624509293433E-3</v>
      </c>
      <c r="FH91" s="74">
        <f t="shared" si="540"/>
        <v>2.7377157382572015E-2</v>
      </c>
      <c r="FI91" s="102">
        <f t="shared" ca="1" si="402"/>
        <v>342.42578813884461</v>
      </c>
      <c r="FJ91" s="62"/>
      <c r="FK91" s="103">
        <f t="shared" ca="1" si="555"/>
        <v>2.21389320384048E-2</v>
      </c>
      <c r="FL91" s="103">
        <f t="shared" ca="1" si="555"/>
        <v>9.5025891181003651E-3</v>
      </c>
      <c r="FM91" s="103">
        <f t="shared" ca="1" si="555"/>
        <v>1.2253604011485132E-2</v>
      </c>
      <c r="FN91" s="103">
        <f t="shared" ca="1" si="555"/>
        <v>1.5349550714824391E-2</v>
      </c>
      <c r="FO91" s="103">
        <f t="shared" ca="1" si="555"/>
        <v>1.8717399770130184E-2</v>
      </c>
      <c r="FP91" s="103">
        <f t="shared" ca="1" si="555"/>
        <v>2.2260741365589247E-2</v>
      </c>
      <c r="FQ91" s="103">
        <f t="shared" ca="1" si="555"/>
        <v>2.5866126851115841E-2</v>
      </c>
      <c r="FR91" s="103">
        <f t="shared" ca="1" si="555"/>
        <v>2.941096588050322E-2</v>
      </c>
      <c r="FS91" s="103">
        <f t="shared" ca="1" si="555"/>
        <v>3.2772047866867868E-2</v>
      </c>
      <c r="FT91" s="103">
        <f t="shared" ca="1" si="555"/>
        <v>3.5833766001800368E-2</v>
      </c>
      <c r="FU91" s="103">
        <f t="shared" ca="1" si="555"/>
        <v>3.8495255738959275E-2</v>
      </c>
      <c r="FV91" s="103">
        <f t="shared" ca="1" si="555"/>
        <v>4.067587658860429E-2</v>
      </c>
      <c r="FW91" s="103">
        <f t="shared" ca="1" si="555"/>
        <v>4.2318720372215748E-2</v>
      </c>
      <c r="FX91" s="103">
        <f t="shared" ca="1" si="555"/>
        <v>4.3392078800274472E-2</v>
      </c>
      <c r="FY91" s="103">
        <f t="shared" ca="1" si="555"/>
        <v>4.3889016394943761E-2</v>
      </c>
      <c r="FZ91" s="103">
        <f t="shared" ca="1" si="554"/>
        <v>4.3825351990694553E-2</v>
      </c>
      <c r="GA91" s="103">
        <f t="shared" ca="1" si="554"/>
        <v>4.3236446222187988E-2</v>
      </c>
      <c r="GB91" s="103">
        <f t="shared" ca="1" si="554"/>
        <v>4.2173226557844515E-2</v>
      </c>
      <c r="GC91" s="103">
        <f t="shared" ca="1" si="554"/>
        <v>4.0697865498944399E-2</v>
      </c>
      <c r="GD91" s="103">
        <f t="shared" ca="1" si="556"/>
        <v>3.8879475121848986E-2</v>
      </c>
      <c r="GE91" s="103">
        <f t="shared" ca="1" si="556"/>
        <v>3.6790106587744967E-2</v>
      </c>
      <c r="GF91" s="103">
        <f t="shared" ca="1" si="556"/>
        <v>3.4501259693109368E-2</v>
      </c>
      <c r="GG91" s="103">
        <f t="shared" ca="1" si="556"/>
        <v>3.2081025551784277E-2</v>
      </c>
      <c r="GH91" s="103">
        <f t="shared" ca="1" si="556"/>
        <v>2.9591912576183106E-2</v>
      </c>
      <c r="GI91" s="103">
        <f t="shared" ca="1" si="556"/>
        <v>2.708934650990481E-2</v>
      </c>
      <c r="GJ91" s="103">
        <f t="shared" ca="1" si="556"/>
        <v>2.4620791171819822E-2</v>
      </c>
      <c r="GK91" s="103">
        <f t="shared" ca="1" si="556"/>
        <v>2.2225407582097019E-2</v>
      </c>
      <c r="GL91" s="103">
        <f t="shared" ca="1" si="556"/>
        <v>1.9934153643348392E-2</v>
      </c>
      <c r="GM91" s="103">
        <f t="shared" ca="1" si="556"/>
        <v>1.7770222141839327E-2</v>
      </c>
      <c r="GN91" s="103">
        <f t="shared" ca="1" si="556"/>
        <v>1.574971880778531E-2</v>
      </c>
      <c r="GO91" s="103">
        <f t="shared" ca="1" si="326"/>
        <v>1.3882491881926366E-2</v>
      </c>
      <c r="GP91" s="103">
        <f t="shared" ca="1" si="326"/>
        <v>1.2173037724048768E-2</v>
      </c>
      <c r="GQ91" s="103">
        <f t="shared" ca="1" si="326"/>
        <v>1.0621421535476742E-2</v>
      </c>
      <c r="GR91" s="103">
        <f t="shared" ca="1" si="326"/>
        <v>9.2241667833906672E-3</v>
      </c>
      <c r="GS91" s="103">
        <f t="shared" ca="1" si="326"/>
        <v>7.9750803878931888E-3</v>
      </c>
      <c r="GT91" s="103">
        <f t="shared" ca="1" si="326"/>
        <v>6.8659925330871747E-3</v>
      </c>
      <c r="GU91" s="103">
        <f t="shared" ca="1" si="326"/>
        <v>5.8873997804062012E-3</v>
      </c>
      <c r="GV91" s="103">
        <f t="shared" ca="1" si="326"/>
        <v>5.0290079276614792E-3</v>
      </c>
      <c r="GW91" s="103">
        <f t="shared" ca="1" si="326"/>
        <v>4.2801768717817285E-3</v>
      </c>
      <c r="GX91" s="103">
        <f t="shared" ca="1" si="326"/>
        <v>3.6302738046827278E-3</v>
      </c>
      <c r="GY91" s="103">
        <f t="shared" ca="1" si="326"/>
        <v>3.0689436639295144E-3</v>
      </c>
      <c r="GZ91" s="103">
        <f t="shared" ca="1" si="326"/>
        <v>2.5863071545182423E-3</v>
      </c>
      <c r="HA91" s="103">
        <f t="shared" ca="1" si="326"/>
        <v>2.1730971284738007E-3</v>
      </c>
      <c r="HB91" s="103">
        <f t="shared" ca="1" si="326"/>
        <v>1.8207439026834977E-3</v>
      </c>
      <c r="HC91" s="103">
        <f t="shared" ca="1" si="326"/>
        <v>1.5214194257189288E-3</v>
      </c>
      <c r="HD91" s="103">
        <f t="shared" ca="1" si="326"/>
        <v>1.2680492464517417E-3</v>
      </c>
      <c r="HE91" s="103">
        <f t="shared" ca="1" si="557"/>
        <v>1.0543001289214928E-3</v>
      </c>
      <c r="HF91" s="103">
        <f t="shared" ca="1" si="553"/>
        <v>8.7455000267233651E-4</v>
      </c>
      <c r="HG91" s="103">
        <f t="shared" ca="1" si="553"/>
        <v>7.2384580945872323E-4</v>
      </c>
      <c r="HH91" s="103">
        <f t="shared" ca="1" si="553"/>
        <v>5.9785375493082182E-4</v>
      </c>
      <c r="HI91" s="103">
        <f t="shared" ca="1" si="553"/>
        <v>4.9280552705255353E-4</v>
      </c>
      <c r="HJ91" s="103">
        <f t="shared" ca="1" si="553"/>
        <v>4.0544321601754263E-4</v>
      </c>
      <c r="HK91" s="103">
        <f t="shared" ca="1" si="553"/>
        <v>3.3296496672075026E-4</v>
      </c>
      <c r="HL91" s="103">
        <f t="shared" ca="1" si="553"/>
        <v>2.7297281028026987E-4</v>
      </c>
      <c r="HM91" s="103">
        <f t="shared" ca="1" si="552"/>
        <v>2.2342364668270784E-4</v>
      </c>
      <c r="HN91" s="103">
        <f t="shared" ca="1" si="552"/>
        <v>1.8258397456216718E-4</v>
      </c>
      <c r="HO91" s="103">
        <f t="shared" ca="1" si="552"/>
        <v>1.4898867344170791E-4</v>
      </c>
      <c r="HP91" s="103">
        <f t="shared" ca="1" si="552"/>
        <v>1.2140392539594651E-4</v>
      </c>
      <c r="HQ91" s="103">
        <f t="shared" ca="1" si="324"/>
        <v>9.8794204553720496E-5</v>
      </c>
      <c r="HR91" s="103">
        <f t="shared" ca="1" si="324"/>
        <v>8.0293152798782713E-5</v>
      </c>
      <c r="HS91" s="103">
        <f t="shared" ca="1" si="324"/>
        <v>6.5178088367923186E-5</v>
      </c>
      <c r="HT91" s="103">
        <f t="shared" ca="1" si="324"/>
        <v>5.2847852141657561E-5</v>
      </c>
      <c r="HU91" s="103">
        <f t="shared" ca="1" si="324"/>
        <v>4.2803676974623186E-5</v>
      </c>
      <c r="HV91" s="103">
        <f t="shared" ca="1" si="324"/>
        <v>3.4632762437314404E-5</v>
      </c>
      <c r="HW91" s="103">
        <f t="shared" ca="1" si="324"/>
        <v>2.7994245991314066E-5</v>
      </c>
      <c r="HX91" s="103">
        <f t="shared" ca="1" si="324"/>
        <v>2.2607278083008893E-5</v>
      </c>
      <c r="HY91" s="103">
        <f t="shared" ca="1" si="324"/>
        <v>9.3121379428406966E-5</v>
      </c>
      <c r="HZ91" s="104">
        <f t="shared" ca="1" si="541"/>
        <v>0.5671233284861813</v>
      </c>
      <c r="IA91" s="105">
        <f t="shared" ca="1" si="405"/>
        <v>2.4275763134468879E-2</v>
      </c>
      <c r="IB91" s="105">
        <f t="shared" ca="1" si="406"/>
        <v>1.0238989004890177E-2</v>
      </c>
      <c r="IC91" s="105">
        <f t="shared" ca="1" si="407"/>
        <v>1.3126400924400698E-2</v>
      </c>
      <c r="ID91" s="105">
        <f t="shared" ca="1" si="408"/>
        <v>1.6349784259633241E-2</v>
      </c>
      <c r="IE91" s="105">
        <f t="shared" ca="1" si="409"/>
        <v>1.9827170209500068E-2</v>
      </c>
      <c r="IF91" s="105">
        <f t="shared" ca="1" si="410"/>
        <v>2.345388442164811E-2</v>
      </c>
      <c r="IG91" s="105">
        <f t="shared" ca="1" si="411"/>
        <v>2.7109690913603195E-2</v>
      </c>
      <c r="IH91" s="105">
        <f t="shared" ca="1" si="412"/>
        <v>3.0667313331035215E-2</v>
      </c>
      <c r="II91" s="105">
        <f t="shared" ca="1" si="413"/>
        <v>3.4001335780268781E-2</v>
      </c>
      <c r="IJ91" s="105">
        <f t="shared" ca="1" si="414"/>
        <v>3.5873991014082257E-2</v>
      </c>
      <c r="IK91" s="105">
        <f t="shared" ca="1" si="415"/>
        <v>3.9554875704909488E-2</v>
      </c>
      <c r="IL91" s="105">
        <f t="shared" ca="1" si="416"/>
        <v>4.1600622346635752E-2</v>
      </c>
      <c r="IM91" s="105">
        <f t="shared" ca="1" si="417"/>
        <v>4.3083347113949698E-2</v>
      </c>
      <c r="IN91" s="105">
        <f t="shared" ca="1" si="418"/>
        <v>4.3978805258453983E-2</v>
      </c>
      <c r="IO91" s="105">
        <f t="shared" ca="1" si="419"/>
        <v>4.428791169725977E-2</v>
      </c>
      <c r="IP91" s="105">
        <f t="shared" ca="1" si="420"/>
        <v>4.4034172786385169E-2</v>
      </c>
      <c r="IQ91" s="105">
        <f t="shared" ca="1" si="421"/>
        <v>4.3260013394059334E-2</v>
      </c>
      <c r="IR91" s="105">
        <f t="shared" ca="1" si="422"/>
        <v>4.2022455617514679E-2</v>
      </c>
      <c r="IS91" s="105">
        <f t="shared" ca="1" si="423"/>
        <v>4.038857353146301E-2</v>
      </c>
      <c r="IT91" s="105">
        <f t="shared" ca="1" si="424"/>
        <v>3.8431082569726063E-2</v>
      </c>
      <c r="IU91" s="105">
        <f t="shared" ca="1" si="425"/>
        <v>3.6224337805116566E-2</v>
      </c>
      <c r="IV91" s="105">
        <f t="shared" ca="1" si="426"/>
        <v>3.3840925814277417E-2</v>
      </c>
      <c r="IW91" s="105">
        <f t="shared" ca="1" si="427"/>
        <v>3.1348950242022784E-2</v>
      </c>
      <c r="IX91" s="105">
        <f t="shared" ca="1" si="428"/>
        <v>2.8810038468473291E-2</v>
      </c>
      <c r="IY91" s="105">
        <f t="shared" ca="1" si="429"/>
        <v>2.6278039606361398E-2</v>
      </c>
      <c r="IZ91" s="105">
        <f t="shared" ca="1" si="430"/>
        <v>2.3798343454608545E-2</v>
      </c>
      <c r="JA91" s="105">
        <f t="shared" ca="1" si="431"/>
        <v>2.1407725103663941E-2</v>
      </c>
      <c r="JB91" s="105">
        <f t="shared" ca="1" si="432"/>
        <v>1.9134608477055847E-2</v>
      </c>
      <c r="JC91" s="105">
        <f t="shared" ca="1" si="433"/>
        <v>1.6999641416721212E-2</v>
      </c>
      <c r="JD91" s="105">
        <f t="shared" ca="1" si="434"/>
        <v>1.5016482038422936E-2</v>
      </c>
      <c r="JE91" s="105">
        <f t="shared" ca="1" si="435"/>
        <v>1.3192708244772431E-2</v>
      </c>
      <c r="JF91" s="105">
        <f t="shared" ca="1" si="436"/>
        <v>1.1530777125562141E-2</v>
      </c>
      <c r="JG91" s="105">
        <f t="shared" ca="1" si="437"/>
        <v>1.0028976624569147E-2</v>
      </c>
      <c r="JH91" s="105">
        <f t="shared" ca="1" si="438"/>
        <v>8.6823269382025128E-3</v>
      </c>
      <c r="JI91" s="105">
        <f t="shared" ca="1" si="439"/>
        <v>7.4834027269860765E-3</v>
      </c>
      <c r="JJ91" s="105">
        <f t="shared" ca="1" si="440"/>
        <v>6.4230588513962917E-3</v>
      </c>
      <c r="JK91" s="105">
        <f t="shared" ca="1" si="441"/>
        <v>5.4910517837371466E-3</v>
      </c>
      <c r="JL91" s="105">
        <f t="shared" ca="1" si="442"/>
        <v>4.6765561182174481E-3</v>
      </c>
      <c r="JM91" s="105">
        <f t="shared" ca="1" si="443"/>
        <v>3.9685808736585797E-3</v>
      </c>
      <c r="JN91" s="105">
        <f t="shared" ca="1" si="444"/>
        <v>3.3562938168464353E-3</v>
      </c>
      <c r="JO91" s="105">
        <f t="shared" ca="1" si="445"/>
        <v>2.8292641284218272E-3</v>
      </c>
      <c r="JP91" s="105">
        <f t="shared" ca="1" si="446"/>
        <v>2.3776346901658147E-3</v>
      </c>
      <c r="JQ91" s="105">
        <f t="shared" ca="1" si="447"/>
        <v>1.9922353758557135E-3</v>
      </c>
      <c r="JR91" s="105">
        <f t="shared" ca="1" si="448"/>
        <v>1.6646482270653749E-3</v>
      </c>
      <c r="JS91" s="105">
        <f t="shared" ca="1" si="449"/>
        <v>1.3872344998216229E-3</v>
      </c>
      <c r="JT91" s="105">
        <f t="shared" ca="1" si="450"/>
        <v>1.1531324458497812E-3</v>
      </c>
      <c r="JU91" s="105">
        <f t="shared" ca="1" si="451"/>
        <v>9.5623347207758201E-4</v>
      </c>
      <c r="JV91" s="105">
        <f t="shared" ca="1" si="452"/>
        <v>7.9114309812976062E-4</v>
      </c>
      <c r="JW91" s="105">
        <f t="shared" ca="1" si="453"/>
        <v>6.5313196831366346E-4</v>
      </c>
      <c r="JX91" s="105">
        <f t="shared" ca="1" si="454"/>
        <v>5.3808111276355505E-4</v>
      </c>
      <c r="JY91" s="105">
        <f t="shared" ca="1" si="455"/>
        <v>4.4242471417461671E-4</v>
      </c>
      <c r="JZ91" s="105">
        <f t="shared" ca="1" si="456"/>
        <v>3.6309283027190301E-4</v>
      </c>
      <c r="KA91" s="105">
        <f t="shared" ca="1" si="457"/>
        <v>2.9745584647165738E-4</v>
      </c>
      <c r="KB91" s="105">
        <f t="shared" ca="1" si="458"/>
        <v>2.4327188025453117E-4</v>
      </c>
      <c r="KC91" s="105">
        <f t="shared" ca="1" si="459"/>
        <v>1.9863791684694316E-4</v>
      </c>
      <c r="KD91" s="105">
        <f t="shared" ca="1" si="460"/>
        <v>1.6194511125677954E-4</v>
      </c>
      <c r="KE91" s="105">
        <f t="shared" ca="1" si="461"/>
        <v>1.318384302787187E-4</v>
      </c>
      <c r="KF91" s="105">
        <f t="shared" ca="1" si="462"/>
        <v>1.0718061600345206E-4</v>
      </c>
      <c r="KG91" s="105">
        <f t="shared" ca="1" si="463"/>
        <v>8.7020316820056874E-5</v>
      </c>
      <c r="KH91" s="105">
        <f t="shared" ca="1" si="464"/>
        <v>7.056414146329992E-5</v>
      </c>
      <c r="KI91" s="105">
        <f t="shared" ca="1" si="465"/>
        <v>5.71523364158474E-5</v>
      </c>
      <c r="KJ91" s="105">
        <f t="shared" ca="1" si="466"/>
        <v>4.6237758490732412E-5</v>
      </c>
      <c r="KK91" s="105">
        <f t="shared" ca="1" si="467"/>
        <v>3.7367805754639778E-5</v>
      </c>
      <c r="KL91" s="105">
        <f t="shared" ca="1" si="468"/>
        <v>3.0168975435111525E-5</v>
      </c>
      <c r="KM91" s="105">
        <f t="shared" ca="1" si="469"/>
        <v>2.4333732604770589E-5</v>
      </c>
      <c r="KN91" s="105">
        <f t="shared" ca="1" si="470"/>
        <v>1.9609394746305394E-5</v>
      </c>
      <c r="KO91" s="105">
        <f t="shared" ca="1" si="471"/>
        <v>7.9950629686428005E-5</v>
      </c>
      <c r="KP91" s="102"/>
      <c r="KQ91" s="106">
        <f t="shared" ca="1" si="472"/>
        <v>0.5525701148852612</v>
      </c>
      <c r="KR91" s="107">
        <f t="shared" ca="1" si="473"/>
        <v>0.18793152504986113</v>
      </c>
    </row>
    <row r="92" spans="1:304" s="63" customFormat="1" ht="15.5" x14ac:dyDescent="0.35">
      <c r="A92" s="62"/>
      <c r="B92" s="67" t="s">
        <v>194</v>
      </c>
      <c r="C92" s="95">
        <f t="shared" si="474"/>
        <v>342.81017647058826</v>
      </c>
      <c r="D92" s="75">
        <f ca="1">'Stochastic inputs'!H113</f>
        <v>25.69313</v>
      </c>
      <c r="E92" s="75">
        <v>4.7316719999999997</v>
      </c>
      <c r="F92" s="96">
        <v>25.51327809</v>
      </c>
      <c r="G92" s="96">
        <v>4.6985502959999996</v>
      </c>
      <c r="H92" s="97">
        <f t="shared" ca="1" si="327"/>
        <v>3.2295472282469366</v>
      </c>
      <c r="I92" s="97">
        <f t="shared" ca="1" si="328"/>
        <v>0.18262755949785114</v>
      </c>
      <c r="J92" s="98">
        <f t="shared" si="329"/>
        <v>3.2225226133099723</v>
      </c>
      <c r="K92" s="98">
        <f t="shared" si="330"/>
        <v>0.18262755949785114</v>
      </c>
      <c r="L92" s="98">
        <v>1.2352941176470588E-3</v>
      </c>
      <c r="M92" s="99">
        <v>533.86199999999997</v>
      </c>
      <c r="N92" s="98"/>
      <c r="O92" s="97">
        <f t="shared" ca="1" si="331"/>
        <v>3.2295472282469366</v>
      </c>
      <c r="P92" s="97">
        <f t="shared" ca="1" si="331"/>
        <v>0.18262755949785114</v>
      </c>
      <c r="Q92" s="99">
        <f t="shared" si="542"/>
        <v>342.81017647058826</v>
      </c>
      <c r="R92" s="100">
        <f t="shared" si="543"/>
        <v>358.70594117647056</v>
      </c>
      <c r="S92" s="99">
        <f t="shared" si="544"/>
        <v>375.60599999999999</v>
      </c>
      <c r="T92" s="100">
        <f t="shared" si="545"/>
        <v>394.00323529411764</v>
      </c>
      <c r="U92" s="99">
        <f t="shared" si="546"/>
        <v>413.86429411764703</v>
      </c>
      <c r="V92" s="100">
        <f t="shared" si="547"/>
        <v>435.5634705882353</v>
      </c>
      <c r="W92" s="99">
        <f t="shared" si="548"/>
        <v>459.76782352941177</v>
      </c>
      <c r="X92" s="100">
        <f t="shared" si="549"/>
        <v>485.13582352941177</v>
      </c>
      <c r="Y92" s="99">
        <f t="shared" si="550"/>
        <v>510.05664705882356</v>
      </c>
      <c r="Z92" s="100">
        <f t="shared" si="551"/>
        <v>533.86199999999997</v>
      </c>
      <c r="AA92" s="98"/>
      <c r="AB92" s="98">
        <f t="shared" si="332"/>
        <v>3.2225226133099723</v>
      </c>
      <c r="AC92" s="98">
        <f t="shared" si="332"/>
        <v>0.18262755949785114</v>
      </c>
      <c r="AD92" s="101">
        <f t="shared" ca="1" si="333"/>
        <v>7.5894511989559073</v>
      </c>
      <c r="AE92" s="101">
        <f t="shared" ca="1" si="334"/>
        <v>3.2575842525034768</v>
      </c>
      <c r="AF92" s="101">
        <f t="shared" ca="1" si="335"/>
        <v>4.2006601535779247</v>
      </c>
      <c r="AG92" s="101">
        <f t="shared" ca="1" si="336"/>
        <v>5.2619821892931915</v>
      </c>
      <c r="AH92" s="101">
        <f t="shared" ca="1" si="337"/>
        <v>6.4165151182688742</v>
      </c>
      <c r="AI92" s="101">
        <f t="shared" ca="1" si="338"/>
        <v>7.6312086759037712</v>
      </c>
      <c r="AJ92" s="101">
        <f t="shared" ca="1" si="339"/>
        <v>8.86717151044164</v>
      </c>
      <c r="AK92" s="101">
        <f t="shared" ca="1" si="340"/>
        <v>10.082378403665755</v>
      </c>
      <c r="AL92" s="101">
        <f t="shared" ca="1" si="341"/>
        <v>11.234591512543535</v>
      </c>
      <c r="AM92" s="101">
        <f t="shared" ca="1" si="342"/>
        <v>12.284179646682945</v>
      </c>
      <c r="AN92" s="101">
        <f t="shared" ca="1" si="343"/>
        <v>13.196565413153049</v>
      </c>
      <c r="AO92" s="101">
        <f t="shared" ca="1" si="344"/>
        <v>13.944104431435301</v>
      </c>
      <c r="AP92" s="101">
        <f t="shared" ca="1" si="345"/>
        <v>14.507287998808755</v>
      </c>
      <c r="AQ92" s="101">
        <f t="shared" ca="1" si="346"/>
        <v>14.87524619094776</v>
      </c>
      <c r="AR92" s="101">
        <f t="shared" ca="1" si="347"/>
        <v>15.045601455471207</v>
      </c>
      <c r="AS92" s="101">
        <f t="shared" ca="1" si="348"/>
        <v>15.023776649815641</v>
      </c>
      <c r="AT92" s="101">
        <f t="shared" ca="1" si="349"/>
        <v>14.821893759389358</v>
      </c>
      <c r="AU92" s="101">
        <f t="shared" ca="1" si="350"/>
        <v>14.457411238628772</v>
      </c>
      <c r="AV92" s="101">
        <f t="shared" ca="1" si="351"/>
        <v>13.95164245366939</v>
      </c>
      <c r="AW92" s="101">
        <f t="shared" ca="1" si="352"/>
        <v>13.328279727604892</v>
      </c>
      <c r="AX92" s="101">
        <f t="shared" ca="1" si="353"/>
        <v>12.612022931716599</v>
      </c>
      <c r="AY92" s="101">
        <f t="shared" ca="1" si="354"/>
        <v>11.827382923852412</v>
      </c>
      <c r="AZ92" s="101">
        <f t="shared" ca="1" si="355"/>
        <v>10.997702030764616</v>
      </c>
      <c r="BA92" s="101">
        <f t="shared" ca="1" si="356"/>
        <v>10.144408772343548</v>
      </c>
      <c r="BB92" s="101">
        <f t="shared" ca="1" si="357"/>
        <v>9.2865036575333786</v>
      </c>
      <c r="BC92" s="101">
        <f t="shared" ca="1" si="358"/>
        <v>8.4402577664570515</v>
      </c>
      <c r="BD92" s="101">
        <f t="shared" ca="1" si="359"/>
        <v>7.6190958953494272</v>
      </c>
      <c r="BE92" s="101">
        <f t="shared" ca="1" si="360"/>
        <v>6.8336307282680799</v>
      </c>
      <c r="BF92" s="101">
        <f t="shared" ca="1" si="361"/>
        <v>6.0918129883654926</v>
      </c>
      <c r="BG92" s="101">
        <f t="shared" ca="1" si="362"/>
        <v>5.3991638838590239</v>
      </c>
      <c r="BH92" s="101">
        <f t="shared" ca="1" si="363"/>
        <v>4.7590594918946847</v>
      </c>
      <c r="BI92" s="101">
        <f t="shared" ca="1" si="364"/>
        <v>4.1730412103642847</v>
      </c>
      <c r="BJ92" s="101">
        <f t="shared" ca="1" si="365"/>
        <v>3.6411313909452874</v>
      </c>
      <c r="BK92" s="101">
        <f t="shared" ca="1" si="366"/>
        <v>3.1621382428082918</v>
      </c>
      <c r="BL92" s="101">
        <f t="shared" ca="1" si="367"/>
        <v>2.7339387151407903</v>
      </c>
      <c r="BM92" s="101">
        <f t="shared" ca="1" si="368"/>
        <v>2.353732111913355</v>
      </c>
      <c r="BN92" s="101">
        <f t="shared" ca="1" si="369"/>
        <v>2.0182605576739516</v>
      </c>
      <c r="BO92" s="101">
        <f t="shared" ca="1" si="370"/>
        <v>1.7239950951536185</v>
      </c>
      <c r="BP92" s="101">
        <f t="shared" ca="1" si="371"/>
        <v>1.4672881887408242</v>
      </c>
      <c r="BQ92" s="101">
        <f t="shared" ca="1" si="372"/>
        <v>1.2444948036198393</v>
      </c>
      <c r="BR92" s="101">
        <f t="shared" ca="1" si="373"/>
        <v>1.0520651190099701</v>
      </c>
      <c r="BS92" s="101">
        <f t="shared" ca="1" si="374"/>
        <v>0.88661241204754337</v>
      </c>
      <c r="BT92" s="101">
        <f t="shared" ca="1" si="375"/>
        <v>0.74495981009983192</v>
      </c>
      <c r="BU92" s="101">
        <f t="shared" ca="1" si="376"/>
        <v>0.62416953858667723</v>
      </c>
      <c r="BV92" s="101">
        <f t="shared" ca="1" si="377"/>
        <v>0.5215580618164869</v>
      </c>
      <c r="BW92" s="101">
        <f t="shared" ca="1" si="378"/>
        <v>0.43470018594951787</v>
      </c>
      <c r="BX92" s="101">
        <f t="shared" ca="1" si="379"/>
        <v>0.36142481324854081</v>
      </c>
      <c r="BY92" s="101">
        <f t="shared" ca="1" si="380"/>
        <v>0.29980464074845703</v>
      </c>
      <c r="BZ92" s="101">
        <f t="shared" ca="1" si="381"/>
        <v>0.24814170967804064</v>
      </c>
      <c r="CA92" s="101">
        <f t="shared" ca="1" si="382"/>
        <v>0.20495035123143879</v>
      </c>
      <c r="CB92" s="101">
        <f t="shared" ca="1" si="383"/>
        <v>0.16893874969456707</v>
      </c>
      <c r="CC92" s="101">
        <f t="shared" ca="1" si="384"/>
        <v>0.13899006043177659</v>
      </c>
      <c r="CD92" s="101">
        <f t="shared" ca="1" si="385"/>
        <v>0.11414377900006391</v>
      </c>
      <c r="CE92" s="101">
        <f t="shared" ca="1" si="386"/>
        <v>9.3577857263851691E-2</v>
      </c>
      <c r="CF92" s="101">
        <f t="shared" ca="1" si="387"/>
        <v>7.659189974700141E-2</v>
      </c>
      <c r="CG92" s="101">
        <f t="shared" ca="1" si="388"/>
        <v>6.2591644540357913E-2</v>
      </c>
      <c r="CH92" s="101">
        <f t="shared" ca="1" si="389"/>
        <v>5.1074833434670716E-2</v>
      </c>
      <c r="CI92" s="101">
        <f t="shared" ca="1" si="390"/>
        <v>4.161850108920654E-2</v>
      </c>
      <c r="CJ92" s="101">
        <f t="shared" ca="1" si="391"/>
        <v>3.3867658697332305E-2</v>
      </c>
      <c r="CK92" s="101">
        <f t="shared" ca="1" si="392"/>
        <v>2.7525309880330601E-2</v>
      </c>
      <c r="CL92" s="101">
        <f t="shared" ca="1" si="393"/>
        <v>2.2343711975423335E-2</v>
      </c>
      <c r="CM92" s="101">
        <f t="shared" ca="1" si="394"/>
        <v>1.8116781518773179E-2</v>
      </c>
      <c r="CN92" s="101">
        <f t="shared" ca="1" si="395"/>
        <v>1.4673536057260626E-2</v>
      </c>
      <c r="CO92" s="101">
        <f t="shared" ca="1" si="396"/>
        <v>1.1872463402799707E-2</v>
      </c>
      <c r="CP92" s="101">
        <f t="shared" ca="1" si="397"/>
        <v>9.5967124084434304E-3</v>
      </c>
      <c r="CQ92" s="101">
        <f t="shared" ca="1" si="398"/>
        <v>7.7500049891559382E-3</v>
      </c>
      <c r="CR92" s="101">
        <f t="shared" ca="1" si="399"/>
        <v>3.1922956515036786E-2</v>
      </c>
      <c r="CS92" s="102">
        <f t="shared" ca="1" si="400"/>
        <v>342.81017647058815</v>
      </c>
      <c r="CT92" s="74">
        <f t="shared" si="475"/>
        <v>8.3126473239924152</v>
      </c>
      <c r="CU92" s="74">
        <f t="shared" si="476"/>
        <v>3.5060938797444829</v>
      </c>
      <c r="CV92" s="74">
        <f t="shared" si="477"/>
        <v>4.4948181819643676</v>
      </c>
      <c r="CW92" s="74">
        <f t="shared" si="478"/>
        <v>5.598587761004989</v>
      </c>
      <c r="CX92" s="74">
        <f t="shared" si="479"/>
        <v>6.7893343855510819</v>
      </c>
      <c r="CY92" s="74">
        <f t="shared" si="480"/>
        <v>8.0312148580002241</v>
      </c>
      <c r="CZ92" s="74">
        <f t="shared" si="481"/>
        <v>9.2830572772910482</v>
      </c>
      <c r="DA92" s="74">
        <f t="shared" si="482"/>
        <v>10.501278937480629</v>
      </c>
      <c r="DB92" s="74">
        <f t="shared" si="483"/>
        <v>11.642934202332034</v>
      </c>
      <c r="DC92" s="74">
        <f t="shared" ca="1" si="401"/>
        <v>12.284179646682945</v>
      </c>
      <c r="DD92" s="74">
        <f t="shared" si="484"/>
        <v>13.544609487987669</v>
      </c>
      <c r="DE92" s="74">
        <f t="shared" si="485"/>
        <v>14.24512589411318</v>
      </c>
      <c r="DF92" s="74">
        <f t="shared" si="486"/>
        <v>14.752849091153641</v>
      </c>
      <c r="DG92" s="74">
        <f t="shared" si="487"/>
        <v>15.059477052030868</v>
      </c>
      <c r="DH92" s="74">
        <f t="shared" si="488"/>
        <v>15.165323067957731</v>
      </c>
      <c r="DI92" s="74">
        <f t="shared" si="489"/>
        <v>15.078436321420003</v>
      </c>
      <c r="DJ92" s="74">
        <f t="shared" si="490"/>
        <v>14.813344181357742</v>
      </c>
      <c r="DK92" s="74">
        <f t="shared" si="491"/>
        <v>14.389572484357082</v>
      </c>
      <c r="DL92" s="74">
        <f t="shared" si="492"/>
        <v>13.830089123314899</v>
      </c>
      <c r="DM92" s="74">
        <f t="shared" si="493"/>
        <v>13.159793737967462</v>
      </c>
      <c r="DN92" s="74">
        <f t="shared" si="494"/>
        <v>12.404147422724785</v>
      </c>
      <c r="DO92" s="74">
        <f t="shared" si="495"/>
        <v>11.588005693302117</v>
      </c>
      <c r="DP92" s="74">
        <f t="shared" si="496"/>
        <v>10.734688993950076</v>
      </c>
      <c r="DQ92" s="74">
        <f t="shared" si="497"/>
        <v>9.8653001288773989</v>
      </c>
      <c r="DR92" s="74">
        <f t="shared" si="498"/>
        <v>8.998278422952076</v>
      </c>
      <c r="DS92" s="74">
        <f t="shared" si="499"/>
        <v>8.1491665138432445</v>
      </c>
      <c r="DT92" s="74">
        <f t="shared" si="500"/>
        <v>7.3305571408818535</v>
      </c>
      <c r="DU92" s="74">
        <f t="shared" si="501"/>
        <v>6.5521833884840657</v>
      </c>
      <c r="DV92" s="74">
        <f t="shared" si="502"/>
        <v>5.8211156101985058</v>
      </c>
      <c r="DW92" s="74">
        <f t="shared" si="503"/>
        <v>5.142030697079778</v>
      </c>
      <c r="DX92" s="74">
        <f t="shared" si="504"/>
        <v>4.517523518402033</v>
      </c>
      <c r="DY92" s="74">
        <f t="shared" si="505"/>
        <v>3.9484354450739771</v>
      </c>
      <c r="DZ92" s="74">
        <f t="shared" si="506"/>
        <v>3.4341802248941393</v>
      </c>
      <c r="EA92" s="74">
        <f t="shared" si="507"/>
        <v>2.9730526446931171</v>
      </c>
      <c r="EB92" s="74">
        <f t="shared" si="508"/>
        <v>2.5625100767485862</v>
      </c>
      <c r="EC92" s="74">
        <f t="shared" si="509"/>
        <v>2.1994209894515571</v>
      </c>
      <c r="ED92" s="74">
        <f t="shared" si="510"/>
        <v>1.8802777347574009</v>
      </c>
      <c r="EE92" s="74">
        <f t="shared" si="511"/>
        <v>1.6013734145561453</v>
      </c>
      <c r="EF92" s="74">
        <f t="shared" si="512"/>
        <v>1.3589444334552836</v>
      </c>
      <c r="EG92" s="74">
        <f t="shared" si="513"/>
        <v>1.1492815554591715</v>
      </c>
      <c r="EH92" s="74">
        <f t="shared" si="514"/>
        <v>0.96881299902780549</v>
      </c>
      <c r="EI92" s="74">
        <f t="shared" si="515"/>
        <v>0.81416343268628666</v>
      </c>
      <c r="EJ92" s="74">
        <f t="shared" si="516"/>
        <v>0.68219276873547996</v>
      </c>
      <c r="EK92" s="74">
        <f t="shared" si="517"/>
        <v>0.57001848112679132</v>
      </c>
      <c r="EL92" s="74">
        <f t="shared" si="518"/>
        <v>0.4750248669348151</v>
      </c>
      <c r="EM92" s="74">
        <f t="shared" si="519"/>
        <v>0.39486228659858491</v>
      </c>
      <c r="EN92" s="74">
        <f t="shared" si="520"/>
        <v>0.32743900032090989</v>
      </c>
      <c r="EO92" s="74">
        <f t="shared" si="521"/>
        <v>0.27090779890769057</v>
      </c>
      <c r="EP92" s="74">
        <f t="shared" si="522"/>
        <v>0.22364922900848108</v>
      </c>
      <c r="EQ92" s="74">
        <f t="shared" si="523"/>
        <v>0.18425284912068685</v>
      </c>
      <c r="ER92" s="74">
        <f t="shared" si="524"/>
        <v>0.15149763144334619</v>
      </c>
      <c r="ES92" s="74">
        <f t="shared" si="525"/>
        <v>0.12433234857342013</v>
      </c>
      <c r="ET92" s="74">
        <f t="shared" si="526"/>
        <v>0.10185655266456443</v>
      </c>
      <c r="EU92" s="74">
        <f t="shared" si="527"/>
        <v>8.3302565328176467E-2</v>
      </c>
      <c r="EV92" s="74">
        <f t="shared" si="528"/>
        <v>6.8018745230572789E-2</v>
      </c>
      <c r="EW92" s="74">
        <f t="shared" si="529"/>
        <v>5.545418235733561E-2</v>
      </c>
      <c r="EX92" s="74">
        <f t="shared" si="530"/>
        <v>4.5144878395178369E-2</v>
      </c>
      <c r="EY92" s="74">
        <f t="shared" si="531"/>
        <v>3.6701406908188933E-2</v>
      </c>
      <c r="EZ92" s="74">
        <f t="shared" si="532"/>
        <v>2.9798000571199929E-2</v>
      </c>
      <c r="FA92" s="74">
        <f t="shared" si="533"/>
        <v>2.4162981754911401E-2</v>
      </c>
      <c r="FB92" s="74">
        <f t="shared" si="534"/>
        <v>1.9570433841172935E-2</v>
      </c>
      <c r="FC92" s="74">
        <f t="shared" si="535"/>
        <v>1.58330008929626E-2</v>
      </c>
      <c r="FD92" s="74">
        <f t="shared" si="536"/>
        <v>1.279570033655178E-2</v>
      </c>
      <c r="FE92" s="74">
        <f t="shared" si="537"/>
        <v>1.0330635190709507E-2</v>
      </c>
      <c r="FF92" s="74">
        <f t="shared" si="538"/>
        <v>8.3324975655484686E-3</v>
      </c>
      <c r="FG92" s="74">
        <f t="shared" si="539"/>
        <v>6.7147624509293433E-3</v>
      </c>
      <c r="FH92" s="74">
        <f t="shared" si="540"/>
        <v>2.7377157382572015E-2</v>
      </c>
      <c r="FI92" s="102">
        <f t="shared" ca="1" si="402"/>
        <v>342.42578813884461</v>
      </c>
      <c r="FJ92" s="62"/>
      <c r="FK92" s="103">
        <f t="shared" ca="1" si="555"/>
        <v>2.21389320384048E-2</v>
      </c>
      <c r="FL92" s="103">
        <f t="shared" ca="1" si="555"/>
        <v>9.5025891181003651E-3</v>
      </c>
      <c r="FM92" s="103">
        <f t="shared" ca="1" si="555"/>
        <v>1.2253604011485132E-2</v>
      </c>
      <c r="FN92" s="103">
        <f t="shared" ca="1" si="555"/>
        <v>1.5349550714824391E-2</v>
      </c>
      <c r="FO92" s="103">
        <f t="shared" ca="1" si="555"/>
        <v>1.8717399770130184E-2</v>
      </c>
      <c r="FP92" s="103">
        <f t="shared" ca="1" si="555"/>
        <v>2.2260741365589247E-2</v>
      </c>
      <c r="FQ92" s="103">
        <f t="shared" ca="1" si="555"/>
        <v>2.5866126851115841E-2</v>
      </c>
      <c r="FR92" s="103">
        <f t="shared" ca="1" si="555"/>
        <v>2.941096588050322E-2</v>
      </c>
      <c r="FS92" s="103">
        <f t="shared" ca="1" si="555"/>
        <v>3.2772047866867868E-2</v>
      </c>
      <c r="FT92" s="103">
        <f t="shared" ca="1" si="555"/>
        <v>3.5833766001800368E-2</v>
      </c>
      <c r="FU92" s="103">
        <f t="shared" ca="1" si="555"/>
        <v>3.8495255738959275E-2</v>
      </c>
      <c r="FV92" s="103">
        <f t="shared" ca="1" si="555"/>
        <v>4.067587658860429E-2</v>
      </c>
      <c r="FW92" s="103">
        <f t="shared" ca="1" si="555"/>
        <v>4.2318720372215748E-2</v>
      </c>
      <c r="FX92" s="103">
        <f t="shared" ca="1" si="555"/>
        <v>4.3392078800274472E-2</v>
      </c>
      <c r="FY92" s="103">
        <f t="shared" ca="1" si="555"/>
        <v>4.3889016394943761E-2</v>
      </c>
      <c r="FZ92" s="103">
        <f t="shared" ca="1" si="554"/>
        <v>4.3825351990694553E-2</v>
      </c>
      <c r="GA92" s="103">
        <f t="shared" ca="1" si="554"/>
        <v>4.3236446222187988E-2</v>
      </c>
      <c r="GB92" s="103">
        <f t="shared" ca="1" si="554"/>
        <v>4.2173226557844515E-2</v>
      </c>
      <c r="GC92" s="103">
        <f t="shared" ca="1" si="554"/>
        <v>4.0697865498944399E-2</v>
      </c>
      <c r="GD92" s="103">
        <f t="shared" ca="1" si="556"/>
        <v>3.8879475121848986E-2</v>
      </c>
      <c r="GE92" s="103">
        <f t="shared" ca="1" si="556"/>
        <v>3.6790106587744967E-2</v>
      </c>
      <c r="GF92" s="103">
        <f t="shared" ca="1" si="556"/>
        <v>3.4501259693109368E-2</v>
      </c>
      <c r="GG92" s="103">
        <f t="shared" ca="1" si="556"/>
        <v>3.2081025551784277E-2</v>
      </c>
      <c r="GH92" s="103">
        <f t="shared" ca="1" si="556"/>
        <v>2.9591912576183106E-2</v>
      </c>
      <c r="GI92" s="103">
        <f t="shared" ca="1" si="556"/>
        <v>2.708934650990481E-2</v>
      </c>
      <c r="GJ92" s="103">
        <f t="shared" ca="1" si="556"/>
        <v>2.4620791171819822E-2</v>
      </c>
      <c r="GK92" s="103">
        <f t="shared" ca="1" si="556"/>
        <v>2.2225407582097019E-2</v>
      </c>
      <c r="GL92" s="103">
        <f t="shared" ca="1" si="556"/>
        <v>1.9934153643348392E-2</v>
      </c>
      <c r="GM92" s="103">
        <f t="shared" ca="1" si="556"/>
        <v>1.7770222141839327E-2</v>
      </c>
      <c r="GN92" s="103">
        <f t="shared" ca="1" si="556"/>
        <v>1.574971880778531E-2</v>
      </c>
      <c r="GO92" s="103">
        <f t="shared" ca="1" si="326"/>
        <v>1.3882491881926366E-2</v>
      </c>
      <c r="GP92" s="103">
        <f t="shared" ca="1" si="326"/>
        <v>1.2173037724048768E-2</v>
      </c>
      <c r="GQ92" s="103">
        <f t="shared" ca="1" si="326"/>
        <v>1.0621421535476742E-2</v>
      </c>
      <c r="GR92" s="103">
        <f t="shared" ca="1" si="326"/>
        <v>9.2241667833906672E-3</v>
      </c>
      <c r="GS92" s="103">
        <f t="shared" ca="1" si="326"/>
        <v>7.9750803878931888E-3</v>
      </c>
      <c r="GT92" s="103">
        <f t="shared" ca="1" si="326"/>
        <v>6.8659925330871747E-3</v>
      </c>
      <c r="GU92" s="103">
        <f t="shared" ca="1" si="326"/>
        <v>5.8873997804062012E-3</v>
      </c>
      <c r="GV92" s="103">
        <f t="shared" ca="1" si="326"/>
        <v>5.0290079276614792E-3</v>
      </c>
      <c r="GW92" s="103">
        <f t="shared" ca="1" si="326"/>
        <v>4.2801768717817285E-3</v>
      </c>
      <c r="GX92" s="103">
        <f t="shared" ca="1" si="326"/>
        <v>3.6302738046827278E-3</v>
      </c>
      <c r="GY92" s="103">
        <f t="shared" ca="1" si="326"/>
        <v>3.0689436639295144E-3</v>
      </c>
      <c r="GZ92" s="103">
        <f t="shared" ca="1" si="326"/>
        <v>2.5863071545182423E-3</v>
      </c>
      <c r="HA92" s="103">
        <f t="shared" ca="1" si="326"/>
        <v>2.1730971284738007E-3</v>
      </c>
      <c r="HB92" s="103">
        <f t="shared" ca="1" si="326"/>
        <v>1.8207439026834977E-3</v>
      </c>
      <c r="HC92" s="103">
        <f t="shared" ca="1" si="326"/>
        <v>1.5214194257189288E-3</v>
      </c>
      <c r="HD92" s="103">
        <f t="shared" ca="1" si="326"/>
        <v>1.2680492464517417E-3</v>
      </c>
      <c r="HE92" s="103">
        <f t="shared" ca="1" si="557"/>
        <v>1.0543001289214928E-3</v>
      </c>
      <c r="HF92" s="103">
        <f t="shared" ca="1" si="553"/>
        <v>8.7455000267233651E-4</v>
      </c>
      <c r="HG92" s="103">
        <f t="shared" ca="1" si="553"/>
        <v>7.2384580945872323E-4</v>
      </c>
      <c r="HH92" s="103">
        <f t="shared" ca="1" si="553"/>
        <v>5.9785375493082182E-4</v>
      </c>
      <c r="HI92" s="103">
        <f t="shared" ca="1" si="553"/>
        <v>4.9280552705255353E-4</v>
      </c>
      <c r="HJ92" s="103">
        <f t="shared" ca="1" si="553"/>
        <v>4.0544321601754263E-4</v>
      </c>
      <c r="HK92" s="103">
        <f t="shared" ca="1" si="553"/>
        <v>3.3296496672075026E-4</v>
      </c>
      <c r="HL92" s="103">
        <f t="shared" ca="1" si="553"/>
        <v>2.7297281028026987E-4</v>
      </c>
      <c r="HM92" s="103">
        <f t="shared" ca="1" si="552"/>
        <v>2.2342364668270784E-4</v>
      </c>
      <c r="HN92" s="103">
        <f t="shared" ca="1" si="552"/>
        <v>1.8258397456216718E-4</v>
      </c>
      <c r="HO92" s="103">
        <f t="shared" ca="1" si="552"/>
        <v>1.4898867344170791E-4</v>
      </c>
      <c r="HP92" s="103">
        <f t="shared" ca="1" si="552"/>
        <v>1.2140392539594651E-4</v>
      </c>
      <c r="HQ92" s="103">
        <f t="shared" ca="1" si="324"/>
        <v>9.8794204553720496E-5</v>
      </c>
      <c r="HR92" s="103">
        <f t="shared" ca="1" si="324"/>
        <v>8.0293152798782713E-5</v>
      </c>
      <c r="HS92" s="103">
        <f t="shared" ca="1" si="324"/>
        <v>6.5178088367923186E-5</v>
      </c>
      <c r="HT92" s="103">
        <f t="shared" ca="1" si="324"/>
        <v>5.2847852141657561E-5</v>
      </c>
      <c r="HU92" s="103">
        <f t="shared" ca="1" si="324"/>
        <v>4.2803676974623186E-5</v>
      </c>
      <c r="HV92" s="103">
        <f t="shared" ca="1" si="324"/>
        <v>3.4632762437314404E-5</v>
      </c>
      <c r="HW92" s="103">
        <f t="shared" ca="1" si="324"/>
        <v>2.7994245991314066E-5</v>
      </c>
      <c r="HX92" s="103">
        <f t="shared" ca="1" si="324"/>
        <v>2.2607278083008893E-5</v>
      </c>
      <c r="HY92" s="103">
        <f t="shared" ca="1" si="324"/>
        <v>9.3121379428406966E-5</v>
      </c>
      <c r="HZ92" s="104">
        <f t="shared" ca="1" si="541"/>
        <v>0.5671233284861813</v>
      </c>
      <c r="IA92" s="105">
        <f t="shared" ca="1" si="405"/>
        <v>2.4275763134468879E-2</v>
      </c>
      <c r="IB92" s="105">
        <f t="shared" ca="1" si="406"/>
        <v>1.0238989004890177E-2</v>
      </c>
      <c r="IC92" s="105">
        <f t="shared" ca="1" si="407"/>
        <v>1.3126400924400698E-2</v>
      </c>
      <c r="ID92" s="105">
        <f t="shared" ca="1" si="408"/>
        <v>1.6349784259633241E-2</v>
      </c>
      <c r="IE92" s="105">
        <f t="shared" ca="1" si="409"/>
        <v>1.9827170209500068E-2</v>
      </c>
      <c r="IF92" s="105">
        <f t="shared" ca="1" si="410"/>
        <v>2.345388442164811E-2</v>
      </c>
      <c r="IG92" s="105">
        <f t="shared" ca="1" si="411"/>
        <v>2.7109690913603195E-2</v>
      </c>
      <c r="IH92" s="105">
        <f t="shared" ca="1" si="412"/>
        <v>3.0667313331035215E-2</v>
      </c>
      <c r="II92" s="105">
        <f t="shared" ca="1" si="413"/>
        <v>3.4001335780268781E-2</v>
      </c>
      <c r="IJ92" s="105">
        <f t="shared" ca="1" si="414"/>
        <v>3.5873991014082257E-2</v>
      </c>
      <c r="IK92" s="105">
        <f t="shared" ca="1" si="415"/>
        <v>3.9554875704909488E-2</v>
      </c>
      <c r="IL92" s="105">
        <f t="shared" ca="1" si="416"/>
        <v>4.1600622346635752E-2</v>
      </c>
      <c r="IM92" s="105">
        <f t="shared" ca="1" si="417"/>
        <v>4.3083347113949698E-2</v>
      </c>
      <c r="IN92" s="105">
        <f t="shared" ca="1" si="418"/>
        <v>4.3978805258453983E-2</v>
      </c>
      <c r="IO92" s="105">
        <f t="shared" ca="1" si="419"/>
        <v>4.428791169725977E-2</v>
      </c>
      <c r="IP92" s="105">
        <f t="shared" ca="1" si="420"/>
        <v>4.4034172786385169E-2</v>
      </c>
      <c r="IQ92" s="105">
        <f t="shared" ca="1" si="421"/>
        <v>4.3260013394059334E-2</v>
      </c>
      <c r="IR92" s="105">
        <f t="shared" ca="1" si="422"/>
        <v>4.2022455617514679E-2</v>
      </c>
      <c r="IS92" s="105">
        <f t="shared" ca="1" si="423"/>
        <v>4.038857353146301E-2</v>
      </c>
      <c r="IT92" s="105">
        <f t="shared" ca="1" si="424"/>
        <v>3.8431082569726063E-2</v>
      </c>
      <c r="IU92" s="105">
        <f t="shared" ca="1" si="425"/>
        <v>3.6224337805116566E-2</v>
      </c>
      <c r="IV92" s="105">
        <f t="shared" ca="1" si="426"/>
        <v>3.3840925814277417E-2</v>
      </c>
      <c r="IW92" s="105">
        <f t="shared" ca="1" si="427"/>
        <v>3.1348950242022784E-2</v>
      </c>
      <c r="IX92" s="105">
        <f t="shared" ca="1" si="428"/>
        <v>2.8810038468473291E-2</v>
      </c>
      <c r="IY92" s="105">
        <f t="shared" ca="1" si="429"/>
        <v>2.6278039606361398E-2</v>
      </c>
      <c r="IZ92" s="105">
        <f t="shared" ca="1" si="430"/>
        <v>2.3798343454608545E-2</v>
      </c>
      <c r="JA92" s="105">
        <f t="shared" ca="1" si="431"/>
        <v>2.1407725103663941E-2</v>
      </c>
      <c r="JB92" s="105">
        <f t="shared" ca="1" si="432"/>
        <v>1.9134608477055847E-2</v>
      </c>
      <c r="JC92" s="105">
        <f t="shared" ca="1" si="433"/>
        <v>1.6999641416721212E-2</v>
      </c>
      <c r="JD92" s="105">
        <f t="shared" ca="1" si="434"/>
        <v>1.5016482038422936E-2</v>
      </c>
      <c r="JE92" s="105">
        <f t="shared" ca="1" si="435"/>
        <v>1.3192708244772431E-2</v>
      </c>
      <c r="JF92" s="105">
        <f t="shared" ca="1" si="436"/>
        <v>1.1530777125562141E-2</v>
      </c>
      <c r="JG92" s="105">
        <f t="shared" ca="1" si="437"/>
        <v>1.0028976624569147E-2</v>
      </c>
      <c r="JH92" s="105">
        <f t="shared" ca="1" si="438"/>
        <v>8.6823269382025128E-3</v>
      </c>
      <c r="JI92" s="105">
        <f t="shared" ca="1" si="439"/>
        <v>7.4834027269860765E-3</v>
      </c>
      <c r="JJ92" s="105">
        <f t="shared" ca="1" si="440"/>
        <v>6.4230588513962917E-3</v>
      </c>
      <c r="JK92" s="105">
        <f t="shared" ca="1" si="441"/>
        <v>5.4910517837371466E-3</v>
      </c>
      <c r="JL92" s="105">
        <f t="shared" ca="1" si="442"/>
        <v>4.6765561182174481E-3</v>
      </c>
      <c r="JM92" s="105">
        <f t="shared" ca="1" si="443"/>
        <v>3.9685808736585797E-3</v>
      </c>
      <c r="JN92" s="105">
        <f t="shared" ca="1" si="444"/>
        <v>3.3562938168464353E-3</v>
      </c>
      <c r="JO92" s="105">
        <f t="shared" ca="1" si="445"/>
        <v>2.8292641284218272E-3</v>
      </c>
      <c r="JP92" s="105">
        <f t="shared" ca="1" si="446"/>
        <v>2.3776346901658147E-3</v>
      </c>
      <c r="JQ92" s="105">
        <f t="shared" ca="1" si="447"/>
        <v>1.9922353758557135E-3</v>
      </c>
      <c r="JR92" s="105">
        <f t="shared" ca="1" si="448"/>
        <v>1.6646482270653749E-3</v>
      </c>
      <c r="JS92" s="105">
        <f t="shared" ca="1" si="449"/>
        <v>1.3872344998216229E-3</v>
      </c>
      <c r="JT92" s="105">
        <f t="shared" ca="1" si="450"/>
        <v>1.1531324458497812E-3</v>
      </c>
      <c r="JU92" s="105">
        <f t="shared" ca="1" si="451"/>
        <v>9.5623347207758201E-4</v>
      </c>
      <c r="JV92" s="105">
        <f t="shared" ca="1" si="452"/>
        <v>7.9114309812976062E-4</v>
      </c>
      <c r="JW92" s="105">
        <f t="shared" ca="1" si="453"/>
        <v>6.5313196831366346E-4</v>
      </c>
      <c r="JX92" s="105">
        <f t="shared" ca="1" si="454"/>
        <v>5.3808111276355505E-4</v>
      </c>
      <c r="JY92" s="105">
        <f t="shared" ca="1" si="455"/>
        <v>4.4242471417461671E-4</v>
      </c>
      <c r="JZ92" s="105">
        <f t="shared" ca="1" si="456"/>
        <v>3.6309283027190301E-4</v>
      </c>
      <c r="KA92" s="105">
        <f t="shared" ca="1" si="457"/>
        <v>2.9745584647165738E-4</v>
      </c>
      <c r="KB92" s="105">
        <f t="shared" ca="1" si="458"/>
        <v>2.4327188025453117E-4</v>
      </c>
      <c r="KC92" s="105">
        <f t="shared" ca="1" si="459"/>
        <v>1.9863791684694316E-4</v>
      </c>
      <c r="KD92" s="105">
        <f t="shared" ca="1" si="460"/>
        <v>1.6194511125677954E-4</v>
      </c>
      <c r="KE92" s="105">
        <f t="shared" ca="1" si="461"/>
        <v>1.318384302787187E-4</v>
      </c>
      <c r="KF92" s="105">
        <f t="shared" ca="1" si="462"/>
        <v>1.0718061600345206E-4</v>
      </c>
      <c r="KG92" s="105">
        <f t="shared" ca="1" si="463"/>
        <v>8.7020316820056874E-5</v>
      </c>
      <c r="KH92" s="105">
        <f t="shared" ca="1" si="464"/>
        <v>7.056414146329992E-5</v>
      </c>
      <c r="KI92" s="105">
        <f t="shared" ca="1" si="465"/>
        <v>5.71523364158474E-5</v>
      </c>
      <c r="KJ92" s="105">
        <f t="shared" ca="1" si="466"/>
        <v>4.6237758490732412E-5</v>
      </c>
      <c r="KK92" s="105">
        <f t="shared" ca="1" si="467"/>
        <v>3.7367805754639778E-5</v>
      </c>
      <c r="KL92" s="105">
        <f t="shared" ca="1" si="468"/>
        <v>3.0168975435111525E-5</v>
      </c>
      <c r="KM92" s="105">
        <f t="shared" ca="1" si="469"/>
        <v>2.4333732604770589E-5</v>
      </c>
      <c r="KN92" s="105">
        <f t="shared" ca="1" si="470"/>
        <v>1.9609394746305394E-5</v>
      </c>
      <c r="KO92" s="105">
        <f t="shared" ca="1" si="471"/>
        <v>7.9950629686428005E-5</v>
      </c>
      <c r="KP92" s="102"/>
      <c r="KQ92" s="106">
        <f t="shared" ca="1" si="472"/>
        <v>0.5525701148852612</v>
      </c>
      <c r="KR92" s="107">
        <f t="shared" ca="1" si="473"/>
        <v>0.18793152504986113</v>
      </c>
    </row>
    <row r="93" spans="1:304" s="63" customFormat="1" ht="15.5" x14ac:dyDescent="0.35">
      <c r="A93" s="62"/>
      <c r="B93" s="67" t="s">
        <v>195</v>
      </c>
      <c r="C93" s="95">
        <f t="shared" si="474"/>
        <v>342.81017647058826</v>
      </c>
      <c r="D93" s="75">
        <f ca="1">'Stochastic inputs'!H114</f>
        <v>25.69313</v>
      </c>
      <c r="E93" s="75">
        <v>4.7316719999999997</v>
      </c>
      <c r="F93" s="96">
        <v>25.51327809</v>
      </c>
      <c r="G93" s="96">
        <v>4.6985502959999996</v>
      </c>
      <c r="H93" s="97">
        <f t="shared" ca="1" si="327"/>
        <v>3.2295472282469366</v>
      </c>
      <c r="I93" s="97">
        <f t="shared" ca="1" si="328"/>
        <v>0.18262755949785114</v>
      </c>
      <c r="J93" s="98">
        <f t="shared" si="329"/>
        <v>3.2225226133099723</v>
      </c>
      <c r="K93" s="98">
        <f t="shared" si="330"/>
        <v>0.18262755949785114</v>
      </c>
      <c r="L93" s="98">
        <v>1.2352941176470588E-3</v>
      </c>
      <c r="M93" s="99">
        <v>533.86199999999997</v>
      </c>
      <c r="N93" s="98"/>
      <c r="O93" s="97">
        <f t="shared" ca="1" si="331"/>
        <v>3.2295472282469366</v>
      </c>
      <c r="P93" s="97">
        <f t="shared" ca="1" si="331"/>
        <v>0.18262755949785114</v>
      </c>
      <c r="Q93" s="99">
        <f t="shared" si="542"/>
        <v>342.81017647058826</v>
      </c>
      <c r="R93" s="100">
        <f t="shared" si="543"/>
        <v>358.70594117647056</v>
      </c>
      <c r="S93" s="99">
        <f t="shared" si="544"/>
        <v>375.60599999999999</v>
      </c>
      <c r="T93" s="100">
        <f t="shared" si="545"/>
        <v>394.00323529411764</v>
      </c>
      <c r="U93" s="99">
        <f t="shared" si="546"/>
        <v>413.86429411764703</v>
      </c>
      <c r="V93" s="100">
        <f t="shared" si="547"/>
        <v>435.5634705882353</v>
      </c>
      <c r="W93" s="99">
        <f t="shared" si="548"/>
        <v>459.76782352941177</v>
      </c>
      <c r="X93" s="100">
        <f t="shared" si="549"/>
        <v>485.13582352941177</v>
      </c>
      <c r="Y93" s="99">
        <f t="shared" si="550"/>
        <v>510.05664705882356</v>
      </c>
      <c r="Z93" s="100">
        <f t="shared" si="551"/>
        <v>533.86199999999997</v>
      </c>
      <c r="AA93" s="98"/>
      <c r="AB93" s="98">
        <f t="shared" si="332"/>
        <v>3.2225226133099723</v>
      </c>
      <c r="AC93" s="98">
        <f t="shared" si="332"/>
        <v>0.18262755949785114</v>
      </c>
      <c r="AD93" s="101">
        <f t="shared" ca="1" si="333"/>
        <v>7.5894511989559073</v>
      </c>
      <c r="AE93" s="101">
        <f t="shared" ca="1" si="334"/>
        <v>3.2575842525034768</v>
      </c>
      <c r="AF93" s="101">
        <f t="shared" ca="1" si="335"/>
        <v>4.2006601535779247</v>
      </c>
      <c r="AG93" s="101">
        <f t="shared" ca="1" si="336"/>
        <v>5.2619821892931915</v>
      </c>
      <c r="AH93" s="101">
        <f t="shared" ca="1" si="337"/>
        <v>6.4165151182688742</v>
      </c>
      <c r="AI93" s="101">
        <f t="shared" ca="1" si="338"/>
        <v>7.6312086759037712</v>
      </c>
      <c r="AJ93" s="101">
        <f t="shared" ca="1" si="339"/>
        <v>8.86717151044164</v>
      </c>
      <c r="AK93" s="101">
        <f t="shared" ca="1" si="340"/>
        <v>10.082378403665755</v>
      </c>
      <c r="AL93" s="101">
        <f t="shared" ca="1" si="341"/>
        <v>11.234591512543535</v>
      </c>
      <c r="AM93" s="101">
        <f t="shared" ca="1" si="342"/>
        <v>12.284179646682945</v>
      </c>
      <c r="AN93" s="101">
        <f t="shared" ca="1" si="343"/>
        <v>13.196565413153049</v>
      </c>
      <c r="AO93" s="101">
        <f t="shared" ca="1" si="344"/>
        <v>13.944104431435301</v>
      </c>
      <c r="AP93" s="101">
        <f t="shared" ca="1" si="345"/>
        <v>14.507287998808755</v>
      </c>
      <c r="AQ93" s="101">
        <f t="shared" ca="1" si="346"/>
        <v>14.87524619094776</v>
      </c>
      <c r="AR93" s="101">
        <f t="shared" ca="1" si="347"/>
        <v>15.045601455471207</v>
      </c>
      <c r="AS93" s="101">
        <f t="shared" ca="1" si="348"/>
        <v>15.023776649815641</v>
      </c>
      <c r="AT93" s="101">
        <f t="shared" ca="1" si="349"/>
        <v>14.821893759389358</v>
      </c>
      <c r="AU93" s="101">
        <f t="shared" ca="1" si="350"/>
        <v>14.457411238628772</v>
      </c>
      <c r="AV93" s="101">
        <f t="shared" ca="1" si="351"/>
        <v>13.95164245366939</v>
      </c>
      <c r="AW93" s="101">
        <f t="shared" ca="1" si="352"/>
        <v>13.328279727604892</v>
      </c>
      <c r="AX93" s="101">
        <f t="shared" ca="1" si="353"/>
        <v>12.612022931716599</v>
      </c>
      <c r="AY93" s="101">
        <f t="shared" ca="1" si="354"/>
        <v>11.827382923852412</v>
      </c>
      <c r="AZ93" s="101">
        <f t="shared" ca="1" si="355"/>
        <v>10.997702030764616</v>
      </c>
      <c r="BA93" s="101">
        <f t="shared" ca="1" si="356"/>
        <v>10.144408772343548</v>
      </c>
      <c r="BB93" s="101">
        <f t="shared" ca="1" si="357"/>
        <v>9.2865036575333786</v>
      </c>
      <c r="BC93" s="101">
        <f t="shared" ca="1" si="358"/>
        <v>8.4402577664570515</v>
      </c>
      <c r="BD93" s="101">
        <f t="shared" ca="1" si="359"/>
        <v>7.6190958953494272</v>
      </c>
      <c r="BE93" s="101">
        <f t="shared" ca="1" si="360"/>
        <v>6.8336307282680799</v>
      </c>
      <c r="BF93" s="101">
        <f t="shared" ca="1" si="361"/>
        <v>6.0918129883654926</v>
      </c>
      <c r="BG93" s="101">
        <f t="shared" ca="1" si="362"/>
        <v>5.3991638838590239</v>
      </c>
      <c r="BH93" s="101">
        <f t="shared" ca="1" si="363"/>
        <v>4.7590594918946847</v>
      </c>
      <c r="BI93" s="101">
        <f t="shared" ca="1" si="364"/>
        <v>4.1730412103642847</v>
      </c>
      <c r="BJ93" s="101">
        <f t="shared" ca="1" si="365"/>
        <v>3.6411313909452874</v>
      </c>
      <c r="BK93" s="101">
        <f t="shared" ca="1" si="366"/>
        <v>3.1621382428082918</v>
      </c>
      <c r="BL93" s="101">
        <f t="shared" ca="1" si="367"/>
        <v>2.7339387151407903</v>
      </c>
      <c r="BM93" s="101">
        <f t="shared" ca="1" si="368"/>
        <v>2.353732111913355</v>
      </c>
      <c r="BN93" s="101">
        <f t="shared" ca="1" si="369"/>
        <v>2.0182605576739516</v>
      </c>
      <c r="BO93" s="101">
        <f t="shared" ca="1" si="370"/>
        <v>1.7239950951536185</v>
      </c>
      <c r="BP93" s="101">
        <f t="shared" ca="1" si="371"/>
        <v>1.4672881887408242</v>
      </c>
      <c r="BQ93" s="101">
        <f t="shared" ca="1" si="372"/>
        <v>1.2444948036198393</v>
      </c>
      <c r="BR93" s="101">
        <f t="shared" ca="1" si="373"/>
        <v>1.0520651190099701</v>
      </c>
      <c r="BS93" s="101">
        <f t="shared" ca="1" si="374"/>
        <v>0.88661241204754337</v>
      </c>
      <c r="BT93" s="101">
        <f t="shared" ca="1" si="375"/>
        <v>0.74495981009983192</v>
      </c>
      <c r="BU93" s="101">
        <f t="shared" ca="1" si="376"/>
        <v>0.62416953858667723</v>
      </c>
      <c r="BV93" s="101">
        <f t="shared" ca="1" si="377"/>
        <v>0.5215580618164869</v>
      </c>
      <c r="BW93" s="101">
        <f t="shared" ca="1" si="378"/>
        <v>0.43470018594951787</v>
      </c>
      <c r="BX93" s="101">
        <f t="shared" ca="1" si="379"/>
        <v>0.36142481324854081</v>
      </c>
      <c r="BY93" s="101">
        <f t="shared" ca="1" si="380"/>
        <v>0.29980464074845703</v>
      </c>
      <c r="BZ93" s="101">
        <f t="shared" ca="1" si="381"/>
        <v>0.24814170967804064</v>
      </c>
      <c r="CA93" s="101">
        <f t="shared" ca="1" si="382"/>
        <v>0.20495035123143879</v>
      </c>
      <c r="CB93" s="101">
        <f t="shared" ca="1" si="383"/>
        <v>0.16893874969456707</v>
      </c>
      <c r="CC93" s="101">
        <f t="shared" ca="1" si="384"/>
        <v>0.13899006043177659</v>
      </c>
      <c r="CD93" s="101">
        <f t="shared" ca="1" si="385"/>
        <v>0.11414377900006391</v>
      </c>
      <c r="CE93" s="101">
        <f t="shared" ca="1" si="386"/>
        <v>9.3577857263851691E-2</v>
      </c>
      <c r="CF93" s="101">
        <f t="shared" ca="1" si="387"/>
        <v>7.659189974700141E-2</v>
      </c>
      <c r="CG93" s="101">
        <f t="shared" ca="1" si="388"/>
        <v>6.2591644540357913E-2</v>
      </c>
      <c r="CH93" s="101">
        <f t="shared" ca="1" si="389"/>
        <v>5.1074833434670716E-2</v>
      </c>
      <c r="CI93" s="101">
        <f t="shared" ca="1" si="390"/>
        <v>4.161850108920654E-2</v>
      </c>
      <c r="CJ93" s="101">
        <f t="shared" ca="1" si="391"/>
        <v>3.3867658697332305E-2</v>
      </c>
      <c r="CK93" s="101">
        <f t="shared" ca="1" si="392"/>
        <v>2.7525309880330601E-2</v>
      </c>
      <c r="CL93" s="101">
        <f t="shared" ca="1" si="393"/>
        <v>2.2343711975423335E-2</v>
      </c>
      <c r="CM93" s="101">
        <f t="shared" ca="1" si="394"/>
        <v>1.8116781518773179E-2</v>
      </c>
      <c r="CN93" s="101">
        <f t="shared" ca="1" si="395"/>
        <v>1.4673536057260626E-2</v>
      </c>
      <c r="CO93" s="101">
        <f t="shared" ca="1" si="396"/>
        <v>1.1872463402799707E-2</v>
      </c>
      <c r="CP93" s="101">
        <f t="shared" ca="1" si="397"/>
        <v>9.5967124084434304E-3</v>
      </c>
      <c r="CQ93" s="101">
        <f t="shared" ca="1" si="398"/>
        <v>7.7500049891559382E-3</v>
      </c>
      <c r="CR93" s="101">
        <f t="shared" ca="1" si="399"/>
        <v>3.1922956515036786E-2</v>
      </c>
      <c r="CS93" s="102">
        <f t="shared" ca="1" si="400"/>
        <v>342.81017647058815</v>
      </c>
      <c r="CT93" s="74">
        <f t="shared" si="475"/>
        <v>8.3126473239924152</v>
      </c>
      <c r="CU93" s="74">
        <f t="shared" si="476"/>
        <v>3.5060938797444829</v>
      </c>
      <c r="CV93" s="74">
        <f t="shared" si="477"/>
        <v>4.4948181819643676</v>
      </c>
      <c r="CW93" s="74">
        <f t="shared" si="478"/>
        <v>5.598587761004989</v>
      </c>
      <c r="CX93" s="74">
        <f t="shared" si="479"/>
        <v>6.7893343855510819</v>
      </c>
      <c r="CY93" s="74">
        <f t="shared" si="480"/>
        <v>8.0312148580002241</v>
      </c>
      <c r="CZ93" s="74">
        <f t="shared" si="481"/>
        <v>9.2830572772910482</v>
      </c>
      <c r="DA93" s="74">
        <f t="shared" si="482"/>
        <v>10.501278937480629</v>
      </c>
      <c r="DB93" s="74">
        <f t="shared" si="483"/>
        <v>11.642934202332034</v>
      </c>
      <c r="DC93" s="74">
        <f t="shared" ca="1" si="401"/>
        <v>12.284179646682945</v>
      </c>
      <c r="DD93" s="74">
        <f t="shared" si="484"/>
        <v>13.544609487987669</v>
      </c>
      <c r="DE93" s="74">
        <f t="shared" si="485"/>
        <v>14.24512589411318</v>
      </c>
      <c r="DF93" s="74">
        <f t="shared" si="486"/>
        <v>14.752849091153641</v>
      </c>
      <c r="DG93" s="74">
        <f t="shared" si="487"/>
        <v>15.059477052030868</v>
      </c>
      <c r="DH93" s="74">
        <f t="shared" si="488"/>
        <v>15.165323067957731</v>
      </c>
      <c r="DI93" s="74">
        <f t="shared" si="489"/>
        <v>15.078436321420003</v>
      </c>
      <c r="DJ93" s="74">
        <f t="shared" si="490"/>
        <v>14.813344181357742</v>
      </c>
      <c r="DK93" s="74">
        <f t="shared" si="491"/>
        <v>14.389572484357082</v>
      </c>
      <c r="DL93" s="74">
        <f t="shared" si="492"/>
        <v>13.830089123314899</v>
      </c>
      <c r="DM93" s="74">
        <f t="shared" si="493"/>
        <v>13.159793737967462</v>
      </c>
      <c r="DN93" s="74">
        <f t="shared" si="494"/>
        <v>12.404147422724785</v>
      </c>
      <c r="DO93" s="74">
        <f t="shared" si="495"/>
        <v>11.588005693302117</v>
      </c>
      <c r="DP93" s="74">
        <f t="shared" si="496"/>
        <v>10.734688993950076</v>
      </c>
      <c r="DQ93" s="74">
        <f t="shared" si="497"/>
        <v>9.8653001288773989</v>
      </c>
      <c r="DR93" s="74">
        <f t="shared" si="498"/>
        <v>8.998278422952076</v>
      </c>
      <c r="DS93" s="74">
        <f t="shared" si="499"/>
        <v>8.1491665138432445</v>
      </c>
      <c r="DT93" s="74">
        <f t="shared" si="500"/>
        <v>7.3305571408818535</v>
      </c>
      <c r="DU93" s="74">
        <f t="shared" si="501"/>
        <v>6.5521833884840657</v>
      </c>
      <c r="DV93" s="74">
        <f t="shared" si="502"/>
        <v>5.8211156101985058</v>
      </c>
      <c r="DW93" s="74">
        <f t="shared" si="503"/>
        <v>5.142030697079778</v>
      </c>
      <c r="DX93" s="74">
        <f t="shared" si="504"/>
        <v>4.517523518402033</v>
      </c>
      <c r="DY93" s="74">
        <f t="shared" si="505"/>
        <v>3.9484354450739771</v>
      </c>
      <c r="DZ93" s="74">
        <f t="shared" si="506"/>
        <v>3.4341802248941393</v>
      </c>
      <c r="EA93" s="74">
        <f t="shared" si="507"/>
        <v>2.9730526446931171</v>
      </c>
      <c r="EB93" s="74">
        <f t="shared" si="508"/>
        <v>2.5625100767485862</v>
      </c>
      <c r="EC93" s="74">
        <f t="shared" si="509"/>
        <v>2.1994209894515571</v>
      </c>
      <c r="ED93" s="74">
        <f t="shared" si="510"/>
        <v>1.8802777347574009</v>
      </c>
      <c r="EE93" s="74">
        <f t="shared" si="511"/>
        <v>1.6013734145561453</v>
      </c>
      <c r="EF93" s="74">
        <f t="shared" si="512"/>
        <v>1.3589444334552836</v>
      </c>
      <c r="EG93" s="74">
        <f t="shared" si="513"/>
        <v>1.1492815554591715</v>
      </c>
      <c r="EH93" s="74">
        <f t="shared" si="514"/>
        <v>0.96881299902780549</v>
      </c>
      <c r="EI93" s="74">
        <f t="shared" si="515"/>
        <v>0.81416343268628666</v>
      </c>
      <c r="EJ93" s="74">
        <f t="shared" si="516"/>
        <v>0.68219276873547996</v>
      </c>
      <c r="EK93" s="74">
        <f t="shared" si="517"/>
        <v>0.57001848112679132</v>
      </c>
      <c r="EL93" s="74">
        <f t="shared" si="518"/>
        <v>0.4750248669348151</v>
      </c>
      <c r="EM93" s="74">
        <f t="shared" si="519"/>
        <v>0.39486228659858491</v>
      </c>
      <c r="EN93" s="74">
        <f t="shared" si="520"/>
        <v>0.32743900032090989</v>
      </c>
      <c r="EO93" s="74">
        <f t="shared" si="521"/>
        <v>0.27090779890769057</v>
      </c>
      <c r="EP93" s="74">
        <f t="shared" si="522"/>
        <v>0.22364922900848108</v>
      </c>
      <c r="EQ93" s="74">
        <f t="shared" si="523"/>
        <v>0.18425284912068685</v>
      </c>
      <c r="ER93" s="74">
        <f t="shared" si="524"/>
        <v>0.15149763144334619</v>
      </c>
      <c r="ES93" s="74">
        <f t="shared" si="525"/>
        <v>0.12433234857342013</v>
      </c>
      <c r="ET93" s="74">
        <f t="shared" si="526"/>
        <v>0.10185655266456443</v>
      </c>
      <c r="EU93" s="74">
        <f t="shared" si="527"/>
        <v>8.3302565328176467E-2</v>
      </c>
      <c r="EV93" s="74">
        <f t="shared" si="528"/>
        <v>6.8018745230572789E-2</v>
      </c>
      <c r="EW93" s="74">
        <f t="shared" si="529"/>
        <v>5.545418235733561E-2</v>
      </c>
      <c r="EX93" s="74">
        <f t="shared" si="530"/>
        <v>4.5144878395178369E-2</v>
      </c>
      <c r="EY93" s="74">
        <f t="shared" si="531"/>
        <v>3.6701406908188933E-2</v>
      </c>
      <c r="EZ93" s="74">
        <f t="shared" si="532"/>
        <v>2.9798000571199929E-2</v>
      </c>
      <c r="FA93" s="74">
        <f t="shared" si="533"/>
        <v>2.4162981754911401E-2</v>
      </c>
      <c r="FB93" s="74">
        <f t="shared" si="534"/>
        <v>1.9570433841172935E-2</v>
      </c>
      <c r="FC93" s="74">
        <f t="shared" si="535"/>
        <v>1.58330008929626E-2</v>
      </c>
      <c r="FD93" s="74">
        <f t="shared" si="536"/>
        <v>1.279570033655178E-2</v>
      </c>
      <c r="FE93" s="74">
        <f t="shared" si="537"/>
        <v>1.0330635190709507E-2</v>
      </c>
      <c r="FF93" s="74">
        <f t="shared" si="538"/>
        <v>8.3324975655484686E-3</v>
      </c>
      <c r="FG93" s="74">
        <f t="shared" si="539"/>
        <v>6.7147624509293433E-3</v>
      </c>
      <c r="FH93" s="74">
        <f t="shared" si="540"/>
        <v>2.7377157382572015E-2</v>
      </c>
      <c r="FI93" s="102">
        <f t="shared" ca="1" si="402"/>
        <v>342.42578813884461</v>
      </c>
      <c r="FJ93" s="62"/>
      <c r="FK93" s="103">
        <f t="shared" ca="1" si="555"/>
        <v>2.21389320384048E-2</v>
      </c>
      <c r="FL93" s="103">
        <f t="shared" ca="1" si="555"/>
        <v>9.5025891181003651E-3</v>
      </c>
      <c r="FM93" s="103">
        <f t="shared" ca="1" si="555"/>
        <v>1.2253604011485132E-2</v>
      </c>
      <c r="FN93" s="103">
        <f t="shared" ca="1" si="555"/>
        <v>1.5349550714824391E-2</v>
      </c>
      <c r="FO93" s="103">
        <f t="shared" ca="1" si="555"/>
        <v>1.8717399770130184E-2</v>
      </c>
      <c r="FP93" s="103">
        <f t="shared" ca="1" si="555"/>
        <v>2.2260741365589247E-2</v>
      </c>
      <c r="FQ93" s="103">
        <f t="shared" ca="1" si="555"/>
        <v>2.5866126851115841E-2</v>
      </c>
      <c r="FR93" s="103">
        <f t="shared" ca="1" si="555"/>
        <v>2.941096588050322E-2</v>
      </c>
      <c r="FS93" s="103">
        <f t="shared" ca="1" si="555"/>
        <v>3.2772047866867868E-2</v>
      </c>
      <c r="FT93" s="103">
        <f t="shared" ca="1" si="555"/>
        <v>3.5833766001800368E-2</v>
      </c>
      <c r="FU93" s="103">
        <f t="shared" ca="1" si="555"/>
        <v>3.8495255738959275E-2</v>
      </c>
      <c r="FV93" s="103">
        <f t="shared" ca="1" si="555"/>
        <v>4.067587658860429E-2</v>
      </c>
      <c r="FW93" s="103">
        <f t="shared" ca="1" si="555"/>
        <v>4.2318720372215748E-2</v>
      </c>
      <c r="FX93" s="103">
        <f t="shared" ca="1" si="555"/>
        <v>4.3392078800274472E-2</v>
      </c>
      <c r="FY93" s="103">
        <f t="shared" ca="1" si="555"/>
        <v>4.3889016394943761E-2</v>
      </c>
      <c r="FZ93" s="103">
        <f t="shared" ca="1" si="554"/>
        <v>4.3825351990694553E-2</v>
      </c>
      <c r="GA93" s="103">
        <f t="shared" ca="1" si="554"/>
        <v>4.3236446222187988E-2</v>
      </c>
      <c r="GB93" s="103">
        <f t="shared" ca="1" si="554"/>
        <v>4.2173226557844515E-2</v>
      </c>
      <c r="GC93" s="103">
        <f t="shared" ca="1" si="554"/>
        <v>4.0697865498944399E-2</v>
      </c>
      <c r="GD93" s="103">
        <f t="shared" ca="1" si="556"/>
        <v>3.8879475121848986E-2</v>
      </c>
      <c r="GE93" s="103">
        <f t="shared" ca="1" si="556"/>
        <v>3.6790106587744967E-2</v>
      </c>
      <c r="GF93" s="103">
        <f t="shared" ca="1" si="556"/>
        <v>3.4501259693109368E-2</v>
      </c>
      <c r="GG93" s="103">
        <f t="shared" ca="1" si="556"/>
        <v>3.2081025551784277E-2</v>
      </c>
      <c r="GH93" s="103">
        <f t="shared" ca="1" si="556"/>
        <v>2.9591912576183106E-2</v>
      </c>
      <c r="GI93" s="103">
        <f t="shared" ca="1" si="556"/>
        <v>2.708934650990481E-2</v>
      </c>
      <c r="GJ93" s="103">
        <f t="shared" ca="1" si="556"/>
        <v>2.4620791171819822E-2</v>
      </c>
      <c r="GK93" s="103">
        <f t="shared" ca="1" si="556"/>
        <v>2.2225407582097019E-2</v>
      </c>
      <c r="GL93" s="103">
        <f t="shared" ca="1" si="556"/>
        <v>1.9934153643348392E-2</v>
      </c>
      <c r="GM93" s="103">
        <f t="shared" ca="1" si="556"/>
        <v>1.7770222141839327E-2</v>
      </c>
      <c r="GN93" s="103">
        <f t="shared" ca="1" si="556"/>
        <v>1.574971880778531E-2</v>
      </c>
      <c r="GO93" s="103">
        <f t="shared" ca="1" si="326"/>
        <v>1.3882491881926366E-2</v>
      </c>
      <c r="GP93" s="103">
        <f t="shared" ca="1" si="326"/>
        <v>1.2173037724048768E-2</v>
      </c>
      <c r="GQ93" s="103">
        <f t="shared" ca="1" si="326"/>
        <v>1.0621421535476742E-2</v>
      </c>
      <c r="GR93" s="103">
        <f t="shared" ca="1" si="326"/>
        <v>9.2241667833906672E-3</v>
      </c>
      <c r="GS93" s="103">
        <f t="shared" ca="1" si="326"/>
        <v>7.9750803878931888E-3</v>
      </c>
      <c r="GT93" s="103">
        <f t="shared" ca="1" si="326"/>
        <v>6.8659925330871747E-3</v>
      </c>
      <c r="GU93" s="103">
        <f t="shared" ca="1" si="326"/>
        <v>5.8873997804062012E-3</v>
      </c>
      <c r="GV93" s="103">
        <f t="shared" ca="1" si="326"/>
        <v>5.0290079276614792E-3</v>
      </c>
      <c r="GW93" s="103">
        <f t="shared" ca="1" si="326"/>
        <v>4.2801768717817285E-3</v>
      </c>
      <c r="GX93" s="103">
        <f t="shared" ca="1" si="326"/>
        <v>3.6302738046827278E-3</v>
      </c>
      <c r="GY93" s="103">
        <f t="shared" ca="1" si="326"/>
        <v>3.0689436639295144E-3</v>
      </c>
      <c r="GZ93" s="103">
        <f t="shared" ca="1" si="326"/>
        <v>2.5863071545182423E-3</v>
      </c>
      <c r="HA93" s="103">
        <f t="shared" ca="1" si="326"/>
        <v>2.1730971284738007E-3</v>
      </c>
      <c r="HB93" s="103">
        <f t="shared" ca="1" si="326"/>
        <v>1.8207439026834977E-3</v>
      </c>
      <c r="HC93" s="103">
        <f t="shared" ca="1" si="326"/>
        <v>1.5214194257189288E-3</v>
      </c>
      <c r="HD93" s="103">
        <f t="shared" ca="1" si="326"/>
        <v>1.2680492464517417E-3</v>
      </c>
      <c r="HE93" s="103">
        <f t="shared" ca="1" si="557"/>
        <v>1.0543001289214928E-3</v>
      </c>
      <c r="HF93" s="103">
        <f t="shared" ca="1" si="553"/>
        <v>8.7455000267233651E-4</v>
      </c>
      <c r="HG93" s="103">
        <f t="shared" ca="1" si="553"/>
        <v>7.2384580945872323E-4</v>
      </c>
      <c r="HH93" s="103">
        <f t="shared" ca="1" si="553"/>
        <v>5.9785375493082182E-4</v>
      </c>
      <c r="HI93" s="103">
        <f t="shared" ca="1" si="553"/>
        <v>4.9280552705255353E-4</v>
      </c>
      <c r="HJ93" s="103">
        <f t="shared" ca="1" si="553"/>
        <v>4.0544321601754263E-4</v>
      </c>
      <c r="HK93" s="103">
        <f t="shared" ca="1" si="553"/>
        <v>3.3296496672075026E-4</v>
      </c>
      <c r="HL93" s="103">
        <f t="shared" ca="1" si="553"/>
        <v>2.7297281028026987E-4</v>
      </c>
      <c r="HM93" s="103">
        <f t="shared" ca="1" si="552"/>
        <v>2.2342364668270784E-4</v>
      </c>
      <c r="HN93" s="103">
        <f t="shared" ca="1" si="552"/>
        <v>1.8258397456216718E-4</v>
      </c>
      <c r="HO93" s="103">
        <f t="shared" ca="1" si="552"/>
        <v>1.4898867344170791E-4</v>
      </c>
      <c r="HP93" s="103">
        <f t="shared" ca="1" si="552"/>
        <v>1.2140392539594651E-4</v>
      </c>
      <c r="HQ93" s="103">
        <f t="shared" ca="1" si="324"/>
        <v>9.8794204553720496E-5</v>
      </c>
      <c r="HR93" s="103">
        <f t="shared" ca="1" si="324"/>
        <v>8.0293152798782713E-5</v>
      </c>
      <c r="HS93" s="103">
        <f t="shared" ca="1" si="324"/>
        <v>6.5178088367923186E-5</v>
      </c>
      <c r="HT93" s="103">
        <f t="shared" ca="1" si="324"/>
        <v>5.2847852141657561E-5</v>
      </c>
      <c r="HU93" s="103">
        <f t="shared" ca="1" si="324"/>
        <v>4.2803676974623186E-5</v>
      </c>
      <c r="HV93" s="103">
        <f t="shared" ca="1" si="324"/>
        <v>3.4632762437314404E-5</v>
      </c>
      <c r="HW93" s="103">
        <f t="shared" ca="1" si="324"/>
        <v>2.7994245991314066E-5</v>
      </c>
      <c r="HX93" s="103">
        <f t="shared" ca="1" si="324"/>
        <v>2.2607278083008893E-5</v>
      </c>
      <c r="HY93" s="103">
        <f t="shared" ca="1" si="324"/>
        <v>9.3121379428406966E-5</v>
      </c>
      <c r="HZ93" s="104">
        <f t="shared" ca="1" si="541"/>
        <v>0.5671233284861813</v>
      </c>
      <c r="IA93" s="105">
        <f t="shared" ca="1" si="405"/>
        <v>2.4275763134468879E-2</v>
      </c>
      <c r="IB93" s="105">
        <f t="shared" ca="1" si="406"/>
        <v>1.0238989004890177E-2</v>
      </c>
      <c r="IC93" s="105">
        <f t="shared" ca="1" si="407"/>
        <v>1.3126400924400698E-2</v>
      </c>
      <c r="ID93" s="105">
        <f t="shared" ca="1" si="408"/>
        <v>1.6349784259633241E-2</v>
      </c>
      <c r="IE93" s="105">
        <f t="shared" ca="1" si="409"/>
        <v>1.9827170209500068E-2</v>
      </c>
      <c r="IF93" s="105">
        <f t="shared" ca="1" si="410"/>
        <v>2.345388442164811E-2</v>
      </c>
      <c r="IG93" s="105">
        <f t="shared" ca="1" si="411"/>
        <v>2.7109690913603195E-2</v>
      </c>
      <c r="IH93" s="105">
        <f t="shared" ca="1" si="412"/>
        <v>3.0667313331035215E-2</v>
      </c>
      <c r="II93" s="105">
        <f t="shared" ca="1" si="413"/>
        <v>3.4001335780268781E-2</v>
      </c>
      <c r="IJ93" s="105">
        <f t="shared" ca="1" si="414"/>
        <v>3.5873991014082257E-2</v>
      </c>
      <c r="IK93" s="105">
        <f t="shared" ca="1" si="415"/>
        <v>3.9554875704909488E-2</v>
      </c>
      <c r="IL93" s="105">
        <f t="shared" ca="1" si="416"/>
        <v>4.1600622346635752E-2</v>
      </c>
      <c r="IM93" s="105">
        <f t="shared" ca="1" si="417"/>
        <v>4.3083347113949698E-2</v>
      </c>
      <c r="IN93" s="105">
        <f t="shared" ca="1" si="418"/>
        <v>4.3978805258453983E-2</v>
      </c>
      <c r="IO93" s="105">
        <f t="shared" ca="1" si="419"/>
        <v>4.428791169725977E-2</v>
      </c>
      <c r="IP93" s="105">
        <f t="shared" ca="1" si="420"/>
        <v>4.4034172786385169E-2</v>
      </c>
      <c r="IQ93" s="105">
        <f t="shared" ca="1" si="421"/>
        <v>4.3260013394059334E-2</v>
      </c>
      <c r="IR93" s="105">
        <f t="shared" ca="1" si="422"/>
        <v>4.2022455617514679E-2</v>
      </c>
      <c r="IS93" s="105">
        <f t="shared" ca="1" si="423"/>
        <v>4.038857353146301E-2</v>
      </c>
      <c r="IT93" s="105">
        <f t="shared" ca="1" si="424"/>
        <v>3.8431082569726063E-2</v>
      </c>
      <c r="IU93" s="105">
        <f t="shared" ca="1" si="425"/>
        <v>3.6224337805116566E-2</v>
      </c>
      <c r="IV93" s="105">
        <f t="shared" ca="1" si="426"/>
        <v>3.3840925814277417E-2</v>
      </c>
      <c r="IW93" s="105">
        <f t="shared" ca="1" si="427"/>
        <v>3.1348950242022784E-2</v>
      </c>
      <c r="IX93" s="105">
        <f t="shared" ca="1" si="428"/>
        <v>2.8810038468473291E-2</v>
      </c>
      <c r="IY93" s="105">
        <f t="shared" ca="1" si="429"/>
        <v>2.6278039606361398E-2</v>
      </c>
      <c r="IZ93" s="105">
        <f t="shared" ca="1" si="430"/>
        <v>2.3798343454608545E-2</v>
      </c>
      <c r="JA93" s="105">
        <f t="shared" ca="1" si="431"/>
        <v>2.1407725103663941E-2</v>
      </c>
      <c r="JB93" s="105">
        <f t="shared" ca="1" si="432"/>
        <v>1.9134608477055847E-2</v>
      </c>
      <c r="JC93" s="105">
        <f t="shared" ca="1" si="433"/>
        <v>1.6999641416721212E-2</v>
      </c>
      <c r="JD93" s="105">
        <f t="shared" ca="1" si="434"/>
        <v>1.5016482038422936E-2</v>
      </c>
      <c r="JE93" s="105">
        <f t="shared" ca="1" si="435"/>
        <v>1.3192708244772431E-2</v>
      </c>
      <c r="JF93" s="105">
        <f t="shared" ca="1" si="436"/>
        <v>1.1530777125562141E-2</v>
      </c>
      <c r="JG93" s="105">
        <f t="shared" ca="1" si="437"/>
        <v>1.0028976624569147E-2</v>
      </c>
      <c r="JH93" s="105">
        <f t="shared" ca="1" si="438"/>
        <v>8.6823269382025128E-3</v>
      </c>
      <c r="JI93" s="105">
        <f t="shared" ca="1" si="439"/>
        <v>7.4834027269860765E-3</v>
      </c>
      <c r="JJ93" s="105">
        <f t="shared" ca="1" si="440"/>
        <v>6.4230588513962917E-3</v>
      </c>
      <c r="JK93" s="105">
        <f t="shared" ca="1" si="441"/>
        <v>5.4910517837371466E-3</v>
      </c>
      <c r="JL93" s="105">
        <f t="shared" ca="1" si="442"/>
        <v>4.6765561182174481E-3</v>
      </c>
      <c r="JM93" s="105">
        <f t="shared" ca="1" si="443"/>
        <v>3.9685808736585797E-3</v>
      </c>
      <c r="JN93" s="105">
        <f t="shared" ca="1" si="444"/>
        <v>3.3562938168464353E-3</v>
      </c>
      <c r="JO93" s="105">
        <f t="shared" ca="1" si="445"/>
        <v>2.8292641284218272E-3</v>
      </c>
      <c r="JP93" s="105">
        <f t="shared" ca="1" si="446"/>
        <v>2.3776346901658147E-3</v>
      </c>
      <c r="JQ93" s="105">
        <f t="shared" ca="1" si="447"/>
        <v>1.9922353758557135E-3</v>
      </c>
      <c r="JR93" s="105">
        <f t="shared" ca="1" si="448"/>
        <v>1.6646482270653749E-3</v>
      </c>
      <c r="JS93" s="105">
        <f t="shared" ca="1" si="449"/>
        <v>1.3872344998216229E-3</v>
      </c>
      <c r="JT93" s="105">
        <f t="shared" ca="1" si="450"/>
        <v>1.1531324458497812E-3</v>
      </c>
      <c r="JU93" s="105">
        <f t="shared" ca="1" si="451"/>
        <v>9.5623347207758201E-4</v>
      </c>
      <c r="JV93" s="105">
        <f t="shared" ca="1" si="452"/>
        <v>7.9114309812976062E-4</v>
      </c>
      <c r="JW93" s="105">
        <f t="shared" ca="1" si="453"/>
        <v>6.5313196831366346E-4</v>
      </c>
      <c r="JX93" s="105">
        <f t="shared" ca="1" si="454"/>
        <v>5.3808111276355505E-4</v>
      </c>
      <c r="JY93" s="105">
        <f t="shared" ca="1" si="455"/>
        <v>4.4242471417461671E-4</v>
      </c>
      <c r="JZ93" s="105">
        <f t="shared" ca="1" si="456"/>
        <v>3.6309283027190301E-4</v>
      </c>
      <c r="KA93" s="105">
        <f t="shared" ca="1" si="457"/>
        <v>2.9745584647165738E-4</v>
      </c>
      <c r="KB93" s="105">
        <f t="shared" ca="1" si="458"/>
        <v>2.4327188025453117E-4</v>
      </c>
      <c r="KC93" s="105">
        <f t="shared" ca="1" si="459"/>
        <v>1.9863791684694316E-4</v>
      </c>
      <c r="KD93" s="105">
        <f t="shared" ca="1" si="460"/>
        <v>1.6194511125677954E-4</v>
      </c>
      <c r="KE93" s="105">
        <f t="shared" ca="1" si="461"/>
        <v>1.318384302787187E-4</v>
      </c>
      <c r="KF93" s="105">
        <f t="shared" ca="1" si="462"/>
        <v>1.0718061600345206E-4</v>
      </c>
      <c r="KG93" s="105">
        <f t="shared" ca="1" si="463"/>
        <v>8.7020316820056874E-5</v>
      </c>
      <c r="KH93" s="105">
        <f t="shared" ca="1" si="464"/>
        <v>7.056414146329992E-5</v>
      </c>
      <c r="KI93" s="105">
        <f t="shared" ca="1" si="465"/>
        <v>5.71523364158474E-5</v>
      </c>
      <c r="KJ93" s="105">
        <f t="shared" ca="1" si="466"/>
        <v>4.6237758490732412E-5</v>
      </c>
      <c r="KK93" s="105">
        <f t="shared" ca="1" si="467"/>
        <v>3.7367805754639778E-5</v>
      </c>
      <c r="KL93" s="105">
        <f t="shared" ca="1" si="468"/>
        <v>3.0168975435111525E-5</v>
      </c>
      <c r="KM93" s="105">
        <f t="shared" ca="1" si="469"/>
        <v>2.4333732604770589E-5</v>
      </c>
      <c r="KN93" s="105">
        <f t="shared" ca="1" si="470"/>
        <v>1.9609394746305394E-5</v>
      </c>
      <c r="KO93" s="105">
        <f t="shared" ca="1" si="471"/>
        <v>7.9950629686428005E-5</v>
      </c>
      <c r="KP93" s="102"/>
      <c r="KQ93" s="106">
        <f t="shared" ca="1" si="472"/>
        <v>0.5525701148852612</v>
      </c>
      <c r="KR93" s="107">
        <f t="shared" ca="1" si="473"/>
        <v>0.18793152504986113</v>
      </c>
    </row>
    <row r="94" spans="1:304" s="63" customFormat="1" ht="15.5" x14ac:dyDescent="0.35">
      <c r="A94" s="62"/>
      <c r="B94" s="67" t="s">
        <v>196</v>
      </c>
      <c r="C94" s="95">
        <f t="shared" si="474"/>
        <v>342.81017647058826</v>
      </c>
      <c r="D94" s="75">
        <f ca="1">'Stochastic inputs'!H115</f>
        <v>25.69313</v>
      </c>
      <c r="E94" s="75">
        <v>4.7316719999999997</v>
      </c>
      <c r="F94" s="96">
        <v>25.51327809</v>
      </c>
      <c r="G94" s="96">
        <v>4.6985502959999996</v>
      </c>
      <c r="H94" s="97">
        <f t="shared" ca="1" si="327"/>
        <v>3.2295472282469366</v>
      </c>
      <c r="I94" s="97">
        <f t="shared" ca="1" si="328"/>
        <v>0.18262755949785114</v>
      </c>
      <c r="J94" s="98">
        <f t="shared" si="329"/>
        <v>3.2225226133099723</v>
      </c>
      <c r="K94" s="98">
        <f t="shared" si="330"/>
        <v>0.18262755949785114</v>
      </c>
      <c r="L94" s="98">
        <v>1.2352941176470588E-3</v>
      </c>
      <c r="M94" s="99">
        <v>533.86199999999997</v>
      </c>
      <c r="N94" s="98"/>
      <c r="O94" s="97">
        <f t="shared" ca="1" si="331"/>
        <v>3.2295472282469366</v>
      </c>
      <c r="P94" s="97">
        <f t="shared" ca="1" si="331"/>
        <v>0.18262755949785114</v>
      </c>
      <c r="Q94" s="99">
        <f t="shared" si="542"/>
        <v>342.81017647058826</v>
      </c>
      <c r="R94" s="100">
        <f t="shared" si="543"/>
        <v>358.70594117647056</v>
      </c>
      <c r="S94" s="99">
        <f t="shared" si="544"/>
        <v>375.60599999999999</v>
      </c>
      <c r="T94" s="100">
        <f t="shared" si="545"/>
        <v>394.00323529411764</v>
      </c>
      <c r="U94" s="99">
        <f t="shared" si="546"/>
        <v>413.86429411764703</v>
      </c>
      <c r="V94" s="100">
        <f t="shared" si="547"/>
        <v>435.5634705882353</v>
      </c>
      <c r="W94" s="99">
        <f t="shared" si="548"/>
        <v>459.76782352941177</v>
      </c>
      <c r="X94" s="100">
        <f t="shared" si="549"/>
        <v>485.13582352941177</v>
      </c>
      <c r="Y94" s="99">
        <f t="shared" si="550"/>
        <v>510.05664705882356</v>
      </c>
      <c r="Z94" s="100">
        <f t="shared" si="551"/>
        <v>533.86199999999997</v>
      </c>
      <c r="AA94" s="98"/>
      <c r="AB94" s="98">
        <f t="shared" si="332"/>
        <v>3.2225226133099723</v>
      </c>
      <c r="AC94" s="98">
        <f t="shared" si="332"/>
        <v>0.18262755949785114</v>
      </c>
      <c r="AD94" s="101">
        <f t="shared" ca="1" si="333"/>
        <v>7.5894511989559073</v>
      </c>
      <c r="AE94" s="101">
        <f t="shared" ca="1" si="334"/>
        <v>3.2575842525034768</v>
      </c>
      <c r="AF94" s="101">
        <f t="shared" ca="1" si="335"/>
        <v>4.2006601535779247</v>
      </c>
      <c r="AG94" s="101">
        <f t="shared" ca="1" si="336"/>
        <v>5.2619821892931915</v>
      </c>
      <c r="AH94" s="101">
        <f t="shared" ca="1" si="337"/>
        <v>6.4165151182688742</v>
      </c>
      <c r="AI94" s="101">
        <f t="shared" ca="1" si="338"/>
        <v>7.6312086759037712</v>
      </c>
      <c r="AJ94" s="101">
        <f t="shared" ca="1" si="339"/>
        <v>8.86717151044164</v>
      </c>
      <c r="AK94" s="101">
        <f t="shared" ca="1" si="340"/>
        <v>10.082378403665755</v>
      </c>
      <c r="AL94" s="101">
        <f t="shared" ca="1" si="341"/>
        <v>11.234591512543535</v>
      </c>
      <c r="AM94" s="101">
        <f t="shared" ca="1" si="342"/>
        <v>12.284179646682945</v>
      </c>
      <c r="AN94" s="101">
        <f t="shared" ca="1" si="343"/>
        <v>13.196565413153049</v>
      </c>
      <c r="AO94" s="101">
        <f t="shared" ca="1" si="344"/>
        <v>13.944104431435301</v>
      </c>
      <c r="AP94" s="101">
        <f t="shared" ca="1" si="345"/>
        <v>14.507287998808755</v>
      </c>
      <c r="AQ94" s="101">
        <f t="shared" ca="1" si="346"/>
        <v>14.87524619094776</v>
      </c>
      <c r="AR94" s="101">
        <f t="shared" ca="1" si="347"/>
        <v>15.045601455471207</v>
      </c>
      <c r="AS94" s="101">
        <f t="shared" ca="1" si="348"/>
        <v>15.023776649815641</v>
      </c>
      <c r="AT94" s="101">
        <f t="shared" ca="1" si="349"/>
        <v>14.821893759389358</v>
      </c>
      <c r="AU94" s="101">
        <f t="shared" ca="1" si="350"/>
        <v>14.457411238628772</v>
      </c>
      <c r="AV94" s="101">
        <f t="shared" ca="1" si="351"/>
        <v>13.95164245366939</v>
      </c>
      <c r="AW94" s="101">
        <f t="shared" ca="1" si="352"/>
        <v>13.328279727604892</v>
      </c>
      <c r="AX94" s="101">
        <f t="shared" ca="1" si="353"/>
        <v>12.612022931716599</v>
      </c>
      <c r="AY94" s="101">
        <f t="shared" ca="1" si="354"/>
        <v>11.827382923852412</v>
      </c>
      <c r="AZ94" s="101">
        <f t="shared" ca="1" si="355"/>
        <v>10.997702030764616</v>
      </c>
      <c r="BA94" s="101">
        <f t="shared" ca="1" si="356"/>
        <v>10.144408772343548</v>
      </c>
      <c r="BB94" s="101">
        <f t="shared" ca="1" si="357"/>
        <v>9.2865036575333786</v>
      </c>
      <c r="BC94" s="101">
        <f t="shared" ca="1" si="358"/>
        <v>8.4402577664570515</v>
      </c>
      <c r="BD94" s="101">
        <f t="shared" ca="1" si="359"/>
        <v>7.6190958953494272</v>
      </c>
      <c r="BE94" s="101">
        <f t="shared" ca="1" si="360"/>
        <v>6.8336307282680799</v>
      </c>
      <c r="BF94" s="101">
        <f t="shared" ca="1" si="361"/>
        <v>6.0918129883654926</v>
      </c>
      <c r="BG94" s="101">
        <f t="shared" ca="1" si="362"/>
        <v>5.3991638838590239</v>
      </c>
      <c r="BH94" s="101">
        <f t="shared" ca="1" si="363"/>
        <v>4.7590594918946847</v>
      </c>
      <c r="BI94" s="101">
        <f t="shared" ca="1" si="364"/>
        <v>4.1730412103642847</v>
      </c>
      <c r="BJ94" s="101">
        <f t="shared" ca="1" si="365"/>
        <v>3.6411313909452874</v>
      </c>
      <c r="BK94" s="101">
        <f t="shared" ca="1" si="366"/>
        <v>3.1621382428082918</v>
      </c>
      <c r="BL94" s="101">
        <f t="shared" ca="1" si="367"/>
        <v>2.7339387151407903</v>
      </c>
      <c r="BM94" s="101">
        <f t="shared" ca="1" si="368"/>
        <v>2.353732111913355</v>
      </c>
      <c r="BN94" s="101">
        <f t="shared" ca="1" si="369"/>
        <v>2.0182605576739516</v>
      </c>
      <c r="BO94" s="101">
        <f t="shared" ca="1" si="370"/>
        <v>1.7239950951536185</v>
      </c>
      <c r="BP94" s="101">
        <f t="shared" ca="1" si="371"/>
        <v>1.4672881887408242</v>
      </c>
      <c r="BQ94" s="101">
        <f t="shared" ca="1" si="372"/>
        <v>1.2444948036198393</v>
      </c>
      <c r="BR94" s="101">
        <f t="shared" ca="1" si="373"/>
        <v>1.0520651190099701</v>
      </c>
      <c r="BS94" s="101">
        <f t="shared" ca="1" si="374"/>
        <v>0.88661241204754337</v>
      </c>
      <c r="BT94" s="101">
        <f t="shared" ca="1" si="375"/>
        <v>0.74495981009983192</v>
      </c>
      <c r="BU94" s="101">
        <f t="shared" ca="1" si="376"/>
        <v>0.62416953858667723</v>
      </c>
      <c r="BV94" s="101">
        <f t="shared" ca="1" si="377"/>
        <v>0.5215580618164869</v>
      </c>
      <c r="BW94" s="101">
        <f t="shared" ca="1" si="378"/>
        <v>0.43470018594951787</v>
      </c>
      <c r="BX94" s="101">
        <f t="shared" ca="1" si="379"/>
        <v>0.36142481324854081</v>
      </c>
      <c r="BY94" s="101">
        <f t="shared" ca="1" si="380"/>
        <v>0.29980464074845703</v>
      </c>
      <c r="BZ94" s="101">
        <f t="shared" ca="1" si="381"/>
        <v>0.24814170967804064</v>
      </c>
      <c r="CA94" s="101">
        <f t="shared" ca="1" si="382"/>
        <v>0.20495035123143879</v>
      </c>
      <c r="CB94" s="101">
        <f t="shared" ca="1" si="383"/>
        <v>0.16893874969456707</v>
      </c>
      <c r="CC94" s="101">
        <f t="shared" ca="1" si="384"/>
        <v>0.13899006043177659</v>
      </c>
      <c r="CD94" s="101">
        <f t="shared" ca="1" si="385"/>
        <v>0.11414377900006391</v>
      </c>
      <c r="CE94" s="101">
        <f t="shared" ca="1" si="386"/>
        <v>9.3577857263851691E-2</v>
      </c>
      <c r="CF94" s="101">
        <f t="shared" ca="1" si="387"/>
        <v>7.659189974700141E-2</v>
      </c>
      <c r="CG94" s="101">
        <f t="shared" ca="1" si="388"/>
        <v>6.2591644540357913E-2</v>
      </c>
      <c r="CH94" s="101">
        <f t="shared" ca="1" si="389"/>
        <v>5.1074833434670716E-2</v>
      </c>
      <c r="CI94" s="101">
        <f t="shared" ca="1" si="390"/>
        <v>4.161850108920654E-2</v>
      </c>
      <c r="CJ94" s="101">
        <f t="shared" ca="1" si="391"/>
        <v>3.3867658697332305E-2</v>
      </c>
      <c r="CK94" s="101">
        <f t="shared" ca="1" si="392"/>
        <v>2.7525309880330601E-2</v>
      </c>
      <c r="CL94" s="101">
        <f t="shared" ca="1" si="393"/>
        <v>2.2343711975423335E-2</v>
      </c>
      <c r="CM94" s="101">
        <f t="shared" ca="1" si="394"/>
        <v>1.8116781518773179E-2</v>
      </c>
      <c r="CN94" s="101">
        <f t="shared" ca="1" si="395"/>
        <v>1.4673536057260626E-2</v>
      </c>
      <c r="CO94" s="101">
        <f t="shared" ca="1" si="396"/>
        <v>1.1872463402799707E-2</v>
      </c>
      <c r="CP94" s="101">
        <f t="shared" ca="1" si="397"/>
        <v>9.5967124084434304E-3</v>
      </c>
      <c r="CQ94" s="101">
        <f t="shared" ca="1" si="398"/>
        <v>7.7500049891559382E-3</v>
      </c>
      <c r="CR94" s="101">
        <f t="shared" ca="1" si="399"/>
        <v>3.1922956515036786E-2</v>
      </c>
      <c r="CS94" s="102">
        <f t="shared" ca="1" si="400"/>
        <v>342.81017647058815</v>
      </c>
      <c r="CT94" s="74">
        <f t="shared" si="475"/>
        <v>8.3126473239924152</v>
      </c>
      <c r="CU94" s="74">
        <f t="shared" si="476"/>
        <v>3.5060938797444829</v>
      </c>
      <c r="CV94" s="74">
        <f t="shared" si="477"/>
        <v>4.4948181819643676</v>
      </c>
      <c r="CW94" s="74">
        <f t="shared" si="478"/>
        <v>5.598587761004989</v>
      </c>
      <c r="CX94" s="74">
        <f t="shared" si="479"/>
        <v>6.7893343855510819</v>
      </c>
      <c r="CY94" s="74">
        <f t="shared" si="480"/>
        <v>8.0312148580002241</v>
      </c>
      <c r="CZ94" s="74">
        <f t="shared" si="481"/>
        <v>9.2830572772910482</v>
      </c>
      <c r="DA94" s="74">
        <f t="shared" si="482"/>
        <v>10.501278937480629</v>
      </c>
      <c r="DB94" s="74">
        <f t="shared" si="483"/>
        <v>11.642934202332034</v>
      </c>
      <c r="DC94" s="74">
        <f t="shared" ca="1" si="401"/>
        <v>12.284179646682945</v>
      </c>
      <c r="DD94" s="74">
        <f t="shared" si="484"/>
        <v>13.544609487987669</v>
      </c>
      <c r="DE94" s="74">
        <f t="shared" si="485"/>
        <v>14.24512589411318</v>
      </c>
      <c r="DF94" s="74">
        <f t="shared" si="486"/>
        <v>14.752849091153641</v>
      </c>
      <c r="DG94" s="74">
        <f t="shared" si="487"/>
        <v>15.059477052030868</v>
      </c>
      <c r="DH94" s="74">
        <f t="shared" si="488"/>
        <v>15.165323067957731</v>
      </c>
      <c r="DI94" s="74">
        <f t="shared" si="489"/>
        <v>15.078436321420003</v>
      </c>
      <c r="DJ94" s="74">
        <f t="shared" si="490"/>
        <v>14.813344181357742</v>
      </c>
      <c r="DK94" s="74">
        <f t="shared" si="491"/>
        <v>14.389572484357082</v>
      </c>
      <c r="DL94" s="74">
        <f t="shared" si="492"/>
        <v>13.830089123314899</v>
      </c>
      <c r="DM94" s="74">
        <f t="shared" si="493"/>
        <v>13.159793737967462</v>
      </c>
      <c r="DN94" s="74">
        <f t="shared" si="494"/>
        <v>12.404147422724785</v>
      </c>
      <c r="DO94" s="74">
        <f t="shared" si="495"/>
        <v>11.588005693302117</v>
      </c>
      <c r="DP94" s="74">
        <f t="shared" si="496"/>
        <v>10.734688993950076</v>
      </c>
      <c r="DQ94" s="74">
        <f t="shared" si="497"/>
        <v>9.8653001288773989</v>
      </c>
      <c r="DR94" s="74">
        <f t="shared" si="498"/>
        <v>8.998278422952076</v>
      </c>
      <c r="DS94" s="74">
        <f t="shared" si="499"/>
        <v>8.1491665138432445</v>
      </c>
      <c r="DT94" s="74">
        <f t="shared" si="500"/>
        <v>7.3305571408818535</v>
      </c>
      <c r="DU94" s="74">
        <f t="shared" si="501"/>
        <v>6.5521833884840657</v>
      </c>
      <c r="DV94" s="74">
        <f t="shared" si="502"/>
        <v>5.8211156101985058</v>
      </c>
      <c r="DW94" s="74">
        <f t="shared" si="503"/>
        <v>5.142030697079778</v>
      </c>
      <c r="DX94" s="74">
        <f t="shared" si="504"/>
        <v>4.517523518402033</v>
      </c>
      <c r="DY94" s="74">
        <f t="shared" si="505"/>
        <v>3.9484354450739771</v>
      </c>
      <c r="DZ94" s="74">
        <f t="shared" si="506"/>
        <v>3.4341802248941393</v>
      </c>
      <c r="EA94" s="74">
        <f t="shared" si="507"/>
        <v>2.9730526446931171</v>
      </c>
      <c r="EB94" s="74">
        <f t="shared" si="508"/>
        <v>2.5625100767485862</v>
      </c>
      <c r="EC94" s="74">
        <f t="shared" si="509"/>
        <v>2.1994209894515571</v>
      </c>
      <c r="ED94" s="74">
        <f t="shared" si="510"/>
        <v>1.8802777347574009</v>
      </c>
      <c r="EE94" s="74">
        <f t="shared" si="511"/>
        <v>1.6013734145561453</v>
      </c>
      <c r="EF94" s="74">
        <f t="shared" si="512"/>
        <v>1.3589444334552836</v>
      </c>
      <c r="EG94" s="74">
        <f t="shared" si="513"/>
        <v>1.1492815554591715</v>
      </c>
      <c r="EH94" s="74">
        <f t="shared" si="514"/>
        <v>0.96881299902780549</v>
      </c>
      <c r="EI94" s="74">
        <f t="shared" si="515"/>
        <v>0.81416343268628666</v>
      </c>
      <c r="EJ94" s="74">
        <f t="shared" si="516"/>
        <v>0.68219276873547996</v>
      </c>
      <c r="EK94" s="74">
        <f t="shared" si="517"/>
        <v>0.57001848112679132</v>
      </c>
      <c r="EL94" s="74">
        <f t="shared" si="518"/>
        <v>0.4750248669348151</v>
      </c>
      <c r="EM94" s="74">
        <f t="shared" si="519"/>
        <v>0.39486228659858491</v>
      </c>
      <c r="EN94" s="74">
        <f t="shared" si="520"/>
        <v>0.32743900032090989</v>
      </c>
      <c r="EO94" s="74">
        <f t="shared" si="521"/>
        <v>0.27090779890769057</v>
      </c>
      <c r="EP94" s="74">
        <f t="shared" si="522"/>
        <v>0.22364922900848108</v>
      </c>
      <c r="EQ94" s="74">
        <f t="shared" si="523"/>
        <v>0.18425284912068685</v>
      </c>
      <c r="ER94" s="74">
        <f t="shared" si="524"/>
        <v>0.15149763144334619</v>
      </c>
      <c r="ES94" s="74">
        <f t="shared" si="525"/>
        <v>0.12433234857342013</v>
      </c>
      <c r="ET94" s="74">
        <f t="shared" si="526"/>
        <v>0.10185655266456443</v>
      </c>
      <c r="EU94" s="74">
        <f t="shared" si="527"/>
        <v>8.3302565328176467E-2</v>
      </c>
      <c r="EV94" s="74">
        <f t="shared" si="528"/>
        <v>6.8018745230572789E-2</v>
      </c>
      <c r="EW94" s="74">
        <f t="shared" si="529"/>
        <v>5.545418235733561E-2</v>
      </c>
      <c r="EX94" s="74">
        <f t="shared" si="530"/>
        <v>4.5144878395178369E-2</v>
      </c>
      <c r="EY94" s="74">
        <f t="shared" si="531"/>
        <v>3.6701406908188933E-2</v>
      </c>
      <c r="EZ94" s="74">
        <f t="shared" si="532"/>
        <v>2.9798000571199929E-2</v>
      </c>
      <c r="FA94" s="74">
        <f t="shared" si="533"/>
        <v>2.4162981754911401E-2</v>
      </c>
      <c r="FB94" s="74">
        <f t="shared" si="534"/>
        <v>1.9570433841172935E-2</v>
      </c>
      <c r="FC94" s="74">
        <f t="shared" si="535"/>
        <v>1.58330008929626E-2</v>
      </c>
      <c r="FD94" s="74">
        <f t="shared" si="536"/>
        <v>1.279570033655178E-2</v>
      </c>
      <c r="FE94" s="74">
        <f t="shared" si="537"/>
        <v>1.0330635190709507E-2</v>
      </c>
      <c r="FF94" s="74">
        <f t="shared" si="538"/>
        <v>8.3324975655484686E-3</v>
      </c>
      <c r="FG94" s="74">
        <f t="shared" si="539"/>
        <v>6.7147624509293433E-3</v>
      </c>
      <c r="FH94" s="74">
        <f t="shared" si="540"/>
        <v>2.7377157382572015E-2</v>
      </c>
      <c r="FI94" s="102">
        <f t="shared" ca="1" si="402"/>
        <v>342.42578813884461</v>
      </c>
      <c r="FJ94" s="62"/>
      <c r="FK94" s="103">
        <f t="shared" ca="1" si="555"/>
        <v>2.21389320384048E-2</v>
      </c>
      <c r="FL94" s="103">
        <f t="shared" ca="1" si="555"/>
        <v>9.5025891181003651E-3</v>
      </c>
      <c r="FM94" s="103">
        <f t="shared" ca="1" si="555"/>
        <v>1.2253604011485132E-2</v>
      </c>
      <c r="FN94" s="103">
        <f t="shared" ca="1" si="555"/>
        <v>1.5349550714824391E-2</v>
      </c>
      <c r="FO94" s="103">
        <f t="shared" ca="1" si="555"/>
        <v>1.8717399770130184E-2</v>
      </c>
      <c r="FP94" s="103">
        <f t="shared" ca="1" si="555"/>
        <v>2.2260741365589247E-2</v>
      </c>
      <c r="FQ94" s="103">
        <f t="shared" ca="1" si="555"/>
        <v>2.5866126851115841E-2</v>
      </c>
      <c r="FR94" s="103">
        <f t="shared" ca="1" si="555"/>
        <v>2.941096588050322E-2</v>
      </c>
      <c r="FS94" s="103">
        <f t="shared" ca="1" si="555"/>
        <v>3.2772047866867868E-2</v>
      </c>
      <c r="FT94" s="103">
        <f t="shared" ca="1" si="555"/>
        <v>3.5833766001800368E-2</v>
      </c>
      <c r="FU94" s="103">
        <f t="shared" ca="1" si="555"/>
        <v>3.8495255738959275E-2</v>
      </c>
      <c r="FV94" s="103">
        <f t="shared" ca="1" si="555"/>
        <v>4.067587658860429E-2</v>
      </c>
      <c r="FW94" s="103">
        <f t="shared" ca="1" si="555"/>
        <v>4.2318720372215748E-2</v>
      </c>
      <c r="FX94" s="103">
        <f t="shared" ca="1" si="555"/>
        <v>4.3392078800274472E-2</v>
      </c>
      <c r="FY94" s="103">
        <f t="shared" ca="1" si="555"/>
        <v>4.3889016394943761E-2</v>
      </c>
      <c r="FZ94" s="103">
        <f t="shared" ca="1" si="554"/>
        <v>4.3825351990694553E-2</v>
      </c>
      <c r="GA94" s="103">
        <f t="shared" ca="1" si="554"/>
        <v>4.3236446222187988E-2</v>
      </c>
      <c r="GB94" s="103">
        <f t="shared" ca="1" si="554"/>
        <v>4.2173226557844515E-2</v>
      </c>
      <c r="GC94" s="103">
        <f t="shared" ca="1" si="554"/>
        <v>4.0697865498944399E-2</v>
      </c>
      <c r="GD94" s="103">
        <f t="shared" ca="1" si="556"/>
        <v>3.8879475121848986E-2</v>
      </c>
      <c r="GE94" s="103">
        <f t="shared" ca="1" si="556"/>
        <v>3.6790106587744967E-2</v>
      </c>
      <c r="GF94" s="103">
        <f t="shared" ca="1" si="556"/>
        <v>3.4501259693109368E-2</v>
      </c>
      <c r="GG94" s="103">
        <f t="shared" ca="1" si="556"/>
        <v>3.2081025551784277E-2</v>
      </c>
      <c r="GH94" s="103">
        <f t="shared" ca="1" si="556"/>
        <v>2.9591912576183106E-2</v>
      </c>
      <c r="GI94" s="103">
        <f t="shared" ca="1" si="556"/>
        <v>2.708934650990481E-2</v>
      </c>
      <c r="GJ94" s="103">
        <f t="shared" ca="1" si="556"/>
        <v>2.4620791171819822E-2</v>
      </c>
      <c r="GK94" s="103">
        <f t="shared" ca="1" si="556"/>
        <v>2.2225407582097019E-2</v>
      </c>
      <c r="GL94" s="103">
        <f t="shared" ca="1" si="556"/>
        <v>1.9934153643348392E-2</v>
      </c>
      <c r="GM94" s="103">
        <f t="shared" ca="1" si="556"/>
        <v>1.7770222141839327E-2</v>
      </c>
      <c r="GN94" s="103">
        <f t="shared" ca="1" si="556"/>
        <v>1.574971880778531E-2</v>
      </c>
      <c r="GO94" s="103">
        <f t="shared" ca="1" si="326"/>
        <v>1.3882491881926366E-2</v>
      </c>
      <c r="GP94" s="103">
        <f t="shared" ca="1" si="326"/>
        <v>1.2173037724048768E-2</v>
      </c>
      <c r="GQ94" s="103">
        <f t="shared" ca="1" si="326"/>
        <v>1.0621421535476742E-2</v>
      </c>
      <c r="GR94" s="103">
        <f t="shared" ca="1" si="326"/>
        <v>9.2241667833906672E-3</v>
      </c>
      <c r="GS94" s="103">
        <f t="shared" ca="1" si="326"/>
        <v>7.9750803878931888E-3</v>
      </c>
      <c r="GT94" s="103">
        <f t="shared" ca="1" si="326"/>
        <v>6.8659925330871747E-3</v>
      </c>
      <c r="GU94" s="103">
        <f t="shared" ca="1" si="326"/>
        <v>5.8873997804062012E-3</v>
      </c>
      <c r="GV94" s="103">
        <f t="shared" ca="1" si="326"/>
        <v>5.0290079276614792E-3</v>
      </c>
      <c r="GW94" s="103">
        <f t="shared" ca="1" si="326"/>
        <v>4.2801768717817285E-3</v>
      </c>
      <c r="GX94" s="103">
        <f t="shared" ca="1" si="326"/>
        <v>3.6302738046827278E-3</v>
      </c>
      <c r="GY94" s="103">
        <f t="shared" ca="1" si="326"/>
        <v>3.0689436639295144E-3</v>
      </c>
      <c r="GZ94" s="103">
        <f t="shared" ca="1" si="326"/>
        <v>2.5863071545182423E-3</v>
      </c>
      <c r="HA94" s="103">
        <f t="shared" ca="1" si="326"/>
        <v>2.1730971284738007E-3</v>
      </c>
      <c r="HB94" s="103">
        <f t="shared" ca="1" si="326"/>
        <v>1.8207439026834977E-3</v>
      </c>
      <c r="HC94" s="103">
        <f t="shared" ca="1" si="326"/>
        <v>1.5214194257189288E-3</v>
      </c>
      <c r="HD94" s="103">
        <f t="shared" ca="1" si="326"/>
        <v>1.2680492464517417E-3</v>
      </c>
      <c r="HE94" s="103">
        <f t="shared" ca="1" si="557"/>
        <v>1.0543001289214928E-3</v>
      </c>
      <c r="HF94" s="103">
        <f t="shared" ca="1" si="553"/>
        <v>8.7455000267233651E-4</v>
      </c>
      <c r="HG94" s="103">
        <f t="shared" ca="1" si="553"/>
        <v>7.2384580945872323E-4</v>
      </c>
      <c r="HH94" s="103">
        <f t="shared" ca="1" si="553"/>
        <v>5.9785375493082182E-4</v>
      </c>
      <c r="HI94" s="103">
        <f t="shared" ca="1" si="553"/>
        <v>4.9280552705255353E-4</v>
      </c>
      <c r="HJ94" s="103">
        <f t="shared" ca="1" si="553"/>
        <v>4.0544321601754263E-4</v>
      </c>
      <c r="HK94" s="103">
        <f t="shared" ca="1" si="553"/>
        <v>3.3296496672075026E-4</v>
      </c>
      <c r="HL94" s="103">
        <f t="shared" ca="1" si="553"/>
        <v>2.7297281028026987E-4</v>
      </c>
      <c r="HM94" s="103">
        <f t="shared" ca="1" si="552"/>
        <v>2.2342364668270784E-4</v>
      </c>
      <c r="HN94" s="103">
        <f t="shared" ca="1" si="552"/>
        <v>1.8258397456216718E-4</v>
      </c>
      <c r="HO94" s="103">
        <f t="shared" ca="1" si="552"/>
        <v>1.4898867344170791E-4</v>
      </c>
      <c r="HP94" s="103">
        <f t="shared" ca="1" si="552"/>
        <v>1.2140392539594651E-4</v>
      </c>
      <c r="HQ94" s="103">
        <f t="shared" ca="1" si="324"/>
        <v>9.8794204553720496E-5</v>
      </c>
      <c r="HR94" s="103">
        <f t="shared" ca="1" si="324"/>
        <v>8.0293152798782713E-5</v>
      </c>
      <c r="HS94" s="103">
        <f t="shared" ca="1" si="324"/>
        <v>6.5178088367923186E-5</v>
      </c>
      <c r="HT94" s="103">
        <f t="shared" ca="1" si="324"/>
        <v>5.2847852141657561E-5</v>
      </c>
      <c r="HU94" s="103">
        <f t="shared" ca="1" si="324"/>
        <v>4.2803676974623186E-5</v>
      </c>
      <c r="HV94" s="103">
        <f t="shared" ca="1" si="324"/>
        <v>3.4632762437314404E-5</v>
      </c>
      <c r="HW94" s="103">
        <f t="shared" ca="1" si="324"/>
        <v>2.7994245991314066E-5</v>
      </c>
      <c r="HX94" s="103">
        <f t="shared" ca="1" si="324"/>
        <v>2.2607278083008893E-5</v>
      </c>
      <c r="HY94" s="103">
        <f t="shared" ca="1" si="324"/>
        <v>9.3121379428406966E-5</v>
      </c>
      <c r="HZ94" s="104">
        <f t="shared" ca="1" si="541"/>
        <v>0.5671233284861813</v>
      </c>
      <c r="IA94" s="105">
        <f t="shared" ca="1" si="405"/>
        <v>2.4275763134468879E-2</v>
      </c>
      <c r="IB94" s="105">
        <f t="shared" ca="1" si="406"/>
        <v>1.0238989004890177E-2</v>
      </c>
      <c r="IC94" s="105">
        <f t="shared" ca="1" si="407"/>
        <v>1.3126400924400698E-2</v>
      </c>
      <c r="ID94" s="105">
        <f t="shared" ca="1" si="408"/>
        <v>1.6349784259633241E-2</v>
      </c>
      <c r="IE94" s="105">
        <f t="shared" ca="1" si="409"/>
        <v>1.9827170209500068E-2</v>
      </c>
      <c r="IF94" s="105">
        <f t="shared" ca="1" si="410"/>
        <v>2.345388442164811E-2</v>
      </c>
      <c r="IG94" s="105">
        <f t="shared" ca="1" si="411"/>
        <v>2.7109690913603195E-2</v>
      </c>
      <c r="IH94" s="105">
        <f t="shared" ca="1" si="412"/>
        <v>3.0667313331035215E-2</v>
      </c>
      <c r="II94" s="105">
        <f t="shared" ca="1" si="413"/>
        <v>3.4001335780268781E-2</v>
      </c>
      <c r="IJ94" s="105">
        <f t="shared" ca="1" si="414"/>
        <v>3.5873991014082257E-2</v>
      </c>
      <c r="IK94" s="105">
        <f t="shared" ca="1" si="415"/>
        <v>3.9554875704909488E-2</v>
      </c>
      <c r="IL94" s="105">
        <f t="shared" ca="1" si="416"/>
        <v>4.1600622346635752E-2</v>
      </c>
      <c r="IM94" s="105">
        <f t="shared" ca="1" si="417"/>
        <v>4.3083347113949698E-2</v>
      </c>
      <c r="IN94" s="105">
        <f t="shared" ca="1" si="418"/>
        <v>4.3978805258453983E-2</v>
      </c>
      <c r="IO94" s="105">
        <f t="shared" ca="1" si="419"/>
        <v>4.428791169725977E-2</v>
      </c>
      <c r="IP94" s="105">
        <f t="shared" ca="1" si="420"/>
        <v>4.4034172786385169E-2</v>
      </c>
      <c r="IQ94" s="105">
        <f t="shared" ca="1" si="421"/>
        <v>4.3260013394059334E-2</v>
      </c>
      <c r="IR94" s="105">
        <f t="shared" ca="1" si="422"/>
        <v>4.2022455617514679E-2</v>
      </c>
      <c r="IS94" s="105">
        <f t="shared" ca="1" si="423"/>
        <v>4.038857353146301E-2</v>
      </c>
      <c r="IT94" s="105">
        <f t="shared" ca="1" si="424"/>
        <v>3.8431082569726063E-2</v>
      </c>
      <c r="IU94" s="105">
        <f t="shared" ca="1" si="425"/>
        <v>3.6224337805116566E-2</v>
      </c>
      <c r="IV94" s="105">
        <f t="shared" ca="1" si="426"/>
        <v>3.3840925814277417E-2</v>
      </c>
      <c r="IW94" s="105">
        <f t="shared" ca="1" si="427"/>
        <v>3.1348950242022784E-2</v>
      </c>
      <c r="IX94" s="105">
        <f t="shared" ca="1" si="428"/>
        <v>2.8810038468473291E-2</v>
      </c>
      <c r="IY94" s="105">
        <f t="shared" ca="1" si="429"/>
        <v>2.6278039606361398E-2</v>
      </c>
      <c r="IZ94" s="105">
        <f t="shared" ca="1" si="430"/>
        <v>2.3798343454608545E-2</v>
      </c>
      <c r="JA94" s="105">
        <f t="shared" ca="1" si="431"/>
        <v>2.1407725103663941E-2</v>
      </c>
      <c r="JB94" s="105">
        <f t="shared" ca="1" si="432"/>
        <v>1.9134608477055847E-2</v>
      </c>
      <c r="JC94" s="105">
        <f t="shared" ca="1" si="433"/>
        <v>1.6999641416721212E-2</v>
      </c>
      <c r="JD94" s="105">
        <f t="shared" ca="1" si="434"/>
        <v>1.5016482038422936E-2</v>
      </c>
      <c r="JE94" s="105">
        <f t="shared" ca="1" si="435"/>
        <v>1.3192708244772431E-2</v>
      </c>
      <c r="JF94" s="105">
        <f t="shared" ca="1" si="436"/>
        <v>1.1530777125562141E-2</v>
      </c>
      <c r="JG94" s="105">
        <f t="shared" ca="1" si="437"/>
        <v>1.0028976624569147E-2</v>
      </c>
      <c r="JH94" s="105">
        <f t="shared" ca="1" si="438"/>
        <v>8.6823269382025128E-3</v>
      </c>
      <c r="JI94" s="105">
        <f t="shared" ca="1" si="439"/>
        <v>7.4834027269860765E-3</v>
      </c>
      <c r="JJ94" s="105">
        <f t="shared" ca="1" si="440"/>
        <v>6.4230588513962917E-3</v>
      </c>
      <c r="JK94" s="105">
        <f t="shared" ca="1" si="441"/>
        <v>5.4910517837371466E-3</v>
      </c>
      <c r="JL94" s="105">
        <f t="shared" ca="1" si="442"/>
        <v>4.6765561182174481E-3</v>
      </c>
      <c r="JM94" s="105">
        <f t="shared" ca="1" si="443"/>
        <v>3.9685808736585797E-3</v>
      </c>
      <c r="JN94" s="105">
        <f t="shared" ca="1" si="444"/>
        <v>3.3562938168464353E-3</v>
      </c>
      <c r="JO94" s="105">
        <f t="shared" ca="1" si="445"/>
        <v>2.8292641284218272E-3</v>
      </c>
      <c r="JP94" s="105">
        <f t="shared" ca="1" si="446"/>
        <v>2.3776346901658147E-3</v>
      </c>
      <c r="JQ94" s="105">
        <f t="shared" ca="1" si="447"/>
        <v>1.9922353758557135E-3</v>
      </c>
      <c r="JR94" s="105">
        <f t="shared" ca="1" si="448"/>
        <v>1.6646482270653749E-3</v>
      </c>
      <c r="JS94" s="105">
        <f t="shared" ca="1" si="449"/>
        <v>1.3872344998216229E-3</v>
      </c>
      <c r="JT94" s="105">
        <f t="shared" ca="1" si="450"/>
        <v>1.1531324458497812E-3</v>
      </c>
      <c r="JU94" s="105">
        <f t="shared" ca="1" si="451"/>
        <v>9.5623347207758201E-4</v>
      </c>
      <c r="JV94" s="105">
        <f t="shared" ca="1" si="452"/>
        <v>7.9114309812976062E-4</v>
      </c>
      <c r="JW94" s="105">
        <f t="shared" ca="1" si="453"/>
        <v>6.5313196831366346E-4</v>
      </c>
      <c r="JX94" s="105">
        <f t="shared" ca="1" si="454"/>
        <v>5.3808111276355505E-4</v>
      </c>
      <c r="JY94" s="105">
        <f t="shared" ca="1" si="455"/>
        <v>4.4242471417461671E-4</v>
      </c>
      <c r="JZ94" s="105">
        <f t="shared" ca="1" si="456"/>
        <v>3.6309283027190301E-4</v>
      </c>
      <c r="KA94" s="105">
        <f t="shared" ca="1" si="457"/>
        <v>2.9745584647165738E-4</v>
      </c>
      <c r="KB94" s="105">
        <f t="shared" ca="1" si="458"/>
        <v>2.4327188025453117E-4</v>
      </c>
      <c r="KC94" s="105">
        <f t="shared" ca="1" si="459"/>
        <v>1.9863791684694316E-4</v>
      </c>
      <c r="KD94" s="105">
        <f t="shared" ca="1" si="460"/>
        <v>1.6194511125677954E-4</v>
      </c>
      <c r="KE94" s="105">
        <f t="shared" ca="1" si="461"/>
        <v>1.318384302787187E-4</v>
      </c>
      <c r="KF94" s="105">
        <f t="shared" ca="1" si="462"/>
        <v>1.0718061600345206E-4</v>
      </c>
      <c r="KG94" s="105">
        <f t="shared" ca="1" si="463"/>
        <v>8.7020316820056874E-5</v>
      </c>
      <c r="KH94" s="105">
        <f t="shared" ca="1" si="464"/>
        <v>7.056414146329992E-5</v>
      </c>
      <c r="KI94" s="105">
        <f t="shared" ca="1" si="465"/>
        <v>5.71523364158474E-5</v>
      </c>
      <c r="KJ94" s="105">
        <f t="shared" ca="1" si="466"/>
        <v>4.6237758490732412E-5</v>
      </c>
      <c r="KK94" s="105">
        <f t="shared" ca="1" si="467"/>
        <v>3.7367805754639778E-5</v>
      </c>
      <c r="KL94" s="105">
        <f t="shared" ca="1" si="468"/>
        <v>3.0168975435111525E-5</v>
      </c>
      <c r="KM94" s="105">
        <f t="shared" ca="1" si="469"/>
        <v>2.4333732604770589E-5</v>
      </c>
      <c r="KN94" s="105">
        <f t="shared" ca="1" si="470"/>
        <v>1.9609394746305394E-5</v>
      </c>
      <c r="KO94" s="105">
        <f t="shared" ca="1" si="471"/>
        <v>7.9950629686428005E-5</v>
      </c>
      <c r="KP94" s="102"/>
      <c r="KQ94" s="106">
        <f t="shared" ca="1" si="472"/>
        <v>0.5525701148852612</v>
      </c>
      <c r="KR94" s="107">
        <f t="shared" ca="1" si="473"/>
        <v>0.18793152504986113</v>
      </c>
    </row>
    <row r="95" spans="1:304" s="63" customFormat="1" ht="15.5" x14ac:dyDescent="0.35">
      <c r="A95" s="62"/>
      <c r="B95" s="67" t="s">
        <v>197</v>
      </c>
      <c r="C95" s="95">
        <f t="shared" si="474"/>
        <v>342.81017647058826</v>
      </c>
      <c r="D95" s="75">
        <f ca="1">'Stochastic inputs'!H116</f>
        <v>25.69313</v>
      </c>
      <c r="E95" s="75">
        <v>4.7316719999999997</v>
      </c>
      <c r="F95" s="96">
        <v>25.51327809</v>
      </c>
      <c r="G95" s="96">
        <v>4.6985502959999996</v>
      </c>
      <c r="H95" s="97">
        <f t="shared" ca="1" si="327"/>
        <v>3.2295472282469366</v>
      </c>
      <c r="I95" s="97">
        <f t="shared" ca="1" si="328"/>
        <v>0.18262755949785114</v>
      </c>
      <c r="J95" s="98">
        <f t="shared" si="329"/>
        <v>3.2225226133099723</v>
      </c>
      <c r="K95" s="98">
        <f t="shared" si="330"/>
        <v>0.18262755949785114</v>
      </c>
      <c r="L95" s="98">
        <v>1.2352941176470588E-3</v>
      </c>
      <c r="M95" s="99">
        <v>533.86199999999997</v>
      </c>
      <c r="N95" s="98"/>
      <c r="O95" s="97">
        <f t="shared" ca="1" si="331"/>
        <v>3.2295472282469366</v>
      </c>
      <c r="P95" s="97">
        <f t="shared" ca="1" si="331"/>
        <v>0.18262755949785114</v>
      </c>
      <c r="Q95" s="99">
        <f t="shared" si="542"/>
        <v>342.81017647058826</v>
      </c>
      <c r="R95" s="100">
        <f t="shared" si="543"/>
        <v>358.70594117647056</v>
      </c>
      <c r="S95" s="99">
        <f t="shared" si="544"/>
        <v>375.60599999999999</v>
      </c>
      <c r="T95" s="100">
        <f t="shared" si="545"/>
        <v>394.00323529411764</v>
      </c>
      <c r="U95" s="99">
        <f t="shared" si="546"/>
        <v>413.86429411764703</v>
      </c>
      <c r="V95" s="100">
        <f t="shared" si="547"/>
        <v>435.5634705882353</v>
      </c>
      <c r="W95" s="99">
        <f t="shared" si="548"/>
        <v>459.76782352941177</v>
      </c>
      <c r="X95" s="100">
        <f t="shared" si="549"/>
        <v>485.13582352941177</v>
      </c>
      <c r="Y95" s="99">
        <f t="shared" si="550"/>
        <v>510.05664705882356</v>
      </c>
      <c r="Z95" s="100">
        <f t="shared" si="551"/>
        <v>533.86199999999997</v>
      </c>
      <c r="AA95" s="98"/>
      <c r="AB95" s="98">
        <f t="shared" si="332"/>
        <v>3.2225226133099723</v>
      </c>
      <c r="AC95" s="98">
        <f t="shared" si="332"/>
        <v>0.18262755949785114</v>
      </c>
      <c r="AD95" s="101">
        <f t="shared" ca="1" si="333"/>
        <v>7.5894511989559073</v>
      </c>
      <c r="AE95" s="101">
        <f t="shared" ca="1" si="334"/>
        <v>3.2575842525034768</v>
      </c>
      <c r="AF95" s="101">
        <f t="shared" ca="1" si="335"/>
        <v>4.2006601535779247</v>
      </c>
      <c r="AG95" s="101">
        <f t="shared" ca="1" si="336"/>
        <v>5.2619821892931915</v>
      </c>
      <c r="AH95" s="101">
        <f t="shared" ca="1" si="337"/>
        <v>6.4165151182688742</v>
      </c>
      <c r="AI95" s="101">
        <f t="shared" ca="1" si="338"/>
        <v>7.6312086759037712</v>
      </c>
      <c r="AJ95" s="101">
        <f t="shared" ca="1" si="339"/>
        <v>8.86717151044164</v>
      </c>
      <c r="AK95" s="101">
        <f t="shared" ca="1" si="340"/>
        <v>10.082378403665755</v>
      </c>
      <c r="AL95" s="101">
        <f t="shared" ca="1" si="341"/>
        <v>11.234591512543535</v>
      </c>
      <c r="AM95" s="101">
        <f t="shared" ca="1" si="342"/>
        <v>12.284179646682945</v>
      </c>
      <c r="AN95" s="101">
        <f t="shared" ca="1" si="343"/>
        <v>13.196565413153049</v>
      </c>
      <c r="AO95" s="101">
        <f t="shared" ca="1" si="344"/>
        <v>13.944104431435301</v>
      </c>
      <c r="AP95" s="101">
        <f t="shared" ca="1" si="345"/>
        <v>14.507287998808755</v>
      </c>
      <c r="AQ95" s="101">
        <f t="shared" ca="1" si="346"/>
        <v>14.87524619094776</v>
      </c>
      <c r="AR95" s="101">
        <f t="shared" ca="1" si="347"/>
        <v>15.045601455471207</v>
      </c>
      <c r="AS95" s="101">
        <f t="shared" ca="1" si="348"/>
        <v>15.023776649815641</v>
      </c>
      <c r="AT95" s="101">
        <f t="shared" ca="1" si="349"/>
        <v>14.821893759389358</v>
      </c>
      <c r="AU95" s="101">
        <f t="shared" ca="1" si="350"/>
        <v>14.457411238628772</v>
      </c>
      <c r="AV95" s="101">
        <f t="shared" ca="1" si="351"/>
        <v>13.95164245366939</v>
      </c>
      <c r="AW95" s="101">
        <f t="shared" ca="1" si="352"/>
        <v>13.328279727604892</v>
      </c>
      <c r="AX95" s="101">
        <f t="shared" ca="1" si="353"/>
        <v>12.612022931716599</v>
      </c>
      <c r="AY95" s="101">
        <f t="shared" ca="1" si="354"/>
        <v>11.827382923852412</v>
      </c>
      <c r="AZ95" s="101">
        <f t="shared" ca="1" si="355"/>
        <v>10.997702030764616</v>
      </c>
      <c r="BA95" s="101">
        <f t="shared" ca="1" si="356"/>
        <v>10.144408772343548</v>
      </c>
      <c r="BB95" s="101">
        <f t="shared" ca="1" si="357"/>
        <v>9.2865036575333786</v>
      </c>
      <c r="BC95" s="101">
        <f t="shared" ca="1" si="358"/>
        <v>8.4402577664570515</v>
      </c>
      <c r="BD95" s="101">
        <f t="shared" ca="1" si="359"/>
        <v>7.6190958953494272</v>
      </c>
      <c r="BE95" s="101">
        <f t="shared" ca="1" si="360"/>
        <v>6.8336307282680799</v>
      </c>
      <c r="BF95" s="101">
        <f t="shared" ca="1" si="361"/>
        <v>6.0918129883654926</v>
      </c>
      <c r="BG95" s="101">
        <f t="shared" ca="1" si="362"/>
        <v>5.3991638838590239</v>
      </c>
      <c r="BH95" s="101">
        <f t="shared" ca="1" si="363"/>
        <v>4.7590594918946847</v>
      </c>
      <c r="BI95" s="101">
        <f t="shared" ca="1" si="364"/>
        <v>4.1730412103642847</v>
      </c>
      <c r="BJ95" s="101">
        <f t="shared" ca="1" si="365"/>
        <v>3.6411313909452874</v>
      </c>
      <c r="BK95" s="101">
        <f t="shared" ca="1" si="366"/>
        <v>3.1621382428082918</v>
      </c>
      <c r="BL95" s="101">
        <f t="shared" ca="1" si="367"/>
        <v>2.7339387151407903</v>
      </c>
      <c r="BM95" s="101">
        <f t="shared" ca="1" si="368"/>
        <v>2.353732111913355</v>
      </c>
      <c r="BN95" s="101">
        <f t="shared" ca="1" si="369"/>
        <v>2.0182605576739516</v>
      </c>
      <c r="BO95" s="101">
        <f t="shared" ca="1" si="370"/>
        <v>1.7239950951536185</v>
      </c>
      <c r="BP95" s="101">
        <f t="shared" ca="1" si="371"/>
        <v>1.4672881887408242</v>
      </c>
      <c r="BQ95" s="101">
        <f t="shared" ca="1" si="372"/>
        <v>1.2444948036198393</v>
      </c>
      <c r="BR95" s="101">
        <f t="shared" ca="1" si="373"/>
        <v>1.0520651190099701</v>
      </c>
      <c r="BS95" s="101">
        <f t="shared" ca="1" si="374"/>
        <v>0.88661241204754337</v>
      </c>
      <c r="BT95" s="101">
        <f t="shared" ca="1" si="375"/>
        <v>0.74495981009983192</v>
      </c>
      <c r="BU95" s="101">
        <f t="shared" ca="1" si="376"/>
        <v>0.62416953858667723</v>
      </c>
      <c r="BV95" s="101">
        <f t="shared" ca="1" si="377"/>
        <v>0.5215580618164869</v>
      </c>
      <c r="BW95" s="101">
        <f t="shared" ca="1" si="378"/>
        <v>0.43470018594951787</v>
      </c>
      <c r="BX95" s="101">
        <f t="shared" ca="1" si="379"/>
        <v>0.36142481324854081</v>
      </c>
      <c r="BY95" s="101">
        <f t="shared" ca="1" si="380"/>
        <v>0.29980464074845703</v>
      </c>
      <c r="BZ95" s="101">
        <f t="shared" ca="1" si="381"/>
        <v>0.24814170967804064</v>
      </c>
      <c r="CA95" s="101">
        <f t="shared" ca="1" si="382"/>
        <v>0.20495035123143879</v>
      </c>
      <c r="CB95" s="101">
        <f t="shared" ca="1" si="383"/>
        <v>0.16893874969456707</v>
      </c>
      <c r="CC95" s="101">
        <f t="shared" ca="1" si="384"/>
        <v>0.13899006043177659</v>
      </c>
      <c r="CD95" s="101">
        <f t="shared" ca="1" si="385"/>
        <v>0.11414377900006391</v>
      </c>
      <c r="CE95" s="101">
        <f t="shared" ca="1" si="386"/>
        <v>9.3577857263851691E-2</v>
      </c>
      <c r="CF95" s="101">
        <f t="shared" ca="1" si="387"/>
        <v>7.659189974700141E-2</v>
      </c>
      <c r="CG95" s="101">
        <f t="shared" ca="1" si="388"/>
        <v>6.2591644540357913E-2</v>
      </c>
      <c r="CH95" s="101">
        <f t="shared" ca="1" si="389"/>
        <v>5.1074833434670716E-2</v>
      </c>
      <c r="CI95" s="101">
        <f t="shared" ca="1" si="390"/>
        <v>4.161850108920654E-2</v>
      </c>
      <c r="CJ95" s="101">
        <f t="shared" ca="1" si="391"/>
        <v>3.3867658697332305E-2</v>
      </c>
      <c r="CK95" s="101">
        <f t="shared" ca="1" si="392"/>
        <v>2.7525309880330601E-2</v>
      </c>
      <c r="CL95" s="101">
        <f t="shared" ca="1" si="393"/>
        <v>2.2343711975423335E-2</v>
      </c>
      <c r="CM95" s="101">
        <f t="shared" ca="1" si="394"/>
        <v>1.8116781518773179E-2</v>
      </c>
      <c r="CN95" s="101">
        <f t="shared" ca="1" si="395"/>
        <v>1.4673536057260626E-2</v>
      </c>
      <c r="CO95" s="101">
        <f t="shared" ca="1" si="396"/>
        <v>1.1872463402799707E-2</v>
      </c>
      <c r="CP95" s="101">
        <f t="shared" ca="1" si="397"/>
        <v>9.5967124084434304E-3</v>
      </c>
      <c r="CQ95" s="101">
        <f t="shared" ca="1" si="398"/>
        <v>7.7500049891559382E-3</v>
      </c>
      <c r="CR95" s="101">
        <f t="shared" ca="1" si="399"/>
        <v>3.1922956515036786E-2</v>
      </c>
      <c r="CS95" s="102">
        <f t="shared" ca="1" si="400"/>
        <v>342.81017647058815</v>
      </c>
      <c r="CT95" s="74">
        <f t="shared" si="475"/>
        <v>8.3126473239924152</v>
      </c>
      <c r="CU95" s="74">
        <f t="shared" si="476"/>
        <v>3.5060938797444829</v>
      </c>
      <c r="CV95" s="74">
        <f t="shared" si="477"/>
        <v>4.4948181819643676</v>
      </c>
      <c r="CW95" s="74">
        <f t="shared" si="478"/>
        <v>5.598587761004989</v>
      </c>
      <c r="CX95" s="74">
        <f t="shared" si="479"/>
        <v>6.7893343855510819</v>
      </c>
      <c r="CY95" s="74">
        <f t="shared" si="480"/>
        <v>8.0312148580002241</v>
      </c>
      <c r="CZ95" s="74">
        <f t="shared" si="481"/>
        <v>9.2830572772910482</v>
      </c>
      <c r="DA95" s="74">
        <f t="shared" si="482"/>
        <v>10.501278937480629</v>
      </c>
      <c r="DB95" s="74">
        <f t="shared" si="483"/>
        <v>11.642934202332034</v>
      </c>
      <c r="DC95" s="74">
        <f t="shared" ca="1" si="401"/>
        <v>12.284179646682945</v>
      </c>
      <c r="DD95" s="74">
        <f t="shared" si="484"/>
        <v>13.544609487987669</v>
      </c>
      <c r="DE95" s="74">
        <f t="shared" si="485"/>
        <v>14.24512589411318</v>
      </c>
      <c r="DF95" s="74">
        <f t="shared" si="486"/>
        <v>14.752849091153641</v>
      </c>
      <c r="DG95" s="74">
        <f t="shared" si="487"/>
        <v>15.059477052030868</v>
      </c>
      <c r="DH95" s="74">
        <f t="shared" si="488"/>
        <v>15.165323067957731</v>
      </c>
      <c r="DI95" s="74">
        <f t="shared" si="489"/>
        <v>15.078436321420003</v>
      </c>
      <c r="DJ95" s="74">
        <f t="shared" si="490"/>
        <v>14.813344181357742</v>
      </c>
      <c r="DK95" s="74">
        <f t="shared" si="491"/>
        <v>14.389572484357082</v>
      </c>
      <c r="DL95" s="74">
        <f t="shared" si="492"/>
        <v>13.830089123314899</v>
      </c>
      <c r="DM95" s="74">
        <f t="shared" si="493"/>
        <v>13.159793737967462</v>
      </c>
      <c r="DN95" s="74">
        <f t="shared" si="494"/>
        <v>12.404147422724785</v>
      </c>
      <c r="DO95" s="74">
        <f t="shared" si="495"/>
        <v>11.588005693302117</v>
      </c>
      <c r="DP95" s="74">
        <f t="shared" si="496"/>
        <v>10.734688993950076</v>
      </c>
      <c r="DQ95" s="74">
        <f t="shared" si="497"/>
        <v>9.8653001288773989</v>
      </c>
      <c r="DR95" s="74">
        <f t="shared" si="498"/>
        <v>8.998278422952076</v>
      </c>
      <c r="DS95" s="74">
        <f t="shared" si="499"/>
        <v>8.1491665138432445</v>
      </c>
      <c r="DT95" s="74">
        <f t="shared" si="500"/>
        <v>7.3305571408818535</v>
      </c>
      <c r="DU95" s="74">
        <f t="shared" si="501"/>
        <v>6.5521833884840657</v>
      </c>
      <c r="DV95" s="74">
        <f t="shared" si="502"/>
        <v>5.8211156101985058</v>
      </c>
      <c r="DW95" s="74">
        <f t="shared" si="503"/>
        <v>5.142030697079778</v>
      </c>
      <c r="DX95" s="74">
        <f t="shared" si="504"/>
        <v>4.517523518402033</v>
      </c>
      <c r="DY95" s="74">
        <f t="shared" si="505"/>
        <v>3.9484354450739771</v>
      </c>
      <c r="DZ95" s="74">
        <f t="shared" si="506"/>
        <v>3.4341802248941393</v>
      </c>
      <c r="EA95" s="74">
        <f t="shared" si="507"/>
        <v>2.9730526446931171</v>
      </c>
      <c r="EB95" s="74">
        <f t="shared" si="508"/>
        <v>2.5625100767485862</v>
      </c>
      <c r="EC95" s="74">
        <f t="shared" si="509"/>
        <v>2.1994209894515571</v>
      </c>
      <c r="ED95" s="74">
        <f t="shared" si="510"/>
        <v>1.8802777347574009</v>
      </c>
      <c r="EE95" s="74">
        <f t="shared" si="511"/>
        <v>1.6013734145561453</v>
      </c>
      <c r="EF95" s="74">
        <f t="shared" si="512"/>
        <v>1.3589444334552836</v>
      </c>
      <c r="EG95" s="74">
        <f t="shared" si="513"/>
        <v>1.1492815554591715</v>
      </c>
      <c r="EH95" s="74">
        <f t="shared" si="514"/>
        <v>0.96881299902780549</v>
      </c>
      <c r="EI95" s="74">
        <f t="shared" si="515"/>
        <v>0.81416343268628666</v>
      </c>
      <c r="EJ95" s="74">
        <f t="shared" si="516"/>
        <v>0.68219276873547996</v>
      </c>
      <c r="EK95" s="74">
        <f t="shared" si="517"/>
        <v>0.57001848112679132</v>
      </c>
      <c r="EL95" s="74">
        <f t="shared" si="518"/>
        <v>0.4750248669348151</v>
      </c>
      <c r="EM95" s="74">
        <f t="shared" si="519"/>
        <v>0.39486228659858491</v>
      </c>
      <c r="EN95" s="74">
        <f t="shared" si="520"/>
        <v>0.32743900032090989</v>
      </c>
      <c r="EO95" s="74">
        <f t="shared" si="521"/>
        <v>0.27090779890769057</v>
      </c>
      <c r="EP95" s="74">
        <f t="shared" si="522"/>
        <v>0.22364922900848108</v>
      </c>
      <c r="EQ95" s="74">
        <f t="shared" si="523"/>
        <v>0.18425284912068685</v>
      </c>
      <c r="ER95" s="74">
        <f t="shared" si="524"/>
        <v>0.15149763144334619</v>
      </c>
      <c r="ES95" s="74">
        <f t="shared" si="525"/>
        <v>0.12433234857342013</v>
      </c>
      <c r="ET95" s="74">
        <f t="shared" si="526"/>
        <v>0.10185655266456443</v>
      </c>
      <c r="EU95" s="74">
        <f t="shared" si="527"/>
        <v>8.3302565328176467E-2</v>
      </c>
      <c r="EV95" s="74">
        <f t="shared" si="528"/>
        <v>6.8018745230572789E-2</v>
      </c>
      <c r="EW95" s="74">
        <f t="shared" si="529"/>
        <v>5.545418235733561E-2</v>
      </c>
      <c r="EX95" s="74">
        <f t="shared" si="530"/>
        <v>4.5144878395178369E-2</v>
      </c>
      <c r="EY95" s="74">
        <f t="shared" si="531"/>
        <v>3.6701406908188933E-2</v>
      </c>
      <c r="EZ95" s="74">
        <f t="shared" si="532"/>
        <v>2.9798000571199929E-2</v>
      </c>
      <c r="FA95" s="74">
        <f t="shared" si="533"/>
        <v>2.4162981754911401E-2</v>
      </c>
      <c r="FB95" s="74">
        <f t="shared" si="534"/>
        <v>1.9570433841172935E-2</v>
      </c>
      <c r="FC95" s="74">
        <f t="shared" si="535"/>
        <v>1.58330008929626E-2</v>
      </c>
      <c r="FD95" s="74">
        <f t="shared" si="536"/>
        <v>1.279570033655178E-2</v>
      </c>
      <c r="FE95" s="74">
        <f t="shared" si="537"/>
        <v>1.0330635190709507E-2</v>
      </c>
      <c r="FF95" s="74">
        <f t="shared" si="538"/>
        <v>8.3324975655484686E-3</v>
      </c>
      <c r="FG95" s="74">
        <f t="shared" si="539"/>
        <v>6.7147624509293433E-3</v>
      </c>
      <c r="FH95" s="74">
        <f t="shared" si="540"/>
        <v>2.7377157382572015E-2</v>
      </c>
      <c r="FI95" s="102">
        <f t="shared" ca="1" si="402"/>
        <v>342.42578813884461</v>
      </c>
      <c r="FJ95" s="62"/>
      <c r="FK95" s="103">
        <f t="shared" ca="1" si="555"/>
        <v>2.21389320384048E-2</v>
      </c>
      <c r="FL95" s="103">
        <f t="shared" ca="1" si="555"/>
        <v>9.5025891181003651E-3</v>
      </c>
      <c r="FM95" s="103">
        <f t="shared" ca="1" si="555"/>
        <v>1.2253604011485132E-2</v>
      </c>
      <c r="FN95" s="103">
        <f t="shared" ca="1" si="555"/>
        <v>1.5349550714824391E-2</v>
      </c>
      <c r="FO95" s="103">
        <f t="shared" ca="1" si="555"/>
        <v>1.8717399770130184E-2</v>
      </c>
      <c r="FP95" s="103">
        <f t="shared" ca="1" si="555"/>
        <v>2.2260741365589247E-2</v>
      </c>
      <c r="FQ95" s="103">
        <f t="shared" ca="1" si="555"/>
        <v>2.5866126851115841E-2</v>
      </c>
      <c r="FR95" s="103">
        <f t="shared" ca="1" si="555"/>
        <v>2.941096588050322E-2</v>
      </c>
      <c r="FS95" s="103">
        <f t="shared" ca="1" si="555"/>
        <v>3.2772047866867868E-2</v>
      </c>
      <c r="FT95" s="103">
        <f t="shared" ca="1" si="555"/>
        <v>3.5833766001800368E-2</v>
      </c>
      <c r="FU95" s="103">
        <f t="shared" ca="1" si="555"/>
        <v>3.8495255738959275E-2</v>
      </c>
      <c r="FV95" s="103">
        <f t="shared" ca="1" si="555"/>
        <v>4.067587658860429E-2</v>
      </c>
      <c r="FW95" s="103">
        <f t="shared" ca="1" si="555"/>
        <v>4.2318720372215748E-2</v>
      </c>
      <c r="FX95" s="103">
        <f t="shared" ca="1" si="555"/>
        <v>4.3392078800274472E-2</v>
      </c>
      <c r="FY95" s="103">
        <f t="shared" ca="1" si="555"/>
        <v>4.3889016394943761E-2</v>
      </c>
      <c r="FZ95" s="103">
        <f t="shared" ca="1" si="554"/>
        <v>4.3825351990694553E-2</v>
      </c>
      <c r="GA95" s="103">
        <f t="shared" ca="1" si="554"/>
        <v>4.3236446222187988E-2</v>
      </c>
      <c r="GB95" s="103">
        <f t="shared" ca="1" si="554"/>
        <v>4.2173226557844515E-2</v>
      </c>
      <c r="GC95" s="103">
        <f t="shared" ca="1" si="554"/>
        <v>4.0697865498944399E-2</v>
      </c>
      <c r="GD95" s="103">
        <f t="shared" ca="1" si="556"/>
        <v>3.8879475121848986E-2</v>
      </c>
      <c r="GE95" s="103">
        <f t="shared" ca="1" si="556"/>
        <v>3.6790106587744967E-2</v>
      </c>
      <c r="GF95" s="103">
        <f t="shared" ca="1" si="556"/>
        <v>3.4501259693109368E-2</v>
      </c>
      <c r="GG95" s="103">
        <f t="shared" ca="1" si="556"/>
        <v>3.2081025551784277E-2</v>
      </c>
      <c r="GH95" s="103">
        <f t="shared" ca="1" si="556"/>
        <v>2.9591912576183106E-2</v>
      </c>
      <c r="GI95" s="103">
        <f t="shared" ca="1" si="556"/>
        <v>2.708934650990481E-2</v>
      </c>
      <c r="GJ95" s="103">
        <f t="shared" ca="1" si="556"/>
        <v>2.4620791171819822E-2</v>
      </c>
      <c r="GK95" s="103">
        <f t="shared" ca="1" si="556"/>
        <v>2.2225407582097019E-2</v>
      </c>
      <c r="GL95" s="103">
        <f t="shared" ca="1" si="556"/>
        <v>1.9934153643348392E-2</v>
      </c>
      <c r="GM95" s="103">
        <f t="shared" ca="1" si="556"/>
        <v>1.7770222141839327E-2</v>
      </c>
      <c r="GN95" s="103">
        <f t="shared" ca="1" si="556"/>
        <v>1.574971880778531E-2</v>
      </c>
      <c r="GO95" s="103">
        <f t="shared" ca="1" si="326"/>
        <v>1.3882491881926366E-2</v>
      </c>
      <c r="GP95" s="103">
        <f t="shared" ca="1" si="326"/>
        <v>1.2173037724048768E-2</v>
      </c>
      <c r="GQ95" s="103">
        <f t="shared" ca="1" si="326"/>
        <v>1.0621421535476742E-2</v>
      </c>
      <c r="GR95" s="103">
        <f t="shared" ca="1" si="326"/>
        <v>9.2241667833906672E-3</v>
      </c>
      <c r="GS95" s="103">
        <f t="shared" ca="1" si="326"/>
        <v>7.9750803878931888E-3</v>
      </c>
      <c r="GT95" s="103">
        <f t="shared" ca="1" si="326"/>
        <v>6.8659925330871747E-3</v>
      </c>
      <c r="GU95" s="103">
        <f t="shared" ca="1" si="326"/>
        <v>5.8873997804062012E-3</v>
      </c>
      <c r="GV95" s="103">
        <f t="shared" ca="1" si="326"/>
        <v>5.0290079276614792E-3</v>
      </c>
      <c r="GW95" s="103">
        <f t="shared" ca="1" si="326"/>
        <v>4.2801768717817285E-3</v>
      </c>
      <c r="GX95" s="103">
        <f t="shared" ca="1" si="326"/>
        <v>3.6302738046827278E-3</v>
      </c>
      <c r="GY95" s="103">
        <f t="shared" ca="1" si="326"/>
        <v>3.0689436639295144E-3</v>
      </c>
      <c r="GZ95" s="103">
        <f t="shared" ca="1" si="326"/>
        <v>2.5863071545182423E-3</v>
      </c>
      <c r="HA95" s="103">
        <f t="shared" ca="1" si="326"/>
        <v>2.1730971284738007E-3</v>
      </c>
      <c r="HB95" s="103">
        <f t="shared" ca="1" si="326"/>
        <v>1.8207439026834977E-3</v>
      </c>
      <c r="HC95" s="103">
        <f t="shared" ca="1" si="326"/>
        <v>1.5214194257189288E-3</v>
      </c>
      <c r="HD95" s="103">
        <f t="shared" ca="1" si="326"/>
        <v>1.2680492464517417E-3</v>
      </c>
      <c r="HE95" s="103">
        <f t="shared" ca="1" si="557"/>
        <v>1.0543001289214928E-3</v>
      </c>
      <c r="HF95" s="103">
        <f t="shared" ca="1" si="553"/>
        <v>8.7455000267233651E-4</v>
      </c>
      <c r="HG95" s="103">
        <f t="shared" ca="1" si="553"/>
        <v>7.2384580945872323E-4</v>
      </c>
      <c r="HH95" s="103">
        <f t="shared" ca="1" si="553"/>
        <v>5.9785375493082182E-4</v>
      </c>
      <c r="HI95" s="103">
        <f t="shared" ca="1" si="553"/>
        <v>4.9280552705255353E-4</v>
      </c>
      <c r="HJ95" s="103">
        <f t="shared" ca="1" si="553"/>
        <v>4.0544321601754263E-4</v>
      </c>
      <c r="HK95" s="103">
        <f t="shared" ca="1" si="553"/>
        <v>3.3296496672075026E-4</v>
      </c>
      <c r="HL95" s="103">
        <f t="shared" ca="1" si="553"/>
        <v>2.7297281028026987E-4</v>
      </c>
      <c r="HM95" s="103">
        <f t="shared" ca="1" si="552"/>
        <v>2.2342364668270784E-4</v>
      </c>
      <c r="HN95" s="103">
        <f t="shared" ca="1" si="552"/>
        <v>1.8258397456216718E-4</v>
      </c>
      <c r="HO95" s="103">
        <f t="shared" ca="1" si="552"/>
        <v>1.4898867344170791E-4</v>
      </c>
      <c r="HP95" s="103">
        <f t="shared" ca="1" si="552"/>
        <v>1.2140392539594651E-4</v>
      </c>
      <c r="HQ95" s="103">
        <f t="shared" ca="1" si="324"/>
        <v>9.8794204553720496E-5</v>
      </c>
      <c r="HR95" s="103">
        <f t="shared" ca="1" si="324"/>
        <v>8.0293152798782713E-5</v>
      </c>
      <c r="HS95" s="103">
        <f t="shared" ca="1" si="324"/>
        <v>6.5178088367923186E-5</v>
      </c>
      <c r="HT95" s="103">
        <f t="shared" ca="1" si="324"/>
        <v>5.2847852141657561E-5</v>
      </c>
      <c r="HU95" s="103">
        <f t="shared" ca="1" si="324"/>
        <v>4.2803676974623186E-5</v>
      </c>
      <c r="HV95" s="103">
        <f t="shared" ca="1" si="324"/>
        <v>3.4632762437314404E-5</v>
      </c>
      <c r="HW95" s="103">
        <f t="shared" ca="1" si="324"/>
        <v>2.7994245991314066E-5</v>
      </c>
      <c r="HX95" s="103">
        <f t="shared" ca="1" si="324"/>
        <v>2.2607278083008893E-5</v>
      </c>
      <c r="HY95" s="103">
        <f t="shared" ca="1" si="324"/>
        <v>9.3121379428406966E-5</v>
      </c>
      <c r="HZ95" s="104">
        <f t="shared" ca="1" si="541"/>
        <v>0.5671233284861813</v>
      </c>
      <c r="IA95" s="105">
        <f t="shared" ca="1" si="405"/>
        <v>2.4275763134468879E-2</v>
      </c>
      <c r="IB95" s="105">
        <f t="shared" ca="1" si="406"/>
        <v>1.0238989004890177E-2</v>
      </c>
      <c r="IC95" s="105">
        <f t="shared" ca="1" si="407"/>
        <v>1.3126400924400698E-2</v>
      </c>
      <c r="ID95" s="105">
        <f t="shared" ca="1" si="408"/>
        <v>1.6349784259633241E-2</v>
      </c>
      <c r="IE95" s="105">
        <f t="shared" ca="1" si="409"/>
        <v>1.9827170209500068E-2</v>
      </c>
      <c r="IF95" s="105">
        <f t="shared" ca="1" si="410"/>
        <v>2.345388442164811E-2</v>
      </c>
      <c r="IG95" s="105">
        <f t="shared" ca="1" si="411"/>
        <v>2.7109690913603195E-2</v>
      </c>
      <c r="IH95" s="105">
        <f t="shared" ca="1" si="412"/>
        <v>3.0667313331035215E-2</v>
      </c>
      <c r="II95" s="105">
        <f t="shared" ca="1" si="413"/>
        <v>3.4001335780268781E-2</v>
      </c>
      <c r="IJ95" s="105">
        <f t="shared" ca="1" si="414"/>
        <v>3.5873991014082257E-2</v>
      </c>
      <c r="IK95" s="105">
        <f t="shared" ca="1" si="415"/>
        <v>3.9554875704909488E-2</v>
      </c>
      <c r="IL95" s="105">
        <f t="shared" ca="1" si="416"/>
        <v>4.1600622346635752E-2</v>
      </c>
      <c r="IM95" s="105">
        <f t="shared" ca="1" si="417"/>
        <v>4.3083347113949698E-2</v>
      </c>
      <c r="IN95" s="105">
        <f t="shared" ca="1" si="418"/>
        <v>4.3978805258453983E-2</v>
      </c>
      <c r="IO95" s="105">
        <f t="shared" ca="1" si="419"/>
        <v>4.428791169725977E-2</v>
      </c>
      <c r="IP95" s="105">
        <f t="shared" ca="1" si="420"/>
        <v>4.4034172786385169E-2</v>
      </c>
      <c r="IQ95" s="105">
        <f t="shared" ca="1" si="421"/>
        <v>4.3260013394059334E-2</v>
      </c>
      <c r="IR95" s="105">
        <f t="shared" ca="1" si="422"/>
        <v>4.2022455617514679E-2</v>
      </c>
      <c r="IS95" s="105">
        <f t="shared" ca="1" si="423"/>
        <v>4.038857353146301E-2</v>
      </c>
      <c r="IT95" s="105">
        <f t="shared" ca="1" si="424"/>
        <v>3.8431082569726063E-2</v>
      </c>
      <c r="IU95" s="105">
        <f t="shared" ca="1" si="425"/>
        <v>3.6224337805116566E-2</v>
      </c>
      <c r="IV95" s="105">
        <f t="shared" ca="1" si="426"/>
        <v>3.3840925814277417E-2</v>
      </c>
      <c r="IW95" s="105">
        <f t="shared" ca="1" si="427"/>
        <v>3.1348950242022784E-2</v>
      </c>
      <c r="IX95" s="105">
        <f t="shared" ca="1" si="428"/>
        <v>2.8810038468473291E-2</v>
      </c>
      <c r="IY95" s="105">
        <f t="shared" ca="1" si="429"/>
        <v>2.6278039606361398E-2</v>
      </c>
      <c r="IZ95" s="105">
        <f t="shared" ca="1" si="430"/>
        <v>2.3798343454608545E-2</v>
      </c>
      <c r="JA95" s="105">
        <f t="shared" ca="1" si="431"/>
        <v>2.1407725103663941E-2</v>
      </c>
      <c r="JB95" s="105">
        <f t="shared" ca="1" si="432"/>
        <v>1.9134608477055847E-2</v>
      </c>
      <c r="JC95" s="105">
        <f t="shared" ca="1" si="433"/>
        <v>1.6999641416721212E-2</v>
      </c>
      <c r="JD95" s="105">
        <f t="shared" ca="1" si="434"/>
        <v>1.5016482038422936E-2</v>
      </c>
      <c r="JE95" s="105">
        <f t="shared" ca="1" si="435"/>
        <v>1.3192708244772431E-2</v>
      </c>
      <c r="JF95" s="105">
        <f t="shared" ca="1" si="436"/>
        <v>1.1530777125562141E-2</v>
      </c>
      <c r="JG95" s="105">
        <f t="shared" ca="1" si="437"/>
        <v>1.0028976624569147E-2</v>
      </c>
      <c r="JH95" s="105">
        <f t="shared" ca="1" si="438"/>
        <v>8.6823269382025128E-3</v>
      </c>
      <c r="JI95" s="105">
        <f t="shared" ca="1" si="439"/>
        <v>7.4834027269860765E-3</v>
      </c>
      <c r="JJ95" s="105">
        <f t="shared" ca="1" si="440"/>
        <v>6.4230588513962917E-3</v>
      </c>
      <c r="JK95" s="105">
        <f t="shared" ca="1" si="441"/>
        <v>5.4910517837371466E-3</v>
      </c>
      <c r="JL95" s="105">
        <f t="shared" ca="1" si="442"/>
        <v>4.6765561182174481E-3</v>
      </c>
      <c r="JM95" s="105">
        <f t="shared" ca="1" si="443"/>
        <v>3.9685808736585797E-3</v>
      </c>
      <c r="JN95" s="105">
        <f t="shared" ca="1" si="444"/>
        <v>3.3562938168464353E-3</v>
      </c>
      <c r="JO95" s="105">
        <f t="shared" ca="1" si="445"/>
        <v>2.8292641284218272E-3</v>
      </c>
      <c r="JP95" s="105">
        <f t="shared" ca="1" si="446"/>
        <v>2.3776346901658147E-3</v>
      </c>
      <c r="JQ95" s="105">
        <f t="shared" ca="1" si="447"/>
        <v>1.9922353758557135E-3</v>
      </c>
      <c r="JR95" s="105">
        <f t="shared" ca="1" si="448"/>
        <v>1.6646482270653749E-3</v>
      </c>
      <c r="JS95" s="105">
        <f t="shared" ca="1" si="449"/>
        <v>1.3872344998216229E-3</v>
      </c>
      <c r="JT95" s="105">
        <f t="shared" ca="1" si="450"/>
        <v>1.1531324458497812E-3</v>
      </c>
      <c r="JU95" s="105">
        <f t="shared" ca="1" si="451"/>
        <v>9.5623347207758201E-4</v>
      </c>
      <c r="JV95" s="105">
        <f t="shared" ca="1" si="452"/>
        <v>7.9114309812976062E-4</v>
      </c>
      <c r="JW95" s="105">
        <f t="shared" ca="1" si="453"/>
        <v>6.5313196831366346E-4</v>
      </c>
      <c r="JX95" s="105">
        <f t="shared" ca="1" si="454"/>
        <v>5.3808111276355505E-4</v>
      </c>
      <c r="JY95" s="105">
        <f t="shared" ca="1" si="455"/>
        <v>4.4242471417461671E-4</v>
      </c>
      <c r="JZ95" s="105">
        <f t="shared" ca="1" si="456"/>
        <v>3.6309283027190301E-4</v>
      </c>
      <c r="KA95" s="105">
        <f t="shared" ca="1" si="457"/>
        <v>2.9745584647165738E-4</v>
      </c>
      <c r="KB95" s="105">
        <f t="shared" ca="1" si="458"/>
        <v>2.4327188025453117E-4</v>
      </c>
      <c r="KC95" s="105">
        <f t="shared" ca="1" si="459"/>
        <v>1.9863791684694316E-4</v>
      </c>
      <c r="KD95" s="105">
        <f t="shared" ca="1" si="460"/>
        <v>1.6194511125677954E-4</v>
      </c>
      <c r="KE95" s="105">
        <f t="shared" ca="1" si="461"/>
        <v>1.318384302787187E-4</v>
      </c>
      <c r="KF95" s="105">
        <f t="shared" ca="1" si="462"/>
        <v>1.0718061600345206E-4</v>
      </c>
      <c r="KG95" s="105">
        <f t="shared" ca="1" si="463"/>
        <v>8.7020316820056874E-5</v>
      </c>
      <c r="KH95" s="105">
        <f t="shared" ca="1" si="464"/>
        <v>7.056414146329992E-5</v>
      </c>
      <c r="KI95" s="105">
        <f t="shared" ca="1" si="465"/>
        <v>5.71523364158474E-5</v>
      </c>
      <c r="KJ95" s="105">
        <f t="shared" ca="1" si="466"/>
        <v>4.6237758490732412E-5</v>
      </c>
      <c r="KK95" s="105">
        <f t="shared" ca="1" si="467"/>
        <v>3.7367805754639778E-5</v>
      </c>
      <c r="KL95" s="105">
        <f t="shared" ca="1" si="468"/>
        <v>3.0168975435111525E-5</v>
      </c>
      <c r="KM95" s="105">
        <f t="shared" ca="1" si="469"/>
        <v>2.4333732604770589E-5</v>
      </c>
      <c r="KN95" s="105">
        <f t="shared" ca="1" si="470"/>
        <v>1.9609394746305394E-5</v>
      </c>
      <c r="KO95" s="105">
        <f t="shared" ca="1" si="471"/>
        <v>7.9950629686428005E-5</v>
      </c>
      <c r="KP95" s="102"/>
      <c r="KQ95" s="106">
        <f t="shared" ca="1" si="472"/>
        <v>0.5525701148852612</v>
      </c>
      <c r="KR95" s="107">
        <f t="shared" ca="1" si="473"/>
        <v>0.18793152504986113</v>
      </c>
    </row>
    <row r="96" spans="1:304" s="63" customFormat="1" ht="15.5" x14ac:dyDescent="0.35">
      <c r="A96" s="62"/>
      <c r="B96" s="67" t="s">
        <v>198</v>
      </c>
      <c r="C96" s="95">
        <f t="shared" si="474"/>
        <v>342.81017647058826</v>
      </c>
      <c r="D96" s="75">
        <f ca="1">'Stochastic inputs'!H117</f>
        <v>25.69313</v>
      </c>
      <c r="E96" s="75">
        <v>4.7316719999999997</v>
      </c>
      <c r="F96" s="96">
        <v>25.51327809</v>
      </c>
      <c r="G96" s="96">
        <v>4.6985502959999996</v>
      </c>
      <c r="H96" s="97">
        <f t="shared" ca="1" si="327"/>
        <v>3.2295472282469366</v>
      </c>
      <c r="I96" s="97">
        <f t="shared" ca="1" si="328"/>
        <v>0.18262755949785114</v>
      </c>
      <c r="J96" s="98">
        <f t="shared" si="329"/>
        <v>3.2225226133099723</v>
      </c>
      <c r="K96" s="98">
        <f t="shared" si="330"/>
        <v>0.18262755949785114</v>
      </c>
      <c r="L96" s="98">
        <v>1.2352941176470588E-3</v>
      </c>
      <c r="M96" s="99">
        <v>533.86199999999997</v>
      </c>
      <c r="N96" s="98"/>
      <c r="O96" s="97">
        <f t="shared" ca="1" si="331"/>
        <v>3.2295472282469366</v>
      </c>
      <c r="P96" s="97">
        <f t="shared" ca="1" si="331"/>
        <v>0.18262755949785114</v>
      </c>
      <c r="Q96" s="99">
        <f t="shared" si="542"/>
        <v>342.81017647058826</v>
      </c>
      <c r="R96" s="100">
        <f t="shared" si="543"/>
        <v>358.70594117647056</v>
      </c>
      <c r="S96" s="99">
        <f t="shared" si="544"/>
        <v>375.60599999999999</v>
      </c>
      <c r="T96" s="100">
        <f t="shared" si="545"/>
        <v>394.00323529411764</v>
      </c>
      <c r="U96" s="99">
        <f t="shared" si="546"/>
        <v>413.86429411764703</v>
      </c>
      <c r="V96" s="100">
        <f t="shared" si="547"/>
        <v>435.5634705882353</v>
      </c>
      <c r="W96" s="99">
        <f t="shared" si="548"/>
        <v>459.76782352941177</v>
      </c>
      <c r="X96" s="100">
        <f t="shared" si="549"/>
        <v>485.13582352941177</v>
      </c>
      <c r="Y96" s="99">
        <f t="shared" si="550"/>
        <v>510.05664705882356</v>
      </c>
      <c r="Z96" s="100">
        <f t="shared" si="551"/>
        <v>533.86199999999997</v>
      </c>
      <c r="AA96" s="98"/>
      <c r="AB96" s="98">
        <f t="shared" si="332"/>
        <v>3.2225226133099723</v>
      </c>
      <c r="AC96" s="98">
        <f t="shared" si="332"/>
        <v>0.18262755949785114</v>
      </c>
      <c r="AD96" s="101">
        <f t="shared" ca="1" si="333"/>
        <v>7.5894511989559073</v>
      </c>
      <c r="AE96" s="101">
        <f t="shared" ca="1" si="334"/>
        <v>3.2575842525034768</v>
      </c>
      <c r="AF96" s="101">
        <f t="shared" ca="1" si="335"/>
        <v>4.2006601535779247</v>
      </c>
      <c r="AG96" s="101">
        <f t="shared" ca="1" si="336"/>
        <v>5.2619821892931915</v>
      </c>
      <c r="AH96" s="101">
        <f t="shared" ca="1" si="337"/>
        <v>6.4165151182688742</v>
      </c>
      <c r="AI96" s="101">
        <f t="shared" ca="1" si="338"/>
        <v>7.6312086759037712</v>
      </c>
      <c r="AJ96" s="101">
        <f t="shared" ca="1" si="339"/>
        <v>8.86717151044164</v>
      </c>
      <c r="AK96" s="101">
        <f t="shared" ca="1" si="340"/>
        <v>10.082378403665755</v>
      </c>
      <c r="AL96" s="101">
        <f t="shared" ca="1" si="341"/>
        <v>11.234591512543535</v>
      </c>
      <c r="AM96" s="101">
        <f t="shared" ca="1" si="342"/>
        <v>12.284179646682945</v>
      </c>
      <c r="AN96" s="101">
        <f t="shared" ca="1" si="343"/>
        <v>13.196565413153049</v>
      </c>
      <c r="AO96" s="101">
        <f t="shared" ca="1" si="344"/>
        <v>13.944104431435301</v>
      </c>
      <c r="AP96" s="101">
        <f t="shared" ca="1" si="345"/>
        <v>14.507287998808755</v>
      </c>
      <c r="AQ96" s="101">
        <f t="shared" ca="1" si="346"/>
        <v>14.87524619094776</v>
      </c>
      <c r="AR96" s="101">
        <f t="shared" ca="1" si="347"/>
        <v>15.045601455471207</v>
      </c>
      <c r="AS96" s="101">
        <f t="shared" ca="1" si="348"/>
        <v>15.023776649815641</v>
      </c>
      <c r="AT96" s="101">
        <f t="shared" ca="1" si="349"/>
        <v>14.821893759389358</v>
      </c>
      <c r="AU96" s="101">
        <f t="shared" ca="1" si="350"/>
        <v>14.457411238628772</v>
      </c>
      <c r="AV96" s="101">
        <f t="shared" ca="1" si="351"/>
        <v>13.95164245366939</v>
      </c>
      <c r="AW96" s="101">
        <f t="shared" ca="1" si="352"/>
        <v>13.328279727604892</v>
      </c>
      <c r="AX96" s="101">
        <f t="shared" ca="1" si="353"/>
        <v>12.612022931716599</v>
      </c>
      <c r="AY96" s="101">
        <f t="shared" ca="1" si="354"/>
        <v>11.827382923852412</v>
      </c>
      <c r="AZ96" s="101">
        <f t="shared" ca="1" si="355"/>
        <v>10.997702030764616</v>
      </c>
      <c r="BA96" s="101">
        <f t="shared" ca="1" si="356"/>
        <v>10.144408772343548</v>
      </c>
      <c r="BB96" s="101">
        <f t="shared" ca="1" si="357"/>
        <v>9.2865036575333786</v>
      </c>
      <c r="BC96" s="101">
        <f t="shared" ca="1" si="358"/>
        <v>8.4402577664570515</v>
      </c>
      <c r="BD96" s="101">
        <f t="shared" ca="1" si="359"/>
        <v>7.6190958953494272</v>
      </c>
      <c r="BE96" s="101">
        <f t="shared" ca="1" si="360"/>
        <v>6.8336307282680799</v>
      </c>
      <c r="BF96" s="101">
        <f t="shared" ca="1" si="361"/>
        <v>6.0918129883654926</v>
      </c>
      <c r="BG96" s="101">
        <f t="shared" ca="1" si="362"/>
        <v>5.3991638838590239</v>
      </c>
      <c r="BH96" s="101">
        <f t="shared" ca="1" si="363"/>
        <v>4.7590594918946847</v>
      </c>
      <c r="BI96" s="101">
        <f t="shared" ca="1" si="364"/>
        <v>4.1730412103642847</v>
      </c>
      <c r="BJ96" s="101">
        <f t="shared" ca="1" si="365"/>
        <v>3.6411313909452874</v>
      </c>
      <c r="BK96" s="101">
        <f t="shared" ca="1" si="366"/>
        <v>3.1621382428082918</v>
      </c>
      <c r="BL96" s="101">
        <f t="shared" ca="1" si="367"/>
        <v>2.7339387151407903</v>
      </c>
      <c r="BM96" s="101">
        <f t="shared" ca="1" si="368"/>
        <v>2.353732111913355</v>
      </c>
      <c r="BN96" s="101">
        <f t="shared" ca="1" si="369"/>
        <v>2.0182605576739516</v>
      </c>
      <c r="BO96" s="101">
        <f t="shared" ca="1" si="370"/>
        <v>1.7239950951536185</v>
      </c>
      <c r="BP96" s="101">
        <f t="shared" ca="1" si="371"/>
        <v>1.4672881887408242</v>
      </c>
      <c r="BQ96" s="101">
        <f t="shared" ca="1" si="372"/>
        <v>1.2444948036198393</v>
      </c>
      <c r="BR96" s="101">
        <f t="shared" ca="1" si="373"/>
        <v>1.0520651190099701</v>
      </c>
      <c r="BS96" s="101">
        <f t="shared" ca="1" si="374"/>
        <v>0.88661241204754337</v>
      </c>
      <c r="BT96" s="101">
        <f t="shared" ca="1" si="375"/>
        <v>0.74495981009983192</v>
      </c>
      <c r="BU96" s="101">
        <f t="shared" ca="1" si="376"/>
        <v>0.62416953858667723</v>
      </c>
      <c r="BV96" s="101">
        <f t="shared" ca="1" si="377"/>
        <v>0.5215580618164869</v>
      </c>
      <c r="BW96" s="101">
        <f t="shared" ca="1" si="378"/>
        <v>0.43470018594951787</v>
      </c>
      <c r="BX96" s="101">
        <f t="shared" ca="1" si="379"/>
        <v>0.36142481324854081</v>
      </c>
      <c r="BY96" s="101">
        <f t="shared" ca="1" si="380"/>
        <v>0.29980464074845703</v>
      </c>
      <c r="BZ96" s="101">
        <f t="shared" ca="1" si="381"/>
        <v>0.24814170967804064</v>
      </c>
      <c r="CA96" s="101">
        <f t="shared" ca="1" si="382"/>
        <v>0.20495035123143879</v>
      </c>
      <c r="CB96" s="101">
        <f t="shared" ca="1" si="383"/>
        <v>0.16893874969456707</v>
      </c>
      <c r="CC96" s="101">
        <f t="shared" ca="1" si="384"/>
        <v>0.13899006043177659</v>
      </c>
      <c r="CD96" s="101">
        <f t="shared" ca="1" si="385"/>
        <v>0.11414377900006391</v>
      </c>
      <c r="CE96" s="101">
        <f t="shared" ca="1" si="386"/>
        <v>9.3577857263851691E-2</v>
      </c>
      <c r="CF96" s="101">
        <f t="shared" ca="1" si="387"/>
        <v>7.659189974700141E-2</v>
      </c>
      <c r="CG96" s="101">
        <f t="shared" ca="1" si="388"/>
        <v>6.2591644540357913E-2</v>
      </c>
      <c r="CH96" s="101">
        <f t="shared" ca="1" si="389"/>
        <v>5.1074833434670716E-2</v>
      </c>
      <c r="CI96" s="101">
        <f t="shared" ca="1" si="390"/>
        <v>4.161850108920654E-2</v>
      </c>
      <c r="CJ96" s="101">
        <f t="shared" ca="1" si="391"/>
        <v>3.3867658697332305E-2</v>
      </c>
      <c r="CK96" s="101">
        <f t="shared" ca="1" si="392"/>
        <v>2.7525309880330601E-2</v>
      </c>
      <c r="CL96" s="101">
        <f t="shared" ca="1" si="393"/>
        <v>2.2343711975423335E-2</v>
      </c>
      <c r="CM96" s="101">
        <f t="shared" ca="1" si="394"/>
        <v>1.8116781518773179E-2</v>
      </c>
      <c r="CN96" s="101">
        <f t="shared" ca="1" si="395"/>
        <v>1.4673536057260626E-2</v>
      </c>
      <c r="CO96" s="101">
        <f t="shared" ca="1" si="396"/>
        <v>1.1872463402799707E-2</v>
      </c>
      <c r="CP96" s="101">
        <f t="shared" ca="1" si="397"/>
        <v>9.5967124084434304E-3</v>
      </c>
      <c r="CQ96" s="101">
        <f t="shared" ca="1" si="398"/>
        <v>7.7500049891559382E-3</v>
      </c>
      <c r="CR96" s="101">
        <f t="shared" ca="1" si="399"/>
        <v>3.1922956515036786E-2</v>
      </c>
      <c r="CS96" s="102">
        <f t="shared" ca="1" si="400"/>
        <v>342.81017647058815</v>
      </c>
      <c r="CT96" s="74">
        <f t="shared" si="475"/>
        <v>8.3126473239924152</v>
      </c>
      <c r="CU96" s="74">
        <f t="shared" si="476"/>
        <v>3.5060938797444829</v>
      </c>
      <c r="CV96" s="74">
        <f t="shared" si="477"/>
        <v>4.4948181819643676</v>
      </c>
      <c r="CW96" s="74">
        <f t="shared" si="478"/>
        <v>5.598587761004989</v>
      </c>
      <c r="CX96" s="74">
        <f t="shared" si="479"/>
        <v>6.7893343855510819</v>
      </c>
      <c r="CY96" s="74">
        <f t="shared" si="480"/>
        <v>8.0312148580002241</v>
      </c>
      <c r="CZ96" s="74">
        <f t="shared" si="481"/>
        <v>9.2830572772910482</v>
      </c>
      <c r="DA96" s="74">
        <f t="shared" si="482"/>
        <v>10.501278937480629</v>
      </c>
      <c r="DB96" s="74">
        <f t="shared" si="483"/>
        <v>11.642934202332034</v>
      </c>
      <c r="DC96" s="74">
        <f t="shared" ca="1" si="401"/>
        <v>12.284179646682945</v>
      </c>
      <c r="DD96" s="74">
        <f t="shared" si="484"/>
        <v>13.544609487987669</v>
      </c>
      <c r="DE96" s="74">
        <f t="shared" si="485"/>
        <v>14.24512589411318</v>
      </c>
      <c r="DF96" s="74">
        <f t="shared" si="486"/>
        <v>14.752849091153641</v>
      </c>
      <c r="DG96" s="74">
        <f t="shared" si="487"/>
        <v>15.059477052030868</v>
      </c>
      <c r="DH96" s="74">
        <f t="shared" si="488"/>
        <v>15.165323067957731</v>
      </c>
      <c r="DI96" s="74">
        <f t="shared" si="489"/>
        <v>15.078436321420003</v>
      </c>
      <c r="DJ96" s="74">
        <f t="shared" si="490"/>
        <v>14.813344181357742</v>
      </c>
      <c r="DK96" s="74">
        <f t="shared" si="491"/>
        <v>14.389572484357082</v>
      </c>
      <c r="DL96" s="74">
        <f t="shared" si="492"/>
        <v>13.830089123314899</v>
      </c>
      <c r="DM96" s="74">
        <f t="shared" si="493"/>
        <v>13.159793737967462</v>
      </c>
      <c r="DN96" s="74">
        <f t="shared" si="494"/>
        <v>12.404147422724785</v>
      </c>
      <c r="DO96" s="74">
        <f t="shared" si="495"/>
        <v>11.588005693302117</v>
      </c>
      <c r="DP96" s="74">
        <f t="shared" si="496"/>
        <v>10.734688993950076</v>
      </c>
      <c r="DQ96" s="74">
        <f t="shared" si="497"/>
        <v>9.8653001288773989</v>
      </c>
      <c r="DR96" s="74">
        <f t="shared" si="498"/>
        <v>8.998278422952076</v>
      </c>
      <c r="DS96" s="74">
        <f t="shared" si="499"/>
        <v>8.1491665138432445</v>
      </c>
      <c r="DT96" s="74">
        <f t="shared" si="500"/>
        <v>7.3305571408818535</v>
      </c>
      <c r="DU96" s="74">
        <f t="shared" si="501"/>
        <v>6.5521833884840657</v>
      </c>
      <c r="DV96" s="74">
        <f t="shared" si="502"/>
        <v>5.8211156101985058</v>
      </c>
      <c r="DW96" s="74">
        <f t="shared" si="503"/>
        <v>5.142030697079778</v>
      </c>
      <c r="DX96" s="74">
        <f t="shared" si="504"/>
        <v>4.517523518402033</v>
      </c>
      <c r="DY96" s="74">
        <f t="shared" si="505"/>
        <v>3.9484354450739771</v>
      </c>
      <c r="DZ96" s="74">
        <f t="shared" si="506"/>
        <v>3.4341802248941393</v>
      </c>
      <c r="EA96" s="74">
        <f t="shared" si="507"/>
        <v>2.9730526446931171</v>
      </c>
      <c r="EB96" s="74">
        <f t="shared" si="508"/>
        <v>2.5625100767485862</v>
      </c>
      <c r="EC96" s="74">
        <f t="shared" si="509"/>
        <v>2.1994209894515571</v>
      </c>
      <c r="ED96" s="74">
        <f t="shared" si="510"/>
        <v>1.8802777347574009</v>
      </c>
      <c r="EE96" s="74">
        <f t="shared" si="511"/>
        <v>1.6013734145561453</v>
      </c>
      <c r="EF96" s="74">
        <f t="shared" si="512"/>
        <v>1.3589444334552836</v>
      </c>
      <c r="EG96" s="74">
        <f t="shared" si="513"/>
        <v>1.1492815554591715</v>
      </c>
      <c r="EH96" s="74">
        <f t="shared" si="514"/>
        <v>0.96881299902780549</v>
      </c>
      <c r="EI96" s="74">
        <f t="shared" si="515"/>
        <v>0.81416343268628666</v>
      </c>
      <c r="EJ96" s="74">
        <f t="shared" si="516"/>
        <v>0.68219276873547996</v>
      </c>
      <c r="EK96" s="74">
        <f t="shared" si="517"/>
        <v>0.57001848112679132</v>
      </c>
      <c r="EL96" s="74">
        <f t="shared" si="518"/>
        <v>0.4750248669348151</v>
      </c>
      <c r="EM96" s="74">
        <f t="shared" si="519"/>
        <v>0.39486228659858491</v>
      </c>
      <c r="EN96" s="74">
        <f t="shared" si="520"/>
        <v>0.32743900032090989</v>
      </c>
      <c r="EO96" s="74">
        <f t="shared" si="521"/>
        <v>0.27090779890769057</v>
      </c>
      <c r="EP96" s="74">
        <f t="shared" si="522"/>
        <v>0.22364922900848108</v>
      </c>
      <c r="EQ96" s="74">
        <f t="shared" si="523"/>
        <v>0.18425284912068685</v>
      </c>
      <c r="ER96" s="74">
        <f t="shared" si="524"/>
        <v>0.15149763144334619</v>
      </c>
      <c r="ES96" s="74">
        <f t="shared" si="525"/>
        <v>0.12433234857342013</v>
      </c>
      <c r="ET96" s="74">
        <f t="shared" si="526"/>
        <v>0.10185655266456443</v>
      </c>
      <c r="EU96" s="74">
        <f t="shared" si="527"/>
        <v>8.3302565328176467E-2</v>
      </c>
      <c r="EV96" s="74">
        <f t="shared" si="528"/>
        <v>6.8018745230572789E-2</v>
      </c>
      <c r="EW96" s="74">
        <f t="shared" si="529"/>
        <v>5.545418235733561E-2</v>
      </c>
      <c r="EX96" s="74">
        <f t="shared" si="530"/>
        <v>4.5144878395178369E-2</v>
      </c>
      <c r="EY96" s="74">
        <f t="shared" si="531"/>
        <v>3.6701406908188933E-2</v>
      </c>
      <c r="EZ96" s="74">
        <f t="shared" si="532"/>
        <v>2.9798000571199929E-2</v>
      </c>
      <c r="FA96" s="74">
        <f t="shared" si="533"/>
        <v>2.4162981754911401E-2</v>
      </c>
      <c r="FB96" s="74">
        <f t="shared" si="534"/>
        <v>1.9570433841172935E-2</v>
      </c>
      <c r="FC96" s="74">
        <f t="shared" si="535"/>
        <v>1.58330008929626E-2</v>
      </c>
      <c r="FD96" s="74">
        <f t="shared" si="536"/>
        <v>1.279570033655178E-2</v>
      </c>
      <c r="FE96" s="74">
        <f t="shared" si="537"/>
        <v>1.0330635190709507E-2</v>
      </c>
      <c r="FF96" s="74">
        <f t="shared" si="538"/>
        <v>8.3324975655484686E-3</v>
      </c>
      <c r="FG96" s="74">
        <f t="shared" si="539"/>
        <v>6.7147624509293433E-3</v>
      </c>
      <c r="FH96" s="74">
        <f t="shared" si="540"/>
        <v>2.7377157382572015E-2</v>
      </c>
      <c r="FI96" s="102">
        <f t="shared" ca="1" si="402"/>
        <v>342.42578813884461</v>
      </c>
      <c r="FJ96" s="62"/>
      <c r="FK96" s="103">
        <f t="shared" ca="1" si="555"/>
        <v>2.21389320384048E-2</v>
      </c>
      <c r="FL96" s="103">
        <f t="shared" ca="1" si="555"/>
        <v>9.5025891181003651E-3</v>
      </c>
      <c r="FM96" s="103">
        <f t="shared" ca="1" si="555"/>
        <v>1.2253604011485132E-2</v>
      </c>
      <c r="FN96" s="103">
        <f t="shared" ca="1" si="555"/>
        <v>1.5349550714824391E-2</v>
      </c>
      <c r="FO96" s="103">
        <f t="shared" ca="1" si="555"/>
        <v>1.8717399770130184E-2</v>
      </c>
      <c r="FP96" s="103">
        <f t="shared" ca="1" si="555"/>
        <v>2.2260741365589247E-2</v>
      </c>
      <c r="FQ96" s="103">
        <f t="shared" ca="1" si="555"/>
        <v>2.5866126851115841E-2</v>
      </c>
      <c r="FR96" s="103">
        <f t="shared" ca="1" si="555"/>
        <v>2.941096588050322E-2</v>
      </c>
      <c r="FS96" s="103">
        <f t="shared" ca="1" si="555"/>
        <v>3.2772047866867868E-2</v>
      </c>
      <c r="FT96" s="103">
        <f t="shared" ca="1" si="555"/>
        <v>3.5833766001800368E-2</v>
      </c>
      <c r="FU96" s="103">
        <f t="shared" ca="1" si="555"/>
        <v>3.8495255738959275E-2</v>
      </c>
      <c r="FV96" s="103">
        <f t="shared" ca="1" si="555"/>
        <v>4.067587658860429E-2</v>
      </c>
      <c r="FW96" s="103">
        <f t="shared" ca="1" si="555"/>
        <v>4.2318720372215748E-2</v>
      </c>
      <c r="FX96" s="103">
        <f t="shared" ca="1" si="555"/>
        <v>4.3392078800274472E-2</v>
      </c>
      <c r="FY96" s="103">
        <f t="shared" ca="1" si="555"/>
        <v>4.3889016394943761E-2</v>
      </c>
      <c r="FZ96" s="103">
        <f t="shared" ca="1" si="554"/>
        <v>4.3825351990694553E-2</v>
      </c>
      <c r="GA96" s="103">
        <f t="shared" ca="1" si="554"/>
        <v>4.3236446222187988E-2</v>
      </c>
      <c r="GB96" s="103">
        <f t="shared" ca="1" si="554"/>
        <v>4.2173226557844515E-2</v>
      </c>
      <c r="GC96" s="103">
        <f t="shared" ca="1" si="554"/>
        <v>4.0697865498944399E-2</v>
      </c>
      <c r="GD96" s="103">
        <f t="shared" ca="1" si="556"/>
        <v>3.8879475121848986E-2</v>
      </c>
      <c r="GE96" s="103">
        <f t="shared" ca="1" si="556"/>
        <v>3.6790106587744967E-2</v>
      </c>
      <c r="GF96" s="103">
        <f t="shared" ca="1" si="556"/>
        <v>3.4501259693109368E-2</v>
      </c>
      <c r="GG96" s="103">
        <f t="shared" ca="1" si="556"/>
        <v>3.2081025551784277E-2</v>
      </c>
      <c r="GH96" s="103">
        <f t="shared" ca="1" si="556"/>
        <v>2.9591912576183106E-2</v>
      </c>
      <c r="GI96" s="103">
        <f t="shared" ca="1" si="556"/>
        <v>2.708934650990481E-2</v>
      </c>
      <c r="GJ96" s="103">
        <f t="shared" ca="1" si="556"/>
        <v>2.4620791171819822E-2</v>
      </c>
      <c r="GK96" s="103">
        <f t="shared" ca="1" si="556"/>
        <v>2.2225407582097019E-2</v>
      </c>
      <c r="GL96" s="103">
        <f t="shared" ca="1" si="556"/>
        <v>1.9934153643348392E-2</v>
      </c>
      <c r="GM96" s="103">
        <f t="shared" ca="1" si="556"/>
        <v>1.7770222141839327E-2</v>
      </c>
      <c r="GN96" s="103">
        <f t="shared" ca="1" si="556"/>
        <v>1.574971880778531E-2</v>
      </c>
      <c r="GO96" s="103">
        <f t="shared" ca="1" si="326"/>
        <v>1.3882491881926366E-2</v>
      </c>
      <c r="GP96" s="103">
        <f t="shared" ca="1" si="326"/>
        <v>1.2173037724048768E-2</v>
      </c>
      <c r="GQ96" s="103">
        <f t="shared" ca="1" si="326"/>
        <v>1.0621421535476742E-2</v>
      </c>
      <c r="GR96" s="103">
        <f t="shared" ca="1" si="326"/>
        <v>9.2241667833906672E-3</v>
      </c>
      <c r="GS96" s="103">
        <f t="shared" ca="1" si="326"/>
        <v>7.9750803878931888E-3</v>
      </c>
      <c r="GT96" s="103">
        <f t="shared" ca="1" si="326"/>
        <v>6.8659925330871747E-3</v>
      </c>
      <c r="GU96" s="103">
        <f t="shared" ca="1" si="326"/>
        <v>5.8873997804062012E-3</v>
      </c>
      <c r="GV96" s="103">
        <f t="shared" ca="1" si="326"/>
        <v>5.0290079276614792E-3</v>
      </c>
      <c r="GW96" s="103">
        <f t="shared" ca="1" si="326"/>
        <v>4.2801768717817285E-3</v>
      </c>
      <c r="GX96" s="103">
        <f t="shared" ca="1" si="326"/>
        <v>3.6302738046827278E-3</v>
      </c>
      <c r="GY96" s="103">
        <f t="shared" ca="1" si="326"/>
        <v>3.0689436639295144E-3</v>
      </c>
      <c r="GZ96" s="103">
        <f t="shared" ca="1" si="326"/>
        <v>2.5863071545182423E-3</v>
      </c>
      <c r="HA96" s="103">
        <f t="shared" ca="1" si="326"/>
        <v>2.1730971284738007E-3</v>
      </c>
      <c r="HB96" s="103">
        <f t="shared" ca="1" si="326"/>
        <v>1.8207439026834977E-3</v>
      </c>
      <c r="HC96" s="103">
        <f t="shared" ca="1" si="326"/>
        <v>1.5214194257189288E-3</v>
      </c>
      <c r="HD96" s="103">
        <f t="shared" ca="1" si="326"/>
        <v>1.2680492464517417E-3</v>
      </c>
      <c r="HE96" s="103">
        <f t="shared" ca="1" si="557"/>
        <v>1.0543001289214928E-3</v>
      </c>
      <c r="HF96" s="103">
        <f t="shared" ca="1" si="553"/>
        <v>8.7455000267233651E-4</v>
      </c>
      <c r="HG96" s="103">
        <f t="shared" ca="1" si="553"/>
        <v>7.2384580945872323E-4</v>
      </c>
      <c r="HH96" s="103">
        <f t="shared" ca="1" si="553"/>
        <v>5.9785375493082182E-4</v>
      </c>
      <c r="HI96" s="103">
        <f t="shared" ca="1" si="553"/>
        <v>4.9280552705255353E-4</v>
      </c>
      <c r="HJ96" s="103">
        <f t="shared" ca="1" si="553"/>
        <v>4.0544321601754263E-4</v>
      </c>
      <c r="HK96" s="103">
        <f t="shared" ca="1" si="553"/>
        <v>3.3296496672075026E-4</v>
      </c>
      <c r="HL96" s="103">
        <f t="shared" ca="1" si="553"/>
        <v>2.7297281028026987E-4</v>
      </c>
      <c r="HM96" s="103">
        <f t="shared" ca="1" si="552"/>
        <v>2.2342364668270784E-4</v>
      </c>
      <c r="HN96" s="103">
        <f t="shared" ca="1" si="552"/>
        <v>1.8258397456216718E-4</v>
      </c>
      <c r="HO96" s="103">
        <f t="shared" ca="1" si="552"/>
        <v>1.4898867344170791E-4</v>
      </c>
      <c r="HP96" s="103">
        <f t="shared" ca="1" si="552"/>
        <v>1.2140392539594651E-4</v>
      </c>
      <c r="HQ96" s="103">
        <f t="shared" ca="1" si="324"/>
        <v>9.8794204553720496E-5</v>
      </c>
      <c r="HR96" s="103">
        <f t="shared" ca="1" si="324"/>
        <v>8.0293152798782713E-5</v>
      </c>
      <c r="HS96" s="103">
        <f t="shared" ca="1" si="324"/>
        <v>6.5178088367923186E-5</v>
      </c>
      <c r="HT96" s="103">
        <f t="shared" ca="1" si="324"/>
        <v>5.2847852141657561E-5</v>
      </c>
      <c r="HU96" s="103">
        <f t="shared" ca="1" si="324"/>
        <v>4.2803676974623186E-5</v>
      </c>
      <c r="HV96" s="103">
        <f t="shared" ca="1" si="324"/>
        <v>3.4632762437314404E-5</v>
      </c>
      <c r="HW96" s="103">
        <f t="shared" ca="1" si="324"/>
        <v>2.7994245991314066E-5</v>
      </c>
      <c r="HX96" s="103">
        <f t="shared" ca="1" si="324"/>
        <v>2.2607278083008893E-5</v>
      </c>
      <c r="HY96" s="103">
        <f t="shared" ca="1" si="324"/>
        <v>9.3121379428406966E-5</v>
      </c>
      <c r="HZ96" s="104">
        <f t="shared" ca="1" si="541"/>
        <v>0.5671233284861813</v>
      </c>
      <c r="IA96" s="105">
        <f t="shared" ca="1" si="405"/>
        <v>2.4275763134468879E-2</v>
      </c>
      <c r="IB96" s="105">
        <f t="shared" ca="1" si="406"/>
        <v>1.0238989004890177E-2</v>
      </c>
      <c r="IC96" s="105">
        <f t="shared" ca="1" si="407"/>
        <v>1.3126400924400698E-2</v>
      </c>
      <c r="ID96" s="105">
        <f t="shared" ca="1" si="408"/>
        <v>1.6349784259633241E-2</v>
      </c>
      <c r="IE96" s="105">
        <f t="shared" ca="1" si="409"/>
        <v>1.9827170209500068E-2</v>
      </c>
      <c r="IF96" s="105">
        <f t="shared" ca="1" si="410"/>
        <v>2.345388442164811E-2</v>
      </c>
      <c r="IG96" s="105">
        <f t="shared" ca="1" si="411"/>
        <v>2.7109690913603195E-2</v>
      </c>
      <c r="IH96" s="105">
        <f t="shared" ca="1" si="412"/>
        <v>3.0667313331035215E-2</v>
      </c>
      <c r="II96" s="105">
        <f t="shared" ca="1" si="413"/>
        <v>3.4001335780268781E-2</v>
      </c>
      <c r="IJ96" s="105">
        <f t="shared" ca="1" si="414"/>
        <v>3.5873991014082257E-2</v>
      </c>
      <c r="IK96" s="105">
        <f t="shared" ca="1" si="415"/>
        <v>3.9554875704909488E-2</v>
      </c>
      <c r="IL96" s="105">
        <f t="shared" ca="1" si="416"/>
        <v>4.1600622346635752E-2</v>
      </c>
      <c r="IM96" s="105">
        <f t="shared" ca="1" si="417"/>
        <v>4.3083347113949698E-2</v>
      </c>
      <c r="IN96" s="105">
        <f t="shared" ca="1" si="418"/>
        <v>4.3978805258453983E-2</v>
      </c>
      <c r="IO96" s="105">
        <f t="shared" ca="1" si="419"/>
        <v>4.428791169725977E-2</v>
      </c>
      <c r="IP96" s="105">
        <f t="shared" ca="1" si="420"/>
        <v>4.4034172786385169E-2</v>
      </c>
      <c r="IQ96" s="105">
        <f t="shared" ca="1" si="421"/>
        <v>4.3260013394059334E-2</v>
      </c>
      <c r="IR96" s="105">
        <f t="shared" ca="1" si="422"/>
        <v>4.2022455617514679E-2</v>
      </c>
      <c r="IS96" s="105">
        <f t="shared" ca="1" si="423"/>
        <v>4.038857353146301E-2</v>
      </c>
      <c r="IT96" s="105">
        <f t="shared" ca="1" si="424"/>
        <v>3.8431082569726063E-2</v>
      </c>
      <c r="IU96" s="105">
        <f t="shared" ca="1" si="425"/>
        <v>3.6224337805116566E-2</v>
      </c>
      <c r="IV96" s="105">
        <f t="shared" ca="1" si="426"/>
        <v>3.3840925814277417E-2</v>
      </c>
      <c r="IW96" s="105">
        <f t="shared" ca="1" si="427"/>
        <v>3.1348950242022784E-2</v>
      </c>
      <c r="IX96" s="105">
        <f t="shared" ca="1" si="428"/>
        <v>2.8810038468473291E-2</v>
      </c>
      <c r="IY96" s="105">
        <f t="shared" ca="1" si="429"/>
        <v>2.6278039606361398E-2</v>
      </c>
      <c r="IZ96" s="105">
        <f t="shared" ca="1" si="430"/>
        <v>2.3798343454608545E-2</v>
      </c>
      <c r="JA96" s="105">
        <f t="shared" ca="1" si="431"/>
        <v>2.1407725103663941E-2</v>
      </c>
      <c r="JB96" s="105">
        <f t="shared" ca="1" si="432"/>
        <v>1.9134608477055847E-2</v>
      </c>
      <c r="JC96" s="105">
        <f t="shared" ca="1" si="433"/>
        <v>1.6999641416721212E-2</v>
      </c>
      <c r="JD96" s="105">
        <f t="shared" ca="1" si="434"/>
        <v>1.5016482038422936E-2</v>
      </c>
      <c r="JE96" s="105">
        <f t="shared" ca="1" si="435"/>
        <v>1.3192708244772431E-2</v>
      </c>
      <c r="JF96" s="105">
        <f t="shared" ca="1" si="436"/>
        <v>1.1530777125562141E-2</v>
      </c>
      <c r="JG96" s="105">
        <f t="shared" ca="1" si="437"/>
        <v>1.0028976624569147E-2</v>
      </c>
      <c r="JH96" s="105">
        <f t="shared" ca="1" si="438"/>
        <v>8.6823269382025128E-3</v>
      </c>
      <c r="JI96" s="105">
        <f t="shared" ca="1" si="439"/>
        <v>7.4834027269860765E-3</v>
      </c>
      <c r="JJ96" s="105">
        <f t="shared" ca="1" si="440"/>
        <v>6.4230588513962917E-3</v>
      </c>
      <c r="JK96" s="105">
        <f t="shared" ca="1" si="441"/>
        <v>5.4910517837371466E-3</v>
      </c>
      <c r="JL96" s="105">
        <f t="shared" ca="1" si="442"/>
        <v>4.6765561182174481E-3</v>
      </c>
      <c r="JM96" s="105">
        <f t="shared" ca="1" si="443"/>
        <v>3.9685808736585797E-3</v>
      </c>
      <c r="JN96" s="105">
        <f t="shared" ca="1" si="444"/>
        <v>3.3562938168464353E-3</v>
      </c>
      <c r="JO96" s="105">
        <f t="shared" ca="1" si="445"/>
        <v>2.8292641284218272E-3</v>
      </c>
      <c r="JP96" s="105">
        <f t="shared" ca="1" si="446"/>
        <v>2.3776346901658147E-3</v>
      </c>
      <c r="JQ96" s="105">
        <f t="shared" ca="1" si="447"/>
        <v>1.9922353758557135E-3</v>
      </c>
      <c r="JR96" s="105">
        <f t="shared" ca="1" si="448"/>
        <v>1.6646482270653749E-3</v>
      </c>
      <c r="JS96" s="105">
        <f t="shared" ca="1" si="449"/>
        <v>1.3872344998216229E-3</v>
      </c>
      <c r="JT96" s="105">
        <f t="shared" ca="1" si="450"/>
        <v>1.1531324458497812E-3</v>
      </c>
      <c r="JU96" s="105">
        <f t="shared" ca="1" si="451"/>
        <v>9.5623347207758201E-4</v>
      </c>
      <c r="JV96" s="105">
        <f t="shared" ca="1" si="452"/>
        <v>7.9114309812976062E-4</v>
      </c>
      <c r="JW96" s="105">
        <f t="shared" ca="1" si="453"/>
        <v>6.5313196831366346E-4</v>
      </c>
      <c r="JX96" s="105">
        <f t="shared" ca="1" si="454"/>
        <v>5.3808111276355505E-4</v>
      </c>
      <c r="JY96" s="105">
        <f t="shared" ca="1" si="455"/>
        <v>4.4242471417461671E-4</v>
      </c>
      <c r="JZ96" s="105">
        <f t="shared" ca="1" si="456"/>
        <v>3.6309283027190301E-4</v>
      </c>
      <c r="KA96" s="105">
        <f t="shared" ca="1" si="457"/>
        <v>2.9745584647165738E-4</v>
      </c>
      <c r="KB96" s="105">
        <f t="shared" ca="1" si="458"/>
        <v>2.4327188025453117E-4</v>
      </c>
      <c r="KC96" s="105">
        <f t="shared" ca="1" si="459"/>
        <v>1.9863791684694316E-4</v>
      </c>
      <c r="KD96" s="105">
        <f t="shared" ca="1" si="460"/>
        <v>1.6194511125677954E-4</v>
      </c>
      <c r="KE96" s="105">
        <f t="shared" ca="1" si="461"/>
        <v>1.318384302787187E-4</v>
      </c>
      <c r="KF96" s="105">
        <f t="shared" ca="1" si="462"/>
        <v>1.0718061600345206E-4</v>
      </c>
      <c r="KG96" s="105">
        <f t="shared" ca="1" si="463"/>
        <v>8.7020316820056874E-5</v>
      </c>
      <c r="KH96" s="105">
        <f t="shared" ca="1" si="464"/>
        <v>7.056414146329992E-5</v>
      </c>
      <c r="KI96" s="105">
        <f t="shared" ca="1" si="465"/>
        <v>5.71523364158474E-5</v>
      </c>
      <c r="KJ96" s="105">
        <f t="shared" ca="1" si="466"/>
        <v>4.6237758490732412E-5</v>
      </c>
      <c r="KK96" s="105">
        <f t="shared" ca="1" si="467"/>
        <v>3.7367805754639778E-5</v>
      </c>
      <c r="KL96" s="105">
        <f t="shared" ca="1" si="468"/>
        <v>3.0168975435111525E-5</v>
      </c>
      <c r="KM96" s="105">
        <f t="shared" ca="1" si="469"/>
        <v>2.4333732604770589E-5</v>
      </c>
      <c r="KN96" s="105">
        <f t="shared" ca="1" si="470"/>
        <v>1.9609394746305394E-5</v>
      </c>
      <c r="KO96" s="105">
        <f t="shared" ca="1" si="471"/>
        <v>7.9950629686428005E-5</v>
      </c>
      <c r="KP96" s="102"/>
      <c r="KQ96" s="106">
        <f t="shared" ca="1" si="472"/>
        <v>0.5525701148852612</v>
      </c>
      <c r="KR96" s="107">
        <f t="shared" ca="1" si="473"/>
        <v>0.18793152504986113</v>
      </c>
    </row>
    <row r="97" spans="1:304" s="63" customFormat="1" ht="15.5" x14ac:dyDescent="0.35">
      <c r="A97" s="62"/>
      <c r="B97" s="67" t="s">
        <v>199</v>
      </c>
      <c r="C97" s="95">
        <f t="shared" si="474"/>
        <v>342.81017647058826</v>
      </c>
      <c r="D97" s="75">
        <f ca="1">'Stochastic inputs'!H118</f>
        <v>25.69313</v>
      </c>
      <c r="E97" s="75">
        <v>4.7316719999999997</v>
      </c>
      <c r="F97" s="96">
        <v>25.51327809</v>
      </c>
      <c r="G97" s="96">
        <v>4.6985502959999996</v>
      </c>
      <c r="H97" s="97">
        <f t="shared" ca="1" si="327"/>
        <v>3.2295472282469366</v>
      </c>
      <c r="I97" s="97">
        <f t="shared" ca="1" si="328"/>
        <v>0.18262755949785114</v>
      </c>
      <c r="J97" s="98">
        <f t="shared" si="329"/>
        <v>3.2225226133099723</v>
      </c>
      <c r="K97" s="98">
        <f t="shared" si="330"/>
        <v>0.18262755949785114</v>
      </c>
      <c r="L97" s="98">
        <v>1.2352941176470588E-3</v>
      </c>
      <c r="M97" s="99">
        <v>533.86199999999997</v>
      </c>
      <c r="N97" s="98"/>
      <c r="O97" s="97">
        <f t="shared" ca="1" si="331"/>
        <v>3.2295472282469366</v>
      </c>
      <c r="P97" s="97">
        <f t="shared" ca="1" si="331"/>
        <v>0.18262755949785114</v>
      </c>
      <c r="Q97" s="99">
        <f t="shared" si="542"/>
        <v>342.81017647058826</v>
      </c>
      <c r="R97" s="100">
        <f t="shared" si="543"/>
        <v>358.70594117647056</v>
      </c>
      <c r="S97" s="99">
        <f t="shared" si="544"/>
        <v>375.60599999999999</v>
      </c>
      <c r="T97" s="100">
        <f t="shared" si="545"/>
        <v>394.00323529411764</v>
      </c>
      <c r="U97" s="99">
        <f t="shared" si="546"/>
        <v>413.86429411764703</v>
      </c>
      <c r="V97" s="100">
        <f t="shared" si="547"/>
        <v>435.5634705882353</v>
      </c>
      <c r="W97" s="99">
        <f t="shared" si="548"/>
        <v>459.76782352941177</v>
      </c>
      <c r="X97" s="100">
        <f t="shared" si="549"/>
        <v>485.13582352941177</v>
      </c>
      <c r="Y97" s="99">
        <f t="shared" si="550"/>
        <v>510.05664705882356</v>
      </c>
      <c r="Z97" s="100">
        <f t="shared" si="551"/>
        <v>533.86199999999997</v>
      </c>
      <c r="AA97" s="98"/>
      <c r="AB97" s="98">
        <f t="shared" si="332"/>
        <v>3.2225226133099723</v>
      </c>
      <c r="AC97" s="98">
        <f t="shared" si="332"/>
        <v>0.18262755949785114</v>
      </c>
      <c r="AD97" s="101">
        <f t="shared" ca="1" si="333"/>
        <v>7.5894511989559073</v>
      </c>
      <c r="AE97" s="101">
        <f t="shared" ca="1" si="334"/>
        <v>3.2575842525034768</v>
      </c>
      <c r="AF97" s="101">
        <f t="shared" ca="1" si="335"/>
        <v>4.2006601535779247</v>
      </c>
      <c r="AG97" s="101">
        <f t="shared" ca="1" si="336"/>
        <v>5.2619821892931915</v>
      </c>
      <c r="AH97" s="101">
        <f t="shared" ca="1" si="337"/>
        <v>6.4165151182688742</v>
      </c>
      <c r="AI97" s="101">
        <f t="shared" ca="1" si="338"/>
        <v>7.6312086759037712</v>
      </c>
      <c r="AJ97" s="101">
        <f t="shared" ca="1" si="339"/>
        <v>8.86717151044164</v>
      </c>
      <c r="AK97" s="101">
        <f t="shared" ca="1" si="340"/>
        <v>10.082378403665755</v>
      </c>
      <c r="AL97" s="101">
        <f t="shared" ca="1" si="341"/>
        <v>11.234591512543535</v>
      </c>
      <c r="AM97" s="101">
        <f t="shared" ca="1" si="342"/>
        <v>12.284179646682945</v>
      </c>
      <c r="AN97" s="101">
        <f t="shared" ca="1" si="343"/>
        <v>13.196565413153049</v>
      </c>
      <c r="AO97" s="101">
        <f t="shared" ca="1" si="344"/>
        <v>13.944104431435301</v>
      </c>
      <c r="AP97" s="101">
        <f t="shared" ca="1" si="345"/>
        <v>14.507287998808755</v>
      </c>
      <c r="AQ97" s="101">
        <f t="shared" ca="1" si="346"/>
        <v>14.87524619094776</v>
      </c>
      <c r="AR97" s="101">
        <f t="shared" ca="1" si="347"/>
        <v>15.045601455471207</v>
      </c>
      <c r="AS97" s="101">
        <f t="shared" ca="1" si="348"/>
        <v>15.023776649815641</v>
      </c>
      <c r="AT97" s="101">
        <f t="shared" ca="1" si="349"/>
        <v>14.821893759389358</v>
      </c>
      <c r="AU97" s="101">
        <f t="shared" ca="1" si="350"/>
        <v>14.457411238628772</v>
      </c>
      <c r="AV97" s="101">
        <f t="shared" ca="1" si="351"/>
        <v>13.95164245366939</v>
      </c>
      <c r="AW97" s="101">
        <f t="shared" ca="1" si="352"/>
        <v>13.328279727604892</v>
      </c>
      <c r="AX97" s="101">
        <f t="shared" ca="1" si="353"/>
        <v>12.612022931716599</v>
      </c>
      <c r="AY97" s="101">
        <f t="shared" ca="1" si="354"/>
        <v>11.827382923852412</v>
      </c>
      <c r="AZ97" s="101">
        <f t="shared" ca="1" si="355"/>
        <v>10.997702030764616</v>
      </c>
      <c r="BA97" s="101">
        <f t="shared" ca="1" si="356"/>
        <v>10.144408772343548</v>
      </c>
      <c r="BB97" s="101">
        <f t="shared" ca="1" si="357"/>
        <v>9.2865036575333786</v>
      </c>
      <c r="BC97" s="101">
        <f t="shared" ca="1" si="358"/>
        <v>8.4402577664570515</v>
      </c>
      <c r="BD97" s="101">
        <f t="shared" ca="1" si="359"/>
        <v>7.6190958953494272</v>
      </c>
      <c r="BE97" s="101">
        <f t="shared" ca="1" si="360"/>
        <v>6.8336307282680799</v>
      </c>
      <c r="BF97" s="101">
        <f t="shared" ca="1" si="361"/>
        <v>6.0918129883654926</v>
      </c>
      <c r="BG97" s="101">
        <f t="shared" ca="1" si="362"/>
        <v>5.3991638838590239</v>
      </c>
      <c r="BH97" s="101">
        <f t="shared" ca="1" si="363"/>
        <v>4.7590594918946847</v>
      </c>
      <c r="BI97" s="101">
        <f t="shared" ca="1" si="364"/>
        <v>4.1730412103642847</v>
      </c>
      <c r="BJ97" s="101">
        <f t="shared" ca="1" si="365"/>
        <v>3.6411313909452874</v>
      </c>
      <c r="BK97" s="101">
        <f t="shared" ca="1" si="366"/>
        <v>3.1621382428082918</v>
      </c>
      <c r="BL97" s="101">
        <f t="shared" ca="1" si="367"/>
        <v>2.7339387151407903</v>
      </c>
      <c r="BM97" s="101">
        <f t="shared" ca="1" si="368"/>
        <v>2.353732111913355</v>
      </c>
      <c r="BN97" s="101">
        <f t="shared" ca="1" si="369"/>
        <v>2.0182605576739516</v>
      </c>
      <c r="BO97" s="101">
        <f t="shared" ca="1" si="370"/>
        <v>1.7239950951536185</v>
      </c>
      <c r="BP97" s="101">
        <f t="shared" ca="1" si="371"/>
        <v>1.4672881887408242</v>
      </c>
      <c r="BQ97" s="101">
        <f t="shared" ca="1" si="372"/>
        <v>1.2444948036198393</v>
      </c>
      <c r="BR97" s="101">
        <f t="shared" ca="1" si="373"/>
        <v>1.0520651190099701</v>
      </c>
      <c r="BS97" s="101">
        <f t="shared" ca="1" si="374"/>
        <v>0.88661241204754337</v>
      </c>
      <c r="BT97" s="101">
        <f t="shared" ca="1" si="375"/>
        <v>0.74495981009983192</v>
      </c>
      <c r="BU97" s="101">
        <f t="shared" ca="1" si="376"/>
        <v>0.62416953858667723</v>
      </c>
      <c r="BV97" s="101">
        <f t="shared" ca="1" si="377"/>
        <v>0.5215580618164869</v>
      </c>
      <c r="BW97" s="101">
        <f t="shared" ca="1" si="378"/>
        <v>0.43470018594951787</v>
      </c>
      <c r="BX97" s="101">
        <f t="shared" ca="1" si="379"/>
        <v>0.36142481324854081</v>
      </c>
      <c r="BY97" s="101">
        <f t="shared" ca="1" si="380"/>
        <v>0.29980464074845703</v>
      </c>
      <c r="BZ97" s="101">
        <f t="shared" ca="1" si="381"/>
        <v>0.24814170967804064</v>
      </c>
      <c r="CA97" s="101">
        <f t="shared" ca="1" si="382"/>
        <v>0.20495035123143879</v>
      </c>
      <c r="CB97" s="101">
        <f t="shared" ca="1" si="383"/>
        <v>0.16893874969456707</v>
      </c>
      <c r="CC97" s="101">
        <f t="shared" ca="1" si="384"/>
        <v>0.13899006043177659</v>
      </c>
      <c r="CD97" s="101">
        <f t="shared" ca="1" si="385"/>
        <v>0.11414377900006391</v>
      </c>
      <c r="CE97" s="101">
        <f t="shared" ca="1" si="386"/>
        <v>9.3577857263851691E-2</v>
      </c>
      <c r="CF97" s="101">
        <f t="shared" ca="1" si="387"/>
        <v>7.659189974700141E-2</v>
      </c>
      <c r="CG97" s="101">
        <f t="shared" ca="1" si="388"/>
        <v>6.2591644540357913E-2</v>
      </c>
      <c r="CH97" s="101">
        <f t="shared" ca="1" si="389"/>
        <v>5.1074833434670716E-2</v>
      </c>
      <c r="CI97" s="101">
        <f t="shared" ca="1" si="390"/>
        <v>4.161850108920654E-2</v>
      </c>
      <c r="CJ97" s="101">
        <f t="shared" ca="1" si="391"/>
        <v>3.3867658697332305E-2</v>
      </c>
      <c r="CK97" s="101">
        <f t="shared" ca="1" si="392"/>
        <v>2.7525309880330601E-2</v>
      </c>
      <c r="CL97" s="101">
        <f t="shared" ca="1" si="393"/>
        <v>2.2343711975423335E-2</v>
      </c>
      <c r="CM97" s="101">
        <f t="shared" ca="1" si="394"/>
        <v>1.8116781518773179E-2</v>
      </c>
      <c r="CN97" s="101">
        <f t="shared" ca="1" si="395"/>
        <v>1.4673536057260626E-2</v>
      </c>
      <c r="CO97" s="101">
        <f t="shared" ca="1" si="396"/>
        <v>1.1872463402799707E-2</v>
      </c>
      <c r="CP97" s="101">
        <f t="shared" ca="1" si="397"/>
        <v>9.5967124084434304E-3</v>
      </c>
      <c r="CQ97" s="101">
        <f t="shared" ca="1" si="398"/>
        <v>7.7500049891559382E-3</v>
      </c>
      <c r="CR97" s="101">
        <f t="shared" ca="1" si="399"/>
        <v>3.1922956515036786E-2</v>
      </c>
      <c r="CS97" s="102">
        <f t="shared" ca="1" si="400"/>
        <v>342.81017647058815</v>
      </c>
      <c r="CT97" s="74">
        <f t="shared" si="475"/>
        <v>8.3126473239924152</v>
      </c>
      <c r="CU97" s="74">
        <f t="shared" si="476"/>
        <v>3.5060938797444829</v>
      </c>
      <c r="CV97" s="74">
        <f t="shared" si="477"/>
        <v>4.4948181819643676</v>
      </c>
      <c r="CW97" s="74">
        <f t="shared" si="478"/>
        <v>5.598587761004989</v>
      </c>
      <c r="CX97" s="74">
        <f t="shared" si="479"/>
        <v>6.7893343855510819</v>
      </c>
      <c r="CY97" s="74">
        <f t="shared" si="480"/>
        <v>8.0312148580002241</v>
      </c>
      <c r="CZ97" s="74">
        <f t="shared" si="481"/>
        <v>9.2830572772910482</v>
      </c>
      <c r="DA97" s="74">
        <f t="shared" si="482"/>
        <v>10.501278937480629</v>
      </c>
      <c r="DB97" s="74">
        <f t="shared" si="483"/>
        <v>11.642934202332034</v>
      </c>
      <c r="DC97" s="74">
        <f t="shared" ca="1" si="401"/>
        <v>12.284179646682945</v>
      </c>
      <c r="DD97" s="74">
        <f t="shared" si="484"/>
        <v>13.544609487987669</v>
      </c>
      <c r="DE97" s="74">
        <f t="shared" si="485"/>
        <v>14.24512589411318</v>
      </c>
      <c r="DF97" s="74">
        <f t="shared" si="486"/>
        <v>14.752849091153641</v>
      </c>
      <c r="DG97" s="74">
        <f t="shared" si="487"/>
        <v>15.059477052030868</v>
      </c>
      <c r="DH97" s="74">
        <f t="shared" si="488"/>
        <v>15.165323067957731</v>
      </c>
      <c r="DI97" s="74">
        <f t="shared" si="489"/>
        <v>15.078436321420003</v>
      </c>
      <c r="DJ97" s="74">
        <f t="shared" si="490"/>
        <v>14.813344181357742</v>
      </c>
      <c r="DK97" s="74">
        <f t="shared" si="491"/>
        <v>14.389572484357082</v>
      </c>
      <c r="DL97" s="74">
        <f t="shared" si="492"/>
        <v>13.830089123314899</v>
      </c>
      <c r="DM97" s="74">
        <f t="shared" si="493"/>
        <v>13.159793737967462</v>
      </c>
      <c r="DN97" s="74">
        <f t="shared" si="494"/>
        <v>12.404147422724785</v>
      </c>
      <c r="DO97" s="74">
        <f t="shared" si="495"/>
        <v>11.588005693302117</v>
      </c>
      <c r="DP97" s="74">
        <f t="shared" si="496"/>
        <v>10.734688993950076</v>
      </c>
      <c r="DQ97" s="74">
        <f t="shared" si="497"/>
        <v>9.8653001288773989</v>
      </c>
      <c r="DR97" s="74">
        <f t="shared" si="498"/>
        <v>8.998278422952076</v>
      </c>
      <c r="DS97" s="74">
        <f t="shared" si="499"/>
        <v>8.1491665138432445</v>
      </c>
      <c r="DT97" s="74">
        <f t="shared" si="500"/>
        <v>7.3305571408818535</v>
      </c>
      <c r="DU97" s="74">
        <f t="shared" si="501"/>
        <v>6.5521833884840657</v>
      </c>
      <c r="DV97" s="74">
        <f t="shared" si="502"/>
        <v>5.8211156101985058</v>
      </c>
      <c r="DW97" s="74">
        <f t="shared" si="503"/>
        <v>5.142030697079778</v>
      </c>
      <c r="DX97" s="74">
        <f t="shared" si="504"/>
        <v>4.517523518402033</v>
      </c>
      <c r="DY97" s="74">
        <f t="shared" si="505"/>
        <v>3.9484354450739771</v>
      </c>
      <c r="DZ97" s="74">
        <f t="shared" si="506"/>
        <v>3.4341802248941393</v>
      </c>
      <c r="EA97" s="74">
        <f t="shared" si="507"/>
        <v>2.9730526446931171</v>
      </c>
      <c r="EB97" s="74">
        <f t="shared" si="508"/>
        <v>2.5625100767485862</v>
      </c>
      <c r="EC97" s="74">
        <f t="shared" si="509"/>
        <v>2.1994209894515571</v>
      </c>
      <c r="ED97" s="74">
        <f t="shared" si="510"/>
        <v>1.8802777347574009</v>
      </c>
      <c r="EE97" s="74">
        <f t="shared" si="511"/>
        <v>1.6013734145561453</v>
      </c>
      <c r="EF97" s="74">
        <f t="shared" si="512"/>
        <v>1.3589444334552836</v>
      </c>
      <c r="EG97" s="74">
        <f t="shared" si="513"/>
        <v>1.1492815554591715</v>
      </c>
      <c r="EH97" s="74">
        <f t="shared" si="514"/>
        <v>0.96881299902780549</v>
      </c>
      <c r="EI97" s="74">
        <f t="shared" si="515"/>
        <v>0.81416343268628666</v>
      </c>
      <c r="EJ97" s="74">
        <f t="shared" si="516"/>
        <v>0.68219276873547996</v>
      </c>
      <c r="EK97" s="74">
        <f t="shared" si="517"/>
        <v>0.57001848112679132</v>
      </c>
      <c r="EL97" s="74">
        <f t="shared" si="518"/>
        <v>0.4750248669348151</v>
      </c>
      <c r="EM97" s="74">
        <f t="shared" si="519"/>
        <v>0.39486228659858491</v>
      </c>
      <c r="EN97" s="74">
        <f t="shared" si="520"/>
        <v>0.32743900032090989</v>
      </c>
      <c r="EO97" s="74">
        <f t="shared" si="521"/>
        <v>0.27090779890769057</v>
      </c>
      <c r="EP97" s="74">
        <f t="shared" si="522"/>
        <v>0.22364922900848108</v>
      </c>
      <c r="EQ97" s="74">
        <f t="shared" si="523"/>
        <v>0.18425284912068685</v>
      </c>
      <c r="ER97" s="74">
        <f t="shared" si="524"/>
        <v>0.15149763144334619</v>
      </c>
      <c r="ES97" s="74">
        <f t="shared" si="525"/>
        <v>0.12433234857342013</v>
      </c>
      <c r="ET97" s="74">
        <f t="shared" si="526"/>
        <v>0.10185655266456443</v>
      </c>
      <c r="EU97" s="74">
        <f t="shared" si="527"/>
        <v>8.3302565328176467E-2</v>
      </c>
      <c r="EV97" s="74">
        <f t="shared" si="528"/>
        <v>6.8018745230572789E-2</v>
      </c>
      <c r="EW97" s="74">
        <f t="shared" si="529"/>
        <v>5.545418235733561E-2</v>
      </c>
      <c r="EX97" s="74">
        <f t="shared" si="530"/>
        <v>4.5144878395178369E-2</v>
      </c>
      <c r="EY97" s="74">
        <f t="shared" si="531"/>
        <v>3.6701406908188933E-2</v>
      </c>
      <c r="EZ97" s="74">
        <f t="shared" si="532"/>
        <v>2.9798000571199929E-2</v>
      </c>
      <c r="FA97" s="74">
        <f t="shared" si="533"/>
        <v>2.4162981754911401E-2</v>
      </c>
      <c r="FB97" s="74">
        <f t="shared" si="534"/>
        <v>1.9570433841172935E-2</v>
      </c>
      <c r="FC97" s="74">
        <f t="shared" si="535"/>
        <v>1.58330008929626E-2</v>
      </c>
      <c r="FD97" s="74">
        <f t="shared" si="536"/>
        <v>1.279570033655178E-2</v>
      </c>
      <c r="FE97" s="74">
        <f t="shared" si="537"/>
        <v>1.0330635190709507E-2</v>
      </c>
      <c r="FF97" s="74">
        <f t="shared" si="538"/>
        <v>8.3324975655484686E-3</v>
      </c>
      <c r="FG97" s="74">
        <f t="shared" si="539"/>
        <v>6.7147624509293433E-3</v>
      </c>
      <c r="FH97" s="74">
        <f t="shared" si="540"/>
        <v>2.7377157382572015E-2</v>
      </c>
      <c r="FI97" s="102">
        <f t="shared" ca="1" si="402"/>
        <v>342.42578813884461</v>
      </c>
      <c r="FJ97" s="62"/>
      <c r="FK97" s="103">
        <f t="shared" ca="1" si="555"/>
        <v>2.21389320384048E-2</v>
      </c>
      <c r="FL97" s="103">
        <f t="shared" ca="1" si="555"/>
        <v>9.5025891181003651E-3</v>
      </c>
      <c r="FM97" s="103">
        <f t="shared" ca="1" si="555"/>
        <v>1.2253604011485132E-2</v>
      </c>
      <c r="FN97" s="103">
        <f t="shared" ca="1" si="555"/>
        <v>1.5349550714824391E-2</v>
      </c>
      <c r="FO97" s="103">
        <f t="shared" ca="1" si="555"/>
        <v>1.8717399770130184E-2</v>
      </c>
      <c r="FP97" s="103">
        <f t="shared" ca="1" si="555"/>
        <v>2.2260741365589247E-2</v>
      </c>
      <c r="FQ97" s="103">
        <f t="shared" ca="1" si="555"/>
        <v>2.5866126851115841E-2</v>
      </c>
      <c r="FR97" s="103">
        <f t="shared" ca="1" si="555"/>
        <v>2.941096588050322E-2</v>
      </c>
      <c r="FS97" s="103">
        <f t="shared" ca="1" si="555"/>
        <v>3.2772047866867868E-2</v>
      </c>
      <c r="FT97" s="103">
        <f t="shared" ca="1" si="555"/>
        <v>3.5833766001800368E-2</v>
      </c>
      <c r="FU97" s="103">
        <f t="shared" ca="1" si="555"/>
        <v>3.8495255738959275E-2</v>
      </c>
      <c r="FV97" s="103">
        <f t="shared" ca="1" si="555"/>
        <v>4.067587658860429E-2</v>
      </c>
      <c r="FW97" s="103">
        <f t="shared" ca="1" si="555"/>
        <v>4.2318720372215748E-2</v>
      </c>
      <c r="FX97" s="103">
        <f t="shared" ca="1" si="555"/>
        <v>4.3392078800274472E-2</v>
      </c>
      <c r="FY97" s="103">
        <f t="shared" ca="1" si="555"/>
        <v>4.3889016394943761E-2</v>
      </c>
      <c r="FZ97" s="103">
        <f t="shared" ca="1" si="554"/>
        <v>4.3825351990694553E-2</v>
      </c>
      <c r="GA97" s="103">
        <f t="shared" ca="1" si="554"/>
        <v>4.3236446222187988E-2</v>
      </c>
      <c r="GB97" s="103">
        <f t="shared" ca="1" si="554"/>
        <v>4.2173226557844515E-2</v>
      </c>
      <c r="GC97" s="103">
        <f t="shared" ca="1" si="554"/>
        <v>4.0697865498944399E-2</v>
      </c>
      <c r="GD97" s="103">
        <f t="shared" ca="1" si="556"/>
        <v>3.8879475121848986E-2</v>
      </c>
      <c r="GE97" s="103">
        <f t="shared" ca="1" si="556"/>
        <v>3.6790106587744967E-2</v>
      </c>
      <c r="GF97" s="103">
        <f t="shared" ca="1" si="556"/>
        <v>3.4501259693109368E-2</v>
      </c>
      <c r="GG97" s="103">
        <f t="shared" ca="1" si="556"/>
        <v>3.2081025551784277E-2</v>
      </c>
      <c r="GH97" s="103">
        <f t="shared" ca="1" si="556"/>
        <v>2.9591912576183106E-2</v>
      </c>
      <c r="GI97" s="103">
        <f t="shared" ca="1" si="556"/>
        <v>2.708934650990481E-2</v>
      </c>
      <c r="GJ97" s="103">
        <f t="shared" ca="1" si="556"/>
        <v>2.4620791171819822E-2</v>
      </c>
      <c r="GK97" s="103">
        <f t="shared" ca="1" si="556"/>
        <v>2.2225407582097019E-2</v>
      </c>
      <c r="GL97" s="103">
        <f t="shared" ca="1" si="556"/>
        <v>1.9934153643348392E-2</v>
      </c>
      <c r="GM97" s="103">
        <f t="shared" ca="1" si="556"/>
        <v>1.7770222141839327E-2</v>
      </c>
      <c r="GN97" s="103">
        <f t="shared" ca="1" si="556"/>
        <v>1.574971880778531E-2</v>
      </c>
      <c r="GO97" s="103">
        <f t="shared" ca="1" si="326"/>
        <v>1.3882491881926366E-2</v>
      </c>
      <c r="GP97" s="103">
        <f t="shared" ca="1" si="326"/>
        <v>1.2173037724048768E-2</v>
      </c>
      <c r="GQ97" s="103">
        <f t="shared" ca="1" si="326"/>
        <v>1.0621421535476742E-2</v>
      </c>
      <c r="GR97" s="103">
        <f t="shared" ca="1" si="326"/>
        <v>9.2241667833906672E-3</v>
      </c>
      <c r="GS97" s="103">
        <f t="shared" ca="1" si="326"/>
        <v>7.9750803878931888E-3</v>
      </c>
      <c r="GT97" s="103">
        <f t="shared" ca="1" si="326"/>
        <v>6.8659925330871747E-3</v>
      </c>
      <c r="GU97" s="103">
        <f t="shared" ca="1" si="326"/>
        <v>5.8873997804062012E-3</v>
      </c>
      <c r="GV97" s="103">
        <f t="shared" ca="1" si="326"/>
        <v>5.0290079276614792E-3</v>
      </c>
      <c r="GW97" s="103">
        <f t="shared" ca="1" si="326"/>
        <v>4.2801768717817285E-3</v>
      </c>
      <c r="GX97" s="103">
        <f t="shared" ca="1" si="326"/>
        <v>3.6302738046827278E-3</v>
      </c>
      <c r="GY97" s="103">
        <f t="shared" ca="1" si="326"/>
        <v>3.0689436639295144E-3</v>
      </c>
      <c r="GZ97" s="103">
        <f t="shared" ca="1" si="326"/>
        <v>2.5863071545182423E-3</v>
      </c>
      <c r="HA97" s="103">
        <f t="shared" ca="1" si="326"/>
        <v>2.1730971284738007E-3</v>
      </c>
      <c r="HB97" s="103">
        <f t="shared" ca="1" si="326"/>
        <v>1.8207439026834977E-3</v>
      </c>
      <c r="HC97" s="103">
        <f t="shared" ca="1" si="326"/>
        <v>1.5214194257189288E-3</v>
      </c>
      <c r="HD97" s="103">
        <f t="shared" ca="1" si="326"/>
        <v>1.2680492464517417E-3</v>
      </c>
      <c r="HE97" s="103">
        <f t="shared" ca="1" si="557"/>
        <v>1.0543001289214928E-3</v>
      </c>
      <c r="HF97" s="103">
        <f t="shared" ca="1" si="553"/>
        <v>8.7455000267233651E-4</v>
      </c>
      <c r="HG97" s="103">
        <f t="shared" ca="1" si="553"/>
        <v>7.2384580945872323E-4</v>
      </c>
      <c r="HH97" s="103">
        <f t="shared" ca="1" si="553"/>
        <v>5.9785375493082182E-4</v>
      </c>
      <c r="HI97" s="103">
        <f t="shared" ca="1" si="553"/>
        <v>4.9280552705255353E-4</v>
      </c>
      <c r="HJ97" s="103">
        <f t="shared" ca="1" si="553"/>
        <v>4.0544321601754263E-4</v>
      </c>
      <c r="HK97" s="103">
        <f t="shared" ca="1" si="553"/>
        <v>3.3296496672075026E-4</v>
      </c>
      <c r="HL97" s="103">
        <f t="shared" ca="1" si="553"/>
        <v>2.7297281028026987E-4</v>
      </c>
      <c r="HM97" s="103">
        <f t="shared" ca="1" si="552"/>
        <v>2.2342364668270784E-4</v>
      </c>
      <c r="HN97" s="103">
        <f t="shared" ca="1" si="552"/>
        <v>1.8258397456216718E-4</v>
      </c>
      <c r="HO97" s="103">
        <f t="shared" ca="1" si="552"/>
        <v>1.4898867344170791E-4</v>
      </c>
      <c r="HP97" s="103">
        <f t="shared" ca="1" si="552"/>
        <v>1.2140392539594651E-4</v>
      </c>
      <c r="HQ97" s="103">
        <f t="shared" ca="1" si="324"/>
        <v>9.8794204553720496E-5</v>
      </c>
      <c r="HR97" s="103">
        <f t="shared" ca="1" si="324"/>
        <v>8.0293152798782713E-5</v>
      </c>
      <c r="HS97" s="103">
        <f t="shared" ca="1" si="324"/>
        <v>6.5178088367923186E-5</v>
      </c>
      <c r="HT97" s="103">
        <f t="shared" ca="1" si="324"/>
        <v>5.2847852141657561E-5</v>
      </c>
      <c r="HU97" s="103">
        <f t="shared" ca="1" si="324"/>
        <v>4.2803676974623186E-5</v>
      </c>
      <c r="HV97" s="103">
        <f t="shared" ca="1" si="324"/>
        <v>3.4632762437314404E-5</v>
      </c>
      <c r="HW97" s="103">
        <f t="shared" ca="1" si="324"/>
        <v>2.7994245991314066E-5</v>
      </c>
      <c r="HX97" s="103">
        <f t="shared" ca="1" si="324"/>
        <v>2.2607278083008893E-5</v>
      </c>
      <c r="HY97" s="103">
        <f t="shared" ca="1" si="324"/>
        <v>9.3121379428406966E-5</v>
      </c>
      <c r="HZ97" s="104">
        <f t="shared" ca="1" si="541"/>
        <v>0.5671233284861813</v>
      </c>
      <c r="IA97" s="105">
        <f t="shared" ca="1" si="405"/>
        <v>2.4275763134468879E-2</v>
      </c>
      <c r="IB97" s="105">
        <f t="shared" ca="1" si="406"/>
        <v>1.0238989004890177E-2</v>
      </c>
      <c r="IC97" s="105">
        <f t="shared" ca="1" si="407"/>
        <v>1.3126400924400698E-2</v>
      </c>
      <c r="ID97" s="105">
        <f t="shared" ca="1" si="408"/>
        <v>1.6349784259633241E-2</v>
      </c>
      <c r="IE97" s="105">
        <f t="shared" ca="1" si="409"/>
        <v>1.9827170209500068E-2</v>
      </c>
      <c r="IF97" s="105">
        <f t="shared" ca="1" si="410"/>
        <v>2.345388442164811E-2</v>
      </c>
      <c r="IG97" s="105">
        <f t="shared" ca="1" si="411"/>
        <v>2.7109690913603195E-2</v>
      </c>
      <c r="IH97" s="105">
        <f t="shared" ca="1" si="412"/>
        <v>3.0667313331035215E-2</v>
      </c>
      <c r="II97" s="105">
        <f t="shared" ca="1" si="413"/>
        <v>3.4001335780268781E-2</v>
      </c>
      <c r="IJ97" s="105">
        <f t="shared" ca="1" si="414"/>
        <v>3.5873991014082257E-2</v>
      </c>
      <c r="IK97" s="105">
        <f t="shared" ca="1" si="415"/>
        <v>3.9554875704909488E-2</v>
      </c>
      <c r="IL97" s="105">
        <f t="shared" ca="1" si="416"/>
        <v>4.1600622346635752E-2</v>
      </c>
      <c r="IM97" s="105">
        <f t="shared" ca="1" si="417"/>
        <v>4.3083347113949698E-2</v>
      </c>
      <c r="IN97" s="105">
        <f t="shared" ca="1" si="418"/>
        <v>4.3978805258453983E-2</v>
      </c>
      <c r="IO97" s="105">
        <f t="shared" ca="1" si="419"/>
        <v>4.428791169725977E-2</v>
      </c>
      <c r="IP97" s="105">
        <f t="shared" ca="1" si="420"/>
        <v>4.4034172786385169E-2</v>
      </c>
      <c r="IQ97" s="105">
        <f t="shared" ca="1" si="421"/>
        <v>4.3260013394059334E-2</v>
      </c>
      <c r="IR97" s="105">
        <f t="shared" ca="1" si="422"/>
        <v>4.2022455617514679E-2</v>
      </c>
      <c r="IS97" s="105">
        <f t="shared" ca="1" si="423"/>
        <v>4.038857353146301E-2</v>
      </c>
      <c r="IT97" s="105">
        <f t="shared" ca="1" si="424"/>
        <v>3.8431082569726063E-2</v>
      </c>
      <c r="IU97" s="105">
        <f t="shared" ca="1" si="425"/>
        <v>3.6224337805116566E-2</v>
      </c>
      <c r="IV97" s="105">
        <f t="shared" ca="1" si="426"/>
        <v>3.3840925814277417E-2</v>
      </c>
      <c r="IW97" s="105">
        <f t="shared" ca="1" si="427"/>
        <v>3.1348950242022784E-2</v>
      </c>
      <c r="IX97" s="105">
        <f t="shared" ca="1" si="428"/>
        <v>2.8810038468473291E-2</v>
      </c>
      <c r="IY97" s="105">
        <f t="shared" ca="1" si="429"/>
        <v>2.6278039606361398E-2</v>
      </c>
      <c r="IZ97" s="105">
        <f t="shared" ca="1" si="430"/>
        <v>2.3798343454608545E-2</v>
      </c>
      <c r="JA97" s="105">
        <f t="shared" ca="1" si="431"/>
        <v>2.1407725103663941E-2</v>
      </c>
      <c r="JB97" s="105">
        <f t="shared" ca="1" si="432"/>
        <v>1.9134608477055847E-2</v>
      </c>
      <c r="JC97" s="105">
        <f t="shared" ca="1" si="433"/>
        <v>1.6999641416721212E-2</v>
      </c>
      <c r="JD97" s="105">
        <f t="shared" ca="1" si="434"/>
        <v>1.5016482038422936E-2</v>
      </c>
      <c r="JE97" s="105">
        <f t="shared" ca="1" si="435"/>
        <v>1.3192708244772431E-2</v>
      </c>
      <c r="JF97" s="105">
        <f t="shared" ca="1" si="436"/>
        <v>1.1530777125562141E-2</v>
      </c>
      <c r="JG97" s="105">
        <f t="shared" ca="1" si="437"/>
        <v>1.0028976624569147E-2</v>
      </c>
      <c r="JH97" s="105">
        <f t="shared" ca="1" si="438"/>
        <v>8.6823269382025128E-3</v>
      </c>
      <c r="JI97" s="105">
        <f t="shared" ca="1" si="439"/>
        <v>7.4834027269860765E-3</v>
      </c>
      <c r="JJ97" s="105">
        <f t="shared" ca="1" si="440"/>
        <v>6.4230588513962917E-3</v>
      </c>
      <c r="JK97" s="105">
        <f t="shared" ca="1" si="441"/>
        <v>5.4910517837371466E-3</v>
      </c>
      <c r="JL97" s="105">
        <f t="shared" ca="1" si="442"/>
        <v>4.6765561182174481E-3</v>
      </c>
      <c r="JM97" s="105">
        <f t="shared" ca="1" si="443"/>
        <v>3.9685808736585797E-3</v>
      </c>
      <c r="JN97" s="105">
        <f t="shared" ca="1" si="444"/>
        <v>3.3562938168464353E-3</v>
      </c>
      <c r="JO97" s="105">
        <f t="shared" ca="1" si="445"/>
        <v>2.8292641284218272E-3</v>
      </c>
      <c r="JP97" s="105">
        <f t="shared" ca="1" si="446"/>
        <v>2.3776346901658147E-3</v>
      </c>
      <c r="JQ97" s="105">
        <f t="shared" ca="1" si="447"/>
        <v>1.9922353758557135E-3</v>
      </c>
      <c r="JR97" s="105">
        <f t="shared" ca="1" si="448"/>
        <v>1.6646482270653749E-3</v>
      </c>
      <c r="JS97" s="105">
        <f t="shared" ca="1" si="449"/>
        <v>1.3872344998216229E-3</v>
      </c>
      <c r="JT97" s="105">
        <f t="shared" ca="1" si="450"/>
        <v>1.1531324458497812E-3</v>
      </c>
      <c r="JU97" s="105">
        <f t="shared" ca="1" si="451"/>
        <v>9.5623347207758201E-4</v>
      </c>
      <c r="JV97" s="105">
        <f t="shared" ca="1" si="452"/>
        <v>7.9114309812976062E-4</v>
      </c>
      <c r="JW97" s="105">
        <f t="shared" ca="1" si="453"/>
        <v>6.5313196831366346E-4</v>
      </c>
      <c r="JX97" s="105">
        <f t="shared" ca="1" si="454"/>
        <v>5.3808111276355505E-4</v>
      </c>
      <c r="JY97" s="105">
        <f t="shared" ca="1" si="455"/>
        <v>4.4242471417461671E-4</v>
      </c>
      <c r="JZ97" s="105">
        <f t="shared" ca="1" si="456"/>
        <v>3.6309283027190301E-4</v>
      </c>
      <c r="KA97" s="105">
        <f t="shared" ca="1" si="457"/>
        <v>2.9745584647165738E-4</v>
      </c>
      <c r="KB97" s="105">
        <f t="shared" ca="1" si="458"/>
        <v>2.4327188025453117E-4</v>
      </c>
      <c r="KC97" s="105">
        <f t="shared" ca="1" si="459"/>
        <v>1.9863791684694316E-4</v>
      </c>
      <c r="KD97" s="105">
        <f t="shared" ca="1" si="460"/>
        <v>1.6194511125677954E-4</v>
      </c>
      <c r="KE97" s="105">
        <f t="shared" ca="1" si="461"/>
        <v>1.318384302787187E-4</v>
      </c>
      <c r="KF97" s="105">
        <f t="shared" ca="1" si="462"/>
        <v>1.0718061600345206E-4</v>
      </c>
      <c r="KG97" s="105">
        <f t="shared" ca="1" si="463"/>
        <v>8.7020316820056874E-5</v>
      </c>
      <c r="KH97" s="105">
        <f t="shared" ca="1" si="464"/>
        <v>7.056414146329992E-5</v>
      </c>
      <c r="KI97" s="105">
        <f t="shared" ca="1" si="465"/>
        <v>5.71523364158474E-5</v>
      </c>
      <c r="KJ97" s="105">
        <f t="shared" ca="1" si="466"/>
        <v>4.6237758490732412E-5</v>
      </c>
      <c r="KK97" s="105">
        <f t="shared" ca="1" si="467"/>
        <v>3.7367805754639778E-5</v>
      </c>
      <c r="KL97" s="105">
        <f t="shared" ca="1" si="468"/>
        <v>3.0168975435111525E-5</v>
      </c>
      <c r="KM97" s="105">
        <f t="shared" ca="1" si="469"/>
        <v>2.4333732604770589E-5</v>
      </c>
      <c r="KN97" s="105">
        <f t="shared" ca="1" si="470"/>
        <v>1.9609394746305394E-5</v>
      </c>
      <c r="KO97" s="105">
        <f t="shared" ca="1" si="471"/>
        <v>7.9950629686428005E-5</v>
      </c>
      <c r="KP97" s="102"/>
      <c r="KQ97" s="106">
        <f t="shared" ca="1" si="472"/>
        <v>0.5525701148852612</v>
      </c>
      <c r="KR97" s="107">
        <f t="shared" ca="1" si="473"/>
        <v>0.18793152504986113</v>
      </c>
    </row>
    <row r="98" spans="1:304" s="63" customFormat="1" ht="15.5" x14ac:dyDescent="0.35">
      <c r="A98" s="62"/>
      <c r="B98" s="67" t="s">
        <v>200</v>
      </c>
      <c r="C98" s="95">
        <f t="shared" si="474"/>
        <v>342.81017647058826</v>
      </c>
      <c r="D98" s="75">
        <f ca="1">'Stochastic inputs'!H119</f>
        <v>25.69313</v>
      </c>
      <c r="E98" s="75">
        <v>4.7316719999999997</v>
      </c>
      <c r="F98" s="96">
        <v>25.51327809</v>
      </c>
      <c r="G98" s="96">
        <v>4.6985502959999996</v>
      </c>
      <c r="H98" s="97">
        <f t="shared" ca="1" si="327"/>
        <v>3.2295472282469366</v>
      </c>
      <c r="I98" s="97">
        <f t="shared" ca="1" si="328"/>
        <v>0.18262755949785114</v>
      </c>
      <c r="J98" s="98">
        <f t="shared" si="329"/>
        <v>3.2225226133099723</v>
      </c>
      <c r="K98" s="98">
        <f t="shared" si="330"/>
        <v>0.18262755949785114</v>
      </c>
      <c r="L98" s="98">
        <v>1.2352941176470588E-3</v>
      </c>
      <c r="M98" s="99">
        <v>533.86199999999997</v>
      </c>
      <c r="N98" s="98"/>
      <c r="O98" s="97">
        <f t="shared" ca="1" si="331"/>
        <v>3.2295472282469366</v>
      </c>
      <c r="P98" s="97">
        <f t="shared" ca="1" si="331"/>
        <v>0.18262755949785114</v>
      </c>
      <c r="Q98" s="99">
        <f t="shared" si="542"/>
        <v>342.81017647058826</v>
      </c>
      <c r="R98" s="100">
        <f t="shared" si="543"/>
        <v>358.70594117647056</v>
      </c>
      <c r="S98" s="99">
        <f t="shared" si="544"/>
        <v>375.60599999999999</v>
      </c>
      <c r="T98" s="100">
        <f t="shared" si="545"/>
        <v>394.00323529411764</v>
      </c>
      <c r="U98" s="99">
        <f t="shared" si="546"/>
        <v>413.86429411764703</v>
      </c>
      <c r="V98" s="100">
        <f t="shared" si="547"/>
        <v>435.5634705882353</v>
      </c>
      <c r="W98" s="99">
        <f t="shared" si="548"/>
        <v>459.76782352941177</v>
      </c>
      <c r="X98" s="100">
        <f t="shared" si="549"/>
        <v>485.13582352941177</v>
      </c>
      <c r="Y98" s="99">
        <f t="shared" si="550"/>
        <v>510.05664705882356</v>
      </c>
      <c r="Z98" s="100">
        <f t="shared" si="551"/>
        <v>533.86199999999997</v>
      </c>
      <c r="AA98" s="98"/>
      <c r="AB98" s="98">
        <f t="shared" si="332"/>
        <v>3.2225226133099723</v>
      </c>
      <c r="AC98" s="98">
        <f t="shared" si="332"/>
        <v>0.18262755949785114</v>
      </c>
      <c r="AD98" s="101">
        <f t="shared" ca="1" si="333"/>
        <v>7.5894511989559073</v>
      </c>
      <c r="AE98" s="101">
        <f t="shared" ca="1" si="334"/>
        <v>3.2575842525034768</v>
      </c>
      <c r="AF98" s="101">
        <f t="shared" ca="1" si="335"/>
        <v>4.2006601535779247</v>
      </c>
      <c r="AG98" s="101">
        <f t="shared" ca="1" si="336"/>
        <v>5.2619821892931915</v>
      </c>
      <c r="AH98" s="101">
        <f t="shared" ca="1" si="337"/>
        <v>6.4165151182688742</v>
      </c>
      <c r="AI98" s="101">
        <f t="shared" ca="1" si="338"/>
        <v>7.6312086759037712</v>
      </c>
      <c r="AJ98" s="101">
        <f t="shared" ca="1" si="339"/>
        <v>8.86717151044164</v>
      </c>
      <c r="AK98" s="101">
        <f t="shared" ca="1" si="340"/>
        <v>10.082378403665755</v>
      </c>
      <c r="AL98" s="101">
        <f t="shared" ca="1" si="341"/>
        <v>11.234591512543535</v>
      </c>
      <c r="AM98" s="101">
        <f t="shared" ca="1" si="342"/>
        <v>12.284179646682945</v>
      </c>
      <c r="AN98" s="101">
        <f t="shared" ca="1" si="343"/>
        <v>13.196565413153049</v>
      </c>
      <c r="AO98" s="101">
        <f t="shared" ca="1" si="344"/>
        <v>13.944104431435301</v>
      </c>
      <c r="AP98" s="101">
        <f t="shared" ca="1" si="345"/>
        <v>14.507287998808755</v>
      </c>
      <c r="AQ98" s="101">
        <f t="shared" ca="1" si="346"/>
        <v>14.87524619094776</v>
      </c>
      <c r="AR98" s="101">
        <f t="shared" ca="1" si="347"/>
        <v>15.045601455471207</v>
      </c>
      <c r="AS98" s="101">
        <f t="shared" ca="1" si="348"/>
        <v>15.023776649815641</v>
      </c>
      <c r="AT98" s="101">
        <f t="shared" ca="1" si="349"/>
        <v>14.821893759389358</v>
      </c>
      <c r="AU98" s="101">
        <f t="shared" ca="1" si="350"/>
        <v>14.457411238628772</v>
      </c>
      <c r="AV98" s="101">
        <f t="shared" ca="1" si="351"/>
        <v>13.95164245366939</v>
      </c>
      <c r="AW98" s="101">
        <f t="shared" ca="1" si="352"/>
        <v>13.328279727604892</v>
      </c>
      <c r="AX98" s="101">
        <f t="shared" ca="1" si="353"/>
        <v>12.612022931716599</v>
      </c>
      <c r="AY98" s="101">
        <f t="shared" ca="1" si="354"/>
        <v>11.827382923852412</v>
      </c>
      <c r="AZ98" s="101">
        <f t="shared" ca="1" si="355"/>
        <v>10.997702030764616</v>
      </c>
      <c r="BA98" s="101">
        <f t="shared" ca="1" si="356"/>
        <v>10.144408772343548</v>
      </c>
      <c r="BB98" s="101">
        <f t="shared" ca="1" si="357"/>
        <v>9.2865036575333786</v>
      </c>
      <c r="BC98" s="101">
        <f t="shared" ca="1" si="358"/>
        <v>8.4402577664570515</v>
      </c>
      <c r="BD98" s="101">
        <f t="shared" ca="1" si="359"/>
        <v>7.6190958953494272</v>
      </c>
      <c r="BE98" s="101">
        <f t="shared" ca="1" si="360"/>
        <v>6.8336307282680799</v>
      </c>
      <c r="BF98" s="101">
        <f t="shared" ca="1" si="361"/>
        <v>6.0918129883654926</v>
      </c>
      <c r="BG98" s="101">
        <f t="shared" ca="1" si="362"/>
        <v>5.3991638838590239</v>
      </c>
      <c r="BH98" s="101">
        <f t="shared" ca="1" si="363"/>
        <v>4.7590594918946847</v>
      </c>
      <c r="BI98" s="101">
        <f t="shared" ca="1" si="364"/>
        <v>4.1730412103642847</v>
      </c>
      <c r="BJ98" s="101">
        <f t="shared" ca="1" si="365"/>
        <v>3.6411313909452874</v>
      </c>
      <c r="BK98" s="101">
        <f t="shared" ca="1" si="366"/>
        <v>3.1621382428082918</v>
      </c>
      <c r="BL98" s="101">
        <f t="shared" ca="1" si="367"/>
        <v>2.7339387151407903</v>
      </c>
      <c r="BM98" s="101">
        <f t="shared" ca="1" si="368"/>
        <v>2.353732111913355</v>
      </c>
      <c r="BN98" s="101">
        <f t="shared" ca="1" si="369"/>
        <v>2.0182605576739516</v>
      </c>
      <c r="BO98" s="101">
        <f t="shared" ca="1" si="370"/>
        <v>1.7239950951536185</v>
      </c>
      <c r="BP98" s="101">
        <f t="shared" ca="1" si="371"/>
        <v>1.4672881887408242</v>
      </c>
      <c r="BQ98" s="101">
        <f t="shared" ca="1" si="372"/>
        <v>1.2444948036198393</v>
      </c>
      <c r="BR98" s="101">
        <f t="shared" ca="1" si="373"/>
        <v>1.0520651190099701</v>
      </c>
      <c r="BS98" s="101">
        <f t="shared" ca="1" si="374"/>
        <v>0.88661241204754337</v>
      </c>
      <c r="BT98" s="101">
        <f t="shared" ca="1" si="375"/>
        <v>0.74495981009983192</v>
      </c>
      <c r="BU98" s="101">
        <f t="shared" ca="1" si="376"/>
        <v>0.62416953858667723</v>
      </c>
      <c r="BV98" s="101">
        <f t="shared" ca="1" si="377"/>
        <v>0.5215580618164869</v>
      </c>
      <c r="BW98" s="101">
        <f t="shared" ca="1" si="378"/>
        <v>0.43470018594951787</v>
      </c>
      <c r="BX98" s="101">
        <f t="shared" ca="1" si="379"/>
        <v>0.36142481324854081</v>
      </c>
      <c r="BY98" s="101">
        <f t="shared" ca="1" si="380"/>
        <v>0.29980464074845703</v>
      </c>
      <c r="BZ98" s="101">
        <f t="shared" ca="1" si="381"/>
        <v>0.24814170967804064</v>
      </c>
      <c r="CA98" s="101">
        <f t="shared" ca="1" si="382"/>
        <v>0.20495035123143879</v>
      </c>
      <c r="CB98" s="101">
        <f t="shared" ca="1" si="383"/>
        <v>0.16893874969456707</v>
      </c>
      <c r="CC98" s="101">
        <f t="shared" ca="1" si="384"/>
        <v>0.13899006043177659</v>
      </c>
      <c r="CD98" s="101">
        <f t="shared" ca="1" si="385"/>
        <v>0.11414377900006391</v>
      </c>
      <c r="CE98" s="101">
        <f t="shared" ca="1" si="386"/>
        <v>9.3577857263851691E-2</v>
      </c>
      <c r="CF98" s="101">
        <f t="shared" ca="1" si="387"/>
        <v>7.659189974700141E-2</v>
      </c>
      <c r="CG98" s="101">
        <f t="shared" ca="1" si="388"/>
        <v>6.2591644540357913E-2</v>
      </c>
      <c r="CH98" s="101">
        <f t="shared" ca="1" si="389"/>
        <v>5.1074833434670716E-2</v>
      </c>
      <c r="CI98" s="101">
        <f t="shared" ca="1" si="390"/>
        <v>4.161850108920654E-2</v>
      </c>
      <c r="CJ98" s="101">
        <f t="shared" ca="1" si="391"/>
        <v>3.3867658697332305E-2</v>
      </c>
      <c r="CK98" s="101">
        <f t="shared" ca="1" si="392"/>
        <v>2.7525309880330601E-2</v>
      </c>
      <c r="CL98" s="101">
        <f t="shared" ca="1" si="393"/>
        <v>2.2343711975423335E-2</v>
      </c>
      <c r="CM98" s="101">
        <f t="shared" ca="1" si="394"/>
        <v>1.8116781518773179E-2</v>
      </c>
      <c r="CN98" s="101">
        <f t="shared" ca="1" si="395"/>
        <v>1.4673536057260626E-2</v>
      </c>
      <c r="CO98" s="101">
        <f t="shared" ca="1" si="396"/>
        <v>1.1872463402799707E-2</v>
      </c>
      <c r="CP98" s="101">
        <f t="shared" ca="1" si="397"/>
        <v>9.5967124084434304E-3</v>
      </c>
      <c r="CQ98" s="101">
        <f t="shared" ca="1" si="398"/>
        <v>7.7500049891559382E-3</v>
      </c>
      <c r="CR98" s="101">
        <f t="shared" ca="1" si="399"/>
        <v>3.1922956515036786E-2</v>
      </c>
      <c r="CS98" s="102">
        <f t="shared" ca="1" si="400"/>
        <v>342.81017647058815</v>
      </c>
      <c r="CT98" s="74">
        <f t="shared" si="475"/>
        <v>8.3126473239924152</v>
      </c>
      <c r="CU98" s="74">
        <f t="shared" si="476"/>
        <v>3.5060938797444829</v>
      </c>
      <c r="CV98" s="74">
        <f t="shared" si="477"/>
        <v>4.4948181819643676</v>
      </c>
      <c r="CW98" s="74">
        <f t="shared" si="478"/>
        <v>5.598587761004989</v>
      </c>
      <c r="CX98" s="74">
        <f t="shared" si="479"/>
        <v>6.7893343855510819</v>
      </c>
      <c r="CY98" s="74">
        <f t="shared" si="480"/>
        <v>8.0312148580002241</v>
      </c>
      <c r="CZ98" s="74">
        <f t="shared" si="481"/>
        <v>9.2830572772910482</v>
      </c>
      <c r="DA98" s="74">
        <f t="shared" si="482"/>
        <v>10.501278937480629</v>
      </c>
      <c r="DB98" s="74">
        <f t="shared" si="483"/>
        <v>11.642934202332034</v>
      </c>
      <c r="DC98" s="74">
        <f t="shared" ca="1" si="401"/>
        <v>12.284179646682945</v>
      </c>
      <c r="DD98" s="74">
        <f t="shared" si="484"/>
        <v>13.544609487987669</v>
      </c>
      <c r="DE98" s="74">
        <f t="shared" si="485"/>
        <v>14.24512589411318</v>
      </c>
      <c r="DF98" s="74">
        <f t="shared" si="486"/>
        <v>14.752849091153641</v>
      </c>
      <c r="DG98" s="74">
        <f t="shared" si="487"/>
        <v>15.059477052030868</v>
      </c>
      <c r="DH98" s="74">
        <f t="shared" si="488"/>
        <v>15.165323067957731</v>
      </c>
      <c r="DI98" s="74">
        <f t="shared" si="489"/>
        <v>15.078436321420003</v>
      </c>
      <c r="DJ98" s="74">
        <f t="shared" si="490"/>
        <v>14.813344181357742</v>
      </c>
      <c r="DK98" s="74">
        <f t="shared" si="491"/>
        <v>14.389572484357082</v>
      </c>
      <c r="DL98" s="74">
        <f t="shared" si="492"/>
        <v>13.830089123314899</v>
      </c>
      <c r="DM98" s="74">
        <f t="shared" si="493"/>
        <v>13.159793737967462</v>
      </c>
      <c r="DN98" s="74">
        <f t="shared" si="494"/>
        <v>12.404147422724785</v>
      </c>
      <c r="DO98" s="74">
        <f t="shared" si="495"/>
        <v>11.588005693302117</v>
      </c>
      <c r="DP98" s="74">
        <f t="shared" si="496"/>
        <v>10.734688993950076</v>
      </c>
      <c r="DQ98" s="74">
        <f t="shared" si="497"/>
        <v>9.8653001288773989</v>
      </c>
      <c r="DR98" s="74">
        <f t="shared" si="498"/>
        <v>8.998278422952076</v>
      </c>
      <c r="DS98" s="74">
        <f t="shared" si="499"/>
        <v>8.1491665138432445</v>
      </c>
      <c r="DT98" s="74">
        <f t="shared" si="500"/>
        <v>7.3305571408818535</v>
      </c>
      <c r="DU98" s="74">
        <f t="shared" si="501"/>
        <v>6.5521833884840657</v>
      </c>
      <c r="DV98" s="74">
        <f t="shared" si="502"/>
        <v>5.8211156101985058</v>
      </c>
      <c r="DW98" s="74">
        <f t="shared" si="503"/>
        <v>5.142030697079778</v>
      </c>
      <c r="DX98" s="74">
        <f t="shared" si="504"/>
        <v>4.517523518402033</v>
      </c>
      <c r="DY98" s="74">
        <f t="shared" si="505"/>
        <v>3.9484354450739771</v>
      </c>
      <c r="DZ98" s="74">
        <f t="shared" si="506"/>
        <v>3.4341802248941393</v>
      </c>
      <c r="EA98" s="74">
        <f t="shared" si="507"/>
        <v>2.9730526446931171</v>
      </c>
      <c r="EB98" s="74">
        <f t="shared" si="508"/>
        <v>2.5625100767485862</v>
      </c>
      <c r="EC98" s="74">
        <f t="shared" si="509"/>
        <v>2.1994209894515571</v>
      </c>
      <c r="ED98" s="74">
        <f t="shared" si="510"/>
        <v>1.8802777347574009</v>
      </c>
      <c r="EE98" s="74">
        <f t="shared" si="511"/>
        <v>1.6013734145561453</v>
      </c>
      <c r="EF98" s="74">
        <f t="shared" si="512"/>
        <v>1.3589444334552836</v>
      </c>
      <c r="EG98" s="74">
        <f t="shared" si="513"/>
        <v>1.1492815554591715</v>
      </c>
      <c r="EH98" s="74">
        <f t="shared" si="514"/>
        <v>0.96881299902780549</v>
      </c>
      <c r="EI98" s="74">
        <f t="shared" si="515"/>
        <v>0.81416343268628666</v>
      </c>
      <c r="EJ98" s="74">
        <f t="shared" si="516"/>
        <v>0.68219276873547996</v>
      </c>
      <c r="EK98" s="74">
        <f t="shared" si="517"/>
        <v>0.57001848112679132</v>
      </c>
      <c r="EL98" s="74">
        <f t="shared" si="518"/>
        <v>0.4750248669348151</v>
      </c>
      <c r="EM98" s="74">
        <f t="shared" si="519"/>
        <v>0.39486228659858491</v>
      </c>
      <c r="EN98" s="74">
        <f t="shared" si="520"/>
        <v>0.32743900032090989</v>
      </c>
      <c r="EO98" s="74">
        <f t="shared" si="521"/>
        <v>0.27090779890769057</v>
      </c>
      <c r="EP98" s="74">
        <f t="shared" si="522"/>
        <v>0.22364922900848108</v>
      </c>
      <c r="EQ98" s="74">
        <f t="shared" si="523"/>
        <v>0.18425284912068685</v>
      </c>
      <c r="ER98" s="74">
        <f t="shared" si="524"/>
        <v>0.15149763144334619</v>
      </c>
      <c r="ES98" s="74">
        <f t="shared" si="525"/>
        <v>0.12433234857342013</v>
      </c>
      <c r="ET98" s="74">
        <f t="shared" si="526"/>
        <v>0.10185655266456443</v>
      </c>
      <c r="EU98" s="74">
        <f t="shared" si="527"/>
        <v>8.3302565328176467E-2</v>
      </c>
      <c r="EV98" s="74">
        <f t="shared" si="528"/>
        <v>6.8018745230572789E-2</v>
      </c>
      <c r="EW98" s="74">
        <f t="shared" si="529"/>
        <v>5.545418235733561E-2</v>
      </c>
      <c r="EX98" s="74">
        <f t="shared" si="530"/>
        <v>4.5144878395178369E-2</v>
      </c>
      <c r="EY98" s="74">
        <f t="shared" si="531"/>
        <v>3.6701406908188933E-2</v>
      </c>
      <c r="EZ98" s="74">
        <f t="shared" si="532"/>
        <v>2.9798000571199929E-2</v>
      </c>
      <c r="FA98" s="74">
        <f t="shared" si="533"/>
        <v>2.4162981754911401E-2</v>
      </c>
      <c r="FB98" s="74">
        <f t="shared" si="534"/>
        <v>1.9570433841172935E-2</v>
      </c>
      <c r="FC98" s="74">
        <f t="shared" si="535"/>
        <v>1.58330008929626E-2</v>
      </c>
      <c r="FD98" s="74">
        <f t="shared" si="536"/>
        <v>1.279570033655178E-2</v>
      </c>
      <c r="FE98" s="74">
        <f t="shared" si="537"/>
        <v>1.0330635190709507E-2</v>
      </c>
      <c r="FF98" s="74">
        <f t="shared" si="538"/>
        <v>8.3324975655484686E-3</v>
      </c>
      <c r="FG98" s="74">
        <f t="shared" si="539"/>
        <v>6.7147624509293433E-3</v>
      </c>
      <c r="FH98" s="74">
        <f t="shared" si="540"/>
        <v>2.7377157382572015E-2</v>
      </c>
      <c r="FI98" s="102">
        <f t="shared" ca="1" si="402"/>
        <v>342.42578813884461</v>
      </c>
      <c r="FJ98" s="62"/>
      <c r="FK98" s="103">
        <f t="shared" ca="1" si="555"/>
        <v>2.21389320384048E-2</v>
      </c>
      <c r="FL98" s="103">
        <f t="shared" ca="1" si="555"/>
        <v>9.5025891181003651E-3</v>
      </c>
      <c r="FM98" s="103">
        <f t="shared" ca="1" si="555"/>
        <v>1.2253604011485132E-2</v>
      </c>
      <c r="FN98" s="103">
        <f t="shared" ca="1" si="555"/>
        <v>1.5349550714824391E-2</v>
      </c>
      <c r="FO98" s="103">
        <f t="shared" ca="1" si="555"/>
        <v>1.8717399770130184E-2</v>
      </c>
      <c r="FP98" s="103">
        <f t="shared" ca="1" si="555"/>
        <v>2.2260741365589247E-2</v>
      </c>
      <c r="FQ98" s="103">
        <f t="shared" ca="1" si="555"/>
        <v>2.5866126851115841E-2</v>
      </c>
      <c r="FR98" s="103">
        <f t="shared" ca="1" si="555"/>
        <v>2.941096588050322E-2</v>
      </c>
      <c r="FS98" s="103">
        <f t="shared" ca="1" si="555"/>
        <v>3.2772047866867868E-2</v>
      </c>
      <c r="FT98" s="103">
        <f t="shared" ca="1" si="555"/>
        <v>3.5833766001800368E-2</v>
      </c>
      <c r="FU98" s="103">
        <f t="shared" ca="1" si="555"/>
        <v>3.8495255738959275E-2</v>
      </c>
      <c r="FV98" s="103">
        <f t="shared" ca="1" si="555"/>
        <v>4.067587658860429E-2</v>
      </c>
      <c r="FW98" s="103">
        <f t="shared" ca="1" si="555"/>
        <v>4.2318720372215748E-2</v>
      </c>
      <c r="FX98" s="103">
        <f t="shared" ca="1" si="555"/>
        <v>4.3392078800274472E-2</v>
      </c>
      <c r="FY98" s="103">
        <f t="shared" ca="1" si="555"/>
        <v>4.3889016394943761E-2</v>
      </c>
      <c r="FZ98" s="103">
        <f t="shared" ca="1" si="554"/>
        <v>4.3825351990694553E-2</v>
      </c>
      <c r="GA98" s="103">
        <f t="shared" ca="1" si="554"/>
        <v>4.3236446222187988E-2</v>
      </c>
      <c r="GB98" s="103">
        <f t="shared" ca="1" si="554"/>
        <v>4.2173226557844515E-2</v>
      </c>
      <c r="GC98" s="103">
        <f t="shared" ca="1" si="554"/>
        <v>4.0697865498944399E-2</v>
      </c>
      <c r="GD98" s="103">
        <f t="shared" ca="1" si="556"/>
        <v>3.8879475121848986E-2</v>
      </c>
      <c r="GE98" s="103">
        <f t="shared" ca="1" si="556"/>
        <v>3.6790106587744967E-2</v>
      </c>
      <c r="GF98" s="103">
        <f t="shared" ca="1" si="556"/>
        <v>3.4501259693109368E-2</v>
      </c>
      <c r="GG98" s="103">
        <f t="shared" ca="1" si="556"/>
        <v>3.2081025551784277E-2</v>
      </c>
      <c r="GH98" s="103">
        <f t="shared" ca="1" si="556"/>
        <v>2.9591912576183106E-2</v>
      </c>
      <c r="GI98" s="103">
        <f t="shared" ca="1" si="556"/>
        <v>2.708934650990481E-2</v>
      </c>
      <c r="GJ98" s="103">
        <f t="shared" ca="1" si="556"/>
        <v>2.4620791171819822E-2</v>
      </c>
      <c r="GK98" s="103">
        <f t="shared" ca="1" si="556"/>
        <v>2.2225407582097019E-2</v>
      </c>
      <c r="GL98" s="103">
        <f t="shared" ca="1" si="556"/>
        <v>1.9934153643348392E-2</v>
      </c>
      <c r="GM98" s="103">
        <f t="shared" ca="1" si="556"/>
        <v>1.7770222141839327E-2</v>
      </c>
      <c r="GN98" s="103">
        <f t="shared" ca="1" si="556"/>
        <v>1.574971880778531E-2</v>
      </c>
      <c r="GO98" s="103">
        <f t="shared" ca="1" si="326"/>
        <v>1.3882491881926366E-2</v>
      </c>
      <c r="GP98" s="103">
        <f t="shared" ca="1" si="326"/>
        <v>1.2173037724048768E-2</v>
      </c>
      <c r="GQ98" s="103">
        <f t="shared" ca="1" si="326"/>
        <v>1.0621421535476742E-2</v>
      </c>
      <c r="GR98" s="103">
        <f t="shared" ca="1" si="326"/>
        <v>9.2241667833906672E-3</v>
      </c>
      <c r="GS98" s="103">
        <f t="shared" ca="1" si="326"/>
        <v>7.9750803878931888E-3</v>
      </c>
      <c r="GT98" s="103">
        <f t="shared" ca="1" si="326"/>
        <v>6.8659925330871747E-3</v>
      </c>
      <c r="GU98" s="103">
        <f t="shared" ca="1" si="326"/>
        <v>5.8873997804062012E-3</v>
      </c>
      <c r="GV98" s="103">
        <f t="shared" ca="1" si="326"/>
        <v>5.0290079276614792E-3</v>
      </c>
      <c r="GW98" s="103">
        <f t="shared" ca="1" si="326"/>
        <v>4.2801768717817285E-3</v>
      </c>
      <c r="GX98" s="103">
        <f t="shared" ca="1" si="326"/>
        <v>3.6302738046827278E-3</v>
      </c>
      <c r="GY98" s="103">
        <f t="shared" ca="1" si="326"/>
        <v>3.0689436639295144E-3</v>
      </c>
      <c r="GZ98" s="103">
        <f t="shared" ca="1" si="326"/>
        <v>2.5863071545182423E-3</v>
      </c>
      <c r="HA98" s="103">
        <f t="shared" ca="1" si="326"/>
        <v>2.1730971284738007E-3</v>
      </c>
      <c r="HB98" s="103">
        <f t="shared" ca="1" si="326"/>
        <v>1.8207439026834977E-3</v>
      </c>
      <c r="HC98" s="103">
        <f t="shared" ca="1" si="326"/>
        <v>1.5214194257189288E-3</v>
      </c>
      <c r="HD98" s="103">
        <f t="shared" ca="1" si="326"/>
        <v>1.2680492464517417E-3</v>
      </c>
      <c r="HE98" s="103">
        <f t="shared" ca="1" si="557"/>
        <v>1.0543001289214928E-3</v>
      </c>
      <c r="HF98" s="103">
        <f t="shared" ca="1" si="553"/>
        <v>8.7455000267233651E-4</v>
      </c>
      <c r="HG98" s="103">
        <f t="shared" ca="1" si="553"/>
        <v>7.2384580945872323E-4</v>
      </c>
      <c r="HH98" s="103">
        <f t="shared" ca="1" si="553"/>
        <v>5.9785375493082182E-4</v>
      </c>
      <c r="HI98" s="103">
        <f t="shared" ca="1" si="553"/>
        <v>4.9280552705255353E-4</v>
      </c>
      <c r="HJ98" s="103">
        <f t="shared" ca="1" si="553"/>
        <v>4.0544321601754263E-4</v>
      </c>
      <c r="HK98" s="103">
        <f t="shared" ca="1" si="553"/>
        <v>3.3296496672075026E-4</v>
      </c>
      <c r="HL98" s="103">
        <f t="shared" ca="1" si="553"/>
        <v>2.7297281028026987E-4</v>
      </c>
      <c r="HM98" s="103">
        <f t="shared" ca="1" si="552"/>
        <v>2.2342364668270784E-4</v>
      </c>
      <c r="HN98" s="103">
        <f t="shared" ca="1" si="552"/>
        <v>1.8258397456216718E-4</v>
      </c>
      <c r="HO98" s="103">
        <f t="shared" ca="1" si="552"/>
        <v>1.4898867344170791E-4</v>
      </c>
      <c r="HP98" s="103">
        <f t="shared" ca="1" si="552"/>
        <v>1.2140392539594651E-4</v>
      </c>
      <c r="HQ98" s="103">
        <f t="shared" ca="1" si="324"/>
        <v>9.8794204553720496E-5</v>
      </c>
      <c r="HR98" s="103">
        <f t="shared" ca="1" si="324"/>
        <v>8.0293152798782713E-5</v>
      </c>
      <c r="HS98" s="103">
        <f t="shared" ca="1" si="324"/>
        <v>6.5178088367923186E-5</v>
      </c>
      <c r="HT98" s="103">
        <f t="shared" ca="1" si="324"/>
        <v>5.2847852141657561E-5</v>
      </c>
      <c r="HU98" s="103">
        <f t="shared" ca="1" si="324"/>
        <v>4.2803676974623186E-5</v>
      </c>
      <c r="HV98" s="103">
        <f t="shared" ca="1" si="324"/>
        <v>3.4632762437314404E-5</v>
      </c>
      <c r="HW98" s="103">
        <f t="shared" ca="1" si="324"/>
        <v>2.7994245991314066E-5</v>
      </c>
      <c r="HX98" s="103">
        <f t="shared" ca="1" si="324"/>
        <v>2.2607278083008893E-5</v>
      </c>
      <c r="HY98" s="103">
        <f t="shared" ca="1" si="324"/>
        <v>9.3121379428406966E-5</v>
      </c>
      <c r="HZ98" s="104">
        <f t="shared" ca="1" si="541"/>
        <v>0.5671233284861813</v>
      </c>
      <c r="IA98" s="105">
        <f t="shared" ca="1" si="405"/>
        <v>2.4275763134468879E-2</v>
      </c>
      <c r="IB98" s="105">
        <f t="shared" ca="1" si="406"/>
        <v>1.0238989004890177E-2</v>
      </c>
      <c r="IC98" s="105">
        <f t="shared" ca="1" si="407"/>
        <v>1.3126400924400698E-2</v>
      </c>
      <c r="ID98" s="105">
        <f t="shared" ca="1" si="408"/>
        <v>1.6349784259633241E-2</v>
      </c>
      <c r="IE98" s="105">
        <f t="shared" ca="1" si="409"/>
        <v>1.9827170209500068E-2</v>
      </c>
      <c r="IF98" s="105">
        <f t="shared" ca="1" si="410"/>
        <v>2.345388442164811E-2</v>
      </c>
      <c r="IG98" s="105">
        <f t="shared" ca="1" si="411"/>
        <v>2.7109690913603195E-2</v>
      </c>
      <c r="IH98" s="105">
        <f t="shared" ca="1" si="412"/>
        <v>3.0667313331035215E-2</v>
      </c>
      <c r="II98" s="105">
        <f t="shared" ca="1" si="413"/>
        <v>3.4001335780268781E-2</v>
      </c>
      <c r="IJ98" s="105">
        <f t="shared" ca="1" si="414"/>
        <v>3.5873991014082257E-2</v>
      </c>
      <c r="IK98" s="105">
        <f t="shared" ca="1" si="415"/>
        <v>3.9554875704909488E-2</v>
      </c>
      <c r="IL98" s="105">
        <f t="shared" ca="1" si="416"/>
        <v>4.1600622346635752E-2</v>
      </c>
      <c r="IM98" s="105">
        <f t="shared" ca="1" si="417"/>
        <v>4.3083347113949698E-2</v>
      </c>
      <c r="IN98" s="105">
        <f t="shared" ca="1" si="418"/>
        <v>4.3978805258453983E-2</v>
      </c>
      <c r="IO98" s="105">
        <f t="shared" ca="1" si="419"/>
        <v>4.428791169725977E-2</v>
      </c>
      <c r="IP98" s="105">
        <f t="shared" ca="1" si="420"/>
        <v>4.4034172786385169E-2</v>
      </c>
      <c r="IQ98" s="105">
        <f t="shared" ca="1" si="421"/>
        <v>4.3260013394059334E-2</v>
      </c>
      <c r="IR98" s="105">
        <f t="shared" ca="1" si="422"/>
        <v>4.2022455617514679E-2</v>
      </c>
      <c r="IS98" s="105">
        <f t="shared" ca="1" si="423"/>
        <v>4.038857353146301E-2</v>
      </c>
      <c r="IT98" s="105">
        <f t="shared" ca="1" si="424"/>
        <v>3.8431082569726063E-2</v>
      </c>
      <c r="IU98" s="105">
        <f t="shared" ca="1" si="425"/>
        <v>3.6224337805116566E-2</v>
      </c>
      <c r="IV98" s="105">
        <f t="shared" ca="1" si="426"/>
        <v>3.3840925814277417E-2</v>
      </c>
      <c r="IW98" s="105">
        <f t="shared" ca="1" si="427"/>
        <v>3.1348950242022784E-2</v>
      </c>
      <c r="IX98" s="105">
        <f t="shared" ca="1" si="428"/>
        <v>2.8810038468473291E-2</v>
      </c>
      <c r="IY98" s="105">
        <f t="shared" ca="1" si="429"/>
        <v>2.6278039606361398E-2</v>
      </c>
      <c r="IZ98" s="105">
        <f t="shared" ca="1" si="430"/>
        <v>2.3798343454608545E-2</v>
      </c>
      <c r="JA98" s="105">
        <f t="shared" ca="1" si="431"/>
        <v>2.1407725103663941E-2</v>
      </c>
      <c r="JB98" s="105">
        <f t="shared" ca="1" si="432"/>
        <v>1.9134608477055847E-2</v>
      </c>
      <c r="JC98" s="105">
        <f t="shared" ca="1" si="433"/>
        <v>1.6999641416721212E-2</v>
      </c>
      <c r="JD98" s="105">
        <f t="shared" ca="1" si="434"/>
        <v>1.5016482038422936E-2</v>
      </c>
      <c r="JE98" s="105">
        <f t="shared" ca="1" si="435"/>
        <v>1.3192708244772431E-2</v>
      </c>
      <c r="JF98" s="105">
        <f t="shared" ca="1" si="436"/>
        <v>1.1530777125562141E-2</v>
      </c>
      <c r="JG98" s="105">
        <f t="shared" ca="1" si="437"/>
        <v>1.0028976624569147E-2</v>
      </c>
      <c r="JH98" s="105">
        <f t="shared" ca="1" si="438"/>
        <v>8.6823269382025128E-3</v>
      </c>
      <c r="JI98" s="105">
        <f t="shared" ca="1" si="439"/>
        <v>7.4834027269860765E-3</v>
      </c>
      <c r="JJ98" s="105">
        <f t="shared" ca="1" si="440"/>
        <v>6.4230588513962917E-3</v>
      </c>
      <c r="JK98" s="105">
        <f t="shared" ca="1" si="441"/>
        <v>5.4910517837371466E-3</v>
      </c>
      <c r="JL98" s="105">
        <f t="shared" ca="1" si="442"/>
        <v>4.6765561182174481E-3</v>
      </c>
      <c r="JM98" s="105">
        <f t="shared" ca="1" si="443"/>
        <v>3.9685808736585797E-3</v>
      </c>
      <c r="JN98" s="105">
        <f t="shared" ca="1" si="444"/>
        <v>3.3562938168464353E-3</v>
      </c>
      <c r="JO98" s="105">
        <f t="shared" ca="1" si="445"/>
        <v>2.8292641284218272E-3</v>
      </c>
      <c r="JP98" s="105">
        <f t="shared" ca="1" si="446"/>
        <v>2.3776346901658147E-3</v>
      </c>
      <c r="JQ98" s="105">
        <f t="shared" ca="1" si="447"/>
        <v>1.9922353758557135E-3</v>
      </c>
      <c r="JR98" s="105">
        <f t="shared" ca="1" si="448"/>
        <v>1.6646482270653749E-3</v>
      </c>
      <c r="JS98" s="105">
        <f t="shared" ca="1" si="449"/>
        <v>1.3872344998216229E-3</v>
      </c>
      <c r="JT98" s="105">
        <f t="shared" ca="1" si="450"/>
        <v>1.1531324458497812E-3</v>
      </c>
      <c r="JU98" s="105">
        <f t="shared" ca="1" si="451"/>
        <v>9.5623347207758201E-4</v>
      </c>
      <c r="JV98" s="105">
        <f t="shared" ca="1" si="452"/>
        <v>7.9114309812976062E-4</v>
      </c>
      <c r="JW98" s="105">
        <f t="shared" ca="1" si="453"/>
        <v>6.5313196831366346E-4</v>
      </c>
      <c r="JX98" s="105">
        <f t="shared" ca="1" si="454"/>
        <v>5.3808111276355505E-4</v>
      </c>
      <c r="JY98" s="105">
        <f t="shared" ca="1" si="455"/>
        <v>4.4242471417461671E-4</v>
      </c>
      <c r="JZ98" s="105">
        <f t="shared" ca="1" si="456"/>
        <v>3.6309283027190301E-4</v>
      </c>
      <c r="KA98" s="105">
        <f t="shared" ca="1" si="457"/>
        <v>2.9745584647165738E-4</v>
      </c>
      <c r="KB98" s="105">
        <f t="shared" ca="1" si="458"/>
        <v>2.4327188025453117E-4</v>
      </c>
      <c r="KC98" s="105">
        <f t="shared" ca="1" si="459"/>
        <v>1.9863791684694316E-4</v>
      </c>
      <c r="KD98" s="105">
        <f t="shared" ca="1" si="460"/>
        <v>1.6194511125677954E-4</v>
      </c>
      <c r="KE98" s="105">
        <f t="shared" ca="1" si="461"/>
        <v>1.318384302787187E-4</v>
      </c>
      <c r="KF98" s="105">
        <f t="shared" ca="1" si="462"/>
        <v>1.0718061600345206E-4</v>
      </c>
      <c r="KG98" s="105">
        <f t="shared" ca="1" si="463"/>
        <v>8.7020316820056874E-5</v>
      </c>
      <c r="KH98" s="105">
        <f t="shared" ca="1" si="464"/>
        <v>7.056414146329992E-5</v>
      </c>
      <c r="KI98" s="105">
        <f t="shared" ca="1" si="465"/>
        <v>5.71523364158474E-5</v>
      </c>
      <c r="KJ98" s="105">
        <f t="shared" ca="1" si="466"/>
        <v>4.6237758490732412E-5</v>
      </c>
      <c r="KK98" s="105">
        <f t="shared" ca="1" si="467"/>
        <v>3.7367805754639778E-5</v>
      </c>
      <c r="KL98" s="105">
        <f t="shared" ca="1" si="468"/>
        <v>3.0168975435111525E-5</v>
      </c>
      <c r="KM98" s="105">
        <f t="shared" ca="1" si="469"/>
        <v>2.4333732604770589E-5</v>
      </c>
      <c r="KN98" s="105">
        <f t="shared" ca="1" si="470"/>
        <v>1.9609394746305394E-5</v>
      </c>
      <c r="KO98" s="105">
        <f t="shared" ca="1" si="471"/>
        <v>7.9950629686428005E-5</v>
      </c>
      <c r="KP98" s="102"/>
      <c r="KQ98" s="106">
        <f t="shared" ca="1" si="472"/>
        <v>0.5525701148852612</v>
      </c>
      <c r="KR98" s="107">
        <f t="shared" ca="1" si="473"/>
        <v>0.18793152504986113</v>
      </c>
    </row>
    <row r="99" spans="1:304" s="63" customFormat="1" ht="15.5" x14ac:dyDescent="0.35">
      <c r="A99" s="62"/>
      <c r="B99" s="67" t="s">
        <v>201</v>
      </c>
      <c r="C99" s="95">
        <f t="shared" si="474"/>
        <v>342.81017647058826</v>
      </c>
      <c r="D99" s="75">
        <f ca="1">'Stochastic inputs'!H120</f>
        <v>25.69313</v>
      </c>
      <c r="E99" s="75">
        <v>4.7316719999999997</v>
      </c>
      <c r="F99" s="96">
        <v>25.51327809</v>
      </c>
      <c r="G99" s="96">
        <v>4.6985502959999996</v>
      </c>
      <c r="H99" s="97">
        <f t="shared" ca="1" si="327"/>
        <v>3.2295472282469366</v>
      </c>
      <c r="I99" s="97">
        <f t="shared" ca="1" si="328"/>
        <v>0.18262755949785114</v>
      </c>
      <c r="J99" s="98">
        <f t="shared" si="329"/>
        <v>3.2225226133099723</v>
      </c>
      <c r="K99" s="98">
        <f t="shared" si="330"/>
        <v>0.18262755949785114</v>
      </c>
      <c r="L99" s="98">
        <v>1.2352941176470588E-3</v>
      </c>
      <c r="M99" s="99">
        <v>533.86199999999997</v>
      </c>
      <c r="N99" s="98"/>
      <c r="O99" s="97">
        <f t="shared" ca="1" si="331"/>
        <v>3.2295472282469366</v>
      </c>
      <c r="P99" s="97">
        <f t="shared" ca="1" si="331"/>
        <v>0.18262755949785114</v>
      </c>
      <c r="Q99" s="99">
        <f t="shared" si="542"/>
        <v>342.81017647058826</v>
      </c>
      <c r="R99" s="100">
        <f t="shared" si="543"/>
        <v>358.70594117647056</v>
      </c>
      <c r="S99" s="99">
        <f t="shared" si="544"/>
        <v>375.60599999999999</v>
      </c>
      <c r="T99" s="100">
        <f t="shared" si="545"/>
        <v>394.00323529411764</v>
      </c>
      <c r="U99" s="99">
        <f t="shared" si="546"/>
        <v>413.86429411764703</v>
      </c>
      <c r="V99" s="100">
        <f t="shared" si="547"/>
        <v>435.5634705882353</v>
      </c>
      <c r="W99" s="99">
        <f t="shared" si="548"/>
        <v>459.76782352941177</v>
      </c>
      <c r="X99" s="100">
        <f t="shared" si="549"/>
        <v>485.13582352941177</v>
      </c>
      <c r="Y99" s="99">
        <f t="shared" si="550"/>
        <v>510.05664705882356</v>
      </c>
      <c r="Z99" s="100">
        <f t="shared" si="551"/>
        <v>533.86199999999997</v>
      </c>
      <c r="AA99" s="98"/>
      <c r="AB99" s="98">
        <f t="shared" si="332"/>
        <v>3.2225226133099723</v>
      </c>
      <c r="AC99" s="98">
        <f t="shared" si="332"/>
        <v>0.18262755949785114</v>
      </c>
      <c r="AD99" s="101">
        <f t="shared" ca="1" si="333"/>
        <v>7.5894511989559073</v>
      </c>
      <c r="AE99" s="101">
        <f t="shared" ca="1" si="334"/>
        <v>3.2575842525034768</v>
      </c>
      <c r="AF99" s="101">
        <f t="shared" ca="1" si="335"/>
        <v>4.2006601535779247</v>
      </c>
      <c r="AG99" s="101">
        <f t="shared" ca="1" si="336"/>
        <v>5.2619821892931915</v>
      </c>
      <c r="AH99" s="101">
        <f t="shared" ca="1" si="337"/>
        <v>6.4165151182688742</v>
      </c>
      <c r="AI99" s="101">
        <f t="shared" ca="1" si="338"/>
        <v>7.6312086759037712</v>
      </c>
      <c r="AJ99" s="101">
        <f t="shared" ca="1" si="339"/>
        <v>8.86717151044164</v>
      </c>
      <c r="AK99" s="101">
        <f t="shared" ca="1" si="340"/>
        <v>10.082378403665755</v>
      </c>
      <c r="AL99" s="101">
        <f t="shared" ca="1" si="341"/>
        <v>11.234591512543535</v>
      </c>
      <c r="AM99" s="101">
        <f t="shared" ca="1" si="342"/>
        <v>12.284179646682945</v>
      </c>
      <c r="AN99" s="101">
        <f t="shared" ca="1" si="343"/>
        <v>13.196565413153049</v>
      </c>
      <c r="AO99" s="101">
        <f t="shared" ca="1" si="344"/>
        <v>13.944104431435301</v>
      </c>
      <c r="AP99" s="101">
        <f t="shared" ca="1" si="345"/>
        <v>14.507287998808755</v>
      </c>
      <c r="AQ99" s="101">
        <f t="shared" ca="1" si="346"/>
        <v>14.87524619094776</v>
      </c>
      <c r="AR99" s="101">
        <f t="shared" ca="1" si="347"/>
        <v>15.045601455471207</v>
      </c>
      <c r="AS99" s="101">
        <f t="shared" ca="1" si="348"/>
        <v>15.023776649815641</v>
      </c>
      <c r="AT99" s="101">
        <f t="shared" ca="1" si="349"/>
        <v>14.821893759389358</v>
      </c>
      <c r="AU99" s="101">
        <f t="shared" ca="1" si="350"/>
        <v>14.457411238628772</v>
      </c>
      <c r="AV99" s="101">
        <f t="shared" ca="1" si="351"/>
        <v>13.95164245366939</v>
      </c>
      <c r="AW99" s="101">
        <f t="shared" ca="1" si="352"/>
        <v>13.328279727604892</v>
      </c>
      <c r="AX99" s="101">
        <f t="shared" ca="1" si="353"/>
        <v>12.612022931716599</v>
      </c>
      <c r="AY99" s="101">
        <f t="shared" ca="1" si="354"/>
        <v>11.827382923852412</v>
      </c>
      <c r="AZ99" s="101">
        <f t="shared" ca="1" si="355"/>
        <v>10.997702030764616</v>
      </c>
      <c r="BA99" s="101">
        <f t="shared" ca="1" si="356"/>
        <v>10.144408772343548</v>
      </c>
      <c r="BB99" s="101">
        <f t="shared" ca="1" si="357"/>
        <v>9.2865036575333786</v>
      </c>
      <c r="BC99" s="101">
        <f t="shared" ca="1" si="358"/>
        <v>8.4402577664570515</v>
      </c>
      <c r="BD99" s="101">
        <f t="shared" ca="1" si="359"/>
        <v>7.6190958953494272</v>
      </c>
      <c r="BE99" s="101">
        <f t="shared" ca="1" si="360"/>
        <v>6.8336307282680799</v>
      </c>
      <c r="BF99" s="101">
        <f t="shared" ca="1" si="361"/>
        <v>6.0918129883654926</v>
      </c>
      <c r="BG99" s="101">
        <f t="shared" ca="1" si="362"/>
        <v>5.3991638838590239</v>
      </c>
      <c r="BH99" s="101">
        <f t="shared" ca="1" si="363"/>
        <v>4.7590594918946847</v>
      </c>
      <c r="BI99" s="101">
        <f t="shared" ca="1" si="364"/>
        <v>4.1730412103642847</v>
      </c>
      <c r="BJ99" s="101">
        <f t="shared" ca="1" si="365"/>
        <v>3.6411313909452874</v>
      </c>
      <c r="BK99" s="101">
        <f t="shared" ca="1" si="366"/>
        <v>3.1621382428082918</v>
      </c>
      <c r="BL99" s="101">
        <f t="shared" ca="1" si="367"/>
        <v>2.7339387151407903</v>
      </c>
      <c r="BM99" s="101">
        <f t="shared" ca="1" si="368"/>
        <v>2.353732111913355</v>
      </c>
      <c r="BN99" s="101">
        <f t="shared" ca="1" si="369"/>
        <v>2.0182605576739516</v>
      </c>
      <c r="BO99" s="101">
        <f t="shared" ca="1" si="370"/>
        <v>1.7239950951536185</v>
      </c>
      <c r="BP99" s="101">
        <f t="shared" ca="1" si="371"/>
        <v>1.4672881887408242</v>
      </c>
      <c r="BQ99" s="101">
        <f t="shared" ca="1" si="372"/>
        <v>1.2444948036198393</v>
      </c>
      <c r="BR99" s="101">
        <f t="shared" ca="1" si="373"/>
        <v>1.0520651190099701</v>
      </c>
      <c r="BS99" s="101">
        <f t="shared" ca="1" si="374"/>
        <v>0.88661241204754337</v>
      </c>
      <c r="BT99" s="101">
        <f t="shared" ca="1" si="375"/>
        <v>0.74495981009983192</v>
      </c>
      <c r="BU99" s="101">
        <f t="shared" ca="1" si="376"/>
        <v>0.62416953858667723</v>
      </c>
      <c r="BV99" s="101">
        <f t="shared" ca="1" si="377"/>
        <v>0.5215580618164869</v>
      </c>
      <c r="BW99" s="101">
        <f t="shared" ca="1" si="378"/>
        <v>0.43470018594951787</v>
      </c>
      <c r="BX99" s="101">
        <f t="shared" ca="1" si="379"/>
        <v>0.36142481324854081</v>
      </c>
      <c r="BY99" s="101">
        <f t="shared" ca="1" si="380"/>
        <v>0.29980464074845703</v>
      </c>
      <c r="BZ99" s="101">
        <f t="shared" ca="1" si="381"/>
        <v>0.24814170967804064</v>
      </c>
      <c r="CA99" s="101">
        <f t="shared" ca="1" si="382"/>
        <v>0.20495035123143879</v>
      </c>
      <c r="CB99" s="101">
        <f t="shared" ca="1" si="383"/>
        <v>0.16893874969456707</v>
      </c>
      <c r="CC99" s="101">
        <f t="shared" ca="1" si="384"/>
        <v>0.13899006043177659</v>
      </c>
      <c r="CD99" s="101">
        <f t="shared" ca="1" si="385"/>
        <v>0.11414377900006391</v>
      </c>
      <c r="CE99" s="101">
        <f t="shared" ca="1" si="386"/>
        <v>9.3577857263851691E-2</v>
      </c>
      <c r="CF99" s="101">
        <f t="shared" ca="1" si="387"/>
        <v>7.659189974700141E-2</v>
      </c>
      <c r="CG99" s="101">
        <f t="shared" ca="1" si="388"/>
        <v>6.2591644540357913E-2</v>
      </c>
      <c r="CH99" s="101">
        <f t="shared" ca="1" si="389"/>
        <v>5.1074833434670716E-2</v>
      </c>
      <c r="CI99" s="101">
        <f t="shared" ca="1" si="390"/>
        <v>4.161850108920654E-2</v>
      </c>
      <c r="CJ99" s="101">
        <f t="shared" ca="1" si="391"/>
        <v>3.3867658697332305E-2</v>
      </c>
      <c r="CK99" s="101">
        <f t="shared" ca="1" si="392"/>
        <v>2.7525309880330601E-2</v>
      </c>
      <c r="CL99" s="101">
        <f t="shared" ca="1" si="393"/>
        <v>2.2343711975423335E-2</v>
      </c>
      <c r="CM99" s="101">
        <f t="shared" ca="1" si="394"/>
        <v>1.8116781518773179E-2</v>
      </c>
      <c r="CN99" s="101">
        <f t="shared" ca="1" si="395"/>
        <v>1.4673536057260626E-2</v>
      </c>
      <c r="CO99" s="101">
        <f t="shared" ca="1" si="396"/>
        <v>1.1872463402799707E-2</v>
      </c>
      <c r="CP99" s="101">
        <f t="shared" ca="1" si="397"/>
        <v>9.5967124084434304E-3</v>
      </c>
      <c r="CQ99" s="101">
        <f t="shared" ca="1" si="398"/>
        <v>7.7500049891559382E-3</v>
      </c>
      <c r="CR99" s="101">
        <f t="shared" ca="1" si="399"/>
        <v>3.1922956515036786E-2</v>
      </c>
      <c r="CS99" s="102">
        <f t="shared" ca="1" si="400"/>
        <v>342.81017647058815</v>
      </c>
      <c r="CT99" s="74">
        <f t="shared" si="475"/>
        <v>8.3126473239924152</v>
      </c>
      <c r="CU99" s="74">
        <f t="shared" si="476"/>
        <v>3.5060938797444829</v>
      </c>
      <c r="CV99" s="74">
        <f t="shared" si="477"/>
        <v>4.4948181819643676</v>
      </c>
      <c r="CW99" s="74">
        <f t="shared" si="478"/>
        <v>5.598587761004989</v>
      </c>
      <c r="CX99" s="74">
        <f t="shared" si="479"/>
        <v>6.7893343855510819</v>
      </c>
      <c r="CY99" s="74">
        <f t="shared" si="480"/>
        <v>8.0312148580002241</v>
      </c>
      <c r="CZ99" s="74">
        <f t="shared" si="481"/>
        <v>9.2830572772910482</v>
      </c>
      <c r="DA99" s="74">
        <f t="shared" si="482"/>
        <v>10.501278937480629</v>
      </c>
      <c r="DB99" s="74">
        <f t="shared" si="483"/>
        <v>11.642934202332034</v>
      </c>
      <c r="DC99" s="74">
        <f t="shared" ca="1" si="401"/>
        <v>12.284179646682945</v>
      </c>
      <c r="DD99" s="74">
        <f t="shared" si="484"/>
        <v>13.544609487987669</v>
      </c>
      <c r="DE99" s="74">
        <f t="shared" si="485"/>
        <v>14.24512589411318</v>
      </c>
      <c r="DF99" s="74">
        <f t="shared" si="486"/>
        <v>14.752849091153641</v>
      </c>
      <c r="DG99" s="74">
        <f t="shared" si="487"/>
        <v>15.059477052030868</v>
      </c>
      <c r="DH99" s="74">
        <f t="shared" si="488"/>
        <v>15.165323067957731</v>
      </c>
      <c r="DI99" s="74">
        <f t="shared" si="489"/>
        <v>15.078436321420003</v>
      </c>
      <c r="DJ99" s="74">
        <f t="shared" si="490"/>
        <v>14.813344181357742</v>
      </c>
      <c r="DK99" s="74">
        <f t="shared" si="491"/>
        <v>14.389572484357082</v>
      </c>
      <c r="DL99" s="74">
        <f t="shared" si="492"/>
        <v>13.830089123314899</v>
      </c>
      <c r="DM99" s="74">
        <f t="shared" si="493"/>
        <v>13.159793737967462</v>
      </c>
      <c r="DN99" s="74">
        <f t="shared" si="494"/>
        <v>12.404147422724785</v>
      </c>
      <c r="DO99" s="74">
        <f t="shared" si="495"/>
        <v>11.588005693302117</v>
      </c>
      <c r="DP99" s="74">
        <f t="shared" si="496"/>
        <v>10.734688993950076</v>
      </c>
      <c r="DQ99" s="74">
        <f t="shared" si="497"/>
        <v>9.8653001288773989</v>
      </c>
      <c r="DR99" s="74">
        <f t="shared" si="498"/>
        <v>8.998278422952076</v>
      </c>
      <c r="DS99" s="74">
        <f t="shared" si="499"/>
        <v>8.1491665138432445</v>
      </c>
      <c r="DT99" s="74">
        <f t="shared" si="500"/>
        <v>7.3305571408818535</v>
      </c>
      <c r="DU99" s="74">
        <f t="shared" si="501"/>
        <v>6.5521833884840657</v>
      </c>
      <c r="DV99" s="74">
        <f t="shared" si="502"/>
        <v>5.8211156101985058</v>
      </c>
      <c r="DW99" s="74">
        <f t="shared" si="503"/>
        <v>5.142030697079778</v>
      </c>
      <c r="DX99" s="74">
        <f t="shared" si="504"/>
        <v>4.517523518402033</v>
      </c>
      <c r="DY99" s="74">
        <f t="shared" si="505"/>
        <v>3.9484354450739771</v>
      </c>
      <c r="DZ99" s="74">
        <f t="shared" si="506"/>
        <v>3.4341802248941393</v>
      </c>
      <c r="EA99" s="74">
        <f t="shared" si="507"/>
        <v>2.9730526446931171</v>
      </c>
      <c r="EB99" s="74">
        <f t="shared" si="508"/>
        <v>2.5625100767485862</v>
      </c>
      <c r="EC99" s="74">
        <f t="shared" si="509"/>
        <v>2.1994209894515571</v>
      </c>
      <c r="ED99" s="74">
        <f t="shared" si="510"/>
        <v>1.8802777347574009</v>
      </c>
      <c r="EE99" s="74">
        <f t="shared" si="511"/>
        <v>1.6013734145561453</v>
      </c>
      <c r="EF99" s="74">
        <f t="shared" si="512"/>
        <v>1.3589444334552836</v>
      </c>
      <c r="EG99" s="74">
        <f t="shared" si="513"/>
        <v>1.1492815554591715</v>
      </c>
      <c r="EH99" s="74">
        <f t="shared" si="514"/>
        <v>0.96881299902780549</v>
      </c>
      <c r="EI99" s="74">
        <f t="shared" si="515"/>
        <v>0.81416343268628666</v>
      </c>
      <c r="EJ99" s="74">
        <f t="shared" si="516"/>
        <v>0.68219276873547996</v>
      </c>
      <c r="EK99" s="74">
        <f t="shared" si="517"/>
        <v>0.57001848112679132</v>
      </c>
      <c r="EL99" s="74">
        <f t="shared" si="518"/>
        <v>0.4750248669348151</v>
      </c>
      <c r="EM99" s="74">
        <f t="shared" si="519"/>
        <v>0.39486228659858491</v>
      </c>
      <c r="EN99" s="74">
        <f t="shared" si="520"/>
        <v>0.32743900032090989</v>
      </c>
      <c r="EO99" s="74">
        <f t="shared" si="521"/>
        <v>0.27090779890769057</v>
      </c>
      <c r="EP99" s="74">
        <f t="shared" si="522"/>
        <v>0.22364922900848108</v>
      </c>
      <c r="EQ99" s="74">
        <f t="shared" si="523"/>
        <v>0.18425284912068685</v>
      </c>
      <c r="ER99" s="74">
        <f t="shared" si="524"/>
        <v>0.15149763144334619</v>
      </c>
      <c r="ES99" s="74">
        <f t="shared" si="525"/>
        <v>0.12433234857342013</v>
      </c>
      <c r="ET99" s="74">
        <f t="shared" si="526"/>
        <v>0.10185655266456443</v>
      </c>
      <c r="EU99" s="74">
        <f t="shared" si="527"/>
        <v>8.3302565328176467E-2</v>
      </c>
      <c r="EV99" s="74">
        <f t="shared" si="528"/>
        <v>6.8018745230572789E-2</v>
      </c>
      <c r="EW99" s="74">
        <f t="shared" si="529"/>
        <v>5.545418235733561E-2</v>
      </c>
      <c r="EX99" s="74">
        <f t="shared" si="530"/>
        <v>4.5144878395178369E-2</v>
      </c>
      <c r="EY99" s="74">
        <f t="shared" si="531"/>
        <v>3.6701406908188933E-2</v>
      </c>
      <c r="EZ99" s="74">
        <f t="shared" si="532"/>
        <v>2.9798000571199929E-2</v>
      </c>
      <c r="FA99" s="74">
        <f t="shared" si="533"/>
        <v>2.4162981754911401E-2</v>
      </c>
      <c r="FB99" s="74">
        <f t="shared" si="534"/>
        <v>1.9570433841172935E-2</v>
      </c>
      <c r="FC99" s="74">
        <f t="shared" si="535"/>
        <v>1.58330008929626E-2</v>
      </c>
      <c r="FD99" s="74">
        <f t="shared" si="536"/>
        <v>1.279570033655178E-2</v>
      </c>
      <c r="FE99" s="74">
        <f t="shared" si="537"/>
        <v>1.0330635190709507E-2</v>
      </c>
      <c r="FF99" s="74">
        <f t="shared" si="538"/>
        <v>8.3324975655484686E-3</v>
      </c>
      <c r="FG99" s="74">
        <f t="shared" si="539"/>
        <v>6.7147624509293433E-3</v>
      </c>
      <c r="FH99" s="74">
        <f t="shared" si="540"/>
        <v>2.7377157382572015E-2</v>
      </c>
      <c r="FI99" s="102">
        <f t="shared" ca="1" si="402"/>
        <v>342.42578813884461</v>
      </c>
      <c r="FJ99" s="62"/>
      <c r="FK99" s="103">
        <f t="shared" ca="1" si="555"/>
        <v>2.21389320384048E-2</v>
      </c>
      <c r="FL99" s="103">
        <f t="shared" ca="1" si="555"/>
        <v>9.5025891181003651E-3</v>
      </c>
      <c r="FM99" s="103">
        <f t="shared" ca="1" si="555"/>
        <v>1.2253604011485132E-2</v>
      </c>
      <c r="FN99" s="103">
        <f t="shared" ca="1" si="555"/>
        <v>1.5349550714824391E-2</v>
      </c>
      <c r="FO99" s="103">
        <f t="shared" ca="1" si="555"/>
        <v>1.8717399770130184E-2</v>
      </c>
      <c r="FP99" s="103">
        <f t="shared" ca="1" si="555"/>
        <v>2.2260741365589247E-2</v>
      </c>
      <c r="FQ99" s="103">
        <f t="shared" ca="1" si="555"/>
        <v>2.5866126851115841E-2</v>
      </c>
      <c r="FR99" s="103">
        <f t="shared" ca="1" si="555"/>
        <v>2.941096588050322E-2</v>
      </c>
      <c r="FS99" s="103">
        <f t="shared" ca="1" si="555"/>
        <v>3.2772047866867868E-2</v>
      </c>
      <c r="FT99" s="103">
        <f t="shared" ca="1" si="555"/>
        <v>3.5833766001800368E-2</v>
      </c>
      <c r="FU99" s="103">
        <f t="shared" ca="1" si="555"/>
        <v>3.8495255738959275E-2</v>
      </c>
      <c r="FV99" s="103">
        <f t="shared" ca="1" si="555"/>
        <v>4.067587658860429E-2</v>
      </c>
      <c r="FW99" s="103">
        <f t="shared" ca="1" si="555"/>
        <v>4.2318720372215748E-2</v>
      </c>
      <c r="FX99" s="103">
        <f t="shared" ca="1" si="555"/>
        <v>4.3392078800274472E-2</v>
      </c>
      <c r="FY99" s="103">
        <f t="shared" ca="1" si="555"/>
        <v>4.3889016394943761E-2</v>
      </c>
      <c r="FZ99" s="103">
        <f t="shared" ca="1" si="554"/>
        <v>4.3825351990694553E-2</v>
      </c>
      <c r="GA99" s="103">
        <f t="shared" ca="1" si="554"/>
        <v>4.3236446222187988E-2</v>
      </c>
      <c r="GB99" s="103">
        <f t="shared" ca="1" si="554"/>
        <v>4.2173226557844515E-2</v>
      </c>
      <c r="GC99" s="103">
        <f t="shared" ca="1" si="554"/>
        <v>4.0697865498944399E-2</v>
      </c>
      <c r="GD99" s="103">
        <f t="shared" ca="1" si="556"/>
        <v>3.8879475121848986E-2</v>
      </c>
      <c r="GE99" s="103">
        <f t="shared" ca="1" si="556"/>
        <v>3.6790106587744967E-2</v>
      </c>
      <c r="GF99" s="103">
        <f t="shared" ca="1" si="556"/>
        <v>3.4501259693109368E-2</v>
      </c>
      <c r="GG99" s="103">
        <f t="shared" ca="1" si="556"/>
        <v>3.2081025551784277E-2</v>
      </c>
      <c r="GH99" s="103">
        <f t="shared" ca="1" si="556"/>
        <v>2.9591912576183106E-2</v>
      </c>
      <c r="GI99" s="103">
        <f t="shared" ca="1" si="556"/>
        <v>2.708934650990481E-2</v>
      </c>
      <c r="GJ99" s="103">
        <f t="shared" ca="1" si="556"/>
        <v>2.4620791171819822E-2</v>
      </c>
      <c r="GK99" s="103">
        <f t="shared" ca="1" si="556"/>
        <v>2.2225407582097019E-2</v>
      </c>
      <c r="GL99" s="103">
        <f t="shared" ca="1" si="556"/>
        <v>1.9934153643348392E-2</v>
      </c>
      <c r="GM99" s="103">
        <f t="shared" ca="1" si="556"/>
        <v>1.7770222141839327E-2</v>
      </c>
      <c r="GN99" s="103">
        <f t="shared" ca="1" si="556"/>
        <v>1.574971880778531E-2</v>
      </c>
      <c r="GO99" s="103">
        <f t="shared" ca="1" si="326"/>
        <v>1.3882491881926366E-2</v>
      </c>
      <c r="GP99" s="103">
        <f t="shared" ca="1" si="326"/>
        <v>1.2173037724048768E-2</v>
      </c>
      <c r="GQ99" s="103">
        <f t="shared" ca="1" si="326"/>
        <v>1.0621421535476742E-2</v>
      </c>
      <c r="GR99" s="103">
        <f t="shared" ca="1" si="326"/>
        <v>9.2241667833906672E-3</v>
      </c>
      <c r="GS99" s="103">
        <f t="shared" ca="1" si="326"/>
        <v>7.9750803878931888E-3</v>
      </c>
      <c r="GT99" s="103">
        <f t="shared" ca="1" si="326"/>
        <v>6.8659925330871747E-3</v>
      </c>
      <c r="GU99" s="103">
        <f t="shared" ca="1" si="326"/>
        <v>5.8873997804062012E-3</v>
      </c>
      <c r="GV99" s="103">
        <f t="shared" ca="1" si="326"/>
        <v>5.0290079276614792E-3</v>
      </c>
      <c r="GW99" s="103">
        <f t="shared" ca="1" si="326"/>
        <v>4.2801768717817285E-3</v>
      </c>
      <c r="GX99" s="103">
        <f t="shared" ca="1" si="326"/>
        <v>3.6302738046827278E-3</v>
      </c>
      <c r="GY99" s="103">
        <f t="shared" ca="1" si="326"/>
        <v>3.0689436639295144E-3</v>
      </c>
      <c r="GZ99" s="103">
        <f t="shared" ca="1" si="326"/>
        <v>2.5863071545182423E-3</v>
      </c>
      <c r="HA99" s="103">
        <f t="shared" ca="1" si="326"/>
        <v>2.1730971284738007E-3</v>
      </c>
      <c r="HB99" s="103">
        <f t="shared" ca="1" si="326"/>
        <v>1.8207439026834977E-3</v>
      </c>
      <c r="HC99" s="103">
        <f t="shared" ca="1" si="326"/>
        <v>1.5214194257189288E-3</v>
      </c>
      <c r="HD99" s="103">
        <f t="shared" ca="1" si="326"/>
        <v>1.2680492464517417E-3</v>
      </c>
      <c r="HE99" s="103">
        <f t="shared" ca="1" si="557"/>
        <v>1.0543001289214928E-3</v>
      </c>
      <c r="HF99" s="103">
        <f t="shared" ca="1" si="553"/>
        <v>8.7455000267233651E-4</v>
      </c>
      <c r="HG99" s="103">
        <f t="shared" ca="1" si="553"/>
        <v>7.2384580945872323E-4</v>
      </c>
      <c r="HH99" s="103">
        <f t="shared" ca="1" si="553"/>
        <v>5.9785375493082182E-4</v>
      </c>
      <c r="HI99" s="103">
        <f t="shared" ca="1" si="553"/>
        <v>4.9280552705255353E-4</v>
      </c>
      <c r="HJ99" s="103">
        <f t="shared" ca="1" si="553"/>
        <v>4.0544321601754263E-4</v>
      </c>
      <c r="HK99" s="103">
        <f t="shared" ca="1" si="553"/>
        <v>3.3296496672075026E-4</v>
      </c>
      <c r="HL99" s="103">
        <f t="shared" ca="1" si="553"/>
        <v>2.7297281028026987E-4</v>
      </c>
      <c r="HM99" s="103">
        <f t="shared" ca="1" si="552"/>
        <v>2.2342364668270784E-4</v>
      </c>
      <c r="HN99" s="103">
        <f t="shared" ca="1" si="552"/>
        <v>1.8258397456216718E-4</v>
      </c>
      <c r="HO99" s="103">
        <f t="shared" ca="1" si="552"/>
        <v>1.4898867344170791E-4</v>
      </c>
      <c r="HP99" s="103">
        <f t="shared" ca="1" si="552"/>
        <v>1.2140392539594651E-4</v>
      </c>
      <c r="HQ99" s="103">
        <f t="shared" ca="1" si="552"/>
        <v>9.8794204553720496E-5</v>
      </c>
      <c r="HR99" s="103">
        <f t="shared" ca="1" si="552"/>
        <v>8.0293152798782713E-5</v>
      </c>
      <c r="HS99" s="103">
        <f t="shared" ca="1" si="552"/>
        <v>6.5178088367923186E-5</v>
      </c>
      <c r="HT99" s="103">
        <f t="shared" ca="1" si="552"/>
        <v>5.2847852141657561E-5</v>
      </c>
      <c r="HU99" s="103">
        <f t="shared" ca="1" si="552"/>
        <v>4.2803676974623186E-5</v>
      </c>
      <c r="HV99" s="103">
        <f t="shared" ca="1" si="552"/>
        <v>3.4632762437314404E-5</v>
      </c>
      <c r="HW99" s="103">
        <f t="shared" ca="1" si="552"/>
        <v>2.7994245991314066E-5</v>
      </c>
      <c r="HX99" s="103">
        <f t="shared" ca="1" si="552"/>
        <v>2.2607278083008893E-5</v>
      </c>
      <c r="HY99" s="103">
        <f t="shared" ca="1" si="552"/>
        <v>9.3121379428406966E-5</v>
      </c>
      <c r="HZ99" s="104">
        <f t="shared" ca="1" si="541"/>
        <v>0.5671233284861813</v>
      </c>
      <c r="IA99" s="105">
        <f t="shared" ca="1" si="405"/>
        <v>2.4275763134468879E-2</v>
      </c>
      <c r="IB99" s="105">
        <f t="shared" ca="1" si="406"/>
        <v>1.0238989004890177E-2</v>
      </c>
      <c r="IC99" s="105">
        <f t="shared" ca="1" si="407"/>
        <v>1.3126400924400698E-2</v>
      </c>
      <c r="ID99" s="105">
        <f t="shared" ca="1" si="408"/>
        <v>1.6349784259633241E-2</v>
      </c>
      <c r="IE99" s="105">
        <f t="shared" ca="1" si="409"/>
        <v>1.9827170209500068E-2</v>
      </c>
      <c r="IF99" s="105">
        <f t="shared" ca="1" si="410"/>
        <v>2.345388442164811E-2</v>
      </c>
      <c r="IG99" s="105">
        <f t="shared" ca="1" si="411"/>
        <v>2.7109690913603195E-2</v>
      </c>
      <c r="IH99" s="105">
        <f t="shared" ca="1" si="412"/>
        <v>3.0667313331035215E-2</v>
      </c>
      <c r="II99" s="105">
        <f t="shared" ca="1" si="413"/>
        <v>3.4001335780268781E-2</v>
      </c>
      <c r="IJ99" s="105">
        <f t="shared" ca="1" si="414"/>
        <v>3.5873991014082257E-2</v>
      </c>
      <c r="IK99" s="105">
        <f t="shared" ca="1" si="415"/>
        <v>3.9554875704909488E-2</v>
      </c>
      <c r="IL99" s="105">
        <f t="shared" ca="1" si="416"/>
        <v>4.1600622346635752E-2</v>
      </c>
      <c r="IM99" s="105">
        <f t="shared" ca="1" si="417"/>
        <v>4.3083347113949698E-2</v>
      </c>
      <c r="IN99" s="105">
        <f t="shared" ca="1" si="418"/>
        <v>4.3978805258453983E-2</v>
      </c>
      <c r="IO99" s="105">
        <f t="shared" ca="1" si="419"/>
        <v>4.428791169725977E-2</v>
      </c>
      <c r="IP99" s="105">
        <f t="shared" ca="1" si="420"/>
        <v>4.4034172786385169E-2</v>
      </c>
      <c r="IQ99" s="105">
        <f t="shared" ca="1" si="421"/>
        <v>4.3260013394059334E-2</v>
      </c>
      <c r="IR99" s="105">
        <f t="shared" ca="1" si="422"/>
        <v>4.2022455617514679E-2</v>
      </c>
      <c r="IS99" s="105">
        <f t="shared" ca="1" si="423"/>
        <v>4.038857353146301E-2</v>
      </c>
      <c r="IT99" s="105">
        <f t="shared" ca="1" si="424"/>
        <v>3.8431082569726063E-2</v>
      </c>
      <c r="IU99" s="105">
        <f t="shared" ca="1" si="425"/>
        <v>3.6224337805116566E-2</v>
      </c>
      <c r="IV99" s="105">
        <f t="shared" ca="1" si="426"/>
        <v>3.3840925814277417E-2</v>
      </c>
      <c r="IW99" s="105">
        <f t="shared" ca="1" si="427"/>
        <v>3.1348950242022784E-2</v>
      </c>
      <c r="IX99" s="105">
        <f t="shared" ca="1" si="428"/>
        <v>2.8810038468473291E-2</v>
      </c>
      <c r="IY99" s="105">
        <f t="shared" ca="1" si="429"/>
        <v>2.6278039606361398E-2</v>
      </c>
      <c r="IZ99" s="105">
        <f t="shared" ca="1" si="430"/>
        <v>2.3798343454608545E-2</v>
      </c>
      <c r="JA99" s="105">
        <f t="shared" ca="1" si="431"/>
        <v>2.1407725103663941E-2</v>
      </c>
      <c r="JB99" s="105">
        <f t="shared" ca="1" si="432"/>
        <v>1.9134608477055847E-2</v>
      </c>
      <c r="JC99" s="105">
        <f t="shared" ca="1" si="433"/>
        <v>1.6999641416721212E-2</v>
      </c>
      <c r="JD99" s="105">
        <f t="shared" ca="1" si="434"/>
        <v>1.5016482038422936E-2</v>
      </c>
      <c r="JE99" s="105">
        <f t="shared" ca="1" si="435"/>
        <v>1.3192708244772431E-2</v>
      </c>
      <c r="JF99" s="105">
        <f t="shared" ca="1" si="436"/>
        <v>1.1530777125562141E-2</v>
      </c>
      <c r="JG99" s="105">
        <f t="shared" ca="1" si="437"/>
        <v>1.0028976624569147E-2</v>
      </c>
      <c r="JH99" s="105">
        <f t="shared" ca="1" si="438"/>
        <v>8.6823269382025128E-3</v>
      </c>
      <c r="JI99" s="105">
        <f t="shared" ca="1" si="439"/>
        <v>7.4834027269860765E-3</v>
      </c>
      <c r="JJ99" s="105">
        <f t="shared" ca="1" si="440"/>
        <v>6.4230588513962917E-3</v>
      </c>
      <c r="JK99" s="105">
        <f t="shared" ca="1" si="441"/>
        <v>5.4910517837371466E-3</v>
      </c>
      <c r="JL99" s="105">
        <f t="shared" ca="1" si="442"/>
        <v>4.6765561182174481E-3</v>
      </c>
      <c r="JM99" s="105">
        <f t="shared" ca="1" si="443"/>
        <v>3.9685808736585797E-3</v>
      </c>
      <c r="JN99" s="105">
        <f t="shared" ca="1" si="444"/>
        <v>3.3562938168464353E-3</v>
      </c>
      <c r="JO99" s="105">
        <f t="shared" ca="1" si="445"/>
        <v>2.8292641284218272E-3</v>
      </c>
      <c r="JP99" s="105">
        <f t="shared" ca="1" si="446"/>
        <v>2.3776346901658147E-3</v>
      </c>
      <c r="JQ99" s="105">
        <f t="shared" ca="1" si="447"/>
        <v>1.9922353758557135E-3</v>
      </c>
      <c r="JR99" s="105">
        <f t="shared" ca="1" si="448"/>
        <v>1.6646482270653749E-3</v>
      </c>
      <c r="JS99" s="105">
        <f t="shared" ca="1" si="449"/>
        <v>1.3872344998216229E-3</v>
      </c>
      <c r="JT99" s="105">
        <f t="shared" ca="1" si="450"/>
        <v>1.1531324458497812E-3</v>
      </c>
      <c r="JU99" s="105">
        <f t="shared" ca="1" si="451"/>
        <v>9.5623347207758201E-4</v>
      </c>
      <c r="JV99" s="105">
        <f t="shared" ca="1" si="452"/>
        <v>7.9114309812976062E-4</v>
      </c>
      <c r="JW99" s="105">
        <f t="shared" ca="1" si="453"/>
        <v>6.5313196831366346E-4</v>
      </c>
      <c r="JX99" s="105">
        <f t="shared" ca="1" si="454"/>
        <v>5.3808111276355505E-4</v>
      </c>
      <c r="JY99" s="105">
        <f t="shared" ca="1" si="455"/>
        <v>4.4242471417461671E-4</v>
      </c>
      <c r="JZ99" s="105">
        <f t="shared" ca="1" si="456"/>
        <v>3.6309283027190301E-4</v>
      </c>
      <c r="KA99" s="105">
        <f t="shared" ca="1" si="457"/>
        <v>2.9745584647165738E-4</v>
      </c>
      <c r="KB99" s="105">
        <f t="shared" ca="1" si="458"/>
        <v>2.4327188025453117E-4</v>
      </c>
      <c r="KC99" s="105">
        <f t="shared" ca="1" si="459"/>
        <v>1.9863791684694316E-4</v>
      </c>
      <c r="KD99" s="105">
        <f t="shared" ca="1" si="460"/>
        <v>1.6194511125677954E-4</v>
      </c>
      <c r="KE99" s="105">
        <f t="shared" ca="1" si="461"/>
        <v>1.318384302787187E-4</v>
      </c>
      <c r="KF99" s="105">
        <f t="shared" ca="1" si="462"/>
        <v>1.0718061600345206E-4</v>
      </c>
      <c r="KG99" s="105">
        <f t="shared" ca="1" si="463"/>
        <v>8.7020316820056874E-5</v>
      </c>
      <c r="KH99" s="105">
        <f t="shared" ca="1" si="464"/>
        <v>7.056414146329992E-5</v>
      </c>
      <c r="KI99" s="105">
        <f t="shared" ca="1" si="465"/>
        <v>5.71523364158474E-5</v>
      </c>
      <c r="KJ99" s="105">
        <f t="shared" ca="1" si="466"/>
        <v>4.6237758490732412E-5</v>
      </c>
      <c r="KK99" s="105">
        <f t="shared" ca="1" si="467"/>
        <v>3.7367805754639778E-5</v>
      </c>
      <c r="KL99" s="105">
        <f t="shared" ca="1" si="468"/>
        <v>3.0168975435111525E-5</v>
      </c>
      <c r="KM99" s="105">
        <f t="shared" ca="1" si="469"/>
        <v>2.4333732604770589E-5</v>
      </c>
      <c r="KN99" s="105">
        <f t="shared" ca="1" si="470"/>
        <v>1.9609394746305394E-5</v>
      </c>
      <c r="KO99" s="105">
        <f t="shared" ca="1" si="471"/>
        <v>7.9950629686428005E-5</v>
      </c>
      <c r="KP99" s="102"/>
      <c r="KQ99" s="106">
        <f t="shared" ca="1" si="472"/>
        <v>0.5525701148852612</v>
      </c>
      <c r="KR99" s="107">
        <f t="shared" ca="1" si="473"/>
        <v>0.18793152504986113</v>
      </c>
    </row>
    <row r="100" spans="1:304" s="63" customFormat="1" ht="15.5" x14ac:dyDescent="0.35">
      <c r="A100" s="62"/>
      <c r="B100" s="67" t="s">
        <v>202</v>
      </c>
      <c r="C100" s="95">
        <f t="shared" si="474"/>
        <v>342.81017647058826</v>
      </c>
      <c r="D100" s="75">
        <f ca="1">'Stochastic inputs'!H121</f>
        <v>25.69313</v>
      </c>
      <c r="E100" s="75">
        <v>4.7316719999999997</v>
      </c>
      <c r="F100" s="96">
        <v>25.51327809</v>
      </c>
      <c r="G100" s="96">
        <v>4.6985502959999996</v>
      </c>
      <c r="H100" s="97">
        <f t="shared" ca="1" si="327"/>
        <v>3.2295472282469366</v>
      </c>
      <c r="I100" s="97">
        <f t="shared" ca="1" si="328"/>
        <v>0.18262755949785114</v>
      </c>
      <c r="J100" s="98">
        <f t="shared" si="329"/>
        <v>3.2225226133099723</v>
      </c>
      <c r="K100" s="98">
        <f t="shared" si="330"/>
        <v>0.18262755949785114</v>
      </c>
      <c r="L100" s="98">
        <v>1.2352941176470588E-3</v>
      </c>
      <c r="M100" s="99">
        <v>533.86199999999997</v>
      </c>
      <c r="N100" s="98"/>
      <c r="O100" s="97">
        <f t="shared" ca="1" si="331"/>
        <v>3.2295472282469366</v>
      </c>
      <c r="P100" s="97">
        <f t="shared" ca="1" si="331"/>
        <v>0.18262755949785114</v>
      </c>
      <c r="Q100" s="99">
        <f t="shared" si="542"/>
        <v>342.81017647058826</v>
      </c>
      <c r="R100" s="100">
        <f t="shared" si="543"/>
        <v>358.70594117647056</v>
      </c>
      <c r="S100" s="99">
        <f t="shared" si="544"/>
        <v>375.60599999999999</v>
      </c>
      <c r="T100" s="100">
        <f t="shared" si="545"/>
        <v>394.00323529411764</v>
      </c>
      <c r="U100" s="99">
        <f t="shared" si="546"/>
        <v>413.86429411764703</v>
      </c>
      <c r="V100" s="100">
        <f t="shared" si="547"/>
        <v>435.5634705882353</v>
      </c>
      <c r="W100" s="99">
        <f t="shared" si="548"/>
        <v>459.76782352941177</v>
      </c>
      <c r="X100" s="100">
        <f t="shared" si="549"/>
        <v>485.13582352941177</v>
      </c>
      <c r="Y100" s="99">
        <f t="shared" si="550"/>
        <v>510.05664705882356</v>
      </c>
      <c r="Z100" s="100">
        <f t="shared" si="551"/>
        <v>533.86199999999997</v>
      </c>
      <c r="AA100" s="98"/>
      <c r="AB100" s="98">
        <f t="shared" si="332"/>
        <v>3.2225226133099723</v>
      </c>
      <c r="AC100" s="98">
        <f t="shared" si="332"/>
        <v>0.18262755949785114</v>
      </c>
      <c r="AD100" s="101">
        <f t="shared" ca="1" si="333"/>
        <v>7.5894511989559073</v>
      </c>
      <c r="AE100" s="101">
        <f t="shared" ca="1" si="334"/>
        <v>3.2575842525034768</v>
      </c>
      <c r="AF100" s="101">
        <f t="shared" ca="1" si="335"/>
        <v>4.2006601535779247</v>
      </c>
      <c r="AG100" s="101">
        <f t="shared" ca="1" si="336"/>
        <v>5.2619821892931915</v>
      </c>
      <c r="AH100" s="101">
        <f t="shared" ca="1" si="337"/>
        <v>6.4165151182688742</v>
      </c>
      <c r="AI100" s="101">
        <f t="shared" ca="1" si="338"/>
        <v>7.6312086759037712</v>
      </c>
      <c r="AJ100" s="101">
        <f t="shared" ca="1" si="339"/>
        <v>8.86717151044164</v>
      </c>
      <c r="AK100" s="101">
        <f t="shared" ca="1" si="340"/>
        <v>10.082378403665755</v>
      </c>
      <c r="AL100" s="101">
        <f t="shared" ca="1" si="341"/>
        <v>11.234591512543535</v>
      </c>
      <c r="AM100" s="101">
        <f t="shared" ca="1" si="342"/>
        <v>12.284179646682945</v>
      </c>
      <c r="AN100" s="101">
        <f t="shared" ca="1" si="343"/>
        <v>13.196565413153049</v>
      </c>
      <c r="AO100" s="101">
        <f t="shared" ca="1" si="344"/>
        <v>13.944104431435301</v>
      </c>
      <c r="AP100" s="101">
        <f t="shared" ca="1" si="345"/>
        <v>14.507287998808755</v>
      </c>
      <c r="AQ100" s="101">
        <f t="shared" ca="1" si="346"/>
        <v>14.87524619094776</v>
      </c>
      <c r="AR100" s="101">
        <f t="shared" ca="1" si="347"/>
        <v>15.045601455471207</v>
      </c>
      <c r="AS100" s="101">
        <f t="shared" ca="1" si="348"/>
        <v>15.023776649815641</v>
      </c>
      <c r="AT100" s="101">
        <f t="shared" ca="1" si="349"/>
        <v>14.821893759389358</v>
      </c>
      <c r="AU100" s="101">
        <f t="shared" ca="1" si="350"/>
        <v>14.457411238628772</v>
      </c>
      <c r="AV100" s="101">
        <f t="shared" ca="1" si="351"/>
        <v>13.95164245366939</v>
      </c>
      <c r="AW100" s="101">
        <f t="shared" ca="1" si="352"/>
        <v>13.328279727604892</v>
      </c>
      <c r="AX100" s="101">
        <f t="shared" ca="1" si="353"/>
        <v>12.612022931716599</v>
      </c>
      <c r="AY100" s="101">
        <f t="shared" ca="1" si="354"/>
        <v>11.827382923852412</v>
      </c>
      <c r="AZ100" s="101">
        <f t="shared" ca="1" si="355"/>
        <v>10.997702030764616</v>
      </c>
      <c r="BA100" s="101">
        <f t="shared" ca="1" si="356"/>
        <v>10.144408772343548</v>
      </c>
      <c r="BB100" s="101">
        <f t="shared" ca="1" si="357"/>
        <v>9.2865036575333786</v>
      </c>
      <c r="BC100" s="101">
        <f t="shared" ca="1" si="358"/>
        <v>8.4402577664570515</v>
      </c>
      <c r="BD100" s="101">
        <f t="shared" ca="1" si="359"/>
        <v>7.6190958953494272</v>
      </c>
      <c r="BE100" s="101">
        <f t="shared" ca="1" si="360"/>
        <v>6.8336307282680799</v>
      </c>
      <c r="BF100" s="101">
        <f t="shared" ca="1" si="361"/>
        <v>6.0918129883654926</v>
      </c>
      <c r="BG100" s="101">
        <f t="shared" ca="1" si="362"/>
        <v>5.3991638838590239</v>
      </c>
      <c r="BH100" s="101">
        <f t="shared" ca="1" si="363"/>
        <v>4.7590594918946847</v>
      </c>
      <c r="BI100" s="101">
        <f t="shared" ca="1" si="364"/>
        <v>4.1730412103642847</v>
      </c>
      <c r="BJ100" s="101">
        <f t="shared" ca="1" si="365"/>
        <v>3.6411313909452874</v>
      </c>
      <c r="BK100" s="101">
        <f t="shared" ca="1" si="366"/>
        <v>3.1621382428082918</v>
      </c>
      <c r="BL100" s="101">
        <f t="shared" ca="1" si="367"/>
        <v>2.7339387151407903</v>
      </c>
      <c r="BM100" s="101">
        <f t="shared" ca="1" si="368"/>
        <v>2.353732111913355</v>
      </c>
      <c r="BN100" s="101">
        <f t="shared" ca="1" si="369"/>
        <v>2.0182605576739516</v>
      </c>
      <c r="BO100" s="101">
        <f t="shared" ca="1" si="370"/>
        <v>1.7239950951536185</v>
      </c>
      <c r="BP100" s="101">
        <f t="shared" ca="1" si="371"/>
        <v>1.4672881887408242</v>
      </c>
      <c r="BQ100" s="101">
        <f t="shared" ca="1" si="372"/>
        <v>1.2444948036198393</v>
      </c>
      <c r="BR100" s="101">
        <f t="shared" ca="1" si="373"/>
        <v>1.0520651190099701</v>
      </c>
      <c r="BS100" s="101">
        <f t="shared" ca="1" si="374"/>
        <v>0.88661241204754337</v>
      </c>
      <c r="BT100" s="101">
        <f t="shared" ca="1" si="375"/>
        <v>0.74495981009983192</v>
      </c>
      <c r="BU100" s="101">
        <f t="shared" ca="1" si="376"/>
        <v>0.62416953858667723</v>
      </c>
      <c r="BV100" s="101">
        <f t="shared" ca="1" si="377"/>
        <v>0.5215580618164869</v>
      </c>
      <c r="BW100" s="101">
        <f t="shared" ca="1" si="378"/>
        <v>0.43470018594951787</v>
      </c>
      <c r="BX100" s="101">
        <f t="shared" ca="1" si="379"/>
        <v>0.36142481324854081</v>
      </c>
      <c r="BY100" s="101">
        <f t="shared" ca="1" si="380"/>
        <v>0.29980464074845703</v>
      </c>
      <c r="BZ100" s="101">
        <f t="shared" ca="1" si="381"/>
        <v>0.24814170967804064</v>
      </c>
      <c r="CA100" s="101">
        <f t="shared" ca="1" si="382"/>
        <v>0.20495035123143879</v>
      </c>
      <c r="CB100" s="101">
        <f t="shared" ca="1" si="383"/>
        <v>0.16893874969456707</v>
      </c>
      <c r="CC100" s="101">
        <f t="shared" ca="1" si="384"/>
        <v>0.13899006043177659</v>
      </c>
      <c r="CD100" s="101">
        <f t="shared" ca="1" si="385"/>
        <v>0.11414377900006391</v>
      </c>
      <c r="CE100" s="101">
        <f t="shared" ca="1" si="386"/>
        <v>9.3577857263851691E-2</v>
      </c>
      <c r="CF100" s="101">
        <f t="shared" ca="1" si="387"/>
        <v>7.659189974700141E-2</v>
      </c>
      <c r="CG100" s="101">
        <f t="shared" ca="1" si="388"/>
        <v>6.2591644540357913E-2</v>
      </c>
      <c r="CH100" s="101">
        <f t="shared" ca="1" si="389"/>
        <v>5.1074833434670716E-2</v>
      </c>
      <c r="CI100" s="101">
        <f t="shared" ca="1" si="390"/>
        <v>4.161850108920654E-2</v>
      </c>
      <c r="CJ100" s="101">
        <f t="shared" ca="1" si="391"/>
        <v>3.3867658697332305E-2</v>
      </c>
      <c r="CK100" s="101">
        <f t="shared" ca="1" si="392"/>
        <v>2.7525309880330601E-2</v>
      </c>
      <c r="CL100" s="101">
        <f t="shared" ca="1" si="393"/>
        <v>2.2343711975423335E-2</v>
      </c>
      <c r="CM100" s="101">
        <f t="shared" ca="1" si="394"/>
        <v>1.8116781518773179E-2</v>
      </c>
      <c r="CN100" s="101">
        <f t="shared" ca="1" si="395"/>
        <v>1.4673536057260626E-2</v>
      </c>
      <c r="CO100" s="101">
        <f t="shared" ca="1" si="396"/>
        <v>1.1872463402799707E-2</v>
      </c>
      <c r="CP100" s="101">
        <f t="shared" ca="1" si="397"/>
        <v>9.5967124084434304E-3</v>
      </c>
      <c r="CQ100" s="101">
        <f t="shared" ca="1" si="398"/>
        <v>7.7500049891559382E-3</v>
      </c>
      <c r="CR100" s="101">
        <f t="shared" ca="1" si="399"/>
        <v>3.1922956515036786E-2</v>
      </c>
      <c r="CS100" s="102">
        <f t="shared" ca="1" si="400"/>
        <v>342.81017647058815</v>
      </c>
      <c r="CT100" s="74">
        <f t="shared" si="475"/>
        <v>8.3126473239924152</v>
      </c>
      <c r="CU100" s="74">
        <f t="shared" si="476"/>
        <v>3.5060938797444829</v>
      </c>
      <c r="CV100" s="74">
        <f t="shared" si="477"/>
        <v>4.4948181819643676</v>
      </c>
      <c r="CW100" s="74">
        <f t="shared" si="478"/>
        <v>5.598587761004989</v>
      </c>
      <c r="CX100" s="74">
        <f t="shared" si="479"/>
        <v>6.7893343855510819</v>
      </c>
      <c r="CY100" s="74">
        <f t="shared" si="480"/>
        <v>8.0312148580002241</v>
      </c>
      <c r="CZ100" s="74">
        <f t="shared" si="481"/>
        <v>9.2830572772910482</v>
      </c>
      <c r="DA100" s="74">
        <f t="shared" si="482"/>
        <v>10.501278937480629</v>
      </c>
      <c r="DB100" s="74">
        <f t="shared" si="483"/>
        <v>11.642934202332034</v>
      </c>
      <c r="DC100" s="74">
        <f t="shared" ca="1" si="401"/>
        <v>12.284179646682945</v>
      </c>
      <c r="DD100" s="74">
        <f t="shared" si="484"/>
        <v>13.544609487987669</v>
      </c>
      <c r="DE100" s="74">
        <f t="shared" si="485"/>
        <v>14.24512589411318</v>
      </c>
      <c r="DF100" s="74">
        <f t="shared" si="486"/>
        <v>14.752849091153641</v>
      </c>
      <c r="DG100" s="74">
        <f t="shared" si="487"/>
        <v>15.059477052030868</v>
      </c>
      <c r="DH100" s="74">
        <f t="shared" si="488"/>
        <v>15.165323067957731</v>
      </c>
      <c r="DI100" s="74">
        <f t="shared" si="489"/>
        <v>15.078436321420003</v>
      </c>
      <c r="DJ100" s="74">
        <f t="shared" si="490"/>
        <v>14.813344181357742</v>
      </c>
      <c r="DK100" s="74">
        <f t="shared" si="491"/>
        <v>14.389572484357082</v>
      </c>
      <c r="DL100" s="74">
        <f t="shared" si="492"/>
        <v>13.830089123314899</v>
      </c>
      <c r="DM100" s="74">
        <f t="shared" si="493"/>
        <v>13.159793737967462</v>
      </c>
      <c r="DN100" s="74">
        <f t="shared" si="494"/>
        <v>12.404147422724785</v>
      </c>
      <c r="DO100" s="74">
        <f t="shared" si="495"/>
        <v>11.588005693302117</v>
      </c>
      <c r="DP100" s="74">
        <f t="shared" si="496"/>
        <v>10.734688993950076</v>
      </c>
      <c r="DQ100" s="74">
        <f t="shared" si="497"/>
        <v>9.8653001288773989</v>
      </c>
      <c r="DR100" s="74">
        <f t="shared" si="498"/>
        <v>8.998278422952076</v>
      </c>
      <c r="DS100" s="74">
        <f t="shared" si="499"/>
        <v>8.1491665138432445</v>
      </c>
      <c r="DT100" s="74">
        <f t="shared" si="500"/>
        <v>7.3305571408818535</v>
      </c>
      <c r="DU100" s="74">
        <f t="shared" si="501"/>
        <v>6.5521833884840657</v>
      </c>
      <c r="DV100" s="74">
        <f t="shared" si="502"/>
        <v>5.8211156101985058</v>
      </c>
      <c r="DW100" s="74">
        <f t="shared" si="503"/>
        <v>5.142030697079778</v>
      </c>
      <c r="DX100" s="74">
        <f t="shared" si="504"/>
        <v>4.517523518402033</v>
      </c>
      <c r="DY100" s="74">
        <f t="shared" si="505"/>
        <v>3.9484354450739771</v>
      </c>
      <c r="DZ100" s="74">
        <f t="shared" si="506"/>
        <v>3.4341802248941393</v>
      </c>
      <c r="EA100" s="74">
        <f t="shared" si="507"/>
        <v>2.9730526446931171</v>
      </c>
      <c r="EB100" s="74">
        <f t="shared" si="508"/>
        <v>2.5625100767485862</v>
      </c>
      <c r="EC100" s="74">
        <f t="shared" si="509"/>
        <v>2.1994209894515571</v>
      </c>
      <c r="ED100" s="74">
        <f t="shared" si="510"/>
        <v>1.8802777347574009</v>
      </c>
      <c r="EE100" s="74">
        <f t="shared" si="511"/>
        <v>1.6013734145561453</v>
      </c>
      <c r="EF100" s="74">
        <f t="shared" si="512"/>
        <v>1.3589444334552836</v>
      </c>
      <c r="EG100" s="74">
        <f t="shared" si="513"/>
        <v>1.1492815554591715</v>
      </c>
      <c r="EH100" s="74">
        <f t="shared" si="514"/>
        <v>0.96881299902780549</v>
      </c>
      <c r="EI100" s="74">
        <f t="shared" si="515"/>
        <v>0.81416343268628666</v>
      </c>
      <c r="EJ100" s="74">
        <f t="shared" si="516"/>
        <v>0.68219276873547996</v>
      </c>
      <c r="EK100" s="74">
        <f t="shared" si="517"/>
        <v>0.57001848112679132</v>
      </c>
      <c r="EL100" s="74">
        <f t="shared" si="518"/>
        <v>0.4750248669348151</v>
      </c>
      <c r="EM100" s="74">
        <f t="shared" si="519"/>
        <v>0.39486228659858491</v>
      </c>
      <c r="EN100" s="74">
        <f t="shared" si="520"/>
        <v>0.32743900032090989</v>
      </c>
      <c r="EO100" s="74">
        <f t="shared" si="521"/>
        <v>0.27090779890769057</v>
      </c>
      <c r="EP100" s="74">
        <f t="shared" si="522"/>
        <v>0.22364922900848108</v>
      </c>
      <c r="EQ100" s="74">
        <f t="shared" si="523"/>
        <v>0.18425284912068685</v>
      </c>
      <c r="ER100" s="74">
        <f t="shared" si="524"/>
        <v>0.15149763144334619</v>
      </c>
      <c r="ES100" s="74">
        <f t="shared" si="525"/>
        <v>0.12433234857342013</v>
      </c>
      <c r="ET100" s="74">
        <f t="shared" si="526"/>
        <v>0.10185655266456443</v>
      </c>
      <c r="EU100" s="74">
        <f t="shared" si="527"/>
        <v>8.3302565328176467E-2</v>
      </c>
      <c r="EV100" s="74">
        <f t="shared" si="528"/>
        <v>6.8018745230572789E-2</v>
      </c>
      <c r="EW100" s="74">
        <f t="shared" si="529"/>
        <v>5.545418235733561E-2</v>
      </c>
      <c r="EX100" s="74">
        <f t="shared" si="530"/>
        <v>4.5144878395178369E-2</v>
      </c>
      <c r="EY100" s="74">
        <f t="shared" si="531"/>
        <v>3.6701406908188933E-2</v>
      </c>
      <c r="EZ100" s="74">
        <f t="shared" si="532"/>
        <v>2.9798000571199929E-2</v>
      </c>
      <c r="FA100" s="74">
        <f t="shared" si="533"/>
        <v>2.4162981754911401E-2</v>
      </c>
      <c r="FB100" s="74">
        <f t="shared" si="534"/>
        <v>1.9570433841172935E-2</v>
      </c>
      <c r="FC100" s="74">
        <f t="shared" si="535"/>
        <v>1.58330008929626E-2</v>
      </c>
      <c r="FD100" s="74">
        <f t="shared" si="536"/>
        <v>1.279570033655178E-2</v>
      </c>
      <c r="FE100" s="74">
        <f t="shared" si="537"/>
        <v>1.0330635190709507E-2</v>
      </c>
      <c r="FF100" s="74">
        <f t="shared" si="538"/>
        <v>8.3324975655484686E-3</v>
      </c>
      <c r="FG100" s="74">
        <f t="shared" si="539"/>
        <v>6.7147624509293433E-3</v>
      </c>
      <c r="FH100" s="74">
        <f t="shared" si="540"/>
        <v>2.7377157382572015E-2</v>
      </c>
      <c r="FI100" s="102">
        <f t="shared" ca="1" si="402"/>
        <v>342.42578813884461</v>
      </c>
      <c r="FJ100" s="62"/>
      <c r="FK100" s="103">
        <f t="shared" ca="1" si="555"/>
        <v>2.21389320384048E-2</v>
      </c>
      <c r="FL100" s="103">
        <f t="shared" ca="1" si="555"/>
        <v>9.5025891181003651E-3</v>
      </c>
      <c r="FM100" s="103">
        <f t="shared" ca="1" si="555"/>
        <v>1.2253604011485132E-2</v>
      </c>
      <c r="FN100" s="103">
        <f t="shared" ca="1" si="555"/>
        <v>1.5349550714824391E-2</v>
      </c>
      <c r="FO100" s="103">
        <f t="shared" ca="1" si="555"/>
        <v>1.8717399770130184E-2</v>
      </c>
      <c r="FP100" s="103">
        <f t="shared" ca="1" si="555"/>
        <v>2.2260741365589247E-2</v>
      </c>
      <c r="FQ100" s="103">
        <f t="shared" ca="1" si="555"/>
        <v>2.5866126851115841E-2</v>
      </c>
      <c r="FR100" s="103">
        <f t="shared" ca="1" si="555"/>
        <v>2.941096588050322E-2</v>
      </c>
      <c r="FS100" s="103">
        <f t="shared" ca="1" si="555"/>
        <v>3.2772047866867868E-2</v>
      </c>
      <c r="FT100" s="103">
        <f t="shared" ca="1" si="555"/>
        <v>3.5833766001800368E-2</v>
      </c>
      <c r="FU100" s="103">
        <f t="shared" ca="1" si="555"/>
        <v>3.8495255738959275E-2</v>
      </c>
      <c r="FV100" s="103">
        <f t="shared" ca="1" si="555"/>
        <v>4.067587658860429E-2</v>
      </c>
      <c r="FW100" s="103">
        <f t="shared" ca="1" si="555"/>
        <v>4.2318720372215748E-2</v>
      </c>
      <c r="FX100" s="103">
        <f t="shared" ca="1" si="555"/>
        <v>4.3392078800274472E-2</v>
      </c>
      <c r="FY100" s="103">
        <f t="shared" ca="1" si="555"/>
        <v>4.3889016394943761E-2</v>
      </c>
      <c r="FZ100" s="103">
        <f t="shared" ca="1" si="554"/>
        <v>4.3825351990694553E-2</v>
      </c>
      <c r="GA100" s="103">
        <f t="shared" ca="1" si="554"/>
        <v>4.3236446222187988E-2</v>
      </c>
      <c r="GB100" s="103">
        <f t="shared" ca="1" si="554"/>
        <v>4.2173226557844515E-2</v>
      </c>
      <c r="GC100" s="103">
        <f t="shared" ca="1" si="554"/>
        <v>4.0697865498944399E-2</v>
      </c>
      <c r="GD100" s="103">
        <f t="shared" ca="1" si="556"/>
        <v>3.8879475121848986E-2</v>
      </c>
      <c r="GE100" s="103">
        <f t="shared" ca="1" si="556"/>
        <v>3.6790106587744967E-2</v>
      </c>
      <c r="GF100" s="103">
        <f t="shared" ca="1" si="556"/>
        <v>3.4501259693109368E-2</v>
      </c>
      <c r="GG100" s="103">
        <f t="shared" ca="1" si="556"/>
        <v>3.2081025551784277E-2</v>
      </c>
      <c r="GH100" s="103">
        <f t="shared" ca="1" si="556"/>
        <v>2.9591912576183106E-2</v>
      </c>
      <c r="GI100" s="103">
        <f t="shared" ca="1" si="556"/>
        <v>2.708934650990481E-2</v>
      </c>
      <c r="GJ100" s="103">
        <f t="shared" ca="1" si="556"/>
        <v>2.4620791171819822E-2</v>
      </c>
      <c r="GK100" s="103">
        <f t="shared" ca="1" si="556"/>
        <v>2.2225407582097019E-2</v>
      </c>
      <c r="GL100" s="103">
        <f t="shared" ca="1" si="556"/>
        <v>1.9934153643348392E-2</v>
      </c>
      <c r="GM100" s="103">
        <f t="shared" ca="1" si="556"/>
        <v>1.7770222141839327E-2</v>
      </c>
      <c r="GN100" s="103">
        <f t="shared" ca="1" si="556"/>
        <v>1.574971880778531E-2</v>
      </c>
      <c r="GO100" s="103">
        <f t="shared" ca="1" si="326"/>
        <v>1.3882491881926366E-2</v>
      </c>
      <c r="GP100" s="103">
        <f t="shared" ca="1" si="326"/>
        <v>1.2173037724048768E-2</v>
      </c>
      <c r="GQ100" s="103">
        <f t="shared" ca="1" si="326"/>
        <v>1.0621421535476742E-2</v>
      </c>
      <c r="GR100" s="103">
        <f t="shared" ca="1" si="326"/>
        <v>9.2241667833906672E-3</v>
      </c>
      <c r="GS100" s="103">
        <f t="shared" ca="1" si="326"/>
        <v>7.9750803878931888E-3</v>
      </c>
      <c r="GT100" s="103">
        <f t="shared" ca="1" si="326"/>
        <v>6.8659925330871747E-3</v>
      </c>
      <c r="GU100" s="103">
        <f t="shared" ca="1" si="326"/>
        <v>5.8873997804062012E-3</v>
      </c>
      <c r="GV100" s="103">
        <f t="shared" ca="1" si="326"/>
        <v>5.0290079276614792E-3</v>
      </c>
      <c r="GW100" s="103">
        <f t="shared" ca="1" si="326"/>
        <v>4.2801768717817285E-3</v>
      </c>
      <c r="GX100" s="103">
        <f t="shared" ca="1" si="326"/>
        <v>3.6302738046827278E-3</v>
      </c>
      <c r="GY100" s="103">
        <f t="shared" ca="1" si="326"/>
        <v>3.0689436639295144E-3</v>
      </c>
      <c r="GZ100" s="103">
        <f t="shared" ca="1" si="326"/>
        <v>2.5863071545182423E-3</v>
      </c>
      <c r="HA100" s="103">
        <f t="shared" ca="1" si="326"/>
        <v>2.1730971284738007E-3</v>
      </c>
      <c r="HB100" s="103">
        <f t="shared" ca="1" si="326"/>
        <v>1.8207439026834977E-3</v>
      </c>
      <c r="HC100" s="103">
        <f t="shared" ca="1" si="326"/>
        <v>1.5214194257189288E-3</v>
      </c>
      <c r="HD100" s="103">
        <f t="shared" ca="1" si="326"/>
        <v>1.2680492464517417E-3</v>
      </c>
      <c r="HE100" s="103">
        <f t="shared" ca="1" si="557"/>
        <v>1.0543001289214928E-3</v>
      </c>
      <c r="HF100" s="103">
        <f t="shared" ca="1" si="553"/>
        <v>8.7455000267233651E-4</v>
      </c>
      <c r="HG100" s="103">
        <f t="shared" ca="1" si="553"/>
        <v>7.2384580945872323E-4</v>
      </c>
      <c r="HH100" s="103">
        <f t="shared" ca="1" si="553"/>
        <v>5.9785375493082182E-4</v>
      </c>
      <c r="HI100" s="103">
        <f t="shared" ca="1" si="553"/>
        <v>4.9280552705255353E-4</v>
      </c>
      <c r="HJ100" s="103">
        <f t="shared" ca="1" si="553"/>
        <v>4.0544321601754263E-4</v>
      </c>
      <c r="HK100" s="103">
        <f t="shared" ca="1" si="553"/>
        <v>3.3296496672075026E-4</v>
      </c>
      <c r="HL100" s="103">
        <f t="shared" ca="1" si="553"/>
        <v>2.7297281028026987E-4</v>
      </c>
      <c r="HM100" s="103">
        <f t="shared" ca="1" si="552"/>
        <v>2.2342364668270784E-4</v>
      </c>
      <c r="HN100" s="103">
        <f t="shared" ca="1" si="552"/>
        <v>1.8258397456216718E-4</v>
      </c>
      <c r="HO100" s="103">
        <f t="shared" ca="1" si="552"/>
        <v>1.4898867344170791E-4</v>
      </c>
      <c r="HP100" s="103">
        <f t="shared" ca="1" si="552"/>
        <v>1.2140392539594651E-4</v>
      </c>
      <c r="HQ100" s="103">
        <f t="shared" ca="1" si="552"/>
        <v>9.8794204553720496E-5</v>
      </c>
      <c r="HR100" s="103">
        <f t="shared" ca="1" si="552"/>
        <v>8.0293152798782713E-5</v>
      </c>
      <c r="HS100" s="103">
        <f t="shared" ca="1" si="552"/>
        <v>6.5178088367923186E-5</v>
      </c>
      <c r="HT100" s="103">
        <f t="shared" ca="1" si="552"/>
        <v>5.2847852141657561E-5</v>
      </c>
      <c r="HU100" s="103">
        <f t="shared" ca="1" si="552"/>
        <v>4.2803676974623186E-5</v>
      </c>
      <c r="HV100" s="103">
        <f t="shared" ca="1" si="552"/>
        <v>3.4632762437314404E-5</v>
      </c>
      <c r="HW100" s="103">
        <f t="shared" ca="1" si="552"/>
        <v>2.7994245991314066E-5</v>
      </c>
      <c r="HX100" s="103">
        <f t="shared" ca="1" si="552"/>
        <v>2.2607278083008893E-5</v>
      </c>
      <c r="HY100" s="103">
        <f t="shared" ca="1" si="552"/>
        <v>9.3121379428406966E-5</v>
      </c>
      <c r="HZ100" s="104">
        <f t="shared" ca="1" si="541"/>
        <v>0.5671233284861813</v>
      </c>
      <c r="IA100" s="105">
        <f t="shared" ca="1" si="405"/>
        <v>2.4275763134468879E-2</v>
      </c>
      <c r="IB100" s="105">
        <f t="shared" ca="1" si="406"/>
        <v>1.0238989004890177E-2</v>
      </c>
      <c r="IC100" s="105">
        <f t="shared" ca="1" si="407"/>
        <v>1.3126400924400698E-2</v>
      </c>
      <c r="ID100" s="105">
        <f t="shared" ca="1" si="408"/>
        <v>1.6349784259633241E-2</v>
      </c>
      <c r="IE100" s="105">
        <f t="shared" ca="1" si="409"/>
        <v>1.9827170209500068E-2</v>
      </c>
      <c r="IF100" s="105">
        <f t="shared" ca="1" si="410"/>
        <v>2.345388442164811E-2</v>
      </c>
      <c r="IG100" s="105">
        <f t="shared" ca="1" si="411"/>
        <v>2.7109690913603195E-2</v>
      </c>
      <c r="IH100" s="105">
        <f t="shared" ca="1" si="412"/>
        <v>3.0667313331035215E-2</v>
      </c>
      <c r="II100" s="105">
        <f t="shared" ca="1" si="413"/>
        <v>3.4001335780268781E-2</v>
      </c>
      <c r="IJ100" s="105">
        <f t="shared" ca="1" si="414"/>
        <v>3.5873991014082257E-2</v>
      </c>
      <c r="IK100" s="105">
        <f t="shared" ca="1" si="415"/>
        <v>3.9554875704909488E-2</v>
      </c>
      <c r="IL100" s="105">
        <f t="shared" ca="1" si="416"/>
        <v>4.1600622346635752E-2</v>
      </c>
      <c r="IM100" s="105">
        <f t="shared" ca="1" si="417"/>
        <v>4.3083347113949698E-2</v>
      </c>
      <c r="IN100" s="105">
        <f t="shared" ca="1" si="418"/>
        <v>4.3978805258453983E-2</v>
      </c>
      <c r="IO100" s="105">
        <f t="shared" ca="1" si="419"/>
        <v>4.428791169725977E-2</v>
      </c>
      <c r="IP100" s="105">
        <f t="shared" ca="1" si="420"/>
        <v>4.4034172786385169E-2</v>
      </c>
      <c r="IQ100" s="105">
        <f t="shared" ca="1" si="421"/>
        <v>4.3260013394059334E-2</v>
      </c>
      <c r="IR100" s="105">
        <f t="shared" ca="1" si="422"/>
        <v>4.2022455617514679E-2</v>
      </c>
      <c r="IS100" s="105">
        <f t="shared" ca="1" si="423"/>
        <v>4.038857353146301E-2</v>
      </c>
      <c r="IT100" s="105">
        <f t="shared" ca="1" si="424"/>
        <v>3.8431082569726063E-2</v>
      </c>
      <c r="IU100" s="105">
        <f t="shared" ca="1" si="425"/>
        <v>3.6224337805116566E-2</v>
      </c>
      <c r="IV100" s="105">
        <f t="shared" ca="1" si="426"/>
        <v>3.3840925814277417E-2</v>
      </c>
      <c r="IW100" s="105">
        <f t="shared" ca="1" si="427"/>
        <v>3.1348950242022784E-2</v>
      </c>
      <c r="IX100" s="105">
        <f t="shared" ca="1" si="428"/>
        <v>2.8810038468473291E-2</v>
      </c>
      <c r="IY100" s="105">
        <f t="shared" ca="1" si="429"/>
        <v>2.6278039606361398E-2</v>
      </c>
      <c r="IZ100" s="105">
        <f t="shared" ca="1" si="430"/>
        <v>2.3798343454608545E-2</v>
      </c>
      <c r="JA100" s="105">
        <f t="shared" ca="1" si="431"/>
        <v>2.1407725103663941E-2</v>
      </c>
      <c r="JB100" s="105">
        <f t="shared" ca="1" si="432"/>
        <v>1.9134608477055847E-2</v>
      </c>
      <c r="JC100" s="105">
        <f t="shared" ca="1" si="433"/>
        <v>1.6999641416721212E-2</v>
      </c>
      <c r="JD100" s="105">
        <f t="shared" ca="1" si="434"/>
        <v>1.5016482038422936E-2</v>
      </c>
      <c r="JE100" s="105">
        <f t="shared" ca="1" si="435"/>
        <v>1.3192708244772431E-2</v>
      </c>
      <c r="JF100" s="105">
        <f t="shared" ca="1" si="436"/>
        <v>1.1530777125562141E-2</v>
      </c>
      <c r="JG100" s="105">
        <f t="shared" ca="1" si="437"/>
        <v>1.0028976624569147E-2</v>
      </c>
      <c r="JH100" s="105">
        <f t="shared" ca="1" si="438"/>
        <v>8.6823269382025128E-3</v>
      </c>
      <c r="JI100" s="105">
        <f t="shared" ca="1" si="439"/>
        <v>7.4834027269860765E-3</v>
      </c>
      <c r="JJ100" s="105">
        <f t="shared" ca="1" si="440"/>
        <v>6.4230588513962917E-3</v>
      </c>
      <c r="JK100" s="105">
        <f t="shared" ca="1" si="441"/>
        <v>5.4910517837371466E-3</v>
      </c>
      <c r="JL100" s="105">
        <f t="shared" ca="1" si="442"/>
        <v>4.6765561182174481E-3</v>
      </c>
      <c r="JM100" s="105">
        <f t="shared" ca="1" si="443"/>
        <v>3.9685808736585797E-3</v>
      </c>
      <c r="JN100" s="105">
        <f t="shared" ca="1" si="444"/>
        <v>3.3562938168464353E-3</v>
      </c>
      <c r="JO100" s="105">
        <f t="shared" ca="1" si="445"/>
        <v>2.8292641284218272E-3</v>
      </c>
      <c r="JP100" s="105">
        <f t="shared" ca="1" si="446"/>
        <v>2.3776346901658147E-3</v>
      </c>
      <c r="JQ100" s="105">
        <f t="shared" ca="1" si="447"/>
        <v>1.9922353758557135E-3</v>
      </c>
      <c r="JR100" s="105">
        <f t="shared" ca="1" si="448"/>
        <v>1.6646482270653749E-3</v>
      </c>
      <c r="JS100" s="105">
        <f t="shared" ca="1" si="449"/>
        <v>1.3872344998216229E-3</v>
      </c>
      <c r="JT100" s="105">
        <f t="shared" ca="1" si="450"/>
        <v>1.1531324458497812E-3</v>
      </c>
      <c r="JU100" s="105">
        <f t="shared" ca="1" si="451"/>
        <v>9.5623347207758201E-4</v>
      </c>
      <c r="JV100" s="105">
        <f t="shared" ca="1" si="452"/>
        <v>7.9114309812976062E-4</v>
      </c>
      <c r="JW100" s="105">
        <f t="shared" ca="1" si="453"/>
        <v>6.5313196831366346E-4</v>
      </c>
      <c r="JX100" s="105">
        <f t="shared" ca="1" si="454"/>
        <v>5.3808111276355505E-4</v>
      </c>
      <c r="JY100" s="105">
        <f t="shared" ca="1" si="455"/>
        <v>4.4242471417461671E-4</v>
      </c>
      <c r="JZ100" s="105">
        <f t="shared" ca="1" si="456"/>
        <v>3.6309283027190301E-4</v>
      </c>
      <c r="KA100" s="105">
        <f t="shared" ca="1" si="457"/>
        <v>2.9745584647165738E-4</v>
      </c>
      <c r="KB100" s="105">
        <f t="shared" ca="1" si="458"/>
        <v>2.4327188025453117E-4</v>
      </c>
      <c r="KC100" s="105">
        <f t="shared" ca="1" si="459"/>
        <v>1.9863791684694316E-4</v>
      </c>
      <c r="KD100" s="105">
        <f t="shared" ca="1" si="460"/>
        <v>1.6194511125677954E-4</v>
      </c>
      <c r="KE100" s="105">
        <f t="shared" ca="1" si="461"/>
        <v>1.318384302787187E-4</v>
      </c>
      <c r="KF100" s="105">
        <f t="shared" ca="1" si="462"/>
        <v>1.0718061600345206E-4</v>
      </c>
      <c r="KG100" s="105">
        <f t="shared" ca="1" si="463"/>
        <v>8.7020316820056874E-5</v>
      </c>
      <c r="KH100" s="105">
        <f t="shared" ca="1" si="464"/>
        <v>7.056414146329992E-5</v>
      </c>
      <c r="KI100" s="105">
        <f t="shared" ca="1" si="465"/>
        <v>5.71523364158474E-5</v>
      </c>
      <c r="KJ100" s="105">
        <f t="shared" ca="1" si="466"/>
        <v>4.6237758490732412E-5</v>
      </c>
      <c r="KK100" s="105">
        <f t="shared" ca="1" si="467"/>
        <v>3.7367805754639778E-5</v>
      </c>
      <c r="KL100" s="105">
        <f t="shared" ca="1" si="468"/>
        <v>3.0168975435111525E-5</v>
      </c>
      <c r="KM100" s="105">
        <f t="shared" ca="1" si="469"/>
        <v>2.4333732604770589E-5</v>
      </c>
      <c r="KN100" s="105">
        <f t="shared" ca="1" si="470"/>
        <v>1.9609394746305394E-5</v>
      </c>
      <c r="KO100" s="105">
        <f t="shared" ca="1" si="471"/>
        <v>7.9950629686428005E-5</v>
      </c>
      <c r="KP100" s="102"/>
      <c r="KQ100" s="106">
        <f t="shared" ca="1" si="472"/>
        <v>0.5525701148852612</v>
      </c>
      <c r="KR100" s="107">
        <f t="shared" ca="1" si="473"/>
        <v>0.18793152504986113</v>
      </c>
    </row>
    <row r="101" spans="1:304" s="63" customFormat="1" ht="15.5" x14ac:dyDescent="0.35">
      <c r="A101" s="62"/>
      <c r="B101" s="67" t="s">
        <v>203</v>
      </c>
      <c r="C101" s="95">
        <f t="shared" si="474"/>
        <v>342.81017647058826</v>
      </c>
      <c r="D101" s="75">
        <f ca="1">'Stochastic inputs'!H122</f>
        <v>25.69313</v>
      </c>
      <c r="E101" s="75">
        <v>4.7316719999999997</v>
      </c>
      <c r="F101" s="96">
        <v>25.51327809</v>
      </c>
      <c r="G101" s="96">
        <v>4.6985502959999996</v>
      </c>
      <c r="H101" s="97">
        <f t="shared" ca="1" si="327"/>
        <v>3.2295472282469366</v>
      </c>
      <c r="I101" s="97">
        <f t="shared" ca="1" si="328"/>
        <v>0.18262755949785114</v>
      </c>
      <c r="J101" s="98">
        <f t="shared" si="329"/>
        <v>3.2225226133099723</v>
      </c>
      <c r="K101" s="98">
        <f t="shared" si="330"/>
        <v>0.18262755949785114</v>
      </c>
      <c r="L101" s="98">
        <v>1.2352941176470588E-3</v>
      </c>
      <c r="M101" s="99">
        <v>533.86199999999997</v>
      </c>
      <c r="N101" s="98"/>
      <c r="O101" s="97">
        <f t="shared" ca="1" si="331"/>
        <v>3.2295472282469366</v>
      </c>
      <c r="P101" s="97">
        <f t="shared" ca="1" si="331"/>
        <v>0.18262755949785114</v>
      </c>
      <c r="Q101" s="99">
        <f t="shared" si="542"/>
        <v>342.81017647058826</v>
      </c>
      <c r="R101" s="100">
        <f t="shared" si="543"/>
        <v>358.70594117647056</v>
      </c>
      <c r="S101" s="99">
        <f t="shared" si="544"/>
        <v>375.60599999999999</v>
      </c>
      <c r="T101" s="100">
        <f t="shared" si="545"/>
        <v>394.00323529411764</v>
      </c>
      <c r="U101" s="99">
        <f t="shared" si="546"/>
        <v>413.86429411764703</v>
      </c>
      <c r="V101" s="100">
        <f t="shared" si="547"/>
        <v>435.5634705882353</v>
      </c>
      <c r="W101" s="99">
        <f t="shared" si="548"/>
        <v>459.76782352941177</v>
      </c>
      <c r="X101" s="100">
        <f t="shared" si="549"/>
        <v>485.13582352941177</v>
      </c>
      <c r="Y101" s="99">
        <f t="shared" si="550"/>
        <v>510.05664705882356</v>
      </c>
      <c r="Z101" s="100">
        <f t="shared" si="551"/>
        <v>533.86199999999997</v>
      </c>
      <c r="AA101" s="98"/>
      <c r="AB101" s="98">
        <f t="shared" si="332"/>
        <v>3.2225226133099723</v>
      </c>
      <c r="AC101" s="98">
        <f t="shared" si="332"/>
        <v>0.18262755949785114</v>
      </c>
      <c r="AD101" s="101">
        <f t="shared" ca="1" si="333"/>
        <v>7.5894511989559073</v>
      </c>
      <c r="AE101" s="101">
        <f t="shared" ca="1" si="334"/>
        <v>3.2575842525034768</v>
      </c>
      <c r="AF101" s="101">
        <f t="shared" ca="1" si="335"/>
        <v>4.2006601535779247</v>
      </c>
      <c r="AG101" s="101">
        <f t="shared" ca="1" si="336"/>
        <v>5.2619821892931915</v>
      </c>
      <c r="AH101" s="101">
        <f t="shared" ca="1" si="337"/>
        <v>6.4165151182688742</v>
      </c>
      <c r="AI101" s="101">
        <f t="shared" ca="1" si="338"/>
        <v>7.6312086759037712</v>
      </c>
      <c r="AJ101" s="101">
        <f t="shared" ca="1" si="339"/>
        <v>8.86717151044164</v>
      </c>
      <c r="AK101" s="101">
        <f t="shared" ca="1" si="340"/>
        <v>10.082378403665755</v>
      </c>
      <c r="AL101" s="101">
        <f t="shared" ca="1" si="341"/>
        <v>11.234591512543535</v>
      </c>
      <c r="AM101" s="101">
        <f t="shared" ca="1" si="342"/>
        <v>12.284179646682945</v>
      </c>
      <c r="AN101" s="101">
        <f t="shared" ca="1" si="343"/>
        <v>13.196565413153049</v>
      </c>
      <c r="AO101" s="101">
        <f t="shared" ca="1" si="344"/>
        <v>13.944104431435301</v>
      </c>
      <c r="AP101" s="101">
        <f t="shared" ca="1" si="345"/>
        <v>14.507287998808755</v>
      </c>
      <c r="AQ101" s="101">
        <f t="shared" ca="1" si="346"/>
        <v>14.87524619094776</v>
      </c>
      <c r="AR101" s="101">
        <f t="shared" ca="1" si="347"/>
        <v>15.045601455471207</v>
      </c>
      <c r="AS101" s="101">
        <f t="shared" ca="1" si="348"/>
        <v>15.023776649815641</v>
      </c>
      <c r="AT101" s="101">
        <f t="shared" ca="1" si="349"/>
        <v>14.821893759389358</v>
      </c>
      <c r="AU101" s="101">
        <f t="shared" ca="1" si="350"/>
        <v>14.457411238628772</v>
      </c>
      <c r="AV101" s="101">
        <f t="shared" ca="1" si="351"/>
        <v>13.95164245366939</v>
      </c>
      <c r="AW101" s="101">
        <f t="shared" ca="1" si="352"/>
        <v>13.328279727604892</v>
      </c>
      <c r="AX101" s="101">
        <f t="shared" ca="1" si="353"/>
        <v>12.612022931716599</v>
      </c>
      <c r="AY101" s="101">
        <f t="shared" ca="1" si="354"/>
        <v>11.827382923852412</v>
      </c>
      <c r="AZ101" s="101">
        <f t="shared" ca="1" si="355"/>
        <v>10.997702030764616</v>
      </c>
      <c r="BA101" s="101">
        <f t="shared" ca="1" si="356"/>
        <v>10.144408772343548</v>
      </c>
      <c r="BB101" s="101">
        <f t="shared" ca="1" si="357"/>
        <v>9.2865036575333786</v>
      </c>
      <c r="BC101" s="101">
        <f t="shared" ca="1" si="358"/>
        <v>8.4402577664570515</v>
      </c>
      <c r="BD101" s="101">
        <f t="shared" ca="1" si="359"/>
        <v>7.6190958953494272</v>
      </c>
      <c r="BE101" s="101">
        <f t="shared" ca="1" si="360"/>
        <v>6.8336307282680799</v>
      </c>
      <c r="BF101" s="101">
        <f t="shared" ca="1" si="361"/>
        <v>6.0918129883654926</v>
      </c>
      <c r="BG101" s="101">
        <f t="shared" ca="1" si="362"/>
        <v>5.3991638838590239</v>
      </c>
      <c r="BH101" s="101">
        <f t="shared" ca="1" si="363"/>
        <v>4.7590594918946847</v>
      </c>
      <c r="BI101" s="101">
        <f t="shared" ca="1" si="364"/>
        <v>4.1730412103642847</v>
      </c>
      <c r="BJ101" s="101">
        <f t="shared" ca="1" si="365"/>
        <v>3.6411313909452874</v>
      </c>
      <c r="BK101" s="101">
        <f t="shared" ca="1" si="366"/>
        <v>3.1621382428082918</v>
      </c>
      <c r="BL101" s="101">
        <f t="shared" ca="1" si="367"/>
        <v>2.7339387151407903</v>
      </c>
      <c r="BM101" s="101">
        <f t="shared" ca="1" si="368"/>
        <v>2.353732111913355</v>
      </c>
      <c r="BN101" s="101">
        <f t="shared" ca="1" si="369"/>
        <v>2.0182605576739516</v>
      </c>
      <c r="BO101" s="101">
        <f t="shared" ca="1" si="370"/>
        <v>1.7239950951536185</v>
      </c>
      <c r="BP101" s="101">
        <f t="shared" ca="1" si="371"/>
        <v>1.4672881887408242</v>
      </c>
      <c r="BQ101" s="101">
        <f t="shared" ca="1" si="372"/>
        <v>1.2444948036198393</v>
      </c>
      <c r="BR101" s="101">
        <f t="shared" ca="1" si="373"/>
        <v>1.0520651190099701</v>
      </c>
      <c r="BS101" s="101">
        <f t="shared" ca="1" si="374"/>
        <v>0.88661241204754337</v>
      </c>
      <c r="BT101" s="101">
        <f t="shared" ca="1" si="375"/>
        <v>0.74495981009983192</v>
      </c>
      <c r="BU101" s="101">
        <f t="shared" ca="1" si="376"/>
        <v>0.62416953858667723</v>
      </c>
      <c r="BV101" s="101">
        <f t="shared" ca="1" si="377"/>
        <v>0.5215580618164869</v>
      </c>
      <c r="BW101" s="101">
        <f t="shared" ca="1" si="378"/>
        <v>0.43470018594951787</v>
      </c>
      <c r="BX101" s="101">
        <f t="shared" ca="1" si="379"/>
        <v>0.36142481324854081</v>
      </c>
      <c r="BY101" s="101">
        <f t="shared" ca="1" si="380"/>
        <v>0.29980464074845703</v>
      </c>
      <c r="BZ101" s="101">
        <f t="shared" ca="1" si="381"/>
        <v>0.24814170967804064</v>
      </c>
      <c r="CA101" s="101">
        <f t="shared" ca="1" si="382"/>
        <v>0.20495035123143879</v>
      </c>
      <c r="CB101" s="101">
        <f t="shared" ca="1" si="383"/>
        <v>0.16893874969456707</v>
      </c>
      <c r="CC101" s="101">
        <f t="shared" ca="1" si="384"/>
        <v>0.13899006043177659</v>
      </c>
      <c r="CD101" s="101">
        <f t="shared" ca="1" si="385"/>
        <v>0.11414377900006391</v>
      </c>
      <c r="CE101" s="101">
        <f t="shared" ca="1" si="386"/>
        <v>9.3577857263851691E-2</v>
      </c>
      <c r="CF101" s="101">
        <f t="shared" ca="1" si="387"/>
        <v>7.659189974700141E-2</v>
      </c>
      <c r="CG101" s="101">
        <f t="shared" ca="1" si="388"/>
        <v>6.2591644540357913E-2</v>
      </c>
      <c r="CH101" s="101">
        <f t="shared" ca="1" si="389"/>
        <v>5.1074833434670716E-2</v>
      </c>
      <c r="CI101" s="101">
        <f t="shared" ca="1" si="390"/>
        <v>4.161850108920654E-2</v>
      </c>
      <c r="CJ101" s="101">
        <f t="shared" ca="1" si="391"/>
        <v>3.3867658697332305E-2</v>
      </c>
      <c r="CK101" s="101">
        <f t="shared" ca="1" si="392"/>
        <v>2.7525309880330601E-2</v>
      </c>
      <c r="CL101" s="101">
        <f t="shared" ca="1" si="393"/>
        <v>2.2343711975423335E-2</v>
      </c>
      <c r="CM101" s="101">
        <f t="shared" ca="1" si="394"/>
        <v>1.8116781518773179E-2</v>
      </c>
      <c r="CN101" s="101">
        <f t="shared" ca="1" si="395"/>
        <v>1.4673536057260626E-2</v>
      </c>
      <c r="CO101" s="101">
        <f t="shared" ca="1" si="396"/>
        <v>1.1872463402799707E-2</v>
      </c>
      <c r="CP101" s="101">
        <f t="shared" ca="1" si="397"/>
        <v>9.5967124084434304E-3</v>
      </c>
      <c r="CQ101" s="101">
        <f t="shared" ca="1" si="398"/>
        <v>7.7500049891559382E-3</v>
      </c>
      <c r="CR101" s="101">
        <f t="shared" ca="1" si="399"/>
        <v>3.1922956515036786E-2</v>
      </c>
      <c r="CS101" s="102">
        <f t="shared" ca="1" si="400"/>
        <v>342.81017647058815</v>
      </c>
      <c r="CT101" s="74">
        <f t="shared" si="475"/>
        <v>8.3126473239924152</v>
      </c>
      <c r="CU101" s="74">
        <f t="shared" si="476"/>
        <v>3.5060938797444829</v>
      </c>
      <c r="CV101" s="74">
        <f t="shared" si="477"/>
        <v>4.4948181819643676</v>
      </c>
      <c r="CW101" s="74">
        <f t="shared" si="478"/>
        <v>5.598587761004989</v>
      </c>
      <c r="CX101" s="74">
        <f t="shared" si="479"/>
        <v>6.7893343855510819</v>
      </c>
      <c r="CY101" s="74">
        <f t="shared" si="480"/>
        <v>8.0312148580002241</v>
      </c>
      <c r="CZ101" s="74">
        <f t="shared" si="481"/>
        <v>9.2830572772910482</v>
      </c>
      <c r="DA101" s="74">
        <f t="shared" si="482"/>
        <v>10.501278937480629</v>
      </c>
      <c r="DB101" s="74">
        <f t="shared" si="483"/>
        <v>11.642934202332034</v>
      </c>
      <c r="DC101" s="74">
        <f t="shared" ca="1" si="401"/>
        <v>12.284179646682945</v>
      </c>
      <c r="DD101" s="74">
        <f t="shared" si="484"/>
        <v>13.544609487987669</v>
      </c>
      <c r="DE101" s="74">
        <f t="shared" si="485"/>
        <v>14.24512589411318</v>
      </c>
      <c r="DF101" s="74">
        <f t="shared" si="486"/>
        <v>14.752849091153641</v>
      </c>
      <c r="DG101" s="74">
        <f t="shared" si="487"/>
        <v>15.059477052030868</v>
      </c>
      <c r="DH101" s="74">
        <f t="shared" si="488"/>
        <v>15.165323067957731</v>
      </c>
      <c r="DI101" s="74">
        <f t="shared" si="489"/>
        <v>15.078436321420003</v>
      </c>
      <c r="DJ101" s="74">
        <f t="shared" si="490"/>
        <v>14.813344181357742</v>
      </c>
      <c r="DK101" s="74">
        <f t="shared" si="491"/>
        <v>14.389572484357082</v>
      </c>
      <c r="DL101" s="74">
        <f t="shared" si="492"/>
        <v>13.830089123314899</v>
      </c>
      <c r="DM101" s="74">
        <f t="shared" si="493"/>
        <v>13.159793737967462</v>
      </c>
      <c r="DN101" s="74">
        <f t="shared" si="494"/>
        <v>12.404147422724785</v>
      </c>
      <c r="DO101" s="74">
        <f t="shared" si="495"/>
        <v>11.588005693302117</v>
      </c>
      <c r="DP101" s="74">
        <f t="shared" si="496"/>
        <v>10.734688993950076</v>
      </c>
      <c r="DQ101" s="74">
        <f t="shared" si="497"/>
        <v>9.8653001288773989</v>
      </c>
      <c r="DR101" s="74">
        <f t="shared" si="498"/>
        <v>8.998278422952076</v>
      </c>
      <c r="DS101" s="74">
        <f t="shared" si="499"/>
        <v>8.1491665138432445</v>
      </c>
      <c r="DT101" s="74">
        <f t="shared" si="500"/>
        <v>7.3305571408818535</v>
      </c>
      <c r="DU101" s="74">
        <f t="shared" si="501"/>
        <v>6.5521833884840657</v>
      </c>
      <c r="DV101" s="74">
        <f t="shared" si="502"/>
        <v>5.8211156101985058</v>
      </c>
      <c r="DW101" s="74">
        <f t="shared" si="503"/>
        <v>5.142030697079778</v>
      </c>
      <c r="DX101" s="74">
        <f t="shared" si="504"/>
        <v>4.517523518402033</v>
      </c>
      <c r="DY101" s="74">
        <f t="shared" si="505"/>
        <v>3.9484354450739771</v>
      </c>
      <c r="DZ101" s="74">
        <f t="shared" si="506"/>
        <v>3.4341802248941393</v>
      </c>
      <c r="EA101" s="74">
        <f t="shared" si="507"/>
        <v>2.9730526446931171</v>
      </c>
      <c r="EB101" s="74">
        <f t="shared" si="508"/>
        <v>2.5625100767485862</v>
      </c>
      <c r="EC101" s="74">
        <f t="shared" si="509"/>
        <v>2.1994209894515571</v>
      </c>
      <c r="ED101" s="74">
        <f t="shared" si="510"/>
        <v>1.8802777347574009</v>
      </c>
      <c r="EE101" s="74">
        <f t="shared" si="511"/>
        <v>1.6013734145561453</v>
      </c>
      <c r="EF101" s="74">
        <f t="shared" si="512"/>
        <v>1.3589444334552836</v>
      </c>
      <c r="EG101" s="74">
        <f t="shared" si="513"/>
        <v>1.1492815554591715</v>
      </c>
      <c r="EH101" s="74">
        <f t="shared" si="514"/>
        <v>0.96881299902780549</v>
      </c>
      <c r="EI101" s="74">
        <f t="shared" si="515"/>
        <v>0.81416343268628666</v>
      </c>
      <c r="EJ101" s="74">
        <f t="shared" si="516"/>
        <v>0.68219276873547996</v>
      </c>
      <c r="EK101" s="74">
        <f t="shared" si="517"/>
        <v>0.57001848112679132</v>
      </c>
      <c r="EL101" s="74">
        <f t="shared" si="518"/>
        <v>0.4750248669348151</v>
      </c>
      <c r="EM101" s="74">
        <f t="shared" si="519"/>
        <v>0.39486228659858491</v>
      </c>
      <c r="EN101" s="74">
        <f t="shared" si="520"/>
        <v>0.32743900032090989</v>
      </c>
      <c r="EO101" s="74">
        <f t="shared" si="521"/>
        <v>0.27090779890769057</v>
      </c>
      <c r="EP101" s="74">
        <f t="shared" si="522"/>
        <v>0.22364922900848108</v>
      </c>
      <c r="EQ101" s="74">
        <f t="shared" si="523"/>
        <v>0.18425284912068685</v>
      </c>
      <c r="ER101" s="74">
        <f t="shared" si="524"/>
        <v>0.15149763144334619</v>
      </c>
      <c r="ES101" s="74">
        <f t="shared" si="525"/>
        <v>0.12433234857342013</v>
      </c>
      <c r="ET101" s="74">
        <f t="shared" si="526"/>
        <v>0.10185655266456443</v>
      </c>
      <c r="EU101" s="74">
        <f t="shared" si="527"/>
        <v>8.3302565328176467E-2</v>
      </c>
      <c r="EV101" s="74">
        <f t="shared" si="528"/>
        <v>6.8018745230572789E-2</v>
      </c>
      <c r="EW101" s="74">
        <f t="shared" si="529"/>
        <v>5.545418235733561E-2</v>
      </c>
      <c r="EX101" s="74">
        <f t="shared" si="530"/>
        <v>4.5144878395178369E-2</v>
      </c>
      <c r="EY101" s="74">
        <f t="shared" si="531"/>
        <v>3.6701406908188933E-2</v>
      </c>
      <c r="EZ101" s="74">
        <f t="shared" si="532"/>
        <v>2.9798000571199929E-2</v>
      </c>
      <c r="FA101" s="74">
        <f t="shared" si="533"/>
        <v>2.4162981754911401E-2</v>
      </c>
      <c r="FB101" s="74">
        <f t="shared" si="534"/>
        <v>1.9570433841172935E-2</v>
      </c>
      <c r="FC101" s="74">
        <f t="shared" si="535"/>
        <v>1.58330008929626E-2</v>
      </c>
      <c r="FD101" s="74">
        <f t="shared" si="536"/>
        <v>1.279570033655178E-2</v>
      </c>
      <c r="FE101" s="74">
        <f t="shared" si="537"/>
        <v>1.0330635190709507E-2</v>
      </c>
      <c r="FF101" s="74">
        <f t="shared" si="538"/>
        <v>8.3324975655484686E-3</v>
      </c>
      <c r="FG101" s="74">
        <f t="shared" si="539"/>
        <v>6.7147624509293433E-3</v>
      </c>
      <c r="FH101" s="74">
        <f t="shared" si="540"/>
        <v>2.7377157382572015E-2</v>
      </c>
      <c r="FI101" s="102">
        <f t="shared" ca="1" si="402"/>
        <v>342.42578813884461</v>
      </c>
      <c r="FJ101" s="62"/>
      <c r="FK101" s="103">
        <f t="shared" ca="1" si="555"/>
        <v>2.21389320384048E-2</v>
      </c>
      <c r="FL101" s="103">
        <f t="shared" ca="1" si="555"/>
        <v>9.5025891181003651E-3</v>
      </c>
      <c r="FM101" s="103">
        <f t="shared" ca="1" si="555"/>
        <v>1.2253604011485132E-2</v>
      </c>
      <c r="FN101" s="103">
        <f t="shared" ca="1" si="555"/>
        <v>1.5349550714824391E-2</v>
      </c>
      <c r="FO101" s="103">
        <f t="shared" ca="1" si="555"/>
        <v>1.8717399770130184E-2</v>
      </c>
      <c r="FP101" s="103">
        <f t="shared" ca="1" si="555"/>
        <v>2.2260741365589247E-2</v>
      </c>
      <c r="FQ101" s="103">
        <f t="shared" ca="1" si="555"/>
        <v>2.5866126851115841E-2</v>
      </c>
      <c r="FR101" s="103">
        <f t="shared" ca="1" si="555"/>
        <v>2.941096588050322E-2</v>
      </c>
      <c r="FS101" s="103">
        <f t="shared" ca="1" si="555"/>
        <v>3.2772047866867868E-2</v>
      </c>
      <c r="FT101" s="103">
        <f t="shared" ca="1" si="555"/>
        <v>3.5833766001800368E-2</v>
      </c>
      <c r="FU101" s="103">
        <f t="shared" ca="1" si="555"/>
        <v>3.8495255738959275E-2</v>
      </c>
      <c r="FV101" s="103">
        <f t="shared" ca="1" si="555"/>
        <v>4.067587658860429E-2</v>
      </c>
      <c r="FW101" s="103">
        <f t="shared" ca="1" si="555"/>
        <v>4.2318720372215748E-2</v>
      </c>
      <c r="FX101" s="103">
        <f t="shared" ca="1" si="555"/>
        <v>4.3392078800274472E-2</v>
      </c>
      <c r="FY101" s="103">
        <f t="shared" ca="1" si="555"/>
        <v>4.3889016394943761E-2</v>
      </c>
      <c r="FZ101" s="103">
        <f t="shared" ca="1" si="554"/>
        <v>4.3825351990694553E-2</v>
      </c>
      <c r="GA101" s="103">
        <f t="shared" ca="1" si="554"/>
        <v>4.3236446222187988E-2</v>
      </c>
      <c r="GB101" s="103">
        <f t="shared" ca="1" si="554"/>
        <v>4.2173226557844515E-2</v>
      </c>
      <c r="GC101" s="103">
        <f t="shared" ca="1" si="554"/>
        <v>4.0697865498944399E-2</v>
      </c>
      <c r="GD101" s="103">
        <f t="shared" ca="1" si="556"/>
        <v>3.8879475121848986E-2</v>
      </c>
      <c r="GE101" s="103">
        <f t="shared" ca="1" si="556"/>
        <v>3.6790106587744967E-2</v>
      </c>
      <c r="GF101" s="103">
        <f t="shared" ca="1" si="556"/>
        <v>3.4501259693109368E-2</v>
      </c>
      <c r="GG101" s="103">
        <f t="shared" ca="1" si="556"/>
        <v>3.2081025551784277E-2</v>
      </c>
      <c r="GH101" s="103">
        <f t="shared" ca="1" si="556"/>
        <v>2.9591912576183106E-2</v>
      </c>
      <c r="GI101" s="103">
        <f t="shared" ca="1" si="556"/>
        <v>2.708934650990481E-2</v>
      </c>
      <c r="GJ101" s="103">
        <f t="shared" ca="1" si="556"/>
        <v>2.4620791171819822E-2</v>
      </c>
      <c r="GK101" s="103">
        <f t="shared" ca="1" si="556"/>
        <v>2.2225407582097019E-2</v>
      </c>
      <c r="GL101" s="103">
        <f t="shared" ca="1" si="556"/>
        <v>1.9934153643348392E-2</v>
      </c>
      <c r="GM101" s="103">
        <f t="shared" ca="1" si="556"/>
        <v>1.7770222141839327E-2</v>
      </c>
      <c r="GN101" s="103">
        <f t="shared" ca="1" si="556"/>
        <v>1.574971880778531E-2</v>
      </c>
      <c r="GO101" s="103">
        <f t="shared" ca="1" si="556"/>
        <v>1.3882491881926366E-2</v>
      </c>
      <c r="GP101" s="103">
        <f t="shared" ca="1" si="556"/>
        <v>1.2173037724048768E-2</v>
      </c>
      <c r="GQ101" s="103">
        <f t="shared" ca="1" si="556"/>
        <v>1.0621421535476742E-2</v>
      </c>
      <c r="GR101" s="103">
        <f t="shared" ca="1" si="556"/>
        <v>9.2241667833906672E-3</v>
      </c>
      <c r="GS101" s="103">
        <f t="shared" ca="1" si="556"/>
        <v>7.9750803878931888E-3</v>
      </c>
      <c r="GT101" s="103">
        <f t="shared" ref="GT101:HI122" ca="1" si="558">BM101/$CS101</f>
        <v>6.8659925330871747E-3</v>
      </c>
      <c r="GU101" s="103">
        <f t="shared" ca="1" si="558"/>
        <v>5.8873997804062012E-3</v>
      </c>
      <c r="GV101" s="103">
        <f t="shared" ca="1" si="558"/>
        <v>5.0290079276614792E-3</v>
      </c>
      <c r="GW101" s="103">
        <f t="shared" ca="1" si="558"/>
        <v>4.2801768717817285E-3</v>
      </c>
      <c r="GX101" s="103">
        <f t="shared" ca="1" si="558"/>
        <v>3.6302738046827278E-3</v>
      </c>
      <c r="GY101" s="103">
        <f t="shared" ca="1" si="558"/>
        <v>3.0689436639295144E-3</v>
      </c>
      <c r="GZ101" s="103">
        <f t="shared" ca="1" si="558"/>
        <v>2.5863071545182423E-3</v>
      </c>
      <c r="HA101" s="103">
        <f t="shared" ca="1" si="558"/>
        <v>2.1730971284738007E-3</v>
      </c>
      <c r="HB101" s="103">
        <f t="shared" ca="1" si="558"/>
        <v>1.8207439026834977E-3</v>
      </c>
      <c r="HC101" s="103">
        <f t="shared" ca="1" si="558"/>
        <v>1.5214194257189288E-3</v>
      </c>
      <c r="HD101" s="103">
        <f t="shared" ca="1" si="558"/>
        <v>1.2680492464517417E-3</v>
      </c>
      <c r="HE101" s="103">
        <f t="shared" ca="1" si="557"/>
        <v>1.0543001289214928E-3</v>
      </c>
      <c r="HF101" s="103">
        <f t="shared" ca="1" si="553"/>
        <v>8.7455000267233651E-4</v>
      </c>
      <c r="HG101" s="103">
        <f t="shared" ca="1" si="553"/>
        <v>7.2384580945872323E-4</v>
      </c>
      <c r="HH101" s="103">
        <f t="shared" ca="1" si="553"/>
        <v>5.9785375493082182E-4</v>
      </c>
      <c r="HI101" s="103">
        <f t="shared" ca="1" si="553"/>
        <v>4.9280552705255353E-4</v>
      </c>
      <c r="HJ101" s="103">
        <f t="shared" ca="1" si="553"/>
        <v>4.0544321601754263E-4</v>
      </c>
      <c r="HK101" s="103">
        <f t="shared" ca="1" si="553"/>
        <v>3.3296496672075026E-4</v>
      </c>
      <c r="HL101" s="103">
        <f t="shared" ca="1" si="553"/>
        <v>2.7297281028026987E-4</v>
      </c>
      <c r="HM101" s="103">
        <f t="shared" ca="1" si="552"/>
        <v>2.2342364668270784E-4</v>
      </c>
      <c r="HN101" s="103">
        <f t="shared" ca="1" si="552"/>
        <v>1.8258397456216718E-4</v>
      </c>
      <c r="HO101" s="103">
        <f t="shared" ca="1" si="552"/>
        <v>1.4898867344170791E-4</v>
      </c>
      <c r="HP101" s="103">
        <f t="shared" ca="1" si="552"/>
        <v>1.2140392539594651E-4</v>
      </c>
      <c r="HQ101" s="103">
        <f t="shared" ca="1" si="552"/>
        <v>9.8794204553720496E-5</v>
      </c>
      <c r="HR101" s="103">
        <f t="shared" ca="1" si="552"/>
        <v>8.0293152798782713E-5</v>
      </c>
      <c r="HS101" s="103">
        <f t="shared" ca="1" si="552"/>
        <v>6.5178088367923186E-5</v>
      </c>
      <c r="HT101" s="103">
        <f t="shared" ca="1" si="552"/>
        <v>5.2847852141657561E-5</v>
      </c>
      <c r="HU101" s="103">
        <f t="shared" ca="1" si="552"/>
        <v>4.2803676974623186E-5</v>
      </c>
      <c r="HV101" s="103">
        <f t="shared" ca="1" si="552"/>
        <v>3.4632762437314404E-5</v>
      </c>
      <c r="HW101" s="103">
        <f t="shared" ca="1" si="552"/>
        <v>2.7994245991314066E-5</v>
      </c>
      <c r="HX101" s="103">
        <f t="shared" ca="1" si="552"/>
        <v>2.2607278083008893E-5</v>
      </c>
      <c r="HY101" s="103">
        <f t="shared" ca="1" si="552"/>
        <v>9.3121379428406966E-5</v>
      </c>
      <c r="HZ101" s="104">
        <f t="shared" ca="1" si="541"/>
        <v>0.5671233284861813</v>
      </c>
      <c r="IA101" s="105">
        <f t="shared" ca="1" si="405"/>
        <v>2.4275763134468879E-2</v>
      </c>
      <c r="IB101" s="105">
        <f t="shared" ca="1" si="406"/>
        <v>1.0238989004890177E-2</v>
      </c>
      <c r="IC101" s="105">
        <f t="shared" ca="1" si="407"/>
        <v>1.3126400924400698E-2</v>
      </c>
      <c r="ID101" s="105">
        <f t="shared" ca="1" si="408"/>
        <v>1.6349784259633241E-2</v>
      </c>
      <c r="IE101" s="105">
        <f t="shared" ca="1" si="409"/>
        <v>1.9827170209500068E-2</v>
      </c>
      <c r="IF101" s="105">
        <f t="shared" ca="1" si="410"/>
        <v>2.345388442164811E-2</v>
      </c>
      <c r="IG101" s="105">
        <f t="shared" ca="1" si="411"/>
        <v>2.7109690913603195E-2</v>
      </c>
      <c r="IH101" s="105">
        <f t="shared" ca="1" si="412"/>
        <v>3.0667313331035215E-2</v>
      </c>
      <c r="II101" s="105">
        <f t="shared" ca="1" si="413"/>
        <v>3.4001335780268781E-2</v>
      </c>
      <c r="IJ101" s="105">
        <f t="shared" ca="1" si="414"/>
        <v>3.5873991014082257E-2</v>
      </c>
      <c r="IK101" s="105">
        <f t="shared" ca="1" si="415"/>
        <v>3.9554875704909488E-2</v>
      </c>
      <c r="IL101" s="105">
        <f t="shared" ca="1" si="416"/>
        <v>4.1600622346635752E-2</v>
      </c>
      <c r="IM101" s="105">
        <f t="shared" ca="1" si="417"/>
        <v>4.3083347113949698E-2</v>
      </c>
      <c r="IN101" s="105">
        <f t="shared" ca="1" si="418"/>
        <v>4.3978805258453983E-2</v>
      </c>
      <c r="IO101" s="105">
        <f t="shared" ca="1" si="419"/>
        <v>4.428791169725977E-2</v>
      </c>
      <c r="IP101" s="105">
        <f t="shared" ca="1" si="420"/>
        <v>4.4034172786385169E-2</v>
      </c>
      <c r="IQ101" s="105">
        <f t="shared" ca="1" si="421"/>
        <v>4.3260013394059334E-2</v>
      </c>
      <c r="IR101" s="105">
        <f t="shared" ca="1" si="422"/>
        <v>4.2022455617514679E-2</v>
      </c>
      <c r="IS101" s="105">
        <f t="shared" ca="1" si="423"/>
        <v>4.038857353146301E-2</v>
      </c>
      <c r="IT101" s="105">
        <f t="shared" ca="1" si="424"/>
        <v>3.8431082569726063E-2</v>
      </c>
      <c r="IU101" s="105">
        <f t="shared" ca="1" si="425"/>
        <v>3.6224337805116566E-2</v>
      </c>
      <c r="IV101" s="105">
        <f t="shared" ca="1" si="426"/>
        <v>3.3840925814277417E-2</v>
      </c>
      <c r="IW101" s="105">
        <f t="shared" ca="1" si="427"/>
        <v>3.1348950242022784E-2</v>
      </c>
      <c r="IX101" s="105">
        <f t="shared" ca="1" si="428"/>
        <v>2.8810038468473291E-2</v>
      </c>
      <c r="IY101" s="105">
        <f t="shared" ca="1" si="429"/>
        <v>2.6278039606361398E-2</v>
      </c>
      <c r="IZ101" s="105">
        <f t="shared" ca="1" si="430"/>
        <v>2.3798343454608545E-2</v>
      </c>
      <c r="JA101" s="105">
        <f t="shared" ca="1" si="431"/>
        <v>2.1407725103663941E-2</v>
      </c>
      <c r="JB101" s="105">
        <f t="shared" ca="1" si="432"/>
        <v>1.9134608477055847E-2</v>
      </c>
      <c r="JC101" s="105">
        <f t="shared" ca="1" si="433"/>
        <v>1.6999641416721212E-2</v>
      </c>
      <c r="JD101" s="105">
        <f t="shared" ca="1" si="434"/>
        <v>1.5016482038422936E-2</v>
      </c>
      <c r="JE101" s="105">
        <f t="shared" ca="1" si="435"/>
        <v>1.3192708244772431E-2</v>
      </c>
      <c r="JF101" s="105">
        <f t="shared" ca="1" si="436"/>
        <v>1.1530777125562141E-2</v>
      </c>
      <c r="JG101" s="105">
        <f t="shared" ca="1" si="437"/>
        <v>1.0028976624569147E-2</v>
      </c>
      <c r="JH101" s="105">
        <f t="shared" ca="1" si="438"/>
        <v>8.6823269382025128E-3</v>
      </c>
      <c r="JI101" s="105">
        <f t="shared" ca="1" si="439"/>
        <v>7.4834027269860765E-3</v>
      </c>
      <c r="JJ101" s="105">
        <f t="shared" ca="1" si="440"/>
        <v>6.4230588513962917E-3</v>
      </c>
      <c r="JK101" s="105">
        <f t="shared" ca="1" si="441"/>
        <v>5.4910517837371466E-3</v>
      </c>
      <c r="JL101" s="105">
        <f t="shared" ca="1" si="442"/>
        <v>4.6765561182174481E-3</v>
      </c>
      <c r="JM101" s="105">
        <f t="shared" ca="1" si="443"/>
        <v>3.9685808736585797E-3</v>
      </c>
      <c r="JN101" s="105">
        <f t="shared" ca="1" si="444"/>
        <v>3.3562938168464353E-3</v>
      </c>
      <c r="JO101" s="105">
        <f t="shared" ca="1" si="445"/>
        <v>2.8292641284218272E-3</v>
      </c>
      <c r="JP101" s="105">
        <f t="shared" ca="1" si="446"/>
        <v>2.3776346901658147E-3</v>
      </c>
      <c r="JQ101" s="105">
        <f t="shared" ca="1" si="447"/>
        <v>1.9922353758557135E-3</v>
      </c>
      <c r="JR101" s="105">
        <f t="shared" ca="1" si="448"/>
        <v>1.6646482270653749E-3</v>
      </c>
      <c r="JS101" s="105">
        <f t="shared" ca="1" si="449"/>
        <v>1.3872344998216229E-3</v>
      </c>
      <c r="JT101" s="105">
        <f t="shared" ca="1" si="450"/>
        <v>1.1531324458497812E-3</v>
      </c>
      <c r="JU101" s="105">
        <f t="shared" ca="1" si="451"/>
        <v>9.5623347207758201E-4</v>
      </c>
      <c r="JV101" s="105">
        <f t="shared" ca="1" si="452"/>
        <v>7.9114309812976062E-4</v>
      </c>
      <c r="JW101" s="105">
        <f t="shared" ca="1" si="453"/>
        <v>6.5313196831366346E-4</v>
      </c>
      <c r="JX101" s="105">
        <f t="shared" ca="1" si="454"/>
        <v>5.3808111276355505E-4</v>
      </c>
      <c r="JY101" s="105">
        <f t="shared" ca="1" si="455"/>
        <v>4.4242471417461671E-4</v>
      </c>
      <c r="JZ101" s="105">
        <f t="shared" ca="1" si="456"/>
        <v>3.6309283027190301E-4</v>
      </c>
      <c r="KA101" s="105">
        <f t="shared" ca="1" si="457"/>
        <v>2.9745584647165738E-4</v>
      </c>
      <c r="KB101" s="105">
        <f t="shared" ca="1" si="458"/>
        <v>2.4327188025453117E-4</v>
      </c>
      <c r="KC101" s="105">
        <f t="shared" ca="1" si="459"/>
        <v>1.9863791684694316E-4</v>
      </c>
      <c r="KD101" s="105">
        <f t="shared" ca="1" si="460"/>
        <v>1.6194511125677954E-4</v>
      </c>
      <c r="KE101" s="105">
        <f t="shared" ca="1" si="461"/>
        <v>1.318384302787187E-4</v>
      </c>
      <c r="KF101" s="105">
        <f t="shared" ca="1" si="462"/>
        <v>1.0718061600345206E-4</v>
      </c>
      <c r="KG101" s="105">
        <f t="shared" ca="1" si="463"/>
        <v>8.7020316820056874E-5</v>
      </c>
      <c r="KH101" s="105">
        <f t="shared" ca="1" si="464"/>
        <v>7.056414146329992E-5</v>
      </c>
      <c r="KI101" s="105">
        <f t="shared" ca="1" si="465"/>
        <v>5.71523364158474E-5</v>
      </c>
      <c r="KJ101" s="105">
        <f t="shared" ca="1" si="466"/>
        <v>4.6237758490732412E-5</v>
      </c>
      <c r="KK101" s="105">
        <f t="shared" ca="1" si="467"/>
        <v>3.7367805754639778E-5</v>
      </c>
      <c r="KL101" s="105">
        <f t="shared" ca="1" si="468"/>
        <v>3.0168975435111525E-5</v>
      </c>
      <c r="KM101" s="105">
        <f t="shared" ca="1" si="469"/>
        <v>2.4333732604770589E-5</v>
      </c>
      <c r="KN101" s="105">
        <f t="shared" ca="1" si="470"/>
        <v>1.9609394746305394E-5</v>
      </c>
      <c r="KO101" s="105">
        <f t="shared" ca="1" si="471"/>
        <v>7.9950629686428005E-5</v>
      </c>
      <c r="KP101" s="102"/>
      <c r="KQ101" s="106">
        <f t="shared" ca="1" si="472"/>
        <v>0.5525701148852612</v>
      </c>
      <c r="KR101" s="107">
        <f t="shared" ca="1" si="473"/>
        <v>0.18793152504986113</v>
      </c>
    </row>
    <row r="102" spans="1:304" s="63" customFormat="1" ht="15.5" x14ac:dyDescent="0.35">
      <c r="A102" s="62"/>
      <c r="B102" s="67" t="s">
        <v>204</v>
      </c>
      <c r="C102" s="95">
        <f t="shared" si="474"/>
        <v>342.81017647058826</v>
      </c>
      <c r="D102" s="75">
        <f ca="1">'Stochastic inputs'!H123</f>
        <v>25.69313</v>
      </c>
      <c r="E102" s="75">
        <v>4.7316719999999997</v>
      </c>
      <c r="F102" s="96">
        <v>25.51327809</v>
      </c>
      <c r="G102" s="96">
        <v>4.6985502959999996</v>
      </c>
      <c r="H102" s="97">
        <f t="shared" ca="1" si="327"/>
        <v>3.2295472282469366</v>
      </c>
      <c r="I102" s="97">
        <f t="shared" ca="1" si="328"/>
        <v>0.18262755949785114</v>
      </c>
      <c r="J102" s="98">
        <f t="shared" si="329"/>
        <v>3.2225226133099723</v>
      </c>
      <c r="K102" s="98">
        <f t="shared" si="330"/>
        <v>0.18262755949785114</v>
      </c>
      <c r="L102" s="98">
        <v>1.2352941176470588E-3</v>
      </c>
      <c r="M102" s="99">
        <v>533.86199999999997</v>
      </c>
      <c r="N102" s="98"/>
      <c r="O102" s="97">
        <f t="shared" ca="1" si="331"/>
        <v>3.2295472282469366</v>
      </c>
      <c r="P102" s="97">
        <f t="shared" ca="1" si="331"/>
        <v>0.18262755949785114</v>
      </c>
      <c r="Q102" s="99">
        <f t="shared" si="542"/>
        <v>342.81017647058826</v>
      </c>
      <c r="R102" s="100">
        <f t="shared" si="543"/>
        <v>358.70594117647056</v>
      </c>
      <c r="S102" s="99">
        <f t="shared" si="544"/>
        <v>375.60599999999999</v>
      </c>
      <c r="T102" s="100">
        <f t="shared" si="545"/>
        <v>394.00323529411764</v>
      </c>
      <c r="U102" s="99">
        <f t="shared" si="546"/>
        <v>413.86429411764703</v>
      </c>
      <c r="V102" s="100">
        <f t="shared" si="547"/>
        <v>435.5634705882353</v>
      </c>
      <c r="W102" s="99">
        <f t="shared" si="548"/>
        <v>459.76782352941177</v>
      </c>
      <c r="X102" s="100">
        <f t="shared" si="549"/>
        <v>485.13582352941177</v>
      </c>
      <c r="Y102" s="99">
        <f t="shared" si="550"/>
        <v>510.05664705882356</v>
      </c>
      <c r="Z102" s="100">
        <f t="shared" si="551"/>
        <v>533.86199999999997</v>
      </c>
      <c r="AA102" s="98"/>
      <c r="AB102" s="98">
        <f t="shared" si="332"/>
        <v>3.2225226133099723</v>
      </c>
      <c r="AC102" s="98">
        <f t="shared" si="332"/>
        <v>0.18262755949785114</v>
      </c>
      <c r="AD102" s="101">
        <f t="shared" ca="1" si="333"/>
        <v>7.5894511989559073</v>
      </c>
      <c r="AE102" s="101">
        <f t="shared" ca="1" si="334"/>
        <v>3.2575842525034768</v>
      </c>
      <c r="AF102" s="101">
        <f t="shared" ca="1" si="335"/>
        <v>4.2006601535779247</v>
      </c>
      <c r="AG102" s="101">
        <f t="shared" ca="1" si="336"/>
        <v>5.2619821892931915</v>
      </c>
      <c r="AH102" s="101">
        <f t="shared" ca="1" si="337"/>
        <v>6.4165151182688742</v>
      </c>
      <c r="AI102" s="101">
        <f t="shared" ca="1" si="338"/>
        <v>7.6312086759037712</v>
      </c>
      <c r="AJ102" s="101">
        <f t="shared" ca="1" si="339"/>
        <v>8.86717151044164</v>
      </c>
      <c r="AK102" s="101">
        <f t="shared" ca="1" si="340"/>
        <v>10.082378403665755</v>
      </c>
      <c r="AL102" s="101">
        <f t="shared" ca="1" si="341"/>
        <v>11.234591512543535</v>
      </c>
      <c r="AM102" s="101">
        <f t="shared" ca="1" si="342"/>
        <v>12.284179646682945</v>
      </c>
      <c r="AN102" s="101">
        <f t="shared" ca="1" si="343"/>
        <v>13.196565413153049</v>
      </c>
      <c r="AO102" s="101">
        <f t="shared" ca="1" si="344"/>
        <v>13.944104431435301</v>
      </c>
      <c r="AP102" s="101">
        <f t="shared" ca="1" si="345"/>
        <v>14.507287998808755</v>
      </c>
      <c r="AQ102" s="101">
        <f t="shared" ca="1" si="346"/>
        <v>14.87524619094776</v>
      </c>
      <c r="AR102" s="101">
        <f t="shared" ca="1" si="347"/>
        <v>15.045601455471207</v>
      </c>
      <c r="AS102" s="101">
        <f t="shared" ca="1" si="348"/>
        <v>15.023776649815641</v>
      </c>
      <c r="AT102" s="101">
        <f t="shared" ca="1" si="349"/>
        <v>14.821893759389358</v>
      </c>
      <c r="AU102" s="101">
        <f t="shared" ca="1" si="350"/>
        <v>14.457411238628772</v>
      </c>
      <c r="AV102" s="101">
        <f t="shared" ca="1" si="351"/>
        <v>13.95164245366939</v>
      </c>
      <c r="AW102" s="101">
        <f t="shared" ca="1" si="352"/>
        <v>13.328279727604892</v>
      </c>
      <c r="AX102" s="101">
        <f t="shared" ca="1" si="353"/>
        <v>12.612022931716599</v>
      </c>
      <c r="AY102" s="101">
        <f t="shared" ca="1" si="354"/>
        <v>11.827382923852412</v>
      </c>
      <c r="AZ102" s="101">
        <f t="shared" ca="1" si="355"/>
        <v>10.997702030764616</v>
      </c>
      <c r="BA102" s="101">
        <f t="shared" ca="1" si="356"/>
        <v>10.144408772343548</v>
      </c>
      <c r="BB102" s="101">
        <f t="shared" ca="1" si="357"/>
        <v>9.2865036575333786</v>
      </c>
      <c r="BC102" s="101">
        <f t="shared" ca="1" si="358"/>
        <v>8.4402577664570515</v>
      </c>
      <c r="BD102" s="101">
        <f t="shared" ca="1" si="359"/>
        <v>7.6190958953494272</v>
      </c>
      <c r="BE102" s="101">
        <f t="shared" ca="1" si="360"/>
        <v>6.8336307282680799</v>
      </c>
      <c r="BF102" s="101">
        <f t="shared" ca="1" si="361"/>
        <v>6.0918129883654926</v>
      </c>
      <c r="BG102" s="101">
        <f t="shared" ca="1" si="362"/>
        <v>5.3991638838590239</v>
      </c>
      <c r="BH102" s="101">
        <f t="shared" ca="1" si="363"/>
        <v>4.7590594918946847</v>
      </c>
      <c r="BI102" s="101">
        <f t="shared" ca="1" si="364"/>
        <v>4.1730412103642847</v>
      </c>
      <c r="BJ102" s="101">
        <f t="shared" ca="1" si="365"/>
        <v>3.6411313909452874</v>
      </c>
      <c r="BK102" s="101">
        <f t="shared" ca="1" si="366"/>
        <v>3.1621382428082918</v>
      </c>
      <c r="BL102" s="101">
        <f t="shared" ca="1" si="367"/>
        <v>2.7339387151407903</v>
      </c>
      <c r="BM102" s="101">
        <f t="shared" ca="1" si="368"/>
        <v>2.353732111913355</v>
      </c>
      <c r="BN102" s="101">
        <f t="shared" ca="1" si="369"/>
        <v>2.0182605576739516</v>
      </c>
      <c r="BO102" s="101">
        <f t="shared" ca="1" si="370"/>
        <v>1.7239950951536185</v>
      </c>
      <c r="BP102" s="101">
        <f t="shared" ca="1" si="371"/>
        <v>1.4672881887408242</v>
      </c>
      <c r="BQ102" s="101">
        <f t="shared" ca="1" si="372"/>
        <v>1.2444948036198393</v>
      </c>
      <c r="BR102" s="101">
        <f t="shared" ca="1" si="373"/>
        <v>1.0520651190099701</v>
      </c>
      <c r="BS102" s="101">
        <f t="shared" ca="1" si="374"/>
        <v>0.88661241204754337</v>
      </c>
      <c r="BT102" s="101">
        <f t="shared" ca="1" si="375"/>
        <v>0.74495981009983192</v>
      </c>
      <c r="BU102" s="101">
        <f t="shared" ca="1" si="376"/>
        <v>0.62416953858667723</v>
      </c>
      <c r="BV102" s="101">
        <f t="shared" ca="1" si="377"/>
        <v>0.5215580618164869</v>
      </c>
      <c r="BW102" s="101">
        <f t="shared" ca="1" si="378"/>
        <v>0.43470018594951787</v>
      </c>
      <c r="BX102" s="101">
        <f t="shared" ca="1" si="379"/>
        <v>0.36142481324854081</v>
      </c>
      <c r="BY102" s="101">
        <f t="shared" ca="1" si="380"/>
        <v>0.29980464074845703</v>
      </c>
      <c r="BZ102" s="101">
        <f t="shared" ca="1" si="381"/>
        <v>0.24814170967804064</v>
      </c>
      <c r="CA102" s="101">
        <f t="shared" ca="1" si="382"/>
        <v>0.20495035123143879</v>
      </c>
      <c r="CB102" s="101">
        <f t="shared" ca="1" si="383"/>
        <v>0.16893874969456707</v>
      </c>
      <c r="CC102" s="101">
        <f t="shared" ca="1" si="384"/>
        <v>0.13899006043177659</v>
      </c>
      <c r="CD102" s="101">
        <f t="shared" ca="1" si="385"/>
        <v>0.11414377900006391</v>
      </c>
      <c r="CE102" s="101">
        <f t="shared" ca="1" si="386"/>
        <v>9.3577857263851691E-2</v>
      </c>
      <c r="CF102" s="101">
        <f t="shared" ca="1" si="387"/>
        <v>7.659189974700141E-2</v>
      </c>
      <c r="CG102" s="101">
        <f t="shared" ca="1" si="388"/>
        <v>6.2591644540357913E-2</v>
      </c>
      <c r="CH102" s="101">
        <f t="shared" ca="1" si="389"/>
        <v>5.1074833434670716E-2</v>
      </c>
      <c r="CI102" s="101">
        <f t="shared" ca="1" si="390"/>
        <v>4.161850108920654E-2</v>
      </c>
      <c r="CJ102" s="101">
        <f t="shared" ca="1" si="391"/>
        <v>3.3867658697332305E-2</v>
      </c>
      <c r="CK102" s="101">
        <f t="shared" ca="1" si="392"/>
        <v>2.7525309880330601E-2</v>
      </c>
      <c r="CL102" s="101">
        <f t="shared" ca="1" si="393"/>
        <v>2.2343711975423335E-2</v>
      </c>
      <c r="CM102" s="101">
        <f t="shared" ca="1" si="394"/>
        <v>1.8116781518773179E-2</v>
      </c>
      <c r="CN102" s="101">
        <f t="shared" ca="1" si="395"/>
        <v>1.4673536057260626E-2</v>
      </c>
      <c r="CO102" s="101">
        <f t="shared" ca="1" si="396"/>
        <v>1.1872463402799707E-2</v>
      </c>
      <c r="CP102" s="101">
        <f t="shared" ca="1" si="397"/>
        <v>9.5967124084434304E-3</v>
      </c>
      <c r="CQ102" s="101">
        <f t="shared" ca="1" si="398"/>
        <v>7.7500049891559382E-3</v>
      </c>
      <c r="CR102" s="101">
        <f t="shared" ca="1" si="399"/>
        <v>3.1922956515036786E-2</v>
      </c>
      <c r="CS102" s="102">
        <f t="shared" ca="1" si="400"/>
        <v>342.81017647058815</v>
      </c>
      <c r="CT102" s="74">
        <f t="shared" si="475"/>
        <v>8.3126473239924152</v>
      </c>
      <c r="CU102" s="74">
        <f t="shared" si="476"/>
        <v>3.5060938797444829</v>
      </c>
      <c r="CV102" s="74">
        <f t="shared" si="477"/>
        <v>4.4948181819643676</v>
      </c>
      <c r="CW102" s="74">
        <f t="shared" si="478"/>
        <v>5.598587761004989</v>
      </c>
      <c r="CX102" s="74">
        <f t="shared" si="479"/>
        <v>6.7893343855510819</v>
      </c>
      <c r="CY102" s="74">
        <f t="shared" si="480"/>
        <v>8.0312148580002241</v>
      </c>
      <c r="CZ102" s="74">
        <f t="shared" si="481"/>
        <v>9.2830572772910482</v>
      </c>
      <c r="DA102" s="74">
        <f t="shared" si="482"/>
        <v>10.501278937480629</v>
      </c>
      <c r="DB102" s="74">
        <f t="shared" si="483"/>
        <v>11.642934202332034</v>
      </c>
      <c r="DC102" s="74">
        <f t="shared" ca="1" si="401"/>
        <v>12.284179646682945</v>
      </c>
      <c r="DD102" s="74">
        <f t="shared" si="484"/>
        <v>13.544609487987669</v>
      </c>
      <c r="DE102" s="74">
        <f t="shared" si="485"/>
        <v>14.24512589411318</v>
      </c>
      <c r="DF102" s="74">
        <f t="shared" si="486"/>
        <v>14.752849091153641</v>
      </c>
      <c r="DG102" s="74">
        <f t="shared" si="487"/>
        <v>15.059477052030868</v>
      </c>
      <c r="DH102" s="74">
        <f t="shared" si="488"/>
        <v>15.165323067957731</v>
      </c>
      <c r="DI102" s="74">
        <f t="shared" si="489"/>
        <v>15.078436321420003</v>
      </c>
      <c r="DJ102" s="74">
        <f t="shared" si="490"/>
        <v>14.813344181357742</v>
      </c>
      <c r="DK102" s="74">
        <f t="shared" si="491"/>
        <v>14.389572484357082</v>
      </c>
      <c r="DL102" s="74">
        <f t="shared" si="492"/>
        <v>13.830089123314899</v>
      </c>
      <c r="DM102" s="74">
        <f t="shared" si="493"/>
        <v>13.159793737967462</v>
      </c>
      <c r="DN102" s="74">
        <f t="shared" si="494"/>
        <v>12.404147422724785</v>
      </c>
      <c r="DO102" s="74">
        <f t="shared" si="495"/>
        <v>11.588005693302117</v>
      </c>
      <c r="DP102" s="74">
        <f t="shared" si="496"/>
        <v>10.734688993950076</v>
      </c>
      <c r="DQ102" s="74">
        <f t="shared" si="497"/>
        <v>9.8653001288773989</v>
      </c>
      <c r="DR102" s="74">
        <f t="shared" si="498"/>
        <v>8.998278422952076</v>
      </c>
      <c r="DS102" s="74">
        <f t="shared" si="499"/>
        <v>8.1491665138432445</v>
      </c>
      <c r="DT102" s="74">
        <f t="shared" si="500"/>
        <v>7.3305571408818535</v>
      </c>
      <c r="DU102" s="74">
        <f t="shared" si="501"/>
        <v>6.5521833884840657</v>
      </c>
      <c r="DV102" s="74">
        <f t="shared" si="502"/>
        <v>5.8211156101985058</v>
      </c>
      <c r="DW102" s="74">
        <f t="shared" si="503"/>
        <v>5.142030697079778</v>
      </c>
      <c r="DX102" s="74">
        <f t="shared" si="504"/>
        <v>4.517523518402033</v>
      </c>
      <c r="DY102" s="74">
        <f t="shared" si="505"/>
        <v>3.9484354450739771</v>
      </c>
      <c r="DZ102" s="74">
        <f t="shared" si="506"/>
        <v>3.4341802248941393</v>
      </c>
      <c r="EA102" s="74">
        <f t="shared" si="507"/>
        <v>2.9730526446931171</v>
      </c>
      <c r="EB102" s="74">
        <f t="shared" si="508"/>
        <v>2.5625100767485862</v>
      </c>
      <c r="EC102" s="74">
        <f t="shared" si="509"/>
        <v>2.1994209894515571</v>
      </c>
      <c r="ED102" s="74">
        <f t="shared" si="510"/>
        <v>1.8802777347574009</v>
      </c>
      <c r="EE102" s="74">
        <f t="shared" si="511"/>
        <v>1.6013734145561453</v>
      </c>
      <c r="EF102" s="74">
        <f t="shared" si="512"/>
        <v>1.3589444334552836</v>
      </c>
      <c r="EG102" s="74">
        <f t="shared" si="513"/>
        <v>1.1492815554591715</v>
      </c>
      <c r="EH102" s="74">
        <f t="shared" si="514"/>
        <v>0.96881299902780549</v>
      </c>
      <c r="EI102" s="74">
        <f t="shared" si="515"/>
        <v>0.81416343268628666</v>
      </c>
      <c r="EJ102" s="74">
        <f t="shared" si="516"/>
        <v>0.68219276873547996</v>
      </c>
      <c r="EK102" s="74">
        <f t="shared" si="517"/>
        <v>0.57001848112679132</v>
      </c>
      <c r="EL102" s="74">
        <f t="shared" si="518"/>
        <v>0.4750248669348151</v>
      </c>
      <c r="EM102" s="74">
        <f t="shared" si="519"/>
        <v>0.39486228659858491</v>
      </c>
      <c r="EN102" s="74">
        <f t="shared" si="520"/>
        <v>0.32743900032090989</v>
      </c>
      <c r="EO102" s="74">
        <f t="shared" si="521"/>
        <v>0.27090779890769057</v>
      </c>
      <c r="EP102" s="74">
        <f t="shared" si="522"/>
        <v>0.22364922900848108</v>
      </c>
      <c r="EQ102" s="74">
        <f t="shared" si="523"/>
        <v>0.18425284912068685</v>
      </c>
      <c r="ER102" s="74">
        <f t="shared" si="524"/>
        <v>0.15149763144334619</v>
      </c>
      <c r="ES102" s="74">
        <f t="shared" si="525"/>
        <v>0.12433234857342013</v>
      </c>
      <c r="ET102" s="74">
        <f t="shared" si="526"/>
        <v>0.10185655266456443</v>
      </c>
      <c r="EU102" s="74">
        <f t="shared" si="527"/>
        <v>8.3302565328176467E-2</v>
      </c>
      <c r="EV102" s="74">
        <f t="shared" si="528"/>
        <v>6.8018745230572789E-2</v>
      </c>
      <c r="EW102" s="74">
        <f t="shared" si="529"/>
        <v>5.545418235733561E-2</v>
      </c>
      <c r="EX102" s="74">
        <f t="shared" si="530"/>
        <v>4.5144878395178369E-2</v>
      </c>
      <c r="EY102" s="74">
        <f t="shared" si="531"/>
        <v>3.6701406908188933E-2</v>
      </c>
      <c r="EZ102" s="74">
        <f t="shared" si="532"/>
        <v>2.9798000571199929E-2</v>
      </c>
      <c r="FA102" s="74">
        <f t="shared" si="533"/>
        <v>2.4162981754911401E-2</v>
      </c>
      <c r="FB102" s="74">
        <f t="shared" si="534"/>
        <v>1.9570433841172935E-2</v>
      </c>
      <c r="FC102" s="74">
        <f t="shared" si="535"/>
        <v>1.58330008929626E-2</v>
      </c>
      <c r="FD102" s="74">
        <f t="shared" si="536"/>
        <v>1.279570033655178E-2</v>
      </c>
      <c r="FE102" s="74">
        <f t="shared" si="537"/>
        <v>1.0330635190709507E-2</v>
      </c>
      <c r="FF102" s="74">
        <f t="shared" si="538"/>
        <v>8.3324975655484686E-3</v>
      </c>
      <c r="FG102" s="74">
        <f t="shared" si="539"/>
        <v>6.7147624509293433E-3</v>
      </c>
      <c r="FH102" s="74">
        <f t="shared" si="540"/>
        <v>2.7377157382572015E-2</v>
      </c>
      <c r="FI102" s="102">
        <f t="shared" ca="1" si="402"/>
        <v>342.42578813884461</v>
      </c>
      <c r="FJ102" s="62"/>
      <c r="FK102" s="103">
        <f t="shared" ca="1" si="555"/>
        <v>2.21389320384048E-2</v>
      </c>
      <c r="FL102" s="103">
        <f t="shared" ca="1" si="555"/>
        <v>9.5025891181003651E-3</v>
      </c>
      <c r="FM102" s="103">
        <f t="shared" ca="1" si="555"/>
        <v>1.2253604011485132E-2</v>
      </c>
      <c r="FN102" s="103">
        <f t="shared" ca="1" si="555"/>
        <v>1.5349550714824391E-2</v>
      </c>
      <c r="FO102" s="103">
        <f t="shared" ca="1" si="555"/>
        <v>1.8717399770130184E-2</v>
      </c>
      <c r="FP102" s="103">
        <f t="shared" ca="1" si="555"/>
        <v>2.2260741365589247E-2</v>
      </c>
      <c r="FQ102" s="103">
        <f t="shared" ca="1" si="555"/>
        <v>2.5866126851115841E-2</v>
      </c>
      <c r="FR102" s="103">
        <f t="shared" ca="1" si="555"/>
        <v>2.941096588050322E-2</v>
      </c>
      <c r="FS102" s="103">
        <f t="shared" ca="1" si="555"/>
        <v>3.2772047866867868E-2</v>
      </c>
      <c r="FT102" s="103">
        <f t="shared" ca="1" si="555"/>
        <v>3.5833766001800368E-2</v>
      </c>
      <c r="FU102" s="103">
        <f t="shared" ca="1" si="555"/>
        <v>3.8495255738959275E-2</v>
      </c>
      <c r="FV102" s="103">
        <f t="shared" ca="1" si="555"/>
        <v>4.067587658860429E-2</v>
      </c>
      <c r="FW102" s="103">
        <f t="shared" ca="1" si="555"/>
        <v>4.2318720372215748E-2</v>
      </c>
      <c r="FX102" s="103">
        <f t="shared" ca="1" si="555"/>
        <v>4.3392078800274472E-2</v>
      </c>
      <c r="FY102" s="103">
        <f t="shared" ca="1" si="555"/>
        <v>4.3889016394943761E-2</v>
      </c>
      <c r="FZ102" s="103">
        <f t="shared" ca="1" si="554"/>
        <v>4.3825351990694553E-2</v>
      </c>
      <c r="GA102" s="103">
        <f t="shared" ca="1" si="554"/>
        <v>4.3236446222187988E-2</v>
      </c>
      <c r="GB102" s="103">
        <f t="shared" ca="1" si="554"/>
        <v>4.2173226557844515E-2</v>
      </c>
      <c r="GC102" s="103">
        <f t="shared" ca="1" si="554"/>
        <v>4.0697865498944399E-2</v>
      </c>
      <c r="GD102" s="103">
        <f t="shared" ca="1" si="556"/>
        <v>3.8879475121848986E-2</v>
      </c>
      <c r="GE102" s="103">
        <f t="shared" ca="1" si="556"/>
        <v>3.6790106587744967E-2</v>
      </c>
      <c r="GF102" s="103">
        <f t="shared" ca="1" si="556"/>
        <v>3.4501259693109368E-2</v>
      </c>
      <c r="GG102" s="103">
        <f t="shared" ca="1" si="556"/>
        <v>3.2081025551784277E-2</v>
      </c>
      <c r="GH102" s="103">
        <f t="shared" ca="1" si="556"/>
        <v>2.9591912576183106E-2</v>
      </c>
      <c r="GI102" s="103">
        <f t="shared" ca="1" si="556"/>
        <v>2.708934650990481E-2</v>
      </c>
      <c r="GJ102" s="103">
        <f t="shared" ca="1" si="556"/>
        <v>2.4620791171819822E-2</v>
      </c>
      <c r="GK102" s="103">
        <f t="shared" ca="1" si="556"/>
        <v>2.2225407582097019E-2</v>
      </c>
      <c r="GL102" s="103">
        <f t="shared" ca="1" si="556"/>
        <v>1.9934153643348392E-2</v>
      </c>
      <c r="GM102" s="103">
        <f t="shared" ca="1" si="556"/>
        <v>1.7770222141839327E-2</v>
      </c>
      <c r="GN102" s="103">
        <f t="shared" ca="1" si="556"/>
        <v>1.574971880778531E-2</v>
      </c>
      <c r="GO102" s="103">
        <f t="shared" ca="1" si="556"/>
        <v>1.3882491881926366E-2</v>
      </c>
      <c r="GP102" s="103">
        <f t="shared" ca="1" si="556"/>
        <v>1.2173037724048768E-2</v>
      </c>
      <c r="GQ102" s="103">
        <f t="shared" ca="1" si="556"/>
        <v>1.0621421535476742E-2</v>
      </c>
      <c r="GR102" s="103">
        <f t="shared" ca="1" si="556"/>
        <v>9.2241667833906672E-3</v>
      </c>
      <c r="GS102" s="103">
        <f t="shared" ca="1" si="556"/>
        <v>7.9750803878931888E-3</v>
      </c>
      <c r="GT102" s="103">
        <f t="shared" ca="1" si="558"/>
        <v>6.8659925330871747E-3</v>
      </c>
      <c r="GU102" s="103">
        <f t="shared" ca="1" si="558"/>
        <v>5.8873997804062012E-3</v>
      </c>
      <c r="GV102" s="103">
        <f t="shared" ca="1" si="558"/>
        <v>5.0290079276614792E-3</v>
      </c>
      <c r="GW102" s="103">
        <f t="shared" ca="1" si="558"/>
        <v>4.2801768717817285E-3</v>
      </c>
      <c r="GX102" s="103">
        <f t="shared" ca="1" si="558"/>
        <v>3.6302738046827278E-3</v>
      </c>
      <c r="GY102" s="103">
        <f t="shared" ca="1" si="558"/>
        <v>3.0689436639295144E-3</v>
      </c>
      <c r="GZ102" s="103">
        <f t="shared" ca="1" si="558"/>
        <v>2.5863071545182423E-3</v>
      </c>
      <c r="HA102" s="103">
        <f t="shared" ca="1" si="558"/>
        <v>2.1730971284738007E-3</v>
      </c>
      <c r="HB102" s="103">
        <f t="shared" ca="1" si="558"/>
        <v>1.8207439026834977E-3</v>
      </c>
      <c r="HC102" s="103">
        <f t="shared" ca="1" si="558"/>
        <v>1.5214194257189288E-3</v>
      </c>
      <c r="HD102" s="103">
        <f t="shared" ca="1" si="558"/>
        <v>1.2680492464517417E-3</v>
      </c>
      <c r="HE102" s="103">
        <f t="shared" ca="1" si="557"/>
        <v>1.0543001289214928E-3</v>
      </c>
      <c r="HF102" s="103">
        <f t="shared" ca="1" si="553"/>
        <v>8.7455000267233651E-4</v>
      </c>
      <c r="HG102" s="103">
        <f t="shared" ca="1" si="553"/>
        <v>7.2384580945872323E-4</v>
      </c>
      <c r="HH102" s="103">
        <f t="shared" ca="1" si="553"/>
        <v>5.9785375493082182E-4</v>
      </c>
      <c r="HI102" s="103">
        <f t="shared" ca="1" si="553"/>
        <v>4.9280552705255353E-4</v>
      </c>
      <c r="HJ102" s="103">
        <f t="shared" ca="1" si="553"/>
        <v>4.0544321601754263E-4</v>
      </c>
      <c r="HK102" s="103">
        <f t="shared" ca="1" si="553"/>
        <v>3.3296496672075026E-4</v>
      </c>
      <c r="HL102" s="103">
        <f t="shared" ca="1" si="553"/>
        <v>2.7297281028026987E-4</v>
      </c>
      <c r="HM102" s="103">
        <f t="shared" ca="1" si="552"/>
        <v>2.2342364668270784E-4</v>
      </c>
      <c r="HN102" s="103">
        <f t="shared" ca="1" si="552"/>
        <v>1.8258397456216718E-4</v>
      </c>
      <c r="HO102" s="103">
        <f t="shared" ca="1" si="552"/>
        <v>1.4898867344170791E-4</v>
      </c>
      <c r="HP102" s="103">
        <f t="shared" ca="1" si="552"/>
        <v>1.2140392539594651E-4</v>
      </c>
      <c r="HQ102" s="103">
        <f t="shared" ca="1" si="552"/>
        <v>9.8794204553720496E-5</v>
      </c>
      <c r="HR102" s="103">
        <f t="shared" ca="1" si="552"/>
        <v>8.0293152798782713E-5</v>
      </c>
      <c r="HS102" s="103">
        <f t="shared" ca="1" si="552"/>
        <v>6.5178088367923186E-5</v>
      </c>
      <c r="HT102" s="103">
        <f t="shared" ca="1" si="552"/>
        <v>5.2847852141657561E-5</v>
      </c>
      <c r="HU102" s="103">
        <f t="shared" ca="1" si="552"/>
        <v>4.2803676974623186E-5</v>
      </c>
      <c r="HV102" s="103">
        <f t="shared" ca="1" si="552"/>
        <v>3.4632762437314404E-5</v>
      </c>
      <c r="HW102" s="103">
        <f t="shared" ca="1" si="552"/>
        <v>2.7994245991314066E-5</v>
      </c>
      <c r="HX102" s="103">
        <f t="shared" ca="1" si="552"/>
        <v>2.2607278083008893E-5</v>
      </c>
      <c r="HY102" s="103">
        <f t="shared" ca="1" si="552"/>
        <v>9.3121379428406966E-5</v>
      </c>
      <c r="HZ102" s="104">
        <f t="shared" ca="1" si="541"/>
        <v>0.5671233284861813</v>
      </c>
      <c r="IA102" s="105">
        <f t="shared" ref="IA102:IA133" ca="1" si="559">CT102/$FI102</f>
        <v>2.4275763134468879E-2</v>
      </c>
      <c r="IB102" s="105">
        <f t="shared" ref="IB102:IB133" ca="1" si="560">CU102/$FI102</f>
        <v>1.0238989004890177E-2</v>
      </c>
      <c r="IC102" s="105">
        <f t="shared" ref="IC102:IC133" ca="1" si="561">CV102/$FI102</f>
        <v>1.3126400924400698E-2</v>
      </c>
      <c r="ID102" s="105">
        <f t="shared" ref="ID102:ID133" ca="1" si="562">CW102/$FI102</f>
        <v>1.6349784259633241E-2</v>
      </c>
      <c r="IE102" s="105">
        <f t="shared" ref="IE102:IE133" ca="1" si="563">CX102/$FI102</f>
        <v>1.9827170209500068E-2</v>
      </c>
      <c r="IF102" s="105">
        <f t="shared" ref="IF102:IF133" ca="1" si="564">CY102/$FI102</f>
        <v>2.345388442164811E-2</v>
      </c>
      <c r="IG102" s="105">
        <f t="shared" ref="IG102:IG133" ca="1" si="565">CZ102/$FI102</f>
        <v>2.7109690913603195E-2</v>
      </c>
      <c r="IH102" s="105">
        <f t="shared" ref="IH102:IH133" ca="1" si="566">DA102/$FI102</f>
        <v>3.0667313331035215E-2</v>
      </c>
      <c r="II102" s="105">
        <f t="shared" ref="II102:II133" ca="1" si="567">DB102/$FI102</f>
        <v>3.4001335780268781E-2</v>
      </c>
      <c r="IJ102" s="105">
        <f t="shared" ref="IJ102:IJ133" ca="1" si="568">DC102/$FI102</f>
        <v>3.5873991014082257E-2</v>
      </c>
      <c r="IK102" s="105">
        <f t="shared" ref="IK102:IK133" ca="1" si="569">DD102/$FI102</f>
        <v>3.9554875704909488E-2</v>
      </c>
      <c r="IL102" s="105">
        <f t="shared" ref="IL102:IL133" ca="1" si="570">DE102/$FI102</f>
        <v>4.1600622346635752E-2</v>
      </c>
      <c r="IM102" s="105">
        <f t="shared" ref="IM102:IM133" ca="1" si="571">DF102/$FI102</f>
        <v>4.3083347113949698E-2</v>
      </c>
      <c r="IN102" s="105">
        <f t="shared" ref="IN102:IN133" ca="1" si="572">DG102/$FI102</f>
        <v>4.3978805258453983E-2</v>
      </c>
      <c r="IO102" s="105">
        <f t="shared" ref="IO102:IO133" ca="1" si="573">DH102/$FI102</f>
        <v>4.428791169725977E-2</v>
      </c>
      <c r="IP102" s="105">
        <f t="shared" ref="IP102:IP133" ca="1" si="574">DI102/$FI102</f>
        <v>4.4034172786385169E-2</v>
      </c>
      <c r="IQ102" s="105">
        <f t="shared" ref="IQ102:IQ133" ca="1" si="575">DJ102/$FI102</f>
        <v>4.3260013394059334E-2</v>
      </c>
      <c r="IR102" s="105">
        <f t="shared" ref="IR102:IR133" ca="1" si="576">DK102/$FI102</f>
        <v>4.2022455617514679E-2</v>
      </c>
      <c r="IS102" s="105">
        <f t="shared" ref="IS102:IS133" ca="1" si="577">DL102/$FI102</f>
        <v>4.038857353146301E-2</v>
      </c>
      <c r="IT102" s="105">
        <f t="shared" ref="IT102:IT133" ca="1" si="578">DM102/$FI102</f>
        <v>3.8431082569726063E-2</v>
      </c>
      <c r="IU102" s="105">
        <f t="shared" ref="IU102:IU133" ca="1" si="579">DN102/$FI102</f>
        <v>3.6224337805116566E-2</v>
      </c>
      <c r="IV102" s="105">
        <f t="shared" ref="IV102:IV133" ca="1" si="580">DO102/$FI102</f>
        <v>3.3840925814277417E-2</v>
      </c>
      <c r="IW102" s="105">
        <f t="shared" ref="IW102:IW133" ca="1" si="581">DP102/$FI102</f>
        <v>3.1348950242022784E-2</v>
      </c>
      <c r="IX102" s="105">
        <f t="shared" ref="IX102:IX133" ca="1" si="582">DQ102/$FI102</f>
        <v>2.8810038468473291E-2</v>
      </c>
      <c r="IY102" s="105">
        <f t="shared" ref="IY102:IY133" ca="1" si="583">DR102/$FI102</f>
        <v>2.6278039606361398E-2</v>
      </c>
      <c r="IZ102" s="105">
        <f t="shared" ref="IZ102:IZ133" ca="1" si="584">DS102/$FI102</f>
        <v>2.3798343454608545E-2</v>
      </c>
      <c r="JA102" s="105">
        <f t="shared" ref="JA102:JA133" ca="1" si="585">DT102/$FI102</f>
        <v>2.1407725103663941E-2</v>
      </c>
      <c r="JB102" s="105">
        <f t="shared" ref="JB102:JB133" ca="1" si="586">DU102/$FI102</f>
        <v>1.9134608477055847E-2</v>
      </c>
      <c r="JC102" s="105">
        <f t="shared" ref="JC102:JC133" ca="1" si="587">DV102/$FI102</f>
        <v>1.6999641416721212E-2</v>
      </c>
      <c r="JD102" s="105">
        <f t="shared" ref="JD102:JD133" ca="1" si="588">DW102/$FI102</f>
        <v>1.5016482038422936E-2</v>
      </c>
      <c r="JE102" s="105">
        <f t="shared" ref="JE102:JE133" ca="1" si="589">DX102/$FI102</f>
        <v>1.3192708244772431E-2</v>
      </c>
      <c r="JF102" s="105">
        <f t="shared" ref="JF102:JF133" ca="1" si="590">DY102/$FI102</f>
        <v>1.1530777125562141E-2</v>
      </c>
      <c r="JG102" s="105">
        <f t="shared" ref="JG102:JG133" ca="1" si="591">DZ102/$FI102</f>
        <v>1.0028976624569147E-2</v>
      </c>
      <c r="JH102" s="105">
        <f t="shared" ref="JH102:JH133" ca="1" si="592">EA102/$FI102</f>
        <v>8.6823269382025128E-3</v>
      </c>
      <c r="JI102" s="105">
        <f t="shared" ref="JI102:JI133" ca="1" si="593">EB102/$FI102</f>
        <v>7.4834027269860765E-3</v>
      </c>
      <c r="JJ102" s="105">
        <f t="shared" ref="JJ102:JJ133" ca="1" si="594">EC102/$FI102</f>
        <v>6.4230588513962917E-3</v>
      </c>
      <c r="JK102" s="105">
        <f t="shared" ref="JK102:JK133" ca="1" si="595">ED102/$FI102</f>
        <v>5.4910517837371466E-3</v>
      </c>
      <c r="JL102" s="105">
        <f t="shared" ref="JL102:JL133" ca="1" si="596">EE102/$FI102</f>
        <v>4.6765561182174481E-3</v>
      </c>
      <c r="JM102" s="105">
        <f t="shared" ref="JM102:JM133" ca="1" si="597">EF102/$FI102</f>
        <v>3.9685808736585797E-3</v>
      </c>
      <c r="JN102" s="105">
        <f t="shared" ref="JN102:JN133" ca="1" si="598">EG102/$FI102</f>
        <v>3.3562938168464353E-3</v>
      </c>
      <c r="JO102" s="105">
        <f t="shared" ref="JO102:JO133" ca="1" si="599">EH102/$FI102</f>
        <v>2.8292641284218272E-3</v>
      </c>
      <c r="JP102" s="105">
        <f t="shared" ref="JP102:JP133" ca="1" si="600">EI102/$FI102</f>
        <v>2.3776346901658147E-3</v>
      </c>
      <c r="JQ102" s="105">
        <f t="shared" ref="JQ102:JQ133" ca="1" si="601">EJ102/$FI102</f>
        <v>1.9922353758557135E-3</v>
      </c>
      <c r="JR102" s="105">
        <f t="shared" ref="JR102:JR133" ca="1" si="602">EK102/$FI102</f>
        <v>1.6646482270653749E-3</v>
      </c>
      <c r="JS102" s="105">
        <f t="shared" ref="JS102:JS133" ca="1" si="603">EL102/$FI102</f>
        <v>1.3872344998216229E-3</v>
      </c>
      <c r="JT102" s="105">
        <f t="shared" ref="JT102:JT133" ca="1" si="604">EM102/$FI102</f>
        <v>1.1531324458497812E-3</v>
      </c>
      <c r="JU102" s="105">
        <f t="shared" ref="JU102:JU133" ca="1" si="605">EN102/$FI102</f>
        <v>9.5623347207758201E-4</v>
      </c>
      <c r="JV102" s="105">
        <f t="shared" ref="JV102:JV133" ca="1" si="606">EO102/$FI102</f>
        <v>7.9114309812976062E-4</v>
      </c>
      <c r="JW102" s="105">
        <f t="shared" ref="JW102:JW133" ca="1" si="607">EP102/$FI102</f>
        <v>6.5313196831366346E-4</v>
      </c>
      <c r="JX102" s="105">
        <f t="shared" ref="JX102:JX133" ca="1" si="608">EQ102/$FI102</f>
        <v>5.3808111276355505E-4</v>
      </c>
      <c r="JY102" s="105">
        <f t="shared" ref="JY102:JY133" ca="1" si="609">ER102/$FI102</f>
        <v>4.4242471417461671E-4</v>
      </c>
      <c r="JZ102" s="105">
        <f t="shared" ref="JZ102:JZ133" ca="1" si="610">ES102/$FI102</f>
        <v>3.6309283027190301E-4</v>
      </c>
      <c r="KA102" s="105">
        <f t="shared" ref="KA102:KA133" ca="1" si="611">ET102/$FI102</f>
        <v>2.9745584647165738E-4</v>
      </c>
      <c r="KB102" s="105">
        <f t="shared" ref="KB102:KB133" ca="1" si="612">EU102/$FI102</f>
        <v>2.4327188025453117E-4</v>
      </c>
      <c r="KC102" s="105">
        <f t="shared" ref="KC102:KC133" ca="1" si="613">EV102/$FI102</f>
        <v>1.9863791684694316E-4</v>
      </c>
      <c r="KD102" s="105">
        <f t="shared" ref="KD102:KD133" ca="1" si="614">EW102/$FI102</f>
        <v>1.6194511125677954E-4</v>
      </c>
      <c r="KE102" s="105">
        <f t="shared" ref="KE102:KE133" ca="1" si="615">EX102/$FI102</f>
        <v>1.318384302787187E-4</v>
      </c>
      <c r="KF102" s="105">
        <f t="shared" ref="KF102:KF133" ca="1" si="616">EY102/$FI102</f>
        <v>1.0718061600345206E-4</v>
      </c>
      <c r="KG102" s="105">
        <f t="shared" ref="KG102:KG133" ca="1" si="617">EZ102/$FI102</f>
        <v>8.7020316820056874E-5</v>
      </c>
      <c r="KH102" s="105">
        <f t="shared" ref="KH102:KH133" ca="1" si="618">FA102/$FI102</f>
        <v>7.056414146329992E-5</v>
      </c>
      <c r="KI102" s="105">
        <f t="shared" ref="KI102:KI133" ca="1" si="619">FB102/$FI102</f>
        <v>5.71523364158474E-5</v>
      </c>
      <c r="KJ102" s="105">
        <f t="shared" ref="KJ102:KJ133" ca="1" si="620">FC102/$FI102</f>
        <v>4.6237758490732412E-5</v>
      </c>
      <c r="KK102" s="105">
        <f t="shared" ref="KK102:KK133" ca="1" si="621">FD102/$FI102</f>
        <v>3.7367805754639778E-5</v>
      </c>
      <c r="KL102" s="105">
        <f t="shared" ref="KL102:KL133" ca="1" si="622">FE102/$FI102</f>
        <v>3.0168975435111525E-5</v>
      </c>
      <c r="KM102" s="105">
        <f t="shared" ref="KM102:KM133" ca="1" si="623">FF102/$FI102</f>
        <v>2.4333732604770589E-5</v>
      </c>
      <c r="KN102" s="105">
        <f t="shared" ref="KN102:KN133" ca="1" si="624">FG102/$FI102</f>
        <v>1.9609394746305394E-5</v>
      </c>
      <c r="KO102" s="105">
        <f t="shared" ref="KO102:KO133" ca="1" si="625">FH102/$FI102</f>
        <v>7.9950629686428005E-5</v>
      </c>
      <c r="KP102" s="102"/>
      <c r="KQ102" s="106">
        <f t="shared" ca="1" si="472"/>
        <v>0.5525701148852612</v>
      </c>
      <c r="KR102" s="107">
        <f t="shared" ca="1" si="473"/>
        <v>0.18793152504986113</v>
      </c>
    </row>
    <row r="103" spans="1:304" s="63" customFormat="1" ht="15.5" x14ac:dyDescent="0.35">
      <c r="A103" s="62"/>
      <c r="B103" s="67" t="s">
        <v>205</v>
      </c>
      <c r="C103" s="95">
        <f t="shared" si="474"/>
        <v>342.81017647058826</v>
      </c>
      <c r="D103" s="75">
        <f ca="1">'Stochastic inputs'!H124</f>
        <v>25.69313</v>
      </c>
      <c r="E103" s="75">
        <v>4.7316719999999997</v>
      </c>
      <c r="F103" s="96">
        <v>25.51327809</v>
      </c>
      <c r="G103" s="96">
        <v>4.6985502959999996</v>
      </c>
      <c r="H103" s="97">
        <f t="shared" ca="1" si="327"/>
        <v>3.2295472282469366</v>
      </c>
      <c r="I103" s="97">
        <f t="shared" ca="1" si="328"/>
        <v>0.18262755949785114</v>
      </c>
      <c r="J103" s="98">
        <f t="shared" si="329"/>
        <v>3.2225226133099723</v>
      </c>
      <c r="K103" s="98">
        <f t="shared" si="330"/>
        <v>0.18262755949785114</v>
      </c>
      <c r="L103" s="98">
        <v>1.2352941176470588E-3</v>
      </c>
      <c r="M103" s="99">
        <v>533.86199999999997</v>
      </c>
      <c r="N103" s="98"/>
      <c r="O103" s="97">
        <f t="shared" ca="1" si="331"/>
        <v>3.2295472282469366</v>
      </c>
      <c r="P103" s="97">
        <f t="shared" ca="1" si="331"/>
        <v>0.18262755949785114</v>
      </c>
      <c r="Q103" s="99">
        <f t="shared" si="542"/>
        <v>342.81017647058826</v>
      </c>
      <c r="R103" s="100">
        <f t="shared" si="543"/>
        <v>358.70594117647056</v>
      </c>
      <c r="S103" s="99">
        <f t="shared" si="544"/>
        <v>375.60599999999999</v>
      </c>
      <c r="T103" s="100">
        <f t="shared" si="545"/>
        <v>394.00323529411764</v>
      </c>
      <c r="U103" s="99">
        <f t="shared" si="546"/>
        <v>413.86429411764703</v>
      </c>
      <c r="V103" s="100">
        <f t="shared" si="547"/>
        <v>435.5634705882353</v>
      </c>
      <c r="W103" s="99">
        <f t="shared" si="548"/>
        <v>459.76782352941177</v>
      </c>
      <c r="X103" s="100">
        <f t="shared" si="549"/>
        <v>485.13582352941177</v>
      </c>
      <c r="Y103" s="99">
        <f t="shared" si="550"/>
        <v>510.05664705882356</v>
      </c>
      <c r="Z103" s="100">
        <f t="shared" si="551"/>
        <v>533.86199999999997</v>
      </c>
      <c r="AA103" s="98"/>
      <c r="AB103" s="98">
        <f t="shared" si="332"/>
        <v>3.2225226133099723</v>
      </c>
      <c r="AC103" s="98">
        <f t="shared" si="332"/>
        <v>0.18262755949785114</v>
      </c>
      <c r="AD103" s="101">
        <f t="shared" ca="1" si="333"/>
        <v>7.5894511989559073</v>
      </c>
      <c r="AE103" s="101">
        <f t="shared" ca="1" si="334"/>
        <v>3.2575842525034768</v>
      </c>
      <c r="AF103" s="101">
        <f t="shared" ca="1" si="335"/>
        <v>4.2006601535779247</v>
      </c>
      <c r="AG103" s="101">
        <f t="shared" ca="1" si="336"/>
        <v>5.2619821892931915</v>
      </c>
      <c r="AH103" s="101">
        <f t="shared" ca="1" si="337"/>
        <v>6.4165151182688742</v>
      </c>
      <c r="AI103" s="101">
        <f t="shared" ca="1" si="338"/>
        <v>7.6312086759037712</v>
      </c>
      <c r="AJ103" s="101">
        <f t="shared" ca="1" si="339"/>
        <v>8.86717151044164</v>
      </c>
      <c r="AK103" s="101">
        <f t="shared" ca="1" si="340"/>
        <v>10.082378403665755</v>
      </c>
      <c r="AL103" s="101">
        <f t="shared" ca="1" si="341"/>
        <v>11.234591512543535</v>
      </c>
      <c r="AM103" s="101">
        <f t="shared" ca="1" si="342"/>
        <v>12.284179646682945</v>
      </c>
      <c r="AN103" s="101">
        <f t="shared" ca="1" si="343"/>
        <v>13.196565413153049</v>
      </c>
      <c r="AO103" s="101">
        <f t="shared" ca="1" si="344"/>
        <v>13.944104431435301</v>
      </c>
      <c r="AP103" s="101">
        <f t="shared" ca="1" si="345"/>
        <v>14.507287998808755</v>
      </c>
      <c r="AQ103" s="101">
        <f t="shared" ca="1" si="346"/>
        <v>14.87524619094776</v>
      </c>
      <c r="AR103" s="101">
        <f t="shared" ca="1" si="347"/>
        <v>15.045601455471207</v>
      </c>
      <c r="AS103" s="101">
        <f t="shared" ca="1" si="348"/>
        <v>15.023776649815641</v>
      </c>
      <c r="AT103" s="101">
        <f t="shared" ca="1" si="349"/>
        <v>14.821893759389358</v>
      </c>
      <c r="AU103" s="101">
        <f t="shared" ca="1" si="350"/>
        <v>14.457411238628772</v>
      </c>
      <c r="AV103" s="101">
        <f t="shared" ca="1" si="351"/>
        <v>13.95164245366939</v>
      </c>
      <c r="AW103" s="101">
        <f t="shared" ca="1" si="352"/>
        <v>13.328279727604892</v>
      </c>
      <c r="AX103" s="101">
        <f t="shared" ca="1" si="353"/>
        <v>12.612022931716599</v>
      </c>
      <c r="AY103" s="101">
        <f t="shared" ca="1" si="354"/>
        <v>11.827382923852412</v>
      </c>
      <c r="AZ103" s="101">
        <f t="shared" ca="1" si="355"/>
        <v>10.997702030764616</v>
      </c>
      <c r="BA103" s="101">
        <f t="shared" ca="1" si="356"/>
        <v>10.144408772343548</v>
      </c>
      <c r="BB103" s="101">
        <f t="shared" ca="1" si="357"/>
        <v>9.2865036575333786</v>
      </c>
      <c r="BC103" s="101">
        <f t="shared" ca="1" si="358"/>
        <v>8.4402577664570515</v>
      </c>
      <c r="BD103" s="101">
        <f t="shared" ca="1" si="359"/>
        <v>7.6190958953494272</v>
      </c>
      <c r="BE103" s="101">
        <f t="shared" ca="1" si="360"/>
        <v>6.8336307282680799</v>
      </c>
      <c r="BF103" s="101">
        <f t="shared" ca="1" si="361"/>
        <v>6.0918129883654926</v>
      </c>
      <c r="BG103" s="101">
        <f t="shared" ca="1" si="362"/>
        <v>5.3991638838590239</v>
      </c>
      <c r="BH103" s="101">
        <f t="shared" ca="1" si="363"/>
        <v>4.7590594918946847</v>
      </c>
      <c r="BI103" s="101">
        <f t="shared" ca="1" si="364"/>
        <v>4.1730412103642847</v>
      </c>
      <c r="BJ103" s="101">
        <f t="shared" ca="1" si="365"/>
        <v>3.6411313909452874</v>
      </c>
      <c r="BK103" s="101">
        <f t="shared" ca="1" si="366"/>
        <v>3.1621382428082918</v>
      </c>
      <c r="BL103" s="101">
        <f t="shared" ca="1" si="367"/>
        <v>2.7339387151407903</v>
      </c>
      <c r="BM103" s="101">
        <f t="shared" ca="1" si="368"/>
        <v>2.353732111913355</v>
      </c>
      <c r="BN103" s="101">
        <f t="shared" ca="1" si="369"/>
        <v>2.0182605576739516</v>
      </c>
      <c r="BO103" s="101">
        <f t="shared" ca="1" si="370"/>
        <v>1.7239950951536185</v>
      </c>
      <c r="BP103" s="101">
        <f t="shared" ca="1" si="371"/>
        <v>1.4672881887408242</v>
      </c>
      <c r="BQ103" s="101">
        <f t="shared" ca="1" si="372"/>
        <v>1.2444948036198393</v>
      </c>
      <c r="BR103" s="101">
        <f t="shared" ca="1" si="373"/>
        <v>1.0520651190099701</v>
      </c>
      <c r="BS103" s="101">
        <f t="shared" ca="1" si="374"/>
        <v>0.88661241204754337</v>
      </c>
      <c r="BT103" s="101">
        <f t="shared" ca="1" si="375"/>
        <v>0.74495981009983192</v>
      </c>
      <c r="BU103" s="101">
        <f t="shared" ca="1" si="376"/>
        <v>0.62416953858667723</v>
      </c>
      <c r="BV103" s="101">
        <f t="shared" ca="1" si="377"/>
        <v>0.5215580618164869</v>
      </c>
      <c r="BW103" s="101">
        <f t="shared" ca="1" si="378"/>
        <v>0.43470018594951787</v>
      </c>
      <c r="BX103" s="101">
        <f t="shared" ca="1" si="379"/>
        <v>0.36142481324854081</v>
      </c>
      <c r="BY103" s="101">
        <f t="shared" ca="1" si="380"/>
        <v>0.29980464074845703</v>
      </c>
      <c r="BZ103" s="101">
        <f t="shared" ca="1" si="381"/>
        <v>0.24814170967804064</v>
      </c>
      <c r="CA103" s="101">
        <f t="shared" ca="1" si="382"/>
        <v>0.20495035123143879</v>
      </c>
      <c r="CB103" s="101">
        <f t="shared" ca="1" si="383"/>
        <v>0.16893874969456707</v>
      </c>
      <c r="CC103" s="101">
        <f t="shared" ca="1" si="384"/>
        <v>0.13899006043177659</v>
      </c>
      <c r="CD103" s="101">
        <f t="shared" ca="1" si="385"/>
        <v>0.11414377900006391</v>
      </c>
      <c r="CE103" s="101">
        <f t="shared" ca="1" si="386"/>
        <v>9.3577857263851691E-2</v>
      </c>
      <c r="CF103" s="101">
        <f t="shared" ca="1" si="387"/>
        <v>7.659189974700141E-2</v>
      </c>
      <c r="CG103" s="101">
        <f t="shared" ca="1" si="388"/>
        <v>6.2591644540357913E-2</v>
      </c>
      <c r="CH103" s="101">
        <f t="shared" ca="1" si="389"/>
        <v>5.1074833434670716E-2</v>
      </c>
      <c r="CI103" s="101">
        <f t="shared" ca="1" si="390"/>
        <v>4.161850108920654E-2</v>
      </c>
      <c r="CJ103" s="101">
        <f t="shared" ca="1" si="391"/>
        <v>3.3867658697332305E-2</v>
      </c>
      <c r="CK103" s="101">
        <f t="shared" ca="1" si="392"/>
        <v>2.7525309880330601E-2</v>
      </c>
      <c r="CL103" s="101">
        <f t="shared" ca="1" si="393"/>
        <v>2.2343711975423335E-2</v>
      </c>
      <c r="CM103" s="101">
        <f t="shared" ca="1" si="394"/>
        <v>1.8116781518773179E-2</v>
      </c>
      <c r="CN103" s="101">
        <f t="shared" ca="1" si="395"/>
        <v>1.4673536057260626E-2</v>
      </c>
      <c r="CO103" s="101">
        <f t="shared" ca="1" si="396"/>
        <v>1.1872463402799707E-2</v>
      </c>
      <c r="CP103" s="101">
        <f t="shared" ca="1" si="397"/>
        <v>9.5967124084434304E-3</v>
      </c>
      <c r="CQ103" s="101">
        <f t="shared" ca="1" si="398"/>
        <v>7.7500049891559382E-3</v>
      </c>
      <c r="CR103" s="101">
        <f t="shared" ca="1" si="399"/>
        <v>3.1922956515036786E-2</v>
      </c>
      <c r="CS103" s="102">
        <f t="shared" ca="1" si="400"/>
        <v>342.81017647058815</v>
      </c>
      <c r="CT103" s="74">
        <f t="shared" si="475"/>
        <v>8.3126473239924152</v>
      </c>
      <c r="CU103" s="74">
        <f t="shared" si="476"/>
        <v>3.5060938797444829</v>
      </c>
      <c r="CV103" s="74">
        <f t="shared" si="477"/>
        <v>4.4948181819643676</v>
      </c>
      <c r="CW103" s="74">
        <f t="shared" si="478"/>
        <v>5.598587761004989</v>
      </c>
      <c r="CX103" s="74">
        <f t="shared" si="479"/>
        <v>6.7893343855510819</v>
      </c>
      <c r="CY103" s="74">
        <f t="shared" si="480"/>
        <v>8.0312148580002241</v>
      </c>
      <c r="CZ103" s="74">
        <f t="shared" si="481"/>
        <v>9.2830572772910482</v>
      </c>
      <c r="DA103" s="74">
        <f t="shared" si="482"/>
        <v>10.501278937480629</v>
      </c>
      <c r="DB103" s="74">
        <f t="shared" si="483"/>
        <v>11.642934202332034</v>
      </c>
      <c r="DC103" s="74">
        <f t="shared" ca="1" si="401"/>
        <v>12.284179646682945</v>
      </c>
      <c r="DD103" s="74">
        <f t="shared" si="484"/>
        <v>13.544609487987669</v>
      </c>
      <c r="DE103" s="74">
        <f t="shared" si="485"/>
        <v>14.24512589411318</v>
      </c>
      <c r="DF103" s="74">
        <f t="shared" si="486"/>
        <v>14.752849091153641</v>
      </c>
      <c r="DG103" s="74">
        <f t="shared" si="487"/>
        <v>15.059477052030868</v>
      </c>
      <c r="DH103" s="74">
        <f t="shared" si="488"/>
        <v>15.165323067957731</v>
      </c>
      <c r="DI103" s="74">
        <f t="shared" si="489"/>
        <v>15.078436321420003</v>
      </c>
      <c r="DJ103" s="74">
        <f t="shared" si="490"/>
        <v>14.813344181357742</v>
      </c>
      <c r="DK103" s="74">
        <f t="shared" si="491"/>
        <v>14.389572484357082</v>
      </c>
      <c r="DL103" s="74">
        <f t="shared" si="492"/>
        <v>13.830089123314899</v>
      </c>
      <c r="DM103" s="74">
        <f t="shared" si="493"/>
        <v>13.159793737967462</v>
      </c>
      <c r="DN103" s="74">
        <f t="shared" si="494"/>
        <v>12.404147422724785</v>
      </c>
      <c r="DO103" s="74">
        <f t="shared" si="495"/>
        <v>11.588005693302117</v>
      </c>
      <c r="DP103" s="74">
        <f t="shared" si="496"/>
        <v>10.734688993950076</v>
      </c>
      <c r="DQ103" s="74">
        <f t="shared" si="497"/>
        <v>9.8653001288773989</v>
      </c>
      <c r="DR103" s="74">
        <f t="shared" si="498"/>
        <v>8.998278422952076</v>
      </c>
      <c r="DS103" s="74">
        <f t="shared" si="499"/>
        <v>8.1491665138432445</v>
      </c>
      <c r="DT103" s="74">
        <f t="shared" si="500"/>
        <v>7.3305571408818535</v>
      </c>
      <c r="DU103" s="74">
        <f t="shared" si="501"/>
        <v>6.5521833884840657</v>
      </c>
      <c r="DV103" s="74">
        <f t="shared" si="502"/>
        <v>5.8211156101985058</v>
      </c>
      <c r="DW103" s="74">
        <f t="shared" si="503"/>
        <v>5.142030697079778</v>
      </c>
      <c r="DX103" s="74">
        <f t="shared" si="504"/>
        <v>4.517523518402033</v>
      </c>
      <c r="DY103" s="74">
        <f t="shared" si="505"/>
        <v>3.9484354450739771</v>
      </c>
      <c r="DZ103" s="74">
        <f t="shared" si="506"/>
        <v>3.4341802248941393</v>
      </c>
      <c r="EA103" s="74">
        <f t="shared" si="507"/>
        <v>2.9730526446931171</v>
      </c>
      <c r="EB103" s="74">
        <f t="shared" si="508"/>
        <v>2.5625100767485862</v>
      </c>
      <c r="EC103" s="74">
        <f t="shared" si="509"/>
        <v>2.1994209894515571</v>
      </c>
      <c r="ED103" s="74">
        <f t="shared" si="510"/>
        <v>1.8802777347574009</v>
      </c>
      <c r="EE103" s="74">
        <f t="shared" si="511"/>
        <v>1.6013734145561453</v>
      </c>
      <c r="EF103" s="74">
        <f t="shared" si="512"/>
        <v>1.3589444334552836</v>
      </c>
      <c r="EG103" s="74">
        <f t="shared" si="513"/>
        <v>1.1492815554591715</v>
      </c>
      <c r="EH103" s="74">
        <f t="shared" si="514"/>
        <v>0.96881299902780549</v>
      </c>
      <c r="EI103" s="74">
        <f t="shared" si="515"/>
        <v>0.81416343268628666</v>
      </c>
      <c r="EJ103" s="74">
        <f t="shared" si="516"/>
        <v>0.68219276873547996</v>
      </c>
      <c r="EK103" s="74">
        <f t="shared" si="517"/>
        <v>0.57001848112679132</v>
      </c>
      <c r="EL103" s="74">
        <f t="shared" si="518"/>
        <v>0.4750248669348151</v>
      </c>
      <c r="EM103" s="74">
        <f t="shared" si="519"/>
        <v>0.39486228659858491</v>
      </c>
      <c r="EN103" s="74">
        <f t="shared" si="520"/>
        <v>0.32743900032090989</v>
      </c>
      <c r="EO103" s="74">
        <f t="shared" si="521"/>
        <v>0.27090779890769057</v>
      </c>
      <c r="EP103" s="74">
        <f t="shared" si="522"/>
        <v>0.22364922900848108</v>
      </c>
      <c r="EQ103" s="74">
        <f t="shared" si="523"/>
        <v>0.18425284912068685</v>
      </c>
      <c r="ER103" s="74">
        <f t="shared" si="524"/>
        <v>0.15149763144334619</v>
      </c>
      <c r="ES103" s="74">
        <f t="shared" si="525"/>
        <v>0.12433234857342013</v>
      </c>
      <c r="ET103" s="74">
        <f t="shared" si="526"/>
        <v>0.10185655266456443</v>
      </c>
      <c r="EU103" s="74">
        <f t="shared" si="527"/>
        <v>8.3302565328176467E-2</v>
      </c>
      <c r="EV103" s="74">
        <f t="shared" si="528"/>
        <v>6.8018745230572789E-2</v>
      </c>
      <c r="EW103" s="74">
        <f t="shared" si="529"/>
        <v>5.545418235733561E-2</v>
      </c>
      <c r="EX103" s="74">
        <f t="shared" si="530"/>
        <v>4.5144878395178369E-2</v>
      </c>
      <c r="EY103" s="74">
        <f t="shared" si="531"/>
        <v>3.6701406908188933E-2</v>
      </c>
      <c r="EZ103" s="74">
        <f t="shared" si="532"/>
        <v>2.9798000571199929E-2</v>
      </c>
      <c r="FA103" s="74">
        <f t="shared" si="533"/>
        <v>2.4162981754911401E-2</v>
      </c>
      <c r="FB103" s="74">
        <f t="shared" si="534"/>
        <v>1.9570433841172935E-2</v>
      </c>
      <c r="FC103" s="74">
        <f t="shared" si="535"/>
        <v>1.58330008929626E-2</v>
      </c>
      <c r="FD103" s="74">
        <f t="shared" si="536"/>
        <v>1.279570033655178E-2</v>
      </c>
      <c r="FE103" s="74">
        <f t="shared" si="537"/>
        <v>1.0330635190709507E-2</v>
      </c>
      <c r="FF103" s="74">
        <f t="shared" si="538"/>
        <v>8.3324975655484686E-3</v>
      </c>
      <c r="FG103" s="74">
        <f t="shared" si="539"/>
        <v>6.7147624509293433E-3</v>
      </c>
      <c r="FH103" s="74">
        <f t="shared" si="540"/>
        <v>2.7377157382572015E-2</v>
      </c>
      <c r="FI103" s="102">
        <f t="shared" ca="1" si="402"/>
        <v>342.42578813884461</v>
      </c>
      <c r="FJ103" s="62"/>
      <c r="FK103" s="103">
        <f t="shared" ref="FK103:FZ119" ca="1" si="626">AD103/$CS103</f>
        <v>2.21389320384048E-2</v>
      </c>
      <c r="FL103" s="103">
        <f t="shared" ca="1" si="626"/>
        <v>9.5025891181003651E-3</v>
      </c>
      <c r="FM103" s="103">
        <f t="shared" ca="1" si="626"/>
        <v>1.2253604011485132E-2</v>
      </c>
      <c r="FN103" s="103">
        <f t="shared" ca="1" si="626"/>
        <v>1.5349550714824391E-2</v>
      </c>
      <c r="FO103" s="103">
        <f t="shared" ca="1" si="626"/>
        <v>1.8717399770130184E-2</v>
      </c>
      <c r="FP103" s="103">
        <f t="shared" ca="1" si="626"/>
        <v>2.2260741365589247E-2</v>
      </c>
      <c r="FQ103" s="103">
        <f t="shared" ca="1" si="626"/>
        <v>2.5866126851115841E-2</v>
      </c>
      <c r="FR103" s="103">
        <f t="shared" ca="1" si="626"/>
        <v>2.941096588050322E-2</v>
      </c>
      <c r="FS103" s="103">
        <f t="shared" ca="1" si="626"/>
        <v>3.2772047866867868E-2</v>
      </c>
      <c r="FT103" s="103">
        <f t="shared" ca="1" si="626"/>
        <v>3.5833766001800368E-2</v>
      </c>
      <c r="FU103" s="103">
        <f t="shared" ca="1" si="626"/>
        <v>3.8495255738959275E-2</v>
      </c>
      <c r="FV103" s="103">
        <f t="shared" ca="1" si="626"/>
        <v>4.067587658860429E-2</v>
      </c>
      <c r="FW103" s="103">
        <f t="shared" ca="1" si="626"/>
        <v>4.2318720372215748E-2</v>
      </c>
      <c r="FX103" s="103">
        <f t="shared" ca="1" si="626"/>
        <v>4.3392078800274472E-2</v>
      </c>
      <c r="FY103" s="103">
        <f t="shared" ca="1" si="626"/>
        <v>4.3889016394943761E-2</v>
      </c>
      <c r="FZ103" s="103">
        <f t="shared" ca="1" si="554"/>
        <v>4.3825351990694553E-2</v>
      </c>
      <c r="GA103" s="103">
        <f t="shared" ca="1" si="554"/>
        <v>4.3236446222187988E-2</v>
      </c>
      <c r="GB103" s="103">
        <f t="shared" ca="1" si="554"/>
        <v>4.2173226557844515E-2</v>
      </c>
      <c r="GC103" s="103">
        <f t="shared" ca="1" si="554"/>
        <v>4.0697865498944399E-2</v>
      </c>
      <c r="GD103" s="103">
        <f t="shared" ca="1" si="556"/>
        <v>3.8879475121848986E-2</v>
      </c>
      <c r="GE103" s="103">
        <f t="shared" ca="1" si="556"/>
        <v>3.6790106587744967E-2</v>
      </c>
      <c r="GF103" s="103">
        <f t="shared" ca="1" si="556"/>
        <v>3.4501259693109368E-2</v>
      </c>
      <c r="GG103" s="103">
        <f t="shared" ca="1" si="556"/>
        <v>3.2081025551784277E-2</v>
      </c>
      <c r="GH103" s="103">
        <f t="shared" ca="1" si="556"/>
        <v>2.9591912576183106E-2</v>
      </c>
      <c r="GI103" s="103">
        <f t="shared" ca="1" si="556"/>
        <v>2.708934650990481E-2</v>
      </c>
      <c r="GJ103" s="103">
        <f t="shared" ca="1" si="556"/>
        <v>2.4620791171819822E-2</v>
      </c>
      <c r="GK103" s="103">
        <f t="shared" ca="1" si="556"/>
        <v>2.2225407582097019E-2</v>
      </c>
      <c r="GL103" s="103">
        <f t="shared" ca="1" si="556"/>
        <v>1.9934153643348392E-2</v>
      </c>
      <c r="GM103" s="103">
        <f t="shared" ca="1" si="556"/>
        <v>1.7770222141839327E-2</v>
      </c>
      <c r="GN103" s="103">
        <f t="shared" ca="1" si="556"/>
        <v>1.574971880778531E-2</v>
      </c>
      <c r="GO103" s="103">
        <f t="shared" ca="1" si="556"/>
        <v>1.3882491881926366E-2</v>
      </c>
      <c r="GP103" s="103">
        <f t="shared" ca="1" si="556"/>
        <v>1.2173037724048768E-2</v>
      </c>
      <c r="GQ103" s="103">
        <f t="shared" ca="1" si="556"/>
        <v>1.0621421535476742E-2</v>
      </c>
      <c r="GR103" s="103">
        <f t="shared" ca="1" si="556"/>
        <v>9.2241667833906672E-3</v>
      </c>
      <c r="GS103" s="103">
        <f t="shared" ca="1" si="556"/>
        <v>7.9750803878931888E-3</v>
      </c>
      <c r="GT103" s="103">
        <f t="shared" ca="1" si="558"/>
        <v>6.8659925330871747E-3</v>
      </c>
      <c r="GU103" s="103">
        <f t="shared" ca="1" si="558"/>
        <v>5.8873997804062012E-3</v>
      </c>
      <c r="GV103" s="103">
        <f t="shared" ca="1" si="558"/>
        <v>5.0290079276614792E-3</v>
      </c>
      <c r="GW103" s="103">
        <f t="shared" ca="1" si="558"/>
        <v>4.2801768717817285E-3</v>
      </c>
      <c r="GX103" s="103">
        <f t="shared" ca="1" si="558"/>
        <v>3.6302738046827278E-3</v>
      </c>
      <c r="GY103" s="103">
        <f t="shared" ca="1" si="558"/>
        <v>3.0689436639295144E-3</v>
      </c>
      <c r="GZ103" s="103">
        <f t="shared" ca="1" si="558"/>
        <v>2.5863071545182423E-3</v>
      </c>
      <c r="HA103" s="103">
        <f t="shared" ca="1" si="558"/>
        <v>2.1730971284738007E-3</v>
      </c>
      <c r="HB103" s="103">
        <f t="shared" ca="1" si="558"/>
        <v>1.8207439026834977E-3</v>
      </c>
      <c r="HC103" s="103">
        <f t="shared" ca="1" si="558"/>
        <v>1.5214194257189288E-3</v>
      </c>
      <c r="HD103" s="103">
        <f t="shared" ca="1" si="558"/>
        <v>1.2680492464517417E-3</v>
      </c>
      <c r="HE103" s="103">
        <f t="shared" ca="1" si="557"/>
        <v>1.0543001289214928E-3</v>
      </c>
      <c r="HF103" s="103">
        <f t="shared" ca="1" si="553"/>
        <v>8.7455000267233651E-4</v>
      </c>
      <c r="HG103" s="103">
        <f t="shared" ca="1" si="553"/>
        <v>7.2384580945872323E-4</v>
      </c>
      <c r="HH103" s="103">
        <f t="shared" ca="1" si="553"/>
        <v>5.9785375493082182E-4</v>
      </c>
      <c r="HI103" s="103">
        <f t="shared" ca="1" si="553"/>
        <v>4.9280552705255353E-4</v>
      </c>
      <c r="HJ103" s="103">
        <f t="shared" ca="1" si="553"/>
        <v>4.0544321601754263E-4</v>
      </c>
      <c r="HK103" s="103">
        <f t="shared" ca="1" si="553"/>
        <v>3.3296496672075026E-4</v>
      </c>
      <c r="HL103" s="103">
        <f t="shared" ca="1" si="553"/>
        <v>2.7297281028026987E-4</v>
      </c>
      <c r="HM103" s="103">
        <f t="shared" ca="1" si="552"/>
        <v>2.2342364668270784E-4</v>
      </c>
      <c r="HN103" s="103">
        <f t="shared" ca="1" si="552"/>
        <v>1.8258397456216718E-4</v>
      </c>
      <c r="HO103" s="103">
        <f t="shared" ca="1" si="552"/>
        <v>1.4898867344170791E-4</v>
      </c>
      <c r="HP103" s="103">
        <f t="shared" ca="1" si="552"/>
        <v>1.2140392539594651E-4</v>
      </c>
      <c r="HQ103" s="103">
        <f t="shared" ca="1" si="552"/>
        <v>9.8794204553720496E-5</v>
      </c>
      <c r="HR103" s="103">
        <f t="shared" ca="1" si="552"/>
        <v>8.0293152798782713E-5</v>
      </c>
      <c r="HS103" s="103">
        <f t="shared" ca="1" si="552"/>
        <v>6.5178088367923186E-5</v>
      </c>
      <c r="HT103" s="103">
        <f t="shared" ca="1" si="552"/>
        <v>5.2847852141657561E-5</v>
      </c>
      <c r="HU103" s="103">
        <f t="shared" ca="1" si="552"/>
        <v>4.2803676974623186E-5</v>
      </c>
      <c r="HV103" s="103">
        <f t="shared" ca="1" si="552"/>
        <v>3.4632762437314404E-5</v>
      </c>
      <c r="HW103" s="103">
        <f t="shared" ca="1" si="552"/>
        <v>2.7994245991314066E-5</v>
      </c>
      <c r="HX103" s="103">
        <f t="shared" ca="1" si="552"/>
        <v>2.2607278083008893E-5</v>
      </c>
      <c r="HY103" s="103">
        <f t="shared" ca="1" si="552"/>
        <v>9.3121379428406966E-5</v>
      </c>
      <c r="HZ103" s="104">
        <f t="shared" ca="1" si="541"/>
        <v>0.5671233284861813</v>
      </c>
      <c r="IA103" s="105">
        <f t="shared" ca="1" si="559"/>
        <v>2.4275763134468879E-2</v>
      </c>
      <c r="IB103" s="105">
        <f t="shared" ca="1" si="560"/>
        <v>1.0238989004890177E-2</v>
      </c>
      <c r="IC103" s="105">
        <f t="shared" ca="1" si="561"/>
        <v>1.3126400924400698E-2</v>
      </c>
      <c r="ID103" s="105">
        <f t="shared" ca="1" si="562"/>
        <v>1.6349784259633241E-2</v>
      </c>
      <c r="IE103" s="105">
        <f t="shared" ca="1" si="563"/>
        <v>1.9827170209500068E-2</v>
      </c>
      <c r="IF103" s="105">
        <f t="shared" ca="1" si="564"/>
        <v>2.345388442164811E-2</v>
      </c>
      <c r="IG103" s="105">
        <f t="shared" ca="1" si="565"/>
        <v>2.7109690913603195E-2</v>
      </c>
      <c r="IH103" s="105">
        <f t="shared" ca="1" si="566"/>
        <v>3.0667313331035215E-2</v>
      </c>
      <c r="II103" s="105">
        <f t="shared" ca="1" si="567"/>
        <v>3.4001335780268781E-2</v>
      </c>
      <c r="IJ103" s="105">
        <f t="shared" ca="1" si="568"/>
        <v>3.5873991014082257E-2</v>
      </c>
      <c r="IK103" s="105">
        <f t="shared" ca="1" si="569"/>
        <v>3.9554875704909488E-2</v>
      </c>
      <c r="IL103" s="105">
        <f t="shared" ca="1" si="570"/>
        <v>4.1600622346635752E-2</v>
      </c>
      <c r="IM103" s="105">
        <f t="shared" ca="1" si="571"/>
        <v>4.3083347113949698E-2</v>
      </c>
      <c r="IN103" s="105">
        <f t="shared" ca="1" si="572"/>
        <v>4.3978805258453983E-2</v>
      </c>
      <c r="IO103" s="105">
        <f t="shared" ca="1" si="573"/>
        <v>4.428791169725977E-2</v>
      </c>
      <c r="IP103" s="105">
        <f t="shared" ca="1" si="574"/>
        <v>4.4034172786385169E-2</v>
      </c>
      <c r="IQ103" s="105">
        <f t="shared" ca="1" si="575"/>
        <v>4.3260013394059334E-2</v>
      </c>
      <c r="IR103" s="105">
        <f t="shared" ca="1" si="576"/>
        <v>4.2022455617514679E-2</v>
      </c>
      <c r="IS103" s="105">
        <f t="shared" ca="1" si="577"/>
        <v>4.038857353146301E-2</v>
      </c>
      <c r="IT103" s="105">
        <f t="shared" ca="1" si="578"/>
        <v>3.8431082569726063E-2</v>
      </c>
      <c r="IU103" s="105">
        <f t="shared" ca="1" si="579"/>
        <v>3.6224337805116566E-2</v>
      </c>
      <c r="IV103" s="105">
        <f t="shared" ca="1" si="580"/>
        <v>3.3840925814277417E-2</v>
      </c>
      <c r="IW103" s="105">
        <f t="shared" ca="1" si="581"/>
        <v>3.1348950242022784E-2</v>
      </c>
      <c r="IX103" s="105">
        <f t="shared" ca="1" si="582"/>
        <v>2.8810038468473291E-2</v>
      </c>
      <c r="IY103" s="105">
        <f t="shared" ca="1" si="583"/>
        <v>2.6278039606361398E-2</v>
      </c>
      <c r="IZ103" s="105">
        <f t="shared" ca="1" si="584"/>
        <v>2.3798343454608545E-2</v>
      </c>
      <c r="JA103" s="105">
        <f t="shared" ca="1" si="585"/>
        <v>2.1407725103663941E-2</v>
      </c>
      <c r="JB103" s="105">
        <f t="shared" ca="1" si="586"/>
        <v>1.9134608477055847E-2</v>
      </c>
      <c r="JC103" s="105">
        <f t="shared" ca="1" si="587"/>
        <v>1.6999641416721212E-2</v>
      </c>
      <c r="JD103" s="105">
        <f t="shared" ca="1" si="588"/>
        <v>1.5016482038422936E-2</v>
      </c>
      <c r="JE103" s="105">
        <f t="shared" ca="1" si="589"/>
        <v>1.3192708244772431E-2</v>
      </c>
      <c r="JF103" s="105">
        <f t="shared" ca="1" si="590"/>
        <v>1.1530777125562141E-2</v>
      </c>
      <c r="JG103" s="105">
        <f t="shared" ca="1" si="591"/>
        <v>1.0028976624569147E-2</v>
      </c>
      <c r="JH103" s="105">
        <f t="shared" ca="1" si="592"/>
        <v>8.6823269382025128E-3</v>
      </c>
      <c r="JI103" s="105">
        <f t="shared" ca="1" si="593"/>
        <v>7.4834027269860765E-3</v>
      </c>
      <c r="JJ103" s="105">
        <f t="shared" ca="1" si="594"/>
        <v>6.4230588513962917E-3</v>
      </c>
      <c r="JK103" s="105">
        <f t="shared" ca="1" si="595"/>
        <v>5.4910517837371466E-3</v>
      </c>
      <c r="JL103" s="105">
        <f t="shared" ca="1" si="596"/>
        <v>4.6765561182174481E-3</v>
      </c>
      <c r="JM103" s="105">
        <f t="shared" ca="1" si="597"/>
        <v>3.9685808736585797E-3</v>
      </c>
      <c r="JN103" s="105">
        <f t="shared" ca="1" si="598"/>
        <v>3.3562938168464353E-3</v>
      </c>
      <c r="JO103" s="105">
        <f t="shared" ca="1" si="599"/>
        <v>2.8292641284218272E-3</v>
      </c>
      <c r="JP103" s="105">
        <f t="shared" ca="1" si="600"/>
        <v>2.3776346901658147E-3</v>
      </c>
      <c r="JQ103" s="105">
        <f t="shared" ca="1" si="601"/>
        <v>1.9922353758557135E-3</v>
      </c>
      <c r="JR103" s="105">
        <f t="shared" ca="1" si="602"/>
        <v>1.6646482270653749E-3</v>
      </c>
      <c r="JS103" s="105">
        <f t="shared" ca="1" si="603"/>
        <v>1.3872344998216229E-3</v>
      </c>
      <c r="JT103" s="105">
        <f t="shared" ca="1" si="604"/>
        <v>1.1531324458497812E-3</v>
      </c>
      <c r="JU103" s="105">
        <f t="shared" ca="1" si="605"/>
        <v>9.5623347207758201E-4</v>
      </c>
      <c r="JV103" s="105">
        <f t="shared" ca="1" si="606"/>
        <v>7.9114309812976062E-4</v>
      </c>
      <c r="JW103" s="105">
        <f t="shared" ca="1" si="607"/>
        <v>6.5313196831366346E-4</v>
      </c>
      <c r="JX103" s="105">
        <f t="shared" ca="1" si="608"/>
        <v>5.3808111276355505E-4</v>
      </c>
      <c r="JY103" s="105">
        <f t="shared" ca="1" si="609"/>
        <v>4.4242471417461671E-4</v>
      </c>
      <c r="JZ103" s="105">
        <f t="shared" ca="1" si="610"/>
        <v>3.6309283027190301E-4</v>
      </c>
      <c r="KA103" s="105">
        <f t="shared" ca="1" si="611"/>
        <v>2.9745584647165738E-4</v>
      </c>
      <c r="KB103" s="105">
        <f t="shared" ca="1" si="612"/>
        <v>2.4327188025453117E-4</v>
      </c>
      <c r="KC103" s="105">
        <f t="shared" ca="1" si="613"/>
        <v>1.9863791684694316E-4</v>
      </c>
      <c r="KD103" s="105">
        <f t="shared" ca="1" si="614"/>
        <v>1.6194511125677954E-4</v>
      </c>
      <c r="KE103" s="105">
        <f t="shared" ca="1" si="615"/>
        <v>1.318384302787187E-4</v>
      </c>
      <c r="KF103" s="105">
        <f t="shared" ca="1" si="616"/>
        <v>1.0718061600345206E-4</v>
      </c>
      <c r="KG103" s="105">
        <f t="shared" ca="1" si="617"/>
        <v>8.7020316820056874E-5</v>
      </c>
      <c r="KH103" s="105">
        <f t="shared" ca="1" si="618"/>
        <v>7.056414146329992E-5</v>
      </c>
      <c r="KI103" s="105">
        <f t="shared" ca="1" si="619"/>
        <v>5.71523364158474E-5</v>
      </c>
      <c r="KJ103" s="105">
        <f t="shared" ca="1" si="620"/>
        <v>4.6237758490732412E-5</v>
      </c>
      <c r="KK103" s="105">
        <f t="shared" ca="1" si="621"/>
        <v>3.7367805754639778E-5</v>
      </c>
      <c r="KL103" s="105">
        <f t="shared" ca="1" si="622"/>
        <v>3.0168975435111525E-5</v>
      </c>
      <c r="KM103" s="105">
        <f t="shared" ca="1" si="623"/>
        <v>2.4333732604770589E-5</v>
      </c>
      <c r="KN103" s="105">
        <f t="shared" ca="1" si="624"/>
        <v>1.9609394746305394E-5</v>
      </c>
      <c r="KO103" s="105">
        <f t="shared" ca="1" si="625"/>
        <v>7.9950629686428005E-5</v>
      </c>
      <c r="KP103" s="102"/>
      <c r="KQ103" s="106">
        <f t="shared" ca="1" si="472"/>
        <v>0.5525701148852612</v>
      </c>
      <c r="KR103" s="107">
        <f t="shared" ca="1" si="473"/>
        <v>0.18793152504986113</v>
      </c>
    </row>
    <row r="104" spans="1:304" s="63" customFormat="1" ht="15.5" x14ac:dyDescent="0.35">
      <c r="A104" s="62"/>
      <c r="B104" s="67" t="s">
        <v>206</v>
      </c>
      <c r="C104" s="95">
        <f t="shared" si="474"/>
        <v>342.81017647058826</v>
      </c>
      <c r="D104" s="75">
        <f ca="1">'Stochastic inputs'!H125</f>
        <v>25.69313</v>
      </c>
      <c r="E104" s="75">
        <v>4.7316719999999997</v>
      </c>
      <c r="F104" s="96">
        <v>25.51327809</v>
      </c>
      <c r="G104" s="96">
        <v>4.6985502959999996</v>
      </c>
      <c r="H104" s="97">
        <f t="shared" ca="1" si="327"/>
        <v>3.2295472282469366</v>
      </c>
      <c r="I104" s="97">
        <f t="shared" ca="1" si="328"/>
        <v>0.18262755949785114</v>
      </c>
      <c r="J104" s="98">
        <f t="shared" si="329"/>
        <v>3.2225226133099723</v>
      </c>
      <c r="K104" s="98">
        <f t="shared" si="330"/>
        <v>0.18262755949785114</v>
      </c>
      <c r="L104" s="98">
        <v>1.2352941176470588E-3</v>
      </c>
      <c r="M104" s="99">
        <v>533.86199999999997</v>
      </c>
      <c r="N104" s="98"/>
      <c r="O104" s="97">
        <f t="shared" ca="1" si="331"/>
        <v>3.2295472282469366</v>
      </c>
      <c r="P104" s="97">
        <f t="shared" ca="1" si="331"/>
        <v>0.18262755949785114</v>
      </c>
      <c r="Q104" s="99">
        <f t="shared" si="542"/>
        <v>342.81017647058826</v>
      </c>
      <c r="R104" s="100">
        <f t="shared" si="543"/>
        <v>358.70594117647056</v>
      </c>
      <c r="S104" s="99">
        <f t="shared" si="544"/>
        <v>375.60599999999999</v>
      </c>
      <c r="T104" s="100">
        <f t="shared" si="545"/>
        <v>394.00323529411764</v>
      </c>
      <c r="U104" s="99">
        <f t="shared" si="546"/>
        <v>413.86429411764703</v>
      </c>
      <c r="V104" s="100">
        <f t="shared" si="547"/>
        <v>435.5634705882353</v>
      </c>
      <c r="W104" s="99">
        <f t="shared" si="548"/>
        <v>459.76782352941177</v>
      </c>
      <c r="X104" s="100">
        <f t="shared" si="549"/>
        <v>485.13582352941177</v>
      </c>
      <c r="Y104" s="99">
        <f t="shared" si="550"/>
        <v>510.05664705882356</v>
      </c>
      <c r="Z104" s="100">
        <f t="shared" si="551"/>
        <v>533.86199999999997</v>
      </c>
      <c r="AA104" s="98"/>
      <c r="AB104" s="98">
        <f t="shared" si="332"/>
        <v>3.2225226133099723</v>
      </c>
      <c r="AC104" s="98">
        <f t="shared" si="332"/>
        <v>0.18262755949785114</v>
      </c>
      <c r="AD104" s="101">
        <f t="shared" ca="1" si="333"/>
        <v>7.5894511989559073</v>
      </c>
      <c r="AE104" s="101">
        <f t="shared" ca="1" si="334"/>
        <v>3.2575842525034768</v>
      </c>
      <c r="AF104" s="101">
        <f t="shared" ca="1" si="335"/>
        <v>4.2006601535779247</v>
      </c>
      <c r="AG104" s="101">
        <f t="shared" ca="1" si="336"/>
        <v>5.2619821892931915</v>
      </c>
      <c r="AH104" s="101">
        <f t="shared" ca="1" si="337"/>
        <v>6.4165151182688742</v>
      </c>
      <c r="AI104" s="101">
        <f t="shared" ca="1" si="338"/>
        <v>7.6312086759037712</v>
      </c>
      <c r="AJ104" s="101">
        <f t="shared" ca="1" si="339"/>
        <v>8.86717151044164</v>
      </c>
      <c r="AK104" s="101">
        <f t="shared" ca="1" si="340"/>
        <v>10.082378403665755</v>
      </c>
      <c r="AL104" s="101">
        <f t="shared" ca="1" si="341"/>
        <v>11.234591512543535</v>
      </c>
      <c r="AM104" s="101">
        <f t="shared" ca="1" si="342"/>
        <v>12.284179646682945</v>
      </c>
      <c r="AN104" s="101">
        <f t="shared" ca="1" si="343"/>
        <v>13.196565413153049</v>
      </c>
      <c r="AO104" s="101">
        <f t="shared" ca="1" si="344"/>
        <v>13.944104431435301</v>
      </c>
      <c r="AP104" s="101">
        <f t="shared" ca="1" si="345"/>
        <v>14.507287998808755</v>
      </c>
      <c r="AQ104" s="101">
        <f t="shared" ca="1" si="346"/>
        <v>14.87524619094776</v>
      </c>
      <c r="AR104" s="101">
        <f t="shared" ca="1" si="347"/>
        <v>15.045601455471207</v>
      </c>
      <c r="AS104" s="101">
        <f t="shared" ca="1" si="348"/>
        <v>15.023776649815641</v>
      </c>
      <c r="AT104" s="101">
        <f t="shared" ca="1" si="349"/>
        <v>14.821893759389358</v>
      </c>
      <c r="AU104" s="101">
        <f t="shared" ca="1" si="350"/>
        <v>14.457411238628772</v>
      </c>
      <c r="AV104" s="101">
        <f t="shared" ca="1" si="351"/>
        <v>13.95164245366939</v>
      </c>
      <c r="AW104" s="101">
        <f t="shared" ca="1" si="352"/>
        <v>13.328279727604892</v>
      </c>
      <c r="AX104" s="101">
        <f t="shared" ca="1" si="353"/>
        <v>12.612022931716599</v>
      </c>
      <c r="AY104" s="101">
        <f t="shared" ca="1" si="354"/>
        <v>11.827382923852412</v>
      </c>
      <c r="AZ104" s="101">
        <f t="shared" ca="1" si="355"/>
        <v>10.997702030764616</v>
      </c>
      <c r="BA104" s="101">
        <f t="shared" ca="1" si="356"/>
        <v>10.144408772343548</v>
      </c>
      <c r="BB104" s="101">
        <f t="shared" ca="1" si="357"/>
        <v>9.2865036575333786</v>
      </c>
      <c r="BC104" s="101">
        <f t="shared" ca="1" si="358"/>
        <v>8.4402577664570515</v>
      </c>
      <c r="BD104" s="101">
        <f t="shared" ca="1" si="359"/>
        <v>7.6190958953494272</v>
      </c>
      <c r="BE104" s="101">
        <f t="shared" ca="1" si="360"/>
        <v>6.8336307282680799</v>
      </c>
      <c r="BF104" s="101">
        <f t="shared" ca="1" si="361"/>
        <v>6.0918129883654926</v>
      </c>
      <c r="BG104" s="101">
        <f t="shared" ca="1" si="362"/>
        <v>5.3991638838590239</v>
      </c>
      <c r="BH104" s="101">
        <f t="shared" ca="1" si="363"/>
        <v>4.7590594918946847</v>
      </c>
      <c r="BI104" s="101">
        <f t="shared" ca="1" si="364"/>
        <v>4.1730412103642847</v>
      </c>
      <c r="BJ104" s="101">
        <f t="shared" ca="1" si="365"/>
        <v>3.6411313909452874</v>
      </c>
      <c r="BK104" s="101">
        <f t="shared" ca="1" si="366"/>
        <v>3.1621382428082918</v>
      </c>
      <c r="BL104" s="101">
        <f t="shared" ca="1" si="367"/>
        <v>2.7339387151407903</v>
      </c>
      <c r="BM104" s="101">
        <f t="shared" ca="1" si="368"/>
        <v>2.353732111913355</v>
      </c>
      <c r="BN104" s="101">
        <f t="shared" ca="1" si="369"/>
        <v>2.0182605576739516</v>
      </c>
      <c r="BO104" s="101">
        <f t="shared" ca="1" si="370"/>
        <v>1.7239950951536185</v>
      </c>
      <c r="BP104" s="101">
        <f t="shared" ca="1" si="371"/>
        <v>1.4672881887408242</v>
      </c>
      <c r="BQ104" s="101">
        <f t="shared" ca="1" si="372"/>
        <v>1.2444948036198393</v>
      </c>
      <c r="BR104" s="101">
        <f t="shared" ca="1" si="373"/>
        <v>1.0520651190099701</v>
      </c>
      <c r="BS104" s="101">
        <f t="shared" ca="1" si="374"/>
        <v>0.88661241204754337</v>
      </c>
      <c r="BT104" s="101">
        <f t="shared" ca="1" si="375"/>
        <v>0.74495981009983192</v>
      </c>
      <c r="BU104" s="101">
        <f t="shared" ca="1" si="376"/>
        <v>0.62416953858667723</v>
      </c>
      <c r="BV104" s="101">
        <f t="shared" ca="1" si="377"/>
        <v>0.5215580618164869</v>
      </c>
      <c r="BW104" s="101">
        <f t="shared" ca="1" si="378"/>
        <v>0.43470018594951787</v>
      </c>
      <c r="BX104" s="101">
        <f t="shared" ca="1" si="379"/>
        <v>0.36142481324854081</v>
      </c>
      <c r="BY104" s="101">
        <f t="shared" ca="1" si="380"/>
        <v>0.29980464074845703</v>
      </c>
      <c r="BZ104" s="101">
        <f t="shared" ca="1" si="381"/>
        <v>0.24814170967804064</v>
      </c>
      <c r="CA104" s="101">
        <f t="shared" ca="1" si="382"/>
        <v>0.20495035123143879</v>
      </c>
      <c r="CB104" s="101">
        <f t="shared" ca="1" si="383"/>
        <v>0.16893874969456707</v>
      </c>
      <c r="CC104" s="101">
        <f t="shared" ca="1" si="384"/>
        <v>0.13899006043177659</v>
      </c>
      <c r="CD104" s="101">
        <f t="shared" ca="1" si="385"/>
        <v>0.11414377900006391</v>
      </c>
      <c r="CE104" s="101">
        <f t="shared" ca="1" si="386"/>
        <v>9.3577857263851691E-2</v>
      </c>
      <c r="CF104" s="101">
        <f t="shared" ca="1" si="387"/>
        <v>7.659189974700141E-2</v>
      </c>
      <c r="CG104" s="101">
        <f t="shared" ca="1" si="388"/>
        <v>6.2591644540357913E-2</v>
      </c>
      <c r="CH104" s="101">
        <f t="shared" ca="1" si="389"/>
        <v>5.1074833434670716E-2</v>
      </c>
      <c r="CI104" s="101">
        <f t="shared" ca="1" si="390"/>
        <v>4.161850108920654E-2</v>
      </c>
      <c r="CJ104" s="101">
        <f t="shared" ca="1" si="391"/>
        <v>3.3867658697332305E-2</v>
      </c>
      <c r="CK104" s="101">
        <f t="shared" ca="1" si="392"/>
        <v>2.7525309880330601E-2</v>
      </c>
      <c r="CL104" s="101">
        <f t="shared" ca="1" si="393"/>
        <v>2.2343711975423335E-2</v>
      </c>
      <c r="CM104" s="101">
        <f t="shared" ca="1" si="394"/>
        <v>1.8116781518773179E-2</v>
      </c>
      <c r="CN104" s="101">
        <f t="shared" ca="1" si="395"/>
        <v>1.4673536057260626E-2</v>
      </c>
      <c r="CO104" s="101">
        <f t="shared" ca="1" si="396"/>
        <v>1.1872463402799707E-2</v>
      </c>
      <c r="CP104" s="101">
        <f t="shared" ca="1" si="397"/>
        <v>9.5967124084434304E-3</v>
      </c>
      <c r="CQ104" s="101">
        <f t="shared" ca="1" si="398"/>
        <v>7.7500049891559382E-3</v>
      </c>
      <c r="CR104" s="101">
        <f t="shared" ca="1" si="399"/>
        <v>3.1922956515036786E-2</v>
      </c>
      <c r="CS104" s="102">
        <f t="shared" ca="1" si="400"/>
        <v>342.81017647058815</v>
      </c>
      <c r="CT104" s="74">
        <f t="shared" si="475"/>
        <v>8.3126473239924152</v>
      </c>
      <c r="CU104" s="74">
        <f t="shared" si="476"/>
        <v>3.5060938797444829</v>
      </c>
      <c r="CV104" s="74">
        <f t="shared" si="477"/>
        <v>4.4948181819643676</v>
      </c>
      <c r="CW104" s="74">
        <f t="shared" si="478"/>
        <v>5.598587761004989</v>
      </c>
      <c r="CX104" s="74">
        <f t="shared" si="479"/>
        <v>6.7893343855510819</v>
      </c>
      <c r="CY104" s="74">
        <f t="shared" si="480"/>
        <v>8.0312148580002241</v>
      </c>
      <c r="CZ104" s="74">
        <f t="shared" si="481"/>
        <v>9.2830572772910482</v>
      </c>
      <c r="DA104" s="74">
        <f t="shared" si="482"/>
        <v>10.501278937480629</v>
      </c>
      <c r="DB104" s="74">
        <f t="shared" si="483"/>
        <v>11.642934202332034</v>
      </c>
      <c r="DC104" s="74">
        <f t="shared" ca="1" si="401"/>
        <v>12.284179646682945</v>
      </c>
      <c r="DD104" s="74">
        <f t="shared" si="484"/>
        <v>13.544609487987669</v>
      </c>
      <c r="DE104" s="74">
        <f t="shared" si="485"/>
        <v>14.24512589411318</v>
      </c>
      <c r="DF104" s="74">
        <f t="shared" si="486"/>
        <v>14.752849091153641</v>
      </c>
      <c r="DG104" s="74">
        <f t="shared" si="487"/>
        <v>15.059477052030868</v>
      </c>
      <c r="DH104" s="74">
        <f t="shared" si="488"/>
        <v>15.165323067957731</v>
      </c>
      <c r="DI104" s="74">
        <f t="shared" si="489"/>
        <v>15.078436321420003</v>
      </c>
      <c r="DJ104" s="74">
        <f t="shared" si="490"/>
        <v>14.813344181357742</v>
      </c>
      <c r="DK104" s="74">
        <f t="shared" si="491"/>
        <v>14.389572484357082</v>
      </c>
      <c r="DL104" s="74">
        <f t="shared" si="492"/>
        <v>13.830089123314899</v>
      </c>
      <c r="DM104" s="74">
        <f t="shared" si="493"/>
        <v>13.159793737967462</v>
      </c>
      <c r="DN104" s="74">
        <f t="shared" si="494"/>
        <v>12.404147422724785</v>
      </c>
      <c r="DO104" s="74">
        <f t="shared" si="495"/>
        <v>11.588005693302117</v>
      </c>
      <c r="DP104" s="74">
        <f t="shared" si="496"/>
        <v>10.734688993950076</v>
      </c>
      <c r="DQ104" s="74">
        <f t="shared" si="497"/>
        <v>9.8653001288773989</v>
      </c>
      <c r="DR104" s="74">
        <f t="shared" si="498"/>
        <v>8.998278422952076</v>
      </c>
      <c r="DS104" s="74">
        <f t="shared" si="499"/>
        <v>8.1491665138432445</v>
      </c>
      <c r="DT104" s="74">
        <f t="shared" si="500"/>
        <v>7.3305571408818535</v>
      </c>
      <c r="DU104" s="74">
        <f t="shared" si="501"/>
        <v>6.5521833884840657</v>
      </c>
      <c r="DV104" s="74">
        <f t="shared" si="502"/>
        <v>5.8211156101985058</v>
      </c>
      <c r="DW104" s="74">
        <f t="shared" si="503"/>
        <v>5.142030697079778</v>
      </c>
      <c r="DX104" s="74">
        <f t="shared" si="504"/>
        <v>4.517523518402033</v>
      </c>
      <c r="DY104" s="74">
        <f t="shared" si="505"/>
        <v>3.9484354450739771</v>
      </c>
      <c r="DZ104" s="74">
        <f t="shared" si="506"/>
        <v>3.4341802248941393</v>
      </c>
      <c r="EA104" s="74">
        <f t="shared" si="507"/>
        <v>2.9730526446931171</v>
      </c>
      <c r="EB104" s="74">
        <f t="shared" si="508"/>
        <v>2.5625100767485862</v>
      </c>
      <c r="EC104" s="74">
        <f t="shared" si="509"/>
        <v>2.1994209894515571</v>
      </c>
      <c r="ED104" s="74">
        <f t="shared" si="510"/>
        <v>1.8802777347574009</v>
      </c>
      <c r="EE104" s="74">
        <f t="shared" si="511"/>
        <v>1.6013734145561453</v>
      </c>
      <c r="EF104" s="74">
        <f t="shared" si="512"/>
        <v>1.3589444334552836</v>
      </c>
      <c r="EG104" s="74">
        <f t="shared" si="513"/>
        <v>1.1492815554591715</v>
      </c>
      <c r="EH104" s="74">
        <f t="shared" si="514"/>
        <v>0.96881299902780549</v>
      </c>
      <c r="EI104" s="74">
        <f t="shared" si="515"/>
        <v>0.81416343268628666</v>
      </c>
      <c r="EJ104" s="74">
        <f t="shared" si="516"/>
        <v>0.68219276873547996</v>
      </c>
      <c r="EK104" s="74">
        <f t="shared" si="517"/>
        <v>0.57001848112679132</v>
      </c>
      <c r="EL104" s="74">
        <f t="shared" si="518"/>
        <v>0.4750248669348151</v>
      </c>
      <c r="EM104" s="74">
        <f t="shared" si="519"/>
        <v>0.39486228659858491</v>
      </c>
      <c r="EN104" s="74">
        <f t="shared" si="520"/>
        <v>0.32743900032090989</v>
      </c>
      <c r="EO104" s="74">
        <f t="shared" si="521"/>
        <v>0.27090779890769057</v>
      </c>
      <c r="EP104" s="74">
        <f t="shared" si="522"/>
        <v>0.22364922900848108</v>
      </c>
      <c r="EQ104" s="74">
        <f t="shared" si="523"/>
        <v>0.18425284912068685</v>
      </c>
      <c r="ER104" s="74">
        <f t="shared" si="524"/>
        <v>0.15149763144334619</v>
      </c>
      <c r="ES104" s="74">
        <f t="shared" si="525"/>
        <v>0.12433234857342013</v>
      </c>
      <c r="ET104" s="74">
        <f t="shared" si="526"/>
        <v>0.10185655266456443</v>
      </c>
      <c r="EU104" s="74">
        <f t="shared" si="527"/>
        <v>8.3302565328176467E-2</v>
      </c>
      <c r="EV104" s="74">
        <f t="shared" si="528"/>
        <v>6.8018745230572789E-2</v>
      </c>
      <c r="EW104" s="74">
        <f t="shared" si="529"/>
        <v>5.545418235733561E-2</v>
      </c>
      <c r="EX104" s="74">
        <f t="shared" si="530"/>
        <v>4.5144878395178369E-2</v>
      </c>
      <c r="EY104" s="74">
        <f t="shared" si="531"/>
        <v>3.6701406908188933E-2</v>
      </c>
      <c r="EZ104" s="74">
        <f t="shared" si="532"/>
        <v>2.9798000571199929E-2</v>
      </c>
      <c r="FA104" s="74">
        <f t="shared" si="533"/>
        <v>2.4162981754911401E-2</v>
      </c>
      <c r="FB104" s="74">
        <f t="shared" si="534"/>
        <v>1.9570433841172935E-2</v>
      </c>
      <c r="FC104" s="74">
        <f t="shared" si="535"/>
        <v>1.58330008929626E-2</v>
      </c>
      <c r="FD104" s="74">
        <f t="shared" si="536"/>
        <v>1.279570033655178E-2</v>
      </c>
      <c r="FE104" s="74">
        <f t="shared" si="537"/>
        <v>1.0330635190709507E-2</v>
      </c>
      <c r="FF104" s="74">
        <f t="shared" si="538"/>
        <v>8.3324975655484686E-3</v>
      </c>
      <c r="FG104" s="74">
        <f t="shared" si="539"/>
        <v>6.7147624509293433E-3</v>
      </c>
      <c r="FH104" s="74">
        <f t="shared" si="540"/>
        <v>2.7377157382572015E-2</v>
      </c>
      <c r="FI104" s="102">
        <f t="shared" ca="1" si="402"/>
        <v>342.42578813884461</v>
      </c>
      <c r="FJ104" s="62"/>
      <c r="FK104" s="103">
        <f t="shared" ca="1" si="626"/>
        <v>2.21389320384048E-2</v>
      </c>
      <c r="FL104" s="103">
        <f t="shared" ca="1" si="626"/>
        <v>9.5025891181003651E-3</v>
      </c>
      <c r="FM104" s="103">
        <f t="shared" ca="1" si="626"/>
        <v>1.2253604011485132E-2</v>
      </c>
      <c r="FN104" s="103">
        <f t="shared" ca="1" si="626"/>
        <v>1.5349550714824391E-2</v>
      </c>
      <c r="FO104" s="103">
        <f t="shared" ca="1" si="626"/>
        <v>1.8717399770130184E-2</v>
      </c>
      <c r="FP104" s="103">
        <f t="shared" ca="1" si="626"/>
        <v>2.2260741365589247E-2</v>
      </c>
      <c r="FQ104" s="103">
        <f t="shared" ca="1" si="626"/>
        <v>2.5866126851115841E-2</v>
      </c>
      <c r="FR104" s="103">
        <f t="shared" ca="1" si="626"/>
        <v>2.941096588050322E-2</v>
      </c>
      <c r="FS104" s="103">
        <f t="shared" ca="1" si="626"/>
        <v>3.2772047866867868E-2</v>
      </c>
      <c r="FT104" s="103">
        <f t="shared" ca="1" si="626"/>
        <v>3.5833766001800368E-2</v>
      </c>
      <c r="FU104" s="103">
        <f t="shared" ca="1" si="626"/>
        <v>3.8495255738959275E-2</v>
      </c>
      <c r="FV104" s="103">
        <f t="shared" ca="1" si="626"/>
        <v>4.067587658860429E-2</v>
      </c>
      <c r="FW104" s="103">
        <f t="shared" ca="1" si="626"/>
        <v>4.2318720372215748E-2</v>
      </c>
      <c r="FX104" s="103">
        <f t="shared" ca="1" si="626"/>
        <v>4.3392078800274472E-2</v>
      </c>
      <c r="FY104" s="103">
        <f t="shared" ca="1" si="626"/>
        <v>4.3889016394943761E-2</v>
      </c>
      <c r="FZ104" s="103">
        <f t="shared" ca="1" si="554"/>
        <v>4.3825351990694553E-2</v>
      </c>
      <c r="GA104" s="103">
        <f t="shared" ca="1" si="554"/>
        <v>4.3236446222187988E-2</v>
      </c>
      <c r="GB104" s="103">
        <f t="shared" ca="1" si="554"/>
        <v>4.2173226557844515E-2</v>
      </c>
      <c r="GC104" s="103">
        <f t="shared" ca="1" si="554"/>
        <v>4.0697865498944399E-2</v>
      </c>
      <c r="GD104" s="103">
        <f t="shared" ca="1" si="556"/>
        <v>3.8879475121848986E-2</v>
      </c>
      <c r="GE104" s="103">
        <f t="shared" ca="1" si="556"/>
        <v>3.6790106587744967E-2</v>
      </c>
      <c r="GF104" s="103">
        <f t="shared" ca="1" si="556"/>
        <v>3.4501259693109368E-2</v>
      </c>
      <c r="GG104" s="103">
        <f t="shared" ca="1" si="556"/>
        <v>3.2081025551784277E-2</v>
      </c>
      <c r="GH104" s="103">
        <f t="shared" ca="1" si="556"/>
        <v>2.9591912576183106E-2</v>
      </c>
      <c r="GI104" s="103">
        <f t="shared" ca="1" si="556"/>
        <v>2.708934650990481E-2</v>
      </c>
      <c r="GJ104" s="103">
        <f t="shared" ca="1" si="556"/>
        <v>2.4620791171819822E-2</v>
      </c>
      <c r="GK104" s="103">
        <f t="shared" ca="1" si="556"/>
        <v>2.2225407582097019E-2</v>
      </c>
      <c r="GL104" s="103">
        <f t="shared" ca="1" si="556"/>
        <v>1.9934153643348392E-2</v>
      </c>
      <c r="GM104" s="103">
        <f t="shared" ca="1" si="556"/>
        <v>1.7770222141839327E-2</v>
      </c>
      <c r="GN104" s="103">
        <f t="shared" ca="1" si="556"/>
        <v>1.574971880778531E-2</v>
      </c>
      <c r="GO104" s="103">
        <f t="shared" ca="1" si="556"/>
        <v>1.3882491881926366E-2</v>
      </c>
      <c r="GP104" s="103">
        <f t="shared" ca="1" si="556"/>
        <v>1.2173037724048768E-2</v>
      </c>
      <c r="GQ104" s="103">
        <f t="shared" ca="1" si="556"/>
        <v>1.0621421535476742E-2</v>
      </c>
      <c r="GR104" s="103">
        <f t="shared" ca="1" si="556"/>
        <v>9.2241667833906672E-3</v>
      </c>
      <c r="GS104" s="103">
        <f t="shared" ca="1" si="556"/>
        <v>7.9750803878931888E-3</v>
      </c>
      <c r="GT104" s="103">
        <f t="shared" ca="1" si="558"/>
        <v>6.8659925330871747E-3</v>
      </c>
      <c r="GU104" s="103">
        <f t="shared" ca="1" si="558"/>
        <v>5.8873997804062012E-3</v>
      </c>
      <c r="GV104" s="103">
        <f t="shared" ca="1" si="558"/>
        <v>5.0290079276614792E-3</v>
      </c>
      <c r="GW104" s="103">
        <f t="shared" ca="1" si="558"/>
        <v>4.2801768717817285E-3</v>
      </c>
      <c r="GX104" s="103">
        <f t="shared" ca="1" si="558"/>
        <v>3.6302738046827278E-3</v>
      </c>
      <c r="GY104" s="103">
        <f t="shared" ca="1" si="558"/>
        <v>3.0689436639295144E-3</v>
      </c>
      <c r="GZ104" s="103">
        <f t="shared" ca="1" si="558"/>
        <v>2.5863071545182423E-3</v>
      </c>
      <c r="HA104" s="103">
        <f t="shared" ca="1" si="558"/>
        <v>2.1730971284738007E-3</v>
      </c>
      <c r="HB104" s="103">
        <f t="shared" ca="1" si="558"/>
        <v>1.8207439026834977E-3</v>
      </c>
      <c r="HC104" s="103">
        <f t="shared" ca="1" si="558"/>
        <v>1.5214194257189288E-3</v>
      </c>
      <c r="HD104" s="103">
        <f t="shared" ca="1" si="558"/>
        <v>1.2680492464517417E-3</v>
      </c>
      <c r="HE104" s="103">
        <f t="shared" ca="1" si="557"/>
        <v>1.0543001289214928E-3</v>
      </c>
      <c r="HF104" s="103">
        <f t="shared" ca="1" si="553"/>
        <v>8.7455000267233651E-4</v>
      </c>
      <c r="HG104" s="103">
        <f t="shared" ca="1" si="553"/>
        <v>7.2384580945872323E-4</v>
      </c>
      <c r="HH104" s="103">
        <f t="shared" ca="1" si="553"/>
        <v>5.9785375493082182E-4</v>
      </c>
      <c r="HI104" s="103">
        <f t="shared" ca="1" si="553"/>
        <v>4.9280552705255353E-4</v>
      </c>
      <c r="HJ104" s="103">
        <f t="shared" ca="1" si="553"/>
        <v>4.0544321601754263E-4</v>
      </c>
      <c r="HK104" s="103">
        <f t="shared" ca="1" si="553"/>
        <v>3.3296496672075026E-4</v>
      </c>
      <c r="HL104" s="103">
        <f t="shared" ca="1" si="553"/>
        <v>2.7297281028026987E-4</v>
      </c>
      <c r="HM104" s="103">
        <f t="shared" ca="1" si="552"/>
        <v>2.2342364668270784E-4</v>
      </c>
      <c r="HN104" s="103">
        <f t="shared" ca="1" si="552"/>
        <v>1.8258397456216718E-4</v>
      </c>
      <c r="HO104" s="103">
        <f t="shared" ca="1" si="552"/>
        <v>1.4898867344170791E-4</v>
      </c>
      <c r="HP104" s="103">
        <f t="shared" ca="1" si="552"/>
        <v>1.2140392539594651E-4</v>
      </c>
      <c r="HQ104" s="103">
        <f t="shared" ca="1" si="552"/>
        <v>9.8794204553720496E-5</v>
      </c>
      <c r="HR104" s="103">
        <f t="shared" ca="1" si="552"/>
        <v>8.0293152798782713E-5</v>
      </c>
      <c r="HS104" s="103">
        <f t="shared" ca="1" si="552"/>
        <v>6.5178088367923186E-5</v>
      </c>
      <c r="HT104" s="103">
        <f t="shared" ca="1" si="552"/>
        <v>5.2847852141657561E-5</v>
      </c>
      <c r="HU104" s="103">
        <f t="shared" ca="1" si="552"/>
        <v>4.2803676974623186E-5</v>
      </c>
      <c r="HV104" s="103">
        <f t="shared" ca="1" si="552"/>
        <v>3.4632762437314404E-5</v>
      </c>
      <c r="HW104" s="103">
        <f t="shared" ca="1" si="552"/>
        <v>2.7994245991314066E-5</v>
      </c>
      <c r="HX104" s="103">
        <f t="shared" ca="1" si="552"/>
        <v>2.2607278083008893E-5</v>
      </c>
      <c r="HY104" s="103">
        <f t="shared" ca="1" si="552"/>
        <v>9.3121379428406966E-5</v>
      </c>
      <c r="HZ104" s="104">
        <f t="shared" ca="1" si="541"/>
        <v>0.5671233284861813</v>
      </c>
      <c r="IA104" s="105">
        <f t="shared" ca="1" si="559"/>
        <v>2.4275763134468879E-2</v>
      </c>
      <c r="IB104" s="105">
        <f t="shared" ca="1" si="560"/>
        <v>1.0238989004890177E-2</v>
      </c>
      <c r="IC104" s="105">
        <f t="shared" ca="1" si="561"/>
        <v>1.3126400924400698E-2</v>
      </c>
      <c r="ID104" s="105">
        <f t="shared" ca="1" si="562"/>
        <v>1.6349784259633241E-2</v>
      </c>
      <c r="IE104" s="105">
        <f t="shared" ca="1" si="563"/>
        <v>1.9827170209500068E-2</v>
      </c>
      <c r="IF104" s="105">
        <f t="shared" ca="1" si="564"/>
        <v>2.345388442164811E-2</v>
      </c>
      <c r="IG104" s="105">
        <f t="shared" ca="1" si="565"/>
        <v>2.7109690913603195E-2</v>
      </c>
      <c r="IH104" s="105">
        <f t="shared" ca="1" si="566"/>
        <v>3.0667313331035215E-2</v>
      </c>
      <c r="II104" s="105">
        <f t="shared" ca="1" si="567"/>
        <v>3.4001335780268781E-2</v>
      </c>
      <c r="IJ104" s="105">
        <f t="shared" ca="1" si="568"/>
        <v>3.5873991014082257E-2</v>
      </c>
      <c r="IK104" s="105">
        <f t="shared" ca="1" si="569"/>
        <v>3.9554875704909488E-2</v>
      </c>
      <c r="IL104" s="105">
        <f t="shared" ca="1" si="570"/>
        <v>4.1600622346635752E-2</v>
      </c>
      <c r="IM104" s="105">
        <f t="shared" ca="1" si="571"/>
        <v>4.3083347113949698E-2</v>
      </c>
      <c r="IN104" s="105">
        <f t="shared" ca="1" si="572"/>
        <v>4.3978805258453983E-2</v>
      </c>
      <c r="IO104" s="105">
        <f t="shared" ca="1" si="573"/>
        <v>4.428791169725977E-2</v>
      </c>
      <c r="IP104" s="105">
        <f t="shared" ca="1" si="574"/>
        <v>4.4034172786385169E-2</v>
      </c>
      <c r="IQ104" s="105">
        <f t="shared" ca="1" si="575"/>
        <v>4.3260013394059334E-2</v>
      </c>
      <c r="IR104" s="105">
        <f t="shared" ca="1" si="576"/>
        <v>4.2022455617514679E-2</v>
      </c>
      <c r="IS104" s="105">
        <f t="shared" ca="1" si="577"/>
        <v>4.038857353146301E-2</v>
      </c>
      <c r="IT104" s="105">
        <f t="shared" ca="1" si="578"/>
        <v>3.8431082569726063E-2</v>
      </c>
      <c r="IU104" s="105">
        <f t="shared" ca="1" si="579"/>
        <v>3.6224337805116566E-2</v>
      </c>
      <c r="IV104" s="105">
        <f t="shared" ca="1" si="580"/>
        <v>3.3840925814277417E-2</v>
      </c>
      <c r="IW104" s="105">
        <f t="shared" ca="1" si="581"/>
        <v>3.1348950242022784E-2</v>
      </c>
      <c r="IX104" s="105">
        <f t="shared" ca="1" si="582"/>
        <v>2.8810038468473291E-2</v>
      </c>
      <c r="IY104" s="105">
        <f t="shared" ca="1" si="583"/>
        <v>2.6278039606361398E-2</v>
      </c>
      <c r="IZ104" s="105">
        <f t="shared" ca="1" si="584"/>
        <v>2.3798343454608545E-2</v>
      </c>
      <c r="JA104" s="105">
        <f t="shared" ca="1" si="585"/>
        <v>2.1407725103663941E-2</v>
      </c>
      <c r="JB104" s="105">
        <f t="shared" ca="1" si="586"/>
        <v>1.9134608477055847E-2</v>
      </c>
      <c r="JC104" s="105">
        <f t="shared" ca="1" si="587"/>
        <v>1.6999641416721212E-2</v>
      </c>
      <c r="JD104" s="105">
        <f t="shared" ca="1" si="588"/>
        <v>1.5016482038422936E-2</v>
      </c>
      <c r="JE104" s="105">
        <f t="shared" ca="1" si="589"/>
        <v>1.3192708244772431E-2</v>
      </c>
      <c r="JF104" s="105">
        <f t="shared" ca="1" si="590"/>
        <v>1.1530777125562141E-2</v>
      </c>
      <c r="JG104" s="105">
        <f t="shared" ca="1" si="591"/>
        <v>1.0028976624569147E-2</v>
      </c>
      <c r="JH104" s="105">
        <f t="shared" ca="1" si="592"/>
        <v>8.6823269382025128E-3</v>
      </c>
      <c r="JI104" s="105">
        <f t="shared" ca="1" si="593"/>
        <v>7.4834027269860765E-3</v>
      </c>
      <c r="JJ104" s="105">
        <f t="shared" ca="1" si="594"/>
        <v>6.4230588513962917E-3</v>
      </c>
      <c r="JK104" s="105">
        <f t="shared" ca="1" si="595"/>
        <v>5.4910517837371466E-3</v>
      </c>
      <c r="JL104" s="105">
        <f t="shared" ca="1" si="596"/>
        <v>4.6765561182174481E-3</v>
      </c>
      <c r="JM104" s="105">
        <f t="shared" ca="1" si="597"/>
        <v>3.9685808736585797E-3</v>
      </c>
      <c r="JN104" s="105">
        <f t="shared" ca="1" si="598"/>
        <v>3.3562938168464353E-3</v>
      </c>
      <c r="JO104" s="105">
        <f t="shared" ca="1" si="599"/>
        <v>2.8292641284218272E-3</v>
      </c>
      <c r="JP104" s="105">
        <f t="shared" ca="1" si="600"/>
        <v>2.3776346901658147E-3</v>
      </c>
      <c r="JQ104" s="105">
        <f t="shared" ca="1" si="601"/>
        <v>1.9922353758557135E-3</v>
      </c>
      <c r="JR104" s="105">
        <f t="shared" ca="1" si="602"/>
        <v>1.6646482270653749E-3</v>
      </c>
      <c r="JS104" s="105">
        <f t="shared" ca="1" si="603"/>
        <v>1.3872344998216229E-3</v>
      </c>
      <c r="JT104" s="105">
        <f t="shared" ca="1" si="604"/>
        <v>1.1531324458497812E-3</v>
      </c>
      <c r="JU104" s="105">
        <f t="shared" ca="1" si="605"/>
        <v>9.5623347207758201E-4</v>
      </c>
      <c r="JV104" s="105">
        <f t="shared" ca="1" si="606"/>
        <v>7.9114309812976062E-4</v>
      </c>
      <c r="JW104" s="105">
        <f t="shared" ca="1" si="607"/>
        <v>6.5313196831366346E-4</v>
      </c>
      <c r="JX104" s="105">
        <f t="shared" ca="1" si="608"/>
        <v>5.3808111276355505E-4</v>
      </c>
      <c r="JY104" s="105">
        <f t="shared" ca="1" si="609"/>
        <v>4.4242471417461671E-4</v>
      </c>
      <c r="JZ104" s="105">
        <f t="shared" ca="1" si="610"/>
        <v>3.6309283027190301E-4</v>
      </c>
      <c r="KA104" s="105">
        <f t="shared" ca="1" si="611"/>
        <v>2.9745584647165738E-4</v>
      </c>
      <c r="KB104" s="105">
        <f t="shared" ca="1" si="612"/>
        <v>2.4327188025453117E-4</v>
      </c>
      <c r="KC104" s="105">
        <f t="shared" ca="1" si="613"/>
        <v>1.9863791684694316E-4</v>
      </c>
      <c r="KD104" s="105">
        <f t="shared" ca="1" si="614"/>
        <v>1.6194511125677954E-4</v>
      </c>
      <c r="KE104" s="105">
        <f t="shared" ca="1" si="615"/>
        <v>1.318384302787187E-4</v>
      </c>
      <c r="KF104" s="105">
        <f t="shared" ca="1" si="616"/>
        <v>1.0718061600345206E-4</v>
      </c>
      <c r="KG104" s="105">
        <f t="shared" ca="1" si="617"/>
        <v>8.7020316820056874E-5</v>
      </c>
      <c r="KH104" s="105">
        <f t="shared" ca="1" si="618"/>
        <v>7.056414146329992E-5</v>
      </c>
      <c r="KI104" s="105">
        <f t="shared" ca="1" si="619"/>
        <v>5.71523364158474E-5</v>
      </c>
      <c r="KJ104" s="105">
        <f t="shared" ca="1" si="620"/>
        <v>4.6237758490732412E-5</v>
      </c>
      <c r="KK104" s="105">
        <f t="shared" ca="1" si="621"/>
        <v>3.7367805754639778E-5</v>
      </c>
      <c r="KL104" s="105">
        <f t="shared" ca="1" si="622"/>
        <v>3.0168975435111525E-5</v>
      </c>
      <c r="KM104" s="105">
        <f t="shared" ca="1" si="623"/>
        <v>2.4333732604770589E-5</v>
      </c>
      <c r="KN104" s="105">
        <f t="shared" ca="1" si="624"/>
        <v>1.9609394746305394E-5</v>
      </c>
      <c r="KO104" s="105">
        <f t="shared" ca="1" si="625"/>
        <v>7.9950629686428005E-5</v>
      </c>
      <c r="KP104" s="102"/>
      <c r="KQ104" s="106">
        <f t="shared" ca="1" si="472"/>
        <v>0.5525701148852612</v>
      </c>
      <c r="KR104" s="107">
        <f t="shared" ca="1" si="473"/>
        <v>0.18793152504986113</v>
      </c>
    </row>
    <row r="105" spans="1:304" s="63" customFormat="1" ht="15.5" x14ac:dyDescent="0.35">
      <c r="A105" s="62"/>
      <c r="B105" s="67" t="s">
        <v>207</v>
      </c>
      <c r="C105" s="95">
        <f t="shared" si="474"/>
        <v>342.81017647058826</v>
      </c>
      <c r="D105" s="75">
        <f ca="1">'Stochastic inputs'!H126</f>
        <v>25.69313</v>
      </c>
      <c r="E105" s="75">
        <v>4.7316719999999997</v>
      </c>
      <c r="F105" s="96">
        <v>25.51327809</v>
      </c>
      <c r="G105" s="96">
        <v>4.6985502959999996</v>
      </c>
      <c r="H105" s="97">
        <f t="shared" ca="1" si="327"/>
        <v>3.2295472282469366</v>
      </c>
      <c r="I105" s="97">
        <f t="shared" ca="1" si="328"/>
        <v>0.18262755949785114</v>
      </c>
      <c r="J105" s="98">
        <f t="shared" si="329"/>
        <v>3.2225226133099723</v>
      </c>
      <c r="K105" s="98">
        <f t="shared" si="330"/>
        <v>0.18262755949785114</v>
      </c>
      <c r="L105" s="98">
        <v>1.2352941176470588E-3</v>
      </c>
      <c r="M105" s="99">
        <v>533.86199999999997</v>
      </c>
      <c r="N105" s="98"/>
      <c r="O105" s="97">
        <f t="shared" ca="1" si="331"/>
        <v>3.2295472282469366</v>
      </c>
      <c r="P105" s="97">
        <f t="shared" ca="1" si="331"/>
        <v>0.18262755949785114</v>
      </c>
      <c r="Q105" s="99">
        <f t="shared" si="542"/>
        <v>342.81017647058826</v>
      </c>
      <c r="R105" s="100">
        <f t="shared" si="543"/>
        <v>358.70594117647056</v>
      </c>
      <c r="S105" s="99">
        <f t="shared" si="544"/>
        <v>375.60599999999999</v>
      </c>
      <c r="T105" s="100">
        <f t="shared" si="545"/>
        <v>394.00323529411764</v>
      </c>
      <c r="U105" s="99">
        <f t="shared" si="546"/>
        <v>413.86429411764703</v>
      </c>
      <c r="V105" s="100">
        <f t="shared" si="547"/>
        <v>435.5634705882353</v>
      </c>
      <c r="W105" s="99">
        <f t="shared" si="548"/>
        <v>459.76782352941177</v>
      </c>
      <c r="X105" s="100">
        <f t="shared" si="549"/>
        <v>485.13582352941177</v>
      </c>
      <c r="Y105" s="99">
        <f t="shared" si="550"/>
        <v>510.05664705882356</v>
      </c>
      <c r="Z105" s="100">
        <f t="shared" si="551"/>
        <v>533.86199999999997</v>
      </c>
      <c r="AA105" s="98"/>
      <c r="AB105" s="98">
        <f t="shared" si="332"/>
        <v>3.2225226133099723</v>
      </c>
      <c r="AC105" s="98">
        <f t="shared" si="332"/>
        <v>0.18262755949785114</v>
      </c>
      <c r="AD105" s="101">
        <f t="shared" ca="1" si="333"/>
        <v>7.5894511989559073</v>
      </c>
      <c r="AE105" s="101">
        <f t="shared" ca="1" si="334"/>
        <v>3.2575842525034768</v>
      </c>
      <c r="AF105" s="101">
        <f t="shared" ca="1" si="335"/>
        <v>4.2006601535779247</v>
      </c>
      <c r="AG105" s="101">
        <f t="shared" ca="1" si="336"/>
        <v>5.2619821892931915</v>
      </c>
      <c r="AH105" s="101">
        <f t="shared" ca="1" si="337"/>
        <v>6.4165151182688742</v>
      </c>
      <c r="AI105" s="101">
        <f t="shared" ca="1" si="338"/>
        <v>7.6312086759037712</v>
      </c>
      <c r="AJ105" s="101">
        <f t="shared" ca="1" si="339"/>
        <v>8.86717151044164</v>
      </c>
      <c r="AK105" s="101">
        <f t="shared" ca="1" si="340"/>
        <v>10.082378403665755</v>
      </c>
      <c r="AL105" s="101">
        <f t="shared" ca="1" si="341"/>
        <v>11.234591512543535</v>
      </c>
      <c r="AM105" s="101">
        <f t="shared" ca="1" si="342"/>
        <v>12.284179646682945</v>
      </c>
      <c r="AN105" s="101">
        <f t="shared" ca="1" si="343"/>
        <v>13.196565413153049</v>
      </c>
      <c r="AO105" s="101">
        <f t="shared" ca="1" si="344"/>
        <v>13.944104431435301</v>
      </c>
      <c r="AP105" s="101">
        <f t="shared" ca="1" si="345"/>
        <v>14.507287998808755</v>
      </c>
      <c r="AQ105" s="101">
        <f t="shared" ca="1" si="346"/>
        <v>14.87524619094776</v>
      </c>
      <c r="AR105" s="101">
        <f t="shared" ca="1" si="347"/>
        <v>15.045601455471207</v>
      </c>
      <c r="AS105" s="101">
        <f t="shared" ca="1" si="348"/>
        <v>15.023776649815641</v>
      </c>
      <c r="AT105" s="101">
        <f t="shared" ca="1" si="349"/>
        <v>14.821893759389358</v>
      </c>
      <c r="AU105" s="101">
        <f t="shared" ca="1" si="350"/>
        <v>14.457411238628772</v>
      </c>
      <c r="AV105" s="101">
        <f t="shared" ca="1" si="351"/>
        <v>13.95164245366939</v>
      </c>
      <c r="AW105" s="101">
        <f t="shared" ca="1" si="352"/>
        <v>13.328279727604892</v>
      </c>
      <c r="AX105" s="101">
        <f t="shared" ca="1" si="353"/>
        <v>12.612022931716599</v>
      </c>
      <c r="AY105" s="101">
        <f t="shared" ca="1" si="354"/>
        <v>11.827382923852412</v>
      </c>
      <c r="AZ105" s="101">
        <f t="shared" ca="1" si="355"/>
        <v>10.997702030764616</v>
      </c>
      <c r="BA105" s="101">
        <f t="shared" ca="1" si="356"/>
        <v>10.144408772343548</v>
      </c>
      <c r="BB105" s="101">
        <f t="shared" ca="1" si="357"/>
        <v>9.2865036575333786</v>
      </c>
      <c r="BC105" s="101">
        <f t="shared" ca="1" si="358"/>
        <v>8.4402577664570515</v>
      </c>
      <c r="BD105" s="101">
        <f t="shared" ca="1" si="359"/>
        <v>7.6190958953494272</v>
      </c>
      <c r="BE105" s="101">
        <f t="shared" ca="1" si="360"/>
        <v>6.8336307282680799</v>
      </c>
      <c r="BF105" s="101">
        <f t="shared" ca="1" si="361"/>
        <v>6.0918129883654926</v>
      </c>
      <c r="BG105" s="101">
        <f t="shared" ca="1" si="362"/>
        <v>5.3991638838590239</v>
      </c>
      <c r="BH105" s="101">
        <f t="shared" ca="1" si="363"/>
        <v>4.7590594918946847</v>
      </c>
      <c r="BI105" s="101">
        <f t="shared" ca="1" si="364"/>
        <v>4.1730412103642847</v>
      </c>
      <c r="BJ105" s="101">
        <f t="shared" ca="1" si="365"/>
        <v>3.6411313909452874</v>
      </c>
      <c r="BK105" s="101">
        <f t="shared" ca="1" si="366"/>
        <v>3.1621382428082918</v>
      </c>
      <c r="BL105" s="101">
        <f t="shared" ca="1" si="367"/>
        <v>2.7339387151407903</v>
      </c>
      <c r="BM105" s="101">
        <f t="shared" ca="1" si="368"/>
        <v>2.353732111913355</v>
      </c>
      <c r="BN105" s="101">
        <f t="shared" ca="1" si="369"/>
        <v>2.0182605576739516</v>
      </c>
      <c r="BO105" s="101">
        <f t="shared" ca="1" si="370"/>
        <v>1.7239950951536185</v>
      </c>
      <c r="BP105" s="101">
        <f t="shared" ca="1" si="371"/>
        <v>1.4672881887408242</v>
      </c>
      <c r="BQ105" s="101">
        <f t="shared" ca="1" si="372"/>
        <v>1.2444948036198393</v>
      </c>
      <c r="BR105" s="101">
        <f t="shared" ca="1" si="373"/>
        <v>1.0520651190099701</v>
      </c>
      <c r="BS105" s="101">
        <f t="shared" ca="1" si="374"/>
        <v>0.88661241204754337</v>
      </c>
      <c r="BT105" s="101">
        <f t="shared" ca="1" si="375"/>
        <v>0.74495981009983192</v>
      </c>
      <c r="BU105" s="101">
        <f t="shared" ca="1" si="376"/>
        <v>0.62416953858667723</v>
      </c>
      <c r="BV105" s="101">
        <f t="shared" ca="1" si="377"/>
        <v>0.5215580618164869</v>
      </c>
      <c r="BW105" s="101">
        <f t="shared" ca="1" si="378"/>
        <v>0.43470018594951787</v>
      </c>
      <c r="BX105" s="101">
        <f t="shared" ca="1" si="379"/>
        <v>0.36142481324854081</v>
      </c>
      <c r="BY105" s="101">
        <f t="shared" ca="1" si="380"/>
        <v>0.29980464074845703</v>
      </c>
      <c r="BZ105" s="101">
        <f t="shared" ca="1" si="381"/>
        <v>0.24814170967804064</v>
      </c>
      <c r="CA105" s="101">
        <f t="shared" ca="1" si="382"/>
        <v>0.20495035123143879</v>
      </c>
      <c r="CB105" s="101">
        <f t="shared" ca="1" si="383"/>
        <v>0.16893874969456707</v>
      </c>
      <c r="CC105" s="101">
        <f t="shared" ca="1" si="384"/>
        <v>0.13899006043177659</v>
      </c>
      <c r="CD105" s="101">
        <f t="shared" ca="1" si="385"/>
        <v>0.11414377900006391</v>
      </c>
      <c r="CE105" s="101">
        <f t="shared" ca="1" si="386"/>
        <v>9.3577857263851691E-2</v>
      </c>
      <c r="CF105" s="101">
        <f t="shared" ca="1" si="387"/>
        <v>7.659189974700141E-2</v>
      </c>
      <c r="CG105" s="101">
        <f t="shared" ca="1" si="388"/>
        <v>6.2591644540357913E-2</v>
      </c>
      <c r="CH105" s="101">
        <f t="shared" ca="1" si="389"/>
        <v>5.1074833434670716E-2</v>
      </c>
      <c r="CI105" s="101">
        <f t="shared" ca="1" si="390"/>
        <v>4.161850108920654E-2</v>
      </c>
      <c r="CJ105" s="101">
        <f t="shared" ca="1" si="391"/>
        <v>3.3867658697332305E-2</v>
      </c>
      <c r="CK105" s="101">
        <f t="shared" ca="1" si="392"/>
        <v>2.7525309880330601E-2</v>
      </c>
      <c r="CL105" s="101">
        <f t="shared" ca="1" si="393"/>
        <v>2.2343711975423335E-2</v>
      </c>
      <c r="CM105" s="101">
        <f t="shared" ca="1" si="394"/>
        <v>1.8116781518773179E-2</v>
      </c>
      <c r="CN105" s="101">
        <f t="shared" ca="1" si="395"/>
        <v>1.4673536057260626E-2</v>
      </c>
      <c r="CO105" s="101">
        <f t="shared" ca="1" si="396"/>
        <v>1.1872463402799707E-2</v>
      </c>
      <c r="CP105" s="101">
        <f t="shared" ca="1" si="397"/>
        <v>9.5967124084434304E-3</v>
      </c>
      <c r="CQ105" s="101">
        <f t="shared" ca="1" si="398"/>
        <v>7.7500049891559382E-3</v>
      </c>
      <c r="CR105" s="101">
        <f t="shared" ca="1" si="399"/>
        <v>3.1922956515036786E-2</v>
      </c>
      <c r="CS105" s="102">
        <f t="shared" ca="1" si="400"/>
        <v>342.81017647058815</v>
      </c>
      <c r="CT105" s="74">
        <f t="shared" si="475"/>
        <v>8.3126473239924152</v>
      </c>
      <c r="CU105" s="74">
        <f t="shared" si="476"/>
        <v>3.5060938797444829</v>
      </c>
      <c r="CV105" s="74">
        <f t="shared" si="477"/>
        <v>4.4948181819643676</v>
      </c>
      <c r="CW105" s="74">
        <f t="shared" si="478"/>
        <v>5.598587761004989</v>
      </c>
      <c r="CX105" s="74">
        <f t="shared" si="479"/>
        <v>6.7893343855510819</v>
      </c>
      <c r="CY105" s="74">
        <f t="shared" si="480"/>
        <v>8.0312148580002241</v>
      </c>
      <c r="CZ105" s="74">
        <f t="shared" si="481"/>
        <v>9.2830572772910482</v>
      </c>
      <c r="DA105" s="74">
        <f t="shared" si="482"/>
        <v>10.501278937480629</v>
      </c>
      <c r="DB105" s="74">
        <f t="shared" si="483"/>
        <v>11.642934202332034</v>
      </c>
      <c r="DC105" s="74">
        <f t="shared" ca="1" si="401"/>
        <v>12.284179646682945</v>
      </c>
      <c r="DD105" s="74">
        <f t="shared" si="484"/>
        <v>13.544609487987669</v>
      </c>
      <c r="DE105" s="74">
        <f t="shared" si="485"/>
        <v>14.24512589411318</v>
      </c>
      <c r="DF105" s="74">
        <f t="shared" si="486"/>
        <v>14.752849091153641</v>
      </c>
      <c r="DG105" s="74">
        <f t="shared" si="487"/>
        <v>15.059477052030868</v>
      </c>
      <c r="DH105" s="74">
        <f t="shared" si="488"/>
        <v>15.165323067957731</v>
      </c>
      <c r="DI105" s="74">
        <f t="shared" si="489"/>
        <v>15.078436321420003</v>
      </c>
      <c r="DJ105" s="74">
        <f t="shared" si="490"/>
        <v>14.813344181357742</v>
      </c>
      <c r="DK105" s="74">
        <f t="shared" si="491"/>
        <v>14.389572484357082</v>
      </c>
      <c r="DL105" s="74">
        <f t="shared" si="492"/>
        <v>13.830089123314899</v>
      </c>
      <c r="DM105" s="74">
        <f t="shared" si="493"/>
        <v>13.159793737967462</v>
      </c>
      <c r="DN105" s="74">
        <f t="shared" si="494"/>
        <v>12.404147422724785</v>
      </c>
      <c r="DO105" s="74">
        <f t="shared" si="495"/>
        <v>11.588005693302117</v>
      </c>
      <c r="DP105" s="74">
        <f t="shared" si="496"/>
        <v>10.734688993950076</v>
      </c>
      <c r="DQ105" s="74">
        <f t="shared" si="497"/>
        <v>9.8653001288773989</v>
      </c>
      <c r="DR105" s="74">
        <f t="shared" si="498"/>
        <v>8.998278422952076</v>
      </c>
      <c r="DS105" s="74">
        <f t="shared" si="499"/>
        <v>8.1491665138432445</v>
      </c>
      <c r="DT105" s="74">
        <f t="shared" si="500"/>
        <v>7.3305571408818535</v>
      </c>
      <c r="DU105" s="74">
        <f t="shared" si="501"/>
        <v>6.5521833884840657</v>
      </c>
      <c r="DV105" s="74">
        <f t="shared" si="502"/>
        <v>5.8211156101985058</v>
      </c>
      <c r="DW105" s="74">
        <f t="shared" si="503"/>
        <v>5.142030697079778</v>
      </c>
      <c r="DX105" s="74">
        <f t="shared" si="504"/>
        <v>4.517523518402033</v>
      </c>
      <c r="DY105" s="74">
        <f t="shared" si="505"/>
        <v>3.9484354450739771</v>
      </c>
      <c r="DZ105" s="74">
        <f t="shared" si="506"/>
        <v>3.4341802248941393</v>
      </c>
      <c r="EA105" s="74">
        <f t="shared" si="507"/>
        <v>2.9730526446931171</v>
      </c>
      <c r="EB105" s="74">
        <f t="shared" si="508"/>
        <v>2.5625100767485862</v>
      </c>
      <c r="EC105" s="74">
        <f t="shared" si="509"/>
        <v>2.1994209894515571</v>
      </c>
      <c r="ED105" s="74">
        <f t="shared" si="510"/>
        <v>1.8802777347574009</v>
      </c>
      <c r="EE105" s="74">
        <f t="shared" si="511"/>
        <v>1.6013734145561453</v>
      </c>
      <c r="EF105" s="74">
        <f t="shared" si="512"/>
        <v>1.3589444334552836</v>
      </c>
      <c r="EG105" s="74">
        <f t="shared" si="513"/>
        <v>1.1492815554591715</v>
      </c>
      <c r="EH105" s="74">
        <f t="shared" si="514"/>
        <v>0.96881299902780549</v>
      </c>
      <c r="EI105" s="74">
        <f t="shared" si="515"/>
        <v>0.81416343268628666</v>
      </c>
      <c r="EJ105" s="74">
        <f t="shared" si="516"/>
        <v>0.68219276873547996</v>
      </c>
      <c r="EK105" s="74">
        <f t="shared" si="517"/>
        <v>0.57001848112679132</v>
      </c>
      <c r="EL105" s="74">
        <f t="shared" si="518"/>
        <v>0.4750248669348151</v>
      </c>
      <c r="EM105" s="74">
        <f t="shared" si="519"/>
        <v>0.39486228659858491</v>
      </c>
      <c r="EN105" s="74">
        <f t="shared" si="520"/>
        <v>0.32743900032090989</v>
      </c>
      <c r="EO105" s="74">
        <f t="shared" si="521"/>
        <v>0.27090779890769057</v>
      </c>
      <c r="EP105" s="74">
        <f t="shared" si="522"/>
        <v>0.22364922900848108</v>
      </c>
      <c r="EQ105" s="74">
        <f t="shared" si="523"/>
        <v>0.18425284912068685</v>
      </c>
      <c r="ER105" s="74">
        <f t="shared" si="524"/>
        <v>0.15149763144334619</v>
      </c>
      <c r="ES105" s="74">
        <f t="shared" si="525"/>
        <v>0.12433234857342013</v>
      </c>
      <c r="ET105" s="74">
        <f t="shared" si="526"/>
        <v>0.10185655266456443</v>
      </c>
      <c r="EU105" s="74">
        <f t="shared" si="527"/>
        <v>8.3302565328176467E-2</v>
      </c>
      <c r="EV105" s="74">
        <f t="shared" si="528"/>
        <v>6.8018745230572789E-2</v>
      </c>
      <c r="EW105" s="74">
        <f t="shared" si="529"/>
        <v>5.545418235733561E-2</v>
      </c>
      <c r="EX105" s="74">
        <f t="shared" si="530"/>
        <v>4.5144878395178369E-2</v>
      </c>
      <c r="EY105" s="74">
        <f t="shared" si="531"/>
        <v>3.6701406908188933E-2</v>
      </c>
      <c r="EZ105" s="74">
        <f t="shared" si="532"/>
        <v>2.9798000571199929E-2</v>
      </c>
      <c r="FA105" s="74">
        <f t="shared" si="533"/>
        <v>2.4162981754911401E-2</v>
      </c>
      <c r="FB105" s="74">
        <f t="shared" si="534"/>
        <v>1.9570433841172935E-2</v>
      </c>
      <c r="FC105" s="74">
        <f t="shared" si="535"/>
        <v>1.58330008929626E-2</v>
      </c>
      <c r="FD105" s="74">
        <f t="shared" si="536"/>
        <v>1.279570033655178E-2</v>
      </c>
      <c r="FE105" s="74">
        <f t="shared" si="537"/>
        <v>1.0330635190709507E-2</v>
      </c>
      <c r="FF105" s="74">
        <f t="shared" si="538"/>
        <v>8.3324975655484686E-3</v>
      </c>
      <c r="FG105" s="74">
        <f t="shared" si="539"/>
        <v>6.7147624509293433E-3</v>
      </c>
      <c r="FH105" s="74">
        <f t="shared" si="540"/>
        <v>2.7377157382572015E-2</v>
      </c>
      <c r="FI105" s="102">
        <f t="shared" ca="1" si="402"/>
        <v>342.42578813884461</v>
      </c>
      <c r="FJ105" s="62"/>
      <c r="FK105" s="103">
        <f t="shared" ca="1" si="626"/>
        <v>2.21389320384048E-2</v>
      </c>
      <c r="FL105" s="103">
        <f t="shared" ca="1" si="626"/>
        <v>9.5025891181003651E-3</v>
      </c>
      <c r="FM105" s="103">
        <f t="shared" ca="1" si="626"/>
        <v>1.2253604011485132E-2</v>
      </c>
      <c r="FN105" s="103">
        <f t="shared" ca="1" si="626"/>
        <v>1.5349550714824391E-2</v>
      </c>
      <c r="FO105" s="103">
        <f t="shared" ca="1" si="626"/>
        <v>1.8717399770130184E-2</v>
      </c>
      <c r="FP105" s="103">
        <f t="shared" ca="1" si="626"/>
        <v>2.2260741365589247E-2</v>
      </c>
      <c r="FQ105" s="103">
        <f t="shared" ca="1" si="626"/>
        <v>2.5866126851115841E-2</v>
      </c>
      <c r="FR105" s="103">
        <f t="shared" ca="1" si="626"/>
        <v>2.941096588050322E-2</v>
      </c>
      <c r="FS105" s="103">
        <f t="shared" ca="1" si="626"/>
        <v>3.2772047866867868E-2</v>
      </c>
      <c r="FT105" s="103">
        <f t="shared" ca="1" si="626"/>
        <v>3.5833766001800368E-2</v>
      </c>
      <c r="FU105" s="103">
        <f t="shared" ca="1" si="626"/>
        <v>3.8495255738959275E-2</v>
      </c>
      <c r="FV105" s="103">
        <f t="shared" ca="1" si="626"/>
        <v>4.067587658860429E-2</v>
      </c>
      <c r="FW105" s="103">
        <f t="shared" ca="1" si="626"/>
        <v>4.2318720372215748E-2</v>
      </c>
      <c r="FX105" s="103">
        <f t="shared" ca="1" si="626"/>
        <v>4.3392078800274472E-2</v>
      </c>
      <c r="FY105" s="103">
        <f t="shared" ca="1" si="626"/>
        <v>4.3889016394943761E-2</v>
      </c>
      <c r="FZ105" s="103">
        <f t="shared" ca="1" si="554"/>
        <v>4.3825351990694553E-2</v>
      </c>
      <c r="GA105" s="103">
        <f t="shared" ca="1" si="554"/>
        <v>4.3236446222187988E-2</v>
      </c>
      <c r="GB105" s="103">
        <f t="shared" ca="1" si="554"/>
        <v>4.2173226557844515E-2</v>
      </c>
      <c r="GC105" s="103">
        <f t="shared" ca="1" si="554"/>
        <v>4.0697865498944399E-2</v>
      </c>
      <c r="GD105" s="103">
        <f t="shared" ca="1" si="556"/>
        <v>3.8879475121848986E-2</v>
      </c>
      <c r="GE105" s="103">
        <f t="shared" ca="1" si="556"/>
        <v>3.6790106587744967E-2</v>
      </c>
      <c r="GF105" s="103">
        <f t="shared" ca="1" si="556"/>
        <v>3.4501259693109368E-2</v>
      </c>
      <c r="GG105" s="103">
        <f t="shared" ca="1" si="556"/>
        <v>3.2081025551784277E-2</v>
      </c>
      <c r="GH105" s="103">
        <f t="shared" ca="1" si="556"/>
        <v>2.9591912576183106E-2</v>
      </c>
      <c r="GI105" s="103">
        <f t="shared" ca="1" si="556"/>
        <v>2.708934650990481E-2</v>
      </c>
      <c r="GJ105" s="103">
        <f t="shared" ca="1" si="556"/>
        <v>2.4620791171819822E-2</v>
      </c>
      <c r="GK105" s="103">
        <f t="shared" ca="1" si="556"/>
        <v>2.2225407582097019E-2</v>
      </c>
      <c r="GL105" s="103">
        <f t="shared" ca="1" si="556"/>
        <v>1.9934153643348392E-2</v>
      </c>
      <c r="GM105" s="103">
        <f t="shared" ca="1" si="556"/>
        <v>1.7770222141839327E-2</v>
      </c>
      <c r="GN105" s="103">
        <f t="shared" ca="1" si="556"/>
        <v>1.574971880778531E-2</v>
      </c>
      <c r="GO105" s="103">
        <f t="shared" ca="1" si="556"/>
        <v>1.3882491881926366E-2</v>
      </c>
      <c r="GP105" s="103">
        <f t="shared" ca="1" si="556"/>
        <v>1.2173037724048768E-2</v>
      </c>
      <c r="GQ105" s="103">
        <f t="shared" ca="1" si="556"/>
        <v>1.0621421535476742E-2</v>
      </c>
      <c r="GR105" s="103">
        <f t="shared" ca="1" si="556"/>
        <v>9.2241667833906672E-3</v>
      </c>
      <c r="GS105" s="103">
        <f t="shared" ca="1" si="556"/>
        <v>7.9750803878931888E-3</v>
      </c>
      <c r="GT105" s="103">
        <f t="shared" ca="1" si="558"/>
        <v>6.8659925330871747E-3</v>
      </c>
      <c r="GU105" s="103">
        <f t="shared" ca="1" si="558"/>
        <v>5.8873997804062012E-3</v>
      </c>
      <c r="GV105" s="103">
        <f t="shared" ca="1" si="558"/>
        <v>5.0290079276614792E-3</v>
      </c>
      <c r="GW105" s="103">
        <f t="shared" ca="1" si="558"/>
        <v>4.2801768717817285E-3</v>
      </c>
      <c r="GX105" s="103">
        <f t="shared" ca="1" si="558"/>
        <v>3.6302738046827278E-3</v>
      </c>
      <c r="GY105" s="103">
        <f t="shared" ca="1" si="558"/>
        <v>3.0689436639295144E-3</v>
      </c>
      <c r="GZ105" s="103">
        <f t="shared" ca="1" si="558"/>
        <v>2.5863071545182423E-3</v>
      </c>
      <c r="HA105" s="103">
        <f t="shared" ca="1" si="558"/>
        <v>2.1730971284738007E-3</v>
      </c>
      <c r="HB105" s="103">
        <f t="shared" ca="1" si="558"/>
        <v>1.8207439026834977E-3</v>
      </c>
      <c r="HC105" s="103">
        <f t="shared" ca="1" si="558"/>
        <v>1.5214194257189288E-3</v>
      </c>
      <c r="HD105" s="103">
        <f t="shared" ca="1" si="558"/>
        <v>1.2680492464517417E-3</v>
      </c>
      <c r="HE105" s="103">
        <f t="shared" ca="1" si="557"/>
        <v>1.0543001289214928E-3</v>
      </c>
      <c r="HF105" s="103">
        <f t="shared" ca="1" si="553"/>
        <v>8.7455000267233651E-4</v>
      </c>
      <c r="HG105" s="103">
        <f t="shared" ca="1" si="553"/>
        <v>7.2384580945872323E-4</v>
      </c>
      <c r="HH105" s="103">
        <f t="shared" ca="1" si="553"/>
        <v>5.9785375493082182E-4</v>
      </c>
      <c r="HI105" s="103">
        <f t="shared" ca="1" si="553"/>
        <v>4.9280552705255353E-4</v>
      </c>
      <c r="HJ105" s="103">
        <f t="shared" ca="1" si="553"/>
        <v>4.0544321601754263E-4</v>
      </c>
      <c r="HK105" s="103">
        <f t="shared" ca="1" si="553"/>
        <v>3.3296496672075026E-4</v>
      </c>
      <c r="HL105" s="103">
        <f t="shared" ca="1" si="553"/>
        <v>2.7297281028026987E-4</v>
      </c>
      <c r="HM105" s="103">
        <f t="shared" ca="1" si="552"/>
        <v>2.2342364668270784E-4</v>
      </c>
      <c r="HN105" s="103">
        <f t="shared" ca="1" si="552"/>
        <v>1.8258397456216718E-4</v>
      </c>
      <c r="HO105" s="103">
        <f t="shared" ca="1" si="552"/>
        <v>1.4898867344170791E-4</v>
      </c>
      <c r="HP105" s="103">
        <f t="shared" ca="1" si="552"/>
        <v>1.2140392539594651E-4</v>
      </c>
      <c r="HQ105" s="103">
        <f t="shared" ca="1" si="552"/>
        <v>9.8794204553720496E-5</v>
      </c>
      <c r="HR105" s="103">
        <f t="shared" ca="1" si="552"/>
        <v>8.0293152798782713E-5</v>
      </c>
      <c r="HS105" s="103">
        <f t="shared" ca="1" si="552"/>
        <v>6.5178088367923186E-5</v>
      </c>
      <c r="HT105" s="103">
        <f t="shared" ca="1" si="552"/>
        <v>5.2847852141657561E-5</v>
      </c>
      <c r="HU105" s="103">
        <f t="shared" ca="1" si="552"/>
        <v>4.2803676974623186E-5</v>
      </c>
      <c r="HV105" s="103">
        <f t="shared" ca="1" si="552"/>
        <v>3.4632762437314404E-5</v>
      </c>
      <c r="HW105" s="103">
        <f t="shared" ca="1" si="552"/>
        <v>2.7994245991314066E-5</v>
      </c>
      <c r="HX105" s="103">
        <f t="shared" ca="1" si="552"/>
        <v>2.2607278083008893E-5</v>
      </c>
      <c r="HY105" s="103">
        <f t="shared" ca="1" si="552"/>
        <v>9.3121379428406966E-5</v>
      </c>
      <c r="HZ105" s="104">
        <f t="shared" ca="1" si="541"/>
        <v>0.5671233284861813</v>
      </c>
      <c r="IA105" s="105">
        <f t="shared" ca="1" si="559"/>
        <v>2.4275763134468879E-2</v>
      </c>
      <c r="IB105" s="105">
        <f t="shared" ca="1" si="560"/>
        <v>1.0238989004890177E-2</v>
      </c>
      <c r="IC105" s="105">
        <f t="shared" ca="1" si="561"/>
        <v>1.3126400924400698E-2</v>
      </c>
      <c r="ID105" s="105">
        <f t="shared" ca="1" si="562"/>
        <v>1.6349784259633241E-2</v>
      </c>
      <c r="IE105" s="105">
        <f t="shared" ca="1" si="563"/>
        <v>1.9827170209500068E-2</v>
      </c>
      <c r="IF105" s="105">
        <f t="shared" ca="1" si="564"/>
        <v>2.345388442164811E-2</v>
      </c>
      <c r="IG105" s="105">
        <f t="shared" ca="1" si="565"/>
        <v>2.7109690913603195E-2</v>
      </c>
      <c r="IH105" s="105">
        <f t="shared" ca="1" si="566"/>
        <v>3.0667313331035215E-2</v>
      </c>
      <c r="II105" s="105">
        <f t="shared" ca="1" si="567"/>
        <v>3.4001335780268781E-2</v>
      </c>
      <c r="IJ105" s="105">
        <f t="shared" ca="1" si="568"/>
        <v>3.5873991014082257E-2</v>
      </c>
      <c r="IK105" s="105">
        <f t="shared" ca="1" si="569"/>
        <v>3.9554875704909488E-2</v>
      </c>
      <c r="IL105" s="105">
        <f t="shared" ca="1" si="570"/>
        <v>4.1600622346635752E-2</v>
      </c>
      <c r="IM105" s="105">
        <f t="shared" ca="1" si="571"/>
        <v>4.3083347113949698E-2</v>
      </c>
      <c r="IN105" s="105">
        <f t="shared" ca="1" si="572"/>
        <v>4.3978805258453983E-2</v>
      </c>
      <c r="IO105" s="105">
        <f t="shared" ca="1" si="573"/>
        <v>4.428791169725977E-2</v>
      </c>
      <c r="IP105" s="105">
        <f t="shared" ca="1" si="574"/>
        <v>4.4034172786385169E-2</v>
      </c>
      <c r="IQ105" s="105">
        <f t="shared" ca="1" si="575"/>
        <v>4.3260013394059334E-2</v>
      </c>
      <c r="IR105" s="105">
        <f t="shared" ca="1" si="576"/>
        <v>4.2022455617514679E-2</v>
      </c>
      <c r="IS105" s="105">
        <f t="shared" ca="1" si="577"/>
        <v>4.038857353146301E-2</v>
      </c>
      <c r="IT105" s="105">
        <f t="shared" ca="1" si="578"/>
        <v>3.8431082569726063E-2</v>
      </c>
      <c r="IU105" s="105">
        <f t="shared" ca="1" si="579"/>
        <v>3.6224337805116566E-2</v>
      </c>
      <c r="IV105" s="105">
        <f t="shared" ca="1" si="580"/>
        <v>3.3840925814277417E-2</v>
      </c>
      <c r="IW105" s="105">
        <f t="shared" ca="1" si="581"/>
        <v>3.1348950242022784E-2</v>
      </c>
      <c r="IX105" s="105">
        <f t="shared" ca="1" si="582"/>
        <v>2.8810038468473291E-2</v>
      </c>
      <c r="IY105" s="105">
        <f t="shared" ca="1" si="583"/>
        <v>2.6278039606361398E-2</v>
      </c>
      <c r="IZ105" s="105">
        <f t="shared" ca="1" si="584"/>
        <v>2.3798343454608545E-2</v>
      </c>
      <c r="JA105" s="105">
        <f t="shared" ca="1" si="585"/>
        <v>2.1407725103663941E-2</v>
      </c>
      <c r="JB105" s="105">
        <f t="shared" ca="1" si="586"/>
        <v>1.9134608477055847E-2</v>
      </c>
      <c r="JC105" s="105">
        <f t="shared" ca="1" si="587"/>
        <v>1.6999641416721212E-2</v>
      </c>
      <c r="JD105" s="105">
        <f t="shared" ca="1" si="588"/>
        <v>1.5016482038422936E-2</v>
      </c>
      <c r="JE105" s="105">
        <f t="shared" ca="1" si="589"/>
        <v>1.3192708244772431E-2</v>
      </c>
      <c r="JF105" s="105">
        <f t="shared" ca="1" si="590"/>
        <v>1.1530777125562141E-2</v>
      </c>
      <c r="JG105" s="105">
        <f t="shared" ca="1" si="591"/>
        <v>1.0028976624569147E-2</v>
      </c>
      <c r="JH105" s="105">
        <f t="shared" ca="1" si="592"/>
        <v>8.6823269382025128E-3</v>
      </c>
      <c r="JI105" s="105">
        <f t="shared" ca="1" si="593"/>
        <v>7.4834027269860765E-3</v>
      </c>
      <c r="JJ105" s="105">
        <f t="shared" ca="1" si="594"/>
        <v>6.4230588513962917E-3</v>
      </c>
      <c r="JK105" s="105">
        <f t="shared" ca="1" si="595"/>
        <v>5.4910517837371466E-3</v>
      </c>
      <c r="JL105" s="105">
        <f t="shared" ca="1" si="596"/>
        <v>4.6765561182174481E-3</v>
      </c>
      <c r="JM105" s="105">
        <f t="shared" ca="1" si="597"/>
        <v>3.9685808736585797E-3</v>
      </c>
      <c r="JN105" s="105">
        <f t="shared" ca="1" si="598"/>
        <v>3.3562938168464353E-3</v>
      </c>
      <c r="JO105" s="105">
        <f t="shared" ca="1" si="599"/>
        <v>2.8292641284218272E-3</v>
      </c>
      <c r="JP105" s="105">
        <f t="shared" ca="1" si="600"/>
        <v>2.3776346901658147E-3</v>
      </c>
      <c r="JQ105" s="105">
        <f t="shared" ca="1" si="601"/>
        <v>1.9922353758557135E-3</v>
      </c>
      <c r="JR105" s="105">
        <f t="shared" ca="1" si="602"/>
        <v>1.6646482270653749E-3</v>
      </c>
      <c r="JS105" s="105">
        <f t="shared" ca="1" si="603"/>
        <v>1.3872344998216229E-3</v>
      </c>
      <c r="JT105" s="105">
        <f t="shared" ca="1" si="604"/>
        <v>1.1531324458497812E-3</v>
      </c>
      <c r="JU105" s="105">
        <f t="shared" ca="1" si="605"/>
        <v>9.5623347207758201E-4</v>
      </c>
      <c r="JV105" s="105">
        <f t="shared" ca="1" si="606"/>
        <v>7.9114309812976062E-4</v>
      </c>
      <c r="JW105" s="105">
        <f t="shared" ca="1" si="607"/>
        <v>6.5313196831366346E-4</v>
      </c>
      <c r="JX105" s="105">
        <f t="shared" ca="1" si="608"/>
        <v>5.3808111276355505E-4</v>
      </c>
      <c r="JY105" s="105">
        <f t="shared" ca="1" si="609"/>
        <v>4.4242471417461671E-4</v>
      </c>
      <c r="JZ105" s="105">
        <f t="shared" ca="1" si="610"/>
        <v>3.6309283027190301E-4</v>
      </c>
      <c r="KA105" s="105">
        <f t="shared" ca="1" si="611"/>
        <v>2.9745584647165738E-4</v>
      </c>
      <c r="KB105" s="105">
        <f t="shared" ca="1" si="612"/>
        <v>2.4327188025453117E-4</v>
      </c>
      <c r="KC105" s="105">
        <f t="shared" ca="1" si="613"/>
        <v>1.9863791684694316E-4</v>
      </c>
      <c r="KD105" s="105">
        <f t="shared" ca="1" si="614"/>
        <v>1.6194511125677954E-4</v>
      </c>
      <c r="KE105" s="105">
        <f t="shared" ca="1" si="615"/>
        <v>1.318384302787187E-4</v>
      </c>
      <c r="KF105" s="105">
        <f t="shared" ca="1" si="616"/>
        <v>1.0718061600345206E-4</v>
      </c>
      <c r="KG105" s="105">
        <f t="shared" ca="1" si="617"/>
        <v>8.7020316820056874E-5</v>
      </c>
      <c r="KH105" s="105">
        <f t="shared" ca="1" si="618"/>
        <v>7.056414146329992E-5</v>
      </c>
      <c r="KI105" s="105">
        <f t="shared" ca="1" si="619"/>
        <v>5.71523364158474E-5</v>
      </c>
      <c r="KJ105" s="105">
        <f t="shared" ca="1" si="620"/>
        <v>4.6237758490732412E-5</v>
      </c>
      <c r="KK105" s="105">
        <f t="shared" ca="1" si="621"/>
        <v>3.7367805754639778E-5</v>
      </c>
      <c r="KL105" s="105">
        <f t="shared" ca="1" si="622"/>
        <v>3.0168975435111525E-5</v>
      </c>
      <c r="KM105" s="105">
        <f t="shared" ca="1" si="623"/>
        <v>2.4333732604770589E-5</v>
      </c>
      <c r="KN105" s="105">
        <f t="shared" ca="1" si="624"/>
        <v>1.9609394746305394E-5</v>
      </c>
      <c r="KO105" s="105">
        <f t="shared" ca="1" si="625"/>
        <v>7.9950629686428005E-5</v>
      </c>
      <c r="KP105" s="102"/>
      <c r="KQ105" s="106">
        <f t="shared" ca="1" si="472"/>
        <v>0.5525701148852612</v>
      </c>
      <c r="KR105" s="107">
        <f t="shared" ca="1" si="473"/>
        <v>0.18793152504986113</v>
      </c>
    </row>
    <row r="106" spans="1:304" s="63" customFormat="1" ht="15.5" x14ac:dyDescent="0.35">
      <c r="A106" s="62"/>
      <c r="B106" s="67" t="s">
        <v>208</v>
      </c>
      <c r="C106" s="95">
        <f t="shared" si="474"/>
        <v>342.81017647058826</v>
      </c>
      <c r="D106" s="75">
        <f ca="1">'Stochastic inputs'!H127</f>
        <v>25.69313</v>
      </c>
      <c r="E106" s="75">
        <v>4.7316719999999997</v>
      </c>
      <c r="F106" s="96">
        <v>25.51327809</v>
      </c>
      <c r="G106" s="96">
        <v>4.6985502959999996</v>
      </c>
      <c r="H106" s="97">
        <f t="shared" ca="1" si="327"/>
        <v>3.2295472282469366</v>
      </c>
      <c r="I106" s="97">
        <f t="shared" ca="1" si="328"/>
        <v>0.18262755949785114</v>
      </c>
      <c r="J106" s="98">
        <f t="shared" si="329"/>
        <v>3.2225226133099723</v>
      </c>
      <c r="K106" s="98">
        <f t="shared" si="330"/>
        <v>0.18262755949785114</v>
      </c>
      <c r="L106" s="98">
        <v>1.2352941176470588E-3</v>
      </c>
      <c r="M106" s="99">
        <v>533.86199999999997</v>
      </c>
      <c r="N106" s="98"/>
      <c r="O106" s="97">
        <f t="shared" ca="1" si="331"/>
        <v>3.2295472282469366</v>
      </c>
      <c r="P106" s="97">
        <f t="shared" ca="1" si="331"/>
        <v>0.18262755949785114</v>
      </c>
      <c r="Q106" s="99">
        <f t="shared" si="542"/>
        <v>342.81017647058826</v>
      </c>
      <c r="R106" s="100">
        <f t="shared" si="543"/>
        <v>358.70594117647056</v>
      </c>
      <c r="S106" s="99">
        <f t="shared" si="544"/>
        <v>375.60599999999999</v>
      </c>
      <c r="T106" s="100">
        <f t="shared" si="545"/>
        <v>394.00323529411764</v>
      </c>
      <c r="U106" s="99">
        <f t="shared" si="546"/>
        <v>413.86429411764703</v>
      </c>
      <c r="V106" s="100">
        <f t="shared" si="547"/>
        <v>435.5634705882353</v>
      </c>
      <c r="W106" s="99">
        <f t="shared" si="548"/>
        <v>459.76782352941177</v>
      </c>
      <c r="X106" s="100">
        <f t="shared" si="549"/>
        <v>485.13582352941177</v>
      </c>
      <c r="Y106" s="99">
        <f t="shared" si="550"/>
        <v>510.05664705882356</v>
      </c>
      <c r="Z106" s="100">
        <f t="shared" si="551"/>
        <v>533.86199999999997</v>
      </c>
      <c r="AA106" s="98"/>
      <c r="AB106" s="98">
        <f t="shared" si="332"/>
        <v>3.2225226133099723</v>
      </c>
      <c r="AC106" s="98">
        <f t="shared" si="332"/>
        <v>0.18262755949785114</v>
      </c>
      <c r="AD106" s="101">
        <f t="shared" ca="1" si="333"/>
        <v>7.5894511989559073</v>
      </c>
      <c r="AE106" s="101">
        <f t="shared" ca="1" si="334"/>
        <v>3.2575842525034768</v>
      </c>
      <c r="AF106" s="101">
        <f t="shared" ca="1" si="335"/>
        <v>4.2006601535779247</v>
      </c>
      <c r="AG106" s="101">
        <f t="shared" ca="1" si="336"/>
        <v>5.2619821892931915</v>
      </c>
      <c r="AH106" s="101">
        <f t="shared" ca="1" si="337"/>
        <v>6.4165151182688742</v>
      </c>
      <c r="AI106" s="101">
        <f t="shared" ca="1" si="338"/>
        <v>7.6312086759037712</v>
      </c>
      <c r="AJ106" s="101">
        <f t="shared" ca="1" si="339"/>
        <v>8.86717151044164</v>
      </c>
      <c r="AK106" s="101">
        <f t="shared" ca="1" si="340"/>
        <v>10.082378403665755</v>
      </c>
      <c r="AL106" s="101">
        <f t="shared" ca="1" si="341"/>
        <v>11.234591512543535</v>
      </c>
      <c r="AM106" s="101">
        <f t="shared" ca="1" si="342"/>
        <v>12.284179646682945</v>
      </c>
      <c r="AN106" s="101">
        <f t="shared" ca="1" si="343"/>
        <v>13.196565413153049</v>
      </c>
      <c r="AO106" s="101">
        <f t="shared" ca="1" si="344"/>
        <v>13.944104431435301</v>
      </c>
      <c r="AP106" s="101">
        <f t="shared" ca="1" si="345"/>
        <v>14.507287998808755</v>
      </c>
      <c r="AQ106" s="101">
        <f t="shared" ca="1" si="346"/>
        <v>14.87524619094776</v>
      </c>
      <c r="AR106" s="101">
        <f t="shared" ca="1" si="347"/>
        <v>15.045601455471207</v>
      </c>
      <c r="AS106" s="101">
        <f t="shared" ca="1" si="348"/>
        <v>15.023776649815641</v>
      </c>
      <c r="AT106" s="101">
        <f t="shared" ca="1" si="349"/>
        <v>14.821893759389358</v>
      </c>
      <c r="AU106" s="101">
        <f t="shared" ca="1" si="350"/>
        <v>14.457411238628772</v>
      </c>
      <c r="AV106" s="101">
        <f t="shared" ca="1" si="351"/>
        <v>13.95164245366939</v>
      </c>
      <c r="AW106" s="101">
        <f t="shared" ca="1" si="352"/>
        <v>13.328279727604892</v>
      </c>
      <c r="AX106" s="101">
        <f t="shared" ca="1" si="353"/>
        <v>12.612022931716599</v>
      </c>
      <c r="AY106" s="101">
        <f t="shared" ca="1" si="354"/>
        <v>11.827382923852412</v>
      </c>
      <c r="AZ106" s="101">
        <f t="shared" ca="1" si="355"/>
        <v>10.997702030764616</v>
      </c>
      <c r="BA106" s="101">
        <f t="shared" ca="1" si="356"/>
        <v>10.144408772343548</v>
      </c>
      <c r="BB106" s="101">
        <f t="shared" ca="1" si="357"/>
        <v>9.2865036575333786</v>
      </c>
      <c r="BC106" s="101">
        <f t="shared" ca="1" si="358"/>
        <v>8.4402577664570515</v>
      </c>
      <c r="BD106" s="101">
        <f t="shared" ca="1" si="359"/>
        <v>7.6190958953494272</v>
      </c>
      <c r="BE106" s="101">
        <f t="shared" ca="1" si="360"/>
        <v>6.8336307282680799</v>
      </c>
      <c r="BF106" s="101">
        <f t="shared" ca="1" si="361"/>
        <v>6.0918129883654926</v>
      </c>
      <c r="BG106" s="101">
        <f t="shared" ca="1" si="362"/>
        <v>5.3991638838590239</v>
      </c>
      <c r="BH106" s="101">
        <f t="shared" ca="1" si="363"/>
        <v>4.7590594918946847</v>
      </c>
      <c r="BI106" s="101">
        <f t="shared" ca="1" si="364"/>
        <v>4.1730412103642847</v>
      </c>
      <c r="BJ106" s="101">
        <f t="shared" ca="1" si="365"/>
        <v>3.6411313909452874</v>
      </c>
      <c r="BK106" s="101">
        <f t="shared" ca="1" si="366"/>
        <v>3.1621382428082918</v>
      </c>
      <c r="BL106" s="101">
        <f t="shared" ca="1" si="367"/>
        <v>2.7339387151407903</v>
      </c>
      <c r="BM106" s="101">
        <f t="shared" ca="1" si="368"/>
        <v>2.353732111913355</v>
      </c>
      <c r="BN106" s="101">
        <f t="shared" ca="1" si="369"/>
        <v>2.0182605576739516</v>
      </c>
      <c r="BO106" s="101">
        <f t="shared" ca="1" si="370"/>
        <v>1.7239950951536185</v>
      </c>
      <c r="BP106" s="101">
        <f t="shared" ca="1" si="371"/>
        <v>1.4672881887408242</v>
      </c>
      <c r="BQ106" s="101">
        <f t="shared" ca="1" si="372"/>
        <v>1.2444948036198393</v>
      </c>
      <c r="BR106" s="101">
        <f t="shared" ca="1" si="373"/>
        <v>1.0520651190099701</v>
      </c>
      <c r="BS106" s="101">
        <f t="shared" ca="1" si="374"/>
        <v>0.88661241204754337</v>
      </c>
      <c r="BT106" s="101">
        <f t="shared" ca="1" si="375"/>
        <v>0.74495981009983192</v>
      </c>
      <c r="BU106" s="101">
        <f t="shared" ca="1" si="376"/>
        <v>0.62416953858667723</v>
      </c>
      <c r="BV106" s="101">
        <f t="shared" ca="1" si="377"/>
        <v>0.5215580618164869</v>
      </c>
      <c r="BW106" s="101">
        <f t="shared" ca="1" si="378"/>
        <v>0.43470018594951787</v>
      </c>
      <c r="BX106" s="101">
        <f t="shared" ca="1" si="379"/>
        <v>0.36142481324854081</v>
      </c>
      <c r="BY106" s="101">
        <f t="shared" ca="1" si="380"/>
        <v>0.29980464074845703</v>
      </c>
      <c r="BZ106" s="101">
        <f t="shared" ca="1" si="381"/>
        <v>0.24814170967804064</v>
      </c>
      <c r="CA106" s="101">
        <f t="shared" ca="1" si="382"/>
        <v>0.20495035123143879</v>
      </c>
      <c r="CB106" s="101">
        <f t="shared" ca="1" si="383"/>
        <v>0.16893874969456707</v>
      </c>
      <c r="CC106" s="101">
        <f t="shared" ca="1" si="384"/>
        <v>0.13899006043177659</v>
      </c>
      <c r="CD106" s="101">
        <f t="shared" ca="1" si="385"/>
        <v>0.11414377900006391</v>
      </c>
      <c r="CE106" s="101">
        <f t="shared" ca="1" si="386"/>
        <v>9.3577857263851691E-2</v>
      </c>
      <c r="CF106" s="101">
        <f t="shared" ca="1" si="387"/>
        <v>7.659189974700141E-2</v>
      </c>
      <c r="CG106" s="101">
        <f t="shared" ca="1" si="388"/>
        <v>6.2591644540357913E-2</v>
      </c>
      <c r="CH106" s="101">
        <f t="shared" ca="1" si="389"/>
        <v>5.1074833434670716E-2</v>
      </c>
      <c r="CI106" s="101">
        <f t="shared" ca="1" si="390"/>
        <v>4.161850108920654E-2</v>
      </c>
      <c r="CJ106" s="101">
        <f t="shared" ca="1" si="391"/>
        <v>3.3867658697332305E-2</v>
      </c>
      <c r="CK106" s="101">
        <f t="shared" ca="1" si="392"/>
        <v>2.7525309880330601E-2</v>
      </c>
      <c r="CL106" s="101">
        <f t="shared" ca="1" si="393"/>
        <v>2.2343711975423335E-2</v>
      </c>
      <c r="CM106" s="101">
        <f t="shared" ca="1" si="394"/>
        <v>1.8116781518773179E-2</v>
      </c>
      <c r="CN106" s="101">
        <f t="shared" ca="1" si="395"/>
        <v>1.4673536057260626E-2</v>
      </c>
      <c r="CO106" s="101">
        <f t="shared" ca="1" si="396"/>
        <v>1.1872463402799707E-2</v>
      </c>
      <c r="CP106" s="101">
        <f t="shared" ca="1" si="397"/>
        <v>9.5967124084434304E-3</v>
      </c>
      <c r="CQ106" s="101">
        <f t="shared" ca="1" si="398"/>
        <v>7.7500049891559382E-3</v>
      </c>
      <c r="CR106" s="101">
        <f t="shared" ca="1" si="399"/>
        <v>3.1922956515036786E-2</v>
      </c>
      <c r="CS106" s="102">
        <f t="shared" ca="1" si="400"/>
        <v>342.81017647058815</v>
      </c>
      <c r="CT106" s="74">
        <f t="shared" si="475"/>
        <v>8.3126473239924152</v>
      </c>
      <c r="CU106" s="74">
        <f t="shared" si="476"/>
        <v>3.5060938797444829</v>
      </c>
      <c r="CV106" s="74">
        <f t="shared" si="477"/>
        <v>4.4948181819643676</v>
      </c>
      <c r="CW106" s="74">
        <f t="shared" si="478"/>
        <v>5.598587761004989</v>
      </c>
      <c r="CX106" s="74">
        <f t="shared" si="479"/>
        <v>6.7893343855510819</v>
      </c>
      <c r="CY106" s="74">
        <f t="shared" si="480"/>
        <v>8.0312148580002241</v>
      </c>
      <c r="CZ106" s="74">
        <f t="shared" si="481"/>
        <v>9.2830572772910482</v>
      </c>
      <c r="DA106" s="74">
        <f t="shared" si="482"/>
        <v>10.501278937480629</v>
      </c>
      <c r="DB106" s="74">
        <f t="shared" si="483"/>
        <v>11.642934202332034</v>
      </c>
      <c r="DC106" s="74">
        <f t="shared" ca="1" si="401"/>
        <v>12.284179646682945</v>
      </c>
      <c r="DD106" s="74">
        <f t="shared" si="484"/>
        <v>13.544609487987669</v>
      </c>
      <c r="DE106" s="74">
        <f t="shared" si="485"/>
        <v>14.24512589411318</v>
      </c>
      <c r="DF106" s="74">
        <f t="shared" si="486"/>
        <v>14.752849091153641</v>
      </c>
      <c r="DG106" s="74">
        <f t="shared" si="487"/>
        <v>15.059477052030868</v>
      </c>
      <c r="DH106" s="74">
        <f t="shared" si="488"/>
        <v>15.165323067957731</v>
      </c>
      <c r="DI106" s="74">
        <f t="shared" si="489"/>
        <v>15.078436321420003</v>
      </c>
      <c r="DJ106" s="74">
        <f t="shared" si="490"/>
        <v>14.813344181357742</v>
      </c>
      <c r="DK106" s="74">
        <f t="shared" si="491"/>
        <v>14.389572484357082</v>
      </c>
      <c r="DL106" s="74">
        <f t="shared" si="492"/>
        <v>13.830089123314899</v>
      </c>
      <c r="DM106" s="74">
        <f t="shared" si="493"/>
        <v>13.159793737967462</v>
      </c>
      <c r="DN106" s="74">
        <f t="shared" si="494"/>
        <v>12.404147422724785</v>
      </c>
      <c r="DO106" s="74">
        <f t="shared" si="495"/>
        <v>11.588005693302117</v>
      </c>
      <c r="DP106" s="74">
        <f t="shared" si="496"/>
        <v>10.734688993950076</v>
      </c>
      <c r="DQ106" s="74">
        <f t="shared" si="497"/>
        <v>9.8653001288773989</v>
      </c>
      <c r="DR106" s="74">
        <f t="shared" si="498"/>
        <v>8.998278422952076</v>
      </c>
      <c r="DS106" s="74">
        <f t="shared" si="499"/>
        <v>8.1491665138432445</v>
      </c>
      <c r="DT106" s="74">
        <f t="shared" si="500"/>
        <v>7.3305571408818535</v>
      </c>
      <c r="DU106" s="74">
        <f t="shared" si="501"/>
        <v>6.5521833884840657</v>
      </c>
      <c r="DV106" s="74">
        <f t="shared" si="502"/>
        <v>5.8211156101985058</v>
      </c>
      <c r="DW106" s="74">
        <f t="shared" si="503"/>
        <v>5.142030697079778</v>
      </c>
      <c r="DX106" s="74">
        <f t="shared" si="504"/>
        <v>4.517523518402033</v>
      </c>
      <c r="DY106" s="74">
        <f t="shared" si="505"/>
        <v>3.9484354450739771</v>
      </c>
      <c r="DZ106" s="74">
        <f t="shared" si="506"/>
        <v>3.4341802248941393</v>
      </c>
      <c r="EA106" s="74">
        <f t="shared" si="507"/>
        <v>2.9730526446931171</v>
      </c>
      <c r="EB106" s="74">
        <f t="shared" si="508"/>
        <v>2.5625100767485862</v>
      </c>
      <c r="EC106" s="74">
        <f t="shared" si="509"/>
        <v>2.1994209894515571</v>
      </c>
      <c r="ED106" s="74">
        <f t="shared" si="510"/>
        <v>1.8802777347574009</v>
      </c>
      <c r="EE106" s="74">
        <f t="shared" si="511"/>
        <v>1.6013734145561453</v>
      </c>
      <c r="EF106" s="74">
        <f t="shared" si="512"/>
        <v>1.3589444334552836</v>
      </c>
      <c r="EG106" s="74">
        <f t="shared" si="513"/>
        <v>1.1492815554591715</v>
      </c>
      <c r="EH106" s="74">
        <f t="shared" si="514"/>
        <v>0.96881299902780549</v>
      </c>
      <c r="EI106" s="74">
        <f t="shared" si="515"/>
        <v>0.81416343268628666</v>
      </c>
      <c r="EJ106" s="74">
        <f t="shared" si="516"/>
        <v>0.68219276873547996</v>
      </c>
      <c r="EK106" s="74">
        <f t="shared" si="517"/>
        <v>0.57001848112679132</v>
      </c>
      <c r="EL106" s="74">
        <f t="shared" si="518"/>
        <v>0.4750248669348151</v>
      </c>
      <c r="EM106" s="74">
        <f t="shared" si="519"/>
        <v>0.39486228659858491</v>
      </c>
      <c r="EN106" s="74">
        <f t="shared" si="520"/>
        <v>0.32743900032090989</v>
      </c>
      <c r="EO106" s="74">
        <f t="shared" si="521"/>
        <v>0.27090779890769057</v>
      </c>
      <c r="EP106" s="74">
        <f t="shared" si="522"/>
        <v>0.22364922900848108</v>
      </c>
      <c r="EQ106" s="74">
        <f t="shared" si="523"/>
        <v>0.18425284912068685</v>
      </c>
      <c r="ER106" s="74">
        <f t="shared" si="524"/>
        <v>0.15149763144334619</v>
      </c>
      <c r="ES106" s="74">
        <f t="shared" si="525"/>
        <v>0.12433234857342013</v>
      </c>
      <c r="ET106" s="74">
        <f t="shared" si="526"/>
        <v>0.10185655266456443</v>
      </c>
      <c r="EU106" s="74">
        <f t="shared" si="527"/>
        <v>8.3302565328176467E-2</v>
      </c>
      <c r="EV106" s="74">
        <f t="shared" si="528"/>
        <v>6.8018745230572789E-2</v>
      </c>
      <c r="EW106" s="74">
        <f t="shared" si="529"/>
        <v>5.545418235733561E-2</v>
      </c>
      <c r="EX106" s="74">
        <f t="shared" si="530"/>
        <v>4.5144878395178369E-2</v>
      </c>
      <c r="EY106" s="74">
        <f t="shared" si="531"/>
        <v>3.6701406908188933E-2</v>
      </c>
      <c r="EZ106" s="74">
        <f t="shared" si="532"/>
        <v>2.9798000571199929E-2</v>
      </c>
      <c r="FA106" s="74">
        <f t="shared" si="533"/>
        <v>2.4162981754911401E-2</v>
      </c>
      <c r="FB106" s="74">
        <f t="shared" si="534"/>
        <v>1.9570433841172935E-2</v>
      </c>
      <c r="FC106" s="74">
        <f t="shared" si="535"/>
        <v>1.58330008929626E-2</v>
      </c>
      <c r="FD106" s="74">
        <f t="shared" si="536"/>
        <v>1.279570033655178E-2</v>
      </c>
      <c r="FE106" s="74">
        <f t="shared" si="537"/>
        <v>1.0330635190709507E-2</v>
      </c>
      <c r="FF106" s="74">
        <f t="shared" si="538"/>
        <v>8.3324975655484686E-3</v>
      </c>
      <c r="FG106" s="74">
        <f t="shared" si="539"/>
        <v>6.7147624509293433E-3</v>
      </c>
      <c r="FH106" s="74">
        <f t="shared" si="540"/>
        <v>2.7377157382572015E-2</v>
      </c>
      <c r="FI106" s="102">
        <f t="shared" ca="1" si="402"/>
        <v>342.42578813884461</v>
      </c>
      <c r="FJ106" s="62"/>
      <c r="FK106" s="103">
        <f t="shared" ca="1" si="626"/>
        <v>2.21389320384048E-2</v>
      </c>
      <c r="FL106" s="103">
        <f t="shared" ca="1" si="626"/>
        <v>9.5025891181003651E-3</v>
      </c>
      <c r="FM106" s="103">
        <f t="shared" ca="1" si="626"/>
        <v>1.2253604011485132E-2</v>
      </c>
      <c r="FN106" s="103">
        <f t="shared" ca="1" si="626"/>
        <v>1.5349550714824391E-2</v>
      </c>
      <c r="FO106" s="103">
        <f t="shared" ca="1" si="626"/>
        <v>1.8717399770130184E-2</v>
      </c>
      <c r="FP106" s="103">
        <f t="shared" ca="1" si="626"/>
        <v>2.2260741365589247E-2</v>
      </c>
      <c r="FQ106" s="103">
        <f t="shared" ca="1" si="626"/>
        <v>2.5866126851115841E-2</v>
      </c>
      <c r="FR106" s="103">
        <f t="shared" ca="1" si="626"/>
        <v>2.941096588050322E-2</v>
      </c>
      <c r="FS106" s="103">
        <f t="shared" ca="1" si="626"/>
        <v>3.2772047866867868E-2</v>
      </c>
      <c r="FT106" s="103">
        <f t="shared" ca="1" si="626"/>
        <v>3.5833766001800368E-2</v>
      </c>
      <c r="FU106" s="103">
        <f t="shared" ca="1" si="626"/>
        <v>3.8495255738959275E-2</v>
      </c>
      <c r="FV106" s="103">
        <f t="shared" ca="1" si="626"/>
        <v>4.067587658860429E-2</v>
      </c>
      <c r="FW106" s="103">
        <f t="shared" ca="1" si="626"/>
        <v>4.2318720372215748E-2</v>
      </c>
      <c r="FX106" s="103">
        <f t="shared" ca="1" si="626"/>
        <v>4.3392078800274472E-2</v>
      </c>
      <c r="FY106" s="103">
        <f t="shared" ca="1" si="626"/>
        <v>4.3889016394943761E-2</v>
      </c>
      <c r="FZ106" s="103">
        <f t="shared" ca="1" si="554"/>
        <v>4.3825351990694553E-2</v>
      </c>
      <c r="GA106" s="103">
        <f t="shared" ca="1" si="554"/>
        <v>4.3236446222187988E-2</v>
      </c>
      <c r="GB106" s="103">
        <f t="shared" ca="1" si="554"/>
        <v>4.2173226557844515E-2</v>
      </c>
      <c r="GC106" s="103">
        <f t="shared" ca="1" si="554"/>
        <v>4.0697865498944399E-2</v>
      </c>
      <c r="GD106" s="103">
        <f t="shared" ca="1" si="556"/>
        <v>3.8879475121848986E-2</v>
      </c>
      <c r="GE106" s="103">
        <f t="shared" ca="1" si="556"/>
        <v>3.6790106587744967E-2</v>
      </c>
      <c r="GF106" s="103">
        <f t="shared" ca="1" si="556"/>
        <v>3.4501259693109368E-2</v>
      </c>
      <c r="GG106" s="103">
        <f t="shared" ca="1" si="556"/>
        <v>3.2081025551784277E-2</v>
      </c>
      <c r="GH106" s="103">
        <f t="shared" ca="1" si="556"/>
        <v>2.9591912576183106E-2</v>
      </c>
      <c r="GI106" s="103">
        <f t="shared" ca="1" si="556"/>
        <v>2.708934650990481E-2</v>
      </c>
      <c r="GJ106" s="103">
        <f t="shared" ca="1" si="556"/>
        <v>2.4620791171819822E-2</v>
      </c>
      <c r="GK106" s="103">
        <f t="shared" ca="1" si="556"/>
        <v>2.2225407582097019E-2</v>
      </c>
      <c r="GL106" s="103">
        <f t="shared" ca="1" si="556"/>
        <v>1.9934153643348392E-2</v>
      </c>
      <c r="GM106" s="103">
        <f t="shared" ca="1" si="556"/>
        <v>1.7770222141839327E-2</v>
      </c>
      <c r="GN106" s="103">
        <f t="shared" ca="1" si="556"/>
        <v>1.574971880778531E-2</v>
      </c>
      <c r="GO106" s="103">
        <f t="shared" ca="1" si="556"/>
        <v>1.3882491881926366E-2</v>
      </c>
      <c r="GP106" s="103">
        <f t="shared" ca="1" si="556"/>
        <v>1.2173037724048768E-2</v>
      </c>
      <c r="GQ106" s="103">
        <f t="shared" ca="1" si="556"/>
        <v>1.0621421535476742E-2</v>
      </c>
      <c r="GR106" s="103">
        <f t="shared" ca="1" si="556"/>
        <v>9.2241667833906672E-3</v>
      </c>
      <c r="GS106" s="103">
        <f t="shared" ca="1" si="556"/>
        <v>7.9750803878931888E-3</v>
      </c>
      <c r="GT106" s="103">
        <f t="shared" ca="1" si="558"/>
        <v>6.8659925330871747E-3</v>
      </c>
      <c r="GU106" s="103">
        <f t="shared" ca="1" si="558"/>
        <v>5.8873997804062012E-3</v>
      </c>
      <c r="GV106" s="103">
        <f t="shared" ca="1" si="558"/>
        <v>5.0290079276614792E-3</v>
      </c>
      <c r="GW106" s="103">
        <f t="shared" ca="1" si="558"/>
        <v>4.2801768717817285E-3</v>
      </c>
      <c r="GX106" s="103">
        <f t="shared" ca="1" si="558"/>
        <v>3.6302738046827278E-3</v>
      </c>
      <c r="GY106" s="103">
        <f t="shared" ca="1" si="558"/>
        <v>3.0689436639295144E-3</v>
      </c>
      <c r="GZ106" s="103">
        <f t="shared" ca="1" si="558"/>
        <v>2.5863071545182423E-3</v>
      </c>
      <c r="HA106" s="103">
        <f t="shared" ca="1" si="558"/>
        <v>2.1730971284738007E-3</v>
      </c>
      <c r="HB106" s="103">
        <f t="shared" ca="1" si="558"/>
        <v>1.8207439026834977E-3</v>
      </c>
      <c r="HC106" s="103">
        <f t="shared" ca="1" si="558"/>
        <v>1.5214194257189288E-3</v>
      </c>
      <c r="HD106" s="103">
        <f t="shared" ca="1" si="558"/>
        <v>1.2680492464517417E-3</v>
      </c>
      <c r="HE106" s="103">
        <f t="shared" ca="1" si="557"/>
        <v>1.0543001289214928E-3</v>
      </c>
      <c r="HF106" s="103">
        <f t="shared" ca="1" si="553"/>
        <v>8.7455000267233651E-4</v>
      </c>
      <c r="HG106" s="103">
        <f t="shared" ca="1" si="553"/>
        <v>7.2384580945872323E-4</v>
      </c>
      <c r="HH106" s="103">
        <f t="shared" ca="1" si="553"/>
        <v>5.9785375493082182E-4</v>
      </c>
      <c r="HI106" s="103">
        <f t="shared" ca="1" si="553"/>
        <v>4.9280552705255353E-4</v>
      </c>
      <c r="HJ106" s="103">
        <f t="shared" ca="1" si="553"/>
        <v>4.0544321601754263E-4</v>
      </c>
      <c r="HK106" s="103">
        <f t="shared" ca="1" si="553"/>
        <v>3.3296496672075026E-4</v>
      </c>
      <c r="HL106" s="103">
        <f t="shared" ca="1" si="553"/>
        <v>2.7297281028026987E-4</v>
      </c>
      <c r="HM106" s="103">
        <f t="shared" ca="1" si="552"/>
        <v>2.2342364668270784E-4</v>
      </c>
      <c r="HN106" s="103">
        <f t="shared" ca="1" si="552"/>
        <v>1.8258397456216718E-4</v>
      </c>
      <c r="HO106" s="103">
        <f t="shared" ca="1" si="552"/>
        <v>1.4898867344170791E-4</v>
      </c>
      <c r="HP106" s="103">
        <f t="shared" ca="1" si="552"/>
        <v>1.2140392539594651E-4</v>
      </c>
      <c r="HQ106" s="103">
        <f t="shared" ca="1" si="552"/>
        <v>9.8794204553720496E-5</v>
      </c>
      <c r="HR106" s="103">
        <f t="shared" ca="1" si="552"/>
        <v>8.0293152798782713E-5</v>
      </c>
      <c r="HS106" s="103">
        <f t="shared" ca="1" si="552"/>
        <v>6.5178088367923186E-5</v>
      </c>
      <c r="HT106" s="103">
        <f t="shared" ca="1" si="552"/>
        <v>5.2847852141657561E-5</v>
      </c>
      <c r="HU106" s="103">
        <f t="shared" ca="1" si="552"/>
        <v>4.2803676974623186E-5</v>
      </c>
      <c r="HV106" s="103">
        <f t="shared" ca="1" si="552"/>
        <v>3.4632762437314404E-5</v>
      </c>
      <c r="HW106" s="103">
        <f t="shared" ca="1" si="552"/>
        <v>2.7994245991314066E-5</v>
      </c>
      <c r="HX106" s="103">
        <f t="shared" ca="1" si="552"/>
        <v>2.2607278083008893E-5</v>
      </c>
      <c r="HY106" s="103">
        <f t="shared" ca="1" si="552"/>
        <v>9.3121379428406966E-5</v>
      </c>
      <c r="HZ106" s="104">
        <f t="shared" ca="1" si="541"/>
        <v>0.5671233284861813</v>
      </c>
      <c r="IA106" s="105">
        <f t="shared" ca="1" si="559"/>
        <v>2.4275763134468879E-2</v>
      </c>
      <c r="IB106" s="105">
        <f t="shared" ca="1" si="560"/>
        <v>1.0238989004890177E-2</v>
      </c>
      <c r="IC106" s="105">
        <f t="shared" ca="1" si="561"/>
        <v>1.3126400924400698E-2</v>
      </c>
      <c r="ID106" s="105">
        <f t="shared" ca="1" si="562"/>
        <v>1.6349784259633241E-2</v>
      </c>
      <c r="IE106" s="105">
        <f t="shared" ca="1" si="563"/>
        <v>1.9827170209500068E-2</v>
      </c>
      <c r="IF106" s="105">
        <f t="shared" ca="1" si="564"/>
        <v>2.345388442164811E-2</v>
      </c>
      <c r="IG106" s="105">
        <f t="shared" ca="1" si="565"/>
        <v>2.7109690913603195E-2</v>
      </c>
      <c r="IH106" s="105">
        <f t="shared" ca="1" si="566"/>
        <v>3.0667313331035215E-2</v>
      </c>
      <c r="II106" s="105">
        <f t="shared" ca="1" si="567"/>
        <v>3.4001335780268781E-2</v>
      </c>
      <c r="IJ106" s="105">
        <f t="shared" ca="1" si="568"/>
        <v>3.5873991014082257E-2</v>
      </c>
      <c r="IK106" s="105">
        <f t="shared" ca="1" si="569"/>
        <v>3.9554875704909488E-2</v>
      </c>
      <c r="IL106" s="105">
        <f t="shared" ca="1" si="570"/>
        <v>4.1600622346635752E-2</v>
      </c>
      <c r="IM106" s="105">
        <f t="shared" ca="1" si="571"/>
        <v>4.3083347113949698E-2</v>
      </c>
      <c r="IN106" s="105">
        <f t="shared" ca="1" si="572"/>
        <v>4.3978805258453983E-2</v>
      </c>
      <c r="IO106" s="105">
        <f t="shared" ca="1" si="573"/>
        <v>4.428791169725977E-2</v>
      </c>
      <c r="IP106" s="105">
        <f t="shared" ca="1" si="574"/>
        <v>4.4034172786385169E-2</v>
      </c>
      <c r="IQ106" s="105">
        <f t="shared" ca="1" si="575"/>
        <v>4.3260013394059334E-2</v>
      </c>
      <c r="IR106" s="105">
        <f t="shared" ca="1" si="576"/>
        <v>4.2022455617514679E-2</v>
      </c>
      <c r="IS106" s="105">
        <f t="shared" ca="1" si="577"/>
        <v>4.038857353146301E-2</v>
      </c>
      <c r="IT106" s="105">
        <f t="shared" ca="1" si="578"/>
        <v>3.8431082569726063E-2</v>
      </c>
      <c r="IU106" s="105">
        <f t="shared" ca="1" si="579"/>
        <v>3.6224337805116566E-2</v>
      </c>
      <c r="IV106" s="105">
        <f t="shared" ca="1" si="580"/>
        <v>3.3840925814277417E-2</v>
      </c>
      <c r="IW106" s="105">
        <f t="shared" ca="1" si="581"/>
        <v>3.1348950242022784E-2</v>
      </c>
      <c r="IX106" s="105">
        <f t="shared" ca="1" si="582"/>
        <v>2.8810038468473291E-2</v>
      </c>
      <c r="IY106" s="105">
        <f t="shared" ca="1" si="583"/>
        <v>2.6278039606361398E-2</v>
      </c>
      <c r="IZ106" s="105">
        <f t="shared" ca="1" si="584"/>
        <v>2.3798343454608545E-2</v>
      </c>
      <c r="JA106" s="105">
        <f t="shared" ca="1" si="585"/>
        <v>2.1407725103663941E-2</v>
      </c>
      <c r="JB106" s="105">
        <f t="shared" ca="1" si="586"/>
        <v>1.9134608477055847E-2</v>
      </c>
      <c r="JC106" s="105">
        <f t="shared" ca="1" si="587"/>
        <v>1.6999641416721212E-2</v>
      </c>
      <c r="JD106" s="105">
        <f t="shared" ca="1" si="588"/>
        <v>1.5016482038422936E-2</v>
      </c>
      <c r="JE106" s="105">
        <f t="shared" ca="1" si="589"/>
        <v>1.3192708244772431E-2</v>
      </c>
      <c r="JF106" s="105">
        <f t="shared" ca="1" si="590"/>
        <v>1.1530777125562141E-2</v>
      </c>
      <c r="JG106" s="105">
        <f t="shared" ca="1" si="591"/>
        <v>1.0028976624569147E-2</v>
      </c>
      <c r="JH106" s="105">
        <f t="shared" ca="1" si="592"/>
        <v>8.6823269382025128E-3</v>
      </c>
      <c r="JI106" s="105">
        <f t="shared" ca="1" si="593"/>
        <v>7.4834027269860765E-3</v>
      </c>
      <c r="JJ106" s="105">
        <f t="shared" ca="1" si="594"/>
        <v>6.4230588513962917E-3</v>
      </c>
      <c r="JK106" s="105">
        <f t="shared" ca="1" si="595"/>
        <v>5.4910517837371466E-3</v>
      </c>
      <c r="JL106" s="105">
        <f t="shared" ca="1" si="596"/>
        <v>4.6765561182174481E-3</v>
      </c>
      <c r="JM106" s="105">
        <f t="shared" ca="1" si="597"/>
        <v>3.9685808736585797E-3</v>
      </c>
      <c r="JN106" s="105">
        <f t="shared" ca="1" si="598"/>
        <v>3.3562938168464353E-3</v>
      </c>
      <c r="JO106" s="105">
        <f t="shared" ca="1" si="599"/>
        <v>2.8292641284218272E-3</v>
      </c>
      <c r="JP106" s="105">
        <f t="shared" ca="1" si="600"/>
        <v>2.3776346901658147E-3</v>
      </c>
      <c r="JQ106" s="105">
        <f t="shared" ca="1" si="601"/>
        <v>1.9922353758557135E-3</v>
      </c>
      <c r="JR106" s="105">
        <f t="shared" ca="1" si="602"/>
        <v>1.6646482270653749E-3</v>
      </c>
      <c r="JS106" s="105">
        <f t="shared" ca="1" si="603"/>
        <v>1.3872344998216229E-3</v>
      </c>
      <c r="JT106" s="105">
        <f t="shared" ca="1" si="604"/>
        <v>1.1531324458497812E-3</v>
      </c>
      <c r="JU106" s="105">
        <f t="shared" ca="1" si="605"/>
        <v>9.5623347207758201E-4</v>
      </c>
      <c r="JV106" s="105">
        <f t="shared" ca="1" si="606"/>
        <v>7.9114309812976062E-4</v>
      </c>
      <c r="JW106" s="105">
        <f t="shared" ca="1" si="607"/>
        <v>6.5313196831366346E-4</v>
      </c>
      <c r="JX106" s="105">
        <f t="shared" ca="1" si="608"/>
        <v>5.3808111276355505E-4</v>
      </c>
      <c r="JY106" s="105">
        <f t="shared" ca="1" si="609"/>
        <v>4.4242471417461671E-4</v>
      </c>
      <c r="JZ106" s="105">
        <f t="shared" ca="1" si="610"/>
        <v>3.6309283027190301E-4</v>
      </c>
      <c r="KA106" s="105">
        <f t="shared" ca="1" si="611"/>
        <v>2.9745584647165738E-4</v>
      </c>
      <c r="KB106" s="105">
        <f t="shared" ca="1" si="612"/>
        <v>2.4327188025453117E-4</v>
      </c>
      <c r="KC106" s="105">
        <f t="shared" ca="1" si="613"/>
        <v>1.9863791684694316E-4</v>
      </c>
      <c r="KD106" s="105">
        <f t="shared" ca="1" si="614"/>
        <v>1.6194511125677954E-4</v>
      </c>
      <c r="KE106" s="105">
        <f t="shared" ca="1" si="615"/>
        <v>1.318384302787187E-4</v>
      </c>
      <c r="KF106" s="105">
        <f t="shared" ca="1" si="616"/>
        <v>1.0718061600345206E-4</v>
      </c>
      <c r="KG106" s="105">
        <f t="shared" ca="1" si="617"/>
        <v>8.7020316820056874E-5</v>
      </c>
      <c r="KH106" s="105">
        <f t="shared" ca="1" si="618"/>
        <v>7.056414146329992E-5</v>
      </c>
      <c r="KI106" s="105">
        <f t="shared" ca="1" si="619"/>
        <v>5.71523364158474E-5</v>
      </c>
      <c r="KJ106" s="105">
        <f t="shared" ca="1" si="620"/>
        <v>4.6237758490732412E-5</v>
      </c>
      <c r="KK106" s="105">
        <f t="shared" ca="1" si="621"/>
        <v>3.7367805754639778E-5</v>
      </c>
      <c r="KL106" s="105">
        <f t="shared" ca="1" si="622"/>
        <v>3.0168975435111525E-5</v>
      </c>
      <c r="KM106" s="105">
        <f t="shared" ca="1" si="623"/>
        <v>2.4333732604770589E-5</v>
      </c>
      <c r="KN106" s="105">
        <f t="shared" ca="1" si="624"/>
        <v>1.9609394746305394E-5</v>
      </c>
      <c r="KO106" s="105">
        <f t="shared" ca="1" si="625"/>
        <v>7.9950629686428005E-5</v>
      </c>
      <c r="KP106" s="102"/>
      <c r="KQ106" s="106">
        <f t="shared" ca="1" si="472"/>
        <v>0.5525701148852612</v>
      </c>
      <c r="KR106" s="107">
        <f t="shared" ca="1" si="473"/>
        <v>0.18793152504986113</v>
      </c>
    </row>
    <row r="107" spans="1:304" s="63" customFormat="1" ht="15.5" x14ac:dyDescent="0.35">
      <c r="A107" s="62"/>
      <c r="B107" s="67" t="s">
        <v>209</v>
      </c>
      <c r="C107" s="95">
        <f t="shared" si="474"/>
        <v>1518185</v>
      </c>
      <c r="D107" s="75">
        <f ca="1">'Stochastic inputs'!H128</f>
        <v>23.647258000000001</v>
      </c>
      <c r="E107" s="75">
        <v>13.139068000000002</v>
      </c>
      <c r="F107" s="96">
        <v>23.647258000000001</v>
      </c>
      <c r="G107" s="96">
        <v>13.139068000000002</v>
      </c>
      <c r="H107" s="97">
        <f t="shared" ca="1" si="327"/>
        <v>3.0287216334480984</v>
      </c>
      <c r="I107" s="97">
        <f t="shared" ca="1" si="328"/>
        <v>0.51870132825125193</v>
      </c>
      <c r="J107" s="98">
        <f t="shared" si="329"/>
        <v>3.0287216334480984</v>
      </c>
      <c r="K107" s="98">
        <f t="shared" si="330"/>
        <v>0.51870132825125193</v>
      </c>
      <c r="L107" s="98"/>
      <c r="M107" s="99">
        <v>1414485</v>
      </c>
      <c r="N107" s="98"/>
      <c r="O107" s="97">
        <f t="shared" ca="1" si="331"/>
        <v>3.0287216334480984</v>
      </c>
      <c r="P107" s="97">
        <f t="shared" ca="1" si="331"/>
        <v>0.51870132825125193</v>
      </c>
      <c r="Q107" s="99">
        <v>1518185</v>
      </c>
      <c r="R107" s="100">
        <v>1511823</v>
      </c>
      <c r="S107" s="99">
        <v>1492655</v>
      </c>
      <c r="T107" s="100">
        <v>1454334</v>
      </c>
      <c r="U107" s="99">
        <v>1442279</v>
      </c>
      <c r="V107" s="100">
        <v>1431961</v>
      </c>
      <c r="W107" s="99">
        <v>1410445</v>
      </c>
      <c r="X107" s="100">
        <v>1413919</v>
      </c>
      <c r="Y107" s="99">
        <v>1418550</v>
      </c>
      <c r="Z107" s="100">
        <v>1414485</v>
      </c>
      <c r="AA107" s="98"/>
      <c r="AB107" s="98">
        <f t="shared" si="332"/>
        <v>3.0287216334480984</v>
      </c>
      <c r="AC107" s="98">
        <f t="shared" si="332"/>
        <v>0.51870132825125193</v>
      </c>
      <c r="AD107" s="101">
        <f t="shared" ca="1" si="333"/>
        <v>567941.34837821848</v>
      </c>
      <c r="AE107" s="101">
        <f t="shared" ca="1" si="334"/>
        <v>31500.33271814515</v>
      </c>
      <c r="AF107" s="101">
        <f t="shared" ca="1" si="335"/>
        <v>31078.772929120623</v>
      </c>
      <c r="AG107" s="101">
        <f t="shared" ca="1" si="336"/>
        <v>30589.683822646512</v>
      </c>
      <c r="AH107" s="101">
        <f t="shared" ca="1" si="337"/>
        <v>30042.369429063288</v>
      </c>
      <c r="AI107" s="101">
        <f t="shared" ca="1" si="338"/>
        <v>29445.501276447721</v>
      </c>
      <c r="AJ107" s="101">
        <f t="shared" ca="1" si="339"/>
        <v>28807.102291896121</v>
      </c>
      <c r="AK107" s="101">
        <f t="shared" ca="1" si="340"/>
        <v>28134.545664640867</v>
      </c>
      <c r="AL107" s="101">
        <f t="shared" ca="1" si="341"/>
        <v>27434.56527855586</v>
      </c>
      <c r="AM107" s="101">
        <f t="shared" ca="1" si="342"/>
        <v>26713.274876180352</v>
      </c>
      <c r="AN107" s="101">
        <f t="shared" ca="1" si="343"/>
        <v>25976.193605751476</v>
      </c>
      <c r="AO107" s="101">
        <f t="shared" ca="1" si="344"/>
        <v>25228.276028482367</v>
      </c>
      <c r="AP107" s="101">
        <f t="shared" ca="1" si="345"/>
        <v>24473.945029302155</v>
      </c>
      <c r="AQ107" s="101">
        <f t="shared" ca="1" si="346"/>
        <v>23717.126385731186</v>
      </c>
      <c r="AR107" s="101">
        <f t="shared" ca="1" si="347"/>
        <v>22961.284011969412</v>
      </c>
      <c r="AS107" s="101">
        <f t="shared" ca="1" si="348"/>
        <v>22209.455114613247</v>
      </c>
      <c r="AT107" s="101">
        <f t="shared" ca="1" si="349"/>
        <v>21464.284678102082</v>
      </c>
      <c r="AU107" s="101">
        <f t="shared" ca="1" si="350"/>
        <v>20728.058847289096</v>
      </c>
      <c r="AV107" s="101">
        <f t="shared" ca="1" si="351"/>
        <v>20002.736896197057</v>
      </c>
      <c r="AW107" s="101">
        <f t="shared" ca="1" si="352"/>
        <v>19289.9815702087</v>
      </c>
      <c r="AX107" s="101">
        <f t="shared" ca="1" si="353"/>
        <v>18591.18766748202</v>
      </c>
      <c r="AY107" s="101">
        <f t="shared" ca="1" si="354"/>
        <v>17907.50878747736</v>
      </c>
      <c r="AZ107" s="101">
        <f t="shared" ca="1" si="355"/>
        <v>17239.882222915883</v>
      </c>
      <c r="BA107" s="101">
        <f t="shared" ca="1" si="356"/>
        <v>16589.052008731411</v>
      </c>
      <c r="BB107" s="101">
        <f t="shared" ca="1" si="357"/>
        <v>15955.590169617706</v>
      </c>
      <c r="BC107" s="101">
        <f t="shared" ca="1" si="358"/>
        <v>15339.916228314445</v>
      </c>
      <c r="BD107" s="101">
        <f t="shared" ca="1" si="359"/>
        <v>14742.315051353546</v>
      </c>
      <c r="BE107" s="101">
        <f t="shared" ca="1" si="360"/>
        <v>14162.953118676287</v>
      </c>
      <c r="BF107" s="101">
        <f t="shared" ca="1" si="361"/>
        <v>13601.893309465819</v>
      </c>
      <c r="BG107" s="101">
        <f t="shared" ca="1" si="362"/>
        <v>13059.108299432588</v>
      </c>
      <c r="BH107" s="101">
        <f t="shared" ca="1" si="363"/>
        <v>12534.492665388179</v>
      </c>
      <c r="BI107" s="101">
        <f t="shared" ca="1" si="364"/>
        <v>12027.87379178937</v>
      </c>
      <c r="BJ107" s="101">
        <f t="shared" ca="1" si="365"/>
        <v>11539.021671433002</v>
      </c>
      <c r="BK107" s="101">
        <f t="shared" ca="1" si="366"/>
        <v>11067.657689068801</v>
      </c>
      <c r="BL107" s="101">
        <f t="shared" ca="1" si="367"/>
        <v>10613.462472595867</v>
      </c>
      <c r="BM107" s="101">
        <f t="shared" ca="1" si="368"/>
        <v>10176.082891988295</v>
      </c>
      <c r="BN107" s="101">
        <f t="shared" ca="1" si="369"/>
        <v>9755.1382813248929</v>
      </c>
      <c r="BO107" s="101">
        <f t="shared" ca="1" si="370"/>
        <v>9350.2259544117751</v>
      </c>
      <c r="BP107" s="101">
        <f t="shared" ca="1" si="371"/>
        <v>8960.9260796228446</v>
      </c>
      <c r="BQ107" s="101">
        <f t="shared" ca="1" si="372"/>
        <v>8586.8059747681891</v>
      </c>
      <c r="BR107" s="101">
        <f t="shared" ca="1" si="373"/>
        <v>8227.423878165504</v>
      </c>
      <c r="BS107" s="101">
        <f t="shared" ca="1" si="374"/>
        <v>7882.3322475993036</v>
      </c>
      <c r="BT107" s="101">
        <f t="shared" ca="1" si="375"/>
        <v>7551.0806346362997</v>
      </c>
      <c r="BU107" s="101">
        <f t="shared" ca="1" si="376"/>
        <v>7233.2181776983643</v>
      </c>
      <c r="BV107" s="101">
        <f t="shared" ca="1" si="377"/>
        <v>6928.2957535753512</v>
      </c>
      <c r="BW107" s="101">
        <f t="shared" ca="1" si="378"/>
        <v>6635.8678234781728</v>
      </c>
      <c r="BX107" s="101">
        <f t="shared" ca="1" si="379"/>
        <v>6355.4940064998409</v>
      </c>
      <c r="BY107" s="101">
        <f t="shared" ca="1" si="380"/>
        <v>6086.7404102766141</v>
      </c>
      <c r="BZ107" s="101">
        <f t="shared" ca="1" si="381"/>
        <v>5829.1807458515132</v>
      </c>
      <c r="CA107" s="101">
        <f t="shared" ca="1" si="382"/>
        <v>5582.3972511563752</v>
      </c>
      <c r="CB107" s="101">
        <f t="shared" ca="1" si="383"/>
        <v>5345.981445140209</v>
      </c>
      <c r="CC107" s="101">
        <f t="shared" ca="1" si="384"/>
        <v>5119.5347324236045</v>
      </c>
      <c r="CD107" s="101">
        <f t="shared" ca="1" si="385"/>
        <v>4902.6688763454076</v>
      </c>
      <c r="CE107" s="101">
        <f t="shared" ca="1" si="386"/>
        <v>4695.0063564684215</v>
      </c>
      <c r="CF107" s="101">
        <f t="shared" ca="1" si="387"/>
        <v>4496.1806249684932</v>
      </c>
      <c r="CG107" s="101">
        <f t="shared" ca="1" si="388"/>
        <v>4305.8362748073296</v>
      </c>
      <c r="CH107" s="101">
        <f t="shared" ca="1" si="389"/>
        <v>4123.6291312645408</v>
      </c>
      <c r="CI107" s="101">
        <f t="shared" ca="1" si="390"/>
        <v>3949.2262771279602</v>
      </c>
      <c r="CJ107" s="101">
        <f t="shared" ca="1" si="391"/>
        <v>3782.3060207730259</v>
      </c>
      <c r="CK107" s="101">
        <f t="shared" ca="1" si="392"/>
        <v>3622.5578153124097</v>
      </c>
      <c r="CL107" s="101">
        <f t="shared" ca="1" si="393"/>
        <v>3469.6821361155662</v>
      </c>
      <c r="CM107" s="101">
        <f t="shared" ca="1" si="394"/>
        <v>3323.3903231670724</v>
      </c>
      <c r="CN107" s="101">
        <f t="shared" ca="1" si="395"/>
        <v>3183.4043939916733</v>
      </c>
      <c r="CO107" s="101">
        <f t="shared" ca="1" si="396"/>
        <v>3049.4568322246873</v>
      </c>
      <c r="CP107" s="101">
        <f t="shared" ca="1" si="397"/>
        <v>2921.2903562864863</v>
      </c>
      <c r="CQ107" s="101">
        <f t="shared" ca="1" si="398"/>
        <v>2798.6576721136034</v>
      </c>
      <c r="CR107" s="101">
        <f t="shared" ca="1" si="399"/>
        <v>67244.226634112099</v>
      </c>
      <c r="CS107" s="102">
        <f t="shared" ca="1" si="400"/>
        <v>1518185</v>
      </c>
      <c r="CT107" s="74">
        <f t="shared" si="475"/>
        <v>567941.34837821848</v>
      </c>
      <c r="CU107" s="74">
        <f t="shared" si="476"/>
        <v>31500.33271814515</v>
      </c>
      <c r="CV107" s="74">
        <f t="shared" si="477"/>
        <v>31078.772929120623</v>
      </c>
      <c r="CW107" s="74">
        <f t="shared" si="478"/>
        <v>30589.683822646512</v>
      </c>
      <c r="CX107" s="74">
        <f t="shared" si="479"/>
        <v>30042.369429063288</v>
      </c>
      <c r="CY107" s="74">
        <f t="shared" si="480"/>
        <v>29445.501276447721</v>
      </c>
      <c r="CZ107" s="74">
        <f t="shared" si="481"/>
        <v>28807.102291896121</v>
      </c>
      <c r="DA107" s="74">
        <f t="shared" si="482"/>
        <v>28134.545664640867</v>
      </c>
      <c r="DB107" s="74">
        <f t="shared" si="483"/>
        <v>27434.56527855586</v>
      </c>
      <c r="DC107" s="74">
        <f t="shared" ca="1" si="401"/>
        <v>26713.274876180352</v>
      </c>
      <c r="DD107" s="74">
        <f t="shared" si="484"/>
        <v>25976.193605751476</v>
      </c>
      <c r="DE107" s="74">
        <f t="shared" si="485"/>
        <v>25228.276028482367</v>
      </c>
      <c r="DF107" s="74">
        <f t="shared" si="486"/>
        <v>24473.945029302155</v>
      </c>
      <c r="DG107" s="74">
        <f t="shared" si="487"/>
        <v>23717.126385731186</v>
      </c>
      <c r="DH107" s="74">
        <f t="shared" si="488"/>
        <v>22961.284011969412</v>
      </c>
      <c r="DI107" s="74">
        <f t="shared" si="489"/>
        <v>22209.455114613247</v>
      </c>
      <c r="DJ107" s="74">
        <f t="shared" si="490"/>
        <v>21464.284678102082</v>
      </c>
      <c r="DK107" s="74">
        <f t="shared" si="491"/>
        <v>20728.058847289096</v>
      </c>
      <c r="DL107" s="74">
        <f t="shared" si="492"/>
        <v>20002.736896197057</v>
      </c>
      <c r="DM107" s="74">
        <f t="shared" si="493"/>
        <v>19289.9815702087</v>
      </c>
      <c r="DN107" s="74">
        <f t="shared" si="494"/>
        <v>18591.18766748202</v>
      </c>
      <c r="DO107" s="74">
        <f t="shared" si="495"/>
        <v>17907.50878747736</v>
      </c>
      <c r="DP107" s="74">
        <f t="shared" si="496"/>
        <v>17239.882222915883</v>
      </c>
      <c r="DQ107" s="74">
        <f t="shared" si="497"/>
        <v>16589.052008731411</v>
      </c>
      <c r="DR107" s="74">
        <f t="shared" si="498"/>
        <v>15955.590169617706</v>
      </c>
      <c r="DS107" s="74">
        <f t="shared" si="499"/>
        <v>15339.916228314445</v>
      </c>
      <c r="DT107" s="74">
        <f t="shared" si="500"/>
        <v>14742.315051353546</v>
      </c>
      <c r="DU107" s="74">
        <f t="shared" si="501"/>
        <v>14162.953118676287</v>
      </c>
      <c r="DV107" s="74">
        <f t="shared" si="502"/>
        <v>13601.893309465819</v>
      </c>
      <c r="DW107" s="74">
        <f t="shared" si="503"/>
        <v>13059.108299432588</v>
      </c>
      <c r="DX107" s="74">
        <f t="shared" si="504"/>
        <v>12534.492665388179</v>
      </c>
      <c r="DY107" s="74">
        <f t="shared" si="505"/>
        <v>12027.87379178937</v>
      </c>
      <c r="DZ107" s="74">
        <f t="shared" si="506"/>
        <v>11539.021671433002</v>
      </c>
      <c r="EA107" s="74">
        <f t="shared" si="507"/>
        <v>11067.657689068801</v>
      </c>
      <c r="EB107" s="74">
        <f t="shared" si="508"/>
        <v>10613.462472595867</v>
      </c>
      <c r="EC107" s="74">
        <f t="shared" si="509"/>
        <v>10176.082891988295</v>
      </c>
      <c r="ED107" s="74">
        <f t="shared" si="510"/>
        <v>9755.1382813248929</v>
      </c>
      <c r="EE107" s="74">
        <f t="shared" si="511"/>
        <v>9350.2259544117751</v>
      </c>
      <c r="EF107" s="74">
        <f t="shared" si="512"/>
        <v>8960.9260796228446</v>
      </c>
      <c r="EG107" s="74">
        <f t="shared" si="513"/>
        <v>8586.8059747681891</v>
      </c>
      <c r="EH107" s="74">
        <f t="shared" si="514"/>
        <v>8227.423878165504</v>
      </c>
      <c r="EI107" s="74">
        <f t="shared" si="515"/>
        <v>7882.3322475993036</v>
      </c>
      <c r="EJ107" s="74">
        <f t="shared" si="516"/>
        <v>7551.0806346362997</v>
      </c>
      <c r="EK107" s="74">
        <f t="shared" si="517"/>
        <v>7233.2181776983643</v>
      </c>
      <c r="EL107" s="74">
        <f t="shared" si="518"/>
        <v>6928.2957535753512</v>
      </c>
      <c r="EM107" s="74">
        <f t="shared" si="519"/>
        <v>6635.8678234781728</v>
      </c>
      <c r="EN107" s="74">
        <f t="shared" si="520"/>
        <v>6355.4940064998409</v>
      </c>
      <c r="EO107" s="74">
        <f t="shared" si="521"/>
        <v>6086.7404102766141</v>
      </c>
      <c r="EP107" s="74">
        <f t="shared" si="522"/>
        <v>5829.1807458515132</v>
      </c>
      <c r="EQ107" s="74">
        <f t="shared" si="523"/>
        <v>5582.3972511563752</v>
      </c>
      <c r="ER107" s="74">
        <f t="shared" si="524"/>
        <v>5345.981445140209</v>
      </c>
      <c r="ES107" s="74">
        <f t="shared" si="525"/>
        <v>5119.5347324236045</v>
      </c>
      <c r="ET107" s="74">
        <f t="shared" si="526"/>
        <v>4902.6688763454076</v>
      </c>
      <c r="EU107" s="74">
        <f t="shared" si="527"/>
        <v>4695.0063564684215</v>
      </c>
      <c r="EV107" s="74">
        <f t="shared" si="528"/>
        <v>4496.1806249684932</v>
      </c>
      <c r="EW107" s="74">
        <f t="shared" si="529"/>
        <v>4305.8362748073296</v>
      </c>
      <c r="EX107" s="74">
        <f t="shared" si="530"/>
        <v>4123.6291312645408</v>
      </c>
      <c r="EY107" s="74">
        <f t="shared" si="531"/>
        <v>3949.2262771279602</v>
      </c>
      <c r="EZ107" s="74">
        <f t="shared" si="532"/>
        <v>3782.3060207730259</v>
      </c>
      <c r="FA107" s="74">
        <f t="shared" si="533"/>
        <v>3622.5578153124097</v>
      </c>
      <c r="FB107" s="74">
        <f t="shared" si="534"/>
        <v>3469.6821361155662</v>
      </c>
      <c r="FC107" s="74">
        <f t="shared" si="535"/>
        <v>3323.3903231670724</v>
      </c>
      <c r="FD107" s="74">
        <f t="shared" si="536"/>
        <v>3183.4043939916733</v>
      </c>
      <c r="FE107" s="74">
        <f t="shared" si="537"/>
        <v>3049.4568322246873</v>
      </c>
      <c r="FF107" s="74">
        <f t="shared" si="538"/>
        <v>2921.2903562864863</v>
      </c>
      <c r="FG107" s="74">
        <f t="shared" si="539"/>
        <v>2798.6576721136034</v>
      </c>
      <c r="FH107" s="74">
        <f t="shared" si="540"/>
        <v>67244.226634112099</v>
      </c>
      <c r="FI107" s="102">
        <f t="shared" ca="1" si="402"/>
        <v>1518185</v>
      </c>
      <c r="FJ107" s="62"/>
      <c r="FK107" s="103">
        <f t="shared" ca="1" si="626"/>
        <v>0.37409231969636009</v>
      </c>
      <c r="FL107" s="103">
        <f t="shared" ca="1" si="626"/>
        <v>2.074867866442176E-2</v>
      </c>
      <c r="FM107" s="103">
        <f t="shared" ca="1" si="626"/>
        <v>2.0471005133841147E-2</v>
      </c>
      <c r="FN107" s="103">
        <f t="shared" ca="1" si="626"/>
        <v>2.0148851307743465E-2</v>
      </c>
      <c r="FO107" s="103">
        <f t="shared" ca="1" si="626"/>
        <v>1.9788345576503052E-2</v>
      </c>
      <c r="FP107" s="103">
        <f t="shared" ca="1" si="626"/>
        <v>1.9395199713109879E-2</v>
      </c>
      <c r="FQ107" s="103">
        <f t="shared" ca="1" si="626"/>
        <v>1.8974698269246582E-2</v>
      </c>
      <c r="FR107" s="103">
        <f t="shared" ca="1" si="626"/>
        <v>1.8531697826444649E-2</v>
      </c>
      <c r="FS107" s="103">
        <f t="shared" ca="1" si="626"/>
        <v>1.8070633867780184E-2</v>
      </c>
      <c r="FT107" s="103">
        <f t="shared" ca="1" si="626"/>
        <v>1.7595533400857177E-2</v>
      </c>
      <c r="FU107" s="103">
        <f t="shared" ca="1" si="626"/>
        <v>1.7110031785158908E-2</v>
      </c>
      <c r="FV107" s="103">
        <f t="shared" ca="1" si="626"/>
        <v>1.6617392497279559E-2</v>
      </c>
      <c r="FW107" s="103">
        <f t="shared" ca="1" si="626"/>
        <v>1.61205288086117E-2</v>
      </c>
      <c r="FX107" s="103">
        <f t="shared" ca="1" si="626"/>
        <v>1.5622026555216384E-2</v>
      </c>
      <c r="FY107" s="103">
        <f t="shared" ca="1" si="626"/>
        <v>1.5124167352443485E-2</v>
      </c>
      <c r="FZ107" s="103">
        <f t="shared" ca="1" si="554"/>
        <v>1.4628951751343379E-2</v>
      </c>
      <c r="GA107" s="103">
        <f t="shared" ca="1" si="554"/>
        <v>1.4138121953584102E-2</v>
      </c>
      <c r="GB107" s="103">
        <f t="shared" ca="1" si="554"/>
        <v>1.3653183799924973E-2</v>
      </c>
      <c r="GC107" s="103">
        <f t="shared" ca="1" si="554"/>
        <v>1.3175427827436746E-2</v>
      </c>
      <c r="GD107" s="103">
        <f t="shared" ca="1" si="556"/>
        <v>1.2705949255333639E-2</v>
      </c>
      <c r="GE107" s="103">
        <f t="shared" ca="1" si="556"/>
        <v>1.2245666811015798E-2</v>
      </c>
      <c r="GF107" s="103">
        <f t="shared" ca="1" si="556"/>
        <v>1.179534034882268E-2</v>
      </c>
      <c r="GG107" s="103">
        <f t="shared" ca="1" si="556"/>
        <v>1.1355587245899468E-2</v>
      </c>
      <c r="GH107" s="103">
        <f t="shared" ca="1" si="556"/>
        <v>1.0926897584109585E-2</v>
      </c>
      <c r="GI107" s="103">
        <f t="shared" ca="1" si="556"/>
        <v>1.0509648145395789E-2</v>
      </c>
      <c r="GJ107" s="103">
        <f t="shared" ca="1" si="556"/>
        <v>1.0104115261522439E-2</v>
      </c>
      <c r="GK107" s="103">
        <f t="shared" ca="1" si="556"/>
        <v>9.710486568734078E-3</v>
      </c>
      <c r="GL107" s="103">
        <f t="shared" ca="1" si="556"/>
        <v>9.3288717242472341E-3</v>
      </c>
      <c r="GM107" s="103">
        <f t="shared" ca="1" si="556"/>
        <v>8.9593121454011326E-3</v>
      </c>
      <c r="GN107" s="103">
        <f t="shared" ca="1" si="556"/>
        <v>8.6017898341984589E-3</v>
      </c>
      <c r="GO107" s="103">
        <f t="shared" ca="1" si="556"/>
        <v>8.2562353503612407E-3</v>
      </c>
      <c r="GP107" s="103">
        <f t="shared" ca="1" si="556"/>
        <v>7.922534995266961E-3</v>
      </c>
      <c r="GQ107" s="103">
        <f t="shared" ca="1" si="556"/>
        <v>7.6005372674825544E-3</v>
      </c>
      <c r="GR107" s="103">
        <f t="shared" ca="1" si="556"/>
        <v>7.2900586483655161E-3</v>
      </c>
      <c r="GS107" s="103">
        <f t="shared" ca="1" si="556"/>
        <v>6.9908887734998482E-3</v>
      </c>
      <c r="GT107" s="103">
        <f t="shared" ca="1" si="558"/>
        <v>6.7027950427571703E-3</v>
      </c>
      <c r="GU107" s="103">
        <f t="shared" ca="1" si="558"/>
        <v>6.4255267186310583E-3</v>
      </c>
      <c r="GV107" s="103">
        <f t="shared" ca="1" si="558"/>
        <v>6.1588185592742484E-3</v>
      </c>
      <c r="GW107" s="103">
        <f t="shared" ca="1" si="558"/>
        <v>5.9023940294646859E-3</v>
      </c>
      <c r="GX107" s="103">
        <f t="shared" ca="1" si="558"/>
        <v>5.6559681295548234E-3</v>
      </c>
      <c r="GY107" s="103">
        <f t="shared" ca="1" si="558"/>
        <v>5.4192498794056743E-3</v>
      </c>
      <c r="GZ107" s="103">
        <f t="shared" ca="1" si="558"/>
        <v>5.1919444913494095E-3</v>
      </c>
      <c r="HA107" s="103">
        <f t="shared" ca="1" si="558"/>
        <v>4.9737552634470106E-3</v>
      </c>
      <c r="HB107" s="103">
        <f t="shared" ca="1" si="558"/>
        <v>4.7643852216286975E-3</v>
      </c>
      <c r="HC107" s="103">
        <f t="shared" ca="1" si="558"/>
        <v>4.563538536855094E-3</v>
      </c>
      <c r="HD107" s="103">
        <f t="shared" ca="1" si="558"/>
        <v>4.3709217410777823E-3</v>
      </c>
      <c r="HE107" s="103">
        <f t="shared" ca="1" si="557"/>
        <v>4.1862447636485944E-3</v>
      </c>
      <c r="HF107" s="103">
        <f t="shared" ca="1" si="553"/>
        <v>4.0092218078011665E-3</v>
      </c>
      <c r="HG107" s="103">
        <f t="shared" ca="1" si="553"/>
        <v>3.839572084990639E-3</v>
      </c>
      <c r="HH107" s="103">
        <f t="shared" ca="1" si="553"/>
        <v>3.6770204231739712E-3</v>
      </c>
      <c r="HI107" s="103">
        <f t="shared" ca="1" si="553"/>
        <v>3.5212977635401543E-3</v>
      </c>
      <c r="HJ107" s="103">
        <f t="shared" ca="1" si="553"/>
        <v>3.3721415587847359E-3</v>
      </c>
      <c r="HK107" s="103">
        <f t="shared" ca="1" si="553"/>
        <v>3.2292960846967977E-3</v>
      </c>
      <c r="HL107" s="103">
        <f t="shared" ca="1" si="553"/>
        <v>3.0925126756412569E-3</v>
      </c>
      <c r="HM107" s="103">
        <f t="shared" ca="1" si="552"/>
        <v>2.9615498934375544E-3</v>
      </c>
      <c r="HN107" s="103">
        <f t="shared" ca="1" si="552"/>
        <v>2.8361736381319336E-3</v>
      </c>
      <c r="HO107" s="103">
        <f t="shared" ca="1" si="552"/>
        <v>2.7161572082878838E-3</v>
      </c>
      <c r="HP107" s="103">
        <f t="shared" ca="1" si="552"/>
        <v>2.6012813175785299E-3</v>
      </c>
      <c r="HQ107" s="103">
        <f t="shared" ca="1" si="552"/>
        <v>2.49133407376112E-3</v>
      </c>
      <c r="HR107" s="103">
        <f t="shared" ca="1" si="552"/>
        <v>2.3861109254224022E-3</v>
      </c>
      <c r="HS107" s="103">
        <f t="shared" ca="1" si="552"/>
        <v>2.2854145813030469E-3</v>
      </c>
      <c r="HT107" s="103">
        <f t="shared" ca="1" si="552"/>
        <v>2.1890549064620402E-3</v>
      </c>
      <c r="HU107" s="103">
        <f t="shared" ca="1" si="552"/>
        <v>2.0968487990539186E-3</v>
      </c>
      <c r="HV107" s="103">
        <f t="shared" ca="1" si="552"/>
        <v>2.0086200510640584E-3</v>
      </c>
      <c r="HW107" s="103">
        <f t="shared" ca="1" si="552"/>
        <v>1.9241991959388918E-3</v>
      </c>
      <c r="HX107" s="103">
        <f t="shared" ca="1" si="552"/>
        <v>1.8434233457145233E-3</v>
      </c>
      <c r="HY107" s="103">
        <f t="shared" ca="1" si="552"/>
        <v>4.4292511541157431E-2</v>
      </c>
      <c r="HZ107" s="104">
        <f t="shared" ca="1" si="541"/>
        <v>0.37158888954498193</v>
      </c>
      <c r="IA107" s="105">
        <f t="shared" ca="1" si="559"/>
        <v>0.37409231969636009</v>
      </c>
      <c r="IB107" s="105">
        <f t="shared" ca="1" si="560"/>
        <v>2.074867866442176E-2</v>
      </c>
      <c r="IC107" s="105">
        <f t="shared" ca="1" si="561"/>
        <v>2.0471005133841147E-2</v>
      </c>
      <c r="ID107" s="105">
        <f t="shared" ca="1" si="562"/>
        <v>2.0148851307743465E-2</v>
      </c>
      <c r="IE107" s="105">
        <f t="shared" ca="1" si="563"/>
        <v>1.9788345576503052E-2</v>
      </c>
      <c r="IF107" s="105">
        <f t="shared" ca="1" si="564"/>
        <v>1.9395199713109879E-2</v>
      </c>
      <c r="IG107" s="105">
        <f t="shared" ca="1" si="565"/>
        <v>1.8974698269246582E-2</v>
      </c>
      <c r="IH107" s="105">
        <f t="shared" ca="1" si="566"/>
        <v>1.8531697826444649E-2</v>
      </c>
      <c r="II107" s="105">
        <f t="shared" ca="1" si="567"/>
        <v>1.8070633867780184E-2</v>
      </c>
      <c r="IJ107" s="105">
        <f t="shared" ca="1" si="568"/>
        <v>1.7595533400857177E-2</v>
      </c>
      <c r="IK107" s="105">
        <f t="shared" ca="1" si="569"/>
        <v>1.7110031785158908E-2</v>
      </c>
      <c r="IL107" s="105">
        <f t="shared" ca="1" si="570"/>
        <v>1.6617392497279559E-2</v>
      </c>
      <c r="IM107" s="105">
        <f t="shared" ca="1" si="571"/>
        <v>1.61205288086117E-2</v>
      </c>
      <c r="IN107" s="105">
        <f t="shared" ca="1" si="572"/>
        <v>1.5622026555216384E-2</v>
      </c>
      <c r="IO107" s="105">
        <f t="shared" ca="1" si="573"/>
        <v>1.5124167352443485E-2</v>
      </c>
      <c r="IP107" s="105">
        <f t="shared" ca="1" si="574"/>
        <v>1.4628951751343379E-2</v>
      </c>
      <c r="IQ107" s="105">
        <f t="shared" ca="1" si="575"/>
        <v>1.4138121953584102E-2</v>
      </c>
      <c r="IR107" s="105">
        <f t="shared" ca="1" si="576"/>
        <v>1.3653183799924973E-2</v>
      </c>
      <c r="IS107" s="105">
        <f t="shared" ca="1" si="577"/>
        <v>1.3175427827436746E-2</v>
      </c>
      <c r="IT107" s="105">
        <f t="shared" ca="1" si="578"/>
        <v>1.2705949255333639E-2</v>
      </c>
      <c r="IU107" s="105">
        <f t="shared" ca="1" si="579"/>
        <v>1.2245666811015798E-2</v>
      </c>
      <c r="IV107" s="105">
        <f t="shared" ca="1" si="580"/>
        <v>1.179534034882268E-2</v>
      </c>
      <c r="IW107" s="105">
        <f t="shared" ca="1" si="581"/>
        <v>1.1355587245899468E-2</v>
      </c>
      <c r="IX107" s="105">
        <f t="shared" ca="1" si="582"/>
        <v>1.0926897584109585E-2</v>
      </c>
      <c r="IY107" s="105">
        <f t="shared" ca="1" si="583"/>
        <v>1.0509648145395789E-2</v>
      </c>
      <c r="IZ107" s="105">
        <f t="shared" ca="1" si="584"/>
        <v>1.0104115261522439E-2</v>
      </c>
      <c r="JA107" s="105">
        <f t="shared" ca="1" si="585"/>
        <v>9.710486568734078E-3</v>
      </c>
      <c r="JB107" s="105">
        <f t="shared" ca="1" si="586"/>
        <v>9.3288717242472341E-3</v>
      </c>
      <c r="JC107" s="105">
        <f t="shared" ca="1" si="587"/>
        <v>8.9593121454011326E-3</v>
      </c>
      <c r="JD107" s="105">
        <f t="shared" ca="1" si="588"/>
        <v>8.6017898341984589E-3</v>
      </c>
      <c r="JE107" s="105">
        <f t="shared" ca="1" si="589"/>
        <v>8.2562353503612407E-3</v>
      </c>
      <c r="JF107" s="105">
        <f t="shared" ca="1" si="590"/>
        <v>7.922534995266961E-3</v>
      </c>
      <c r="JG107" s="105">
        <f t="shared" ca="1" si="591"/>
        <v>7.6005372674825544E-3</v>
      </c>
      <c r="JH107" s="105">
        <f t="shared" ca="1" si="592"/>
        <v>7.2900586483655161E-3</v>
      </c>
      <c r="JI107" s="105">
        <f t="shared" ca="1" si="593"/>
        <v>6.9908887734998482E-3</v>
      </c>
      <c r="JJ107" s="105">
        <f t="shared" ca="1" si="594"/>
        <v>6.7027950427571703E-3</v>
      </c>
      <c r="JK107" s="105">
        <f t="shared" ca="1" si="595"/>
        <v>6.4255267186310583E-3</v>
      </c>
      <c r="JL107" s="105">
        <f t="shared" ca="1" si="596"/>
        <v>6.1588185592742484E-3</v>
      </c>
      <c r="JM107" s="105">
        <f t="shared" ca="1" si="597"/>
        <v>5.9023940294646859E-3</v>
      </c>
      <c r="JN107" s="105">
        <f t="shared" ca="1" si="598"/>
        <v>5.6559681295548234E-3</v>
      </c>
      <c r="JO107" s="105">
        <f t="shared" ca="1" si="599"/>
        <v>5.4192498794056743E-3</v>
      </c>
      <c r="JP107" s="105">
        <f t="shared" ca="1" si="600"/>
        <v>5.1919444913494095E-3</v>
      </c>
      <c r="JQ107" s="105">
        <f t="shared" ca="1" si="601"/>
        <v>4.9737552634470106E-3</v>
      </c>
      <c r="JR107" s="105">
        <f t="shared" ca="1" si="602"/>
        <v>4.7643852216286975E-3</v>
      </c>
      <c r="JS107" s="105">
        <f t="shared" ca="1" si="603"/>
        <v>4.563538536855094E-3</v>
      </c>
      <c r="JT107" s="105">
        <f t="shared" ca="1" si="604"/>
        <v>4.3709217410777823E-3</v>
      </c>
      <c r="JU107" s="105">
        <f t="shared" ca="1" si="605"/>
        <v>4.1862447636485944E-3</v>
      </c>
      <c r="JV107" s="105">
        <f t="shared" ca="1" si="606"/>
        <v>4.0092218078011665E-3</v>
      </c>
      <c r="JW107" s="105">
        <f t="shared" ca="1" si="607"/>
        <v>3.839572084990639E-3</v>
      </c>
      <c r="JX107" s="105">
        <f t="shared" ca="1" si="608"/>
        <v>3.6770204231739712E-3</v>
      </c>
      <c r="JY107" s="105">
        <f t="shared" ca="1" si="609"/>
        <v>3.5212977635401543E-3</v>
      </c>
      <c r="JZ107" s="105">
        <f t="shared" ca="1" si="610"/>
        <v>3.3721415587847359E-3</v>
      </c>
      <c r="KA107" s="105">
        <f t="shared" ca="1" si="611"/>
        <v>3.2292960846967977E-3</v>
      </c>
      <c r="KB107" s="105">
        <f t="shared" ca="1" si="612"/>
        <v>3.0925126756412569E-3</v>
      </c>
      <c r="KC107" s="105">
        <f t="shared" ca="1" si="613"/>
        <v>2.9615498934375544E-3</v>
      </c>
      <c r="KD107" s="105">
        <f t="shared" ca="1" si="614"/>
        <v>2.8361736381319336E-3</v>
      </c>
      <c r="KE107" s="105">
        <f t="shared" ca="1" si="615"/>
        <v>2.7161572082878838E-3</v>
      </c>
      <c r="KF107" s="105">
        <f t="shared" ca="1" si="616"/>
        <v>2.6012813175785299E-3</v>
      </c>
      <c r="KG107" s="105">
        <f t="shared" ca="1" si="617"/>
        <v>2.49133407376112E-3</v>
      </c>
      <c r="KH107" s="105">
        <f t="shared" ca="1" si="618"/>
        <v>2.3861109254224022E-3</v>
      </c>
      <c r="KI107" s="105">
        <f t="shared" ca="1" si="619"/>
        <v>2.2854145813030469E-3</v>
      </c>
      <c r="KJ107" s="105">
        <f t="shared" ca="1" si="620"/>
        <v>2.1890549064620402E-3</v>
      </c>
      <c r="KK107" s="105">
        <f t="shared" ca="1" si="621"/>
        <v>2.0968487990539186E-3</v>
      </c>
      <c r="KL107" s="105">
        <f t="shared" ca="1" si="622"/>
        <v>2.0086200510640584E-3</v>
      </c>
      <c r="KM107" s="105">
        <f t="shared" ca="1" si="623"/>
        <v>1.9241991959388918E-3</v>
      </c>
      <c r="KN107" s="105">
        <f t="shared" ca="1" si="624"/>
        <v>1.8434233457145233E-3</v>
      </c>
      <c r="KO107" s="105">
        <f t="shared" ca="1" si="625"/>
        <v>4.4292511541157431E-2</v>
      </c>
      <c r="KP107" s="102"/>
      <c r="KQ107" s="106">
        <f t="shared" ca="1" si="472"/>
        <v>0.37158888954498193</v>
      </c>
      <c r="KR107" s="107">
        <f t="shared" ca="1" si="473"/>
        <v>0.24645411482211577</v>
      </c>
    </row>
    <row r="108" spans="1:304" s="63" customFormat="1" ht="15.5" x14ac:dyDescent="0.35">
      <c r="A108" s="62"/>
      <c r="B108" s="67" t="s">
        <v>210</v>
      </c>
      <c r="C108" s="95">
        <f t="shared" si="474"/>
        <v>1533536</v>
      </c>
      <c r="D108" s="75">
        <f ca="1">'Stochastic inputs'!H129</f>
        <v>23.647258000000001</v>
      </c>
      <c r="E108" s="75">
        <v>13.139068000000002</v>
      </c>
      <c r="F108" s="96">
        <v>23.647258000000001</v>
      </c>
      <c r="G108" s="96">
        <v>13.139068000000002</v>
      </c>
      <c r="H108" s="97">
        <f t="shared" ca="1" si="327"/>
        <v>3.0287216334480984</v>
      </c>
      <c r="I108" s="97">
        <f t="shared" ca="1" si="328"/>
        <v>0.51870132825125193</v>
      </c>
      <c r="J108" s="98">
        <f t="shared" si="329"/>
        <v>3.0287216334480984</v>
      </c>
      <c r="K108" s="98">
        <f t="shared" si="330"/>
        <v>0.51870132825125193</v>
      </c>
      <c r="L108" s="98"/>
      <c r="M108" s="99">
        <v>1418091</v>
      </c>
      <c r="N108" s="98"/>
      <c r="O108" s="97">
        <f t="shared" ca="1" si="331"/>
        <v>3.0287216334480984</v>
      </c>
      <c r="P108" s="97">
        <f t="shared" ca="1" si="331"/>
        <v>0.51870132825125193</v>
      </c>
      <c r="Q108" s="99">
        <v>1533536</v>
      </c>
      <c r="R108" s="100">
        <v>1517613</v>
      </c>
      <c r="S108" s="99">
        <v>1511255</v>
      </c>
      <c r="T108" s="100">
        <v>1492098</v>
      </c>
      <c r="U108" s="99">
        <v>1453799</v>
      </c>
      <c r="V108" s="100">
        <v>1441764</v>
      </c>
      <c r="W108" s="99">
        <v>1431464</v>
      </c>
      <c r="X108" s="100">
        <v>1409962</v>
      </c>
      <c r="Y108" s="99">
        <v>1413446</v>
      </c>
      <c r="Z108" s="100">
        <v>1418091</v>
      </c>
      <c r="AA108" s="98"/>
      <c r="AB108" s="98">
        <f t="shared" si="332"/>
        <v>3.0287216334480984</v>
      </c>
      <c r="AC108" s="98">
        <f t="shared" si="332"/>
        <v>0.51870132825125193</v>
      </c>
      <c r="AD108" s="101">
        <f t="shared" ca="1" si="333"/>
        <v>573684.03957787738</v>
      </c>
      <c r="AE108" s="101">
        <f t="shared" ca="1" si="334"/>
        <v>31818.845684322689</v>
      </c>
      <c r="AF108" s="101">
        <f t="shared" ca="1" si="335"/>
        <v>31393.023328930216</v>
      </c>
      <c r="AG108" s="101">
        <f t="shared" ca="1" si="336"/>
        <v>30898.988839071681</v>
      </c>
      <c r="AH108" s="101">
        <f t="shared" ca="1" si="337"/>
        <v>30346.140322008185</v>
      </c>
      <c r="AI108" s="101">
        <f t="shared" ca="1" si="338"/>
        <v>29743.236987243672</v>
      </c>
      <c r="AJ108" s="101">
        <f t="shared" ca="1" si="339"/>
        <v>29098.382885027324</v>
      </c>
      <c r="AK108" s="101">
        <f t="shared" ca="1" si="340"/>
        <v>28419.025757974621</v>
      </c>
      <c r="AL108" s="101">
        <f t="shared" ca="1" si="341"/>
        <v>27711.96757906015</v>
      </c>
      <c r="AM108" s="101">
        <f t="shared" ca="1" si="342"/>
        <v>26983.383909416913</v>
      </c>
      <c r="AN108" s="101">
        <f t="shared" ca="1" si="343"/>
        <v>26238.84970368545</v>
      </c>
      <c r="AO108" s="101">
        <f t="shared" ca="1" si="344"/>
        <v>25483.369620708105</v>
      </c>
      <c r="AP108" s="101">
        <f t="shared" ca="1" si="345"/>
        <v>24721.411267043153</v>
      </c>
      <c r="AQ108" s="101">
        <f t="shared" ca="1" si="346"/>
        <v>23956.940115380312</v>
      </c>
      <c r="AR108" s="101">
        <f t="shared" ca="1" si="347"/>
        <v>23193.45510499677</v>
      </c>
      <c r="AS108" s="101">
        <f t="shared" ca="1" si="348"/>
        <v>22434.024152948117</v>
      </c>
      <c r="AT108" s="101">
        <f t="shared" ca="1" si="349"/>
        <v>21681.318988211551</v>
      </c>
      <c r="AU108" s="101">
        <f t="shared" ca="1" si="350"/>
        <v>20937.648871801743</v>
      </c>
      <c r="AV108" s="101">
        <f t="shared" ca="1" si="351"/>
        <v>20204.99288877604</v>
      </c>
      <c r="AW108" s="101">
        <f t="shared" ca="1" si="352"/>
        <v>19485.030597227324</v>
      </c>
      <c r="AX108" s="101">
        <f t="shared" ca="1" si="353"/>
        <v>18779.170898697925</v>
      </c>
      <c r="AY108" s="101">
        <f t="shared" ca="1" si="354"/>
        <v>18088.579057172137</v>
      </c>
      <c r="AZ108" s="101">
        <f t="shared" ca="1" si="355"/>
        <v>17414.201842727685</v>
      </c>
      <c r="BA108" s="101">
        <f t="shared" ca="1" si="356"/>
        <v>16756.790813545078</v>
      </c>
      <c r="BB108" s="101">
        <f t="shared" ca="1" si="357"/>
        <v>16116.923778297676</v>
      </c>
      <c r="BC108" s="101">
        <f t="shared" ca="1" si="358"/>
        <v>15495.024501694075</v>
      </c>
      <c r="BD108" s="101">
        <f t="shared" ca="1" si="359"/>
        <v>14891.380730670184</v>
      </c>
      <c r="BE108" s="101">
        <f t="shared" ca="1" si="360"/>
        <v>14306.160628515207</v>
      </c>
      <c r="BF108" s="101">
        <f t="shared" ca="1" si="361"/>
        <v>13739.427710209871</v>
      </c>
      <c r="BG108" s="101">
        <f t="shared" ca="1" si="362"/>
        <v>13191.154375177368</v>
      </c>
      <c r="BH108" s="101">
        <f t="shared" ca="1" si="363"/>
        <v>12661.234134251576</v>
      </c>
      <c r="BI108" s="101">
        <f t="shared" ca="1" si="364"/>
        <v>12149.492626501715</v>
      </c>
      <c r="BJ108" s="101">
        <f t="shared" ca="1" si="365"/>
        <v>11655.697519026127</v>
      </c>
      <c r="BK108" s="101">
        <f t="shared" ca="1" si="366"/>
        <v>11179.56737937986</v>
      </c>
      <c r="BL108" s="101">
        <f t="shared" ca="1" si="367"/>
        <v>10720.779606157863</v>
      </c>
      <c r="BM108" s="101">
        <f t="shared" ca="1" si="368"/>
        <v>10278.977498689659</v>
      </c>
      <c r="BN108" s="101">
        <f t="shared" ca="1" si="369"/>
        <v>9853.7765419825992</v>
      </c>
      <c r="BO108" s="101">
        <f t="shared" ca="1" si="370"/>
        <v>9444.7699781151932</v>
      </c>
      <c r="BP108" s="101">
        <f t="shared" ca="1" si="371"/>
        <v>9051.5337303691558</v>
      </c>
      <c r="BQ108" s="101">
        <f t="shared" ca="1" si="372"/>
        <v>8673.6307415249848</v>
      </c>
      <c r="BR108" s="101">
        <f t="shared" ca="1" si="373"/>
        <v>8310.6147830642603</v>
      </c>
      <c r="BS108" s="101">
        <f t="shared" ca="1" si="374"/>
        <v>7962.0337874860079</v>
      </c>
      <c r="BT108" s="101">
        <f t="shared" ca="1" si="375"/>
        <v>7627.4327516854746</v>
      </c>
      <c r="BU108" s="101">
        <f t="shared" ca="1" si="376"/>
        <v>7306.3562552355861</v>
      </c>
      <c r="BV108" s="101">
        <f t="shared" ca="1" si="377"/>
        <v>6998.3506336546134</v>
      </c>
      <c r="BW108" s="101">
        <f t="shared" ca="1" si="378"/>
        <v>6702.9658431254584</v>
      </c>
      <c r="BX108" s="101">
        <f t="shared" ca="1" si="379"/>
        <v>6419.7570498666109</v>
      </c>
      <c r="BY108" s="101">
        <f t="shared" ca="1" si="380"/>
        <v>6148.2859742481696</v>
      </c>
      <c r="BZ108" s="101">
        <f t="shared" ca="1" si="381"/>
        <v>5888.1220169282042</v>
      </c>
      <c r="CA108" s="101">
        <f t="shared" ca="1" si="382"/>
        <v>5638.8431916725194</v>
      </c>
      <c r="CB108" s="101">
        <f t="shared" ca="1" si="383"/>
        <v>5400.0368871083137</v>
      </c>
      <c r="CC108" s="101">
        <f t="shared" ca="1" si="384"/>
        <v>5171.3004774925084</v>
      </c>
      <c r="CD108" s="101">
        <f t="shared" ca="1" si="385"/>
        <v>4952.2418005415884</v>
      </c>
      <c r="CE108" s="101">
        <f t="shared" ca="1" si="386"/>
        <v>4742.4795185521907</v>
      </c>
      <c r="CF108" s="101">
        <f t="shared" ca="1" si="387"/>
        <v>4541.6433773826529</v>
      </c>
      <c r="CG108" s="101">
        <f t="shared" ca="1" si="388"/>
        <v>4349.3743763262928</v>
      </c>
      <c r="CH108" s="101">
        <f t="shared" ca="1" si="389"/>
        <v>4165.3248605689678</v>
      </c>
      <c r="CI108" s="101">
        <f t="shared" ca="1" si="390"/>
        <v>3989.1585466341085</v>
      </c>
      <c r="CJ108" s="101">
        <f t="shared" ca="1" si="391"/>
        <v>3820.5504901393329</v>
      </c>
      <c r="CK108" s="101">
        <f t="shared" ca="1" si="392"/>
        <v>3659.1870041285688</v>
      </c>
      <c r="CL108" s="101">
        <f t="shared" ca="1" si="393"/>
        <v>3504.7655353531491</v>
      </c>
      <c r="CM108" s="101">
        <f t="shared" ca="1" si="394"/>
        <v>3356.9945050361712</v>
      </c>
      <c r="CN108" s="101">
        <f t="shared" ca="1" si="395"/>
        <v>3215.5931199059501</v>
      </c>
      <c r="CO108" s="101">
        <f t="shared" ca="1" si="396"/>
        <v>3080.2911586285718</v>
      </c>
      <c r="CP108" s="101">
        <f t="shared" ca="1" si="397"/>
        <v>2950.8287381433438</v>
      </c>
      <c r="CQ108" s="101">
        <f t="shared" ca="1" si="398"/>
        <v>2826.9560638936673</v>
      </c>
      <c r="CR108" s="101">
        <f t="shared" ca="1" si="399"/>
        <v>67924.160978780405</v>
      </c>
      <c r="CS108" s="102">
        <f t="shared" ca="1" si="400"/>
        <v>1533535.9999999998</v>
      </c>
      <c r="CT108" s="74">
        <f t="shared" si="475"/>
        <v>573684.03957787738</v>
      </c>
      <c r="CU108" s="74">
        <f t="shared" si="476"/>
        <v>31818.845684322689</v>
      </c>
      <c r="CV108" s="74">
        <f t="shared" si="477"/>
        <v>31393.023328930216</v>
      </c>
      <c r="CW108" s="74">
        <f t="shared" si="478"/>
        <v>30898.988839071681</v>
      </c>
      <c r="CX108" s="74">
        <f t="shared" si="479"/>
        <v>30346.140322008185</v>
      </c>
      <c r="CY108" s="74">
        <f t="shared" si="480"/>
        <v>29743.236987243672</v>
      </c>
      <c r="CZ108" s="74">
        <f t="shared" si="481"/>
        <v>29098.382885027324</v>
      </c>
      <c r="DA108" s="74">
        <f t="shared" si="482"/>
        <v>28419.025757974621</v>
      </c>
      <c r="DB108" s="74">
        <f t="shared" si="483"/>
        <v>27711.96757906015</v>
      </c>
      <c r="DC108" s="74">
        <f t="shared" ca="1" si="401"/>
        <v>26983.383909416913</v>
      </c>
      <c r="DD108" s="74">
        <f t="shared" si="484"/>
        <v>26238.84970368545</v>
      </c>
      <c r="DE108" s="74">
        <f t="shared" si="485"/>
        <v>25483.369620708105</v>
      </c>
      <c r="DF108" s="74">
        <f t="shared" si="486"/>
        <v>24721.411267043153</v>
      </c>
      <c r="DG108" s="74">
        <f t="shared" si="487"/>
        <v>23956.940115380312</v>
      </c>
      <c r="DH108" s="74">
        <f t="shared" si="488"/>
        <v>23193.45510499677</v>
      </c>
      <c r="DI108" s="74">
        <f t="shared" si="489"/>
        <v>22434.024152948117</v>
      </c>
      <c r="DJ108" s="74">
        <f t="shared" si="490"/>
        <v>21681.318988211551</v>
      </c>
      <c r="DK108" s="74">
        <f t="shared" si="491"/>
        <v>20937.648871801743</v>
      </c>
      <c r="DL108" s="74">
        <f t="shared" si="492"/>
        <v>20204.99288877604</v>
      </c>
      <c r="DM108" s="74">
        <f t="shared" si="493"/>
        <v>19485.030597227324</v>
      </c>
      <c r="DN108" s="74">
        <f t="shared" si="494"/>
        <v>18779.170898697925</v>
      </c>
      <c r="DO108" s="74">
        <f t="shared" si="495"/>
        <v>18088.579057172137</v>
      </c>
      <c r="DP108" s="74">
        <f t="shared" si="496"/>
        <v>17414.201842727685</v>
      </c>
      <c r="DQ108" s="74">
        <f t="shared" si="497"/>
        <v>16756.790813545078</v>
      </c>
      <c r="DR108" s="74">
        <f t="shared" si="498"/>
        <v>16116.923778297676</v>
      </c>
      <c r="DS108" s="74">
        <f t="shared" si="499"/>
        <v>15495.024501694075</v>
      </c>
      <c r="DT108" s="74">
        <f t="shared" si="500"/>
        <v>14891.380730670184</v>
      </c>
      <c r="DU108" s="74">
        <f t="shared" si="501"/>
        <v>14306.160628515207</v>
      </c>
      <c r="DV108" s="74">
        <f t="shared" si="502"/>
        <v>13739.427710209871</v>
      </c>
      <c r="DW108" s="74">
        <f t="shared" si="503"/>
        <v>13191.154375177368</v>
      </c>
      <c r="DX108" s="74">
        <f t="shared" si="504"/>
        <v>12661.234134251576</v>
      </c>
      <c r="DY108" s="74">
        <f t="shared" si="505"/>
        <v>12149.492626501715</v>
      </c>
      <c r="DZ108" s="74">
        <f t="shared" si="506"/>
        <v>11655.697519026127</v>
      </c>
      <c r="EA108" s="74">
        <f t="shared" si="507"/>
        <v>11179.56737937986</v>
      </c>
      <c r="EB108" s="74">
        <f t="shared" si="508"/>
        <v>10720.779606157863</v>
      </c>
      <c r="EC108" s="74">
        <f t="shared" si="509"/>
        <v>10278.977498689659</v>
      </c>
      <c r="ED108" s="74">
        <f t="shared" si="510"/>
        <v>9853.7765419825992</v>
      </c>
      <c r="EE108" s="74">
        <f t="shared" si="511"/>
        <v>9444.7699781151932</v>
      </c>
      <c r="EF108" s="74">
        <f t="shared" si="512"/>
        <v>9051.5337303691558</v>
      </c>
      <c r="EG108" s="74">
        <f t="shared" si="513"/>
        <v>8673.6307415249848</v>
      </c>
      <c r="EH108" s="74">
        <f t="shared" si="514"/>
        <v>8310.6147830642603</v>
      </c>
      <c r="EI108" s="74">
        <f t="shared" si="515"/>
        <v>7962.0337874860079</v>
      </c>
      <c r="EJ108" s="74">
        <f t="shared" si="516"/>
        <v>7627.4327516854746</v>
      </c>
      <c r="EK108" s="74">
        <f t="shared" si="517"/>
        <v>7306.3562552355861</v>
      </c>
      <c r="EL108" s="74">
        <f t="shared" si="518"/>
        <v>6998.3506336546134</v>
      </c>
      <c r="EM108" s="74">
        <f t="shared" si="519"/>
        <v>6702.9658431254584</v>
      </c>
      <c r="EN108" s="74">
        <f t="shared" si="520"/>
        <v>6419.7570498666109</v>
      </c>
      <c r="EO108" s="74">
        <f t="shared" si="521"/>
        <v>6148.2859742481696</v>
      </c>
      <c r="EP108" s="74">
        <f t="shared" si="522"/>
        <v>5888.1220169282042</v>
      </c>
      <c r="EQ108" s="74">
        <f t="shared" si="523"/>
        <v>5638.8431916725194</v>
      </c>
      <c r="ER108" s="74">
        <f t="shared" si="524"/>
        <v>5400.0368871083137</v>
      </c>
      <c r="ES108" s="74">
        <f t="shared" si="525"/>
        <v>5171.3004774925084</v>
      </c>
      <c r="ET108" s="74">
        <f t="shared" si="526"/>
        <v>4952.2418005415884</v>
      </c>
      <c r="EU108" s="74">
        <f t="shared" si="527"/>
        <v>4742.4795185521907</v>
      </c>
      <c r="EV108" s="74">
        <f t="shared" si="528"/>
        <v>4541.6433773826529</v>
      </c>
      <c r="EW108" s="74">
        <f t="shared" si="529"/>
        <v>4349.3743763262928</v>
      </c>
      <c r="EX108" s="74">
        <f t="shared" si="530"/>
        <v>4165.3248605689678</v>
      </c>
      <c r="EY108" s="74">
        <f t="shared" si="531"/>
        <v>3989.1585466341085</v>
      </c>
      <c r="EZ108" s="74">
        <f t="shared" si="532"/>
        <v>3820.5504901393329</v>
      </c>
      <c r="FA108" s="74">
        <f t="shared" si="533"/>
        <v>3659.1870041285688</v>
      </c>
      <c r="FB108" s="74">
        <f t="shared" si="534"/>
        <v>3504.7655353531491</v>
      </c>
      <c r="FC108" s="74">
        <f t="shared" si="535"/>
        <v>3356.9945050361712</v>
      </c>
      <c r="FD108" s="74">
        <f t="shared" si="536"/>
        <v>3215.5931199059501</v>
      </c>
      <c r="FE108" s="74">
        <f t="shared" si="537"/>
        <v>3080.2911586285718</v>
      </c>
      <c r="FF108" s="74">
        <f t="shared" si="538"/>
        <v>2950.8287381433438</v>
      </c>
      <c r="FG108" s="74">
        <f t="shared" si="539"/>
        <v>2826.9560638936673</v>
      </c>
      <c r="FH108" s="74">
        <f t="shared" si="540"/>
        <v>67924.160978780405</v>
      </c>
      <c r="FI108" s="102">
        <f t="shared" ca="1" si="402"/>
        <v>1533535.9999999998</v>
      </c>
      <c r="FJ108" s="62"/>
      <c r="FK108" s="103">
        <f t="shared" ca="1" si="626"/>
        <v>0.3740923196963602</v>
      </c>
      <c r="FL108" s="103">
        <f t="shared" ca="1" si="626"/>
        <v>2.0748678664421764E-2</v>
      </c>
      <c r="FM108" s="103">
        <f t="shared" ca="1" si="626"/>
        <v>2.047100513384115E-2</v>
      </c>
      <c r="FN108" s="103">
        <f t="shared" ca="1" si="626"/>
        <v>2.0148851307743468E-2</v>
      </c>
      <c r="FO108" s="103">
        <f t="shared" ca="1" si="626"/>
        <v>1.9788345576503056E-2</v>
      </c>
      <c r="FP108" s="103">
        <f t="shared" ca="1" si="626"/>
        <v>1.9395199713109882E-2</v>
      </c>
      <c r="FQ108" s="103">
        <f t="shared" ca="1" si="626"/>
        <v>1.8974698269246585E-2</v>
      </c>
      <c r="FR108" s="103">
        <f t="shared" ca="1" si="626"/>
        <v>1.8531697826444652E-2</v>
      </c>
      <c r="FS108" s="103">
        <f t="shared" ca="1" si="626"/>
        <v>1.8070633867780187E-2</v>
      </c>
      <c r="FT108" s="103">
        <f t="shared" ca="1" si="626"/>
        <v>1.7595533400857181E-2</v>
      </c>
      <c r="FU108" s="103">
        <f t="shared" ca="1" si="626"/>
        <v>1.7110031785158911E-2</v>
      </c>
      <c r="FV108" s="103">
        <f t="shared" ca="1" si="626"/>
        <v>1.6617392497279559E-2</v>
      </c>
      <c r="FW108" s="103">
        <f t="shared" ca="1" si="626"/>
        <v>1.6120528808611704E-2</v>
      </c>
      <c r="FX108" s="103">
        <f t="shared" ca="1" si="626"/>
        <v>1.5622026555216386E-2</v>
      </c>
      <c r="FY108" s="103">
        <f t="shared" ca="1" si="626"/>
        <v>1.5124167352443487E-2</v>
      </c>
      <c r="FZ108" s="103">
        <f t="shared" ca="1" si="554"/>
        <v>1.4628951751343379E-2</v>
      </c>
      <c r="GA108" s="103">
        <f t="shared" ca="1" si="554"/>
        <v>1.4138121953584106E-2</v>
      </c>
      <c r="GB108" s="103">
        <f t="shared" ca="1" si="554"/>
        <v>1.3653183799924975E-2</v>
      </c>
      <c r="GC108" s="103">
        <f t="shared" ca="1" si="554"/>
        <v>1.3175427827436749E-2</v>
      </c>
      <c r="GD108" s="103">
        <f t="shared" ca="1" si="554"/>
        <v>1.2705949255333639E-2</v>
      </c>
      <c r="GE108" s="103">
        <f t="shared" ca="1" si="554"/>
        <v>1.2245666811015802E-2</v>
      </c>
      <c r="GF108" s="103">
        <f t="shared" ca="1" si="554"/>
        <v>1.1795340348822682E-2</v>
      </c>
      <c r="GG108" s="103">
        <f t="shared" ca="1" si="554"/>
        <v>1.135558724589947E-2</v>
      </c>
      <c r="GH108" s="103">
        <f t="shared" ca="1" si="554"/>
        <v>1.0926897584109587E-2</v>
      </c>
      <c r="GI108" s="103">
        <f t="shared" ca="1" si="554"/>
        <v>1.0509648145395791E-2</v>
      </c>
      <c r="GJ108" s="103">
        <f t="shared" ca="1" si="554"/>
        <v>1.0104115261522441E-2</v>
      </c>
      <c r="GK108" s="103">
        <f t="shared" ca="1" si="554"/>
        <v>9.7104865687340797E-3</v>
      </c>
      <c r="GL108" s="103">
        <f t="shared" ca="1" si="554"/>
        <v>9.3288717242472358E-3</v>
      </c>
      <c r="GM108" s="103">
        <f t="shared" ca="1" si="554"/>
        <v>8.9593121454011344E-3</v>
      </c>
      <c r="GN108" s="103">
        <f t="shared" ca="1" si="554"/>
        <v>8.6017898341984606E-3</v>
      </c>
      <c r="GO108" s="103">
        <f t="shared" ca="1" si="554"/>
        <v>8.2562353503612424E-3</v>
      </c>
      <c r="GP108" s="103">
        <f t="shared" ref="GP108:HE135" ca="1" si="627">BI108/$CS108</f>
        <v>7.9225349952669628E-3</v>
      </c>
      <c r="GQ108" s="103">
        <f t="shared" ca="1" si="627"/>
        <v>7.6005372674825562E-3</v>
      </c>
      <c r="GR108" s="103">
        <f t="shared" ca="1" si="627"/>
        <v>7.290058648365517E-3</v>
      </c>
      <c r="GS108" s="103">
        <f t="shared" ca="1" si="627"/>
        <v>6.990888773499849E-3</v>
      </c>
      <c r="GT108" s="103">
        <f t="shared" ca="1" si="558"/>
        <v>6.7027950427571712E-3</v>
      </c>
      <c r="GU108" s="103">
        <f t="shared" ca="1" si="558"/>
        <v>6.42552671863106E-3</v>
      </c>
      <c r="GV108" s="103">
        <f t="shared" ca="1" si="558"/>
        <v>6.1588185592742492E-3</v>
      </c>
      <c r="GW108" s="103">
        <f t="shared" ca="1" si="558"/>
        <v>5.9023940294646859E-3</v>
      </c>
      <c r="GX108" s="103">
        <f t="shared" ca="1" si="558"/>
        <v>5.6559681295548234E-3</v>
      </c>
      <c r="GY108" s="103">
        <f t="shared" ca="1" si="558"/>
        <v>5.4192498794056751E-3</v>
      </c>
      <c r="GZ108" s="103">
        <f t="shared" ca="1" si="558"/>
        <v>5.1919444913494104E-3</v>
      </c>
      <c r="HA108" s="103">
        <f t="shared" ca="1" si="558"/>
        <v>4.9737552634470114E-3</v>
      </c>
      <c r="HB108" s="103">
        <f t="shared" ca="1" si="558"/>
        <v>4.7643852216286984E-3</v>
      </c>
      <c r="HC108" s="103">
        <f t="shared" ca="1" si="558"/>
        <v>4.5635385368550949E-3</v>
      </c>
      <c r="HD108" s="103">
        <f t="shared" ca="1" si="558"/>
        <v>4.3709217410777832E-3</v>
      </c>
      <c r="HE108" s="103">
        <f t="shared" ca="1" si="557"/>
        <v>4.1862447636485953E-3</v>
      </c>
      <c r="HF108" s="103">
        <f t="shared" ca="1" si="553"/>
        <v>4.0092218078011674E-3</v>
      </c>
      <c r="HG108" s="103">
        <f t="shared" ca="1" si="553"/>
        <v>3.8395720849906394E-3</v>
      </c>
      <c r="HH108" s="103">
        <f t="shared" ca="1" si="553"/>
        <v>3.677020423173972E-3</v>
      </c>
      <c r="HI108" s="103">
        <f t="shared" ca="1" si="553"/>
        <v>3.5212977635401548E-3</v>
      </c>
      <c r="HJ108" s="103">
        <f t="shared" ca="1" si="553"/>
        <v>3.3721415587847363E-3</v>
      </c>
      <c r="HK108" s="103">
        <f t="shared" ca="1" si="553"/>
        <v>3.2292960846967982E-3</v>
      </c>
      <c r="HL108" s="103">
        <f t="shared" ca="1" si="553"/>
        <v>3.0925126756412573E-3</v>
      </c>
      <c r="HM108" s="103">
        <f t="shared" ca="1" si="552"/>
        <v>2.9615498934375544E-3</v>
      </c>
      <c r="HN108" s="103">
        <f t="shared" ca="1" si="552"/>
        <v>2.836173638131934E-3</v>
      </c>
      <c r="HO108" s="103">
        <f t="shared" ca="1" si="552"/>
        <v>2.7161572082878838E-3</v>
      </c>
      <c r="HP108" s="103">
        <f t="shared" ca="1" si="552"/>
        <v>2.6012813175785303E-3</v>
      </c>
      <c r="HQ108" s="103">
        <f t="shared" ca="1" si="552"/>
        <v>2.4913340737611205E-3</v>
      </c>
      <c r="HR108" s="103">
        <f t="shared" ca="1" si="552"/>
        <v>2.3861109254224027E-3</v>
      </c>
      <c r="HS108" s="103">
        <f t="shared" ca="1" si="552"/>
        <v>2.2854145813030469E-3</v>
      </c>
      <c r="HT108" s="103">
        <f t="shared" ca="1" si="552"/>
        <v>2.1890549064620406E-3</v>
      </c>
      <c r="HU108" s="103">
        <f t="shared" ca="1" si="552"/>
        <v>2.0968487990539191E-3</v>
      </c>
      <c r="HV108" s="103">
        <f t="shared" ca="1" si="552"/>
        <v>2.0086200510640588E-3</v>
      </c>
      <c r="HW108" s="103">
        <f t="shared" ca="1" si="552"/>
        <v>1.9241991959388918E-3</v>
      </c>
      <c r="HX108" s="103">
        <f t="shared" ca="1" si="552"/>
        <v>1.8434233457145237E-3</v>
      </c>
      <c r="HY108" s="103">
        <f t="shared" ca="1" si="552"/>
        <v>4.4292511541157438E-2</v>
      </c>
      <c r="HZ108" s="104">
        <f t="shared" ca="1" si="541"/>
        <v>0.37158888954498198</v>
      </c>
      <c r="IA108" s="105">
        <f t="shared" ca="1" si="559"/>
        <v>0.3740923196963602</v>
      </c>
      <c r="IB108" s="105">
        <f t="shared" ca="1" si="560"/>
        <v>2.0748678664421764E-2</v>
      </c>
      <c r="IC108" s="105">
        <f t="shared" ca="1" si="561"/>
        <v>2.047100513384115E-2</v>
      </c>
      <c r="ID108" s="105">
        <f t="shared" ca="1" si="562"/>
        <v>2.0148851307743468E-2</v>
      </c>
      <c r="IE108" s="105">
        <f t="shared" ca="1" si="563"/>
        <v>1.9788345576503056E-2</v>
      </c>
      <c r="IF108" s="105">
        <f t="shared" ca="1" si="564"/>
        <v>1.9395199713109882E-2</v>
      </c>
      <c r="IG108" s="105">
        <f t="shared" ca="1" si="565"/>
        <v>1.8974698269246585E-2</v>
      </c>
      <c r="IH108" s="105">
        <f t="shared" ca="1" si="566"/>
        <v>1.8531697826444652E-2</v>
      </c>
      <c r="II108" s="105">
        <f t="shared" ca="1" si="567"/>
        <v>1.8070633867780187E-2</v>
      </c>
      <c r="IJ108" s="105">
        <f t="shared" ca="1" si="568"/>
        <v>1.7595533400857181E-2</v>
      </c>
      <c r="IK108" s="105">
        <f t="shared" ca="1" si="569"/>
        <v>1.7110031785158911E-2</v>
      </c>
      <c r="IL108" s="105">
        <f t="shared" ca="1" si="570"/>
        <v>1.6617392497279559E-2</v>
      </c>
      <c r="IM108" s="105">
        <f t="shared" ca="1" si="571"/>
        <v>1.6120528808611704E-2</v>
      </c>
      <c r="IN108" s="105">
        <f t="shared" ca="1" si="572"/>
        <v>1.5622026555216386E-2</v>
      </c>
      <c r="IO108" s="105">
        <f t="shared" ca="1" si="573"/>
        <v>1.5124167352443487E-2</v>
      </c>
      <c r="IP108" s="105">
        <f t="shared" ca="1" si="574"/>
        <v>1.4628951751343379E-2</v>
      </c>
      <c r="IQ108" s="105">
        <f t="shared" ca="1" si="575"/>
        <v>1.4138121953584106E-2</v>
      </c>
      <c r="IR108" s="105">
        <f t="shared" ca="1" si="576"/>
        <v>1.3653183799924975E-2</v>
      </c>
      <c r="IS108" s="105">
        <f t="shared" ca="1" si="577"/>
        <v>1.3175427827436749E-2</v>
      </c>
      <c r="IT108" s="105">
        <f t="shared" ca="1" si="578"/>
        <v>1.2705949255333639E-2</v>
      </c>
      <c r="IU108" s="105">
        <f t="shared" ca="1" si="579"/>
        <v>1.2245666811015802E-2</v>
      </c>
      <c r="IV108" s="105">
        <f t="shared" ca="1" si="580"/>
        <v>1.1795340348822682E-2</v>
      </c>
      <c r="IW108" s="105">
        <f t="shared" ca="1" si="581"/>
        <v>1.135558724589947E-2</v>
      </c>
      <c r="IX108" s="105">
        <f t="shared" ca="1" si="582"/>
        <v>1.0926897584109587E-2</v>
      </c>
      <c r="IY108" s="105">
        <f t="shared" ca="1" si="583"/>
        <v>1.0509648145395791E-2</v>
      </c>
      <c r="IZ108" s="105">
        <f t="shared" ca="1" si="584"/>
        <v>1.0104115261522441E-2</v>
      </c>
      <c r="JA108" s="105">
        <f t="shared" ca="1" si="585"/>
        <v>9.7104865687340797E-3</v>
      </c>
      <c r="JB108" s="105">
        <f t="shared" ca="1" si="586"/>
        <v>9.3288717242472358E-3</v>
      </c>
      <c r="JC108" s="105">
        <f t="shared" ca="1" si="587"/>
        <v>8.9593121454011344E-3</v>
      </c>
      <c r="JD108" s="105">
        <f t="shared" ca="1" si="588"/>
        <v>8.6017898341984606E-3</v>
      </c>
      <c r="JE108" s="105">
        <f t="shared" ca="1" si="589"/>
        <v>8.2562353503612424E-3</v>
      </c>
      <c r="JF108" s="105">
        <f t="shared" ca="1" si="590"/>
        <v>7.9225349952669628E-3</v>
      </c>
      <c r="JG108" s="105">
        <f t="shared" ca="1" si="591"/>
        <v>7.6005372674825562E-3</v>
      </c>
      <c r="JH108" s="105">
        <f t="shared" ca="1" si="592"/>
        <v>7.290058648365517E-3</v>
      </c>
      <c r="JI108" s="105">
        <f t="shared" ca="1" si="593"/>
        <v>6.990888773499849E-3</v>
      </c>
      <c r="JJ108" s="105">
        <f t="shared" ca="1" si="594"/>
        <v>6.7027950427571712E-3</v>
      </c>
      <c r="JK108" s="105">
        <f t="shared" ca="1" si="595"/>
        <v>6.42552671863106E-3</v>
      </c>
      <c r="JL108" s="105">
        <f t="shared" ca="1" si="596"/>
        <v>6.1588185592742492E-3</v>
      </c>
      <c r="JM108" s="105">
        <f t="shared" ca="1" si="597"/>
        <v>5.9023940294646859E-3</v>
      </c>
      <c r="JN108" s="105">
        <f t="shared" ca="1" si="598"/>
        <v>5.6559681295548234E-3</v>
      </c>
      <c r="JO108" s="105">
        <f t="shared" ca="1" si="599"/>
        <v>5.4192498794056751E-3</v>
      </c>
      <c r="JP108" s="105">
        <f t="shared" ca="1" si="600"/>
        <v>5.1919444913494104E-3</v>
      </c>
      <c r="JQ108" s="105">
        <f t="shared" ca="1" si="601"/>
        <v>4.9737552634470114E-3</v>
      </c>
      <c r="JR108" s="105">
        <f t="shared" ca="1" si="602"/>
        <v>4.7643852216286984E-3</v>
      </c>
      <c r="JS108" s="105">
        <f t="shared" ca="1" si="603"/>
        <v>4.5635385368550949E-3</v>
      </c>
      <c r="JT108" s="105">
        <f t="shared" ca="1" si="604"/>
        <v>4.3709217410777832E-3</v>
      </c>
      <c r="JU108" s="105">
        <f t="shared" ca="1" si="605"/>
        <v>4.1862447636485953E-3</v>
      </c>
      <c r="JV108" s="105">
        <f t="shared" ca="1" si="606"/>
        <v>4.0092218078011674E-3</v>
      </c>
      <c r="JW108" s="105">
        <f t="shared" ca="1" si="607"/>
        <v>3.8395720849906394E-3</v>
      </c>
      <c r="JX108" s="105">
        <f t="shared" ca="1" si="608"/>
        <v>3.677020423173972E-3</v>
      </c>
      <c r="JY108" s="105">
        <f t="shared" ca="1" si="609"/>
        <v>3.5212977635401548E-3</v>
      </c>
      <c r="JZ108" s="105">
        <f t="shared" ca="1" si="610"/>
        <v>3.3721415587847363E-3</v>
      </c>
      <c r="KA108" s="105">
        <f t="shared" ca="1" si="611"/>
        <v>3.2292960846967982E-3</v>
      </c>
      <c r="KB108" s="105">
        <f t="shared" ca="1" si="612"/>
        <v>3.0925126756412573E-3</v>
      </c>
      <c r="KC108" s="105">
        <f t="shared" ca="1" si="613"/>
        <v>2.9615498934375544E-3</v>
      </c>
      <c r="KD108" s="105">
        <f t="shared" ca="1" si="614"/>
        <v>2.836173638131934E-3</v>
      </c>
      <c r="KE108" s="105">
        <f t="shared" ca="1" si="615"/>
        <v>2.7161572082878838E-3</v>
      </c>
      <c r="KF108" s="105">
        <f t="shared" ca="1" si="616"/>
        <v>2.6012813175785303E-3</v>
      </c>
      <c r="KG108" s="105">
        <f t="shared" ca="1" si="617"/>
        <v>2.4913340737611205E-3</v>
      </c>
      <c r="KH108" s="105">
        <f t="shared" ca="1" si="618"/>
        <v>2.3861109254224027E-3</v>
      </c>
      <c r="KI108" s="105">
        <f t="shared" ca="1" si="619"/>
        <v>2.2854145813030469E-3</v>
      </c>
      <c r="KJ108" s="105">
        <f t="shared" ca="1" si="620"/>
        <v>2.1890549064620406E-3</v>
      </c>
      <c r="KK108" s="105">
        <f t="shared" ca="1" si="621"/>
        <v>2.0968487990539191E-3</v>
      </c>
      <c r="KL108" s="105">
        <f t="shared" ca="1" si="622"/>
        <v>2.0086200510640588E-3</v>
      </c>
      <c r="KM108" s="105">
        <f t="shared" ca="1" si="623"/>
        <v>1.9241991959388918E-3</v>
      </c>
      <c r="KN108" s="105">
        <f t="shared" ca="1" si="624"/>
        <v>1.8434233457145237E-3</v>
      </c>
      <c r="KO108" s="105">
        <f t="shared" ca="1" si="625"/>
        <v>4.4292511541157438E-2</v>
      </c>
      <c r="KP108" s="102"/>
      <c r="KQ108" s="106">
        <f t="shared" ca="1" si="472"/>
        <v>0.37158888954498198</v>
      </c>
      <c r="KR108" s="107">
        <f t="shared" ca="1" si="473"/>
        <v>0.24645411482211579</v>
      </c>
    </row>
    <row r="109" spans="1:304" s="63" customFormat="1" ht="15.5" x14ac:dyDescent="0.35">
      <c r="A109" s="62"/>
      <c r="B109" s="67" t="s">
        <v>211</v>
      </c>
      <c r="C109" s="95">
        <f t="shared" si="474"/>
        <v>1559219</v>
      </c>
      <c r="D109" s="75">
        <f ca="1">'Stochastic inputs'!H130</f>
        <v>23.647258000000001</v>
      </c>
      <c r="E109" s="75">
        <v>13.139068000000002</v>
      </c>
      <c r="F109" s="96">
        <v>23.647258000000001</v>
      </c>
      <c r="G109" s="96">
        <v>13.139068000000002</v>
      </c>
      <c r="H109" s="97">
        <f t="shared" ca="1" si="327"/>
        <v>3.0287216334480984</v>
      </c>
      <c r="I109" s="97">
        <f t="shared" ca="1" si="328"/>
        <v>0.51870132825125193</v>
      </c>
      <c r="J109" s="98">
        <f t="shared" si="329"/>
        <v>3.0287216334480984</v>
      </c>
      <c r="K109" s="98">
        <f t="shared" si="330"/>
        <v>0.51870132825125193</v>
      </c>
      <c r="L109" s="98"/>
      <c r="M109" s="99">
        <v>1412981</v>
      </c>
      <c r="N109" s="98"/>
      <c r="O109" s="97">
        <f t="shared" ca="1" si="331"/>
        <v>3.0287216334480984</v>
      </c>
      <c r="P109" s="97">
        <f t="shared" ca="1" si="331"/>
        <v>0.51870132825125193</v>
      </c>
      <c r="Q109" s="99">
        <v>1559219</v>
      </c>
      <c r="R109" s="100">
        <v>1532958</v>
      </c>
      <c r="S109" s="99">
        <v>1517040</v>
      </c>
      <c r="T109" s="100">
        <v>1510695</v>
      </c>
      <c r="U109" s="99">
        <v>1491555</v>
      </c>
      <c r="V109" s="100">
        <v>1453276</v>
      </c>
      <c r="W109" s="99">
        <v>1441256</v>
      </c>
      <c r="X109" s="100">
        <v>1430975</v>
      </c>
      <c r="Y109" s="99">
        <v>1409492</v>
      </c>
      <c r="Z109" s="100">
        <v>1412981</v>
      </c>
      <c r="AA109" s="98"/>
      <c r="AB109" s="98">
        <f t="shared" si="332"/>
        <v>3.0287216334480984</v>
      </c>
      <c r="AC109" s="98">
        <f t="shared" si="332"/>
        <v>0.51870132825125193</v>
      </c>
      <c r="AD109" s="101">
        <f t="shared" ca="1" si="333"/>
        <v>583291.85262463894</v>
      </c>
      <c r="AE109" s="101">
        <f t="shared" ca="1" si="334"/>
        <v>32351.733998461033</v>
      </c>
      <c r="AF109" s="101">
        <f t="shared" ca="1" si="335"/>
        <v>31918.78015378266</v>
      </c>
      <c r="AG109" s="101">
        <f t="shared" ca="1" si="336"/>
        <v>31416.471787208458</v>
      </c>
      <c r="AH109" s="101">
        <f t="shared" ca="1" si="337"/>
        <v>30854.364401449511</v>
      </c>
      <c r="AI109" s="101">
        <f t="shared" ca="1" si="338"/>
        <v>30241.363901475474</v>
      </c>
      <c r="AJ109" s="101">
        <f t="shared" ca="1" si="339"/>
        <v>29585.710060676385</v>
      </c>
      <c r="AK109" s="101">
        <f t="shared" ca="1" si="340"/>
        <v>28894.975353251197</v>
      </c>
      <c r="AL109" s="101">
        <f t="shared" ca="1" si="341"/>
        <v>28176.07566868635</v>
      </c>
      <c r="AM109" s="101">
        <f t="shared" ca="1" si="342"/>
        <v>27435.289993751128</v>
      </c>
      <c r="AN109" s="101">
        <f t="shared" ca="1" si="343"/>
        <v>26678.286650023689</v>
      </c>
      <c r="AO109" s="101">
        <f t="shared" ca="1" si="344"/>
        <v>25910.154112215736</v>
      </c>
      <c r="AP109" s="101">
        <f t="shared" ca="1" si="345"/>
        <v>25135.434808434726</v>
      </c>
      <c r="AQ109" s="101">
        <f t="shared" ca="1" si="346"/>
        <v>24358.160623397936</v>
      </c>
      <c r="AR109" s="101">
        <f t="shared" ca="1" si="347"/>
        <v>23581.889095109578</v>
      </c>
      <c r="AS109" s="101">
        <f t="shared" ca="1" si="348"/>
        <v>22809.739520777868</v>
      </c>
      <c r="AT109" s="101">
        <f t="shared" ca="1" si="349"/>
        <v>22044.428374345454</v>
      </c>
      <c r="AU109" s="101">
        <f t="shared" ca="1" si="350"/>
        <v>21288.303591335218</v>
      </c>
      <c r="AV109" s="101">
        <f t="shared" ca="1" si="351"/>
        <v>20543.377401668098</v>
      </c>
      <c r="AW109" s="101">
        <f t="shared" ca="1" si="352"/>
        <v>19811.357491952058</v>
      </c>
      <c r="AX109" s="101">
        <f t="shared" ca="1" si="353"/>
        <v>19093.676359405243</v>
      </c>
      <c r="AY109" s="101">
        <f t="shared" ca="1" si="354"/>
        <v>18391.518783350952</v>
      </c>
      <c r="AZ109" s="101">
        <f t="shared" ca="1" si="355"/>
        <v>17705.847389964121</v>
      </c>
      <c r="BA109" s="101">
        <f t="shared" ca="1" si="356"/>
        <v>17037.426324197764</v>
      </c>
      <c r="BB109" s="101">
        <f t="shared" ca="1" si="357"/>
        <v>16386.843071615876</v>
      </c>
      <c r="BC109" s="101">
        <f t="shared" ca="1" si="358"/>
        <v>15754.528493955757</v>
      </c>
      <c r="BD109" s="101">
        <f t="shared" ca="1" si="359"/>
        <v>15140.775157214981</v>
      </c>
      <c r="BE109" s="101">
        <f t="shared" ca="1" si="360"/>
        <v>14545.754041009048</v>
      </c>
      <c r="BF109" s="101">
        <f t="shared" ca="1" si="361"/>
        <v>13969.529724040209</v>
      </c>
      <c r="BG109" s="101">
        <f t="shared" ca="1" si="362"/>
        <v>13412.074143489086</v>
      </c>
      <c r="BH109" s="101">
        <f t="shared" ca="1" si="363"/>
        <v>12873.279026754903</v>
      </c>
      <c r="BI109" s="101">
        <f t="shared" ca="1" si="364"/>
        <v>12352.967092785155</v>
      </c>
      <c r="BJ109" s="101">
        <f t="shared" ca="1" si="365"/>
        <v>11850.902117666881</v>
      </c>
      <c r="BK109" s="101">
        <f t="shared" ca="1" si="366"/>
        <v>11366.797955645832</v>
      </c>
      <c r="BL109" s="101">
        <f t="shared" ca="1" si="367"/>
        <v>10900.326602527659</v>
      </c>
      <c r="BM109" s="101">
        <f t="shared" ca="1" si="368"/>
        <v>10451.125383772793</v>
      </c>
      <c r="BN109" s="101">
        <f t="shared" ca="1" si="369"/>
        <v>10018.8033446972</v>
      </c>
      <c r="BO109" s="101">
        <f t="shared" ca="1" si="370"/>
        <v>9602.9469151730336</v>
      </c>
      <c r="BP109" s="101">
        <f t="shared" ca="1" si="371"/>
        <v>9203.1249162278982</v>
      </c>
      <c r="BQ109" s="101">
        <f t="shared" ca="1" si="372"/>
        <v>8818.8929709963413</v>
      </c>
      <c r="BR109" s="101">
        <f t="shared" ca="1" si="373"/>
        <v>8449.7973777170355</v>
      </c>
      <c r="BS109" s="101">
        <f t="shared" ca="1" si="374"/>
        <v>8095.3784978573349</v>
      </c>
      <c r="BT109" s="101">
        <f t="shared" ca="1" si="375"/>
        <v>7755.1737081165847</v>
      </c>
      <c r="BU109" s="101">
        <f t="shared" ca="1" si="376"/>
        <v>7428.7199608826759</v>
      </c>
      <c r="BV109" s="101">
        <f t="shared" ca="1" si="377"/>
        <v>7115.5559938966626</v>
      </c>
      <c r="BW109" s="101">
        <f t="shared" ca="1" si="378"/>
        <v>6815.2242262015588</v>
      </c>
      <c r="BX109" s="101">
        <f t="shared" ca="1" si="379"/>
        <v>6527.2723741313976</v>
      </c>
      <c r="BY109" s="101">
        <f t="shared" ca="1" si="380"/>
        <v>6251.2548179379273</v>
      </c>
      <c r="BZ109" s="101">
        <f t="shared" ca="1" si="381"/>
        <v>5986.7337467870193</v>
      </c>
      <c r="CA109" s="101">
        <f t="shared" ca="1" si="382"/>
        <v>5733.2801072008961</v>
      </c>
      <c r="CB109" s="101">
        <f t="shared" ca="1" si="383"/>
        <v>5490.4743775693159</v>
      </c>
      <c r="CC109" s="101">
        <f t="shared" ca="1" si="384"/>
        <v>5257.9071891467775</v>
      </c>
      <c r="CD109" s="101">
        <f t="shared" ca="1" si="385"/>
        <v>5035.1798118848565</v>
      </c>
      <c r="CE109" s="101">
        <f t="shared" ca="1" si="386"/>
        <v>4821.9045216006853</v>
      </c>
      <c r="CF109" s="101">
        <f t="shared" ca="1" si="387"/>
        <v>4617.7048632958094</v>
      </c>
      <c r="CG109" s="101">
        <f t="shared" ca="1" si="388"/>
        <v>4422.215823874435</v>
      </c>
      <c r="CH109" s="101">
        <f t="shared" ca="1" si="389"/>
        <v>4235.0839261494257</v>
      </c>
      <c r="CI109" s="101">
        <f t="shared" ca="1" si="390"/>
        <v>4055.9672547134778</v>
      </c>
      <c r="CJ109" s="101">
        <f t="shared" ca="1" si="391"/>
        <v>3884.5354231557399</v>
      </c>
      <c r="CK109" s="101">
        <f t="shared" ca="1" si="392"/>
        <v>3720.4694910261924</v>
      </c>
      <c r="CL109" s="101">
        <f t="shared" ca="1" si="393"/>
        <v>3563.4618380447555</v>
      </c>
      <c r="CM109" s="101">
        <f t="shared" ca="1" si="394"/>
        <v>3413.2160021988357</v>
      </c>
      <c r="CN109" s="101">
        <f t="shared" ca="1" si="395"/>
        <v>3269.4464876120519</v>
      </c>
      <c r="CO109" s="101">
        <f t="shared" ca="1" si="396"/>
        <v>3131.8785474000501</v>
      </c>
      <c r="CP109" s="101">
        <f t="shared" ca="1" si="397"/>
        <v>3000.2479460926425</v>
      </c>
      <c r="CQ109" s="101">
        <f t="shared" ca="1" si="398"/>
        <v>2874.3007056816532</v>
      </c>
      <c r="CR109" s="101">
        <f t="shared" ca="1" si="399"/>
        <v>69061.725552691947</v>
      </c>
      <c r="CS109" s="102">
        <f t="shared" ca="1" si="400"/>
        <v>1559218.9999999998</v>
      </c>
      <c r="CT109" s="74">
        <f t="shared" si="475"/>
        <v>583291.85262463894</v>
      </c>
      <c r="CU109" s="74">
        <f t="shared" si="476"/>
        <v>32351.733998461033</v>
      </c>
      <c r="CV109" s="74">
        <f t="shared" si="477"/>
        <v>31918.78015378266</v>
      </c>
      <c r="CW109" s="74">
        <f t="shared" si="478"/>
        <v>31416.471787208458</v>
      </c>
      <c r="CX109" s="74">
        <f t="shared" si="479"/>
        <v>30854.364401449511</v>
      </c>
      <c r="CY109" s="74">
        <f t="shared" si="480"/>
        <v>30241.363901475474</v>
      </c>
      <c r="CZ109" s="74">
        <f t="shared" si="481"/>
        <v>29585.710060676385</v>
      </c>
      <c r="DA109" s="74">
        <f t="shared" si="482"/>
        <v>28894.975353251197</v>
      </c>
      <c r="DB109" s="74">
        <f t="shared" si="483"/>
        <v>28176.07566868635</v>
      </c>
      <c r="DC109" s="74">
        <f t="shared" ca="1" si="401"/>
        <v>27435.289993751128</v>
      </c>
      <c r="DD109" s="74">
        <f t="shared" si="484"/>
        <v>26678.286650023689</v>
      </c>
      <c r="DE109" s="74">
        <f t="shared" si="485"/>
        <v>25910.154112215736</v>
      </c>
      <c r="DF109" s="74">
        <f t="shared" si="486"/>
        <v>25135.434808434726</v>
      </c>
      <c r="DG109" s="74">
        <f t="shared" si="487"/>
        <v>24358.160623397936</v>
      </c>
      <c r="DH109" s="74">
        <f t="shared" si="488"/>
        <v>23581.889095109578</v>
      </c>
      <c r="DI109" s="74">
        <f t="shared" si="489"/>
        <v>22809.739520777868</v>
      </c>
      <c r="DJ109" s="74">
        <f t="shared" si="490"/>
        <v>22044.428374345454</v>
      </c>
      <c r="DK109" s="74">
        <f t="shared" si="491"/>
        <v>21288.303591335218</v>
      </c>
      <c r="DL109" s="74">
        <f t="shared" si="492"/>
        <v>20543.377401668098</v>
      </c>
      <c r="DM109" s="74">
        <f t="shared" si="493"/>
        <v>19811.357491952058</v>
      </c>
      <c r="DN109" s="74">
        <f t="shared" si="494"/>
        <v>19093.676359405243</v>
      </c>
      <c r="DO109" s="74">
        <f t="shared" si="495"/>
        <v>18391.518783350952</v>
      </c>
      <c r="DP109" s="74">
        <f t="shared" si="496"/>
        <v>17705.847389964121</v>
      </c>
      <c r="DQ109" s="74">
        <f t="shared" si="497"/>
        <v>17037.426324197764</v>
      </c>
      <c r="DR109" s="74">
        <f t="shared" si="498"/>
        <v>16386.843071615876</v>
      </c>
      <c r="DS109" s="74">
        <f t="shared" si="499"/>
        <v>15754.528493955757</v>
      </c>
      <c r="DT109" s="74">
        <f t="shared" si="500"/>
        <v>15140.775157214981</v>
      </c>
      <c r="DU109" s="74">
        <f t="shared" si="501"/>
        <v>14545.754041009048</v>
      </c>
      <c r="DV109" s="74">
        <f t="shared" si="502"/>
        <v>13969.529724040209</v>
      </c>
      <c r="DW109" s="74">
        <f t="shared" si="503"/>
        <v>13412.074143489086</v>
      </c>
      <c r="DX109" s="74">
        <f t="shared" si="504"/>
        <v>12873.279026754903</v>
      </c>
      <c r="DY109" s="74">
        <f t="shared" si="505"/>
        <v>12352.967092785155</v>
      </c>
      <c r="DZ109" s="74">
        <f t="shared" si="506"/>
        <v>11850.902117666881</v>
      </c>
      <c r="EA109" s="74">
        <f t="shared" si="507"/>
        <v>11366.797955645832</v>
      </c>
      <c r="EB109" s="74">
        <f t="shared" si="508"/>
        <v>10900.326602527659</v>
      </c>
      <c r="EC109" s="74">
        <f t="shared" si="509"/>
        <v>10451.125383772793</v>
      </c>
      <c r="ED109" s="74">
        <f t="shared" si="510"/>
        <v>10018.8033446972</v>
      </c>
      <c r="EE109" s="74">
        <f t="shared" si="511"/>
        <v>9602.9469151730336</v>
      </c>
      <c r="EF109" s="74">
        <f t="shared" si="512"/>
        <v>9203.1249162278982</v>
      </c>
      <c r="EG109" s="74">
        <f t="shared" si="513"/>
        <v>8818.8929709963413</v>
      </c>
      <c r="EH109" s="74">
        <f t="shared" si="514"/>
        <v>8449.7973777170355</v>
      </c>
      <c r="EI109" s="74">
        <f t="shared" si="515"/>
        <v>8095.3784978573349</v>
      </c>
      <c r="EJ109" s="74">
        <f t="shared" si="516"/>
        <v>7755.1737081165847</v>
      </c>
      <c r="EK109" s="74">
        <f t="shared" si="517"/>
        <v>7428.7199608826759</v>
      </c>
      <c r="EL109" s="74">
        <f t="shared" si="518"/>
        <v>7115.5559938966626</v>
      </c>
      <c r="EM109" s="74">
        <f t="shared" si="519"/>
        <v>6815.2242262015588</v>
      </c>
      <c r="EN109" s="74">
        <f t="shared" si="520"/>
        <v>6527.2723741313976</v>
      </c>
      <c r="EO109" s="74">
        <f t="shared" si="521"/>
        <v>6251.2548179379273</v>
      </c>
      <c r="EP109" s="74">
        <f t="shared" si="522"/>
        <v>5986.7337467870193</v>
      </c>
      <c r="EQ109" s="74">
        <f t="shared" si="523"/>
        <v>5733.2801072008961</v>
      </c>
      <c r="ER109" s="74">
        <f t="shared" si="524"/>
        <v>5490.4743775693159</v>
      </c>
      <c r="ES109" s="74">
        <f t="shared" si="525"/>
        <v>5257.9071891467775</v>
      </c>
      <c r="ET109" s="74">
        <f t="shared" si="526"/>
        <v>5035.1798118848565</v>
      </c>
      <c r="EU109" s="74">
        <f t="shared" si="527"/>
        <v>4821.9045216006853</v>
      </c>
      <c r="EV109" s="74">
        <f t="shared" si="528"/>
        <v>4617.7048632958094</v>
      </c>
      <c r="EW109" s="74">
        <f t="shared" si="529"/>
        <v>4422.215823874435</v>
      </c>
      <c r="EX109" s="74">
        <f t="shared" si="530"/>
        <v>4235.0839261494257</v>
      </c>
      <c r="EY109" s="74">
        <f t="shared" si="531"/>
        <v>4055.9672547134778</v>
      </c>
      <c r="EZ109" s="74">
        <f t="shared" si="532"/>
        <v>3884.5354231557399</v>
      </c>
      <c r="FA109" s="74">
        <f t="shared" si="533"/>
        <v>3720.4694910261924</v>
      </c>
      <c r="FB109" s="74">
        <f t="shared" si="534"/>
        <v>3563.4618380447555</v>
      </c>
      <c r="FC109" s="74">
        <f t="shared" si="535"/>
        <v>3413.2160021988357</v>
      </c>
      <c r="FD109" s="74">
        <f t="shared" si="536"/>
        <v>3269.4464876120519</v>
      </c>
      <c r="FE109" s="74">
        <f t="shared" si="537"/>
        <v>3131.8785474000501</v>
      </c>
      <c r="FF109" s="74">
        <f t="shared" si="538"/>
        <v>3000.2479460926425</v>
      </c>
      <c r="FG109" s="74">
        <f t="shared" si="539"/>
        <v>2874.3007056816532</v>
      </c>
      <c r="FH109" s="74">
        <f t="shared" si="540"/>
        <v>69061.725552691947</v>
      </c>
      <c r="FI109" s="102">
        <f t="shared" ca="1" si="402"/>
        <v>1559218.9999999998</v>
      </c>
      <c r="FJ109" s="62"/>
      <c r="FK109" s="103">
        <f t="shared" ca="1" si="626"/>
        <v>0.3740923196963602</v>
      </c>
      <c r="FL109" s="103">
        <f t="shared" ca="1" si="626"/>
        <v>2.0748678664421764E-2</v>
      </c>
      <c r="FM109" s="103">
        <f t="shared" ca="1" si="626"/>
        <v>2.047100513384115E-2</v>
      </c>
      <c r="FN109" s="103">
        <f t="shared" ca="1" si="626"/>
        <v>2.0148851307743468E-2</v>
      </c>
      <c r="FO109" s="103">
        <f t="shared" ca="1" si="626"/>
        <v>1.9788345576503056E-2</v>
      </c>
      <c r="FP109" s="103">
        <f t="shared" ca="1" si="626"/>
        <v>1.9395199713109882E-2</v>
      </c>
      <c r="FQ109" s="103">
        <f t="shared" ca="1" si="626"/>
        <v>1.8974698269246585E-2</v>
      </c>
      <c r="FR109" s="103">
        <f t="shared" ca="1" si="626"/>
        <v>1.8531697826444649E-2</v>
      </c>
      <c r="FS109" s="103">
        <f t="shared" ca="1" si="626"/>
        <v>1.8070633867780187E-2</v>
      </c>
      <c r="FT109" s="103">
        <f t="shared" ca="1" si="626"/>
        <v>1.7595533400857181E-2</v>
      </c>
      <c r="FU109" s="103">
        <f t="shared" ca="1" si="626"/>
        <v>1.7110031785158911E-2</v>
      </c>
      <c r="FV109" s="103">
        <f t="shared" ca="1" si="626"/>
        <v>1.6617392497279559E-2</v>
      </c>
      <c r="FW109" s="103">
        <f t="shared" ca="1" si="626"/>
        <v>1.61205288086117E-2</v>
      </c>
      <c r="FX109" s="103">
        <f t="shared" ca="1" si="626"/>
        <v>1.5622026555216387E-2</v>
      </c>
      <c r="FY109" s="103">
        <f t="shared" ca="1" si="626"/>
        <v>1.5124167352443487E-2</v>
      </c>
      <c r="FZ109" s="103">
        <f t="shared" ca="1" si="554"/>
        <v>1.4628951751343379E-2</v>
      </c>
      <c r="GA109" s="103">
        <f t="shared" ca="1" si="554"/>
        <v>1.4138121953584108E-2</v>
      </c>
      <c r="GB109" s="103">
        <f t="shared" ca="1" si="554"/>
        <v>1.3653183799924976E-2</v>
      </c>
      <c r="GC109" s="103">
        <f t="shared" ca="1" si="554"/>
        <v>1.3175427827436749E-2</v>
      </c>
      <c r="GD109" s="103">
        <f t="shared" ca="1" si="554"/>
        <v>1.2705949255333639E-2</v>
      </c>
      <c r="GE109" s="103">
        <f t="shared" ca="1" si="554"/>
        <v>1.22456668110158E-2</v>
      </c>
      <c r="GF109" s="103">
        <f t="shared" ca="1" si="554"/>
        <v>1.1795340348822682E-2</v>
      </c>
      <c r="GG109" s="103">
        <f t="shared" ca="1" si="554"/>
        <v>1.135558724589947E-2</v>
      </c>
      <c r="GH109" s="103">
        <f t="shared" ca="1" si="554"/>
        <v>1.0926897584109587E-2</v>
      </c>
      <c r="GI109" s="103">
        <f t="shared" ca="1" si="554"/>
        <v>1.0509648145395791E-2</v>
      </c>
      <c r="GJ109" s="103">
        <f t="shared" ca="1" si="554"/>
        <v>1.0104115261522441E-2</v>
      </c>
      <c r="GK109" s="103">
        <f t="shared" ca="1" si="554"/>
        <v>9.7104865687340797E-3</v>
      </c>
      <c r="GL109" s="103">
        <f t="shared" ca="1" si="554"/>
        <v>9.3288717242472358E-3</v>
      </c>
      <c r="GM109" s="103">
        <f t="shared" ca="1" si="554"/>
        <v>8.9593121454011344E-3</v>
      </c>
      <c r="GN109" s="103">
        <f t="shared" ca="1" si="554"/>
        <v>8.6017898341984589E-3</v>
      </c>
      <c r="GO109" s="103">
        <f t="shared" ca="1" si="554"/>
        <v>8.2562353503612407E-3</v>
      </c>
      <c r="GP109" s="103">
        <f t="shared" ca="1" si="627"/>
        <v>7.922534995266961E-3</v>
      </c>
      <c r="GQ109" s="103">
        <f t="shared" ca="1" si="627"/>
        <v>7.6005372674825553E-3</v>
      </c>
      <c r="GR109" s="103">
        <f t="shared" ca="1" si="627"/>
        <v>7.2900586483655178E-3</v>
      </c>
      <c r="GS109" s="103">
        <f t="shared" ca="1" si="627"/>
        <v>6.990888773499849E-3</v>
      </c>
      <c r="GT109" s="103">
        <f t="shared" ca="1" si="558"/>
        <v>6.7027950427571712E-3</v>
      </c>
      <c r="GU109" s="103">
        <f t="shared" ca="1" si="558"/>
        <v>6.4255267186310592E-3</v>
      </c>
      <c r="GV109" s="103">
        <f t="shared" ca="1" si="558"/>
        <v>6.1588185592742492E-3</v>
      </c>
      <c r="GW109" s="103">
        <f t="shared" ca="1" si="558"/>
        <v>5.9023940294646868E-3</v>
      </c>
      <c r="GX109" s="103">
        <f t="shared" ca="1" si="558"/>
        <v>5.6559681295548234E-3</v>
      </c>
      <c r="GY109" s="103">
        <f t="shared" ca="1" si="558"/>
        <v>5.4192498794056751E-3</v>
      </c>
      <c r="GZ109" s="103">
        <f t="shared" ca="1" si="558"/>
        <v>5.1919444913494104E-3</v>
      </c>
      <c r="HA109" s="103">
        <f t="shared" ca="1" si="558"/>
        <v>4.9737552634470114E-3</v>
      </c>
      <c r="HB109" s="103">
        <f t="shared" ca="1" si="558"/>
        <v>4.7643852216286984E-3</v>
      </c>
      <c r="HC109" s="103">
        <f t="shared" ca="1" si="558"/>
        <v>4.5635385368550949E-3</v>
      </c>
      <c r="HD109" s="103">
        <f t="shared" ca="1" si="558"/>
        <v>4.3709217410777832E-3</v>
      </c>
      <c r="HE109" s="103">
        <f t="shared" ca="1" si="557"/>
        <v>4.1862447636485953E-3</v>
      </c>
      <c r="HF109" s="103">
        <f t="shared" ca="1" si="553"/>
        <v>4.0092218078011674E-3</v>
      </c>
      <c r="HG109" s="103">
        <f t="shared" ca="1" si="553"/>
        <v>3.8395720849906398E-3</v>
      </c>
      <c r="HH109" s="103">
        <f t="shared" ca="1" si="553"/>
        <v>3.6770204231739716E-3</v>
      </c>
      <c r="HI109" s="103">
        <f t="shared" ca="1" si="553"/>
        <v>3.5212977635401548E-3</v>
      </c>
      <c r="HJ109" s="103">
        <f t="shared" ca="1" si="553"/>
        <v>3.3721415587847367E-3</v>
      </c>
      <c r="HK109" s="103">
        <f t="shared" ca="1" si="553"/>
        <v>3.2292960846967982E-3</v>
      </c>
      <c r="HL109" s="103">
        <f t="shared" ca="1" si="553"/>
        <v>3.0925126756412577E-3</v>
      </c>
      <c r="HM109" s="103">
        <f t="shared" ca="1" si="552"/>
        <v>2.9615498934375544E-3</v>
      </c>
      <c r="HN109" s="103">
        <f t="shared" ca="1" si="552"/>
        <v>2.836173638131934E-3</v>
      </c>
      <c r="HO109" s="103">
        <f t="shared" ca="1" si="552"/>
        <v>2.7161572082878842E-3</v>
      </c>
      <c r="HP109" s="103">
        <f t="shared" ca="1" si="552"/>
        <v>2.6012813175785303E-3</v>
      </c>
      <c r="HQ109" s="103">
        <f t="shared" ca="1" si="552"/>
        <v>2.4913340737611205E-3</v>
      </c>
      <c r="HR109" s="103">
        <f t="shared" ca="1" si="552"/>
        <v>2.3861109254224027E-3</v>
      </c>
      <c r="HS109" s="103">
        <f t="shared" ca="1" si="552"/>
        <v>2.2854145813030473E-3</v>
      </c>
      <c r="HT109" s="103">
        <f t="shared" ca="1" si="552"/>
        <v>2.1890549064620406E-3</v>
      </c>
      <c r="HU109" s="103">
        <f t="shared" ca="1" si="552"/>
        <v>2.0968487990539191E-3</v>
      </c>
      <c r="HV109" s="103">
        <f t="shared" ca="1" si="552"/>
        <v>2.0086200510640588E-3</v>
      </c>
      <c r="HW109" s="103">
        <f t="shared" ca="1" si="552"/>
        <v>1.9241991959388918E-3</v>
      </c>
      <c r="HX109" s="103">
        <f t="shared" ca="1" si="552"/>
        <v>1.8434233457145235E-3</v>
      </c>
      <c r="HY109" s="103">
        <f t="shared" ca="1" si="552"/>
        <v>4.4292511541157438E-2</v>
      </c>
      <c r="HZ109" s="104">
        <f t="shared" ca="1" si="541"/>
        <v>0.37158888954498198</v>
      </c>
      <c r="IA109" s="105">
        <f t="shared" ca="1" si="559"/>
        <v>0.3740923196963602</v>
      </c>
      <c r="IB109" s="105">
        <f t="shared" ca="1" si="560"/>
        <v>2.0748678664421764E-2</v>
      </c>
      <c r="IC109" s="105">
        <f t="shared" ca="1" si="561"/>
        <v>2.047100513384115E-2</v>
      </c>
      <c r="ID109" s="105">
        <f t="shared" ca="1" si="562"/>
        <v>2.0148851307743468E-2</v>
      </c>
      <c r="IE109" s="105">
        <f t="shared" ca="1" si="563"/>
        <v>1.9788345576503056E-2</v>
      </c>
      <c r="IF109" s="105">
        <f t="shared" ca="1" si="564"/>
        <v>1.9395199713109882E-2</v>
      </c>
      <c r="IG109" s="105">
        <f t="shared" ca="1" si="565"/>
        <v>1.8974698269246585E-2</v>
      </c>
      <c r="IH109" s="105">
        <f t="shared" ca="1" si="566"/>
        <v>1.8531697826444649E-2</v>
      </c>
      <c r="II109" s="105">
        <f t="shared" ca="1" si="567"/>
        <v>1.8070633867780187E-2</v>
      </c>
      <c r="IJ109" s="105">
        <f t="shared" ca="1" si="568"/>
        <v>1.7595533400857181E-2</v>
      </c>
      <c r="IK109" s="105">
        <f t="shared" ca="1" si="569"/>
        <v>1.7110031785158911E-2</v>
      </c>
      <c r="IL109" s="105">
        <f t="shared" ca="1" si="570"/>
        <v>1.6617392497279559E-2</v>
      </c>
      <c r="IM109" s="105">
        <f t="shared" ca="1" si="571"/>
        <v>1.61205288086117E-2</v>
      </c>
      <c r="IN109" s="105">
        <f t="shared" ca="1" si="572"/>
        <v>1.5622026555216387E-2</v>
      </c>
      <c r="IO109" s="105">
        <f t="shared" ca="1" si="573"/>
        <v>1.5124167352443487E-2</v>
      </c>
      <c r="IP109" s="105">
        <f t="shared" ca="1" si="574"/>
        <v>1.4628951751343379E-2</v>
      </c>
      <c r="IQ109" s="105">
        <f t="shared" ca="1" si="575"/>
        <v>1.4138121953584108E-2</v>
      </c>
      <c r="IR109" s="105">
        <f t="shared" ca="1" si="576"/>
        <v>1.3653183799924976E-2</v>
      </c>
      <c r="IS109" s="105">
        <f t="shared" ca="1" si="577"/>
        <v>1.3175427827436749E-2</v>
      </c>
      <c r="IT109" s="105">
        <f t="shared" ca="1" si="578"/>
        <v>1.2705949255333639E-2</v>
      </c>
      <c r="IU109" s="105">
        <f t="shared" ca="1" si="579"/>
        <v>1.22456668110158E-2</v>
      </c>
      <c r="IV109" s="105">
        <f t="shared" ca="1" si="580"/>
        <v>1.1795340348822682E-2</v>
      </c>
      <c r="IW109" s="105">
        <f t="shared" ca="1" si="581"/>
        <v>1.135558724589947E-2</v>
      </c>
      <c r="IX109" s="105">
        <f t="shared" ca="1" si="582"/>
        <v>1.0926897584109587E-2</v>
      </c>
      <c r="IY109" s="105">
        <f t="shared" ca="1" si="583"/>
        <v>1.0509648145395791E-2</v>
      </c>
      <c r="IZ109" s="105">
        <f t="shared" ca="1" si="584"/>
        <v>1.0104115261522441E-2</v>
      </c>
      <c r="JA109" s="105">
        <f t="shared" ca="1" si="585"/>
        <v>9.7104865687340797E-3</v>
      </c>
      <c r="JB109" s="105">
        <f t="shared" ca="1" si="586"/>
        <v>9.3288717242472358E-3</v>
      </c>
      <c r="JC109" s="105">
        <f t="shared" ca="1" si="587"/>
        <v>8.9593121454011344E-3</v>
      </c>
      <c r="JD109" s="105">
        <f t="shared" ca="1" si="588"/>
        <v>8.6017898341984589E-3</v>
      </c>
      <c r="JE109" s="105">
        <f t="shared" ca="1" si="589"/>
        <v>8.2562353503612407E-3</v>
      </c>
      <c r="JF109" s="105">
        <f t="shared" ca="1" si="590"/>
        <v>7.922534995266961E-3</v>
      </c>
      <c r="JG109" s="105">
        <f t="shared" ca="1" si="591"/>
        <v>7.6005372674825553E-3</v>
      </c>
      <c r="JH109" s="105">
        <f t="shared" ca="1" si="592"/>
        <v>7.2900586483655178E-3</v>
      </c>
      <c r="JI109" s="105">
        <f t="shared" ca="1" si="593"/>
        <v>6.990888773499849E-3</v>
      </c>
      <c r="JJ109" s="105">
        <f t="shared" ca="1" si="594"/>
        <v>6.7027950427571712E-3</v>
      </c>
      <c r="JK109" s="105">
        <f t="shared" ca="1" si="595"/>
        <v>6.4255267186310592E-3</v>
      </c>
      <c r="JL109" s="105">
        <f t="shared" ca="1" si="596"/>
        <v>6.1588185592742492E-3</v>
      </c>
      <c r="JM109" s="105">
        <f t="shared" ca="1" si="597"/>
        <v>5.9023940294646868E-3</v>
      </c>
      <c r="JN109" s="105">
        <f t="shared" ca="1" si="598"/>
        <v>5.6559681295548234E-3</v>
      </c>
      <c r="JO109" s="105">
        <f t="shared" ca="1" si="599"/>
        <v>5.4192498794056751E-3</v>
      </c>
      <c r="JP109" s="105">
        <f t="shared" ca="1" si="600"/>
        <v>5.1919444913494104E-3</v>
      </c>
      <c r="JQ109" s="105">
        <f t="shared" ca="1" si="601"/>
        <v>4.9737552634470114E-3</v>
      </c>
      <c r="JR109" s="105">
        <f t="shared" ca="1" si="602"/>
        <v>4.7643852216286984E-3</v>
      </c>
      <c r="JS109" s="105">
        <f t="shared" ca="1" si="603"/>
        <v>4.5635385368550949E-3</v>
      </c>
      <c r="JT109" s="105">
        <f t="shared" ca="1" si="604"/>
        <v>4.3709217410777832E-3</v>
      </c>
      <c r="JU109" s="105">
        <f t="shared" ca="1" si="605"/>
        <v>4.1862447636485953E-3</v>
      </c>
      <c r="JV109" s="105">
        <f t="shared" ca="1" si="606"/>
        <v>4.0092218078011674E-3</v>
      </c>
      <c r="JW109" s="105">
        <f t="shared" ca="1" si="607"/>
        <v>3.8395720849906398E-3</v>
      </c>
      <c r="JX109" s="105">
        <f t="shared" ca="1" si="608"/>
        <v>3.6770204231739716E-3</v>
      </c>
      <c r="JY109" s="105">
        <f t="shared" ca="1" si="609"/>
        <v>3.5212977635401548E-3</v>
      </c>
      <c r="JZ109" s="105">
        <f t="shared" ca="1" si="610"/>
        <v>3.3721415587847367E-3</v>
      </c>
      <c r="KA109" s="105">
        <f t="shared" ca="1" si="611"/>
        <v>3.2292960846967982E-3</v>
      </c>
      <c r="KB109" s="105">
        <f t="shared" ca="1" si="612"/>
        <v>3.0925126756412577E-3</v>
      </c>
      <c r="KC109" s="105">
        <f t="shared" ca="1" si="613"/>
        <v>2.9615498934375544E-3</v>
      </c>
      <c r="KD109" s="105">
        <f t="shared" ca="1" si="614"/>
        <v>2.836173638131934E-3</v>
      </c>
      <c r="KE109" s="105">
        <f t="shared" ca="1" si="615"/>
        <v>2.7161572082878842E-3</v>
      </c>
      <c r="KF109" s="105">
        <f t="shared" ca="1" si="616"/>
        <v>2.6012813175785303E-3</v>
      </c>
      <c r="KG109" s="105">
        <f t="shared" ca="1" si="617"/>
        <v>2.4913340737611205E-3</v>
      </c>
      <c r="KH109" s="105">
        <f t="shared" ca="1" si="618"/>
        <v>2.3861109254224027E-3</v>
      </c>
      <c r="KI109" s="105">
        <f t="shared" ca="1" si="619"/>
        <v>2.2854145813030473E-3</v>
      </c>
      <c r="KJ109" s="105">
        <f t="shared" ca="1" si="620"/>
        <v>2.1890549064620406E-3</v>
      </c>
      <c r="KK109" s="105">
        <f t="shared" ca="1" si="621"/>
        <v>2.0968487990539191E-3</v>
      </c>
      <c r="KL109" s="105">
        <f t="shared" ca="1" si="622"/>
        <v>2.0086200510640588E-3</v>
      </c>
      <c r="KM109" s="105">
        <f t="shared" ca="1" si="623"/>
        <v>1.9241991959388918E-3</v>
      </c>
      <c r="KN109" s="105">
        <f t="shared" ca="1" si="624"/>
        <v>1.8434233457145235E-3</v>
      </c>
      <c r="KO109" s="105">
        <f t="shared" ca="1" si="625"/>
        <v>4.4292511541157438E-2</v>
      </c>
      <c r="KP109" s="102"/>
      <c r="KQ109" s="106">
        <f t="shared" ca="1" si="472"/>
        <v>0.37158888954498198</v>
      </c>
      <c r="KR109" s="107">
        <f t="shared" ca="1" si="473"/>
        <v>0.24645411482211577</v>
      </c>
    </row>
    <row r="110" spans="1:304" s="63" customFormat="1" ht="15.5" x14ac:dyDescent="0.35">
      <c r="A110" s="62"/>
      <c r="B110" s="67" t="s">
        <v>212</v>
      </c>
      <c r="C110" s="95">
        <f t="shared" si="474"/>
        <v>1622326</v>
      </c>
      <c r="D110" s="75">
        <f ca="1">'Stochastic inputs'!H131</f>
        <v>23.647258000000001</v>
      </c>
      <c r="E110" s="75">
        <v>13.139068000000002</v>
      </c>
      <c r="F110" s="96">
        <v>23.481727194000001</v>
      </c>
      <c r="G110" s="96">
        <v>13.047094524000002</v>
      </c>
      <c r="H110" s="97">
        <f t="shared" ca="1" si="327"/>
        <v>3.0287216334480984</v>
      </c>
      <c r="I110" s="97">
        <f t="shared" ca="1" si="328"/>
        <v>0.51870132825125193</v>
      </c>
      <c r="J110" s="98">
        <f t="shared" si="329"/>
        <v>3.0216970185111336</v>
      </c>
      <c r="K110" s="98">
        <f t="shared" si="330"/>
        <v>0.51870132825125193</v>
      </c>
      <c r="L110" s="98"/>
      <c r="M110" s="99">
        <v>1408972</v>
      </c>
      <c r="N110" s="98"/>
      <c r="O110" s="97">
        <f t="shared" ca="1" si="331"/>
        <v>3.0287216334480984</v>
      </c>
      <c r="P110" s="97">
        <f t="shared" ca="1" si="331"/>
        <v>0.51870132825125193</v>
      </c>
      <c r="Q110" s="99">
        <v>1622326</v>
      </c>
      <c r="R110" s="100">
        <v>1558569</v>
      </c>
      <c r="S110" s="99">
        <v>1532307</v>
      </c>
      <c r="T110" s="100">
        <v>1516405</v>
      </c>
      <c r="U110" s="99">
        <v>1510071</v>
      </c>
      <c r="V110" s="100">
        <v>1490950</v>
      </c>
      <c r="W110" s="99">
        <v>1452701</v>
      </c>
      <c r="X110" s="100">
        <v>1440698</v>
      </c>
      <c r="Y110" s="99">
        <v>1430433</v>
      </c>
      <c r="Z110" s="100">
        <v>1408972</v>
      </c>
      <c r="AA110" s="98"/>
      <c r="AB110" s="98">
        <f t="shared" si="332"/>
        <v>3.0216970185111336</v>
      </c>
      <c r="AC110" s="98">
        <f t="shared" si="332"/>
        <v>0.51870132825125193</v>
      </c>
      <c r="AD110" s="101">
        <f t="shared" ca="1" si="333"/>
        <v>606899.69664371712</v>
      </c>
      <c r="AE110" s="101">
        <f t="shared" ca="1" si="334"/>
        <v>33661.120862936696</v>
      </c>
      <c r="AF110" s="101">
        <f t="shared" ca="1" si="335"/>
        <v>33210.64387476397</v>
      </c>
      <c r="AG110" s="101">
        <f t="shared" ca="1" si="336"/>
        <v>32688.005346686226</v>
      </c>
      <c r="AH110" s="101">
        <f t="shared" ca="1" si="337"/>
        <v>32103.147525745891</v>
      </c>
      <c r="AI110" s="101">
        <f t="shared" ca="1" si="338"/>
        <v>31465.336769770696</v>
      </c>
      <c r="AJ110" s="101">
        <f t="shared" ca="1" si="339"/>
        <v>30783.146344353729</v>
      </c>
      <c r="AK110" s="101">
        <f t="shared" ca="1" si="340"/>
        <v>30064.45520798464</v>
      </c>
      <c r="AL110" s="101">
        <f t="shared" ca="1" si="341"/>
        <v>29316.459160180355</v>
      </c>
      <c r="AM110" s="101">
        <f t="shared" ca="1" si="342"/>
        <v>28545.691320079022</v>
      </c>
      <c r="AN110" s="101">
        <f t="shared" ca="1" si="343"/>
        <v>27758.049425889709</v>
      </c>
      <c r="AO110" s="101">
        <f t="shared" ca="1" si="344"/>
        <v>26958.827900541557</v>
      </c>
      <c r="AP110" s="101">
        <f t="shared" ca="1" si="345"/>
        <v>26152.753019959786</v>
      </c>
      <c r="AQ110" s="101">
        <f t="shared" ca="1" si="346"/>
        <v>25344.019853217975</v>
      </c>
      <c r="AR110" s="101">
        <f t="shared" ca="1" si="347"/>
        <v>24536.32992422023</v>
      </c>
      <c r="AS110" s="101">
        <f t="shared" ca="1" si="348"/>
        <v>23732.928778949896</v>
      </c>
      <c r="AT110" s="101">
        <f t="shared" ca="1" si="349"/>
        <v>22936.642836470284</v>
      </c>
      <c r="AU110" s="101">
        <f t="shared" ca="1" si="350"/>
        <v>22149.915061397081</v>
      </c>
      <c r="AV110" s="101">
        <f t="shared" ca="1" si="351"/>
        <v>21374.839125574148</v>
      </c>
      <c r="AW110" s="101">
        <f t="shared" ca="1" si="352"/>
        <v>20613.191831608397</v>
      </c>
      <c r="AX110" s="101">
        <f t="shared" ca="1" si="353"/>
        <v>19866.463654848016</v>
      </c>
      <c r="AY110" s="101">
        <f t="shared" ca="1" si="354"/>
        <v>19135.887326744105</v>
      </c>
      <c r="AZ110" s="101">
        <f t="shared" ca="1" si="355"/>
        <v>18422.464434291101</v>
      </c>
      <c r="BA110" s="101">
        <f t="shared" ca="1" si="356"/>
        <v>17726.990050038166</v>
      </c>
      <c r="BB110" s="101">
        <f t="shared" ca="1" si="357"/>
        <v>17050.075437127369</v>
      </c>
      <c r="BC110" s="101">
        <f t="shared" ca="1" si="358"/>
        <v>16392.168895764655</v>
      </c>
      <c r="BD110" s="101">
        <f t="shared" ca="1" si="359"/>
        <v>15753.574833108081</v>
      </c>
      <c r="BE110" s="101">
        <f t="shared" ca="1" si="360"/>
        <v>15134.471148911118</v>
      </c>
      <c r="BF110" s="101">
        <f t="shared" ca="1" si="361"/>
        <v>14534.925035600038</v>
      </c>
      <c r="BG110" s="101">
        <f t="shared" ca="1" si="362"/>
        <v>13954.907294555849</v>
      </c>
      <c r="BH110" s="101">
        <f t="shared" ca="1" si="363"/>
        <v>13394.305271010151</v>
      </c>
      <c r="BI110" s="101">
        <f t="shared" ca="1" si="364"/>
        <v>12852.934508731469</v>
      </c>
      <c r="BJ110" s="101">
        <f t="shared" ca="1" si="365"/>
        <v>12330.549223005903</v>
      </c>
      <c r="BK110" s="101">
        <f t="shared" ca="1" si="366"/>
        <v>11826.851686768234</v>
      </c>
      <c r="BL110" s="101">
        <f t="shared" ca="1" si="367"/>
        <v>11341.500620356916</v>
      </c>
      <c r="BM110" s="101">
        <f t="shared" ca="1" si="368"/>
        <v>10874.118670536069</v>
      </c>
      <c r="BN110" s="101">
        <f t="shared" ca="1" si="369"/>
        <v>10424.299059329851</v>
      </c>
      <c r="BO110" s="101">
        <f t="shared" ca="1" si="370"/>
        <v>9991.611477993154</v>
      </c>
      <c r="BP110" s="101">
        <f t="shared" ca="1" si="371"/>
        <v>9575.6072962453254</v>
      </c>
      <c r="BQ110" s="101">
        <f t="shared" ca="1" si="372"/>
        <v>9175.8241517481565</v>
      </c>
      <c r="BR110" s="101">
        <f t="shared" ca="1" si="373"/>
        <v>8791.7899798566905</v>
      </c>
      <c r="BS110" s="101">
        <f t="shared" ca="1" si="374"/>
        <v>8423.0265388729222</v>
      </c>
      <c r="BT110" s="101">
        <f t="shared" ca="1" si="375"/>
        <v>8069.0524815269346</v>
      </c>
      <c r="BU110" s="101">
        <f t="shared" ca="1" si="376"/>
        <v>7729.386019063998</v>
      </c>
      <c r="BV110" s="101">
        <f t="shared" ca="1" si="377"/>
        <v>7403.5472203419777</v>
      </c>
      <c r="BW110" s="101">
        <f t="shared" ca="1" si="378"/>
        <v>7091.059984515754</v>
      </c>
      <c r="BX110" s="101">
        <f t="shared" ca="1" si="379"/>
        <v>6791.4537224309697</v>
      </c>
      <c r="BY110" s="101">
        <f t="shared" ca="1" si="380"/>
        <v>6504.2647785628351</v>
      </c>
      <c r="BZ110" s="101">
        <f t="shared" ca="1" si="381"/>
        <v>6229.0376223545236</v>
      </c>
      <c r="CA110" s="101">
        <f t="shared" ca="1" si="382"/>
        <v>5965.3258350461356</v>
      </c>
      <c r="CB110" s="101">
        <f t="shared" ca="1" si="383"/>
        <v>5712.6929155330445</v>
      </c>
      <c r="CC110" s="101">
        <f t="shared" ca="1" si="384"/>
        <v>5470.7129264970054</v>
      </c>
      <c r="CD110" s="101">
        <f t="shared" ca="1" si="385"/>
        <v>5238.9709999018169</v>
      </c>
      <c r="CE110" s="101">
        <f t="shared" ca="1" si="386"/>
        <v>5017.0637190223779</v>
      </c>
      <c r="CF110" s="101">
        <f t="shared" ca="1" si="387"/>
        <v>4804.5993924209733</v>
      </c>
      <c r="CG110" s="101">
        <f t="shared" ca="1" si="388"/>
        <v>4601.1982336560277</v>
      </c>
      <c r="CH110" s="101">
        <f t="shared" ca="1" si="389"/>
        <v>4406.4924590928495</v>
      </c>
      <c r="CI110" s="101">
        <f t="shared" ca="1" si="390"/>
        <v>4220.1263148219059</v>
      </c>
      <c r="CJ110" s="101">
        <f t="shared" ca="1" si="391"/>
        <v>4041.7560425485826</v>
      </c>
      <c r="CK110" s="101">
        <f t="shared" ca="1" si="392"/>
        <v>3871.0497931968239</v>
      </c>
      <c r="CL110" s="101">
        <f t="shared" ca="1" si="393"/>
        <v>3707.687496027047</v>
      </c>
      <c r="CM110" s="101">
        <f t="shared" ca="1" si="394"/>
        <v>3551.3606901809358</v>
      </c>
      <c r="CN110" s="101">
        <f t="shared" ca="1" si="395"/>
        <v>3401.7723247739477</v>
      </c>
      <c r="CO110" s="101">
        <f t="shared" ca="1" si="396"/>
        <v>3258.6365329625496</v>
      </c>
      <c r="CP110" s="101">
        <f t="shared" ca="1" si="397"/>
        <v>3121.6783847507581</v>
      </c>
      <c r="CQ110" s="101">
        <f t="shared" ca="1" si="398"/>
        <v>2990.6336227596598</v>
      </c>
      <c r="CR110" s="101">
        <f t="shared" ca="1" si="399"/>
        <v>71856.893078519774</v>
      </c>
      <c r="CS110" s="102">
        <f t="shared" ca="1" si="400"/>
        <v>1622325.9999999998</v>
      </c>
      <c r="CT110" s="74">
        <f t="shared" si="475"/>
        <v>615242.3593753475</v>
      </c>
      <c r="CU110" s="74">
        <f t="shared" si="476"/>
        <v>33792.22481957126</v>
      </c>
      <c r="CV110" s="74">
        <f t="shared" si="477"/>
        <v>33315.823498947277</v>
      </c>
      <c r="CW110" s="74">
        <f t="shared" si="478"/>
        <v>32768.399473673315</v>
      </c>
      <c r="CX110" s="74">
        <f t="shared" si="479"/>
        <v>32159.99971186597</v>
      </c>
      <c r="CY110" s="74">
        <f t="shared" si="480"/>
        <v>31499.96463206143</v>
      </c>
      <c r="CZ110" s="74">
        <f t="shared" si="481"/>
        <v>30796.91502027489</v>
      </c>
      <c r="DA110" s="74">
        <f t="shared" si="482"/>
        <v>30058.754644686953</v>
      </c>
      <c r="DB110" s="74">
        <f t="shared" si="483"/>
        <v>29292.684912559394</v>
      </c>
      <c r="DC110" s="74">
        <f t="shared" ca="1" si="401"/>
        <v>28545.691320079022</v>
      </c>
      <c r="DD110" s="74">
        <f t="shared" si="484"/>
        <v>27702.259618222721</v>
      </c>
      <c r="DE110" s="74">
        <f t="shared" si="485"/>
        <v>26889.038354829998</v>
      </c>
      <c r="DF110" s="74">
        <f t="shared" si="486"/>
        <v>26070.248304733188</v>
      </c>
      <c r="DG110" s="74">
        <f t="shared" si="487"/>
        <v>25250.035318712005</v>
      </c>
      <c r="DH110" s="74">
        <f t="shared" si="488"/>
        <v>24432.046858966049</v>
      </c>
      <c r="DI110" s="74">
        <f t="shared" si="489"/>
        <v>23619.470996957414</v>
      </c>
      <c r="DJ110" s="74">
        <f t="shared" si="490"/>
        <v>22815.074479940558</v>
      </c>
      <c r="DK110" s="74">
        <f t="shared" si="491"/>
        <v>22021.23942681199</v>
      </c>
      <c r="DL110" s="74">
        <f t="shared" si="492"/>
        <v>21239.998342799048</v>
      </c>
      <c r="DM110" s="74">
        <f t="shared" si="493"/>
        <v>20473.067246038245</v>
      </c>
      <c r="DN110" s="74">
        <f t="shared" si="494"/>
        <v>19721.876781441126</v>
      </c>
      <c r="DO110" s="74">
        <f t="shared" si="495"/>
        <v>18987.601261982618</v>
      </c>
      <c r="DP110" s="74">
        <f t="shared" si="496"/>
        <v>18271.185627668121</v>
      </c>
      <c r="DQ110" s="74">
        <f t="shared" si="497"/>
        <v>17573.37035063266</v>
      </c>
      <c r="DR110" s="74">
        <f t="shared" si="498"/>
        <v>16894.714343282325</v>
      </c>
      <c r="DS110" s="74">
        <f t="shared" si="499"/>
        <v>16235.615946919792</v>
      </c>
      <c r="DT110" s="74">
        <f t="shared" si="500"/>
        <v>15596.332092551249</v>
      </c>
      <c r="DU110" s="74">
        <f t="shared" si="501"/>
        <v>14976.995734726279</v>
      </c>
      <c r="DV110" s="74">
        <f t="shared" si="502"/>
        <v>14377.63166451832</v>
      </c>
      <c r="DW110" s="74">
        <f t="shared" si="503"/>
        <v>13798.17080984142</v>
      </c>
      <c r="DX110" s="74">
        <f t="shared" si="504"/>
        <v>13238.463131083152</v>
      </c>
      <c r="DY110" s="74">
        <f t="shared" si="505"/>
        <v>12698.289217990621</v>
      </c>
      <c r="DZ110" s="74">
        <f t="shared" si="506"/>
        <v>12177.3706904022</v>
      </c>
      <c r="EA110" s="74">
        <f t="shared" si="507"/>
        <v>11675.379501145082</v>
      </c>
      <c r="EB110" s="74">
        <f t="shared" si="508"/>
        <v>11191.946234502724</v>
      </c>
      <c r="EC110" s="74">
        <f t="shared" si="509"/>
        <v>10726.667488368652</v>
      </c>
      <c r="ED110" s="74">
        <f t="shared" si="510"/>
        <v>10279.112422676762</v>
      </c>
      <c r="EE110" s="74">
        <f t="shared" si="511"/>
        <v>9848.8285511488666</v>
      </c>
      <c r="EF110" s="74">
        <f t="shared" si="512"/>
        <v>9435.3468478785053</v>
      </c>
      <c r="EG110" s="74">
        <f t="shared" si="513"/>
        <v>9038.1862348768263</v>
      </c>
      <c r="EH110" s="74">
        <f t="shared" si="514"/>
        <v>8656.8575115160766</v>
      </c>
      <c r="EI110" s="74">
        <f t="shared" si="515"/>
        <v>8290.8667818329668</v>
      </c>
      <c r="EJ110" s="74">
        <f t="shared" si="516"/>
        <v>7939.7184309686772</v>
      </c>
      <c r="EK110" s="74">
        <f t="shared" si="517"/>
        <v>7602.9176975575738</v>
      </c>
      <c r="EL110" s="74">
        <f t="shared" si="518"/>
        <v>7279.9728847620145</v>
      </c>
      <c r="EM110" s="74">
        <f t="shared" si="519"/>
        <v>6970.3972487606925</v>
      </c>
      <c r="EN110" s="74">
        <f t="shared" si="520"/>
        <v>6673.7105999270034</v>
      </c>
      <c r="EO110" s="74">
        <f t="shared" si="521"/>
        <v>6389.4406486113576</v>
      </c>
      <c r="EP110" s="74">
        <f t="shared" si="522"/>
        <v>6117.1241243821305</v>
      </c>
      <c r="EQ110" s="74">
        <f t="shared" si="523"/>
        <v>5856.3076947940981</v>
      </c>
      <c r="ER110" s="74">
        <f t="shared" si="524"/>
        <v>5606.5487071482103</v>
      </c>
      <c r="ES110" s="74">
        <f t="shared" si="525"/>
        <v>5367.4157743948081</v>
      </c>
      <c r="ET110" s="74">
        <f t="shared" si="526"/>
        <v>5138.4892241497373</v>
      </c>
      <c r="EU110" s="74">
        <f t="shared" si="527"/>
        <v>4919.3614278726236</v>
      </c>
      <c r="EV110" s="74">
        <f t="shared" si="528"/>
        <v>4709.6370254583271</v>
      </c>
      <c r="EW110" s="74">
        <f t="shared" si="529"/>
        <v>4508.933058895127</v>
      </c>
      <c r="EX110" s="74">
        <f t="shared" si="530"/>
        <v>4316.8790271844782</v>
      </c>
      <c r="EY110" s="74">
        <f t="shared" si="531"/>
        <v>4133.1168733848444</v>
      </c>
      <c r="EZ110" s="74">
        <f t="shared" si="532"/>
        <v>3957.300913471563</v>
      </c>
      <c r="FA110" s="74">
        <f t="shared" si="533"/>
        <v>3789.0977156065451</v>
      </c>
      <c r="FB110" s="74">
        <f t="shared" si="534"/>
        <v>3628.1859374600626</v>
      </c>
      <c r="FC110" s="74">
        <f t="shared" si="535"/>
        <v>3474.2561283444848</v>
      </c>
      <c r="FD110" s="74">
        <f t="shared" si="536"/>
        <v>3327.0105021404929</v>
      </c>
      <c r="FE110" s="74">
        <f t="shared" si="537"/>
        <v>3186.1626862934818</v>
      </c>
      <c r="FF110" s="74">
        <f t="shared" si="538"/>
        <v>3051.4374515186273</v>
      </c>
      <c r="FG110" s="74">
        <f t="shared" si="539"/>
        <v>2922.5704262999816</v>
      </c>
      <c r="FH110" s="74">
        <f t="shared" si="540"/>
        <v>69824.365002007122</v>
      </c>
      <c r="FI110" s="102">
        <f t="shared" ca="1" si="402"/>
        <v>1622366.462795459</v>
      </c>
      <c r="FJ110" s="62"/>
      <c r="FK110" s="103">
        <f t="shared" ca="1" si="626"/>
        <v>0.37409231969636014</v>
      </c>
      <c r="FL110" s="103">
        <f t="shared" ca="1" si="626"/>
        <v>2.0748678664421764E-2</v>
      </c>
      <c r="FM110" s="103">
        <f t="shared" ca="1" si="626"/>
        <v>2.0471005133841147E-2</v>
      </c>
      <c r="FN110" s="103">
        <f t="shared" ca="1" si="626"/>
        <v>2.0148851307743468E-2</v>
      </c>
      <c r="FO110" s="103">
        <f t="shared" ca="1" si="626"/>
        <v>1.9788345576503056E-2</v>
      </c>
      <c r="FP110" s="103">
        <f t="shared" ca="1" si="626"/>
        <v>1.9395199713109882E-2</v>
      </c>
      <c r="FQ110" s="103">
        <f t="shared" ca="1" si="626"/>
        <v>1.8974698269246585E-2</v>
      </c>
      <c r="FR110" s="103">
        <f t="shared" ca="1" si="626"/>
        <v>1.8531697826444652E-2</v>
      </c>
      <c r="FS110" s="103">
        <f t="shared" ca="1" si="626"/>
        <v>1.8070633867780187E-2</v>
      </c>
      <c r="FT110" s="103">
        <f t="shared" ca="1" si="626"/>
        <v>1.7595533400857181E-2</v>
      </c>
      <c r="FU110" s="103">
        <f t="shared" ca="1" si="626"/>
        <v>1.7110031785158908E-2</v>
      </c>
      <c r="FV110" s="103">
        <f t="shared" ca="1" si="626"/>
        <v>1.6617392497279559E-2</v>
      </c>
      <c r="FW110" s="103">
        <f t="shared" ca="1" si="626"/>
        <v>1.6120528808611704E-2</v>
      </c>
      <c r="FX110" s="103">
        <f t="shared" ca="1" si="626"/>
        <v>1.5622026555216386E-2</v>
      </c>
      <c r="FY110" s="103">
        <f t="shared" ca="1" si="626"/>
        <v>1.5124167352443488E-2</v>
      </c>
      <c r="FZ110" s="103">
        <f t="shared" ca="1" si="554"/>
        <v>1.4628951751343379E-2</v>
      </c>
      <c r="GA110" s="103">
        <f t="shared" ca="1" si="554"/>
        <v>1.4138121953584106E-2</v>
      </c>
      <c r="GB110" s="103">
        <f t="shared" ca="1" si="554"/>
        <v>1.3653183799924975E-2</v>
      </c>
      <c r="GC110" s="103">
        <f t="shared" ca="1" si="554"/>
        <v>1.3175427827436749E-2</v>
      </c>
      <c r="GD110" s="103">
        <f t="shared" ca="1" si="554"/>
        <v>1.2705949255333639E-2</v>
      </c>
      <c r="GE110" s="103">
        <f t="shared" ca="1" si="554"/>
        <v>1.22456668110158E-2</v>
      </c>
      <c r="GF110" s="103">
        <f t="shared" ca="1" si="554"/>
        <v>1.1795340348822682E-2</v>
      </c>
      <c r="GG110" s="103">
        <f t="shared" ca="1" si="554"/>
        <v>1.135558724589947E-2</v>
      </c>
      <c r="GH110" s="103">
        <f t="shared" ca="1" si="554"/>
        <v>1.0926897584109587E-2</v>
      </c>
      <c r="GI110" s="103">
        <f t="shared" ca="1" si="554"/>
        <v>1.0509648145395791E-2</v>
      </c>
      <c r="GJ110" s="103">
        <f t="shared" ca="1" si="554"/>
        <v>1.0104115261522441E-2</v>
      </c>
      <c r="GK110" s="103">
        <f t="shared" ca="1" si="554"/>
        <v>9.7104865687340797E-3</v>
      </c>
      <c r="GL110" s="103">
        <f t="shared" ca="1" si="554"/>
        <v>9.3288717242472358E-3</v>
      </c>
      <c r="GM110" s="103">
        <f t="shared" ca="1" si="554"/>
        <v>8.9593121454011344E-3</v>
      </c>
      <c r="GN110" s="103">
        <f t="shared" ca="1" si="554"/>
        <v>8.6017898341984606E-3</v>
      </c>
      <c r="GO110" s="103">
        <f t="shared" ca="1" si="554"/>
        <v>8.2562353503612424E-3</v>
      </c>
      <c r="GP110" s="103">
        <f t="shared" ca="1" si="627"/>
        <v>7.9225349952669628E-3</v>
      </c>
      <c r="GQ110" s="103">
        <f t="shared" ca="1" si="627"/>
        <v>7.6005372674825553E-3</v>
      </c>
      <c r="GR110" s="103">
        <f t="shared" ca="1" si="627"/>
        <v>7.290058648365517E-3</v>
      </c>
      <c r="GS110" s="103">
        <f t="shared" ca="1" si="627"/>
        <v>6.9908887734998499E-3</v>
      </c>
      <c r="GT110" s="103">
        <f t="shared" ca="1" si="558"/>
        <v>6.7027950427571712E-3</v>
      </c>
      <c r="GU110" s="103">
        <f t="shared" ca="1" si="558"/>
        <v>6.42552671863106E-3</v>
      </c>
      <c r="GV110" s="103">
        <f t="shared" ca="1" si="558"/>
        <v>6.1588185592742492E-3</v>
      </c>
      <c r="GW110" s="103">
        <f t="shared" ca="1" si="558"/>
        <v>5.9023940294646859E-3</v>
      </c>
      <c r="GX110" s="103">
        <f t="shared" ca="1" si="558"/>
        <v>5.6559681295548234E-3</v>
      </c>
      <c r="GY110" s="103">
        <f t="shared" ca="1" si="558"/>
        <v>5.4192498794056751E-3</v>
      </c>
      <c r="GZ110" s="103">
        <f t="shared" ca="1" si="558"/>
        <v>5.1919444913494104E-3</v>
      </c>
      <c r="HA110" s="103">
        <f t="shared" ca="1" si="558"/>
        <v>4.9737552634470114E-3</v>
      </c>
      <c r="HB110" s="103">
        <f t="shared" ca="1" si="558"/>
        <v>4.7643852216286984E-3</v>
      </c>
      <c r="HC110" s="103">
        <f t="shared" ca="1" si="558"/>
        <v>4.5635385368550949E-3</v>
      </c>
      <c r="HD110" s="103">
        <f t="shared" ca="1" si="558"/>
        <v>4.3709217410777832E-3</v>
      </c>
      <c r="HE110" s="103">
        <f t="shared" ca="1" si="557"/>
        <v>4.1862447636485953E-3</v>
      </c>
      <c r="HF110" s="103">
        <f t="shared" ca="1" si="553"/>
        <v>4.0092218078011665E-3</v>
      </c>
      <c r="HG110" s="103">
        <f t="shared" ca="1" si="553"/>
        <v>3.8395720849906398E-3</v>
      </c>
      <c r="HH110" s="103">
        <f t="shared" ca="1" si="553"/>
        <v>3.6770204231739716E-3</v>
      </c>
      <c r="HI110" s="103">
        <f t="shared" ca="1" si="553"/>
        <v>3.5212977635401548E-3</v>
      </c>
      <c r="HJ110" s="103">
        <f t="shared" ca="1" si="553"/>
        <v>3.3721415587847363E-3</v>
      </c>
      <c r="HK110" s="103">
        <f t="shared" ca="1" si="553"/>
        <v>3.2292960846967982E-3</v>
      </c>
      <c r="HL110" s="103">
        <f t="shared" ca="1" si="553"/>
        <v>3.0925126756412573E-3</v>
      </c>
      <c r="HM110" s="103">
        <f t="shared" ca="1" si="552"/>
        <v>2.9615498934375544E-3</v>
      </c>
      <c r="HN110" s="103">
        <f t="shared" ca="1" si="552"/>
        <v>2.8361736381319344E-3</v>
      </c>
      <c r="HO110" s="103">
        <f t="shared" ca="1" si="552"/>
        <v>2.7161572082878842E-3</v>
      </c>
      <c r="HP110" s="103">
        <f t="shared" ca="1" si="552"/>
        <v>2.6012813175785303E-3</v>
      </c>
      <c r="HQ110" s="103">
        <f t="shared" ca="1" si="552"/>
        <v>2.4913340737611205E-3</v>
      </c>
      <c r="HR110" s="103">
        <f t="shared" ca="1" si="552"/>
        <v>2.3861109254224022E-3</v>
      </c>
      <c r="HS110" s="103">
        <f t="shared" ca="1" si="552"/>
        <v>2.2854145813030473E-3</v>
      </c>
      <c r="HT110" s="103">
        <f t="shared" ca="1" si="552"/>
        <v>2.1890549064620406E-3</v>
      </c>
      <c r="HU110" s="103">
        <f t="shared" ca="1" si="552"/>
        <v>2.0968487990539191E-3</v>
      </c>
      <c r="HV110" s="103">
        <f t="shared" ca="1" si="552"/>
        <v>2.0086200510640588E-3</v>
      </c>
      <c r="HW110" s="103">
        <f t="shared" ca="1" si="552"/>
        <v>1.9241991959388918E-3</v>
      </c>
      <c r="HX110" s="103">
        <f t="shared" ca="1" si="552"/>
        <v>1.8434233457145237E-3</v>
      </c>
      <c r="HY110" s="103">
        <f t="shared" ca="1" si="552"/>
        <v>4.4292511541157438E-2</v>
      </c>
      <c r="HZ110" s="104">
        <f t="shared" ca="1" si="541"/>
        <v>0.37158888954498198</v>
      </c>
      <c r="IA110" s="105">
        <f t="shared" ca="1" si="559"/>
        <v>0.37922526968120313</v>
      </c>
      <c r="IB110" s="105">
        <f t="shared" ca="1" si="560"/>
        <v>2.0828971502125804E-2</v>
      </c>
      <c r="IC110" s="105">
        <f t="shared" ca="1" si="561"/>
        <v>2.053532556481821E-2</v>
      </c>
      <c r="ID110" s="105">
        <f t="shared" ca="1" si="562"/>
        <v>2.0197902400676423E-2</v>
      </c>
      <c r="IE110" s="105">
        <f t="shared" ca="1" si="563"/>
        <v>1.9822894795576508E-2</v>
      </c>
      <c r="IF110" s="105">
        <f t="shared" ca="1" si="564"/>
        <v>1.941606002985579E-2</v>
      </c>
      <c r="IG110" s="105">
        <f t="shared" ca="1" si="565"/>
        <v>1.8982711814203492E-2</v>
      </c>
      <c r="IH110" s="105">
        <f t="shared" ca="1" si="566"/>
        <v>1.8527721901310426E-2</v>
      </c>
      <c r="II110" s="105">
        <f t="shared" ca="1" si="567"/>
        <v>1.8055529120150762E-2</v>
      </c>
      <c r="IJ110" s="105">
        <f t="shared" ca="1" si="568"/>
        <v>1.7595094557670193E-2</v>
      </c>
      <c r="IK110" s="105">
        <f t="shared" ca="1" si="569"/>
        <v>1.7075217130961676E-2</v>
      </c>
      <c r="IL110" s="105">
        <f t="shared" ca="1" si="570"/>
        <v>1.657396092156526E-2</v>
      </c>
      <c r="IM110" s="105">
        <f t="shared" ca="1" si="571"/>
        <v>1.6069272203650092E-2</v>
      </c>
      <c r="IN110" s="105">
        <f t="shared" ca="1" si="572"/>
        <v>1.5563706411438205E-2</v>
      </c>
      <c r="IO110" s="105">
        <f t="shared" ca="1" si="573"/>
        <v>1.5059511780629267E-2</v>
      </c>
      <c r="IP110" s="105">
        <f t="shared" ca="1" si="574"/>
        <v>1.4558653386029255E-2</v>
      </c>
      <c r="IQ110" s="105">
        <f t="shared" ca="1" si="575"/>
        <v>1.4062836605133267E-2</v>
      </c>
      <c r="IR110" s="105">
        <f t="shared" ca="1" si="576"/>
        <v>1.3573529736843637E-2</v>
      </c>
      <c r="IS110" s="105">
        <f t="shared" ca="1" si="577"/>
        <v>1.3091985583948118E-2</v>
      </c>
      <c r="IT110" s="105">
        <f t="shared" ca="1" si="578"/>
        <v>1.2619261871797828E-2</v>
      </c>
      <c r="IU110" s="105">
        <f t="shared" ca="1" si="579"/>
        <v>1.2156240426382369E-2</v>
      </c>
      <c r="IV110" s="105">
        <f t="shared" ca="1" si="580"/>
        <v>1.1703645074902225E-2</v>
      </c>
      <c r="IW110" s="105">
        <f t="shared" ca="1" si="581"/>
        <v>1.1262058262832615E-2</v>
      </c>
      <c r="IX110" s="105">
        <f t="shared" ca="1" si="582"/>
        <v>1.083193640501692E-2</v>
      </c>
      <c r="IY110" s="105">
        <f t="shared" ca="1" si="583"/>
        <v>1.0413624005868235E-2</v>
      </c>
      <c r="IZ110" s="105">
        <f t="shared" ca="1" si="584"/>
        <v>1.0007366596412878E-2</v>
      </c>
      <c r="JA110" s="105">
        <f t="shared" ca="1" si="585"/>
        <v>9.6133225446965904E-3</v>
      </c>
      <c r="JB110" s="105">
        <f t="shared" ca="1" si="586"/>
        <v>9.2315738017166565E-3</v>
      </c>
      <c r="JC110" s="105">
        <f t="shared" ca="1" si="587"/>
        <v>8.862135648282931E-3</v>
      </c>
      <c r="JD110" s="105">
        <f t="shared" ca="1" si="588"/>
        <v>8.5049655094978586E-3</v>
      </c>
      <c r="JE110" s="105">
        <f t="shared" ca="1" si="589"/>
        <v>8.1599709034124689E-3</v>
      </c>
      <c r="JF110" s="105">
        <f t="shared" ca="1" si="590"/>
        <v>7.8270165891561379E-3</v>
      </c>
      <c r="JG110" s="105">
        <f t="shared" ca="1" si="591"/>
        <v>7.505930977776549E-3</v>
      </c>
      <c r="JH110" s="105">
        <f t="shared" ca="1" si="592"/>
        <v>7.1965118663927068E-3</v>
      </c>
      <c r="JI110" s="105">
        <f t="shared" ca="1" si="593"/>
        <v>6.8985315532337638E-3</v>
      </c>
      <c r="JJ110" s="105">
        <f t="shared" ca="1" si="594"/>
        <v>6.6117413878771878E-3</v>
      </c>
      <c r="JK110" s="105">
        <f t="shared" ca="1" si="595"/>
        <v>6.3358758075934838E-3</v>
      </c>
      <c r="JL110" s="105">
        <f t="shared" ca="1" si="596"/>
        <v>6.0706559072841023E-3</v>
      </c>
      <c r="JM110" s="105">
        <f t="shared" ca="1" si="597"/>
        <v>5.8157925870957021E-3</v>
      </c>
      <c r="JN110" s="105">
        <f t="shared" ca="1" si="598"/>
        <v>5.5709893184696102E-3</v>
      </c>
      <c r="JO110" s="105">
        <f t="shared" ca="1" si="599"/>
        <v>5.3359445661861514E-3</v>
      </c>
      <c r="JP110" s="105">
        <f t="shared" ca="1" si="600"/>
        <v>5.1103539008980634E-3</v>
      </c>
      <c r="JQ110" s="105">
        <f t="shared" ca="1" si="601"/>
        <v>4.8939118337591545E-3</v>
      </c>
      <c r="JR110" s="105">
        <f t="shared" ca="1" si="602"/>
        <v>4.6863134020023916E-3</v>
      </c>
      <c r="JS110" s="105">
        <f t="shared" ca="1" si="603"/>
        <v>4.4872555317853873E-3</v>
      </c>
      <c r="JT110" s="105">
        <f t="shared" ca="1" si="604"/>
        <v>4.296438202223544E-3</v>
      </c>
      <c r="JU110" s="105">
        <f t="shared" ca="1" si="605"/>
        <v>4.1135654323300672E-3</v>
      </c>
      <c r="JV110" s="105">
        <f t="shared" ca="1" si="606"/>
        <v>3.9383461105340356E-3</v>
      </c>
      <c r="JW110" s="105">
        <f t="shared" ca="1" si="607"/>
        <v>3.7704946845621224E-3</v>
      </c>
      <c r="JX110" s="105">
        <f t="shared" ca="1" si="608"/>
        <v>3.609731727752336E-3</v>
      </c>
      <c r="JY110" s="105">
        <f t="shared" ca="1" si="609"/>
        <v>3.4557843962625479E-3</v>
      </c>
      <c r="JZ110" s="105">
        <f t="shared" ca="1" si="610"/>
        <v>3.3083867902115953E-3</v>
      </c>
      <c r="KA110" s="105">
        <f t="shared" ca="1" si="611"/>
        <v>3.1672802304454294E-3</v>
      </c>
      <c r="KB110" s="105">
        <f t="shared" ca="1" si="612"/>
        <v>3.0322134614371868E-3</v>
      </c>
      <c r="KC110" s="105">
        <f t="shared" ca="1" si="613"/>
        <v>2.9029427897216695E-3</v>
      </c>
      <c r="KD110" s="105">
        <f t="shared" ca="1" si="614"/>
        <v>2.7792321662800509E-3</v>
      </c>
      <c r="KE110" s="105">
        <f t="shared" ca="1" si="615"/>
        <v>2.6608532203915088E-3</v>
      </c>
      <c r="KF110" s="105">
        <f t="shared" ca="1" si="616"/>
        <v>2.5475852516472601E-3</v>
      </c>
      <c r="KG110" s="105">
        <f t="shared" ca="1" si="617"/>
        <v>2.4392151861009487E-3</v>
      </c>
      <c r="KH110" s="105">
        <f t="shared" ca="1" si="618"/>
        <v>2.3355375018524766E-3</v>
      </c>
      <c r="KI110" s="105">
        <f t="shared" ca="1" si="619"/>
        <v>2.2363541287758293E-3</v>
      </c>
      <c r="KJ110" s="105">
        <f t="shared" ca="1" si="620"/>
        <v>2.1414743265575653E-3</v>
      </c>
      <c r="KK110" s="105">
        <f t="shared" ca="1" si="621"/>
        <v>2.0507145447322701E-3</v>
      </c>
      <c r="KL110" s="105">
        <f t="shared" ca="1" si="622"/>
        <v>1.9638982679680674E-3</v>
      </c>
      <c r="KM110" s="105">
        <f t="shared" ca="1" si="623"/>
        <v>1.880855849461269E-3</v>
      </c>
      <c r="KN110" s="105">
        <f t="shared" ca="1" si="624"/>
        <v>1.8014243349583137E-3</v>
      </c>
      <c r="KO110" s="105">
        <f t="shared" ca="1" si="625"/>
        <v>4.3038589987674243E-2</v>
      </c>
      <c r="KP110" s="102"/>
      <c r="KQ110" s="106">
        <f t="shared" ca="1" si="472"/>
        <v>0.36647085018416464</v>
      </c>
      <c r="KR110" s="107">
        <f t="shared" ca="1" si="473"/>
        <v>0.24219707882541008</v>
      </c>
    </row>
    <row r="111" spans="1:304" s="63" customFormat="1" ht="15.5" x14ac:dyDescent="0.35">
      <c r="A111" s="62"/>
      <c r="B111" s="67" t="s">
        <v>213</v>
      </c>
      <c r="C111" s="95">
        <f t="shared" si="474"/>
        <v>1654933</v>
      </c>
      <c r="D111" s="75">
        <f ca="1">'Stochastic inputs'!H132</f>
        <v>23.647258000000001</v>
      </c>
      <c r="E111" s="75">
        <v>13.139068000000002</v>
      </c>
      <c r="F111" s="96">
        <v>23.481727194000001</v>
      </c>
      <c r="G111" s="96">
        <v>13.047094524000002</v>
      </c>
      <c r="H111" s="97">
        <f t="shared" ca="1" si="327"/>
        <v>3.0287216334480984</v>
      </c>
      <c r="I111" s="97">
        <f t="shared" ca="1" si="328"/>
        <v>0.51870132825125193</v>
      </c>
      <c r="J111" s="98">
        <f t="shared" si="329"/>
        <v>3.0216970185111336</v>
      </c>
      <c r="K111" s="98">
        <f t="shared" si="330"/>
        <v>0.51870132825125193</v>
      </c>
      <c r="L111" s="98"/>
      <c r="M111" s="99">
        <v>1429840</v>
      </c>
      <c r="N111" s="98"/>
      <c r="O111" s="97">
        <f t="shared" ca="1" si="331"/>
        <v>3.0287216334480984</v>
      </c>
      <c r="P111" s="97">
        <f t="shared" ca="1" si="331"/>
        <v>0.51870132825125193</v>
      </c>
      <c r="Q111" s="99">
        <v>1654933</v>
      </c>
      <c r="R111" s="100">
        <v>1621594</v>
      </c>
      <c r="S111" s="99">
        <v>1557852</v>
      </c>
      <c r="T111" s="100">
        <v>1531594</v>
      </c>
      <c r="U111" s="99">
        <v>1515718</v>
      </c>
      <c r="V111" s="100">
        <v>1509395</v>
      </c>
      <c r="W111" s="99">
        <v>1490294</v>
      </c>
      <c r="X111" s="100">
        <v>1452073</v>
      </c>
      <c r="Y111" s="99">
        <v>1440092</v>
      </c>
      <c r="Z111" s="100">
        <v>1429840</v>
      </c>
      <c r="AA111" s="98"/>
      <c r="AB111" s="98">
        <f t="shared" si="332"/>
        <v>3.0216970185111336</v>
      </c>
      <c r="AC111" s="98">
        <f t="shared" si="332"/>
        <v>0.51870132825125193</v>
      </c>
      <c r="AD111" s="101">
        <f t="shared" ca="1" si="333"/>
        <v>619097.72491205635</v>
      </c>
      <c r="AE111" s="101">
        <f t="shared" ca="1" si="334"/>
        <v>34337.673028147496</v>
      </c>
      <c r="AF111" s="101">
        <f t="shared" ca="1" si="335"/>
        <v>33878.141939163128</v>
      </c>
      <c r="AG111" s="101">
        <f t="shared" ca="1" si="336"/>
        <v>33344.998941277816</v>
      </c>
      <c r="AH111" s="101">
        <f t="shared" ca="1" si="337"/>
        <v>32748.386109958927</v>
      </c>
      <c r="AI111" s="101">
        <f t="shared" ca="1" si="338"/>
        <v>32097.75604681607</v>
      </c>
      <c r="AJ111" s="101">
        <f t="shared" ca="1" si="339"/>
        <v>31401.854330819053</v>
      </c>
      <c r="AK111" s="101">
        <f t="shared" ca="1" si="340"/>
        <v>30668.718279011522</v>
      </c>
      <c r="AL111" s="101">
        <f t="shared" ca="1" si="341"/>
        <v>29905.688318707063</v>
      </c>
      <c r="AM111" s="101">
        <f t="shared" ca="1" si="342"/>
        <v>29119.42887768077</v>
      </c>
      <c r="AN111" s="101">
        <f t="shared" ca="1" si="343"/>
        <v>28315.956232308388</v>
      </c>
      <c r="AO111" s="101">
        <f t="shared" ca="1" si="344"/>
        <v>27500.671217700354</v>
      </c>
      <c r="AP111" s="101">
        <f t="shared" ca="1" si="345"/>
        <v>26678.395102822189</v>
      </c>
      <c r="AQ111" s="101">
        <f t="shared" ca="1" si="346"/>
        <v>25853.407273103916</v>
      </c>
      <c r="AR111" s="101">
        <f t="shared" ca="1" si="347"/>
        <v>25029.483649081354</v>
      </c>
      <c r="AS111" s="101">
        <f t="shared" ca="1" si="348"/>
        <v>24209.93500870595</v>
      </c>
      <c r="AT111" s="101">
        <f t="shared" ca="1" si="349"/>
        <v>23397.644579010801</v>
      </c>
      <c r="AU111" s="101">
        <f t="shared" ca="1" si="350"/>
        <v>22595.104425561236</v>
      </c>
      <c r="AV111" s="101">
        <f t="shared" ca="1" si="351"/>
        <v>21804.450300743378</v>
      </c>
      <c r="AW111" s="101">
        <f t="shared" ca="1" si="352"/>
        <v>21027.494718977061</v>
      </c>
      <c r="AX111" s="101">
        <f t="shared" ca="1" si="353"/>
        <v>20265.758112554809</v>
      </c>
      <c r="AY111" s="101">
        <f t="shared" ca="1" si="354"/>
        <v>19520.497989498166</v>
      </c>
      <c r="AZ111" s="101">
        <f t="shared" ca="1" si="355"/>
        <v>18792.736067618145</v>
      </c>
      <c r="BA111" s="101">
        <f t="shared" ca="1" si="356"/>
        <v>18083.283399563228</v>
      </c>
      <c r="BB111" s="101">
        <f t="shared" ca="1" si="357"/>
        <v>17392.763534204289</v>
      </c>
      <c r="BC111" s="101">
        <f t="shared" ca="1" si="358"/>
        <v>16721.633782097117</v>
      </c>
      <c r="BD111" s="101">
        <f t="shared" ca="1" si="359"/>
        <v>16070.204668654795</v>
      </c>
      <c r="BE111" s="101">
        <f t="shared" ca="1" si="360"/>
        <v>15438.657669223649</v>
      </c>
      <c r="BF111" s="101">
        <f t="shared" ca="1" si="361"/>
        <v>14827.061326725132</v>
      </c>
      <c r="BG111" s="101">
        <f t="shared" ca="1" si="362"/>
        <v>14235.385855679559</v>
      </c>
      <c r="BH111" s="101">
        <f t="shared" ca="1" si="363"/>
        <v>13663.51633707938</v>
      </c>
      <c r="BI111" s="101">
        <f t="shared" ca="1" si="364"/>
        <v>13111.264607322137</v>
      </c>
      <c r="BJ111" s="101">
        <f t="shared" ca="1" si="365"/>
        <v>12578.379941686706</v>
      </c>
      <c r="BK111" s="101">
        <f t="shared" ca="1" si="366"/>
        <v>12064.558629115489</v>
      </c>
      <c r="BL111" s="101">
        <f t="shared" ca="1" si="367"/>
        <v>11569.452530594424</v>
      </c>
      <c r="BM111" s="101">
        <f t="shared" ca="1" si="368"/>
        <v>11092.676708495252</v>
      </c>
      <c r="BN111" s="101">
        <f t="shared" ca="1" si="369"/>
        <v>10633.816209044253</v>
      </c>
      <c r="BO111" s="101">
        <f t="shared" ca="1" si="370"/>
        <v>10192.43207475541</v>
      </c>
      <c r="BP111" s="101">
        <f t="shared" ca="1" si="371"/>
        <v>9768.0666583640814</v>
      </c>
      <c r="BQ111" s="101">
        <f t="shared" ca="1" si="372"/>
        <v>9360.2483045485515</v>
      </c>
      <c r="BR111" s="101">
        <f t="shared" ca="1" si="373"/>
        <v>8968.4954606744705</v>
      </c>
      <c r="BS111" s="101">
        <f t="shared" ca="1" si="374"/>
        <v>8592.3202729023524</v>
      </c>
      <c r="BT111" s="101">
        <f t="shared" ca="1" si="375"/>
        <v>8231.2317194021507</v>
      </c>
      <c r="BU111" s="101">
        <f t="shared" ca="1" si="376"/>
        <v>7884.7383279856449</v>
      </c>
      <c r="BV111" s="101">
        <f t="shared" ca="1" si="377"/>
        <v>7552.350521413211</v>
      </c>
      <c r="BW111" s="101">
        <f t="shared" ca="1" si="378"/>
        <v>7233.5826297270778</v>
      </c>
      <c r="BX111" s="101">
        <f t="shared" ca="1" si="379"/>
        <v>6927.9546054392595</v>
      </c>
      <c r="BY111" s="101">
        <f t="shared" ca="1" si="380"/>
        <v>6634.9934740498084</v>
      </c>
      <c r="BZ111" s="101">
        <f t="shared" ca="1" si="381"/>
        <v>6354.2345493298135</v>
      </c>
      <c r="CA111" s="101">
        <f t="shared" ca="1" si="382"/>
        <v>6085.22243998457</v>
      </c>
      <c r="CB111" s="101">
        <f t="shared" ca="1" si="383"/>
        <v>5827.511871708798</v>
      </c>
      <c r="CC111" s="101">
        <f t="shared" ca="1" si="384"/>
        <v>5580.6683463042991</v>
      </c>
      <c r="CD111" s="101">
        <f t="shared" ca="1" si="385"/>
        <v>5344.2686573355259</v>
      </c>
      <c r="CE111" s="101">
        <f t="shared" ca="1" si="386"/>
        <v>5117.9012798370122</v>
      </c>
      <c r="CF111" s="101">
        <f t="shared" ca="1" si="387"/>
        <v>4901.1666497962915</v>
      </c>
      <c r="CG111" s="101">
        <f t="shared" ca="1" si="388"/>
        <v>4693.6773474745951</v>
      </c>
      <c r="CH111" s="101">
        <f t="shared" ca="1" si="389"/>
        <v>4495.0581971834927</v>
      </c>
      <c r="CI111" s="101">
        <f t="shared" ca="1" si="390"/>
        <v>4304.9462947441889</v>
      </c>
      <c r="CJ111" s="101">
        <f t="shared" ca="1" si="391"/>
        <v>4122.9909726917112</v>
      </c>
      <c r="CK111" s="101">
        <f t="shared" ca="1" si="392"/>
        <v>3948.8537121420723</v>
      </c>
      <c r="CL111" s="101">
        <f t="shared" ca="1" si="393"/>
        <v>3782.2080092795954</v>
      </c>
      <c r="CM111" s="101">
        <f t="shared" ca="1" si="394"/>
        <v>3622.7392035159437</v>
      </c>
      <c r="CN111" s="101">
        <f t="shared" ca="1" si="395"/>
        <v>3470.1442735646988</v>
      </c>
      <c r="CO111" s="101">
        <f t="shared" ca="1" si="396"/>
        <v>3324.1316069675954</v>
      </c>
      <c r="CP111" s="101">
        <f t="shared" ca="1" si="397"/>
        <v>3184.4207479327374</v>
      </c>
      <c r="CQ111" s="101">
        <f t="shared" ca="1" si="398"/>
        <v>3050.7421277933731</v>
      </c>
      <c r="CR111" s="101">
        <f t="shared" ca="1" si="399"/>
        <v>73301.139002342286</v>
      </c>
      <c r="CS111" s="102">
        <f t="shared" ca="1" si="400"/>
        <v>1654933</v>
      </c>
      <c r="CT111" s="74">
        <f t="shared" si="475"/>
        <v>627608.06615200767</v>
      </c>
      <c r="CU111" s="74">
        <f t="shared" si="476"/>
        <v>34471.412032678709</v>
      </c>
      <c r="CV111" s="74">
        <f t="shared" si="477"/>
        <v>33985.435560166887</v>
      </c>
      <c r="CW111" s="74">
        <f t="shared" si="478"/>
        <v>33427.00890336751</v>
      </c>
      <c r="CX111" s="74">
        <f t="shared" si="479"/>
        <v>32806.380963602562</v>
      </c>
      <c r="CY111" s="74">
        <f t="shared" si="480"/>
        <v>32133.079891730344</v>
      </c>
      <c r="CZ111" s="74">
        <f t="shared" si="481"/>
        <v>31415.899742251917</v>
      </c>
      <c r="DA111" s="74">
        <f t="shared" si="482"/>
        <v>30662.903140549872</v>
      </c>
      <c r="DB111" s="74">
        <f t="shared" si="483"/>
        <v>29881.436234392258</v>
      </c>
      <c r="DC111" s="74">
        <f t="shared" ca="1" si="401"/>
        <v>29119.42887768077</v>
      </c>
      <c r="DD111" s="74">
        <f t="shared" si="484"/>
        <v>28259.045109777064</v>
      </c>
      <c r="DE111" s="74">
        <f t="shared" si="485"/>
        <v>27429.478977513689</v>
      </c>
      <c r="DF111" s="74">
        <f t="shared" si="486"/>
        <v>26594.23213194944</v>
      </c>
      <c r="DG111" s="74">
        <f t="shared" si="487"/>
        <v>25757.533750985938</v>
      </c>
      <c r="DH111" s="74">
        <f t="shared" si="488"/>
        <v>24923.104606872639</v>
      </c>
      <c r="DI111" s="74">
        <f t="shared" si="489"/>
        <v>24094.196847863943</v>
      </c>
      <c r="DJ111" s="74">
        <f t="shared" si="490"/>
        <v>23273.632829845217</v>
      </c>
      <c r="DK111" s="74">
        <f t="shared" si="491"/>
        <v>22463.842549729368</v>
      </c>
      <c r="DL111" s="74">
        <f t="shared" si="492"/>
        <v>21666.899363903096</v>
      </c>
      <c r="DM111" s="74">
        <f t="shared" si="493"/>
        <v>20884.553780613645</v>
      </c>
      <c r="DN111" s="74">
        <f t="shared" si="494"/>
        <v>20118.265199189747</v>
      </c>
      <c r="DO111" s="74">
        <f t="shared" si="495"/>
        <v>19369.231535028521</v>
      </c>
      <c r="DP111" s="74">
        <f t="shared" si="496"/>
        <v>18638.416720408655</v>
      </c>
      <c r="DQ111" s="74">
        <f t="shared" si="497"/>
        <v>17926.576110155147</v>
      </c>
      <c r="DR111" s="74">
        <f t="shared" si="498"/>
        <v>17234.279850209667</v>
      </c>
      <c r="DS111" s="74">
        <f t="shared" si="499"/>
        <v>16561.934288104741</v>
      </c>
      <c r="DT111" s="74">
        <f t="shared" si="500"/>
        <v>15909.801518882221</v>
      </c>
      <c r="DU111" s="74">
        <f t="shared" si="501"/>
        <v>15278.017169334502</v>
      </c>
      <c r="DV111" s="74">
        <f t="shared" si="502"/>
        <v>14666.606528808819</v>
      </c>
      <c r="DW111" s="74">
        <f t="shared" si="503"/>
        <v>14075.499136944913</v>
      </c>
      <c r="DX111" s="74">
        <f t="shared" si="504"/>
        <v>13504.54193849623</v>
      </c>
      <c r="DY111" s="74">
        <f t="shared" si="505"/>
        <v>12953.511113300825</v>
      </c>
      <c r="DZ111" s="74">
        <f t="shared" si="506"/>
        <v>12422.122686056553</v>
      </c>
      <c r="EA111" s="74">
        <f t="shared" si="507"/>
        <v>11910.042016196827</v>
      </c>
      <c r="EB111" s="74">
        <f t="shared" si="508"/>
        <v>11416.89226314828</v>
      </c>
      <c r="EC111" s="74">
        <f t="shared" si="509"/>
        <v>10942.261916857893</v>
      </c>
      <c r="ED111" s="74">
        <f t="shared" si="510"/>
        <v>10485.711477839672</v>
      </c>
      <c r="EE111" s="74">
        <f t="shared" si="511"/>
        <v>10046.779365330056</v>
      </c>
      <c r="EF111" s="74">
        <f t="shared" si="512"/>
        <v>9624.9871265085567</v>
      </c>
      <c r="EG111" s="74">
        <f t="shared" si="513"/>
        <v>9219.8440142384534</v>
      </c>
      <c r="EH111" s="74">
        <f t="shared" si="514"/>
        <v>8830.8509954878573</v>
      </c>
      <c r="EI111" s="74">
        <f t="shared" si="515"/>
        <v>8457.5042475181781</v>
      </c>
      <c r="EJ111" s="74">
        <f t="shared" si="516"/>
        <v>8099.2981941473454</v>
      </c>
      <c r="EK111" s="74">
        <f t="shared" si="517"/>
        <v>7755.7281298407643</v>
      </c>
      <c r="EL111" s="74">
        <f t="shared" si="518"/>
        <v>7426.2924751855389</v>
      </c>
      <c r="EM111" s="74">
        <f t="shared" si="519"/>
        <v>7110.4947033353837</v>
      </c>
      <c r="EN111" s="74">
        <f t="shared" si="520"/>
        <v>6807.8449733709476</v>
      </c>
      <c r="EO111" s="74">
        <f t="shared" si="521"/>
        <v>6517.8615031309</v>
      </c>
      <c r="EP111" s="74">
        <f t="shared" si="522"/>
        <v>6240.0717109484112</v>
      </c>
      <c r="EQ111" s="74">
        <f t="shared" si="523"/>
        <v>5974.0131528858446</v>
      </c>
      <c r="ER111" s="74">
        <f t="shared" si="524"/>
        <v>5719.2342794030965</v>
      </c>
      <c r="ES111" s="74">
        <f t="shared" si="525"/>
        <v>5475.2950330368394</v>
      </c>
      <c r="ET111" s="74">
        <f t="shared" si="526"/>
        <v>5241.7673064413675</v>
      </c>
      <c r="EU111" s="74">
        <f t="shared" si="527"/>
        <v>5018.2352781830068</v>
      </c>
      <c r="EV111" s="74">
        <f t="shared" si="528"/>
        <v>4804.2956418456124</v>
      </c>
      <c r="EW111" s="74">
        <f t="shared" si="529"/>
        <v>4599.5577423751383</v>
      </c>
      <c r="EX111" s="74">
        <f t="shared" si="530"/>
        <v>4403.6436321032215</v>
      </c>
      <c r="EY111" s="74">
        <f t="shared" si="531"/>
        <v>4216.1880575306077</v>
      </c>
      <c r="EZ111" s="74">
        <f t="shared" si="532"/>
        <v>4036.8383867571833</v>
      </c>
      <c r="FA111" s="74">
        <f t="shared" si="533"/>
        <v>3865.2544863251201</v>
      </c>
      <c r="FB111" s="74">
        <f t="shared" si="534"/>
        <v>3701.1085552710083</v>
      </c>
      <c r="FC111" s="74">
        <f t="shared" si="535"/>
        <v>3544.0849232826959</v>
      </c>
      <c r="FD111" s="74">
        <f t="shared" si="536"/>
        <v>3393.8798190615648</v>
      </c>
      <c r="FE111" s="74">
        <f t="shared" si="537"/>
        <v>3250.2011142740307</v>
      </c>
      <c r="FF111" s="74">
        <f t="shared" si="538"/>
        <v>3112.768047823974</v>
      </c>
      <c r="FG111" s="74">
        <f t="shared" si="539"/>
        <v>2981.310934613578</v>
      </c>
      <c r="FH111" s="74">
        <f t="shared" si="540"/>
        <v>71227.759307233355</v>
      </c>
      <c r="FI111" s="102">
        <f t="shared" ca="1" si="402"/>
        <v>1654974.276053936</v>
      </c>
      <c r="FJ111" s="62"/>
      <c r="FK111" s="103">
        <f t="shared" ca="1" si="626"/>
        <v>0.37409231969636014</v>
      </c>
      <c r="FL111" s="103">
        <f t="shared" ca="1" si="626"/>
        <v>2.074867866442176E-2</v>
      </c>
      <c r="FM111" s="103">
        <f t="shared" ca="1" si="626"/>
        <v>2.0471005133841143E-2</v>
      </c>
      <c r="FN111" s="103">
        <f t="shared" ca="1" si="626"/>
        <v>2.0148851307743465E-2</v>
      </c>
      <c r="FO111" s="103">
        <f t="shared" ca="1" si="626"/>
        <v>1.9788345576503052E-2</v>
      </c>
      <c r="FP111" s="103">
        <f t="shared" ca="1" si="626"/>
        <v>1.9395199713109879E-2</v>
      </c>
      <c r="FQ111" s="103">
        <f t="shared" ca="1" si="626"/>
        <v>1.8974698269246582E-2</v>
      </c>
      <c r="FR111" s="103">
        <f t="shared" ca="1" si="626"/>
        <v>1.8531697826444649E-2</v>
      </c>
      <c r="FS111" s="103">
        <f t="shared" ca="1" si="626"/>
        <v>1.8070633867780184E-2</v>
      </c>
      <c r="FT111" s="103">
        <f t="shared" ca="1" si="626"/>
        <v>1.7595533400857177E-2</v>
      </c>
      <c r="FU111" s="103">
        <f t="shared" ca="1" si="626"/>
        <v>1.7110031785158908E-2</v>
      </c>
      <c r="FV111" s="103">
        <f t="shared" ca="1" si="626"/>
        <v>1.6617392497279559E-2</v>
      </c>
      <c r="FW111" s="103">
        <f t="shared" ca="1" si="626"/>
        <v>1.61205288086117E-2</v>
      </c>
      <c r="FX111" s="103">
        <f t="shared" ca="1" si="626"/>
        <v>1.5622026555216384E-2</v>
      </c>
      <c r="FY111" s="103">
        <f t="shared" ca="1" si="626"/>
        <v>1.5124167352443485E-2</v>
      </c>
      <c r="FZ111" s="103">
        <f t="shared" ca="1" si="554"/>
        <v>1.4628951751343378E-2</v>
      </c>
      <c r="GA111" s="103">
        <f t="shared" ca="1" si="554"/>
        <v>1.4138121953584104E-2</v>
      </c>
      <c r="GB111" s="103">
        <f t="shared" ca="1" si="554"/>
        <v>1.3653183799924973E-2</v>
      </c>
      <c r="GC111" s="103">
        <f t="shared" ca="1" si="554"/>
        <v>1.3175427827436748E-2</v>
      </c>
      <c r="GD111" s="103">
        <f t="shared" ca="1" si="554"/>
        <v>1.2705949255333637E-2</v>
      </c>
      <c r="GE111" s="103">
        <f t="shared" ca="1" si="554"/>
        <v>1.2245666811015798E-2</v>
      </c>
      <c r="GF111" s="103">
        <f t="shared" ca="1" si="554"/>
        <v>1.179534034882268E-2</v>
      </c>
      <c r="GG111" s="103">
        <f t="shared" ca="1" si="554"/>
        <v>1.1355587245899468E-2</v>
      </c>
      <c r="GH111" s="103">
        <f t="shared" ca="1" si="554"/>
        <v>1.0926897584109585E-2</v>
      </c>
      <c r="GI111" s="103">
        <f t="shared" ca="1" si="554"/>
        <v>1.0509648145395789E-2</v>
      </c>
      <c r="GJ111" s="103">
        <f t="shared" ca="1" si="554"/>
        <v>1.0104115261522439E-2</v>
      </c>
      <c r="GK111" s="103">
        <f t="shared" ca="1" si="554"/>
        <v>9.710486568734078E-3</v>
      </c>
      <c r="GL111" s="103">
        <f t="shared" ca="1" si="554"/>
        <v>9.3288717242472341E-3</v>
      </c>
      <c r="GM111" s="103">
        <f t="shared" ca="1" si="554"/>
        <v>8.9593121454011326E-3</v>
      </c>
      <c r="GN111" s="103">
        <f t="shared" ca="1" si="554"/>
        <v>8.6017898341984589E-3</v>
      </c>
      <c r="GO111" s="103">
        <f t="shared" ca="1" si="554"/>
        <v>8.2562353503612407E-3</v>
      </c>
      <c r="GP111" s="103">
        <f t="shared" ca="1" si="627"/>
        <v>7.922534995266961E-3</v>
      </c>
      <c r="GQ111" s="103">
        <f t="shared" ca="1" si="627"/>
        <v>7.6005372674825544E-3</v>
      </c>
      <c r="GR111" s="103">
        <f t="shared" ca="1" si="627"/>
        <v>7.2900586483655161E-3</v>
      </c>
      <c r="GS111" s="103">
        <f t="shared" ca="1" si="627"/>
        <v>6.9908887734998482E-3</v>
      </c>
      <c r="GT111" s="103">
        <f t="shared" ca="1" si="558"/>
        <v>6.7027950427571703E-3</v>
      </c>
      <c r="GU111" s="103">
        <f t="shared" ca="1" si="558"/>
        <v>6.4255267186310583E-3</v>
      </c>
      <c r="GV111" s="103">
        <f t="shared" ca="1" si="558"/>
        <v>6.1588185592742484E-3</v>
      </c>
      <c r="GW111" s="103">
        <f t="shared" ca="1" si="558"/>
        <v>5.9023940294646859E-3</v>
      </c>
      <c r="GX111" s="103">
        <f t="shared" ca="1" si="558"/>
        <v>5.6559681295548225E-3</v>
      </c>
      <c r="GY111" s="103">
        <f t="shared" ca="1" si="558"/>
        <v>5.4192498794056743E-3</v>
      </c>
      <c r="GZ111" s="103">
        <f t="shared" ca="1" si="558"/>
        <v>5.1919444913494095E-3</v>
      </c>
      <c r="HA111" s="103">
        <f t="shared" ca="1" si="558"/>
        <v>4.9737552634470097E-3</v>
      </c>
      <c r="HB111" s="103">
        <f t="shared" ca="1" si="558"/>
        <v>4.7643852216286975E-3</v>
      </c>
      <c r="HC111" s="103">
        <f t="shared" ca="1" si="558"/>
        <v>4.563538536855094E-3</v>
      </c>
      <c r="HD111" s="103">
        <f t="shared" ca="1" si="558"/>
        <v>4.3709217410777823E-3</v>
      </c>
      <c r="HE111" s="103">
        <f t="shared" ca="1" si="557"/>
        <v>4.1862447636485944E-3</v>
      </c>
      <c r="HF111" s="103">
        <f t="shared" ca="1" si="553"/>
        <v>4.0092218078011665E-3</v>
      </c>
      <c r="HG111" s="103">
        <f t="shared" ca="1" si="553"/>
        <v>3.8395720849906394E-3</v>
      </c>
      <c r="HH111" s="103">
        <f t="shared" ca="1" si="553"/>
        <v>3.6770204231739716E-3</v>
      </c>
      <c r="HI111" s="103">
        <f t="shared" ca="1" si="553"/>
        <v>3.5212977635401543E-3</v>
      </c>
      <c r="HJ111" s="103">
        <f t="shared" ca="1" si="553"/>
        <v>3.3721415587847359E-3</v>
      </c>
      <c r="HK111" s="103">
        <f t="shared" ca="1" si="553"/>
        <v>3.2292960846967977E-3</v>
      </c>
      <c r="HL111" s="103">
        <f t="shared" ca="1" si="553"/>
        <v>3.0925126756412569E-3</v>
      </c>
      <c r="HM111" s="103">
        <f t="shared" ca="1" si="552"/>
        <v>2.9615498934375539E-3</v>
      </c>
      <c r="HN111" s="103">
        <f t="shared" ca="1" si="552"/>
        <v>2.8361736381319336E-3</v>
      </c>
      <c r="HO111" s="103">
        <f t="shared" ca="1" si="552"/>
        <v>2.7161572082878838E-3</v>
      </c>
      <c r="HP111" s="103">
        <f t="shared" ca="1" si="552"/>
        <v>2.6012813175785299E-3</v>
      </c>
      <c r="HQ111" s="103">
        <f t="shared" ca="1" si="552"/>
        <v>2.4913340737611196E-3</v>
      </c>
      <c r="HR111" s="103">
        <f t="shared" ca="1" si="552"/>
        <v>2.3861109254224022E-3</v>
      </c>
      <c r="HS111" s="103">
        <f t="shared" ca="1" si="552"/>
        <v>2.2854145813030469E-3</v>
      </c>
      <c r="HT111" s="103">
        <f t="shared" ca="1" si="552"/>
        <v>2.1890549064620402E-3</v>
      </c>
      <c r="HU111" s="103">
        <f t="shared" ca="1" si="552"/>
        <v>2.0968487990539186E-3</v>
      </c>
      <c r="HV111" s="103">
        <f t="shared" ca="1" si="552"/>
        <v>2.0086200510640584E-3</v>
      </c>
      <c r="HW111" s="103">
        <f t="shared" ca="1" si="552"/>
        <v>1.9241991959388913E-3</v>
      </c>
      <c r="HX111" s="103">
        <f t="shared" ca="1" si="552"/>
        <v>1.8434233457145233E-3</v>
      </c>
      <c r="HY111" s="103">
        <f t="shared" ca="1" si="552"/>
        <v>4.4292511541157431E-2</v>
      </c>
      <c r="HZ111" s="104">
        <f t="shared" ca="1" si="541"/>
        <v>0.37158888954498193</v>
      </c>
      <c r="IA111" s="105">
        <f t="shared" ca="1" si="559"/>
        <v>0.37922526968120307</v>
      </c>
      <c r="IB111" s="105">
        <f t="shared" ca="1" si="560"/>
        <v>2.0828971502125801E-2</v>
      </c>
      <c r="IC111" s="105">
        <f t="shared" ca="1" si="561"/>
        <v>2.0535325564818203E-2</v>
      </c>
      <c r="ID111" s="105">
        <f t="shared" ca="1" si="562"/>
        <v>2.0197902400676419E-2</v>
      </c>
      <c r="IE111" s="105">
        <f t="shared" ca="1" si="563"/>
        <v>1.9822894795576505E-2</v>
      </c>
      <c r="IF111" s="105">
        <f t="shared" ca="1" si="564"/>
        <v>1.9416060029855787E-2</v>
      </c>
      <c r="IG111" s="105">
        <f t="shared" ca="1" si="565"/>
        <v>1.8982711814203489E-2</v>
      </c>
      <c r="IH111" s="105">
        <f t="shared" ca="1" si="566"/>
        <v>1.8527721901310423E-2</v>
      </c>
      <c r="II111" s="105">
        <f t="shared" ca="1" si="567"/>
        <v>1.8055529120150758E-2</v>
      </c>
      <c r="IJ111" s="105">
        <f t="shared" ca="1" si="568"/>
        <v>1.759509455767019E-2</v>
      </c>
      <c r="IK111" s="105">
        <f t="shared" ca="1" si="569"/>
        <v>1.7075217130961676E-2</v>
      </c>
      <c r="IL111" s="105">
        <f t="shared" ca="1" si="570"/>
        <v>1.6573960921565257E-2</v>
      </c>
      <c r="IM111" s="105">
        <f t="shared" ca="1" si="571"/>
        <v>1.6069272203650089E-2</v>
      </c>
      <c r="IN111" s="105">
        <f t="shared" ca="1" si="572"/>
        <v>1.5563706411438201E-2</v>
      </c>
      <c r="IO111" s="105">
        <f t="shared" ca="1" si="573"/>
        <v>1.5059511780629265E-2</v>
      </c>
      <c r="IP111" s="105">
        <f t="shared" ca="1" si="574"/>
        <v>1.455865338602925E-2</v>
      </c>
      <c r="IQ111" s="105">
        <f t="shared" ca="1" si="575"/>
        <v>1.4062836605133265E-2</v>
      </c>
      <c r="IR111" s="105">
        <f t="shared" ca="1" si="576"/>
        <v>1.3573529736843636E-2</v>
      </c>
      <c r="IS111" s="105">
        <f t="shared" ca="1" si="577"/>
        <v>1.3091985583948114E-2</v>
      </c>
      <c r="IT111" s="105">
        <f t="shared" ca="1" si="578"/>
        <v>1.2619261871797826E-2</v>
      </c>
      <c r="IU111" s="105">
        <f t="shared" ca="1" si="579"/>
        <v>1.2156240426382367E-2</v>
      </c>
      <c r="IV111" s="105">
        <f t="shared" ca="1" si="580"/>
        <v>1.1703645074902224E-2</v>
      </c>
      <c r="IW111" s="105">
        <f t="shared" ca="1" si="581"/>
        <v>1.1262058262832615E-2</v>
      </c>
      <c r="IX111" s="105">
        <f t="shared" ca="1" si="582"/>
        <v>1.0831936405016918E-2</v>
      </c>
      <c r="IY111" s="105">
        <f t="shared" ca="1" si="583"/>
        <v>1.0413624005868233E-2</v>
      </c>
      <c r="IZ111" s="105">
        <f t="shared" ca="1" si="584"/>
        <v>1.0007366596412876E-2</v>
      </c>
      <c r="JA111" s="105">
        <f t="shared" ca="1" si="585"/>
        <v>9.6133225446965904E-3</v>
      </c>
      <c r="JB111" s="105">
        <f t="shared" ca="1" si="586"/>
        <v>9.2315738017166547E-3</v>
      </c>
      <c r="JC111" s="105">
        <f t="shared" ca="1" si="587"/>
        <v>8.8621356482829292E-3</v>
      </c>
      <c r="JD111" s="105">
        <f t="shared" ca="1" si="588"/>
        <v>8.5049655094978586E-3</v>
      </c>
      <c r="JE111" s="105">
        <f t="shared" ca="1" si="589"/>
        <v>8.1599709034124671E-3</v>
      </c>
      <c r="JF111" s="105">
        <f t="shared" ca="1" si="590"/>
        <v>7.8270165891561362E-3</v>
      </c>
      <c r="JG111" s="105">
        <f t="shared" ca="1" si="591"/>
        <v>7.5059309777765473E-3</v>
      </c>
      <c r="JH111" s="105">
        <f t="shared" ca="1" si="592"/>
        <v>7.196511866392705E-3</v>
      </c>
      <c r="JI111" s="105">
        <f t="shared" ca="1" si="593"/>
        <v>6.898531553233762E-3</v>
      </c>
      <c r="JJ111" s="105">
        <f t="shared" ca="1" si="594"/>
        <v>6.6117413878771869E-3</v>
      </c>
      <c r="JK111" s="105">
        <f t="shared" ca="1" si="595"/>
        <v>6.3358758075934829E-3</v>
      </c>
      <c r="JL111" s="105">
        <f t="shared" ca="1" si="596"/>
        <v>6.0706559072841015E-3</v>
      </c>
      <c r="JM111" s="105">
        <f t="shared" ca="1" si="597"/>
        <v>5.8157925870957021E-3</v>
      </c>
      <c r="JN111" s="105">
        <f t="shared" ca="1" si="598"/>
        <v>5.5709893184696102E-3</v>
      </c>
      <c r="JO111" s="105">
        <f t="shared" ca="1" si="599"/>
        <v>5.3359445661861505E-3</v>
      </c>
      <c r="JP111" s="105">
        <f t="shared" ca="1" si="600"/>
        <v>5.1103539008980625E-3</v>
      </c>
      <c r="JQ111" s="105">
        <f t="shared" ca="1" si="601"/>
        <v>4.8939118337591537E-3</v>
      </c>
      <c r="JR111" s="105">
        <f t="shared" ca="1" si="602"/>
        <v>4.6863134020023907E-3</v>
      </c>
      <c r="JS111" s="105">
        <f t="shared" ca="1" si="603"/>
        <v>4.4872555317853864E-3</v>
      </c>
      <c r="JT111" s="105">
        <f t="shared" ca="1" si="604"/>
        <v>4.296438202223544E-3</v>
      </c>
      <c r="JU111" s="105">
        <f t="shared" ca="1" si="605"/>
        <v>4.1135654323300663E-3</v>
      </c>
      <c r="JV111" s="105">
        <f t="shared" ca="1" si="606"/>
        <v>3.9383461105340356E-3</v>
      </c>
      <c r="JW111" s="105">
        <f t="shared" ca="1" si="607"/>
        <v>3.7704946845621219E-3</v>
      </c>
      <c r="JX111" s="105">
        <f t="shared" ca="1" si="608"/>
        <v>3.6097317277523351E-3</v>
      </c>
      <c r="JY111" s="105">
        <f t="shared" ca="1" si="609"/>
        <v>3.4557843962625466E-3</v>
      </c>
      <c r="JZ111" s="105">
        <f t="shared" ca="1" si="610"/>
        <v>3.3083867902115949E-3</v>
      </c>
      <c r="KA111" s="105">
        <f t="shared" ca="1" si="611"/>
        <v>3.167280230445429E-3</v>
      </c>
      <c r="KB111" s="105">
        <f t="shared" ca="1" si="612"/>
        <v>3.0322134614371864E-3</v>
      </c>
      <c r="KC111" s="105">
        <f t="shared" ca="1" si="613"/>
        <v>2.9029427897216691E-3</v>
      </c>
      <c r="KD111" s="105">
        <f t="shared" ca="1" si="614"/>
        <v>2.77923216628005E-3</v>
      </c>
      <c r="KE111" s="105">
        <f t="shared" ca="1" si="615"/>
        <v>2.6608532203915088E-3</v>
      </c>
      <c r="KF111" s="105">
        <f t="shared" ca="1" si="616"/>
        <v>2.5475852516472597E-3</v>
      </c>
      <c r="KG111" s="105">
        <f t="shared" ca="1" si="617"/>
        <v>2.4392151861009482E-3</v>
      </c>
      <c r="KH111" s="105">
        <f t="shared" ca="1" si="618"/>
        <v>2.3355375018524762E-3</v>
      </c>
      <c r="KI111" s="105">
        <f t="shared" ca="1" si="619"/>
        <v>2.2363541287758288E-3</v>
      </c>
      <c r="KJ111" s="105">
        <f t="shared" ca="1" si="620"/>
        <v>2.1414743265575648E-3</v>
      </c>
      <c r="KK111" s="105">
        <f t="shared" ca="1" si="621"/>
        <v>2.0507145447322696E-3</v>
      </c>
      <c r="KL111" s="105">
        <f t="shared" ca="1" si="622"/>
        <v>1.963898267968067E-3</v>
      </c>
      <c r="KM111" s="105">
        <f t="shared" ca="1" si="623"/>
        <v>1.8808558494612688E-3</v>
      </c>
      <c r="KN111" s="105">
        <f t="shared" ca="1" si="624"/>
        <v>1.8014243349583135E-3</v>
      </c>
      <c r="KO111" s="105">
        <f t="shared" ca="1" si="625"/>
        <v>4.3038589987674243E-2</v>
      </c>
      <c r="KP111" s="102"/>
      <c r="KQ111" s="106">
        <f t="shared" ca="1" si="472"/>
        <v>0.36647085018416459</v>
      </c>
      <c r="KR111" s="107">
        <f t="shared" ca="1" si="473"/>
        <v>0.24219707882541006</v>
      </c>
    </row>
    <row r="112" spans="1:304" s="63" customFormat="1" ht="15.5" x14ac:dyDescent="0.35">
      <c r="A112" s="62"/>
      <c r="B112" s="67" t="s">
        <v>214</v>
      </c>
      <c r="C112" s="95">
        <f t="shared" si="474"/>
        <v>1696100</v>
      </c>
      <c r="D112" s="75">
        <f ca="1">'Stochastic inputs'!H133</f>
        <v>23.647258000000001</v>
      </c>
      <c r="E112" s="75">
        <v>13.139068000000002</v>
      </c>
      <c r="F112" s="96">
        <v>23.481727194000001</v>
      </c>
      <c r="G112" s="96">
        <v>13.047094524000002</v>
      </c>
      <c r="H112" s="97">
        <f t="shared" ca="1" si="327"/>
        <v>3.0287216334480984</v>
      </c>
      <c r="I112" s="97">
        <f t="shared" ca="1" si="328"/>
        <v>0.51870132825125193</v>
      </c>
      <c r="J112" s="98">
        <f t="shared" si="329"/>
        <v>3.0216970185111336</v>
      </c>
      <c r="K112" s="98">
        <f t="shared" si="330"/>
        <v>0.51870132825125193</v>
      </c>
      <c r="L112" s="98"/>
      <c r="M112" s="99">
        <v>1439494</v>
      </c>
      <c r="N112" s="98"/>
      <c r="O112" s="97">
        <f t="shared" ca="1" si="331"/>
        <v>3.0287216334480984</v>
      </c>
      <c r="P112" s="97">
        <f t="shared" ca="1" si="331"/>
        <v>0.51870132825125193</v>
      </c>
      <c r="Q112" s="99">
        <v>1696100</v>
      </c>
      <c r="R112" s="100">
        <v>1654184</v>
      </c>
      <c r="S112" s="99">
        <v>1620846</v>
      </c>
      <c r="T112" s="100">
        <v>1557133</v>
      </c>
      <c r="U112" s="99">
        <v>1530900</v>
      </c>
      <c r="V112" s="100">
        <v>1515041</v>
      </c>
      <c r="W112" s="99">
        <v>1508734</v>
      </c>
      <c r="X112" s="100">
        <v>1489655</v>
      </c>
      <c r="Y112" s="99">
        <v>1451458</v>
      </c>
      <c r="Z112" s="100">
        <v>1439494</v>
      </c>
      <c r="AA112" s="98"/>
      <c r="AB112" s="98">
        <f t="shared" si="332"/>
        <v>3.0216970185111336</v>
      </c>
      <c r="AC112" s="98">
        <f t="shared" si="332"/>
        <v>0.51870132825125193</v>
      </c>
      <c r="AD112" s="101">
        <f t="shared" ca="1" si="333"/>
        <v>634497.98343699647</v>
      </c>
      <c r="AE112" s="101">
        <f t="shared" ca="1" si="334"/>
        <v>35191.833882725747</v>
      </c>
      <c r="AF112" s="101">
        <f t="shared" ca="1" si="335"/>
        <v>34720.871807507967</v>
      </c>
      <c r="AG112" s="101">
        <f t="shared" ca="1" si="336"/>
        <v>34174.466703063692</v>
      </c>
      <c r="AH112" s="101">
        <f t="shared" ca="1" si="337"/>
        <v>33563.012932306825</v>
      </c>
      <c r="AI112" s="101">
        <f t="shared" ca="1" si="338"/>
        <v>32896.198233405667</v>
      </c>
      <c r="AJ112" s="101">
        <f t="shared" ca="1" si="339"/>
        <v>32182.985734469126</v>
      </c>
      <c r="AK112" s="101">
        <f t="shared" ca="1" si="340"/>
        <v>31431.61268343277</v>
      </c>
      <c r="AL112" s="101">
        <f t="shared" ca="1" si="341"/>
        <v>30649.60210314197</v>
      </c>
      <c r="AM112" s="101">
        <f t="shared" ca="1" si="342"/>
        <v>29843.784201193859</v>
      </c>
      <c r="AN112" s="101">
        <f t="shared" ca="1" si="343"/>
        <v>29020.324910808024</v>
      </c>
      <c r="AO112" s="101">
        <f t="shared" ca="1" si="344"/>
        <v>28184.759414635861</v>
      </c>
      <c r="AP112" s="101">
        <f t="shared" ca="1" si="345"/>
        <v>27342.028912286307</v>
      </c>
      <c r="AQ112" s="101">
        <f t="shared" ca="1" si="346"/>
        <v>26496.51924030251</v>
      </c>
      <c r="AR112" s="101">
        <f t="shared" ca="1" si="347"/>
        <v>25652.100246479396</v>
      </c>
      <c r="AS112" s="101">
        <f t="shared" ca="1" si="348"/>
        <v>24812.165065453504</v>
      </c>
      <c r="AT112" s="101">
        <f t="shared" ca="1" si="349"/>
        <v>23979.668645473997</v>
      </c>
      <c r="AU112" s="101">
        <f t="shared" ca="1" si="350"/>
        <v>23157.165043052748</v>
      </c>
      <c r="AV112" s="101">
        <f t="shared" ca="1" si="351"/>
        <v>22346.843138115466</v>
      </c>
      <c r="AW112" s="101">
        <f t="shared" ca="1" si="352"/>
        <v>21550.560531971383</v>
      </c>
      <c r="AX112" s="101">
        <f t="shared" ca="1" si="353"/>
        <v>20769.875478163896</v>
      </c>
      <c r="AY112" s="101">
        <f t="shared" ca="1" si="354"/>
        <v>20006.076765638147</v>
      </c>
      <c r="AZ112" s="101">
        <f t="shared" ca="1" si="355"/>
        <v>19260.211527770087</v>
      </c>
      <c r="BA112" s="101">
        <f t="shared" ca="1" si="356"/>
        <v>18533.110992408267</v>
      </c>
      <c r="BB112" s="101">
        <f t="shared" ca="1" si="357"/>
        <v>17825.414219405797</v>
      </c>
      <c r="BC112" s="101">
        <f t="shared" ca="1" si="358"/>
        <v>17137.589895068209</v>
      </c>
      <c r="BD112" s="101">
        <f t="shared" ca="1" si="359"/>
        <v>16469.956269229871</v>
      </c>
      <c r="BE112" s="101">
        <f t="shared" ca="1" si="360"/>
        <v>15822.699331495734</v>
      </c>
      <c r="BF112" s="101">
        <f t="shared" ca="1" si="361"/>
        <v>15195.889329814861</v>
      </c>
      <c r="BG112" s="101">
        <f t="shared" ca="1" si="362"/>
        <v>14589.495737784006</v>
      </c>
      <c r="BH112" s="101">
        <f t="shared" ca="1" si="363"/>
        <v>14003.4007777477</v>
      </c>
      <c r="BI112" s="101">
        <f t="shared" ca="1" si="364"/>
        <v>13437.411605472293</v>
      </c>
      <c r="BJ112" s="101">
        <f t="shared" ca="1" si="365"/>
        <v>12891.271259377161</v>
      </c>
      <c r="BK112" s="101">
        <f t="shared" ca="1" si="366"/>
        <v>12364.668473492751</v>
      </c>
      <c r="BL112" s="101">
        <f t="shared" ca="1" si="367"/>
        <v>11857.246448733093</v>
      </c>
      <c r="BM112" s="101">
        <f t="shared" ca="1" si="368"/>
        <v>11368.610672020437</v>
      </c>
      <c r="BN112" s="101">
        <f t="shared" ca="1" si="369"/>
        <v>10898.335867470138</v>
      </c>
      <c r="BO112" s="101">
        <f t="shared" ca="1" si="370"/>
        <v>10445.972158385053</v>
      </c>
      <c r="BP112" s="101">
        <f t="shared" ca="1" si="371"/>
        <v>10011.050513375054</v>
      </c>
      <c r="BQ112" s="101">
        <f t="shared" ca="1" si="372"/>
        <v>9593.0875445379352</v>
      </c>
      <c r="BR112" s="101">
        <f t="shared" ca="1" si="373"/>
        <v>9191.5897204599642</v>
      </c>
      <c r="BS112" s="101">
        <f t="shared" ca="1" si="374"/>
        <v>8806.0570517777342</v>
      </c>
      <c r="BT112" s="101">
        <f t="shared" ca="1" si="375"/>
        <v>8435.9863023324742</v>
      </c>
      <c r="BU112" s="101">
        <f t="shared" ca="1" si="376"/>
        <v>8080.8737744044338</v>
      </c>
      <c r="BV112" s="101">
        <f t="shared" ca="1" si="377"/>
        <v>7740.2177123599249</v>
      </c>
      <c r="BW112" s="101">
        <f t="shared" ca="1" si="378"/>
        <v>7413.5203650420262</v>
      </c>
      <c r="BX112" s="101">
        <f t="shared" ca="1" si="379"/>
        <v>7100.2897436243811</v>
      </c>
      <c r="BY112" s="101">
        <f t="shared" ca="1" si="380"/>
        <v>6800.0411082115588</v>
      </c>
      <c r="BZ112" s="101">
        <f t="shared" ca="1" si="381"/>
        <v>6512.298213352623</v>
      </c>
      <c r="CA112" s="101">
        <f t="shared" ca="1" si="382"/>
        <v>6236.5943397453721</v>
      </c>
      <c r="CB112" s="101">
        <f t="shared" ca="1" si="383"/>
        <v>5972.4731367404556</v>
      </c>
      <c r="CC112" s="101">
        <f t="shared" ca="1" si="384"/>
        <v>5719.4892978547905</v>
      </c>
      <c r="CD112" s="101">
        <f t="shared" ca="1" si="385"/>
        <v>5477.2090892542383</v>
      </c>
      <c r="CE112" s="101">
        <f t="shared" ca="1" si="386"/>
        <v>5245.210749155136</v>
      </c>
      <c r="CF112" s="101">
        <f t="shared" ca="1" si="387"/>
        <v>5023.0847742594351</v>
      </c>
      <c r="CG112" s="101">
        <f t="shared" ca="1" si="388"/>
        <v>4810.4341076355722</v>
      </c>
      <c r="CH112" s="101">
        <f t="shared" ca="1" si="389"/>
        <v>4606.8742409770794</v>
      </c>
      <c r="CI112" s="101">
        <f t="shared" ca="1" si="390"/>
        <v>4412.0332427449448</v>
      </c>
      <c r="CJ112" s="101">
        <f t="shared" ca="1" si="391"/>
        <v>4225.5517225062358</v>
      </c>
      <c r="CK112" s="101">
        <f t="shared" ca="1" si="392"/>
        <v>4047.0827406089365</v>
      </c>
      <c r="CL112" s="101">
        <f t="shared" ca="1" si="393"/>
        <v>3876.2916713480977</v>
      </c>
      <c r="CM112" s="101">
        <f t="shared" ca="1" si="394"/>
        <v>3712.8560268502665</v>
      </c>
      <c r="CN112" s="101">
        <f t="shared" ca="1" si="395"/>
        <v>3556.4652480753516</v>
      </c>
      <c r="CO112" s="101">
        <f t="shared" ca="1" si="396"/>
        <v>3406.8204686097492</v>
      </c>
      <c r="CP112" s="101">
        <f t="shared" ca="1" si="397"/>
        <v>3263.6342562319542</v>
      </c>
      <c r="CQ112" s="101">
        <f t="shared" ca="1" si="398"/>
        <v>3126.6303366664029</v>
      </c>
      <c r="CR112" s="101">
        <f t="shared" ca="1" si="399"/>
        <v>75124.528824957117</v>
      </c>
      <c r="CS112" s="102">
        <f t="shared" ca="1" si="400"/>
        <v>1696099.9999999991</v>
      </c>
      <c r="CT112" s="74">
        <f t="shared" si="475"/>
        <v>643220.02220054832</v>
      </c>
      <c r="CU112" s="74">
        <f t="shared" si="476"/>
        <v>35328.899688764657</v>
      </c>
      <c r="CV112" s="74">
        <f t="shared" si="477"/>
        <v>34830.834392449156</v>
      </c>
      <c r="CW112" s="74">
        <f t="shared" si="478"/>
        <v>34258.516689800512</v>
      </c>
      <c r="CX112" s="74">
        <f t="shared" si="479"/>
        <v>33622.450426915348</v>
      </c>
      <c r="CY112" s="74">
        <f t="shared" si="480"/>
        <v>32932.400770522938</v>
      </c>
      <c r="CZ112" s="74">
        <f t="shared" si="481"/>
        <v>32197.380530108152</v>
      </c>
      <c r="DA112" s="74">
        <f t="shared" si="482"/>
        <v>31425.65289149871</v>
      </c>
      <c r="DB112" s="74">
        <f t="shared" si="483"/>
        <v>30624.746740292634</v>
      </c>
      <c r="DC112" s="74">
        <f t="shared" ca="1" si="401"/>
        <v>29843.784201193859</v>
      </c>
      <c r="DD112" s="74">
        <f t="shared" si="484"/>
        <v>28961.998105477909</v>
      </c>
      <c r="DE112" s="74">
        <f t="shared" si="485"/>
        <v>28111.79624417482</v>
      </c>
      <c r="DF112" s="74">
        <f t="shared" si="486"/>
        <v>27255.77235996832</v>
      </c>
      <c r="DG112" s="74">
        <f t="shared" si="487"/>
        <v>26398.260832944445</v>
      </c>
      <c r="DH112" s="74">
        <f t="shared" si="488"/>
        <v>25543.0749907801</v>
      </c>
      <c r="DI112" s="74">
        <f t="shared" si="489"/>
        <v>24693.54787998187</v>
      </c>
      <c r="DJ112" s="74">
        <f t="shared" si="490"/>
        <v>23852.572063461463</v>
      </c>
      <c r="DK112" s="74">
        <f t="shared" si="491"/>
        <v>23022.637985100293</v>
      </c>
      <c r="DL112" s="74">
        <f t="shared" si="492"/>
        <v>22205.870576703735</v>
      </c>
      <c r="DM112" s="74">
        <f t="shared" si="493"/>
        <v>21404.063890984591</v>
      </c>
      <c r="DN112" s="74">
        <f t="shared" si="494"/>
        <v>20618.713630307528</v>
      </c>
      <c r="DO112" s="74">
        <f t="shared" si="495"/>
        <v>19851.047508607222</v>
      </c>
      <c r="DP112" s="74">
        <f t="shared" si="496"/>
        <v>19102.053436293263</v>
      </c>
      <c r="DQ112" s="74">
        <f t="shared" si="497"/>
        <v>18372.505557889141</v>
      </c>
      <c r="DR112" s="74">
        <f t="shared" si="498"/>
        <v>17662.988201903408</v>
      </c>
      <c r="DS112" s="74">
        <f t="shared" si="499"/>
        <v>16973.917823896467</v>
      </c>
      <c r="DT112" s="74">
        <f t="shared" si="500"/>
        <v>16305.563038610104</v>
      </c>
      <c r="DU112" s="74">
        <f t="shared" si="501"/>
        <v>15658.062846597566</v>
      </c>
      <c r="DV112" s="74">
        <f t="shared" si="502"/>
        <v>15031.443166286876</v>
      </c>
      <c r="DW112" s="74">
        <f t="shared" si="503"/>
        <v>14425.631784593254</v>
      </c>
      <c r="DX112" s="74">
        <f t="shared" si="504"/>
        <v>13840.471838970796</v>
      </c>
      <c r="DY112" s="74">
        <f t="shared" si="505"/>
        <v>13275.733941657776</v>
      </c>
      <c r="DZ112" s="74">
        <f t="shared" si="506"/>
        <v>12731.127053373471</v>
      </c>
      <c r="EA112" s="74">
        <f t="shared" si="507"/>
        <v>12206.308209257679</v>
      </c>
      <c r="EB112" s="74">
        <f t="shared" si="508"/>
        <v>11700.891194704438</v>
      </c>
      <c r="EC112" s="74">
        <f t="shared" si="509"/>
        <v>11214.454263213478</v>
      </c>
      <c r="ED112" s="74">
        <f t="shared" si="510"/>
        <v>10746.546982605258</v>
      </c>
      <c r="EE112" s="74">
        <f t="shared" si="511"/>
        <v>10296.696290143655</v>
      </c>
      <c r="EF112" s="74">
        <f t="shared" si="512"/>
        <v>9864.4118313376803</v>
      </c>
      <c r="EG112" s="74">
        <f t="shared" si="513"/>
        <v>9449.1906515549817</v>
      </c>
      <c r="EH112" s="74">
        <f t="shared" si="514"/>
        <v>9050.5213041536772</v>
      </c>
      <c r="EI112" s="74">
        <f t="shared" si="515"/>
        <v>8667.8874336396602</v>
      </c>
      <c r="EJ112" s="74">
        <f t="shared" si="516"/>
        <v>8300.7708874578693</v>
      </c>
      <c r="EK112" s="74">
        <f t="shared" si="517"/>
        <v>7948.6544053583566</v>
      </c>
      <c r="EL112" s="74">
        <f t="shared" si="518"/>
        <v>7611.0239309761737</v>
      </c>
      <c r="EM112" s="74">
        <f t="shared" si="519"/>
        <v>7287.3705861972321</v>
      </c>
      <c r="EN112" s="74">
        <f t="shared" si="520"/>
        <v>6977.1923451489965</v>
      </c>
      <c r="EO112" s="74">
        <f t="shared" si="521"/>
        <v>6679.995441181195</v>
      </c>
      <c r="EP112" s="74">
        <f t="shared" si="522"/>
        <v>6395.2955370033715</v>
      </c>
      <c r="EQ112" s="74">
        <f t="shared" si="523"/>
        <v>6122.6186852335895</v>
      </c>
      <c r="ER112" s="74">
        <f t="shared" si="524"/>
        <v>5861.5021038891555</v>
      </c>
      <c r="ES112" s="74">
        <f t="shared" si="525"/>
        <v>5611.494788933318</v>
      </c>
      <c r="ET112" s="74">
        <f t="shared" si="526"/>
        <v>5372.1579837100371</v>
      </c>
      <c r="EU112" s="74">
        <f t="shared" si="527"/>
        <v>5143.0655230913871</v>
      </c>
      <c r="EV112" s="74">
        <f t="shared" si="528"/>
        <v>4923.8040682821256</v>
      </c>
      <c r="EW112" s="74">
        <f t="shared" si="529"/>
        <v>4713.9732465558864</v>
      </c>
      <c r="EX112" s="74">
        <f t="shared" si="530"/>
        <v>4513.1857086723594</v>
      </c>
      <c r="EY112" s="74">
        <f t="shared" si="531"/>
        <v>4321.067115331959</v>
      </c>
      <c r="EZ112" s="74">
        <f t="shared" si="532"/>
        <v>4137.256062800644</v>
      </c>
      <c r="FA112" s="74">
        <f t="shared" si="533"/>
        <v>3961.4039566895071</v>
      </c>
      <c r="FB112" s="74">
        <f t="shared" si="534"/>
        <v>3793.1748418788902</v>
      </c>
      <c r="FC112" s="74">
        <f t="shared" si="535"/>
        <v>3632.2451956543136</v>
      </c>
      <c r="FD112" s="74">
        <f t="shared" si="536"/>
        <v>3478.3036903066895</v>
      </c>
      <c r="FE112" s="74">
        <f t="shared" si="537"/>
        <v>3331.0509307145262</v>
      </c>
      <c r="FF112" s="74">
        <f t="shared" si="538"/>
        <v>3190.1991717575529</v>
      </c>
      <c r="FG112" s="74">
        <f t="shared" si="539"/>
        <v>3055.472019832881</v>
      </c>
      <c r="FH112" s="74">
        <f t="shared" si="540"/>
        <v>72999.573131358484</v>
      </c>
      <c r="FI112" s="102">
        <f t="shared" ca="1" si="402"/>
        <v>1696142.3028092845</v>
      </c>
      <c r="FJ112" s="62"/>
      <c r="FK112" s="103">
        <f t="shared" ca="1" si="626"/>
        <v>0.37409231969636036</v>
      </c>
      <c r="FL112" s="103">
        <f t="shared" ca="1" si="626"/>
        <v>2.0748678664421771E-2</v>
      </c>
      <c r="FM112" s="103">
        <f t="shared" ca="1" si="626"/>
        <v>2.0471005133841157E-2</v>
      </c>
      <c r="FN112" s="103">
        <f t="shared" ca="1" si="626"/>
        <v>2.0148851307743475E-2</v>
      </c>
      <c r="FO112" s="103">
        <f t="shared" ca="1" si="626"/>
        <v>1.9788345576503063E-2</v>
      </c>
      <c r="FP112" s="103">
        <f t="shared" ca="1" si="626"/>
        <v>1.9395199713109889E-2</v>
      </c>
      <c r="FQ112" s="103">
        <f t="shared" ca="1" si="626"/>
        <v>1.8974698269246592E-2</v>
      </c>
      <c r="FR112" s="103">
        <f t="shared" ca="1" si="626"/>
        <v>1.8531697826444659E-2</v>
      </c>
      <c r="FS112" s="103">
        <f t="shared" ca="1" si="626"/>
        <v>1.8070633867780194E-2</v>
      </c>
      <c r="FT112" s="103">
        <f t="shared" ca="1" si="626"/>
        <v>1.7595533400857188E-2</v>
      </c>
      <c r="FU112" s="103">
        <f t="shared" ca="1" si="626"/>
        <v>1.7110031785158918E-2</v>
      </c>
      <c r="FV112" s="103">
        <f t="shared" ca="1" si="626"/>
        <v>1.661739249727957E-2</v>
      </c>
      <c r="FW112" s="103">
        <f t="shared" ca="1" si="626"/>
        <v>1.6120528808611711E-2</v>
      </c>
      <c r="FX112" s="103">
        <f t="shared" ca="1" si="626"/>
        <v>1.5622026555216393E-2</v>
      </c>
      <c r="FY112" s="103">
        <f t="shared" ca="1" si="626"/>
        <v>1.5124167352443494E-2</v>
      </c>
      <c r="FZ112" s="103">
        <f t="shared" ca="1" si="554"/>
        <v>1.4628951751343386E-2</v>
      </c>
      <c r="GA112" s="103">
        <f t="shared" ca="1" si="554"/>
        <v>1.4138121953584111E-2</v>
      </c>
      <c r="GB112" s="103">
        <f t="shared" ca="1" si="554"/>
        <v>1.3653183799924981E-2</v>
      </c>
      <c r="GC112" s="103">
        <f t="shared" ca="1" si="554"/>
        <v>1.3175427827436755E-2</v>
      </c>
      <c r="GD112" s="103">
        <f t="shared" ca="1" si="554"/>
        <v>1.2705949255333644E-2</v>
      </c>
      <c r="GE112" s="103">
        <f t="shared" ca="1" si="554"/>
        <v>1.2245666811015805E-2</v>
      </c>
      <c r="GF112" s="103">
        <f t="shared" ca="1" si="554"/>
        <v>1.1795340348822686E-2</v>
      </c>
      <c r="GG112" s="103">
        <f t="shared" ca="1" si="554"/>
        <v>1.1355587245899473E-2</v>
      </c>
      <c r="GH112" s="103">
        <f t="shared" ca="1" si="554"/>
        <v>1.092689758410959E-2</v>
      </c>
      <c r="GI112" s="103">
        <f t="shared" ca="1" si="554"/>
        <v>1.0509648145395794E-2</v>
      </c>
      <c r="GJ112" s="103">
        <f t="shared" ca="1" si="554"/>
        <v>1.0104115261522445E-2</v>
      </c>
      <c r="GK112" s="103">
        <f t="shared" ca="1" si="554"/>
        <v>9.7104865687340849E-3</v>
      </c>
      <c r="GL112" s="103">
        <f t="shared" ca="1" si="554"/>
        <v>9.3288717242472393E-3</v>
      </c>
      <c r="GM112" s="103">
        <f t="shared" ca="1" si="554"/>
        <v>8.9593121454011378E-3</v>
      </c>
      <c r="GN112" s="103">
        <f t="shared" ca="1" si="554"/>
        <v>8.6017898341984641E-3</v>
      </c>
      <c r="GO112" s="103">
        <f t="shared" ca="1" si="554"/>
        <v>8.2562353503612441E-3</v>
      </c>
      <c r="GP112" s="103">
        <f t="shared" ca="1" si="627"/>
        <v>7.9225349952669662E-3</v>
      </c>
      <c r="GQ112" s="103">
        <f t="shared" ca="1" si="627"/>
        <v>7.6005372674825588E-3</v>
      </c>
      <c r="GR112" s="103">
        <f t="shared" ca="1" si="627"/>
        <v>7.2900586483655196E-3</v>
      </c>
      <c r="GS112" s="103">
        <f t="shared" ca="1" si="627"/>
        <v>6.9908887734998525E-3</v>
      </c>
      <c r="GT112" s="103">
        <f t="shared" ca="1" si="558"/>
        <v>6.7027950427571746E-3</v>
      </c>
      <c r="GU112" s="103">
        <f t="shared" ca="1" si="558"/>
        <v>6.4255267186310618E-3</v>
      </c>
      <c r="GV112" s="103">
        <f t="shared" ca="1" si="558"/>
        <v>6.1588185592742518E-3</v>
      </c>
      <c r="GW112" s="103">
        <f t="shared" ca="1" si="558"/>
        <v>5.9023940294646894E-3</v>
      </c>
      <c r="GX112" s="103">
        <f t="shared" ca="1" si="558"/>
        <v>5.655968129554826E-3</v>
      </c>
      <c r="GY112" s="103">
        <f t="shared" ca="1" si="558"/>
        <v>5.4192498794056769E-3</v>
      </c>
      <c r="GZ112" s="103">
        <f t="shared" ca="1" si="558"/>
        <v>5.191944491349413E-3</v>
      </c>
      <c r="HA112" s="103">
        <f t="shared" ca="1" si="558"/>
        <v>4.9737552634470132E-3</v>
      </c>
      <c r="HB112" s="103">
        <f t="shared" ca="1" si="558"/>
        <v>4.7643852216287001E-3</v>
      </c>
      <c r="HC112" s="103">
        <f t="shared" ca="1" si="558"/>
        <v>4.5635385368550966E-3</v>
      </c>
      <c r="HD112" s="103">
        <f t="shared" ca="1" si="558"/>
        <v>4.3709217410777849E-3</v>
      </c>
      <c r="HE112" s="103">
        <f t="shared" ca="1" si="557"/>
        <v>4.186244763648597E-3</v>
      </c>
      <c r="HF112" s="103">
        <f t="shared" ca="1" si="553"/>
        <v>4.0092218078011692E-3</v>
      </c>
      <c r="HG112" s="103">
        <f t="shared" ca="1" si="553"/>
        <v>3.8395720849906411E-3</v>
      </c>
      <c r="HH112" s="103">
        <f t="shared" ca="1" si="553"/>
        <v>3.6770204231739729E-3</v>
      </c>
      <c r="HI112" s="103">
        <f t="shared" ca="1" si="553"/>
        <v>3.5212977635401561E-3</v>
      </c>
      <c r="HJ112" s="103">
        <f t="shared" ca="1" si="553"/>
        <v>3.3721415587847376E-3</v>
      </c>
      <c r="HK112" s="103">
        <f t="shared" ca="1" si="553"/>
        <v>3.2292960846967995E-3</v>
      </c>
      <c r="HL112" s="103">
        <f t="shared" ca="1" si="553"/>
        <v>3.0925126756412586E-3</v>
      </c>
      <c r="HM112" s="103">
        <f t="shared" ca="1" si="552"/>
        <v>2.9615498934375557E-3</v>
      </c>
      <c r="HN112" s="103">
        <f t="shared" ca="1" si="552"/>
        <v>2.8361736381319349E-3</v>
      </c>
      <c r="HO112" s="103">
        <f t="shared" ca="1" si="552"/>
        <v>2.7161572082878851E-3</v>
      </c>
      <c r="HP112" s="103">
        <f t="shared" ca="1" si="552"/>
        <v>2.6012813175785316E-3</v>
      </c>
      <c r="HQ112" s="103">
        <f t="shared" ca="1" si="552"/>
        <v>2.4913340737611213E-3</v>
      </c>
      <c r="HR112" s="103">
        <f t="shared" ca="1" si="552"/>
        <v>2.3861109254224035E-3</v>
      </c>
      <c r="HS112" s="103">
        <f t="shared" ca="1" si="552"/>
        <v>2.2854145813030482E-3</v>
      </c>
      <c r="HT112" s="103">
        <f t="shared" ca="1" si="552"/>
        <v>2.1890549064620415E-3</v>
      </c>
      <c r="HU112" s="103">
        <f t="shared" ca="1" si="552"/>
        <v>2.0968487990539199E-3</v>
      </c>
      <c r="HV112" s="103">
        <f t="shared" ca="1" si="552"/>
        <v>2.0086200510640593E-3</v>
      </c>
      <c r="HW112" s="103">
        <f t="shared" ca="1" si="552"/>
        <v>1.9241991959388926E-3</v>
      </c>
      <c r="HX112" s="103">
        <f t="shared" ca="1" si="552"/>
        <v>1.8434233457145243E-3</v>
      </c>
      <c r="HY112" s="103">
        <f t="shared" ca="1" si="552"/>
        <v>4.4292511541157452E-2</v>
      </c>
      <c r="HZ112" s="104">
        <f t="shared" ca="1" si="541"/>
        <v>0.37158888954498198</v>
      </c>
      <c r="IA112" s="105">
        <f t="shared" ca="1" si="559"/>
        <v>0.3792252696812034</v>
      </c>
      <c r="IB112" s="105">
        <f t="shared" ca="1" si="560"/>
        <v>2.0828971502125825E-2</v>
      </c>
      <c r="IC112" s="105">
        <f t="shared" ca="1" si="561"/>
        <v>2.0535325564818227E-2</v>
      </c>
      <c r="ID112" s="105">
        <f t="shared" ca="1" si="562"/>
        <v>2.019790240067644E-2</v>
      </c>
      <c r="IE112" s="105">
        <f t="shared" ca="1" si="563"/>
        <v>1.9822894795576525E-2</v>
      </c>
      <c r="IF112" s="105">
        <f t="shared" ca="1" si="564"/>
        <v>1.9416060029855808E-2</v>
      </c>
      <c r="IG112" s="105">
        <f t="shared" ca="1" si="565"/>
        <v>1.898271181420351E-2</v>
      </c>
      <c r="IH112" s="105">
        <f t="shared" ca="1" si="566"/>
        <v>1.8527721901310443E-2</v>
      </c>
      <c r="II112" s="105">
        <f t="shared" ca="1" si="567"/>
        <v>1.8055529120150775E-2</v>
      </c>
      <c r="IJ112" s="105">
        <f t="shared" ca="1" si="568"/>
        <v>1.7595094557670211E-2</v>
      </c>
      <c r="IK112" s="105">
        <f t="shared" ca="1" si="569"/>
        <v>1.7075217130961693E-2</v>
      </c>
      <c r="IL112" s="105">
        <f t="shared" ca="1" si="570"/>
        <v>1.6573960921565278E-2</v>
      </c>
      <c r="IM112" s="105">
        <f t="shared" ca="1" si="571"/>
        <v>1.6069272203650106E-2</v>
      </c>
      <c r="IN112" s="105">
        <f t="shared" ca="1" si="572"/>
        <v>1.5563706411438217E-2</v>
      </c>
      <c r="IO112" s="105">
        <f t="shared" ca="1" si="573"/>
        <v>1.5059511780629283E-2</v>
      </c>
      <c r="IP112" s="105">
        <f t="shared" ca="1" si="574"/>
        <v>1.4558653386029267E-2</v>
      </c>
      <c r="IQ112" s="105">
        <f t="shared" ca="1" si="575"/>
        <v>1.4062836605133281E-2</v>
      </c>
      <c r="IR112" s="105">
        <f t="shared" ca="1" si="576"/>
        <v>1.3573529736843651E-2</v>
      </c>
      <c r="IS112" s="105">
        <f t="shared" ca="1" si="577"/>
        <v>1.309198558394813E-2</v>
      </c>
      <c r="IT112" s="105">
        <f t="shared" ca="1" si="578"/>
        <v>1.261926187179784E-2</v>
      </c>
      <c r="IU112" s="105">
        <f t="shared" ca="1" si="579"/>
        <v>1.215624042638238E-2</v>
      </c>
      <c r="IV112" s="105">
        <f t="shared" ca="1" si="580"/>
        <v>1.1703645074902238E-2</v>
      </c>
      <c r="IW112" s="105">
        <f t="shared" ca="1" si="581"/>
        <v>1.1262058262832627E-2</v>
      </c>
      <c r="IX112" s="105">
        <f t="shared" ca="1" si="582"/>
        <v>1.0831936405016932E-2</v>
      </c>
      <c r="IY112" s="105">
        <f t="shared" ca="1" si="583"/>
        <v>1.0413624005868243E-2</v>
      </c>
      <c r="IZ112" s="105">
        <f t="shared" ca="1" si="584"/>
        <v>1.0007366596412888E-2</v>
      </c>
      <c r="JA112" s="105">
        <f t="shared" ca="1" si="585"/>
        <v>9.6133225446966009E-3</v>
      </c>
      <c r="JB112" s="105">
        <f t="shared" ca="1" si="586"/>
        <v>9.2315738017166651E-3</v>
      </c>
      <c r="JC112" s="105">
        <f t="shared" ca="1" si="587"/>
        <v>8.8621356482829396E-3</v>
      </c>
      <c r="JD112" s="105">
        <f t="shared" ca="1" si="588"/>
        <v>8.5049655094978673E-3</v>
      </c>
      <c r="JE112" s="105">
        <f t="shared" ca="1" si="589"/>
        <v>8.1599709034124758E-3</v>
      </c>
      <c r="JF112" s="105">
        <f t="shared" ca="1" si="590"/>
        <v>7.8270165891561449E-3</v>
      </c>
      <c r="JG112" s="105">
        <f t="shared" ca="1" si="591"/>
        <v>7.5059309777765551E-3</v>
      </c>
      <c r="JH112" s="105">
        <f t="shared" ca="1" si="592"/>
        <v>7.1965118663927128E-3</v>
      </c>
      <c r="JI112" s="105">
        <f t="shared" ca="1" si="593"/>
        <v>6.8985315532337707E-3</v>
      </c>
      <c r="JJ112" s="105">
        <f t="shared" ca="1" si="594"/>
        <v>6.6117413878771939E-3</v>
      </c>
      <c r="JK112" s="105">
        <f t="shared" ca="1" si="595"/>
        <v>6.3358758075934898E-3</v>
      </c>
      <c r="JL112" s="105">
        <f t="shared" ca="1" si="596"/>
        <v>6.0706559072841084E-3</v>
      </c>
      <c r="JM112" s="105">
        <f t="shared" ca="1" si="597"/>
        <v>5.8157925870957082E-3</v>
      </c>
      <c r="JN112" s="105">
        <f t="shared" ca="1" si="598"/>
        <v>5.5709893184696163E-3</v>
      </c>
      <c r="JO112" s="105">
        <f t="shared" ca="1" si="599"/>
        <v>5.3359445661861574E-3</v>
      </c>
      <c r="JP112" s="105">
        <f t="shared" ca="1" si="600"/>
        <v>5.1103539008980686E-3</v>
      </c>
      <c r="JQ112" s="105">
        <f t="shared" ca="1" si="601"/>
        <v>4.8939118337591597E-3</v>
      </c>
      <c r="JR112" s="105">
        <f t="shared" ca="1" si="602"/>
        <v>4.6863134020023959E-3</v>
      </c>
      <c r="JS112" s="105">
        <f t="shared" ca="1" si="603"/>
        <v>4.4872555317853908E-3</v>
      </c>
      <c r="JT112" s="105">
        <f t="shared" ca="1" si="604"/>
        <v>4.2964382022235483E-3</v>
      </c>
      <c r="JU112" s="105">
        <f t="shared" ca="1" si="605"/>
        <v>4.1135654323300706E-3</v>
      </c>
      <c r="JV112" s="105">
        <f t="shared" ca="1" si="606"/>
        <v>3.9383461105340399E-3</v>
      </c>
      <c r="JW112" s="105">
        <f t="shared" ca="1" si="607"/>
        <v>3.7704946845621263E-3</v>
      </c>
      <c r="JX112" s="105">
        <f t="shared" ca="1" si="608"/>
        <v>3.609731727752339E-3</v>
      </c>
      <c r="JY112" s="105">
        <f t="shared" ca="1" si="609"/>
        <v>3.4557843962625505E-3</v>
      </c>
      <c r="JZ112" s="105">
        <f t="shared" ca="1" si="610"/>
        <v>3.3083867902115984E-3</v>
      </c>
      <c r="KA112" s="105">
        <f t="shared" ca="1" si="611"/>
        <v>3.1672802304454324E-3</v>
      </c>
      <c r="KB112" s="105">
        <f t="shared" ca="1" si="612"/>
        <v>3.0322134614371899E-3</v>
      </c>
      <c r="KC112" s="105">
        <f t="shared" ca="1" si="613"/>
        <v>2.9029427897216721E-3</v>
      </c>
      <c r="KD112" s="105">
        <f t="shared" ca="1" si="614"/>
        <v>2.7792321662800535E-3</v>
      </c>
      <c r="KE112" s="105">
        <f t="shared" ca="1" si="615"/>
        <v>2.6608532203915118E-3</v>
      </c>
      <c r="KF112" s="105">
        <f t="shared" ca="1" si="616"/>
        <v>2.5475852516472627E-3</v>
      </c>
      <c r="KG112" s="105">
        <f t="shared" ca="1" si="617"/>
        <v>2.4392151861009508E-3</v>
      </c>
      <c r="KH112" s="105">
        <f t="shared" ca="1" si="618"/>
        <v>2.3355375018524788E-3</v>
      </c>
      <c r="KI112" s="105">
        <f t="shared" ca="1" si="619"/>
        <v>2.2363541287758314E-3</v>
      </c>
      <c r="KJ112" s="105">
        <f t="shared" ca="1" si="620"/>
        <v>2.141474326557567E-3</v>
      </c>
      <c r="KK112" s="105">
        <f t="shared" ca="1" si="621"/>
        <v>2.0507145447322722E-3</v>
      </c>
      <c r="KL112" s="105">
        <f t="shared" ca="1" si="622"/>
        <v>1.9638982679680691E-3</v>
      </c>
      <c r="KM112" s="105">
        <f t="shared" ca="1" si="623"/>
        <v>1.8808558494612709E-3</v>
      </c>
      <c r="KN112" s="105">
        <f t="shared" ca="1" si="624"/>
        <v>1.8014243349583155E-3</v>
      </c>
      <c r="KO112" s="105">
        <f t="shared" ca="1" si="625"/>
        <v>4.3038589987674285E-2</v>
      </c>
      <c r="KP112" s="102"/>
      <c r="KQ112" s="106">
        <f t="shared" ca="1" si="472"/>
        <v>0.36647085018416509</v>
      </c>
      <c r="KR112" s="107">
        <f t="shared" ca="1" si="473"/>
        <v>0.24219707882541028</v>
      </c>
    </row>
    <row r="113" spans="1:304" s="63" customFormat="1" ht="15.5" x14ac:dyDescent="0.35">
      <c r="A113" s="62"/>
      <c r="B113" s="67" t="s">
        <v>215</v>
      </c>
      <c r="C113" s="95">
        <f t="shared" si="474"/>
        <v>1722797</v>
      </c>
      <c r="D113" s="75">
        <f ca="1">'Stochastic inputs'!H134</f>
        <v>23.647258000000001</v>
      </c>
      <c r="E113" s="75">
        <v>13.139068000000002</v>
      </c>
      <c r="F113" s="96">
        <v>23.481727194000001</v>
      </c>
      <c r="G113" s="96">
        <v>13.047094524000002</v>
      </c>
      <c r="H113" s="97">
        <f t="shared" ca="1" si="327"/>
        <v>3.0287216334480984</v>
      </c>
      <c r="I113" s="97">
        <f t="shared" ca="1" si="328"/>
        <v>0.51870132825125193</v>
      </c>
      <c r="J113" s="98">
        <f t="shared" si="329"/>
        <v>3.0216970185111336</v>
      </c>
      <c r="K113" s="98">
        <f t="shared" si="330"/>
        <v>0.51870132825125193</v>
      </c>
      <c r="L113" s="98"/>
      <c r="M113" s="99">
        <v>1450859</v>
      </c>
      <c r="N113" s="98"/>
      <c r="O113" s="97">
        <f t="shared" ca="1" si="331"/>
        <v>3.0287216334480984</v>
      </c>
      <c r="P113" s="97">
        <f t="shared" ca="1" si="331"/>
        <v>0.51870132825125193</v>
      </c>
      <c r="Q113" s="99">
        <v>1722797</v>
      </c>
      <c r="R113" s="100">
        <v>1695332</v>
      </c>
      <c r="S113" s="99">
        <v>1653418</v>
      </c>
      <c r="T113" s="100">
        <v>1620096</v>
      </c>
      <c r="U113" s="99">
        <v>1556426</v>
      </c>
      <c r="V113" s="100">
        <v>1530218</v>
      </c>
      <c r="W113" s="99">
        <v>1514380</v>
      </c>
      <c r="X113" s="100">
        <v>1508088</v>
      </c>
      <c r="Y113" s="99">
        <v>1489028</v>
      </c>
      <c r="Z113" s="100">
        <v>1450859</v>
      </c>
      <c r="AA113" s="98"/>
      <c r="AB113" s="98">
        <f t="shared" si="332"/>
        <v>3.0216970185111336</v>
      </c>
      <c r="AC113" s="98">
        <f t="shared" si="332"/>
        <v>0.51870132825125193</v>
      </c>
      <c r="AD113" s="101">
        <f t="shared" ca="1" si="333"/>
        <v>644485.12609593011</v>
      </c>
      <c r="AE113" s="101">
        <f t="shared" ca="1" si="334"/>
        <v>35745.761357029813</v>
      </c>
      <c r="AF113" s="101">
        <f t="shared" ca="1" si="335"/>
        <v>35267.386231566124</v>
      </c>
      <c r="AG113" s="101">
        <f t="shared" ca="1" si="336"/>
        <v>34712.380586426516</v>
      </c>
      <c r="AH113" s="101">
        <f t="shared" ca="1" si="337"/>
        <v>34091.302394162733</v>
      </c>
      <c r="AI113" s="101">
        <f t="shared" ca="1" si="338"/>
        <v>33413.991880146561</v>
      </c>
      <c r="AJ113" s="101">
        <f t="shared" ca="1" si="339"/>
        <v>32689.553254163202</v>
      </c>
      <c r="AK113" s="101">
        <f t="shared" ca="1" si="340"/>
        <v>31926.35342030536</v>
      </c>
      <c r="AL113" s="101">
        <f t="shared" ca="1" si="341"/>
        <v>31132.033815510098</v>
      </c>
      <c r="AM113" s="101">
        <f t="shared" ca="1" si="342"/>
        <v>30313.532156396541</v>
      </c>
      <c r="AN113" s="101">
        <f t="shared" ca="1" si="343"/>
        <v>29477.111429376411</v>
      </c>
      <c r="AO113" s="101">
        <f t="shared" ca="1" si="344"/>
        <v>28628.393942135732</v>
      </c>
      <c r="AP113" s="101">
        <f t="shared" ca="1" si="345"/>
        <v>27772.398669889812</v>
      </c>
      <c r="AQ113" s="101">
        <f t="shared" ca="1" si="346"/>
        <v>26913.580483247122</v>
      </c>
      <c r="AR113" s="101">
        <f t="shared" ca="1" si="347"/>
        <v>26055.870142287578</v>
      </c>
      <c r="AS113" s="101">
        <f t="shared" ca="1" si="348"/>
        <v>25202.714190359118</v>
      </c>
      <c r="AT113" s="101">
        <f t="shared" ca="1" si="349"/>
        <v>24357.114087268834</v>
      </c>
      <c r="AU113" s="101">
        <f t="shared" ca="1" si="350"/>
        <v>23521.664090959344</v>
      </c>
      <c r="AV113" s="101">
        <f t="shared" ca="1" si="351"/>
        <v>22698.587534824546</v>
      </c>
      <c r="AW113" s="101">
        <f t="shared" ca="1" si="352"/>
        <v>21889.771259241024</v>
      </c>
      <c r="AX113" s="101">
        <f t="shared" ca="1" si="353"/>
        <v>21096.798045017586</v>
      </c>
      <c r="AY113" s="101">
        <f t="shared" ca="1" si="354"/>
        <v>20320.976966930666</v>
      </c>
      <c r="AZ113" s="101">
        <f t="shared" ca="1" si="355"/>
        <v>19563.371640473866</v>
      </c>
      <c r="BA113" s="101">
        <f t="shared" ca="1" si="356"/>
        <v>18824.82637721124</v>
      </c>
      <c r="BB113" s="101">
        <f t="shared" ca="1" si="357"/>
        <v>18105.990295943429</v>
      </c>
      <c r="BC113" s="101">
        <f t="shared" ca="1" si="358"/>
        <v>17407.339460205076</v>
      </c>
      <c r="BD113" s="101">
        <f t="shared" ca="1" si="359"/>
        <v>16729.197129155364</v>
      </c>
      <c r="BE113" s="101">
        <f t="shared" ca="1" si="360"/>
        <v>16071.752219917962</v>
      </c>
      <c r="BF113" s="101">
        <f t="shared" ca="1" si="361"/>
        <v>15435.076086160636</v>
      </c>
      <c r="BG113" s="101">
        <f t="shared" ca="1" si="362"/>
        <v>14819.137720987603</v>
      </c>
      <c r="BH113" s="101">
        <f t="shared" ca="1" si="363"/>
        <v>14223.817492896294</v>
      </c>
      <c r="BI113" s="101">
        <f t="shared" ca="1" si="364"/>
        <v>13648.919522240934</v>
      </c>
      <c r="BJ113" s="101">
        <f t="shared" ca="1" si="365"/>
        <v>13094.182802807143</v>
      </c>
      <c r="BK113" s="101">
        <f t="shared" ca="1" si="366"/>
        <v>12559.291169228167</v>
      </c>
      <c r="BL113" s="101">
        <f t="shared" ca="1" si="367"/>
        <v>12043.882206319218</v>
      </c>
      <c r="BM113" s="101">
        <f t="shared" ca="1" si="368"/>
        <v>11547.555191276924</v>
      </c>
      <c r="BN113" s="101">
        <f t="shared" ca="1" si="369"/>
        <v>11069.87815427743</v>
      </c>
      <c r="BO113" s="101">
        <f t="shared" ca="1" si="370"/>
        <v>10610.394137461997</v>
      </c>
      <c r="BP113" s="101">
        <f t="shared" ca="1" si="371"/>
        <v>10168.626726779672</v>
      </c>
      <c r="BQ113" s="101">
        <f t="shared" ca="1" si="372"/>
        <v>9744.0849256926595</v>
      </c>
      <c r="BR113" s="101">
        <f t="shared" ca="1" si="373"/>
        <v>9336.2674344904572</v>
      </c>
      <c r="BS113" s="101">
        <f t="shared" ca="1" si="374"/>
        <v>8944.6663938632882</v>
      </c>
      <c r="BT113" s="101">
        <f t="shared" ca="1" si="375"/>
        <v>8568.7706466007203</v>
      </c>
      <c r="BU113" s="101">
        <f t="shared" ca="1" si="376"/>
        <v>8208.0685666662557</v>
      </c>
      <c r="BV113" s="101">
        <f t="shared" ca="1" si="377"/>
        <v>7862.0505006783451</v>
      </c>
      <c r="BW113" s="101">
        <f t="shared" ca="1" si="378"/>
        <v>7530.2108627635798</v>
      </c>
      <c r="BX113" s="101">
        <f t="shared" ca="1" si="379"/>
        <v>7212.0499200795075</v>
      </c>
      <c r="BY113" s="101">
        <f t="shared" ca="1" si="380"/>
        <v>6907.0753028144263</v>
      </c>
      <c r="BZ113" s="101">
        <f t="shared" ca="1" si="381"/>
        <v>6614.8032693056175</v>
      </c>
      <c r="CA113" s="101">
        <f t="shared" ca="1" si="382"/>
        <v>6334.7597539828475</v>
      </c>
      <c r="CB113" s="101">
        <f t="shared" ca="1" si="383"/>
        <v>6066.4812231336873</v>
      </c>
      <c r="CC113" s="101">
        <f t="shared" ca="1" si="384"/>
        <v>5809.5153610496664</v>
      </c>
      <c r="CD113" s="101">
        <f t="shared" ca="1" si="385"/>
        <v>5563.421606827389</v>
      </c>
      <c r="CE113" s="101">
        <f t="shared" ca="1" si="386"/>
        <v>5327.7715600567308</v>
      </c>
      <c r="CF113" s="101">
        <f t="shared" ca="1" si="387"/>
        <v>5102.1492717645378</v>
      </c>
      <c r="CG113" s="101">
        <f t="shared" ca="1" si="388"/>
        <v>4886.1514352527811</v>
      </c>
      <c r="CH113" s="101">
        <f t="shared" ca="1" si="389"/>
        <v>4679.3874899667417</v>
      </c>
      <c r="CI113" s="101">
        <f t="shared" ca="1" si="390"/>
        <v>4481.4796500803386</v>
      </c>
      <c r="CJ113" s="101">
        <f t="shared" ca="1" si="391"/>
        <v>4292.0628682734359</v>
      </c>
      <c r="CK113" s="101">
        <f t="shared" ca="1" si="392"/>
        <v>4110.7847439849384</v>
      </c>
      <c r="CL113" s="101">
        <f t="shared" ca="1" si="393"/>
        <v>3937.3053844251453</v>
      </c>
      <c r="CM113" s="101">
        <f t="shared" ca="1" si="394"/>
        <v>3771.2972256880835</v>
      </c>
      <c r="CN113" s="101">
        <f t="shared" ca="1" si="395"/>
        <v>3612.4448204636938</v>
      </c>
      <c r="CO113" s="101">
        <f t="shared" ca="1" si="396"/>
        <v>3460.4445981130066</v>
      </c>
      <c r="CP113" s="101">
        <f t="shared" ca="1" si="397"/>
        <v>3315.0046021659346</v>
      </c>
      <c r="CQ113" s="101">
        <f t="shared" ca="1" si="398"/>
        <v>3175.8442097269435</v>
      </c>
      <c r="CR113" s="101">
        <f t="shared" ca="1" si="399"/>
        <v>76307.006005571398</v>
      </c>
      <c r="CS113" s="102">
        <f t="shared" ca="1" si="400"/>
        <v>1722796.9999999995</v>
      </c>
      <c r="CT113" s="74">
        <f t="shared" si="475"/>
        <v>653344.45173458999</v>
      </c>
      <c r="CU113" s="74">
        <f t="shared" si="476"/>
        <v>35884.984610049338</v>
      </c>
      <c r="CV113" s="74">
        <f t="shared" si="477"/>
        <v>35379.079652619672</v>
      </c>
      <c r="CW113" s="74">
        <f t="shared" si="478"/>
        <v>34797.753539082754</v>
      </c>
      <c r="CX113" s="74">
        <f t="shared" si="479"/>
        <v>34151.675448463226</v>
      </c>
      <c r="CY113" s="74">
        <f t="shared" si="480"/>
        <v>33450.764253437061</v>
      </c>
      <c r="CZ113" s="74">
        <f t="shared" si="481"/>
        <v>32704.174627161567</v>
      </c>
      <c r="DA113" s="74">
        <f t="shared" si="482"/>
        <v>31920.299819889926</v>
      </c>
      <c r="DB113" s="74">
        <f t="shared" si="483"/>
        <v>31106.787223592906</v>
      </c>
      <c r="DC113" s="74">
        <f t="shared" ca="1" si="401"/>
        <v>30313.532156396541</v>
      </c>
      <c r="DD113" s="74">
        <f t="shared" si="484"/>
        <v>29417.866546856334</v>
      </c>
      <c r="DE113" s="74">
        <f t="shared" si="485"/>
        <v>28554.282314766609</v>
      </c>
      <c r="DF113" s="74">
        <f t="shared" si="486"/>
        <v>27684.784419807995</v>
      </c>
      <c r="DG113" s="74">
        <f t="shared" si="487"/>
        <v>26813.7754661955</v>
      </c>
      <c r="DH113" s="74">
        <f t="shared" si="488"/>
        <v>25945.128804251508</v>
      </c>
      <c r="DI113" s="74">
        <f t="shared" si="489"/>
        <v>25082.229943393151</v>
      </c>
      <c r="DJ113" s="74">
        <f t="shared" si="490"/>
        <v>24228.016976130664</v>
      </c>
      <c r="DK113" s="74">
        <f t="shared" si="491"/>
        <v>23385.019546498927</v>
      </c>
      <c r="DL113" s="74">
        <f t="shared" si="492"/>
        <v>22555.396033213528</v>
      </c>
      <c r="DM113" s="74">
        <f t="shared" si="493"/>
        <v>21740.968727785261</v>
      </c>
      <c r="DN113" s="74">
        <f t="shared" si="494"/>
        <v>20943.256875274405</v>
      </c>
      <c r="DO113" s="74">
        <f t="shared" si="495"/>
        <v>20163.507514112371</v>
      </c>
      <c r="DP113" s="74">
        <f t="shared" si="496"/>
        <v>19402.724104643432</v>
      </c>
      <c r="DQ113" s="74">
        <f t="shared" si="497"/>
        <v>18661.692976602051</v>
      </c>
      <c r="DR113" s="74">
        <f t="shared" si="498"/>
        <v>17941.00765596049</v>
      </c>
      <c r="DS113" s="74">
        <f t="shared" si="499"/>
        <v>17241.091153384448</v>
      </c>
      <c r="DT113" s="74">
        <f t="shared" si="500"/>
        <v>16562.216311672877</v>
      </c>
      <c r="DU113" s="74">
        <f t="shared" si="501"/>
        <v>15904.524319279375</v>
      </c>
      <c r="DV113" s="74">
        <f t="shared" si="502"/>
        <v>15268.041502593911</v>
      </c>
      <c r="DW113" s="74">
        <f t="shared" si="503"/>
        <v>14652.694511881316</v>
      </c>
      <c r="DX113" s="74">
        <f t="shared" si="504"/>
        <v>14058.324015543523</v>
      </c>
      <c r="DY113" s="74">
        <f t="shared" si="505"/>
        <v>13484.697015203226</v>
      </c>
      <c r="DZ113" s="74">
        <f t="shared" si="506"/>
        <v>12931.517890555189</v>
      </c>
      <c r="EA113" s="74">
        <f t="shared" si="507"/>
        <v>12398.438278394258</v>
      </c>
      <c r="EB113" s="74">
        <f t="shared" si="508"/>
        <v>11885.06588500868</v>
      </c>
      <c r="EC113" s="74">
        <f t="shared" si="509"/>
        <v>11390.972325512288</v>
      </c>
      <c r="ED113" s="74">
        <f t="shared" si="510"/>
        <v>10915.700077820524</v>
      </c>
      <c r="EE113" s="74">
        <f t="shared" si="511"/>
        <v>10458.76863308214</v>
      </c>
      <c r="EF113" s="74">
        <f t="shared" si="512"/>
        <v>10019.679918514865</v>
      </c>
      <c r="EG113" s="74">
        <f t="shared" si="513"/>
        <v>9597.9230628659661</v>
      </c>
      <c r="EH113" s="74">
        <f t="shared" si="514"/>
        <v>9192.9785692070291</v>
      </c>
      <c r="EI113" s="74">
        <f t="shared" si="515"/>
        <v>8804.3219544909534</v>
      </c>
      <c r="EJ113" s="74">
        <f t="shared" si="516"/>
        <v>8431.4269103235383</v>
      </c>
      <c r="EK113" s="74">
        <f t="shared" si="517"/>
        <v>8073.7680346607867</v>
      </c>
      <c r="EL113" s="74">
        <f t="shared" si="518"/>
        <v>7730.8231797735743</v>
      </c>
      <c r="EM113" s="74">
        <f t="shared" si="519"/>
        <v>7402.0754576904856</v>
      </c>
      <c r="EN113" s="74">
        <f t="shared" si="520"/>
        <v>7087.0149405375014</v>
      </c>
      <c r="EO113" s="74">
        <f t="shared" si="521"/>
        <v>6785.140089664902</v>
      </c>
      <c r="EP113" s="74">
        <f t="shared" si="522"/>
        <v>6495.9589442030529</v>
      </c>
      <c r="EQ113" s="74">
        <f t="shared" si="523"/>
        <v>6218.9900967303656</v>
      </c>
      <c r="ER113" s="74">
        <f t="shared" si="524"/>
        <v>5953.7634809704177</v>
      </c>
      <c r="ES113" s="74">
        <f t="shared" si="525"/>
        <v>5699.8209939802809</v>
      </c>
      <c r="ET113" s="74">
        <f t="shared" si="526"/>
        <v>5456.7169729742945</v>
      </c>
      <c r="EU113" s="74">
        <f t="shared" si="527"/>
        <v>5224.018544888434</v>
      </c>
      <c r="EV113" s="74">
        <f t="shared" si="528"/>
        <v>5001.305864880751</v>
      </c>
      <c r="EW113" s="74">
        <f t="shared" si="529"/>
        <v>4788.1722582670482</v>
      </c>
      <c r="EX113" s="74">
        <f t="shared" si="530"/>
        <v>4584.2242788418225</v>
      </c>
      <c r="EY113" s="74">
        <f t="shared" si="531"/>
        <v>4389.0816951197176</v>
      </c>
      <c r="EZ113" s="74">
        <f t="shared" si="532"/>
        <v>4202.3774147896711</v>
      </c>
      <c r="FA113" s="74">
        <f t="shared" si="533"/>
        <v>4023.7573565077605</v>
      </c>
      <c r="FB113" s="74">
        <f t="shared" si="534"/>
        <v>3852.8802771442879</v>
      </c>
      <c r="FC113" s="74">
        <f t="shared" si="535"/>
        <v>3689.4175616636194</v>
      </c>
      <c r="FD113" s="74">
        <f t="shared" si="536"/>
        <v>3533.0529819876738</v>
      </c>
      <c r="FE113" s="74">
        <f t="shared" si="537"/>
        <v>3383.4824304476115</v>
      </c>
      <c r="FF113" s="74">
        <f t="shared" si="538"/>
        <v>3240.4136327494821</v>
      </c>
      <c r="FG113" s="74">
        <f t="shared" si="539"/>
        <v>3103.5658447921869</v>
      </c>
      <c r="FH113" s="74">
        <f t="shared" si="540"/>
        <v>74148.603025756151</v>
      </c>
      <c r="FI113" s="102">
        <f t="shared" ca="1" si="402"/>
        <v>1722839.9686651309</v>
      </c>
      <c r="FJ113" s="62"/>
      <c r="FK113" s="103">
        <f t="shared" ca="1" si="626"/>
        <v>0.3740923196963602</v>
      </c>
      <c r="FL113" s="103">
        <f t="shared" ca="1" si="626"/>
        <v>2.0748678664421764E-2</v>
      </c>
      <c r="FM113" s="103">
        <f t="shared" ca="1" si="626"/>
        <v>2.047100513384115E-2</v>
      </c>
      <c r="FN113" s="103">
        <f t="shared" ca="1" si="626"/>
        <v>2.0148851307743468E-2</v>
      </c>
      <c r="FO113" s="103">
        <f t="shared" ca="1" si="626"/>
        <v>1.9788345576503059E-2</v>
      </c>
      <c r="FP113" s="103">
        <f t="shared" ca="1" si="626"/>
        <v>1.9395199713109885E-2</v>
      </c>
      <c r="FQ113" s="103">
        <f t="shared" ca="1" si="626"/>
        <v>1.8974698269246585E-2</v>
      </c>
      <c r="FR113" s="103">
        <f t="shared" ca="1" si="626"/>
        <v>1.8531697826444652E-2</v>
      </c>
      <c r="FS113" s="103">
        <f t="shared" ca="1" si="626"/>
        <v>1.8070633867780191E-2</v>
      </c>
      <c r="FT113" s="103">
        <f t="shared" ca="1" si="626"/>
        <v>1.7595533400857181E-2</v>
      </c>
      <c r="FU113" s="103">
        <f t="shared" ca="1" si="626"/>
        <v>1.7110031785158911E-2</v>
      </c>
      <c r="FV113" s="103">
        <f t="shared" ca="1" si="626"/>
        <v>1.6617392497279563E-2</v>
      </c>
      <c r="FW113" s="103">
        <f t="shared" ca="1" si="626"/>
        <v>1.6120528808611704E-2</v>
      </c>
      <c r="FX113" s="103">
        <f t="shared" ca="1" si="626"/>
        <v>1.5622026555216389E-2</v>
      </c>
      <c r="FY113" s="103">
        <f t="shared" ca="1" si="626"/>
        <v>1.5124167352443488E-2</v>
      </c>
      <c r="FZ113" s="103">
        <f t="shared" ca="1" si="554"/>
        <v>1.4628951751343383E-2</v>
      </c>
      <c r="GA113" s="103">
        <f t="shared" ca="1" si="554"/>
        <v>1.4138121953584108E-2</v>
      </c>
      <c r="GB113" s="103">
        <f t="shared" ca="1" si="554"/>
        <v>1.3653183799924976E-2</v>
      </c>
      <c r="GC113" s="103">
        <f t="shared" ca="1" si="554"/>
        <v>1.3175427827436751E-2</v>
      </c>
      <c r="GD113" s="103">
        <f t="shared" ca="1" si="554"/>
        <v>1.2705949255333641E-2</v>
      </c>
      <c r="GE113" s="103">
        <f t="shared" ca="1" si="554"/>
        <v>1.2245666811015802E-2</v>
      </c>
      <c r="GF113" s="103">
        <f t="shared" ca="1" si="554"/>
        <v>1.1795340348822682E-2</v>
      </c>
      <c r="GG113" s="103">
        <f t="shared" ca="1" si="554"/>
        <v>1.1355587245899471E-2</v>
      </c>
      <c r="GH113" s="103">
        <f t="shared" ca="1" si="554"/>
        <v>1.0926897584109588E-2</v>
      </c>
      <c r="GI113" s="103">
        <f t="shared" ca="1" si="554"/>
        <v>1.0509648145395793E-2</v>
      </c>
      <c r="GJ113" s="103">
        <f t="shared" ca="1" si="554"/>
        <v>1.0104115261522443E-2</v>
      </c>
      <c r="GK113" s="103">
        <f t="shared" ca="1" si="554"/>
        <v>9.7104865687340815E-3</v>
      </c>
      <c r="GL113" s="103">
        <f t="shared" ca="1" si="554"/>
        <v>9.3288717242472358E-3</v>
      </c>
      <c r="GM113" s="103">
        <f t="shared" ca="1" si="554"/>
        <v>8.9593121454011361E-3</v>
      </c>
      <c r="GN113" s="103">
        <f t="shared" ca="1" si="554"/>
        <v>8.6017898341984606E-3</v>
      </c>
      <c r="GO113" s="103">
        <f t="shared" ca="1" si="554"/>
        <v>8.2562353503612424E-3</v>
      </c>
      <c r="GP113" s="103">
        <f t="shared" ca="1" si="627"/>
        <v>7.9225349952669628E-3</v>
      </c>
      <c r="GQ113" s="103">
        <f t="shared" ca="1" si="627"/>
        <v>7.600537267482557E-3</v>
      </c>
      <c r="GR113" s="103">
        <f t="shared" ca="1" si="627"/>
        <v>7.2900586483655187E-3</v>
      </c>
      <c r="GS113" s="103">
        <f t="shared" ca="1" si="627"/>
        <v>6.9908887734998499E-3</v>
      </c>
      <c r="GT113" s="103">
        <f t="shared" ca="1" si="558"/>
        <v>6.702795042757172E-3</v>
      </c>
      <c r="GU113" s="103">
        <f t="shared" ca="1" si="558"/>
        <v>6.4255267186310592E-3</v>
      </c>
      <c r="GV113" s="103">
        <f t="shared" ca="1" si="558"/>
        <v>6.1588185592742501E-3</v>
      </c>
      <c r="GW113" s="103">
        <f t="shared" ca="1" si="558"/>
        <v>5.9023940294646868E-3</v>
      </c>
      <c r="GX113" s="103">
        <f t="shared" ca="1" si="558"/>
        <v>5.6559681295548243E-3</v>
      </c>
      <c r="GY113" s="103">
        <f t="shared" ca="1" si="558"/>
        <v>5.419249879405676E-3</v>
      </c>
      <c r="GZ113" s="103">
        <f t="shared" ca="1" si="558"/>
        <v>5.1919444913494104E-3</v>
      </c>
      <c r="HA113" s="103">
        <f t="shared" ca="1" si="558"/>
        <v>4.9737552634470123E-3</v>
      </c>
      <c r="HB113" s="103">
        <f t="shared" ca="1" si="558"/>
        <v>4.7643852216286992E-3</v>
      </c>
      <c r="HC113" s="103">
        <f t="shared" ca="1" si="558"/>
        <v>4.5635385368550949E-3</v>
      </c>
      <c r="HD113" s="103">
        <f t="shared" ca="1" si="558"/>
        <v>4.3709217410777832E-3</v>
      </c>
      <c r="HE113" s="103">
        <f t="shared" ca="1" si="557"/>
        <v>4.1862447636485953E-3</v>
      </c>
      <c r="HF113" s="103">
        <f t="shared" ca="1" si="553"/>
        <v>4.0092218078011674E-3</v>
      </c>
      <c r="HG113" s="103">
        <f t="shared" ca="1" si="553"/>
        <v>3.8395720849906398E-3</v>
      </c>
      <c r="HH113" s="103">
        <f t="shared" ca="1" si="553"/>
        <v>3.677020423173972E-3</v>
      </c>
      <c r="HI113" s="103">
        <f t="shared" ca="1" si="553"/>
        <v>3.5212977635401552E-3</v>
      </c>
      <c r="HJ113" s="103">
        <f t="shared" ca="1" si="553"/>
        <v>3.3721415587847367E-3</v>
      </c>
      <c r="HK113" s="103">
        <f t="shared" ca="1" si="553"/>
        <v>3.2292960846967986E-3</v>
      </c>
      <c r="HL113" s="103">
        <f t="shared" ca="1" si="553"/>
        <v>3.0925126756412577E-3</v>
      </c>
      <c r="HM113" s="103">
        <f t="shared" ca="1" si="552"/>
        <v>2.9615498934375548E-3</v>
      </c>
      <c r="HN113" s="103">
        <f t="shared" ca="1" si="552"/>
        <v>2.8361736381319344E-3</v>
      </c>
      <c r="HO113" s="103">
        <f t="shared" ca="1" si="552"/>
        <v>2.7161572082878846E-3</v>
      </c>
      <c r="HP113" s="103">
        <f t="shared" ca="1" si="552"/>
        <v>2.6012813175785307E-3</v>
      </c>
      <c r="HQ113" s="103">
        <f t="shared" ca="1" si="552"/>
        <v>2.4913340737611205E-3</v>
      </c>
      <c r="HR113" s="103">
        <f t="shared" ca="1" si="552"/>
        <v>2.3861109254224031E-3</v>
      </c>
      <c r="HS113" s="103">
        <f t="shared" ca="1" si="552"/>
        <v>2.2854145813030477E-3</v>
      </c>
      <c r="HT113" s="103">
        <f t="shared" ca="1" si="552"/>
        <v>2.1890549064620406E-3</v>
      </c>
      <c r="HU113" s="103">
        <f t="shared" ca="1" si="552"/>
        <v>2.0968487990539191E-3</v>
      </c>
      <c r="HV113" s="103">
        <f t="shared" ref="HV113:HY144" ca="1" si="628">CO113/$CS113</f>
        <v>2.0086200510640588E-3</v>
      </c>
      <c r="HW113" s="103">
        <f t="shared" ca="1" si="628"/>
        <v>1.924199195938892E-3</v>
      </c>
      <c r="HX113" s="103">
        <f t="shared" ca="1" si="628"/>
        <v>1.8434233457145237E-3</v>
      </c>
      <c r="HY113" s="103">
        <f t="shared" ca="1" si="628"/>
        <v>4.4292511541157445E-2</v>
      </c>
      <c r="HZ113" s="104">
        <f t="shared" ca="1" si="541"/>
        <v>0.37158888954498198</v>
      </c>
      <c r="IA113" s="105">
        <f t="shared" ca="1" si="559"/>
        <v>0.37922526968120324</v>
      </c>
      <c r="IB113" s="105">
        <f t="shared" ca="1" si="560"/>
        <v>2.0828971502125811E-2</v>
      </c>
      <c r="IC113" s="105">
        <f t="shared" ca="1" si="561"/>
        <v>2.0535325564818213E-2</v>
      </c>
      <c r="ID113" s="105">
        <f t="shared" ca="1" si="562"/>
        <v>2.019790240067643E-2</v>
      </c>
      <c r="IE113" s="105">
        <f t="shared" ca="1" si="563"/>
        <v>1.9822894795576512E-2</v>
      </c>
      <c r="IF113" s="105">
        <f t="shared" ca="1" si="564"/>
        <v>1.9416060029855797E-2</v>
      </c>
      <c r="IG113" s="105">
        <f t="shared" ca="1" si="565"/>
        <v>1.8982711814203499E-2</v>
      </c>
      <c r="IH113" s="105">
        <f t="shared" ca="1" si="566"/>
        <v>1.8527721901310433E-2</v>
      </c>
      <c r="II113" s="105">
        <f t="shared" ca="1" si="567"/>
        <v>1.8055529120150769E-2</v>
      </c>
      <c r="IJ113" s="105">
        <f t="shared" ca="1" si="568"/>
        <v>1.75950945576702E-2</v>
      </c>
      <c r="IK113" s="105">
        <f t="shared" ca="1" si="569"/>
        <v>1.7075217130961683E-2</v>
      </c>
      <c r="IL113" s="105">
        <f t="shared" ca="1" si="570"/>
        <v>1.6573960921565267E-2</v>
      </c>
      <c r="IM113" s="105">
        <f t="shared" ca="1" si="571"/>
        <v>1.6069272203650099E-2</v>
      </c>
      <c r="IN113" s="105">
        <f t="shared" ca="1" si="572"/>
        <v>1.5563706411438208E-2</v>
      </c>
      <c r="IO113" s="105">
        <f t="shared" ca="1" si="573"/>
        <v>1.5059511780629274E-2</v>
      </c>
      <c r="IP113" s="105">
        <f t="shared" ca="1" si="574"/>
        <v>1.455865338602926E-2</v>
      </c>
      <c r="IQ113" s="105">
        <f t="shared" ca="1" si="575"/>
        <v>1.4062836605133274E-2</v>
      </c>
      <c r="IR113" s="105">
        <f t="shared" ca="1" si="576"/>
        <v>1.3573529736843644E-2</v>
      </c>
      <c r="IS113" s="105">
        <f t="shared" ca="1" si="577"/>
        <v>1.3091985583948123E-2</v>
      </c>
      <c r="IT113" s="105">
        <f t="shared" ca="1" si="578"/>
        <v>1.2619261871797833E-2</v>
      </c>
      <c r="IU113" s="105">
        <f t="shared" ca="1" si="579"/>
        <v>1.2156240426382373E-2</v>
      </c>
      <c r="IV113" s="105">
        <f t="shared" ca="1" si="580"/>
        <v>1.1703645074902229E-2</v>
      </c>
      <c r="IW113" s="105">
        <f t="shared" ca="1" si="581"/>
        <v>1.1262058262832622E-2</v>
      </c>
      <c r="IX113" s="105">
        <f t="shared" ca="1" si="582"/>
        <v>1.0831936405016927E-2</v>
      </c>
      <c r="IY113" s="105">
        <f t="shared" ca="1" si="583"/>
        <v>1.0413624005868238E-2</v>
      </c>
      <c r="IZ113" s="105">
        <f t="shared" ca="1" si="584"/>
        <v>1.0007366596412883E-2</v>
      </c>
      <c r="JA113" s="105">
        <f t="shared" ca="1" si="585"/>
        <v>9.6133225446965939E-3</v>
      </c>
      <c r="JB113" s="105">
        <f t="shared" ca="1" si="586"/>
        <v>9.2315738017166599E-3</v>
      </c>
      <c r="JC113" s="105">
        <f t="shared" ca="1" si="587"/>
        <v>8.8621356482829344E-3</v>
      </c>
      <c r="JD113" s="105">
        <f t="shared" ca="1" si="588"/>
        <v>8.5049655094978621E-3</v>
      </c>
      <c r="JE113" s="105">
        <f t="shared" ca="1" si="589"/>
        <v>8.1599709034124723E-3</v>
      </c>
      <c r="JF113" s="105">
        <f t="shared" ca="1" si="590"/>
        <v>7.8270165891561414E-3</v>
      </c>
      <c r="JG113" s="105">
        <f t="shared" ca="1" si="591"/>
        <v>7.5059309777765516E-3</v>
      </c>
      <c r="JH113" s="105">
        <f t="shared" ca="1" si="592"/>
        <v>7.1965118663927094E-3</v>
      </c>
      <c r="JI113" s="105">
        <f t="shared" ca="1" si="593"/>
        <v>6.8985315532337672E-3</v>
      </c>
      <c r="JJ113" s="105">
        <f t="shared" ca="1" si="594"/>
        <v>6.6117413878771904E-3</v>
      </c>
      <c r="JK113" s="105">
        <f t="shared" ca="1" si="595"/>
        <v>6.3358758075934872E-3</v>
      </c>
      <c r="JL113" s="105">
        <f t="shared" ca="1" si="596"/>
        <v>6.0706559072841049E-3</v>
      </c>
      <c r="JM113" s="105">
        <f t="shared" ca="1" si="597"/>
        <v>5.8157925870957047E-3</v>
      </c>
      <c r="JN113" s="105">
        <f t="shared" ca="1" si="598"/>
        <v>5.5709893184696128E-3</v>
      </c>
      <c r="JO113" s="105">
        <f t="shared" ca="1" si="599"/>
        <v>5.335944566186154E-3</v>
      </c>
      <c r="JP113" s="105">
        <f t="shared" ca="1" si="600"/>
        <v>5.110353900898066E-3</v>
      </c>
      <c r="JQ113" s="105">
        <f t="shared" ca="1" si="601"/>
        <v>4.8939118337591563E-3</v>
      </c>
      <c r="JR113" s="105">
        <f t="shared" ca="1" si="602"/>
        <v>4.6863134020023933E-3</v>
      </c>
      <c r="JS113" s="105">
        <f t="shared" ca="1" si="603"/>
        <v>4.4872555317853891E-3</v>
      </c>
      <c r="JT113" s="105">
        <f t="shared" ca="1" si="604"/>
        <v>4.2964382022235457E-3</v>
      </c>
      <c r="JU113" s="105">
        <f t="shared" ca="1" si="605"/>
        <v>4.1135654323300689E-3</v>
      </c>
      <c r="JV113" s="105">
        <f t="shared" ca="1" si="606"/>
        <v>3.9383461105340382E-3</v>
      </c>
      <c r="JW113" s="105">
        <f t="shared" ca="1" si="607"/>
        <v>3.7704946845621241E-3</v>
      </c>
      <c r="JX113" s="105">
        <f t="shared" ca="1" si="608"/>
        <v>3.6097317277523373E-3</v>
      </c>
      <c r="JY113" s="105">
        <f t="shared" ca="1" si="609"/>
        <v>3.4557843962625488E-3</v>
      </c>
      <c r="JZ113" s="105">
        <f t="shared" ca="1" si="610"/>
        <v>3.3083867902115971E-3</v>
      </c>
      <c r="KA113" s="105">
        <f t="shared" ca="1" si="611"/>
        <v>3.1672802304454307E-3</v>
      </c>
      <c r="KB113" s="105">
        <f t="shared" ca="1" si="612"/>
        <v>3.0322134614371886E-3</v>
      </c>
      <c r="KC113" s="105">
        <f t="shared" ca="1" si="613"/>
        <v>2.9029427897216708E-3</v>
      </c>
      <c r="KD113" s="105">
        <f t="shared" ca="1" si="614"/>
        <v>2.7792321662800518E-3</v>
      </c>
      <c r="KE113" s="105">
        <f t="shared" ca="1" si="615"/>
        <v>2.6608532203915105E-3</v>
      </c>
      <c r="KF113" s="105">
        <f t="shared" ca="1" si="616"/>
        <v>2.5475852516472614E-3</v>
      </c>
      <c r="KG113" s="105">
        <f t="shared" ca="1" si="617"/>
        <v>2.4392151861009495E-3</v>
      </c>
      <c r="KH113" s="105">
        <f t="shared" ca="1" si="618"/>
        <v>2.3355375018524775E-3</v>
      </c>
      <c r="KI113" s="105">
        <f t="shared" ca="1" si="619"/>
        <v>2.2363541287758306E-3</v>
      </c>
      <c r="KJ113" s="105">
        <f t="shared" ca="1" si="620"/>
        <v>2.1414743265575661E-3</v>
      </c>
      <c r="KK113" s="105">
        <f t="shared" ca="1" si="621"/>
        <v>2.0507145447322709E-3</v>
      </c>
      <c r="KL113" s="105">
        <f t="shared" ca="1" si="622"/>
        <v>1.9638982679680683E-3</v>
      </c>
      <c r="KM113" s="105">
        <f t="shared" ca="1" si="623"/>
        <v>1.8808558494612696E-3</v>
      </c>
      <c r="KN113" s="105">
        <f t="shared" ca="1" si="624"/>
        <v>1.8014243349583146E-3</v>
      </c>
      <c r="KO113" s="105">
        <f t="shared" ca="1" si="625"/>
        <v>4.3038589987674264E-2</v>
      </c>
      <c r="KP113" s="102"/>
      <c r="KQ113" s="106">
        <f t="shared" ca="1" si="472"/>
        <v>0.36647085018416481</v>
      </c>
      <c r="KR113" s="107">
        <f t="shared" ca="1" si="473"/>
        <v>0.24219707882541014</v>
      </c>
    </row>
    <row r="114" spans="1:304" s="63" customFormat="1" ht="15.5" x14ac:dyDescent="0.35">
      <c r="A114" s="62"/>
      <c r="B114" s="67" t="s">
        <v>216</v>
      </c>
      <c r="C114" s="95">
        <f t="shared" si="474"/>
        <v>1726729</v>
      </c>
      <c r="D114" s="75">
        <f ca="1">'Stochastic inputs'!H135</f>
        <v>23.647258000000001</v>
      </c>
      <c r="E114" s="75">
        <v>13.139068000000002</v>
      </c>
      <c r="F114" s="96">
        <v>25.148269163999998</v>
      </c>
      <c r="G114" s="96">
        <v>13.047094524000002</v>
      </c>
      <c r="H114" s="97">
        <f t="shared" ca="1" si="327"/>
        <v>3.0287216334480984</v>
      </c>
      <c r="I114" s="97">
        <f t="shared" ca="1" si="328"/>
        <v>0.51870132825125193</v>
      </c>
      <c r="J114" s="98">
        <f t="shared" si="329"/>
        <v>3.1056112222551038</v>
      </c>
      <c r="K114" s="98">
        <f t="shared" si="330"/>
        <v>0.48821686043295409</v>
      </c>
      <c r="L114" s="98"/>
      <c r="M114" s="99">
        <v>1488413</v>
      </c>
      <c r="N114" s="98"/>
      <c r="O114" s="97">
        <f t="shared" ca="1" si="331"/>
        <v>3.0287216334480984</v>
      </c>
      <c r="P114" s="97">
        <f t="shared" ca="1" si="331"/>
        <v>0.51870132825125193</v>
      </c>
      <c r="Q114" s="99">
        <v>1726729</v>
      </c>
      <c r="R114" s="100">
        <v>1722024</v>
      </c>
      <c r="S114" s="99">
        <v>1694551</v>
      </c>
      <c r="T114" s="100">
        <v>1652657</v>
      </c>
      <c r="U114" s="99">
        <v>1619368</v>
      </c>
      <c r="V114" s="100">
        <v>1555738</v>
      </c>
      <c r="W114" s="99">
        <v>1529549</v>
      </c>
      <c r="X114" s="100">
        <v>1513729</v>
      </c>
      <c r="Y114" s="99">
        <v>1507455</v>
      </c>
      <c r="Z114" s="100">
        <v>1488413</v>
      </c>
      <c r="AA114" s="98"/>
      <c r="AB114" s="98">
        <f t="shared" si="332"/>
        <v>3.1056112222551038</v>
      </c>
      <c r="AC114" s="98">
        <f t="shared" si="332"/>
        <v>0.48821686043295409</v>
      </c>
      <c r="AD114" s="101">
        <f t="shared" ca="1" si="333"/>
        <v>645956.0570969762</v>
      </c>
      <c r="AE114" s="101">
        <f t="shared" ca="1" si="334"/>
        <v>35827.345161538324</v>
      </c>
      <c r="AF114" s="101">
        <f t="shared" ca="1" si="335"/>
        <v>35347.878223752392</v>
      </c>
      <c r="AG114" s="101">
        <f t="shared" ca="1" si="336"/>
        <v>34791.605869768566</v>
      </c>
      <c r="AH114" s="101">
        <f t="shared" ca="1" si="337"/>
        <v>34169.110168969542</v>
      </c>
      <c r="AI114" s="101">
        <f t="shared" ca="1" si="338"/>
        <v>33490.253805418506</v>
      </c>
      <c r="AJ114" s="101">
        <f t="shared" ca="1" si="339"/>
        <v>32764.16176775788</v>
      </c>
      <c r="AK114" s="101">
        <f t="shared" ca="1" si="340"/>
        <v>31999.220056158942</v>
      </c>
      <c r="AL114" s="101">
        <f t="shared" ca="1" si="341"/>
        <v>31203.087547878207</v>
      </c>
      <c r="AM114" s="101">
        <f t="shared" ca="1" si="342"/>
        <v>30382.717793728712</v>
      </c>
      <c r="AN114" s="101">
        <f t="shared" ca="1" si="343"/>
        <v>29544.388074355655</v>
      </c>
      <c r="AO114" s="101">
        <f t="shared" ca="1" si="344"/>
        <v>28693.733529435038</v>
      </c>
      <c r="AP114" s="101">
        <f t="shared" ca="1" si="345"/>
        <v>27835.784589165272</v>
      </c>
      <c r="AQ114" s="101">
        <f t="shared" ca="1" si="346"/>
        <v>26975.00629166223</v>
      </c>
      <c r="AR114" s="101">
        <f t="shared" ca="1" si="347"/>
        <v>26115.338368317385</v>
      </c>
      <c r="AS114" s="101">
        <f t="shared" ca="1" si="348"/>
        <v>25260.235228645401</v>
      </c>
      <c r="AT114" s="101">
        <f t="shared" ca="1" si="349"/>
        <v>24412.705182790327</v>
      </c>
      <c r="AU114" s="101">
        <f t="shared" ca="1" si="350"/>
        <v>23575.348409660648</v>
      </c>
      <c r="AV114" s="101">
        <f t="shared" ca="1" si="351"/>
        <v>22750.393317042028</v>
      </c>
      <c r="AW114" s="101">
        <f t="shared" ca="1" si="352"/>
        <v>21939.731051712995</v>
      </c>
      <c r="AX114" s="101">
        <f t="shared" ca="1" si="353"/>
        <v>21144.948006918497</v>
      </c>
      <c r="AY114" s="101">
        <f t="shared" ca="1" si="354"/>
        <v>20367.35624518224</v>
      </c>
      <c r="AZ114" s="101">
        <f t="shared" ca="1" si="355"/>
        <v>19608.021809524744</v>
      </c>
      <c r="BA114" s="101">
        <f t="shared" ca="1" si="356"/>
        <v>18867.79093851196</v>
      </c>
      <c r="BB114" s="101">
        <f t="shared" ca="1" si="357"/>
        <v>18147.314232451125</v>
      </c>
      <c r="BC114" s="101">
        <f t="shared" ca="1" si="358"/>
        <v>17447.06884141338</v>
      </c>
      <c r="BD114" s="101">
        <f t="shared" ca="1" si="359"/>
        <v>16767.378762343626</v>
      </c>
      <c r="BE114" s="101">
        <f t="shared" ca="1" si="360"/>
        <v>16108.433343537703</v>
      </c>
      <c r="BF114" s="101">
        <f t="shared" ca="1" si="361"/>
        <v>15470.304101516353</v>
      </c>
      <c r="BG114" s="101">
        <f t="shared" ca="1" si="362"/>
        <v>14852.959958615671</v>
      </c>
      <c r="BH114" s="101">
        <f t="shared" ca="1" si="363"/>
        <v>14256.281010293915</v>
      </c>
      <c r="BI114" s="101">
        <f t="shared" ca="1" si="364"/>
        <v>13680.070929842324</v>
      </c>
      <c r="BJ114" s="101">
        <f t="shared" ca="1" si="365"/>
        <v>13124.068115342883</v>
      </c>
      <c r="BK114" s="101">
        <f t="shared" ca="1" si="366"/>
        <v>12587.95567983354</v>
      </c>
      <c r="BL114" s="101">
        <f t="shared" ca="1" si="367"/>
        <v>12071.370380976619</v>
      </c>
      <c r="BM114" s="101">
        <f t="shared" ca="1" si="368"/>
        <v>11573.910581385046</v>
      </c>
      <c r="BN114" s="101">
        <f t="shared" ca="1" si="369"/>
        <v>11095.143325335088</v>
      </c>
      <c r="BO114" s="101">
        <f t="shared" ca="1" si="370"/>
        <v>10634.610612037064</v>
      </c>
      <c r="BP114" s="101">
        <f t="shared" ca="1" si="371"/>
        <v>10191.834940103528</v>
      </c>
      <c r="BQ114" s="101">
        <f t="shared" ca="1" si="372"/>
        <v>9766.3241923780697</v>
      </c>
      <c r="BR114" s="101">
        <f t="shared" ca="1" si="373"/>
        <v>9357.575925016281</v>
      </c>
      <c r="BS114" s="101">
        <f t="shared" ca="1" si="374"/>
        <v>8965.0811196032737</v>
      </c>
      <c r="BT114" s="101">
        <f t="shared" ca="1" si="375"/>
        <v>8588.327452296593</v>
      </c>
      <c r="BU114" s="101">
        <f t="shared" ca="1" si="376"/>
        <v>8226.8021293576985</v>
      </c>
      <c r="BV114" s="101">
        <f t="shared" ca="1" si="377"/>
        <v>7879.9943342052593</v>
      </c>
      <c r="BW114" s="101">
        <f t="shared" ca="1" si="378"/>
        <v>7547.397327049498</v>
      </c>
      <c r="BX114" s="101">
        <f t="shared" ca="1" si="379"/>
        <v>7228.5102344901734</v>
      </c>
      <c r="BY114" s="101">
        <f t="shared" ca="1" si="380"/>
        <v>6922.8395629627003</v>
      </c>
      <c r="BZ114" s="101">
        <f t="shared" ca="1" si="381"/>
        <v>6629.9004667438012</v>
      </c>
      <c r="CA114" s="101">
        <f t="shared" ca="1" si="382"/>
        <v>6349.2177982867679</v>
      </c>
      <c r="CB114" s="101">
        <f t="shared" ca="1" si="383"/>
        <v>6080.3269659399275</v>
      </c>
      <c r="CC114" s="101">
        <f t="shared" ca="1" si="384"/>
        <v>5822.7746216588084</v>
      </c>
      <c r="CD114" s="101">
        <f t="shared" ca="1" si="385"/>
        <v>5576.1191990324169</v>
      </c>
      <c r="CE114" s="101">
        <f t="shared" ca="1" si="386"/>
        <v>5339.9313198973514</v>
      </c>
      <c r="CF114" s="101">
        <f t="shared" ca="1" si="387"/>
        <v>5113.7940859455339</v>
      </c>
      <c r="CG114" s="101">
        <f t="shared" ca="1" si="388"/>
        <v>4897.3032699979158</v>
      </c>
      <c r="CH114" s="101">
        <f t="shared" ca="1" si="389"/>
        <v>4690.067420109729</v>
      </c>
      <c r="CI114" s="101">
        <f t="shared" ca="1" si="390"/>
        <v>4491.7078882210571</v>
      </c>
      <c r="CJ114" s="101">
        <f t="shared" ca="1" si="391"/>
        <v>4301.8587938514647</v>
      </c>
      <c r="CK114" s="101">
        <f t="shared" ca="1" si="392"/>
        <v>4120.1669321436993</v>
      </c>
      <c r="CL114" s="101">
        <f t="shared" ca="1" si="393"/>
        <v>3946.2916345588287</v>
      </c>
      <c r="CM114" s="101">
        <f t="shared" ca="1" si="394"/>
        <v>3779.9045895802919</v>
      </c>
      <c r="CN114" s="101">
        <f t="shared" ca="1" si="395"/>
        <v>3620.6896299415739</v>
      </c>
      <c r="CO114" s="101">
        <f t="shared" ca="1" si="396"/>
        <v>3468.3424921537903</v>
      </c>
      <c r="CP114" s="101">
        <f t="shared" ca="1" si="397"/>
        <v>3322.5705534043664</v>
      </c>
      <c r="CQ114" s="101">
        <f t="shared" ca="1" si="398"/>
        <v>3183.0925503222929</v>
      </c>
      <c r="CR114" s="101">
        <f t="shared" ca="1" si="399"/>
        <v>76481.16416095123</v>
      </c>
      <c r="CS114" s="102">
        <f t="shared" ca="1" si="400"/>
        <v>1726728.9999999993</v>
      </c>
      <c r="CT114" s="74">
        <f t="shared" si="475"/>
        <v>533630.27760052436</v>
      </c>
      <c r="CU114" s="74">
        <f t="shared" si="476"/>
        <v>35592.978545652753</v>
      </c>
      <c r="CV114" s="74">
        <f t="shared" si="477"/>
        <v>35498.032816982421</v>
      </c>
      <c r="CW114" s="74">
        <f t="shared" si="478"/>
        <v>35296.040320715016</v>
      </c>
      <c r="CX114" s="74">
        <f t="shared" si="479"/>
        <v>34997.244815745835</v>
      </c>
      <c r="CY114" s="74">
        <f t="shared" si="480"/>
        <v>34611.666501531909</v>
      </c>
      <c r="CZ114" s="74">
        <f t="shared" si="481"/>
        <v>34148.991055869483</v>
      </c>
      <c r="DA114" s="74">
        <f t="shared" si="482"/>
        <v>33618.485931550262</v>
      </c>
      <c r="DB114" s="74">
        <f t="shared" si="483"/>
        <v>33028.939897386837</v>
      </c>
      <c r="DC114" s="74">
        <f t="shared" ca="1" si="401"/>
        <v>30382.717793728712</v>
      </c>
      <c r="DD114" s="74">
        <f t="shared" si="484"/>
        <v>31705.257659901159</v>
      </c>
      <c r="DE114" s="74">
        <f t="shared" si="485"/>
        <v>30986.015897614536</v>
      </c>
      <c r="DF114" s="74">
        <f t="shared" si="486"/>
        <v>30237.510236060509</v>
      </c>
      <c r="DG114" s="74">
        <f t="shared" si="487"/>
        <v>29465.805939617479</v>
      </c>
      <c r="DH114" s="74">
        <f t="shared" si="488"/>
        <v>28676.434754581402</v>
      </c>
      <c r="DI114" s="74">
        <f t="shared" si="489"/>
        <v>27874.4145130043</v>
      </c>
      <c r="DJ114" s="74">
        <f t="shared" si="490"/>
        <v>27064.272390360922</v>
      </c>
      <c r="DK114" s="74">
        <f t="shared" si="491"/>
        <v>26250.070690286691</v>
      </c>
      <c r="DL114" s="74">
        <f t="shared" si="492"/>
        <v>25435.434229811774</v>
      </c>
      <c r="DM114" s="74">
        <f t="shared" si="493"/>
        <v>24623.578571807011</v>
      </c>
      <c r="DN114" s="74">
        <f t="shared" si="494"/>
        <v>23817.338500120663</v>
      </c>
      <c r="DO114" s="74">
        <f t="shared" si="495"/>
        <v>23019.196259572538</v>
      </c>
      <c r="DP114" s="74">
        <f t="shared" si="496"/>
        <v>22231.309189948672</v>
      </c>
      <c r="DQ114" s="74">
        <f t="shared" si="497"/>
        <v>21455.536472833886</v>
      </c>
      <c r="DR114" s="74">
        <f t="shared" si="498"/>
        <v>20693.464784711952</v>
      </c>
      <c r="DS114" s="74">
        <f t="shared" si="499"/>
        <v>19946.432711235382</v>
      </c>
      <c r="DT114" s="74">
        <f t="shared" si="500"/>
        <v>19215.553827848078</v>
      </c>
      <c r="DU114" s="74">
        <f t="shared" si="501"/>
        <v>18501.738392603685</v>
      </c>
      <c r="DV114" s="74">
        <f t="shared" si="502"/>
        <v>17805.713629542068</v>
      </c>
      <c r="DW114" s="74">
        <f t="shared" si="503"/>
        <v>17128.042606670373</v>
      </c>
      <c r="DX114" s="74">
        <f t="shared" si="504"/>
        <v>16469.141732515767</v>
      </c>
      <c r="DY114" s="74">
        <f t="shared" si="505"/>
        <v>15829.296910367075</v>
      </c>
      <c r="DZ114" s="74">
        <f t="shared" si="506"/>
        <v>15208.678400519622</v>
      </c>
      <c r="EA114" s="74">
        <f t="shared" si="507"/>
        <v>14607.354448805138</v>
      </c>
      <c r="EB114" s="74">
        <f t="shared" si="508"/>
        <v>14025.303744990064</v>
      </c>
      <c r="EC114" s="74">
        <f t="shared" si="509"/>
        <v>13462.426777841833</v>
      </c>
      <c r="ED114" s="74">
        <f t="shared" si="510"/>
        <v>12918.556155120012</v>
      </c>
      <c r="EE114" s="74">
        <f t="shared" si="511"/>
        <v>12393.465956928678</v>
      </c>
      <c r="EF114" s="74">
        <f t="shared" si="512"/>
        <v>11886.880189960166</v>
      </c>
      <c r="EG114" s="74">
        <f t="shared" si="513"/>
        <v>11398.480408468355</v>
      </c>
      <c r="EH114" s="74">
        <f t="shared" si="514"/>
        <v>10927.912565544269</v>
      </c>
      <c r="EI114" s="74">
        <f t="shared" si="515"/>
        <v>10474.793155555308</v>
      </c>
      <c r="EJ114" s="74">
        <f t="shared" si="516"/>
        <v>10038.714705633902</v>
      </c>
      <c r="EK114" s="74">
        <f t="shared" si="517"/>
        <v>9619.2506709124737</v>
      </c>
      <c r="EL114" s="74">
        <f t="shared" si="518"/>
        <v>9215.959784971612</v>
      </c>
      <c r="EM114" s="74">
        <f t="shared" si="519"/>
        <v>8828.3899136485034</v>
      </c>
      <c r="EN114" s="74">
        <f t="shared" si="520"/>
        <v>8456.0814571432657</v>
      </c>
      <c r="EO114" s="74">
        <f t="shared" si="521"/>
        <v>8098.5703421387107</v>
      </c>
      <c r="EP114" s="74">
        <f t="shared" si="522"/>
        <v>7755.3906425954756</v>
      </c>
      <c r="EQ114" s="74">
        <f t="shared" si="523"/>
        <v>7426.0768649288648</v>
      </c>
      <c r="ER114" s="74">
        <f t="shared" si="524"/>
        <v>7110.1659304291379</v>
      </c>
      <c r="ES114" s="74">
        <f t="shared" si="525"/>
        <v>6807.1988851665774</v>
      </c>
      <c r="ET114" s="74">
        <f t="shared" si="526"/>
        <v>6516.7223650555698</v>
      </c>
      <c r="EU114" s="74">
        <f t="shared" si="527"/>
        <v>6238.2898414380106</v>
      </c>
      <c r="EV114" s="74">
        <f t="shared" si="528"/>
        <v>5971.4626703175963</v>
      </c>
      <c r="EW114" s="74">
        <f t="shared" si="529"/>
        <v>5715.8109663316545</v>
      </c>
      <c r="EX114" s="74">
        <f t="shared" si="530"/>
        <v>5470.9143206517419</v>
      </c>
      <c r="EY114" s="74">
        <f t="shared" si="531"/>
        <v>5236.3623802284983</v>
      </c>
      <c r="EZ114" s="74">
        <f t="shared" si="532"/>
        <v>5011.7553041843803</v>
      </c>
      <c r="FA114" s="74">
        <f t="shared" si="533"/>
        <v>4796.7041116510891</v>
      </c>
      <c r="FB114" s="74">
        <f t="shared" si="534"/>
        <v>4590.8309339760744</v>
      </c>
      <c r="FC114" s="74">
        <f t="shared" si="535"/>
        <v>4393.7691829661053</v>
      </c>
      <c r="FD114" s="74">
        <f t="shared" si="536"/>
        <v>4205.1636456633578</v>
      </c>
      <c r="FE114" s="74">
        <f t="shared" si="537"/>
        <v>4024.6705151229603</v>
      </c>
      <c r="FF114" s="74">
        <f t="shared" si="538"/>
        <v>3851.9573656655466</v>
      </c>
      <c r="FG114" s="74">
        <f t="shared" si="539"/>
        <v>3686.7030802245404</v>
      </c>
      <c r="FH114" s="74">
        <f t="shared" si="540"/>
        <v>85115.392782083363</v>
      </c>
      <c r="FI114" s="102">
        <f t="shared" ca="1" si="402"/>
        <v>1724723.095647566</v>
      </c>
      <c r="FJ114" s="62"/>
      <c r="FK114" s="103">
        <f t="shared" ca="1" si="626"/>
        <v>0.37409231969636025</v>
      </c>
      <c r="FL114" s="103">
        <f t="shared" ca="1" si="626"/>
        <v>2.0748678664421771E-2</v>
      </c>
      <c r="FM114" s="103">
        <f t="shared" ca="1" si="626"/>
        <v>2.0471005133841157E-2</v>
      </c>
      <c r="FN114" s="103">
        <f t="shared" ca="1" si="626"/>
        <v>2.0148851307743472E-2</v>
      </c>
      <c r="FO114" s="103">
        <f t="shared" ca="1" si="626"/>
        <v>1.9788345576503063E-2</v>
      </c>
      <c r="FP114" s="103">
        <f t="shared" ca="1" si="626"/>
        <v>1.9395199713109885E-2</v>
      </c>
      <c r="FQ114" s="103">
        <f t="shared" ca="1" si="626"/>
        <v>1.8974698269246588E-2</v>
      </c>
      <c r="FR114" s="103">
        <f t="shared" ca="1" si="626"/>
        <v>1.8531697826444656E-2</v>
      </c>
      <c r="FS114" s="103">
        <f t="shared" ca="1" si="626"/>
        <v>1.8070633867780191E-2</v>
      </c>
      <c r="FT114" s="103">
        <f t="shared" ca="1" si="626"/>
        <v>1.7595533400857184E-2</v>
      </c>
      <c r="FU114" s="103">
        <f t="shared" ca="1" si="626"/>
        <v>1.7110031785158915E-2</v>
      </c>
      <c r="FV114" s="103">
        <f t="shared" ca="1" si="626"/>
        <v>1.6617392497279566E-2</v>
      </c>
      <c r="FW114" s="103">
        <f t="shared" ca="1" si="626"/>
        <v>1.6120528808611707E-2</v>
      </c>
      <c r="FX114" s="103">
        <f t="shared" ca="1" si="626"/>
        <v>1.5622026555216389E-2</v>
      </c>
      <c r="FY114" s="103">
        <f t="shared" ca="1" si="626"/>
        <v>1.512416735244349E-2</v>
      </c>
      <c r="FZ114" s="103">
        <f t="shared" ca="1" si="554"/>
        <v>1.4628951751343384E-2</v>
      </c>
      <c r="GA114" s="103">
        <f t="shared" ca="1" si="554"/>
        <v>1.4138121953584109E-2</v>
      </c>
      <c r="GB114" s="103">
        <f t="shared" ca="1" si="554"/>
        <v>1.3653183799924978E-2</v>
      </c>
      <c r="GC114" s="103">
        <f t="shared" ca="1" si="554"/>
        <v>1.3175427827436753E-2</v>
      </c>
      <c r="GD114" s="103">
        <f t="shared" ca="1" si="554"/>
        <v>1.2705949255333642E-2</v>
      </c>
      <c r="GE114" s="103">
        <f t="shared" ca="1" si="554"/>
        <v>1.2245666811015802E-2</v>
      </c>
      <c r="GF114" s="103">
        <f t="shared" ca="1" si="554"/>
        <v>1.1795340348822686E-2</v>
      </c>
      <c r="GG114" s="103">
        <f t="shared" ca="1" si="554"/>
        <v>1.1355587245899473E-2</v>
      </c>
      <c r="GH114" s="103">
        <f t="shared" ca="1" si="554"/>
        <v>1.092689758410959E-2</v>
      </c>
      <c r="GI114" s="103">
        <f t="shared" ca="1" si="554"/>
        <v>1.0509648145395793E-2</v>
      </c>
      <c r="GJ114" s="103">
        <f t="shared" ca="1" si="554"/>
        <v>1.0104115261522443E-2</v>
      </c>
      <c r="GK114" s="103">
        <f t="shared" ca="1" si="554"/>
        <v>9.7104865687340815E-3</v>
      </c>
      <c r="GL114" s="103">
        <f t="shared" ca="1" si="554"/>
        <v>9.3288717242472376E-3</v>
      </c>
      <c r="GM114" s="103">
        <f t="shared" ca="1" si="554"/>
        <v>8.9593121454011361E-3</v>
      </c>
      <c r="GN114" s="103">
        <f t="shared" ca="1" si="554"/>
        <v>8.6017898341984624E-3</v>
      </c>
      <c r="GO114" s="103">
        <f t="shared" ca="1" si="554"/>
        <v>8.2562353503612441E-3</v>
      </c>
      <c r="GP114" s="103">
        <f t="shared" ca="1" si="627"/>
        <v>7.9225349952669645E-3</v>
      </c>
      <c r="GQ114" s="103">
        <f t="shared" ca="1" si="627"/>
        <v>7.600537267482557E-3</v>
      </c>
      <c r="GR114" s="103">
        <f t="shared" ca="1" si="627"/>
        <v>7.2900586483655196E-3</v>
      </c>
      <c r="GS114" s="103">
        <f t="shared" ca="1" si="627"/>
        <v>6.9908887734998508E-3</v>
      </c>
      <c r="GT114" s="103">
        <f t="shared" ca="1" si="558"/>
        <v>6.7027950427571729E-3</v>
      </c>
      <c r="GU114" s="103">
        <f t="shared" ca="1" si="558"/>
        <v>6.42552671863106E-3</v>
      </c>
      <c r="GV114" s="103">
        <f t="shared" ca="1" si="558"/>
        <v>6.158818559274251E-3</v>
      </c>
      <c r="GW114" s="103">
        <f t="shared" ca="1" si="558"/>
        <v>5.9023940294646885E-3</v>
      </c>
      <c r="GX114" s="103">
        <f t="shared" ca="1" si="558"/>
        <v>5.6559681295548251E-3</v>
      </c>
      <c r="GY114" s="103">
        <f t="shared" ca="1" si="558"/>
        <v>5.4192498794056769E-3</v>
      </c>
      <c r="GZ114" s="103">
        <f t="shared" ca="1" si="558"/>
        <v>5.1919444913494112E-3</v>
      </c>
      <c r="HA114" s="103">
        <f t="shared" ca="1" si="558"/>
        <v>4.9737552634470123E-3</v>
      </c>
      <c r="HB114" s="103">
        <f t="shared" ca="1" si="558"/>
        <v>4.7643852216286992E-3</v>
      </c>
      <c r="HC114" s="103">
        <f t="shared" ca="1" si="558"/>
        <v>4.5635385368550958E-3</v>
      </c>
      <c r="HD114" s="103">
        <f t="shared" ca="1" si="558"/>
        <v>4.370921741077784E-3</v>
      </c>
      <c r="HE114" s="103">
        <f t="shared" ca="1" si="557"/>
        <v>4.1862447636485962E-3</v>
      </c>
      <c r="HF114" s="103">
        <f t="shared" ca="1" si="553"/>
        <v>4.0092218078011683E-3</v>
      </c>
      <c r="HG114" s="103">
        <f t="shared" ca="1" si="553"/>
        <v>3.8395720849906407E-3</v>
      </c>
      <c r="HH114" s="103">
        <f t="shared" ca="1" si="553"/>
        <v>3.6770204231739725E-3</v>
      </c>
      <c r="HI114" s="103">
        <f t="shared" ca="1" si="553"/>
        <v>3.5212977635401561E-3</v>
      </c>
      <c r="HJ114" s="103">
        <f t="shared" ca="1" si="553"/>
        <v>3.3721415587847372E-3</v>
      </c>
      <c r="HK114" s="103">
        <f t="shared" ca="1" si="553"/>
        <v>3.229296084696799E-3</v>
      </c>
      <c r="HL114" s="103">
        <f t="shared" ca="1" si="553"/>
        <v>3.0925126756412577E-3</v>
      </c>
      <c r="HM114" s="103">
        <f t="shared" ca="1" si="553"/>
        <v>2.9615498934375552E-3</v>
      </c>
      <c r="HN114" s="103">
        <f t="shared" ca="1" si="553"/>
        <v>2.8361736381319349E-3</v>
      </c>
      <c r="HO114" s="103">
        <f t="shared" ca="1" si="553"/>
        <v>2.7161572082878846E-3</v>
      </c>
      <c r="HP114" s="103">
        <f t="shared" ca="1" si="553"/>
        <v>2.6012813175785307E-3</v>
      </c>
      <c r="HQ114" s="103">
        <f t="shared" ca="1" si="553"/>
        <v>2.4913340737611209E-3</v>
      </c>
      <c r="HR114" s="103">
        <f t="shared" ca="1" si="553"/>
        <v>2.3861109254224031E-3</v>
      </c>
      <c r="HS114" s="103">
        <f t="shared" ca="1" si="553"/>
        <v>2.2854145813030477E-3</v>
      </c>
      <c r="HT114" s="103">
        <f t="shared" ca="1" si="553"/>
        <v>2.189054906462041E-3</v>
      </c>
      <c r="HU114" s="103">
        <f t="shared" ca="1" si="553"/>
        <v>2.0968487990539195E-3</v>
      </c>
      <c r="HV114" s="103">
        <f t="shared" ca="1" si="628"/>
        <v>2.0086200510640593E-3</v>
      </c>
      <c r="HW114" s="103">
        <f t="shared" ca="1" si="628"/>
        <v>1.9241991959388924E-3</v>
      </c>
      <c r="HX114" s="103">
        <f t="shared" ca="1" si="628"/>
        <v>1.8434233457145239E-3</v>
      </c>
      <c r="HY114" s="103">
        <f t="shared" ca="1" si="628"/>
        <v>4.4292511541157452E-2</v>
      </c>
      <c r="HZ114" s="104">
        <f t="shared" ca="1" si="541"/>
        <v>0.37158888954498198</v>
      </c>
      <c r="IA114" s="105">
        <f t="shared" ca="1" si="559"/>
        <v>0.30940055186085802</v>
      </c>
      <c r="IB114" s="105">
        <f t="shared" ca="1" si="560"/>
        <v>2.0636923478020094E-2</v>
      </c>
      <c r="IC114" s="105">
        <f t="shared" ca="1" si="561"/>
        <v>2.0581873639057578E-2</v>
      </c>
      <c r="ID114" s="105">
        <f t="shared" ca="1" si="562"/>
        <v>2.0464757739828799E-2</v>
      </c>
      <c r="IE114" s="105">
        <f t="shared" ca="1" si="563"/>
        <v>2.0291515144699641E-2</v>
      </c>
      <c r="IF114" s="105">
        <f t="shared" ca="1" si="564"/>
        <v>2.006795559755439E-2</v>
      </c>
      <c r="IG114" s="105">
        <f t="shared" ca="1" si="565"/>
        <v>1.9799694885542118E-2</v>
      </c>
      <c r="IH114" s="105">
        <f t="shared" ca="1" si="566"/>
        <v>1.9492106307608663E-2</v>
      </c>
      <c r="II114" s="105">
        <f t="shared" ca="1" si="567"/>
        <v>1.915028562018865E-2</v>
      </c>
      <c r="IJ114" s="105">
        <f t="shared" ca="1" si="568"/>
        <v>1.7615997530502827E-2</v>
      </c>
      <c r="IK114" s="105">
        <f t="shared" ca="1" si="569"/>
        <v>1.8382810400064294E-2</v>
      </c>
      <c r="IL114" s="105">
        <f t="shared" ca="1" si="570"/>
        <v>1.7965791712193951E-2</v>
      </c>
      <c r="IM114" s="105">
        <f t="shared" ca="1" si="571"/>
        <v>1.7531805721374367E-2</v>
      </c>
      <c r="IN114" s="105">
        <f t="shared" ca="1" si="572"/>
        <v>1.7084369087406591E-2</v>
      </c>
      <c r="IO114" s="105">
        <f t="shared" ca="1" si="573"/>
        <v>1.6626689134590918E-2</v>
      </c>
      <c r="IP114" s="105">
        <f t="shared" ca="1" si="574"/>
        <v>1.6161675218095545E-2</v>
      </c>
      <c r="IQ114" s="105">
        <f t="shared" ca="1" si="575"/>
        <v>1.569195220882651E-2</v>
      </c>
      <c r="IR114" s="105">
        <f t="shared" ca="1" si="576"/>
        <v>1.521987544350174E-2</v>
      </c>
      <c r="IS114" s="105">
        <f t="shared" ca="1" si="577"/>
        <v>1.4747546602697845E-2</v>
      </c>
      <c r="IT114" s="105">
        <f t="shared" ca="1" si="578"/>
        <v>1.4276830080113134E-2</v>
      </c>
      <c r="IU114" s="105">
        <f t="shared" ca="1" si="579"/>
        <v>1.3809369492543489E-2</v>
      </c>
      <c r="IV114" s="105">
        <f t="shared" ca="1" si="580"/>
        <v>1.3346604053521838E-2</v>
      </c>
      <c r="IW114" s="105">
        <f t="shared" ca="1" si="581"/>
        <v>1.2889784595597177E-2</v>
      </c>
      <c r="IX114" s="105">
        <f t="shared" ca="1" si="582"/>
        <v>1.2439989078234133E-2</v>
      </c>
      <c r="IY114" s="105">
        <f t="shared" ca="1" si="583"/>
        <v>1.1998137461562992E-2</v>
      </c>
      <c r="IZ114" s="105">
        <f t="shared" ca="1" si="584"/>
        <v>1.1565005861851857E-2</v>
      </c>
      <c r="JA114" s="105">
        <f t="shared" ca="1" si="585"/>
        <v>1.1141239933725936E-2</v>
      </c>
      <c r="JB114" s="105">
        <f t="shared" ca="1" si="586"/>
        <v>1.0727367447733404E-2</v>
      </c>
      <c r="JC114" s="105">
        <f t="shared" ca="1" si="587"/>
        <v>1.0323810050712355E-2</v>
      </c>
      <c r="JD114" s="105">
        <f t="shared" ca="1" si="588"/>
        <v>9.9308942113049536E-3</v>
      </c>
      <c r="JE114" s="105">
        <f t="shared" ca="1" si="589"/>
        <v>9.548861364515009E-3</v>
      </c>
      <c r="JF114" s="105">
        <f t="shared" ca="1" si="590"/>
        <v>9.1778772779892489E-3</v>
      </c>
      <c r="JG114" s="105">
        <f t="shared" ca="1" si="591"/>
        <v>8.8180406691947023E-3</v>
      </c>
      <c r="JH114" s="105">
        <f t="shared" ca="1" si="592"/>
        <v>8.4693911072841795E-3</v>
      </c>
      <c r="JI114" s="105">
        <f t="shared" ca="1" si="593"/>
        <v>8.1319162365157006E-3</v>
      </c>
      <c r="JJ114" s="105">
        <f t="shared" ca="1" si="594"/>
        <v>7.8055583599564533E-3</v>
      </c>
      <c r="JK114" s="105">
        <f t="shared" ca="1" si="595"/>
        <v>7.4902204230468655E-3</v>
      </c>
      <c r="JL114" s="105">
        <f t="shared" ca="1" si="596"/>
        <v>7.1857714367044041E-3</v>
      </c>
      <c r="JM114" s="105">
        <f t="shared" ca="1" si="597"/>
        <v>6.8920513791213001E-3</v>
      </c>
      <c r="JN114" s="105">
        <f t="shared" ca="1" si="598"/>
        <v>6.6088756144293825E-3</v>
      </c>
      <c r="JO114" s="105">
        <f t="shared" ca="1" si="599"/>
        <v>6.3360388650917122E-3</v>
      </c>
      <c r="JP114" s="105">
        <f t="shared" ca="1" si="600"/>
        <v>6.0733187733086119E-3</v>
      </c>
      <c r="JQ114" s="105">
        <f t="shared" ca="1" si="601"/>
        <v>5.820479085000458E-3</v>
      </c>
      <c r="JR114" s="105">
        <f t="shared" ca="1" si="602"/>
        <v>5.5772724880806569E-3</v>
      </c>
      <c r="JS114" s="105">
        <f t="shared" ca="1" si="603"/>
        <v>5.3434431348595001E-3</v>
      </c>
      <c r="JT114" s="105">
        <f t="shared" ca="1" si="604"/>
        <v>5.1187288764946862E-3</v>
      </c>
      <c r="JU114" s="105">
        <f t="shared" ca="1" si="605"/>
        <v>4.9028632355435225E-3</v>
      </c>
      <c r="JV114" s="105">
        <f t="shared" ca="1" si="606"/>
        <v>4.6955771408035878E-3</v>
      </c>
      <c r="JW114" s="105">
        <f t="shared" ca="1" si="607"/>
        <v>4.496600446858184E-3</v>
      </c>
      <c r="JX114" s="105">
        <f t="shared" ca="1" si="608"/>
        <v>4.3056632590292203E-3</v>
      </c>
      <c r="JY114" s="105">
        <f t="shared" ca="1" si="609"/>
        <v>4.122497082790875E-3</v>
      </c>
      <c r="JZ114" s="105">
        <f t="shared" ca="1" si="610"/>
        <v>3.9468358151780536E-3</v>
      </c>
      <c r="KA114" s="105">
        <f t="shared" ca="1" si="611"/>
        <v>3.7784165942352592E-3</v>
      </c>
      <c r="KB114" s="105">
        <f t="shared" ca="1" si="612"/>
        <v>3.6169805212098566E-3</v>
      </c>
      <c r="KC114" s="105">
        <f t="shared" ca="1" si="613"/>
        <v>3.4622732689014906E-3</v>
      </c>
      <c r="KD114" s="105">
        <f t="shared" ca="1" si="614"/>
        <v>3.3140455883937654E-3</v>
      </c>
      <c r="KE114" s="105">
        <f t="shared" ca="1" si="615"/>
        <v>3.1720537252953223E-3</v>
      </c>
      <c r="KF114" s="105">
        <f t="shared" ca="1" si="616"/>
        <v>3.0360597555878668E-3</v>
      </c>
      <c r="KG114" s="105">
        <f t="shared" ca="1" si="617"/>
        <v>2.9058318502441474E-3</v>
      </c>
      <c r="KH114" s="105">
        <f t="shared" ca="1" si="618"/>
        <v>2.7811444769052125E-3</v>
      </c>
      <c r="KI114" s="105">
        <f t="shared" ca="1" si="619"/>
        <v>2.6617785461105553E-3</v>
      </c>
      <c r="KJ114" s="105">
        <f t="shared" ca="1" si="620"/>
        <v>2.5475215088462747E-3</v>
      </c>
      <c r="KK114" s="105">
        <f t="shared" ca="1" si="621"/>
        <v>2.4381674114965588E-3</v>
      </c>
      <c r="KL114" s="105">
        <f t="shared" ca="1" si="622"/>
        <v>2.3335169136886021E-3</v>
      </c>
      <c r="KM114" s="105">
        <f t="shared" ca="1" si="623"/>
        <v>2.2333772739439586E-3</v>
      </c>
      <c r="KN114" s="105">
        <f t="shared" ca="1" si="624"/>
        <v>2.1375623075542615E-3</v>
      </c>
      <c r="KO114" s="105">
        <f t="shared" ca="1" si="625"/>
        <v>4.9350178586276695E-2</v>
      </c>
      <c r="KP114" s="102"/>
      <c r="KQ114" s="106">
        <f t="shared" ca="1" si="472"/>
        <v>0.42490687214050898</v>
      </c>
      <c r="KR114" s="107">
        <f t="shared" ca="1" si="473"/>
        <v>0.28432510790581467</v>
      </c>
    </row>
    <row r="115" spans="1:304" s="63" customFormat="1" ht="15.5" x14ac:dyDescent="0.35">
      <c r="A115" s="62"/>
      <c r="B115" s="67" t="s">
        <v>217</v>
      </c>
      <c r="C115" s="95">
        <f t="shared" si="474"/>
        <v>1715945</v>
      </c>
      <c r="D115" s="75">
        <f ca="1">'Stochastic inputs'!H136</f>
        <v>25.325547999999998</v>
      </c>
      <c r="E115" s="75">
        <v>16.504994</v>
      </c>
      <c r="F115" s="96">
        <v>25.148269163999998</v>
      </c>
      <c r="G115" s="96">
        <v>16.389459042000002</v>
      </c>
      <c r="H115" s="97">
        <f t="shared" ca="1" si="327"/>
        <v>3.0548224929114851</v>
      </c>
      <c r="I115" s="97">
        <f t="shared" ca="1" si="328"/>
        <v>0.594964193352992</v>
      </c>
      <c r="J115" s="98">
        <f t="shared" si="329"/>
        <v>3.0477978779745207</v>
      </c>
      <c r="K115" s="98">
        <f t="shared" si="330"/>
        <v>0.59496419335299211</v>
      </c>
      <c r="L115" s="98"/>
      <c r="M115" s="99">
        <v>1506759</v>
      </c>
      <c r="N115" s="98"/>
      <c r="O115" s="97">
        <f t="shared" ca="1" si="331"/>
        <v>3.0548224929114851</v>
      </c>
      <c r="P115" s="97">
        <f t="shared" ca="1" si="331"/>
        <v>0.594964193352992</v>
      </c>
      <c r="Q115" s="99">
        <v>1715945</v>
      </c>
      <c r="R115" s="100">
        <v>1725869</v>
      </c>
      <c r="S115" s="99">
        <v>1721136</v>
      </c>
      <c r="T115" s="100">
        <v>1693676</v>
      </c>
      <c r="U115" s="99">
        <v>1651820</v>
      </c>
      <c r="V115" s="100">
        <v>1618571</v>
      </c>
      <c r="W115" s="99">
        <v>1554982</v>
      </c>
      <c r="X115" s="100">
        <v>1528818</v>
      </c>
      <c r="Y115" s="99">
        <v>1513017</v>
      </c>
      <c r="Z115" s="100">
        <v>1506759</v>
      </c>
      <c r="AA115" s="98"/>
      <c r="AB115" s="98">
        <f t="shared" si="332"/>
        <v>3.0477978779745207</v>
      </c>
      <c r="AC115" s="98">
        <f t="shared" si="332"/>
        <v>0.59496419335299211</v>
      </c>
      <c r="AD115" s="101">
        <f t="shared" ca="1" si="333"/>
        <v>640154.58235018956</v>
      </c>
      <c r="AE115" s="101">
        <f t="shared" ca="1" si="334"/>
        <v>30983.646254753716</v>
      </c>
      <c r="AF115" s="101">
        <f t="shared" ca="1" si="335"/>
        <v>30526.708112830063</v>
      </c>
      <c r="AG115" s="101">
        <f t="shared" ca="1" si="336"/>
        <v>30025.685348879539</v>
      </c>
      <c r="AH115" s="101">
        <f t="shared" ca="1" si="337"/>
        <v>29487.208575135021</v>
      </c>
      <c r="AI115" s="101">
        <f t="shared" ca="1" si="338"/>
        <v>28917.347724419466</v>
      </c>
      <c r="AJ115" s="101">
        <f t="shared" ca="1" si="339"/>
        <v>28321.63377543063</v>
      </c>
      <c r="AK115" s="101">
        <f t="shared" ca="1" si="340"/>
        <v>27705.084606635235</v>
      </c>
      <c r="AL115" s="101">
        <f t="shared" ca="1" si="341"/>
        <v>27072.233512139675</v>
      </c>
      <c r="AM115" s="101">
        <f t="shared" ca="1" si="342"/>
        <v>26427.159228221652</v>
      </c>
      <c r="AN115" s="101">
        <f t="shared" ca="1" si="343"/>
        <v>25773.516577878243</v>
      </c>
      <c r="AO115" s="101">
        <f t="shared" ca="1" si="344"/>
        <v>25114.567051553917</v>
      </c>
      <c r="AP115" s="101">
        <f t="shared" ca="1" si="345"/>
        <v>24453.208812868386</v>
      </c>
      <c r="AQ115" s="101">
        <f t="shared" ca="1" si="346"/>
        <v>23792.005755468024</v>
      </c>
      <c r="AR115" s="101">
        <f t="shared" ca="1" si="347"/>
        <v>23133.215346694466</v>
      </c>
      <c r="AS115" s="101">
        <f t="shared" ca="1" si="348"/>
        <v>22478.815080626904</v>
      </c>
      <c r="AT115" s="101">
        <f t="shared" ca="1" si="349"/>
        <v>21830.527431248811</v>
      </c>
      <c r="AU115" s="101">
        <f t="shared" ca="1" si="350"/>
        <v>21189.843249457117</v>
      </c>
      <c r="AV115" s="101">
        <f t="shared" ca="1" si="351"/>
        <v>20558.043588333283</v>
      </c>
      <c r="AW115" s="101">
        <f t="shared" ca="1" si="352"/>
        <v>19936.219971786293</v>
      </c>
      <c r="AX115" s="101">
        <f t="shared" ca="1" si="353"/>
        <v>19325.293144435749</v>
      </c>
      <c r="AY115" s="101">
        <f t="shared" ca="1" si="354"/>
        <v>18726.030356970339</v>
      </c>
      <c r="AZ115" s="101">
        <f t="shared" ca="1" si="355"/>
        <v>18139.061252557021</v>
      </c>
      <c r="BA115" s="101">
        <f t="shared" ca="1" si="356"/>
        <v>17564.892427211649</v>
      </c>
      <c r="BB115" s="101">
        <f t="shared" ca="1" si="357"/>
        <v>17003.920741347807</v>
      </c>
      <c r="BC115" s="101">
        <f t="shared" ca="1" si="358"/>
        <v>16456.445461561885</v>
      </c>
      <c r="BD115" s="101">
        <f t="shared" ca="1" si="359"/>
        <v>15922.679311813989</v>
      </c>
      <c r="BE115" s="101">
        <f t="shared" ca="1" si="360"/>
        <v>15402.7585118514</v>
      </c>
      <c r="BF115" s="101">
        <f t="shared" ca="1" si="361"/>
        <v>14896.751878450028</v>
      </c>
      <c r="BG115" s="101">
        <f t="shared" ca="1" si="362"/>
        <v>14404.669062063673</v>
      </c>
      <c r="BH115" s="101">
        <f t="shared" ca="1" si="363"/>
        <v>13926.467988000166</v>
      </c>
      <c r="BI115" s="101">
        <f t="shared" ca="1" si="364"/>
        <v>13462.06156750622</v>
      </c>
      <c r="BJ115" s="101">
        <f t="shared" ca="1" si="365"/>
        <v>13011.323740206903</v>
      </c>
      <c r="BK115" s="101">
        <f t="shared" ca="1" si="366"/>
        <v>12574.094905398166</v>
      </c>
      <c r="BL115" s="101">
        <f t="shared" ca="1" si="367"/>
        <v>12150.186795742733</v>
      </c>
      <c r="BM115" s="101">
        <f t="shared" ca="1" si="368"/>
        <v>11739.386843074841</v>
      </c>
      <c r="BN115" s="101">
        <f t="shared" ca="1" si="369"/>
        <v>11341.462082299087</v>
      </c>
      <c r="BO115" s="101">
        <f t="shared" ca="1" si="370"/>
        <v>10956.1626357979</v>
      </c>
      <c r="BP115" s="101">
        <f t="shared" ca="1" si="371"/>
        <v>10583.224817411548</v>
      </c>
      <c r="BQ115" s="101">
        <f t="shared" ca="1" si="372"/>
        <v>10222.373891821278</v>
      </c>
      <c r="BR115" s="101">
        <f t="shared" ca="1" si="373"/>
        <v>9873.3265222180144</v>
      </c>
      <c r="BS115" s="101">
        <f t="shared" ca="1" si="374"/>
        <v>9535.7929363043804</v>
      </c>
      <c r="BT115" s="101">
        <f t="shared" ca="1" si="375"/>
        <v>9209.4788381108101</v>
      </c>
      <c r="BU115" s="101">
        <f t="shared" ca="1" si="376"/>
        <v>8894.0870906606197</v>
      </c>
      <c r="BV115" s="101">
        <f t="shared" ca="1" si="377"/>
        <v>8589.3191923172362</v>
      </c>
      <c r="BW115" s="101">
        <f t="shared" ca="1" si="378"/>
        <v>8294.876567565012</v>
      </c>
      <c r="BX115" s="101">
        <f t="shared" ca="1" si="379"/>
        <v>8010.4616911022831</v>
      </c>
      <c r="BY115" s="101">
        <f t="shared" ca="1" si="380"/>
        <v>7735.7790623698784</v>
      </c>
      <c r="BZ115" s="101">
        <f t="shared" ca="1" si="381"/>
        <v>7470.5360460518041</v>
      </c>
      <c r="CA115" s="101">
        <f t="shared" ca="1" si="382"/>
        <v>7214.443592633138</v>
      </c>
      <c r="CB115" s="101">
        <f t="shared" ca="1" si="383"/>
        <v>6967.2168517423943</v>
      </c>
      <c r="CC115" s="101">
        <f t="shared" ca="1" si="384"/>
        <v>6728.5756898246973</v>
      </c>
      <c r="CD115" s="101">
        <f t="shared" ca="1" si="385"/>
        <v>6498.2451225482555</v>
      </c>
      <c r="CE115" s="101">
        <f t="shared" ca="1" si="386"/>
        <v>6275.9556713556403</v>
      </c>
      <c r="CF115" s="101">
        <f t="shared" ca="1" si="387"/>
        <v>6061.4436526486961</v>
      </c>
      <c r="CG115" s="101">
        <f t="shared" ca="1" si="388"/>
        <v>5854.4514072544835</v>
      </c>
      <c r="CH115" s="101">
        <f t="shared" ca="1" si="389"/>
        <v>5654.727477069976</v>
      </c>
      <c r="CI115" s="101">
        <f t="shared" ca="1" si="390"/>
        <v>5462.0267350815966</v>
      </c>
      <c r="CJ115" s="101">
        <f t="shared" ca="1" si="391"/>
        <v>5276.1104743464348</v>
      </c>
      <c r="CK115" s="101">
        <f t="shared" ca="1" si="392"/>
        <v>5096.746460944375</v>
      </c>
      <c r="CL115" s="101">
        <f t="shared" ca="1" si="393"/>
        <v>4923.7089553980704</v>
      </c>
      <c r="CM115" s="101">
        <f t="shared" ca="1" si="394"/>
        <v>4756.7787066054507</v>
      </c>
      <c r="CN115" s="101">
        <f t="shared" ca="1" si="395"/>
        <v>4595.7429218912639</v>
      </c>
      <c r="CO115" s="101">
        <f t="shared" ca="1" si="396"/>
        <v>4440.3952164260209</v>
      </c>
      <c r="CP115" s="101">
        <f t="shared" ca="1" si="397"/>
        <v>4290.5355448954733</v>
      </c>
      <c r="CQ115" s="101">
        <f t="shared" ca="1" si="398"/>
        <v>4145.9701180151751</v>
      </c>
      <c r="CR115" s="101">
        <f t="shared" ca="1" si="399"/>
        <v>128397.76768454646</v>
      </c>
      <c r="CS115" s="102">
        <f t="shared" ca="1" si="400"/>
        <v>1715945</v>
      </c>
      <c r="CT115" s="74">
        <f t="shared" si="475"/>
        <v>647838.89069778589</v>
      </c>
      <c r="CU115" s="74">
        <f t="shared" si="476"/>
        <v>31091.427652379931</v>
      </c>
      <c r="CV115" s="74">
        <f t="shared" si="477"/>
        <v>30616.018359857579</v>
      </c>
      <c r="CW115" s="74">
        <f t="shared" si="478"/>
        <v>30097.382649833038</v>
      </c>
      <c r="CX115" s="74">
        <f t="shared" si="479"/>
        <v>29542.187874544561</v>
      </c>
      <c r="CY115" s="74">
        <f t="shared" si="480"/>
        <v>28956.526113276206</v>
      </c>
      <c r="CZ115" s="74">
        <f t="shared" si="481"/>
        <v>28345.93815125676</v>
      </c>
      <c r="DA115" s="74">
        <f t="shared" si="482"/>
        <v>27715.441342192116</v>
      </c>
      <c r="DB115" s="74">
        <f t="shared" si="483"/>
        <v>27069.559900947497</v>
      </c>
      <c r="DC115" s="74">
        <f t="shared" ca="1" si="401"/>
        <v>26427.159228221652</v>
      </c>
      <c r="DD115" s="74">
        <f t="shared" si="484"/>
        <v>25747.464231732556</v>
      </c>
      <c r="DE115" s="74">
        <f t="shared" si="485"/>
        <v>25078.118460844747</v>
      </c>
      <c r="DF115" s="74">
        <f t="shared" si="486"/>
        <v>24407.187759814227</v>
      </c>
      <c r="DG115" s="74">
        <f t="shared" si="487"/>
        <v>23737.203884251499</v>
      </c>
      <c r="DH115" s="74">
        <f t="shared" si="488"/>
        <v>23070.390351808765</v>
      </c>
      <c r="DI115" s="74">
        <f t="shared" si="489"/>
        <v>22408.689524936635</v>
      </c>
      <c r="DJ115" s="74">
        <f t="shared" si="490"/>
        <v>21753.788093093</v>
      </c>
      <c r="DK115" s="74">
        <f t="shared" si="491"/>
        <v>21107.140910684284</v>
      </c>
      <c r="DL115" s="74">
        <f t="shared" si="492"/>
        <v>20469.993186517862</v>
      </c>
      <c r="DM115" s="74">
        <f t="shared" si="493"/>
        <v>19843.401050055742</v>
      </c>
      <c r="DN115" s="74">
        <f t="shared" si="494"/>
        <v>19228.250541421399</v>
      </c>
      <c r="DO115" s="74">
        <f t="shared" si="495"/>
        <v>18625.27508745882</v>
      </c>
      <c r="DP115" s="74">
        <f t="shared" si="496"/>
        <v>18035.071536532112</v>
      </c>
      <c r="DQ115" s="74">
        <f t="shared" si="497"/>
        <v>17458.114831239942</v>
      </c>
      <c r="DR115" s="74">
        <f t="shared" si="498"/>
        <v>16894.771401752379</v>
      </c>
      <c r="DS115" s="74">
        <f t="shared" si="499"/>
        <v>16345.311363612625</v>
      </c>
      <c r="DT115" s="74">
        <f t="shared" si="500"/>
        <v>15809.919603340622</v>
      </c>
      <c r="DU115" s="74">
        <f t="shared" si="501"/>
        <v>15288.70583329512</v>
      </c>
      <c r="DV115" s="74">
        <f t="shared" si="502"/>
        <v>14781.713694500508</v>
      </c>
      <c r="DW115" s="74">
        <f t="shared" si="503"/>
        <v>14288.928982726311</v>
      </c>
      <c r="DX115" s="74">
        <f t="shared" si="504"/>
        <v>13810.287069245249</v>
      </c>
      <c r="DY115" s="74">
        <f t="shared" si="505"/>
        <v>13345.679583640944</v>
      </c>
      <c r="DZ115" s="74">
        <f t="shared" si="506"/>
        <v>12894.960421802381</v>
      </c>
      <c r="EA115" s="74">
        <f t="shared" si="507"/>
        <v>12457.951138030818</v>
      </c>
      <c r="EB115" s="74">
        <f t="shared" si="508"/>
        <v>12034.445776039352</v>
      </c>
      <c r="EC115" s="74">
        <f t="shared" si="509"/>
        <v>11624.21518956095</v>
      </c>
      <c r="ED115" s="74">
        <f t="shared" si="510"/>
        <v>11227.01089941522</v>
      </c>
      <c r="EE115" s="74">
        <f t="shared" si="511"/>
        <v>10842.568530166754</v>
      </c>
      <c r="EF115" s="74">
        <f t="shared" si="512"/>
        <v>10470.610866017618</v>
      </c>
      <c r="EG115" s="74">
        <f t="shared" si="513"/>
        <v>10110.850562263589</v>
      </c>
      <c r="EH115" s="74">
        <f t="shared" si="514"/>
        <v>9762.9925455815865</v>
      </c>
      <c r="EI115" s="74">
        <f t="shared" si="515"/>
        <v>9426.7361335181504</v>
      </c>
      <c r="EJ115" s="74">
        <f t="shared" si="516"/>
        <v>9101.7769009059448</v>
      </c>
      <c r="EK115" s="74">
        <f t="shared" si="517"/>
        <v>8787.8083184402894</v>
      </c>
      <c r="EL115" s="74">
        <f t="shared" si="518"/>
        <v>8484.5231863973167</v>
      </c>
      <c r="EM115" s="74">
        <f t="shared" si="519"/>
        <v>8191.6148843481014</v>
      </c>
      <c r="EN115" s="74">
        <f t="shared" si="520"/>
        <v>7908.7784558231815</v>
      </c>
      <c r="EO115" s="74">
        <f t="shared" si="521"/>
        <v>7635.7115450968349</v>
      </c>
      <c r="EP115" s="74">
        <f t="shared" si="522"/>
        <v>7372.1152016489541</v>
      </c>
      <c r="EQ115" s="74">
        <f t="shared" si="523"/>
        <v>7117.6945663927918</v>
      </c>
      <c r="ER115" s="74">
        <f t="shared" si="524"/>
        <v>6872.1594523834747</v>
      </c>
      <c r="ES115" s="74">
        <f t="shared" si="525"/>
        <v>6635.2248315311163</v>
      </c>
      <c r="ET115" s="74">
        <f t="shared" si="526"/>
        <v>6406.6112376797137</v>
      </c>
      <c r="EU115" s="74">
        <f t="shared" si="527"/>
        <v>6186.0450954288035</v>
      </c>
      <c r="EV115" s="74">
        <f t="shared" si="528"/>
        <v>5973.2589831317064</v>
      </c>
      <c r="EW115" s="74">
        <f t="shared" si="529"/>
        <v>5767.9918376670321</v>
      </c>
      <c r="EX115" s="74">
        <f t="shared" si="530"/>
        <v>5569.9891078236624</v>
      </c>
      <c r="EY115" s="74">
        <f t="shared" si="531"/>
        <v>5379.0028624371907</v>
      </c>
      <c r="EZ115" s="74">
        <f t="shared" si="532"/>
        <v>5194.7918588071107</v>
      </c>
      <c r="FA115" s="74">
        <f t="shared" si="533"/>
        <v>5017.1215763363753</v>
      </c>
      <c r="FB115" s="74">
        <f t="shared" si="534"/>
        <v>4845.7642198414733</v>
      </c>
      <c r="FC115" s="74">
        <f t="shared" si="535"/>
        <v>4680.4986965072239</v>
      </c>
      <c r="FD115" s="74">
        <f t="shared" si="536"/>
        <v>4521.1105700417565</v>
      </c>
      <c r="FE115" s="74">
        <f t="shared" si="537"/>
        <v>4367.3919952213291</v>
      </c>
      <c r="FF115" s="74">
        <f t="shared" si="538"/>
        <v>4219.1416356483342</v>
      </c>
      <c r="FG115" s="74">
        <f t="shared" si="539"/>
        <v>4076.1645672713007</v>
      </c>
      <c r="FH115" s="74">
        <f t="shared" si="540"/>
        <v>125559.23013517396</v>
      </c>
      <c r="FI115" s="102">
        <f t="shared" ca="1" si="402"/>
        <v>1715959.8027371822</v>
      </c>
      <c r="FJ115" s="62"/>
      <c r="FK115" s="103">
        <f t="shared" ca="1" si="626"/>
        <v>0.37306241304365206</v>
      </c>
      <c r="FL115" s="103">
        <f t="shared" ca="1" si="626"/>
        <v>1.8056316638793035E-2</v>
      </c>
      <c r="FM115" s="103">
        <f t="shared" ca="1" si="626"/>
        <v>1.7790027135386077E-2</v>
      </c>
      <c r="FN115" s="103">
        <f t="shared" ca="1" si="626"/>
        <v>1.7498046469367923E-2</v>
      </c>
      <c r="FO115" s="103">
        <f t="shared" ca="1" si="626"/>
        <v>1.7184238757731174E-2</v>
      </c>
      <c r="FP115" s="103">
        <f t="shared" ca="1" si="626"/>
        <v>1.6852141370742924E-2</v>
      </c>
      <c r="FQ115" s="103">
        <f t="shared" ca="1" si="626"/>
        <v>1.6504977592772863E-2</v>
      </c>
      <c r="FR115" s="103">
        <f t="shared" ca="1" si="626"/>
        <v>1.61456716891481E-2</v>
      </c>
      <c r="FS115" s="103">
        <f t="shared" ca="1" si="626"/>
        <v>1.5776865524326056E-2</v>
      </c>
      <c r="FT115" s="103">
        <f t="shared" ca="1" si="626"/>
        <v>1.5400936060434136E-2</v>
      </c>
      <c r="FU115" s="103">
        <f t="shared" ca="1" si="626"/>
        <v>1.502001321597035E-2</v>
      </c>
      <c r="FV115" s="103">
        <f t="shared" ca="1" si="626"/>
        <v>1.4635997687311608E-2</v>
      </c>
      <c r="FW115" s="103">
        <f t="shared" ca="1" si="626"/>
        <v>1.4250578435129556E-2</v>
      </c>
      <c r="FX115" s="103">
        <f t="shared" ca="1" si="626"/>
        <v>1.3865249617830422E-2</v>
      </c>
      <c r="FY115" s="103">
        <f t="shared" ca="1" si="626"/>
        <v>1.3481326817989192E-2</v>
      </c>
      <c r="FZ115" s="103">
        <f t="shared" ca="1" si="554"/>
        <v>1.3099962458369531E-2</v>
      </c>
      <c r="GA115" s="103">
        <f t="shared" ca="1" si="554"/>
        <v>1.272216034386231E-2</v>
      </c>
      <c r="GB115" s="103">
        <f t="shared" ca="1" si="554"/>
        <v>1.2348789296543372E-2</v>
      </c>
      <c r="GC115" s="103">
        <f t="shared" ca="1" si="554"/>
        <v>1.1980595874770626E-2</v>
      </c>
      <c r="GD115" s="103">
        <f t="shared" ca="1" si="554"/>
        <v>1.1618216185126151E-2</v>
      </c>
      <c r="GE115" s="103">
        <f t="shared" ca="1" si="554"/>
        <v>1.1262186809271713E-2</v>
      </c>
      <c r="GF115" s="103">
        <f t="shared" ca="1" si="554"/>
        <v>1.0912954877324355E-2</v>
      </c>
      <c r="GG115" s="103">
        <f t="shared" ca="1" si="554"/>
        <v>1.0570887325967336E-2</v>
      </c>
      <c r="GH115" s="103">
        <f t="shared" ca="1" si="554"/>
        <v>1.0236279383786571E-2</v>
      </c>
      <c r="GI115" s="103">
        <f t="shared" ca="1" si="554"/>
        <v>9.9093623288321053E-3</v>
      </c>
      <c r="GJ115" s="103">
        <f t="shared" ca="1" si="554"/>
        <v>9.5903105644772335E-3</v>
      </c>
      <c r="GK115" s="103">
        <f t="shared" ca="1" si="554"/>
        <v>9.2792480597070348E-3</v>
      </c>
      <c r="GL115" s="103">
        <f t="shared" ca="1" si="554"/>
        <v>8.9762541992030043E-3</v>
      </c>
      <c r="GM115" s="103">
        <f t="shared" ca="1" si="554"/>
        <v>8.6813690872667992E-3</v>
      </c>
      <c r="GN115" s="103">
        <f t="shared" ca="1" si="554"/>
        <v>8.3945983478862507E-3</v>
      </c>
      <c r="GO115" s="103">
        <f t="shared" ca="1" si="554"/>
        <v>8.115917461224087E-3</v>
      </c>
      <c r="GP115" s="103">
        <f t="shared" ca="1" si="627"/>
        <v>7.8452756746318908E-3</v>
      </c>
      <c r="GQ115" s="103">
        <f t="shared" ca="1" si="627"/>
        <v>7.5825995239980903E-3</v>
      </c>
      <c r="GR115" s="103">
        <f t="shared" ca="1" si="627"/>
        <v>7.3277959989382913E-3</v>
      </c>
      <c r="GS115" s="103">
        <f t="shared" ca="1" si="627"/>
        <v>7.0807553830354308E-3</v>
      </c>
      <c r="GT115" s="103">
        <f t="shared" ca="1" si="558"/>
        <v>6.8413537980965824E-3</v>
      </c>
      <c r="GU115" s="103">
        <f t="shared" ca="1" si="558"/>
        <v>6.6094554792252005E-3</v>
      </c>
      <c r="GV115" s="103">
        <f t="shared" ca="1" si="558"/>
        <v>6.3849148054266891E-3</v>
      </c>
      <c r="GW115" s="103">
        <f t="shared" ca="1" si="558"/>
        <v>6.1675781085125392E-3</v>
      </c>
      <c r="GX115" s="103">
        <f t="shared" ca="1" si="558"/>
        <v>5.9572852811839994E-3</v>
      </c>
      <c r="GY115" s="103">
        <f t="shared" ca="1" si="558"/>
        <v>5.7538712034581616E-3</v>
      </c>
      <c r="GZ115" s="103">
        <f t="shared" ca="1" si="558"/>
        <v>5.5571670049473498E-3</v>
      </c>
      <c r="HA115" s="103">
        <f t="shared" ca="1" si="558"/>
        <v>5.3670011790067926E-3</v>
      </c>
      <c r="HB115" s="103">
        <f t="shared" ca="1" si="558"/>
        <v>5.1832005633400948E-3</v>
      </c>
      <c r="HC115" s="103">
        <f t="shared" ca="1" si="558"/>
        <v>5.0055912003690306E-3</v>
      </c>
      <c r="HD115" s="103">
        <f t="shared" ca="1" si="558"/>
        <v>4.8339990894609164E-3</v>
      </c>
      <c r="HE115" s="103">
        <f t="shared" ca="1" si="557"/>
        <v>4.6682508420154978E-3</v>
      </c>
      <c r="HF115" s="103">
        <f t="shared" ca="1" si="553"/>
        <v>4.5081742493902066E-3</v>
      </c>
      <c r="HG115" s="103">
        <f t="shared" ca="1" si="553"/>
        <v>4.3535987727181258E-3</v>
      </c>
      <c r="HH115" s="103">
        <f t="shared" ca="1" si="553"/>
        <v>4.2043559628269778E-3</v>
      </c>
      <c r="HI115" s="103">
        <f t="shared" ca="1" si="553"/>
        <v>4.0602798176762045E-3</v>
      </c>
      <c r="HJ115" s="103">
        <f t="shared" ca="1" si="553"/>
        <v>3.9212070840409785E-3</v>
      </c>
      <c r="HK115" s="103">
        <f t="shared" ca="1" si="553"/>
        <v>3.786977509505407E-3</v>
      </c>
      <c r="HL115" s="103">
        <f t="shared" ca="1" si="553"/>
        <v>3.6574340502496527E-3</v>
      </c>
      <c r="HM115" s="103">
        <f t="shared" ca="1" si="553"/>
        <v>3.5324230395780147E-3</v>
      </c>
      <c r="HN115" s="103">
        <f t="shared" ca="1" si="553"/>
        <v>3.4117943216446234E-3</v>
      </c>
      <c r="HO115" s="103">
        <f t="shared" ca="1" si="553"/>
        <v>3.2954013543965428E-3</v>
      </c>
      <c r="HP115" s="103">
        <f t="shared" ca="1" si="553"/>
        <v>3.1831012853451575E-3</v>
      </c>
      <c r="HQ115" s="103">
        <f t="shared" ca="1" si="553"/>
        <v>3.0747550034216915E-3</v>
      </c>
      <c r="HR115" s="103">
        <f t="shared" ca="1" si="553"/>
        <v>2.9702271698360816E-3</v>
      </c>
      <c r="HS115" s="103">
        <f t="shared" ca="1" si="553"/>
        <v>2.8693862305598783E-3</v>
      </c>
      <c r="HT115" s="103">
        <f t="shared" ca="1" si="553"/>
        <v>2.7721044127902998E-3</v>
      </c>
      <c r="HU115" s="103">
        <f t="shared" ca="1" si="553"/>
        <v>2.6782577074971892E-3</v>
      </c>
      <c r="HV115" s="103">
        <f t="shared" ca="1" si="628"/>
        <v>2.5877258399459313E-3</v>
      </c>
      <c r="HW115" s="103">
        <f t="shared" ca="1" si="628"/>
        <v>2.5003922298765247E-3</v>
      </c>
      <c r="HX115" s="103">
        <f t="shared" ca="1" si="628"/>
        <v>2.4161439428508342E-3</v>
      </c>
      <c r="HY115" s="103">
        <f t="shared" ca="1" si="628"/>
        <v>7.4826272219999157E-2</v>
      </c>
      <c r="HZ115" s="104">
        <f t="shared" ca="1" si="541"/>
        <v>0.40447519994341452</v>
      </c>
      <c r="IA115" s="105">
        <f t="shared" ca="1" si="559"/>
        <v>0.37753733488651503</v>
      </c>
      <c r="IB115" s="105">
        <f t="shared" ca="1" si="560"/>
        <v>1.8118972019498945E-2</v>
      </c>
      <c r="IC115" s="105">
        <f t="shared" ca="1" si="561"/>
        <v>1.7841920487310363E-2</v>
      </c>
      <c r="ID115" s="105">
        <f t="shared" ca="1" si="562"/>
        <v>1.7539678145037981E-2</v>
      </c>
      <c r="IE115" s="105">
        <f t="shared" ca="1" si="563"/>
        <v>1.7216130487101664E-2</v>
      </c>
      <c r="IF115" s="105">
        <f t="shared" ca="1" si="564"/>
        <v>1.6874827759418797E-2</v>
      </c>
      <c r="IG115" s="105">
        <f t="shared" ca="1" si="565"/>
        <v>1.6518998933448936E-2</v>
      </c>
      <c r="IH115" s="105">
        <f t="shared" ca="1" si="566"/>
        <v>1.6151567943481153E-2</v>
      </c>
      <c r="II115" s="105">
        <f t="shared" ca="1" si="567"/>
        <v>1.5775171340125786E-2</v>
      </c>
      <c r="IJ115" s="105">
        <f t="shared" ca="1" si="568"/>
        <v>1.5400803204169962E-2</v>
      </c>
      <c r="IK115" s="105">
        <f t="shared" ca="1" si="569"/>
        <v>1.5004701270194066E-2</v>
      </c>
      <c r="IL115" s="105">
        <f t="shared" ca="1" si="570"/>
        <v>1.4614630494748093E-2</v>
      </c>
      <c r="IM115" s="105">
        <f t="shared" ca="1" si="571"/>
        <v>1.4223636078701578E-2</v>
      </c>
      <c r="IN115" s="105">
        <f t="shared" ca="1" si="572"/>
        <v>1.3833193438673522E-2</v>
      </c>
      <c r="IO115" s="105">
        <f t="shared" ca="1" si="573"/>
        <v>1.3444598361225274E-2</v>
      </c>
      <c r="IP115" s="105">
        <f t="shared" ca="1" si="574"/>
        <v>1.3058982785722498E-2</v>
      </c>
      <c r="IQ115" s="105">
        <f t="shared" ca="1" si="575"/>
        <v>1.2677329654455097E-2</v>
      </c>
      <c r="IR115" s="105">
        <f t="shared" ca="1" si="576"/>
        <v>1.2300486804536803E-2</v>
      </c>
      <c r="IS115" s="105">
        <f t="shared" ca="1" si="577"/>
        <v>1.1929179899124398E-2</v>
      </c>
      <c r="IT115" s="105">
        <f t="shared" ca="1" si="578"/>
        <v>1.1564024412694808E-2</v>
      </c>
      <c r="IU115" s="105">
        <f t="shared" ca="1" si="579"/>
        <v>1.1205536697741872E-2</v>
      </c>
      <c r="IV115" s="105">
        <f t="shared" ca="1" si="580"/>
        <v>1.0854144169198514E-2</v>
      </c>
      <c r="IW115" s="105">
        <f t="shared" ca="1" si="581"/>
        <v>1.0510194648944452E-2</v>
      </c>
      <c r="IX115" s="105">
        <f t="shared" ca="1" si="582"/>
        <v>1.0173964916539388E-2</v>
      </c>
      <c r="IY115" s="105">
        <f t="shared" ca="1" si="583"/>
        <v>9.8456685143806927E-3</v>
      </c>
      <c r="IZ115" s="105">
        <f t="shared" ca="1" si="584"/>
        <v>9.5254628561459876E-3</v>
      </c>
      <c r="JA115" s="105">
        <f t="shared" ca="1" si="585"/>
        <v>9.2134556870864422E-3</v>
      </c>
      <c r="JB115" s="105">
        <f t="shared" ca="1" si="586"/>
        <v>8.909710943640764E-3</v>
      </c>
      <c r="JC115" s="105">
        <f t="shared" ca="1" si="587"/>
        <v>8.6142540582371009E-3</v>
      </c>
      <c r="JD115" s="105">
        <f t="shared" ca="1" si="588"/>
        <v>8.3270767531579606E-3</v>
      </c>
      <c r="JE115" s="105">
        <f t="shared" ca="1" si="589"/>
        <v>8.0481413650925968E-3</v>
      </c>
      <c r="JF115" s="105">
        <f t="shared" ca="1" si="590"/>
        <v>7.7773847396383202E-3</v>
      </c>
      <c r="JG115" s="105">
        <f t="shared" ca="1" si="591"/>
        <v>7.5147217325447942E-3</v>
      </c>
      <c r="JH115" s="105">
        <f t="shared" ca="1" si="592"/>
        <v>7.260048352041081E-3</v>
      </c>
      <c r="JI115" s="105">
        <f t="shared" ca="1" si="593"/>
        <v>7.0132445741694091E-3</v>
      </c>
      <c r="JJ115" s="105">
        <f t="shared" ca="1" si="594"/>
        <v>6.7741768606809976E-3</v>
      </c>
      <c r="JK115" s="105">
        <f t="shared" ca="1" si="595"/>
        <v>6.5427004067966253E-3</v>
      </c>
      <c r="JL115" s="105">
        <f t="shared" ca="1" si="596"/>
        <v>6.3186611439681904E-3</v>
      </c>
      <c r="JM115" s="105">
        <f t="shared" ca="1" si="597"/>
        <v>6.1018975207435587E-3</v>
      </c>
      <c r="JN115" s="105">
        <f t="shared" ca="1" si="598"/>
        <v>5.8922420829062832E-3</v>
      </c>
      <c r="JO115" s="105">
        <f t="shared" ca="1" si="599"/>
        <v>5.6895228722772676E-3</v>
      </c>
      <c r="JP115" s="105">
        <f t="shared" ca="1" si="600"/>
        <v>5.4935646618768479E-3</v>
      </c>
      <c r="JQ115" s="105">
        <f t="shared" ca="1" si="601"/>
        <v>5.3041900436055726E-3</v>
      </c>
      <c r="JR115" s="105">
        <f t="shared" ca="1" si="602"/>
        <v>5.1212203831480065E-3</v>
      </c>
      <c r="JS115" s="105">
        <f t="shared" ca="1" si="603"/>
        <v>4.9444766554923858E-3</v>
      </c>
      <c r="JT115" s="105">
        <f t="shared" ca="1" si="604"/>
        <v>4.7737801732193235E-3</v>
      </c>
      <c r="JU115" s="105">
        <f t="shared" ca="1" si="605"/>
        <v>4.608953218605492E-3</v>
      </c>
      <c r="JV115" s="105">
        <f t="shared" ca="1" si="606"/>
        <v>4.4498195895479997E-3</v>
      </c>
      <c r="JW115" s="105">
        <f t="shared" ca="1" si="607"/>
        <v>4.2962050683759941E-3</v>
      </c>
      <c r="JX115" s="105">
        <f t="shared" ca="1" si="608"/>
        <v>4.1479378217596534E-3</v>
      </c>
      <c r="JY115" s="105">
        <f t="shared" ca="1" si="609"/>
        <v>4.0048487391263323E-3</v>
      </c>
      <c r="JZ115" s="105">
        <f t="shared" ca="1" si="610"/>
        <v>3.8667717162995646E-3</v>
      </c>
      <c r="KA115" s="105">
        <f t="shared" ca="1" si="611"/>
        <v>3.7335438903990195E-3</v>
      </c>
      <c r="KB115" s="105">
        <f t="shared" ca="1" si="612"/>
        <v>3.6050058314660086E-3</v>
      </c>
      <c r="KC115" s="105">
        <f t="shared" ca="1" si="613"/>
        <v>3.4810016957294515E-3</v>
      </c>
      <c r="KD115" s="105">
        <f t="shared" ca="1" si="614"/>
        <v>3.3613793449393885E-3</v>
      </c>
      <c r="KE115" s="105">
        <f t="shared" ca="1" si="615"/>
        <v>3.2459904357542615E-3</v>
      </c>
      <c r="KF115" s="105">
        <f t="shared" ca="1" si="616"/>
        <v>3.134690482758962E-3</v>
      </c>
      <c r="KG115" s="105">
        <f t="shared" ca="1" si="617"/>
        <v>3.027338898335924E-3</v>
      </c>
      <c r="KH115" s="105">
        <f t="shared" ca="1" si="618"/>
        <v>2.9237990122690546E-3</v>
      </c>
      <c r="KI115" s="105">
        <f t="shared" ca="1" si="619"/>
        <v>2.8239380736727283E-3</v>
      </c>
      <c r="KJ115" s="105">
        <f t="shared" ca="1" si="620"/>
        <v>2.7276272375618654E-3</v>
      </c>
      <c r="KK115" s="105">
        <f t="shared" ca="1" si="621"/>
        <v>2.6347415381350941E-3</v>
      </c>
      <c r="KL115" s="105">
        <f t="shared" ca="1" si="622"/>
        <v>2.5451598506298122E-3</v>
      </c>
      <c r="KM115" s="105">
        <f t="shared" ca="1" si="623"/>
        <v>2.4587648433944936E-3</v>
      </c>
      <c r="KN115" s="105">
        <f t="shared" ca="1" si="624"/>
        <v>2.3754429216635963E-3</v>
      </c>
      <c r="KO115" s="105">
        <f t="shared" ca="1" si="625"/>
        <v>7.3171428570115937E-2</v>
      </c>
      <c r="KP115" s="102"/>
      <c r="KQ115" s="106">
        <f t="shared" ca="1" si="472"/>
        <v>0.39990383515034861</v>
      </c>
      <c r="KR115" s="107">
        <f t="shared" ca="1" si="473"/>
        <v>0.28578432264701009</v>
      </c>
    </row>
    <row r="116" spans="1:304" s="63" customFormat="1" ht="15.5" x14ac:dyDescent="0.35">
      <c r="A116" s="62"/>
      <c r="B116" s="67" t="s">
        <v>218</v>
      </c>
      <c r="C116" s="95">
        <f t="shared" si="474"/>
        <v>1706512</v>
      </c>
      <c r="D116" s="75">
        <f ca="1">'Stochastic inputs'!H137</f>
        <v>25.325547999999998</v>
      </c>
      <c r="E116" s="75">
        <v>16.504994</v>
      </c>
      <c r="F116" s="96">
        <v>25.148269163999998</v>
      </c>
      <c r="G116" s="96">
        <v>16.389459042000002</v>
      </c>
      <c r="H116" s="97">
        <f t="shared" ca="1" si="327"/>
        <v>3.0548224929114851</v>
      </c>
      <c r="I116" s="97">
        <f t="shared" ca="1" si="328"/>
        <v>0.594964193352992</v>
      </c>
      <c r="J116" s="98">
        <f t="shared" si="329"/>
        <v>3.0477978779745207</v>
      </c>
      <c r="K116" s="98">
        <f t="shared" si="330"/>
        <v>0.59496419335299211</v>
      </c>
      <c r="L116" s="98"/>
      <c r="M116" s="99">
        <v>1512254</v>
      </c>
      <c r="N116" s="98"/>
      <c r="O116" s="97">
        <f t="shared" ca="1" si="331"/>
        <v>3.0548224929114851</v>
      </c>
      <c r="P116" s="97">
        <f t="shared" ca="1" si="331"/>
        <v>0.594964193352992</v>
      </c>
      <c r="Q116" s="99">
        <v>1706512</v>
      </c>
      <c r="R116" s="100">
        <v>1715025</v>
      </c>
      <c r="S116" s="99">
        <v>1724897</v>
      </c>
      <c r="T116" s="100">
        <v>1720157</v>
      </c>
      <c r="U116" s="99">
        <v>1692733</v>
      </c>
      <c r="V116" s="100">
        <v>1650916</v>
      </c>
      <c r="W116" s="99">
        <v>1617700</v>
      </c>
      <c r="X116" s="100">
        <v>1554164</v>
      </c>
      <c r="Y116" s="99">
        <v>1528029</v>
      </c>
      <c r="Z116" s="100">
        <v>1512254</v>
      </c>
      <c r="AA116" s="98"/>
      <c r="AB116" s="98">
        <f t="shared" si="332"/>
        <v>3.0477978779745207</v>
      </c>
      <c r="AC116" s="98">
        <f t="shared" si="332"/>
        <v>0.59496419335299211</v>
      </c>
      <c r="AD116" s="101">
        <f t="shared" ca="1" si="333"/>
        <v>636635.48460794881</v>
      </c>
      <c r="AE116" s="101">
        <f t="shared" ca="1" si="334"/>
        <v>30813.32101989998</v>
      </c>
      <c r="AF116" s="101">
        <f t="shared" ca="1" si="335"/>
        <v>30358.894786861965</v>
      </c>
      <c r="AG116" s="101">
        <f t="shared" ca="1" si="336"/>
        <v>29860.626276533992</v>
      </c>
      <c r="AH116" s="101">
        <f t="shared" ca="1" si="337"/>
        <v>29325.10965093334</v>
      </c>
      <c r="AI116" s="101">
        <f t="shared" ca="1" si="338"/>
        <v>28758.381474869249</v>
      </c>
      <c r="AJ116" s="101">
        <f t="shared" ca="1" si="339"/>
        <v>28165.942321798004</v>
      </c>
      <c r="AK116" s="101">
        <f t="shared" ca="1" si="340"/>
        <v>27552.782485591502</v>
      </c>
      <c r="AL116" s="101">
        <f t="shared" ca="1" si="341"/>
        <v>26923.410339648704</v>
      </c>
      <c r="AM116" s="101">
        <f t="shared" ca="1" si="342"/>
        <v>26281.882198363575</v>
      </c>
      <c r="AN116" s="101">
        <f t="shared" ca="1" si="343"/>
        <v>25631.832793211997</v>
      </c>
      <c r="AO116" s="101">
        <f t="shared" ca="1" si="344"/>
        <v>24976.505685369506</v>
      </c>
      <c r="AP116" s="101">
        <f t="shared" ca="1" si="345"/>
        <v>24318.783106489813</v>
      </c>
      <c r="AQ116" s="101">
        <f t="shared" ca="1" si="346"/>
        <v>23661.214855823029</v>
      </c>
      <c r="AR116" s="101">
        <f t="shared" ca="1" si="347"/>
        <v>23006.045990820374</v>
      </c>
      <c r="AS116" s="101">
        <f t="shared" ca="1" si="348"/>
        <v>22355.243134757104</v>
      </c>
      <c r="AT116" s="101">
        <f t="shared" ca="1" si="349"/>
        <v>21710.519292725159</v>
      </c>
      <c r="AU116" s="101">
        <f t="shared" ca="1" si="350"/>
        <v>21073.357120022822</v>
      </c>
      <c r="AV116" s="101">
        <f t="shared" ca="1" si="351"/>
        <v>20445.030627446573</v>
      </c>
      <c r="AW116" s="101">
        <f t="shared" ca="1" si="352"/>
        <v>19826.625338512</v>
      </c>
      <c r="AX116" s="101">
        <f t="shared" ca="1" si="353"/>
        <v>19219.056936263889</v>
      </c>
      <c r="AY116" s="101">
        <f t="shared" ca="1" si="354"/>
        <v>18623.088453612538</v>
      </c>
      <c r="AZ116" s="101">
        <f t="shared" ca="1" si="355"/>
        <v>18039.346072411172</v>
      </c>
      <c r="BA116" s="101">
        <f t="shared" ca="1" si="356"/>
        <v>17468.333603784391</v>
      </c>
      <c r="BB116" s="101">
        <f t="shared" ca="1" si="357"/>
        <v>16910.445726499933</v>
      </c>
      <c r="BC116" s="101">
        <f t="shared" ca="1" si="358"/>
        <v>16365.980062007173</v>
      </c>
      <c r="BD116" s="101">
        <f t="shared" ca="1" si="359"/>
        <v>15835.148164866772</v>
      </c>
      <c r="BE116" s="101">
        <f t="shared" ca="1" si="360"/>
        <v>15318.085505990317</v>
      </c>
      <c r="BF116" s="101">
        <f t="shared" ca="1" si="361"/>
        <v>14814.86052384984</v>
      </c>
      <c r="BG116" s="101">
        <f t="shared" ca="1" si="362"/>
        <v>14325.482815848061</v>
      </c>
      <c r="BH116" s="101">
        <f t="shared" ca="1" si="363"/>
        <v>13849.91053858844</v>
      </c>
      <c r="BI116" s="101">
        <f t="shared" ca="1" si="364"/>
        <v>13388.057082067417</v>
      </c>
      <c r="BJ116" s="101">
        <f t="shared" ca="1" si="365"/>
        <v>12939.797078897029</v>
      </c>
      <c r="BK116" s="101">
        <f t="shared" ca="1" si="366"/>
        <v>12504.971805740181</v>
      </c>
      <c r="BL116" s="101">
        <f t="shared" ca="1" si="367"/>
        <v>12083.394030214558</v>
      </c>
      <c r="BM116" s="101">
        <f t="shared" ca="1" si="368"/>
        <v>11674.852352697397</v>
      </c>
      <c r="BN116" s="101">
        <f t="shared" ca="1" si="369"/>
        <v>11279.115088763558</v>
      </c>
      <c r="BO116" s="101">
        <f t="shared" ca="1" si="370"/>
        <v>10895.933734438309</v>
      </c>
      <c r="BP116" s="101">
        <f t="shared" ca="1" si="371"/>
        <v>10525.046053113951</v>
      </c>
      <c r="BQ116" s="101">
        <f t="shared" ca="1" si="372"/>
        <v>10166.178819763869</v>
      </c>
      <c r="BR116" s="101">
        <f t="shared" ca="1" si="373"/>
        <v>9819.0502551557929</v>
      </c>
      <c r="BS116" s="101">
        <f t="shared" ca="1" si="374"/>
        <v>9483.3721799467112</v>
      </c>
      <c r="BT116" s="101">
        <f t="shared" ca="1" si="375"/>
        <v>9158.8519159892385</v>
      </c>
      <c r="BU116" s="101">
        <f t="shared" ca="1" si="376"/>
        <v>8845.1939597466335</v>
      </c>
      <c r="BV116" s="101">
        <f t="shared" ca="1" si="377"/>
        <v>8542.1014505241546</v>
      </c>
      <c r="BW116" s="101">
        <f t="shared" ca="1" si="378"/>
        <v>8249.2774541541276</v>
      </c>
      <c r="BX116" s="101">
        <f t="shared" ca="1" si="379"/>
        <v>7966.4260809095513</v>
      </c>
      <c r="BY116" s="101">
        <f t="shared" ca="1" si="380"/>
        <v>7693.2534546753805</v>
      </c>
      <c r="BZ116" s="101">
        <f t="shared" ca="1" si="381"/>
        <v>7429.4685488287541</v>
      </c>
      <c r="CA116" s="101">
        <f t="shared" ca="1" si="382"/>
        <v>7174.7839028357912</v>
      </c>
      <c r="CB116" s="101">
        <f t="shared" ca="1" si="383"/>
        <v>6928.9162322222555</v>
      </c>
      <c r="CC116" s="101">
        <f t="shared" ca="1" si="384"/>
        <v>6691.5869434009383</v>
      </c>
      <c r="CD116" s="101">
        <f t="shared" ca="1" si="385"/>
        <v>6462.5225637010908</v>
      </c>
      <c r="CE116" s="101">
        <f t="shared" ca="1" si="386"/>
        <v>6241.4550959596354</v>
      </c>
      <c r="CF116" s="101">
        <f t="shared" ca="1" si="387"/>
        <v>6028.1223061163564</v>
      </c>
      <c r="CG116" s="101">
        <f t="shared" ca="1" si="388"/>
        <v>5822.2679514184092</v>
      </c>
      <c r="CH116" s="101">
        <f t="shared" ca="1" si="389"/>
        <v>5623.6419560939539</v>
      </c>
      <c r="CI116" s="101">
        <f t="shared" ca="1" si="390"/>
        <v>5432.0005406569362</v>
      </c>
      <c r="CJ116" s="101">
        <f t="shared" ca="1" si="391"/>
        <v>5247.1063103991582</v>
      </c>
      <c r="CK116" s="101">
        <f t="shared" ca="1" si="392"/>
        <v>5068.7283080513116</v>
      </c>
      <c r="CL116" s="101">
        <f t="shared" ca="1" si="393"/>
        <v>4896.6420350851986</v>
      </c>
      <c r="CM116" s="101">
        <f t="shared" ca="1" si="394"/>
        <v>4730.6294456795995</v>
      </c>
      <c r="CN116" s="101">
        <f t="shared" ca="1" si="395"/>
        <v>4570.4789169364431</v>
      </c>
      <c r="CO116" s="101">
        <f t="shared" ca="1" si="396"/>
        <v>4415.9851985778114</v>
      </c>
      <c r="CP116" s="101">
        <f t="shared" ca="1" si="397"/>
        <v>4266.9493449910478</v>
      </c>
      <c r="CQ116" s="101">
        <f t="shared" ca="1" si="398"/>
        <v>4123.1786322022635</v>
      </c>
      <c r="CR116" s="101">
        <f t="shared" ca="1" si="399"/>
        <v>127691.9314586952</v>
      </c>
      <c r="CS116" s="102">
        <f t="shared" ca="1" si="400"/>
        <v>1706512</v>
      </c>
      <c r="CT116" s="74">
        <f t="shared" si="475"/>
        <v>644277.55029587774</v>
      </c>
      <c r="CU116" s="74">
        <f t="shared" si="476"/>
        <v>30920.509914897146</v>
      </c>
      <c r="CV116" s="74">
        <f t="shared" si="477"/>
        <v>30447.714072022867</v>
      </c>
      <c r="CW116" s="74">
        <f t="shared" si="478"/>
        <v>29931.929438607811</v>
      </c>
      <c r="CX116" s="74">
        <f t="shared" si="479"/>
        <v>29379.786714705184</v>
      </c>
      <c r="CY116" s="74">
        <f t="shared" si="480"/>
        <v>28797.344489840409</v>
      </c>
      <c r="CZ116" s="74">
        <f t="shared" si="481"/>
        <v>28190.113090091741</v>
      </c>
      <c r="DA116" s="74">
        <f t="shared" si="482"/>
        <v>27563.082287454992</v>
      </c>
      <c r="DB116" s="74">
        <f t="shared" si="483"/>
        <v>26920.751425998918</v>
      </c>
      <c r="DC116" s="74">
        <f t="shared" ca="1" si="401"/>
        <v>26281.882198363575</v>
      </c>
      <c r="DD116" s="74">
        <f t="shared" si="484"/>
        <v>25605.923663650283</v>
      </c>
      <c r="DE116" s="74">
        <f t="shared" si="485"/>
        <v>24940.257462129084</v>
      </c>
      <c r="DF116" s="74">
        <f t="shared" si="486"/>
        <v>24273.015043242118</v>
      </c>
      <c r="DG116" s="74">
        <f t="shared" si="487"/>
        <v>23606.714244874864</v>
      </c>
      <c r="DH116" s="74">
        <f t="shared" si="488"/>
        <v>22943.566361419438</v>
      </c>
      <c r="DI116" s="74">
        <f t="shared" si="489"/>
        <v>22285.503077650315</v>
      </c>
      <c r="DJ116" s="74">
        <f t="shared" si="490"/>
        <v>21634.201810850769</v>
      </c>
      <c r="DK116" s="74">
        <f t="shared" si="491"/>
        <v>20991.109417710741</v>
      </c>
      <c r="DL116" s="74">
        <f t="shared" si="492"/>
        <v>20357.464261798003</v>
      </c>
      <c r="DM116" s="74">
        <f t="shared" si="493"/>
        <v>19734.316666753726</v>
      </c>
      <c r="DN116" s="74">
        <f t="shared" si="494"/>
        <v>19122.547801906305</v>
      </c>
      <c r="DO116" s="74">
        <f t="shared" si="495"/>
        <v>18522.887062259877</v>
      </c>
      <c r="DP116" s="74">
        <f t="shared" si="496"/>
        <v>17935.928015146455</v>
      </c>
      <c r="DQ116" s="74">
        <f t="shared" si="497"/>
        <v>17362.142992280598</v>
      </c>
      <c r="DR116" s="74">
        <f t="shared" si="498"/>
        <v>16801.896409469566</v>
      </c>
      <c r="DS116" s="74">
        <f t="shared" si="499"/>
        <v>16255.456897360526</v>
      </c>
      <c r="DT116" s="74">
        <f t="shared" si="500"/>
        <v>15723.0083261037</v>
      </c>
      <c r="DU116" s="74">
        <f t="shared" si="501"/>
        <v>15204.659804940206</v>
      </c>
      <c r="DV116" s="74">
        <f t="shared" si="502"/>
        <v>14700.454734988271</v>
      </c>
      <c r="DW116" s="74">
        <f t="shared" si="503"/>
        <v>14210.378990101806</v>
      </c>
      <c r="DX116" s="74">
        <f t="shared" si="504"/>
        <v>13734.3682968346</v>
      </c>
      <c r="DY116" s="74">
        <f t="shared" si="505"/>
        <v>13272.314880510898</v>
      </c>
      <c r="DZ116" s="74">
        <f t="shared" si="506"/>
        <v>12824.073440192329</v>
      </c>
      <c r="EA116" s="74">
        <f t="shared" si="507"/>
        <v>12389.466511142984</v>
      </c>
      <c r="EB116" s="74">
        <f t="shared" si="508"/>
        <v>11968.289269271723</v>
      </c>
      <c r="EC116" s="74">
        <f t="shared" si="509"/>
        <v>11560.313827988679</v>
      </c>
      <c r="ED116" s="74">
        <f t="shared" si="510"/>
        <v>11165.29307406873</v>
      </c>
      <c r="EE116" s="74">
        <f t="shared" si="511"/>
        <v>10782.964085417614</v>
      </c>
      <c r="EF116" s="74">
        <f t="shared" si="512"/>
        <v>10413.051170165394</v>
      </c>
      <c r="EG116" s="74">
        <f t="shared" si="513"/>
        <v>10055.268563217098</v>
      </c>
      <c r="EH116" s="74">
        <f t="shared" si="514"/>
        <v>9709.3228133451394</v>
      </c>
      <c r="EI116" s="74">
        <f t="shared" si="515"/>
        <v>9374.9148910264175</v>
      </c>
      <c r="EJ116" s="74">
        <f t="shared" si="516"/>
        <v>9051.7420445986354</v>
      </c>
      <c r="EK116" s="74">
        <f t="shared" si="517"/>
        <v>8739.4994298291458</v>
      </c>
      <c r="EL116" s="74">
        <f t="shared" si="518"/>
        <v>8437.8815357515869</v>
      </c>
      <c r="EM116" s="74">
        <f t="shared" si="519"/>
        <v>8146.5834275099996</v>
      </c>
      <c r="EN116" s="74">
        <f t="shared" si="520"/>
        <v>7865.3018250606692</v>
      </c>
      <c r="EO116" s="74">
        <f t="shared" si="521"/>
        <v>7593.7360348066459</v>
      </c>
      <c r="EP116" s="74">
        <f t="shared" si="522"/>
        <v>7331.5887496372907</v>
      </c>
      <c r="EQ116" s="74">
        <f t="shared" si="523"/>
        <v>7078.5667313836375</v>
      </c>
      <c r="ER116" s="74">
        <f t="shared" si="524"/>
        <v>6834.3813883346074</v>
      </c>
      <c r="ES116" s="74">
        <f t="shared" si="525"/>
        <v>6598.7492592745275</v>
      </c>
      <c r="ET116" s="74">
        <f t="shared" si="526"/>
        <v>6371.3924143461954</v>
      </c>
      <c r="EU116" s="74">
        <f t="shared" si="527"/>
        <v>6152.0387820649257</v>
      </c>
      <c r="EV116" s="74">
        <f t="shared" si="528"/>
        <v>5940.4224108710096</v>
      </c>
      <c r="EW116" s="74">
        <f t="shared" si="529"/>
        <v>5736.2836727755503</v>
      </c>
      <c r="EX116" s="74">
        <f t="shared" si="530"/>
        <v>5539.3694159022434</v>
      </c>
      <c r="EY116" s="74">
        <f t="shared" si="531"/>
        <v>5349.4330720293565</v>
      </c>
      <c r="EZ116" s="74">
        <f t="shared" si="532"/>
        <v>5166.2347246308245</v>
      </c>
      <c r="FA116" s="74">
        <f t="shared" si="533"/>
        <v>4989.5411423308678</v>
      </c>
      <c r="FB116" s="74">
        <f t="shared" si="534"/>
        <v>4819.1257821958816</v>
      </c>
      <c r="FC116" s="74">
        <f t="shared" si="535"/>
        <v>4654.7687668159151</v>
      </c>
      <c r="FD116" s="74">
        <f t="shared" si="536"/>
        <v>4496.2568387116708</v>
      </c>
      <c r="FE116" s="74">
        <f t="shared" si="537"/>
        <v>4343.3832952391485</v>
      </c>
      <c r="FF116" s="74">
        <f t="shared" si="538"/>
        <v>4195.9479067997572</v>
      </c>
      <c r="FG116" s="74">
        <f t="shared" si="539"/>
        <v>4053.7568208906941</v>
      </c>
      <c r="FH116" s="74">
        <f t="shared" si="540"/>
        <v>124868.99809518136</v>
      </c>
      <c r="FI116" s="102">
        <f t="shared" ca="1" si="402"/>
        <v>1706526.7213626506</v>
      </c>
      <c r="FJ116" s="62"/>
      <c r="FK116" s="103">
        <f t="shared" ca="1" si="626"/>
        <v>0.37306241304365206</v>
      </c>
      <c r="FL116" s="103">
        <f t="shared" ca="1" si="626"/>
        <v>1.8056316638793035E-2</v>
      </c>
      <c r="FM116" s="103">
        <f t="shared" ca="1" si="626"/>
        <v>1.7790027135386077E-2</v>
      </c>
      <c r="FN116" s="103">
        <f t="shared" ca="1" si="626"/>
        <v>1.7498046469367923E-2</v>
      </c>
      <c r="FO116" s="103">
        <f t="shared" ca="1" si="626"/>
        <v>1.7184238757731174E-2</v>
      </c>
      <c r="FP116" s="103">
        <f t="shared" ca="1" si="626"/>
        <v>1.6852141370742924E-2</v>
      </c>
      <c r="FQ116" s="103">
        <f t="shared" ca="1" si="626"/>
        <v>1.6504977592772863E-2</v>
      </c>
      <c r="FR116" s="103">
        <f t="shared" ca="1" si="626"/>
        <v>1.61456716891481E-2</v>
      </c>
      <c r="FS116" s="103">
        <f t="shared" ca="1" si="626"/>
        <v>1.5776865524326056E-2</v>
      </c>
      <c r="FT116" s="103">
        <f t="shared" ca="1" si="626"/>
        <v>1.5400936060434134E-2</v>
      </c>
      <c r="FU116" s="103">
        <f t="shared" ca="1" si="626"/>
        <v>1.5020013215970351E-2</v>
      </c>
      <c r="FV116" s="103">
        <f t="shared" ca="1" si="626"/>
        <v>1.4635997687311608E-2</v>
      </c>
      <c r="FW116" s="103">
        <f t="shared" ca="1" si="626"/>
        <v>1.4250578435129559E-2</v>
      </c>
      <c r="FX116" s="103">
        <f t="shared" ca="1" si="626"/>
        <v>1.3865249617830422E-2</v>
      </c>
      <c r="FY116" s="103">
        <f t="shared" ca="1" si="626"/>
        <v>1.3481326817989194E-2</v>
      </c>
      <c r="FZ116" s="103">
        <f t="shared" ca="1" si="554"/>
        <v>1.309996245836953E-2</v>
      </c>
      <c r="GA116" s="103">
        <f t="shared" ca="1" si="554"/>
        <v>1.272216034386231E-2</v>
      </c>
      <c r="GB116" s="103">
        <f t="shared" ca="1" si="554"/>
        <v>1.2348789296543372E-2</v>
      </c>
      <c r="GC116" s="103">
        <f t="shared" ca="1" si="554"/>
        <v>1.1980595874770628E-2</v>
      </c>
      <c r="GD116" s="103">
        <f t="shared" ca="1" si="554"/>
        <v>1.1618216185126151E-2</v>
      </c>
      <c r="GE116" s="103">
        <f t="shared" ca="1" si="554"/>
        <v>1.1262186809271713E-2</v>
      </c>
      <c r="GF116" s="103">
        <f t="shared" ca="1" si="554"/>
        <v>1.0912954877324355E-2</v>
      </c>
      <c r="GG116" s="103">
        <f t="shared" ca="1" si="554"/>
        <v>1.0570887325967337E-2</v>
      </c>
      <c r="GH116" s="103">
        <f t="shared" ca="1" si="554"/>
        <v>1.0236279383786573E-2</v>
      </c>
      <c r="GI116" s="103">
        <f t="shared" ca="1" si="554"/>
        <v>9.9093623288321053E-3</v>
      </c>
      <c r="GJ116" s="103">
        <f t="shared" ca="1" si="554"/>
        <v>9.5903105644772335E-3</v>
      </c>
      <c r="GK116" s="103">
        <f t="shared" ca="1" si="554"/>
        <v>9.2792480597070348E-3</v>
      </c>
      <c r="GL116" s="103">
        <f t="shared" ca="1" si="554"/>
        <v>8.9762541992030043E-3</v>
      </c>
      <c r="GM116" s="103">
        <f t="shared" ca="1" si="554"/>
        <v>8.6813690872667992E-3</v>
      </c>
      <c r="GN116" s="103">
        <f t="shared" ca="1" si="554"/>
        <v>8.3945983478862507E-3</v>
      </c>
      <c r="GO116" s="103">
        <f t="shared" ca="1" si="554"/>
        <v>8.115917461224087E-3</v>
      </c>
      <c r="GP116" s="103">
        <f t="shared" ca="1" si="627"/>
        <v>7.8452756746318908E-3</v>
      </c>
      <c r="GQ116" s="103">
        <f t="shared" ca="1" si="627"/>
        <v>7.5825995239980903E-3</v>
      </c>
      <c r="GR116" s="103">
        <f t="shared" ca="1" si="627"/>
        <v>7.3277959989382913E-3</v>
      </c>
      <c r="GS116" s="103">
        <f t="shared" ca="1" si="627"/>
        <v>7.08075538303543E-3</v>
      </c>
      <c r="GT116" s="103">
        <f t="shared" ca="1" si="558"/>
        <v>6.8413537980965833E-3</v>
      </c>
      <c r="GU116" s="103">
        <f t="shared" ca="1" si="558"/>
        <v>6.6094554792252022E-3</v>
      </c>
      <c r="GV116" s="103">
        <f t="shared" ca="1" si="558"/>
        <v>6.3849148054266891E-3</v>
      </c>
      <c r="GW116" s="103">
        <f t="shared" ca="1" si="558"/>
        <v>6.1675781085125392E-3</v>
      </c>
      <c r="GX116" s="103">
        <f t="shared" ca="1" si="558"/>
        <v>5.9572852811839994E-3</v>
      </c>
      <c r="GY116" s="103">
        <f t="shared" ca="1" si="558"/>
        <v>5.7538712034581607E-3</v>
      </c>
      <c r="GZ116" s="103">
        <f t="shared" ca="1" si="558"/>
        <v>5.5571670049473498E-3</v>
      </c>
      <c r="HA116" s="103">
        <f t="shared" ca="1" si="558"/>
        <v>5.3670011790067917E-3</v>
      </c>
      <c r="HB116" s="103">
        <f t="shared" ca="1" si="558"/>
        <v>5.1832005633400957E-3</v>
      </c>
      <c r="HC116" s="103">
        <f t="shared" ca="1" si="558"/>
        <v>5.0055912003690306E-3</v>
      </c>
      <c r="HD116" s="103">
        <f t="shared" ca="1" si="558"/>
        <v>4.8339990894609164E-3</v>
      </c>
      <c r="HE116" s="103">
        <f t="shared" ca="1" si="557"/>
        <v>4.6682508420154978E-3</v>
      </c>
      <c r="HF116" s="103">
        <f t="shared" ca="1" si="557"/>
        <v>4.5081742493902066E-3</v>
      </c>
      <c r="HG116" s="103">
        <f t="shared" ca="1" si="557"/>
        <v>4.3535987727181258E-3</v>
      </c>
      <c r="HH116" s="103">
        <f t="shared" ca="1" si="557"/>
        <v>4.2043559628269778E-3</v>
      </c>
      <c r="HI116" s="103">
        <f t="shared" ca="1" si="557"/>
        <v>4.0602798176762045E-3</v>
      </c>
      <c r="HJ116" s="103">
        <f t="shared" ca="1" si="557"/>
        <v>3.9212070840409785E-3</v>
      </c>
      <c r="HK116" s="103">
        <f t="shared" ca="1" si="557"/>
        <v>3.786977509505407E-3</v>
      </c>
      <c r="HL116" s="103">
        <f t="shared" ca="1" si="557"/>
        <v>3.6574340502496527E-3</v>
      </c>
      <c r="HM116" s="103">
        <f t="shared" ca="1" si="557"/>
        <v>3.5324230395780143E-3</v>
      </c>
      <c r="HN116" s="103">
        <f t="shared" ca="1" si="557"/>
        <v>3.4117943216446234E-3</v>
      </c>
      <c r="HO116" s="103">
        <f t="shared" ca="1" si="557"/>
        <v>3.2954013543965432E-3</v>
      </c>
      <c r="HP116" s="103">
        <f t="shared" ca="1" si="557"/>
        <v>3.1831012853451579E-3</v>
      </c>
      <c r="HQ116" s="103">
        <f t="shared" ca="1" si="557"/>
        <v>3.0747550034216919E-3</v>
      </c>
      <c r="HR116" s="103">
        <f t="shared" ca="1" si="557"/>
        <v>2.9702271698360816E-3</v>
      </c>
      <c r="HS116" s="103">
        <f t="shared" ca="1" si="557"/>
        <v>2.8693862305598779E-3</v>
      </c>
      <c r="HT116" s="103">
        <f t="shared" ca="1" si="557"/>
        <v>2.7721044127902994E-3</v>
      </c>
      <c r="HU116" s="103">
        <f t="shared" ref="HU116:HY147" ca="1" si="629">CN116/$CS116</f>
        <v>2.6782577074971892E-3</v>
      </c>
      <c r="HV116" s="103">
        <f t="shared" ca="1" si="628"/>
        <v>2.5877258399459313E-3</v>
      </c>
      <c r="HW116" s="103">
        <f t="shared" ca="1" si="628"/>
        <v>2.5003922298765247E-3</v>
      </c>
      <c r="HX116" s="103">
        <f t="shared" ca="1" si="628"/>
        <v>2.4161439428508347E-3</v>
      </c>
      <c r="HY116" s="103">
        <f t="shared" ca="1" si="628"/>
        <v>7.4826272219999157E-2</v>
      </c>
      <c r="HZ116" s="104">
        <f t="shared" ca="1" si="541"/>
        <v>0.40447519994341452</v>
      </c>
      <c r="IA116" s="105">
        <f t="shared" ca="1" si="559"/>
        <v>0.37753733488651514</v>
      </c>
      <c r="IB116" s="105">
        <f t="shared" ca="1" si="560"/>
        <v>1.8118972019498948E-2</v>
      </c>
      <c r="IC116" s="105">
        <f t="shared" ca="1" si="561"/>
        <v>1.7841920487310366E-2</v>
      </c>
      <c r="ID116" s="105">
        <f t="shared" ca="1" si="562"/>
        <v>1.7539678145037985E-2</v>
      </c>
      <c r="IE116" s="105">
        <f t="shared" ca="1" si="563"/>
        <v>1.7216130487101668E-2</v>
      </c>
      <c r="IF116" s="105">
        <f t="shared" ca="1" si="564"/>
        <v>1.6874827759418801E-2</v>
      </c>
      <c r="IG116" s="105">
        <f t="shared" ca="1" si="565"/>
        <v>1.651899893344894E-2</v>
      </c>
      <c r="IH116" s="105">
        <f t="shared" ca="1" si="566"/>
        <v>1.615156794348116E-2</v>
      </c>
      <c r="II116" s="105">
        <f t="shared" ca="1" si="567"/>
        <v>1.5775171340125793E-2</v>
      </c>
      <c r="IJ116" s="105">
        <f t="shared" ca="1" si="568"/>
        <v>1.5400803204169965E-2</v>
      </c>
      <c r="IK116" s="105">
        <f t="shared" ca="1" si="569"/>
        <v>1.5004701270194069E-2</v>
      </c>
      <c r="IL116" s="105">
        <f t="shared" ca="1" si="570"/>
        <v>1.4614630494748098E-2</v>
      </c>
      <c r="IM116" s="105">
        <f t="shared" ca="1" si="571"/>
        <v>1.4223636078701581E-2</v>
      </c>
      <c r="IN116" s="105">
        <f t="shared" ca="1" si="572"/>
        <v>1.3833193438673527E-2</v>
      </c>
      <c r="IO116" s="105">
        <f t="shared" ca="1" si="573"/>
        <v>1.3444598361225277E-2</v>
      </c>
      <c r="IP116" s="105">
        <f t="shared" ca="1" si="574"/>
        <v>1.3058982785722503E-2</v>
      </c>
      <c r="IQ116" s="105">
        <f t="shared" ca="1" si="575"/>
        <v>1.2677329654455102E-2</v>
      </c>
      <c r="IR116" s="105">
        <f t="shared" ca="1" si="576"/>
        <v>1.2300486804536805E-2</v>
      </c>
      <c r="IS116" s="105">
        <f t="shared" ca="1" si="577"/>
        <v>1.1929179899124403E-2</v>
      </c>
      <c r="IT116" s="105">
        <f t="shared" ca="1" si="578"/>
        <v>1.156402441269481E-2</v>
      </c>
      <c r="IU116" s="105">
        <f t="shared" ca="1" si="579"/>
        <v>1.1205536697741875E-2</v>
      </c>
      <c r="IV116" s="105">
        <f t="shared" ca="1" si="580"/>
        <v>1.0854144169198518E-2</v>
      </c>
      <c r="IW116" s="105">
        <f t="shared" ca="1" si="581"/>
        <v>1.0510194648944454E-2</v>
      </c>
      <c r="IX116" s="105">
        <f t="shared" ca="1" si="582"/>
        <v>1.017396491653939E-2</v>
      </c>
      <c r="IY116" s="105">
        <f t="shared" ca="1" si="583"/>
        <v>9.8456685143806944E-3</v>
      </c>
      <c r="IZ116" s="105">
        <f t="shared" ca="1" si="584"/>
        <v>9.5254628561459893E-3</v>
      </c>
      <c r="JA116" s="105">
        <f t="shared" ca="1" si="585"/>
        <v>9.2134556870864456E-3</v>
      </c>
      <c r="JB116" s="105">
        <f t="shared" ca="1" si="586"/>
        <v>8.9097109436407675E-3</v>
      </c>
      <c r="JC116" s="105">
        <f t="shared" ca="1" si="587"/>
        <v>8.6142540582371026E-3</v>
      </c>
      <c r="JD116" s="105">
        <f t="shared" ca="1" si="588"/>
        <v>8.327076753157964E-3</v>
      </c>
      <c r="JE116" s="105">
        <f t="shared" ca="1" si="589"/>
        <v>8.0481413650925985E-3</v>
      </c>
      <c r="JF116" s="105">
        <f t="shared" ca="1" si="590"/>
        <v>7.777384739638322E-3</v>
      </c>
      <c r="JG116" s="105">
        <f t="shared" ca="1" si="591"/>
        <v>7.5147217325447968E-3</v>
      </c>
      <c r="JH116" s="105">
        <f t="shared" ca="1" si="592"/>
        <v>7.2600483520410828E-3</v>
      </c>
      <c r="JI116" s="105">
        <f t="shared" ca="1" si="593"/>
        <v>7.0132445741694109E-3</v>
      </c>
      <c r="JJ116" s="105">
        <f t="shared" ca="1" si="594"/>
        <v>6.7741768606809994E-3</v>
      </c>
      <c r="JK116" s="105">
        <f t="shared" ca="1" si="595"/>
        <v>6.5427004067966279E-3</v>
      </c>
      <c r="JL116" s="105">
        <f t="shared" ca="1" si="596"/>
        <v>6.3186611439681921E-3</v>
      </c>
      <c r="JM116" s="105">
        <f t="shared" ca="1" si="597"/>
        <v>6.1018975207435605E-3</v>
      </c>
      <c r="JN116" s="105">
        <f t="shared" ca="1" si="598"/>
        <v>5.8922420829062849E-3</v>
      </c>
      <c r="JO116" s="105">
        <f t="shared" ca="1" si="599"/>
        <v>5.6895228722772693E-3</v>
      </c>
      <c r="JP116" s="105">
        <f t="shared" ca="1" si="600"/>
        <v>5.4935646618768487E-3</v>
      </c>
      <c r="JQ116" s="105">
        <f t="shared" ca="1" si="601"/>
        <v>5.3041900436055743E-3</v>
      </c>
      <c r="JR116" s="105">
        <f t="shared" ca="1" si="602"/>
        <v>5.1212203831480074E-3</v>
      </c>
      <c r="JS116" s="105">
        <f t="shared" ca="1" si="603"/>
        <v>4.9444766554923867E-3</v>
      </c>
      <c r="JT116" s="105">
        <f t="shared" ca="1" si="604"/>
        <v>4.7737801732193243E-3</v>
      </c>
      <c r="JU116" s="105">
        <f t="shared" ca="1" si="605"/>
        <v>4.6089532186054938E-3</v>
      </c>
      <c r="JV116" s="105">
        <f t="shared" ca="1" si="606"/>
        <v>4.4498195895480014E-3</v>
      </c>
      <c r="JW116" s="105">
        <f t="shared" ca="1" si="607"/>
        <v>4.2962050683759958E-3</v>
      </c>
      <c r="JX116" s="105">
        <f t="shared" ca="1" si="608"/>
        <v>4.1479378217596542E-3</v>
      </c>
      <c r="JY116" s="105">
        <f t="shared" ca="1" si="609"/>
        <v>4.004848739126334E-3</v>
      </c>
      <c r="JZ116" s="105">
        <f t="shared" ca="1" si="610"/>
        <v>3.8667717162995659E-3</v>
      </c>
      <c r="KA116" s="105">
        <f t="shared" ca="1" si="611"/>
        <v>3.7335438903990203E-3</v>
      </c>
      <c r="KB116" s="105">
        <f t="shared" ca="1" si="612"/>
        <v>3.6050058314660099E-3</v>
      </c>
      <c r="KC116" s="105">
        <f t="shared" ca="1" si="613"/>
        <v>3.4810016957294524E-3</v>
      </c>
      <c r="KD116" s="105">
        <f t="shared" ca="1" si="614"/>
        <v>3.3613793449393894E-3</v>
      </c>
      <c r="KE116" s="105">
        <f t="shared" ca="1" si="615"/>
        <v>3.2459904357542628E-3</v>
      </c>
      <c r="KF116" s="105">
        <f t="shared" ca="1" si="616"/>
        <v>3.1346904827589625E-3</v>
      </c>
      <c r="KG116" s="105">
        <f t="shared" ca="1" si="617"/>
        <v>3.0273388983359248E-3</v>
      </c>
      <c r="KH116" s="105">
        <f t="shared" ca="1" si="618"/>
        <v>2.9237990122690555E-3</v>
      </c>
      <c r="KI116" s="105">
        <f t="shared" ca="1" si="619"/>
        <v>2.8239380736727292E-3</v>
      </c>
      <c r="KJ116" s="105">
        <f t="shared" ca="1" si="620"/>
        <v>2.7276272375618663E-3</v>
      </c>
      <c r="KK116" s="105">
        <f t="shared" ca="1" si="621"/>
        <v>2.634741538135095E-3</v>
      </c>
      <c r="KL116" s="105">
        <f t="shared" ca="1" si="622"/>
        <v>2.5451598506298131E-3</v>
      </c>
      <c r="KM116" s="105">
        <f t="shared" ca="1" si="623"/>
        <v>2.458764843394494E-3</v>
      </c>
      <c r="KN116" s="105">
        <f t="shared" ca="1" si="624"/>
        <v>2.3754429216635972E-3</v>
      </c>
      <c r="KO116" s="105">
        <f t="shared" ca="1" si="625"/>
        <v>7.3171428570115951E-2</v>
      </c>
      <c r="KP116" s="102"/>
      <c r="KQ116" s="106">
        <f t="shared" ca="1" si="472"/>
        <v>0.39990383515034872</v>
      </c>
      <c r="KR116" s="107">
        <f t="shared" ca="1" si="473"/>
        <v>0.28578432264701015</v>
      </c>
    </row>
    <row r="117" spans="1:304" s="63" customFormat="1" ht="15.5" x14ac:dyDescent="0.35">
      <c r="A117" s="62"/>
      <c r="B117" s="67" t="s">
        <v>219</v>
      </c>
      <c r="C117" s="95">
        <f t="shared" si="474"/>
        <v>1694756</v>
      </c>
      <c r="D117" s="75">
        <f ca="1">'Stochastic inputs'!H138</f>
        <v>25.325547999999998</v>
      </c>
      <c r="E117" s="75">
        <v>16.504994</v>
      </c>
      <c r="F117" s="96">
        <v>25.148269163999998</v>
      </c>
      <c r="G117" s="96">
        <v>16.389459042000002</v>
      </c>
      <c r="H117" s="97">
        <f t="shared" ca="1" si="327"/>
        <v>3.0548224929114851</v>
      </c>
      <c r="I117" s="97">
        <f t="shared" ca="1" si="328"/>
        <v>0.594964193352992</v>
      </c>
      <c r="J117" s="98">
        <f t="shared" si="329"/>
        <v>3.0477978779745207</v>
      </c>
      <c r="K117" s="98">
        <f t="shared" si="330"/>
        <v>0.59496419335299211</v>
      </c>
      <c r="L117" s="98"/>
      <c r="M117" s="99">
        <v>1527250</v>
      </c>
      <c r="N117" s="98"/>
      <c r="O117" s="97">
        <f t="shared" ca="1" si="331"/>
        <v>3.0548224929114851</v>
      </c>
      <c r="P117" s="97">
        <f t="shared" ca="1" si="331"/>
        <v>0.594964193352992</v>
      </c>
      <c r="Q117" s="99">
        <v>1694756</v>
      </c>
      <c r="R117" s="100">
        <v>1705605</v>
      </c>
      <c r="S117" s="99">
        <v>1714065</v>
      </c>
      <c r="T117" s="100">
        <v>1723913</v>
      </c>
      <c r="U117" s="99">
        <v>1719199</v>
      </c>
      <c r="V117" s="100">
        <v>1691810</v>
      </c>
      <c r="W117" s="99">
        <v>1650034</v>
      </c>
      <c r="X117" s="100">
        <v>1616858</v>
      </c>
      <c r="Y117" s="99">
        <v>1553362</v>
      </c>
      <c r="Z117" s="100">
        <v>1527250</v>
      </c>
      <c r="AA117" s="98"/>
      <c r="AB117" s="98">
        <f t="shared" si="332"/>
        <v>3.0477978779745207</v>
      </c>
      <c r="AC117" s="98">
        <f t="shared" si="332"/>
        <v>0.59496419335299211</v>
      </c>
      <c r="AD117" s="101">
        <f t="shared" ca="1" si="333"/>
        <v>632249.76288020762</v>
      </c>
      <c r="AE117" s="101">
        <f t="shared" ca="1" si="334"/>
        <v>30601.050961494329</v>
      </c>
      <c r="AF117" s="101">
        <f t="shared" ca="1" si="335"/>
        <v>30149.755227858368</v>
      </c>
      <c r="AG117" s="101">
        <f t="shared" ca="1" si="336"/>
        <v>29654.919242240103</v>
      </c>
      <c r="AH117" s="101">
        <f t="shared" ca="1" si="337"/>
        <v>29123.091740097454</v>
      </c>
      <c r="AI117" s="101">
        <f t="shared" ca="1" si="338"/>
        <v>28560.267700914796</v>
      </c>
      <c r="AJ117" s="101">
        <f t="shared" ca="1" si="339"/>
        <v>27971.909805217365</v>
      </c>
      <c r="AK117" s="101">
        <f t="shared" ca="1" si="340"/>
        <v>27362.973969213879</v>
      </c>
      <c r="AL117" s="101">
        <f t="shared" ca="1" si="341"/>
        <v>26737.937508544728</v>
      </c>
      <c r="AM117" s="101">
        <f t="shared" ca="1" si="342"/>
        <v>26100.828794037112</v>
      </c>
      <c r="AN117" s="101">
        <f t="shared" ca="1" si="343"/>
        <v>25455.25751784505</v>
      </c>
      <c r="AO117" s="101">
        <f t="shared" ca="1" si="344"/>
        <v>24804.44489655747</v>
      </c>
      <c r="AP117" s="101">
        <f t="shared" ca="1" si="345"/>
        <v>24151.253306406426</v>
      </c>
      <c r="AQ117" s="101">
        <f t="shared" ca="1" si="346"/>
        <v>23498.214981315814</v>
      </c>
      <c r="AR117" s="101">
        <f t="shared" ca="1" si="347"/>
        <v>22847.559512748092</v>
      </c>
      <c r="AS117" s="101">
        <f t="shared" ca="1" si="348"/>
        <v>22201.239976096509</v>
      </c>
      <c r="AT117" s="101">
        <f t="shared" ca="1" si="349"/>
        <v>21560.957575722714</v>
      </c>
      <c r="AU117" s="101">
        <f t="shared" ca="1" si="350"/>
        <v>20928.184753052657</v>
      </c>
      <c r="AV117" s="101">
        <f t="shared" ca="1" si="351"/>
        <v>20304.186742342768</v>
      </c>
      <c r="AW117" s="101">
        <f t="shared" ca="1" si="352"/>
        <v>19690.041589039654</v>
      </c>
      <c r="AX117" s="101">
        <f t="shared" ca="1" si="353"/>
        <v>19086.658668134092</v>
      </c>
      <c r="AY117" s="101">
        <f t="shared" ca="1" si="354"/>
        <v>18494.795756074713</v>
      </c>
      <c r="AZ117" s="101">
        <f t="shared" ca="1" si="355"/>
        <v>17915.074721007102</v>
      </c>
      <c r="BA117" s="101">
        <f t="shared" ca="1" si="356"/>
        <v>17347.995903348597</v>
      </c>
      <c r="BB117" s="101">
        <f t="shared" ca="1" si="357"/>
        <v>16793.951262962182</v>
      </c>
      <c r="BC117" s="101">
        <f t="shared" ca="1" si="358"/>
        <v>16253.236371011179</v>
      </c>
      <c r="BD117" s="101">
        <f t="shared" ca="1" si="359"/>
        <v>15726.061324676855</v>
      </c>
      <c r="BE117" s="101">
        <f t="shared" ca="1" si="360"/>
        <v>15212.560661624486</v>
      </c>
      <c r="BF117" s="101">
        <f t="shared" ca="1" si="361"/>
        <v>14712.802348859932</v>
      </c>
      <c r="BG117" s="101">
        <f t="shared" ca="1" si="362"/>
        <v>14226.79591767031</v>
      </c>
      <c r="BH117" s="101">
        <f t="shared" ca="1" si="363"/>
        <v>13754.49981291429</v>
      </c>
      <c r="BI117" s="101">
        <f t="shared" ca="1" si="364"/>
        <v>13295.828021236444</v>
      </c>
      <c r="BJ117" s="101">
        <f t="shared" ca="1" si="365"/>
        <v>12850.656038892908</v>
      </c>
      <c r="BK117" s="101">
        <f t="shared" ca="1" si="366"/>
        <v>12418.826235976663</v>
      </c>
      <c r="BL117" s="101">
        <f t="shared" ca="1" si="367"/>
        <v>12000.152669931595</v>
      </c>
      <c r="BM117" s="101">
        <f t="shared" ca="1" si="368"/>
        <v>11594.425397446974</v>
      </c>
      <c r="BN117" s="101">
        <f t="shared" ca="1" si="369"/>
        <v>11201.414330149786</v>
      </c>
      <c r="BO117" s="101">
        <f t="shared" ca="1" si="370"/>
        <v>10820.872675985715</v>
      </c>
      <c r="BP117" s="101">
        <f t="shared" ca="1" si="371"/>
        <v>10452.540004870278</v>
      </c>
      <c r="BQ117" s="101">
        <f t="shared" ca="1" si="372"/>
        <v>10096.144973998271</v>
      </c>
      <c r="BR117" s="101">
        <f t="shared" ca="1" si="373"/>
        <v>9751.4077452879392</v>
      </c>
      <c r="BS117" s="101">
        <f t="shared" ca="1" si="374"/>
        <v>9418.0421246365513</v>
      </c>
      <c r="BT117" s="101">
        <f t="shared" ca="1" si="375"/>
        <v>9095.7574501288345</v>
      </c>
      <c r="BU117" s="101">
        <f t="shared" ca="1" si="376"/>
        <v>8784.260253924007</v>
      </c>
      <c r="BV117" s="101">
        <f t="shared" ca="1" si="377"/>
        <v>8483.2557203726174</v>
      </c>
      <c r="BW117" s="101">
        <f t="shared" ca="1" si="378"/>
        <v>8192.4489608584245</v>
      </c>
      <c r="BX117" s="101">
        <f t="shared" ca="1" si="379"/>
        <v>7911.546124010817</v>
      </c>
      <c r="BY117" s="101">
        <f t="shared" ca="1" si="380"/>
        <v>7640.2553581995489</v>
      </c>
      <c r="BZ117" s="101">
        <f t="shared" ca="1" si="381"/>
        <v>7378.2876416566796</v>
      </c>
      <c r="CA117" s="101">
        <f t="shared" ca="1" si="382"/>
        <v>7125.3574941367979</v>
      </c>
      <c r="CB117" s="101">
        <f t="shared" ca="1" si="383"/>
        <v>6881.1835826856541</v>
      </c>
      <c r="CC117" s="101">
        <f t="shared" ca="1" si="384"/>
        <v>6645.4892329209524</v>
      </c>
      <c r="CD117" s="101">
        <f t="shared" ca="1" si="385"/>
        <v>6418.002856099346</v>
      </c>
      <c r="CE117" s="101">
        <f t="shared" ca="1" si="386"/>
        <v>6198.4583012649009</v>
      </c>
      <c r="CF117" s="101">
        <f t="shared" ca="1" si="387"/>
        <v>5986.5951408630772</v>
      </c>
      <c r="CG117" s="101">
        <f t="shared" ca="1" si="388"/>
        <v>5782.158897373155</v>
      </c>
      <c r="CH117" s="101">
        <f t="shared" ca="1" si="389"/>
        <v>5584.9012177716677</v>
      </c>
      <c r="CI117" s="101">
        <f t="shared" ca="1" si="390"/>
        <v>5394.5800019464186</v>
      </c>
      <c r="CJ117" s="101">
        <f t="shared" ca="1" si="391"/>
        <v>5210.9594905789327</v>
      </c>
      <c r="CK117" s="101">
        <f t="shared" ca="1" si="392"/>
        <v>5033.8103174427179</v>
      </c>
      <c r="CL117" s="101">
        <f t="shared" ca="1" si="393"/>
        <v>4862.9095305587371</v>
      </c>
      <c r="CM117" s="101">
        <f t="shared" ca="1" si="394"/>
        <v>4698.0405862028365</v>
      </c>
      <c r="CN117" s="101">
        <f t="shared" ca="1" si="395"/>
        <v>4538.9933193271063</v>
      </c>
      <c r="CO117" s="101">
        <f t="shared" ca="1" si="396"/>
        <v>4385.5638936034065</v>
      </c>
      <c r="CP117" s="101">
        <f t="shared" ca="1" si="397"/>
        <v>4237.5547339366194</v>
      </c>
      <c r="CQ117" s="101">
        <f t="shared" ca="1" si="398"/>
        <v>4094.7744440101092</v>
      </c>
      <c r="CR117" s="101">
        <f t="shared" ca="1" si="399"/>
        <v>126812.27380247689</v>
      </c>
      <c r="CS117" s="102">
        <f t="shared" ca="1" si="400"/>
        <v>1694755.9999999995</v>
      </c>
      <c r="CT117" s="74">
        <f t="shared" si="475"/>
        <v>639839.18309935159</v>
      </c>
      <c r="CU117" s="74">
        <f t="shared" si="476"/>
        <v>30707.501442317094</v>
      </c>
      <c r="CV117" s="74">
        <f t="shared" si="477"/>
        <v>30237.962645352149</v>
      </c>
      <c r="CW117" s="74">
        <f t="shared" si="478"/>
        <v>29725.731203564475</v>
      </c>
      <c r="CX117" s="74">
        <f t="shared" si="479"/>
        <v>29177.392138740837</v>
      </c>
      <c r="CY117" s="74">
        <f t="shared" si="480"/>
        <v>28598.962303355602</v>
      </c>
      <c r="CZ117" s="74">
        <f t="shared" si="481"/>
        <v>27995.914063371089</v>
      </c>
      <c r="DA117" s="74">
        <f t="shared" si="482"/>
        <v>27373.202816715071</v>
      </c>
      <c r="DB117" s="74">
        <f t="shared" si="483"/>
        <v>26735.296911899961</v>
      </c>
      <c r="DC117" s="74">
        <f t="shared" ca="1" si="401"/>
        <v>26100.828794037112</v>
      </c>
      <c r="DD117" s="74">
        <f t="shared" si="484"/>
        <v>25429.526873829953</v>
      </c>
      <c r="DE117" s="74">
        <f t="shared" si="485"/>
        <v>24768.446383903563</v>
      </c>
      <c r="DF117" s="74">
        <f t="shared" si="486"/>
        <v>24105.80053502398</v>
      </c>
      <c r="DG117" s="74">
        <f t="shared" si="487"/>
        <v>23444.089819929271</v>
      </c>
      <c r="DH117" s="74">
        <f t="shared" si="488"/>
        <v>22785.510299613343</v>
      </c>
      <c r="DI117" s="74">
        <f t="shared" si="489"/>
        <v>22131.980351656675</v>
      </c>
      <c r="DJ117" s="74">
        <f t="shared" si="490"/>
        <v>21485.165837773307</v>
      </c>
      <c r="DK117" s="74">
        <f t="shared" si="491"/>
        <v>20846.503647394089</v>
      </c>
      <c r="DL117" s="74">
        <f t="shared" si="492"/>
        <v>20217.223613117127</v>
      </c>
      <c r="DM117" s="74">
        <f t="shared" si="493"/>
        <v>19598.368823003224</v>
      </c>
      <c r="DN117" s="74">
        <f t="shared" si="494"/>
        <v>18990.814376088489</v>
      </c>
      <c r="DO117" s="74">
        <f t="shared" si="495"/>
        <v>18395.284642643768</v>
      </c>
      <c r="DP117" s="74">
        <f t="shared" si="496"/>
        <v>17812.369100971777</v>
      </c>
      <c r="DQ117" s="74">
        <f t="shared" si="497"/>
        <v>17242.536828938501</v>
      </c>
      <c r="DR117" s="74">
        <f t="shared" si="498"/>
        <v>16686.149731925125</v>
      </c>
      <c r="DS117" s="74">
        <f t="shared" si="499"/>
        <v>16143.47459000765</v>
      </c>
      <c r="DT117" s="74">
        <f t="shared" si="500"/>
        <v>15614.694006672207</v>
      </c>
      <c r="DU117" s="74">
        <f t="shared" si="501"/>
        <v>15099.916339516654</v>
      </c>
      <c r="DV117" s="74">
        <f t="shared" si="502"/>
        <v>14599.184690673012</v>
      </c>
      <c r="DW117" s="74">
        <f t="shared" si="503"/>
        <v>14112.485031308877</v>
      </c>
      <c r="DX117" s="74">
        <f t="shared" si="504"/>
        <v>13639.753530751745</v>
      </c>
      <c r="DY117" s="74">
        <f t="shared" si="505"/>
        <v>13180.883156775415</v>
      </c>
      <c r="DZ117" s="74">
        <f t="shared" si="506"/>
        <v>12735.729609405964</v>
      </c>
      <c r="EA117" s="74">
        <f t="shared" si="507"/>
        <v>12304.116646445287</v>
      </c>
      <c r="EB117" s="74">
        <f t="shared" si="508"/>
        <v>11885.840854816062</v>
      </c>
      <c r="EC117" s="74">
        <f t="shared" si="509"/>
        <v>11480.67591781762</v>
      </c>
      <c r="ED117" s="74">
        <f t="shared" si="510"/>
        <v>11088.376424564505</v>
      </c>
      <c r="EE117" s="74">
        <f t="shared" si="511"/>
        <v>10708.681264207937</v>
      </c>
      <c r="EF117" s="74">
        <f t="shared" si="512"/>
        <v>10341.316644093227</v>
      </c>
      <c r="EG117" s="74">
        <f t="shared" si="513"/>
        <v>9985.9987677341596</v>
      </c>
      <c r="EH117" s="74">
        <f t="shared" si="514"/>
        <v>9642.4362054609373</v>
      </c>
      <c r="EI117" s="74">
        <f t="shared" si="515"/>
        <v>9310.331987736603</v>
      </c>
      <c r="EJ117" s="74">
        <f t="shared" si="516"/>
        <v>8989.385448526471</v>
      </c>
      <c r="EK117" s="74">
        <f t="shared" si="517"/>
        <v>8679.2938436410204</v>
      </c>
      <c r="EL117" s="74">
        <f t="shared" si="518"/>
        <v>8379.7537667500819</v>
      </c>
      <c r="EM117" s="74">
        <f t="shared" si="519"/>
        <v>8090.4623836651235</v>
      </c>
      <c r="EN117" s="74">
        <f t="shared" si="520"/>
        <v>7811.118503610006</v>
      </c>
      <c r="EO117" s="74">
        <f t="shared" si="521"/>
        <v>7541.4235044375737</v>
      </c>
      <c r="EP117" s="74">
        <f t="shared" si="522"/>
        <v>7281.0821271577906</v>
      </c>
      <c r="EQ117" s="74">
        <f t="shared" si="523"/>
        <v>7029.803153691746</v>
      </c>
      <c r="ER117" s="74">
        <f t="shared" si="524"/>
        <v>6787.2999804093997</v>
      </c>
      <c r="ES117" s="74">
        <f t="shared" si="525"/>
        <v>6553.2910988326248</v>
      </c>
      <c r="ET117" s="74">
        <f t="shared" si="526"/>
        <v>6327.5004937367576</v>
      </c>
      <c r="EU117" s="74">
        <f t="shared" si="527"/>
        <v>6109.6579679118722</v>
      </c>
      <c r="EV117" s="74">
        <f t="shared" si="528"/>
        <v>5899.4994019134401</v>
      </c>
      <c r="EW117" s="74">
        <f t="shared" si="529"/>
        <v>5696.7669563052596</v>
      </c>
      <c r="EX117" s="74">
        <f t="shared" si="530"/>
        <v>5501.2092231503921</v>
      </c>
      <c r="EY117" s="74">
        <f t="shared" si="531"/>
        <v>5312.5813328123004</v>
      </c>
      <c r="EZ117" s="74">
        <f t="shared" si="532"/>
        <v>5130.6450215272071</v>
      </c>
      <c r="FA117" s="74">
        <f t="shared" si="533"/>
        <v>4955.1686646282551</v>
      </c>
      <c r="FB117" s="74">
        <f t="shared" si="534"/>
        <v>4785.9272798147113</v>
      </c>
      <c r="FC117" s="74">
        <f t="shared" si="535"/>
        <v>4622.70250439134</v>
      </c>
      <c r="FD117" s="74">
        <f t="shared" si="536"/>
        <v>4465.2825499894734</v>
      </c>
      <c r="FE117" s="74">
        <f t="shared" si="537"/>
        <v>4313.4621379201071</v>
      </c>
      <c r="FF117" s="74">
        <f t="shared" si="538"/>
        <v>4167.0424179474448</v>
      </c>
      <c r="FG117" s="74">
        <f t="shared" si="539"/>
        <v>4025.8308730002655</v>
      </c>
      <c r="FH117" s="74">
        <f t="shared" si="540"/>
        <v>124008.78736029819</v>
      </c>
      <c r="FI117" s="102">
        <f t="shared" ca="1" si="402"/>
        <v>1694770.6199485734</v>
      </c>
      <c r="FJ117" s="62"/>
      <c r="FK117" s="103">
        <f t="shared" ca="1" si="626"/>
        <v>0.37306241304365217</v>
      </c>
      <c r="FL117" s="103">
        <f t="shared" ca="1" si="626"/>
        <v>1.8056316638793039E-2</v>
      </c>
      <c r="FM117" s="103">
        <f t="shared" ca="1" si="626"/>
        <v>1.7790027135386084E-2</v>
      </c>
      <c r="FN117" s="103">
        <f t="shared" ca="1" si="626"/>
        <v>1.7498046469367926E-2</v>
      </c>
      <c r="FO117" s="103">
        <f t="shared" ca="1" si="626"/>
        <v>1.7184238757731177E-2</v>
      </c>
      <c r="FP117" s="103">
        <f t="shared" ca="1" si="626"/>
        <v>1.685214137074293E-2</v>
      </c>
      <c r="FQ117" s="103">
        <f t="shared" ca="1" si="626"/>
        <v>1.6504977592772866E-2</v>
      </c>
      <c r="FR117" s="103">
        <f t="shared" ca="1" si="626"/>
        <v>1.6145671689148107E-2</v>
      </c>
      <c r="FS117" s="103">
        <f t="shared" ca="1" si="626"/>
        <v>1.5776865524326059E-2</v>
      </c>
      <c r="FT117" s="103">
        <f t="shared" ca="1" si="626"/>
        <v>1.5400936060434139E-2</v>
      </c>
      <c r="FU117" s="103">
        <f t="shared" ca="1" si="626"/>
        <v>1.5020013215970357E-2</v>
      </c>
      <c r="FV117" s="103">
        <f t="shared" ca="1" si="626"/>
        <v>1.4635997687311612E-2</v>
      </c>
      <c r="FW117" s="103">
        <f t="shared" ca="1" si="626"/>
        <v>1.4250578435129561E-2</v>
      </c>
      <c r="FX117" s="103">
        <f t="shared" ca="1" si="626"/>
        <v>1.3865249617830425E-2</v>
      </c>
      <c r="FY117" s="103">
        <f t="shared" ca="1" si="626"/>
        <v>1.3481326817989196E-2</v>
      </c>
      <c r="FZ117" s="103">
        <f t="shared" ca="1" si="626"/>
        <v>1.3099962458369533E-2</v>
      </c>
      <c r="GA117" s="103">
        <f t="shared" ref="GA117:GO133" ca="1" si="630">AT117/$CS117</f>
        <v>1.2722160343862313E-2</v>
      </c>
      <c r="GB117" s="103">
        <f t="shared" ca="1" si="630"/>
        <v>1.2348789296543374E-2</v>
      </c>
      <c r="GC117" s="103">
        <f t="shared" ca="1" si="630"/>
        <v>1.1980595874770629E-2</v>
      </c>
      <c r="GD117" s="103">
        <f t="shared" ca="1" si="630"/>
        <v>1.1618216185126153E-2</v>
      </c>
      <c r="GE117" s="103">
        <f t="shared" ca="1" si="630"/>
        <v>1.1262186809271716E-2</v>
      </c>
      <c r="GF117" s="103">
        <f t="shared" ca="1" si="630"/>
        <v>1.0912954877324356E-2</v>
      </c>
      <c r="GG117" s="103">
        <f t="shared" ca="1" si="630"/>
        <v>1.0570887325967341E-2</v>
      </c>
      <c r="GH117" s="103">
        <f t="shared" ca="1" si="630"/>
        <v>1.0236279383786576E-2</v>
      </c>
      <c r="GI117" s="103">
        <f t="shared" ca="1" si="630"/>
        <v>9.9093623288321071E-3</v>
      </c>
      <c r="GJ117" s="103">
        <f t="shared" ca="1" si="630"/>
        <v>9.590310564477237E-3</v>
      </c>
      <c r="GK117" s="103">
        <f t="shared" ca="1" si="630"/>
        <v>9.2792480597070365E-3</v>
      </c>
      <c r="GL117" s="103">
        <f t="shared" ca="1" si="630"/>
        <v>8.976254199203006E-3</v>
      </c>
      <c r="GM117" s="103">
        <f t="shared" ca="1" si="630"/>
        <v>8.681369087266801E-3</v>
      </c>
      <c r="GN117" s="103">
        <f t="shared" ca="1" si="630"/>
        <v>8.3945983478862524E-3</v>
      </c>
      <c r="GO117" s="103">
        <f t="shared" ca="1" si="630"/>
        <v>8.1159174612240904E-3</v>
      </c>
      <c r="GP117" s="103">
        <f t="shared" ca="1" si="627"/>
        <v>7.8452756746318925E-3</v>
      </c>
      <c r="GQ117" s="103">
        <f t="shared" ca="1" si="627"/>
        <v>7.5825995239980929E-3</v>
      </c>
      <c r="GR117" s="103">
        <f t="shared" ca="1" si="627"/>
        <v>7.3277959989382939E-3</v>
      </c>
      <c r="GS117" s="103">
        <f t="shared" ca="1" si="627"/>
        <v>7.0807553830354326E-3</v>
      </c>
      <c r="GT117" s="103">
        <f t="shared" ca="1" si="558"/>
        <v>6.8413537980965859E-3</v>
      </c>
      <c r="GU117" s="103">
        <f t="shared" ca="1" si="558"/>
        <v>6.609455479225204E-3</v>
      </c>
      <c r="GV117" s="103">
        <f t="shared" ca="1" si="558"/>
        <v>6.3849148054266908E-3</v>
      </c>
      <c r="GW117" s="103">
        <f t="shared" ca="1" si="558"/>
        <v>6.1675781085125418E-3</v>
      </c>
      <c r="GX117" s="103">
        <f t="shared" ca="1" si="558"/>
        <v>5.9572852811840011E-3</v>
      </c>
      <c r="GY117" s="103">
        <f t="shared" ca="1" si="558"/>
        <v>5.7538712034581625E-3</v>
      </c>
      <c r="GZ117" s="103">
        <f t="shared" ca="1" si="558"/>
        <v>5.5571670049473516E-3</v>
      </c>
      <c r="HA117" s="103">
        <f t="shared" ca="1" si="558"/>
        <v>5.3670011790067935E-3</v>
      </c>
      <c r="HB117" s="103">
        <f t="shared" ca="1" si="558"/>
        <v>5.1832005633400966E-3</v>
      </c>
      <c r="HC117" s="103">
        <f t="shared" ca="1" si="558"/>
        <v>5.0055912003690323E-3</v>
      </c>
      <c r="HD117" s="103">
        <f t="shared" ca="1" si="558"/>
        <v>4.8339990894609173E-3</v>
      </c>
      <c r="HE117" s="103">
        <f t="shared" ca="1" si="557"/>
        <v>4.6682508420154995E-3</v>
      </c>
      <c r="HF117" s="103">
        <f t="shared" ca="1" si="557"/>
        <v>4.5081742493902075E-3</v>
      </c>
      <c r="HG117" s="103">
        <f t="shared" ca="1" si="557"/>
        <v>4.3535987727181267E-3</v>
      </c>
      <c r="HH117" s="103">
        <f t="shared" ca="1" si="557"/>
        <v>4.2043559628269795E-3</v>
      </c>
      <c r="HI117" s="103">
        <f t="shared" ca="1" si="557"/>
        <v>4.0602798176762062E-3</v>
      </c>
      <c r="HJ117" s="103">
        <f t="shared" ca="1" si="557"/>
        <v>3.9212070840409794E-3</v>
      </c>
      <c r="HK117" s="103">
        <f t="shared" ca="1" si="557"/>
        <v>3.7869775095054083E-3</v>
      </c>
      <c r="HL117" s="103">
        <f t="shared" ca="1" si="557"/>
        <v>3.657434050249654E-3</v>
      </c>
      <c r="HM117" s="103">
        <f t="shared" ca="1" si="557"/>
        <v>3.5324230395780152E-3</v>
      </c>
      <c r="HN117" s="103">
        <f t="shared" ca="1" si="557"/>
        <v>3.4117943216446242E-3</v>
      </c>
      <c r="HO117" s="103">
        <f t="shared" ca="1" si="557"/>
        <v>3.2954013543965441E-3</v>
      </c>
      <c r="HP117" s="103">
        <f t="shared" ca="1" si="557"/>
        <v>3.1831012853451588E-3</v>
      </c>
      <c r="HQ117" s="103">
        <f t="shared" ca="1" si="557"/>
        <v>3.0747550034216928E-3</v>
      </c>
      <c r="HR117" s="103">
        <f t="shared" ca="1" si="557"/>
        <v>2.970227169836082E-3</v>
      </c>
      <c r="HS117" s="103">
        <f t="shared" ca="1" si="557"/>
        <v>2.8693862305598792E-3</v>
      </c>
      <c r="HT117" s="103">
        <f t="shared" ca="1" si="557"/>
        <v>2.7721044127903003E-3</v>
      </c>
      <c r="HU117" s="103">
        <f t="shared" ca="1" si="629"/>
        <v>2.67825770749719E-3</v>
      </c>
      <c r="HV117" s="103">
        <f t="shared" ca="1" si="628"/>
        <v>2.5877258399459317E-3</v>
      </c>
      <c r="HW117" s="103">
        <f t="shared" ca="1" si="628"/>
        <v>2.5003922298765255E-3</v>
      </c>
      <c r="HX117" s="103">
        <f t="shared" ca="1" si="628"/>
        <v>2.4161439428508355E-3</v>
      </c>
      <c r="HY117" s="103">
        <f t="shared" ca="1" si="628"/>
        <v>7.4826272219999171E-2</v>
      </c>
      <c r="HZ117" s="104">
        <f t="shared" ca="1" si="541"/>
        <v>0.40447519994341458</v>
      </c>
      <c r="IA117" s="105">
        <f t="shared" ca="1" si="559"/>
        <v>0.37753733488651525</v>
      </c>
      <c r="IB117" s="105">
        <f t="shared" ca="1" si="560"/>
        <v>1.8118972019498952E-2</v>
      </c>
      <c r="IC117" s="105">
        <f t="shared" ca="1" si="561"/>
        <v>1.784192048731037E-2</v>
      </c>
      <c r="ID117" s="105">
        <f t="shared" ca="1" si="562"/>
        <v>1.7539678145037988E-2</v>
      </c>
      <c r="IE117" s="105">
        <f t="shared" ca="1" si="563"/>
        <v>1.7216130487101675E-2</v>
      </c>
      <c r="IF117" s="105">
        <f t="shared" ca="1" si="564"/>
        <v>1.6874827759418804E-2</v>
      </c>
      <c r="IG117" s="105">
        <f t="shared" ca="1" si="565"/>
        <v>1.6518998933448943E-2</v>
      </c>
      <c r="IH117" s="105">
        <f t="shared" ca="1" si="566"/>
        <v>1.615156794348116E-2</v>
      </c>
      <c r="II117" s="105">
        <f t="shared" ca="1" si="567"/>
        <v>1.5775171340125793E-2</v>
      </c>
      <c r="IJ117" s="105">
        <f t="shared" ca="1" si="568"/>
        <v>1.5400803204169968E-2</v>
      </c>
      <c r="IK117" s="105">
        <f t="shared" ca="1" si="569"/>
        <v>1.5004701270194071E-2</v>
      </c>
      <c r="IL117" s="105">
        <f t="shared" ca="1" si="570"/>
        <v>1.46146304947481E-2</v>
      </c>
      <c r="IM117" s="105">
        <f t="shared" ca="1" si="571"/>
        <v>1.4223636078701585E-2</v>
      </c>
      <c r="IN117" s="105">
        <f t="shared" ca="1" si="572"/>
        <v>1.3833193438673527E-2</v>
      </c>
      <c r="IO117" s="105">
        <f t="shared" ca="1" si="573"/>
        <v>1.3444598361225281E-2</v>
      </c>
      <c r="IP117" s="105">
        <f t="shared" ca="1" si="574"/>
        <v>1.3058982785722503E-2</v>
      </c>
      <c r="IQ117" s="105">
        <f t="shared" ca="1" si="575"/>
        <v>1.2677329654455102E-2</v>
      </c>
      <c r="IR117" s="105">
        <f t="shared" ca="1" si="576"/>
        <v>1.2300486804536806E-2</v>
      </c>
      <c r="IS117" s="105">
        <f t="shared" ca="1" si="577"/>
        <v>1.1929179899124403E-2</v>
      </c>
      <c r="IT117" s="105">
        <f t="shared" ca="1" si="578"/>
        <v>1.1564024412694811E-2</v>
      </c>
      <c r="IU117" s="105">
        <f t="shared" ca="1" si="579"/>
        <v>1.1205536697741875E-2</v>
      </c>
      <c r="IV117" s="105">
        <f t="shared" ca="1" si="580"/>
        <v>1.0854144169198519E-2</v>
      </c>
      <c r="IW117" s="105">
        <f t="shared" ca="1" si="581"/>
        <v>1.0510194648944458E-2</v>
      </c>
      <c r="IX117" s="105">
        <f t="shared" ca="1" si="582"/>
        <v>1.0173964916539392E-2</v>
      </c>
      <c r="IY117" s="105">
        <f t="shared" ca="1" si="583"/>
        <v>9.8456685143806979E-3</v>
      </c>
      <c r="IZ117" s="105">
        <f t="shared" ca="1" si="584"/>
        <v>9.5254628561459911E-3</v>
      </c>
      <c r="JA117" s="105">
        <f t="shared" ca="1" si="585"/>
        <v>9.2134556870864474E-3</v>
      </c>
      <c r="JB117" s="105">
        <f t="shared" ca="1" si="586"/>
        <v>8.9097109436407692E-3</v>
      </c>
      <c r="JC117" s="105">
        <f t="shared" ca="1" si="587"/>
        <v>8.6142540582371044E-3</v>
      </c>
      <c r="JD117" s="105">
        <f t="shared" ca="1" si="588"/>
        <v>8.327076753157964E-3</v>
      </c>
      <c r="JE117" s="105">
        <f t="shared" ca="1" si="589"/>
        <v>8.0481413650926002E-3</v>
      </c>
      <c r="JF117" s="105">
        <f t="shared" ca="1" si="590"/>
        <v>7.7773847396383228E-3</v>
      </c>
      <c r="JG117" s="105">
        <f t="shared" ca="1" si="591"/>
        <v>7.5147217325447976E-3</v>
      </c>
      <c r="JH117" s="105">
        <f t="shared" ca="1" si="592"/>
        <v>7.2600483520410845E-3</v>
      </c>
      <c r="JI117" s="105">
        <f t="shared" ca="1" si="593"/>
        <v>7.0132445741694117E-3</v>
      </c>
      <c r="JJ117" s="105">
        <f t="shared" ca="1" si="594"/>
        <v>6.7741768606810002E-3</v>
      </c>
      <c r="JK117" s="105">
        <f t="shared" ca="1" si="595"/>
        <v>6.5427004067966279E-3</v>
      </c>
      <c r="JL117" s="105">
        <f t="shared" ca="1" si="596"/>
        <v>6.318661143968193E-3</v>
      </c>
      <c r="JM117" s="105">
        <f t="shared" ca="1" si="597"/>
        <v>6.1018975207435605E-3</v>
      </c>
      <c r="JN117" s="105">
        <f t="shared" ca="1" si="598"/>
        <v>5.8922420829062858E-3</v>
      </c>
      <c r="JO117" s="105">
        <f t="shared" ca="1" si="599"/>
        <v>5.6895228722772702E-3</v>
      </c>
      <c r="JP117" s="105">
        <f t="shared" ca="1" si="600"/>
        <v>5.4935646618768496E-3</v>
      </c>
      <c r="JQ117" s="105">
        <f t="shared" ca="1" si="601"/>
        <v>5.3041900436055752E-3</v>
      </c>
      <c r="JR117" s="105">
        <f t="shared" ca="1" si="602"/>
        <v>5.1212203831480082E-3</v>
      </c>
      <c r="JS117" s="105">
        <f t="shared" ca="1" si="603"/>
        <v>4.9444766554923875E-3</v>
      </c>
      <c r="JT117" s="105">
        <f t="shared" ca="1" si="604"/>
        <v>4.7737801732193252E-3</v>
      </c>
      <c r="JU117" s="105">
        <f t="shared" ca="1" si="605"/>
        <v>4.6089532186054938E-3</v>
      </c>
      <c r="JV117" s="105">
        <f t="shared" ca="1" si="606"/>
        <v>4.4498195895480023E-3</v>
      </c>
      <c r="JW117" s="105">
        <f t="shared" ca="1" si="607"/>
        <v>4.2962050683759967E-3</v>
      </c>
      <c r="JX117" s="105">
        <f t="shared" ca="1" si="608"/>
        <v>4.1479378217596551E-3</v>
      </c>
      <c r="JY117" s="105">
        <f t="shared" ca="1" si="609"/>
        <v>4.004848739126334E-3</v>
      </c>
      <c r="JZ117" s="105">
        <f t="shared" ca="1" si="610"/>
        <v>3.8667717162995663E-3</v>
      </c>
      <c r="KA117" s="105">
        <f t="shared" ca="1" si="611"/>
        <v>3.7335438903990212E-3</v>
      </c>
      <c r="KB117" s="105">
        <f t="shared" ca="1" si="612"/>
        <v>3.6050058314660099E-3</v>
      </c>
      <c r="KC117" s="105">
        <f t="shared" ca="1" si="613"/>
        <v>3.4810016957294528E-3</v>
      </c>
      <c r="KD117" s="105">
        <f t="shared" ca="1" si="614"/>
        <v>3.3613793449393898E-3</v>
      </c>
      <c r="KE117" s="105">
        <f t="shared" ca="1" si="615"/>
        <v>3.2459904357542628E-3</v>
      </c>
      <c r="KF117" s="105">
        <f t="shared" ca="1" si="616"/>
        <v>3.1346904827589629E-3</v>
      </c>
      <c r="KG117" s="105">
        <f t="shared" ca="1" si="617"/>
        <v>3.0273388983359253E-3</v>
      </c>
      <c r="KH117" s="105">
        <f t="shared" ca="1" si="618"/>
        <v>2.9237990122690564E-3</v>
      </c>
      <c r="KI117" s="105">
        <f t="shared" ca="1" si="619"/>
        <v>2.8239380736727292E-3</v>
      </c>
      <c r="KJ117" s="105">
        <f t="shared" ca="1" si="620"/>
        <v>2.7276272375618671E-3</v>
      </c>
      <c r="KK117" s="105">
        <f t="shared" ca="1" si="621"/>
        <v>2.6347415381350954E-3</v>
      </c>
      <c r="KL117" s="105">
        <f t="shared" ca="1" si="622"/>
        <v>2.5451598506298131E-3</v>
      </c>
      <c r="KM117" s="105">
        <f t="shared" ca="1" si="623"/>
        <v>2.4587648433944949E-3</v>
      </c>
      <c r="KN117" s="105">
        <f t="shared" ca="1" si="624"/>
        <v>2.3754429216635972E-3</v>
      </c>
      <c r="KO117" s="105">
        <f t="shared" ca="1" si="625"/>
        <v>7.3171428570115965E-2</v>
      </c>
      <c r="KP117" s="102"/>
      <c r="KQ117" s="106">
        <f t="shared" ca="1" si="472"/>
        <v>0.39990383515034877</v>
      </c>
      <c r="KR117" s="107">
        <f t="shared" ca="1" si="473"/>
        <v>0.28578432264701015</v>
      </c>
    </row>
    <row r="118" spans="1:304" s="63" customFormat="1" ht="15.5" x14ac:dyDescent="0.35">
      <c r="A118" s="62"/>
      <c r="B118" s="67" t="s">
        <v>220</v>
      </c>
      <c r="C118" s="95">
        <f t="shared" si="474"/>
        <v>1689415</v>
      </c>
      <c r="D118" s="75">
        <f ca="1">'Stochastic inputs'!H139</f>
        <v>25.325547999999998</v>
      </c>
      <c r="E118" s="75">
        <v>16.504994</v>
      </c>
      <c r="F118" s="96">
        <v>25.148269163999998</v>
      </c>
      <c r="G118" s="96">
        <v>16.389459042000002</v>
      </c>
      <c r="H118" s="97">
        <f t="shared" ca="1" si="327"/>
        <v>3.0548224929114851</v>
      </c>
      <c r="I118" s="97">
        <f t="shared" ca="1" si="328"/>
        <v>0.594964193352992</v>
      </c>
      <c r="J118" s="98">
        <f t="shared" si="329"/>
        <v>3.0477978779745207</v>
      </c>
      <c r="K118" s="98">
        <f t="shared" si="330"/>
        <v>0.59496419335299211</v>
      </c>
      <c r="L118" s="98"/>
      <c r="M118" s="99">
        <v>1552580</v>
      </c>
      <c r="N118" s="98"/>
      <c r="O118" s="97">
        <f t="shared" ca="1" si="331"/>
        <v>3.0548224929114851</v>
      </c>
      <c r="P118" s="97">
        <f t="shared" ca="1" si="331"/>
        <v>0.594964193352992</v>
      </c>
      <c r="Q118" s="99">
        <v>1689415</v>
      </c>
      <c r="R118" s="100">
        <v>1693855</v>
      </c>
      <c r="S118" s="99">
        <v>1704651</v>
      </c>
      <c r="T118" s="100">
        <v>1713093</v>
      </c>
      <c r="U118" s="99">
        <v>1722955</v>
      </c>
      <c r="V118" s="100">
        <v>1718267</v>
      </c>
      <c r="W118" s="99">
        <v>1690909</v>
      </c>
      <c r="X118" s="100">
        <v>1649164</v>
      </c>
      <c r="Y118" s="99">
        <v>1616030</v>
      </c>
      <c r="Z118" s="100">
        <v>1552580</v>
      </c>
      <c r="AA118" s="98"/>
      <c r="AB118" s="98">
        <f t="shared" si="332"/>
        <v>3.0477978779745207</v>
      </c>
      <c r="AC118" s="98">
        <f t="shared" si="332"/>
        <v>0.59496419335299211</v>
      </c>
      <c r="AD118" s="101">
        <f t="shared" ca="1" si="333"/>
        <v>630257.23653214145</v>
      </c>
      <c r="AE118" s="101">
        <f t="shared" ca="1" si="334"/>
        <v>30504.612174326536</v>
      </c>
      <c r="AF118" s="101">
        <f t="shared" ca="1" si="335"/>
        <v>30054.738692928269</v>
      </c>
      <c r="AG118" s="101">
        <f t="shared" ca="1" si="336"/>
        <v>29561.462176047211</v>
      </c>
      <c r="AH118" s="101">
        <f t="shared" ca="1" si="337"/>
        <v>29031.310720892412</v>
      </c>
      <c r="AI118" s="101">
        <f t="shared" ca="1" si="338"/>
        <v>28470.260413853655</v>
      </c>
      <c r="AJ118" s="101">
        <f t="shared" ca="1" si="339"/>
        <v>27883.756719894365</v>
      </c>
      <c r="AK118" s="101">
        <f t="shared" ca="1" si="340"/>
        <v>27276.739936722137</v>
      </c>
      <c r="AL118" s="101">
        <f t="shared" ca="1" si="341"/>
        <v>26653.673269779305</v>
      </c>
      <c r="AM118" s="101">
        <f t="shared" ca="1" si="342"/>
        <v>26018.572394538332</v>
      </c>
      <c r="AN118" s="101">
        <f t="shared" ca="1" si="343"/>
        <v>25375.035627258552</v>
      </c>
      <c r="AO118" s="101">
        <f t="shared" ca="1" si="344"/>
        <v>24726.27403290954</v>
      </c>
      <c r="AP118" s="101">
        <f t="shared" ca="1" si="345"/>
        <v>24075.1409669844</v>
      </c>
      <c r="AQ118" s="101">
        <f t="shared" ca="1" si="346"/>
        <v>23424.160683106984</v>
      </c>
      <c r="AR118" s="101">
        <f t="shared" ca="1" si="347"/>
        <v>22775.555746213209</v>
      </c>
      <c r="AS118" s="101">
        <f t="shared" ca="1" si="348"/>
        <v>22131.273076606358</v>
      </c>
      <c r="AT118" s="101">
        <f t="shared" ca="1" si="349"/>
        <v>21493.008517326143</v>
      </c>
      <c r="AU118" s="101">
        <f t="shared" ca="1" si="350"/>
        <v>20862.229869419822</v>
      </c>
      <c r="AV118" s="101">
        <f t="shared" ca="1" si="351"/>
        <v>20240.198379775618</v>
      </c>
      <c r="AW118" s="101">
        <f t="shared" ca="1" si="352"/>
        <v>19627.988696394896</v>
      </c>
      <c r="AX118" s="101">
        <f t="shared" ca="1" si="353"/>
        <v>19026.507328385771</v>
      </c>
      <c r="AY118" s="101">
        <f t="shared" ca="1" si="354"/>
        <v>18436.509664074925</v>
      </c>
      <c r="AZ118" s="101">
        <f t="shared" ca="1" si="355"/>
        <v>17858.615611799109</v>
      </c>
      <c r="BA118" s="101">
        <f t="shared" ca="1" si="356"/>
        <v>17293.323935159791</v>
      </c>
      <c r="BB118" s="101">
        <f t="shared" ca="1" si="357"/>
        <v>16741.025358763891</v>
      </c>
      <c r="BC118" s="101">
        <f t="shared" ca="1" si="358"/>
        <v>16202.014522286305</v>
      </c>
      <c r="BD118" s="101">
        <f t="shared" ca="1" si="359"/>
        <v>15676.50086078996</v>
      </c>
      <c r="BE118" s="101">
        <f t="shared" ca="1" si="360"/>
        <v>15164.618487946544</v>
      </c>
      <c r="BF118" s="101">
        <f t="shared" ca="1" si="361"/>
        <v>14666.435156564839</v>
      </c>
      <c r="BG118" s="101">
        <f t="shared" ca="1" si="362"/>
        <v>14181.960367894249</v>
      </c>
      <c r="BH118" s="101">
        <f t="shared" ca="1" si="363"/>
        <v>13711.152697753891</v>
      </c>
      <c r="BI118" s="101">
        <f t="shared" ca="1" si="364"/>
        <v>13253.926403858235</v>
      </c>
      <c r="BJ118" s="101">
        <f t="shared" ca="1" si="365"/>
        <v>12810.157374835233</v>
      </c>
      <c r="BK118" s="101">
        <f t="shared" ca="1" si="366"/>
        <v>12379.688477546333</v>
      </c>
      <c r="BL118" s="101">
        <f t="shared" ca="1" si="367"/>
        <v>11962.334355430803</v>
      </c>
      <c r="BM118" s="101">
        <f t="shared" ca="1" si="368"/>
        <v>11557.885726811339</v>
      </c>
      <c r="BN118" s="101">
        <f t="shared" ca="1" si="369"/>
        <v>11166.113228435244</v>
      </c>
      <c r="BO118" s="101">
        <f t="shared" ca="1" si="370"/>
        <v>10786.770846009929</v>
      </c>
      <c r="BP118" s="101">
        <f t="shared" ca="1" si="371"/>
        <v>10419.598970192712</v>
      </c>
      <c r="BQ118" s="101">
        <f t="shared" ca="1" si="372"/>
        <v>10064.327113311467</v>
      </c>
      <c r="BR118" s="101">
        <f t="shared" ca="1" si="373"/>
        <v>9720.6763191902683</v>
      </c>
      <c r="BS118" s="101">
        <f t="shared" ca="1" si="374"/>
        <v>9388.3612956631277</v>
      </c>
      <c r="BT118" s="101">
        <f t="shared" ca="1" si="375"/>
        <v>9067.0922968317591</v>
      </c>
      <c r="BU118" s="101">
        <f t="shared" ca="1" si="376"/>
        <v>8756.5767797152075</v>
      </c>
      <c r="BV118" s="101">
        <f t="shared" ca="1" si="377"/>
        <v>8456.5208577714457</v>
      </c>
      <c r="BW118" s="101">
        <f t="shared" ca="1" si="378"/>
        <v>8166.6305717216137</v>
      </c>
      <c r="BX118" s="101">
        <f t="shared" ca="1" si="379"/>
        <v>7886.6129962636123</v>
      </c>
      <c r="BY118" s="101">
        <f t="shared" ca="1" si="380"/>
        <v>7616.1771995335557</v>
      </c>
      <c r="BZ118" s="101">
        <f t="shared" ca="1" si="381"/>
        <v>7355.0350706115923</v>
      </c>
      <c r="CA118" s="101">
        <f t="shared" ca="1" si="382"/>
        <v>7102.9020289393384</v>
      </c>
      <c r="CB118" s="101">
        <f t="shared" ca="1" si="383"/>
        <v>6859.4976281794452</v>
      </c>
      <c r="CC118" s="101">
        <f t="shared" ca="1" si="384"/>
        <v>6624.5460658850898</v>
      </c>
      <c r="CD118" s="101">
        <f t="shared" ca="1" si="385"/>
        <v>6397.7766092210768</v>
      </c>
      <c r="CE118" s="101">
        <f t="shared" ca="1" si="386"/>
        <v>6178.9239460025174</v>
      </c>
      <c r="CF118" s="101">
        <f t="shared" ca="1" si="387"/>
        <v>5967.7284694086911</v>
      </c>
      <c r="CG118" s="101">
        <f t="shared" ca="1" si="388"/>
        <v>5763.9365039012509</v>
      </c>
      <c r="CH118" s="101">
        <f t="shared" ca="1" si="389"/>
        <v>5567.3004791378362</v>
      </c>
      <c r="CI118" s="101">
        <f t="shared" ca="1" si="390"/>
        <v>5377.5790579813902</v>
      </c>
      <c r="CJ118" s="101">
        <f t="shared" ca="1" si="391"/>
        <v>5194.5372241056575</v>
      </c>
      <c r="CK118" s="101">
        <f t="shared" ca="1" si="392"/>
        <v>5017.9463341286237</v>
      </c>
      <c r="CL118" s="101">
        <f t="shared" ca="1" si="393"/>
        <v>4847.584138701317</v>
      </c>
      <c r="CM118" s="101">
        <f t="shared" ca="1" si="394"/>
        <v>4683.2347765341237</v>
      </c>
      <c r="CN118" s="101">
        <f t="shared" ca="1" si="395"/>
        <v>4524.6887449113638</v>
      </c>
      <c r="CO118" s="101">
        <f t="shared" ca="1" si="396"/>
        <v>4371.7428498922554</v>
      </c>
      <c r="CP118" s="101">
        <f t="shared" ca="1" si="397"/>
        <v>4224.2001390368487</v>
      </c>
      <c r="CQ118" s="101">
        <f t="shared" ca="1" si="398"/>
        <v>4081.8698192113429</v>
      </c>
      <c r="CR118" s="101">
        <f t="shared" ca="1" si="399"/>
        <v>126412.62668254988</v>
      </c>
      <c r="CS118" s="102">
        <f t="shared" ca="1" si="400"/>
        <v>1689415</v>
      </c>
      <c r="CT118" s="74">
        <f t="shared" si="475"/>
        <v>637822.73879885429</v>
      </c>
      <c r="CU118" s="74">
        <f t="shared" si="476"/>
        <v>30610.727177937199</v>
      </c>
      <c r="CV118" s="74">
        <f t="shared" si="477"/>
        <v>30142.6681259707</v>
      </c>
      <c r="CW118" s="74">
        <f t="shared" si="478"/>
        <v>29632.050974458787</v>
      </c>
      <c r="CX118" s="74">
        <f t="shared" si="479"/>
        <v>29085.439992583502</v>
      </c>
      <c r="CY118" s="74">
        <f t="shared" si="480"/>
        <v>28508.8330707922</v>
      </c>
      <c r="CZ118" s="74">
        <f t="shared" si="481"/>
        <v>27907.685328961848</v>
      </c>
      <c r="DA118" s="74">
        <f t="shared" si="482"/>
        <v>27286.936548152473</v>
      </c>
      <c r="DB118" s="74">
        <f t="shared" si="483"/>
        <v>26651.040994938194</v>
      </c>
      <c r="DC118" s="74">
        <f t="shared" ca="1" si="401"/>
        <v>26018.572394538332</v>
      </c>
      <c r="DD118" s="74">
        <f t="shared" si="484"/>
        <v>25349.386073010763</v>
      </c>
      <c r="DE118" s="74">
        <f t="shared" si="485"/>
        <v>24690.388969068375</v>
      </c>
      <c r="DF118" s="74">
        <f t="shared" si="486"/>
        <v>24029.831439379788</v>
      </c>
      <c r="DG118" s="74">
        <f t="shared" si="487"/>
        <v>23370.20609641495</v>
      </c>
      <c r="DH118" s="74">
        <f t="shared" si="488"/>
        <v>22713.702080312018</v>
      </c>
      <c r="DI118" s="74">
        <f t="shared" si="489"/>
        <v>22062.231722911183</v>
      </c>
      <c r="DJ118" s="74">
        <f t="shared" si="490"/>
        <v>21417.455635986415</v>
      </c>
      <c r="DK118" s="74">
        <f t="shared" si="491"/>
        <v>20780.80618063148</v>
      </c>
      <c r="DL118" s="74">
        <f t="shared" si="492"/>
        <v>20153.509313644128</v>
      </c>
      <c r="DM118" s="74">
        <f t="shared" si="493"/>
        <v>19536.60483580763</v>
      </c>
      <c r="DN118" s="74">
        <f t="shared" si="494"/>
        <v>18930.965088295623</v>
      </c>
      <c r="DO118" s="74">
        <f t="shared" si="495"/>
        <v>18337.312158536108</v>
      </c>
      <c r="DP118" s="74">
        <f t="shared" si="496"/>
        <v>17756.233667099117</v>
      </c>
      <c r="DQ118" s="74">
        <f t="shared" si="497"/>
        <v>17188.197213558258</v>
      </c>
      <c r="DR118" s="74">
        <f t="shared" si="498"/>
        <v>16633.563562754924</v>
      </c>
      <c r="DS118" s="74">
        <f t="shared" si="499"/>
        <v>16092.598654011417</v>
      </c>
      <c r="DT118" s="74">
        <f t="shared" si="500"/>
        <v>15565.484515341515</v>
      </c>
      <c r="DU118" s="74">
        <f t="shared" si="501"/>
        <v>15052.329162855613</v>
      </c>
      <c r="DV118" s="74">
        <f t="shared" si="502"/>
        <v>14553.17556284996</v>
      </c>
      <c r="DW118" s="74">
        <f t="shared" si="503"/>
        <v>14068.009730703823</v>
      </c>
      <c r="DX118" s="74">
        <f t="shared" si="504"/>
        <v>13596.768036906173</v>
      </c>
      <c r="DY118" s="74">
        <f t="shared" si="505"/>
        <v>13139.343786541389</v>
      </c>
      <c r="DZ118" s="74">
        <f t="shared" si="506"/>
        <v>12695.593134394909</v>
      </c>
      <c r="EA118" s="74">
        <f t="shared" si="507"/>
        <v>12265.340393693466</v>
      </c>
      <c r="EB118" s="74">
        <f t="shared" si="508"/>
        <v>11848.382792413231</v>
      </c>
      <c r="EC118" s="74">
        <f t="shared" si="509"/>
        <v>11444.494727087471</v>
      </c>
      <c r="ED118" s="74">
        <f t="shared" si="510"/>
        <v>11053.431560239731</v>
      </c>
      <c r="EE118" s="74">
        <f t="shared" si="511"/>
        <v>10674.933003908438</v>
      </c>
      <c r="EF118" s="74">
        <f t="shared" si="512"/>
        <v>10308.726128292663</v>
      </c>
      <c r="EG118" s="74">
        <f t="shared" si="513"/>
        <v>9954.5280312868672</v>
      </c>
      <c r="EH118" s="74">
        <f t="shared" si="514"/>
        <v>9612.0482016578135</v>
      </c>
      <c r="EI118" s="74">
        <f t="shared" si="515"/>
        <v>9280.9906057639182</v>
      </c>
      <c r="EJ118" s="74">
        <f t="shared" si="516"/>
        <v>8961.0555251153255</v>
      </c>
      <c r="EK118" s="74">
        <f t="shared" si="517"/>
        <v>8651.9411696166262</v>
      </c>
      <c r="EL118" s="74">
        <f t="shared" si="518"/>
        <v>8353.3450891184875</v>
      </c>
      <c r="EM118" s="74">
        <f t="shared" si="519"/>
        <v>8064.9654038101153</v>
      </c>
      <c r="EN118" s="74">
        <f t="shared" si="520"/>
        <v>7786.5018721139204</v>
      </c>
      <c r="EO118" s="74">
        <f t="shared" si="521"/>
        <v>7517.6568129862962</v>
      </c>
      <c r="EP118" s="74">
        <f t="shared" si="522"/>
        <v>7258.1358979418155</v>
      </c>
      <c r="EQ118" s="74">
        <f t="shared" si="523"/>
        <v>7007.6488266712968</v>
      </c>
      <c r="ER118" s="74">
        <f t="shared" si="524"/>
        <v>6765.9098987720627</v>
      </c>
      <c r="ES118" s="74">
        <f t="shared" si="525"/>
        <v>6532.6384929360447</v>
      </c>
      <c r="ET118" s="74">
        <f t="shared" si="526"/>
        <v>6307.559463796726</v>
      </c>
      <c r="EU118" s="74">
        <f t="shared" si="527"/>
        <v>6090.4034656669373</v>
      </c>
      <c r="EV118" s="74">
        <f t="shared" si="528"/>
        <v>5880.9072114709106</v>
      </c>
      <c r="EW118" s="74">
        <f t="shared" si="529"/>
        <v>5678.8136743498471</v>
      </c>
      <c r="EX118" s="74">
        <f t="shared" si="530"/>
        <v>5483.8722386754316</v>
      </c>
      <c r="EY118" s="74">
        <f t="shared" si="531"/>
        <v>5295.8388065143845</v>
      </c>
      <c r="EZ118" s="74">
        <f t="shared" si="532"/>
        <v>5114.4758649878722</v>
      </c>
      <c r="FA118" s="74">
        <f t="shared" si="533"/>
        <v>4939.552519390958</v>
      </c>
      <c r="FB118" s="74">
        <f t="shared" si="534"/>
        <v>4770.8444964515074</v>
      </c>
      <c r="FC118" s="74">
        <f t="shared" si="535"/>
        <v>4608.1341216412839</v>
      </c>
      <c r="FD118" s="74">
        <f t="shared" si="536"/>
        <v>4451.210274039724</v>
      </c>
      <c r="FE118" s="74">
        <f t="shared" si="537"/>
        <v>4299.8683218907609</v>
      </c>
      <c r="FF118" s="74">
        <f t="shared" si="538"/>
        <v>4153.9100416323545</v>
      </c>
      <c r="FG118" s="74">
        <f t="shared" si="539"/>
        <v>4013.1435229081612</v>
      </c>
      <c r="FH118" s="74">
        <f t="shared" si="540"/>
        <v>123617.97538896347</v>
      </c>
      <c r="FI118" s="102">
        <f t="shared" ca="1" si="402"/>
        <v>1689429.5738740093</v>
      </c>
      <c r="FJ118" s="62"/>
      <c r="FK118" s="103">
        <f t="shared" ca="1" si="626"/>
        <v>0.37306241304365206</v>
      </c>
      <c r="FL118" s="103">
        <f t="shared" ca="1" si="626"/>
        <v>1.8056316638793035E-2</v>
      </c>
      <c r="FM118" s="103">
        <f t="shared" ca="1" si="626"/>
        <v>1.7790027135386077E-2</v>
      </c>
      <c r="FN118" s="103">
        <f t="shared" ca="1" si="626"/>
        <v>1.7498046469367923E-2</v>
      </c>
      <c r="FO118" s="103">
        <f t="shared" ca="1" si="626"/>
        <v>1.7184238757731174E-2</v>
      </c>
      <c r="FP118" s="103">
        <f t="shared" ca="1" si="626"/>
        <v>1.6852141370742924E-2</v>
      </c>
      <c r="FQ118" s="103">
        <f t="shared" ca="1" si="626"/>
        <v>1.6504977592772863E-2</v>
      </c>
      <c r="FR118" s="103">
        <f t="shared" ca="1" si="626"/>
        <v>1.61456716891481E-2</v>
      </c>
      <c r="FS118" s="103">
        <f t="shared" ca="1" si="626"/>
        <v>1.5776865524326056E-2</v>
      </c>
      <c r="FT118" s="103">
        <f t="shared" ca="1" si="626"/>
        <v>1.5400936060434134E-2</v>
      </c>
      <c r="FU118" s="103">
        <f t="shared" ca="1" si="626"/>
        <v>1.5020013215970351E-2</v>
      </c>
      <c r="FV118" s="103">
        <f t="shared" ca="1" si="626"/>
        <v>1.4635997687311608E-2</v>
      </c>
      <c r="FW118" s="103">
        <f t="shared" ca="1" si="626"/>
        <v>1.4250578435129557E-2</v>
      </c>
      <c r="FX118" s="103">
        <f t="shared" ca="1" si="626"/>
        <v>1.3865249617830424E-2</v>
      </c>
      <c r="FY118" s="103">
        <f t="shared" ca="1" si="626"/>
        <v>1.348132681798919E-2</v>
      </c>
      <c r="FZ118" s="103">
        <f t="shared" ca="1" si="626"/>
        <v>1.309996245836953E-2</v>
      </c>
      <c r="GA118" s="103">
        <f t="shared" ca="1" si="630"/>
        <v>1.272216034386231E-2</v>
      </c>
      <c r="GB118" s="103">
        <f t="shared" ca="1" si="630"/>
        <v>1.2348789296543372E-2</v>
      </c>
      <c r="GC118" s="103">
        <f t="shared" ca="1" si="630"/>
        <v>1.1980595874770628E-2</v>
      </c>
      <c r="GD118" s="103">
        <f t="shared" ca="1" si="630"/>
        <v>1.1618216185126151E-2</v>
      </c>
      <c r="GE118" s="103">
        <f t="shared" ca="1" si="630"/>
        <v>1.1262186809271713E-2</v>
      </c>
      <c r="GF118" s="103">
        <f t="shared" ca="1" si="630"/>
        <v>1.0912954877324355E-2</v>
      </c>
      <c r="GG118" s="103">
        <f t="shared" ca="1" si="630"/>
        <v>1.0570887325967337E-2</v>
      </c>
      <c r="GH118" s="103">
        <f t="shared" ca="1" si="630"/>
        <v>1.0236279383786571E-2</v>
      </c>
      <c r="GI118" s="103">
        <f t="shared" ca="1" si="630"/>
        <v>9.9093623288321053E-3</v>
      </c>
      <c r="GJ118" s="103">
        <f t="shared" ca="1" si="630"/>
        <v>9.5903105644772335E-3</v>
      </c>
      <c r="GK118" s="103">
        <f t="shared" ca="1" si="630"/>
        <v>9.2792480597070348E-3</v>
      </c>
      <c r="GL118" s="103">
        <f t="shared" ca="1" si="630"/>
        <v>8.9762541992030043E-3</v>
      </c>
      <c r="GM118" s="103">
        <f t="shared" ca="1" si="630"/>
        <v>8.6813690872667992E-3</v>
      </c>
      <c r="GN118" s="103">
        <f t="shared" ca="1" si="630"/>
        <v>8.3945983478862507E-3</v>
      </c>
      <c r="GO118" s="103">
        <f t="shared" ca="1" si="630"/>
        <v>8.115917461224087E-3</v>
      </c>
      <c r="GP118" s="103">
        <f t="shared" ca="1" si="627"/>
        <v>7.8452756746318908E-3</v>
      </c>
      <c r="GQ118" s="103">
        <f t="shared" ca="1" si="627"/>
        <v>7.5825995239980895E-3</v>
      </c>
      <c r="GR118" s="103">
        <f t="shared" ca="1" si="627"/>
        <v>7.3277959989382913E-3</v>
      </c>
      <c r="GS118" s="103">
        <f t="shared" ca="1" si="627"/>
        <v>7.0807553830354308E-3</v>
      </c>
      <c r="GT118" s="103">
        <f t="shared" ca="1" si="558"/>
        <v>6.8413537980965833E-3</v>
      </c>
      <c r="GU118" s="103">
        <f t="shared" ca="1" si="558"/>
        <v>6.6094554792252014E-3</v>
      </c>
      <c r="GV118" s="103">
        <f t="shared" ca="1" si="558"/>
        <v>6.3849148054266891E-3</v>
      </c>
      <c r="GW118" s="103">
        <f t="shared" ca="1" si="558"/>
        <v>6.1675781085125392E-3</v>
      </c>
      <c r="GX118" s="103">
        <f t="shared" ca="1" si="558"/>
        <v>5.9572852811839994E-3</v>
      </c>
      <c r="GY118" s="103">
        <f t="shared" ca="1" si="558"/>
        <v>5.7538712034581607E-3</v>
      </c>
      <c r="GZ118" s="103">
        <f t="shared" ca="1" si="558"/>
        <v>5.5571670049473507E-3</v>
      </c>
      <c r="HA118" s="103">
        <f t="shared" ca="1" si="558"/>
        <v>5.3670011790067917E-3</v>
      </c>
      <c r="HB118" s="103">
        <f t="shared" ca="1" si="558"/>
        <v>5.1832005633400957E-3</v>
      </c>
      <c r="HC118" s="103">
        <f t="shared" ca="1" si="558"/>
        <v>5.0055912003690306E-3</v>
      </c>
      <c r="HD118" s="103">
        <f t="shared" ca="1" si="558"/>
        <v>4.8339990894609164E-3</v>
      </c>
      <c r="HE118" s="103">
        <f t="shared" ca="1" si="557"/>
        <v>4.6682508420154978E-3</v>
      </c>
      <c r="HF118" s="103">
        <f t="shared" ca="1" si="557"/>
        <v>4.5081742493902066E-3</v>
      </c>
      <c r="HG118" s="103">
        <f t="shared" ca="1" si="557"/>
        <v>4.3535987727181258E-3</v>
      </c>
      <c r="HH118" s="103">
        <f t="shared" ca="1" si="557"/>
        <v>4.2043559628269778E-3</v>
      </c>
      <c r="HI118" s="103">
        <f t="shared" ca="1" si="557"/>
        <v>4.0602798176762045E-3</v>
      </c>
      <c r="HJ118" s="103">
        <f t="shared" ca="1" si="557"/>
        <v>3.9212070840409785E-3</v>
      </c>
      <c r="HK118" s="103">
        <f t="shared" ca="1" si="557"/>
        <v>3.7869775095054066E-3</v>
      </c>
      <c r="HL118" s="103">
        <f t="shared" ca="1" si="557"/>
        <v>3.6574340502496527E-3</v>
      </c>
      <c r="HM118" s="103">
        <f t="shared" ca="1" si="557"/>
        <v>3.5324230395780143E-3</v>
      </c>
      <c r="HN118" s="103">
        <f t="shared" ca="1" si="557"/>
        <v>3.4117943216446229E-3</v>
      </c>
      <c r="HO118" s="103">
        <f t="shared" ca="1" si="557"/>
        <v>3.2954013543965432E-3</v>
      </c>
      <c r="HP118" s="103">
        <f t="shared" ca="1" si="557"/>
        <v>3.1831012853451579E-3</v>
      </c>
      <c r="HQ118" s="103">
        <f t="shared" ca="1" si="557"/>
        <v>3.0747550034216919E-3</v>
      </c>
      <c r="HR118" s="103">
        <f t="shared" ca="1" si="557"/>
        <v>2.9702271698360816E-3</v>
      </c>
      <c r="HS118" s="103">
        <f t="shared" ca="1" si="557"/>
        <v>2.8693862305598783E-3</v>
      </c>
      <c r="HT118" s="103">
        <f t="shared" ca="1" si="557"/>
        <v>2.7721044127902994E-3</v>
      </c>
      <c r="HU118" s="103">
        <f t="shared" ca="1" si="629"/>
        <v>2.6782577074971892E-3</v>
      </c>
      <c r="HV118" s="103">
        <f t="shared" ca="1" si="628"/>
        <v>2.5877258399459313E-3</v>
      </c>
      <c r="HW118" s="103">
        <f t="shared" ca="1" si="628"/>
        <v>2.5003922298765247E-3</v>
      </c>
      <c r="HX118" s="103">
        <f t="shared" ca="1" si="628"/>
        <v>2.4161439428508347E-3</v>
      </c>
      <c r="HY118" s="103">
        <f t="shared" ca="1" si="628"/>
        <v>7.4826272219999157E-2</v>
      </c>
      <c r="HZ118" s="104">
        <f t="shared" ca="1" si="541"/>
        <v>0.40447519994341452</v>
      </c>
      <c r="IA118" s="105">
        <f t="shared" ca="1" si="559"/>
        <v>0.37753733488651509</v>
      </c>
      <c r="IB118" s="105">
        <f t="shared" ca="1" si="560"/>
        <v>1.8118972019498945E-2</v>
      </c>
      <c r="IC118" s="105">
        <f t="shared" ca="1" si="561"/>
        <v>1.7841920487310363E-2</v>
      </c>
      <c r="ID118" s="105">
        <f t="shared" ca="1" si="562"/>
        <v>1.7539678145037978E-2</v>
      </c>
      <c r="IE118" s="105">
        <f t="shared" ca="1" si="563"/>
        <v>1.7216130487101664E-2</v>
      </c>
      <c r="IF118" s="105">
        <f t="shared" ca="1" si="564"/>
        <v>1.6874827759418797E-2</v>
      </c>
      <c r="IG118" s="105">
        <f t="shared" ca="1" si="565"/>
        <v>1.6518998933448936E-2</v>
      </c>
      <c r="IH118" s="105">
        <f t="shared" ca="1" si="566"/>
        <v>1.6151567943481153E-2</v>
      </c>
      <c r="II118" s="105">
        <f t="shared" ca="1" si="567"/>
        <v>1.5775171340125786E-2</v>
      </c>
      <c r="IJ118" s="105">
        <f t="shared" ca="1" si="568"/>
        <v>1.540080320416996E-2</v>
      </c>
      <c r="IK118" s="105">
        <f t="shared" ca="1" si="569"/>
        <v>1.5004701270194064E-2</v>
      </c>
      <c r="IL118" s="105">
        <f t="shared" ca="1" si="570"/>
        <v>1.4614630494748095E-2</v>
      </c>
      <c r="IM118" s="105">
        <f t="shared" ca="1" si="571"/>
        <v>1.4223636078701576E-2</v>
      </c>
      <c r="IN118" s="105">
        <f t="shared" ca="1" si="572"/>
        <v>1.3833193438673522E-2</v>
      </c>
      <c r="IO118" s="105">
        <f t="shared" ca="1" si="573"/>
        <v>1.3444598361225274E-2</v>
      </c>
      <c r="IP118" s="105">
        <f t="shared" ca="1" si="574"/>
        <v>1.3058982785722498E-2</v>
      </c>
      <c r="IQ118" s="105">
        <f t="shared" ca="1" si="575"/>
        <v>1.2677329654455095E-2</v>
      </c>
      <c r="IR118" s="105">
        <f t="shared" ca="1" si="576"/>
        <v>1.2300486804536799E-2</v>
      </c>
      <c r="IS118" s="105">
        <f t="shared" ca="1" si="577"/>
        <v>1.1929179899124398E-2</v>
      </c>
      <c r="IT118" s="105">
        <f t="shared" ca="1" si="578"/>
        <v>1.1564024412694808E-2</v>
      </c>
      <c r="IU118" s="105">
        <f t="shared" ca="1" si="579"/>
        <v>1.1205536697741872E-2</v>
      </c>
      <c r="IV118" s="105">
        <f t="shared" ca="1" si="580"/>
        <v>1.0854144169198514E-2</v>
      </c>
      <c r="IW118" s="105">
        <f t="shared" ca="1" si="581"/>
        <v>1.0510194648944451E-2</v>
      </c>
      <c r="IX118" s="105">
        <f t="shared" ca="1" si="582"/>
        <v>1.0173964916539388E-2</v>
      </c>
      <c r="IY118" s="105">
        <f t="shared" ca="1" si="583"/>
        <v>9.8456685143806927E-3</v>
      </c>
      <c r="IZ118" s="105">
        <f t="shared" ca="1" si="584"/>
        <v>9.5254628561459859E-3</v>
      </c>
      <c r="JA118" s="105">
        <f t="shared" ca="1" si="585"/>
        <v>9.2134556870864422E-3</v>
      </c>
      <c r="JB118" s="105">
        <f t="shared" ca="1" si="586"/>
        <v>8.909710943640764E-3</v>
      </c>
      <c r="JC118" s="105">
        <f t="shared" ca="1" si="587"/>
        <v>8.6142540582371009E-3</v>
      </c>
      <c r="JD118" s="105">
        <f t="shared" ca="1" si="588"/>
        <v>8.3270767531579606E-3</v>
      </c>
      <c r="JE118" s="105">
        <f t="shared" ca="1" si="589"/>
        <v>8.0481413650925968E-3</v>
      </c>
      <c r="JF118" s="105">
        <f t="shared" ca="1" si="590"/>
        <v>7.7773847396383194E-3</v>
      </c>
      <c r="JG118" s="105">
        <f t="shared" ca="1" si="591"/>
        <v>7.5147217325447942E-3</v>
      </c>
      <c r="JH118" s="105">
        <f t="shared" ca="1" si="592"/>
        <v>7.260048352041081E-3</v>
      </c>
      <c r="JI118" s="105">
        <f t="shared" ca="1" si="593"/>
        <v>7.0132445741694083E-3</v>
      </c>
      <c r="JJ118" s="105">
        <f t="shared" ca="1" si="594"/>
        <v>6.7741768606809968E-3</v>
      </c>
      <c r="JK118" s="105">
        <f t="shared" ca="1" si="595"/>
        <v>6.5427004067966262E-3</v>
      </c>
      <c r="JL118" s="105">
        <f t="shared" ca="1" si="596"/>
        <v>6.3186611439681895E-3</v>
      </c>
      <c r="JM118" s="105">
        <f t="shared" ca="1" si="597"/>
        <v>6.1018975207435579E-3</v>
      </c>
      <c r="JN118" s="105">
        <f t="shared" ca="1" si="598"/>
        <v>5.8922420829062832E-3</v>
      </c>
      <c r="JO118" s="105">
        <f t="shared" ca="1" si="599"/>
        <v>5.6895228722772676E-3</v>
      </c>
      <c r="JP118" s="105">
        <f t="shared" ca="1" si="600"/>
        <v>5.493564661876847E-3</v>
      </c>
      <c r="JQ118" s="105">
        <f t="shared" ca="1" si="601"/>
        <v>5.3041900436055726E-3</v>
      </c>
      <c r="JR118" s="105">
        <f t="shared" ca="1" si="602"/>
        <v>5.1212203831480056E-3</v>
      </c>
      <c r="JS118" s="105">
        <f t="shared" ca="1" si="603"/>
        <v>4.9444766554923858E-3</v>
      </c>
      <c r="JT118" s="105">
        <f t="shared" ca="1" si="604"/>
        <v>4.7737801732193235E-3</v>
      </c>
      <c r="JU118" s="105">
        <f t="shared" ca="1" si="605"/>
        <v>4.608953218605492E-3</v>
      </c>
      <c r="JV118" s="105">
        <f t="shared" ca="1" si="606"/>
        <v>4.4498195895479997E-3</v>
      </c>
      <c r="JW118" s="105">
        <f t="shared" ca="1" si="607"/>
        <v>4.296205068375995E-3</v>
      </c>
      <c r="JX118" s="105">
        <f t="shared" ca="1" si="608"/>
        <v>4.1479378217596525E-3</v>
      </c>
      <c r="JY118" s="105">
        <f t="shared" ca="1" si="609"/>
        <v>4.0048487391263323E-3</v>
      </c>
      <c r="JZ118" s="105">
        <f t="shared" ca="1" si="610"/>
        <v>3.8667717162995646E-3</v>
      </c>
      <c r="KA118" s="105">
        <f t="shared" ca="1" si="611"/>
        <v>3.7335438903990195E-3</v>
      </c>
      <c r="KB118" s="105">
        <f t="shared" ca="1" si="612"/>
        <v>3.6050058314660086E-3</v>
      </c>
      <c r="KC118" s="105">
        <f t="shared" ca="1" si="613"/>
        <v>3.4810016957294511E-3</v>
      </c>
      <c r="KD118" s="105">
        <f t="shared" ca="1" si="614"/>
        <v>3.3613793449393881E-3</v>
      </c>
      <c r="KE118" s="105">
        <f t="shared" ca="1" si="615"/>
        <v>3.2459904357542615E-3</v>
      </c>
      <c r="KF118" s="105">
        <f t="shared" ca="1" si="616"/>
        <v>3.1346904827589612E-3</v>
      </c>
      <c r="KG118" s="105">
        <f t="shared" ca="1" si="617"/>
        <v>3.0273388983359235E-3</v>
      </c>
      <c r="KH118" s="105">
        <f t="shared" ca="1" si="618"/>
        <v>2.9237990122690546E-3</v>
      </c>
      <c r="KI118" s="105">
        <f t="shared" ca="1" si="619"/>
        <v>2.8239380736727279E-3</v>
      </c>
      <c r="KJ118" s="105">
        <f t="shared" ca="1" si="620"/>
        <v>2.7276272375618658E-3</v>
      </c>
      <c r="KK118" s="105">
        <f t="shared" ca="1" si="621"/>
        <v>2.6347415381350941E-3</v>
      </c>
      <c r="KL118" s="105">
        <f t="shared" ca="1" si="622"/>
        <v>2.5451598506298122E-3</v>
      </c>
      <c r="KM118" s="105">
        <f t="shared" ca="1" si="623"/>
        <v>2.4587648433944936E-3</v>
      </c>
      <c r="KN118" s="105">
        <f t="shared" ca="1" si="624"/>
        <v>2.3754429216635963E-3</v>
      </c>
      <c r="KO118" s="105">
        <f t="shared" ca="1" si="625"/>
        <v>7.3171428570115937E-2</v>
      </c>
      <c r="KP118" s="102"/>
      <c r="KQ118" s="106">
        <f t="shared" ca="1" si="472"/>
        <v>0.39990383515034861</v>
      </c>
      <c r="KR118" s="107">
        <f t="shared" ca="1" si="473"/>
        <v>0.28578432264701009</v>
      </c>
    </row>
    <row r="119" spans="1:304" s="63" customFormat="1" ht="15.5" x14ac:dyDescent="0.35">
      <c r="A119" s="62"/>
      <c r="B119" s="67" t="s">
        <v>221</v>
      </c>
      <c r="C119" s="95">
        <f t="shared" si="474"/>
        <v>1696212</v>
      </c>
      <c r="D119" s="75">
        <f ca="1">'Stochastic inputs'!H140</f>
        <v>25.325547999999998</v>
      </c>
      <c r="E119" s="75">
        <v>16.504994</v>
      </c>
      <c r="F119" s="96">
        <v>26.035104555</v>
      </c>
      <c r="G119" s="96">
        <v>16.389459042000002</v>
      </c>
      <c r="H119" s="97">
        <f t="shared" ca="1" si="327"/>
        <v>3.0548224929114851</v>
      </c>
      <c r="I119" s="97">
        <f t="shared" ca="1" si="328"/>
        <v>0.594964193352992</v>
      </c>
      <c r="J119" s="98">
        <f t="shared" si="329"/>
        <v>3.0925372687164971</v>
      </c>
      <c r="K119" s="98">
        <f t="shared" si="330"/>
        <v>0.57776904352930114</v>
      </c>
      <c r="L119" s="98"/>
      <c r="M119" s="99">
        <v>1615216</v>
      </c>
      <c r="N119" s="98"/>
      <c r="O119" s="97">
        <f t="shared" ca="1" si="331"/>
        <v>3.0548224929114851</v>
      </c>
      <c r="P119" s="97">
        <f t="shared" ca="1" si="331"/>
        <v>0.594964193352992</v>
      </c>
      <c r="Q119" s="99">
        <v>1696212</v>
      </c>
      <c r="R119" s="100">
        <v>1688520</v>
      </c>
      <c r="S119" s="99">
        <v>1692906</v>
      </c>
      <c r="T119" s="100">
        <v>1703688</v>
      </c>
      <c r="U119" s="99">
        <v>1712147</v>
      </c>
      <c r="V119" s="100">
        <v>1722017</v>
      </c>
      <c r="W119" s="99">
        <v>1717345</v>
      </c>
      <c r="X119" s="100">
        <v>1690023</v>
      </c>
      <c r="Y119" s="99">
        <v>1648319</v>
      </c>
      <c r="Z119" s="100">
        <v>1615216</v>
      </c>
      <c r="AA119" s="98"/>
      <c r="AB119" s="98">
        <f t="shared" si="332"/>
        <v>3.0925372687164971</v>
      </c>
      <c r="AC119" s="98">
        <f t="shared" si="332"/>
        <v>0.57776904352930114</v>
      </c>
      <c r="AD119" s="101">
        <f t="shared" ca="1" si="333"/>
        <v>632792.94175359921</v>
      </c>
      <c r="AE119" s="101">
        <f t="shared" ca="1" si="334"/>
        <v>30627.340958520414</v>
      </c>
      <c r="AF119" s="101">
        <f t="shared" ca="1" si="335"/>
        <v>30175.65750736749</v>
      </c>
      <c r="AG119" s="101">
        <f t="shared" ca="1" si="336"/>
        <v>29680.396397899502</v>
      </c>
      <c r="AH119" s="101">
        <f t="shared" ca="1" si="337"/>
        <v>29148.111991728711</v>
      </c>
      <c r="AI119" s="101">
        <f t="shared" ca="1" si="338"/>
        <v>28584.804418750595</v>
      </c>
      <c r="AJ119" s="101">
        <f t="shared" ca="1" si="339"/>
        <v>27995.941052592443</v>
      </c>
      <c r="AK119" s="101">
        <f t="shared" ca="1" si="340"/>
        <v>27386.482067193276</v>
      </c>
      <c r="AL119" s="101">
        <f t="shared" ca="1" si="341"/>
        <v>26760.908624748146</v>
      </c>
      <c r="AM119" s="101">
        <f t="shared" ca="1" si="342"/>
        <v>26123.252556941105</v>
      </c>
      <c r="AN119" s="101">
        <f t="shared" ca="1" si="343"/>
        <v>25477.126657087501</v>
      </c>
      <c r="AO119" s="101">
        <f t="shared" ca="1" si="344"/>
        <v>24825.754909190196</v>
      </c>
      <c r="AP119" s="101">
        <f t="shared" ca="1" si="345"/>
        <v>24172.002148607975</v>
      </c>
      <c r="AQ119" s="101">
        <f t="shared" ca="1" si="346"/>
        <v>23518.402784759375</v>
      </c>
      <c r="AR119" s="101">
        <f t="shared" ca="1" si="347"/>
        <v>22867.188324595085</v>
      </c>
      <c r="AS119" s="101">
        <f t="shared" ca="1" si="348"/>
        <v>22220.313521435895</v>
      </c>
      <c r="AT119" s="101">
        <f t="shared" ca="1" si="349"/>
        <v>21579.481041183375</v>
      </c>
      <c r="AU119" s="101">
        <f t="shared" ca="1" si="350"/>
        <v>20946.164590268425</v>
      </c>
      <c r="AV119" s="101">
        <f t="shared" ca="1" si="351"/>
        <v>20321.630489936437</v>
      </c>
      <c r="AW119" s="101">
        <f t="shared" ca="1" si="352"/>
        <v>19706.9577118052</v>
      </c>
      <c r="AX119" s="101">
        <f t="shared" ca="1" si="353"/>
        <v>19103.05641212839</v>
      </c>
      <c r="AY119" s="101">
        <f t="shared" ca="1" si="354"/>
        <v>18510.685018376098</v>
      </c>
      <c r="AZ119" s="101">
        <f t="shared" ca="1" si="355"/>
        <v>17930.46593295371</v>
      </c>
      <c r="BA119" s="101">
        <f t="shared" ca="1" si="356"/>
        <v>17362.899926131391</v>
      </c>
      <c r="BB119" s="101">
        <f t="shared" ca="1" si="357"/>
        <v>16808.379294512964</v>
      </c>
      <c r="BC119" s="101">
        <f t="shared" ca="1" si="358"/>
        <v>16267.199863193056</v>
      </c>
      <c r="BD119" s="101">
        <f t="shared" ca="1" si="359"/>
        <v>15739.571909851789</v>
      </c>
      <c r="BE119" s="101">
        <f t="shared" ca="1" si="360"/>
        <v>15225.630087738526</v>
      </c>
      <c r="BF119" s="101">
        <f t="shared" ca="1" si="361"/>
        <v>14725.442422250992</v>
      </c>
      <c r="BG119" s="101">
        <f t="shared" ca="1" si="362"/>
        <v>14239.018452864833</v>
      </c>
      <c r="BH119" s="101">
        <f t="shared" ca="1" si="363"/>
        <v>13766.316588737831</v>
      </c>
      <c r="BI119" s="101">
        <f t="shared" ca="1" si="364"/>
        <v>13307.250742618709</v>
      </c>
      <c r="BJ119" s="101">
        <f t="shared" ca="1" si="365"/>
        <v>12861.696303799848</v>
      </c>
      <c r="BK119" s="101">
        <f t="shared" ca="1" si="366"/>
        <v>12429.495506951116</v>
      </c>
      <c r="BL119" s="101">
        <f t="shared" ca="1" si="367"/>
        <v>12010.462249769294</v>
      </c>
      <c r="BM119" s="101">
        <f t="shared" ca="1" si="368"/>
        <v>11604.386408577002</v>
      </c>
      <c r="BN119" s="101">
        <f t="shared" ca="1" si="369"/>
        <v>11211.037697327538</v>
      </c>
      <c r="BO119" s="101">
        <f t="shared" ca="1" si="370"/>
        <v>10830.169111942416</v>
      </c>
      <c r="BP119" s="101">
        <f t="shared" ca="1" si="371"/>
        <v>10461.519998596272</v>
      </c>
      <c r="BQ119" s="101">
        <f t="shared" ca="1" si="372"/>
        <v>10104.818781367674</v>
      </c>
      <c r="BR119" s="101">
        <f t="shared" ca="1" si="373"/>
        <v>9759.7853817601735</v>
      </c>
      <c r="BS119" s="101">
        <f t="shared" ca="1" si="374"/>
        <v>9426.1333597957546</v>
      </c>
      <c r="BT119" s="101">
        <f t="shared" ca="1" si="375"/>
        <v>9103.5718038454688</v>
      </c>
      <c r="BU119" s="101">
        <f t="shared" ca="1" si="376"/>
        <v>8791.8069939442303</v>
      </c>
      <c r="BV119" s="101">
        <f t="shared" ca="1" si="377"/>
        <v>8490.5438611603549</v>
      </c>
      <c r="BW119" s="101">
        <f t="shared" ca="1" si="378"/>
        <v>8199.4872635326792</v>
      </c>
      <c r="BX119" s="101">
        <f t="shared" ca="1" si="379"/>
        <v>7918.3430972367914</v>
      </c>
      <c r="BY119" s="101">
        <f t="shared" ca="1" si="380"/>
        <v>7646.8192599066615</v>
      </c>
      <c r="BZ119" s="101">
        <f t="shared" ca="1" si="381"/>
        <v>7384.6264814697579</v>
      </c>
      <c r="CA119" s="101">
        <f t="shared" ca="1" si="382"/>
        <v>7131.4790364186738</v>
      </c>
      <c r="CB119" s="101">
        <f t="shared" ca="1" si="383"/>
        <v>6887.0953501001904</v>
      </c>
      <c r="CC119" s="101">
        <f t="shared" ca="1" si="384"/>
        <v>6651.1985104353162</v>
      </c>
      <c r="CD119" s="101">
        <f t="shared" ca="1" si="385"/>
        <v>6423.5166953531852</v>
      </c>
      <c r="CE119" s="101">
        <f t="shared" ca="1" si="386"/>
        <v>6203.7835252420637</v>
      </c>
      <c r="CF119" s="101">
        <f t="shared" ca="1" si="387"/>
        <v>5991.7383488087025</v>
      </c>
      <c r="CG119" s="101">
        <f t="shared" ca="1" si="388"/>
        <v>5787.12646990547</v>
      </c>
      <c r="CH119" s="101">
        <f t="shared" ca="1" si="389"/>
        <v>5589.6993221436696</v>
      </c>
      <c r="CI119" s="101">
        <f t="shared" ca="1" si="390"/>
        <v>5399.2145974178811</v>
      </c>
      <c r="CJ119" s="101">
        <f t="shared" ca="1" si="391"/>
        <v>5215.436333863915</v>
      </c>
      <c r="CK119" s="101">
        <f t="shared" ca="1" si="392"/>
        <v>5038.134968202</v>
      </c>
      <c r="CL119" s="101">
        <f t="shared" ca="1" si="393"/>
        <v>4867.0873569104324</v>
      </c>
      <c r="CM119" s="101">
        <f t="shared" ca="1" si="394"/>
        <v>4702.076770227859</v>
      </c>
      <c r="CN119" s="101">
        <f t="shared" ca="1" si="395"/>
        <v>4542.8928625492226</v>
      </c>
      <c r="CO119" s="101">
        <f t="shared" ca="1" si="396"/>
        <v>4389.3316224263681</v>
      </c>
      <c r="CP119" s="101">
        <f t="shared" ca="1" si="397"/>
        <v>4241.1953050233196</v>
      </c>
      <c r="CQ119" s="101">
        <f t="shared" ca="1" si="398"/>
        <v>4098.2923495908999</v>
      </c>
      <c r="CR119" s="101">
        <f t="shared" ca="1" si="399"/>
        <v>126921.22085482921</v>
      </c>
      <c r="CS119" s="102">
        <f t="shared" ca="1" si="400"/>
        <v>1696212</v>
      </c>
      <c r="CT119" s="74">
        <f t="shared" si="475"/>
        <v>585311.82644594146</v>
      </c>
      <c r="CU119" s="74">
        <f t="shared" si="476"/>
        <v>30759.489286355318</v>
      </c>
      <c r="CV119" s="74">
        <f t="shared" si="477"/>
        <v>30424.857468760751</v>
      </c>
      <c r="CW119" s="74">
        <f t="shared" si="478"/>
        <v>30036.035599174025</v>
      </c>
      <c r="CX119" s="74">
        <f t="shared" si="479"/>
        <v>29599.903683989876</v>
      </c>
      <c r="CY119" s="74">
        <f t="shared" si="480"/>
        <v>29122.861381972336</v>
      </c>
      <c r="CZ119" s="74">
        <f t="shared" si="481"/>
        <v>28610.829557701672</v>
      </c>
      <c r="DA119" s="74">
        <f t="shared" si="482"/>
        <v>28069.259142299958</v>
      </c>
      <c r="DB119" s="74">
        <f t="shared" si="483"/>
        <v>27503.145466233433</v>
      </c>
      <c r="DC119" s="74">
        <f t="shared" ca="1" si="401"/>
        <v>26123.252556941105</v>
      </c>
      <c r="DD119" s="74">
        <f t="shared" si="484"/>
        <v>26315.104228833636</v>
      </c>
      <c r="DE119" s="74">
        <f t="shared" si="485"/>
        <v>25701.066854796525</v>
      </c>
      <c r="DF119" s="74">
        <f t="shared" si="486"/>
        <v>25078.313264203956</v>
      </c>
      <c r="DG119" s="74">
        <f t="shared" si="487"/>
        <v>24449.876934589662</v>
      </c>
      <c r="DH119" s="74">
        <f t="shared" si="488"/>
        <v>23818.470137240034</v>
      </c>
      <c r="DI119" s="74">
        <f t="shared" si="489"/>
        <v>23186.507632172001</v>
      </c>
      <c r="DJ119" s="74">
        <f t="shared" si="490"/>
        <v>22556.129650912095</v>
      </c>
      <c r="DK119" s="74">
        <f t="shared" si="491"/>
        <v>21929.223973765402</v>
      </c>
      <c r="DL119" s="74">
        <f t="shared" si="492"/>
        <v>21307.446968348915</v>
      </c>
      <c r="DM119" s="74">
        <f t="shared" si="493"/>
        <v>20692.243504035232</v>
      </c>
      <c r="DN119" s="74">
        <f t="shared" si="494"/>
        <v>20084.865694811189</v>
      </c>
      <c r="DO119" s="74">
        <f t="shared" si="495"/>
        <v>19486.390452654043</v>
      </c>
      <c r="DP119" s="74">
        <f t="shared" si="496"/>
        <v>18897.735856308911</v>
      </c>
      <c r="DQ119" s="74">
        <f t="shared" si="497"/>
        <v>18319.676357644938</v>
      </c>
      <c r="DR119" s="74">
        <f t="shared" si="498"/>
        <v>17752.856860579886</v>
      </c>
      <c r="DS119" s="74">
        <f t="shared" si="499"/>
        <v>17197.805716730581</v>
      </c>
      <c r="DT119" s="74">
        <f t="shared" si="500"/>
        <v>16654.946688281783</v>
      </c>
      <c r="DU119" s="74">
        <f t="shared" si="501"/>
        <v>16124.609932558984</v>
      </c>
      <c r="DV119" s="74">
        <f t="shared" si="502"/>
        <v>15607.042065005237</v>
      </c>
      <c r="DW119" s="74">
        <f t="shared" si="503"/>
        <v>15102.415358050002</v>
      </c>
      <c r="DX119" s="74">
        <f t="shared" si="504"/>
        <v>14610.836133080127</v>
      </c>
      <c r="DY119" s="74">
        <f t="shared" si="505"/>
        <v>14132.352401631077</v>
      </c>
      <c r="DZ119" s="74">
        <f t="shared" si="506"/>
        <v>13666.960810187766</v>
      </c>
      <c r="EA119" s="74">
        <f t="shared" si="507"/>
        <v>13214.612940879524</v>
      </c>
      <c r="EB119" s="74">
        <f t="shared" si="508"/>
        <v>12775.221017896531</v>
      </c>
      <c r="EC119" s="74">
        <f t="shared" si="509"/>
        <v>12348.663066865194</v>
      </c>
      <c r="ED119" s="74">
        <f t="shared" si="510"/>
        <v>11934.787571674755</v>
      </c>
      <c r="EE119" s="74">
        <f t="shared" si="511"/>
        <v>11533.417670515582</v>
      </c>
      <c r="EF119" s="74">
        <f t="shared" si="512"/>
        <v>11144.354930154755</v>
      </c>
      <c r="EG119" s="74">
        <f t="shared" si="513"/>
        <v>10767.382734771967</v>
      </c>
      <c r="EH119" s="74">
        <f t="shared" si="514"/>
        <v>10402.269323107836</v>
      </c>
      <c r="EI119" s="74">
        <f t="shared" si="515"/>
        <v>10048.770505155784</v>
      </c>
      <c r="EJ119" s="74">
        <f t="shared" si="516"/>
        <v>9706.6320872689575</v>
      </c>
      <c r="EK119" s="74">
        <f t="shared" si="517"/>
        <v>9375.5920322761722</v>
      </c>
      <c r="EL119" s="74">
        <f t="shared" si="518"/>
        <v>9055.3823791054911</v>
      </c>
      <c r="EM119" s="74">
        <f t="shared" si="519"/>
        <v>8745.73094437904</v>
      </c>
      <c r="EN119" s="74">
        <f t="shared" si="520"/>
        <v>8446.3628266186479</v>
      </c>
      <c r="EO119" s="74">
        <f t="shared" si="521"/>
        <v>8157.0017319362314</v>
      </c>
      <c r="EP119" s="74">
        <f t="shared" si="522"/>
        <v>7877.3711384744347</v>
      </c>
      <c r="EQ119" s="74">
        <f t="shared" si="523"/>
        <v>7607.1953153848981</v>
      </c>
      <c r="ER119" s="74">
        <f t="shared" si="524"/>
        <v>7346.2002107116668</v>
      </c>
      <c r="ES119" s="74">
        <f t="shared" si="525"/>
        <v>7094.1142213199446</v>
      </c>
      <c r="ET119" s="74">
        <f t="shared" si="526"/>
        <v>6850.6688567878591</v>
      </c>
      <c r="EU119" s="74">
        <f t="shared" si="527"/>
        <v>6615.5993081318666</v>
      </c>
      <c r="EV119" s="74">
        <f t="shared" si="528"/>
        <v>6388.6449312302175</v>
      </c>
      <c r="EW119" s="74">
        <f t="shared" si="529"/>
        <v>6169.5496539027681</v>
      </c>
      <c r="EX119" s="74">
        <f t="shared" si="530"/>
        <v>5958.0623147701754</v>
      </c>
      <c r="EY119" s="74">
        <f t="shared" si="531"/>
        <v>5753.9369412570286</v>
      </c>
      <c r="EZ119" s="74">
        <f t="shared" si="532"/>
        <v>5556.9329734089197</v>
      </c>
      <c r="FA119" s="74">
        <f t="shared" si="533"/>
        <v>5366.8154395514821</v>
      </c>
      <c r="FB119" s="74">
        <f t="shared" si="534"/>
        <v>5183.3550892439598</v>
      </c>
      <c r="FC119" s="74">
        <f t="shared" si="535"/>
        <v>5006.3284884587565</v>
      </c>
      <c r="FD119" s="74">
        <f t="shared" si="536"/>
        <v>4835.5180814178857</v>
      </c>
      <c r="FE119" s="74">
        <f t="shared" si="537"/>
        <v>4670.712223109922</v>
      </c>
      <c r="FF119" s="74">
        <f t="shared" si="538"/>
        <v>4511.7051860769552</v>
      </c>
      <c r="FG119" s="74">
        <f t="shared" si="539"/>
        <v>4358.2971447320879</v>
      </c>
      <c r="FH119" s="74">
        <f t="shared" si="540"/>
        <v>132376.67864728108</v>
      </c>
      <c r="FI119" s="102">
        <f t="shared" ca="1" si="402"/>
        <v>1695418.2059936502</v>
      </c>
      <c r="FJ119" s="62"/>
      <c r="FK119" s="103">
        <f t="shared" ca="1" si="626"/>
        <v>0.37306241304365212</v>
      </c>
      <c r="FL119" s="103">
        <f t="shared" ca="1" si="626"/>
        <v>1.8056316638793035E-2</v>
      </c>
      <c r="FM119" s="103">
        <f t="shared" ca="1" si="626"/>
        <v>1.7790027135386077E-2</v>
      </c>
      <c r="FN119" s="103">
        <f t="shared" ca="1" si="626"/>
        <v>1.7498046469367923E-2</v>
      </c>
      <c r="FO119" s="103">
        <f t="shared" ca="1" si="626"/>
        <v>1.7184238757731174E-2</v>
      </c>
      <c r="FP119" s="103">
        <f t="shared" ca="1" si="626"/>
        <v>1.6852141370742924E-2</v>
      </c>
      <c r="FQ119" s="103">
        <f t="shared" ca="1" si="626"/>
        <v>1.6504977592772863E-2</v>
      </c>
      <c r="FR119" s="103">
        <f t="shared" ca="1" si="626"/>
        <v>1.61456716891481E-2</v>
      </c>
      <c r="FS119" s="103">
        <f t="shared" ca="1" si="626"/>
        <v>1.5776865524326056E-2</v>
      </c>
      <c r="FT119" s="103">
        <f t="shared" ca="1" si="626"/>
        <v>1.5400936060434134E-2</v>
      </c>
      <c r="FU119" s="103">
        <f t="shared" ca="1" si="626"/>
        <v>1.5020013215970351E-2</v>
      </c>
      <c r="FV119" s="103">
        <f t="shared" ca="1" si="626"/>
        <v>1.4635997687311608E-2</v>
      </c>
      <c r="FW119" s="103">
        <f t="shared" ca="1" si="626"/>
        <v>1.4250578435129556E-2</v>
      </c>
      <c r="FX119" s="103">
        <f t="shared" ref="FX119:GM147" ca="1" si="631">AQ119/$CS119</f>
        <v>1.3865249617830422E-2</v>
      </c>
      <c r="FY119" s="103">
        <f t="shared" ca="1" si="631"/>
        <v>1.3481326817989192E-2</v>
      </c>
      <c r="FZ119" s="103">
        <f t="shared" ca="1" si="631"/>
        <v>1.309996245836953E-2</v>
      </c>
      <c r="GA119" s="103">
        <f t="shared" ca="1" si="630"/>
        <v>1.272216034386231E-2</v>
      </c>
      <c r="GB119" s="103">
        <f t="shared" ca="1" si="630"/>
        <v>1.2348789296543372E-2</v>
      </c>
      <c r="GC119" s="103">
        <f t="shared" ca="1" si="630"/>
        <v>1.1980595874770628E-2</v>
      </c>
      <c r="GD119" s="103">
        <f t="shared" ca="1" si="630"/>
        <v>1.1618216185126151E-2</v>
      </c>
      <c r="GE119" s="103">
        <f t="shared" ca="1" si="630"/>
        <v>1.1262186809271713E-2</v>
      </c>
      <c r="GF119" s="103">
        <f t="shared" ca="1" si="630"/>
        <v>1.0912954877324355E-2</v>
      </c>
      <c r="GG119" s="103">
        <f t="shared" ca="1" si="630"/>
        <v>1.0570887325967337E-2</v>
      </c>
      <c r="GH119" s="103">
        <f t="shared" ca="1" si="630"/>
        <v>1.0236279383786573E-2</v>
      </c>
      <c r="GI119" s="103">
        <f t="shared" ca="1" si="630"/>
        <v>9.9093623288321053E-3</v>
      </c>
      <c r="GJ119" s="103">
        <f t="shared" ca="1" si="630"/>
        <v>9.5903105644772335E-3</v>
      </c>
      <c r="GK119" s="103">
        <f t="shared" ca="1" si="630"/>
        <v>9.2792480597070348E-3</v>
      </c>
      <c r="GL119" s="103">
        <f t="shared" ca="1" si="630"/>
        <v>8.9762541992030043E-3</v>
      </c>
      <c r="GM119" s="103">
        <f t="shared" ca="1" si="630"/>
        <v>8.6813690872667992E-3</v>
      </c>
      <c r="GN119" s="103">
        <f t="shared" ca="1" si="630"/>
        <v>8.3945983478862507E-3</v>
      </c>
      <c r="GO119" s="103">
        <f t="shared" ca="1" si="630"/>
        <v>8.115917461224087E-3</v>
      </c>
      <c r="GP119" s="103">
        <f t="shared" ca="1" si="627"/>
        <v>7.8452756746318908E-3</v>
      </c>
      <c r="GQ119" s="103">
        <f t="shared" ca="1" si="627"/>
        <v>7.5825995239980903E-3</v>
      </c>
      <c r="GR119" s="103">
        <f t="shared" ca="1" si="627"/>
        <v>7.3277959989382904E-3</v>
      </c>
      <c r="GS119" s="103">
        <f t="shared" ca="1" si="627"/>
        <v>7.0807553830354308E-3</v>
      </c>
      <c r="GT119" s="103">
        <f t="shared" ca="1" si="558"/>
        <v>6.8413537980965833E-3</v>
      </c>
      <c r="GU119" s="103">
        <f t="shared" ca="1" si="558"/>
        <v>6.6094554792252014E-3</v>
      </c>
      <c r="GV119" s="103">
        <f t="shared" ca="1" si="558"/>
        <v>6.3849148054266891E-3</v>
      </c>
      <c r="GW119" s="103">
        <f t="shared" ca="1" si="558"/>
        <v>6.1675781085125392E-3</v>
      </c>
      <c r="GX119" s="103">
        <f t="shared" ca="1" si="558"/>
        <v>5.9572852811839994E-3</v>
      </c>
      <c r="GY119" s="103">
        <f t="shared" ca="1" si="558"/>
        <v>5.7538712034581607E-3</v>
      </c>
      <c r="GZ119" s="103">
        <f t="shared" ca="1" si="558"/>
        <v>5.5571670049473498E-3</v>
      </c>
      <c r="HA119" s="103">
        <f t="shared" ca="1" si="558"/>
        <v>5.3670011790067917E-3</v>
      </c>
      <c r="HB119" s="103">
        <f t="shared" ca="1" si="558"/>
        <v>5.1832005633400957E-3</v>
      </c>
      <c r="HC119" s="103">
        <f t="shared" ca="1" si="558"/>
        <v>5.0055912003690315E-3</v>
      </c>
      <c r="HD119" s="103">
        <f t="shared" ca="1" si="558"/>
        <v>4.8339990894609164E-3</v>
      </c>
      <c r="HE119" s="103">
        <f t="shared" ca="1" si="557"/>
        <v>4.6682508420154978E-3</v>
      </c>
      <c r="HF119" s="103">
        <f t="shared" ca="1" si="557"/>
        <v>4.5081742493902066E-3</v>
      </c>
      <c r="HG119" s="103">
        <f t="shared" ca="1" si="557"/>
        <v>4.3535987727181258E-3</v>
      </c>
      <c r="HH119" s="103">
        <f t="shared" ca="1" si="557"/>
        <v>4.2043559628269778E-3</v>
      </c>
      <c r="HI119" s="103">
        <f t="shared" ca="1" si="557"/>
        <v>4.0602798176762045E-3</v>
      </c>
      <c r="HJ119" s="103">
        <f t="shared" ca="1" si="557"/>
        <v>3.9212070840409785E-3</v>
      </c>
      <c r="HK119" s="103">
        <f t="shared" ca="1" si="557"/>
        <v>3.786977509505407E-3</v>
      </c>
      <c r="HL119" s="103">
        <f t="shared" ca="1" si="557"/>
        <v>3.6574340502496527E-3</v>
      </c>
      <c r="HM119" s="103">
        <f t="shared" ca="1" si="557"/>
        <v>3.5324230395780143E-3</v>
      </c>
      <c r="HN119" s="103">
        <f t="shared" ca="1" si="557"/>
        <v>3.4117943216446234E-3</v>
      </c>
      <c r="HO119" s="103">
        <f t="shared" ca="1" si="557"/>
        <v>3.2954013543965432E-3</v>
      </c>
      <c r="HP119" s="103">
        <f t="shared" ca="1" si="557"/>
        <v>3.1831012853451579E-3</v>
      </c>
      <c r="HQ119" s="103">
        <f t="shared" ca="1" si="557"/>
        <v>3.0747550034216919E-3</v>
      </c>
      <c r="HR119" s="103">
        <f t="shared" ca="1" si="557"/>
        <v>2.9702271698360816E-3</v>
      </c>
      <c r="HS119" s="103">
        <f t="shared" ca="1" si="557"/>
        <v>2.8693862305598783E-3</v>
      </c>
      <c r="HT119" s="103">
        <f t="shared" ca="1" si="557"/>
        <v>2.7721044127902994E-3</v>
      </c>
      <c r="HU119" s="103">
        <f t="shared" ca="1" si="629"/>
        <v>2.6782577074971896E-3</v>
      </c>
      <c r="HV119" s="103">
        <f t="shared" ca="1" si="628"/>
        <v>2.5877258399459313E-3</v>
      </c>
      <c r="HW119" s="103">
        <f t="shared" ca="1" si="628"/>
        <v>2.5003922298765247E-3</v>
      </c>
      <c r="HX119" s="103">
        <f t="shared" ca="1" si="628"/>
        <v>2.4161439428508347E-3</v>
      </c>
      <c r="HY119" s="103">
        <f t="shared" ca="1" si="628"/>
        <v>7.4826272219999157E-2</v>
      </c>
      <c r="HZ119" s="104">
        <f t="shared" ca="1" si="541"/>
        <v>0.40447519994341452</v>
      </c>
      <c r="IA119" s="105">
        <f t="shared" ca="1" si="559"/>
        <v>0.34523153306761978</v>
      </c>
      <c r="IB119" s="105">
        <f t="shared" ca="1" si="560"/>
        <v>1.8142714981834115E-2</v>
      </c>
      <c r="IC119" s="105">
        <f t="shared" ca="1" si="561"/>
        <v>1.7945340778577613E-2</v>
      </c>
      <c r="ID119" s="105">
        <f t="shared" ca="1" si="562"/>
        <v>1.771600392929042E-2</v>
      </c>
      <c r="IE119" s="105">
        <f t="shared" ca="1" si="563"/>
        <v>1.7458762433568403E-2</v>
      </c>
      <c r="IF119" s="105">
        <f t="shared" ca="1" si="564"/>
        <v>1.7177390969978418E-2</v>
      </c>
      <c r="IG119" s="105">
        <f t="shared" ca="1" si="565"/>
        <v>1.6875381812320133E-2</v>
      </c>
      <c r="IH119" s="105">
        <f t="shared" ca="1" si="566"/>
        <v>1.6555950055903247E-2</v>
      </c>
      <c r="II119" s="105">
        <f t="shared" ca="1" si="567"/>
        <v>1.622204207139229E-2</v>
      </c>
      <c r="IJ119" s="105">
        <f t="shared" ca="1" si="568"/>
        <v>1.540814677145147E-2</v>
      </c>
      <c r="IK119" s="105">
        <f t="shared" ca="1" si="569"/>
        <v>1.552130567892002E-2</v>
      </c>
      <c r="IL119" s="105">
        <f t="shared" ca="1" si="570"/>
        <v>1.5159131100478923E-2</v>
      </c>
      <c r="IM119" s="105">
        <f t="shared" ca="1" si="571"/>
        <v>1.4791815479830869E-2</v>
      </c>
      <c r="IN119" s="105">
        <f t="shared" ca="1" si="572"/>
        <v>1.4421148037784626E-2</v>
      </c>
      <c r="IO119" s="105">
        <f t="shared" ca="1" si="573"/>
        <v>1.4048728539682344E-2</v>
      </c>
      <c r="IP119" s="105">
        <f t="shared" ca="1" si="574"/>
        <v>1.3675981271289262E-2</v>
      </c>
      <c r="IQ119" s="105">
        <f t="shared" ca="1" si="575"/>
        <v>1.3304168594610793E-2</v>
      </c>
      <c r="IR119" s="105">
        <f t="shared" ca="1" si="576"/>
        <v>1.2934403969617118E-2</v>
      </c>
      <c r="IS119" s="105">
        <f t="shared" ca="1" si="577"/>
        <v>1.2567664363295575E-2</v>
      </c>
      <c r="IT119" s="105">
        <f t="shared" ca="1" si="578"/>
        <v>1.2204801995686914E-2</v>
      </c>
      <c r="IU119" s="105">
        <f t="shared" ca="1" si="579"/>
        <v>1.1846555394891408E-2</v>
      </c>
      <c r="IV119" s="105">
        <f t="shared" ca="1" si="580"/>
        <v>1.1493559750488502E-2</v>
      </c>
      <c r="IW119" s="105">
        <f t="shared" ca="1" si="581"/>
        <v>1.1146356568250564E-2</v>
      </c>
      <c r="IX119" s="105">
        <f t="shared" ca="1" si="582"/>
        <v>1.0805402639231508E-2</v>
      </c>
      <c r="IY119" s="105">
        <f t="shared" ca="1" si="583"/>
        <v>1.0471078343868141E-2</v>
      </c>
      <c r="IZ119" s="105">
        <f t="shared" ca="1" si="584"/>
        <v>1.0143695317139345E-2</v>
      </c>
      <c r="JA119" s="105">
        <f t="shared" ca="1" si="585"/>
        <v>9.8235035045649149E-3</v>
      </c>
      <c r="JB119" s="105">
        <f t="shared" ca="1" si="586"/>
        <v>9.5106976411809124E-3</v>
      </c>
      <c r="JC119" s="105">
        <f t="shared" ca="1" si="587"/>
        <v>9.2054231869347341E-3</v>
      </c>
      <c r="JD119" s="105">
        <f t="shared" ca="1" si="588"/>
        <v>8.9077817524076796E-3</v>
      </c>
      <c r="JE119" s="105">
        <f t="shared" ca="1" si="589"/>
        <v>8.6178360486090285E-3</v>
      </c>
      <c r="JF119" s="105">
        <f t="shared" ca="1" si="590"/>
        <v>8.3356143939414592E-3</v>
      </c>
      <c r="JG119" s="105">
        <f t="shared" ca="1" si="591"/>
        <v>8.0611148104180221E-3</v>
      </c>
      <c r="JH119" s="105">
        <f t="shared" ca="1" si="592"/>
        <v>7.7943087399693859E-3</v>
      </c>
      <c r="JI119" s="105">
        <f t="shared" ca="1" si="593"/>
        <v>7.5351444102307683E-3</v>
      </c>
      <c r="JJ119" s="105">
        <f t="shared" ca="1" si="594"/>
        <v>7.2835498776703846E-3</v>
      </c>
      <c r="JK119" s="105">
        <f t="shared" ca="1" si="595"/>
        <v>7.0394357743020801E-3</v>
      </c>
      <c r="JL119" s="105">
        <f t="shared" ca="1" si="596"/>
        <v>6.8026977826135112E-3</v>
      </c>
      <c r="JM119" s="105">
        <f t="shared" ca="1" si="597"/>
        <v>6.573218861728145E-3</v>
      </c>
      <c r="JN119" s="105">
        <f t="shared" ca="1" si="598"/>
        <v>6.3508712462253068E-3</v>
      </c>
      <c r="JO119" s="105">
        <f t="shared" ca="1" si="599"/>
        <v>6.1355182375261068E-3</v>
      </c>
      <c r="JP119" s="105">
        <f t="shared" ca="1" si="600"/>
        <v>5.9270158062661614E-3</v>
      </c>
      <c r="JQ119" s="105">
        <f t="shared" ca="1" si="601"/>
        <v>5.7252140226842123E-3</v>
      </c>
      <c r="JR119" s="105">
        <f t="shared" ca="1" si="602"/>
        <v>5.5299583307124676E-3</v>
      </c>
      <c r="JS119" s="105">
        <f t="shared" ca="1" si="603"/>
        <v>5.3410906802185219E-3</v>
      </c>
      <c r="JT119" s="105">
        <f t="shared" ca="1" si="604"/>
        <v>5.1584505306484802E-3</v>
      </c>
      <c r="JU119" s="105">
        <f t="shared" ca="1" si="605"/>
        <v>4.9818757382450105E-3</v>
      </c>
      <c r="JV119" s="105">
        <f t="shared" ca="1" si="606"/>
        <v>4.8112033379726377E-3</v>
      </c>
      <c r="JW119" s="105">
        <f t="shared" ca="1" si="607"/>
        <v>4.6462702303339178E-3</v>
      </c>
      <c r="JX119" s="105">
        <f t="shared" ca="1" si="608"/>
        <v>4.4869137823882665E-3</v>
      </c>
      <c r="JY119" s="105">
        <f t="shared" ca="1" si="609"/>
        <v>4.3329723514477702E-3</v>
      </c>
      <c r="JZ119" s="105">
        <f t="shared" ca="1" si="610"/>
        <v>4.184285739200393E-3</v>
      </c>
      <c r="KA119" s="105">
        <f t="shared" ca="1" si="611"/>
        <v>4.0406955832899185E-3</v>
      </c>
      <c r="KB119" s="105">
        <f t="shared" ca="1" si="612"/>
        <v>3.9020456927643986E-3</v>
      </c>
      <c r="KC119" s="105">
        <f t="shared" ca="1" si="613"/>
        <v>3.7681823332113874E-3</v>
      </c>
      <c r="KD119" s="105">
        <f t="shared" ca="1" si="614"/>
        <v>3.6389544668637788E-3</v>
      </c>
      <c r="KE119" s="105">
        <f t="shared" ca="1" si="615"/>
        <v>3.5142139524674243E-3</v>
      </c>
      <c r="KF119" s="105">
        <f t="shared" ca="1" si="616"/>
        <v>3.3938157092543212E-3</v>
      </c>
      <c r="KG119" s="105">
        <f t="shared" ca="1" si="617"/>
        <v>3.2776178489555114E-3</v>
      </c>
      <c r="KH119" s="105">
        <f t="shared" ca="1" si="618"/>
        <v>3.1654817794091695E-3</v>
      </c>
      <c r="KI119" s="105">
        <f t="shared" ca="1" si="619"/>
        <v>3.0572722829799392E-3</v>
      </c>
      <c r="KJ119" s="105">
        <f t="shared" ca="1" si="620"/>
        <v>2.9528575726982058E-3</v>
      </c>
      <c r="KK119" s="105">
        <f t="shared" ca="1" si="621"/>
        <v>2.8521093287327813E-3</v>
      </c>
      <c r="KL119" s="105">
        <f t="shared" ca="1" si="622"/>
        <v>2.7549027175702129E-3</v>
      </c>
      <c r="KM119" s="105">
        <f t="shared" ca="1" si="623"/>
        <v>2.6611163960178993E-3</v>
      </c>
      <c r="KN119" s="105">
        <f t="shared" ca="1" si="624"/>
        <v>2.5706325019541586E-3</v>
      </c>
      <c r="KO119" s="105">
        <f t="shared" ca="1" si="625"/>
        <v>7.8079071098388839E-2</v>
      </c>
      <c r="KP119" s="102"/>
      <c r="KQ119" s="106">
        <f t="shared" ca="1" si="472"/>
        <v>0.42732460429136737</v>
      </c>
      <c r="KR119" s="107">
        <f t="shared" ca="1" si="473"/>
        <v>0.3068746314001376</v>
      </c>
    </row>
    <row r="120" spans="1:304" s="63" customFormat="1" ht="15.5" x14ac:dyDescent="0.35">
      <c r="A120" s="62"/>
      <c r="B120" s="67" t="s">
        <v>222</v>
      </c>
      <c r="C120" s="95">
        <f t="shared" si="474"/>
        <v>1710076</v>
      </c>
      <c r="D120" s="75">
        <f ca="1">'Stochastic inputs'!H141</f>
        <v>26.218634999999999</v>
      </c>
      <c r="E120" s="75">
        <v>15.076791</v>
      </c>
      <c r="F120" s="96">
        <v>26.035104555</v>
      </c>
      <c r="G120" s="96">
        <v>14.971253463</v>
      </c>
      <c r="H120" s="97">
        <f t="shared" ca="1" si="327"/>
        <v>3.1236283065803638</v>
      </c>
      <c r="I120" s="97">
        <f t="shared" ca="1" si="328"/>
        <v>0.53449436087479807</v>
      </c>
      <c r="J120" s="98">
        <f t="shared" si="329"/>
        <v>3.1166036916433999</v>
      </c>
      <c r="K120" s="98">
        <f t="shared" si="330"/>
        <v>0.53449436087479807</v>
      </c>
      <c r="L120" s="98"/>
      <c r="M120" s="99">
        <v>1647341</v>
      </c>
      <c r="N120" s="98"/>
      <c r="O120" s="97">
        <f t="shared" ca="1" si="331"/>
        <v>3.1236283065803638</v>
      </c>
      <c r="P120" s="97">
        <f t="shared" ca="1" si="331"/>
        <v>0.53449436087479807</v>
      </c>
      <c r="Q120" s="99">
        <v>1710076</v>
      </c>
      <c r="R120" s="100">
        <v>1695122</v>
      </c>
      <c r="S120" s="99">
        <v>1687403</v>
      </c>
      <c r="T120" s="100">
        <v>1691774</v>
      </c>
      <c r="U120" s="99">
        <v>1702573</v>
      </c>
      <c r="V120" s="100">
        <v>1711050</v>
      </c>
      <c r="W120" s="99">
        <v>1720941</v>
      </c>
      <c r="X120" s="100">
        <v>1716292</v>
      </c>
      <c r="Y120" s="99">
        <v>1689002</v>
      </c>
      <c r="Z120" s="100">
        <v>1647341</v>
      </c>
      <c r="AA120" s="98"/>
      <c r="AB120" s="98">
        <f t="shared" si="332"/>
        <v>3.1166036916433999</v>
      </c>
      <c r="AC120" s="98">
        <f t="shared" si="332"/>
        <v>0.53449436087479807</v>
      </c>
      <c r="AD120" s="101">
        <f t="shared" ca="1" si="333"/>
        <v>534195.80237342184</v>
      </c>
      <c r="AE120" s="101">
        <f t="shared" ca="1" si="334"/>
        <v>32302.940624917104</v>
      </c>
      <c r="AF120" s="101">
        <f t="shared" ca="1" si="335"/>
        <v>32139.306557124433</v>
      </c>
      <c r="AG120" s="101">
        <f t="shared" ca="1" si="336"/>
        <v>31898.074865509479</v>
      </c>
      <c r="AH120" s="101">
        <f t="shared" ca="1" si="337"/>
        <v>31587.215753863838</v>
      </c>
      <c r="AI120" s="101">
        <f t="shared" ca="1" si="338"/>
        <v>31214.361222382689</v>
      </c>
      <c r="AJ120" s="101">
        <f t="shared" ca="1" si="339"/>
        <v>30786.759825635563</v>
      </c>
      <c r="AK120" s="101">
        <f t="shared" ca="1" si="340"/>
        <v>30311.246558207025</v>
      </c>
      <c r="AL120" s="101">
        <f t="shared" ca="1" si="341"/>
        <v>29794.225160987076</v>
      </c>
      <c r="AM120" s="101">
        <f t="shared" ca="1" si="342"/>
        <v>29241.660496252589</v>
      </c>
      <c r="AN120" s="101">
        <f t="shared" ca="1" si="343"/>
        <v>28659.078969019505</v>
      </c>
      <c r="AO120" s="101">
        <f t="shared" ca="1" si="344"/>
        <v>28051.575271499081</v>
      </c>
      <c r="AP120" s="101">
        <f t="shared" ca="1" si="345"/>
        <v>27423.823995348826</v>
      </c>
      <c r="AQ120" s="101">
        <f t="shared" ca="1" si="346"/>
        <v>26780.094893187055</v>
      </c>
      <c r="AR120" s="101">
        <f t="shared" ca="1" si="347"/>
        <v>26124.270777705755</v>
      </c>
      <c r="AS120" s="101">
        <f t="shared" ca="1" si="348"/>
        <v>25459.867226026818</v>
      </c>
      <c r="AT120" s="101">
        <f t="shared" ca="1" si="349"/>
        <v>24790.053410945806</v>
      </c>
      <c r="AU120" s="101">
        <f t="shared" ca="1" si="350"/>
        <v>24117.673512044017</v>
      </c>
      <c r="AV120" s="101">
        <f t="shared" ca="1" si="351"/>
        <v>23445.268270928835</v>
      </c>
      <c r="AW120" s="101">
        <f t="shared" ca="1" si="352"/>
        <v>22775.096348419334</v>
      </c>
      <c r="AX120" s="101">
        <f t="shared" ca="1" si="353"/>
        <v>22109.155219745484</v>
      </c>
      <c r="AY120" s="101">
        <f t="shared" ca="1" si="354"/>
        <v>21449.201408773872</v>
      </c>
      <c r="AZ120" s="101">
        <f t="shared" ca="1" si="355"/>
        <v>20796.769915827685</v>
      </c>
      <c r="BA120" s="101">
        <f t="shared" ca="1" si="356"/>
        <v>20153.192737491405</v>
      </c>
      <c r="BB120" s="101">
        <f t="shared" ca="1" si="357"/>
        <v>19519.616412406664</v>
      </c>
      <c r="BC120" s="101">
        <f t="shared" ca="1" si="358"/>
        <v>18897.018555642524</v>
      </c>
      <c r="BD120" s="101">
        <f t="shared" ca="1" si="359"/>
        <v>18286.223367058217</v>
      </c>
      <c r="BE120" s="101">
        <f t="shared" ca="1" si="360"/>
        <v>17687.916116934714</v>
      </c>
      <c r="BF120" s="101">
        <f t="shared" ca="1" si="361"/>
        <v>17102.656626031912</v>
      </c>
      <c r="BG120" s="101">
        <f t="shared" ca="1" si="362"/>
        <v>16530.891767705984</v>
      </c>
      <c r="BH120" s="101">
        <f t="shared" ca="1" si="363"/>
        <v>15972.967027473509</v>
      </c>
      <c r="BI120" s="101">
        <f t="shared" ca="1" si="364"/>
        <v>15429.137160925839</v>
      </c>
      <c r="BJ120" s="101">
        <f t="shared" ca="1" si="365"/>
        <v>14899.57599454756</v>
      </c>
      <c r="BK120" s="101">
        <f t="shared" ca="1" si="366"/>
        <v>14384.385416244348</v>
      </c>
      <c r="BL120" s="101">
        <f t="shared" ca="1" si="367"/>
        <v>13883.603603415748</v>
      </c>
      <c r="BM120" s="101">
        <f t="shared" ca="1" si="368"/>
        <v>13397.212536567862</v>
      </c>
      <c r="BN120" s="101">
        <f t="shared" ca="1" si="369"/>
        <v>12925.144845860776</v>
      </c>
      <c r="BO120" s="101">
        <f t="shared" ca="1" si="370"/>
        <v>12467.290036896948</v>
      </c>
      <c r="BP120" s="101">
        <f t="shared" ca="1" si="371"/>
        <v>12023.500140528786</v>
      </c>
      <c r="BQ120" s="101">
        <f t="shared" ca="1" si="372"/>
        <v>11593.594829640298</v>
      </c>
      <c r="BR120" s="101">
        <f t="shared" ca="1" si="373"/>
        <v>11177.3660438765</v>
      </c>
      <c r="BS120" s="101">
        <f t="shared" ca="1" si="374"/>
        <v>10774.582161133529</v>
      </c>
      <c r="BT120" s="101">
        <f t="shared" ca="1" si="375"/>
        <v>10384.991752451622</v>
      </c>
      <c r="BU120" s="101">
        <f t="shared" ca="1" si="376"/>
        <v>10008.326954693757</v>
      </c>
      <c r="BV120" s="101">
        <f t="shared" ca="1" si="377"/>
        <v>9644.3064932388916</v>
      </c>
      <c r="BW120" s="101">
        <f t="shared" ca="1" si="378"/>
        <v>9292.6383846975732</v>
      </c>
      <c r="BX120" s="101">
        <f t="shared" ca="1" si="379"/>
        <v>8953.0223476177071</v>
      </c>
      <c r="BY120" s="101">
        <f t="shared" ca="1" si="380"/>
        <v>8625.1519470827698</v>
      </c>
      <c r="BZ120" s="101">
        <f t="shared" ca="1" si="381"/>
        <v>8308.7164971994407</v>
      </c>
      <c r="CA120" s="101">
        <f t="shared" ca="1" si="382"/>
        <v>8003.4027436371198</v>
      </c>
      <c r="CB120" s="101">
        <f t="shared" ca="1" si="383"/>
        <v>7708.8963466310597</v>
      </c>
      <c r="CC120" s="101">
        <f t="shared" ca="1" si="384"/>
        <v>7424.8831832505675</v>
      </c>
      <c r="CD120" s="101">
        <f t="shared" ca="1" si="385"/>
        <v>7151.0504861908285</v>
      </c>
      <c r="CE120" s="101">
        <f t="shared" ca="1" si="386"/>
        <v>6887.0878349149752</v>
      </c>
      <c r="CF120" s="101">
        <f t="shared" ca="1" si="387"/>
        <v>6632.6880136476593</v>
      </c>
      <c r="CG120" s="101">
        <f t="shared" ca="1" si="388"/>
        <v>6387.5477494823563</v>
      </c>
      <c r="CH120" s="101">
        <f t="shared" ca="1" si="389"/>
        <v>6151.368342705</v>
      </c>
      <c r="CI120" s="101">
        <f t="shared" ca="1" si="390"/>
        <v>5923.8562003864608</v>
      </c>
      <c r="CJ120" s="101">
        <f t="shared" ca="1" si="391"/>
        <v>5704.7232833087182</v>
      </c>
      <c r="CK120" s="101">
        <f t="shared" ca="1" si="392"/>
        <v>5493.6874753834154</v>
      </c>
      <c r="CL120" s="101">
        <f t="shared" ca="1" si="393"/>
        <v>5290.4728838912424</v>
      </c>
      <c r="CM120" s="101">
        <f t="shared" ca="1" si="394"/>
        <v>5094.8100781037338</v>
      </c>
      <c r="CN120" s="101">
        <f t="shared" ca="1" si="395"/>
        <v>4906.4362731441815</v>
      </c>
      <c r="CO120" s="101">
        <f t="shared" ca="1" si="396"/>
        <v>4725.0954653073331</v>
      </c>
      <c r="CP120" s="101">
        <f t="shared" ca="1" si="397"/>
        <v>4550.5385244540439</v>
      </c>
      <c r="CQ120" s="101">
        <f t="shared" ca="1" si="398"/>
        <v>4382.5232485735914</v>
      </c>
      <c r="CR120" s="101">
        <f t="shared" ca="1" si="399"/>
        <v>119880.37945184915</v>
      </c>
      <c r="CS120" s="102">
        <f t="shared" ca="1" si="400"/>
        <v>1710076.0000000005</v>
      </c>
      <c r="CT120" s="74">
        <f t="shared" si="475"/>
        <v>542176.49852103193</v>
      </c>
      <c r="CU120" s="74">
        <f t="shared" si="476"/>
        <v>32497.148396904922</v>
      </c>
      <c r="CV120" s="74">
        <f t="shared" si="477"/>
        <v>32310.455883845349</v>
      </c>
      <c r="CW120" s="74">
        <f t="shared" si="478"/>
        <v>32046.636762346738</v>
      </c>
      <c r="CX120" s="74">
        <f t="shared" si="479"/>
        <v>31713.802968348671</v>
      </c>
      <c r="CY120" s="74">
        <f t="shared" si="480"/>
        <v>31319.702113967756</v>
      </c>
      <c r="CZ120" s="74">
        <f t="shared" si="481"/>
        <v>30871.674812335848</v>
      </c>
      <c r="DA120" s="74">
        <f t="shared" si="482"/>
        <v>30376.62708429596</v>
      </c>
      <c r="DB120" s="74">
        <f t="shared" si="483"/>
        <v>29841.015088970242</v>
      </c>
      <c r="DC120" s="74">
        <f t="shared" ca="1" si="401"/>
        <v>29241.660496252589</v>
      </c>
      <c r="DD120" s="74">
        <f t="shared" si="484"/>
        <v>28671.649523284952</v>
      </c>
      <c r="DE120" s="74">
        <f t="shared" si="485"/>
        <v>28048.548699086979</v>
      </c>
      <c r="DF120" s="74">
        <f t="shared" si="486"/>
        <v>27406.211230892757</v>
      </c>
      <c r="DG120" s="74">
        <f t="shared" si="487"/>
        <v>26748.897420436868</v>
      </c>
      <c r="DH120" s="74">
        <f t="shared" si="488"/>
        <v>26080.473323413025</v>
      </c>
      <c r="DI120" s="74">
        <f t="shared" si="489"/>
        <v>25404.431760357947</v>
      </c>
      <c r="DJ120" s="74">
        <f t="shared" si="490"/>
        <v>24723.914305111291</v>
      </c>
      <c r="DK120" s="74">
        <f t="shared" si="491"/>
        <v>24041.733714162507</v>
      </c>
      <c r="DL120" s="74">
        <f t="shared" si="492"/>
        <v>23360.39637206716</v>
      </c>
      <c r="DM120" s="74">
        <f t="shared" si="493"/>
        <v>22682.124421791923</v>
      </c>
      <c r="DN120" s="74">
        <f t="shared" si="494"/>
        <v>22008.877326953774</v>
      </c>
      <c r="DO120" s="74">
        <f t="shared" si="495"/>
        <v>21342.372677466941</v>
      </c>
      <c r="DP120" s="74">
        <f t="shared" si="496"/>
        <v>20684.106103165013</v>
      </c>
      <c r="DQ120" s="74">
        <f t="shared" si="497"/>
        <v>20035.37020314471</v>
      </c>
      <c r="DR120" s="74">
        <f t="shared" si="498"/>
        <v>19397.272433536706</v>
      </c>
      <c r="DS120" s="74">
        <f t="shared" si="499"/>
        <v>18770.7519243018</v>
      </c>
      <c r="DT120" s="74">
        <f t="shared" si="500"/>
        <v>18156.59521776039</v>
      </c>
      <c r="DU120" s="74">
        <f t="shared" si="501"/>
        <v>17555.450938786478</v>
      </c>
      <c r="DV120" s="74">
        <f t="shared" si="502"/>
        <v>16967.843419794895</v>
      </c>
      <c r="DW120" s="74">
        <f t="shared" si="503"/>
        <v>16394.185313536695</v>
      </c>
      <c r="DX120" s="74">
        <f t="shared" si="504"/>
        <v>15834.789233888079</v>
      </c>
      <c r="DY120" s="74">
        <f t="shared" si="505"/>
        <v>15289.878469808758</v>
      </c>
      <c r="DZ120" s="74">
        <f t="shared" si="506"/>
        <v>14759.596820802552</v>
      </c>
      <c r="EA120" s="74">
        <f t="shared" si="507"/>
        <v>14244.017604029992</v>
      </c>
      <c r="EB120" s="74">
        <f t="shared" si="508"/>
        <v>13743.151883838262</v>
      </c>
      <c r="EC120" s="74">
        <f t="shared" si="509"/>
        <v>13256.955974275417</v>
      </c>
      <c r="ED120" s="74">
        <f t="shared" si="510"/>
        <v>12785.338264231121</v>
      </c>
      <c r="EE120" s="74">
        <f t="shared" si="511"/>
        <v>12328.165413448676</v>
      </c>
      <c r="EF120" s="74">
        <f t="shared" si="512"/>
        <v>11885.267965889454</v>
      </c>
      <c r="EG120" s="74">
        <f t="shared" si="513"/>
        <v>11456.44542484576</v>
      </c>
      <c r="EH120" s="74">
        <f t="shared" si="514"/>
        <v>11041.47083203993</v>
      </c>
      <c r="EI120" s="74">
        <f t="shared" si="515"/>
        <v>10640.09489057989</v>
      </c>
      <c r="EJ120" s="74">
        <f t="shared" si="516"/>
        <v>10252.049669325219</v>
      </c>
      <c r="EK120" s="74">
        <f t="shared" si="517"/>
        <v>9877.0519238209563</v>
      </c>
      <c r="EL120" s="74">
        <f t="shared" si="518"/>
        <v>9514.8060666642759</v>
      </c>
      <c r="EM120" s="74">
        <f t="shared" si="519"/>
        <v>9165.0068178519577</v>
      </c>
      <c r="EN120" s="74">
        <f t="shared" si="520"/>
        <v>8827.3415635288657</v>
      </c>
      <c r="EO120" s="74">
        <f t="shared" si="521"/>
        <v>8501.4924493932431</v>
      </c>
      <c r="EP120" s="74">
        <f t="shared" si="522"/>
        <v>8187.1382330572515</v>
      </c>
      <c r="EQ120" s="74">
        <f t="shared" si="523"/>
        <v>7883.9559177561614</v>
      </c>
      <c r="ER120" s="74">
        <f t="shared" si="524"/>
        <v>7591.6221879978202</v>
      </c>
      <c r="ES120" s="74">
        <f t="shared" si="525"/>
        <v>7309.8146661020073</v>
      </c>
      <c r="ET120" s="74">
        <f t="shared" si="526"/>
        <v>7038.213006972107</v>
      </c>
      <c r="EU120" s="74">
        <f t="shared" si="527"/>
        <v>6776.4998470087148</v>
      </c>
      <c r="EV120" s="74">
        <f t="shared" si="528"/>
        <v>6524.3616217040035</v>
      </c>
      <c r="EW120" s="74">
        <f t="shared" si="529"/>
        <v>6281.4892651895379</v>
      </c>
      <c r="EX120" s="74">
        <f t="shared" si="530"/>
        <v>6047.5788038572191</v>
      </c>
      <c r="EY120" s="74">
        <f t="shared" si="531"/>
        <v>5822.3318550733975</v>
      </c>
      <c r="EZ120" s="74">
        <f t="shared" si="532"/>
        <v>5605.4560410362083</v>
      </c>
      <c r="FA120" s="74">
        <f t="shared" si="533"/>
        <v>5396.6653268890568</v>
      </c>
      <c r="FB120" s="74">
        <f t="shared" si="534"/>
        <v>5195.6802913793936</v>
      </c>
      <c r="FC120" s="74">
        <f t="shared" si="535"/>
        <v>5002.2283375641973</v>
      </c>
      <c r="FD120" s="74">
        <f t="shared" si="536"/>
        <v>4816.043850372519</v>
      </c>
      <c r="FE120" s="74">
        <f t="shared" si="537"/>
        <v>4636.8683071745299</v>
      </c>
      <c r="FF120" s="74">
        <f t="shared" si="538"/>
        <v>4464.4503469158981</v>
      </c>
      <c r="FG120" s="74">
        <f t="shared" si="539"/>
        <v>4298.545802848299</v>
      </c>
      <c r="FH120" s="74">
        <f t="shared" si="540"/>
        <v>116888.5272702345</v>
      </c>
      <c r="FI120" s="102">
        <f t="shared" ca="1" si="402"/>
        <v>1710046.820704747</v>
      </c>
      <c r="FJ120" s="62"/>
      <c r="FK120" s="103">
        <f t="shared" ref="FK120:FW139" ca="1" si="632">AD120/$CS120</f>
        <v>0.31238132245199729</v>
      </c>
      <c r="FL120" s="103">
        <f t="shared" ca="1" si="632"/>
        <v>1.8889769007293885E-2</v>
      </c>
      <c r="FM120" s="103">
        <f t="shared" ca="1" si="632"/>
        <v>1.8794080822796429E-2</v>
      </c>
      <c r="FN120" s="103">
        <f t="shared" ca="1" si="632"/>
        <v>1.8653015927660214E-2</v>
      </c>
      <c r="FO120" s="103">
        <f t="shared" ca="1" si="632"/>
        <v>1.8471235052631478E-2</v>
      </c>
      <c r="FP120" s="103">
        <f t="shared" ca="1" si="632"/>
        <v>1.8253201157365333E-2</v>
      </c>
      <c r="FQ120" s="103">
        <f t="shared" ca="1" si="632"/>
        <v>1.8003152974274569E-2</v>
      </c>
      <c r="FR120" s="103">
        <f t="shared" ca="1" si="632"/>
        <v>1.7725087398575864E-2</v>
      </c>
      <c r="FS120" s="103">
        <f t="shared" ca="1" si="632"/>
        <v>1.742274914155106E-2</v>
      </c>
      <c r="FT120" s="103">
        <f t="shared" ca="1" si="632"/>
        <v>1.7099626271728615E-2</v>
      </c>
      <c r="FU120" s="103">
        <f t="shared" ca="1" si="632"/>
        <v>1.6758950461277452E-2</v>
      </c>
      <c r="FV120" s="103">
        <f t="shared" ca="1" si="632"/>
        <v>1.6403700929958128E-2</v>
      </c>
      <c r="FW120" s="103">
        <f t="shared" ca="1" si="632"/>
        <v>1.6036611235611061E-2</v>
      </c>
      <c r="FX120" s="103">
        <f t="shared" ca="1" si="631"/>
        <v>1.5660178198622195E-2</v>
      </c>
      <c r="FY120" s="103">
        <f t="shared" ca="1" si="631"/>
        <v>1.5276672368775276E-2</v>
      </c>
      <c r="FZ120" s="103">
        <f t="shared" ca="1" si="631"/>
        <v>1.4888149547755077E-2</v>
      </c>
      <c r="GA120" s="103">
        <f t="shared" ca="1" si="630"/>
        <v>1.4496462970619902E-2</v>
      </c>
      <c r="GB120" s="103">
        <f t="shared" ca="1" si="630"/>
        <v>1.4103275826363278E-2</v>
      </c>
      <c r="GC120" s="103">
        <f t="shared" ca="1" si="630"/>
        <v>1.3710073862757461E-2</v>
      </c>
      <c r="GD120" s="103">
        <f t="shared" ca="1" si="630"/>
        <v>1.3318177875380584E-2</v>
      </c>
      <c r="GE120" s="103">
        <f t="shared" ca="1" si="630"/>
        <v>1.2928755926488343E-2</v>
      </c>
      <c r="GF120" s="103">
        <f t="shared" ca="1" si="630"/>
        <v>1.2542835177368646E-2</v>
      </c>
      <c r="GG120" s="103">
        <f t="shared" ca="1" si="630"/>
        <v>1.2161313249134938E-2</v>
      </c>
      <c r="GH120" s="103">
        <f t="shared" ca="1" si="630"/>
        <v>1.1784969052540003E-2</v>
      </c>
      <c r="GI120" s="103">
        <f t="shared" ca="1" si="630"/>
        <v>1.1414473048219295E-2</v>
      </c>
      <c r="GJ120" s="103">
        <f t="shared" ca="1" si="630"/>
        <v>1.1050396915483592E-2</v>
      </c>
      <c r="GK120" s="103">
        <f t="shared" ca="1" si="630"/>
        <v>1.0693222621133923E-2</v>
      </c>
      <c r="GL120" s="103">
        <f t="shared" ca="1" si="630"/>
        <v>1.034335089021465E-2</v>
      </c>
      <c r="GM120" s="103">
        <f t="shared" ca="1" si="630"/>
        <v>1.0001109088737522E-2</v>
      </c>
      <c r="GN120" s="103">
        <f t="shared" ca="1" si="630"/>
        <v>9.6667585345364647E-3</v>
      </c>
      <c r="GO120" s="103">
        <f t="shared" ca="1" si="630"/>
        <v>9.3405012569461859E-3</v>
      </c>
      <c r="GP120" s="103">
        <f t="shared" ca="1" si="627"/>
        <v>9.0224862292236328E-3</v>
      </c>
      <c r="GQ120" s="103">
        <f t="shared" ca="1" si="627"/>
        <v>8.7128150997660674E-3</v>
      </c>
      <c r="GR120" s="103">
        <f t="shared" ca="1" si="627"/>
        <v>8.4115474494960134E-3</v>
      </c>
      <c r="GS120" s="103">
        <f t="shared" ca="1" si="627"/>
        <v>8.1187056033858989E-3</v>
      </c>
      <c r="GT120" s="103">
        <f t="shared" ca="1" si="558"/>
        <v>7.8342790241883158E-3</v>
      </c>
      <c r="GU120" s="103">
        <f t="shared" ca="1" si="558"/>
        <v>7.5582283160869883E-3</v>
      </c>
      <c r="GV120" s="103">
        <f t="shared" ca="1" si="558"/>
        <v>7.2904888653468874E-3</v>
      </c>
      <c r="GW120" s="103">
        <f t="shared" ca="1" si="558"/>
        <v>7.0309741441484368E-3</v>
      </c>
      <c r="GX120" s="103">
        <f t="shared" ca="1" si="558"/>
        <v>6.7795787027244963E-3</v>
      </c>
      <c r="GY120" s="103">
        <f t="shared" ca="1" si="558"/>
        <v>6.5361808737602872E-3</v>
      </c>
      <c r="GZ120" s="103">
        <f t="shared" ca="1" si="558"/>
        <v>6.3006452117528849E-3</v>
      </c>
      <c r="HA120" s="103">
        <f t="shared" ca="1" si="558"/>
        <v>6.0728246887574704E-3</v>
      </c>
      <c r="HB120" s="103">
        <f t="shared" ca="1" si="558"/>
        <v>5.8525626666263691E-3</v>
      </c>
      <c r="HC120" s="103">
        <f t="shared" ca="1" si="558"/>
        <v>5.6396946645873572E-3</v>
      </c>
      <c r="HD120" s="103">
        <f t="shared" ca="1" si="558"/>
        <v>5.4340499397088609E-3</v>
      </c>
      <c r="HE120" s="103">
        <f t="shared" ca="1" si="558"/>
        <v>5.2354528966067617E-3</v>
      </c>
      <c r="HF120" s="103">
        <f t="shared" ca="1" si="558"/>
        <v>5.0437243415396554E-3</v>
      </c>
      <c r="HG120" s="103">
        <f t="shared" ca="1" si="558"/>
        <v>4.858682594925277E-3</v>
      </c>
      <c r="HH120" s="103">
        <f t="shared" ca="1" si="558"/>
        <v>4.6801444752380111E-3</v>
      </c>
      <c r="HI120" s="103">
        <f t="shared" ca="1" si="558"/>
        <v>4.5079261662236405E-3</v>
      </c>
      <c r="HJ120" s="103">
        <f t="shared" ref="HJ120:HT143" ca="1" si="633">CC120/$CS120</f>
        <v>4.3418439784258514E-3</v>
      </c>
      <c r="HK120" s="103">
        <f t="shared" ca="1" si="633"/>
        <v>4.1817150151167706E-3</v>
      </c>
      <c r="HL120" s="103">
        <f t="shared" ca="1" si="633"/>
        <v>4.0273577518864503E-3</v>
      </c>
      <c r="HM120" s="103">
        <f t="shared" ca="1" si="633"/>
        <v>3.8785925383711937E-3</v>
      </c>
      <c r="HN120" s="103">
        <f t="shared" ca="1" si="633"/>
        <v>3.7352420298760727E-3</v>
      </c>
      <c r="HO120" s="103">
        <f t="shared" ca="1" si="633"/>
        <v>3.5971315559688564E-3</v>
      </c>
      <c r="HP120" s="103">
        <f t="shared" ca="1" si="633"/>
        <v>3.4640894325085312E-3</v>
      </c>
      <c r="HQ120" s="103">
        <f t="shared" ca="1" si="633"/>
        <v>3.335947222994017E-3</v>
      </c>
      <c r="HR120" s="103">
        <f t="shared" ca="1" si="633"/>
        <v>3.2125399545888098E-3</v>
      </c>
      <c r="HS120" s="103">
        <f t="shared" ca="1" si="633"/>
        <v>3.0937062936917661E-3</v>
      </c>
      <c r="HT120" s="103">
        <f t="shared" ca="1" si="633"/>
        <v>2.9792886854758107E-3</v>
      </c>
      <c r="HU120" s="103">
        <f t="shared" ca="1" si="629"/>
        <v>2.8691334614041599E-3</v>
      </c>
      <c r="HV120" s="103">
        <f t="shared" ca="1" si="628"/>
        <v>2.7630909183611325E-3</v>
      </c>
      <c r="HW120" s="103">
        <f t="shared" ca="1" si="628"/>
        <v>2.6610153726817068E-3</v>
      </c>
      <c r="HX120" s="103">
        <f t="shared" ca="1" si="628"/>
        <v>2.5627651920578911E-3</v>
      </c>
      <c r="HY120" s="103">
        <f t="shared" ca="1" si="628"/>
        <v>7.0102369398698725E-2</v>
      </c>
      <c r="HZ120" s="104">
        <f t="shared" ca="1" si="541"/>
        <v>0.44417064659988098</v>
      </c>
      <c r="IA120" s="105">
        <f t="shared" ca="1" si="559"/>
        <v>0.31705359874157679</v>
      </c>
      <c r="IB120" s="105">
        <f t="shared" ca="1" si="560"/>
        <v>1.9003660018801209E-2</v>
      </c>
      <c r="IC120" s="105">
        <f t="shared" ca="1" si="561"/>
        <v>1.8894486099818902E-2</v>
      </c>
      <c r="ID120" s="105">
        <f t="shared" ca="1" si="562"/>
        <v>1.8740210135965534E-2</v>
      </c>
      <c r="IE120" s="105">
        <f t="shared" ca="1" si="563"/>
        <v>1.8545575819543195E-2</v>
      </c>
      <c r="IF120" s="105">
        <f t="shared" ca="1" si="564"/>
        <v>1.8315113793820122E-2</v>
      </c>
      <c r="IG120" s="105">
        <f t="shared" ca="1" si="565"/>
        <v>1.8053116697479062E-2</v>
      </c>
      <c r="IH120" s="105">
        <f t="shared" ca="1" si="566"/>
        <v>1.7763623028623918E-2</v>
      </c>
      <c r="II120" s="105">
        <f t="shared" ca="1" si="567"/>
        <v>1.7450408215531853E-2</v>
      </c>
      <c r="IJ120" s="105">
        <f t="shared" ca="1" si="568"/>
        <v>1.7099918050314827E-2</v>
      </c>
      <c r="IK120" s="105">
        <f t="shared" ca="1" si="569"/>
        <v>1.6766587426810191E-2</v>
      </c>
      <c r="IL120" s="105">
        <f t="shared" ca="1" si="570"/>
        <v>1.640221095673133E-2</v>
      </c>
      <c r="IM120" s="105">
        <f t="shared" ca="1" si="571"/>
        <v>1.6026585295248273E-2</v>
      </c>
      <c r="IN120" s="105">
        <f t="shared" ca="1" si="572"/>
        <v>1.5642201778670057E-2</v>
      </c>
      <c r="IO120" s="105">
        <f t="shared" ca="1" si="573"/>
        <v>1.5251321196377947E-2</v>
      </c>
      <c r="IP120" s="105">
        <f t="shared" ca="1" si="574"/>
        <v>1.4855986077555606E-2</v>
      </c>
      <c r="IQ120" s="105">
        <f t="shared" ca="1" si="575"/>
        <v>1.4458033549585523E-2</v>
      </c>
      <c r="IR120" s="105">
        <f t="shared" ca="1" si="576"/>
        <v>1.4059108454266996E-2</v>
      </c>
      <c r="IS120" s="105">
        <f t="shared" ca="1" si="577"/>
        <v>1.3660676473431201E-2</v>
      </c>
      <c r="IT120" s="105">
        <f t="shared" ca="1" si="578"/>
        <v>1.3264037070309065E-2</v>
      </c>
      <c r="IU120" s="105">
        <f t="shared" ca="1" si="579"/>
        <v>1.2870336098682633E-2</v>
      </c>
      <c r="IV120" s="105">
        <f t="shared" ca="1" si="580"/>
        <v>1.2480577969596932E-2</v>
      </c>
      <c r="IW120" s="105">
        <f t="shared" ca="1" si="581"/>
        <v>1.209563729643417E-2</v>
      </c>
      <c r="IX120" s="105">
        <f t="shared" ca="1" si="582"/>
        <v>1.1716269964402322E-2</v>
      </c>
      <c r="IY120" s="105">
        <f t="shared" ca="1" si="583"/>
        <v>1.1343123590933419E-2</v>
      </c>
      <c r="IZ120" s="105">
        <f t="shared" ca="1" si="584"/>
        <v>1.0976747359798002E-2</v>
      </c>
      <c r="JA120" s="105">
        <f t="shared" ca="1" si="585"/>
        <v>1.0617601224671537E-2</v>
      </c>
      <c r="JB120" s="105">
        <f t="shared" ca="1" si="586"/>
        <v>1.0266064487960335E-2</v>
      </c>
      <c r="JC120" s="105">
        <f t="shared" ca="1" si="587"/>
        <v>9.9224437684121911E-3</v>
      </c>
      <c r="JD120" s="105">
        <f t="shared" ca="1" si="588"/>
        <v>9.5869803768181619E-3</v>
      </c>
      <c r="JE120" s="105">
        <f t="shared" ca="1" si="589"/>
        <v>9.2598571233050934E-3</v>
      </c>
      <c r="JF120" s="105">
        <f t="shared" ca="1" si="590"/>
        <v>8.9412045826367907E-3</v>
      </c>
      <c r="JG120" s="105">
        <f t="shared" ca="1" si="591"/>
        <v>8.6311068457878854E-3</v>
      </c>
      <c r="JH120" s="105">
        <f t="shared" ca="1" si="592"/>
        <v>8.3296067871169322E-3</v>
      </c>
      <c r="JI120" s="105">
        <f t="shared" ca="1" si="593"/>
        <v>8.0367108768252399E-3</v>
      </c>
      <c r="JJ120" s="105">
        <f t="shared" ca="1" si="594"/>
        <v>7.7523935682719735E-3</v>
      </c>
      <c r="JK120" s="105">
        <f t="shared" ca="1" si="595"/>
        <v>7.4766012891752335E-3</v>
      </c>
      <c r="JL120" s="105">
        <f t="shared" ca="1" si="596"/>
        <v>7.2092560649117052E-3</v>
      </c>
      <c r="JM120" s="105">
        <f t="shared" ca="1" si="597"/>
        <v>6.9502588010960306E-3</v>
      </c>
      <c r="JN120" s="105">
        <f t="shared" ca="1" si="598"/>
        <v>6.6994922514018148E-3</v>
      </c>
      <c r="JO120" s="105">
        <f t="shared" ca="1" si="599"/>
        <v>6.4568236953240279E-3</v>
      </c>
      <c r="JP120" s="105">
        <f t="shared" ca="1" si="600"/>
        <v>6.2221073491981228E-3</v>
      </c>
      <c r="JQ120" s="105">
        <f t="shared" ca="1" si="601"/>
        <v>5.9951865324366551E-3</v>
      </c>
      <c r="JR120" s="105">
        <f t="shared" ca="1" si="602"/>
        <v>5.7758956095426738E-3</v>
      </c>
      <c r="JS120" s="105">
        <f t="shared" ca="1" si="603"/>
        <v>5.5640617271186877E-3</v>
      </c>
      <c r="JT120" s="105">
        <f t="shared" ca="1" si="604"/>
        <v>5.359506363735036E-3</v>
      </c>
      <c r="JU120" s="105">
        <f t="shared" ca="1" si="605"/>
        <v>5.1620467092771934E-3</v>
      </c>
      <c r="JV120" s="105">
        <f t="shared" ca="1" si="606"/>
        <v>4.9714968891258751E-3</v>
      </c>
      <c r="JW120" s="105">
        <f t="shared" ca="1" si="607"/>
        <v>4.7876690473791566E-3</v>
      </c>
      <c r="JX120" s="105">
        <f t="shared" ca="1" si="608"/>
        <v>4.6103743022118037E-3</v>
      </c>
      <c r="JY120" s="105">
        <f t="shared" ca="1" si="609"/>
        <v>4.4394235854133806E-3</v>
      </c>
      <c r="JZ120" s="105">
        <f t="shared" ca="1" si="610"/>
        <v>4.2746283771864652E-3</v>
      </c>
      <c r="KA120" s="105">
        <f t="shared" ca="1" si="611"/>
        <v>4.1158013463464755E-3</v>
      </c>
      <c r="KB120" s="105">
        <f t="shared" ca="1" si="612"/>
        <v>3.9627569052267083E-3</v>
      </c>
      <c r="KC120" s="105">
        <f t="shared" ca="1" si="613"/>
        <v>3.8153116877906149E-3</v>
      </c>
      <c r="KD120" s="105">
        <f t="shared" ca="1" si="614"/>
        <v>3.6732849587128857E-3</v>
      </c>
      <c r="KE120" s="105">
        <f t="shared" ca="1" si="615"/>
        <v>3.5364989605166965E-3</v>
      </c>
      <c r="KF120" s="105">
        <f t="shared" ca="1" si="616"/>
        <v>3.4047792052114044E-3</v>
      </c>
      <c r="KG120" s="105">
        <f t="shared" ca="1" si="617"/>
        <v>3.2779547163077558E-3</v>
      </c>
      <c r="KH120" s="105">
        <f t="shared" ca="1" si="618"/>
        <v>3.1558582265396543E-3</v>
      </c>
      <c r="KI120" s="105">
        <f t="shared" ca="1" si="619"/>
        <v>3.0383263361398152E-3</v>
      </c>
      <c r="KJ120" s="105">
        <f t="shared" ca="1" si="620"/>
        <v>2.9251996360559716E-3</v>
      </c>
      <c r="KK120" s="105">
        <f t="shared" ca="1" si="621"/>
        <v>2.8163228000901894E-3</v>
      </c>
      <c r="KL120" s="105">
        <f t="shared" ca="1" si="622"/>
        <v>2.7115446495573595E-3</v>
      </c>
      <c r="KM120" s="105">
        <f t="shared" ca="1" si="623"/>
        <v>2.6107181937135514E-3</v>
      </c>
      <c r="KN120" s="105">
        <f t="shared" ca="1" si="624"/>
        <v>2.5137006488961371E-3</v>
      </c>
      <c r="KO120" s="105">
        <f t="shared" ca="1" si="625"/>
        <v>6.835399233224633E-2</v>
      </c>
      <c r="KP120" s="102"/>
      <c r="KQ120" s="106">
        <f t="shared" ca="1" si="472"/>
        <v>0.43899138274468735</v>
      </c>
      <c r="KR120" s="107">
        <f t="shared" ca="1" si="473"/>
        <v>0.3081875961994896</v>
      </c>
    </row>
    <row r="121" spans="1:304" s="63" customFormat="1" ht="15.5" x14ac:dyDescent="0.35">
      <c r="A121" s="62"/>
      <c r="B121" s="67" t="s">
        <v>223</v>
      </c>
      <c r="C121" s="95">
        <f t="shared" si="474"/>
        <v>1719671</v>
      </c>
      <c r="D121" s="75">
        <f ca="1">'Stochastic inputs'!H142</f>
        <v>26.218634999999999</v>
      </c>
      <c r="E121" s="75">
        <v>15.076791</v>
      </c>
      <c r="F121" s="96">
        <v>26.035104555</v>
      </c>
      <c r="G121" s="96">
        <v>14.971253463</v>
      </c>
      <c r="H121" s="97">
        <f t="shared" ca="1" si="327"/>
        <v>3.1236283065803638</v>
      </c>
      <c r="I121" s="97">
        <f t="shared" ca="1" si="328"/>
        <v>0.53449436087479807</v>
      </c>
      <c r="J121" s="98">
        <f t="shared" si="329"/>
        <v>3.1166036916433999</v>
      </c>
      <c r="K121" s="98">
        <f t="shared" si="330"/>
        <v>0.53449436087479807</v>
      </c>
      <c r="L121" s="98"/>
      <c r="M121" s="99">
        <v>1687849</v>
      </c>
      <c r="N121" s="98"/>
      <c r="O121" s="97">
        <f t="shared" ca="1" si="331"/>
        <v>3.1236283065803638</v>
      </c>
      <c r="P121" s="97">
        <f t="shared" ca="1" si="331"/>
        <v>0.53449436087479807</v>
      </c>
      <c r="Q121" s="99">
        <v>1719671</v>
      </c>
      <c r="R121" s="100">
        <v>1708767</v>
      </c>
      <c r="S121" s="99">
        <v>1693815</v>
      </c>
      <c r="T121" s="100">
        <v>1686106</v>
      </c>
      <c r="U121" s="99">
        <v>1690500</v>
      </c>
      <c r="V121" s="100">
        <v>1701317</v>
      </c>
      <c r="W121" s="99">
        <v>1709811</v>
      </c>
      <c r="X121" s="100">
        <v>1719718</v>
      </c>
      <c r="Y121" s="99">
        <v>1715097</v>
      </c>
      <c r="Z121" s="100">
        <v>1687849</v>
      </c>
      <c r="AA121" s="98"/>
      <c r="AB121" s="98">
        <f t="shared" si="332"/>
        <v>3.1166036916433999</v>
      </c>
      <c r="AC121" s="98">
        <f t="shared" si="332"/>
        <v>0.53449436087479807</v>
      </c>
      <c r="AD121" s="101">
        <f t="shared" ca="1" si="333"/>
        <v>537193.10116234876</v>
      </c>
      <c r="AE121" s="101">
        <f t="shared" ca="1" si="334"/>
        <v>32484.18795854209</v>
      </c>
      <c r="AF121" s="101">
        <f t="shared" ca="1" si="335"/>
        <v>32319.635762619164</v>
      </c>
      <c r="AG121" s="101">
        <f t="shared" ca="1" si="336"/>
        <v>32077.050553335379</v>
      </c>
      <c r="AH121" s="101">
        <f t="shared" ca="1" si="337"/>
        <v>31764.447254193838</v>
      </c>
      <c r="AI121" s="101">
        <f t="shared" ca="1" si="338"/>
        <v>31389.500687487613</v>
      </c>
      <c r="AJ121" s="101">
        <f t="shared" ca="1" si="339"/>
        <v>30959.500078423727</v>
      </c>
      <c r="AK121" s="101">
        <f t="shared" ca="1" si="340"/>
        <v>30481.318771796359</v>
      </c>
      <c r="AL121" s="101">
        <f t="shared" ca="1" si="341"/>
        <v>29961.396439000258</v>
      </c>
      <c r="AM121" s="101">
        <f t="shared" ca="1" si="342"/>
        <v>29405.731410329827</v>
      </c>
      <c r="AN121" s="101">
        <f t="shared" ca="1" si="343"/>
        <v>28819.881098695463</v>
      </c>
      <c r="AO121" s="101">
        <f t="shared" ca="1" si="344"/>
        <v>28208.968781922031</v>
      </c>
      <c r="AP121" s="101">
        <f t="shared" ca="1" si="345"/>
        <v>27577.695280154516</v>
      </c>
      <c r="AQ121" s="101">
        <f t="shared" ca="1" si="346"/>
        <v>26930.354303002834</v>
      </c>
      <c r="AR121" s="101">
        <f t="shared" ca="1" si="347"/>
        <v>26270.850449084151</v>
      </c>
      <c r="AS121" s="101">
        <f t="shared" ca="1" si="348"/>
        <v>25602.719020937526</v>
      </c>
      <c r="AT121" s="101">
        <f t="shared" ca="1" si="349"/>
        <v>24929.146973148905</v>
      </c>
      <c r="AU121" s="101">
        <f t="shared" ca="1" si="350"/>
        <v>24252.994443597971</v>
      </c>
      <c r="AV121" s="101">
        <f t="shared" ca="1" si="351"/>
        <v>23576.816429641993</v>
      </c>
      <c r="AW121" s="101">
        <f t="shared" ca="1" si="352"/>
        <v>22902.884265133613</v>
      </c>
      <c r="AX121" s="101">
        <f t="shared" ca="1" si="353"/>
        <v>22233.20663286014</v>
      </c>
      <c r="AY121" s="101">
        <f t="shared" ca="1" si="354"/>
        <v>21569.549912300725</v>
      </c>
      <c r="AZ121" s="101">
        <f t="shared" ca="1" si="355"/>
        <v>20913.457716453133</v>
      </c>
      <c r="BA121" s="101">
        <f t="shared" ca="1" si="356"/>
        <v>20266.269515550524</v>
      </c>
      <c r="BB121" s="101">
        <f t="shared" ca="1" si="357"/>
        <v>19629.138281304327</v>
      </c>
      <c r="BC121" s="101">
        <f t="shared" ca="1" si="358"/>
        <v>19003.047114046589</v>
      </c>
      <c r="BD121" s="101">
        <f t="shared" ca="1" si="359"/>
        <v>18388.824838107997</v>
      </c>
      <c r="BE121" s="101">
        <f t="shared" ca="1" si="360"/>
        <v>17787.160568726322</v>
      </c>
      <c r="BF121" s="101">
        <f t="shared" ca="1" si="361"/>
        <v>17198.617267738347</v>
      </c>
      <c r="BG121" s="101">
        <f t="shared" ca="1" si="362"/>
        <v>16623.644315844864</v>
      </c>
      <c r="BH121" s="101">
        <f t="shared" ca="1" si="363"/>
        <v>16062.589137033907</v>
      </c>
      <c r="BI121" s="101">
        <f t="shared" ca="1" si="364"/>
        <v>15515.70791629524</v>
      </c>
      <c r="BJ121" s="101">
        <f t="shared" ca="1" si="365"/>
        <v>14983.175455429817</v>
      </c>
      <c r="BK121" s="101">
        <f t="shared" ca="1" si="366"/>
        <v>14465.094214022261</v>
      </c>
      <c r="BL121" s="101">
        <f t="shared" ca="1" si="367"/>
        <v>13961.502583680234</v>
      </c>
      <c r="BM121" s="101">
        <f t="shared" ca="1" si="368"/>
        <v>13472.382443804949</v>
      </c>
      <c r="BN121" s="101">
        <f t="shared" ca="1" si="369"/>
        <v>12997.66604655363</v>
      </c>
      <c r="BO121" s="101">
        <f t="shared" ca="1" si="370"/>
        <v>12537.24227755995</v>
      </c>
      <c r="BP121" s="101">
        <f t="shared" ca="1" si="371"/>
        <v>12090.96233744189</v>
      </c>
      <c r="BQ121" s="101">
        <f t="shared" ca="1" si="372"/>
        <v>11658.64488729294</v>
      </c>
      <c r="BR121" s="101">
        <f t="shared" ca="1" si="373"/>
        <v>11240.080699360229</v>
      </c>
      <c r="BS121" s="101">
        <f t="shared" ca="1" si="374"/>
        <v>10835.036851940298</v>
      </c>
      <c r="BT121" s="101">
        <f t="shared" ca="1" si="375"/>
        <v>10443.260505340251</v>
      </c>
      <c r="BU121" s="101">
        <f t="shared" ca="1" si="376"/>
        <v>10064.482293480038</v>
      </c>
      <c r="BV121" s="101">
        <f t="shared" ca="1" si="377"/>
        <v>9698.4193635456068</v>
      </c>
      <c r="BW121" s="101">
        <f t="shared" ca="1" si="378"/>
        <v>9344.7780938690794</v>
      </c>
      <c r="BX121" s="101">
        <f t="shared" ca="1" si="379"/>
        <v>9003.2565181606478</v>
      </c>
      <c r="BY121" s="101">
        <f t="shared" ca="1" si="380"/>
        <v>8673.5464821398436</v>
      </c>
      <c r="BZ121" s="101">
        <f t="shared" ca="1" si="381"/>
        <v>8355.3355566977498</v>
      </c>
      <c r="CA121" s="101">
        <f t="shared" ca="1" si="382"/>
        <v>8048.3087298770288</v>
      </c>
      <c r="CB121" s="101">
        <f t="shared" ca="1" si="383"/>
        <v>7752.1498981959758</v>
      </c>
      <c r="CC121" s="101">
        <f t="shared" ca="1" si="384"/>
        <v>7466.5431762235639</v>
      </c>
      <c r="CD121" s="101">
        <f t="shared" ca="1" si="385"/>
        <v>7191.1740417608735</v>
      </c>
      <c r="CE121" s="101">
        <f t="shared" ca="1" si="386"/>
        <v>6925.7303325443254</v>
      </c>
      <c r="CF121" s="101">
        <f t="shared" ca="1" si="387"/>
        <v>6669.9031090533317</v>
      </c>
      <c r="CG121" s="101">
        <f t="shared" ca="1" si="388"/>
        <v>6423.3873967590171</v>
      </c>
      <c r="CH121" s="101">
        <f t="shared" ca="1" si="389"/>
        <v>6185.8828199845211</v>
      </c>
      <c r="CI121" s="101">
        <f t="shared" ca="1" si="390"/>
        <v>5957.0941384913804</v>
      </c>
      <c r="CJ121" s="101">
        <f t="shared" ca="1" si="391"/>
        <v>5736.7316969133453</v>
      </c>
      <c r="CK121" s="101">
        <f t="shared" ca="1" si="392"/>
        <v>5524.5117962476952</v>
      </c>
      <c r="CL121" s="101">
        <f t="shared" ca="1" si="393"/>
        <v>5320.1569957792144</v>
      </c>
      <c r="CM121" s="101">
        <f t="shared" ca="1" si="394"/>
        <v>5123.3963530408746</v>
      </c>
      <c r="CN121" s="101">
        <f t="shared" ca="1" si="395"/>
        <v>4933.9656087063549</v>
      </c>
      <c r="CO121" s="101">
        <f t="shared" ca="1" si="396"/>
        <v>4751.6073226690078</v>
      </c>
      <c r="CP121" s="101">
        <f t="shared" ca="1" si="397"/>
        <v>4576.0709669549251</v>
      </c>
      <c r="CQ121" s="101">
        <f t="shared" ca="1" si="398"/>
        <v>4407.112980591387</v>
      </c>
      <c r="CR121" s="101">
        <f t="shared" ca="1" si="399"/>
        <v>120553.01168622966</v>
      </c>
      <c r="CS121" s="102">
        <f t="shared" ca="1" si="400"/>
        <v>1719670.9999999998</v>
      </c>
      <c r="CT121" s="74">
        <f t="shared" si="475"/>
        <v>545218.57589262794</v>
      </c>
      <c r="CU121" s="74">
        <f t="shared" si="476"/>
        <v>32679.485403487262</v>
      </c>
      <c r="CV121" s="74">
        <f t="shared" si="477"/>
        <v>32491.745384549115</v>
      </c>
      <c r="CW121" s="74">
        <f t="shared" si="478"/>
        <v>32226.446010435546</v>
      </c>
      <c r="CX121" s="74">
        <f t="shared" si="479"/>
        <v>31891.744732037128</v>
      </c>
      <c r="CY121" s="74">
        <f t="shared" si="480"/>
        <v>31495.432632250875</v>
      </c>
      <c r="CZ121" s="74">
        <f t="shared" si="481"/>
        <v>31044.891511373997</v>
      </c>
      <c r="DA121" s="74">
        <f t="shared" si="482"/>
        <v>30547.066138977636</v>
      </c>
      <c r="DB121" s="74">
        <f t="shared" si="483"/>
        <v>30008.448898800139</v>
      </c>
      <c r="DC121" s="74">
        <f t="shared" ca="1" si="401"/>
        <v>29405.731410329827</v>
      </c>
      <c r="DD121" s="74">
        <f t="shared" si="484"/>
        <v>28832.52218460288</v>
      </c>
      <c r="DE121" s="74">
        <f t="shared" si="485"/>
        <v>28205.925227830579</v>
      </c>
      <c r="DF121" s="74">
        <f t="shared" si="486"/>
        <v>27559.983692912232</v>
      </c>
      <c r="DG121" s="74">
        <f t="shared" si="487"/>
        <v>26898.981785546424</v>
      </c>
      <c r="DH121" s="74">
        <f t="shared" si="488"/>
        <v>26226.807253330848</v>
      </c>
      <c r="DI121" s="74">
        <f t="shared" si="489"/>
        <v>25546.972514535326</v>
      </c>
      <c r="DJ121" s="74">
        <f t="shared" si="490"/>
        <v>24862.63676993598</v>
      </c>
      <c r="DK121" s="74">
        <f t="shared" si="491"/>
        <v>24176.628558010023</v>
      </c>
      <c r="DL121" s="74">
        <f t="shared" si="492"/>
        <v>23491.46832629024</v>
      </c>
      <c r="DM121" s="74">
        <f t="shared" si="493"/>
        <v>22809.39068588024</v>
      </c>
      <c r="DN121" s="74">
        <f t="shared" si="494"/>
        <v>22132.36609467645</v>
      </c>
      <c r="DO121" s="74">
        <f t="shared" si="495"/>
        <v>21462.121779752626</v>
      </c>
      <c r="DP121" s="74">
        <f t="shared" si="496"/>
        <v>20800.161762714572</v>
      </c>
      <c r="DQ121" s="74">
        <f t="shared" si="497"/>
        <v>20147.785895253819</v>
      </c>
      <c r="DR121" s="74">
        <f t="shared" si="498"/>
        <v>19506.107847284275</v>
      </c>
      <c r="DS121" s="74">
        <f t="shared" si="499"/>
        <v>18876.072018095103</v>
      </c>
      <c r="DT121" s="74">
        <f t="shared" si="500"/>
        <v>18258.469363186916</v>
      </c>
      <c r="DU121" s="74">
        <f t="shared" si="501"/>
        <v>17653.952146778203</v>
      </c>
      <c r="DV121" s="74">
        <f t="shared" si="502"/>
        <v>17063.047643240479</v>
      </c>
      <c r="DW121" s="74">
        <f t="shared" si="503"/>
        <v>16486.170820662333</v>
      </c>
      <c r="DX121" s="74">
        <f t="shared" si="504"/>
        <v>15923.636046953205</v>
      </c>
      <c r="DY121" s="74">
        <f t="shared" si="505"/>
        <v>15375.66786391628</v>
      </c>
      <c r="DZ121" s="74">
        <f t="shared" si="506"/>
        <v>14842.410877894517</v>
      </c>
      <c r="EA121" s="74">
        <f t="shared" si="507"/>
        <v>14323.9388174209</v>
      </c>
      <c r="EB121" s="74">
        <f t="shared" si="508"/>
        <v>13820.262808923128</v>
      </c>
      <c r="EC121" s="74">
        <f t="shared" si="509"/>
        <v>13331.338921333427</v>
      </c>
      <c r="ED121" s="74">
        <f t="shared" si="510"/>
        <v>12857.075029524183</v>
      </c>
      <c r="EE121" s="74">
        <f t="shared" si="511"/>
        <v>12397.337045084956</v>
      </c>
      <c r="EF121" s="74">
        <f t="shared" si="512"/>
        <v>11951.954561182711</v>
      </c>
      <c r="EG121" s="74">
        <f t="shared" si="513"/>
        <v>11520.725956150449</v>
      </c>
      <c r="EH121" s="74">
        <f t="shared" si="514"/>
        <v>11103.422998278988</v>
      </c>
      <c r="EI121" s="74">
        <f t="shared" si="515"/>
        <v>10699.794991905863</v>
      </c>
      <c r="EJ121" s="74">
        <f t="shared" si="516"/>
        <v>10309.572502566067</v>
      </c>
      <c r="EK121" s="74">
        <f t="shared" si="517"/>
        <v>9932.4706965591649</v>
      </c>
      <c r="EL121" s="74">
        <f t="shared" si="518"/>
        <v>9568.1923279822768</v>
      </c>
      <c r="EM121" s="74">
        <f t="shared" si="519"/>
        <v>9216.4304039482995</v>
      </c>
      <c r="EN121" s="74">
        <f t="shared" si="520"/>
        <v>8876.8705565689761</v>
      </c>
      <c r="EO121" s="74">
        <f t="shared" si="521"/>
        <v>8549.1931481060074</v>
      </c>
      <c r="EP121" s="74">
        <f t="shared" si="522"/>
        <v>8233.075133724933</v>
      </c>
      <c r="EQ121" s="74">
        <f t="shared" si="523"/>
        <v>7928.1917043708327</v>
      </c>
      <c r="ER121" s="74">
        <f t="shared" si="524"/>
        <v>7634.2177304730312</v>
      </c>
      <c r="ES121" s="74">
        <f t="shared" si="525"/>
        <v>7350.8290255347156</v>
      </c>
      <c r="ET121" s="74">
        <f t="shared" si="526"/>
        <v>7077.7034470472245</v>
      </c>
      <c r="EU121" s="74">
        <f t="shared" si="527"/>
        <v>6814.521850727876</v>
      </c>
      <c r="EV121" s="74">
        <f t="shared" si="528"/>
        <v>6560.9689127017427</v>
      </c>
      <c r="EW121" s="74">
        <f t="shared" si="529"/>
        <v>6316.7338329745335</v>
      </c>
      <c r="EX121" s="74">
        <f t="shared" si="530"/>
        <v>6081.5109323842617</v>
      </c>
      <c r="EY121" s="74">
        <f t="shared" si="531"/>
        <v>5855.0001541135744</v>
      </c>
      <c r="EZ121" s="74">
        <f t="shared" si="532"/>
        <v>5636.9074798691854</v>
      </c>
      <c r="FA121" s="74">
        <f t="shared" si="533"/>
        <v>5426.9452698924679</v>
      </c>
      <c r="FB121" s="74">
        <f t="shared" si="534"/>
        <v>5224.8325351368549</v>
      </c>
      <c r="FC121" s="74">
        <f t="shared" si="535"/>
        <v>5030.2951491555705</v>
      </c>
      <c r="FD121" s="74">
        <f t="shared" si="536"/>
        <v>4843.0660065482243</v>
      </c>
      <c r="FE121" s="74">
        <f t="shared" si="537"/>
        <v>4662.885134150255</v>
      </c>
      <c r="FF121" s="74">
        <f t="shared" si="538"/>
        <v>4489.4997605552089</v>
      </c>
      <c r="FG121" s="74">
        <f t="shared" si="539"/>
        <v>4322.6643490288952</v>
      </c>
      <c r="FH121" s="74">
        <f t="shared" si="540"/>
        <v>117544.37263567901</v>
      </c>
      <c r="FI121" s="102">
        <f t="shared" ca="1" si="402"/>
        <v>1719641.6569837576</v>
      </c>
      <c r="FJ121" s="62"/>
      <c r="FK121" s="103">
        <f t="shared" ca="1" si="632"/>
        <v>0.3123813224519974</v>
      </c>
      <c r="FL121" s="103">
        <f t="shared" ca="1" si="632"/>
        <v>1.8889769007293892E-2</v>
      </c>
      <c r="FM121" s="103">
        <f t="shared" ca="1" si="632"/>
        <v>1.8794080822796436E-2</v>
      </c>
      <c r="FN121" s="103">
        <f t="shared" ca="1" si="632"/>
        <v>1.8653015927660221E-2</v>
      </c>
      <c r="FO121" s="103">
        <f t="shared" ca="1" si="632"/>
        <v>1.8471235052631488E-2</v>
      </c>
      <c r="FP121" s="103">
        <f t="shared" ca="1" si="632"/>
        <v>1.8253201157365343E-2</v>
      </c>
      <c r="FQ121" s="103">
        <f t="shared" ca="1" si="632"/>
        <v>1.8003152974274576E-2</v>
      </c>
      <c r="FR121" s="103">
        <f t="shared" ca="1" si="632"/>
        <v>1.7725087398575871E-2</v>
      </c>
      <c r="FS121" s="103">
        <f t="shared" ca="1" si="632"/>
        <v>1.7422749141551067E-2</v>
      </c>
      <c r="FT121" s="103">
        <f t="shared" ca="1" si="632"/>
        <v>1.7099626271728622E-2</v>
      </c>
      <c r="FU121" s="103">
        <f t="shared" ca="1" si="632"/>
        <v>1.6758950461277459E-2</v>
      </c>
      <c r="FV121" s="103">
        <f t="shared" ca="1" si="632"/>
        <v>1.6403700929958135E-2</v>
      </c>
      <c r="FW121" s="103">
        <f t="shared" ca="1" si="632"/>
        <v>1.6036611235611068E-2</v>
      </c>
      <c r="FX121" s="103">
        <f t="shared" ca="1" si="631"/>
        <v>1.5660178198622199E-2</v>
      </c>
      <c r="FY121" s="103">
        <f t="shared" ca="1" si="631"/>
        <v>1.5276672368775281E-2</v>
      </c>
      <c r="FZ121" s="103">
        <f t="shared" ca="1" si="631"/>
        <v>1.4888149547755082E-2</v>
      </c>
      <c r="GA121" s="103">
        <f t="shared" ca="1" si="630"/>
        <v>1.4496462970619909E-2</v>
      </c>
      <c r="GB121" s="103">
        <f t="shared" ca="1" si="630"/>
        <v>1.4103275826363284E-2</v>
      </c>
      <c r="GC121" s="103">
        <f t="shared" ca="1" si="630"/>
        <v>1.3710073862757468E-2</v>
      </c>
      <c r="GD121" s="103">
        <f t="shared" ca="1" si="630"/>
        <v>1.3318177875380591E-2</v>
      </c>
      <c r="GE121" s="103">
        <f t="shared" ca="1" si="630"/>
        <v>1.2928755926488348E-2</v>
      </c>
      <c r="GF121" s="103">
        <f t="shared" ca="1" si="630"/>
        <v>1.2542835177368653E-2</v>
      </c>
      <c r="GG121" s="103">
        <f t="shared" ca="1" si="630"/>
        <v>1.2161313249134942E-2</v>
      </c>
      <c r="GH121" s="103">
        <f t="shared" ca="1" si="630"/>
        <v>1.1784969052540008E-2</v>
      </c>
      <c r="GI121" s="103">
        <f t="shared" ca="1" si="630"/>
        <v>1.14144730482193E-2</v>
      </c>
      <c r="GJ121" s="103">
        <f t="shared" ca="1" si="630"/>
        <v>1.1050396915483596E-2</v>
      </c>
      <c r="GK121" s="103">
        <f t="shared" ca="1" si="630"/>
        <v>1.0693222621133926E-2</v>
      </c>
      <c r="GL121" s="103">
        <f t="shared" ca="1" si="630"/>
        <v>1.0343350890214653E-2</v>
      </c>
      <c r="GM121" s="103">
        <f t="shared" ca="1" si="630"/>
        <v>1.0001109088737525E-2</v>
      </c>
      <c r="GN121" s="103">
        <f t="shared" ca="1" si="630"/>
        <v>9.6667585345364699E-3</v>
      </c>
      <c r="GO121" s="103">
        <f t="shared" ca="1" si="630"/>
        <v>9.3405012569461893E-3</v>
      </c>
      <c r="GP121" s="103">
        <f t="shared" ca="1" si="627"/>
        <v>9.022486229223638E-3</v>
      </c>
      <c r="GQ121" s="103">
        <f t="shared" ca="1" si="627"/>
        <v>8.7128150997660709E-3</v>
      </c>
      <c r="GR121" s="103">
        <f t="shared" ca="1" si="627"/>
        <v>8.4115474494960152E-3</v>
      </c>
      <c r="GS121" s="103">
        <f t="shared" ca="1" si="627"/>
        <v>8.1187056033859006E-3</v>
      </c>
      <c r="GT121" s="103">
        <f t="shared" ca="1" si="558"/>
        <v>7.8342790241883193E-3</v>
      </c>
      <c r="GU121" s="103">
        <f t="shared" ca="1" si="558"/>
        <v>7.558228316086991E-3</v>
      </c>
      <c r="GV121" s="103">
        <f t="shared" ca="1" si="558"/>
        <v>7.29048886534689E-3</v>
      </c>
      <c r="GW121" s="103">
        <f t="shared" ca="1" si="558"/>
        <v>7.0309741441484394E-3</v>
      </c>
      <c r="GX121" s="103">
        <f t="shared" ca="1" si="558"/>
        <v>6.7795787027244989E-3</v>
      </c>
      <c r="GY121" s="103">
        <f t="shared" ca="1" si="558"/>
        <v>6.5361808737602898E-3</v>
      </c>
      <c r="GZ121" s="103">
        <f t="shared" ca="1" si="558"/>
        <v>6.3006452117528875E-3</v>
      </c>
      <c r="HA121" s="103">
        <f t="shared" ca="1" si="558"/>
        <v>6.072824688757473E-3</v>
      </c>
      <c r="HB121" s="103">
        <f t="shared" ca="1" si="558"/>
        <v>5.8525626666263717E-3</v>
      </c>
      <c r="HC121" s="103">
        <f t="shared" ca="1" si="558"/>
        <v>5.6396946645873589E-3</v>
      </c>
      <c r="HD121" s="103">
        <f t="shared" ca="1" si="558"/>
        <v>5.4340499397088635E-3</v>
      </c>
      <c r="HE121" s="103">
        <f t="shared" ca="1" si="558"/>
        <v>5.2354528966067635E-3</v>
      </c>
      <c r="HF121" s="103">
        <f t="shared" ca="1" si="558"/>
        <v>5.043724341539658E-3</v>
      </c>
      <c r="HG121" s="103">
        <f t="shared" ca="1" si="558"/>
        <v>4.8586825949252796E-3</v>
      </c>
      <c r="HH121" s="103">
        <f t="shared" ca="1" si="558"/>
        <v>4.6801444752380137E-3</v>
      </c>
      <c r="HI121" s="103">
        <f t="shared" ca="1" si="558"/>
        <v>4.5079261662236423E-3</v>
      </c>
      <c r="HJ121" s="103">
        <f t="shared" ca="1" si="633"/>
        <v>4.3418439784258531E-3</v>
      </c>
      <c r="HK121" s="103">
        <f t="shared" ca="1" si="633"/>
        <v>4.1817150151167723E-3</v>
      </c>
      <c r="HL121" s="103">
        <f t="shared" ca="1" si="633"/>
        <v>4.027357751886452E-3</v>
      </c>
      <c r="HM121" s="103">
        <f t="shared" ca="1" si="633"/>
        <v>3.8785925383711959E-3</v>
      </c>
      <c r="HN121" s="103">
        <f t="shared" ca="1" si="633"/>
        <v>3.735242029876074E-3</v>
      </c>
      <c r="HO121" s="103">
        <f t="shared" ca="1" si="633"/>
        <v>3.5971315559688581E-3</v>
      </c>
      <c r="HP121" s="103">
        <f t="shared" ca="1" si="633"/>
        <v>3.464089432508533E-3</v>
      </c>
      <c r="HQ121" s="103">
        <f t="shared" ca="1" si="633"/>
        <v>3.3359472229940179E-3</v>
      </c>
      <c r="HR121" s="103">
        <f t="shared" ca="1" si="633"/>
        <v>3.2125399545888116E-3</v>
      </c>
      <c r="HS121" s="103">
        <f t="shared" ca="1" si="633"/>
        <v>3.0937062936917674E-3</v>
      </c>
      <c r="HT121" s="103">
        <f t="shared" ca="1" si="633"/>
        <v>2.979288685475812E-3</v>
      </c>
      <c r="HU121" s="103">
        <f t="shared" ca="1" si="629"/>
        <v>2.8691334614041612E-3</v>
      </c>
      <c r="HV121" s="103">
        <f t="shared" ca="1" si="628"/>
        <v>2.7630909183611334E-3</v>
      </c>
      <c r="HW121" s="103">
        <f t="shared" ca="1" si="628"/>
        <v>2.6610153726817081E-3</v>
      </c>
      <c r="HX121" s="103">
        <f t="shared" ca="1" si="628"/>
        <v>2.5627651920578924E-3</v>
      </c>
      <c r="HY121" s="103">
        <f t="shared" ca="1" si="628"/>
        <v>7.0102369398698752E-2</v>
      </c>
      <c r="HZ121" s="104">
        <f t="shared" ca="1" si="541"/>
        <v>0.44417064659988109</v>
      </c>
      <c r="IA121" s="105">
        <f t="shared" ca="1" si="559"/>
        <v>0.31705359874157646</v>
      </c>
      <c r="IB121" s="105">
        <f t="shared" ca="1" si="560"/>
        <v>1.9003660018801188E-2</v>
      </c>
      <c r="IC121" s="105">
        <f t="shared" ca="1" si="561"/>
        <v>1.8894486099818881E-2</v>
      </c>
      <c r="ID121" s="105">
        <f t="shared" ca="1" si="562"/>
        <v>1.8740210135965513E-2</v>
      </c>
      <c r="IE121" s="105">
        <f t="shared" ca="1" si="563"/>
        <v>1.8545575819543171E-2</v>
      </c>
      <c r="IF121" s="105">
        <f t="shared" ca="1" si="564"/>
        <v>1.8315113793820101E-2</v>
      </c>
      <c r="IG121" s="105">
        <f t="shared" ca="1" si="565"/>
        <v>1.8053116697479037E-2</v>
      </c>
      <c r="IH121" s="105">
        <f t="shared" ca="1" si="566"/>
        <v>1.7763623028623898E-2</v>
      </c>
      <c r="II121" s="105">
        <f t="shared" ca="1" si="567"/>
        <v>1.7450408215531833E-2</v>
      </c>
      <c r="IJ121" s="105">
        <f t="shared" ca="1" si="568"/>
        <v>1.709991805031481E-2</v>
      </c>
      <c r="IK121" s="105">
        <f t="shared" ca="1" si="569"/>
        <v>1.676658742681017E-2</v>
      </c>
      <c r="IL121" s="105">
        <f t="shared" ca="1" si="570"/>
        <v>1.6402210956731313E-2</v>
      </c>
      <c r="IM121" s="105">
        <f t="shared" ca="1" si="571"/>
        <v>1.6026585295248252E-2</v>
      </c>
      <c r="IN121" s="105">
        <f t="shared" ca="1" si="572"/>
        <v>1.5642201778670036E-2</v>
      </c>
      <c r="IO121" s="105">
        <f t="shared" ca="1" si="573"/>
        <v>1.525132119637793E-2</v>
      </c>
      <c r="IP121" s="105">
        <f t="shared" ca="1" si="574"/>
        <v>1.4855986077555589E-2</v>
      </c>
      <c r="IQ121" s="105">
        <f t="shared" ca="1" si="575"/>
        <v>1.4458033549585508E-2</v>
      </c>
      <c r="IR121" s="105">
        <f t="shared" ca="1" si="576"/>
        <v>1.4059108454266979E-2</v>
      </c>
      <c r="IS121" s="105">
        <f t="shared" ca="1" si="577"/>
        <v>1.3660676473431187E-2</v>
      </c>
      <c r="IT121" s="105">
        <f t="shared" ca="1" si="578"/>
        <v>1.326403707030905E-2</v>
      </c>
      <c r="IU121" s="105">
        <f t="shared" ca="1" si="579"/>
        <v>1.2870336098682619E-2</v>
      </c>
      <c r="IV121" s="105">
        <f t="shared" ca="1" si="580"/>
        <v>1.2480577969596918E-2</v>
      </c>
      <c r="IW121" s="105">
        <f t="shared" ca="1" si="581"/>
        <v>1.2095637296434156E-2</v>
      </c>
      <c r="IX121" s="105">
        <f t="shared" ca="1" si="582"/>
        <v>1.1716269964402309E-2</v>
      </c>
      <c r="IY121" s="105">
        <f t="shared" ca="1" si="583"/>
        <v>1.1343123590933406E-2</v>
      </c>
      <c r="IZ121" s="105">
        <f t="shared" ca="1" si="584"/>
        <v>1.097674735979799E-2</v>
      </c>
      <c r="JA121" s="105">
        <f t="shared" ca="1" si="585"/>
        <v>1.0617601224671525E-2</v>
      </c>
      <c r="JB121" s="105">
        <f t="shared" ca="1" si="586"/>
        <v>1.0266064487960325E-2</v>
      </c>
      <c r="JC121" s="105">
        <f t="shared" ca="1" si="587"/>
        <v>9.9224437684121789E-3</v>
      </c>
      <c r="JD121" s="105">
        <f t="shared" ca="1" si="588"/>
        <v>9.5869803768181498E-3</v>
      </c>
      <c r="JE121" s="105">
        <f t="shared" ca="1" si="589"/>
        <v>9.259857123305083E-3</v>
      </c>
      <c r="JF121" s="105">
        <f t="shared" ca="1" si="590"/>
        <v>8.9412045826367803E-3</v>
      </c>
      <c r="JG121" s="105">
        <f t="shared" ca="1" si="591"/>
        <v>8.6311068457878767E-3</v>
      </c>
      <c r="JH121" s="105">
        <f t="shared" ca="1" si="592"/>
        <v>8.3296067871169235E-3</v>
      </c>
      <c r="JI121" s="105">
        <f t="shared" ca="1" si="593"/>
        <v>8.0367108768252312E-3</v>
      </c>
      <c r="JJ121" s="105">
        <f t="shared" ca="1" si="594"/>
        <v>7.7523935682719649E-3</v>
      </c>
      <c r="JK121" s="105">
        <f t="shared" ca="1" si="595"/>
        <v>7.4766012891752257E-3</v>
      </c>
      <c r="JL121" s="105">
        <f t="shared" ca="1" si="596"/>
        <v>7.2092560649116974E-3</v>
      </c>
      <c r="JM121" s="105">
        <f t="shared" ca="1" si="597"/>
        <v>6.9502588010960237E-3</v>
      </c>
      <c r="JN121" s="105">
        <f t="shared" ca="1" si="598"/>
        <v>6.699492251401807E-3</v>
      </c>
      <c r="JO121" s="105">
        <f t="shared" ca="1" si="599"/>
        <v>6.4568236953240201E-3</v>
      </c>
      <c r="JP121" s="105">
        <f t="shared" ca="1" si="600"/>
        <v>6.222107349198115E-3</v>
      </c>
      <c r="JQ121" s="105">
        <f t="shared" ca="1" si="601"/>
        <v>5.995186532436649E-3</v>
      </c>
      <c r="JR121" s="105">
        <f t="shared" ca="1" si="602"/>
        <v>5.7758956095426686E-3</v>
      </c>
      <c r="JS121" s="105">
        <f t="shared" ca="1" si="603"/>
        <v>5.5640617271186807E-3</v>
      </c>
      <c r="JT121" s="105">
        <f t="shared" ca="1" si="604"/>
        <v>5.3595063637350291E-3</v>
      </c>
      <c r="JU121" s="105">
        <f t="shared" ca="1" si="605"/>
        <v>5.1620467092771873E-3</v>
      </c>
      <c r="JV121" s="105">
        <f t="shared" ca="1" si="606"/>
        <v>4.9714968891258699E-3</v>
      </c>
      <c r="JW121" s="105">
        <f t="shared" ca="1" si="607"/>
        <v>4.7876690473791514E-3</v>
      </c>
      <c r="JX121" s="105">
        <f t="shared" ca="1" si="608"/>
        <v>4.6103743022117985E-3</v>
      </c>
      <c r="JY121" s="105">
        <f t="shared" ca="1" si="609"/>
        <v>4.4394235854133754E-3</v>
      </c>
      <c r="JZ121" s="105">
        <f t="shared" ca="1" si="610"/>
        <v>4.27462837718646E-3</v>
      </c>
      <c r="KA121" s="105">
        <f t="shared" ca="1" si="611"/>
        <v>4.1158013463464703E-3</v>
      </c>
      <c r="KB121" s="105">
        <f t="shared" ca="1" si="612"/>
        <v>3.9627569052267039E-3</v>
      </c>
      <c r="KC121" s="105">
        <f t="shared" ca="1" si="613"/>
        <v>3.8153116877906105E-3</v>
      </c>
      <c r="KD121" s="105">
        <f t="shared" ca="1" si="614"/>
        <v>3.6732849587128818E-3</v>
      </c>
      <c r="KE121" s="105">
        <f t="shared" ca="1" si="615"/>
        <v>3.5364989605166926E-3</v>
      </c>
      <c r="KF121" s="105">
        <f t="shared" ca="1" si="616"/>
        <v>3.4047792052114005E-3</v>
      </c>
      <c r="KG121" s="105">
        <f t="shared" ca="1" si="617"/>
        <v>3.2779547163077519E-3</v>
      </c>
      <c r="KH121" s="105">
        <f t="shared" ca="1" si="618"/>
        <v>3.1558582265396509E-3</v>
      </c>
      <c r="KI121" s="105">
        <f t="shared" ca="1" si="619"/>
        <v>3.0383263361398113E-3</v>
      </c>
      <c r="KJ121" s="105">
        <f t="shared" ca="1" si="620"/>
        <v>2.9251996360559686E-3</v>
      </c>
      <c r="KK121" s="105">
        <f t="shared" ca="1" si="621"/>
        <v>2.8163228000901864E-3</v>
      </c>
      <c r="KL121" s="105">
        <f t="shared" ca="1" si="622"/>
        <v>2.7115446495573564E-3</v>
      </c>
      <c r="KM121" s="105">
        <f t="shared" ca="1" si="623"/>
        <v>2.6107181937135484E-3</v>
      </c>
      <c r="KN121" s="105">
        <f t="shared" ca="1" si="624"/>
        <v>2.5137006488961345E-3</v>
      </c>
      <c r="KO121" s="105">
        <f t="shared" ca="1" si="625"/>
        <v>6.8353992332246261E-2</v>
      </c>
      <c r="KP121" s="102"/>
      <c r="KQ121" s="106">
        <f t="shared" ca="1" si="472"/>
        <v>0.43899138274468685</v>
      </c>
      <c r="KR121" s="107">
        <f t="shared" ca="1" si="473"/>
        <v>0.30818759619948932</v>
      </c>
    </row>
    <row r="122" spans="1:304" s="63" customFormat="1" ht="15.5" x14ac:dyDescent="0.35">
      <c r="A122" s="62"/>
      <c r="B122" s="67" t="s">
        <v>224</v>
      </c>
      <c r="C122" s="95">
        <f t="shared" si="474"/>
        <v>1726587</v>
      </c>
      <c r="D122" s="75">
        <f ca="1">'Stochastic inputs'!H143</f>
        <v>26.218634999999999</v>
      </c>
      <c r="E122" s="75">
        <v>15.076791</v>
      </c>
      <c r="F122" s="96">
        <v>26.035104555</v>
      </c>
      <c r="G122" s="96">
        <v>14.971253463</v>
      </c>
      <c r="H122" s="97">
        <f t="shared" ca="1" si="327"/>
        <v>3.1236283065803638</v>
      </c>
      <c r="I122" s="97">
        <f t="shared" ca="1" si="328"/>
        <v>0.53449436087479807</v>
      </c>
      <c r="J122" s="98">
        <f t="shared" si="329"/>
        <v>3.1166036916433999</v>
      </c>
      <c r="K122" s="98">
        <f t="shared" si="330"/>
        <v>0.53449436087479807</v>
      </c>
      <c r="L122" s="98"/>
      <c r="M122" s="99">
        <v>1713928</v>
      </c>
      <c r="N122" s="98"/>
      <c r="O122" s="97">
        <f t="shared" ca="1" si="331"/>
        <v>3.1236283065803638</v>
      </c>
      <c r="P122" s="97">
        <f t="shared" ca="1" si="331"/>
        <v>0.53449436087479807</v>
      </c>
      <c r="Q122" s="99">
        <v>1726587</v>
      </c>
      <c r="R122" s="100">
        <v>1718356</v>
      </c>
      <c r="S122" s="99">
        <v>1707446</v>
      </c>
      <c r="T122" s="100">
        <v>1692516</v>
      </c>
      <c r="U122" s="99">
        <v>1684841</v>
      </c>
      <c r="V122" s="100">
        <v>1689251</v>
      </c>
      <c r="W122" s="99">
        <v>1700086</v>
      </c>
      <c r="X122" s="100">
        <v>1708600</v>
      </c>
      <c r="Y122" s="99">
        <v>1718523</v>
      </c>
      <c r="Z122" s="100">
        <v>1713928</v>
      </c>
      <c r="AA122" s="98"/>
      <c r="AB122" s="98">
        <f t="shared" si="332"/>
        <v>3.1166036916433999</v>
      </c>
      <c r="AC122" s="98">
        <f t="shared" si="332"/>
        <v>0.53449436087479807</v>
      </c>
      <c r="AD122" s="101">
        <f t="shared" ca="1" si="333"/>
        <v>539353.53038842673</v>
      </c>
      <c r="AE122" s="101">
        <f t="shared" ca="1" si="334"/>
        <v>32614.829600996534</v>
      </c>
      <c r="AF122" s="101">
        <f t="shared" ca="1" si="335"/>
        <v>32449.615625589624</v>
      </c>
      <c r="AG122" s="101">
        <f t="shared" ca="1" si="336"/>
        <v>32206.054811491078</v>
      </c>
      <c r="AH122" s="101">
        <f t="shared" ca="1" si="337"/>
        <v>31892.194315817836</v>
      </c>
      <c r="AI122" s="101">
        <f t="shared" ca="1" si="338"/>
        <v>31515.739826691948</v>
      </c>
      <c r="AJ122" s="101">
        <f t="shared" ca="1" si="339"/>
        <v>31084.00988439381</v>
      </c>
      <c r="AK122" s="101">
        <f t="shared" ca="1" si="340"/>
        <v>30603.905476244912</v>
      </c>
      <c r="AL122" s="101">
        <f t="shared" ca="1" si="341"/>
        <v>30081.892172063228</v>
      </c>
      <c r="AM122" s="101">
        <f t="shared" ca="1" si="342"/>
        <v>29523.9924256251</v>
      </c>
      <c r="AN122" s="101">
        <f t="shared" ca="1" si="343"/>
        <v>28935.786000085656</v>
      </c>
      <c r="AO122" s="101">
        <f t="shared" ca="1" si="344"/>
        <v>28322.416777553619</v>
      </c>
      <c r="AP122" s="101">
        <f t="shared" ca="1" si="345"/>
        <v>27688.60448346</v>
      </c>
      <c r="AQ122" s="101">
        <f t="shared" ca="1" si="346"/>
        <v>27038.660095424508</v>
      </c>
      <c r="AR122" s="101">
        <f t="shared" ca="1" si="347"/>
        <v>26376.503915186604</v>
      </c>
      <c r="AS122" s="101">
        <f t="shared" ca="1" si="348"/>
        <v>25705.6854632098</v>
      </c>
      <c r="AT122" s="101">
        <f t="shared" ca="1" si="349"/>
        <v>25029.404511053712</v>
      </c>
      <c r="AU122" s="101">
        <f t="shared" ca="1" si="350"/>
        <v>24350.532699213101</v>
      </c>
      <c r="AV122" s="101">
        <f t="shared" ca="1" si="351"/>
        <v>23671.635300476824</v>
      </c>
      <c r="AW122" s="101">
        <f t="shared" ca="1" si="352"/>
        <v>22994.992783319743</v>
      </c>
      <c r="AX122" s="101">
        <f t="shared" ca="1" si="353"/>
        <v>22322.62190884773</v>
      </c>
      <c r="AY122" s="101">
        <f t="shared" ca="1" si="354"/>
        <v>21656.296160387406</v>
      </c>
      <c r="AZ122" s="101">
        <f t="shared" ca="1" si="355"/>
        <v>20997.565358884152</v>
      </c>
      <c r="BA122" s="101">
        <f t="shared" ca="1" si="356"/>
        <v>20347.774361517892</v>
      </c>
      <c r="BB122" s="101">
        <f t="shared" ca="1" si="357"/>
        <v>19708.080776905812</v>
      </c>
      <c r="BC122" s="101">
        <f t="shared" ca="1" si="358"/>
        <v>19079.471659114075</v>
      </c>
      <c r="BD122" s="101">
        <f t="shared" ca="1" si="359"/>
        <v>18462.779165755757</v>
      </c>
      <c r="BE122" s="101">
        <f t="shared" ca="1" si="360"/>
        <v>17858.695183483047</v>
      </c>
      <c r="BF122" s="101">
        <f t="shared" ca="1" si="361"/>
        <v>17267.784938196059</v>
      </c>
      <c r="BG122" s="101">
        <f t="shared" ca="1" si="362"/>
        <v>16690.499617869718</v>
      </c>
      <c r="BH122" s="101">
        <f t="shared" ca="1" si="363"/>
        <v>16127.188043726946</v>
      </c>
      <c r="BI122" s="101">
        <f t="shared" ca="1" si="364"/>
        <v>15578.107431056551</v>
      </c>
      <c r="BJ122" s="101">
        <f t="shared" ca="1" si="365"/>
        <v>15043.433284659797</v>
      </c>
      <c r="BK122" s="101">
        <f t="shared" ca="1" si="366"/>
        <v>14523.268476182977</v>
      </c>
      <c r="BL122" s="101">
        <f t="shared" ca="1" si="367"/>
        <v>14017.651551633253</v>
      </c>
      <c r="BM122" s="101">
        <f t="shared" ca="1" si="368"/>
        <v>13526.564317536235</v>
      </c>
      <c r="BN122" s="101">
        <f t="shared" ca="1" si="369"/>
        <v>13049.938753587689</v>
      </c>
      <c r="BO122" s="101">
        <f t="shared" ca="1" si="370"/>
        <v>12587.663298552689</v>
      </c>
      <c r="BP122" s="101">
        <f t="shared" ca="1" si="371"/>
        <v>12139.58855462282</v>
      </c>
      <c r="BQ122" s="101">
        <f t="shared" ca="1" si="372"/>
        <v>11705.532453600983</v>
      </c>
      <c r="BR122" s="101">
        <f t="shared" ca="1" si="373"/>
        <v>11285.284926283155</v>
      </c>
      <c r="BS122" s="101">
        <f t="shared" ca="1" si="374"/>
        <v>10878.612114224781</v>
      </c>
      <c r="BT122" s="101">
        <f t="shared" ca="1" si="375"/>
        <v>10485.260160887698</v>
      </c>
      <c r="BU122" s="101">
        <f t="shared" ca="1" si="376"/>
        <v>10104.958616882426</v>
      </c>
      <c r="BV122" s="101">
        <f t="shared" ca="1" si="377"/>
        <v>9737.4234918458933</v>
      </c>
      <c r="BW122" s="101">
        <f t="shared" ca="1" si="378"/>
        <v>9382.3599832521068</v>
      </c>
      <c r="BX122" s="101">
        <f t="shared" ca="1" si="379"/>
        <v>9039.4649103935808</v>
      </c>
      <c r="BY122" s="101">
        <f t="shared" ca="1" si="380"/>
        <v>8708.4288796859328</v>
      </c>
      <c r="BZ122" s="101">
        <f t="shared" ca="1" si="381"/>
        <v>8388.9382055242531</v>
      </c>
      <c r="CA122" s="101">
        <f t="shared" ca="1" si="382"/>
        <v>8080.6766090677747</v>
      </c>
      <c r="CB122" s="101">
        <f t="shared" ca="1" si="383"/>
        <v>7783.3267155615786</v>
      </c>
      <c r="CC122" s="101">
        <f t="shared" ca="1" si="384"/>
        <v>7496.5713691783567</v>
      </c>
      <c r="CD122" s="101">
        <f t="shared" ca="1" si="385"/>
        <v>7220.0947828054213</v>
      </c>
      <c r="CE122" s="101">
        <f t="shared" ca="1" si="386"/>
        <v>6953.583538756372</v>
      </c>
      <c r="CF122" s="101">
        <f t="shared" ca="1" si="387"/>
        <v>6696.7274550487064</v>
      </c>
      <c r="CG122" s="101">
        <f t="shared" ca="1" si="388"/>
        <v>6449.2203306376405</v>
      </c>
      <c r="CH122" s="101">
        <f t="shared" ca="1" si="389"/>
        <v>6210.7605818256025</v>
      </c>
      <c r="CI122" s="101">
        <f t="shared" ca="1" si="390"/>
        <v>5981.0517810066094</v>
      </c>
      <c r="CJ122" s="101">
        <f t="shared" ca="1" si="391"/>
        <v>5759.8031079075727</v>
      </c>
      <c r="CK122" s="101">
        <f t="shared" ca="1" si="392"/>
        <v>5546.729722573632</v>
      </c>
      <c r="CL122" s="101">
        <f t="shared" ca="1" si="393"/>
        <v>5341.5530685063868</v>
      </c>
      <c r="CM122" s="101">
        <f t="shared" ca="1" si="394"/>
        <v>5144.0011135896248</v>
      </c>
      <c r="CN122" s="101">
        <f t="shared" ca="1" si="395"/>
        <v>4953.8085357254258</v>
      </c>
      <c r="CO122" s="101">
        <f t="shared" ca="1" si="396"/>
        <v>4770.7168594603936</v>
      </c>
      <c r="CP122" s="101">
        <f t="shared" ca="1" si="397"/>
        <v>4594.4745492723914</v>
      </c>
      <c r="CQ122" s="101">
        <f t="shared" ca="1" si="398"/>
        <v>4424.8370646596595</v>
      </c>
      <c r="CR122" s="101">
        <f t="shared" ca="1" si="399"/>
        <v>121037.83967299106</v>
      </c>
      <c r="CS122" s="102">
        <f t="shared" ca="1" si="400"/>
        <v>1726586.9999999995</v>
      </c>
      <c r="CT122" s="74">
        <f t="shared" si="475"/>
        <v>547411.28116641194</v>
      </c>
      <c r="CU122" s="74">
        <f t="shared" si="476"/>
        <v>32810.912473578297</v>
      </c>
      <c r="CV122" s="74">
        <f t="shared" si="477"/>
        <v>32622.417420699949</v>
      </c>
      <c r="CW122" s="74">
        <f t="shared" si="478"/>
        <v>32356.051092226291</v>
      </c>
      <c r="CX122" s="74">
        <f t="shared" si="479"/>
        <v>32020.003745864058</v>
      </c>
      <c r="CY122" s="74">
        <f t="shared" si="480"/>
        <v>31622.097797904447</v>
      </c>
      <c r="CZ122" s="74">
        <f t="shared" si="481"/>
        <v>31169.744736027238</v>
      </c>
      <c r="DA122" s="74">
        <f t="shared" si="482"/>
        <v>30669.917259579874</v>
      </c>
      <c r="DB122" s="74">
        <f t="shared" si="483"/>
        <v>30129.133862717135</v>
      </c>
      <c r="DC122" s="74">
        <f t="shared" ca="1" si="401"/>
        <v>29523.9924256251</v>
      </c>
      <c r="DD122" s="74">
        <f t="shared" si="484"/>
        <v>28948.477924641942</v>
      </c>
      <c r="DE122" s="74">
        <f t="shared" si="485"/>
        <v>28319.360983202205</v>
      </c>
      <c r="DF122" s="74">
        <f t="shared" si="486"/>
        <v>27670.821665536172</v>
      </c>
      <c r="DG122" s="74">
        <f t="shared" si="487"/>
        <v>27007.161407130345</v>
      </c>
      <c r="DH122" s="74">
        <f t="shared" si="488"/>
        <v>26332.283590934978</v>
      </c>
      <c r="DI122" s="74">
        <f t="shared" si="489"/>
        <v>25649.714761110703</v>
      </c>
      <c r="DJ122" s="74">
        <f t="shared" si="490"/>
        <v>24962.626823789815</v>
      </c>
      <c r="DK122" s="74">
        <f t="shared" si="491"/>
        <v>24273.859692981303</v>
      </c>
      <c r="DL122" s="74">
        <f t="shared" si="492"/>
        <v>23585.943952700538</v>
      </c>
      <c r="DM122" s="74">
        <f t="shared" si="493"/>
        <v>22901.123200985483</v>
      </c>
      <c r="DN122" s="74">
        <f t="shared" si="494"/>
        <v>22221.3758203221</v>
      </c>
      <c r="DO122" s="74">
        <f t="shared" si="495"/>
        <v>21548.435984172407</v>
      </c>
      <c r="DP122" s="74">
        <f t="shared" si="496"/>
        <v>20883.813762865142</v>
      </c>
      <c r="DQ122" s="74">
        <f t="shared" si="497"/>
        <v>20228.81423570474</v>
      </c>
      <c r="DR122" s="74">
        <f t="shared" si="498"/>
        <v>19584.555551450838</v>
      </c>
      <c r="DS122" s="74">
        <f t="shared" si="499"/>
        <v>18951.985907482751</v>
      </c>
      <c r="DT122" s="74">
        <f t="shared" si="500"/>
        <v>18331.89944028643</v>
      </c>
      <c r="DU122" s="74">
        <f t="shared" si="501"/>
        <v>17724.951037291048</v>
      </c>
      <c r="DV122" s="74">
        <f t="shared" si="502"/>
        <v>17131.6700934072</v>
      </c>
      <c r="DW122" s="74">
        <f t="shared" si="503"/>
        <v>16552.473245600417</v>
      </c>
      <c r="DX122" s="74">
        <f t="shared" si="504"/>
        <v>15987.676126073413</v>
      </c>
      <c r="DY122" s="74">
        <f t="shared" si="505"/>
        <v>15437.504179669029</v>
      </c>
      <c r="DZ122" s="74">
        <f t="shared" si="506"/>
        <v>14902.102594293478</v>
      </c>
      <c r="EA122" s="74">
        <f t="shared" si="507"/>
        <v>14381.545394993751</v>
      </c>
      <c r="EB122" s="74">
        <f t="shared" si="508"/>
        <v>13875.843752944695</v>
      </c>
      <c r="EC122" s="74">
        <f t="shared" si="509"/>
        <v>13384.953560400982</v>
      </c>
      <c r="ED122" s="74">
        <f t="shared" si="510"/>
        <v>12908.78232173542</v>
      </c>
      <c r="EE122" s="74">
        <f t="shared" si="511"/>
        <v>12447.195409274273</v>
      </c>
      <c r="EF122" s="74">
        <f t="shared" si="512"/>
        <v>12000.021730859433</v>
      </c>
      <c r="EG122" s="74">
        <f t="shared" si="513"/>
        <v>11567.058853962144</v>
      </c>
      <c r="EH122" s="74">
        <f t="shared" si="514"/>
        <v>11148.077628993873</v>
      </c>
      <c r="EI122" s="74">
        <f t="shared" si="515"/>
        <v>10742.826352069535</v>
      </c>
      <c r="EJ122" s="74">
        <f t="shared" si="516"/>
        <v>10351.034505139669</v>
      </c>
      <c r="EK122" s="74">
        <f t="shared" si="517"/>
        <v>9972.4161089882873</v>
      </c>
      <c r="EL122" s="74">
        <f t="shared" si="518"/>
        <v>9606.6727222788177</v>
      </c>
      <c r="EM122" s="74">
        <f t="shared" si="519"/>
        <v>9253.4961174910113</v>
      </c>
      <c r="EN122" s="74">
        <f t="shared" si="520"/>
        <v>8912.5706624434315</v>
      </c>
      <c r="EO122" s="74">
        <f t="shared" si="521"/>
        <v>8583.5754339108498</v>
      </c>
      <c r="EP122" s="74">
        <f t="shared" si="522"/>
        <v>8266.186087869557</v>
      </c>
      <c r="EQ122" s="74">
        <f t="shared" si="523"/>
        <v>7960.0765089802189</v>
      </c>
      <c r="ER122" s="74">
        <f t="shared" si="524"/>
        <v>7664.9202600987282</v>
      </c>
      <c r="ES122" s="74">
        <f t="shared" si="525"/>
        <v>7380.3918509475989</v>
      </c>
      <c r="ET122" s="74">
        <f t="shared" si="526"/>
        <v>7106.1678434578043</v>
      </c>
      <c r="EU122" s="74">
        <f t="shared" si="527"/>
        <v>6841.9278098442619</v>
      </c>
      <c r="EV122" s="74">
        <f t="shared" si="528"/>
        <v>6587.355158094173</v>
      </c>
      <c r="EW122" s="74">
        <f t="shared" si="529"/>
        <v>6342.1378382690646</v>
      </c>
      <c r="EX122" s="74">
        <f t="shared" si="530"/>
        <v>6105.9689418572189</v>
      </c>
      <c r="EY122" s="74">
        <f t="shared" si="531"/>
        <v>5878.5472053029298</v>
      </c>
      <c r="EZ122" s="74">
        <f t="shared" si="532"/>
        <v>5659.5774278596882</v>
      </c>
      <c r="FA122" s="74">
        <f t="shared" si="533"/>
        <v>5448.7708129681932</v>
      </c>
      <c r="FB122" s="74">
        <f t="shared" si="534"/>
        <v>5245.8452415283718</v>
      </c>
      <c r="FC122" s="74">
        <f t="shared" si="535"/>
        <v>5050.5254846392527</v>
      </c>
      <c r="FD122" s="74">
        <f t="shared" si="536"/>
        <v>4862.5433626827917</v>
      </c>
      <c r="FE122" s="74">
        <f t="shared" si="537"/>
        <v>4681.6378569604803</v>
      </c>
      <c r="FF122" s="74">
        <f t="shared" si="538"/>
        <v>4507.5551794952271</v>
      </c>
      <c r="FG122" s="74">
        <f t="shared" si="539"/>
        <v>4340.0488060778789</v>
      </c>
      <c r="FH122" s="74">
        <f t="shared" si="540"/>
        <v>118017.10078027665</v>
      </c>
      <c r="FI122" s="102">
        <f t="shared" ca="1" si="402"/>
        <v>1726557.5389749624</v>
      </c>
      <c r="FJ122" s="62"/>
      <c r="FK122" s="103">
        <f t="shared" ca="1" si="632"/>
        <v>0.3123813224519974</v>
      </c>
      <c r="FL122" s="103">
        <f t="shared" ca="1" si="632"/>
        <v>1.8889769007293895E-2</v>
      </c>
      <c r="FM122" s="103">
        <f t="shared" ca="1" si="632"/>
        <v>1.8794080822796436E-2</v>
      </c>
      <c r="FN122" s="103">
        <f t="shared" ca="1" si="632"/>
        <v>1.8653015927660225E-2</v>
      </c>
      <c r="FO122" s="103">
        <f t="shared" ca="1" si="632"/>
        <v>1.8471235052631488E-2</v>
      </c>
      <c r="FP122" s="103">
        <f t="shared" ca="1" si="632"/>
        <v>1.8253201157365343E-2</v>
      </c>
      <c r="FQ122" s="103">
        <f t="shared" ca="1" si="632"/>
        <v>1.8003152974274576E-2</v>
      </c>
      <c r="FR122" s="103">
        <f t="shared" ca="1" si="632"/>
        <v>1.7725087398575874E-2</v>
      </c>
      <c r="FS122" s="103">
        <f t="shared" ca="1" si="632"/>
        <v>1.7422749141551071E-2</v>
      </c>
      <c r="FT122" s="103">
        <f t="shared" ca="1" si="632"/>
        <v>1.7099626271728622E-2</v>
      </c>
      <c r="FU122" s="103">
        <f t="shared" ca="1" si="632"/>
        <v>1.6758950461277459E-2</v>
      </c>
      <c r="FV122" s="103">
        <f t="shared" ca="1" si="632"/>
        <v>1.6403700929958135E-2</v>
      </c>
      <c r="FW122" s="103">
        <f t="shared" ca="1" si="632"/>
        <v>1.6036611235611068E-2</v>
      </c>
      <c r="FX122" s="103">
        <f t="shared" ca="1" si="631"/>
        <v>1.5660178198622202E-2</v>
      </c>
      <c r="FY122" s="103">
        <f t="shared" ca="1" si="631"/>
        <v>1.5276672368775284E-2</v>
      </c>
      <c r="FZ122" s="103">
        <f t="shared" ca="1" si="631"/>
        <v>1.4888149547755084E-2</v>
      </c>
      <c r="GA122" s="103">
        <f t="shared" ca="1" si="630"/>
        <v>1.4496462970619911E-2</v>
      </c>
      <c r="GB122" s="103">
        <f t="shared" ca="1" si="630"/>
        <v>1.4103275826363287E-2</v>
      </c>
      <c r="GC122" s="103">
        <f t="shared" ca="1" si="630"/>
        <v>1.3710073862757469E-2</v>
      </c>
      <c r="GD122" s="103">
        <f t="shared" ca="1" si="630"/>
        <v>1.3318177875380591E-2</v>
      </c>
      <c r="GE122" s="103">
        <f t="shared" ca="1" si="630"/>
        <v>1.2928755926488348E-2</v>
      </c>
      <c r="GF122" s="103">
        <f t="shared" ca="1" si="630"/>
        <v>1.2542835177368653E-2</v>
      </c>
      <c r="GG122" s="103">
        <f t="shared" ca="1" si="630"/>
        <v>1.2161313249134945E-2</v>
      </c>
      <c r="GH122" s="103">
        <f t="shared" ca="1" si="630"/>
        <v>1.178496905254001E-2</v>
      </c>
      <c r="GI122" s="103">
        <f t="shared" ca="1" si="630"/>
        <v>1.14144730482193E-2</v>
      </c>
      <c r="GJ122" s="103">
        <f t="shared" ca="1" si="630"/>
        <v>1.1050396915483599E-2</v>
      </c>
      <c r="GK122" s="103">
        <f t="shared" ca="1" si="630"/>
        <v>1.0693222621133926E-2</v>
      </c>
      <c r="GL122" s="103">
        <f t="shared" ca="1" si="630"/>
        <v>1.0343350890214655E-2</v>
      </c>
      <c r="GM122" s="103">
        <f t="shared" ca="1" si="630"/>
        <v>1.0001109088737529E-2</v>
      </c>
      <c r="GN122" s="103">
        <f t="shared" ca="1" si="630"/>
        <v>9.6667585345364716E-3</v>
      </c>
      <c r="GO122" s="103">
        <f t="shared" ca="1" si="630"/>
        <v>9.3405012569461893E-3</v>
      </c>
      <c r="GP122" s="103">
        <f t="shared" ca="1" si="627"/>
        <v>9.0224862292236398E-3</v>
      </c>
      <c r="GQ122" s="103">
        <f t="shared" ca="1" si="627"/>
        <v>8.7128150997660709E-3</v>
      </c>
      <c r="GR122" s="103">
        <f t="shared" ca="1" si="627"/>
        <v>8.4115474494960169E-3</v>
      </c>
      <c r="GS122" s="103">
        <f t="shared" ca="1" si="627"/>
        <v>8.1187056033859041E-3</v>
      </c>
      <c r="GT122" s="103">
        <f t="shared" ca="1" si="558"/>
        <v>7.8342790241883193E-3</v>
      </c>
      <c r="GU122" s="103">
        <f t="shared" ca="1" si="558"/>
        <v>7.5582283160869927E-3</v>
      </c>
      <c r="GV122" s="103">
        <f t="shared" ca="1" si="558"/>
        <v>7.2904888653468908E-3</v>
      </c>
      <c r="GW122" s="103">
        <f t="shared" ca="1" si="558"/>
        <v>7.0309741441484403E-3</v>
      </c>
      <c r="GX122" s="103">
        <f t="shared" ca="1" si="558"/>
        <v>6.7795787027244998E-3</v>
      </c>
      <c r="GY122" s="103">
        <f t="shared" ca="1" si="558"/>
        <v>6.5361808737602898E-3</v>
      </c>
      <c r="GZ122" s="103">
        <f t="shared" ca="1" si="558"/>
        <v>6.3006452117528883E-3</v>
      </c>
      <c r="HA122" s="103">
        <f t="shared" ca="1" si="558"/>
        <v>6.0728246887574739E-3</v>
      </c>
      <c r="HB122" s="103">
        <f t="shared" ca="1" si="558"/>
        <v>5.8525626666263725E-3</v>
      </c>
      <c r="HC122" s="103">
        <f t="shared" ca="1" si="558"/>
        <v>5.6396946645873598E-3</v>
      </c>
      <c r="HD122" s="103">
        <f t="shared" ca="1" si="558"/>
        <v>5.4340499397088644E-3</v>
      </c>
      <c r="HE122" s="103">
        <f t="shared" ca="1" si="558"/>
        <v>5.2354528966067643E-3</v>
      </c>
      <c r="HF122" s="103">
        <f t="shared" ca="1" si="558"/>
        <v>5.0437243415396588E-3</v>
      </c>
      <c r="HG122" s="103">
        <f t="shared" ca="1" si="558"/>
        <v>4.8586825949252805E-3</v>
      </c>
      <c r="HH122" s="103">
        <f t="shared" ref="HH122:HK153" ca="1" si="634">CA122/$CS122</f>
        <v>4.6801444752380137E-3</v>
      </c>
      <c r="HI122" s="103">
        <f t="shared" ca="1" si="634"/>
        <v>4.5079261662236431E-3</v>
      </c>
      <c r="HJ122" s="103">
        <f t="shared" ca="1" si="633"/>
        <v>4.3418439784258531E-3</v>
      </c>
      <c r="HK122" s="103">
        <f t="shared" ca="1" si="633"/>
        <v>4.1817150151167723E-3</v>
      </c>
      <c r="HL122" s="103">
        <f t="shared" ca="1" si="633"/>
        <v>4.027357751886452E-3</v>
      </c>
      <c r="HM122" s="103">
        <f t="shared" ca="1" si="633"/>
        <v>3.8785925383711959E-3</v>
      </c>
      <c r="HN122" s="103">
        <f t="shared" ca="1" si="633"/>
        <v>3.7352420298760749E-3</v>
      </c>
      <c r="HO122" s="103">
        <f t="shared" ca="1" si="633"/>
        <v>3.597131555968859E-3</v>
      </c>
      <c r="HP122" s="103">
        <f t="shared" ca="1" si="633"/>
        <v>3.4640894325085334E-3</v>
      </c>
      <c r="HQ122" s="103">
        <f t="shared" ca="1" si="633"/>
        <v>3.3359472229940188E-3</v>
      </c>
      <c r="HR122" s="103">
        <f t="shared" ca="1" si="633"/>
        <v>3.212539954588812E-3</v>
      </c>
      <c r="HS122" s="103">
        <f t="shared" ca="1" si="633"/>
        <v>3.0937062936917678E-3</v>
      </c>
      <c r="HT122" s="103">
        <f t="shared" ca="1" si="633"/>
        <v>2.979288685475812E-3</v>
      </c>
      <c r="HU122" s="103">
        <f t="shared" ca="1" si="629"/>
        <v>2.8691334614041617E-3</v>
      </c>
      <c r="HV122" s="103">
        <f t="shared" ca="1" si="628"/>
        <v>2.7630909183611338E-3</v>
      </c>
      <c r="HW122" s="103">
        <f t="shared" ca="1" si="628"/>
        <v>2.6610153726817085E-3</v>
      </c>
      <c r="HX122" s="103">
        <f t="shared" ca="1" si="628"/>
        <v>2.5627651920578929E-3</v>
      </c>
      <c r="HY122" s="103">
        <f t="shared" ca="1" si="628"/>
        <v>7.0102369398698752E-2</v>
      </c>
      <c r="HZ122" s="104">
        <f t="shared" ca="1" si="541"/>
        <v>0.44417064659988109</v>
      </c>
      <c r="IA122" s="105">
        <f t="shared" ca="1" si="559"/>
        <v>0.31705359874157674</v>
      </c>
      <c r="IB122" s="105">
        <f t="shared" ca="1" si="560"/>
        <v>1.9003660018801206E-2</v>
      </c>
      <c r="IC122" s="105">
        <f t="shared" ca="1" si="561"/>
        <v>1.8894486099818895E-2</v>
      </c>
      <c r="ID122" s="105">
        <f t="shared" ca="1" si="562"/>
        <v>1.8740210135965531E-2</v>
      </c>
      <c r="IE122" s="105">
        <f t="shared" ca="1" si="563"/>
        <v>1.8545575819543188E-2</v>
      </c>
      <c r="IF122" s="105">
        <f t="shared" ca="1" si="564"/>
        <v>1.8315113793820115E-2</v>
      </c>
      <c r="IG122" s="105">
        <f t="shared" ca="1" si="565"/>
        <v>1.8053116697479055E-2</v>
      </c>
      <c r="IH122" s="105">
        <f t="shared" ca="1" si="566"/>
        <v>1.7763623028623915E-2</v>
      </c>
      <c r="II122" s="105">
        <f t="shared" ca="1" si="567"/>
        <v>1.745040821553185E-2</v>
      </c>
      <c r="IJ122" s="105">
        <f t="shared" ca="1" si="568"/>
        <v>1.7099918050314824E-2</v>
      </c>
      <c r="IK122" s="105">
        <f t="shared" ca="1" si="569"/>
        <v>1.6766587426810184E-2</v>
      </c>
      <c r="IL122" s="105">
        <f t="shared" ca="1" si="570"/>
        <v>1.6402210956731327E-2</v>
      </c>
      <c r="IM122" s="105">
        <f t="shared" ca="1" si="571"/>
        <v>1.602658529524827E-2</v>
      </c>
      <c r="IN122" s="105">
        <f t="shared" ca="1" si="572"/>
        <v>1.5642201778670053E-2</v>
      </c>
      <c r="IO122" s="105">
        <f t="shared" ca="1" si="573"/>
        <v>1.5251321196377942E-2</v>
      </c>
      <c r="IP122" s="105">
        <f t="shared" ca="1" si="574"/>
        <v>1.4855986077555601E-2</v>
      </c>
      <c r="IQ122" s="105">
        <f t="shared" ca="1" si="575"/>
        <v>1.445803354958552E-2</v>
      </c>
      <c r="IR122" s="105">
        <f t="shared" ca="1" si="576"/>
        <v>1.4059108454266991E-2</v>
      </c>
      <c r="IS122" s="105">
        <f t="shared" ca="1" si="577"/>
        <v>1.3660676473431199E-2</v>
      </c>
      <c r="IT122" s="105">
        <f t="shared" ca="1" si="578"/>
        <v>1.3264037070309062E-2</v>
      </c>
      <c r="IU122" s="105">
        <f t="shared" ca="1" si="579"/>
        <v>1.2870336098682629E-2</v>
      </c>
      <c r="IV122" s="105">
        <f t="shared" ca="1" si="580"/>
        <v>1.2480577969596928E-2</v>
      </c>
      <c r="IW122" s="105">
        <f t="shared" ca="1" si="581"/>
        <v>1.2095637296434167E-2</v>
      </c>
      <c r="IX122" s="105">
        <f t="shared" ca="1" si="582"/>
        <v>1.171626996440232E-2</v>
      </c>
      <c r="IY122" s="105">
        <f t="shared" ca="1" si="583"/>
        <v>1.1343123590933417E-2</v>
      </c>
      <c r="IZ122" s="105">
        <f t="shared" ca="1" si="584"/>
        <v>1.0976747359797999E-2</v>
      </c>
      <c r="JA122" s="105">
        <f t="shared" ca="1" si="585"/>
        <v>1.0617601224671534E-2</v>
      </c>
      <c r="JB122" s="105">
        <f t="shared" ca="1" si="586"/>
        <v>1.0266064487960332E-2</v>
      </c>
      <c r="JC122" s="105">
        <f t="shared" ca="1" si="587"/>
        <v>9.9224437684121876E-3</v>
      </c>
      <c r="JD122" s="105">
        <f t="shared" ca="1" si="588"/>
        <v>9.5869803768181584E-3</v>
      </c>
      <c r="JE122" s="105">
        <f t="shared" ca="1" si="589"/>
        <v>9.2598571233050916E-3</v>
      </c>
      <c r="JF122" s="105">
        <f t="shared" ca="1" si="590"/>
        <v>8.941204582636789E-3</v>
      </c>
      <c r="JG122" s="105">
        <f t="shared" ca="1" si="591"/>
        <v>8.6311068457878837E-3</v>
      </c>
      <c r="JH122" s="105">
        <f t="shared" ca="1" si="592"/>
        <v>8.3296067871169305E-3</v>
      </c>
      <c r="JI122" s="105">
        <f t="shared" ca="1" si="593"/>
        <v>8.0367108768252381E-3</v>
      </c>
      <c r="JJ122" s="105">
        <f t="shared" ca="1" si="594"/>
        <v>7.7523935682719709E-3</v>
      </c>
      <c r="JK122" s="105">
        <f t="shared" ca="1" si="595"/>
        <v>7.4766012891752318E-3</v>
      </c>
      <c r="JL122" s="105">
        <f t="shared" ca="1" si="596"/>
        <v>7.2092560649117034E-3</v>
      </c>
      <c r="JM122" s="105">
        <f t="shared" ca="1" si="597"/>
        <v>6.9502588010960289E-3</v>
      </c>
      <c r="JN122" s="105">
        <f t="shared" ca="1" si="598"/>
        <v>6.699492251401813E-3</v>
      </c>
      <c r="JO122" s="105">
        <f t="shared" ca="1" si="599"/>
        <v>6.4568236953240262E-3</v>
      </c>
      <c r="JP122" s="105">
        <f t="shared" ca="1" si="600"/>
        <v>6.2221073491981211E-3</v>
      </c>
      <c r="JQ122" s="105">
        <f t="shared" ca="1" si="601"/>
        <v>5.9951865324366542E-3</v>
      </c>
      <c r="JR122" s="105">
        <f t="shared" ca="1" si="602"/>
        <v>5.7758956095426729E-3</v>
      </c>
      <c r="JS122" s="105">
        <f t="shared" ca="1" si="603"/>
        <v>5.5640617271186859E-3</v>
      </c>
      <c r="JT122" s="105">
        <f t="shared" ca="1" si="604"/>
        <v>5.3595063637350343E-3</v>
      </c>
      <c r="JU122" s="105">
        <f t="shared" ca="1" si="605"/>
        <v>5.1620467092771917E-3</v>
      </c>
      <c r="JV122" s="105">
        <f t="shared" ca="1" si="606"/>
        <v>4.9714968891258733E-3</v>
      </c>
      <c r="JW122" s="105">
        <f t="shared" ca="1" si="607"/>
        <v>4.7876690473791549E-3</v>
      </c>
      <c r="JX122" s="105">
        <f t="shared" ca="1" si="608"/>
        <v>4.610374302211802E-3</v>
      </c>
      <c r="JY122" s="105">
        <f t="shared" ca="1" si="609"/>
        <v>4.4394235854133797E-3</v>
      </c>
      <c r="JZ122" s="105">
        <f t="shared" ca="1" si="610"/>
        <v>4.2746283771864643E-3</v>
      </c>
      <c r="KA122" s="105">
        <f t="shared" ca="1" si="611"/>
        <v>4.1158013463464737E-3</v>
      </c>
      <c r="KB122" s="105">
        <f t="shared" ca="1" si="612"/>
        <v>3.9627569052267074E-3</v>
      </c>
      <c r="KC122" s="105">
        <f t="shared" ca="1" si="613"/>
        <v>3.815311687790614E-3</v>
      </c>
      <c r="KD122" s="105">
        <f t="shared" ca="1" si="614"/>
        <v>3.6732849587128844E-3</v>
      </c>
      <c r="KE122" s="105">
        <f t="shared" ca="1" si="615"/>
        <v>3.5364989605166956E-3</v>
      </c>
      <c r="KF122" s="105">
        <f t="shared" ca="1" si="616"/>
        <v>3.4047792052114036E-3</v>
      </c>
      <c r="KG122" s="105">
        <f t="shared" ca="1" si="617"/>
        <v>3.2779547163077549E-3</v>
      </c>
      <c r="KH122" s="105">
        <f t="shared" ca="1" si="618"/>
        <v>3.1558582265396535E-3</v>
      </c>
      <c r="KI122" s="105">
        <f t="shared" ca="1" si="619"/>
        <v>3.0383263361398139E-3</v>
      </c>
      <c r="KJ122" s="105">
        <f t="shared" ca="1" si="620"/>
        <v>2.9251996360559708E-3</v>
      </c>
      <c r="KK122" s="105">
        <f t="shared" ca="1" si="621"/>
        <v>2.816322800090189E-3</v>
      </c>
      <c r="KL122" s="105">
        <f t="shared" ca="1" si="622"/>
        <v>2.7115446495573586E-3</v>
      </c>
      <c r="KM122" s="105">
        <f t="shared" ca="1" si="623"/>
        <v>2.6107181937135506E-3</v>
      </c>
      <c r="KN122" s="105">
        <f t="shared" ca="1" si="624"/>
        <v>2.5137006488961363E-3</v>
      </c>
      <c r="KO122" s="105">
        <f t="shared" ca="1" si="625"/>
        <v>6.8353992332246316E-2</v>
      </c>
      <c r="KP122" s="102"/>
      <c r="KQ122" s="106">
        <f t="shared" ca="1" si="472"/>
        <v>0.4389913827446873</v>
      </c>
      <c r="KR122" s="107">
        <f t="shared" ca="1" si="473"/>
        <v>0.30818759619948954</v>
      </c>
    </row>
    <row r="123" spans="1:304" s="63" customFormat="1" ht="15.5" x14ac:dyDescent="0.35">
      <c r="A123" s="62"/>
      <c r="B123" s="67" t="s">
        <v>225</v>
      </c>
      <c r="C123" s="95">
        <f t="shared" si="474"/>
        <v>1733502</v>
      </c>
      <c r="D123" s="75">
        <f ca="1">'Stochastic inputs'!H144</f>
        <v>26.218634999999999</v>
      </c>
      <c r="E123" s="75">
        <v>15.076791</v>
      </c>
      <c r="F123" s="96">
        <v>26.035104555</v>
      </c>
      <c r="G123" s="96">
        <v>14.971253463</v>
      </c>
      <c r="H123" s="97">
        <f t="shared" ca="1" si="327"/>
        <v>3.1236283065803638</v>
      </c>
      <c r="I123" s="97">
        <f t="shared" ca="1" si="328"/>
        <v>0.53449436087479807</v>
      </c>
      <c r="J123" s="98">
        <f t="shared" si="329"/>
        <v>3.1166036916433999</v>
      </c>
      <c r="K123" s="98">
        <f t="shared" si="330"/>
        <v>0.53449436087479807</v>
      </c>
      <c r="L123" s="98"/>
      <c r="M123" s="99">
        <v>1717352</v>
      </c>
      <c r="N123" s="98"/>
      <c r="O123" s="97">
        <f t="shared" ca="1" si="331"/>
        <v>3.1236283065803638</v>
      </c>
      <c r="P123" s="97">
        <f t="shared" ca="1" si="331"/>
        <v>0.53449436087479807</v>
      </c>
      <c r="Q123" s="99">
        <v>1733502</v>
      </c>
      <c r="R123" s="100">
        <v>1725267</v>
      </c>
      <c r="S123" s="99">
        <v>1717037</v>
      </c>
      <c r="T123" s="100">
        <v>1706138</v>
      </c>
      <c r="U123" s="99">
        <v>1691244</v>
      </c>
      <c r="V123" s="100">
        <v>1683600</v>
      </c>
      <c r="W123" s="99">
        <v>1688036</v>
      </c>
      <c r="X123" s="100">
        <v>1698888</v>
      </c>
      <c r="Y123" s="99">
        <v>1707419</v>
      </c>
      <c r="Z123" s="100">
        <v>1717352</v>
      </c>
      <c r="AA123" s="98"/>
      <c r="AB123" s="98">
        <f t="shared" si="332"/>
        <v>3.1166036916433999</v>
      </c>
      <c r="AC123" s="98">
        <f t="shared" si="332"/>
        <v>0.53449436087479807</v>
      </c>
      <c r="AD123" s="101">
        <f t="shared" ca="1" si="333"/>
        <v>541513.64723318233</v>
      </c>
      <c r="AE123" s="101">
        <f t="shared" ca="1" si="334"/>
        <v>32745.452353681969</v>
      </c>
      <c r="AF123" s="101">
        <f t="shared" ca="1" si="335"/>
        <v>32579.576694479263</v>
      </c>
      <c r="AG123" s="101">
        <f t="shared" ca="1" si="336"/>
        <v>32335.040416630851</v>
      </c>
      <c r="AH123" s="101">
        <f t="shared" ca="1" si="337"/>
        <v>32019.922906206786</v>
      </c>
      <c r="AI123" s="101">
        <f t="shared" ca="1" si="338"/>
        <v>31641.96071269513</v>
      </c>
      <c r="AJ123" s="101">
        <f t="shared" ca="1" si="339"/>
        <v>31208.501687210919</v>
      </c>
      <c r="AK123" s="101">
        <f t="shared" ca="1" si="340"/>
        <v>30726.474455606061</v>
      </c>
      <c r="AL123" s="101">
        <f t="shared" ca="1" si="341"/>
        <v>30202.370482377053</v>
      </c>
      <c r="AM123" s="101">
        <f t="shared" ca="1" si="342"/>
        <v>29642.236341294105</v>
      </c>
      <c r="AN123" s="101">
        <f t="shared" ca="1" si="343"/>
        <v>29051.674142525393</v>
      </c>
      <c r="AO123" s="101">
        <f t="shared" ca="1" si="344"/>
        <v>28435.84836948428</v>
      </c>
      <c r="AP123" s="101">
        <f t="shared" ca="1" si="345"/>
        <v>27799.497650154251</v>
      </c>
      <c r="AQ123" s="101">
        <f t="shared" ca="1" si="346"/>
        <v>27146.950227667978</v>
      </c>
      <c r="AR123" s="101">
        <f t="shared" ca="1" si="347"/>
        <v>26482.142104616683</v>
      </c>
      <c r="AS123" s="101">
        <f t="shared" ca="1" si="348"/>
        <v>25808.637017332527</v>
      </c>
      <c r="AT123" s="101">
        <f t="shared" ca="1" si="349"/>
        <v>25129.647552495546</v>
      </c>
      <c r="AU123" s="101">
        <f t="shared" ca="1" si="350"/>
        <v>24448.056851552403</v>
      </c>
      <c r="AV123" s="101">
        <f t="shared" ca="1" si="351"/>
        <v>23766.440461237791</v>
      </c>
      <c r="AW123" s="101">
        <f t="shared" ca="1" si="352"/>
        <v>23087.087983328001</v>
      </c>
      <c r="AX123" s="101">
        <f t="shared" ca="1" si="353"/>
        <v>22412.024256079399</v>
      </c>
      <c r="AY123" s="101">
        <f t="shared" ca="1" si="354"/>
        <v>21743.02986563891</v>
      </c>
      <c r="AZ123" s="101">
        <f t="shared" ca="1" si="355"/>
        <v>21081.660840001921</v>
      </c>
      <c r="BA123" s="101">
        <f t="shared" ca="1" si="356"/>
        <v>20429.267422516205</v>
      </c>
      <c r="BB123" s="101">
        <f t="shared" ca="1" si="357"/>
        <v>19787.01185803425</v>
      </c>
      <c r="BC123" s="101">
        <f t="shared" ca="1" si="358"/>
        <v>19155.885153784646</v>
      </c>
      <c r="BD123" s="101">
        <f t="shared" ca="1" si="359"/>
        <v>18536.722800180902</v>
      </c>
      <c r="BE123" s="101">
        <f t="shared" ca="1" si="360"/>
        <v>17930.21945488888</v>
      </c>
      <c r="BF123" s="101">
        <f t="shared" ca="1" si="361"/>
        <v>17336.942607544679</v>
      </c>
      <c r="BG123" s="101">
        <f t="shared" ca="1" si="362"/>
        <v>16757.345253136038</v>
      </c>
      <c r="BH123" s="101">
        <f t="shared" ca="1" si="363"/>
        <v>16191.77760991873</v>
      </c>
      <c r="BI123" s="101">
        <f t="shared" ca="1" si="364"/>
        <v>15640.497923331632</v>
      </c>
      <c r="BJ123" s="101">
        <f t="shared" ca="1" si="365"/>
        <v>15103.68240107468</v>
      </c>
      <c r="BK123" s="101">
        <f t="shared" ca="1" si="366"/>
        <v>14581.434326796241</v>
      </c>
      <c r="BL123" s="101">
        <f t="shared" ca="1" si="367"/>
        <v>14073.792400880666</v>
      </c>
      <c r="BM123" s="101">
        <f t="shared" ca="1" si="368"/>
        <v>13580.738356988497</v>
      </c>
      <c r="BN123" s="101">
        <f t="shared" ca="1" si="369"/>
        <v>13102.20390239343</v>
      </c>
      <c r="BO123" s="101">
        <f t="shared" ca="1" si="370"/>
        <v>12638.077029056563</v>
      </c>
      <c r="BP123" s="101">
        <f t="shared" ca="1" si="371"/>
        <v>12188.207740829606</v>
      </c>
      <c r="BQ123" s="101">
        <f t="shared" ca="1" si="372"/>
        <v>11752.413240330323</v>
      </c>
      <c r="BR123" s="101">
        <f t="shared" ca="1" si="373"/>
        <v>11330.482617025209</v>
      </c>
      <c r="BS123" s="101">
        <f t="shared" ca="1" si="374"/>
        <v>10922.181075864053</v>
      </c>
      <c r="BT123" s="101">
        <f t="shared" ca="1" si="375"/>
        <v>10527.253743610456</v>
      </c>
      <c r="BU123" s="101">
        <f t="shared" ca="1" si="376"/>
        <v>10145.429087722147</v>
      </c>
      <c r="BV123" s="101">
        <f t="shared" ca="1" si="377"/>
        <v>9776.4219804515142</v>
      </c>
      <c r="BW123" s="101">
        <f t="shared" ca="1" si="378"/>
        <v>9419.9364385851932</v>
      </c>
      <c r="BX123" s="101">
        <f t="shared" ca="1" si="379"/>
        <v>9075.6680671736158</v>
      </c>
      <c r="BY123" s="101">
        <f t="shared" ca="1" si="380"/>
        <v>8743.3062335076793</v>
      </c>
      <c r="BZ123" s="101">
        <f t="shared" ca="1" si="381"/>
        <v>8422.5359956681605</v>
      </c>
      <c r="CA123" s="101">
        <f t="shared" ca="1" si="382"/>
        <v>8113.0398081140456</v>
      </c>
      <c r="CB123" s="101">
        <f t="shared" ca="1" si="383"/>
        <v>7814.4990250010151</v>
      </c>
      <c r="CC123" s="101">
        <f t="shared" ca="1" si="384"/>
        <v>7526.5952202891713</v>
      </c>
      <c r="CD123" s="101">
        <f t="shared" ca="1" si="385"/>
        <v>7249.0113421349533</v>
      </c>
      <c r="CE123" s="101">
        <f t="shared" ca="1" si="386"/>
        <v>6981.4327176106672</v>
      </c>
      <c r="CF123" s="101">
        <f t="shared" ca="1" si="387"/>
        <v>6723.5479224515429</v>
      </c>
      <c r="CG123" s="101">
        <f t="shared" ca="1" si="388"/>
        <v>6475.0495292742335</v>
      </c>
      <c r="CH123" s="101">
        <f t="shared" ca="1" si="389"/>
        <v>6235.6347465351264</v>
      </c>
      <c r="CI123" s="101">
        <f t="shared" ca="1" si="390"/>
        <v>6005.0059594324057</v>
      </c>
      <c r="CJ123" s="101">
        <f t="shared" ca="1" si="391"/>
        <v>5782.8711829545764</v>
      </c>
      <c r="CK123" s="101">
        <f t="shared" ca="1" si="392"/>
        <v>5568.9444363596131</v>
      </c>
      <c r="CL123" s="101">
        <f t="shared" ca="1" si="393"/>
        <v>5362.9460475272654</v>
      </c>
      <c r="CM123" s="101">
        <f t="shared" ca="1" si="394"/>
        <v>5164.6028948496905</v>
      </c>
      <c r="CN123" s="101">
        <f t="shared" ca="1" si="395"/>
        <v>4973.6485936110357</v>
      </c>
      <c r="CO123" s="101">
        <f t="shared" ca="1" si="396"/>
        <v>4789.8236331608605</v>
      </c>
      <c r="CP123" s="101">
        <f t="shared" ca="1" si="397"/>
        <v>4612.8754705744859</v>
      </c>
      <c r="CQ123" s="101">
        <f t="shared" ca="1" si="398"/>
        <v>4442.5585859627399</v>
      </c>
      <c r="CR123" s="101">
        <f t="shared" ca="1" si="399"/>
        <v>121522.59755738307</v>
      </c>
      <c r="CS123" s="102">
        <f t="shared" ca="1" si="400"/>
        <v>1733502</v>
      </c>
      <c r="CT123" s="74">
        <f t="shared" si="475"/>
        <v>549603.66939200717</v>
      </c>
      <c r="CU123" s="74">
        <f t="shared" si="476"/>
        <v>32942.320540333574</v>
      </c>
      <c r="CV123" s="74">
        <f t="shared" si="477"/>
        <v>32753.070562687084</v>
      </c>
      <c r="CW123" s="74">
        <f t="shared" si="478"/>
        <v>32485.637434126667</v>
      </c>
      <c r="CX123" s="74">
        <f t="shared" si="479"/>
        <v>32148.244214431612</v>
      </c>
      <c r="CY123" s="74">
        <f t="shared" si="480"/>
        <v>31748.744648756739</v>
      </c>
      <c r="CZ123" s="74">
        <f t="shared" si="481"/>
        <v>31294.579907871823</v>
      </c>
      <c r="DA123" s="74">
        <f t="shared" si="482"/>
        <v>30792.750616862184</v>
      </c>
      <c r="DB123" s="74">
        <f t="shared" si="483"/>
        <v>30249.801376523672</v>
      </c>
      <c r="DC123" s="74">
        <f t="shared" ca="1" si="401"/>
        <v>29642.236341294105</v>
      </c>
      <c r="DD123" s="74">
        <f t="shared" si="484"/>
        <v>29064.416898379666</v>
      </c>
      <c r="DE123" s="74">
        <f t="shared" si="485"/>
        <v>28432.780336642743</v>
      </c>
      <c r="DF123" s="74">
        <f t="shared" si="486"/>
        <v>27781.643611848278</v>
      </c>
      <c r="DG123" s="74">
        <f t="shared" si="487"/>
        <v>27115.32538677939</v>
      </c>
      <c r="DH123" s="74">
        <f t="shared" si="488"/>
        <v>26437.744677478149</v>
      </c>
      <c r="DI123" s="74">
        <f t="shared" si="489"/>
        <v>25752.442151953495</v>
      </c>
      <c r="DJ123" s="74">
        <f t="shared" si="490"/>
        <v>25062.602419856797</v>
      </c>
      <c r="DK123" s="74">
        <f t="shared" si="491"/>
        <v>24371.076769084022</v>
      </c>
      <c r="DL123" s="74">
        <f t="shared" si="492"/>
        <v>23680.405918667457</v>
      </c>
      <c r="DM123" s="74">
        <f t="shared" si="493"/>
        <v>22992.842452279983</v>
      </c>
      <c r="DN123" s="74">
        <f t="shared" si="494"/>
        <v>22310.372675851264</v>
      </c>
      <c r="DO123" s="74">
        <f t="shared" si="495"/>
        <v>21634.737708227178</v>
      </c>
      <c r="DP123" s="74">
        <f t="shared" si="496"/>
        <v>20967.453667584807</v>
      </c>
      <c r="DQ123" s="74">
        <f t="shared" si="497"/>
        <v>20309.830860085611</v>
      </c>
      <c r="DR123" s="74">
        <f t="shared" si="498"/>
        <v>19662.991912687357</v>
      </c>
      <c r="DS123" s="74">
        <f t="shared" si="499"/>
        <v>19027.888820310338</v>
      </c>
      <c r="DT123" s="74">
        <f t="shared" si="500"/>
        <v>18405.318899965892</v>
      </c>
      <c r="DU123" s="74">
        <f t="shared" si="501"/>
        <v>17795.939661914581</v>
      </c>
      <c r="DV123" s="74">
        <f t="shared" si="502"/>
        <v>17200.282621299459</v>
      </c>
      <c r="DW123" s="74">
        <f t="shared" si="503"/>
        <v>16618.766083721708</v>
      </c>
      <c r="DX123" s="74">
        <f t="shared" si="504"/>
        <v>16051.706945494501</v>
      </c>
      <c r="DY123" s="74">
        <f t="shared" si="505"/>
        <v>15499.331554369761</v>
      </c>
      <c r="DZ123" s="74">
        <f t="shared" si="506"/>
        <v>14961.785679732868</v>
      </c>
      <c r="EA123" s="74">
        <f t="shared" si="507"/>
        <v>14439.143643101945</v>
      </c>
      <c r="EB123" s="74">
        <f t="shared" si="508"/>
        <v>13931.416660392517</v>
      </c>
      <c r="EC123" s="74">
        <f t="shared" si="509"/>
        <v>13438.56044720725</v>
      </c>
      <c r="ED123" s="74">
        <f t="shared" si="510"/>
        <v>12960.482137472942</v>
      </c>
      <c r="EE123" s="74">
        <f t="shared" si="511"/>
        <v>12497.046564330538</v>
      </c>
      <c r="EF123" s="74">
        <f t="shared" si="512"/>
        <v>12048.081950395948</v>
      </c>
      <c r="EG123" s="74">
        <f t="shared" si="513"/>
        <v>11613.385052395903</v>
      </c>
      <c r="EH123" s="74">
        <f t="shared" si="514"/>
        <v>11192.725802995237</v>
      </c>
      <c r="EI123" s="74">
        <f t="shared" si="515"/>
        <v>10785.851490232024</v>
      </c>
      <c r="EJ123" s="74">
        <f t="shared" si="516"/>
        <v>10392.490512629034</v>
      </c>
      <c r="EK123" s="74">
        <f t="shared" si="517"/>
        <v>10012.355745620356</v>
      </c>
      <c r="EL123" s="74">
        <f t="shared" si="518"/>
        <v>9645.1475526085705</v>
      </c>
      <c r="EM123" s="74">
        <f t="shared" si="519"/>
        <v>9290.5564716188073</v>
      </c>
      <c r="EN123" s="74">
        <f t="shared" si="520"/>
        <v>8948.2656063592603</v>
      </c>
      <c r="EO123" s="74">
        <f t="shared" si="521"/>
        <v>8617.9527483036345</v>
      </c>
      <c r="EP123" s="74">
        <f t="shared" si="522"/>
        <v>8299.2922544268276</v>
      </c>
      <c r="EQ123" s="74">
        <f t="shared" si="523"/>
        <v>7991.9567032939713</v>
      </c>
      <c r="ER123" s="74">
        <f t="shared" si="524"/>
        <v>7695.6183503765897</v>
      </c>
      <c r="ES123" s="74">
        <f t="shared" si="525"/>
        <v>7409.9504018050438</v>
      </c>
      <c r="ET123" s="74">
        <f t="shared" si="526"/>
        <v>7134.6281241372672</v>
      </c>
      <c r="EU123" s="74">
        <f t="shared" si="527"/>
        <v>6869.3298062713593</v>
      </c>
      <c r="EV123" s="74">
        <f t="shared" si="528"/>
        <v>6613.7375882400165</v>
      </c>
      <c r="EW123" s="74">
        <f t="shared" si="529"/>
        <v>6367.538170341315</v>
      </c>
      <c r="EX123" s="74">
        <f t="shared" si="530"/>
        <v>6130.4234148915593</v>
      </c>
      <c r="EY123" s="74">
        <f t="shared" si="531"/>
        <v>5902.0908517711759</v>
      </c>
      <c r="EZ123" s="74">
        <f t="shared" si="532"/>
        <v>5682.2440979514067</v>
      </c>
      <c r="FA123" s="74">
        <f t="shared" si="533"/>
        <v>5470.5932002395411</v>
      </c>
      <c r="FB123" s="74">
        <f t="shared" si="534"/>
        <v>5266.8549096453962</v>
      </c>
      <c r="FC123" s="74">
        <f t="shared" si="535"/>
        <v>5070.7528949732132</v>
      </c>
      <c r="FD123" s="74">
        <f t="shared" si="536"/>
        <v>4882.0179025426141</v>
      </c>
      <c r="FE123" s="74">
        <f t="shared" si="537"/>
        <v>4700.3878682723243</v>
      </c>
      <c r="FF123" s="74">
        <f t="shared" si="538"/>
        <v>4525.6079877615985</v>
      </c>
      <c r="FG123" s="74">
        <f t="shared" si="539"/>
        <v>4357.4307494691066</v>
      </c>
      <c r="FH123" s="74">
        <f t="shared" si="540"/>
        <v>118489.76057204828</v>
      </c>
      <c r="FI123" s="102">
        <f t="shared" ca="1" si="402"/>
        <v>1733472.4209832323</v>
      </c>
      <c r="FJ123" s="62"/>
      <c r="FK123" s="103">
        <f t="shared" ca="1" si="632"/>
        <v>0.31238132245199735</v>
      </c>
      <c r="FL123" s="103">
        <f t="shared" ca="1" si="632"/>
        <v>1.8889769007293888E-2</v>
      </c>
      <c r="FM123" s="103">
        <f t="shared" ca="1" si="632"/>
        <v>1.8794080822796433E-2</v>
      </c>
      <c r="FN123" s="103">
        <f t="shared" ca="1" si="632"/>
        <v>1.8653015927660221E-2</v>
      </c>
      <c r="FO123" s="103">
        <f t="shared" ca="1" si="632"/>
        <v>1.8471235052631485E-2</v>
      </c>
      <c r="FP123" s="103">
        <f t="shared" ca="1" si="632"/>
        <v>1.825320115736534E-2</v>
      </c>
      <c r="FQ123" s="103">
        <f t="shared" ca="1" si="632"/>
        <v>1.8003152974274572E-2</v>
      </c>
      <c r="FR123" s="103">
        <f t="shared" ca="1" si="632"/>
        <v>1.7725087398575867E-2</v>
      </c>
      <c r="FS123" s="103">
        <f t="shared" ca="1" si="632"/>
        <v>1.7422749141551064E-2</v>
      </c>
      <c r="FT123" s="103">
        <f t="shared" ca="1" si="632"/>
        <v>1.7099626271728618E-2</v>
      </c>
      <c r="FU123" s="103">
        <f t="shared" ca="1" si="632"/>
        <v>1.6758950461277455E-2</v>
      </c>
      <c r="FV123" s="103">
        <f t="shared" ca="1" si="632"/>
        <v>1.6403700929958132E-2</v>
      </c>
      <c r="FW123" s="103">
        <f t="shared" ca="1" si="632"/>
        <v>1.6036611235611065E-2</v>
      </c>
      <c r="FX123" s="103">
        <f t="shared" ca="1" si="631"/>
        <v>1.5660178198622199E-2</v>
      </c>
      <c r="FY123" s="103">
        <f t="shared" ca="1" si="631"/>
        <v>1.5276672368775279E-2</v>
      </c>
      <c r="FZ123" s="103">
        <f t="shared" ca="1" si="631"/>
        <v>1.4888149547755081E-2</v>
      </c>
      <c r="GA123" s="103">
        <f t="shared" ca="1" si="630"/>
        <v>1.4496462970619904E-2</v>
      </c>
      <c r="GB123" s="103">
        <f t="shared" ca="1" si="630"/>
        <v>1.4103275826363282E-2</v>
      </c>
      <c r="GC123" s="103">
        <f t="shared" ca="1" si="630"/>
        <v>1.3710073862757466E-2</v>
      </c>
      <c r="GD123" s="103">
        <f t="shared" ca="1" si="630"/>
        <v>1.3318177875380588E-2</v>
      </c>
      <c r="GE123" s="103">
        <f t="shared" ca="1" si="630"/>
        <v>1.2928755926488344E-2</v>
      </c>
      <c r="GF123" s="103">
        <f t="shared" ca="1" si="630"/>
        <v>1.254283517736865E-2</v>
      </c>
      <c r="GG123" s="103">
        <f t="shared" ca="1" si="630"/>
        <v>1.2161313249134942E-2</v>
      </c>
      <c r="GH123" s="103">
        <f t="shared" ca="1" si="630"/>
        <v>1.1784969052540005E-2</v>
      </c>
      <c r="GI123" s="103">
        <f t="shared" ca="1" si="630"/>
        <v>1.1414473048219298E-2</v>
      </c>
      <c r="GJ123" s="103">
        <f t="shared" ca="1" si="630"/>
        <v>1.1050396915483597E-2</v>
      </c>
      <c r="GK123" s="103">
        <f t="shared" ca="1" si="630"/>
        <v>1.0693222621133926E-2</v>
      </c>
      <c r="GL123" s="103">
        <f t="shared" ca="1" si="630"/>
        <v>1.0343350890214651E-2</v>
      </c>
      <c r="GM123" s="103">
        <f t="shared" ca="1" si="630"/>
        <v>1.0001109088737525E-2</v>
      </c>
      <c r="GN123" s="103">
        <f t="shared" ca="1" si="630"/>
        <v>9.6667585345364682E-3</v>
      </c>
      <c r="GO123" s="103">
        <f t="shared" ca="1" si="630"/>
        <v>9.3405012569461876E-3</v>
      </c>
      <c r="GP123" s="103">
        <f t="shared" ca="1" si="627"/>
        <v>9.0224862292236363E-3</v>
      </c>
      <c r="GQ123" s="103">
        <f t="shared" ca="1" si="627"/>
        <v>8.7128150997660692E-3</v>
      </c>
      <c r="GR123" s="103">
        <f t="shared" ca="1" si="627"/>
        <v>8.4115474494960152E-3</v>
      </c>
      <c r="GS123" s="103">
        <f t="shared" ca="1" si="627"/>
        <v>8.1187056033859006E-3</v>
      </c>
      <c r="GT123" s="103">
        <f t="shared" ca="1" si="627"/>
        <v>7.8342790241883176E-3</v>
      </c>
      <c r="GU123" s="103">
        <f t="shared" ca="1" si="627"/>
        <v>7.558228316086991E-3</v>
      </c>
      <c r="GV123" s="103">
        <f t="shared" ca="1" si="627"/>
        <v>7.2904888653468891E-3</v>
      </c>
      <c r="GW123" s="103">
        <f t="shared" ca="1" si="627"/>
        <v>7.0309741441484386E-3</v>
      </c>
      <c r="GX123" s="103">
        <f t="shared" ca="1" si="627"/>
        <v>6.779578702724498E-3</v>
      </c>
      <c r="GY123" s="103">
        <f t="shared" ca="1" si="627"/>
        <v>6.5361808737602889E-3</v>
      </c>
      <c r="GZ123" s="103">
        <f t="shared" ca="1" si="627"/>
        <v>6.3006452117528866E-3</v>
      </c>
      <c r="HA123" s="103">
        <f t="shared" ca="1" si="627"/>
        <v>6.0728246887574722E-3</v>
      </c>
      <c r="HB123" s="103">
        <f t="shared" ca="1" si="627"/>
        <v>5.8525626666263708E-3</v>
      </c>
      <c r="HC123" s="103">
        <f t="shared" ca="1" si="627"/>
        <v>5.639694664587358E-3</v>
      </c>
      <c r="HD123" s="103">
        <f t="shared" ca="1" si="627"/>
        <v>5.4340499397088626E-3</v>
      </c>
      <c r="HE123" s="103">
        <f t="shared" ca="1" si="627"/>
        <v>5.2354528966067626E-3</v>
      </c>
      <c r="HF123" s="103">
        <f t="shared" ref="HF123:HK154" ca="1" si="635">BY123/$CS123</f>
        <v>5.0437243415396571E-3</v>
      </c>
      <c r="HG123" s="103">
        <f t="shared" ca="1" si="635"/>
        <v>4.8586825949252788E-3</v>
      </c>
      <c r="HH123" s="103">
        <f t="shared" ca="1" si="634"/>
        <v>4.6801444752380128E-3</v>
      </c>
      <c r="HI123" s="103">
        <f t="shared" ca="1" si="634"/>
        <v>4.5079261662236414E-3</v>
      </c>
      <c r="HJ123" s="103">
        <f t="shared" ca="1" si="633"/>
        <v>4.3418439784258522E-3</v>
      </c>
      <c r="HK123" s="103">
        <f t="shared" ca="1" si="633"/>
        <v>4.1817150151167715E-3</v>
      </c>
      <c r="HL123" s="103">
        <f t="shared" ca="1" si="633"/>
        <v>4.0273577518864512E-3</v>
      </c>
      <c r="HM123" s="103">
        <f t="shared" ca="1" si="633"/>
        <v>3.878592538371195E-3</v>
      </c>
      <c r="HN123" s="103">
        <f t="shared" ca="1" si="633"/>
        <v>3.7352420298760736E-3</v>
      </c>
      <c r="HO123" s="103">
        <f t="shared" ca="1" si="633"/>
        <v>3.5971315559688577E-3</v>
      </c>
      <c r="HP123" s="103">
        <f t="shared" ca="1" si="633"/>
        <v>3.4640894325085321E-3</v>
      </c>
      <c r="HQ123" s="103">
        <f t="shared" ca="1" si="633"/>
        <v>3.3359472229940179E-3</v>
      </c>
      <c r="HR123" s="103">
        <f t="shared" ca="1" si="633"/>
        <v>3.2125399545888111E-3</v>
      </c>
      <c r="HS123" s="103">
        <f t="shared" ca="1" si="633"/>
        <v>3.093706293691767E-3</v>
      </c>
      <c r="HT123" s="103">
        <f t="shared" ca="1" si="633"/>
        <v>2.9792886854758116E-3</v>
      </c>
      <c r="HU123" s="103">
        <f t="shared" ca="1" si="629"/>
        <v>2.8691334614041608E-3</v>
      </c>
      <c r="HV123" s="103">
        <f t="shared" ca="1" si="628"/>
        <v>2.763090918361133E-3</v>
      </c>
      <c r="HW123" s="103">
        <f t="shared" ca="1" si="628"/>
        <v>2.6610153726817081E-3</v>
      </c>
      <c r="HX123" s="103">
        <f t="shared" ca="1" si="628"/>
        <v>2.562765192057892E-3</v>
      </c>
      <c r="HY123" s="103">
        <f t="shared" ca="1" si="628"/>
        <v>7.0102369398698738E-2</v>
      </c>
      <c r="HZ123" s="104">
        <f t="shared" ca="1" si="541"/>
        <v>0.44417064659988104</v>
      </c>
      <c r="IA123" s="105">
        <f t="shared" ca="1" si="559"/>
        <v>0.31705359874157663</v>
      </c>
      <c r="IB123" s="105">
        <f t="shared" ca="1" si="560"/>
        <v>1.9003660018801199E-2</v>
      </c>
      <c r="IC123" s="105">
        <f t="shared" ca="1" si="561"/>
        <v>1.8894486099818891E-2</v>
      </c>
      <c r="ID123" s="105">
        <f t="shared" ca="1" si="562"/>
        <v>1.8740210135965524E-2</v>
      </c>
      <c r="IE123" s="105">
        <f t="shared" ca="1" si="563"/>
        <v>1.8545575819543181E-2</v>
      </c>
      <c r="IF123" s="105">
        <f t="shared" ca="1" si="564"/>
        <v>1.8315113793820111E-2</v>
      </c>
      <c r="IG123" s="105">
        <f t="shared" ca="1" si="565"/>
        <v>1.8053116697479048E-2</v>
      </c>
      <c r="IH123" s="105">
        <f t="shared" ca="1" si="566"/>
        <v>1.7763623028623908E-2</v>
      </c>
      <c r="II123" s="105">
        <f t="shared" ca="1" si="567"/>
        <v>1.7450408215531843E-2</v>
      </c>
      <c r="IJ123" s="105">
        <f t="shared" ca="1" si="568"/>
        <v>1.709991805031482E-2</v>
      </c>
      <c r="IK123" s="105">
        <f t="shared" ca="1" si="569"/>
        <v>1.676658742681018E-2</v>
      </c>
      <c r="IL123" s="105">
        <f t="shared" ca="1" si="570"/>
        <v>1.6402210956731323E-2</v>
      </c>
      <c r="IM123" s="105">
        <f t="shared" ca="1" si="571"/>
        <v>1.6026585295248263E-2</v>
      </c>
      <c r="IN123" s="105">
        <f t="shared" ca="1" si="572"/>
        <v>1.5642201778670047E-2</v>
      </c>
      <c r="IO123" s="105">
        <f t="shared" ca="1" si="573"/>
        <v>1.5251321196377936E-2</v>
      </c>
      <c r="IP123" s="105">
        <f t="shared" ca="1" si="574"/>
        <v>1.4855986077555597E-2</v>
      </c>
      <c r="IQ123" s="105">
        <f t="shared" ca="1" si="575"/>
        <v>1.4458033549585515E-2</v>
      </c>
      <c r="IR123" s="105">
        <f t="shared" ca="1" si="576"/>
        <v>1.4059108454266986E-2</v>
      </c>
      <c r="IS123" s="105">
        <f t="shared" ca="1" si="577"/>
        <v>1.3660676473431194E-2</v>
      </c>
      <c r="IT123" s="105">
        <f t="shared" ca="1" si="578"/>
        <v>1.3264037070309058E-2</v>
      </c>
      <c r="IU123" s="105">
        <f t="shared" ca="1" si="579"/>
        <v>1.2870336098682628E-2</v>
      </c>
      <c r="IV123" s="105">
        <f t="shared" ca="1" si="580"/>
        <v>1.2480577969596927E-2</v>
      </c>
      <c r="IW123" s="105">
        <f t="shared" ca="1" si="581"/>
        <v>1.2095637296434163E-2</v>
      </c>
      <c r="IX123" s="105">
        <f t="shared" ca="1" si="582"/>
        <v>1.1716269964402315E-2</v>
      </c>
      <c r="IY123" s="105">
        <f t="shared" ca="1" si="583"/>
        <v>1.1343123590933412E-2</v>
      </c>
      <c r="IZ123" s="105">
        <f t="shared" ca="1" si="584"/>
        <v>1.0976747359797997E-2</v>
      </c>
      <c r="JA123" s="105">
        <f t="shared" ca="1" si="585"/>
        <v>1.0617601224671532E-2</v>
      </c>
      <c r="JB123" s="105">
        <f t="shared" ca="1" si="586"/>
        <v>1.026606448796033E-2</v>
      </c>
      <c r="JC123" s="105">
        <f t="shared" ca="1" si="587"/>
        <v>9.9224437684121859E-3</v>
      </c>
      <c r="JD123" s="105">
        <f t="shared" ca="1" si="588"/>
        <v>9.586980376818155E-3</v>
      </c>
      <c r="JE123" s="105">
        <f t="shared" ca="1" si="589"/>
        <v>9.2598571233050882E-3</v>
      </c>
      <c r="JF123" s="105">
        <f t="shared" ca="1" si="590"/>
        <v>8.9412045826367855E-3</v>
      </c>
      <c r="JG123" s="105">
        <f t="shared" ca="1" si="591"/>
        <v>8.6311068457878802E-3</v>
      </c>
      <c r="JH123" s="105">
        <f t="shared" ca="1" si="592"/>
        <v>8.3296067871169287E-3</v>
      </c>
      <c r="JI123" s="105">
        <f t="shared" ca="1" si="593"/>
        <v>8.0367108768252347E-3</v>
      </c>
      <c r="JJ123" s="105">
        <f t="shared" ca="1" si="594"/>
        <v>7.7523935682719692E-3</v>
      </c>
      <c r="JK123" s="105">
        <f t="shared" ca="1" si="595"/>
        <v>7.47660128917523E-3</v>
      </c>
      <c r="JL123" s="105">
        <f t="shared" ca="1" si="596"/>
        <v>7.2092560649117017E-3</v>
      </c>
      <c r="JM123" s="105">
        <f t="shared" ca="1" si="597"/>
        <v>6.9502588010960271E-3</v>
      </c>
      <c r="JN123" s="105">
        <f t="shared" ca="1" si="598"/>
        <v>6.6994922514018104E-3</v>
      </c>
      <c r="JO123" s="105">
        <f t="shared" ca="1" si="599"/>
        <v>6.4568236953240245E-3</v>
      </c>
      <c r="JP123" s="105">
        <f t="shared" ca="1" si="600"/>
        <v>6.2221073491981185E-3</v>
      </c>
      <c r="JQ123" s="105">
        <f t="shared" ca="1" si="601"/>
        <v>5.9951865324366525E-3</v>
      </c>
      <c r="JR123" s="105">
        <f t="shared" ca="1" si="602"/>
        <v>5.7758956095426712E-3</v>
      </c>
      <c r="JS123" s="105">
        <f t="shared" ca="1" si="603"/>
        <v>5.5640617271186842E-3</v>
      </c>
      <c r="JT123" s="105">
        <f t="shared" ca="1" si="604"/>
        <v>5.3595063637350325E-3</v>
      </c>
      <c r="JU123" s="105">
        <f t="shared" ca="1" si="605"/>
        <v>5.1620467092771917E-3</v>
      </c>
      <c r="JV123" s="105">
        <f t="shared" ca="1" si="606"/>
        <v>4.9714968891258725E-3</v>
      </c>
      <c r="JW123" s="105">
        <f t="shared" ca="1" si="607"/>
        <v>4.787669047379154E-3</v>
      </c>
      <c r="JX123" s="105">
        <f t="shared" ca="1" si="608"/>
        <v>4.6103743022118011E-3</v>
      </c>
      <c r="JY123" s="105">
        <f t="shared" ca="1" si="609"/>
        <v>4.439423585413378E-3</v>
      </c>
      <c r="JZ123" s="105">
        <f t="shared" ca="1" si="610"/>
        <v>4.2746283771864634E-3</v>
      </c>
      <c r="KA123" s="105">
        <f t="shared" ca="1" si="611"/>
        <v>4.1158013463464729E-3</v>
      </c>
      <c r="KB123" s="105">
        <f t="shared" ca="1" si="612"/>
        <v>3.9627569052267057E-3</v>
      </c>
      <c r="KC123" s="105">
        <f t="shared" ca="1" si="613"/>
        <v>3.8153116877906131E-3</v>
      </c>
      <c r="KD123" s="105">
        <f t="shared" ca="1" si="614"/>
        <v>3.6732849587128836E-3</v>
      </c>
      <c r="KE123" s="105">
        <f t="shared" ca="1" si="615"/>
        <v>3.5364989605166947E-3</v>
      </c>
      <c r="KF123" s="105">
        <f t="shared" ca="1" si="616"/>
        <v>3.4047792052114027E-3</v>
      </c>
      <c r="KG123" s="105">
        <f t="shared" ca="1" si="617"/>
        <v>3.277954716307754E-3</v>
      </c>
      <c r="KH123" s="105">
        <f t="shared" ca="1" si="618"/>
        <v>3.1558582265396522E-3</v>
      </c>
      <c r="KI123" s="105">
        <f t="shared" ca="1" si="619"/>
        <v>3.0383263361398131E-3</v>
      </c>
      <c r="KJ123" s="105">
        <f t="shared" ca="1" si="620"/>
        <v>2.9251996360559703E-3</v>
      </c>
      <c r="KK123" s="105">
        <f t="shared" ca="1" si="621"/>
        <v>2.8163228000901881E-3</v>
      </c>
      <c r="KL123" s="105">
        <f t="shared" ca="1" si="622"/>
        <v>2.7115446495573582E-3</v>
      </c>
      <c r="KM123" s="105">
        <f t="shared" ca="1" si="623"/>
        <v>2.6107181937135497E-3</v>
      </c>
      <c r="KN123" s="105">
        <f t="shared" ca="1" si="624"/>
        <v>2.5137006488961358E-3</v>
      </c>
      <c r="KO123" s="105">
        <f t="shared" ca="1" si="625"/>
        <v>6.8353992332246288E-2</v>
      </c>
      <c r="KP123" s="102"/>
      <c r="KQ123" s="106">
        <f t="shared" ca="1" si="472"/>
        <v>0.43899138274468719</v>
      </c>
      <c r="KR123" s="107">
        <f t="shared" ca="1" si="473"/>
        <v>0.30818759619948943</v>
      </c>
    </row>
    <row r="124" spans="1:304" s="63" customFormat="1" ht="15.5" x14ac:dyDescent="0.35">
      <c r="A124" s="62"/>
      <c r="B124" s="67" t="s">
        <v>226</v>
      </c>
      <c r="C124" s="95">
        <f t="shared" si="474"/>
        <v>1740296</v>
      </c>
      <c r="D124" s="75">
        <f ca="1">'Stochastic inputs'!H145</f>
        <v>26.218634999999999</v>
      </c>
      <c r="E124" s="75">
        <v>15.076791</v>
      </c>
      <c r="F124" s="96">
        <v>26.529156810000003</v>
      </c>
      <c r="G124" s="96">
        <v>14.971253462999998</v>
      </c>
      <c r="H124" s="97">
        <f t="shared" ca="1" si="327"/>
        <v>3.1236283065803638</v>
      </c>
      <c r="I124" s="97">
        <f t="shared" ca="1" si="328"/>
        <v>0.53449436087479807</v>
      </c>
      <c r="J124" s="98">
        <f t="shared" si="329"/>
        <v>3.1400081468722267</v>
      </c>
      <c r="K124" s="98">
        <f t="shared" si="330"/>
        <v>0.52580650102862225</v>
      </c>
      <c r="L124" s="98"/>
      <c r="M124" s="99">
        <v>1706258</v>
      </c>
      <c r="N124" s="98"/>
      <c r="O124" s="97">
        <f t="shared" ca="1" si="331"/>
        <v>3.1236283065803638</v>
      </c>
      <c r="P124" s="97">
        <f t="shared" ca="1" si="331"/>
        <v>0.53449436087479807</v>
      </c>
      <c r="Q124" s="99">
        <v>1740296</v>
      </c>
      <c r="R124" s="100">
        <v>1732179</v>
      </c>
      <c r="S124" s="99">
        <v>1723935</v>
      </c>
      <c r="T124" s="100">
        <v>1715725</v>
      </c>
      <c r="U124" s="99">
        <v>1704858</v>
      </c>
      <c r="V124" s="100">
        <v>1690003</v>
      </c>
      <c r="W124" s="99">
        <v>1682380</v>
      </c>
      <c r="X124" s="100">
        <v>1686841</v>
      </c>
      <c r="Y124" s="99">
        <v>1697709</v>
      </c>
      <c r="Z124" s="100">
        <v>1706258</v>
      </c>
      <c r="AA124" s="98"/>
      <c r="AB124" s="98">
        <f t="shared" si="332"/>
        <v>3.1400081468722267</v>
      </c>
      <c r="AC124" s="98">
        <f t="shared" si="332"/>
        <v>0.52580650102862225</v>
      </c>
      <c r="AD124" s="101">
        <f t="shared" ca="1" si="333"/>
        <v>543635.9659379212</v>
      </c>
      <c r="AE124" s="101">
        <f t="shared" ca="1" si="334"/>
        <v>32873.789444317525</v>
      </c>
      <c r="AF124" s="101">
        <f t="shared" ca="1" si="335"/>
        <v>32707.263679589341</v>
      </c>
      <c r="AG124" s="101">
        <f t="shared" ca="1" si="336"/>
        <v>32461.769006843373</v>
      </c>
      <c r="AH124" s="101">
        <f t="shared" ca="1" si="337"/>
        <v>32145.416477154362</v>
      </c>
      <c r="AI124" s="101">
        <f t="shared" ca="1" si="338"/>
        <v>31765.972961358271</v>
      </c>
      <c r="AJ124" s="101">
        <f t="shared" ca="1" si="339"/>
        <v>31330.815108518142</v>
      </c>
      <c r="AK124" s="101">
        <f t="shared" ca="1" si="340"/>
        <v>30846.898699391986</v>
      </c>
      <c r="AL124" s="101">
        <f t="shared" ca="1" si="341"/>
        <v>30320.740640044751</v>
      </c>
      <c r="AM124" s="101">
        <f t="shared" ca="1" si="342"/>
        <v>29758.411202184227</v>
      </c>
      <c r="AN124" s="101">
        <f t="shared" ca="1" si="343"/>
        <v>29165.534451959309</v>
      </c>
      <c r="AO124" s="101">
        <f t="shared" ca="1" si="344"/>
        <v>28547.295113602417</v>
      </c>
      <c r="AP124" s="101">
        <f t="shared" ca="1" si="345"/>
        <v>27908.450386888991</v>
      </c>
      <c r="AQ124" s="101">
        <f t="shared" ca="1" si="346"/>
        <v>27253.34547834942</v>
      </c>
      <c r="AR124" s="101">
        <f t="shared" ca="1" si="347"/>
        <v>26585.931816690143</v>
      </c>
      <c r="AS124" s="101">
        <f t="shared" ca="1" si="348"/>
        <v>25909.787105359977</v>
      </c>
      <c r="AT124" s="101">
        <f t="shared" ca="1" si="349"/>
        <v>25228.136521917939</v>
      </c>
      <c r="AU124" s="101">
        <f t="shared" ca="1" si="350"/>
        <v>24543.874507516713</v>
      </c>
      <c r="AV124" s="101">
        <f t="shared" ca="1" si="351"/>
        <v>23859.586703061366</v>
      </c>
      <c r="AW124" s="101">
        <f t="shared" ca="1" si="352"/>
        <v>23177.571683813334</v>
      </c>
      <c r="AX124" s="101">
        <f t="shared" ca="1" si="353"/>
        <v>22499.86222384396</v>
      </c>
      <c r="AY124" s="101">
        <f t="shared" ca="1" si="354"/>
        <v>21828.245887833953</v>
      </c>
      <c r="AZ124" s="101">
        <f t="shared" ca="1" si="355"/>
        <v>21164.284802216542</v>
      </c>
      <c r="BA124" s="101">
        <f t="shared" ca="1" si="356"/>
        <v>20509.334502259164</v>
      </c>
      <c r="BB124" s="101">
        <f t="shared" ca="1" si="357"/>
        <v>19864.561787923853</v>
      </c>
      <c r="BC124" s="101">
        <f t="shared" ca="1" si="358"/>
        <v>19230.961550428441</v>
      </c>
      <c r="BD124" s="101">
        <f t="shared" ca="1" si="359"/>
        <v>18609.372554668884</v>
      </c>
      <c r="BE124" s="101">
        <f t="shared" ca="1" si="360"/>
        <v>18000.492180837002</v>
      </c>
      <c r="BF124" s="101">
        <f t="shared" ca="1" si="361"/>
        <v>17404.890142693559</v>
      </c>
      <c r="BG124" s="101">
        <f t="shared" ca="1" si="362"/>
        <v>16823.021210619678</v>
      </c>
      <c r="BH124" s="101">
        <f t="shared" ca="1" si="363"/>
        <v>16255.236975458423</v>
      </c>
      <c r="BI124" s="101">
        <f t="shared" ca="1" si="364"/>
        <v>15701.796694772976</v>
      </c>
      <c r="BJ124" s="101">
        <f t="shared" ca="1" si="365"/>
        <v>15162.877266862492</v>
      </c>
      <c r="BK124" s="101">
        <f t="shared" ca="1" si="366"/>
        <v>14638.582380168118</v>
      </c>
      <c r="BL124" s="101">
        <f t="shared" ca="1" si="367"/>
        <v>14128.95088675007</v>
      </c>
      <c r="BM124" s="101">
        <f t="shared" ca="1" si="368"/>
        <v>13633.964448678833</v>
      </c>
      <c r="BN124" s="101">
        <f t="shared" ca="1" si="369"/>
        <v>13153.554505572925</v>
      </c>
      <c r="BO124" s="101">
        <f t="shared" ca="1" si="370"/>
        <v>12687.608610407729</v>
      </c>
      <c r="BP124" s="101">
        <f t="shared" ca="1" si="371"/>
        <v>12235.976179164951</v>
      </c>
      <c r="BQ124" s="101">
        <f t="shared" ca="1" si="372"/>
        <v>11798.473698036632</v>
      </c>
      <c r="BR124" s="101">
        <f t="shared" ca="1" si="373"/>
        <v>11374.889429881536</v>
      </c>
      <c r="BS124" s="101">
        <f t="shared" ca="1" si="374"/>
        <v>10964.987659432702</v>
      </c>
      <c r="BT124" s="101">
        <f t="shared" ca="1" si="375"/>
        <v>10568.512514545873</v>
      </c>
      <c r="BU124" s="101">
        <f t="shared" ca="1" si="376"/>
        <v>10185.191398479206</v>
      </c>
      <c r="BV124" s="101">
        <f t="shared" ca="1" si="377"/>
        <v>9814.7380660027211</v>
      </c>
      <c r="BW124" s="101">
        <f t="shared" ca="1" si="378"/>
        <v>9456.8553738755745</v>
      </c>
      <c r="BX124" s="101">
        <f t="shared" ca="1" si="379"/>
        <v>9111.2377341531628</v>
      </c>
      <c r="BY124" s="101">
        <f t="shared" ca="1" si="380"/>
        <v>8777.5732966840988</v>
      </c>
      <c r="BZ124" s="101">
        <f t="shared" ca="1" si="381"/>
        <v>8455.5458852180836</v>
      </c>
      <c r="CA124" s="101">
        <f t="shared" ca="1" si="382"/>
        <v>8144.8367096788124</v>
      </c>
      <c r="CB124" s="101">
        <f t="shared" ca="1" si="383"/>
        <v>7845.1258753743386</v>
      </c>
      <c r="CC124" s="101">
        <f t="shared" ca="1" si="384"/>
        <v>7556.0937082785968</v>
      </c>
      <c r="CD124" s="101">
        <f t="shared" ca="1" si="385"/>
        <v>7277.4219139476572</v>
      </c>
      <c r="CE124" s="101">
        <f t="shared" ca="1" si="386"/>
        <v>7008.7945861769831</v>
      </c>
      <c r="CF124" s="101">
        <f t="shared" ca="1" si="387"/>
        <v>6749.8990801572372</v>
      </c>
      <c r="CG124" s="101">
        <f t="shared" ca="1" si="388"/>
        <v>6500.4267636252116</v>
      </c>
      <c r="CH124" s="101">
        <f t="shared" ca="1" si="389"/>
        <v>6260.0736583263788</v>
      </c>
      <c r="CI124" s="101">
        <f t="shared" ca="1" si="390"/>
        <v>6028.540983036869</v>
      </c>
      <c r="CJ124" s="101">
        <f t="shared" ca="1" si="391"/>
        <v>5805.5356083875977</v>
      </c>
      <c r="CK124" s="101">
        <f t="shared" ca="1" si="392"/>
        <v>5590.7704328110894</v>
      </c>
      <c r="CL124" s="101">
        <f t="shared" ca="1" si="393"/>
        <v>5383.9646880866076</v>
      </c>
      <c r="CM124" s="101">
        <f t="shared" ca="1" si="394"/>
        <v>5184.8441821788128</v>
      </c>
      <c r="CN124" s="101">
        <f t="shared" ca="1" si="395"/>
        <v>4993.1414863478158</v>
      </c>
      <c r="CO124" s="101">
        <f t="shared" ca="1" si="396"/>
        <v>4808.5960728602058</v>
      </c>
      <c r="CP124" s="101">
        <f t="shared" ca="1" si="397"/>
        <v>4630.9544090164854</v>
      </c>
      <c r="CQ124" s="101">
        <f t="shared" ca="1" si="398"/>
        <v>4459.9700126775815</v>
      </c>
      <c r="CR124" s="101">
        <f t="shared" ca="1" si="399"/>
        <v>121998.87305507781</v>
      </c>
      <c r="CS124" s="102">
        <f t="shared" ca="1" si="400"/>
        <v>1740296.0000000005</v>
      </c>
      <c r="CT124" s="74">
        <f t="shared" si="475"/>
        <v>519704.47615911847</v>
      </c>
      <c r="CU124" s="74">
        <f t="shared" si="476"/>
        <v>32797.696048875318</v>
      </c>
      <c r="CV124" s="74">
        <f t="shared" si="477"/>
        <v>32710.025996308097</v>
      </c>
      <c r="CW124" s="74">
        <f t="shared" si="478"/>
        <v>32537.657418746938</v>
      </c>
      <c r="CX124" s="74">
        <f t="shared" si="479"/>
        <v>32288.607747358496</v>
      </c>
      <c r="CY124" s="74">
        <f t="shared" si="480"/>
        <v>31970.642698990257</v>
      </c>
      <c r="CZ124" s="74">
        <f t="shared" si="481"/>
        <v>31591.213834233113</v>
      </c>
      <c r="DA124" s="74">
        <f t="shared" si="482"/>
        <v>31157.41327541136</v>
      </c>
      <c r="DB124" s="74">
        <f t="shared" si="483"/>
        <v>30675.942795796953</v>
      </c>
      <c r="DC124" s="74">
        <f t="shared" ca="1" si="401"/>
        <v>29758.411202184227</v>
      </c>
      <c r="DD124" s="74">
        <f t="shared" si="484"/>
        <v>29594.743079916148</v>
      </c>
      <c r="DE124" s="74">
        <f t="shared" si="485"/>
        <v>29006.341314154495</v>
      </c>
      <c r="DF124" s="74">
        <f t="shared" si="486"/>
        <v>28392.927952433325</v>
      </c>
      <c r="DG124" s="74">
        <f t="shared" si="487"/>
        <v>27759.135855436547</v>
      </c>
      <c r="DH124" s="74">
        <f t="shared" si="488"/>
        <v>27109.20568324596</v>
      </c>
      <c r="DI124" s="74">
        <f t="shared" si="489"/>
        <v>26447.002010083219</v>
      </c>
      <c r="DJ124" s="74">
        <f t="shared" si="490"/>
        <v>25776.031366615363</v>
      </c>
      <c r="DK124" s="74">
        <f t="shared" si="491"/>
        <v>25099.461546857063</v>
      </c>
      <c r="DL124" s="74">
        <f t="shared" si="492"/>
        <v>24420.141639857011</v>
      </c>
      <c r="DM124" s="74">
        <f t="shared" si="493"/>
        <v>23740.62235142168</v>
      </c>
      <c r="DN124" s="74">
        <f t="shared" si="494"/>
        <v>23063.176270344811</v>
      </c>
      <c r="DO124" s="74">
        <f t="shared" si="495"/>
        <v>22389.817808752792</v>
      </c>
      <c r="DP124" s="74">
        <f t="shared" si="496"/>
        <v>21722.322609104282</v>
      </c>
      <c r="DQ124" s="74">
        <f t="shared" si="497"/>
        <v>21062.246262712506</v>
      </c>
      <c r="DR124" s="74">
        <f t="shared" si="498"/>
        <v>20410.942227906402</v>
      </c>
      <c r="DS124" s="74">
        <f t="shared" si="499"/>
        <v>19769.578871352551</v>
      </c>
      <c r="DT124" s="74">
        <f t="shared" si="500"/>
        <v>19139.155584874356</v>
      </c>
      <c r="DU124" s="74">
        <f t="shared" si="501"/>
        <v>18520.517953292008</v>
      </c>
      <c r="DV124" s="74">
        <f t="shared" si="502"/>
        <v>17914.371967253905</v>
      </c>
      <c r="DW124" s="74">
        <f t="shared" si="503"/>
        <v>17321.297289548806</v>
      </c>
      <c r="DX124" s="74">
        <f t="shared" si="504"/>
        <v>16741.759594564814</v>
      </c>
      <c r="DY124" s="74">
        <f t="shared" si="505"/>
        <v>16176.122009060029</v>
      </c>
      <c r="DZ124" s="74">
        <f t="shared" si="506"/>
        <v>15624.655688587471</v>
      </c>
      <c r="EA124" s="74">
        <f t="shared" si="507"/>
        <v>15087.549568324781</v>
      </c>
      <c r="EB124" s="74">
        <f t="shared" si="508"/>
        <v>14564.919329900273</v>
      </c>
      <c r="EC124" s="74">
        <f t="shared" si="509"/>
        <v>14056.81562750511</v>
      </c>
      <c r="ED124" s="74">
        <f t="shared" si="510"/>
        <v>13563.231617256422</v>
      </c>
      <c r="EE124" s="74">
        <f t="shared" si="511"/>
        <v>13084.109833739314</v>
      </c>
      <c r="EF124" s="74">
        <f t="shared" si="512"/>
        <v>12619.348457014767</v>
      </c>
      <c r="EG124" s="74">
        <f t="shared" si="513"/>
        <v>12168.807012256244</v>
      </c>
      <c r="EH124" s="74">
        <f t="shared" si="514"/>
        <v>11732.311542793517</v>
      </c>
      <c r="EI124" s="74">
        <f t="shared" si="515"/>
        <v>11309.659295614258</v>
      </c>
      <c r="EJ124" s="74">
        <f t="shared" si="516"/>
        <v>10900.622956597437</v>
      </c>
      <c r="EK124" s="74">
        <f t="shared" si="517"/>
        <v>10504.954470758988</v>
      </c>
      <c r="EL124" s="74">
        <f t="shared" si="518"/>
        <v>10122.388480844693</v>
      </c>
      <c r="EM124" s="74">
        <f t="shared" si="519"/>
        <v>9752.645415556146</v>
      </c>
      <c r="EN124" s="74">
        <f t="shared" si="520"/>
        <v>9395.4342567508702</v>
      </c>
      <c r="EO124" s="74">
        <f t="shared" si="521"/>
        <v>9050.455012962846</v>
      </c>
      <c r="EP124" s="74">
        <f t="shared" si="522"/>
        <v>8717.4009247303475</v>
      </c>
      <c r="EQ124" s="74">
        <f t="shared" si="523"/>
        <v>8395.9604253879443</v>
      </c>
      <c r="ER124" s="74">
        <f t="shared" si="524"/>
        <v>8085.8188792168457</v>
      </c>
      <c r="ES124" s="74">
        <f t="shared" si="525"/>
        <v>7786.6601172315068</v>
      </c>
      <c r="ET124" s="74">
        <f t="shared" si="526"/>
        <v>7498.1677892702583</v>
      </c>
      <c r="EU124" s="74">
        <f t="shared" si="527"/>
        <v>7220.0265496093398</v>
      </c>
      <c r="EV124" s="74">
        <f t="shared" si="528"/>
        <v>6951.9230919241973</v>
      </c>
      <c r="EW124" s="74">
        <f t="shared" si="529"/>
        <v>6693.5470481225357</v>
      </c>
      <c r="EX124" s="74">
        <f t="shared" si="530"/>
        <v>6444.5917643673874</v>
      </c>
      <c r="EY124" s="74">
        <f t="shared" si="531"/>
        <v>6204.7549664724111</v>
      </c>
      <c r="EZ124" s="74">
        <f t="shared" si="532"/>
        <v>5973.7393258287157</v>
      </c>
      <c r="FA124" s="74">
        <f t="shared" si="533"/>
        <v>5751.2529360232747</v>
      </c>
      <c r="FB124" s="74">
        <f t="shared" si="534"/>
        <v>5537.0097094342782</v>
      </c>
      <c r="FC124" s="74">
        <f t="shared" si="535"/>
        <v>5330.7297022614594</v>
      </c>
      <c r="FD124" s="74">
        <f t="shared" si="536"/>
        <v>5132.1393756690586</v>
      </c>
      <c r="FE124" s="74">
        <f t="shared" si="537"/>
        <v>4940.9718000453331</v>
      </c>
      <c r="FF124" s="74">
        <f t="shared" si="538"/>
        <v>4756.9668087095861</v>
      </c>
      <c r="FG124" s="74">
        <f t="shared" si="539"/>
        <v>4579.8711068277162</v>
      </c>
      <c r="FH124" s="74">
        <f t="shared" si="540"/>
        <v>123592.86708147988</v>
      </c>
      <c r="FI124" s="102">
        <f t="shared" ca="1" si="402"/>
        <v>1739901.3163948867</v>
      </c>
      <c r="FJ124" s="62"/>
      <c r="FK124" s="103">
        <f t="shared" ca="1" si="632"/>
        <v>0.31238132245199729</v>
      </c>
      <c r="FL124" s="103">
        <f t="shared" ca="1" si="632"/>
        <v>1.8889769007293885E-2</v>
      </c>
      <c r="FM124" s="103">
        <f t="shared" ca="1" si="632"/>
        <v>1.8794080822796429E-2</v>
      </c>
      <c r="FN124" s="103">
        <f t="shared" ca="1" si="632"/>
        <v>1.8653015927660218E-2</v>
      </c>
      <c r="FO124" s="103">
        <f t="shared" ca="1" si="632"/>
        <v>1.8471235052631478E-2</v>
      </c>
      <c r="FP124" s="103">
        <f t="shared" ca="1" si="632"/>
        <v>1.8253201157365336E-2</v>
      </c>
      <c r="FQ124" s="103">
        <f t="shared" ca="1" si="632"/>
        <v>1.8003152974274569E-2</v>
      </c>
      <c r="FR124" s="103">
        <f t="shared" ca="1" si="632"/>
        <v>1.772508739857586E-2</v>
      </c>
      <c r="FS124" s="103">
        <f t="shared" ca="1" si="632"/>
        <v>1.742274914155106E-2</v>
      </c>
      <c r="FT124" s="103">
        <f t="shared" ca="1" si="632"/>
        <v>1.7099626271728612E-2</v>
      </c>
      <c r="FU124" s="103">
        <f t="shared" ca="1" si="632"/>
        <v>1.6758950461277448E-2</v>
      </c>
      <c r="FV124" s="103">
        <f t="shared" ca="1" si="632"/>
        <v>1.6403700929958128E-2</v>
      </c>
      <c r="FW124" s="103">
        <f t="shared" ca="1" si="632"/>
        <v>1.6036611235611058E-2</v>
      </c>
      <c r="FX124" s="103">
        <f t="shared" ca="1" si="631"/>
        <v>1.5660178198622195E-2</v>
      </c>
      <c r="FY124" s="103">
        <f t="shared" ca="1" si="631"/>
        <v>1.5276672368775276E-2</v>
      </c>
      <c r="FZ124" s="103">
        <f t="shared" ca="1" si="631"/>
        <v>1.4888149547755077E-2</v>
      </c>
      <c r="GA124" s="103">
        <f t="shared" ca="1" si="630"/>
        <v>1.4496462970619902E-2</v>
      </c>
      <c r="GB124" s="103">
        <f t="shared" ca="1" si="630"/>
        <v>1.4103275826363278E-2</v>
      </c>
      <c r="GC124" s="103">
        <f t="shared" ca="1" si="630"/>
        <v>1.3710073862757462E-2</v>
      </c>
      <c r="GD124" s="103">
        <f t="shared" ca="1" si="630"/>
        <v>1.3318177875380583E-2</v>
      </c>
      <c r="GE124" s="103">
        <f t="shared" ca="1" si="630"/>
        <v>1.2928755926488341E-2</v>
      </c>
      <c r="GF124" s="103">
        <f t="shared" ca="1" si="630"/>
        <v>1.2542835177368648E-2</v>
      </c>
      <c r="GG124" s="103">
        <f t="shared" ca="1" si="630"/>
        <v>1.2161313249134938E-2</v>
      </c>
      <c r="GH124" s="103">
        <f t="shared" ca="1" si="630"/>
        <v>1.1784969052540003E-2</v>
      </c>
      <c r="GI124" s="103">
        <f t="shared" ca="1" si="630"/>
        <v>1.1414473048219296E-2</v>
      </c>
      <c r="GJ124" s="103">
        <f t="shared" ca="1" si="630"/>
        <v>1.1050396915483594E-2</v>
      </c>
      <c r="GK124" s="103">
        <f t="shared" ca="1" si="630"/>
        <v>1.0693222621133921E-2</v>
      </c>
      <c r="GL124" s="103">
        <f t="shared" ca="1" si="630"/>
        <v>1.0343350890214651E-2</v>
      </c>
      <c r="GM124" s="103">
        <f t="shared" ca="1" si="630"/>
        <v>1.0001109088737522E-2</v>
      </c>
      <c r="GN124" s="103">
        <f t="shared" ca="1" si="630"/>
        <v>9.6667585345364664E-3</v>
      </c>
      <c r="GO124" s="103">
        <f t="shared" ca="1" si="630"/>
        <v>9.3405012569461859E-3</v>
      </c>
      <c r="GP124" s="103">
        <f t="shared" ca="1" si="627"/>
        <v>9.0224862292236328E-3</v>
      </c>
      <c r="GQ124" s="103">
        <f t="shared" ca="1" si="627"/>
        <v>8.7128150997660674E-3</v>
      </c>
      <c r="GR124" s="103">
        <f t="shared" ca="1" si="627"/>
        <v>8.4115474494960134E-3</v>
      </c>
      <c r="GS124" s="103">
        <f t="shared" ca="1" si="627"/>
        <v>8.1187056033858989E-3</v>
      </c>
      <c r="GT124" s="103">
        <f t="shared" ca="1" si="627"/>
        <v>7.8342790241883158E-3</v>
      </c>
      <c r="GU124" s="103">
        <f t="shared" ca="1" si="627"/>
        <v>7.5582283160869883E-3</v>
      </c>
      <c r="GV124" s="103">
        <f t="shared" ca="1" si="627"/>
        <v>7.2904888653468874E-3</v>
      </c>
      <c r="GW124" s="103">
        <f t="shared" ca="1" si="627"/>
        <v>7.0309741441484368E-3</v>
      </c>
      <c r="GX124" s="103">
        <f t="shared" ca="1" si="627"/>
        <v>6.7795787027244963E-3</v>
      </c>
      <c r="GY124" s="103">
        <f t="shared" ca="1" si="627"/>
        <v>6.5361808737602872E-3</v>
      </c>
      <c r="GZ124" s="103">
        <f t="shared" ca="1" si="627"/>
        <v>6.3006452117528849E-3</v>
      </c>
      <c r="HA124" s="103">
        <f t="shared" ca="1" si="627"/>
        <v>6.0728246887574704E-3</v>
      </c>
      <c r="HB124" s="103">
        <f t="shared" ca="1" si="627"/>
        <v>5.8525626666263691E-3</v>
      </c>
      <c r="HC124" s="103">
        <f t="shared" ca="1" si="627"/>
        <v>5.6396946645873563E-3</v>
      </c>
      <c r="HD124" s="103">
        <f t="shared" ca="1" si="627"/>
        <v>5.4340499397088609E-3</v>
      </c>
      <c r="HE124" s="103">
        <f t="shared" ca="1" si="627"/>
        <v>5.2354528966067617E-3</v>
      </c>
      <c r="HF124" s="103">
        <f t="shared" ca="1" si="635"/>
        <v>5.0437243415396554E-3</v>
      </c>
      <c r="HG124" s="103">
        <f t="shared" ca="1" si="635"/>
        <v>4.8586825949252779E-3</v>
      </c>
      <c r="HH124" s="103">
        <f t="shared" ca="1" si="634"/>
        <v>4.6801444752380111E-3</v>
      </c>
      <c r="HI124" s="103">
        <f t="shared" ca="1" si="634"/>
        <v>4.5079261662236405E-3</v>
      </c>
      <c r="HJ124" s="103">
        <f t="shared" ca="1" si="633"/>
        <v>4.3418439784258514E-3</v>
      </c>
      <c r="HK124" s="103">
        <f t="shared" ca="1" si="633"/>
        <v>4.1817150151167706E-3</v>
      </c>
      <c r="HL124" s="103">
        <f t="shared" ca="1" si="633"/>
        <v>4.0273577518864503E-3</v>
      </c>
      <c r="HM124" s="103">
        <f t="shared" ca="1" si="633"/>
        <v>3.8785925383711941E-3</v>
      </c>
      <c r="HN124" s="103">
        <f t="shared" ca="1" si="633"/>
        <v>3.7352420298760727E-3</v>
      </c>
      <c r="HO124" s="103">
        <f t="shared" ca="1" si="633"/>
        <v>3.5971315559688564E-3</v>
      </c>
      <c r="HP124" s="103">
        <f t="shared" ca="1" si="633"/>
        <v>3.4640894325085317E-3</v>
      </c>
      <c r="HQ124" s="103">
        <f t="shared" ca="1" si="633"/>
        <v>3.335947222994017E-3</v>
      </c>
      <c r="HR124" s="103">
        <f t="shared" ca="1" si="633"/>
        <v>3.2125399545888103E-3</v>
      </c>
      <c r="HS124" s="103">
        <f t="shared" ca="1" si="633"/>
        <v>3.0937062936917661E-3</v>
      </c>
      <c r="HT124" s="103">
        <f t="shared" ca="1" si="633"/>
        <v>2.9792886854758107E-3</v>
      </c>
      <c r="HU124" s="103">
        <f t="shared" ca="1" si="629"/>
        <v>2.8691334614041604E-3</v>
      </c>
      <c r="HV124" s="103">
        <f t="shared" ca="1" si="628"/>
        <v>2.7630909183611321E-3</v>
      </c>
      <c r="HW124" s="103">
        <f t="shared" ca="1" si="628"/>
        <v>2.6610153726817072E-3</v>
      </c>
      <c r="HX124" s="103">
        <f t="shared" ca="1" si="628"/>
        <v>2.5627651920578916E-3</v>
      </c>
      <c r="HY124" s="103">
        <f t="shared" ca="1" si="628"/>
        <v>7.0102369398698711E-2</v>
      </c>
      <c r="HZ124" s="104">
        <f t="shared" ca="1" si="541"/>
        <v>0.44417064659988093</v>
      </c>
      <c r="IA124" s="105">
        <f t="shared" ca="1" si="559"/>
        <v>0.29869767397840552</v>
      </c>
      <c r="IB124" s="105">
        <f t="shared" ca="1" si="560"/>
        <v>1.8850319693321949E-2</v>
      </c>
      <c r="IC124" s="105">
        <f t="shared" ca="1" si="561"/>
        <v>1.8799931747901646E-2</v>
      </c>
      <c r="ID124" s="105">
        <f t="shared" ca="1" si="562"/>
        <v>1.8700863728389878E-2</v>
      </c>
      <c r="IE124" s="105">
        <f t="shared" ca="1" si="563"/>
        <v>1.8557723615188239E-2</v>
      </c>
      <c r="IF124" s="105">
        <f t="shared" ca="1" si="564"/>
        <v>1.8374974717091496E-2</v>
      </c>
      <c r="IG124" s="105">
        <f t="shared" ca="1" si="565"/>
        <v>1.8156899783081257E-2</v>
      </c>
      <c r="IH124" s="105">
        <f t="shared" ca="1" si="566"/>
        <v>1.7907574976706263E-2</v>
      </c>
      <c r="II124" s="105">
        <f t="shared" ca="1" si="567"/>
        <v>1.7630852110255408E-2</v>
      </c>
      <c r="IJ124" s="105">
        <f t="shared" ca="1" si="568"/>
        <v>1.7103505194101639E-2</v>
      </c>
      <c r="IK124" s="105">
        <f t="shared" ca="1" si="569"/>
        <v>1.7009437719857065E-2</v>
      </c>
      <c r="IL124" s="105">
        <f t="shared" ca="1" si="570"/>
        <v>1.6671256605665583E-2</v>
      </c>
      <c r="IM124" s="105">
        <f t="shared" ca="1" si="571"/>
        <v>1.6318700195746785E-2</v>
      </c>
      <c r="IN124" s="105">
        <f t="shared" ca="1" si="572"/>
        <v>1.5954431204727219E-2</v>
      </c>
      <c r="IO124" s="105">
        <f t="shared" ca="1" si="573"/>
        <v>1.5580886931804169E-2</v>
      </c>
      <c r="IP124" s="105">
        <f t="shared" ca="1" si="574"/>
        <v>1.5200288522616892E-2</v>
      </c>
      <c r="IQ124" s="105">
        <f t="shared" ca="1" si="575"/>
        <v>1.4814651338975856E-2</v>
      </c>
      <c r="IR124" s="105">
        <f t="shared" ca="1" si="576"/>
        <v>1.4425796055412896E-2</v>
      </c>
      <c r="IS124" s="105">
        <f t="shared" ca="1" si="577"/>
        <v>1.4035360172297631E-2</v>
      </c>
      <c r="IT124" s="105">
        <f t="shared" ca="1" si="578"/>
        <v>1.3644809695651456E-2</v>
      </c>
      <c r="IU124" s="105">
        <f t="shared" ca="1" si="579"/>
        <v>1.3255450785066484E-2</v>
      </c>
      <c r="IV124" s="105">
        <f t="shared" ca="1" si="580"/>
        <v>1.2868441214324143E-2</v>
      </c>
      <c r="IW124" s="105">
        <f t="shared" ca="1" si="581"/>
        <v>1.2484801525475828E-2</v>
      </c>
      <c r="IX124" s="105">
        <f t="shared" ca="1" si="582"/>
        <v>1.2105425787224495E-2</v>
      </c>
      <c r="IY124" s="105">
        <f t="shared" ca="1" si="583"/>
        <v>1.1731091893302499E-2</v>
      </c>
      <c r="IZ124" s="105">
        <f t="shared" ca="1" si="584"/>
        <v>1.1362471356890256E-2</v>
      </c>
      <c r="JA124" s="105">
        <f t="shared" ca="1" si="585"/>
        <v>1.1000138573681352E-2</v>
      </c>
      <c r="JB124" s="105">
        <f t="shared" ca="1" si="586"/>
        <v>1.0644579539526371E-2</v>
      </c>
      <c r="JC124" s="105">
        <f t="shared" ca="1" si="587"/>
        <v>1.0296200019190096E-2</v>
      </c>
      <c r="JD124" s="105">
        <f t="shared" ca="1" si="588"/>
        <v>9.9553331711012844E-3</v>
      </c>
      <c r="JE124" s="105">
        <f t="shared" ca="1" si="589"/>
        <v>9.6222466393979765E-3</v>
      </c>
      <c r="JF124" s="105">
        <f t="shared" ca="1" si="590"/>
        <v>9.2971491294559765E-3</v>
      </c>
      <c r="JG124" s="105">
        <f t="shared" ca="1" si="591"/>
        <v>8.9801964866387338E-3</v>
      </c>
      <c r="JH124" s="105">
        <f t="shared" ca="1" si="592"/>
        <v>8.6714973005403029E-3</v>
      </c>
      <c r="JI124" s="105">
        <f t="shared" ca="1" si="593"/>
        <v>8.3711180586259343E-3</v>
      </c>
      <c r="JJ124" s="105">
        <f t="shared" ca="1" si="594"/>
        <v>8.0790878741508962E-3</v>
      </c>
      <c r="JK124" s="105">
        <f t="shared" ca="1" si="595"/>
        <v>7.7954028136260813E-3</v>
      </c>
      <c r="JL124" s="105">
        <f t="shared" ca="1" si="596"/>
        <v>7.5200298490778047E-3</v>
      </c>
      <c r="JM124" s="105">
        <f t="shared" ca="1" si="597"/>
        <v>7.2529104599807596E-3</v>
      </c>
      <c r="JN124" s="105">
        <f t="shared" ca="1" si="598"/>
        <v>6.9939639090970266E-3</v>
      </c>
      <c r="JO124" s="105">
        <f t="shared" ca="1" si="599"/>
        <v>6.7430902156583924E-3</v>
      </c>
      <c r="JP124" s="105">
        <f t="shared" ca="1" si="600"/>
        <v>6.5001728483360865E-3</v>
      </c>
      <c r="JQ124" s="105">
        <f t="shared" ca="1" si="601"/>
        <v>6.2650811594210211E-3</v>
      </c>
      <c r="JR124" s="105">
        <f t="shared" ca="1" si="602"/>
        <v>6.0376725804917961E-3</v>
      </c>
      <c r="JS124" s="105">
        <f t="shared" ca="1" si="603"/>
        <v>5.8177945987296E-3</v>
      </c>
      <c r="JT124" s="105">
        <f t="shared" ca="1" si="604"/>
        <v>5.6052865318613814E-3</v>
      </c>
      <c r="JU124" s="105">
        <f t="shared" ca="1" si="605"/>
        <v>5.399981118594941E-3</v>
      </c>
      <c r="JV124" s="105">
        <f t="shared" ca="1" si="606"/>
        <v>5.2017059402630862E-3</v>
      </c>
      <c r="JW124" s="105">
        <f t="shared" ca="1" si="607"/>
        <v>5.0102846883253076E-3</v>
      </c>
      <c r="JX124" s="105">
        <f t="shared" ca="1" si="608"/>
        <v>4.8255382913236465E-3</v>
      </c>
      <c r="JY124" s="105">
        <f t="shared" ca="1" si="609"/>
        <v>4.6472859138763332E-3</v>
      </c>
      <c r="JZ124" s="105">
        <f t="shared" ca="1" si="610"/>
        <v>4.4753458393638297E-3</v>
      </c>
      <c r="KA124" s="105">
        <f t="shared" ca="1" si="611"/>
        <v>4.3095362470364842E-3</v>
      </c>
      <c r="KB124" s="105">
        <f t="shared" ca="1" si="612"/>
        <v>4.1496758934405492E-3</v>
      </c>
      <c r="KC124" s="105">
        <f t="shared" ca="1" si="613"/>
        <v>3.9955847072572674E-3</v>
      </c>
      <c r="KD124" s="105">
        <f t="shared" ca="1" si="614"/>
        <v>3.8470843059028835E-3</v>
      </c>
      <c r="KE124" s="105">
        <f t="shared" ca="1" si="615"/>
        <v>3.7039984415442144E-3</v>
      </c>
      <c r="KF124" s="105">
        <f t="shared" ca="1" si="616"/>
        <v>3.5661533835314283E-3</v>
      </c>
      <c r="KG124" s="105">
        <f t="shared" ca="1" si="617"/>
        <v>3.4333782436617916E-3</v>
      </c>
      <c r="KH124" s="105">
        <f t="shared" ca="1" si="618"/>
        <v>3.3055052501138374E-3</v>
      </c>
      <c r="KI124" s="105">
        <f t="shared" ca="1" si="619"/>
        <v>3.1823699753886518E-3</v>
      </c>
      <c r="KJ124" s="105">
        <f t="shared" ca="1" si="620"/>
        <v>3.0638115231195104E-3</v>
      </c>
      <c r="KK124" s="105">
        <f t="shared" ca="1" si="621"/>
        <v>2.9496726781625539E-3</v>
      </c>
      <c r="KL124" s="105">
        <f t="shared" ca="1" si="622"/>
        <v>2.8398000239939665E-3</v>
      </c>
      <c r="KM124" s="105">
        <f t="shared" ca="1" si="623"/>
        <v>2.7340440310523613E-3</v>
      </c>
      <c r="KN124" s="105">
        <f t="shared" ca="1" si="624"/>
        <v>2.632259119337474E-3</v>
      </c>
      <c r="KO124" s="105">
        <f t="shared" ca="1" si="625"/>
        <v>7.103441207663834E-2</v>
      </c>
      <c r="KP124" s="102"/>
      <c r="KQ124" s="106">
        <f t="shared" ca="1" si="472"/>
        <v>0.45568496779775597</v>
      </c>
      <c r="KR124" s="107">
        <f t="shared" ca="1" si="473"/>
        <v>0.3211188508074076</v>
      </c>
    </row>
    <row r="125" spans="1:304" s="63" customFormat="1" ht="15.5" x14ac:dyDescent="0.35">
      <c r="A125" s="62"/>
      <c r="B125" s="67" t="s">
        <v>227</v>
      </c>
      <c r="C125" s="95">
        <f t="shared" si="474"/>
        <v>1745548</v>
      </c>
      <c r="D125" s="75">
        <f ca="1">'Stochastic inputs'!H146</f>
        <v>26.716170000000005</v>
      </c>
      <c r="E125" s="75">
        <v>15.258975</v>
      </c>
      <c r="F125" s="96">
        <v>26.529156810000003</v>
      </c>
      <c r="G125" s="96">
        <v>15.152162174999997</v>
      </c>
      <c r="H125" s="97">
        <f t="shared" ca="1" si="327"/>
        <v>3.1441049431137986</v>
      </c>
      <c r="I125" s="97">
        <f t="shared" ca="1" si="328"/>
        <v>0.53134556920590637</v>
      </c>
      <c r="J125" s="98">
        <f t="shared" si="329"/>
        <v>3.1370803281768338</v>
      </c>
      <c r="K125" s="98">
        <f t="shared" si="330"/>
        <v>0.53134556920590637</v>
      </c>
      <c r="L125" s="98"/>
      <c r="M125" s="99">
        <v>1696310</v>
      </c>
      <c r="N125" s="98"/>
      <c r="O125" s="97">
        <f t="shared" ca="1" si="331"/>
        <v>3.1441049431137986</v>
      </c>
      <c r="P125" s="97">
        <f t="shared" ca="1" si="331"/>
        <v>0.53134556920590637</v>
      </c>
      <c r="Q125" s="99">
        <v>1745548</v>
      </c>
      <c r="R125" s="100">
        <v>1738695</v>
      </c>
      <c r="S125" s="99">
        <v>1730583</v>
      </c>
      <c r="T125" s="100">
        <v>1722354</v>
      </c>
      <c r="U125" s="99">
        <v>1714186</v>
      </c>
      <c r="V125" s="100">
        <v>1703353</v>
      </c>
      <c r="W125" s="99">
        <v>1688541</v>
      </c>
      <c r="X125" s="100">
        <v>1680947</v>
      </c>
      <c r="Y125" s="99">
        <v>1685433</v>
      </c>
      <c r="Z125" s="100">
        <v>1696310</v>
      </c>
      <c r="AA125" s="98"/>
      <c r="AB125" s="98">
        <f t="shared" si="332"/>
        <v>3.1370803281768338</v>
      </c>
      <c r="AC125" s="98">
        <f t="shared" si="332"/>
        <v>0.53134556920590637</v>
      </c>
      <c r="AD125" s="101">
        <f t="shared" ca="1" si="333"/>
        <v>519939.73770435224</v>
      </c>
      <c r="AE125" s="101">
        <f t="shared" ca="1" si="334"/>
        <v>32513.215506129742</v>
      </c>
      <c r="AF125" s="101">
        <f t="shared" ca="1" si="335"/>
        <v>32422.494989754447</v>
      </c>
      <c r="AG125" s="101">
        <f t="shared" ca="1" si="336"/>
        <v>32249.745256804461</v>
      </c>
      <c r="AH125" s="101">
        <f t="shared" ca="1" si="337"/>
        <v>32002.752128808283</v>
      </c>
      <c r="AI125" s="101">
        <f t="shared" ca="1" si="338"/>
        <v>31689.043575458651</v>
      </c>
      <c r="AJ125" s="101">
        <f t="shared" ca="1" si="339"/>
        <v>31315.832739126556</v>
      </c>
      <c r="AK125" s="101">
        <f t="shared" ca="1" si="340"/>
        <v>30889.977037387758</v>
      </c>
      <c r="AL125" s="101">
        <f t="shared" ca="1" si="341"/>
        <v>30417.950686119184</v>
      </c>
      <c r="AM125" s="101">
        <f t="shared" ca="1" si="342"/>
        <v>29905.828297925684</v>
      </c>
      <c r="AN125" s="101">
        <f t="shared" ca="1" si="343"/>
        <v>29359.277509273888</v>
      </c>
      <c r="AO125" s="101">
        <f t="shared" ca="1" si="344"/>
        <v>28783.558867948919</v>
      </c>
      <c r="AP125" s="101">
        <f t="shared" ca="1" si="345"/>
        <v>28183.531466619541</v>
      </c>
      <c r="AQ125" s="101">
        <f t="shared" ca="1" si="346"/>
        <v>27563.66303704337</v>
      </c>
      <c r="AR125" s="101">
        <f t="shared" ca="1" si="347"/>
        <v>26928.043422514493</v>
      </c>
      <c r="AS125" s="101">
        <f t="shared" ca="1" si="348"/>
        <v>26280.400524748555</v>
      </c>
      <c r="AT125" s="101">
        <f t="shared" ca="1" si="349"/>
        <v>25624.117976921785</v>
      </c>
      <c r="AU125" s="101">
        <f t="shared" ca="1" si="350"/>
        <v>24962.25392890918</v>
      </c>
      <c r="AV125" s="101">
        <f t="shared" ca="1" si="351"/>
        <v>24297.560446063817</v>
      </c>
      <c r="AW125" s="101">
        <f t="shared" ca="1" si="352"/>
        <v>23632.503121010905</v>
      </c>
      <c r="AX125" s="101">
        <f t="shared" ca="1" si="353"/>
        <v>22969.280581039176</v>
      </c>
      <c r="AY125" s="101">
        <f t="shared" ca="1" si="354"/>
        <v>22309.843643558081</v>
      </c>
      <c r="AZ125" s="101">
        <f t="shared" ca="1" si="355"/>
        <v>21655.913930473631</v>
      </c>
      <c r="BA125" s="101">
        <f t="shared" ca="1" si="356"/>
        <v>21009.001800803966</v>
      </c>
      <c r="BB125" s="101">
        <f t="shared" ca="1" si="357"/>
        <v>20370.423500849967</v>
      </c>
      <c r="BC125" s="101">
        <f t="shared" ca="1" si="358"/>
        <v>19741.317463883581</v>
      </c>
      <c r="BD125" s="101">
        <f t="shared" ca="1" si="359"/>
        <v>19122.659717890368</v>
      </c>
      <c r="BE125" s="101">
        <f t="shared" ca="1" si="360"/>
        <v>18515.278381172066</v>
      </c>
      <c r="BF125" s="101">
        <f t="shared" ca="1" si="361"/>
        <v>17919.867242576849</v>
      </c>
      <c r="BG125" s="101">
        <f t="shared" ca="1" si="362"/>
        <v>17336.998436366604</v>
      </c>
      <c r="BH125" s="101">
        <f t="shared" ca="1" si="363"/>
        <v>16767.134231953398</v>
      </c>
      <c r="BI125" s="101">
        <f t="shared" ca="1" si="364"/>
        <v>16210.637966431339</v>
      </c>
      <c r="BJ125" s="101">
        <f t="shared" ca="1" si="365"/>
        <v>15667.784153432265</v>
      </c>
      <c r="BK125" s="101">
        <f t="shared" ca="1" si="366"/>
        <v>15138.767805767349</v>
      </c>
      <c r="BL125" s="101">
        <f t="shared" ca="1" si="367"/>
        <v>14623.713011841246</v>
      </c>
      <c r="BM125" s="101">
        <f t="shared" ca="1" si="368"/>
        <v>14122.680807275201</v>
      </c>
      <c r="BN125" s="101">
        <f t="shared" ca="1" si="369"/>
        <v>13635.676383715088</v>
      </c>
      <c r="BO125" s="101">
        <f t="shared" ca="1" si="370"/>
        <v>13162.655676659786</v>
      </c>
      <c r="BP125" s="101">
        <f t="shared" ca="1" si="371"/>
        <v>12703.531373475418</v>
      </c>
      <c r="BQ125" s="101">
        <f t="shared" ca="1" si="372"/>
        <v>12258.178381650881</v>
      </c>
      <c r="BR125" s="101">
        <f t="shared" ca="1" si="373"/>
        <v>11826.438795977827</v>
      </c>
      <c r="BS125" s="101">
        <f t="shared" ca="1" si="374"/>
        <v>11408.126401701133</v>
      </c>
      <c r="BT125" s="101">
        <f t="shared" ca="1" si="375"/>
        <v>11003.03074896105</v>
      </c>
      <c r="BU125" s="101">
        <f t="shared" ca="1" si="376"/>
        <v>10610.920831959169</v>
      </c>
      <c r="BV125" s="101">
        <f t="shared" ca="1" si="377"/>
        <v>10231.548404429754</v>
      </c>
      <c r="BW125" s="101">
        <f t="shared" ca="1" si="378"/>
        <v>9864.6509610498179</v>
      </c>
      <c r="BX125" s="101">
        <f t="shared" ca="1" si="379"/>
        <v>9509.9544125817592</v>
      </c>
      <c r="BY125" s="101">
        <f t="shared" ca="1" si="380"/>
        <v>9167.1754806622466</v>
      </c>
      <c r="BZ125" s="101">
        <f t="shared" ca="1" si="381"/>
        <v>8836.023836374663</v>
      </c>
      <c r="CA125" s="101">
        <f t="shared" ca="1" si="382"/>
        <v>8516.2040050430387</v>
      </c>
      <c r="CB125" s="101">
        <f t="shared" ca="1" si="383"/>
        <v>8207.4170579870515</v>
      </c>
      <c r="CC125" s="101">
        <f t="shared" ca="1" si="384"/>
        <v>7909.3621104847634</v>
      </c>
      <c r="CD125" s="101">
        <f t="shared" ca="1" si="385"/>
        <v>7621.7376436478253</v>
      </c>
      <c r="CE125" s="101">
        <f t="shared" ca="1" si="386"/>
        <v>7344.2426665567073</v>
      </c>
      <c r="CF125" s="101">
        <f t="shared" ca="1" si="387"/>
        <v>7076.5777336882174</v>
      </c>
      <c r="CG125" s="101">
        <f t="shared" ca="1" si="388"/>
        <v>6818.445831431367</v>
      </c>
      <c r="CH125" s="101">
        <f t="shared" ca="1" si="389"/>
        <v>6569.5531463647849</v>
      </c>
      <c r="CI125" s="101">
        <f t="shared" ca="1" si="390"/>
        <v>6329.6097268838485</v>
      </c>
      <c r="CJ125" s="101">
        <f t="shared" ca="1" si="391"/>
        <v>6098.3300488015348</v>
      </c>
      <c r="CK125" s="101">
        <f t="shared" ca="1" si="392"/>
        <v>5875.4334946082845</v>
      </c>
      <c r="CL125" s="101">
        <f t="shared" ca="1" si="393"/>
        <v>5660.6447552502004</v>
      </c>
      <c r="CM125" s="101">
        <f t="shared" ca="1" si="394"/>
        <v>5453.6941624880246</v>
      </c>
      <c r="CN125" s="101">
        <f t="shared" ca="1" si="395"/>
        <v>5254.317959185405</v>
      </c>
      <c r="CO125" s="101">
        <f t="shared" ca="1" si="396"/>
        <v>5062.2585142156513</v>
      </c>
      <c r="CP125" s="101">
        <f t="shared" ca="1" si="397"/>
        <v>4877.2644880500529</v>
      </c>
      <c r="CQ125" s="101">
        <f t="shared" ca="1" si="398"/>
        <v>4699.0909545481973</v>
      </c>
      <c r="CR125" s="101">
        <f t="shared" ca="1" si="399"/>
        <v>129513.11311332989</v>
      </c>
      <c r="CS125" s="102">
        <f t="shared" ca="1" si="400"/>
        <v>1745548.0000000016</v>
      </c>
      <c r="CT125" s="74">
        <f t="shared" si="475"/>
        <v>527965.30751731503</v>
      </c>
      <c r="CU125" s="74">
        <f t="shared" si="476"/>
        <v>32727.68354647201</v>
      </c>
      <c r="CV125" s="74">
        <f t="shared" si="477"/>
        <v>32613.818020124247</v>
      </c>
      <c r="CW125" s="74">
        <f t="shared" si="478"/>
        <v>32418.243080114709</v>
      </c>
      <c r="CX125" s="74">
        <f t="shared" si="479"/>
        <v>32148.903765169311</v>
      </c>
      <c r="CY125" s="74">
        <f t="shared" si="480"/>
        <v>31813.460713704648</v>
      </c>
      <c r="CZ125" s="74">
        <f t="shared" si="481"/>
        <v>31419.235507768681</v>
      </c>
      <c r="DA125" s="74">
        <f t="shared" si="482"/>
        <v>30973.172116298723</v>
      </c>
      <c r="DB125" s="74">
        <f t="shared" si="483"/>
        <v>30481.811718263471</v>
      </c>
      <c r="DC125" s="74">
        <f t="shared" ca="1" si="401"/>
        <v>29905.828297925684</v>
      </c>
      <c r="DD125" s="74">
        <f t="shared" si="484"/>
        <v>29387.274459139171</v>
      </c>
      <c r="DE125" s="74">
        <f t="shared" si="485"/>
        <v>28795.081096964761</v>
      </c>
      <c r="DF125" s="74">
        <f t="shared" si="486"/>
        <v>28179.567023193013</v>
      </c>
      <c r="DG125" s="74">
        <f t="shared" si="487"/>
        <v>27545.199633120123</v>
      </c>
      <c r="DH125" s="74">
        <f t="shared" si="488"/>
        <v>26896.060104508444</v>
      </c>
      <c r="DI125" s="74">
        <f t="shared" si="489"/>
        <v>26235.860704044906</v>
      </c>
      <c r="DJ125" s="74">
        <f t="shared" si="490"/>
        <v>25567.96367689106</v>
      </c>
      <c r="DK125" s="74">
        <f t="shared" si="491"/>
        <v>24895.40111320611</v>
      </c>
      <c r="DL125" s="74">
        <f t="shared" si="492"/>
        <v>24220.895301868095</v>
      </c>
      <c r="DM125" s="74">
        <f t="shared" si="493"/>
        <v>23546.879180351982</v>
      </c>
      <c r="DN125" s="74">
        <f t="shared" si="494"/>
        <v>22875.516573006949</v>
      </c>
      <c r="DO125" s="74">
        <f t="shared" si="495"/>
        <v>22208.721979813708</v>
      </c>
      <c r="DP125" s="74">
        <f t="shared" si="496"/>
        <v>21548.179735788548</v>
      </c>
      <c r="DQ125" s="74">
        <f t="shared" si="497"/>
        <v>20895.362409261161</v>
      </c>
      <c r="DR125" s="74">
        <f t="shared" si="498"/>
        <v>20251.548346747779</v>
      </c>
      <c r="DS125" s="74">
        <f t="shared" si="499"/>
        <v>19617.838304209963</v>
      </c>
      <c r="DT125" s="74">
        <f t="shared" si="500"/>
        <v>18995.171130488794</v>
      </c>
      <c r="DU125" s="74">
        <f t="shared" si="501"/>
        <v>18384.338489366473</v>
      </c>
      <c r="DV125" s="74">
        <f t="shared" si="502"/>
        <v>17785.998623084772</v>
      </c>
      <c r="DW125" s="74">
        <f t="shared" si="503"/>
        <v>17200.689172828919</v>
      </c>
      <c r="DX125" s="74">
        <f t="shared" si="504"/>
        <v>16628.839081351824</v>
      </c>
      <c r="DY125" s="74">
        <f t="shared" si="505"/>
        <v>16070.77961012682</v>
      </c>
      <c r="DZ125" s="74">
        <f t="shared" si="506"/>
        <v>15526.7545085117</v>
      </c>
      <c r="EA125" s="74">
        <f t="shared" si="507"/>
        <v>14996.929375930447</v>
      </c>
      <c r="EB125" s="74">
        <f t="shared" si="508"/>
        <v>14481.400260187755</v>
      </c>
      <c r="EC125" s="74">
        <f t="shared" si="509"/>
        <v>13980.201536119514</v>
      </c>
      <c r="ED125" s="74">
        <f t="shared" si="510"/>
        <v>13493.313108987577</v>
      </c>
      <c r="EE125" s="74">
        <f t="shared" si="511"/>
        <v>13020.666986582863</v>
      </c>
      <c r="EF125" s="74">
        <f t="shared" si="512"/>
        <v>12562.153263078038</v>
      </c>
      <c r="EG125" s="74">
        <f t="shared" si="513"/>
        <v>12117.625556288083</v>
      </c>
      <c r="EH125" s="74">
        <f t="shared" si="514"/>
        <v>11686.905938444785</v>
      </c>
      <c r="EI125" s="74">
        <f t="shared" si="515"/>
        <v>11269.789398729747</v>
      </c>
      <c r="EJ125" s="74">
        <f t="shared" si="516"/>
        <v>10866.0478739387</v>
      </c>
      <c r="EK125" s="74">
        <f t="shared" si="517"/>
        <v>10475.433881601048</v>
      </c>
      <c r="EL125" s="74">
        <f t="shared" si="518"/>
        <v>10097.683787887589</v>
      </c>
      <c r="EM125" s="74">
        <f t="shared" si="519"/>
        <v>9732.5207405916444</v>
      </c>
      <c r="EN125" s="74">
        <f t="shared" si="520"/>
        <v>9379.6572955123847</v>
      </c>
      <c r="EO125" s="74">
        <f t="shared" si="521"/>
        <v>9038.7977626056563</v>
      </c>
      <c r="EP125" s="74">
        <f t="shared" si="522"/>
        <v>8709.6402964123972</v>
      </c>
      <c r="EQ125" s="74">
        <f t="shared" si="523"/>
        <v>8391.8787535058</v>
      </c>
      <c r="ER125" s="74">
        <f t="shared" si="524"/>
        <v>8085.2043379462157</v>
      </c>
      <c r="ES125" s="74">
        <f t="shared" si="525"/>
        <v>7789.3070541864199</v>
      </c>
      <c r="ET125" s="74">
        <f t="shared" si="526"/>
        <v>7503.8769852743962</v>
      </c>
      <c r="EU125" s="74">
        <f t="shared" si="527"/>
        <v>7228.6054128320002</v>
      </c>
      <c r="EV125" s="74">
        <f t="shared" si="528"/>
        <v>6963.1857939074807</v>
      </c>
      <c r="EW125" s="74">
        <f t="shared" si="529"/>
        <v>6707.3146085680482</v>
      </c>
      <c r="EX125" s="74">
        <f t="shared" si="530"/>
        <v>6460.6920909287846</v>
      </c>
      <c r="EY125" s="74">
        <f t="shared" si="531"/>
        <v>6223.0228552217222</v>
      </c>
      <c r="EZ125" s="74">
        <f t="shared" si="532"/>
        <v>5994.0164275324187</v>
      </c>
      <c r="FA125" s="74">
        <f t="shared" si="533"/>
        <v>5773.3876928679947</v>
      </c>
      <c r="FB125" s="74">
        <f t="shared" si="534"/>
        <v>5560.8572663861078</v>
      </c>
      <c r="FC125" s="74">
        <f t="shared" si="535"/>
        <v>5356.1517968273492</v>
      </c>
      <c r="FD125" s="74">
        <f t="shared" si="536"/>
        <v>5159.0042094404625</v>
      </c>
      <c r="FE125" s="74">
        <f t="shared" si="537"/>
        <v>4969.1538950512213</v>
      </c>
      <c r="FF125" s="74">
        <f t="shared" si="538"/>
        <v>4786.3468512866793</v>
      </c>
      <c r="FG125" s="74">
        <f t="shared" si="539"/>
        <v>4610.3357814194105</v>
      </c>
      <c r="FH125" s="74">
        <f t="shared" si="540"/>
        <v>126304.05636510893</v>
      </c>
      <c r="FI125" s="102">
        <f t="shared" ca="1" si="402"/>
        <v>1745502.5497822217</v>
      </c>
      <c r="FJ125" s="62"/>
      <c r="FK125" s="103">
        <f t="shared" ca="1" si="632"/>
        <v>0.29786619314069379</v>
      </c>
      <c r="FL125" s="103">
        <f t="shared" ca="1" si="632"/>
        <v>1.8626365763719881E-2</v>
      </c>
      <c r="FM125" s="103">
        <f t="shared" ca="1" si="632"/>
        <v>1.8574393250574844E-2</v>
      </c>
      <c r="FN125" s="103">
        <f t="shared" ca="1" si="632"/>
        <v>1.8475427348204936E-2</v>
      </c>
      <c r="FO125" s="103">
        <f t="shared" ca="1" si="632"/>
        <v>1.8333928444710917E-2</v>
      </c>
      <c r="FP125" s="103">
        <f t="shared" ca="1" si="632"/>
        <v>1.8154209208488464E-2</v>
      </c>
      <c r="FQ125" s="103">
        <f t="shared" ca="1" si="632"/>
        <v>1.7940401947770284E-2</v>
      </c>
      <c r="FR125" s="103">
        <f t="shared" ca="1" si="632"/>
        <v>1.7696435181036401E-2</v>
      </c>
      <c r="FS125" s="103">
        <f t="shared" ca="1" si="632"/>
        <v>1.7426017895880924E-2</v>
      </c>
      <c r="FT125" s="103">
        <f t="shared" ca="1" si="632"/>
        <v>1.7132630152780475E-2</v>
      </c>
      <c r="FU125" s="103">
        <f t="shared" ca="1" si="632"/>
        <v>1.681951886128245E-2</v>
      </c>
      <c r="FV125" s="103">
        <f t="shared" ca="1" si="632"/>
        <v>1.6489697715530535E-2</v>
      </c>
      <c r="FW125" s="103">
        <f t="shared" ca="1" si="632"/>
        <v>1.6145950421655272E-2</v>
      </c>
      <c r="FX125" s="103">
        <f t="shared" ca="1" si="631"/>
        <v>1.5790836480602852E-2</v>
      </c>
      <c r="FY125" s="103">
        <f t="shared" ca="1" si="631"/>
        <v>1.5426698906311638E-2</v>
      </c>
      <c r="FZ125" s="103">
        <f t="shared" ca="1" si="631"/>
        <v>1.5055673361459285E-2</v>
      </c>
      <c r="GA125" s="103">
        <f t="shared" ca="1" si="630"/>
        <v>1.4679698282099238E-2</v>
      </c>
      <c r="GB125" s="103">
        <f t="shared" ca="1" si="630"/>
        <v>1.4300525639460592E-2</v>
      </c>
      <c r="GC125" s="103">
        <f t="shared" ca="1" si="630"/>
        <v>1.3919732053237032E-2</v>
      </c>
      <c r="GD125" s="103">
        <f t="shared" ca="1" si="630"/>
        <v>1.353873002690896E-2</v>
      </c>
      <c r="GE125" s="103">
        <f t="shared" ca="1" si="630"/>
        <v>1.3158779123254792E-2</v>
      </c>
      <c r="GF125" s="103">
        <f t="shared" ca="1" si="630"/>
        <v>1.278099693824407E-2</v>
      </c>
      <c r="GG125" s="103">
        <f t="shared" ca="1" si="630"/>
        <v>1.2406369764952675E-2</v>
      </c>
      <c r="GH125" s="103">
        <f t="shared" ca="1" si="630"/>
        <v>1.2035762866907095E-2</v>
      </c>
      <c r="GI125" s="103">
        <f t="shared" ca="1" si="630"/>
        <v>1.1669930303176966E-2</v>
      </c>
      <c r="GJ125" s="103">
        <f t="shared" ca="1" si="630"/>
        <v>1.1309524266238203E-2</v>
      </c>
      <c r="GK125" s="103">
        <f t="shared" ca="1" si="630"/>
        <v>1.0955103908852893E-2</v>
      </c>
      <c r="GL125" s="103">
        <f t="shared" ca="1" si="630"/>
        <v>1.0607143648396978E-2</v>
      </c>
      <c r="GM125" s="103">
        <f t="shared" ca="1" si="630"/>
        <v>1.026604094678395E-2</v>
      </c>
      <c r="GN125" s="103">
        <f t="shared" ca="1" si="630"/>
        <v>9.9321235717187879E-3</v>
      </c>
      <c r="GO125" s="103">
        <f t="shared" ca="1" si="630"/>
        <v>9.6056563508728383E-3</v>
      </c>
      <c r="GP125" s="103">
        <f t="shared" ca="1" si="627"/>
        <v>9.2868474349781984E-3</v>
      </c>
      <c r="GQ125" s="103">
        <f t="shared" ca="1" si="627"/>
        <v>8.9758540890495422E-3</v>
      </c>
      <c r="GR125" s="103">
        <f t="shared" ca="1" si="627"/>
        <v>8.672788033194925E-3</v>
      </c>
      <c r="GS125" s="103">
        <f t="shared" ca="1" si="627"/>
        <v>8.3777203559233168E-3</v>
      </c>
      <c r="GT125" s="103">
        <f t="shared" ca="1" si="627"/>
        <v>8.0906860236872255E-3</v>
      </c>
      <c r="GU125" s="103">
        <f t="shared" ca="1" si="627"/>
        <v>7.8116880107078554E-3</v>
      </c>
      <c r="GV125" s="103">
        <f t="shared" ca="1" si="627"/>
        <v>7.540701073049709E-3</v>
      </c>
      <c r="GW125" s="103">
        <f t="shared" ca="1" si="627"/>
        <v>7.2776751905277923E-3</v>
      </c>
      <c r="GX125" s="103">
        <f t="shared" ca="1" si="627"/>
        <v>7.0225386993946143E-3</v>
      </c>
      <c r="GY125" s="103">
        <f t="shared" ca="1" si="627"/>
        <v>6.7752011379680283E-3</v>
      </c>
      <c r="GZ125" s="103">
        <f t="shared" ca="1" si="627"/>
        <v>6.5355558264230612E-3</v>
      </c>
      <c r="HA125" s="103">
        <f t="shared" ca="1" si="627"/>
        <v>6.3034822009827513E-3</v>
      </c>
      <c r="HB125" s="103">
        <f t="shared" ca="1" si="627"/>
        <v>6.0788479216607964E-3</v>
      </c>
      <c r="HC125" s="103">
        <f t="shared" ca="1" si="627"/>
        <v>5.861510771648642E-3</v>
      </c>
      <c r="HD125" s="103">
        <f t="shared" ca="1" si="627"/>
        <v>5.6513203653235592E-3</v>
      </c>
      <c r="HE125" s="103">
        <f t="shared" ca="1" si="627"/>
        <v>5.4481196808003852E-3</v>
      </c>
      <c r="HF125" s="103">
        <f t="shared" ca="1" si="635"/>
        <v>5.2517464318725341E-3</v>
      </c>
      <c r="HG125" s="103">
        <f t="shared" ca="1" si="635"/>
        <v>5.062034293170199E-3</v>
      </c>
      <c r="HH125" s="103">
        <f t="shared" ca="1" si="634"/>
        <v>4.8788139913901142E-3</v>
      </c>
      <c r="HI125" s="103">
        <f t="shared" ca="1" si="634"/>
        <v>4.7019142744782975E-3</v>
      </c>
      <c r="HJ125" s="103">
        <f t="shared" ca="1" si="633"/>
        <v>4.5311627697919256E-3</v>
      </c>
      <c r="HK125" s="103">
        <f t="shared" ca="1" si="633"/>
        <v>4.366386741383118E-3</v>
      </c>
      <c r="HL125" s="103">
        <f t="shared" ca="1" si="633"/>
        <v>4.2074137557699363E-3</v>
      </c>
      <c r="HM125" s="103">
        <f t="shared" ca="1" si="633"/>
        <v>4.0540722648063597E-3</v>
      </c>
      <c r="HN125" s="103">
        <f t="shared" ca="1" si="633"/>
        <v>3.9061921135548038E-3</v>
      </c>
      <c r="HO125" s="103">
        <f t="shared" ca="1" si="633"/>
        <v>3.7636049804214942E-3</v>
      </c>
      <c r="HP125" s="103">
        <f t="shared" ca="1" si="633"/>
        <v>3.6261447561933805E-3</v>
      </c>
      <c r="HQ125" s="103">
        <f t="shared" ca="1" si="633"/>
        <v>3.49364786806294E-3</v>
      </c>
      <c r="HR125" s="103">
        <f t="shared" ca="1" si="633"/>
        <v>3.3659535541894462E-3</v>
      </c>
      <c r="HS125" s="103">
        <f t="shared" ca="1" si="633"/>
        <v>3.2429040938720651E-3</v>
      </c>
      <c r="HT125" s="103">
        <f t="shared" ca="1" si="633"/>
        <v>3.1243449979536622E-3</v>
      </c>
      <c r="HU125" s="103">
        <f t="shared" ca="1" si="629"/>
        <v>3.0101251636651641E-3</v>
      </c>
      <c r="HV125" s="103">
        <f t="shared" ca="1" si="628"/>
        <v>2.9000969977426268E-3</v>
      </c>
      <c r="HW125" s="103">
        <f t="shared" ca="1" si="628"/>
        <v>2.794116511290465E-3</v>
      </c>
      <c r="HX125" s="103">
        <f t="shared" ca="1" si="628"/>
        <v>2.6920433895534198E-3</v>
      </c>
      <c r="HY125" s="103">
        <f t="shared" ca="1" si="628"/>
        <v>7.4196248463708689E-2</v>
      </c>
      <c r="HZ125" s="104">
        <f t="shared" ca="1" si="541"/>
        <v>0.45910129528075561</v>
      </c>
      <c r="IA125" s="105">
        <f t="shared" ca="1" si="559"/>
        <v>0.30247180537386603</v>
      </c>
      <c r="IB125" s="105">
        <f t="shared" ca="1" si="560"/>
        <v>1.8749719701386454E-2</v>
      </c>
      <c r="IC125" s="105">
        <f t="shared" ca="1" si="561"/>
        <v>1.868448603767054E-2</v>
      </c>
      <c r="ID125" s="105">
        <f t="shared" ca="1" si="562"/>
        <v>1.8572440976473731E-2</v>
      </c>
      <c r="IE125" s="105">
        <f t="shared" ca="1" si="563"/>
        <v>1.8418136237715828E-2</v>
      </c>
      <c r="IF125" s="105">
        <f t="shared" ca="1" si="564"/>
        <v>1.8225960608120491E-2</v>
      </c>
      <c r="IG125" s="105">
        <f t="shared" ca="1" si="565"/>
        <v>1.8000108628709086E-2</v>
      </c>
      <c r="IH125" s="105">
        <f t="shared" ca="1" si="566"/>
        <v>1.7744558505608087E-2</v>
      </c>
      <c r="II125" s="105">
        <f t="shared" ca="1" si="567"/>
        <v>1.7463057686204209E-2</v>
      </c>
      <c r="IJ125" s="105">
        <f t="shared" ca="1" si="568"/>
        <v>1.7133076260276388E-2</v>
      </c>
      <c r="IK125" s="105">
        <f t="shared" ca="1" si="569"/>
        <v>1.6835996293907269E-2</v>
      </c>
      <c r="IL125" s="105">
        <f t="shared" ca="1" si="570"/>
        <v>1.6496728177542559E-2</v>
      </c>
      <c r="IM125" s="105">
        <f t="shared" ca="1" si="571"/>
        <v>1.6144099604270899E-2</v>
      </c>
      <c r="IN125" s="105">
        <f t="shared" ca="1" si="572"/>
        <v>1.5780669948924915E-2</v>
      </c>
      <c r="IO125" s="105">
        <f t="shared" ca="1" si="573"/>
        <v>1.5408777321960453E-2</v>
      </c>
      <c r="IP125" s="105">
        <f t="shared" ca="1" si="574"/>
        <v>1.5030548484342366E-2</v>
      </c>
      <c r="IQ125" s="105">
        <f t="shared" ca="1" si="575"/>
        <v>1.4647909669384934E-2</v>
      </c>
      <c r="IR125" s="105">
        <f t="shared" ca="1" si="576"/>
        <v>1.4262597964300993E-2</v>
      </c>
      <c r="IS125" s="105">
        <f t="shared" ca="1" si="577"/>
        <v>1.3876172970867344E-2</v>
      </c>
      <c r="IT125" s="105">
        <f t="shared" ca="1" si="578"/>
        <v>1.3490028521178509E-2</v>
      </c>
      <c r="IU125" s="105">
        <f t="shared" ca="1" si="579"/>
        <v>1.3105404272174236E-2</v>
      </c>
      <c r="IV125" s="105">
        <f t="shared" ca="1" si="580"/>
        <v>1.2723397042636569E-2</v>
      </c>
      <c r="IW125" s="105">
        <f t="shared" ca="1" si="581"/>
        <v>1.2344971789629879E-2</v>
      </c>
      <c r="IX125" s="105">
        <f t="shared" ca="1" si="582"/>
        <v>1.1970972148890976E-2</v>
      </c>
      <c r="IY125" s="105">
        <f t="shared" ca="1" si="583"/>
        <v>1.1602130486302912E-2</v>
      </c>
      <c r="IZ125" s="105">
        <f t="shared" ca="1" si="584"/>
        <v>1.1239077425958267E-2</v>
      </c>
      <c r="JA125" s="105">
        <f t="shared" ca="1" si="585"/>
        <v>1.0882350835212893E-2</v>
      </c>
      <c r="JB125" s="105">
        <f t="shared" ca="1" si="586"/>
        <v>1.0532404258968401E-2</v>
      </c>
      <c r="JC125" s="105">
        <f t="shared" ca="1" si="587"/>
        <v>1.018961480480441E-2</v>
      </c>
      <c r="JD125" s="105">
        <f t="shared" ca="1" si="588"/>
        <v>9.8542904878454463E-3</v>
      </c>
      <c r="JE125" s="105">
        <f t="shared" ca="1" si="589"/>
        <v>9.5266770497851906E-3</v>
      </c>
      <c r="JF125" s="105">
        <f t="shared" ca="1" si="590"/>
        <v>9.2069642706233204E-3</v>
      </c>
      <c r="JG125" s="105">
        <f t="shared" ca="1" si="591"/>
        <v>8.8952917945888423E-3</v>
      </c>
      <c r="JH125" s="105">
        <f t="shared" ca="1" si="592"/>
        <v>8.5917544937425296E-3</v>
      </c>
      <c r="JI125" s="105">
        <f t="shared" ca="1" si="593"/>
        <v>8.2964073939591401E-3</v>
      </c>
      <c r="JJ125" s="105">
        <f t="shared" ca="1" si="594"/>
        <v>8.0092701886134501E-3</v>
      </c>
      <c r="JK125" s="105">
        <f t="shared" ca="1" si="595"/>
        <v>7.7303313654116836E-3</v>
      </c>
      <c r="JL125" s="105">
        <f t="shared" ca="1" si="596"/>
        <v>7.4595519715553501E-3</v>
      </c>
      <c r="JM125" s="105">
        <f t="shared" ca="1" si="597"/>
        <v>7.1968690418959059E-3</v>
      </c>
      <c r="JN125" s="105">
        <f t="shared" ca="1" si="598"/>
        <v>6.9421987139462755E-3</v>
      </c>
      <c r="JO125" s="105">
        <f t="shared" ca="1" si="599"/>
        <v>6.695439052726051E-3</v>
      </c>
      <c r="JP125" s="105">
        <f t="shared" ca="1" si="600"/>
        <v>6.4564726073507179E-3</v>
      </c>
      <c r="JQ125" s="105">
        <f t="shared" ca="1" si="601"/>
        <v>6.2251687202029048E-3</v>
      </c>
      <c r="JR125" s="105">
        <f t="shared" ca="1" si="602"/>
        <v>6.0013856083498815E-3</v>
      </c>
      <c r="JS125" s="105">
        <f t="shared" ca="1" si="603"/>
        <v>5.7849722357308673E-3</v>
      </c>
      <c r="JT125" s="105">
        <f t="shared" ca="1" si="604"/>
        <v>5.5757699934645905E-3</v>
      </c>
      <c r="JU125" s="105">
        <f t="shared" ca="1" si="605"/>
        <v>5.3736142045066855E-3</v>
      </c>
      <c r="JV125" s="105">
        <f t="shared" ca="1" si="606"/>
        <v>5.1783354677616402E-3</v>
      </c>
      <c r="JW125" s="105">
        <f t="shared" ca="1" si="607"/>
        <v>4.9897608556911353E-3</v>
      </c>
      <c r="JX125" s="105">
        <f t="shared" ca="1" si="608"/>
        <v>4.8077149784472193E-3</v>
      </c>
      <c r="JY125" s="105">
        <f t="shared" ca="1" si="609"/>
        <v>4.6320209265549167E-3</v>
      </c>
      <c r="JZ125" s="105">
        <f t="shared" ca="1" si="610"/>
        <v>4.4625011032829809E-3</v>
      </c>
      <c r="KA125" s="105">
        <f t="shared" ca="1" si="611"/>
        <v>4.2989779569274304E-3</v>
      </c>
      <c r="KB125" s="105">
        <f t="shared" ca="1" si="612"/>
        <v>4.1412746224483484E-3</v>
      </c>
      <c r="KC125" s="105">
        <f t="shared" ca="1" si="613"/>
        <v>3.9892154811095783E-3</v>
      </c>
      <c r="KD125" s="105">
        <f t="shared" ca="1" si="614"/>
        <v>3.8426266460652773E-3</v>
      </c>
      <c r="KE125" s="105">
        <f t="shared" ca="1" si="615"/>
        <v>3.7013363811670488E-3</v>
      </c>
      <c r="KF125" s="105">
        <f t="shared" ca="1" si="616"/>
        <v>3.5651754596394834E-3</v>
      </c>
      <c r="KG125" s="105">
        <f t="shared" ca="1" si="617"/>
        <v>3.4339774687125288E-3</v>
      </c>
      <c r="KH125" s="105">
        <f t="shared" ca="1" si="618"/>
        <v>3.3075790657471761E-3</v>
      </c>
      <c r="KI125" s="105">
        <f t="shared" ca="1" si="619"/>
        <v>3.1858201909128752E-3</v>
      </c>
      <c r="KJ125" s="105">
        <f t="shared" ca="1" si="620"/>
        <v>3.0685442410242321E-3</v>
      </c>
      <c r="KK125" s="105">
        <f t="shared" ca="1" si="621"/>
        <v>2.9555982087130883E-3</v>
      </c>
      <c r="KL125" s="105">
        <f t="shared" ca="1" si="622"/>
        <v>2.8468327907462524E-3</v>
      </c>
      <c r="KM125" s="105">
        <f t="shared" ca="1" si="623"/>
        <v>2.7421024689330015E-3</v>
      </c>
      <c r="KN125" s="105">
        <f t="shared" ca="1" si="624"/>
        <v>2.6412655667530367E-3</v>
      </c>
      <c r="KO125" s="105">
        <f t="shared" ca="1" si="625"/>
        <v>7.2359708887774071E-2</v>
      </c>
      <c r="KP125" s="102"/>
      <c r="KQ125" s="106">
        <f t="shared" ca="1" si="472"/>
        <v>0.4538703786373629</v>
      </c>
      <c r="KR125" s="107">
        <f t="shared" ca="1" si="473"/>
        <v>0.32081624528765407</v>
      </c>
    </row>
    <row r="126" spans="1:304" s="63" customFormat="1" ht="15.5" x14ac:dyDescent="0.35">
      <c r="A126" s="62"/>
      <c r="B126" s="67" t="s">
        <v>228</v>
      </c>
      <c r="C126" s="95">
        <f t="shared" si="474"/>
        <v>1748731</v>
      </c>
      <c r="D126" s="75">
        <f ca="1">'Stochastic inputs'!H147</f>
        <v>26.716170000000005</v>
      </c>
      <c r="E126" s="75">
        <v>15.258975</v>
      </c>
      <c r="F126" s="96">
        <v>26.529156810000003</v>
      </c>
      <c r="G126" s="96">
        <v>15.152162174999997</v>
      </c>
      <c r="H126" s="97">
        <f t="shared" ca="1" si="327"/>
        <v>3.1441049431137986</v>
      </c>
      <c r="I126" s="97">
        <f t="shared" ca="1" si="328"/>
        <v>0.53134556920590637</v>
      </c>
      <c r="J126" s="98">
        <f t="shared" si="329"/>
        <v>3.1370803281768338</v>
      </c>
      <c r="K126" s="98">
        <f t="shared" si="330"/>
        <v>0.53134556920590637</v>
      </c>
      <c r="L126" s="98"/>
      <c r="M126" s="99">
        <v>1683818</v>
      </c>
      <c r="N126" s="98"/>
      <c r="O126" s="97">
        <f t="shared" ca="1" si="331"/>
        <v>3.1441049431137986</v>
      </c>
      <c r="P126" s="97">
        <f t="shared" ca="1" si="331"/>
        <v>0.53134556920590637</v>
      </c>
      <c r="Q126" s="99">
        <v>1748731</v>
      </c>
      <c r="R126" s="100">
        <v>1743649</v>
      </c>
      <c r="S126" s="99">
        <v>1736816</v>
      </c>
      <c r="T126" s="100">
        <v>1728734</v>
      </c>
      <c r="U126" s="99">
        <v>1720544</v>
      </c>
      <c r="V126" s="100">
        <v>1712420</v>
      </c>
      <c r="W126" s="99">
        <v>1701626</v>
      </c>
      <c r="X126" s="100">
        <v>1686863</v>
      </c>
      <c r="Y126" s="99">
        <v>1679307</v>
      </c>
      <c r="Z126" s="100">
        <v>1683818</v>
      </c>
      <c r="AA126" s="98"/>
      <c r="AB126" s="98">
        <f t="shared" si="332"/>
        <v>3.1370803281768338</v>
      </c>
      <c r="AC126" s="98">
        <f t="shared" si="332"/>
        <v>0.53134556920590637</v>
      </c>
      <c r="AD126" s="101">
        <f t="shared" ca="1" si="333"/>
        <v>520887.84579711908</v>
      </c>
      <c r="AE126" s="101">
        <f t="shared" ca="1" si="334"/>
        <v>32572.503228355661</v>
      </c>
      <c r="AF126" s="101">
        <f t="shared" ca="1" si="335"/>
        <v>32481.617283471027</v>
      </c>
      <c r="AG126" s="101">
        <f t="shared" ca="1" si="336"/>
        <v>32308.552542053796</v>
      </c>
      <c r="AH126" s="101">
        <f t="shared" ca="1" si="337"/>
        <v>32061.109023047797</v>
      </c>
      <c r="AI126" s="101">
        <f t="shared" ca="1" si="338"/>
        <v>31746.828423369268</v>
      </c>
      <c r="AJ126" s="101">
        <f t="shared" ca="1" si="339"/>
        <v>31372.937038526306</v>
      </c>
      <c r="AK126" s="101">
        <f t="shared" ca="1" si="340"/>
        <v>30946.304790568996</v>
      </c>
      <c r="AL126" s="101">
        <f t="shared" ca="1" si="341"/>
        <v>30473.417701081773</v>
      </c>
      <c r="AM126" s="101">
        <f t="shared" ca="1" si="342"/>
        <v>29960.361459701984</v>
      </c>
      <c r="AN126" s="101">
        <f t="shared" ca="1" si="343"/>
        <v>29412.814037809352</v>
      </c>
      <c r="AO126" s="101">
        <f t="shared" ca="1" si="344"/>
        <v>28836.045575777454</v>
      </c>
      <c r="AP126" s="101">
        <f t="shared" ca="1" si="345"/>
        <v>28234.92402681167</v>
      </c>
      <c r="AQ126" s="101">
        <f t="shared" ca="1" si="346"/>
        <v>27613.925269561129</v>
      </c>
      <c r="AR126" s="101">
        <f t="shared" ca="1" si="347"/>
        <v>26977.146605133283</v>
      </c>
      <c r="AS126" s="101">
        <f t="shared" ca="1" si="348"/>
        <v>26328.322733058081</v>
      </c>
      <c r="AT126" s="101">
        <f t="shared" ca="1" si="349"/>
        <v>25670.843456553706</v>
      </c>
      <c r="AU126" s="101">
        <f t="shared" ca="1" si="350"/>
        <v>25007.772502019583</v>
      </c>
      <c r="AV126" s="101">
        <f t="shared" ca="1" si="351"/>
        <v>24341.86695318927</v>
      </c>
      <c r="AW126" s="101">
        <f t="shared" ca="1" si="352"/>
        <v>23675.596898686556</v>
      </c>
      <c r="AX126" s="101">
        <f t="shared" ca="1" si="353"/>
        <v>23011.164974988496</v>
      </c>
      <c r="AY126" s="101">
        <f t="shared" ca="1" si="354"/>
        <v>22350.525556812514</v>
      </c>
      <c r="AZ126" s="101">
        <f t="shared" ca="1" si="355"/>
        <v>21695.403405435474</v>
      </c>
      <c r="BA126" s="101">
        <f t="shared" ca="1" si="356"/>
        <v>21047.311634009333</v>
      </c>
      <c r="BB126" s="101">
        <f t="shared" ca="1" si="357"/>
        <v>20407.568889004982</v>
      </c>
      <c r="BC126" s="101">
        <f t="shared" ca="1" si="358"/>
        <v>19777.315679623018</v>
      </c>
      <c r="BD126" s="101">
        <f t="shared" ca="1" si="359"/>
        <v>19157.529813632245</v>
      </c>
      <c r="BE126" s="101">
        <f t="shared" ca="1" si="360"/>
        <v>18549.040919404913</v>
      </c>
      <c r="BF126" s="101">
        <f t="shared" ca="1" si="361"/>
        <v>17952.544050910463</v>
      </c>
      <c r="BG126" s="101">
        <f t="shared" ca="1" si="362"/>
        <v>17368.612385695385</v>
      </c>
      <c r="BH126" s="101">
        <f t="shared" ca="1" si="363"/>
        <v>16797.709036118227</v>
      </c>
      <c r="BI126" s="101">
        <f t="shared" ca="1" si="364"/>
        <v>16240.198001816874</v>
      </c>
      <c r="BJ126" s="101">
        <f t="shared" ca="1" si="365"/>
        <v>15696.35429699771</v>
      </c>
      <c r="BK126" s="101">
        <f t="shared" ca="1" si="366"/>
        <v>15166.37329007701</v>
      </c>
      <c r="BL126" s="101">
        <f t="shared" ca="1" si="367"/>
        <v>14650.37929573415</v>
      </c>
      <c r="BM126" s="101">
        <f t="shared" ca="1" si="368"/>
        <v>14148.433460888598</v>
      </c>
      <c r="BN126" s="101">
        <f t="shared" ca="1" si="369"/>
        <v>13660.54098665317</v>
      </c>
      <c r="BO126" s="101">
        <f t="shared" ca="1" si="370"/>
        <v>13186.657728175303</v>
      </c>
      <c r="BP126" s="101">
        <f t="shared" ca="1" si="371"/>
        <v>12726.696213606869</v>
      </c>
      <c r="BQ126" s="101">
        <f t="shared" ca="1" si="372"/>
        <v>12280.531122331055</v>
      </c>
      <c r="BR126" s="101">
        <f t="shared" ca="1" si="373"/>
        <v>11848.004261199978</v>
      </c>
      <c r="BS126" s="101">
        <f t="shared" ca="1" si="374"/>
        <v>11428.929075896636</v>
      </c>
      <c r="BT126" s="101">
        <f t="shared" ca="1" si="375"/>
        <v>11023.094732806778</v>
      </c>
      <c r="BU126" s="101">
        <f t="shared" ca="1" si="376"/>
        <v>10630.269804893815</v>
      </c>
      <c r="BV126" s="101">
        <f t="shared" ca="1" si="377"/>
        <v>10250.205593215913</v>
      </c>
      <c r="BW126" s="101">
        <f t="shared" ca="1" si="378"/>
        <v>9882.6391137726423</v>
      </c>
      <c r="BX126" s="101">
        <f t="shared" ca="1" si="379"/>
        <v>9527.2957775257455</v>
      </c>
      <c r="BY126" s="101">
        <f t="shared" ca="1" si="380"/>
        <v>9183.8917895548984</v>
      </c>
      <c r="BZ126" s="101">
        <f t="shared" ca="1" si="381"/>
        <v>8852.1362915298232</v>
      </c>
      <c r="CA126" s="101">
        <f t="shared" ca="1" si="382"/>
        <v>8531.7332699776325</v>
      </c>
      <c r="CB126" s="101">
        <f t="shared" ca="1" si="383"/>
        <v>8222.3832511227174</v>
      </c>
      <c r="CC126" s="101">
        <f t="shared" ca="1" si="384"/>
        <v>7923.7848015810114</v>
      </c>
      <c r="CD126" s="101">
        <f t="shared" ca="1" si="385"/>
        <v>7635.635852645647</v>
      </c>
      <c r="CE126" s="101">
        <f t="shared" ca="1" si="386"/>
        <v>7357.6348645413227</v>
      </c>
      <c r="CF126" s="101">
        <f t="shared" ca="1" si="387"/>
        <v>7089.481845707096</v>
      </c>
      <c r="CG126" s="101">
        <f t="shared" ca="1" si="388"/>
        <v>6830.8792409288117</v>
      </c>
      <c r="CH126" s="101">
        <f t="shared" ca="1" si="389"/>
        <v>6581.532701017466</v>
      </c>
      <c r="CI126" s="101">
        <f t="shared" ca="1" si="390"/>
        <v>6341.1517456428119</v>
      </c>
      <c r="CJ126" s="101">
        <f t="shared" ca="1" si="391"/>
        <v>6109.4503299655789</v>
      </c>
      <c r="CK126" s="101">
        <f t="shared" ca="1" si="392"/>
        <v>5886.1473247712693</v>
      </c>
      <c r="CL126" s="101">
        <f t="shared" ca="1" si="393"/>
        <v>5670.9669189809947</v>
      </c>
      <c r="CM126" s="101">
        <f t="shared" ca="1" si="394"/>
        <v>5463.6389526165112</v>
      </c>
      <c r="CN126" s="101">
        <f t="shared" ca="1" si="395"/>
        <v>5263.8991875813517</v>
      </c>
      <c r="CO126" s="101">
        <f t="shared" ca="1" si="396"/>
        <v>5071.4895229594658</v>
      </c>
      <c r="CP126" s="101">
        <f t="shared" ca="1" si="397"/>
        <v>4886.1581609054911</v>
      </c>
      <c r="CQ126" s="101">
        <f t="shared" ca="1" si="398"/>
        <v>4707.6597286571459</v>
      </c>
      <c r="CR126" s="101">
        <f t="shared" ca="1" si="399"/>
        <v>129749.27977218988</v>
      </c>
      <c r="CS126" s="102">
        <f t="shared" ca="1" si="400"/>
        <v>1748731.0000000005</v>
      </c>
      <c r="CT126" s="74">
        <f t="shared" si="475"/>
        <v>528928.05020547227</v>
      </c>
      <c r="CU126" s="74">
        <f t="shared" si="476"/>
        <v>32787.362350336713</v>
      </c>
      <c r="CV126" s="74">
        <f t="shared" si="477"/>
        <v>32673.289190643794</v>
      </c>
      <c r="CW126" s="74">
        <f t="shared" si="478"/>
        <v>32477.357620490573</v>
      </c>
      <c r="CX126" s="74">
        <f t="shared" si="479"/>
        <v>32207.527166350221</v>
      </c>
      <c r="CY126" s="74">
        <f t="shared" si="480"/>
        <v>31871.472435783744</v>
      </c>
      <c r="CZ126" s="74">
        <f t="shared" si="481"/>
        <v>31476.528361715536</v>
      </c>
      <c r="DA126" s="74">
        <f t="shared" si="482"/>
        <v>31029.651575383308</v>
      </c>
      <c r="DB126" s="74">
        <f t="shared" si="483"/>
        <v>30537.395183570199</v>
      </c>
      <c r="DC126" s="74">
        <f t="shared" ca="1" si="401"/>
        <v>29960.361459701984</v>
      </c>
      <c r="DD126" s="74">
        <f t="shared" si="484"/>
        <v>29440.862040004002</v>
      </c>
      <c r="DE126" s="74">
        <f t="shared" si="485"/>
        <v>28847.588815533163</v>
      </c>
      <c r="DF126" s="74">
        <f t="shared" si="486"/>
        <v>28230.952354237947</v>
      </c>
      <c r="DG126" s="74">
        <f t="shared" si="487"/>
        <v>27595.428197692523</v>
      </c>
      <c r="DH126" s="74">
        <f t="shared" si="488"/>
        <v>26945.104965671042</v>
      </c>
      <c r="DI126" s="74">
        <f t="shared" si="489"/>
        <v>26283.701694164327</v>
      </c>
      <c r="DJ126" s="74">
        <f t="shared" si="490"/>
        <v>25614.586759374924</v>
      </c>
      <c r="DK126" s="74">
        <f t="shared" si="491"/>
        <v>24940.79778046667</v>
      </c>
      <c r="DL126" s="74">
        <f t="shared" si="492"/>
        <v>24265.062010400798</v>
      </c>
      <c r="DM126" s="74">
        <f t="shared" si="493"/>
        <v>23589.81682310432</v>
      </c>
      <c r="DN126" s="74">
        <f t="shared" si="494"/>
        <v>22917.22998865171</v>
      </c>
      <c r="DO126" s="74">
        <f t="shared" si="495"/>
        <v>22249.219498106959</v>
      </c>
      <c r="DP126" s="74">
        <f t="shared" si="496"/>
        <v>21587.472757864718</v>
      </c>
      <c r="DQ126" s="74">
        <f t="shared" si="497"/>
        <v>20933.46502147731</v>
      </c>
      <c r="DR126" s="74">
        <f t="shared" si="498"/>
        <v>20288.476966520881</v>
      </c>
      <c r="DS126" s="74">
        <f t="shared" si="499"/>
        <v>19653.611356181209</v>
      </c>
      <c r="DT126" s="74">
        <f t="shared" si="500"/>
        <v>19029.808751286586</v>
      </c>
      <c r="DU126" s="74">
        <f t="shared" si="501"/>
        <v>18417.862259215053</v>
      </c>
      <c r="DV126" s="74">
        <f t="shared" si="502"/>
        <v>17818.431322510558</v>
      </c>
      <c r="DW126" s="74">
        <f t="shared" si="503"/>
        <v>17232.054562744928</v>
      </c>
      <c r="DX126" s="74">
        <f t="shared" si="504"/>
        <v>16659.161704846534</v>
      </c>
      <c r="DY126" s="74">
        <f t="shared" si="505"/>
        <v>16100.084614342708</v>
      </c>
      <c r="DZ126" s="74">
        <f t="shared" si="506"/>
        <v>15555.067485067253</v>
      </c>
      <c r="EA126" s="74">
        <f t="shared" si="507"/>
        <v>15024.276218414061</v>
      </c>
      <c r="EB126" s="74">
        <f t="shared" si="508"/>
        <v>14507.807037330622</v>
      </c>
      <c r="EC126" s="74">
        <f t="shared" si="509"/>
        <v>14005.694379335207</v>
      </c>
      <c r="ED126" s="74">
        <f t="shared" si="510"/>
        <v>13517.918113046993</v>
      </c>
      <c r="EE126" s="74">
        <f t="shared" si="511"/>
        <v>13044.41012227337</v>
      </c>
      <c r="EF126" s="74">
        <f t="shared" si="512"/>
        <v>12585.060300774152</v>
      </c>
      <c r="EG126" s="74">
        <f t="shared" si="513"/>
        <v>12139.721999436977</v>
      </c>
      <c r="EH126" s="74">
        <f t="shared" si="514"/>
        <v>11708.216966043035</v>
      </c>
      <c r="EI126" s="74">
        <f t="shared" si="515"/>
        <v>11290.339815937499</v>
      </c>
      <c r="EJ126" s="74">
        <f t="shared" si="516"/>
        <v>10885.862070043731</v>
      </c>
      <c r="EK126" s="74">
        <f t="shared" si="517"/>
        <v>10494.535794607815</v>
      </c>
      <c r="EL126" s="74">
        <f t="shared" si="518"/>
        <v>10116.096875065279</v>
      </c>
      <c r="EM126" s="74">
        <f t="shared" si="519"/>
        <v>9750.267954370529</v>
      </c>
      <c r="EN126" s="74">
        <f t="shared" si="520"/>
        <v>9396.7610641693427</v>
      </c>
      <c r="EO126" s="74">
        <f t="shared" si="521"/>
        <v>9055.2799752279243</v>
      </c>
      <c r="EP126" s="74">
        <f t="shared" si="522"/>
        <v>8725.5222916731873</v>
      </c>
      <c r="EQ126" s="74">
        <f t="shared" si="523"/>
        <v>8407.1813118269747</v>
      </c>
      <c r="ER126" s="74">
        <f t="shared" si="524"/>
        <v>8099.9476766614407</v>
      </c>
      <c r="ES126" s="74">
        <f t="shared" si="525"/>
        <v>7803.5108253536846</v>
      </c>
      <c r="ET126" s="74">
        <f t="shared" si="526"/>
        <v>7517.5602758193299</v>
      </c>
      <c r="EU126" s="74">
        <f t="shared" si="527"/>
        <v>7241.7867467334709</v>
      </c>
      <c r="EV126" s="74">
        <f t="shared" si="528"/>
        <v>6975.8831361644725</v>
      </c>
      <c r="EW126" s="74">
        <f t="shared" si="529"/>
        <v>6719.5453707121269</v>
      </c>
      <c r="EX126" s="74">
        <f t="shared" si="530"/>
        <v>6472.4731378695888</v>
      </c>
      <c r="EY126" s="74">
        <f t="shared" si="531"/>
        <v>6234.3705132340883</v>
      </c>
      <c r="EZ126" s="74">
        <f t="shared" si="532"/>
        <v>6004.9464932131305</v>
      </c>
      <c r="FA126" s="74">
        <f t="shared" si="533"/>
        <v>5783.9154429077525</v>
      </c>
      <c r="FB126" s="74">
        <f t="shared" si="534"/>
        <v>5570.9974680184359</v>
      </c>
      <c r="FC126" s="74">
        <f t="shared" si="535"/>
        <v>5365.9187188308124</v>
      </c>
      <c r="FD126" s="74">
        <f t="shared" si="536"/>
        <v>5168.4116335838535</v>
      </c>
      <c r="FE126" s="74">
        <f t="shared" si="537"/>
        <v>4978.2151278835163</v>
      </c>
      <c r="FF126" s="74">
        <f t="shared" si="538"/>
        <v>4795.0747361845133</v>
      </c>
      <c r="FG126" s="74">
        <f t="shared" si="539"/>
        <v>4618.7427108147967</v>
      </c>
      <c r="FH126" s="74">
        <f t="shared" si="540"/>
        <v>126534.37132144938</v>
      </c>
      <c r="FI126" s="102">
        <f t="shared" ca="1" si="402"/>
        <v>1748685.4669039249</v>
      </c>
      <c r="FJ126" s="62"/>
      <c r="FK126" s="103">
        <f t="shared" ca="1" si="632"/>
        <v>0.29786619314069401</v>
      </c>
      <c r="FL126" s="103">
        <f t="shared" ca="1" si="632"/>
        <v>1.8626365763719892E-2</v>
      </c>
      <c r="FM126" s="103">
        <f t="shared" ca="1" si="632"/>
        <v>1.8574393250574858E-2</v>
      </c>
      <c r="FN126" s="103">
        <f t="shared" ca="1" si="632"/>
        <v>1.8475427348204947E-2</v>
      </c>
      <c r="FO126" s="103">
        <f t="shared" ca="1" si="632"/>
        <v>1.8333928444710931E-2</v>
      </c>
      <c r="FP126" s="103">
        <f t="shared" ca="1" si="632"/>
        <v>1.8154209208488474E-2</v>
      </c>
      <c r="FQ126" s="103">
        <f t="shared" ca="1" si="632"/>
        <v>1.7940401947770298E-2</v>
      </c>
      <c r="FR126" s="103">
        <f t="shared" ca="1" si="632"/>
        <v>1.7696435181036415E-2</v>
      </c>
      <c r="FS126" s="103">
        <f t="shared" ca="1" si="632"/>
        <v>1.7426017895880937E-2</v>
      </c>
      <c r="FT126" s="103">
        <f t="shared" ca="1" si="632"/>
        <v>1.7132630152780489E-2</v>
      </c>
      <c r="FU126" s="103">
        <f t="shared" ca="1" si="632"/>
        <v>1.6819518861282464E-2</v>
      </c>
      <c r="FV126" s="103">
        <f t="shared" ca="1" si="632"/>
        <v>1.6489697715530546E-2</v>
      </c>
      <c r="FW126" s="103">
        <f t="shared" ca="1" si="632"/>
        <v>1.6145950421655283E-2</v>
      </c>
      <c r="FX126" s="103">
        <f t="shared" ca="1" si="631"/>
        <v>1.5790836480602862E-2</v>
      </c>
      <c r="FY126" s="103">
        <f t="shared" ca="1" si="631"/>
        <v>1.5426698906311648E-2</v>
      </c>
      <c r="FZ126" s="103">
        <f t="shared" ca="1" si="631"/>
        <v>1.5055673361459295E-2</v>
      </c>
      <c r="GA126" s="103">
        <f t="shared" ca="1" si="630"/>
        <v>1.4679698282099248E-2</v>
      </c>
      <c r="GB126" s="103">
        <f t="shared" ca="1" si="630"/>
        <v>1.43005256394606E-2</v>
      </c>
      <c r="GC126" s="103">
        <f t="shared" ca="1" si="630"/>
        <v>1.391973205323704E-2</v>
      </c>
      <c r="GD126" s="103">
        <f t="shared" ca="1" si="630"/>
        <v>1.353873002690897E-2</v>
      </c>
      <c r="GE126" s="103">
        <f t="shared" ca="1" si="630"/>
        <v>1.3158779123254801E-2</v>
      </c>
      <c r="GF126" s="103">
        <f t="shared" ca="1" si="630"/>
        <v>1.2780996938244081E-2</v>
      </c>
      <c r="GG126" s="103">
        <f t="shared" ca="1" si="630"/>
        <v>1.2406369764952681E-2</v>
      </c>
      <c r="GH126" s="103">
        <f t="shared" ca="1" si="630"/>
        <v>1.2035762866907104E-2</v>
      </c>
      <c r="GI126" s="103">
        <f t="shared" ca="1" si="630"/>
        <v>1.1669930303176977E-2</v>
      </c>
      <c r="GJ126" s="103">
        <f t="shared" ca="1" si="630"/>
        <v>1.130952426623821E-2</v>
      </c>
      <c r="GK126" s="103">
        <f t="shared" ca="1" si="630"/>
        <v>1.09551039088529E-2</v>
      </c>
      <c r="GL126" s="103">
        <f t="shared" ca="1" si="630"/>
        <v>1.0607143648396985E-2</v>
      </c>
      <c r="GM126" s="103">
        <f t="shared" ca="1" si="630"/>
        <v>1.0266040946783957E-2</v>
      </c>
      <c r="GN126" s="103">
        <f t="shared" ca="1" si="630"/>
        <v>9.9321235717187949E-3</v>
      </c>
      <c r="GO126" s="103">
        <f t="shared" ca="1" si="630"/>
        <v>9.6056563508728453E-3</v>
      </c>
      <c r="GP126" s="103">
        <f t="shared" ca="1" si="627"/>
        <v>9.2868474349782036E-3</v>
      </c>
      <c r="GQ126" s="103">
        <f t="shared" ca="1" si="627"/>
        <v>8.9758540890495491E-3</v>
      </c>
      <c r="GR126" s="103">
        <f t="shared" ca="1" si="627"/>
        <v>8.6727880331949319E-3</v>
      </c>
      <c r="GS126" s="103">
        <f t="shared" ca="1" si="627"/>
        <v>8.377720355923322E-3</v>
      </c>
      <c r="GT126" s="103">
        <f t="shared" ca="1" si="627"/>
        <v>8.0906860236872307E-3</v>
      </c>
      <c r="GU126" s="103">
        <f t="shared" ca="1" si="627"/>
        <v>7.8116880107078597E-3</v>
      </c>
      <c r="GV126" s="103">
        <f t="shared" ca="1" si="627"/>
        <v>7.5407010730497142E-3</v>
      </c>
      <c r="GW126" s="103">
        <f t="shared" ca="1" si="627"/>
        <v>7.2776751905277975E-3</v>
      </c>
      <c r="GX126" s="103">
        <f t="shared" ca="1" si="627"/>
        <v>7.0225386993946187E-3</v>
      </c>
      <c r="GY126" s="103">
        <f t="shared" ca="1" si="627"/>
        <v>6.7752011379680318E-3</v>
      </c>
      <c r="GZ126" s="103">
        <f t="shared" ca="1" si="627"/>
        <v>6.5355558264230656E-3</v>
      </c>
      <c r="HA126" s="103">
        <f t="shared" ca="1" si="627"/>
        <v>6.3034822009827556E-3</v>
      </c>
      <c r="HB126" s="103">
        <f t="shared" ca="1" si="627"/>
        <v>6.0788479216607998E-3</v>
      </c>
      <c r="HC126" s="103">
        <f t="shared" ca="1" si="627"/>
        <v>5.8615107716486472E-3</v>
      </c>
      <c r="HD126" s="103">
        <f t="shared" ca="1" si="627"/>
        <v>5.6513203653235627E-3</v>
      </c>
      <c r="HE126" s="103">
        <f t="shared" ca="1" si="627"/>
        <v>5.4481196808003878E-3</v>
      </c>
      <c r="HF126" s="103">
        <f t="shared" ca="1" si="635"/>
        <v>5.2517464318725384E-3</v>
      </c>
      <c r="HG126" s="103">
        <f t="shared" ca="1" si="635"/>
        <v>5.0620342931702025E-3</v>
      </c>
      <c r="HH126" s="103">
        <f t="shared" ca="1" si="634"/>
        <v>4.8788139913901168E-3</v>
      </c>
      <c r="HI126" s="103">
        <f t="shared" ca="1" si="634"/>
        <v>4.7019142744783018E-3</v>
      </c>
      <c r="HJ126" s="103">
        <f t="shared" ca="1" si="633"/>
        <v>4.531162769791929E-3</v>
      </c>
      <c r="HK126" s="103">
        <f t="shared" ca="1" si="633"/>
        <v>4.3663867413831197E-3</v>
      </c>
      <c r="HL126" s="103">
        <f t="shared" ca="1" si="633"/>
        <v>4.2074137557699389E-3</v>
      </c>
      <c r="HM126" s="103">
        <f t="shared" ca="1" si="633"/>
        <v>4.0540722648063623E-3</v>
      </c>
      <c r="HN126" s="103">
        <f t="shared" ca="1" si="633"/>
        <v>3.9061921135548064E-3</v>
      </c>
      <c r="HO126" s="103">
        <f t="shared" ca="1" si="633"/>
        <v>3.7636049804214968E-3</v>
      </c>
      <c r="HP126" s="103">
        <f t="shared" ca="1" si="633"/>
        <v>3.6261447561933826E-3</v>
      </c>
      <c r="HQ126" s="103">
        <f t="shared" ca="1" si="633"/>
        <v>3.4936478680629422E-3</v>
      </c>
      <c r="HR126" s="103">
        <f t="shared" ca="1" si="633"/>
        <v>3.3659535541894479E-3</v>
      </c>
      <c r="HS126" s="103">
        <f t="shared" ca="1" si="633"/>
        <v>3.2429040938720668E-3</v>
      </c>
      <c r="HT126" s="103">
        <f t="shared" ca="1" si="633"/>
        <v>3.1243449979536644E-3</v>
      </c>
      <c r="HU126" s="103">
        <f t="shared" ca="1" si="629"/>
        <v>3.0101251636651667E-3</v>
      </c>
      <c r="HV126" s="103">
        <f t="shared" ca="1" si="628"/>
        <v>2.9000969977426285E-3</v>
      </c>
      <c r="HW126" s="103">
        <f t="shared" ca="1" si="628"/>
        <v>2.7941165112904671E-3</v>
      </c>
      <c r="HX126" s="103">
        <f t="shared" ca="1" si="628"/>
        <v>2.6920433895534215E-3</v>
      </c>
      <c r="HY126" s="103">
        <f t="shared" ca="1" si="628"/>
        <v>7.4196248463708744E-2</v>
      </c>
      <c r="HZ126" s="104">
        <f t="shared" ca="1" si="541"/>
        <v>0.45910129528075577</v>
      </c>
      <c r="IA126" s="105">
        <f t="shared" ca="1" si="559"/>
        <v>0.30247180537386614</v>
      </c>
      <c r="IB126" s="105">
        <f t="shared" ca="1" si="560"/>
        <v>1.8749719701386468E-2</v>
      </c>
      <c r="IC126" s="105">
        <f t="shared" ca="1" si="561"/>
        <v>1.8684486037670551E-2</v>
      </c>
      <c r="ID126" s="105">
        <f t="shared" ca="1" si="562"/>
        <v>1.8572440976473741E-2</v>
      </c>
      <c r="IE126" s="105">
        <f t="shared" ca="1" si="563"/>
        <v>1.8418136237715838E-2</v>
      </c>
      <c r="IF126" s="105">
        <f t="shared" ca="1" si="564"/>
        <v>1.8225960608120501E-2</v>
      </c>
      <c r="IG126" s="105">
        <f t="shared" ca="1" si="565"/>
        <v>1.8000108628709096E-2</v>
      </c>
      <c r="IH126" s="105">
        <f t="shared" ca="1" si="566"/>
        <v>1.7744558505608098E-2</v>
      </c>
      <c r="II126" s="105">
        <f t="shared" ca="1" si="567"/>
        <v>1.7463057686204219E-2</v>
      </c>
      <c r="IJ126" s="105">
        <f t="shared" ca="1" si="568"/>
        <v>1.7133076260276398E-2</v>
      </c>
      <c r="IK126" s="105">
        <f t="shared" ca="1" si="569"/>
        <v>1.6835996293907279E-2</v>
      </c>
      <c r="IL126" s="105">
        <f t="shared" ca="1" si="570"/>
        <v>1.649672817754257E-2</v>
      </c>
      <c r="IM126" s="105">
        <f t="shared" ca="1" si="571"/>
        <v>1.614409960427091E-2</v>
      </c>
      <c r="IN126" s="105">
        <f t="shared" ca="1" si="572"/>
        <v>1.5780669948924925E-2</v>
      </c>
      <c r="IO126" s="105">
        <f t="shared" ca="1" si="573"/>
        <v>1.5408777321960462E-2</v>
      </c>
      <c r="IP126" s="105">
        <f t="shared" ca="1" si="574"/>
        <v>1.5030548484342375E-2</v>
      </c>
      <c r="IQ126" s="105">
        <f t="shared" ca="1" si="575"/>
        <v>1.4647909669384942E-2</v>
      </c>
      <c r="IR126" s="105">
        <f t="shared" ca="1" si="576"/>
        <v>1.4262597964301004E-2</v>
      </c>
      <c r="IS126" s="105">
        <f t="shared" ca="1" si="577"/>
        <v>1.3876172970867351E-2</v>
      </c>
      <c r="IT126" s="105">
        <f t="shared" ca="1" si="578"/>
        <v>1.3490028521178518E-2</v>
      </c>
      <c r="IU126" s="105">
        <f t="shared" ca="1" si="579"/>
        <v>1.3105404272174244E-2</v>
      </c>
      <c r="IV126" s="105">
        <f t="shared" ca="1" si="580"/>
        <v>1.2723397042636576E-2</v>
      </c>
      <c r="IW126" s="105">
        <f t="shared" ca="1" si="581"/>
        <v>1.2344971789629886E-2</v>
      </c>
      <c r="IX126" s="105">
        <f t="shared" ca="1" si="582"/>
        <v>1.1970972148890983E-2</v>
      </c>
      <c r="IY126" s="105">
        <f t="shared" ca="1" si="583"/>
        <v>1.1602130486302919E-2</v>
      </c>
      <c r="IZ126" s="105">
        <f t="shared" ca="1" si="584"/>
        <v>1.1239077425958276E-2</v>
      </c>
      <c r="JA126" s="105">
        <f t="shared" ca="1" si="585"/>
        <v>1.08823508352129E-2</v>
      </c>
      <c r="JB126" s="105">
        <f t="shared" ca="1" si="586"/>
        <v>1.0532404258968404E-2</v>
      </c>
      <c r="JC126" s="105">
        <f t="shared" ca="1" si="587"/>
        <v>1.0189614804804417E-2</v>
      </c>
      <c r="JD126" s="105">
        <f t="shared" ca="1" si="588"/>
        <v>9.8542904878454515E-3</v>
      </c>
      <c r="JE126" s="105">
        <f t="shared" ca="1" si="589"/>
        <v>9.5266770497851976E-3</v>
      </c>
      <c r="JF126" s="105">
        <f t="shared" ca="1" si="590"/>
        <v>9.2069642706233273E-3</v>
      </c>
      <c r="JG126" s="105">
        <f t="shared" ca="1" si="591"/>
        <v>8.8952917945888492E-3</v>
      </c>
      <c r="JH126" s="105">
        <f t="shared" ca="1" si="592"/>
        <v>8.5917544937425348E-3</v>
      </c>
      <c r="JI126" s="105">
        <f t="shared" ca="1" si="593"/>
        <v>8.2964073939591453E-3</v>
      </c>
      <c r="JJ126" s="105">
        <f t="shared" ca="1" si="594"/>
        <v>8.0092701886134553E-3</v>
      </c>
      <c r="JK126" s="105">
        <f t="shared" ca="1" si="595"/>
        <v>7.7303313654116879E-3</v>
      </c>
      <c r="JL126" s="105">
        <f t="shared" ca="1" si="596"/>
        <v>7.4595519715553553E-3</v>
      </c>
      <c r="JM126" s="105">
        <f t="shared" ca="1" si="597"/>
        <v>7.1968690418959102E-3</v>
      </c>
      <c r="JN126" s="105">
        <f t="shared" ca="1" si="598"/>
        <v>6.9421987139462798E-3</v>
      </c>
      <c r="JO126" s="105">
        <f t="shared" ca="1" si="599"/>
        <v>6.6954390527260554E-3</v>
      </c>
      <c r="JP126" s="105">
        <f t="shared" ca="1" si="600"/>
        <v>6.4564726073507222E-3</v>
      </c>
      <c r="JQ126" s="105">
        <f t="shared" ca="1" si="601"/>
        <v>6.2251687202029083E-3</v>
      </c>
      <c r="JR126" s="105">
        <f t="shared" ca="1" si="602"/>
        <v>6.0013856083498849E-3</v>
      </c>
      <c r="JS126" s="105">
        <f t="shared" ca="1" si="603"/>
        <v>5.7849722357308699E-3</v>
      </c>
      <c r="JT126" s="105">
        <f t="shared" ca="1" si="604"/>
        <v>5.5757699934645948E-3</v>
      </c>
      <c r="JU126" s="105">
        <f t="shared" ca="1" si="605"/>
        <v>5.373614204506689E-3</v>
      </c>
      <c r="JV126" s="105">
        <f t="shared" ca="1" si="606"/>
        <v>5.1783354677616437E-3</v>
      </c>
      <c r="JW126" s="105">
        <f t="shared" ca="1" si="607"/>
        <v>4.9897608556911388E-3</v>
      </c>
      <c r="JX126" s="105">
        <f t="shared" ca="1" si="608"/>
        <v>4.8077149784472228E-3</v>
      </c>
      <c r="JY126" s="105">
        <f t="shared" ca="1" si="609"/>
        <v>4.6320209265549193E-3</v>
      </c>
      <c r="JZ126" s="105">
        <f t="shared" ca="1" si="610"/>
        <v>4.4625011032829835E-3</v>
      </c>
      <c r="KA126" s="105">
        <f t="shared" ca="1" si="611"/>
        <v>4.298977956927433E-3</v>
      </c>
      <c r="KB126" s="105">
        <f t="shared" ca="1" si="612"/>
        <v>4.141274622448351E-3</v>
      </c>
      <c r="KC126" s="105">
        <f t="shared" ca="1" si="613"/>
        <v>3.9892154811095809E-3</v>
      </c>
      <c r="KD126" s="105">
        <f t="shared" ca="1" si="614"/>
        <v>3.8426266460652799E-3</v>
      </c>
      <c r="KE126" s="105">
        <f t="shared" ca="1" si="615"/>
        <v>3.701336381167051E-3</v>
      </c>
      <c r="KF126" s="105">
        <f t="shared" ca="1" si="616"/>
        <v>3.5651754596394852E-3</v>
      </c>
      <c r="KG126" s="105">
        <f t="shared" ca="1" si="617"/>
        <v>3.433977468712531E-3</v>
      </c>
      <c r="KH126" s="105">
        <f t="shared" ca="1" si="618"/>
        <v>3.3075790657471783E-3</v>
      </c>
      <c r="KI126" s="105">
        <f t="shared" ca="1" si="619"/>
        <v>3.1858201909128773E-3</v>
      </c>
      <c r="KJ126" s="105">
        <f t="shared" ca="1" si="620"/>
        <v>3.0685442410242339E-3</v>
      </c>
      <c r="KK126" s="105">
        <f t="shared" ca="1" si="621"/>
        <v>2.9555982087130896E-3</v>
      </c>
      <c r="KL126" s="105">
        <f t="shared" ca="1" si="622"/>
        <v>2.8468327907462537E-3</v>
      </c>
      <c r="KM126" s="105">
        <f t="shared" ca="1" si="623"/>
        <v>2.7421024689330028E-3</v>
      </c>
      <c r="KN126" s="105">
        <f t="shared" ca="1" si="624"/>
        <v>2.6412655667530384E-3</v>
      </c>
      <c r="KO126" s="105">
        <f t="shared" ca="1" si="625"/>
        <v>7.2359708887774127E-2</v>
      </c>
      <c r="KP126" s="102"/>
      <c r="KQ126" s="106">
        <f t="shared" ca="1" si="472"/>
        <v>0.45387037863736324</v>
      </c>
      <c r="KR126" s="107">
        <f t="shared" ca="1" si="473"/>
        <v>0.32081624528765434</v>
      </c>
    </row>
    <row r="127" spans="1:304" s="63" customFormat="1" ht="15.5" x14ac:dyDescent="0.35">
      <c r="A127" s="62"/>
      <c r="B127" s="67" t="s">
        <v>229</v>
      </c>
      <c r="C127" s="95">
        <f t="shared" si="474"/>
        <v>1750898</v>
      </c>
      <c r="D127" s="75">
        <f ca="1">'Stochastic inputs'!H148</f>
        <v>26.716170000000005</v>
      </c>
      <c r="E127" s="75">
        <v>15.258975</v>
      </c>
      <c r="F127" s="96">
        <v>26.529156810000003</v>
      </c>
      <c r="G127" s="96">
        <v>15.152162174999997</v>
      </c>
      <c r="H127" s="97">
        <f t="shared" ca="1" si="327"/>
        <v>3.1441049431137986</v>
      </c>
      <c r="I127" s="97">
        <f t="shared" ca="1" si="328"/>
        <v>0.53134556920590637</v>
      </c>
      <c r="J127" s="98">
        <f t="shared" si="329"/>
        <v>3.1370803281768338</v>
      </c>
      <c r="K127" s="98">
        <f t="shared" si="330"/>
        <v>0.53134556920590637</v>
      </c>
      <c r="L127" s="98"/>
      <c r="M127" s="99">
        <v>1677695</v>
      </c>
      <c r="N127" s="98"/>
      <c r="O127" s="97">
        <f t="shared" ca="1" si="331"/>
        <v>3.1441049431137986</v>
      </c>
      <c r="P127" s="97">
        <f t="shared" ca="1" si="331"/>
        <v>0.53134556920590637</v>
      </c>
      <c r="Q127" s="99">
        <v>1750898</v>
      </c>
      <c r="R127" s="100">
        <v>1746838</v>
      </c>
      <c r="S127" s="99">
        <v>1741765</v>
      </c>
      <c r="T127" s="100">
        <v>1734963</v>
      </c>
      <c r="U127" s="99">
        <v>1726925</v>
      </c>
      <c r="V127" s="100">
        <v>1718775</v>
      </c>
      <c r="W127" s="99">
        <v>1710688</v>
      </c>
      <c r="X127" s="100">
        <v>1699941</v>
      </c>
      <c r="Y127" s="99">
        <v>1685215</v>
      </c>
      <c r="Z127" s="100">
        <v>1677695</v>
      </c>
      <c r="AA127" s="98"/>
      <c r="AB127" s="98">
        <f t="shared" si="332"/>
        <v>3.1370803281768338</v>
      </c>
      <c r="AC127" s="98">
        <f t="shared" si="332"/>
        <v>0.53134556920590637</v>
      </c>
      <c r="AD127" s="101">
        <f t="shared" ca="1" si="333"/>
        <v>521533.32183765498</v>
      </c>
      <c r="AE127" s="101">
        <f t="shared" ca="1" si="334"/>
        <v>32612.866562965643</v>
      </c>
      <c r="AF127" s="101">
        <f t="shared" ca="1" si="335"/>
        <v>32521.867993645024</v>
      </c>
      <c r="AG127" s="101">
        <f t="shared" ca="1" si="336"/>
        <v>32348.588793117357</v>
      </c>
      <c r="AH127" s="101">
        <f t="shared" ca="1" si="337"/>
        <v>32100.838645987486</v>
      </c>
      <c r="AI127" s="101">
        <f t="shared" ca="1" si="338"/>
        <v>31786.168594724066</v>
      </c>
      <c r="AJ127" s="101">
        <f t="shared" ca="1" si="339"/>
        <v>31411.813889547124</v>
      </c>
      <c r="AK127" s="101">
        <f t="shared" ca="1" si="340"/>
        <v>30984.652965606303</v>
      </c>
      <c r="AL127" s="101">
        <f t="shared" ca="1" si="341"/>
        <v>30511.179881862146</v>
      </c>
      <c r="AM127" s="101">
        <f t="shared" ca="1" si="342"/>
        <v>29997.487869243058</v>
      </c>
      <c r="AN127" s="101">
        <f t="shared" ca="1" si="343"/>
        <v>29449.261935181748</v>
      </c>
      <c r="AO127" s="101">
        <f t="shared" ca="1" si="344"/>
        <v>28871.778750727008</v>
      </c>
      <c r="AP127" s="101">
        <f t="shared" ca="1" si="345"/>
        <v>28269.912301375396</v>
      </c>
      <c r="AQ127" s="101">
        <f t="shared" ca="1" si="346"/>
        <v>27648.144012214598</v>
      </c>
      <c r="AR127" s="101">
        <f t="shared" ca="1" si="347"/>
        <v>27010.57626166326</v>
      </c>
      <c r="AS127" s="101">
        <f t="shared" ca="1" si="348"/>
        <v>26360.948377232362</v>
      </c>
      <c r="AT127" s="101">
        <f t="shared" ca="1" si="349"/>
        <v>25702.654362731017</v>
      </c>
      <c r="AU127" s="101">
        <f t="shared" ca="1" si="350"/>
        <v>25038.761741080292</v>
      </c>
      <c r="AV127" s="101">
        <f t="shared" ca="1" si="351"/>
        <v>24372.031012548632</v>
      </c>
      <c r="AW127" s="101">
        <f t="shared" ca="1" si="352"/>
        <v>23704.935326654868</v>
      </c>
      <c r="AX127" s="101">
        <f t="shared" ca="1" si="353"/>
        <v>23039.68004934859</v>
      </c>
      <c r="AY127" s="101">
        <f t="shared" ca="1" si="354"/>
        <v>22378.221977177687</v>
      </c>
      <c r="AZ127" s="101">
        <f t="shared" ca="1" si="355"/>
        <v>21722.288008716125</v>
      </c>
      <c r="BA127" s="101">
        <f t="shared" ca="1" si="356"/>
        <v>21073.393132141919</v>
      </c>
      <c r="BB127" s="101">
        <f t="shared" ca="1" si="357"/>
        <v>20432.857627971964</v>
      </c>
      <c r="BC127" s="101">
        <f t="shared" ca="1" si="358"/>
        <v>19801.823418707954</v>
      </c>
      <c r="BD127" s="101">
        <f t="shared" ca="1" si="359"/>
        <v>19181.26952380273</v>
      </c>
      <c r="BE127" s="101">
        <f t="shared" ca="1" si="360"/>
        <v>18572.026599690991</v>
      </c>
      <c r="BF127" s="101">
        <f t="shared" ca="1" si="361"/>
        <v>17974.790561642145</v>
      </c>
      <c r="BG127" s="101">
        <f t="shared" ca="1" si="362"/>
        <v>17390.135297475299</v>
      </c>
      <c r="BH127" s="101">
        <f t="shared" ca="1" si="363"/>
        <v>16818.52449343057</v>
      </c>
      <c r="BI127" s="101">
        <f t="shared" ca="1" si="364"/>
        <v>16260.322600208472</v>
      </c>
      <c r="BJ127" s="101">
        <f t="shared" ca="1" si="365"/>
        <v>15715.804972808681</v>
      </c>
      <c r="BK127" s="101">
        <f t="shared" ca="1" si="366"/>
        <v>15185.167221744943</v>
      </c>
      <c r="BL127" s="101">
        <f t="shared" ca="1" si="367"/>
        <v>14668.533815745435</v>
      </c>
      <c r="BM127" s="101">
        <f t="shared" ca="1" si="368"/>
        <v>14165.965977501928</v>
      </c>
      <c r="BN127" s="101">
        <f t="shared" ca="1" si="369"/>
        <v>13677.468914572375</v>
      </c>
      <c r="BO127" s="101">
        <f t="shared" ca="1" si="370"/>
        <v>13202.998427400602</v>
      </c>
      <c r="BP127" s="101">
        <f t="shared" ca="1" si="371"/>
        <v>12742.466935744742</v>
      </c>
      <c r="BQ127" s="101">
        <f t="shared" ca="1" si="372"/>
        <v>12295.748963692642</v>
      </c>
      <c r="BR127" s="101">
        <f t="shared" ca="1" si="373"/>
        <v>11862.686122065956</v>
      </c>
      <c r="BS127" s="101">
        <f t="shared" ca="1" si="374"/>
        <v>11443.091625372495</v>
      </c>
      <c r="BT127" s="101">
        <f t="shared" ca="1" si="375"/>
        <v>11036.754378736308</v>
      </c>
      <c r="BU127" s="101">
        <f t="shared" ca="1" si="376"/>
        <v>10643.442668340054</v>
      </c>
      <c r="BV127" s="101">
        <f t="shared" ca="1" si="377"/>
        <v>10262.907487058075</v>
      </c>
      <c r="BW127" s="101">
        <f t="shared" ca="1" si="378"/>
        <v>9894.885525004298</v>
      </c>
      <c r="BX127" s="101">
        <f t="shared" ca="1" si="379"/>
        <v>9539.1018528740406</v>
      </c>
      <c r="BY127" s="101">
        <f t="shared" ca="1" si="380"/>
        <v>9195.2723240727646</v>
      </c>
      <c r="BZ127" s="101">
        <f t="shared" ca="1" si="381"/>
        <v>8863.1057198431226</v>
      </c>
      <c r="CA127" s="101">
        <f t="shared" ca="1" si="382"/>
        <v>8542.3056598969761</v>
      </c>
      <c r="CB127" s="101">
        <f t="shared" ca="1" si="383"/>
        <v>8232.5722993555119</v>
      </c>
      <c r="CC127" s="101">
        <f t="shared" ca="1" si="384"/>
        <v>7933.6038313031504</v>
      </c>
      <c r="CD127" s="101">
        <f t="shared" ca="1" si="385"/>
        <v>7645.0978127142243</v>
      </c>
      <c r="CE127" s="101">
        <f t="shared" ca="1" si="386"/>
        <v>7366.752330150076</v>
      </c>
      <c r="CF127" s="101">
        <f t="shared" ca="1" si="387"/>
        <v>7098.267020304932</v>
      </c>
      <c r="CG127" s="101">
        <f t="shared" ca="1" si="388"/>
        <v>6839.343959238885</v>
      </c>
      <c r="CH127" s="101">
        <f t="shared" ca="1" si="389"/>
        <v>6589.6884330100393</v>
      </c>
      <c r="CI127" s="101">
        <f t="shared" ca="1" si="390"/>
        <v>6349.0096013294824</v>
      </c>
      <c r="CJ127" s="101">
        <f t="shared" ca="1" si="391"/>
        <v>6117.0210648956718</v>
      </c>
      <c r="CK127" s="101">
        <f t="shared" ca="1" si="392"/>
        <v>5893.4413461231979</v>
      </c>
      <c r="CL127" s="101">
        <f t="shared" ca="1" si="393"/>
        <v>5677.9942921524153</v>
      </c>
      <c r="CM127" s="101">
        <f t="shared" ca="1" si="394"/>
        <v>5470.4094082270767</v>
      </c>
      <c r="CN127" s="101">
        <f t="shared" ca="1" si="395"/>
        <v>5270.4221288110139</v>
      </c>
      <c r="CO127" s="101">
        <f t="shared" ca="1" si="396"/>
        <v>5077.7740331535742</v>
      </c>
      <c r="CP127" s="101">
        <f t="shared" ca="1" si="397"/>
        <v>4892.2130113854573</v>
      </c>
      <c r="CQ127" s="101">
        <f t="shared" ca="1" si="398"/>
        <v>4713.4933866823085</v>
      </c>
      <c r="CR127" s="101">
        <f t="shared" ca="1" si="399"/>
        <v>129910.06304261074</v>
      </c>
      <c r="CS127" s="102">
        <f t="shared" ca="1" si="400"/>
        <v>1750897.9999999995</v>
      </c>
      <c r="CT127" s="74">
        <f t="shared" si="475"/>
        <v>529583.48954107927</v>
      </c>
      <c r="CU127" s="74">
        <f t="shared" si="476"/>
        <v>32827.99193499735</v>
      </c>
      <c r="CV127" s="74">
        <f t="shared" si="477"/>
        <v>32713.777417635894</v>
      </c>
      <c r="CW127" s="74">
        <f t="shared" si="478"/>
        <v>32517.603052157079</v>
      </c>
      <c r="CX127" s="74">
        <f t="shared" si="479"/>
        <v>32247.438228354316</v>
      </c>
      <c r="CY127" s="74">
        <f t="shared" si="480"/>
        <v>31910.967064041804</v>
      </c>
      <c r="CZ127" s="74">
        <f t="shared" si="481"/>
        <v>31515.533581477659</v>
      </c>
      <c r="DA127" s="74">
        <f t="shared" si="482"/>
        <v>31068.103032447805</v>
      </c>
      <c r="DB127" s="74">
        <f t="shared" si="483"/>
        <v>30575.236644242425</v>
      </c>
      <c r="DC127" s="74">
        <f t="shared" ca="1" si="401"/>
        <v>29997.487869243058</v>
      </c>
      <c r="DD127" s="74">
        <f t="shared" si="484"/>
        <v>29477.344694020365</v>
      </c>
      <c r="DE127" s="74">
        <f t="shared" si="485"/>
        <v>28883.336294684192</v>
      </c>
      <c r="DF127" s="74">
        <f t="shared" si="486"/>
        <v>28265.935707167377</v>
      </c>
      <c r="DG127" s="74">
        <f t="shared" si="487"/>
        <v>27629.624019064933</v>
      </c>
      <c r="DH127" s="74">
        <f t="shared" si="488"/>
        <v>26978.494916704454</v>
      </c>
      <c r="DI127" s="74">
        <f t="shared" si="489"/>
        <v>26316.272044647765</v>
      </c>
      <c r="DJ127" s="74">
        <f t="shared" si="490"/>
        <v>25646.327953136326</v>
      </c>
      <c r="DK127" s="74">
        <f t="shared" si="491"/>
        <v>24971.704025503939</v>
      </c>
      <c r="DL127" s="74">
        <f t="shared" si="492"/>
        <v>24295.130894280901</v>
      </c>
      <c r="DM127" s="74">
        <f t="shared" si="493"/>
        <v>23619.048953749727</v>
      </c>
      <c r="DN127" s="74">
        <f t="shared" si="494"/>
        <v>22945.628660251521</v>
      </c>
      <c r="DO127" s="74">
        <f t="shared" si="495"/>
        <v>22276.790381594696</v>
      </c>
      <c r="DP127" s="74">
        <f t="shared" si="496"/>
        <v>21614.223615181421</v>
      </c>
      <c r="DQ127" s="74">
        <f t="shared" si="497"/>
        <v>20959.405442675048</v>
      </c>
      <c r="DR127" s="74">
        <f t="shared" si="498"/>
        <v>20313.618128647275</v>
      </c>
      <c r="DS127" s="74">
        <f t="shared" si="499"/>
        <v>19677.965802810704</v>
      </c>
      <c r="DT127" s="74">
        <f t="shared" si="500"/>
        <v>19053.390191521841</v>
      </c>
      <c r="DU127" s="74">
        <f t="shared" si="501"/>
        <v>18440.685384964938</v>
      </c>
      <c r="DV127" s="74">
        <f t="shared" si="502"/>
        <v>17840.511642854784</v>
      </c>
      <c r="DW127" s="74">
        <f t="shared" si="503"/>
        <v>17253.408254214613</v>
      </c>
      <c r="DX127" s="74">
        <f t="shared" si="504"/>
        <v>16679.805476481164</v>
      </c>
      <c r="DY127" s="74">
        <f t="shared" si="505"/>
        <v>16120.035586424337</v>
      </c>
      <c r="DZ127" s="74">
        <f t="shared" si="506"/>
        <v>15574.343080479091</v>
      </c>
      <c r="EA127" s="74">
        <f t="shared" si="507"/>
        <v>15042.894065621724</v>
      </c>
      <c r="EB127" s="74">
        <f t="shared" si="508"/>
        <v>14525.784884037688</v>
      </c>
      <c r="EC127" s="74">
        <f t="shared" si="509"/>
        <v>14023.050015919691</v>
      </c>
      <c r="ED127" s="74">
        <f t="shared" si="510"/>
        <v>13534.669304940413</v>
      </c>
      <c r="EE127" s="74">
        <f t="shared" si="511"/>
        <v>13060.574550498732</v>
      </c>
      <c r="EF127" s="74">
        <f t="shared" si="512"/>
        <v>12600.655509912538</v>
      </c>
      <c r="EG127" s="74">
        <f t="shared" si="513"/>
        <v>12154.765352344188</v>
      </c>
      <c r="EH127" s="74">
        <f t="shared" si="514"/>
        <v>11722.725604687523</v>
      </c>
      <c r="EI127" s="74">
        <f t="shared" si="515"/>
        <v>11304.330627778278</v>
      </c>
      <c r="EJ127" s="74">
        <f t="shared" si="516"/>
        <v>10899.351659412128</v>
      </c>
      <c r="EK127" s="74">
        <f t="shared" si="517"/>
        <v>10507.540458599542</v>
      </c>
      <c r="EL127" s="74">
        <f t="shared" si="518"/>
        <v>10128.632583489427</v>
      </c>
      <c r="EM127" s="74">
        <f t="shared" si="519"/>
        <v>9762.3503333396911</v>
      </c>
      <c r="EN127" s="74">
        <f t="shared" si="520"/>
        <v>9408.40538295025</v>
      </c>
      <c r="EO127" s="74">
        <f t="shared" si="521"/>
        <v>9066.5011360046919</v>
      </c>
      <c r="EP127" s="74">
        <f t="shared" si="522"/>
        <v>8736.3348219057134</v>
      </c>
      <c r="EQ127" s="74">
        <f t="shared" si="523"/>
        <v>8417.5993589152513</v>
      </c>
      <c r="ER127" s="74">
        <f t="shared" si="524"/>
        <v>8109.9850046526099</v>
      </c>
      <c r="ES127" s="74">
        <f t="shared" si="525"/>
        <v>7813.1808134527928</v>
      </c>
      <c r="ET127" s="74">
        <f t="shared" si="526"/>
        <v>7526.8759184868986</v>
      </c>
      <c r="EU127" s="74">
        <f t="shared" si="527"/>
        <v>7250.7606551734607</v>
      </c>
      <c r="EV127" s="74">
        <f t="shared" si="528"/>
        <v>6984.5275410249496</v>
      </c>
      <c r="EW127" s="74">
        <f t="shared" si="529"/>
        <v>6727.8721258381775</v>
      </c>
      <c r="EX127" s="74">
        <f t="shared" si="530"/>
        <v>6480.4937249637524</v>
      </c>
      <c r="EY127" s="74">
        <f t="shared" si="531"/>
        <v>6242.0960472940315</v>
      </c>
      <c r="EZ127" s="74">
        <f t="shared" si="532"/>
        <v>6012.3877286294373</v>
      </c>
      <c r="FA127" s="74">
        <f t="shared" si="533"/>
        <v>5791.0827801167234</v>
      </c>
      <c r="FB127" s="74">
        <f t="shared" si="534"/>
        <v>5577.9009606157515</v>
      </c>
      <c r="FC127" s="74">
        <f t="shared" si="535"/>
        <v>5372.568081061886</v>
      </c>
      <c r="FD127" s="74">
        <f t="shared" si="536"/>
        <v>5174.816248135764</v>
      </c>
      <c r="FE127" s="74">
        <f t="shared" si="537"/>
        <v>4984.3840539116609</v>
      </c>
      <c r="FF127" s="74">
        <f t="shared" si="538"/>
        <v>4801.0167175145816</v>
      </c>
      <c r="FG127" s="74">
        <f t="shared" si="539"/>
        <v>4624.4661842674523</v>
      </c>
      <c r="FH127" s="74">
        <f t="shared" si="540"/>
        <v>126691.17072779236</v>
      </c>
      <c r="FI127" s="102">
        <f t="shared" ca="1" si="402"/>
        <v>1750852.4104800285</v>
      </c>
      <c r="FJ127" s="62"/>
      <c r="FK127" s="103">
        <f t="shared" ca="1" si="632"/>
        <v>0.29786619314069418</v>
      </c>
      <c r="FL127" s="103">
        <f t="shared" ca="1" si="632"/>
        <v>1.8626365763719902E-2</v>
      </c>
      <c r="FM127" s="103">
        <f t="shared" ca="1" si="632"/>
        <v>1.8574393250574868E-2</v>
      </c>
      <c r="FN127" s="103">
        <f t="shared" ca="1" si="632"/>
        <v>1.8475427348204957E-2</v>
      </c>
      <c r="FO127" s="103">
        <f t="shared" ca="1" si="632"/>
        <v>1.8333928444710938E-2</v>
      </c>
      <c r="FP127" s="103">
        <f t="shared" ca="1" si="632"/>
        <v>1.8154209208488488E-2</v>
      </c>
      <c r="FQ127" s="103">
        <f t="shared" ca="1" si="632"/>
        <v>1.7940401947770305E-2</v>
      </c>
      <c r="FR127" s="103">
        <f t="shared" ca="1" si="632"/>
        <v>1.7696435181036422E-2</v>
      </c>
      <c r="FS127" s="103">
        <f t="shared" ca="1" si="632"/>
        <v>1.7426017895880944E-2</v>
      </c>
      <c r="FT127" s="103">
        <f t="shared" ca="1" si="632"/>
        <v>1.7132630152780496E-2</v>
      </c>
      <c r="FU127" s="103">
        <f t="shared" ca="1" si="632"/>
        <v>1.6819518861282471E-2</v>
      </c>
      <c r="FV127" s="103">
        <f t="shared" ca="1" si="632"/>
        <v>1.6489697715530553E-2</v>
      </c>
      <c r="FW127" s="103">
        <f t="shared" ca="1" si="632"/>
        <v>1.614595042165529E-2</v>
      </c>
      <c r="FX127" s="103">
        <f t="shared" ca="1" si="631"/>
        <v>1.5790836480602869E-2</v>
      </c>
      <c r="FY127" s="103">
        <f t="shared" ca="1" si="631"/>
        <v>1.5426698906311657E-2</v>
      </c>
      <c r="FZ127" s="103">
        <f t="shared" ca="1" si="631"/>
        <v>1.5055673361459302E-2</v>
      </c>
      <c r="GA127" s="103">
        <f t="shared" ca="1" si="630"/>
        <v>1.4679698282099257E-2</v>
      </c>
      <c r="GB127" s="103">
        <f t="shared" ca="1" si="630"/>
        <v>1.4300525639460607E-2</v>
      </c>
      <c r="GC127" s="103">
        <f t="shared" ca="1" si="630"/>
        <v>1.3919732053237047E-2</v>
      </c>
      <c r="GD127" s="103">
        <f t="shared" ca="1" si="630"/>
        <v>1.3538730026908977E-2</v>
      </c>
      <c r="GE127" s="103">
        <f t="shared" ca="1" si="630"/>
        <v>1.3158779123254808E-2</v>
      </c>
      <c r="GF127" s="103">
        <f t="shared" ca="1" si="630"/>
        <v>1.2780996938244086E-2</v>
      </c>
      <c r="GG127" s="103">
        <f t="shared" ca="1" si="630"/>
        <v>1.2406369764952687E-2</v>
      </c>
      <c r="GH127" s="103">
        <f t="shared" ca="1" si="630"/>
        <v>1.2035762866907109E-2</v>
      </c>
      <c r="GI127" s="103">
        <f t="shared" ca="1" si="630"/>
        <v>1.166993030317698E-2</v>
      </c>
      <c r="GJ127" s="103">
        <f t="shared" ca="1" si="630"/>
        <v>1.1309524266238215E-2</v>
      </c>
      <c r="GK127" s="103">
        <f t="shared" ca="1" si="630"/>
        <v>1.0955103908852905E-2</v>
      </c>
      <c r="GL127" s="103">
        <f t="shared" ca="1" si="630"/>
        <v>1.0607143648396992E-2</v>
      </c>
      <c r="GM127" s="103">
        <f t="shared" ca="1" si="630"/>
        <v>1.0266040946783964E-2</v>
      </c>
      <c r="GN127" s="103">
        <f t="shared" ca="1" si="630"/>
        <v>9.9321235717188001E-3</v>
      </c>
      <c r="GO127" s="103">
        <f t="shared" ca="1" si="630"/>
        <v>9.6056563508728522E-3</v>
      </c>
      <c r="GP127" s="103">
        <f t="shared" ca="1" si="627"/>
        <v>9.2868474349782088E-3</v>
      </c>
      <c r="GQ127" s="103">
        <f t="shared" ca="1" si="627"/>
        <v>8.9758540890495526E-3</v>
      </c>
      <c r="GR127" s="103">
        <f t="shared" ca="1" si="627"/>
        <v>8.6727880331949354E-3</v>
      </c>
      <c r="GS127" s="103">
        <f t="shared" ca="1" si="627"/>
        <v>8.3777203559233255E-3</v>
      </c>
      <c r="GT127" s="103">
        <f t="shared" ca="1" si="627"/>
        <v>8.0906860236872342E-3</v>
      </c>
      <c r="GU127" s="103">
        <f t="shared" ca="1" si="627"/>
        <v>7.8116880107078649E-3</v>
      </c>
      <c r="GV127" s="103">
        <f t="shared" ca="1" si="627"/>
        <v>7.5407010730497185E-3</v>
      </c>
      <c r="GW127" s="103">
        <f t="shared" ca="1" si="627"/>
        <v>7.2776751905278009E-3</v>
      </c>
      <c r="GX127" s="103">
        <f t="shared" ca="1" si="627"/>
        <v>7.0225386993946221E-3</v>
      </c>
      <c r="GY127" s="103">
        <f t="shared" ca="1" si="627"/>
        <v>6.7752011379680361E-3</v>
      </c>
      <c r="GZ127" s="103">
        <f t="shared" ca="1" si="627"/>
        <v>6.5355558264230691E-3</v>
      </c>
      <c r="HA127" s="103">
        <f t="shared" ca="1" si="627"/>
        <v>6.3034822009827591E-3</v>
      </c>
      <c r="HB127" s="103">
        <f t="shared" ca="1" si="627"/>
        <v>6.0788479216608033E-3</v>
      </c>
      <c r="HC127" s="103">
        <f t="shared" ca="1" si="627"/>
        <v>5.8615107716486498E-3</v>
      </c>
      <c r="HD127" s="103">
        <f t="shared" ca="1" si="627"/>
        <v>5.6513203653235661E-3</v>
      </c>
      <c r="HE127" s="103">
        <f t="shared" ca="1" si="627"/>
        <v>5.4481196808003913E-3</v>
      </c>
      <c r="HF127" s="103">
        <f t="shared" ca="1" si="635"/>
        <v>5.2517464318725402E-3</v>
      </c>
      <c r="HG127" s="103">
        <f t="shared" ca="1" si="635"/>
        <v>5.0620342931702042E-3</v>
      </c>
      <c r="HH127" s="103">
        <f t="shared" ca="1" si="634"/>
        <v>4.8788139913901202E-3</v>
      </c>
      <c r="HI127" s="103">
        <f t="shared" ca="1" si="634"/>
        <v>4.7019142744783044E-3</v>
      </c>
      <c r="HJ127" s="103">
        <f t="shared" ca="1" si="633"/>
        <v>4.5311627697919308E-3</v>
      </c>
      <c r="HK127" s="103">
        <f t="shared" ca="1" si="633"/>
        <v>4.3663867413831223E-3</v>
      </c>
      <c r="HL127" s="103">
        <f t="shared" ca="1" si="633"/>
        <v>4.2074137557699407E-3</v>
      </c>
      <c r="HM127" s="103">
        <f t="shared" ca="1" si="633"/>
        <v>4.054072264806364E-3</v>
      </c>
      <c r="HN127" s="103">
        <f t="shared" ca="1" si="633"/>
        <v>3.9061921135548085E-3</v>
      </c>
      <c r="HO127" s="103">
        <f t="shared" ca="1" si="633"/>
        <v>3.7636049804214986E-3</v>
      </c>
      <c r="HP127" s="103">
        <f t="shared" ca="1" si="633"/>
        <v>3.6261447561933844E-3</v>
      </c>
      <c r="HQ127" s="103">
        <f t="shared" ca="1" si="633"/>
        <v>3.4936478680629443E-3</v>
      </c>
      <c r="HR127" s="103">
        <f t="shared" ca="1" si="633"/>
        <v>3.3659535541894501E-3</v>
      </c>
      <c r="HS127" s="103">
        <f t="shared" ca="1" si="633"/>
        <v>3.2429040938720686E-3</v>
      </c>
      <c r="HT127" s="103">
        <f t="shared" ca="1" si="633"/>
        <v>3.1243449979536661E-3</v>
      </c>
      <c r="HU127" s="103">
        <f t="shared" ca="1" si="629"/>
        <v>3.010125163665168E-3</v>
      </c>
      <c r="HV127" s="103">
        <f t="shared" ca="1" si="628"/>
        <v>2.9000969977426303E-3</v>
      </c>
      <c r="HW127" s="103">
        <f t="shared" ca="1" si="628"/>
        <v>2.7941165112904684E-3</v>
      </c>
      <c r="HX127" s="103">
        <f t="shared" ca="1" si="628"/>
        <v>2.6920433895534232E-3</v>
      </c>
      <c r="HY127" s="103">
        <f t="shared" ca="1" si="628"/>
        <v>7.4196248463708772E-2</v>
      </c>
      <c r="HZ127" s="104">
        <f t="shared" ca="1" si="541"/>
        <v>0.45910129528075588</v>
      </c>
      <c r="IA127" s="105">
        <f t="shared" ca="1" si="559"/>
        <v>0.30247180537386598</v>
      </c>
      <c r="IB127" s="105">
        <f t="shared" ca="1" si="560"/>
        <v>1.8749719701386454E-2</v>
      </c>
      <c r="IC127" s="105">
        <f t="shared" ca="1" si="561"/>
        <v>1.8684486037670537E-2</v>
      </c>
      <c r="ID127" s="105">
        <f t="shared" ca="1" si="562"/>
        <v>1.8572440976473727E-2</v>
      </c>
      <c r="IE127" s="105">
        <f t="shared" ca="1" si="563"/>
        <v>1.8418136237715824E-2</v>
      </c>
      <c r="IF127" s="105">
        <f t="shared" ca="1" si="564"/>
        <v>1.8225960608120491E-2</v>
      </c>
      <c r="IG127" s="105">
        <f t="shared" ca="1" si="565"/>
        <v>1.8000108628709082E-2</v>
      </c>
      <c r="IH127" s="105">
        <f t="shared" ca="1" si="566"/>
        <v>1.7744558505608084E-2</v>
      </c>
      <c r="II127" s="105">
        <f t="shared" ca="1" si="567"/>
        <v>1.7463057686204209E-2</v>
      </c>
      <c r="IJ127" s="105">
        <f t="shared" ca="1" si="568"/>
        <v>1.7133076260276384E-2</v>
      </c>
      <c r="IK127" s="105">
        <f t="shared" ca="1" si="569"/>
        <v>1.6835996293907265E-2</v>
      </c>
      <c r="IL127" s="105">
        <f t="shared" ca="1" si="570"/>
        <v>1.6496728177542556E-2</v>
      </c>
      <c r="IM127" s="105">
        <f t="shared" ca="1" si="571"/>
        <v>1.6144099604270899E-2</v>
      </c>
      <c r="IN127" s="105">
        <f t="shared" ca="1" si="572"/>
        <v>1.5780669948924915E-2</v>
      </c>
      <c r="IO127" s="105">
        <f t="shared" ca="1" si="573"/>
        <v>1.5408777321960452E-2</v>
      </c>
      <c r="IP127" s="105">
        <f t="shared" ca="1" si="574"/>
        <v>1.5030548484342363E-2</v>
      </c>
      <c r="IQ127" s="105">
        <f t="shared" ca="1" si="575"/>
        <v>1.4647909669384932E-2</v>
      </c>
      <c r="IR127" s="105">
        <f t="shared" ca="1" si="576"/>
        <v>1.4262597964300992E-2</v>
      </c>
      <c r="IS127" s="105">
        <f t="shared" ca="1" si="577"/>
        <v>1.3876172970867341E-2</v>
      </c>
      <c r="IT127" s="105">
        <f t="shared" ca="1" si="578"/>
        <v>1.3490028521178509E-2</v>
      </c>
      <c r="IU127" s="105">
        <f t="shared" ca="1" si="579"/>
        <v>1.3105404272174234E-2</v>
      </c>
      <c r="IV127" s="105">
        <f t="shared" ca="1" si="580"/>
        <v>1.2723397042636565E-2</v>
      </c>
      <c r="IW127" s="105">
        <f t="shared" ca="1" si="581"/>
        <v>1.2344971789629877E-2</v>
      </c>
      <c r="IX127" s="105">
        <f t="shared" ca="1" si="582"/>
        <v>1.1970972148890974E-2</v>
      </c>
      <c r="IY127" s="105">
        <f t="shared" ca="1" si="583"/>
        <v>1.160213048630291E-2</v>
      </c>
      <c r="IZ127" s="105">
        <f t="shared" ca="1" si="584"/>
        <v>1.1239077425958267E-2</v>
      </c>
      <c r="JA127" s="105">
        <f t="shared" ca="1" si="585"/>
        <v>1.0882350835212891E-2</v>
      </c>
      <c r="JB127" s="105">
        <f t="shared" ca="1" si="586"/>
        <v>1.0532404258968397E-2</v>
      </c>
      <c r="JC127" s="105">
        <f t="shared" ca="1" si="587"/>
        <v>1.0189614804804408E-2</v>
      </c>
      <c r="JD127" s="105">
        <f t="shared" ca="1" si="588"/>
        <v>9.8542904878454445E-3</v>
      </c>
      <c r="JE127" s="105">
        <f t="shared" ca="1" si="589"/>
        <v>9.5266770497851889E-3</v>
      </c>
      <c r="JF127" s="105">
        <f t="shared" ca="1" si="590"/>
        <v>9.2069642706233204E-3</v>
      </c>
      <c r="JG127" s="105">
        <f t="shared" ca="1" si="591"/>
        <v>8.8952917945888423E-3</v>
      </c>
      <c r="JH127" s="105">
        <f t="shared" ca="1" si="592"/>
        <v>8.5917544937425296E-3</v>
      </c>
      <c r="JI127" s="105">
        <f t="shared" ca="1" si="593"/>
        <v>8.2964073939591383E-3</v>
      </c>
      <c r="JJ127" s="105">
        <f t="shared" ca="1" si="594"/>
        <v>8.0092701886134501E-3</v>
      </c>
      <c r="JK127" s="105">
        <f t="shared" ca="1" si="595"/>
        <v>7.7303313654116818E-3</v>
      </c>
      <c r="JL127" s="105">
        <f t="shared" ca="1" si="596"/>
        <v>7.4595519715553492E-3</v>
      </c>
      <c r="JM127" s="105">
        <f t="shared" ca="1" si="597"/>
        <v>7.196869041895905E-3</v>
      </c>
      <c r="JN127" s="105">
        <f t="shared" ca="1" si="598"/>
        <v>6.9421987139462737E-3</v>
      </c>
      <c r="JO127" s="105">
        <f t="shared" ca="1" si="599"/>
        <v>6.6954390527260502E-3</v>
      </c>
      <c r="JP127" s="105">
        <f t="shared" ca="1" si="600"/>
        <v>6.456472607350717E-3</v>
      </c>
      <c r="JQ127" s="105">
        <f t="shared" ca="1" si="601"/>
        <v>6.2251687202029039E-3</v>
      </c>
      <c r="JR127" s="105">
        <f t="shared" ca="1" si="602"/>
        <v>6.0013856083498815E-3</v>
      </c>
      <c r="JS127" s="105">
        <f t="shared" ca="1" si="603"/>
        <v>5.7849722357308665E-3</v>
      </c>
      <c r="JT127" s="105">
        <f t="shared" ca="1" si="604"/>
        <v>5.5757699934645905E-3</v>
      </c>
      <c r="JU127" s="105">
        <f t="shared" ca="1" si="605"/>
        <v>5.3736142045066847E-3</v>
      </c>
      <c r="JV127" s="105">
        <f t="shared" ca="1" si="606"/>
        <v>5.1783354677616394E-3</v>
      </c>
      <c r="JW127" s="105">
        <f t="shared" ca="1" si="607"/>
        <v>4.9897608556911353E-3</v>
      </c>
      <c r="JX127" s="105">
        <f t="shared" ca="1" si="608"/>
        <v>4.8077149784472185E-3</v>
      </c>
      <c r="JY127" s="105">
        <f t="shared" ca="1" si="609"/>
        <v>4.6320209265549158E-3</v>
      </c>
      <c r="JZ127" s="105">
        <f t="shared" ca="1" si="610"/>
        <v>4.4625011032829801E-3</v>
      </c>
      <c r="KA127" s="105">
        <f t="shared" ca="1" si="611"/>
        <v>4.2989779569274295E-3</v>
      </c>
      <c r="KB127" s="105">
        <f t="shared" ca="1" si="612"/>
        <v>4.1412746224483484E-3</v>
      </c>
      <c r="KC127" s="105">
        <f t="shared" ca="1" si="613"/>
        <v>3.9892154811095775E-3</v>
      </c>
      <c r="KD127" s="105">
        <f t="shared" ca="1" si="614"/>
        <v>3.8426266460652768E-3</v>
      </c>
      <c r="KE127" s="105">
        <f t="shared" ca="1" si="615"/>
        <v>3.7013363811670484E-3</v>
      </c>
      <c r="KF127" s="105">
        <f t="shared" ca="1" si="616"/>
        <v>3.5651754596394826E-3</v>
      </c>
      <c r="KG127" s="105">
        <f t="shared" ca="1" si="617"/>
        <v>3.4339774687125288E-3</v>
      </c>
      <c r="KH127" s="105">
        <f t="shared" ca="1" si="618"/>
        <v>3.3075790657471757E-3</v>
      </c>
      <c r="KI127" s="105">
        <f t="shared" ca="1" si="619"/>
        <v>3.1858201909128747E-3</v>
      </c>
      <c r="KJ127" s="105">
        <f t="shared" ca="1" si="620"/>
        <v>3.0685442410242321E-3</v>
      </c>
      <c r="KK127" s="105">
        <f t="shared" ca="1" si="621"/>
        <v>2.9555982087130879E-3</v>
      </c>
      <c r="KL127" s="105">
        <f t="shared" ca="1" si="622"/>
        <v>2.8468327907462516E-3</v>
      </c>
      <c r="KM127" s="105">
        <f t="shared" ca="1" si="623"/>
        <v>2.7421024689330007E-3</v>
      </c>
      <c r="KN127" s="105">
        <f t="shared" ca="1" si="624"/>
        <v>2.6412655667530363E-3</v>
      </c>
      <c r="KO127" s="105">
        <f t="shared" ca="1" si="625"/>
        <v>7.2359708887774057E-2</v>
      </c>
      <c r="KP127" s="102"/>
      <c r="KQ127" s="106">
        <f t="shared" ca="1" si="472"/>
        <v>0.45387037863736279</v>
      </c>
      <c r="KR127" s="107">
        <f t="shared" ca="1" si="473"/>
        <v>0.32081624528765401</v>
      </c>
    </row>
    <row r="128" spans="1:304" s="63" customFormat="1" ht="15.5" x14ac:dyDescent="0.35">
      <c r="A128" s="62"/>
      <c r="B128" s="67" t="s">
        <v>230</v>
      </c>
      <c r="C128" s="95">
        <f t="shared" si="474"/>
        <v>1744544</v>
      </c>
      <c r="D128" s="75">
        <f ca="1">'Stochastic inputs'!H149</f>
        <v>26.716170000000005</v>
      </c>
      <c r="E128" s="75">
        <v>15.258975</v>
      </c>
      <c r="F128" s="96">
        <v>26.529156810000003</v>
      </c>
      <c r="G128" s="96">
        <v>15.152162174999997</v>
      </c>
      <c r="H128" s="97">
        <f t="shared" ca="1" si="327"/>
        <v>3.1441049431137986</v>
      </c>
      <c r="I128" s="97">
        <f t="shared" ca="1" si="328"/>
        <v>0.53134556920590637</v>
      </c>
      <c r="J128" s="98">
        <f t="shared" si="329"/>
        <v>3.1370803281768338</v>
      </c>
      <c r="K128" s="98">
        <f t="shared" si="330"/>
        <v>0.53134556920590637</v>
      </c>
      <c r="L128" s="98"/>
      <c r="M128" s="99">
        <v>1683597</v>
      </c>
      <c r="N128" s="98"/>
      <c r="O128" s="97">
        <f t="shared" ca="1" si="331"/>
        <v>3.1441049431137986</v>
      </c>
      <c r="P128" s="97">
        <f t="shared" ca="1" si="331"/>
        <v>0.53134556920590637</v>
      </c>
      <c r="Q128" s="99">
        <v>1744544</v>
      </c>
      <c r="R128" s="100">
        <v>1749007</v>
      </c>
      <c r="S128" s="99">
        <v>1744956</v>
      </c>
      <c r="T128" s="100">
        <v>1739910</v>
      </c>
      <c r="U128" s="99">
        <v>1733148</v>
      </c>
      <c r="V128" s="100">
        <v>1725158</v>
      </c>
      <c r="W128" s="99">
        <v>1717039</v>
      </c>
      <c r="X128" s="100">
        <v>1708991</v>
      </c>
      <c r="Y128" s="99">
        <v>1698287</v>
      </c>
      <c r="Z128" s="100">
        <v>1683597</v>
      </c>
      <c r="AA128" s="98"/>
      <c r="AB128" s="98">
        <f t="shared" si="332"/>
        <v>3.1370803281768338</v>
      </c>
      <c r="AC128" s="98">
        <f t="shared" si="332"/>
        <v>0.53134556920590637</v>
      </c>
      <c r="AD128" s="101">
        <f t="shared" ca="1" si="333"/>
        <v>519640.680046439</v>
      </c>
      <c r="AE128" s="101">
        <f t="shared" ca="1" si="334"/>
        <v>32494.514634902967</v>
      </c>
      <c r="AF128" s="101">
        <f t="shared" ca="1" si="335"/>
        <v>32403.846298930872</v>
      </c>
      <c r="AG128" s="101">
        <f t="shared" ca="1" si="336"/>
        <v>32231.195927746863</v>
      </c>
      <c r="AH128" s="101">
        <f t="shared" ca="1" si="337"/>
        <v>31984.344864649793</v>
      </c>
      <c r="AI128" s="101">
        <f t="shared" ca="1" si="338"/>
        <v>31670.816749413327</v>
      </c>
      <c r="AJ128" s="101">
        <f t="shared" ca="1" si="339"/>
        <v>31297.820575570993</v>
      </c>
      <c r="AK128" s="101">
        <f t="shared" ca="1" si="340"/>
        <v>30872.209816465998</v>
      </c>
      <c r="AL128" s="101">
        <f t="shared" ca="1" si="341"/>
        <v>30400.454964151719</v>
      </c>
      <c r="AM128" s="101">
        <f t="shared" ca="1" si="342"/>
        <v>29888.627137252293</v>
      </c>
      <c r="AN128" s="101">
        <f t="shared" ca="1" si="343"/>
        <v>29342.390712337161</v>
      </c>
      <c r="AO128" s="101">
        <f t="shared" ca="1" si="344"/>
        <v>28767.003211442527</v>
      </c>
      <c r="AP128" s="101">
        <f t="shared" ca="1" si="345"/>
        <v>28167.3209323962</v>
      </c>
      <c r="AQ128" s="101">
        <f t="shared" ca="1" si="346"/>
        <v>27547.809037216844</v>
      </c>
      <c r="AR128" s="101">
        <f t="shared" ca="1" si="347"/>
        <v>26912.555016812556</v>
      </c>
      <c r="AS128" s="101">
        <f t="shared" ca="1" si="348"/>
        <v>26265.284628693651</v>
      </c>
      <c r="AT128" s="101">
        <f t="shared" ca="1" si="349"/>
        <v>25609.379559846559</v>
      </c>
      <c r="AU128" s="101">
        <f t="shared" ca="1" si="350"/>
        <v>24947.896201167161</v>
      </c>
      <c r="AV128" s="101">
        <f t="shared" ca="1" si="351"/>
        <v>24283.585035082364</v>
      </c>
      <c r="AW128" s="101">
        <f t="shared" ca="1" si="352"/>
        <v>23618.91023606389</v>
      </c>
      <c r="AX128" s="101">
        <f t="shared" ca="1" si="353"/>
        <v>22956.069166799429</v>
      </c>
      <c r="AY128" s="101">
        <f t="shared" ca="1" si="354"/>
        <v>22297.011522632085</v>
      </c>
      <c r="AZ128" s="101">
        <f t="shared" ca="1" si="355"/>
        <v>21643.457935229617</v>
      </c>
      <c r="BA128" s="101">
        <f t="shared" ca="1" si="356"/>
        <v>20996.917894885592</v>
      </c>
      <c r="BB128" s="101">
        <f t="shared" ca="1" si="357"/>
        <v>20358.706890825579</v>
      </c>
      <c r="BC128" s="101">
        <f t="shared" ca="1" si="358"/>
        <v>19729.962701520279</v>
      </c>
      <c r="BD128" s="101">
        <f t="shared" ca="1" si="359"/>
        <v>19111.660793565879</v>
      </c>
      <c r="BE128" s="101">
        <f t="shared" ca="1" si="360"/>
        <v>18504.628808949077</v>
      </c>
      <c r="BF128" s="101">
        <f t="shared" ca="1" si="361"/>
        <v>17909.560137466277</v>
      </c>
      <c r="BG128" s="101">
        <f t="shared" ca="1" si="362"/>
        <v>17327.026584300598</v>
      </c>
      <c r="BH128" s="101">
        <f t="shared" ca="1" si="363"/>
        <v>16757.490152977123</v>
      </c>
      <c r="BI128" s="101">
        <f t="shared" ca="1" si="364"/>
        <v>16201.313971606622</v>
      </c>
      <c r="BJ128" s="101">
        <f t="shared" ca="1" si="365"/>
        <v>15658.772395926859</v>
      </c>
      <c r="BK128" s="101">
        <f t="shared" ca="1" si="366"/>
        <v>15130.060326582023</v>
      </c>
      <c r="BL128" s="101">
        <f t="shared" ca="1" si="367"/>
        <v>14615.301780603899</v>
      </c>
      <c r="BM128" s="101">
        <f t="shared" ca="1" si="368"/>
        <v>14114.557758507419</v>
      </c>
      <c r="BN128" s="101">
        <f t="shared" ca="1" si="369"/>
        <v>13627.833448952337</v>
      </c>
      <c r="BO128" s="101">
        <f t="shared" ca="1" si="370"/>
        <v>13155.084812782443</v>
      </c>
      <c r="BP128" s="101">
        <f t="shared" ca="1" si="371"/>
        <v>12696.224587584129</v>
      </c>
      <c r="BQ128" s="101">
        <f t="shared" ca="1" si="372"/>
        <v>12251.127752796689</v>
      </c>
      <c r="BR128" s="101">
        <f t="shared" ca="1" si="373"/>
        <v>11819.636494035307</v>
      </c>
      <c r="BS128" s="101">
        <f t="shared" ca="1" si="374"/>
        <v>11401.564703651404</v>
      </c>
      <c r="BT128" s="101">
        <f t="shared" ca="1" si="375"/>
        <v>10996.702052831264</v>
      </c>
      <c r="BU128" s="101">
        <f t="shared" ca="1" si="376"/>
        <v>10604.817668645821</v>
      </c>
      <c r="BV128" s="101">
        <f t="shared" ca="1" si="377"/>
        <v>10225.663447615019</v>
      </c>
      <c r="BW128" s="101">
        <f t="shared" ca="1" si="378"/>
        <v>9858.9770354030316</v>
      </c>
      <c r="BX128" s="101">
        <f t="shared" ca="1" si="379"/>
        <v>9504.4845004222352</v>
      </c>
      <c r="BY128" s="101">
        <f t="shared" ca="1" si="380"/>
        <v>9161.9027272446474</v>
      </c>
      <c r="BZ128" s="101">
        <f t="shared" ca="1" si="381"/>
        <v>8830.9415539443198</v>
      </c>
      <c r="CA128" s="101">
        <f t="shared" ca="1" si="382"/>
        <v>8511.3056757956838</v>
      </c>
      <c r="CB128" s="101">
        <f t="shared" ca="1" si="383"/>
        <v>8202.6963360554764</v>
      </c>
      <c r="CC128" s="101">
        <f t="shared" ca="1" si="384"/>
        <v>7904.8128230638922</v>
      </c>
      <c r="CD128" s="101">
        <f t="shared" ca="1" si="385"/>
        <v>7617.3537913594764</v>
      </c>
      <c r="CE128" s="101">
        <f t="shared" ca="1" si="386"/>
        <v>7340.0184231459143</v>
      </c>
      <c r="CF128" s="101">
        <f t="shared" ca="1" si="387"/>
        <v>7072.5074451343517</v>
      </c>
      <c r="CG128" s="101">
        <f t="shared" ca="1" si="388"/>
        <v>6814.5240145493572</v>
      </c>
      <c r="CH128" s="101">
        <f t="shared" ca="1" si="389"/>
        <v>6565.7744869644412</v>
      </c>
      <c r="CI128" s="101">
        <f t="shared" ca="1" si="390"/>
        <v>6325.9690775486297</v>
      </c>
      <c r="CJ128" s="101">
        <f t="shared" ca="1" si="391"/>
        <v>6094.8224263419997</v>
      </c>
      <c r="CK128" s="101">
        <f t="shared" ca="1" si="392"/>
        <v>5872.0540772398781</v>
      </c>
      <c r="CL128" s="101">
        <f t="shared" ca="1" si="393"/>
        <v>5657.3888795399525</v>
      </c>
      <c r="CM128" s="101">
        <f t="shared" ca="1" si="394"/>
        <v>5450.5573201100788</v>
      </c>
      <c r="CN128" s="101">
        <f t="shared" ca="1" si="395"/>
        <v>5251.2957935210852</v>
      </c>
      <c r="CO128" s="101">
        <f t="shared" ca="1" si="396"/>
        <v>5059.3468168299178</v>
      </c>
      <c r="CP128" s="101">
        <f t="shared" ca="1" si="397"/>
        <v>4874.4591950727172</v>
      </c>
      <c r="CQ128" s="101">
        <f t="shared" ca="1" si="398"/>
        <v>4696.3881429850853</v>
      </c>
      <c r="CR128" s="101">
        <f t="shared" ca="1" si="399"/>
        <v>129438.62007987233</v>
      </c>
      <c r="CS128" s="102">
        <f t="shared" ca="1" si="400"/>
        <v>1744544.0000000002</v>
      </c>
      <c r="CT128" s="74">
        <f t="shared" si="475"/>
        <v>527661.63373192074</v>
      </c>
      <c r="CU128" s="74">
        <f t="shared" si="476"/>
        <v>32708.859318045947</v>
      </c>
      <c r="CV128" s="74">
        <f t="shared" si="477"/>
        <v>32595.059284591218</v>
      </c>
      <c r="CW128" s="74">
        <f t="shared" si="478"/>
        <v>32399.596834894048</v>
      </c>
      <c r="CX128" s="74">
        <f t="shared" si="479"/>
        <v>32130.412437872539</v>
      </c>
      <c r="CY128" s="74">
        <f t="shared" si="480"/>
        <v>31795.162325716145</v>
      </c>
      <c r="CZ128" s="74">
        <f t="shared" si="481"/>
        <v>31401.163869263291</v>
      </c>
      <c r="DA128" s="74">
        <f t="shared" si="482"/>
        <v>30955.357043436354</v>
      </c>
      <c r="DB128" s="74">
        <f t="shared" si="483"/>
        <v>30464.279264864803</v>
      </c>
      <c r="DC128" s="74">
        <f t="shared" ca="1" si="401"/>
        <v>29888.627137252293</v>
      </c>
      <c r="DD128" s="74">
        <f t="shared" si="484"/>
        <v>29370.371558985767</v>
      </c>
      <c r="DE128" s="74">
        <f t="shared" si="485"/>
        <v>28778.518813131057</v>
      </c>
      <c r="DF128" s="74">
        <f t="shared" si="486"/>
        <v>28163.358769228478</v>
      </c>
      <c r="DG128" s="74">
        <f t="shared" si="487"/>
        <v>27529.356253028796</v>
      </c>
      <c r="DH128" s="74">
        <f t="shared" si="488"/>
        <v>26880.590094892596</v>
      </c>
      <c r="DI128" s="74">
        <f t="shared" si="489"/>
        <v>26220.770426294388</v>
      </c>
      <c r="DJ128" s="74">
        <f t="shared" si="490"/>
        <v>25553.257558507838</v>
      </c>
      <c r="DK128" s="74">
        <f t="shared" si="491"/>
        <v>24881.081837701993</v>
      </c>
      <c r="DL128" s="74">
        <f t="shared" si="492"/>
        <v>24206.963986955485</v>
      </c>
      <c r="DM128" s="74">
        <f t="shared" si="493"/>
        <v>23533.335544372294</v>
      </c>
      <c r="DN128" s="74">
        <f t="shared" si="494"/>
        <v>22862.359089718433</v>
      </c>
      <c r="DO128" s="74">
        <f t="shared" si="495"/>
        <v>22195.948021797238</v>
      </c>
      <c r="DP128" s="74">
        <f t="shared" si="496"/>
        <v>21535.785706833325</v>
      </c>
      <c r="DQ128" s="74">
        <f t="shared" si="497"/>
        <v>20883.343866168161</v>
      </c>
      <c r="DR128" s="74">
        <f t="shared" si="498"/>
        <v>20239.900111041781</v>
      </c>
      <c r="DS128" s="74">
        <f t="shared" si="499"/>
        <v>19606.554564285638</v>
      </c>
      <c r="DT128" s="74">
        <f t="shared" si="500"/>
        <v>18984.245534736052</v>
      </c>
      <c r="DU128" s="74">
        <f t="shared" si="501"/>
        <v>18373.764230827994</v>
      </c>
      <c r="DV128" s="74">
        <f t="shared" si="502"/>
        <v>17775.768516197091</v>
      </c>
      <c r="DW128" s="74">
        <f t="shared" si="503"/>
        <v>17190.795722789433</v>
      </c>
      <c r="DX128" s="74">
        <f t="shared" si="504"/>
        <v>16619.274546639699</v>
      </c>
      <c r="DY128" s="74">
        <f t="shared" si="505"/>
        <v>16061.536058687061</v>
      </c>
      <c r="DZ128" s="74">
        <f t="shared" si="506"/>
        <v>15517.823868090154</v>
      </c>
      <c r="EA128" s="74">
        <f t="shared" si="507"/>
        <v>14988.303479023898</v>
      </c>
      <c r="EB128" s="74">
        <f t="shared" si="508"/>
        <v>14473.07088404844</v>
      </c>
      <c r="EC128" s="74">
        <f t="shared" si="509"/>
        <v>13972.16043822804</v>
      </c>
      <c r="ED128" s="74">
        <f t="shared" si="510"/>
        <v>13485.552058382595</v>
      </c>
      <c r="EE128" s="74">
        <f t="shared" si="511"/>
        <v>13013.177791410613</v>
      </c>
      <c r="EF128" s="74">
        <f t="shared" si="512"/>
        <v>12554.927794700125</v>
      </c>
      <c r="EG128" s="74">
        <f t="shared" si="513"/>
        <v>12110.655770261854</v>
      </c>
      <c r="EH128" s="74">
        <f t="shared" si="514"/>
        <v>11680.183892667643</v>
      </c>
      <c r="EI128" s="74">
        <f t="shared" si="515"/>
        <v>11263.307269016716</v>
      </c>
      <c r="EJ128" s="74">
        <f t="shared" si="516"/>
        <v>10859.797967281631</v>
      </c>
      <c r="EK128" s="74">
        <f t="shared" si="517"/>
        <v>10469.408647338154</v>
      </c>
      <c r="EL128" s="74">
        <f t="shared" si="518"/>
        <v>10091.875826993337</v>
      </c>
      <c r="EM128" s="74">
        <f t="shared" si="519"/>
        <v>9726.9228132796761</v>
      </c>
      <c r="EN128" s="74">
        <f t="shared" si="520"/>
        <v>9374.2623273277823</v>
      </c>
      <c r="EO128" s="74">
        <f t="shared" si="521"/>
        <v>9033.5988491677817</v>
      </c>
      <c r="EP128" s="74">
        <f t="shared" si="522"/>
        <v>8704.6307069553332</v>
      </c>
      <c r="EQ128" s="74">
        <f t="shared" si="523"/>
        <v>8387.0519333504562</v>
      </c>
      <c r="ER128" s="74">
        <f t="shared" si="524"/>
        <v>8080.5539100259884</v>
      </c>
      <c r="ES128" s="74">
        <f t="shared" si="525"/>
        <v>7784.8268197371799</v>
      </c>
      <c r="ET128" s="74">
        <f t="shared" si="526"/>
        <v>7499.5609237892832</v>
      </c>
      <c r="EU128" s="74">
        <f t="shared" si="527"/>
        <v>7224.447681372033</v>
      </c>
      <c r="EV128" s="74">
        <f t="shared" si="528"/>
        <v>6959.1807258502959</v>
      </c>
      <c r="EW128" s="74">
        <f t="shared" si="529"/>
        <v>6703.4567118691302</v>
      </c>
      <c r="EX128" s="74">
        <f t="shared" si="530"/>
        <v>6456.976045962223</v>
      </c>
      <c r="EY128" s="74">
        <f t="shared" si="531"/>
        <v>6219.443512260862</v>
      </c>
      <c r="EZ128" s="74">
        <f t="shared" si="532"/>
        <v>5990.5688039246788</v>
      </c>
      <c r="FA128" s="74">
        <f t="shared" si="533"/>
        <v>5770.0669699525324</v>
      </c>
      <c r="FB128" s="74">
        <f t="shared" si="534"/>
        <v>5557.658786197966</v>
      </c>
      <c r="FC128" s="74">
        <f t="shared" si="535"/>
        <v>5353.0710586270734</v>
      </c>
      <c r="FD128" s="74">
        <f t="shared" si="536"/>
        <v>5156.0368661039984</v>
      </c>
      <c r="FE128" s="74">
        <f t="shared" si="537"/>
        <v>4966.2957493510557</v>
      </c>
      <c r="FF128" s="74">
        <f t="shared" si="538"/>
        <v>4783.5938520917607</v>
      </c>
      <c r="FG128" s="74">
        <f t="shared" si="539"/>
        <v>4607.6840198382079</v>
      </c>
      <c r="FH128" s="74">
        <f t="shared" si="540"/>
        <v>126231.4091090091</v>
      </c>
      <c r="FI128" s="102">
        <f t="shared" ca="1" si="402"/>
        <v>1744498.5759241658</v>
      </c>
      <c r="FJ128" s="62"/>
      <c r="FK128" s="103">
        <f t="shared" ca="1" si="632"/>
        <v>0.29786619314069401</v>
      </c>
      <c r="FL128" s="103">
        <f t="shared" ca="1" si="632"/>
        <v>1.8626365763719895E-2</v>
      </c>
      <c r="FM128" s="103">
        <f t="shared" ca="1" si="632"/>
        <v>1.8574393250574861E-2</v>
      </c>
      <c r="FN128" s="103">
        <f t="shared" ca="1" si="632"/>
        <v>1.847542734820495E-2</v>
      </c>
      <c r="FO128" s="103">
        <f t="shared" ca="1" si="632"/>
        <v>1.8333928444710931E-2</v>
      </c>
      <c r="FP128" s="103">
        <f t="shared" ca="1" si="632"/>
        <v>1.8154209208488477E-2</v>
      </c>
      <c r="FQ128" s="103">
        <f t="shared" ca="1" si="632"/>
        <v>1.7940401947770298E-2</v>
      </c>
      <c r="FR128" s="103">
        <f t="shared" ca="1" si="632"/>
        <v>1.7696435181036415E-2</v>
      </c>
      <c r="FS128" s="103">
        <f t="shared" ca="1" si="632"/>
        <v>1.7426017895880937E-2</v>
      </c>
      <c r="FT128" s="103">
        <f t="shared" ca="1" si="632"/>
        <v>1.7132630152780493E-2</v>
      </c>
      <c r="FU128" s="103">
        <f t="shared" ca="1" si="632"/>
        <v>1.6819518861282464E-2</v>
      </c>
      <c r="FV128" s="103">
        <f t="shared" ca="1" si="632"/>
        <v>1.6489697715530546E-2</v>
      </c>
      <c r="FW128" s="103">
        <f t="shared" ca="1" si="632"/>
        <v>1.6145950421655283E-2</v>
      </c>
      <c r="FX128" s="103">
        <f t="shared" ca="1" si="631"/>
        <v>1.5790836480602862E-2</v>
      </c>
      <c r="FY128" s="103">
        <f t="shared" ca="1" si="631"/>
        <v>1.542669890631165E-2</v>
      </c>
      <c r="FZ128" s="103">
        <f t="shared" ca="1" si="631"/>
        <v>1.5055673361459297E-2</v>
      </c>
      <c r="GA128" s="103">
        <f t="shared" ca="1" si="630"/>
        <v>1.467969828209925E-2</v>
      </c>
      <c r="GB128" s="103">
        <f t="shared" ca="1" si="630"/>
        <v>1.4300525639460602E-2</v>
      </c>
      <c r="GC128" s="103">
        <f t="shared" ca="1" si="630"/>
        <v>1.391973205323704E-2</v>
      </c>
      <c r="GD128" s="103">
        <f t="shared" ca="1" si="630"/>
        <v>1.3538730026908972E-2</v>
      </c>
      <c r="GE128" s="103">
        <f t="shared" ca="1" si="630"/>
        <v>1.3158779123254803E-2</v>
      </c>
      <c r="GF128" s="103">
        <f t="shared" ca="1" si="630"/>
        <v>1.2780996938244081E-2</v>
      </c>
      <c r="GG128" s="103">
        <f t="shared" ca="1" si="630"/>
        <v>1.2406369764952683E-2</v>
      </c>
      <c r="GH128" s="103">
        <f t="shared" ca="1" si="630"/>
        <v>1.2035762866907105E-2</v>
      </c>
      <c r="GI128" s="103">
        <f t="shared" ca="1" si="630"/>
        <v>1.1669930303176977E-2</v>
      </c>
      <c r="GJ128" s="103">
        <f t="shared" ca="1" si="630"/>
        <v>1.1309524266238212E-2</v>
      </c>
      <c r="GK128" s="103">
        <f t="shared" ca="1" si="630"/>
        <v>1.0955103908852902E-2</v>
      </c>
      <c r="GL128" s="103">
        <f t="shared" ca="1" si="630"/>
        <v>1.0607143648396988E-2</v>
      </c>
      <c r="GM128" s="103">
        <f t="shared" ca="1" si="630"/>
        <v>1.0266040946783959E-2</v>
      </c>
      <c r="GN128" s="103">
        <f t="shared" ca="1" si="630"/>
        <v>9.9321235717187966E-3</v>
      </c>
      <c r="GO128" s="103">
        <f t="shared" ca="1" si="630"/>
        <v>9.605656350872847E-3</v>
      </c>
      <c r="GP128" s="103">
        <f t="shared" ca="1" si="627"/>
        <v>9.2868474349782053E-3</v>
      </c>
      <c r="GQ128" s="103">
        <f t="shared" ca="1" si="627"/>
        <v>8.9758540890495491E-3</v>
      </c>
      <c r="GR128" s="103">
        <f t="shared" ca="1" si="627"/>
        <v>8.6727880331949319E-3</v>
      </c>
      <c r="GS128" s="103">
        <f t="shared" ca="1" si="627"/>
        <v>8.377720355923322E-3</v>
      </c>
      <c r="GT128" s="103">
        <f t="shared" ca="1" si="627"/>
        <v>8.0906860236872307E-3</v>
      </c>
      <c r="GU128" s="103">
        <f t="shared" ca="1" si="627"/>
        <v>7.8116880107078615E-3</v>
      </c>
      <c r="GV128" s="103">
        <f t="shared" ca="1" si="627"/>
        <v>7.5407010730497142E-3</v>
      </c>
      <c r="GW128" s="103">
        <f t="shared" ca="1" si="627"/>
        <v>7.2776751905277983E-3</v>
      </c>
      <c r="GX128" s="103">
        <f t="shared" ca="1" si="627"/>
        <v>7.0225386993946195E-3</v>
      </c>
      <c r="GY128" s="103">
        <f t="shared" ca="1" si="627"/>
        <v>6.7752011379680335E-3</v>
      </c>
      <c r="GZ128" s="103">
        <f t="shared" ca="1" si="627"/>
        <v>6.5355558264230664E-3</v>
      </c>
      <c r="HA128" s="103">
        <f t="shared" ca="1" si="627"/>
        <v>6.3034822009827565E-3</v>
      </c>
      <c r="HB128" s="103">
        <f t="shared" ca="1" si="627"/>
        <v>6.0788479216608007E-3</v>
      </c>
      <c r="HC128" s="103">
        <f t="shared" ca="1" si="627"/>
        <v>5.8615107716486472E-3</v>
      </c>
      <c r="HD128" s="103">
        <f t="shared" ca="1" si="627"/>
        <v>5.6513203653235635E-3</v>
      </c>
      <c r="HE128" s="103">
        <f t="shared" ca="1" si="627"/>
        <v>5.4481196808003887E-3</v>
      </c>
      <c r="HF128" s="103">
        <f t="shared" ca="1" si="635"/>
        <v>5.2517464318725384E-3</v>
      </c>
      <c r="HG128" s="103">
        <f t="shared" ca="1" si="635"/>
        <v>5.0620342931702034E-3</v>
      </c>
      <c r="HH128" s="103">
        <f t="shared" ca="1" si="634"/>
        <v>4.8788139913901185E-3</v>
      </c>
      <c r="HI128" s="103">
        <f t="shared" ca="1" si="634"/>
        <v>4.7019142744783027E-3</v>
      </c>
      <c r="HJ128" s="103">
        <f t="shared" ca="1" si="633"/>
        <v>4.531162769791929E-3</v>
      </c>
      <c r="HK128" s="103">
        <f t="shared" ca="1" si="633"/>
        <v>4.3663867413831206E-3</v>
      </c>
      <c r="HL128" s="103">
        <f t="shared" ca="1" si="633"/>
        <v>4.2074137557699398E-3</v>
      </c>
      <c r="HM128" s="103">
        <f t="shared" ca="1" si="633"/>
        <v>4.0540722648063623E-3</v>
      </c>
      <c r="HN128" s="103">
        <f t="shared" ca="1" si="633"/>
        <v>3.9061921135548064E-3</v>
      </c>
      <c r="HO128" s="103">
        <f t="shared" ca="1" si="633"/>
        <v>3.7636049804214973E-3</v>
      </c>
      <c r="HP128" s="103">
        <f t="shared" ca="1" si="633"/>
        <v>3.6261447561933826E-3</v>
      </c>
      <c r="HQ128" s="103">
        <f t="shared" ca="1" si="633"/>
        <v>3.493647868062943E-3</v>
      </c>
      <c r="HR128" s="103">
        <f t="shared" ca="1" si="633"/>
        <v>3.3659535541894483E-3</v>
      </c>
      <c r="HS128" s="103">
        <f t="shared" ca="1" si="633"/>
        <v>3.2429040938720672E-3</v>
      </c>
      <c r="HT128" s="103">
        <f t="shared" ca="1" si="633"/>
        <v>3.1243449979536648E-3</v>
      </c>
      <c r="HU128" s="103">
        <f t="shared" ca="1" si="629"/>
        <v>3.0101251636651667E-3</v>
      </c>
      <c r="HV128" s="103">
        <f t="shared" ca="1" si="628"/>
        <v>2.900096997742629E-3</v>
      </c>
      <c r="HW128" s="103">
        <f t="shared" ca="1" si="628"/>
        <v>2.7941165112904671E-3</v>
      </c>
      <c r="HX128" s="103">
        <f t="shared" ca="1" si="628"/>
        <v>2.6920433895534219E-3</v>
      </c>
      <c r="HY128" s="103">
        <f t="shared" ca="1" si="628"/>
        <v>7.4196248463708744E-2</v>
      </c>
      <c r="HZ128" s="104">
        <f t="shared" ca="1" si="541"/>
        <v>0.45910129528075577</v>
      </c>
      <c r="IA128" s="105">
        <f t="shared" ca="1" si="559"/>
        <v>0.30247180537386603</v>
      </c>
      <c r="IB128" s="105">
        <f t="shared" ca="1" si="560"/>
        <v>1.8749719701386454E-2</v>
      </c>
      <c r="IC128" s="105">
        <f t="shared" ca="1" si="561"/>
        <v>1.868448603767054E-2</v>
      </c>
      <c r="ID128" s="105">
        <f t="shared" ca="1" si="562"/>
        <v>1.8572440976473731E-2</v>
      </c>
      <c r="IE128" s="105">
        <f t="shared" ca="1" si="563"/>
        <v>1.8418136237715831E-2</v>
      </c>
      <c r="IF128" s="105">
        <f t="shared" ca="1" si="564"/>
        <v>1.8225960608120494E-2</v>
      </c>
      <c r="IG128" s="105">
        <f t="shared" ca="1" si="565"/>
        <v>1.8000108628709089E-2</v>
      </c>
      <c r="IH128" s="105">
        <f t="shared" ca="1" si="566"/>
        <v>1.7744558505608087E-2</v>
      </c>
      <c r="II128" s="105">
        <f t="shared" ca="1" si="567"/>
        <v>1.7463057686204212E-2</v>
      </c>
      <c r="IJ128" s="105">
        <f t="shared" ca="1" si="568"/>
        <v>1.7133076260276388E-2</v>
      </c>
      <c r="IK128" s="105">
        <f t="shared" ca="1" si="569"/>
        <v>1.6835996293907272E-2</v>
      </c>
      <c r="IL128" s="105">
        <f t="shared" ca="1" si="570"/>
        <v>1.6496728177542563E-2</v>
      </c>
      <c r="IM128" s="105">
        <f t="shared" ca="1" si="571"/>
        <v>1.6144099604270903E-2</v>
      </c>
      <c r="IN128" s="105">
        <f t="shared" ca="1" si="572"/>
        <v>1.5780669948924918E-2</v>
      </c>
      <c r="IO128" s="105">
        <f t="shared" ca="1" si="573"/>
        <v>1.5408777321960455E-2</v>
      </c>
      <c r="IP128" s="105">
        <f t="shared" ca="1" si="574"/>
        <v>1.5030548484342368E-2</v>
      </c>
      <c r="IQ128" s="105">
        <f t="shared" ca="1" si="575"/>
        <v>1.4647909669384935E-2</v>
      </c>
      <c r="IR128" s="105">
        <f t="shared" ca="1" si="576"/>
        <v>1.4262597964300995E-2</v>
      </c>
      <c r="IS128" s="105">
        <f t="shared" ca="1" si="577"/>
        <v>1.3876172970867346E-2</v>
      </c>
      <c r="IT128" s="105">
        <f t="shared" ca="1" si="578"/>
        <v>1.3490028521178511E-2</v>
      </c>
      <c r="IU128" s="105">
        <f t="shared" ca="1" si="579"/>
        <v>1.3105404272174236E-2</v>
      </c>
      <c r="IV128" s="105">
        <f t="shared" ca="1" si="580"/>
        <v>1.2723397042636569E-2</v>
      </c>
      <c r="IW128" s="105">
        <f t="shared" ca="1" si="581"/>
        <v>1.234497178962988E-2</v>
      </c>
      <c r="IX128" s="105">
        <f t="shared" ca="1" si="582"/>
        <v>1.1970972148890978E-2</v>
      </c>
      <c r="IY128" s="105">
        <f t="shared" ca="1" si="583"/>
        <v>1.1602130486302913E-2</v>
      </c>
      <c r="IZ128" s="105">
        <f t="shared" ca="1" si="584"/>
        <v>1.1239077425958269E-2</v>
      </c>
      <c r="JA128" s="105">
        <f t="shared" ca="1" si="585"/>
        <v>1.0882350835212896E-2</v>
      </c>
      <c r="JB128" s="105">
        <f t="shared" ca="1" si="586"/>
        <v>1.0532404258968401E-2</v>
      </c>
      <c r="JC128" s="105">
        <f t="shared" ca="1" si="587"/>
        <v>1.018961480480441E-2</v>
      </c>
      <c r="JD128" s="105">
        <f t="shared" ca="1" si="588"/>
        <v>9.8542904878454463E-3</v>
      </c>
      <c r="JE128" s="105">
        <f t="shared" ca="1" si="589"/>
        <v>9.5266770497851906E-3</v>
      </c>
      <c r="JF128" s="105">
        <f t="shared" ca="1" si="590"/>
        <v>9.2069642706233221E-3</v>
      </c>
      <c r="JG128" s="105">
        <f t="shared" ca="1" si="591"/>
        <v>8.895291794588844E-3</v>
      </c>
      <c r="JH128" s="105">
        <f t="shared" ca="1" si="592"/>
        <v>8.5917544937425313E-3</v>
      </c>
      <c r="JI128" s="105">
        <f t="shared" ca="1" si="593"/>
        <v>8.2964073939591401E-3</v>
      </c>
      <c r="JJ128" s="105">
        <f t="shared" ca="1" si="594"/>
        <v>8.0092701886134519E-3</v>
      </c>
      <c r="JK128" s="105">
        <f t="shared" ca="1" si="595"/>
        <v>7.7303313654116836E-3</v>
      </c>
      <c r="JL128" s="105">
        <f t="shared" ca="1" si="596"/>
        <v>7.459551971555351E-3</v>
      </c>
      <c r="JM128" s="105">
        <f t="shared" ca="1" si="597"/>
        <v>7.1968690418959067E-3</v>
      </c>
      <c r="JN128" s="105">
        <f t="shared" ca="1" si="598"/>
        <v>6.9421987139462763E-3</v>
      </c>
      <c r="JO128" s="105">
        <f t="shared" ca="1" si="599"/>
        <v>6.6954390527260519E-3</v>
      </c>
      <c r="JP128" s="105">
        <f t="shared" ca="1" si="600"/>
        <v>6.4564726073507196E-3</v>
      </c>
      <c r="JQ128" s="105">
        <f t="shared" ca="1" si="601"/>
        <v>6.2251687202029057E-3</v>
      </c>
      <c r="JR128" s="105">
        <f t="shared" ca="1" si="602"/>
        <v>6.0013856083498832E-3</v>
      </c>
      <c r="JS128" s="105">
        <f t="shared" ca="1" si="603"/>
        <v>5.7849722357308682E-3</v>
      </c>
      <c r="JT128" s="105">
        <f t="shared" ca="1" si="604"/>
        <v>5.5757699934645922E-3</v>
      </c>
      <c r="JU128" s="105">
        <f t="shared" ca="1" si="605"/>
        <v>5.3736142045066855E-3</v>
      </c>
      <c r="JV128" s="105">
        <f t="shared" ca="1" si="606"/>
        <v>5.1783354677616411E-3</v>
      </c>
      <c r="JW128" s="105">
        <f t="shared" ca="1" si="607"/>
        <v>4.9897608556911353E-3</v>
      </c>
      <c r="JX128" s="105">
        <f t="shared" ca="1" si="608"/>
        <v>4.8077149784472193E-3</v>
      </c>
      <c r="JY128" s="105">
        <f t="shared" ca="1" si="609"/>
        <v>4.6320209265549176E-3</v>
      </c>
      <c r="JZ128" s="105">
        <f t="shared" ca="1" si="610"/>
        <v>4.4625011032829818E-3</v>
      </c>
      <c r="KA128" s="105">
        <f t="shared" ca="1" si="611"/>
        <v>4.2989779569274312E-3</v>
      </c>
      <c r="KB128" s="105">
        <f t="shared" ca="1" si="612"/>
        <v>4.1412746224483493E-3</v>
      </c>
      <c r="KC128" s="105">
        <f t="shared" ca="1" si="613"/>
        <v>3.9892154811095783E-3</v>
      </c>
      <c r="KD128" s="105">
        <f t="shared" ca="1" si="614"/>
        <v>3.8426266460652777E-3</v>
      </c>
      <c r="KE128" s="105">
        <f t="shared" ca="1" si="615"/>
        <v>3.7013363811670493E-3</v>
      </c>
      <c r="KF128" s="105">
        <f t="shared" ca="1" si="616"/>
        <v>3.5651754596394834E-3</v>
      </c>
      <c r="KG128" s="105">
        <f t="shared" ca="1" si="617"/>
        <v>3.4339774687125292E-3</v>
      </c>
      <c r="KH128" s="105">
        <f t="shared" ca="1" si="618"/>
        <v>3.3075790657471765E-3</v>
      </c>
      <c r="KI128" s="105">
        <f t="shared" ca="1" si="619"/>
        <v>3.185820190912876E-3</v>
      </c>
      <c r="KJ128" s="105">
        <f t="shared" ca="1" si="620"/>
        <v>3.0685442410242321E-3</v>
      </c>
      <c r="KK128" s="105">
        <f t="shared" ca="1" si="621"/>
        <v>2.9555982087130887E-3</v>
      </c>
      <c r="KL128" s="105">
        <f t="shared" ca="1" si="622"/>
        <v>2.8468327907462524E-3</v>
      </c>
      <c r="KM128" s="105">
        <f t="shared" ca="1" si="623"/>
        <v>2.742102468933002E-3</v>
      </c>
      <c r="KN128" s="105">
        <f t="shared" ca="1" si="624"/>
        <v>2.6412655667530371E-3</v>
      </c>
      <c r="KO128" s="105">
        <f t="shared" ca="1" si="625"/>
        <v>7.2359708887774085E-2</v>
      </c>
      <c r="KP128" s="102"/>
      <c r="KQ128" s="106">
        <f t="shared" ca="1" si="472"/>
        <v>0.45387037863736296</v>
      </c>
      <c r="KR128" s="107">
        <f t="shared" ca="1" si="473"/>
        <v>0.32081624528765412</v>
      </c>
    </row>
    <row r="129" spans="1:304" s="63" customFormat="1" ht="15.5" x14ac:dyDescent="0.35">
      <c r="A129" s="62"/>
      <c r="B129" s="67" t="s">
        <v>231</v>
      </c>
      <c r="C129" s="95">
        <f t="shared" si="474"/>
        <v>1726247</v>
      </c>
      <c r="D129" s="75">
        <f ca="1">'Stochastic inputs'!H150</f>
        <v>26.716170000000005</v>
      </c>
      <c r="E129" s="75">
        <v>15.258975</v>
      </c>
      <c r="F129" s="96">
        <v>26.587467756000002</v>
      </c>
      <c r="G129" s="96">
        <v>15.152162175000001</v>
      </c>
      <c r="H129" s="97">
        <f t="shared" ca="1" si="327"/>
        <v>3.1441049431137986</v>
      </c>
      <c r="I129" s="97">
        <f t="shared" ca="1" si="328"/>
        <v>0.53134556920590637</v>
      </c>
      <c r="J129" s="98">
        <f t="shared" si="329"/>
        <v>3.1398150731293804</v>
      </c>
      <c r="K129" s="98">
        <f t="shared" si="330"/>
        <v>0.53032988723225405</v>
      </c>
      <c r="L129" s="98"/>
      <c r="M129" s="99">
        <v>1696665</v>
      </c>
      <c r="N129" s="98"/>
      <c r="O129" s="97">
        <f t="shared" ca="1" si="331"/>
        <v>3.1441049431137986</v>
      </c>
      <c r="P129" s="97">
        <f t="shared" ca="1" si="331"/>
        <v>0.53134556920590637</v>
      </c>
      <c r="Q129" s="99">
        <v>1726247</v>
      </c>
      <c r="R129" s="100">
        <v>1742659</v>
      </c>
      <c r="S129" s="99">
        <v>1747127</v>
      </c>
      <c r="T129" s="100">
        <v>1743096</v>
      </c>
      <c r="U129" s="99">
        <v>1738093</v>
      </c>
      <c r="V129" s="100">
        <v>1731367</v>
      </c>
      <c r="W129" s="99">
        <v>1723419</v>
      </c>
      <c r="X129" s="100">
        <v>1715339</v>
      </c>
      <c r="Y129" s="99">
        <v>1707330</v>
      </c>
      <c r="Z129" s="100">
        <v>1696665</v>
      </c>
      <c r="AA129" s="98"/>
      <c r="AB129" s="98">
        <f t="shared" si="332"/>
        <v>3.1398150731293804</v>
      </c>
      <c r="AC129" s="98">
        <f t="shared" si="332"/>
        <v>0.53032988723225405</v>
      </c>
      <c r="AD129" s="101">
        <f t="shared" ca="1" si="333"/>
        <v>514190.62231054372</v>
      </c>
      <c r="AE129" s="101">
        <f t="shared" ca="1" si="334"/>
        <v>32153.708020524184</v>
      </c>
      <c r="AF129" s="101">
        <f t="shared" ca="1" si="335"/>
        <v>32063.990625625102</v>
      </c>
      <c r="AG129" s="101">
        <f t="shared" ca="1" si="336"/>
        <v>31893.151033556758</v>
      </c>
      <c r="AH129" s="101">
        <f t="shared" ca="1" si="337"/>
        <v>31648.888975896916</v>
      </c>
      <c r="AI129" s="101">
        <f t="shared" ca="1" si="338"/>
        <v>31338.649183525617</v>
      </c>
      <c r="AJ129" s="101">
        <f t="shared" ca="1" si="339"/>
        <v>30969.565041132639</v>
      </c>
      <c r="AK129" s="101">
        <f t="shared" ca="1" si="340"/>
        <v>30548.418141958573</v>
      </c>
      <c r="AL129" s="101">
        <f t="shared" ca="1" si="341"/>
        <v>30081.611114710788</v>
      </c>
      <c r="AM129" s="101">
        <f t="shared" ca="1" si="342"/>
        <v>29575.151403346867</v>
      </c>
      <c r="AN129" s="101">
        <f t="shared" ca="1" si="343"/>
        <v>29034.643975732277</v>
      </c>
      <c r="AO129" s="101">
        <f t="shared" ca="1" si="344"/>
        <v>28465.291212341464</v>
      </c>
      <c r="AP129" s="101">
        <f t="shared" ca="1" si="345"/>
        <v>27871.898477531173</v>
      </c>
      <c r="AQ129" s="101">
        <f t="shared" ca="1" si="346"/>
        <v>27258.884102131255</v>
      </c>
      <c r="AR129" s="101">
        <f t="shared" ca="1" si="347"/>
        <v>26630.292706923774</v>
      </c>
      <c r="AS129" s="101">
        <f t="shared" ca="1" si="348"/>
        <v>25989.81097319903</v>
      </c>
      <c r="AT129" s="101">
        <f t="shared" ca="1" si="349"/>
        <v>25340.785120378987</v>
      </c>
      <c r="AU129" s="101">
        <f t="shared" ca="1" si="350"/>
        <v>24686.239483541951</v>
      </c>
      <c r="AV129" s="101">
        <f t="shared" ca="1" si="351"/>
        <v>24028.895697704287</v>
      </c>
      <c r="AW129" s="101">
        <f t="shared" ca="1" si="352"/>
        <v>23371.192092761536</v>
      </c>
      <c r="AX129" s="101">
        <f t="shared" ca="1" si="353"/>
        <v>22715.302985181235</v>
      </c>
      <c r="AY129" s="101">
        <f t="shared" ca="1" si="354"/>
        <v>22063.157621653034</v>
      </c>
      <c r="AZ129" s="101">
        <f t="shared" ca="1" si="355"/>
        <v>21416.458587640278</v>
      </c>
      <c r="BA129" s="101">
        <f t="shared" ca="1" si="356"/>
        <v>20776.699541709793</v>
      </c>
      <c r="BB129" s="101">
        <f t="shared" ca="1" si="357"/>
        <v>20145.182176068349</v>
      </c>
      <c r="BC129" s="101">
        <f t="shared" ca="1" si="358"/>
        <v>19523.032336020919</v>
      </c>
      <c r="BD129" s="101">
        <f t="shared" ca="1" si="359"/>
        <v>18911.215257345597</v>
      </c>
      <c r="BE129" s="101">
        <f t="shared" ca="1" si="360"/>
        <v>18310.549901614355</v>
      </c>
      <c r="BF129" s="101">
        <f t="shared" ca="1" si="361"/>
        <v>17721.722386262973</v>
      </c>
      <c r="BG129" s="101">
        <f t="shared" ca="1" si="362"/>
        <v>17145.298519308861</v>
      </c>
      <c r="BH129" s="101">
        <f t="shared" ca="1" si="363"/>
        <v>16581.735458725201</v>
      </c>
      <c r="BI129" s="101">
        <f t="shared" ca="1" si="364"/>
        <v>16031.392524088826</v>
      </c>
      <c r="BJ129" s="101">
        <f t="shared" ca="1" si="365"/>
        <v>15494.541193659519</v>
      </c>
      <c r="BK129" s="101">
        <f t="shared" ca="1" si="366"/>
        <v>14971.374323938655</v>
      </c>
      <c r="BL129" s="101">
        <f t="shared" ca="1" si="367"/>
        <v>14462.01463125157</v>
      </c>
      <c r="BM129" s="101">
        <f t="shared" ca="1" si="368"/>
        <v>13966.522476332015</v>
      </c>
      <c r="BN129" s="101">
        <f t="shared" ca="1" si="369"/>
        <v>13484.902993420415</v>
      </c>
      <c r="BO129" s="101">
        <f t="shared" ca="1" si="370"/>
        <v>13017.112605248853</v>
      </c>
      <c r="BP129" s="101">
        <f t="shared" ca="1" si="371"/>
        <v>12563.064964623041</v>
      </c>
      <c r="BQ129" s="101">
        <f t="shared" ca="1" si="372"/>
        <v>12122.636362213865</v>
      </c>
      <c r="BR129" s="101">
        <f t="shared" ca="1" si="373"/>
        <v>11695.670638813905</v>
      </c>
      <c r="BS129" s="101">
        <f t="shared" ca="1" si="374"/>
        <v>11281.983638695341</v>
      </c>
      <c r="BT129" s="101">
        <f t="shared" ca="1" si="375"/>
        <v>10881.367238999883</v>
      </c>
      <c r="BU129" s="101">
        <f t="shared" ca="1" si="376"/>
        <v>10493.592988223194</v>
      </c>
      <c r="BV129" s="101">
        <f t="shared" ca="1" si="377"/>
        <v>10118.415385026165</v>
      </c>
      <c r="BW129" s="101">
        <f t="shared" ca="1" si="378"/>
        <v>9755.5748266787068</v>
      </c>
      <c r="BX129" s="101">
        <f t="shared" ca="1" si="379"/>
        <v>9404.8002546226307</v>
      </c>
      <c r="BY129" s="101">
        <f t="shared" ca="1" si="380"/>
        <v>9065.8115227806757</v>
      </c>
      <c r="BZ129" s="101">
        <f t="shared" ca="1" si="381"/>
        <v>8738.3215124821836</v>
      </c>
      <c r="CA129" s="101">
        <f t="shared" ca="1" si="382"/>
        <v>8422.038016195218</v>
      </c>
      <c r="CB129" s="101">
        <f t="shared" ca="1" si="383"/>
        <v>8116.6654105753469</v>
      </c>
      <c r="CC129" s="101">
        <f t="shared" ca="1" si="384"/>
        <v>7821.9061378650094</v>
      </c>
      <c r="CD129" s="101">
        <f t="shared" ca="1" si="385"/>
        <v>7537.4620131523889</v>
      </c>
      <c r="CE129" s="101">
        <f t="shared" ca="1" si="386"/>
        <v>7263.0353736565912</v>
      </c>
      <c r="CF129" s="101">
        <f t="shared" ca="1" si="387"/>
        <v>6998.3300849051902</v>
      </c>
      <c r="CG129" s="101">
        <f t="shared" ca="1" si="388"/>
        <v>6743.052417447645</v>
      </c>
      <c r="CH129" s="101">
        <f t="shared" ca="1" si="389"/>
        <v>6496.9118066376695</v>
      </c>
      <c r="CI129" s="101">
        <f t="shared" ca="1" si="390"/>
        <v>6259.6215069445598</v>
      </c>
      <c r="CJ129" s="101">
        <f t="shared" ca="1" si="391"/>
        <v>6030.8991513000519</v>
      </c>
      <c r="CK129" s="101">
        <f t="shared" ca="1" si="392"/>
        <v>5810.4672250588737</v>
      </c>
      <c r="CL129" s="101">
        <f t="shared" ca="1" si="393"/>
        <v>5598.053463334375</v>
      </c>
      <c r="CM129" s="101">
        <f t="shared" ca="1" si="394"/>
        <v>5393.3911796825205</v>
      </c>
      <c r="CN129" s="101">
        <f t="shared" ca="1" si="395"/>
        <v>5196.2195334015041</v>
      </c>
      <c r="CO129" s="101">
        <f t="shared" ca="1" si="396"/>
        <v>5006.2837420622209</v>
      </c>
      <c r="CP129" s="101">
        <f t="shared" ca="1" si="397"/>
        <v>4823.3352452656354</v>
      </c>
      <c r="CQ129" s="101">
        <f t="shared" ca="1" si="398"/>
        <v>4647.1318250864269</v>
      </c>
      <c r="CR129" s="101">
        <f t="shared" ca="1" si="399"/>
        <v>128081.05132173185</v>
      </c>
      <c r="CS129" s="102">
        <f t="shared" ca="1" si="400"/>
        <v>1726247.0000000007</v>
      </c>
      <c r="CT129" s="74">
        <f t="shared" si="475"/>
        <v>518430.00855788466</v>
      </c>
      <c r="CU129" s="74">
        <f t="shared" si="476"/>
        <v>32330.311408275087</v>
      </c>
      <c r="CV129" s="74">
        <f t="shared" si="477"/>
        <v>32229.532314227516</v>
      </c>
      <c r="CW129" s="74">
        <f t="shared" si="478"/>
        <v>32047.26304042005</v>
      </c>
      <c r="CX129" s="74">
        <f t="shared" si="479"/>
        <v>31791.329376870272</v>
      </c>
      <c r="CY129" s="74">
        <f t="shared" si="480"/>
        <v>31469.289709803968</v>
      </c>
      <c r="CZ129" s="74">
        <f t="shared" si="481"/>
        <v>31088.378831482703</v>
      </c>
      <c r="DA129" s="74">
        <f t="shared" si="482"/>
        <v>30655.467864669674</v>
      </c>
      <c r="DB129" s="74">
        <f t="shared" si="483"/>
        <v>30177.037617087914</v>
      </c>
      <c r="DC129" s="74">
        <f t="shared" ca="1" si="401"/>
        <v>29575.151403346867</v>
      </c>
      <c r="DD129" s="74">
        <f t="shared" si="484"/>
        <v>29107.506445767751</v>
      </c>
      <c r="DE129" s="74">
        <f t="shared" si="485"/>
        <v>28527.318552859975</v>
      </c>
      <c r="DF129" s="74">
        <f t="shared" si="486"/>
        <v>27923.444422553675</v>
      </c>
      <c r="DG129" s="74">
        <f t="shared" si="487"/>
        <v>27300.334410709645</v>
      </c>
      <c r="DH129" s="74">
        <f t="shared" si="488"/>
        <v>26662.058201394899</v>
      </c>
      <c r="DI129" s="74">
        <f t="shared" si="489"/>
        <v>26012.321300529766</v>
      </c>
      <c r="DJ129" s="74">
        <f t="shared" si="490"/>
        <v>25354.483201474442</v>
      </c>
      <c r="DK129" s="74">
        <f t="shared" si="491"/>
        <v>24691.576610239783</v>
      </c>
      <c r="DL129" s="74">
        <f t="shared" si="492"/>
        <v>24026.327234031221</v>
      </c>
      <c r="DM129" s="74">
        <f t="shared" si="493"/>
        <v>23361.173735468506</v>
      </c>
      <c r="DN129" s="74">
        <f t="shared" si="494"/>
        <v>22698.287538257537</v>
      </c>
      <c r="DO129" s="74">
        <f t="shared" si="495"/>
        <v>22039.592240143687</v>
      </c>
      <c r="DP129" s="74">
        <f t="shared" si="496"/>
        <v>21386.782447414793</v>
      </c>
      <c r="DQ129" s="74">
        <f t="shared" si="497"/>
        <v>20741.341893667388</v>
      </c>
      <c r="DR129" s="74">
        <f t="shared" si="498"/>
        <v>20104.560745439496</v>
      </c>
      <c r="DS129" s="74">
        <f t="shared" si="499"/>
        <v>19477.552029838058</v>
      </c>
      <c r="DT129" s="74">
        <f t="shared" si="500"/>
        <v>18861.267145666989</v>
      </c>
      <c r="DU129" s="74">
        <f t="shared" si="501"/>
        <v>18256.510440675287</v>
      </c>
      <c r="DV129" s="74">
        <f t="shared" si="502"/>
        <v>17663.952854264018</v>
      </c>
      <c r="DW129" s="74">
        <f t="shared" si="503"/>
        <v>17084.144638064914</v>
      </c>
      <c r="DX129" s="74">
        <f t="shared" si="504"/>
        <v>16517.527176793508</v>
      </c>
      <c r="DY129" s="74">
        <f t="shared" si="505"/>
        <v>15964.443939298477</v>
      </c>
      <c r="DZ129" s="74">
        <f t="shared" si="506"/>
        <v>15425.150595116775</v>
      </c>
      <c r="EA129" s="74">
        <f t="shared" si="507"/>
        <v>14899.824335615231</v>
      </c>
      <c r="EB129" s="74">
        <f t="shared" si="508"/>
        <v>14388.572441149548</v>
      </c>
      <c r="EC129" s="74">
        <f t="shared" si="509"/>
        <v>13891.440136953421</v>
      </c>
      <c r="ED129" s="74">
        <f t="shared" si="510"/>
        <v>13408.417780879015</v>
      </c>
      <c r="EE129" s="74">
        <f t="shared" si="511"/>
        <v>12939.447425825394</v>
      </c>
      <c r="EF129" s="74">
        <f t="shared" si="512"/>
        <v>12484.428798900357</v>
      </c>
      <c r="EG129" s="74">
        <f t="shared" si="513"/>
        <v>12043.224738143954</v>
      </c>
      <c r="EH129" s="74">
        <f t="shared" si="514"/>
        <v>11615.666126168564</v>
      </c>
      <c r="EI129" s="74">
        <f t="shared" si="515"/>
        <v>11201.556358333224</v>
      </c>
      <c r="EJ129" s="74">
        <f t="shared" si="516"/>
        <v>10800.675381284742</v>
      </c>
      <c r="EK129" s="74">
        <f t="shared" si="517"/>
        <v>10412.783335710405</v>
      </c>
      <c r="EL129" s="74">
        <f t="shared" si="518"/>
        <v>10037.623835256758</v>
      </c>
      <c r="EM129" s="74">
        <f t="shared" si="519"/>
        <v>9674.9269115464886</v>
      </c>
      <c r="EN129" s="74">
        <f t="shared" si="520"/>
        <v>9324.4116533441374</v>
      </c>
      <c r="EO129" s="74">
        <f t="shared" si="521"/>
        <v>8985.788565992043</v>
      </c>
      <c r="EP129" s="74">
        <f t="shared" si="522"/>
        <v>8658.7616754334977</v>
      </c>
      <c r="EQ129" s="74">
        <f t="shared" si="523"/>
        <v>8343.0303993832422</v>
      </c>
      <c r="ER129" s="74">
        <f t="shared" si="524"/>
        <v>8038.2912065087057</v>
      </c>
      <c r="ES129" s="74">
        <f t="shared" si="525"/>
        <v>7744.2390829449032</v>
      </c>
      <c r="ET129" s="74">
        <f t="shared" si="526"/>
        <v>7460.5688238988041</v>
      </c>
      <c r="EU129" s="74">
        <f t="shared" si="527"/>
        <v>7186.9761667541088</v>
      </c>
      <c r="EV129" s="74">
        <f t="shared" si="528"/>
        <v>6923.1587807061633</v>
      </c>
      <c r="EW129" s="74">
        <f t="shared" si="529"/>
        <v>6668.8171267610296</v>
      </c>
      <c r="EX129" s="74">
        <f t="shared" si="530"/>
        <v>6423.6552007523378</v>
      </c>
      <c r="EY129" s="74">
        <f t="shared" si="531"/>
        <v>6187.381170965099</v>
      </c>
      <c r="EZ129" s="74">
        <f t="shared" si="532"/>
        <v>5959.7079209677249</v>
      </c>
      <c r="FA129" s="74">
        <f t="shared" si="533"/>
        <v>5740.3535073191561</v>
      </c>
      <c r="FB129" s="74">
        <f t="shared" si="534"/>
        <v>5529.0415409697807</v>
      </c>
      <c r="FC129" s="74">
        <f t="shared" si="535"/>
        <v>5325.5015003997833</v>
      </c>
      <c r="FD129" s="74">
        <f t="shared" si="536"/>
        <v>5129.4689837949218</v>
      </c>
      <c r="FE129" s="74">
        <f t="shared" si="537"/>
        <v>4940.6859069123775</v>
      </c>
      <c r="FF129" s="74">
        <f t="shared" si="538"/>
        <v>4758.9006526631574</v>
      </c>
      <c r="FG129" s="74">
        <f t="shared" si="539"/>
        <v>4583.8681778848286</v>
      </c>
      <c r="FH129" s="74">
        <f t="shared" si="540"/>
        <v>125470.36482987707</v>
      </c>
      <c r="FI129" s="102">
        <f t="shared" ca="1" si="402"/>
        <v>1726162.9884037387</v>
      </c>
      <c r="FJ129" s="62"/>
      <c r="FK129" s="103">
        <f t="shared" ca="1" si="632"/>
        <v>0.29786619314069396</v>
      </c>
      <c r="FL129" s="103">
        <f t="shared" ca="1" si="632"/>
        <v>1.8626365763719892E-2</v>
      </c>
      <c r="FM129" s="103">
        <f t="shared" ca="1" si="632"/>
        <v>1.8574393250574854E-2</v>
      </c>
      <c r="FN129" s="103">
        <f t="shared" ca="1" si="632"/>
        <v>1.8475427348204947E-2</v>
      </c>
      <c r="FO129" s="103">
        <f t="shared" ca="1" si="632"/>
        <v>1.8333928444710927E-2</v>
      </c>
      <c r="FP129" s="103">
        <f t="shared" ca="1" si="632"/>
        <v>1.8154209208488474E-2</v>
      </c>
      <c r="FQ129" s="103">
        <f t="shared" ca="1" si="632"/>
        <v>1.7940401947770294E-2</v>
      </c>
      <c r="FR129" s="103">
        <f t="shared" ca="1" si="632"/>
        <v>1.7696435181036411E-2</v>
      </c>
      <c r="FS129" s="103">
        <f t="shared" ca="1" si="632"/>
        <v>1.7426017895880934E-2</v>
      </c>
      <c r="FT129" s="103">
        <f t="shared" ca="1" si="632"/>
        <v>1.7132630152780486E-2</v>
      </c>
      <c r="FU129" s="103">
        <f t="shared" ca="1" si="632"/>
        <v>1.6819518861282461E-2</v>
      </c>
      <c r="FV129" s="103">
        <f t="shared" ca="1" si="632"/>
        <v>1.6489697715530542E-2</v>
      </c>
      <c r="FW129" s="103">
        <f t="shared" ca="1" si="632"/>
        <v>1.6145950421655279E-2</v>
      </c>
      <c r="FX129" s="103">
        <f t="shared" ca="1" si="631"/>
        <v>1.5790836480602859E-2</v>
      </c>
      <c r="FY129" s="103">
        <f t="shared" ca="1" si="631"/>
        <v>1.5426698906311648E-2</v>
      </c>
      <c r="FZ129" s="103">
        <f t="shared" ca="1" si="631"/>
        <v>1.5055673361459293E-2</v>
      </c>
      <c r="GA129" s="103">
        <f t="shared" ca="1" si="630"/>
        <v>1.4679698282099246E-2</v>
      </c>
      <c r="GB129" s="103">
        <f t="shared" ca="1" si="630"/>
        <v>1.4300525639460599E-2</v>
      </c>
      <c r="GC129" s="103">
        <f t="shared" ca="1" si="630"/>
        <v>1.3919732053237039E-2</v>
      </c>
      <c r="GD129" s="103">
        <f t="shared" ca="1" si="630"/>
        <v>1.3538730026908969E-2</v>
      </c>
      <c r="GE129" s="103">
        <f t="shared" ca="1" si="630"/>
        <v>1.3158779123254798E-2</v>
      </c>
      <c r="GF129" s="103">
        <f t="shared" ca="1" si="630"/>
        <v>1.2780996938244077E-2</v>
      </c>
      <c r="GG129" s="103">
        <f t="shared" ca="1" si="630"/>
        <v>1.240636976495268E-2</v>
      </c>
      <c r="GH129" s="103">
        <f t="shared" ca="1" si="630"/>
        <v>1.2035762866907102E-2</v>
      </c>
      <c r="GI129" s="103">
        <f t="shared" ca="1" si="630"/>
        <v>1.1669930303176973E-2</v>
      </c>
      <c r="GJ129" s="103">
        <f t="shared" ca="1" si="630"/>
        <v>1.130952426623821E-2</v>
      </c>
      <c r="GK129" s="103">
        <f t="shared" ca="1" si="630"/>
        <v>1.0955103908852898E-2</v>
      </c>
      <c r="GL129" s="103">
        <f t="shared" ca="1" si="630"/>
        <v>1.0607143648396983E-2</v>
      </c>
      <c r="GM129" s="103">
        <f t="shared" ca="1" si="630"/>
        <v>1.0266040946783957E-2</v>
      </c>
      <c r="GN129" s="103">
        <f t="shared" ca="1" si="630"/>
        <v>9.9321235717187949E-3</v>
      </c>
      <c r="GO129" s="103">
        <f t="shared" ca="1" si="630"/>
        <v>9.6056563508728435E-3</v>
      </c>
      <c r="GP129" s="103">
        <f t="shared" ca="1" si="627"/>
        <v>9.2868474349782036E-3</v>
      </c>
      <c r="GQ129" s="103">
        <f t="shared" ca="1" si="627"/>
        <v>8.9758540890495474E-3</v>
      </c>
      <c r="GR129" s="103">
        <f t="shared" ca="1" si="627"/>
        <v>8.6727880331949302E-3</v>
      </c>
      <c r="GS129" s="103">
        <f t="shared" ca="1" si="627"/>
        <v>8.3777203559233203E-3</v>
      </c>
      <c r="GT129" s="103">
        <f t="shared" ca="1" si="627"/>
        <v>8.090686023687229E-3</v>
      </c>
      <c r="GU129" s="103">
        <f t="shared" ca="1" si="627"/>
        <v>7.8116880107078589E-3</v>
      </c>
      <c r="GV129" s="103">
        <f t="shared" ca="1" si="627"/>
        <v>7.5407010730497125E-3</v>
      </c>
      <c r="GW129" s="103">
        <f t="shared" ca="1" si="627"/>
        <v>7.2776751905277957E-3</v>
      </c>
      <c r="GX129" s="103">
        <f t="shared" ca="1" si="627"/>
        <v>7.0225386993946178E-3</v>
      </c>
      <c r="GY129" s="103">
        <f t="shared" ca="1" si="627"/>
        <v>6.7752011379680309E-3</v>
      </c>
      <c r="GZ129" s="103">
        <f t="shared" ca="1" si="627"/>
        <v>6.5355558264230647E-3</v>
      </c>
      <c r="HA129" s="103">
        <f t="shared" ca="1" si="627"/>
        <v>6.3034822009827556E-3</v>
      </c>
      <c r="HB129" s="103">
        <f t="shared" ca="1" si="627"/>
        <v>6.078847921660799E-3</v>
      </c>
      <c r="HC129" s="103">
        <f t="shared" ca="1" si="627"/>
        <v>5.8615107716486464E-3</v>
      </c>
      <c r="HD129" s="103">
        <f t="shared" ca="1" si="627"/>
        <v>5.6513203653235618E-3</v>
      </c>
      <c r="HE129" s="103">
        <f t="shared" ca="1" si="627"/>
        <v>5.4481196808003878E-3</v>
      </c>
      <c r="HF129" s="103">
        <f t="shared" ca="1" si="635"/>
        <v>5.2517464318725376E-3</v>
      </c>
      <c r="HG129" s="103">
        <f t="shared" ca="1" si="635"/>
        <v>5.0620342931702008E-3</v>
      </c>
      <c r="HH129" s="103">
        <f t="shared" ca="1" si="634"/>
        <v>4.8788139913901168E-3</v>
      </c>
      <c r="HI129" s="103">
        <f t="shared" ca="1" si="634"/>
        <v>4.7019142744783009E-3</v>
      </c>
      <c r="HJ129" s="103">
        <f t="shared" ca="1" si="633"/>
        <v>4.5311627697919282E-3</v>
      </c>
      <c r="HK129" s="103">
        <f t="shared" ca="1" si="633"/>
        <v>4.3663867413831197E-3</v>
      </c>
      <c r="HL129" s="103">
        <f t="shared" ca="1" si="633"/>
        <v>4.2074137557699381E-3</v>
      </c>
      <c r="HM129" s="103">
        <f t="shared" ca="1" si="633"/>
        <v>4.0540722648063614E-3</v>
      </c>
      <c r="HN129" s="103">
        <f t="shared" ca="1" si="633"/>
        <v>3.9061921135548055E-3</v>
      </c>
      <c r="HO129" s="103">
        <f t="shared" ca="1" si="633"/>
        <v>3.7636049804214964E-3</v>
      </c>
      <c r="HP129" s="103">
        <f t="shared" ca="1" si="633"/>
        <v>3.6261447561933822E-3</v>
      </c>
      <c r="HQ129" s="103">
        <f t="shared" ca="1" si="633"/>
        <v>3.4936478680629422E-3</v>
      </c>
      <c r="HR129" s="103">
        <f t="shared" ca="1" si="633"/>
        <v>3.3659535541894475E-3</v>
      </c>
      <c r="HS129" s="103">
        <f t="shared" ca="1" si="633"/>
        <v>3.2429040938720664E-3</v>
      </c>
      <c r="HT129" s="103">
        <f t="shared" ca="1" si="633"/>
        <v>3.124344997953664E-3</v>
      </c>
      <c r="HU129" s="103">
        <f t="shared" ca="1" si="629"/>
        <v>3.0101251636651663E-3</v>
      </c>
      <c r="HV129" s="103">
        <f t="shared" ca="1" si="628"/>
        <v>2.9000969977426281E-3</v>
      </c>
      <c r="HW129" s="103">
        <f t="shared" ca="1" si="628"/>
        <v>2.7941165112904663E-3</v>
      </c>
      <c r="HX129" s="103">
        <f t="shared" ca="1" si="628"/>
        <v>2.6920433895534215E-3</v>
      </c>
      <c r="HY129" s="103">
        <f t="shared" ca="1" si="628"/>
        <v>7.4196248463708731E-2</v>
      </c>
      <c r="HZ129" s="104">
        <f t="shared" ca="1" si="541"/>
        <v>0.45910129528075572</v>
      </c>
      <c r="IA129" s="105">
        <f t="shared" ca="1" si="559"/>
        <v>0.30033664957519479</v>
      </c>
      <c r="IB129" s="105">
        <f t="shared" ca="1" si="560"/>
        <v>1.8729582099412521E-2</v>
      </c>
      <c r="IC129" s="105">
        <f t="shared" ca="1" si="561"/>
        <v>1.8671198797995101E-2</v>
      </c>
      <c r="ID129" s="105">
        <f t="shared" ca="1" si="562"/>
        <v>1.8565606640689018E-2</v>
      </c>
      <c r="IE129" s="105">
        <f t="shared" ca="1" si="563"/>
        <v>1.8417339260801299E-2</v>
      </c>
      <c r="IF129" s="105">
        <f t="shared" ca="1" si="564"/>
        <v>1.8230775379389316E-2</v>
      </c>
      <c r="IG129" s="105">
        <f t="shared" ca="1" si="565"/>
        <v>1.8010106253194283E-2</v>
      </c>
      <c r="IH129" s="105">
        <f t="shared" ca="1" si="566"/>
        <v>1.7759312458100019E-2</v>
      </c>
      <c r="II129" s="105">
        <f t="shared" ca="1" si="567"/>
        <v>1.7482148452849167E-2</v>
      </c>
      <c r="IJ129" s="105">
        <f t="shared" ca="1" si="568"/>
        <v>1.7133463990382711E-2</v>
      </c>
      <c r="IK129" s="105">
        <f t="shared" ca="1" si="569"/>
        <v>1.6862548114697316E-2</v>
      </c>
      <c r="IL129" s="105">
        <f t="shared" ca="1" si="570"/>
        <v>1.6526433914123301E-2</v>
      </c>
      <c r="IM129" s="105">
        <f t="shared" ca="1" si="571"/>
        <v>1.617659781268729E-2</v>
      </c>
      <c r="IN129" s="105">
        <f t="shared" ca="1" si="572"/>
        <v>1.5815617988632409E-2</v>
      </c>
      <c r="IO129" s="105">
        <f t="shared" ca="1" si="573"/>
        <v>1.5445852089581944E-2</v>
      </c>
      <c r="IP129" s="105">
        <f t="shared" ca="1" si="574"/>
        <v>1.506944678763188E-2</v>
      </c>
      <c r="IQ129" s="105">
        <f t="shared" ca="1" si="575"/>
        <v>1.4688348303030691E-2</v>
      </c>
      <c r="IR129" s="105">
        <f t="shared" ca="1" si="576"/>
        <v>1.4304313541720185E-2</v>
      </c>
      <c r="IS129" s="105">
        <f t="shared" ca="1" si="577"/>
        <v>1.3918921559226256E-2</v>
      </c>
      <c r="IT129" s="105">
        <f t="shared" ca="1" si="578"/>
        <v>1.3533585120528881E-2</v>
      </c>
      <c r="IU129" s="105">
        <f t="shared" ca="1" si="579"/>
        <v>1.3149562173875407E-2</v>
      </c>
      <c r="IV129" s="105">
        <f t="shared" ca="1" si="580"/>
        <v>1.2767967097084325E-2</v>
      </c>
      <c r="IW129" s="105">
        <f t="shared" ca="1" si="581"/>
        <v>1.2389781608741433E-2</v>
      </c>
      <c r="IX129" s="105">
        <f t="shared" ca="1" si="582"/>
        <v>1.2015865264755704E-2</v>
      </c>
      <c r="IY129" s="105">
        <f t="shared" ca="1" si="583"/>
        <v>1.1646965483851033E-2</v>
      </c>
      <c r="IZ129" s="105">
        <f t="shared" ca="1" si="584"/>
        <v>1.1283727064412287E-2</v>
      </c>
      <c r="JA129" s="105">
        <f t="shared" ca="1" si="585"/>
        <v>1.092670117038534E-2</v>
      </c>
      <c r="JB129" s="105">
        <f t="shared" ca="1" si="586"/>
        <v>1.0576353776162187E-2</v>
      </c>
      <c r="JC129" s="105">
        <f t="shared" ca="1" si="587"/>
        <v>1.0233073570068071E-2</v>
      </c>
      <c r="JD129" s="105">
        <f t="shared" ca="1" si="588"/>
        <v>9.8971793236416212E-3</v>
      </c>
      <c r="JE129" s="105">
        <f t="shared" ca="1" si="589"/>
        <v>9.5689267396863922E-3</v>
      </c>
      <c r="JF129" s="105">
        <f t="shared" ca="1" si="590"/>
        <v>9.2485147964280721E-3</v>
      </c>
      <c r="JG129" s="105">
        <f t="shared" ca="1" si="591"/>
        <v>8.9360916082328427E-3</v>
      </c>
      <c r="JH129" s="105">
        <f t="shared" ca="1" si="592"/>
        <v>8.6317598255271216E-3</v>
      </c>
      <c r="JI129" s="105">
        <f t="shared" ca="1" si="593"/>
        <v>8.3355815979204335E-3</v>
      </c>
      <c r="JJ129" s="105">
        <f t="shared" ca="1" si="594"/>
        <v>8.0475831252757105E-3</v>
      </c>
      <c r="JK129" s="105">
        <f t="shared" ca="1" si="595"/>
        <v>7.7677588217080172E-3</v>
      </c>
      <c r="JL129" s="105">
        <f t="shared" ca="1" si="596"/>
        <v>7.4960751173277608E-3</v>
      </c>
      <c r="JM129" s="105">
        <f t="shared" ca="1" si="597"/>
        <v>7.2324739220861614E-3</v>
      </c>
      <c r="JN129" s="105">
        <f t="shared" ca="1" si="598"/>
        <v>6.9768757753755749E-3</v>
      </c>
      <c r="JO129" s="105">
        <f t="shared" ca="1" si="599"/>
        <v>6.7291827041837445E-3</v>
      </c>
      <c r="JP129" s="105">
        <f t="shared" ca="1" si="600"/>
        <v>6.4892808115946292E-3</v>
      </c>
      <c r="JQ129" s="105">
        <f t="shared" ca="1" si="601"/>
        <v>6.2570426163943054E-3</v>
      </c>
      <c r="JR129" s="105">
        <f t="shared" ca="1" si="602"/>
        <v>6.0323291633888974E-3</v>
      </c>
      <c r="JS129" s="105">
        <f t="shared" ca="1" si="603"/>
        <v>5.8149919229463984E-3</v>
      </c>
      <c r="JT129" s="105">
        <f t="shared" ca="1" si="604"/>
        <v>5.604874497102578E-3</v>
      </c>
      <c r="JU129" s="105">
        <f t="shared" ca="1" si="605"/>
        <v>5.4018141484813344E-3</v>
      </c>
      <c r="JV129" s="105">
        <f t="shared" ca="1" si="606"/>
        <v>5.2056431671621056E-3</v>
      </c>
      <c r="JW129" s="105">
        <f t="shared" ca="1" si="607"/>
        <v>5.0161900895816609E-3</v>
      </c>
      <c r="JX129" s="105">
        <f t="shared" ca="1" si="608"/>
        <v>4.8332807825397887E-3</v>
      </c>
      <c r="JY129" s="105">
        <f t="shared" ca="1" si="609"/>
        <v>4.6567394043954555E-3</v>
      </c>
      <c r="JZ129" s="105">
        <f t="shared" ca="1" si="610"/>
        <v>4.4863892546475881E-3</v>
      </c>
      <c r="KA129" s="105">
        <f t="shared" ca="1" si="611"/>
        <v>4.322053522186761E-3</v>
      </c>
      <c r="KB129" s="105">
        <f t="shared" ca="1" si="612"/>
        <v>4.1635559417249656E-3</v>
      </c>
      <c r="KC129" s="105">
        <f t="shared" ca="1" si="613"/>
        <v>4.0107213671104853E-3</v>
      </c>
      <c r="KD129" s="105">
        <f t="shared" ca="1" si="614"/>
        <v>3.8633762695421871E-3</v>
      </c>
      <c r="KE129" s="105">
        <f t="shared" ca="1" si="615"/>
        <v>3.7213491680137246E-3</v>
      </c>
      <c r="KF129" s="105">
        <f t="shared" ca="1" si="616"/>
        <v>3.5844709987014906E-3</v>
      </c>
      <c r="KG129" s="105">
        <f t="shared" ca="1" si="617"/>
        <v>3.4525754294378293E-3</v>
      </c>
      <c r="KH129" s="105">
        <f t="shared" ca="1" si="618"/>
        <v>3.325499124869733E-3</v>
      </c>
      <c r="KI129" s="105">
        <f t="shared" ca="1" si="619"/>
        <v>3.2030819674118585E-3</v>
      </c>
      <c r="KJ129" s="105">
        <f t="shared" ca="1" si="620"/>
        <v>3.0851672386537012E-3</v>
      </c>
      <c r="KK129" s="105">
        <f t="shared" ca="1" si="621"/>
        <v>2.971601765449956E-3</v>
      </c>
      <c r="KL129" s="105">
        <f t="shared" ca="1" si="622"/>
        <v>2.8622360345480781E-3</v>
      </c>
      <c r="KM129" s="105">
        <f t="shared" ca="1" si="623"/>
        <v>2.7569242792442961E-3</v>
      </c>
      <c r="KN129" s="105">
        <f t="shared" ca="1" si="624"/>
        <v>2.6555245412391445E-3</v>
      </c>
      <c r="KO129" s="105">
        <f t="shared" ca="1" si="625"/>
        <v>7.2687437787033779E-2</v>
      </c>
      <c r="KP129" s="102"/>
      <c r="KQ129" s="106">
        <f t="shared" ca="1" si="472"/>
        <v>0.45583676717226995</v>
      </c>
      <c r="KR129" s="107">
        <f t="shared" ca="1" si="473"/>
        <v>0.32235201023182408</v>
      </c>
    </row>
    <row r="130" spans="1:304" s="63" customFormat="1" ht="15.5" x14ac:dyDescent="0.35">
      <c r="A130" s="62"/>
      <c r="B130" s="67" t="s">
        <v>232</v>
      </c>
      <c r="C130" s="95">
        <f t="shared" si="474"/>
        <v>1698776</v>
      </c>
      <c r="D130" s="75">
        <f ca="1">'Stochastic inputs'!H151</f>
        <v>26.774892000000001</v>
      </c>
      <c r="E130" s="75">
        <v>15.592125000000001</v>
      </c>
      <c r="F130" s="96">
        <v>26.587467756000002</v>
      </c>
      <c r="G130" s="96">
        <v>15.482980125000001</v>
      </c>
      <c r="H130" s="97">
        <f t="shared" ca="1" si="327"/>
        <v>3.1414577296606216</v>
      </c>
      <c r="I130" s="97">
        <f t="shared" ca="1" si="328"/>
        <v>0.54038292543641797</v>
      </c>
      <c r="J130" s="98">
        <f t="shared" si="329"/>
        <v>3.1344331147236573</v>
      </c>
      <c r="K130" s="98">
        <f t="shared" si="330"/>
        <v>0.54038292543641797</v>
      </c>
      <c r="L130" s="98"/>
      <c r="M130" s="99">
        <v>1705254</v>
      </c>
      <c r="N130" s="98"/>
      <c r="O130" s="97">
        <f t="shared" ca="1" si="331"/>
        <v>3.1414577296606216</v>
      </c>
      <c r="P130" s="97">
        <f t="shared" ca="1" si="331"/>
        <v>0.54038292543641797</v>
      </c>
      <c r="Q130" s="99">
        <v>1698776</v>
      </c>
      <c r="R130" s="100">
        <v>1723884</v>
      </c>
      <c r="S130" s="99">
        <v>1740286</v>
      </c>
      <c r="T130" s="100">
        <v>1744781</v>
      </c>
      <c r="U130" s="99">
        <v>1740793</v>
      </c>
      <c r="V130" s="100">
        <v>1735836</v>
      </c>
      <c r="W130" s="99">
        <v>1729158</v>
      </c>
      <c r="X130" s="100">
        <v>1721251</v>
      </c>
      <c r="Y130" s="99">
        <v>1713217</v>
      </c>
      <c r="Z130" s="100">
        <v>1705254</v>
      </c>
      <c r="AA130" s="98"/>
      <c r="AB130" s="98">
        <f t="shared" si="332"/>
        <v>3.1344331147236573</v>
      </c>
      <c r="AC130" s="98">
        <f t="shared" si="332"/>
        <v>0.54038292543641797</v>
      </c>
      <c r="AD130" s="101">
        <f t="shared" ca="1" si="333"/>
        <v>514145.28949112433</v>
      </c>
      <c r="AE130" s="101">
        <f t="shared" ca="1" si="334"/>
        <v>31319.823207863788</v>
      </c>
      <c r="AF130" s="101">
        <f t="shared" ca="1" si="335"/>
        <v>31198.706983756696</v>
      </c>
      <c r="AG130" s="101">
        <f t="shared" ca="1" si="336"/>
        <v>31002.569996661725</v>
      </c>
      <c r="AH130" s="101">
        <f t="shared" ca="1" si="337"/>
        <v>30738.79271445316</v>
      </c>
      <c r="AI130" s="101">
        <f t="shared" ca="1" si="338"/>
        <v>30414.466280326131</v>
      </c>
      <c r="AJ130" s="101">
        <f t="shared" ca="1" si="339"/>
        <v>30036.348036632764</v>
      </c>
      <c r="AK130" s="101">
        <f t="shared" ca="1" si="340"/>
        <v>29610.831039572211</v>
      </c>
      <c r="AL130" s="101">
        <f t="shared" ca="1" si="341"/>
        <v>29143.925120975575</v>
      </c>
      <c r="AM130" s="101">
        <f t="shared" ca="1" si="342"/>
        <v>28641.247367417331</v>
      </c>
      <c r="AN130" s="101">
        <f t="shared" ca="1" si="343"/>
        <v>28108.020179009942</v>
      </c>
      <c r="AO130" s="101">
        <f t="shared" ca="1" si="344"/>
        <v>27549.075336615355</v>
      </c>
      <c r="AP130" s="101">
        <f t="shared" ca="1" si="345"/>
        <v>26968.862745290226</v>
      </c>
      <c r="AQ130" s="101">
        <f t="shared" ca="1" si="346"/>
        <v>26371.462733778968</v>
      </c>
      <c r="AR130" s="101">
        <f t="shared" ca="1" si="347"/>
        <v>25760.600975670128</v>
      </c>
      <c r="AS130" s="101">
        <f t="shared" ca="1" si="348"/>
        <v>25139.665259391364</v>
      </c>
      <c r="AT130" s="101">
        <f t="shared" ca="1" si="349"/>
        <v>24511.723473467351</v>
      </c>
      <c r="AU130" s="101">
        <f t="shared" ca="1" si="350"/>
        <v>23879.542292605336</v>
      </c>
      <c r="AV130" s="101">
        <f t="shared" ca="1" si="351"/>
        <v>23245.606151541077</v>
      </c>
      <c r="AW130" s="101">
        <f t="shared" ca="1" si="352"/>
        <v>22612.136179113357</v>
      </c>
      <c r="AX130" s="101">
        <f t="shared" ca="1" si="353"/>
        <v>21981.108836892261</v>
      </c>
      <c r="AY130" s="101">
        <f t="shared" ca="1" si="354"/>
        <v>21354.274066636321</v>
      </c>
      <c r="AZ130" s="101">
        <f t="shared" ca="1" si="355"/>
        <v>20733.172800498498</v>
      </c>
      <c r="BA130" s="101">
        <f t="shared" ca="1" si="356"/>
        <v>20119.153728799745</v>
      </c>
      <c r="BB130" s="101">
        <f t="shared" ca="1" si="357"/>
        <v>19513.389253627793</v>
      </c>
      <c r="BC130" s="101">
        <f t="shared" ca="1" si="358"/>
        <v>18916.890583557433</v>
      </c>
      <c r="BD130" s="101">
        <f t="shared" ca="1" si="359"/>
        <v>18330.52194656734</v>
      </c>
      <c r="BE130" s="101">
        <f t="shared" ca="1" si="360"/>
        <v>17755.013915471151</v>
      </c>
      <c r="BF130" s="101">
        <f t="shared" ca="1" si="361"/>
        <v>17190.975853710675</v>
      </c>
      <c r="BG130" s="101">
        <f t="shared" ca="1" si="362"/>
        <v>16638.907499786834</v>
      </c>
      <c r="BH130" s="101">
        <f t="shared" ca="1" si="363"/>
        <v>16099.209716440506</v>
      </c>
      <c r="BI130" s="101">
        <f t="shared" ca="1" si="364"/>
        <v>15572.194436478199</v>
      </c>
      <c r="BJ130" s="101">
        <f t="shared" ca="1" si="365"/>
        <v>15058.093841138887</v>
      </c>
      <c r="BK130" s="101">
        <f t="shared" ca="1" si="366"/>
        <v>14557.068809552718</v>
      </c>
      <c r="BL130" s="101">
        <f t="shared" ca="1" si="367"/>
        <v>14069.216679369873</v>
      </c>
      <c r="BM130" s="101">
        <f t="shared" ca="1" si="368"/>
        <v>13594.578359254599</v>
      </c>
      <c r="BN130" s="101">
        <f t="shared" ca="1" si="369"/>
        <v>13133.144833880267</v>
      </c>
      <c r="BO130" s="101">
        <f t="shared" ca="1" si="370"/>
        <v>12684.863101446568</v>
      </c>
      <c r="BP130" s="101">
        <f t="shared" ca="1" si="371"/>
        <v>12249.641582720089</v>
      </c>
      <c r="BQ130" s="101">
        <f t="shared" ca="1" si="372"/>
        <v>11827.355039256978</v>
      </c>
      <c r="BR130" s="101">
        <f t="shared" ca="1" si="373"/>
        <v>11417.849036937258</v>
      </c>
      <c r="BS130" s="101">
        <f t="shared" ca="1" si="374"/>
        <v>11020.943989208574</v>
      </c>
      <c r="BT130" s="101">
        <f t="shared" ca="1" si="375"/>
        <v>10636.438812695091</v>
      </c>
      <c r="BU130" s="101">
        <f t="shared" ca="1" si="376"/>
        <v>10264.114225925878</v>
      </c>
      <c r="BV130" s="101">
        <f t="shared" ca="1" si="377"/>
        <v>9903.735720157405</v>
      </c>
      <c r="BW130" s="101">
        <f t="shared" ca="1" si="378"/>
        <v>9555.0562293627645</v>
      </c>
      <c r="BX130" s="101">
        <f t="shared" ca="1" si="379"/>
        <v>9217.818524727676</v>
      </c>
      <c r="BY130" s="101">
        <f t="shared" ca="1" si="380"/>
        <v>8891.757357205106</v>
      </c>
      <c r="BZ130" s="101">
        <f t="shared" ca="1" si="381"/>
        <v>8576.6013700269214</v>
      </c>
      <c r="CA130" s="101">
        <f t="shared" ca="1" si="382"/>
        <v>8272.0748014770707</v>
      </c>
      <c r="CB130" s="101">
        <f t="shared" ca="1" si="383"/>
        <v>7977.8989966729596</v>
      </c>
      <c r="CC130" s="101">
        <f t="shared" ca="1" si="384"/>
        <v>7693.7937457130374</v>
      </c>
      <c r="CD130" s="101">
        <f t="shared" ca="1" si="385"/>
        <v>7419.4784641357164</v>
      </c>
      <c r="CE130" s="101">
        <f t="shared" ca="1" si="386"/>
        <v>7154.6732304047682</v>
      </c>
      <c r="CF130" s="101">
        <f t="shared" ca="1" si="387"/>
        <v>6899.0996939186771</v>
      </c>
      <c r="CG130" s="101">
        <f t="shared" ca="1" si="388"/>
        <v>6652.4818659343437</v>
      </c>
      <c r="CH130" s="101">
        <f t="shared" ca="1" si="389"/>
        <v>6414.5468047674785</v>
      </c>
      <c r="CI130" s="101">
        <f t="shared" ca="1" si="390"/>
        <v>6185.0252056497629</v>
      </c>
      <c r="CJ130" s="101">
        <f t="shared" ca="1" si="391"/>
        <v>5963.6519047647407</v>
      </c>
      <c r="CK130" s="101">
        <f t="shared" ca="1" si="392"/>
        <v>5750.1663061171876</v>
      </c>
      <c r="CL130" s="101">
        <f t="shared" ca="1" si="393"/>
        <v>5544.3127391632834</v>
      </c>
      <c r="CM130" s="101">
        <f t="shared" ca="1" si="394"/>
        <v>5345.8407544142992</v>
      </c>
      <c r="CN130" s="101">
        <f t="shared" ca="1" si="395"/>
        <v>5154.5053635669501</v>
      </c>
      <c r="CO130" s="101">
        <f t="shared" ca="1" si="396"/>
        <v>4970.0672301468539</v>
      </c>
      <c r="CP130" s="101">
        <f t="shared" ca="1" si="397"/>
        <v>4792.29281606927</v>
      </c>
      <c r="CQ130" s="101">
        <f t="shared" ca="1" si="398"/>
        <v>4620.9544890528578</v>
      </c>
      <c r="CR130" s="101">
        <f t="shared" ca="1" si="399"/>
        <v>130703.34987143055</v>
      </c>
      <c r="CS130" s="102">
        <f t="shared" ca="1" si="400"/>
        <v>1698776</v>
      </c>
      <c r="CT130" s="74">
        <f t="shared" si="475"/>
        <v>521879.63622849068</v>
      </c>
      <c r="CU130" s="74">
        <f t="shared" si="476"/>
        <v>31517.539883864236</v>
      </c>
      <c r="CV130" s="74">
        <f t="shared" si="477"/>
        <v>31374.688518094375</v>
      </c>
      <c r="CW130" s="74">
        <f t="shared" si="478"/>
        <v>31157.182726351781</v>
      </c>
      <c r="CX130" s="74">
        <f t="shared" si="479"/>
        <v>30872.540866532279</v>
      </c>
      <c r="CY130" s="74">
        <f t="shared" si="480"/>
        <v>30527.967936043155</v>
      </c>
      <c r="CZ130" s="74">
        <f t="shared" si="481"/>
        <v>30130.313349430373</v>
      </c>
      <c r="DA130" s="74">
        <f t="shared" si="482"/>
        <v>29686.04268310203</v>
      </c>
      <c r="DB130" s="74">
        <f t="shared" si="483"/>
        <v>29201.220895300099</v>
      </c>
      <c r="DC130" s="74">
        <f t="shared" ca="1" si="401"/>
        <v>28641.247367417331</v>
      </c>
      <c r="DD130" s="74">
        <f t="shared" si="484"/>
        <v>28132.143341278843</v>
      </c>
      <c r="DE130" s="74">
        <f t="shared" si="485"/>
        <v>27557.9828652373</v>
      </c>
      <c r="DF130" s="74">
        <f t="shared" si="486"/>
        <v>26963.478082103789</v>
      </c>
      <c r="DG130" s="74">
        <f t="shared" si="487"/>
        <v>26352.705566315202</v>
      </c>
      <c r="DH130" s="74">
        <f t="shared" si="488"/>
        <v>25729.380081536539</v>
      </c>
      <c r="DI130" s="74">
        <f t="shared" si="489"/>
        <v>25096.872557065828</v>
      </c>
      <c r="DJ130" s="74">
        <f t="shared" si="490"/>
        <v>24458.229147338003</v>
      </c>
      <c r="DK130" s="74">
        <f t="shared" si="491"/>
        <v>23816.190868553633</v>
      </c>
      <c r="DL130" s="74">
        <f t="shared" si="492"/>
        <v>23173.213408439402</v>
      </c>
      <c r="DM130" s="74">
        <f t="shared" si="493"/>
        <v>22531.486790956285</v>
      </c>
      <c r="DN130" s="74">
        <f t="shared" si="494"/>
        <v>21892.954649596832</v>
      </c>
      <c r="DO130" s="74">
        <f t="shared" si="495"/>
        <v>21259.332922608224</v>
      </c>
      <c r="DP130" s="74">
        <f t="shared" si="496"/>
        <v>20632.127832751659</v>
      </c>
      <c r="DQ130" s="74">
        <f t="shared" si="497"/>
        <v>20012.653054623635</v>
      </c>
      <c r="DR130" s="74">
        <f t="shared" si="498"/>
        <v>19402.046005450455</v>
      </c>
      <c r="DS130" s="74">
        <f t="shared" si="499"/>
        <v>18801.283221752125</v>
      </c>
      <c r="DT130" s="74">
        <f t="shared" si="500"/>
        <v>18211.194805463867</v>
      </c>
      <c r="DU130" s="74">
        <f t="shared" si="501"/>
        <v>17632.477939766246</v>
      </c>
      <c r="DV130" s="74">
        <f t="shared" si="502"/>
        <v>17065.709487873264</v>
      </c>
      <c r="DW130" s="74">
        <f t="shared" si="503"/>
        <v>16511.357697900588</v>
      </c>
      <c r="DX130" s="74">
        <f t="shared" si="504"/>
        <v>15969.793044302041</v>
      </c>
      <c r="DY130" s="74">
        <f t="shared" si="505"/>
        <v>15441.29824166308</v>
      </c>
      <c r="DZ130" s="74">
        <f t="shared" si="506"/>
        <v>14926.077470220978</v>
      </c>
      <c r="EA130" s="74">
        <f t="shared" si="507"/>
        <v>14424.264854747529</v>
      </c>
      <c r="EB130" s="74">
        <f t="shared" si="508"/>
        <v>13935.932239591802</v>
      </c>
      <c r="EC130" s="74">
        <f t="shared" si="509"/>
        <v>13461.096302971759</v>
      </c>
      <c r="ED130" s="74">
        <f t="shared" si="510"/>
        <v>12999.72505326417</v>
      </c>
      <c r="EE130" s="74">
        <f t="shared" si="511"/>
        <v>12551.743749139145</v>
      </c>
      <c r="EF130" s="74">
        <f t="shared" si="512"/>
        <v>12117.040284155228</v>
      </c>
      <c r="EG130" s="74">
        <f t="shared" si="513"/>
        <v>11695.470074861572</v>
      </c>
      <c r="EH130" s="74">
        <f t="shared" si="514"/>
        <v>11286.860489733968</v>
      </c>
      <c r="EI130" s="74">
        <f t="shared" si="515"/>
        <v>10891.014854391704</v>
      </c>
      <c r="EJ130" s="74">
        <f t="shared" si="516"/>
        <v>10507.716066623261</v>
      </c>
      <c r="EK130" s="74">
        <f t="shared" si="517"/>
        <v>10136.729852753577</v>
      </c>
      <c r="EL130" s="74">
        <f t="shared" si="518"/>
        <v>9777.8076949513124</v>
      </c>
      <c r="EM130" s="74">
        <f t="shared" si="519"/>
        <v>9430.689457108605</v>
      </c>
      <c r="EN130" s="74">
        <f t="shared" si="520"/>
        <v>9095.1057350810333</v>
      </c>
      <c r="EO130" s="74">
        <f t="shared" si="521"/>
        <v>8770.7799552195138</v>
      </c>
      <c r="EP130" s="74">
        <f t="shared" si="522"/>
        <v>8457.4302434078636</v>
      </c>
      <c r="EQ130" s="74">
        <f t="shared" si="523"/>
        <v>8154.7710851611846</v>
      </c>
      <c r="ER130" s="74">
        <f t="shared" si="524"/>
        <v>7862.5147957394138</v>
      </c>
      <c r="ES130" s="74">
        <f t="shared" si="525"/>
        <v>7580.3728177926023</v>
      </c>
      <c r="ET130" s="74">
        <f t="shared" si="526"/>
        <v>7308.056862612505</v>
      </c>
      <c r="EU130" s="74">
        <f t="shared" si="527"/>
        <v>7045.2799097874286</v>
      </c>
      <c r="EV130" s="74">
        <f t="shared" si="528"/>
        <v>6791.7570788376024</v>
      </c>
      <c r="EW130" s="74">
        <f t="shared" si="529"/>
        <v>6547.2063852541187</v>
      </c>
      <c r="EX130" s="74">
        <f t="shared" si="530"/>
        <v>6311.3493923286396</v>
      </c>
      <c r="EY130" s="74">
        <f t="shared" si="531"/>
        <v>6083.9117691673819</v>
      </c>
      <c r="EZ130" s="74">
        <f t="shared" si="532"/>
        <v>5864.6237643960194</v>
      </c>
      <c r="FA130" s="74">
        <f t="shared" si="533"/>
        <v>5653.2206042012413</v>
      </c>
      <c r="FB130" s="74">
        <f t="shared" si="534"/>
        <v>5449.4428226087248</v>
      </c>
      <c r="FC130" s="74">
        <f t="shared" si="535"/>
        <v>5253.0365311693176</v>
      </c>
      <c r="FD130" s="74">
        <f t="shared" si="536"/>
        <v>5063.7536345824519</v>
      </c>
      <c r="FE130" s="74">
        <f t="shared" si="537"/>
        <v>4881.3519981828485</v>
      </c>
      <c r="FF130" s="74">
        <f t="shared" si="538"/>
        <v>4705.5955726611483</v>
      </c>
      <c r="FG130" s="74">
        <f t="shared" si="539"/>
        <v>4536.2544809002466</v>
      </c>
      <c r="FH130" s="74">
        <f t="shared" si="540"/>
        <v>127545.46655857959</v>
      </c>
      <c r="FI130" s="102">
        <f t="shared" ca="1" si="402"/>
        <v>1698735.7425093891</v>
      </c>
      <c r="FJ130" s="62"/>
      <c r="FK130" s="103">
        <f t="shared" ca="1" si="632"/>
        <v>0.30265631813206939</v>
      </c>
      <c r="FL130" s="103">
        <f t="shared" ca="1" si="632"/>
        <v>1.8436699840275461E-2</v>
      </c>
      <c r="FM130" s="103">
        <f t="shared" ca="1" si="632"/>
        <v>1.8365403669322322E-2</v>
      </c>
      <c r="FN130" s="103">
        <f t="shared" ca="1" si="632"/>
        <v>1.8249945841395054E-2</v>
      </c>
      <c r="FO130" s="103">
        <f t="shared" ca="1" si="632"/>
        <v>1.8094670936281865E-2</v>
      </c>
      <c r="FP130" s="103">
        <f t="shared" ca="1" si="632"/>
        <v>1.7903753220157415E-2</v>
      </c>
      <c r="FQ130" s="103">
        <f t="shared" ca="1" si="632"/>
        <v>1.7681170464282969E-2</v>
      </c>
      <c r="FR130" s="103">
        <f t="shared" ca="1" si="632"/>
        <v>1.7430685999550388E-2</v>
      </c>
      <c r="FS130" s="103">
        <f t="shared" ca="1" si="632"/>
        <v>1.7155837568328947E-2</v>
      </c>
      <c r="FT130" s="103">
        <f t="shared" ca="1" si="632"/>
        <v>1.6859931719907351E-2</v>
      </c>
      <c r="FU130" s="103">
        <f t="shared" ca="1" si="632"/>
        <v>1.6546042667785477E-2</v>
      </c>
      <c r="FV130" s="103">
        <f t="shared" ca="1" si="632"/>
        <v>1.6217014683875541E-2</v>
      </c>
      <c r="FW130" s="103">
        <f t="shared" ca="1" si="632"/>
        <v>1.5875467245410946E-2</v>
      </c>
      <c r="FX130" s="103">
        <f t="shared" ca="1" si="631"/>
        <v>1.5523802275155152E-2</v>
      </c>
      <c r="FY130" s="103">
        <f t="shared" ca="1" si="631"/>
        <v>1.5164212924876574E-2</v>
      </c>
      <c r="FZ130" s="103">
        <f t="shared" ca="1" si="631"/>
        <v>1.4798693447159228E-2</v>
      </c>
      <c r="GA130" s="103">
        <f t="shared" ca="1" si="630"/>
        <v>1.4429049782588965E-2</v>
      </c>
      <c r="GB130" s="103">
        <f t="shared" ca="1" si="630"/>
        <v>1.4056910559488323E-2</v>
      </c>
      <c r="GC130" s="103">
        <f t="shared" ca="1" si="630"/>
        <v>1.3683738263044143E-2</v>
      </c>
      <c r="GD130" s="103">
        <f t="shared" ca="1" si="630"/>
        <v>1.331084038102337E-2</v>
      </c>
      <c r="GE130" s="103">
        <f t="shared" ca="1" si="630"/>
        <v>1.2939380375571742E-2</v>
      </c>
      <c r="GF130" s="103">
        <f t="shared" ca="1" si="630"/>
        <v>1.2570388365880094E-2</v>
      </c>
      <c r="GG130" s="103">
        <f t="shared" ca="1" si="630"/>
        <v>1.2204771435726958E-2</v>
      </c>
      <c r="GH130" s="103">
        <f t="shared" ca="1" si="630"/>
        <v>1.184332350398154E-2</v>
      </c>
      <c r="GI130" s="103">
        <f t="shared" ca="1" si="630"/>
        <v>1.148673471583528E-2</v>
      </c>
      <c r="GJ130" s="103">
        <f t="shared" ca="1" si="630"/>
        <v>1.1135600328446736E-2</v>
      </c>
      <c r="GK130" s="103">
        <f t="shared" ca="1" si="630"/>
        <v>1.0790429077504826E-2</v>
      </c>
      <c r="GL130" s="103">
        <f t="shared" ca="1" si="630"/>
        <v>1.0451651021365471E-2</v>
      </c>
      <c r="GM130" s="103">
        <f t="shared" ca="1" si="630"/>
        <v>1.0119624867381383E-2</v>
      </c>
      <c r="GN130" s="103">
        <f t="shared" ca="1" si="630"/>
        <v>9.7946447911830842E-3</v>
      </c>
      <c r="GO130" s="103">
        <f t="shared" ca="1" si="630"/>
        <v>9.4769467642823457E-3</v>
      </c>
      <c r="GP130" s="103">
        <f t="shared" ca="1" si="627"/>
        <v>9.1667144087732577E-3</v>
      </c>
      <c r="GQ130" s="103">
        <f t="shared" ca="1" si="627"/>
        <v>8.8640844002616515E-3</v>
      </c>
      <c r="GR130" s="103">
        <f t="shared" ca="1" si="627"/>
        <v>8.5691514417161052E-3</v>
      </c>
      <c r="GS130" s="103">
        <f t="shared" ca="1" si="627"/>
        <v>8.2819728318329622E-3</v>
      </c>
      <c r="GT130" s="103">
        <f t="shared" ca="1" si="627"/>
        <v>8.0025726518708762E-3</v>
      </c>
      <c r="GU130" s="103">
        <f t="shared" ca="1" si="627"/>
        <v>7.7309455948755268E-3</v>
      </c>
      <c r="GV130" s="103">
        <f t="shared" ca="1" si="627"/>
        <v>7.4670604608533253E-3</v>
      </c>
      <c r="GW130" s="103">
        <f t="shared" ca="1" si="627"/>
        <v>7.2108633408525247E-3</v>
      </c>
      <c r="GX130" s="103">
        <f t="shared" ca="1" si="627"/>
        <v>6.9622805121198894E-3</v>
      </c>
      <c r="GY130" s="103">
        <f t="shared" ca="1" si="627"/>
        <v>6.7212210656009139E-3</v>
      </c>
      <c r="GZ130" s="103">
        <f t="shared" ca="1" si="627"/>
        <v>6.4875792860321635E-3</v>
      </c>
      <c r="HA130" s="103">
        <f t="shared" ca="1" si="627"/>
        <v>6.2612368038488242E-3</v>
      </c>
      <c r="HB130" s="103">
        <f t="shared" ca="1" si="627"/>
        <v>6.0420645370112824E-3</v>
      </c>
      <c r="HC130" s="103">
        <f t="shared" ca="1" si="627"/>
        <v>5.8299244398068994E-3</v>
      </c>
      <c r="HD130" s="103">
        <f t="shared" ca="1" si="627"/>
        <v>5.6246710745635475E-3</v>
      </c>
      <c r="HE130" s="103">
        <f t="shared" ca="1" si="627"/>
        <v>5.4261530211915376E-3</v>
      </c>
      <c r="HF130" s="103">
        <f t="shared" ca="1" si="635"/>
        <v>5.2342141384179586E-3</v>
      </c>
      <c r="HG130" s="103">
        <f t="shared" ca="1" si="635"/>
        <v>5.0486946896041154E-3</v>
      </c>
      <c r="HH130" s="103">
        <f t="shared" ca="1" si="634"/>
        <v>4.8694323450985122E-3</v>
      </c>
      <c r="HI130" s="103">
        <f t="shared" ca="1" si="634"/>
        <v>4.6962630721607557E-3</v>
      </c>
      <c r="HJ130" s="103">
        <f t="shared" ca="1" si="633"/>
        <v>4.5290219226743478E-3</v>
      </c>
      <c r="HK130" s="103">
        <f t="shared" ca="1" si="633"/>
        <v>4.3675437280346063E-3</v>
      </c>
      <c r="HL130" s="103">
        <f t="shared" ca="1" si="633"/>
        <v>4.211663709873914E-3</v>
      </c>
      <c r="HM130" s="103">
        <f t="shared" ca="1" si="633"/>
        <v>4.0612180145697119E-3</v>
      </c>
      <c r="HN130" s="103">
        <f t="shared" ca="1" si="633"/>
        <v>3.9160441788289591E-3</v>
      </c>
      <c r="HO130" s="103">
        <f t="shared" ca="1" si="633"/>
        <v>3.7759815330375979E-3</v>
      </c>
      <c r="HP130" s="103">
        <f t="shared" ca="1" si="633"/>
        <v>3.6408715484853582E-3</v>
      </c>
      <c r="HQ130" s="103">
        <f t="shared" ca="1" si="633"/>
        <v>3.5105581340710845E-3</v>
      </c>
      <c r="HR130" s="103">
        <f t="shared" ca="1" si="633"/>
        <v>3.3848878875832877E-3</v>
      </c>
      <c r="HS130" s="103">
        <f t="shared" ca="1" si="633"/>
        <v>3.2637103062224115E-3</v>
      </c>
      <c r="HT130" s="103">
        <f t="shared" ca="1" si="633"/>
        <v>3.1468779606106394E-3</v>
      </c>
      <c r="HU130" s="103">
        <f t="shared" ca="1" si="629"/>
        <v>3.0342466361468201E-3</v>
      </c>
      <c r="HV130" s="103">
        <f t="shared" ca="1" si="628"/>
        <v>2.9256754452304801E-3</v>
      </c>
      <c r="HW130" s="103">
        <f t="shared" ca="1" si="628"/>
        <v>2.8210269135361403E-3</v>
      </c>
      <c r="HX130" s="103">
        <f t="shared" ca="1" si="628"/>
        <v>2.7201670432434044E-3</v>
      </c>
      <c r="HY130" s="103">
        <f t="shared" ca="1" si="628"/>
        <v>7.6939720052220273E-2</v>
      </c>
      <c r="HZ130" s="104">
        <f t="shared" ca="1" si="541"/>
        <v>0.45783904281132515</v>
      </c>
      <c r="IA130" s="105">
        <f t="shared" ca="1" si="559"/>
        <v>0.30721649234127785</v>
      </c>
      <c r="IB130" s="105">
        <f t="shared" ca="1" si="560"/>
        <v>1.8553527246860785E-2</v>
      </c>
      <c r="IC130" s="105">
        <f t="shared" ca="1" si="561"/>
        <v>1.8469434493529512E-2</v>
      </c>
      <c r="ID130" s="105">
        <f t="shared" ca="1" si="562"/>
        <v>1.834139468939771E-2</v>
      </c>
      <c r="IE130" s="105">
        <f t="shared" ca="1" si="563"/>
        <v>1.8173833689357155E-2</v>
      </c>
      <c r="IF130" s="105">
        <f t="shared" ca="1" si="564"/>
        <v>1.7970992881416001E-2</v>
      </c>
      <c r="IG130" s="105">
        <f t="shared" ca="1" si="565"/>
        <v>1.7736904331524559E-2</v>
      </c>
      <c r="IH130" s="105">
        <f t="shared" ca="1" si="566"/>
        <v>1.7475374150454689E-2</v>
      </c>
      <c r="II130" s="105">
        <f t="shared" ca="1" si="567"/>
        <v>1.7189972615848873E-2</v>
      </c>
      <c r="IJ130" s="105">
        <f t="shared" ca="1" si="568"/>
        <v>1.6860331275015267E-2</v>
      </c>
      <c r="IK130" s="105">
        <f t="shared" ca="1" si="569"/>
        <v>1.6560635440402146E-2</v>
      </c>
      <c r="IL130" s="105">
        <f t="shared" ca="1" si="570"/>
        <v>1.6222642625113883E-2</v>
      </c>
      <c r="IM130" s="105">
        <f t="shared" ca="1" si="571"/>
        <v>1.5872673663929079E-2</v>
      </c>
      <c r="IN130" s="105">
        <f t="shared" ca="1" si="572"/>
        <v>1.5513128326473386E-2</v>
      </c>
      <c r="IO130" s="105">
        <f t="shared" ca="1" si="573"/>
        <v>1.5146193394111345E-2</v>
      </c>
      <c r="IP130" s="105">
        <f t="shared" ca="1" si="574"/>
        <v>1.4773853242172019E-2</v>
      </c>
      <c r="IQ130" s="105">
        <f t="shared" ca="1" si="575"/>
        <v>1.4397901059765815E-2</v>
      </c>
      <c r="IR130" s="105">
        <f t="shared" ca="1" si="576"/>
        <v>1.4019950409339196E-2</v>
      </c>
      <c r="IS130" s="105">
        <f t="shared" ca="1" si="577"/>
        <v>1.3641446888147361E-2</v>
      </c>
      <c r="IT130" s="105">
        <f t="shared" ca="1" si="578"/>
        <v>1.3263679704338565E-2</v>
      </c>
      <c r="IU130" s="105">
        <f t="shared" ca="1" si="579"/>
        <v>1.288779302262537E-2</v>
      </c>
      <c r="IV130" s="105">
        <f t="shared" ca="1" si="580"/>
        <v>1.2514796969659171E-2</v>
      </c>
      <c r="IW130" s="105">
        <f t="shared" ca="1" si="581"/>
        <v>1.2145578218230505E-2</v>
      </c>
      <c r="IX130" s="105">
        <f t="shared" ca="1" si="582"/>
        <v>1.1780910093208934E-2</v>
      </c>
      <c r="IY130" s="105">
        <f t="shared" ca="1" si="583"/>
        <v>1.1421462161495208E-2</v>
      </c>
      <c r="IZ130" s="105">
        <f t="shared" ca="1" si="584"/>
        <v>1.1067809283849343E-2</v>
      </c>
      <c r="JA130" s="105">
        <f t="shared" ca="1" si="585"/>
        <v>1.0720440118933456E-2</v>
      </c>
      <c r="JB130" s="105">
        <f t="shared" ca="1" si="586"/>
        <v>1.0379765079717095E-2</v>
      </c>
      <c r="JC130" s="105">
        <f t="shared" ca="1" si="587"/>
        <v>1.0046123750044624E-2</v>
      </c>
      <c r="JD130" s="105">
        <f t="shared" ca="1" si="588"/>
        <v>9.7197917749760471E-3</v>
      </c>
      <c r="JE130" s="105">
        <f t="shared" ca="1" si="589"/>
        <v>9.4009872428487944E-3</v>
      </c>
      <c r="JF130" s="105">
        <f t="shared" ca="1" si="590"/>
        <v>9.0898765801283744E-3</v>
      </c>
      <c r="JG130" s="105">
        <f t="shared" ca="1" si="591"/>
        <v>8.7865799822237391E-3</v>
      </c>
      <c r="JH130" s="105">
        <f t="shared" ca="1" si="592"/>
        <v>8.4911764047772755E-3</v>
      </c>
      <c r="JI130" s="105">
        <f t="shared" ca="1" si="593"/>
        <v>8.2037081406231595E-3</v>
      </c>
      <c r="JJ130" s="105">
        <f t="shared" ca="1" si="594"/>
        <v>7.9241850077793122E-3</v>
      </c>
      <c r="JK130" s="105">
        <f t="shared" ca="1" si="595"/>
        <v>7.6525881736383842E-3</v>
      </c>
      <c r="JL130" s="105">
        <f t="shared" ca="1" si="596"/>
        <v>7.3888736399915778E-3</v>
      </c>
      <c r="JM130" s="105">
        <f t="shared" ca="1" si="597"/>
        <v>7.1329754127948215E-3</v>
      </c>
      <c r="JN130" s="105">
        <f t="shared" ca="1" si="598"/>
        <v>6.8848083796629305E-3</v>
      </c>
      <c r="JO130" s="105">
        <f t="shared" ca="1" si="599"/>
        <v>6.6442709170650097E-3</v>
      </c>
      <c r="JP130" s="105">
        <f t="shared" ca="1" si="600"/>
        <v>6.4112472480877987E-3</v>
      </c>
      <c r="JQ130" s="105">
        <f t="shared" ca="1" si="601"/>
        <v>6.1856095705039799E-3</v>
      </c>
      <c r="JR130" s="105">
        <f t="shared" ca="1" si="602"/>
        <v>5.9672199737079174E-3</v>
      </c>
      <c r="JS130" s="105">
        <f t="shared" ca="1" si="603"/>
        <v>5.7559321619426451E-3</v>
      </c>
      <c r="JT130" s="105">
        <f t="shared" ca="1" si="604"/>
        <v>5.5515930000845795E-3</v>
      </c>
      <c r="JU130" s="105">
        <f t="shared" ca="1" si="605"/>
        <v>5.3540438971665209E-3</v>
      </c>
      <c r="JV130" s="105">
        <f t="shared" ca="1" si="606"/>
        <v>5.1631220417268859E-3</v>
      </c>
      <c r="JW130" s="105">
        <f t="shared" ca="1" si="607"/>
        <v>4.9786615020618007E-3</v>
      </c>
      <c r="JX130" s="105">
        <f t="shared" ca="1" si="608"/>
        <v>4.8004942034803348E-3</v>
      </c>
      <c r="JY130" s="105">
        <f t="shared" ca="1" si="609"/>
        <v>4.6284507937207646E-3</v>
      </c>
      <c r="JZ130" s="105">
        <f t="shared" ca="1" si="610"/>
        <v>4.4623614068394187E-3</v>
      </c>
      <c r="KA130" s="105">
        <f t="shared" ca="1" si="611"/>
        <v>4.3020563350347667E-3</v>
      </c>
      <c r="KB130" s="105">
        <f t="shared" ca="1" si="612"/>
        <v>4.1473666171173108E-3</v>
      </c>
      <c r="KC130" s="105">
        <f t="shared" ca="1" si="613"/>
        <v>3.9981245516178708E-3</v>
      </c>
      <c r="KD130" s="105">
        <f t="shared" ca="1" si="614"/>
        <v>3.8541641418473492E-3</v>
      </c>
      <c r="KE130" s="105">
        <f t="shared" ca="1" si="615"/>
        <v>3.715321479611333E-3</v>
      </c>
      <c r="KF130" s="105">
        <f t="shared" ca="1" si="616"/>
        <v>3.5814350736979067E-3</v>
      </c>
      <c r="KG130" s="105">
        <f t="shared" ca="1" si="617"/>
        <v>3.452346128734973E-3</v>
      </c>
      <c r="KH130" s="105">
        <f t="shared" ca="1" si="618"/>
        <v>3.3278987795066044E-3</v>
      </c>
      <c r="KI130" s="105">
        <f t="shared" ca="1" si="619"/>
        <v>3.2079402853787925E-3</v>
      </c>
      <c r="KJ130" s="105">
        <f t="shared" ca="1" si="620"/>
        <v>3.0923211890564453E-3</v>
      </c>
      <c r="KK130" s="105">
        <f t="shared" ca="1" si="621"/>
        <v>2.9808954435150848E-3</v>
      </c>
      <c r="KL130" s="105">
        <f t="shared" ca="1" si="622"/>
        <v>2.8735205105957606E-3</v>
      </c>
      <c r="KM130" s="105">
        <f t="shared" ca="1" si="623"/>
        <v>2.7700574344247308E-3</v>
      </c>
      <c r="KN130" s="105">
        <f t="shared" ca="1" si="624"/>
        <v>2.6703708925316701E-3</v>
      </c>
      <c r="KO130" s="105">
        <f t="shared" ca="1" si="625"/>
        <v>7.5082582515258192E-2</v>
      </c>
      <c r="KP130" s="102"/>
      <c r="KQ130" s="106">
        <f t="shared" ca="1" si="472"/>
        <v>0.45269646883528741</v>
      </c>
      <c r="KR130" s="107">
        <f t="shared" ca="1" si="473"/>
        <v>0.32184909706630543</v>
      </c>
    </row>
    <row r="131" spans="1:304" s="63" customFormat="1" ht="15.5" x14ac:dyDescent="0.35">
      <c r="A131" s="62"/>
      <c r="B131" s="67" t="s">
        <v>233</v>
      </c>
      <c r="C131" s="95">
        <f t="shared" si="474"/>
        <v>1670379</v>
      </c>
      <c r="D131" s="75">
        <f ca="1">'Stochastic inputs'!H152</f>
        <v>26.774892000000001</v>
      </c>
      <c r="E131" s="75">
        <v>15.592125000000001</v>
      </c>
      <c r="F131" s="96">
        <v>26.587467756000002</v>
      </c>
      <c r="G131" s="96">
        <v>15.482980125000001</v>
      </c>
      <c r="H131" s="97">
        <f t="shared" ca="1" si="327"/>
        <v>3.1414577296606216</v>
      </c>
      <c r="I131" s="97">
        <f t="shared" ca="1" si="328"/>
        <v>0.54038292543641797</v>
      </c>
      <c r="J131" s="98">
        <f t="shared" si="329"/>
        <v>3.1344331147236573</v>
      </c>
      <c r="K131" s="98">
        <f t="shared" si="330"/>
        <v>0.54038292543641797</v>
      </c>
      <c r="L131" s="98"/>
      <c r="M131" s="99">
        <v>1710678</v>
      </c>
      <c r="N131" s="98"/>
      <c r="O131" s="97">
        <f t="shared" ca="1" si="331"/>
        <v>3.1414577296606216</v>
      </c>
      <c r="P131" s="97">
        <f t="shared" ca="1" si="331"/>
        <v>0.54038292543641797</v>
      </c>
      <c r="Q131" s="99">
        <v>1670379</v>
      </c>
      <c r="R131" s="100">
        <v>1695941</v>
      </c>
      <c r="S131" s="99">
        <v>1721037</v>
      </c>
      <c r="T131" s="100">
        <v>1737452</v>
      </c>
      <c r="U131" s="99">
        <v>1741986</v>
      </c>
      <c r="V131" s="100">
        <v>1738051</v>
      </c>
      <c r="W131" s="99">
        <v>1733149</v>
      </c>
      <c r="X131" s="100">
        <v>1726516</v>
      </c>
      <c r="Y131" s="99">
        <v>1718662</v>
      </c>
      <c r="Z131" s="100">
        <v>1710678</v>
      </c>
      <c r="AA131" s="98"/>
      <c r="AB131" s="98">
        <f t="shared" si="332"/>
        <v>3.1344331147236573</v>
      </c>
      <c r="AC131" s="98">
        <f t="shared" si="332"/>
        <v>0.54038292543641797</v>
      </c>
      <c r="AD131" s="101">
        <f t="shared" ca="1" si="333"/>
        <v>505550.75802512793</v>
      </c>
      <c r="AE131" s="101">
        <f t="shared" ca="1" si="334"/>
        <v>30796.276242499483</v>
      </c>
      <c r="AF131" s="101">
        <f t="shared" ca="1" si="335"/>
        <v>30677.18461575895</v>
      </c>
      <c r="AG131" s="101">
        <f t="shared" ca="1" si="336"/>
        <v>30484.32628460363</v>
      </c>
      <c r="AH131" s="101">
        <f t="shared" ca="1" si="337"/>
        <v>30224.958343875565</v>
      </c>
      <c r="AI131" s="101">
        <f t="shared" ca="1" si="338"/>
        <v>29906.053400133322</v>
      </c>
      <c r="AJ131" s="101">
        <f t="shared" ca="1" si="339"/>
        <v>29534.255838958521</v>
      </c>
      <c r="AK131" s="101">
        <f t="shared" ca="1" si="340"/>
        <v>29115.851849242979</v>
      </c>
      <c r="AL131" s="101">
        <f t="shared" ca="1" si="341"/>
        <v>28656.750801547736</v>
      </c>
      <c r="AM131" s="101">
        <f t="shared" ca="1" si="342"/>
        <v>28162.47588636712</v>
      </c>
      <c r="AN131" s="101">
        <f t="shared" ca="1" si="343"/>
        <v>27638.162205372835</v>
      </c>
      <c r="AO131" s="101">
        <f t="shared" ca="1" si="344"/>
        <v>27088.560770637341</v>
      </c>
      <c r="AP131" s="101">
        <f t="shared" ca="1" si="345"/>
        <v>26518.04710192229</v>
      </c>
      <c r="AQ131" s="101">
        <f t="shared" ca="1" si="346"/>
        <v>25930.633320571389</v>
      </c>
      <c r="AR131" s="101">
        <f t="shared" ca="1" si="347"/>
        <v>25329.982821242407</v>
      </c>
      <c r="AS131" s="101">
        <f t="shared" ca="1" si="348"/>
        <v>24719.426761572384</v>
      </c>
      <c r="AT131" s="101">
        <f t="shared" ca="1" si="349"/>
        <v>24101.981746791174</v>
      </c>
      <c r="AU131" s="101">
        <f t="shared" ca="1" si="350"/>
        <v>23480.368203447546</v>
      </c>
      <c r="AV131" s="101">
        <f t="shared" ca="1" si="351"/>
        <v>22857.029036085412</v>
      </c>
      <c r="AW131" s="101">
        <f t="shared" ca="1" si="352"/>
        <v>22234.148244813437</v>
      </c>
      <c r="AX131" s="101">
        <f t="shared" ca="1" si="353"/>
        <v>21613.669252367148</v>
      </c>
      <c r="AY131" s="101">
        <f t="shared" ca="1" si="354"/>
        <v>20997.312748210421</v>
      </c>
      <c r="AZ131" s="101">
        <f t="shared" ca="1" si="355"/>
        <v>20386.593906038161</v>
      </c>
      <c r="BA131" s="101">
        <f t="shared" ca="1" si="356"/>
        <v>19782.83887125718</v>
      </c>
      <c r="BB131" s="101">
        <f t="shared" ca="1" si="357"/>
        <v>19187.200447902218</v>
      </c>
      <c r="BC131" s="101">
        <f t="shared" ca="1" si="358"/>
        <v>18600.672941030534</v>
      </c>
      <c r="BD131" s="101">
        <f t="shared" ca="1" si="359"/>
        <v>18024.106132053435</v>
      </c>
      <c r="BE131" s="101">
        <f t="shared" ca="1" si="360"/>
        <v>17458.218381417435</v>
      </c>
      <c r="BF131" s="101">
        <f t="shared" ca="1" si="361"/>
        <v>16903.608866351646</v>
      </c>
      <c r="BG131" s="101">
        <f t="shared" ca="1" si="362"/>
        <v>16360.768971651607</v>
      </c>
      <c r="BH131" s="101">
        <f t="shared" ca="1" si="363"/>
        <v>15830.09285917518</v>
      </c>
      <c r="BI131" s="101">
        <f t="shared" ca="1" si="364"/>
        <v>15311.887247412265</v>
      </c>
      <c r="BJ131" s="101">
        <f t="shared" ca="1" si="365"/>
        <v>14806.380436424657</v>
      </c>
      <c r="BK131" s="101">
        <f t="shared" ca="1" si="366"/>
        <v>14313.730616062307</v>
      </c>
      <c r="BL131" s="101">
        <f t="shared" ca="1" si="367"/>
        <v>13834.033496864311</v>
      </c>
      <c r="BM131" s="101">
        <f t="shared" ca="1" si="368"/>
        <v>13367.329303659422</v>
      </c>
      <c r="BN131" s="101">
        <f t="shared" ca="1" si="369"/>
        <v>12913.609171822587</v>
      </c>
      <c r="BO131" s="101">
        <f t="shared" ca="1" si="370"/>
        <v>12472.820985539716</v>
      </c>
      <c r="BP131" s="101">
        <f t="shared" ca="1" si="371"/>
        <v>12044.874696429899</v>
      </c>
      <c r="BQ131" s="101">
        <f t="shared" ca="1" si="372"/>
        <v>11629.647159554308</v>
      </c>
      <c r="BR131" s="101">
        <f t="shared" ca="1" si="373"/>
        <v>11226.986522337387</v>
      </c>
      <c r="BS131" s="101">
        <f t="shared" ca="1" si="374"/>
        <v>10836.71620022312</v>
      </c>
      <c r="BT131" s="101">
        <f t="shared" ca="1" si="375"/>
        <v>10458.638471176195</v>
      </c>
      <c r="BU131" s="101">
        <f t="shared" ca="1" si="376"/>
        <v>10092.537719268368</v>
      </c>
      <c r="BV131" s="101">
        <f t="shared" ca="1" si="377"/>
        <v>9738.1833558402086</v>
      </c>
      <c r="BW131" s="101">
        <f t="shared" ca="1" si="378"/>
        <v>9395.3324448583844</v>
      </c>
      <c r="BX131" s="101">
        <f t="shared" ca="1" si="379"/>
        <v>9063.7320573848992</v>
      </c>
      <c r="BY131" s="101">
        <f t="shared" ca="1" si="380"/>
        <v>8743.1213783164512</v>
      </c>
      <c r="BZ131" s="101">
        <f t="shared" ca="1" si="381"/>
        <v>8433.2335869262333</v>
      </c>
      <c r="CA131" s="101">
        <f t="shared" ca="1" si="382"/>
        <v>8133.797531173308</v>
      </c>
      <c r="CB131" s="101">
        <f t="shared" ca="1" si="383"/>
        <v>7844.5392142128112</v>
      </c>
      <c r="CC131" s="101">
        <f t="shared" ca="1" si="384"/>
        <v>7565.1831101748539</v>
      </c>
      <c r="CD131" s="101">
        <f t="shared" ca="1" si="385"/>
        <v>7295.4533248907173</v>
      </c>
      <c r="CE131" s="101">
        <f t="shared" ca="1" si="386"/>
        <v>7035.0746160354784</v>
      </c>
      <c r="CF131" s="101">
        <f t="shared" ca="1" si="387"/>
        <v>6783.7732859589405</v>
      </c>
      <c r="CG131" s="101">
        <f t="shared" ca="1" si="388"/>
        <v>6541.2779593881378</v>
      </c>
      <c r="CH131" s="101">
        <f t="shared" ca="1" si="389"/>
        <v>6307.3202571738093</v>
      </c>
      <c r="CI131" s="101">
        <f t="shared" ca="1" si="390"/>
        <v>6081.6353762874242</v>
      </c>
      <c r="CJ131" s="101">
        <f t="shared" ca="1" si="391"/>
        <v>5863.9625854315245</v>
      </c>
      <c r="CK131" s="101">
        <f t="shared" ca="1" si="392"/>
        <v>5654.045644773485</v>
      </c>
      <c r="CL131" s="101">
        <f t="shared" ca="1" si="393"/>
        <v>5451.6331575974855</v>
      </c>
      <c r="CM131" s="101">
        <f t="shared" ca="1" si="394"/>
        <v>5256.4788609668385</v>
      </c>
      <c r="CN131" s="101">
        <f t="shared" ca="1" si="395"/>
        <v>5068.3418618402893</v>
      </c>
      <c r="CO131" s="101">
        <f t="shared" ca="1" si="396"/>
        <v>4886.9868245286443</v>
      </c>
      <c r="CP131" s="101">
        <f t="shared" ca="1" si="397"/>
        <v>4712.1841148055837</v>
      </c>
      <c r="CQ131" s="101">
        <f t="shared" ca="1" si="398"/>
        <v>4543.709905525875</v>
      </c>
      <c r="CR131" s="101">
        <f t="shared" ca="1" si="399"/>
        <v>128518.49264110764</v>
      </c>
      <c r="CS131" s="102">
        <f t="shared" ca="1" si="400"/>
        <v>1670379.0000000007</v>
      </c>
      <c r="CT131" s="74">
        <f t="shared" si="475"/>
        <v>513155.81623693177</v>
      </c>
      <c r="CU131" s="74">
        <f t="shared" si="476"/>
        <v>30990.687856238408</v>
      </c>
      <c r="CV131" s="74">
        <f t="shared" si="477"/>
        <v>30850.224415794644</v>
      </c>
      <c r="CW131" s="74">
        <f t="shared" si="478"/>
        <v>30636.354484205545</v>
      </c>
      <c r="CX131" s="74">
        <f t="shared" si="479"/>
        <v>30356.470741343957</v>
      </c>
      <c r="CY131" s="74">
        <f t="shared" si="480"/>
        <v>30017.657744776137</v>
      </c>
      <c r="CZ131" s="74">
        <f t="shared" si="481"/>
        <v>29626.650413184645</v>
      </c>
      <c r="DA131" s="74">
        <f t="shared" si="482"/>
        <v>29189.806243411309</v>
      </c>
      <c r="DB131" s="74">
        <f t="shared" si="483"/>
        <v>28713.088810926503</v>
      </c>
      <c r="DC131" s="74">
        <f t="shared" ca="1" si="401"/>
        <v>28162.47588636712</v>
      </c>
      <c r="DD131" s="74">
        <f t="shared" si="484"/>
        <v>27661.882121163715</v>
      </c>
      <c r="DE131" s="74">
        <f t="shared" si="485"/>
        <v>27097.319399645519</v>
      </c>
      <c r="DF131" s="74">
        <f t="shared" si="486"/>
        <v>26512.752449591026</v>
      </c>
      <c r="DG131" s="74">
        <f t="shared" si="487"/>
        <v>25912.189700793995</v>
      </c>
      <c r="DH131" s="74">
        <f t="shared" si="488"/>
        <v>25299.283820360615</v>
      </c>
      <c r="DI131" s="74">
        <f t="shared" si="489"/>
        <v>24677.349388618077</v>
      </c>
      <c r="DJ131" s="74">
        <f t="shared" si="490"/>
        <v>24049.381640016873</v>
      </c>
      <c r="DK131" s="74">
        <f t="shared" si="491"/>
        <v>23418.075771510634</v>
      </c>
      <c r="DL131" s="74">
        <f t="shared" si="492"/>
        <v>22785.846421173599</v>
      </c>
      <c r="DM131" s="74">
        <f t="shared" si="493"/>
        <v>22154.847004190528</v>
      </c>
      <c r="DN131" s="74">
        <f t="shared" si="494"/>
        <v>21526.988663978598</v>
      </c>
      <c r="DO131" s="74">
        <f t="shared" si="495"/>
        <v>20903.958654898233</v>
      </c>
      <c r="DP131" s="74">
        <f t="shared" si="496"/>
        <v>20287.238021460089</v>
      </c>
      <c r="DQ131" s="74">
        <f t="shared" si="497"/>
        <v>19678.118478674747</v>
      </c>
      <c r="DR131" s="74">
        <f t="shared" si="498"/>
        <v>19077.718430527817</v>
      </c>
      <c r="DS131" s="74">
        <f t="shared" si="499"/>
        <v>18486.998089605157</v>
      </c>
      <c r="DT131" s="74">
        <f t="shared" si="500"/>
        <v>17906.773681730803</v>
      </c>
      <c r="DU131" s="74">
        <f t="shared" si="501"/>
        <v>17337.73073586441</v>
      </c>
      <c r="DV131" s="74">
        <f t="shared" si="502"/>
        <v>16780.436472286077</v>
      </c>
      <c r="DW131" s="74">
        <f t="shared" si="503"/>
        <v>16235.351311804197</v>
      </c>
      <c r="DX131" s="74">
        <f t="shared" si="504"/>
        <v>15702.839535964837</v>
      </c>
      <c r="DY131" s="74">
        <f t="shared" si="505"/>
        <v>15183.179133453106</v>
      </c>
      <c r="DZ131" s="74">
        <f t="shared" si="506"/>
        <v>14676.57087139814</v>
      </c>
      <c r="EA131" s="74">
        <f t="shared" si="507"/>
        <v>14183.146632521488</v>
      </c>
      <c r="EB131" s="74">
        <f t="shared" si="508"/>
        <v>13702.977060211068</v>
      </c>
      <c r="EC131" s="74">
        <f t="shared" si="509"/>
        <v>13236.078553889191</v>
      </c>
      <c r="ED131" s="74">
        <f t="shared" si="510"/>
        <v>12782.419656709508</v>
      </c>
      <c r="EE131" s="74">
        <f t="shared" si="511"/>
        <v>12341.926876729654</v>
      </c>
      <c r="EF131" s="74">
        <f t="shared" si="512"/>
        <v>11914.489981496634</v>
      </c>
      <c r="EG131" s="74">
        <f t="shared" si="513"/>
        <v>11499.966804438725</v>
      </c>
      <c r="EH131" s="74">
        <f t="shared" si="514"/>
        <v>11098.187599766736</v>
      </c>
      <c r="EI131" s="74">
        <f t="shared" si="515"/>
        <v>10708.958980739049</v>
      </c>
      <c r="EJ131" s="74">
        <f t="shared" si="516"/>
        <v>10332.067474257992</v>
      </c>
      <c r="EK131" s="74">
        <f t="shared" si="517"/>
        <v>9967.2827228031638</v>
      </c>
      <c r="EL131" s="74">
        <f t="shared" si="518"/>
        <v>9614.3603628053843</v>
      </c>
      <c r="EM131" s="74">
        <f t="shared" si="519"/>
        <v>9273.0446066318436</v>
      </c>
      <c r="EN131" s="74">
        <f t="shared" si="520"/>
        <v>8943.0705535390898</v>
      </c>
      <c r="EO131" s="74">
        <f t="shared" si="521"/>
        <v>8624.1662531255552</v>
      </c>
      <c r="EP131" s="74">
        <f t="shared" si="522"/>
        <v>8316.0545431259816</v>
      </c>
      <c r="EQ131" s="74">
        <f t="shared" si="523"/>
        <v>8018.4546817593691</v>
      </c>
      <c r="ER131" s="74">
        <f t="shared" si="524"/>
        <v>7731.0837932678623</v>
      </c>
      <c r="ES131" s="74">
        <f t="shared" si="525"/>
        <v>7453.6581438704034</v>
      </c>
      <c r="ET131" s="74">
        <f t="shared" si="526"/>
        <v>7185.8942639369843</v>
      </c>
      <c r="EU131" s="74">
        <f t="shared" si="527"/>
        <v>6927.5099309331044</v>
      </c>
      <c r="EV131" s="74">
        <f t="shared" si="528"/>
        <v>6678.2250264847607</v>
      </c>
      <c r="EW131" s="74">
        <f t="shared" si="529"/>
        <v>6437.7622797793165</v>
      </c>
      <c r="EX131" s="74">
        <f t="shared" si="530"/>
        <v>6205.8479084991322</v>
      </c>
      <c r="EY131" s="74">
        <f t="shared" si="531"/>
        <v>5982.2121675076896</v>
      </c>
      <c r="EZ131" s="74">
        <f t="shared" si="532"/>
        <v>5766.5898146359841</v>
      </c>
      <c r="FA131" s="74">
        <f t="shared" si="533"/>
        <v>5558.7205020703523</v>
      </c>
      <c r="FB131" s="74">
        <f t="shared" si="534"/>
        <v>5358.3491011094684</v>
      </c>
      <c r="FC131" s="74">
        <f t="shared" si="535"/>
        <v>5165.2259673424123</v>
      </c>
      <c r="FD131" s="74">
        <f t="shared" si="536"/>
        <v>4979.107152667686</v>
      </c>
      <c r="FE131" s="74">
        <f t="shared" si="537"/>
        <v>4799.7545699801904</v>
      </c>
      <c r="FF131" s="74">
        <f t="shared" si="538"/>
        <v>4626.9361158070024</v>
      </c>
      <c r="FG131" s="74">
        <f t="shared" si="539"/>
        <v>4460.4257556921411</v>
      </c>
      <c r="FH131" s="74">
        <f t="shared" si="540"/>
        <v>125413.3969897465</v>
      </c>
      <c r="FI131" s="102">
        <f t="shared" ca="1" si="402"/>
        <v>1670339.4154597721</v>
      </c>
      <c r="FJ131" s="62"/>
      <c r="FK131" s="103">
        <f t="shared" ca="1" si="632"/>
        <v>0.30265631813206928</v>
      </c>
      <c r="FL131" s="103">
        <f t="shared" ca="1" si="632"/>
        <v>1.8436699840275454E-2</v>
      </c>
      <c r="FM131" s="103">
        <f t="shared" ca="1" si="632"/>
        <v>1.8365403669322315E-2</v>
      </c>
      <c r="FN131" s="103">
        <f t="shared" ca="1" si="632"/>
        <v>1.8249945841395047E-2</v>
      </c>
      <c r="FO131" s="103">
        <f t="shared" ca="1" si="632"/>
        <v>1.8094670936281858E-2</v>
      </c>
      <c r="FP131" s="103">
        <f t="shared" ca="1" si="632"/>
        <v>1.7903753220157408E-2</v>
      </c>
      <c r="FQ131" s="103">
        <f t="shared" ca="1" si="632"/>
        <v>1.7681170464282962E-2</v>
      </c>
      <c r="FR131" s="103">
        <f t="shared" ca="1" si="632"/>
        <v>1.7430685999550381E-2</v>
      </c>
      <c r="FS131" s="103">
        <f t="shared" ca="1" si="632"/>
        <v>1.715583756832894E-2</v>
      </c>
      <c r="FT131" s="103">
        <f t="shared" ca="1" si="632"/>
        <v>1.6859931719907344E-2</v>
      </c>
      <c r="FU131" s="103">
        <f t="shared" ca="1" si="632"/>
        <v>1.654604266778547E-2</v>
      </c>
      <c r="FV131" s="103">
        <f t="shared" ca="1" si="632"/>
        <v>1.6217014683875534E-2</v>
      </c>
      <c r="FW131" s="103">
        <f t="shared" ca="1" si="632"/>
        <v>1.5875467245410939E-2</v>
      </c>
      <c r="FX131" s="103">
        <f t="shared" ca="1" si="631"/>
        <v>1.5523802275155147E-2</v>
      </c>
      <c r="FY131" s="103">
        <f t="shared" ca="1" si="631"/>
        <v>1.5164212924876568E-2</v>
      </c>
      <c r="FZ131" s="103">
        <f t="shared" ca="1" si="631"/>
        <v>1.4798693447159221E-2</v>
      </c>
      <c r="GA131" s="103">
        <f t="shared" ca="1" si="630"/>
        <v>1.442904978258896E-2</v>
      </c>
      <c r="GB131" s="103">
        <f t="shared" ca="1" si="630"/>
        <v>1.4056910559488317E-2</v>
      </c>
      <c r="GC131" s="103">
        <f t="shared" ca="1" si="630"/>
        <v>1.3683738263044138E-2</v>
      </c>
      <c r="GD131" s="103">
        <f t="shared" ca="1" si="630"/>
        <v>1.3310840381023365E-2</v>
      </c>
      <c r="GE131" s="103">
        <f t="shared" ca="1" si="630"/>
        <v>1.2939380375571735E-2</v>
      </c>
      <c r="GF131" s="103">
        <f t="shared" ca="1" si="630"/>
        <v>1.2570388365880087E-2</v>
      </c>
      <c r="GG131" s="103">
        <f t="shared" ca="1" si="630"/>
        <v>1.2204771435726952E-2</v>
      </c>
      <c r="GH131" s="103">
        <f t="shared" ca="1" si="630"/>
        <v>1.1843323503981535E-2</v>
      </c>
      <c r="GI131" s="103">
        <f t="shared" ca="1" si="630"/>
        <v>1.1486734715835275E-2</v>
      </c>
      <c r="GJ131" s="103">
        <f t="shared" ca="1" si="630"/>
        <v>1.1135600328446734E-2</v>
      </c>
      <c r="GK131" s="103">
        <f t="shared" ca="1" si="630"/>
        <v>1.0790429077504823E-2</v>
      </c>
      <c r="GL131" s="103">
        <f t="shared" ca="1" si="630"/>
        <v>1.0451651021365468E-2</v>
      </c>
      <c r="GM131" s="103">
        <f t="shared" ca="1" si="630"/>
        <v>1.0119624867381377E-2</v>
      </c>
      <c r="GN131" s="103">
        <f t="shared" ca="1" si="630"/>
        <v>9.794644791183079E-3</v>
      </c>
      <c r="GO131" s="103">
        <f t="shared" ca="1" si="630"/>
        <v>9.4769467642823423E-3</v>
      </c>
      <c r="GP131" s="103">
        <f t="shared" ca="1" si="627"/>
        <v>9.1667144087732542E-3</v>
      </c>
      <c r="GQ131" s="103">
        <f t="shared" ca="1" si="627"/>
        <v>8.864084400261648E-3</v>
      </c>
      <c r="GR131" s="103">
        <f t="shared" ca="1" si="627"/>
        <v>8.5691514417161017E-3</v>
      </c>
      <c r="GS131" s="103">
        <f t="shared" ca="1" si="627"/>
        <v>8.2819728318329587E-3</v>
      </c>
      <c r="GT131" s="103">
        <f t="shared" ca="1" si="627"/>
        <v>8.0025726518708727E-3</v>
      </c>
      <c r="GU131" s="103">
        <f t="shared" ca="1" si="627"/>
        <v>7.7309455948755233E-3</v>
      </c>
      <c r="GV131" s="103">
        <f t="shared" ca="1" si="627"/>
        <v>7.4670604608533218E-3</v>
      </c>
      <c r="GW131" s="103">
        <f t="shared" ca="1" si="627"/>
        <v>7.2108633408525212E-3</v>
      </c>
      <c r="GX131" s="103">
        <f t="shared" ca="1" si="627"/>
        <v>6.9622805121198859E-3</v>
      </c>
      <c r="GY131" s="103">
        <f t="shared" ca="1" si="627"/>
        <v>6.7212210656009104E-3</v>
      </c>
      <c r="GZ131" s="103">
        <f t="shared" ca="1" si="627"/>
        <v>6.4875792860321609E-3</v>
      </c>
      <c r="HA131" s="103">
        <f t="shared" ca="1" si="627"/>
        <v>6.2612368038488216E-3</v>
      </c>
      <c r="HB131" s="103">
        <f t="shared" ca="1" si="627"/>
        <v>6.0420645370112798E-3</v>
      </c>
      <c r="HC131" s="103">
        <f t="shared" ca="1" si="627"/>
        <v>5.8299244398068968E-3</v>
      </c>
      <c r="HD131" s="103">
        <f t="shared" ca="1" si="627"/>
        <v>5.6246710745635458E-3</v>
      </c>
      <c r="HE131" s="103">
        <f t="shared" ca="1" si="627"/>
        <v>5.426153021191535E-3</v>
      </c>
      <c r="HF131" s="103">
        <f t="shared" ca="1" si="635"/>
        <v>5.234214138417956E-3</v>
      </c>
      <c r="HG131" s="103">
        <f t="shared" ca="1" si="635"/>
        <v>5.0486946896041137E-3</v>
      </c>
      <c r="HH131" s="103">
        <f t="shared" ca="1" si="634"/>
        <v>4.8694323450985105E-3</v>
      </c>
      <c r="HI131" s="103">
        <f t="shared" ca="1" si="634"/>
        <v>4.6962630721607539E-3</v>
      </c>
      <c r="HJ131" s="103">
        <f t="shared" ca="1" si="633"/>
        <v>4.529021922674346E-3</v>
      </c>
      <c r="HK131" s="103">
        <f t="shared" ca="1" si="633"/>
        <v>4.3675437280346046E-3</v>
      </c>
      <c r="HL131" s="103">
        <f t="shared" ca="1" si="633"/>
        <v>4.2116637098739123E-3</v>
      </c>
      <c r="HM131" s="103">
        <f t="shared" ca="1" si="633"/>
        <v>4.0612180145697101E-3</v>
      </c>
      <c r="HN131" s="103">
        <f t="shared" ca="1" si="633"/>
        <v>3.9160441788289573E-3</v>
      </c>
      <c r="HO131" s="103">
        <f t="shared" ca="1" si="633"/>
        <v>3.7759815330375961E-3</v>
      </c>
      <c r="HP131" s="103">
        <f t="shared" ca="1" si="633"/>
        <v>3.6408715484853565E-3</v>
      </c>
      <c r="HQ131" s="103">
        <f t="shared" ca="1" si="633"/>
        <v>3.5105581340710832E-3</v>
      </c>
      <c r="HR131" s="103">
        <f t="shared" ca="1" si="633"/>
        <v>3.3848878875832864E-3</v>
      </c>
      <c r="HS131" s="103">
        <f t="shared" ca="1" si="633"/>
        <v>3.2637103062224102E-3</v>
      </c>
      <c r="HT131" s="103">
        <f t="shared" ca="1" si="633"/>
        <v>3.1468779606106377E-3</v>
      </c>
      <c r="HU131" s="103">
        <f t="shared" ca="1" si="629"/>
        <v>3.0342466361468188E-3</v>
      </c>
      <c r="HV131" s="103">
        <f t="shared" ca="1" si="628"/>
        <v>2.9256754452304792E-3</v>
      </c>
      <c r="HW131" s="103">
        <f t="shared" ca="1" si="628"/>
        <v>2.8210269135361386E-3</v>
      </c>
      <c r="HX131" s="103">
        <f t="shared" ca="1" si="628"/>
        <v>2.7201670432434035E-3</v>
      </c>
      <c r="HY131" s="103">
        <f t="shared" ca="1" si="628"/>
        <v>7.6939720052220245E-2</v>
      </c>
      <c r="HZ131" s="104">
        <f t="shared" ca="1" si="541"/>
        <v>0.45783904281132504</v>
      </c>
      <c r="IA131" s="105">
        <f t="shared" ca="1" si="559"/>
        <v>0.30721649234127796</v>
      </c>
      <c r="IB131" s="105">
        <f t="shared" ca="1" si="560"/>
        <v>1.8553527246860792E-2</v>
      </c>
      <c r="IC131" s="105">
        <f t="shared" ca="1" si="561"/>
        <v>1.8469434493529516E-2</v>
      </c>
      <c r="ID131" s="105">
        <f t="shared" ca="1" si="562"/>
        <v>1.8341394689397713E-2</v>
      </c>
      <c r="IE131" s="105">
        <f t="shared" ca="1" si="563"/>
        <v>1.8173833689357162E-2</v>
      </c>
      <c r="IF131" s="105">
        <f t="shared" ca="1" si="564"/>
        <v>1.7970992881416008E-2</v>
      </c>
      <c r="IG131" s="105">
        <f t="shared" ca="1" si="565"/>
        <v>1.7736904331524566E-2</v>
      </c>
      <c r="IH131" s="105">
        <f t="shared" ca="1" si="566"/>
        <v>1.7475374150454696E-2</v>
      </c>
      <c r="II131" s="105">
        <f t="shared" ca="1" si="567"/>
        <v>1.7189972615848877E-2</v>
      </c>
      <c r="IJ131" s="105">
        <f t="shared" ca="1" si="568"/>
        <v>1.686033127501527E-2</v>
      </c>
      <c r="IK131" s="105">
        <f t="shared" ca="1" si="569"/>
        <v>1.6560635440402153E-2</v>
      </c>
      <c r="IL131" s="105">
        <f t="shared" ca="1" si="570"/>
        <v>1.622264262511389E-2</v>
      </c>
      <c r="IM131" s="105">
        <f t="shared" ca="1" si="571"/>
        <v>1.5872673663929086E-2</v>
      </c>
      <c r="IN131" s="105">
        <f t="shared" ca="1" si="572"/>
        <v>1.5513128326473389E-2</v>
      </c>
      <c r="IO131" s="105">
        <f t="shared" ca="1" si="573"/>
        <v>1.514619339411135E-2</v>
      </c>
      <c r="IP131" s="105">
        <f t="shared" ca="1" si="574"/>
        <v>1.4773853242172024E-2</v>
      </c>
      <c r="IQ131" s="105">
        <f t="shared" ca="1" si="575"/>
        <v>1.439790105976582E-2</v>
      </c>
      <c r="IR131" s="105">
        <f t="shared" ca="1" si="576"/>
        <v>1.4019950409339201E-2</v>
      </c>
      <c r="IS131" s="105">
        <f t="shared" ca="1" si="577"/>
        <v>1.3641446888147366E-2</v>
      </c>
      <c r="IT131" s="105">
        <f t="shared" ca="1" si="578"/>
        <v>1.3263679704338569E-2</v>
      </c>
      <c r="IU131" s="105">
        <f t="shared" ca="1" si="579"/>
        <v>1.2887793022625375E-2</v>
      </c>
      <c r="IV131" s="105">
        <f t="shared" ca="1" si="580"/>
        <v>1.2514796969659174E-2</v>
      </c>
      <c r="IW131" s="105">
        <f t="shared" ca="1" si="581"/>
        <v>1.2145578218230509E-2</v>
      </c>
      <c r="IX131" s="105">
        <f t="shared" ca="1" si="582"/>
        <v>1.1780910093208937E-2</v>
      </c>
      <c r="IY131" s="105">
        <f t="shared" ca="1" si="583"/>
        <v>1.1421462161495212E-2</v>
      </c>
      <c r="IZ131" s="105">
        <f t="shared" ca="1" si="584"/>
        <v>1.1067809283849346E-2</v>
      </c>
      <c r="JA131" s="105">
        <f t="shared" ca="1" si="585"/>
        <v>1.0720440118933458E-2</v>
      </c>
      <c r="JB131" s="105">
        <f t="shared" ca="1" si="586"/>
        <v>1.0379765079717097E-2</v>
      </c>
      <c r="JC131" s="105">
        <f t="shared" ca="1" si="587"/>
        <v>1.0046123750044628E-2</v>
      </c>
      <c r="JD131" s="105">
        <f t="shared" ca="1" si="588"/>
        <v>9.7197917749760505E-3</v>
      </c>
      <c r="JE131" s="105">
        <f t="shared" ca="1" si="589"/>
        <v>9.4009872428487979E-3</v>
      </c>
      <c r="JF131" s="105">
        <f t="shared" ca="1" si="590"/>
        <v>9.0898765801283778E-3</v>
      </c>
      <c r="JG131" s="105">
        <f t="shared" ca="1" si="591"/>
        <v>8.7865799822237425E-3</v>
      </c>
      <c r="JH131" s="105">
        <f t="shared" ca="1" si="592"/>
        <v>8.4911764047772773E-3</v>
      </c>
      <c r="JI131" s="105">
        <f t="shared" ca="1" si="593"/>
        <v>8.2037081406231629E-3</v>
      </c>
      <c r="JJ131" s="105">
        <f t="shared" ca="1" si="594"/>
        <v>7.9241850077793156E-3</v>
      </c>
      <c r="JK131" s="105">
        <f t="shared" ca="1" si="595"/>
        <v>7.6525881736383868E-3</v>
      </c>
      <c r="JL131" s="105">
        <f t="shared" ca="1" si="596"/>
        <v>7.3888736399915804E-3</v>
      </c>
      <c r="JM131" s="105">
        <f t="shared" ca="1" si="597"/>
        <v>7.1329754127948241E-3</v>
      </c>
      <c r="JN131" s="105">
        <f t="shared" ca="1" si="598"/>
        <v>6.884808379662934E-3</v>
      </c>
      <c r="JO131" s="105">
        <f t="shared" ca="1" si="599"/>
        <v>6.6442709170650115E-3</v>
      </c>
      <c r="JP131" s="105">
        <f t="shared" ca="1" si="600"/>
        <v>6.4112472480878004E-3</v>
      </c>
      <c r="JQ131" s="105">
        <f t="shared" ca="1" si="601"/>
        <v>6.1856095705039816E-3</v>
      </c>
      <c r="JR131" s="105">
        <f t="shared" ca="1" si="602"/>
        <v>5.96721997370792E-3</v>
      </c>
      <c r="JS131" s="105">
        <f t="shared" ca="1" si="603"/>
        <v>5.7559321619426477E-3</v>
      </c>
      <c r="JT131" s="105">
        <f t="shared" ca="1" si="604"/>
        <v>5.5515930000845821E-3</v>
      </c>
      <c r="JU131" s="105">
        <f t="shared" ca="1" si="605"/>
        <v>5.3540438971665227E-3</v>
      </c>
      <c r="JV131" s="105">
        <f t="shared" ca="1" si="606"/>
        <v>5.1631220417268876E-3</v>
      </c>
      <c r="JW131" s="105">
        <f t="shared" ca="1" si="607"/>
        <v>4.9786615020618024E-3</v>
      </c>
      <c r="JX131" s="105">
        <f t="shared" ca="1" si="608"/>
        <v>4.8004942034803365E-3</v>
      </c>
      <c r="JY131" s="105">
        <f t="shared" ca="1" si="609"/>
        <v>4.6284507937207663E-3</v>
      </c>
      <c r="JZ131" s="105">
        <f t="shared" ca="1" si="610"/>
        <v>4.4623614068394204E-3</v>
      </c>
      <c r="KA131" s="105">
        <f t="shared" ca="1" si="611"/>
        <v>4.3020563350347684E-3</v>
      </c>
      <c r="KB131" s="105">
        <f t="shared" ca="1" si="612"/>
        <v>4.1473666171173125E-3</v>
      </c>
      <c r="KC131" s="105">
        <f t="shared" ca="1" si="613"/>
        <v>3.9981245516178725E-3</v>
      </c>
      <c r="KD131" s="105">
        <f t="shared" ca="1" si="614"/>
        <v>3.8541641418473496E-3</v>
      </c>
      <c r="KE131" s="105">
        <f t="shared" ca="1" si="615"/>
        <v>3.7153214796113347E-3</v>
      </c>
      <c r="KF131" s="105">
        <f t="shared" ca="1" si="616"/>
        <v>3.581435073697908E-3</v>
      </c>
      <c r="KG131" s="105">
        <f t="shared" ca="1" si="617"/>
        <v>3.4523461287349743E-3</v>
      </c>
      <c r="KH131" s="105">
        <f t="shared" ca="1" si="618"/>
        <v>3.3278987795066052E-3</v>
      </c>
      <c r="KI131" s="105">
        <f t="shared" ca="1" si="619"/>
        <v>3.2079402853787933E-3</v>
      </c>
      <c r="KJ131" s="105">
        <f t="shared" ca="1" si="620"/>
        <v>3.0923211890564466E-3</v>
      </c>
      <c r="KK131" s="105">
        <f t="shared" ca="1" si="621"/>
        <v>2.9808954435150857E-3</v>
      </c>
      <c r="KL131" s="105">
        <f t="shared" ca="1" si="622"/>
        <v>2.8735205105957615E-3</v>
      </c>
      <c r="KM131" s="105">
        <f t="shared" ca="1" si="623"/>
        <v>2.7700574344247317E-3</v>
      </c>
      <c r="KN131" s="105">
        <f t="shared" ca="1" si="624"/>
        <v>2.670370892531671E-3</v>
      </c>
      <c r="KO131" s="105">
        <f t="shared" ca="1" si="625"/>
        <v>7.5082582515258206E-2</v>
      </c>
      <c r="KP131" s="102"/>
      <c r="KQ131" s="106">
        <f t="shared" ca="1" si="472"/>
        <v>0.45269646883528758</v>
      </c>
      <c r="KR131" s="107">
        <f t="shared" ca="1" si="473"/>
        <v>0.32184909706630549</v>
      </c>
    </row>
    <row r="132" spans="1:304" s="63" customFormat="1" ht="15.5" x14ac:dyDescent="0.35">
      <c r="A132" s="62"/>
      <c r="B132" s="67" t="s">
        <v>234</v>
      </c>
      <c r="C132" s="95">
        <f t="shared" si="474"/>
        <v>1641458</v>
      </c>
      <c r="D132" s="75">
        <f ca="1">'Stochastic inputs'!H153</f>
        <v>26.774892000000001</v>
      </c>
      <c r="E132" s="75">
        <v>15.592125000000001</v>
      </c>
      <c r="F132" s="96">
        <v>26.587467756000002</v>
      </c>
      <c r="G132" s="96">
        <v>15.482980125000001</v>
      </c>
      <c r="H132" s="97">
        <f t="shared" ca="1" si="327"/>
        <v>3.1414577296606216</v>
      </c>
      <c r="I132" s="97">
        <f t="shared" ca="1" si="328"/>
        <v>0.54038292543641797</v>
      </c>
      <c r="J132" s="98">
        <f t="shared" si="329"/>
        <v>3.1344331147236573</v>
      </c>
      <c r="K132" s="98">
        <f t="shared" si="330"/>
        <v>0.54038292543641797</v>
      </c>
      <c r="L132" s="98"/>
      <c r="M132" s="99">
        <v>1716120</v>
      </c>
      <c r="N132" s="98"/>
      <c r="O132" s="97">
        <f t="shared" ca="1" si="331"/>
        <v>3.1414577296606216</v>
      </c>
      <c r="P132" s="97">
        <f t="shared" ca="1" si="331"/>
        <v>0.54038292543641797</v>
      </c>
      <c r="Q132" s="99">
        <v>1641458</v>
      </c>
      <c r="R132" s="100">
        <v>1667591</v>
      </c>
      <c r="S132" s="99">
        <v>1693140</v>
      </c>
      <c r="T132" s="100">
        <v>1718236</v>
      </c>
      <c r="U132" s="99">
        <v>1734675</v>
      </c>
      <c r="V132" s="100">
        <v>1739249</v>
      </c>
      <c r="W132" s="99">
        <v>1735362</v>
      </c>
      <c r="X132" s="100">
        <v>1730506</v>
      </c>
      <c r="Y132" s="99">
        <v>1723919</v>
      </c>
      <c r="Z132" s="100">
        <v>1716120</v>
      </c>
      <c r="AA132" s="98"/>
      <c r="AB132" s="98">
        <f t="shared" si="332"/>
        <v>3.1344331147236573</v>
      </c>
      <c r="AC132" s="98">
        <f t="shared" si="332"/>
        <v>0.54038292543641797</v>
      </c>
      <c r="AD132" s="101">
        <f t="shared" ca="1" si="333"/>
        <v>496797.63464843034</v>
      </c>
      <c r="AE132" s="101">
        <f t="shared" ca="1" si="334"/>
        <v>30263.068446418878</v>
      </c>
      <c r="AF132" s="101">
        <f t="shared" ca="1" si="335"/>
        <v>30146.038776238482</v>
      </c>
      <c r="AG132" s="101">
        <f t="shared" ca="1" si="336"/>
        <v>29956.519600924643</v>
      </c>
      <c r="AH132" s="101">
        <f t="shared" ca="1" si="337"/>
        <v>29701.642365727355</v>
      </c>
      <c r="AI132" s="101">
        <f t="shared" ca="1" si="338"/>
        <v>29388.258953253149</v>
      </c>
      <c r="AJ132" s="101">
        <f t="shared" ca="1" si="339"/>
        <v>29022.898707960994</v>
      </c>
      <c r="AK132" s="101">
        <f t="shared" ca="1" si="340"/>
        <v>28611.73897944998</v>
      </c>
      <c r="AL132" s="101">
        <f t="shared" ca="1" si="341"/>
        <v>28160.586823234094</v>
      </c>
      <c r="AM132" s="101">
        <f t="shared" ca="1" si="342"/>
        <v>27674.86980109568</v>
      </c>
      <c r="AN132" s="101">
        <f t="shared" ca="1" si="343"/>
        <v>27159.634105377812</v>
      </c>
      <c r="AO132" s="101">
        <f t="shared" ca="1" si="344"/>
        <v>26619.548488964978</v>
      </c>
      <c r="AP132" s="101">
        <f t="shared" ca="1" si="345"/>
        <v>26058.91271371776</v>
      </c>
      <c r="AQ132" s="101">
        <f t="shared" ca="1" si="346"/>
        <v>25481.669434971624</v>
      </c>
      <c r="AR132" s="101">
        <f t="shared" ca="1" si="347"/>
        <v>24891.418619242053</v>
      </c>
      <c r="AS132" s="101">
        <f t="shared" ca="1" si="348"/>
        <v>24291.433748387091</v>
      </c>
      <c r="AT132" s="101">
        <f t="shared" ca="1" si="349"/>
        <v>23684.679198028916</v>
      </c>
      <c r="AU132" s="101">
        <f t="shared" ca="1" si="350"/>
        <v>23073.828293156585</v>
      </c>
      <c r="AV132" s="101">
        <f t="shared" ca="1" si="351"/>
        <v>22461.281641779911</v>
      </c>
      <c r="AW132" s="101">
        <f t="shared" ca="1" si="352"/>
        <v>21849.185430153859</v>
      </c>
      <c r="AX132" s="101">
        <f t="shared" ca="1" si="353"/>
        <v>21239.449432525238</v>
      </c>
      <c r="AY132" s="101">
        <f t="shared" ca="1" si="354"/>
        <v>20633.764546280803</v>
      </c>
      <c r="AZ132" s="101">
        <f t="shared" ca="1" si="355"/>
        <v>20033.619711345502</v>
      </c>
      <c r="BA132" s="101">
        <f t="shared" ca="1" si="356"/>
        <v>19440.318112198529</v>
      </c>
      <c r="BB132" s="101">
        <f t="shared" ca="1" si="357"/>
        <v>18854.992593185543</v>
      </c>
      <c r="BC132" s="101">
        <f t="shared" ca="1" si="358"/>
        <v>18278.620243931524</v>
      </c>
      <c r="BD132" s="101">
        <f t="shared" ca="1" si="359"/>
        <v>17712.036132702917</v>
      </c>
      <c r="BE132" s="101">
        <f t="shared" ca="1" si="360"/>
        <v>17155.946182228523</v>
      </c>
      <c r="BF132" s="101">
        <f t="shared" ca="1" si="361"/>
        <v>16610.93919556211</v>
      </c>
      <c r="BG132" s="101">
        <f t="shared" ca="1" si="362"/>
        <v>16077.498049645801</v>
      </c>
      <c r="BH132" s="101">
        <f t="shared" ca="1" si="363"/>
        <v>15556.010081805371</v>
      </c>
      <c r="BI132" s="101">
        <f t="shared" ca="1" si="364"/>
        <v>15046.776699996133</v>
      </c>
      <c r="BJ132" s="101">
        <f t="shared" ca="1" si="365"/>
        <v>14550.02225148469</v>
      </c>
      <c r="BK132" s="101">
        <f t="shared" ca="1" si="366"/>
        <v>14065.902187216434</v>
      </c>
      <c r="BL132" s="101">
        <f t="shared" ca="1" si="367"/>
        <v>13594.51056059487</v>
      </c>
      <c r="BM132" s="101">
        <f t="shared" ca="1" si="368"/>
        <v>13135.886899994664</v>
      </c>
      <c r="BN132" s="101">
        <f t="shared" ca="1" si="369"/>
        <v>12690.022494273193</v>
      </c>
      <c r="BO132" s="101">
        <f t="shared" ca="1" si="370"/>
        <v>12256.866129951377</v>
      </c>
      <c r="BP132" s="101">
        <f t="shared" ca="1" si="371"/>
        <v>11836.329317749103</v>
      </c>
      <c r="BQ132" s="101">
        <f t="shared" ca="1" si="372"/>
        <v>11428.29104486329</v>
      </c>
      <c r="BR132" s="101">
        <f t="shared" ca="1" si="373"/>
        <v>11032.602087899144</v>
      </c>
      <c r="BS132" s="101">
        <f t="shared" ca="1" si="374"/>
        <v>10649.088919691783</v>
      </c>
      <c r="BT132" s="101">
        <f t="shared" ca="1" si="375"/>
        <v>10277.557241572084</v>
      </c>
      <c r="BU132" s="101">
        <f t="shared" ca="1" si="376"/>
        <v>9917.7951707934662</v>
      </c>
      <c r="BV132" s="101">
        <f t="shared" ca="1" si="377"/>
        <v>9569.5761111165539</v>
      </c>
      <c r="BW132" s="101">
        <f t="shared" ca="1" si="378"/>
        <v>9232.6613327109317</v>
      </c>
      <c r="BX132" s="101">
        <f t="shared" ca="1" si="379"/>
        <v>8906.8022858590193</v>
      </c>
      <c r="BY132" s="101">
        <f t="shared" ca="1" si="380"/>
        <v>8591.7426712192646</v>
      </c>
      <c r="BZ132" s="101">
        <f t="shared" ca="1" si="381"/>
        <v>8287.2202878081935</v>
      </c>
      <c r="CA132" s="101">
        <f t="shared" ca="1" si="382"/>
        <v>7992.9686783207135</v>
      </c>
      <c r="CB132" s="101">
        <f t="shared" ca="1" si="383"/>
        <v>7708.71858990285</v>
      </c>
      <c r="CC132" s="101">
        <f t="shared" ca="1" si="384"/>
        <v>7434.1992671491898</v>
      </c>
      <c r="CD132" s="101">
        <f t="shared" ca="1" si="385"/>
        <v>7169.1395927322292</v>
      </c>
      <c r="CE132" s="101">
        <f t="shared" ca="1" si="386"/>
        <v>6913.2690898822148</v>
      </c>
      <c r="CF132" s="101">
        <f t="shared" ca="1" si="387"/>
        <v>6666.3187997595705</v>
      </c>
      <c r="CG132" s="101">
        <f t="shared" ca="1" si="388"/>
        <v>6428.0220456922252</v>
      </c>
      <c r="CH132" s="101">
        <f t="shared" ca="1" si="389"/>
        <v>6198.1150952568296</v>
      </c>
      <c r="CI132" s="101">
        <f t="shared" ca="1" si="390"/>
        <v>5976.3377302336794</v>
      </c>
      <c r="CJ132" s="101">
        <f t="shared" ca="1" si="391"/>
        <v>5762.4337336360541</v>
      </c>
      <c r="CK132" s="101">
        <f t="shared" ca="1" si="392"/>
        <v>5556.1513021766887</v>
      </c>
      <c r="CL132" s="101">
        <f t="shared" ca="1" si="393"/>
        <v>5357.2433918312272</v>
      </c>
      <c r="CM132" s="101">
        <f t="shared" ca="1" si="394"/>
        <v>5165.4680034680187</v>
      </c>
      <c r="CN132" s="101">
        <f t="shared" ca="1" si="395"/>
        <v>4980.5884148762871</v>
      </c>
      <c r="CO132" s="101">
        <f t="shared" ca="1" si="396"/>
        <v>4802.373364977133</v>
      </c>
      <c r="CP132" s="101">
        <f t="shared" ca="1" si="397"/>
        <v>4630.5971954392053</v>
      </c>
      <c r="CQ132" s="101">
        <f t="shared" ca="1" si="398"/>
        <v>4465.0399544682323</v>
      </c>
      <c r="CR132" s="101">
        <f t="shared" ca="1" si="399"/>
        <v>126293.31899747738</v>
      </c>
      <c r="CS132" s="102">
        <f t="shared" ca="1" si="400"/>
        <v>1641457.9999999998</v>
      </c>
      <c r="CT132" s="74">
        <f t="shared" si="475"/>
        <v>504271.01861831453</v>
      </c>
      <c r="CU132" s="74">
        <f t="shared" si="476"/>
        <v>30454.114010727735</v>
      </c>
      <c r="CV132" s="74">
        <f t="shared" si="477"/>
        <v>30316.082559168575</v>
      </c>
      <c r="CW132" s="74">
        <f t="shared" si="478"/>
        <v>30105.915579000375</v>
      </c>
      <c r="CX132" s="74">
        <f t="shared" si="479"/>
        <v>29830.877752979992</v>
      </c>
      <c r="CY132" s="74">
        <f t="shared" si="480"/>
        <v>29497.93097639802</v>
      </c>
      <c r="CZ132" s="74">
        <f t="shared" si="481"/>
        <v>29113.693559321113</v>
      </c>
      <c r="DA132" s="74">
        <f t="shared" si="482"/>
        <v>28684.412924670054</v>
      </c>
      <c r="DB132" s="74">
        <f t="shared" si="483"/>
        <v>28215.949394362477</v>
      </c>
      <c r="DC132" s="74">
        <f t="shared" ca="1" si="401"/>
        <v>27674.86980109568</v>
      </c>
      <c r="DD132" s="74">
        <f t="shared" si="484"/>
        <v>27182.943333723157</v>
      </c>
      <c r="DE132" s="74">
        <f t="shared" si="485"/>
        <v>26628.155470766415</v>
      </c>
      <c r="DF132" s="74">
        <f t="shared" si="486"/>
        <v>26053.709733180785</v>
      </c>
      <c r="DG132" s="74">
        <f t="shared" si="487"/>
        <v>25463.545148667403</v>
      </c>
      <c r="DH132" s="74">
        <f t="shared" si="488"/>
        <v>24861.251141927369</v>
      </c>
      <c r="DI132" s="74">
        <f t="shared" si="489"/>
        <v>24250.084904529002</v>
      </c>
      <c r="DJ132" s="74">
        <f t="shared" si="490"/>
        <v>23632.989811329535</v>
      </c>
      <c r="DK132" s="74">
        <f t="shared" si="491"/>
        <v>23012.61439454896</v>
      </c>
      <c r="DL132" s="74">
        <f t="shared" si="492"/>
        <v>22391.331485134077</v>
      </c>
      <c r="DM132" s="74">
        <f t="shared" si="493"/>
        <v>21771.257213964363</v>
      </c>
      <c r="DN132" s="74">
        <f t="shared" si="494"/>
        <v>21154.269634853517</v>
      </c>
      <c r="DO132" s="74">
        <f t="shared" si="495"/>
        <v>20542.026788981391</v>
      </c>
      <c r="DP132" s="74">
        <f t="shared" si="496"/>
        <v>19935.984078002559</v>
      </c>
      <c r="DQ132" s="74">
        <f t="shared" si="497"/>
        <v>19337.410852129062</v>
      </c>
      <c r="DR132" s="74">
        <f t="shared" si="498"/>
        <v>18747.406151261079</v>
      </c>
      <c r="DS132" s="74">
        <f t="shared" si="499"/>
        <v>18166.913562830414</v>
      </c>
      <c r="DT132" s="74">
        <f t="shared" si="500"/>
        <v>17596.735180498847</v>
      </c>
      <c r="DU132" s="74">
        <f t="shared" si="501"/>
        <v>17037.544663953824</v>
      </c>
      <c r="DV132" s="74">
        <f t="shared" si="502"/>
        <v>16489.899412603823</v>
      </c>
      <c r="DW132" s="74">
        <f t="shared" si="503"/>
        <v>15954.251875515372</v>
      </c>
      <c r="DX132" s="74">
        <f t="shared" si="504"/>
        <v>15430.960027051207</v>
      </c>
      <c r="DY132" s="74">
        <f t="shared" si="505"/>
        <v>14920.297042790689</v>
      </c>
      <c r="DZ132" s="74">
        <f t="shared" si="506"/>
        <v>14422.460213773909</v>
      </c>
      <c r="EA132" s="74">
        <f t="shared" si="507"/>
        <v>13937.579139300396</v>
      </c>
      <c r="EB132" s="74">
        <f t="shared" si="508"/>
        <v>13465.723239635998</v>
      </c>
      <c r="EC132" s="74">
        <f t="shared" si="509"/>
        <v>13006.908630262858</v>
      </c>
      <c r="ED132" s="74">
        <f t="shared" si="510"/>
        <v>12561.104398979558</v>
      </c>
      <c r="EE132" s="74">
        <f t="shared" si="511"/>
        <v>12128.238326285775</v>
      </c>
      <c r="EF132" s="74">
        <f t="shared" si="512"/>
        <v>11708.202088297028</v>
      </c>
      <c r="EG132" s="74">
        <f t="shared" si="513"/>
        <v>11300.855979918559</v>
      </c>
      <c r="EH132" s="74">
        <f t="shared" si="514"/>
        <v>10906.033194345659</v>
      </c>
      <c r="EI132" s="74">
        <f t="shared" si="515"/>
        <v>10523.543693141472</v>
      </c>
      <c r="EJ132" s="74">
        <f t="shared" si="516"/>
        <v>10153.17769928895</v>
      </c>
      <c r="EK132" s="74">
        <f t="shared" si="517"/>
        <v>9794.7088436857957</v>
      </c>
      <c r="EL132" s="74">
        <f t="shared" si="518"/>
        <v>9447.8969936821522</v>
      </c>
      <c r="EM132" s="74">
        <f t="shared" si="519"/>
        <v>9112.4907903611638</v>
      </c>
      <c r="EN132" s="74">
        <f t="shared" si="520"/>
        <v>8788.2299194800507</v>
      </c>
      <c r="EO132" s="74">
        <f t="shared" si="521"/>
        <v>8474.8471391959356</v>
      </c>
      <c r="EP132" s="74">
        <f t="shared" si="522"/>
        <v>8172.0700860406459</v>
      </c>
      <c r="EQ132" s="74">
        <f t="shared" si="523"/>
        <v>7879.6228790061241</v>
      </c>
      <c r="ER132" s="74">
        <f t="shared" si="524"/>
        <v>7597.227540055208</v>
      </c>
      <c r="ES132" s="74">
        <f t="shared" si="525"/>
        <v>7324.605247983377</v>
      </c>
      <c r="ET132" s="74">
        <f t="shared" si="526"/>
        <v>7061.4774411636363</v>
      </c>
      <c r="EU132" s="74">
        <f t="shared" si="527"/>
        <v>6807.566783472249</v>
      </c>
      <c r="EV132" s="74">
        <f t="shared" si="528"/>
        <v>6562.5980065144631</v>
      </c>
      <c r="EW132" s="74">
        <f t="shared" si="529"/>
        <v>6326.2986401541193</v>
      </c>
      <c r="EX132" s="74">
        <f t="shared" si="530"/>
        <v>6098.3996423501303</v>
      </c>
      <c r="EY132" s="74">
        <f t="shared" si="531"/>
        <v>5878.6359383426379</v>
      </c>
      <c r="EZ132" s="74">
        <f t="shared" si="532"/>
        <v>5666.7468783747599</v>
      </c>
      <c r="FA132" s="74">
        <f t="shared" si="533"/>
        <v>5462.4766223039187</v>
      </c>
      <c r="FB132" s="74">
        <f t="shared" si="534"/>
        <v>5265.5744587359786</v>
      </c>
      <c r="FC132" s="74">
        <f t="shared" si="535"/>
        <v>5075.7950656120202</v>
      </c>
      <c r="FD132" s="74">
        <f t="shared" si="536"/>
        <v>4892.8987185564447</v>
      </c>
      <c r="FE132" s="74">
        <f t="shared" si="537"/>
        <v>4716.6514527125537</v>
      </c>
      <c r="FF132" s="74">
        <f t="shared" si="538"/>
        <v>4546.8251832550159</v>
      </c>
      <c r="FG132" s="74">
        <f t="shared" si="539"/>
        <v>4383.1977892962686</v>
      </c>
      <c r="FH132" s="74">
        <f t="shared" si="540"/>
        <v>123241.98508002993</v>
      </c>
      <c r="FI132" s="102">
        <f t="shared" ca="1" si="402"/>
        <v>1641419.1008278765</v>
      </c>
      <c r="FJ132" s="62"/>
      <c r="FK132" s="103">
        <f t="shared" ca="1" si="632"/>
        <v>0.30265631813206945</v>
      </c>
      <c r="FL132" s="103">
        <f t="shared" ca="1" si="632"/>
        <v>1.8436699840275465E-2</v>
      </c>
      <c r="FM132" s="103">
        <f t="shared" ca="1" si="632"/>
        <v>1.8365403669322326E-2</v>
      </c>
      <c r="FN132" s="103">
        <f t="shared" ca="1" si="632"/>
        <v>1.8249945841395058E-2</v>
      </c>
      <c r="FO132" s="103">
        <f t="shared" ca="1" si="632"/>
        <v>1.8094670936281865E-2</v>
      </c>
      <c r="FP132" s="103">
        <f t="shared" ca="1" si="632"/>
        <v>1.7903753220157418E-2</v>
      </c>
      <c r="FQ132" s="103">
        <f t="shared" ca="1" si="632"/>
        <v>1.7681170464282973E-2</v>
      </c>
      <c r="FR132" s="103">
        <f t="shared" ca="1" si="632"/>
        <v>1.7430685999550388E-2</v>
      </c>
      <c r="FS132" s="103">
        <f t="shared" ca="1" si="632"/>
        <v>1.7155837568328947E-2</v>
      </c>
      <c r="FT132" s="103">
        <f t="shared" ca="1" si="632"/>
        <v>1.6859931719907354E-2</v>
      </c>
      <c r="FU132" s="103">
        <f t="shared" ca="1" si="632"/>
        <v>1.654604266778548E-2</v>
      </c>
      <c r="FV132" s="103">
        <f t="shared" ca="1" si="632"/>
        <v>1.6217014683875545E-2</v>
      </c>
      <c r="FW132" s="103">
        <f t="shared" ca="1" si="632"/>
        <v>1.5875467245410949E-2</v>
      </c>
      <c r="FX132" s="103">
        <f t="shared" ca="1" si="631"/>
        <v>1.5523802275155154E-2</v>
      </c>
      <c r="FY132" s="103">
        <f t="shared" ca="1" si="631"/>
        <v>1.5164212924876578E-2</v>
      </c>
      <c r="FZ132" s="103">
        <f t="shared" ca="1" si="631"/>
        <v>1.479869344715923E-2</v>
      </c>
      <c r="GA132" s="103">
        <f t="shared" ca="1" si="630"/>
        <v>1.4429049782588967E-2</v>
      </c>
      <c r="GB132" s="103">
        <f t="shared" ca="1" si="630"/>
        <v>1.4056910559488326E-2</v>
      </c>
      <c r="GC132" s="103">
        <f t="shared" ca="1" si="630"/>
        <v>1.3683738263044145E-2</v>
      </c>
      <c r="GD132" s="103">
        <f t="shared" ca="1" si="630"/>
        <v>1.3310840381023372E-2</v>
      </c>
      <c r="GE132" s="103">
        <f t="shared" ca="1" si="630"/>
        <v>1.2939380375571742E-2</v>
      </c>
      <c r="GF132" s="103">
        <f t="shared" ca="1" si="630"/>
        <v>1.2570388365880094E-2</v>
      </c>
      <c r="GG132" s="103">
        <f t="shared" ca="1" si="630"/>
        <v>1.2204771435726959E-2</v>
      </c>
      <c r="GH132" s="103">
        <f t="shared" ca="1" si="630"/>
        <v>1.184332350398154E-2</v>
      </c>
      <c r="GI132" s="103">
        <f t="shared" ca="1" si="630"/>
        <v>1.148673471583528E-2</v>
      </c>
      <c r="GJ132" s="103">
        <f t="shared" ca="1" si="630"/>
        <v>1.1135600328446739E-2</v>
      </c>
      <c r="GK132" s="103">
        <f t="shared" ca="1" si="630"/>
        <v>1.0790429077504828E-2</v>
      </c>
      <c r="GL132" s="103">
        <f t="shared" ca="1" si="630"/>
        <v>1.0451651021365473E-2</v>
      </c>
      <c r="GM132" s="103">
        <f t="shared" ca="1" si="630"/>
        <v>1.0119624867381384E-2</v>
      </c>
      <c r="GN132" s="103">
        <f t="shared" ca="1" si="630"/>
        <v>9.7946447911830842E-3</v>
      </c>
      <c r="GO132" s="103">
        <f t="shared" ca="1" si="630"/>
        <v>9.4769467642823475E-3</v>
      </c>
      <c r="GP132" s="103">
        <f t="shared" ca="1" si="627"/>
        <v>9.1667144087732577E-3</v>
      </c>
      <c r="GQ132" s="103">
        <f t="shared" ca="1" si="627"/>
        <v>8.8640844002616532E-3</v>
      </c>
      <c r="GR132" s="103">
        <f t="shared" ca="1" si="627"/>
        <v>8.5691514417161052E-3</v>
      </c>
      <c r="GS132" s="103">
        <f t="shared" ca="1" si="627"/>
        <v>8.2819728318329639E-3</v>
      </c>
      <c r="GT132" s="103">
        <f t="shared" ca="1" si="627"/>
        <v>8.0025726518708779E-3</v>
      </c>
      <c r="GU132" s="103">
        <f t="shared" ca="1" si="627"/>
        <v>7.7309455948755285E-3</v>
      </c>
      <c r="GV132" s="103">
        <f t="shared" ca="1" si="627"/>
        <v>7.4670604608533262E-3</v>
      </c>
      <c r="GW132" s="103">
        <f t="shared" ca="1" si="627"/>
        <v>7.2108633408525255E-3</v>
      </c>
      <c r="GX132" s="103">
        <f t="shared" ca="1" si="627"/>
        <v>6.9622805121198911E-3</v>
      </c>
      <c r="GY132" s="103">
        <f t="shared" ca="1" si="627"/>
        <v>6.7212210656009139E-3</v>
      </c>
      <c r="GZ132" s="103">
        <f t="shared" ca="1" si="627"/>
        <v>6.4875792860321644E-3</v>
      </c>
      <c r="HA132" s="103">
        <f t="shared" ca="1" si="627"/>
        <v>6.2612368038488251E-3</v>
      </c>
      <c r="HB132" s="103">
        <f t="shared" ca="1" si="627"/>
        <v>6.0420645370112833E-3</v>
      </c>
      <c r="HC132" s="103">
        <f t="shared" ca="1" si="627"/>
        <v>5.8299244398069003E-3</v>
      </c>
      <c r="HD132" s="103">
        <f t="shared" ca="1" si="627"/>
        <v>5.6246710745635484E-3</v>
      </c>
      <c r="HE132" s="103">
        <f t="shared" ca="1" si="627"/>
        <v>5.4261530211915385E-3</v>
      </c>
      <c r="HF132" s="103">
        <f t="shared" ca="1" si="635"/>
        <v>5.2342141384179586E-3</v>
      </c>
      <c r="HG132" s="103">
        <f t="shared" ca="1" si="635"/>
        <v>5.0486946896041171E-3</v>
      </c>
      <c r="HH132" s="103">
        <f t="shared" ca="1" si="634"/>
        <v>4.8694323450985131E-3</v>
      </c>
      <c r="HI132" s="103">
        <f t="shared" ca="1" si="634"/>
        <v>4.6962630721607565E-3</v>
      </c>
      <c r="HJ132" s="103">
        <f t="shared" ca="1" si="633"/>
        <v>4.5290219226743486E-3</v>
      </c>
      <c r="HK132" s="103">
        <f t="shared" ca="1" si="633"/>
        <v>4.3675437280346072E-3</v>
      </c>
      <c r="HL132" s="103">
        <f t="shared" ca="1" si="633"/>
        <v>4.211663709873914E-3</v>
      </c>
      <c r="HM132" s="103">
        <f t="shared" ca="1" si="633"/>
        <v>4.0612180145697127E-3</v>
      </c>
      <c r="HN132" s="103">
        <f t="shared" ca="1" si="633"/>
        <v>3.9160441788289591E-3</v>
      </c>
      <c r="HO132" s="103">
        <f t="shared" ca="1" si="633"/>
        <v>3.7759815330375987E-3</v>
      </c>
      <c r="HP132" s="103">
        <f t="shared" ca="1" si="633"/>
        <v>3.6408715484853591E-3</v>
      </c>
      <c r="HQ132" s="103">
        <f t="shared" ca="1" si="633"/>
        <v>3.510558134071085E-3</v>
      </c>
      <c r="HR132" s="103">
        <f t="shared" ca="1" si="633"/>
        <v>3.3848878875832886E-3</v>
      </c>
      <c r="HS132" s="103">
        <f t="shared" ca="1" si="633"/>
        <v>3.263710306222412E-3</v>
      </c>
      <c r="HT132" s="103">
        <f t="shared" ca="1" si="633"/>
        <v>3.1468779606106398E-3</v>
      </c>
      <c r="HU132" s="103">
        <f t="shared" ca="1" si="629"/>
        <v>3.0342466361468205E-3</v>
      </c>
      <c r="HV132" s="103">
        <f t="shared" ca="1" si="628"/>
        <v>2.9256754452304801E-3</v>
      </c>
      <c r="HW132" s="103">
        <f t="shared" ca="1" si="628"/>
        <v>2.8210269135361403E-3</v>
      </c>
      <c r="HX132" s="103">
        <f t="shared" ca="1" si="628"/>
        <v>2.7201670432434048E-3</v>
      </c>
      <c r="HY132" s="103">
        <f t="shared" ca="1" si="628"/>
        <v>7.6939720052220287E-2</v>
      </c>
      <c r="HZ132" s="104">
        <f t="shared" ca="1" si="541"/>
        <v>0.4578390428113252</v>
      </c>
      <c r="IA132" s="105">
        <f t="shared" ca="1" si="559"/>
        <v>0.30721649234127785</v>
      </c>
      <c r="IB132" s="105">
        <f t="shared" ca="1" si="560"/>
        <v>1.8553527246860785E-2</v>
      </c>
      <c r="IC132" s="105">
        <f t="shared" ca="1" si="561"/>
        <v>1.8469434493529509E-2</v>
      </c>
      <c r="ID132" s="105">
        <f t="shared" ca="1" si="562"/>
        <v>1.834139468939771E-2</v>
      </c>
      <c r="IE132" s="105">
        <f t="shared" ca="1" si="563"/>
        <v>1.8173833689357155E-2</v>
      </c>
      <c r="IF132" s="105">
        <f t="shared" ca="1" si="564"/>
        <v>1.7970992881416001E-2</v>
      </c>
      <c r="IG132" s="105">
        <f t="shared" ca="1" si="565"/>
        <v>1.7736904331524563E-2</v>
      </c>
      <c r="IH132" s="105">
        <f t="shared" ca="1" si="566"/>
        <v>1.7475374150454692E-2</v>
      </c>
      <c r="II132" s="105">
        <f t="shared" ca="1" si="567"/>
        <v>1.7189972615848873E-2</v>
      </c>
      <c r="IJ132" s="105">
        <f t="shared" ca="1" si="568"/>
        <v>1.6860331275015263E-2</v>
      </c>
      <c r="IK132" s="105">
        <f t="shared" ca="1" si="569"/>
        <v>1.6560635440402146E-2</v>
      </c>
      <c r="IL132" s="105">
        <f t="shared" ca="1" si="570"/>
        <v>1.6222642625113883E-2</v>
      </c>
      <c r="IM132" s="105">
        <f t="shared" ca="1" si="571"/>
        <v>1.5872673663929079E-2</v>
      </c>
      <c r="IN132" s="105">
        <f t="shared" ca="1" si="572"/>
        <v>1.5513128326473384E-2</v>
      </c>
      <c r="IO132" s="105">
        <f t="shared" ca="1" si="573"/>
        <v>1.5146193394111346E-2</v>
      </c>
      <c r="IP132" s="105">
        <f t="shared" ca="1" si="574"/>
        <v>1.4773853242172019E-2</v>
      </c>
      <c r="IQ132" s="105">
        <f t="shared" ca="1" si="575"/>
        <v>1.4397901059765815E-2</v>
      </c>
      <c r="IR132" s="105">
        <f t="shared" ca="1" si="576"/>
        <v>1.4019950409339194E-2</v>
      </c>
      <c r="IS132" s="105">
        <f t="shared" ca="1" si="577"/>
        <v>1.3641446888147363E-2</v>
      </c>
      <c r="IT132" s="105">
        <f t="shared" ca="1" si="578"/>
        <v>1.3263679704338565E-2</v>
      </c>
      <c r="IU132" s="105">
        <f t="shared" ca="1" si="579"/>
        <v>1.2887793022625372E-2</v>
      </c>
      <c r="IV132" s="105">
        <f t="shared" ca="1" si="580"/>
        <v>1.2514796969659172E-2</v>
      </c>
      <c r="IW132" s="105">
        <f t="shared" ca="1" si="581"/>
        <v>1.2145578218230505E-2</v>
      </c>
      <c r="IX132" s="105">
        <f t="shared" ca="1" si="582"/>
        <v>1.1780910093208934E-2</v>
      </c>
      <c r="IY132" s="105">
        <f t="shared" ca="1" si="583"/>
        <v>1.1421462161495208E-2</v>
      </c>
      <c r="IZ132" s="105">
        <f t="shared" ca="1" si="584"/>
        <v>1.1067809283849345E-2</v>
      </c>
      <c r="JA132" s="105">
        <f t="shared" ca="1" si="585"/>
        <v>1.0720440118933456E-2</v>
      </c>
      <c r="JB132" s="105">
        <f t="shared" ca="1" si="586"/>
        <v>1.0379765079717093E-2</v>
      </c>
      <c r="JC132" s="105">
        <f t="shared" ca="1" si="587"/>
        <v>1.0046123750044626E-2</v>
      </c>
      <c r="JD132" s="105">
        <f t="shared" ca="1" si="588"/>
        <v>9.7197917749760471E-3</v>
      </c>
      <c r="JE132" s="105">
        <f t="shared" ca="1" si="589"/>
        <v>9.4009872428487962E-3</v>
      </c>
      <c r="JF132" s="105">
        <f t="shared" ca="1" si="590"/>
        <v>9.0898765801283744E-3</v>
      </c>
      <c r="JG132" s="105">
        <f t="shared" ca="1" si="591"/>
        <v>8.7865799822237391E-3</v>
      </c>
      <c r="JH132" s="105">
        <f t="shared" ca="1" si="592"/>
        <v>8.4911764047772755E-3</v>
      </c>
      <c r="JI132" s="105">
        <f t="shared" ca="1" si="593"/>
        <v>8.2037081406231595E-3</v>
      </c>
      <c r="JJ132" s="105">
        <f t="shared" ca="1" si="594"/>
        <v>7.9241850077793122E-3</v>
      </c>
      <c r="JK132" s="105">
        <f t="shared" ca="1" si="595"/>
        <v>7.6525881736383842E-3</v>
      </c>
      <c r="JL132" s="105">
        <f t="shared" ca="1" si="596"/>
        <v>7.3888736399915778E-3</v>
      </c>
      <c r="JM132" s="105">
        <f t="shared" ca="1" si="597"/>
        <v>7.1329754127948224E-3</v>
      </c>
      <c r="JN132" s="105">
        <f t="shared" ca="1" si="598"/>
        <v>6.8848083796629314E-3</v>
      </c>
      <c r="JO132" s="105">
        <f t="shared" ca="1" si="599"/>
        <v>6.6442709170650097E-3</v>
      </c>
      <c r="JP132" s="105">
        <f t="shared" ca="1" si="600"/>
        <v>6.4112472480877987E-3</v>
      </c>
      <c r="JQ132" s="105">
        <f t="shared" ca="1" si="601"/>
        <v>6.1856095705039799E-3</v>
      </c>
      <c r="JR132" s="105">
        <f t="shared" ca="1" si="602"/>
        <v>5.9672199737079183E-3</v>
      </c>
      <c r="JS132" s="105">
        <f t="shared" ca="1" si="603"/>
        <v>5.7559321619426451E-3</v>
      </c>
      <c r="JT132" s="105">
        <f t="shared" ca="1" si="604"/>
        <v>5.5515930000845795E-3</v>
      </c>
      <c r="JU132" s="105">
        <f t="shared" ca="1" si="605"/>
        <v>5.3540438971665209E-3</v>
      </c>
      <c r="JV132" s="105">
        <f t="shared" ca="1" si="606"/>
        <v>5.1631220417268867E-3</v>
      </c>
      <c r="JW132" s="105">
        <f t="shared" ca="1" si="607"/>
        <v>4.9786615020618007E-3</v>
      </c>
      <c r="JX132" s="105">
        <f t="shared" ca="1" si="608"/>
        <v>4.8004942034803348E-3</v>
      </c>
      <c r="JY132" s="105">
        <f t="shared" ca="1" si="609"/>
        <v>4.6284507937207646E-3</v>
      </c>
      <c r="JZ132" s="105">
        <f t="shared" ca="1" si="610"/>
        <v>4.4623614068394187E-3</v>
      </c>
      <c r="KA132" s="105">
        <f t="shared" ca="1" si="611"/>
        <v>4.3020563350347667E-3</v>
      </c>
      <c r="KB132" s="105">
        <f t="shared" ca="1" si="612"/>
        <v>4.1473666171173117E-3</v>
      </c>
      <c r="KC132" s="105">
        <f t="shared" ca="1" si="613"/>
        <v>3.9981245516178716E-3</v>
      </c>
      <c r="KD132" s="105">
        <f t="shared" ca="1" si="614"/>
        <v>3.8541641418473487E-3</v>
      </c>
      <c r="KE132" s="105">
        <f t="shared" ca="1" si="615"/>
        <v>3.7153214796113334E-3</v>
      </c>
      <c r="KF132" s="105">
        <f t="shared" ca="1" si="616"/>
        <v>3.5814350736979067E-3</v>
      </c>
      <c r="KG132" s="105">
        <f t="shared" ca="1" si="617"/>
        <v>3.452346128734973E-3</v>
      </c>
      <c r="KH132" s="105">
        <f t="shared" ca="1" si="618"/>
        <v>3.3278987795066048E-3</v>
      </c>
      <c r="KI132" s="105">
        <f t="shared" ca="1" si="619"/>
        <v>3.207940285378792E-3</v>
      </c>
      <c r="KJ132" s="105">
        <f t="shared" ca="1" si="620"/>
        <v>3.0923211890564453E-3</v>
      </c>
      <c r="KK132" s="105">
        <f t="shared" ca="1" si="621"/>
        <v>2.9808954435150848E-3</v>
      </c>
      <c r="KL132" s="105">
        <f t="shared" ca="1" si="622"/>
        <v>2.8735205105957606E-3</v>
      </c>
      <c r="KM132" s="105">
        <f t="shared" ca="1" si="623"/>
        <v>2.7700574344247308E-3</v>
      </c>
      <c r="KN132" s="105">
        <f t="shared" ca="1" si="624"/>
        <v>2.6703708925316706E-3</v>
      </c>
      <c r="KO132" s="105">
        <f t="shared" ca="1" si="625"/>
        <v>7.5082582515258192E-2</v>
      </c>
      <c r="KP132" s="102"/>
      <c r="KQ132" s="106">
        <f t="shared" ca="1" si="472"/>
        <v>0.45269646883528741</v>
      </c>
      <c r="KR132" s="107">
        <f t="shared" ca="1" si="473"/>
        <v>0.32184909706630543</v>
      </c>
    </row>
    <row r="133" spans="1:304" s="63" customFormat="1" ht="15.5" x14ac:dyDescent="0.35">
      <c r="A133" s="62"/>
      <c r="B133" s="67" t="s">
        <v>235</v>
      </c>
      <c r="C133" s="95">
        <f t="shared" si="474"/>
        <v>1607740</v>
      </c>
      <c r="D133" s="75">
        <f ca="1">'Stochastic inputs'!H154</f>
        <v>26.774892000000001</v>
      </c>
      <c r="E133" s="75">
        <v>15.592125000000001</v>
      </c>
      <c r="F133" s="96">
        <v>26.587467756000002</v>
      </c>
      <c r="G133" s="96">
        <v>15.482980125000001</v>
      </c>
      <c r="H133" s="97">
        <f t="shared" ca="1" si="327"/>
        <v>3.1414577296606216</v>
      </c>
      <c r="I133" s="97">
        <f t="shared" ca="1" si="328"/>
        <v>0.54038292543641797</v>
      </c>
      <c r="J133" s="98">
        <f t="shared" si="329"/>
        <v>3.1344331147236573</v>
      </c>
      <c r="K133" s="98">
        <f t="shared" si="330"/>
        <v>0.54038292543641797</v>
      </c>
      <c r="L133" s="98"/>
      <c r="M133" s="99">
        <v>1721368</v>
      </c>
      <c r="N133" s="98"/>
      <c r="O133" s="97">
        <f t="shared" ca="1" si="331"/>
        <v>3.1414577296606216</v>
      </c>
      <c r="P133" s="97">
        <f t="shared" ca="1" si="331"/>
        <v>0.54038292543641797</v>
      </c>
      <c r="Q133" s="99">
        <v>1607740</v>
      </c>
      <c r="R133" s="100">
        <v>1638723</v>
      </c>
      <c r="S133" s="99">
        <v>1664843</v>
      </c>
      <c r="T133" s="100">
        <v>1690387</v>
      </c>
      <c r="U133" s="99">
        <v>1715489</v>
      </c>
      <c r="V133" s="100">
        <v>1731953</v>
      </c>
      <c r="W133" s="99">
        <v>1736561</v>
      </c>
      <c r="X133" s="100">
        <v>1732722</v>
      </c>
      <c r="Y133" s="99">
        <v>1727915</v>
      </c>
      <c r="Z133" s="100">
        <v>1721368</v>
      </c>
      <c r="AA133" s="98"/>
      <c r="AB133" s="98">
        <f t="shared" si="332"/>
        <v>3.1344331147236573</v>
      </c>
      <c r="AC133" s="98">
        <f t="shared" si="332"/>
        <v>0.54038292543641797</v>
      </c>
      <c r="AD133" s="101">
        <f t="shared" ca="1" si="333"/>
        <v>486592.66891365324</v>
      </c>
      <c r="AE133" s="101">
        <f t="shared" ca="1" si="334"/>
        <v>29641.419801204469</v>
      </c>
      <c r="AF133" s="101">
        <f t="shared" ca="1" si="335"/>
        <v>29526.794095316269</v>
      </c>
      <c r="AG133" s="101">
        <f t="shared" ca="1" si="336"/>
        <v>29341.167927044484</v>
      </c>
      <c r="AH133" s="101">
        <f t="shared" ca="1" si="337"/>
        <v>29091.526251097806</v>
      </c>
      <c r="AI133" s="101">
        <f t="shared" ca="1" si="338"/>
        <v>28784.580202175883</v>
      </c>
      <c r="AJ133" s="101">
        <f t="shared" ca="1" si="339"/>
        <v>28426.725002246301</v>
      </c>
      <c r="AK133" s="101">
        <f t="shared" ca="1" si="340"/>
        <v>28024.011108917141</v>
      </c>
      <c r="AL133" s="101">
        <f t="shared" ca="1" si="341"/>
        <v>27582.126292105182</v>
      </c>
      <c r="AM133" s="101">
        <f t="shared" ca="1" si="342"/>
        <v>27106.386623363844</v>
      </c>
      <c r="AN133" s="101">
        <f t="shared" ca="1" si="343"/>
        <v>26601.73463870542</v>
      </c>
      <c r="AO133" s="101">
        <f t="shared" ca="1" si="344"/>
        <v>26072.743187854063</v>
      </c>
      <c r="AP133" s="101">
        <f t="shared" ca="1" si="345"/>
        <v>25523.623709136995</v>
      </c>
      <c r="AQ133" s="101">
        <f t="shared" ca="1" si="346"/>
        <v>24958.237869857945</v>
      </c>
      <c r="AR133" s="101">
        <f t="shared" ca="1" si="347"/>
        <v>24380.111687841065</v>
      </c>
      <c r="AS133" s="101">
        <f t="shared" ca="1" si="348"/>
        <v>23792.451402735776</v>
      </c>
      <c r="AT133" s="101">
        <f t="shared" ca="1" si="349"/>
        <v>23198.160497459583</v>
      </c>
      <c r="AU133" s="101">
        <f t="shared" ca="1" si="350"/>
        <v>22599.857382911756</v>
      </c>
      <c r="AV133" s="101">
        <f t="shared" ca="1" si="351"/>
        <v>21999.89335502659</v>
      </c>
      <c r="AW133" s="101">
        <f t="shared" ca="1" si="352"/>
        <v>21400.370514186514</v>
      </c>
      <c r="AX133" s="101">
        <f t="shared" ca="1" si="353"/>
        <v>20803.15940502171</v>
      </c>
      <c r="AY133" s="101">
        <f t="shared" ca="1" si="354"/>
        <v>20209.916191360058</v>
      </c>
      <c r="AZ133" s="101">
        <f t="shared" ca="1" si="355"/>
        <v>19622.099228075658</v>
      </c>
      <c r="BA133" s="101">
        <f t="shared" ca="1" si="356"/>
        <v>19040.984930291281</v>
      </c>
      <c r="BB133" s="101">
        <f t="shared" ca="1" si="357"/>
        <v>18467.68287203701</v>
      </c>
      <c r="BC133" s="101">
        <f t="shared" ca="1" si="358"/>
        <v>17903.150072056957</v>
      </c>
      <c r="BD133" s="101">
        <f t="shared" ca="1" si="359"/>
        <v>17348.204445067608</v>
      </c>
      <c r="BE133" s="101">
        <f t="shared" ca="1" si="360"/>
        <v>16803.537413090122</v>
      </c>
      <c r="BF133" s="101">
        <f t="shared" ca="1" si="361"/>
        <v>16269.725684283745</v>
      </c>
      <c r="BG133" s="101">
        <f t="shared" ca="1" si="362"/>
        <v>15747.242216576689</v>
      </c>
      <c r="BH133" s="101">
        <f t="shared" ca="1" si="363"/>
        <v>15236.466390807298</v>
      </c>
      <c r="BI133" s="101">
        <f t="shared" ca="1" si="364"/>
        <v>14737.693423561117</v>
      </c>
      <c r="BJ133" s="101">
        <f t="shared" ca="1" si="365"/>
        <v>14251.143053676667</v>
      </c>
      <c r="BK133" s="101">
        <f t="shared" ca="1" si="366"/>
        <v>13776.967538904652</v>
      </c>
      <c r="BL133" s="101">
        <f t="shared" ca="1" si="367"/>
        <v>13315.259000651127</v>
      </c>
      <c r="BM133" s="101">
        <f t="shared" ca="1" si="368"/>
        <v>12866.056155318882</v>
      </c>
      <c r="BN133" s="101">
        <f t="shared" ca="1" si="369"/>
        <v>12429.35047070518</v>
      </c>
      <c r="BO133" s="101">
        <f t="shared" ca="1" si="370"/>
        <v>12005.091785332324</v>
      </c>
      <c r="BP133" s="101">
        <f t="shared" ca="1" si="371"/>
        <v>11593.193427622238</v>
      </c>
      <c r="BQ133" s="101">
        <f t="shared" ca="1" si="372"/>
        <v>11193.53687055563</v>
      </c>
      <c r="BR133" s="101">
        <f t="shared" ca="1" si="373"/>
        <v>10805.975956009212</v>
      </c>
      <c r="BS133" s="101">
        <f t="shared" ca="1" si="374"/>
        <v>10430.34072132535</v>
      </c>
      <c r="BT133" s="101">
        <f t="shared" ca="1" si="375"/>
        <v>10066.440859019909</v>
      </c>
      <c r="BU133" s="101">
        <f t="shared" ca="1" si="376"/>
        <v>9714.0688387345199</v>
      </c>
      <c r="BV133" s="101">
        <f t="shared" ca="1" si="377"/>
        <v>9373.0027188551448</v>
      </c>
      <c r="BW133" s="101">
        <f t="shared" ca="1" si="378"/>
        <v>9043.0086734187971</v>
      </c>
      <c r="BX133" s="101">
        <f t="shared" ca="1" si="379"/>
        <v>8723.8432582904825</v>
      </c>
      <c r="BY133" s="101">
        <f t="shared" ca="1" si="380"/>
        <v>8415.2554389000888</v>
      </c>
      <c r="BZ133" s="101">
        <f t="shared" ca="1" si="381"/>
        <v>8116.988400264122</v>
      </c>
      <c r="CA133" s="101">
        <f t="shared" ca="1" si="382"/>
        <v>7828.781158508682</v>
      </c>
      <c r="CB133" s="101">
        <f t="shared" ca="1" si="383"/>
        <v>7550.3699916357336</v>
      </c>
      <c r="CC133" s="101">
        <f t="shared" ca="1" si="384"/>
        <v>7281.4897059604555</v>
      </c>
      <c r="CD133" s="101">
        <f t="shared" ca="1" si="385"/>
        <v>7021.8747533103578</v>
      </c>
      <c r="CE133" s="101">
        <f t="shared" ca="1" si="386"/>
        <v>6771.2602129126863</v>
      </c>
      <c r="CF133" s="101">
        <f t="shared" ca="1" si="387"/>
        <v>6529.3826507443082</v>
      </c>
      <c r="CG133" s="101">
        <f t="shared" ca="1" si="388"/>
        <v>6295.9808680704709</v>
      </c>
      <c r="CH133" s="101">
        <f t="shared" ca="1" si="389"/>
        <v>6070.796549925868</v>
      </c>
      <c r="CI133" s="101">
        <f t="shared" ca="1" si="390"/>
        <v>5853.5748233618497</v>
      </c>
      <c r="CJ133" s="101">
        <f t="shared" ca="1" si="391"/>
        <v>5644.0647344714453</v>
      </c>
      <c r="CK133" s="101">
        <f t="shared" ca="1" si="392"/>
        <v>5442.0196523831546</v>
      </c>
      <c r="CL133" s="101">
        <f t="shared" ca="1" si="393"/>
        <v>5247.1976077260197</v>
      </c>
      <c r="CM133" s="101">
        <f t="shared" ca="1" si="394"/>
        <v>5059.3615723921484</v>
      </c>
      <c r="CN133" s="101">
        <f t="shared" ca="1" si="395"/>
        <v>4878.279686798689</v>
      </c>
      <c r="CO133" s="101">
        <f t="shared" ca="1" si="396"/>
        <v>4703.7254403148518</v>
      </c>
      <c r="CP133" s="101">
        <f t="shared" ca="1" si="397"/>
        <v>4535.4778099685936</v>
      </c>
      <c r="CQ133" s="101">
        <f t="shared" ca="1" si="398"/>
        <v>4373.3213621041514</v>
      </c>
      <c r="CR133" s="101">
        <f t="shared" ca="1" si="399"/>
        <v>123699.06551675661</v>
      </c>
      <c r="CS133" s="102">
        <f t="shared" ca="1" si="400"/>
        <v>1607740</v>
      </c>
      <c r="CT133" s="74">
        <f t="shared" si="475"/>
        <v>493912.5384100044</v>
      </c>
      <c r="CU133" s="74">
        <f t="shared" si="476"/>
        <v>29828.541004160576</v>
      </c>
      <c r="CV133" s="74">
        <f t="shared" si="477"/>
        <v>29693.344924864166</v>
      </c>
      <c r="CW133" s="74">
        <f t="shared" si="478"/>
        <v>29487.495088501844</v>
      </c>
      <c r="CX133" s="74">
        <f t="shared" si="479"/>
        <v>29218.106950391695</v>
      </c>
      <c r="CY133" s="74">
        <f t="shared" si="480"/>
        <v>28891.999398092521</v>
      </c>
      <c r="CZ133" s="74">
        <f t="shared" si="481"/>
        <v>28515.654791693072</v>
      </c>
      <c r="DA133" s="74">
        <f t="shared" si="482"/>
        <v>28095.192222712387</v>
      </c>
      <c r="DB133" s="74">
        <f t="shared" si="483"/>
        <v>27636.351633299375</v>
      </c>
      <c r="DC133" s="74">
        <f t="shared" ca="1" si="401"/>
        <v>27106.386623363844</v>
      </c>
      <c r="DD133" s="74">
        <f t="shared" si="484"/>
        <v>26624.56506067171</v>
      </c>
      <c r="DE133" s="74">
        <f t="shared" si="485"/>
        <v>26081.173369388674</v>
      </c>
      <c r="DF133" s="74">
        <f t="shared" si="486"/>
        <v>25518.527605594583</v>
      </c>
      <c r="DG133" s="74">
        <f t="shared" si="487"/>
        <v>24940.485883475867</v>
      </c>
      <c r="DH133" s="74">
        <f t="shared" si="488"/>
        <v>24350.563895586914</v>
      </c>
      <c r="DI133" s="74">
        <f t="shared" si="489"/>
        <v>23751.951925914316</v>
      </c>
      <c r="DJ133" s="74">
        <f t="shared" si="490"/>
        <v>23147.53288799771</v>
      </c>
      <c r="DK133" s="74">
        <f t="shared" si="491"/>
        <v>22539.900909247845</v>
      </c>
      <c r="DL133" s="74">
        <f t="shared" si="492"/>
        <v>21931.380079118357</v>
      </c>
      <c r="DM133" s="74">
        <f t="shared" si="493"/>
        <v>21324.043059998527</v>
      </c>
      <c r="DN133" s="74">
        <f t="shared" si="494"/>
        <v>20719.729327670517</v>
      </c>
      <c r="DO133" s="74">
        <f t="shared" si="495"/>
        <v>20120.062864670886</v>
      </c>
      <c r="DP133" s="74">
        <f t="shared" si="496"/>
        <v>19526.469176529547</v>
      </c>
      <c r="DQ133" s="74">
        <f t="shared" si="497"/>
        <v>18940.191539108513</v>
      </c>
      <c r="DR133" s="74">
        <f t="shared" si="498"/>
        <v>18362.306416386218</v>
      </c>
      <c r="DS133" s="74">
        <f t="shared" si="499"/>
        <v>17793.7380130987</v>
      </c>
      <c r="DT133" s="74">
        <f t="shared" si="500"/>
        <v>17235.271946705438</v>
      </c>
      <c r="DU133" s="74">
        <f t="shared" si="501"/>
        <v>16687.568038917307</v>
      </c>
      <c r="DV133" s="74">
        <f t="shared" si="502"/>
        <v>16151.172239326057</v>
      </c>
      <c r="DW133" s="74">
        <f t="shared" si="503"/>
        <v>15626.527703018344</v>
      </c>
      <c r="DX133" s="74">
        <f t="shared" si="504"/>
        <v>15113.985051028601</v>
      </c>
      <c r="DY133" s="74">
        <f t="shared" si="505"/>
        <v>14613.811847501613</v>
      </c>
      <c r="DZ133" s="74">
        <f t="shared" si="506"/>
        <v>14126.20133082471</v>
      </c>
      <c r="EA133" s="74">
        <f t="shared" si="507"/>
        <v>13651.280438134158</v>
      </c>
      <c r="EB133" s="74">
        <f t="shared" si="508"/>
        <v>13189.117163699821</v>
      </c>
      <c r="EC133" s="74">
        <f t="shared" si="509"/>
        <v>12739.727291967754</v>
      </c>
      <c r="ED133" s="74">
        <f t="shared" si="510"/>
        <v>12303.080545719351</v>
      </c>
      <c r="EE133" s="74">
        <f t="shared" si="511"/>
        <v>11879.106188950731</v>
      </c>
      <c r="EF133" s="74">
        <f t="shared" si="512"/>
        <v>11467.698122911865</v>
      </c>
      <c r="EG133" s="74">
        <f t="shared" si="513"/>
        <v>11068.719512259382</v>
      </c>
      <c r="EH133" s="74">
        <f t="shared" si="514"/>
        <v>10682.006976649594</v>
      </c>
      <c r="EI133" s="74">
        <f t="shared" si="515"/>
        <v>10307.374381319089</v>
      </c>
      <c r="EJ133" s="74">
        <f t="shared" si="516"/>
        <v>9944.6162583842015</v>
      </c>
      <c r="EK133" s="74">
        <f t="shared" si="517"/>
        <v>9593.5108887022398</v>
      </c>
      <c r="EL133" s="74">
        <f t="shared" si="518"/>
        <v>9253.8230723067809</v>
      </c>
      <c r="EM133" s="74">
        <f t="shared" si="519"/>
        <v>8925.3066135687041</v>
      </c>
      <c r="EN133" s="74">
        <f t="shared" si="520"/>
        <v>8607.7065454887415</v>
      </c>
      <c r="EO133" s="74">
        <f t="shared" si="521"/>
        <v>8300.7611157707797</v>
      </c>
      <c r="EP133" s="74">
        <f t="shared" si="522"/>
        <v>8004.203555699255</v>
      </c>
      <c r="EQ133" s="74">
        <f t="shared" si="523"/>
        <v>7717.7636512742365</v>
      </c>
      <c r="ER133" s="74">
        <f t="shared" si="524"/>
        <v>7441.1691345428035</v>
      </c>
      <c r="ES133" s="74">
        <f t="shared" si="525"/>
        <v>7174.1469117045908</v>
      </c>
      <c r="ET133" s="74">
        <f t="shared" si="526"/>
        <v>6916.4241432046538</v>
      </c>
      <c r="EU133" s="74">
        <f t="shared" si="527"/>
        <v>6667.7291898176336</v>
      </c>
      <c r="EV133" s="74">
        <f t="shared" si="528"/>
        <v>6427.7924375729153</v>
      </c>
      <c r="EW133" s="74">
        <f t="shared" si="529"/>
        <v>6196.347013278064</v>
      </c>
      <c r="EX133" s="74">
        <f t="shared" si="530"/>
        <v>5973.1294014175191</v>
      </c>
      <c r="EY133" s="74">
        <f t="shared" si="531"/>
        <v>5757.8799722630683</v>
      </c>
      <c r="EZ133" s="74">
        <f t="shared" si="532"/>
        <v>5550.3434301933021</v>
      </c>
      <c r="FA133" s="74">
        <f t="shared" si="533"/>
        <v>5350.2691904044459</v>
      </c>
      <c r="FB133" s="74">
        <f t="shared" si="534"/>
        <v>5157.4116914890192</v>
      </c>
      <c r="FC133" s="74">
        <f t="shared" si="535"/>
        <v>4971.5306506697516</v>
      </c>
      <c r="FD133" s="74">
        <f t="shared" si="536"/>
        <v>4792.391267867918</v>
      </c>
      <c r="FE133" s="74">
        <f t="shared" si="537"/>
        <v>4619.7643842145717</v>
      </c>
      <c r="FF133" s="74">
        <f t="shared" si="538"/>
        <v>4453.426600087495</v>
      </c>
      <c r="FG133" s="74">
        <f t="shared" si="539"/>
        <v>4293.160357294053</v>
      </c>
      <c r="FH133" s="74">
        <f t="shared" si="540"/>
        <v>120710.41055730169</v>
      </c>
      <c r="FI133" s="102">
        <f t="shared" ca="1" si="402"/>
        <v>1607701.8998749952</v>
      </c>
      <c r="FJ133" s="62"/>
      <c r="FK133" s="103">
        <f t="shared" ca="1" si="632"/>
        <v>0.30265631813206939</v>
      </c>
      <c r="FL133" s="103">
        <f t="shared" ca="1" si="632"/>
        <v>1.8436699840275461E-2</v>
      </c>
      <c r="FM133" s="103">
        <f t="shared" ca="1" si="632"/>
        <v>1.8365403669322322E-2</v>
      </c>
      <c r="FN133" s="103">
        <f t="shared" ca="1" si="632"/>
        <v>1.8249945841395054E-2</v>
      </c>
      <c r="FO133" s="103">
        <f t="shared" ca="1" si="632"/>
        <v>1.8094670936281865E-2</v>
      </c>
      <c r="FP133" s="103">
        <f t="shared" ca="1" si="632"/>
        <v>1.7903753220157415E-2</v>
      </c>
      <c r="FQ133" s="103">
        <f t="shared" ca="1" si="632"/>
        <v>1.7681170464282969E-2</v>
      </c>
      <c r="FR133" s="103">
        <f t="shared" ca="1" si="632"/>
        <v>1.7430685999550388E-2</v>
      </c>
      <c r="FS133" s="103">
        <f t="shared" ca="1" si="632"/>
        <v>1.7155837568328947E-2</v>
      </c>
      <c r="FT133" s="103">
        <f t="shared" ca="1" si="632"/>
        <v>1.6859931719907351E-2</v>
      </c>
      <c r="FU133" s="103">
        <f t="shared" ca="1" si="632"/>
        <v>1.6546042667785477E-2</v>
      </c>
      <c r="FV133" s="103">
        <f t="shared" ca="1" si="632"/>
        <v>1.6217014683875541E-2</v>
      </c>
      <c r="FW133" s="103">
        <f t="shared" ca="1" si="632"/>
        <v>1.5875467245410946E-2</v>
      </c>
      <c r="FX133" s="103">
        <f t="shared" ca="1" si="631"/>
        <v>1.5523802275155152E-2</v>
      </c>
      <c r="FY133" s="103">
        <f t="shared" ca="1" si="631"/>
        <v>1.5164212924876574E-2</v>
      </c>
      <c r="FZ133" s="103">
        <f t="shared" ca="1" si="631"/>
        <v>1.4798693447159228E-2</v>
      </c>
      <c r="GA133" s="103">
        <f t="shared" ca="1" si="630"/>
        <v>1.4429049782588965E-2</v>
      </c>
      <c r="GB133" s="103">
        <f t="shared" ca="1" si="630"/>
        <v>1.4056910559488323E-2</v>
      </c>
      <c r="GC133" s="103">
        <f t="shared" ca="1" si="630"/>
        <v>1.3683738263044143E-2</v>
      </c>
      <c r="GD133" s="103">
        <f t="shared" ca="1" si="630"/>
        <v>1.331084038102337E-2</v>
      </c>
      <c r="GE133" s="103">
        <f t="shared" ca="1" si="630"/>
        <v>1.2939380375571741E-2</v>
      </c>
      <c r="GF133" s="103">
        <f t="shared" ca="1" si="630"/>
        <v>1.2570388365880092E-2</v>
      </c>
      <c r="GG133" s="103">
        <f t="shared" ca="1" si="630"/>
        <v>1.2204771435726958E-2</v>
      </c>
      <c r="GH133" s="103">
        <f t="shared" ca="1" si="630"/>
        <v>1.184332350398154E-2</v>
      </c>
      <c r="GI133" s="103">
        <f t="shared" ca="1" si="630"/>
        <v>1.1486734715835278E-2</v>
      </c>
      <c r="GJ133" s="103">
        <f t="shared" ca="1" si="630"/>
        <v>1.1135600328446738E-2</v>
      </c>
      <c r="GK133" s="103">
        <f t="shared" ca="1" si="630"/>
        <v>1.0790429077504824E-2</v>
      </c>
      <c r="GL133" s="103">
        <f t="shared" ca="1" si="630"/>
        <v>1.0451651021365471E-2</v>
      </c>
      <c r="GM133" s="103">
        <f t="shared" ca="1" si="630"/>
        <v>1.0119624867381383E-2</v>
      </c>
      <c r="GN133" s="103">
        <f t="shared" ca="1" si="630"/>
        <v>9.7946447911830825E-3</v>
      </c>
      <c r="GO133" s="103">
        <f t="shared" ca="1" si="630"/>
        <v>9.4769467642823457E-3</v>
      </c>
      <c r="GP133" s="103">
        <f t="shared" ca="1" si="627"/>
        <v>9.1667144087732577E-3</v>
      </c>
      <c r="GQ133" s="103">
        <f t="shared" ca="1" si="627"/>
        <v>8.8640844002616515E-3</v>
      </c>
      <c r="GR133" s="103">
        <f t="shared" ca="1" si="627"/>
        <v>8.5691514417161052E-3</v>
      </c>
      <c r="GS133" s="103">
        <f t="shared" ca="1" si="627"/>
        <v>8.2819728318329622E-3</v>
      </c>
      <c r="GT133" s="103">
        <f t="shared" ca="1" si="627"/>
        <v>8.0025726518708762E-3</v>
      </c>
      <c r="GU133" s="103">
        <f t="shared" ca="1" si="627"/>
        <v>7.7309455948755268E-3</v>
      </c>
      <c r="GV133" s="103">
        <f t="shared" ca="1" si="627"/>
        <v>7.4670604608533244E-3</v>
      </c>
      <c r="GW133" s="103">
        <f t="shared" ca="1" si="627"/>
        <v>7.2108633408525247E-3</v>
      </c>
      <c r="GX133" s="103">
        <f t="shared" ca="1" si="627"/>
        <v>6.9622805121198885E-3</v>
      </c>
      <c r="GY133" s="103">
        <f t="shared" ca="1" si="627"/>
        <v>6.721221065600913E-3</v>
      </c>
      <c r="GZ133" s="103">
        <f t="shared" ca="1" si="627"/>
        <v>6.4875792860321635E-3</v>
      </c>
      <c r="HA133" s="103">
        <f t="shared" ca="1" si="627"/>
        <v>6.2612368038488242E-3</v>
      </c>
      <c r="HB133" s="103">
        <f t="shared" ca="1" si="627"/>
        <v>6.0420645370112824E-3</v>
      </c>
      <c r="HC133" s="103">
        <f t="shared" ca="1" si="627"/>
        <v>5.8299244398068994E-3</v>
      </c>
      <c r="HD133" s="103">
        <f t="shared" ca="1" si="627"/>
        <v>5.6246710745635467E-3</v>
      </c>
      <c r="HE133" s="103">
        <f t="shared" ca="1" si="627"/>
        <v>5.4261530211915376E-3</v>
      </c>
      <c r="HF133" s="103">
        <f t="shared" ca="1" si="635"/>
        <v>5.2342141384179586E-3</v>
      </c>
      <c r="HG133" s="103">
        <f t="shared" ca="1" si="635"/>
        <v>5.0486946896041163E-3</v>
      </c>
      <c r="HH133" s="103">
        <f t="shared" ca="1" si="634"/>
        <v>4.8694323450985122E-3</v>
      </c>
      <c r="HI133" s="103">
        <f t="shared" ca="1" si="634"/>
        <v>4.6962630721607557E-3</v>
      </c>
      <c r="HJ133" s="103">
        <f t="shared" ca="1" si="633"/>
        <v>4.5290219226743478E-3</v>
      </c>
      <c r="HK133" s="103">
        <f t="shared" ca="1" si="633"/>
        <v>4.3675437280346063E-3</v>
      </c>
      <c r="HL133" s="103">
        <f t="shared" ca="1" si="633"/>
        <v>4.211663709873914E-3</v>
      </c>
      <c r="HM133" s="103">
        <f t="shared" ca="1" si="633"/>
        <v>4.0612180145697119E-3</v>
      </c>
      <c r="HN133" s="103">
        <f t="shared" ca="1" si="633"/>
        <v>3.9160441788289591E-3</v>
      </c>
      <c r="HO133" s="103">
        <f t="shared" ca="1" si="633"/>
        <v>3.7759815330375983E-3</v>
      </c>
      <c r="HP133" s="103">
        <f t="shared" ca="1" si="633"/>
        <v>3.6408715484853582E-3</v>
      </c>
      <c r="HQ133" s="103">
        <f t="shared" ca="1" si="633"/>
        <v>3.5105581340710845E-3</v>
      </c>
      <c r="HR133" s="103">
        <f t="shared" ca="1" si="633"/>
        <v>3.3848878875832873E-3</v>
      </c>
      <c r="HS133" s="103">
        <f t="shared" ca="1" si="633"/>
        <v>3.2637103062224115E-3</v>
      </c>
      <c r="HT133" s="103">
        <f t="shared" ca="1" si="633"/>
        <v>3.146877960610639E-3</v>
      </c>
      <c r="HU133" s="103">
        <f t="shared" ca="1" si="629"/>
        <v>3.0342466361468205E-3</v>
      </c>
      <c r="HV133" s="103">
        <f t="shared" ca="1" si="628"/>
        <v>2.9256754452304801E-3</v>
      </c>
      <c r="HW133" s="103">
        <f t="shared" ca="1" si="628"/>
        <v>2.8210269135361399E-3</v>
      </c>
      <c r="HX133" s="103">
        <f t="shared" ca="1" si="628"/>
        <v>2.7201670432434048E-3</v>
      </c>
      <c r="HY133" s="103">
        <f t="shared" ca="1" si="628"/>
        <v>7.6939720052220273E-2</v>
      </c>
      <c r="HZ133" s="104">
        <f t="shared" ca="1" si="541"/>
        <v>0.45783904281132515</v>
      </c>
      <c r="IA133" s="105">
        <f t="shared" ca="1" si="559"/>
        <v>0.3072164923412779</v>
      </c>
      <c r="IB133" s="105">
        <f t="shared" ca="1" si="560"/>
        <v>1.8553527246860785E-2</v>
      </c>
      <c r="IC133" s="105">
        <f t="shared" ca="1" si="561"/>
        <v>1.8469434493529512E-2</v>
      </c>
      <c r="ID133" s="105">
        <f t="shared" ca="1" si="562"/>
        <v>1.834139468939771E-2</v>
      </c>
      <c r="IE133" s="105">
        <f t="shared" ca="1" si="563"/>
        <v>1.8173833689357159E-2</v>
      </c>
      <c r="IF133" s="105">
        <f t="shared" ca="1" si="564"/>
        <v>1.7970992881416001E-2</v>
      </c>
      <c r="IG133" s="105">
        <f t="shared" ca="1" si="565"/>
        <v>1.7736904331524563E-2</v>
      </c>
      <c r="IH133" s="105">
        <f t="shared" ca="1" si="566"/>
        <v>1.7475374150454692E-2</v>
      </c>
      <c r="II133" s="105">
        <f t="shared" ca="1" si="567"/>
        <v>1.7189972615848873E-2</v>
      </c>
      <c r="IJ133" s="105">
        <f t="shared" ca="1" si="568"/>
        <v>1.6860331275015267E-2</v>
      </c>
      <c r="IK133" s="105">
        <f t="shared" ca="1" si="569"/>
        <v>1.6560635440402146E-2</v>
      </c>
      <c r="IL133" s="105">
        <f t="shared" ca="1" si="570"/>
        <v>1.6222642625113887E-2</v>
      </c>
      <c r="IM133" s="105">
        <f t="shared" ca="1" si="571"/>
        <v>1.5872673663929079E-2</v>
      </c>
      <c r="IN133" s="105">
        <f t="shared" ca="1" si="572"/>
        <v>1.5513128326473386E-2</v>
      </c>
      <c r="IO133" s="105">
        <f t="shared" ca="1" si="573"/>
        <v>1.5146193394111346E-2</v>
      </c>
      <c r="IP133" s="105">
        <f t="shared" ca="1" si="574"/>
        <v>1.477385324217202E-2</v>
      </c>
      <c r="IQ133" s="105">
        <f t="shared" ca="1" si="575"/>
        <v>1.4397901059765817E-2</v>
      </c>
      <c r="IR133" s="105">
        <f t="shared" ca="1" si="576"/>
        <v>1.4019950409339198E-2</v>
      </c>
      <c r="IS133" s="105">
        <f t="shared" ca="1" si="577"/>
        <v>1.3641446888147363E-2</v>
      </c>
      <c r="IT133" s="105">
        <f t="shared" ca="1" si="578"/>
        <v>1.3263679704338565E-2</v>
      </c>
      <c r="IU133" s="105">
        <f t="shared" ca="1" si="579"/>
        <v>1.2887793022625372E-2</v>
      </c>
      <c r="IV133" s="105">
        <f t="shared" ca="1" si="580"/>
        <v>1.2514796969659174E-2</v>
      </c>
      <c r="IW133" s="105">
        <f t="shared" ca="1" si="581"/>
        <v>1.2145578218230507E-2</v>
      </c>
      <c r="IX133" s="105">
        <f t="shared" ca="1" si="582"/>
        <v>1.1780910093208936E-2</v>
      </c>
      <c r="IY133" s="105">
        <f t="shared" ca="1" si="583"/>
        <v>1.142146216149521E-2</v>
      </c>
      <c r="IZ133" s="105">
        <f t="shared" ca="1" si="584"/>
        <v>1.1067809283849343E-2</v>
      </c>
      <c r="JA133" s="105">
        <f t="shared" ca="1" si="585"/>
        <v>1.0720440118933456E-2</v>
      </c>
      <c r="JB133" s="105">
        <f t="shared" ca="1" si="586"/>
        <v>1.0379765079717097E-2</v>
      </c>
      <c r="JC133" s="105">
        <f t="shared" ca="1" si="587"/>
        <v>1.0046123750044626E-2</v>
      </c>
      <c r="JD133" s="105">
        <f t="shared" ca="1" si="588"/>
        <v>9.7197917749760471E-3</v>
      </c>
      <c r="JE133" s="105">
        <f t="shared" ca="1" si="589"/>
        <v>9.4009872428487962E-3</v>
      </c>
      <c r="JF133" s="105">
        <f t="shared" ca="1" si="590"/>
        <v>9.0898765801283744E-3</v>
      </c>
      <c r="JG133" s="105">
        <f t="shared" ca="1" si="591"/>
        <v>8.7865799822237408E-3</v>
      </c>
      <c r="JH133" s="105">
        <f t="shared" ca="1" si="592"/>
        <v>8.4911764047772755E-3</v>
      </c>
      <c r="JI133" s="105">
        <f t="shared" ca="1" si="593"/>
        <v>8.2037081406231612E-3</v>
      </c>
      <c r="JJ133" s="105">
        <f t="shared" ca="1" si="594"/>
        <v>7.9241850077793122E-3</v>
      </c>
      <c r="JK133" s="105">
        <f t="shared" ca="1" si="595"/>
        <v>7.652588173638385E-3</v>
      </c>
      <c r="JL133" s="105">
        <f t="shared" ca="1" si="596"/>
        <v>7.3888736399915778E-3</v>
      </c>
      <c r="JM133" s="105">
        <f t="shared" ca="1" si="597"/>
        <v>7.1329754127948224E-3</v>
      </c>
      <c r="JN133" s="105">
        <f t="shared" ca="1" si="598"/>
        <v>6.8848083796629314E-3</v>
      </c>
      <c r="JO133" s="105">
        <f t="shared" ca="1" si="599"/>
        <v>6.6442709170650106E-3</v>
      </c>
      <c r="JP133" s="105">
        <f t="shared" ca="1" si="600"/>
        <v>6.4112472480877987E-3</v>
      </c>
      <c r="JQ133" s="105">
        <f t="shared" ca="1" si="601"/>
        <v>6.1856095705039799E-3</v>
      </c>
      <c r="JR133" s="105">
        <f t="shared" ca="1" si="602"/>
        <v>5.9672199737079183E-3</v>
      </c>
      <c r="JS133" s="105">
        <f t="shared" ca="1" si="603"/>
        <v>5.755932161942646E-3</v>
      </c>
      <c r="JT133" s="105">
        <f t="shared" ca="1" si="604"/>
        <v>5.5515930000845804E-3</v>
      </c>
      <c r="JU133" s="105">
        <f t="shared" ca="1" si="605"/>
        <v>5.3540438971665227E-3</v>
      </c>
      <c r="JV133" s="105">
        <f t="shared" ca="1" si="606"/>
        <v>5.1631220417268867E-3</v>
      </c>
      <c r="JW133" s="105">
        <f t="shared" ca="1" si="607"/>
        <v>4.9786615020618007E-3</v>
      </c>
      <c r="JX133" s="105">
        <f t="shared" ca="1" si="608"/>
        <v>4.8004942034803348E-3</v>
      </c>
      <c r="JY133" s="105">
        <f t="shared" ca="1" si="609"/>
        <v>4.6284507937207646E-3</v>
      </c>
      <c r="JZ133" s="105">
        <f t="shared" ca="1" si="610"/>
        <v>4.4623614068394196E-3</v>
      </c>
      <c r="KA133" s="105">
        <f t="shared" ca="1" si="611"/>
        <v>4.3020563350347667E-3</v>
      </c>
      <c r="KB133" s="105">
        <f t="shared" ca="1" si="612"/>
        <v>4.1473666171173117E-3</v>
      </c>
      <c r="KC133" s="105">
        <f t="shared" ca="1" si="613"/>
        <v>3.9981245516178716E-3</v>
      </c>
      <c r="KD133" s="105">
        <f t="shared" ca="1" si="614"/>
        <v>3.8541641418473492E-3</v>
      </c>
      <c r="KE133" s="105">
        <f t="shared" ca="1" si="615"/>
        <v>3.7153214796113334E-3</v>
      </c>
      <c r="KF133" s="105">
        <f t="shared" ca="1" si="616"/>
        <v>3.5814350736979067E-3</v>
      </c>
      <c r="KG133" s="105">
        <f t="shared" ca="1" si="617"/>
        <v>3.4523461287349739E-3</v>
      </c>
      <c r="KH133" s="105">
        <f t="shared" ca="1" si="618"/>
        <v>3.3278987795066044E-3</v>
      </c>
      <c r="KI133" s="105">
        <f t="shared" ca="1" si="619"/>
        <v>3.2079402853787925E-3</v>
      </c>
      <c r="KJ133" s="105">
        <f t="shared" ca="1" si="620"/>
        <v>3.0923211890564453E-3</v>
      </c>
      <c r="KK133" s="105">
        <f t="shared" ca="1" si="621"/>
        <v>2.9808954435150848E-3</v>
      </c>
      <c r="KL133" s="105">
        <f t="shared" ca="1" si="622"/>
        <v>2.8735205105957611E-3</v>
      </c>
      <c r="KM133" s="105">
        <f t="shared" ca="1" si="623"/>
        <v>2.7700574344247308E-3</v>
      </c>
      <c r="KN133" s="105">
        <f t="shared" ca="1" si="624"/>
        <v>2.6703708925316701E-3</v>
      </c>
      <c r="KO133" s="105">
        <f t="shared" ca="1" si="625"/>
        <v>7.5082582515258192E-2</v>
      </c>
      <c r="KP133" s="102"/>
      <c r="KQ133" s="106">
        <f t="shared" ca="1" si="472"/>
        <v>0.45269646883528741</v>
      </c>
      <c r="KR133" s="107">
        <f t="shared" ca="1" si="473"/>
        <v>0.32184909706630543</v>
      </c>
    </row>
    <row r="134" spans="1:304" s="63" customFormat="1" ht="15.5" x14ac:dyDescent="0.35">
      <c r="A134" s="62"/>
      <c r="B134" s="67" t="s">
        <v>236</v>
      </c>
      <c r="C134" s="95">
        <f t="shared" si="474"/>
        <v>1568587</v>
      </c>
      <c r="D134" s="75">
        <f ca="1">'Stochastic inputs'!H155</f>
        <v>26.774892000000001</v>
      </c>
      <c r="E134" s="75">
        <v>15.592125000000001</v>
      </c>
      <c r="F134" s="96">
        <v>27.220289775000005</v>
      </c>
      <c r="G134" s="96">
        <v>15.482980125000001</v>
      </c>
      <c r="H134" s="97">
        <f t="shared" ref="H134:H197" ca="1" si="636">LN(D134)-(0.5*I134*I134)</f>
        <v>3.1414577296606216</v>
      </c>
      <c r="I134" s="97">
        <f t="shared" ref="I134:I197" ca="1" si="637">SQRT(LN(1+((E134*E134)/(D134*D134))))</f>
        <v>0.54038292543641797</v>
      </c>
      <c r="J134" s="98">
        <f t="shared" ref="J134:J197" si="638">LN(F134)-(0.5*K134*K134)</f>
        <v>3.1638088864596972</v>
      </c>
      <c r="K134" s="98">
        <f t="shared" ref="K134:K197" si="639">SQRT(LN(1+((G134*G134)/(F134*F134))))</f>
        <v>0.5294407547061537</v>
      </c>
      <c r="L134" s="98"/>
      <c r="M134" s="99">
        <v>1725365</v>
      </c>
      <c r="N134" s="98"/>
      <c r="O134" s="97">
        <f t="shared" ref="O134:P197" ca="1" si="640">H134</f>
        <v>3.1414577296606216</v>
      </c>
      <c r="P134" s="97">
        <f t="shared" ca="1" si="640"/>
        <v>0.54038292543641797</v>
      </c>
      <c r="Q134" s="99">
        <v>1568587</v>
      </c>
      <c r="R134" s="100">
        <v>1605075</v>
      </c>
      <c r="S134" s="99">
        <v>1636025</v>
      </c>
      <c r="T134" s="100">
        <v>1662136</v>
      </c>
      <c r="U134" s="99">
        <v>1687689</v>
      </c>
      <c r="V134" s="100">
        <v>1712793</v>
      </c>
      <c r="W134" s="99">
        <v>1729286</v>
      </c>
      <c r="X134" s="100">
        <v>1733919</v>
      </c>
      <c r="Y134" s="99">
        <v>1730122</v>
      </c>
      <c r="Z134" s="100">
        <v>1725365</v>
      </c>
      <c r="AA134" s="98"/>
      <c r="AB134" s="98">
        <f t="shared" ref="AB134:AC197" si="641">J134</f>
        <v>3.1638088864596972</v>
      </c>
      <c r="AC134" s="98">
        <f t="shared" si="641"/>
        <v>0.5294407547061537</v>
      </c>
      <c r="AD134" s="101">
        <f t="shared" ref="AD134:AD197" ca="1" si="642">$C134*(LOGNORMDIST(17.5, $O134,$P134))</f>
        <v>474742.76608982834</v>
      </c>
      <c r="AE134" s="101">
        <f t="shared" ref="AE134:AE197" ca="1" si="643">$C134*(LOGNORMDIST(18,$O134,$P134)-LOGNORMDIST(17.5,$O134,$P134))</f>
        <v>28919.567692358163</v>
      </c>
      <c r="AF134" s="101">
        <f t="shared" ref="AF134:AF197" ca="1" si="644">$C134*(LOGNORMDIST(18.5,$O134,$P134)-LOGNORMDIST(18,$O134,$P134))</f>
        <v>28807.733445451293</v>
      </c>
      <c r="AG134" s="101">
        <f t="shared" ref="AG134:AG197" ca="1" si="645">$C134*(LOGNORMDIST(19,$O134,$P134)-LOGNORMDIST(18.5,$O134,$P134))</f>
        <v>28626.627797516343</v>
      </c>
      <c r="AH134" s="101">
        <f t="shared" ref="AH134:AH197" ca="1" si="646">$C134*(LOGNORMDIST(19.5,$O134,$P134)-LOGNORMDIST(19,$O134,$P134))</f>
        <v>28383.065599929563</v>
      </c>
      <c r="AI134" s="101">
        <f t="shared" ref="AI134:AI197" ca="1" si="647">$C134*(LOGNORMDIST(20,$O134,$P134)-LOGNORMDIST(19.5,$O134,$P134))</f>
        <v>28083.594552347058</v>
      </c>
      <c r="AJ134" s="101">
        <f t="shared" ref="AJ134:AJ197" ca="1" si="648">$C134*(LOGNORMDIST(20.5,$O134,$P134)-LOGNORMDIST(20,$O134,$P134))</f>
        <v>27734.454135058229</v>
      </c>
      <c r="AK134" s="101">
        <f t="shared" ref="AK134:AK197" ca="1" si="649">$C134*(LOGNORMDIST(21,$O134,$P134)-LOGNORMDIST(20.5,$O134,$P134))</f>
        <v>27341.547459976744</v>
      </c>
      <c r="AL134" s="101">
        <f t="shared" ref="AL134:AL197" ca="1" si="650">$C134*(LOGNORMDIST(21.5,$O134,$P134)-LOGNORMDIST(21,$O134,$P134))</f>
        <v>26910.423783792397</v>
      </c>
      <c r="AM134" s="101">
        <f t="shared" ref="AM134:AM197" ca="1" si="651">$C134*(LOGNORMDIST(22,$O134,$P134)-LOGNORMDIST(21.5,$O134,$P134))</f>
        <v>26446.26971673431</v>
      </c>
      <c r="AN134" s="101">
        <f t="shared" ref="AN134:AN197" ca="1" si="652">$C134*(LOGNORMDIST(22.5,$O134,$P134)-LOGNORMDIST(22,$O134,$P134))</f>
        <v>25953.907430133619</v>
      </c>
      <c r="AO134" s="101">
        <f t="shared" ref="AO134:AO197" ca="1" si="653">$C134*(LOGNORMDIST(23,$O134,$P134)-LOGNORMDIST(22.5,$O134,$P134))</f>
        <v>25437.798411936285</v>
      </c>
      <c r="AP134" s="101">
        <f t="shared" ref="AP134:AP197" ca="1" si="654">$C134*(LOGNORMDIST(23.5,$O134,$P134)-LOGNORMDIST(23,$O134,$P134))</f>
        <v>24902.05154007742</v>
      </c>
      <c r="AQ134" s="101">
        <f t="shared" ref="AQ134:AQ197" ca="1" si="655">$C134*(LOGNORMDIST(24,$O134,$P134)-LOGNORMDIST(23.5,$O134,$P134))</f>
        <v>24350.434439378794</v>
      </c>
      <c r="AR134" s="101">
        <f t="shared" ref="AR134:AR197" ca="1" si="656">$C134*(LOGNORMDIST(24.5,$O134,$P134)-LOGNORMDIST(24,$O134,$P134))</f>
        <v>23786.387259193372</v>
      </c>
      <c r="AS134" s="101">
        <f t="shared" ref="AS134:AS197" ca="1" si="657">$C134*(LOGNORMDIST(25,$O134,$P134)-LOGNORMDIST(24.5,$O134,$P134))</f>
        <v>23213.038158199153</v>
      </c>
      <c r="AT134" s="101">
        <f t="shared" ref="AT134:AT197" ca="1" si="658">$C134*(LOGNORMDIST(25.5,$O134,$P134)-LOGNORMDIST(25,$O134,$P134))</f>
        <v>22633.219911321878</v>
      </c>
      <c r="AU134" s="101">
        <f t="shared" ref="AU134:AU197" ca="1" si="659">$C134*(LOGNORMDIST(26,$O134,$P134)-LOGNORMDIST(25.5,$O134,$P134))</f>
        <v>22049.48716377611</v>
      </c>
      <c r="AV134" s="101">
        <f t="shared" ref="AV134:AV197" ca="1" si="660">$C134*(LOGNORMDIST(26.5,$O134,$P134)-LOGNORMDIST(26,$O134,$P134))</f>
        <v>21464.133950813623</v>
      </c>
      <c r="AW134" s="101">
        <f t="shared" ref="AW134:AW197" ca="1" si="661">$C134*(LOGNORMDIST(27,$O134,$P134)-LOGNORMDIST(26.5,$O134,$P134))</f>
        <v>20879.211180748305</v>
      </c>
      <c r="AX134" s="101">
        <f t="shared" ref="AX134:AX197" ca="1" si="662">$C134*(LOGNORMDIST(27.5,$O134,$P134)-LOGNORMDIST(27,$O134,$P134))</f>
        <v>20296.543845176951</v>
      </c>
      <c r="AY134" s="101">
        <f t="shared" ref="AY134:AY197" ca="1" si="663">$C134*(LOGNORMDIST(28,$O134,$P134)-LOGNORMDIST(27.5,$O134,$P134))</f>
        <v>19717.747775670756</v>
      </c>
      <c r="AZ134" s="101">
        <f t="shared" ref="AZ134:AZ197" ca="1" si="664">$C134*(LOGNORMDIST(28.5,$O134,$P134)-LOGNORMDIST(28,$O134,$P134))</f>
        <v>19144.245812052643</v>
      </c>
      <c r="BA134" s="101">
        <f t="shared" ref="BA134:BA197" ca="1" si="665">$C134*(LOGNORMDIST(29,$O134,$P134)-LOGNORMDIST(28.5,$O134,$P134))</f>
        <v>18577.283285139893</v>
      </c>
      <c r="BB134" s="101">
        <f t="shared" ref="BB134:BB197" ca="1" si="666">$C134*(LOGNORMDIST(29.5,$O134,$P134)-LOGNORMDIST(29,$O134,$P134))</f>
        <v>18017.942747707912</v>
      </c>
      <c r="BC134" s="101">
        <f t="shared" ref="BC134:BC197" ca="1" si="667">$C134*(LOGNORMDIST(30,$O134,$P134)-LOGNORMDIST(29.5,$O134,$P134))</f>
        <v>17467.157912397284</v>
      </c>
      <c r="BD134" s="101">
        <f t="shared" ref="BD134:BD197" ca="1" si="668">$C134*(LOGNORMDIST(30.5,$O134,$P134)-LOGNORMDIST(30,$O134,$P134))</f>
        <v>16925.726775396062</v>
      </c>
      <c r="BE134" s="101">
        <f t="shared" ref="BE134:BE197" ca="1" si="669">$C134*(LOGNORMDIST(31,$O134,$P134)-LOGNORMDIST(30.5,$O134,$P134))</f>
        <v>16394.3239206506</v>
      </c>
      <c r="BF134" s="101">
        <f t="shared" ref="BF134:BF197" ca="1" si="670">$C134*(LOGNORMDIST(31.5,$O134,$P134)-LOGNORMDIST(31,$O134,$P134))</f>
        <v>15873.51201185116</v>
      </c>
      <c r="BG134" s="101">
        <f t="shared" ref="BG134:BG197" ca="1" si="671">$C134*(LOGNORMDIST(32,$O134,$P134)-LOGNORMDIST(31.5,$O134,$P134))</f>
        <v>15363.752489067498</v>
      </c>
      <c r="BH134" s="101">
        <f t="shared" ref="BH134:BH197" ca="1" si="672">$C134*(LOGNORMDIST(32.5,$O134,$P134)-LOGNORMDIST(32,$O134,$P134))</f>
        <v>14865.415494145353</v>
      </c>
      <c r="BI134" s="101">
        <f t="shared" ref="BI134:BI197" ca="1" si="673">$C134*(LOGNORMDIST(33,$O134,$P134)-LOGNORMDIST(32.5,$O134,$P134))</f>
        <v>14378.789054314419</v>
      </c>
      <c r="BJ134" s="101">
        <f t="shared" ref="BJ134:BJ197" ca="1" si="674">$C134*(LOGNORMDIST(33.5,$O134,$P134)-LOGNORMDIST(33,$O134,$P134))</f>
        <v>13904.087557153223</v>
      </c>
      <c r="BK134" s="101">
        <f t="shared" ref="BK134:BK197" ca="1" si="675">$C134*(LOGNORMDIST(34,$O134,$P134)-LOGNORMDIST(33.5,$O134,$P134))</f>
        <v>13441.45955250714</v>
      </c>
      <c r="BL134" s="101">
        <f t="shared" ref="BL134:BL197" ca="1" si="676">$C134*(LOGNORMDIST(34.5,$O134,$P134)-LOGNORMDIST(34,$O134,$P134))</f>
        <v>12990.99491836637</v>
      </c>
      <c r="BM134" s="101">
        <f t="shared" ref="BM134:BM197" ca="1" si="677">$C134*(LOGNORMDIST(35,$O134,$P134)-LOGNORMDIST(34.5,$O134,$P134))</f>
        <v>12552.731428280182</v>
      </c>
      <c r="BN134" s="101">
        <f t="shared" ref="BN134:BN197" ca="1" si="678">$C134*(LOGNORMDIST(35.5,$O134,$P134)-LOGNORMDIST(35,$O134,$P134))</f>
        <v>12126.660757829019</v>
      </c>
      <c r="BO134" s="101">
        <f t="shared" ref="BO134:BO197" ca="1" si="679">$C134*(LOGNORMDIST(36,$O134,$P134)-LOGNORMDIST(35.5,$O134,$P134))</f>
        <v>11712.733967108536</v>
      </c>
      <c r="BP134" s="101">
        <f t="shared" ref="BP134:BP197" ca="1" si="680">$C134*(LOGNORMDIST(36.5,$O134,$P134)-LOGNORMDIST(36,$O134,$P134))</f>
        <v>11310.866495237839</v>
      </c>
      <c r="BQ134" s="101">
        <f t="shared" ref="BQ134:BQ197" ca="1" si="681">$C134*(LOGNORMDIST(37,$O134,$P134)-LOGNORMDIST(36.5,$O134,$P134))</f>
        <v>10920.9427016646</v>
      </c>
      <c r="BR134" s="101">
        <f t="shared" ref="BR134:BR197" ca="1" si="682">$C134*(LOGNORMDIST(37.5,$O134,$P134)-LOGNORMDIST(37,$O134,$P134))</f>
        <v>10542.819987627739</v>
      </c>
      <c r="BS134" s="101">
        <f t="shared" ref="BS134:BS197" ca="1" si="683">$C134*(LOGNORMDIST(38,$O134,$P134)-LOGNORMDIST(37.5,$O134,$P134))</f>
        <v>10176.332529539333</v>
      </c>
      <c r="BT134" s="101">
        <f t="shared" ref="BT134:BT197" ca="1" si="684">$C134*(LOGNORMDIST(38.5,$O134,$P134)-LOGNORMDIST(38,$O134,$P134))</f>
        <v>9821.294654438816</v>
      </c>
      <c r="BU134" s="101">
        <f t="shared" ref="BU134:BU197" ca="1" si="685">$C134*(LOGNORMDIST(39,$O134,$P134)-LOGNORMDIST(38.5,$O134,$P134))</f>
        <v>9477.5038859169163</v>
      </c>
      <c r="BV134" s="101">
        <f t="shared" ref="BV134:BV197" ca="1" si="686">$C134*(LOGNORMDIST(39.5,$O134,$P134)-LOGNORMDIST(39,$O134,$P134))</f>
        <v>9144.7436872633843</v>
      </c>
      <c r="BW134" s="101">
        <f t="shared" ref="BW134:BW197" ca="1" si="687">$C134*(LOGNORMDIST(40,$O134,$P134)-LOGNORMDIST(39.5,$O134,$P134))</f>
        <v>8822.7859268364118</v>
      </c>
      <c r="BX134" s="101">
        <f t="shared" ref="BX134:BX197" ca="1" si="688">$C134*(LOGNORMDIST(40.5,$O134,$P134)-LOGNORMDIST(40,$O134,$P134))</f>
        <v>8511.3930890517713</v>
      </c>
      <c r="BY134" s="101">
        <f t="shared" ref="BY134:BY197" ca="1" si="689">$C134*(LOGNORMDIST(41,$O134,$P134)-LOGNORMDIST(40.5,$O134,$P134))</f>
        <v>8210.3202527386111</v>
      </c>
      <c r="BZ134" s="101">
        <f t="shared" ref="BZ134:BZ197" ca="1" si="690">$C134*(LOGNORMDIST(41.5,$O134,$P134)-LOGNORMDIST(41,$O134,$P134))</f>
        <v>7919.3168570820517</v>
      </c>
      <c r="CA134" s="101">
        <f t="shared" ref="CA134:CA197" ca="1" si="691">$C134*(LOGNORMDIST(42,$O134,$P134)-LOGNORMDIST(41.5,$O134,$P134))</f>
        <v>7638.1282739010403</v>
      </c>
      <c r="CB134" s="101">
        <f t="shared" ref="CB134:CB197" ca="1" si="692">$C134*(LOGNORMDIST(42.5,$O134,$P134)-LOGNORMDIST(42,$O134,$P134))</f>
        <v>7366.4972035714236</v>
      </c>
      <c r="CC134" s="101">
        <f t="shared" ref="CC134:CC197" ca="1" si="693">$C134*(LOGNORMDIST(43,$O134,$P134)-LOGNORMDIST(42.5,$O134,$P134))</f>
        <v>7104.1649106219875</v>
      </c>
      <c r="CD134" s="101">
        <f t="shared" ref="CD134:CD197" ca="1" si="694">$C134*(LOGNORMDIST(43.5,$O134,$P134)-LOGNORMDIST(43,$O134,$P134))</f>
        <v>6850.8723137266188</v>
      </c>
      <c r="CE134" s="101">
        <f t="shared" ref="CE134:CE197" ca="1" si="695">$C134*(LOGNORMDIST(44,$O134,$P134)-LOGNORMDIST(43.5,$O134,$P134))</f>
        <v>6606.3609436799934</v>
      </c>
      <c r="CF134" s="101">
        <f t="shared" ref="CF134:CF197" ca="1" si="696">$C134*(LOGNORMDIST(44.5,$O134,$P134)-LOGNORMDIST(44,$O134,$P134))</f>
        <v>6370.3737818198606</v>
      </c>
      <c r="CG134" s="101">
        <f t="shared" ref="CG134:CG197" ca="1" si="697">$C134*(LOGNORMDIST(45,$O134,$P134)-LOGNORMDIST(44.5,$O134,$P134))</f>
        <v>6142.6559903367806</v>
      </c>
      <c r="CH134" s="101">
        <f t="shared" ref="CH134:CH197" ca="1" si="698">$C134*(LOGNORMDIST(45.5,$O134,$P134)-LOGNORMDIST(45,$O134,$P134))</f>
        <v>5922.9555449628469</v>
      </c>
      <c r="CI134" s="101">
        <f t="shared" ref="CI134:CI197" ca="1" si="699">$C134*(LOGNORMDIST(46,$O134,$P134)-LOGNORMDIST(45.5,$O134,$P134))</f>
        <v>5711.0237796240026</v>
      </c>
      <c r="CJ134" s="101">
        <f t="shared" ref="CJ134:CJ197" ca="1" si="700">$C134*(LOGNORMDIST(46.5,$O134,$P134)-LOGNORMDIST(46,$O134,$P134))</f>
        <v>5506.6158518481607</v>
      </c>
      <c r="CK134" s="101">
        <f t="shared" ref="CK134:CK197" ca="1" si="701">$C134*(LOGNORMDIST(47,$O134,$P134)-LOGNORMDIST(46.5,$O134,$P134))</f>
        <v>5309.4911369206066</v>
      </c>
      <c r="CL134" s="101">
        <f t="shared" ref="CL134:CL197" ca="1" si="702">$C134*(LOGNORMDIST(47.5,$O134,$P134)-LOGNORMDIST(47,$O134,$P134))</f>
        <v>5119.4135581064938</v>
      </c>
      <c r="CM134" s="101">
        <f t="shared" ref="CM134:CM197" ca="1" si="703">$C134*(LOGNORMDIST(48,$O134,$P134)-LOGNORMDIST(47.5,$O134,$P134))</f>
        <v>4936.1518596003607</v>
      </c>
      <c r="CN134" s="101">
        <f t="shared" ref="CN134:CN197" ca="1" si="704">$C134*(LOGNORMDIST(48.5,$O134,$P134)-LOGNORMDIST(48,$O134,$P134))</f>
        <v>4759.4798282536321</v>
      </c>
      <c r="CO134" s="101">
        <f t="shared" ref="CO134:CO197" ca="1" si="705">$C134*(LOGNORMDIST(49,$O134,$P134)-LOGNORMDIST(48.5,$O134,$P134))</f>
        <v>4589.1764696077435</v>
      </c>
      <c r="CP134" s="101">
        <f t="shared" ref="CP134:CP197" ca="1" si="706">$C134*(LOGNORMDIST(49.5,$O134,$P134)-LOGNORMDIST(49,$O134,$P134))</f>
        <v>4425.0261432229127</v>
      </c>
      <c r="CQ134" s="101">
        <f t="shared" ref="CQ134:CQ197" ca="1" si="707">$C134*(LOGNORMDIST(50,$O134,$P134)-LOGNORMDIST(49.5,$O134,$P134))</f>
        <v>4266.8186618600421</v>
      </c>
      <c r="CR134" s="101">
        <f t="shared" ref="CR134:CR197" ca="1" si="708">$C134*(1-LOGNORMDIST(50,$O134,$P134))</f>
        <v>120686.64465755204</v>
      </c>
      <c r="CS134" s="102">
        <f t="shared" ref="CS134:CS197" ca="1" si="709">SUM(AD134:CR134)</f>
        <v>1568586.9999999993</v>
      </c>
      <c r="CT134" s="74">
        <f t="shared" si="475"/>
        <v>446184.28276152164</v>
      </c>
      <c r="CU134" s="74">
        <f t="shared" si="476"/>
        <v>28729.215383331179</v>
      </c>
      <c r="CV134" s="74">
        <f t="shared" si="477"/>
        <v>28710.21284600734</v>
      </c>
      <c r="CW134" s="74">
        <f t="shared" si="478"/>
        <v>28616.016597035672</v>
      </c>
      <c r="CX134" s="74">
        <f t="shared" si="479"/>
        <v>28453.248776102995</v>
      </c>
      <c r="CY134" s="74">
        <f t="shared" si="480"/>
        <v>28228.372454782679</v>
      </c>
      <c r="CZ134" s="74">
        <f t="shared" si="481"/>
        <v>27947.633019175901</v>
      </c>
      <c r="DA134" s="74">
        <f t="shared" si="482"/>
        <v>27617.014172085113</v>
      </c>
      <c r="DB134" s="74">
        <f t="shared" si="483"/>
        <v>27242.206306716573</v>
      </c>
      <c r="DC134" s="74">
        <f t="shared" ref="DC134:DC197" ca="1" si="710">$C134*(LOGNORMDIST(22,$O134,$P134)-LOGNORMDIST(21.5,$O134,$P134))</f>
        <v>26446.26971673431</v>
      </c>
      <c r="DD134" s="74">
        <f t="shared" si="484"/>
        <v>26381.199514773569</v>
      </c>
      <c r="DE134" s="74">
        <f t="shared" si="485"/>
        <v>25904.764742149586</v>
      </c>
      <c r="DF134" s="74">
        <f t="shared" si="486"/>
        <v>25403.663583719364</v>
      </c>
      <c r="DG134" s="74">
        <f t="shared" si="487"/>
        <v>24881.950262511211</v>
      </c>
      <c r="DH134" s="74">
        <f t="shared" si="488"/>
        <v>24343.358583878173</v>
      </c>
      <c r="DI134" s="74">
        <f t="shared" si="489"/>
        <v>23791.312640057611</v>
      </c>
      <c r="DJ134" s="74">
        <f t="shared" si="490"/>
        <v>23228.939495718987</v>
      </c>
      <c r="DK134" s="74">
        <f t="shared" si="491"/>
        <v>22659.083271145286</v>
      </c>
      <c r="DL134" s="74">
        <f t="shared" si="492"/>
        <v>22084.320142065746</v>
      </c>
      <c r="DM134" s="74">
        <f t="shared" si="493"/>
        <v>21506.97386323956</v>
      </c>
      <c r="DN134" s="74">
        <f t="shared" si="494"/>
        <v>20929.131498339961</v>
      </c>
      <c r="DO134" s="74">
        <f t="shared" si="495"/>
        <v>20352.659102799884</v>
      </c>
      <c r="DP134" s="74">
        <f t="shared" si="496"/>
        <v>19779.217160474134</v>
      </c>
      <c r="DQ134" s="74">
        <f t="shared" si="497"/>
        <v>19210.275620472072</v>
      </c>
      <c r="DR134" s="74">
        <f t="shared" si="498"/>
        <v>18647.128418530745</v>
      </c>
      <c r="DS134" s="74">
        <f t="shared" si="499"/>
        <v>18090.907398754931</v>
      </c>
      <c r="DT134" s="74">
        <f t="shared" si="500"/>
        <v>17542.595577503485</v>
      </c>
      <c r="DU134" s="74">
        <f t="shared" si="501"/>
        <v>17003.039712352329</v>
      </c>
      <c r="DV134" s="74">
        <f t="shared" si="502"/>
        <v>16472.962156217152</v>
      </c>
      <c r="DW134" s="74">
        <f t="shared" si="503"/>
        <v>15952.971990431039</v>
      </c>
      <c r="DX134" s="74">
        <f t="shared" si="504"/>
        <v>15443.575441430274</v>
      </c>
      <c r="DY134" s="74">
        <f t="shared" si="505"/>
        <v>14945.185594175815</v>
      </c>
      <c r="DZ134" s="74">
        <f t="shared" si="506"/>
        <v>14458.131421869692</v>
      </c>
      <c r="EA134" s="74">
        <f t="shared" si="507"/>
        <v>13982.666156356621</v>
      </c>
      <c r="EB134" s="74">
        <f t="shared" si="508"/>
        <v>13518.975027036115</v>
      </c>
      <c r="EC134" s="74">
        <f t="shared" si="509"/>
        <v>13067.182398433879</v>
      </c>
      <c r="ED134" s="74">
        <f t="shared" si="510"/>
        <v>12627.358338032287</v>
      </c>
      <c r="EE134" s="74">
        <f t="shared" si="511"/>
        <v>12199.524646639082</v>
      </c>
      <c r="EF134" s="74">
        <f t="shared" si="512"/>
        <v>11783.660383727709</v>
      </c>
      <c r="EG134" s="74">
        <f t="shared" si="513"/>
        <v>11379.706919830132</v>
      </c>
      <c r="EH134" s="74">
        <f t="shared" si="514"/>
        <v>10987.57254741378</v>
      </c>
      <c r="EI134" s="74">
        <f t="shared" si="515"/>
        <v>10607.136680701833</v>
      </c>
      <c r="EJ134" s="74">
        <f t="shared" si="516"/>
        <v>10238.253673802599</v>
      </c>
      <c r="EK134" s="74">
        <f t="shared" si="517"/>
        <v>9880.7562851897892</v>
      </c>
      <c r="EL134" s="74">
        <f t="shared" si="518"/>
        <v>9534.4588152633969</v>
      </c>
      <c r="EM134" s="74">
        <f t="shared" si="519"/>
        <v>9199.1599422544605</v>
      </c>
      <c r="EN134" s="74">
        <f t="shared" si="520"/>
        <v>8874.645280345263</v>
      </c>
      <c r="EO134" s="74">
        <f t="shared" si="521"/>
        <v>8560.689682395021</v>
      </c>
      <c r="EP134" s="74">
        <f t="shared" si="522"/>
        <v>8257.0593082715641</v>
      </c>
      <c r="EQ134" s="74">
        <f t="shared" si="523"/>
        <v>7963.5134783955027</v>
      </c>
      <c r="ER134" s="74">
        <f t="shared" si="524"/>
        <v>7679.8063307437651</v>
      </c>
      <c r="ES134" s="74">
        <f t="shared" si="525"/>
        <v>7405.6882983152773</v>
      </c>
      <c r="ET134" s="74">
        <f t="shared" si="526"/>
        <v>7140.9074227747933</v>
      </c>
      <c r="EU134" s="74">
        <f t="shared" si="527"/>
        <v>6885.2105188660498</v>
      </c>
      <c r="EV134" s="74">
        <f t="shared" si="528"/>
        <v>6638.3442030567667</v>
      </c>
      <c r="EW134" s="74">
        <f t="shared" si="529"/>
        <v>6400.0557988331275</v>
      </c>
      <c r="EX134" s="74">
        <f t="shared" si="530"/>
        <v>6170.0941300993727</v>
      </c>
      <c r="EY134" s="74">
        <f t="shared" si="531"/>
        <v>5948.2102131897473</v>
      </c>
      <c r="EZ134" s="74">
        <f t="shared" si="532"/>
        <v>5734.1578571790797</v>
      </c>
      <c r="FA134" s="74">
        <f t="shared" si="533"/>
        <v>5527.6941813469148</v>
      </c>
      <c r="FB134" s="74">
        <f t="shared" si="534"/>
        <v>5328.5800579254783</v>
      </c>
      <c r="FC134" s="74">
        <f t="shared" si="535"/>
        <v>5136.5804875703816</v>
      </c>
      <c r="FD134" s="74">
        <f t="shared" si="536"/>
        <v>4951.4649143441011</v>
      </c>
      <c r="FE134" s="74">
        <f t="shared" si="537"/>
        <v>4773.007486431422</v>
      </c>
      <c r="FF134" s="74">
        <f t="shared" si="538"/>
        <v>4600.9872682316709</v>
      </c>
      <c r="FG134" s="74">
        <f t="shared" si="539"/>
        <v>4435.1884090029016</v>
      </c>
      <c r="FH134" s="74">
        <f t="shared" si="540"/>
        <v>123598.56811004525</v>
      </c>
      <c r="FI134" s="102">
        <f t="shared" ref="FI134:FI197" ca="1" si="711">SUM(CT134:FH134)</f>
        <v>1568204.6844781488</v>
      </c>
      <c r="FJ134" s="62"/>
      <c r="FK134" s="103">
        <f t="shared" ca="1" si="632"/>
        <v>0.30265631813206956</v>
      </c>
      <c r="FL134" s="103">
        <f t="shared" ca="1" si="632"/>
        <v>1.8436699840275468E-2</v>
      </c>
      <c r="FM134" s="103">
        <f t="shared" ca="1" si="632"/>
        <v>1.8365403669322329E-2</v>
      </c>
      <c r="FN134" s="103">
        <f t="shared" ca="1" si="632"/>
        <v>1.8249945841395061E-2</v>
      </c>
      <c r="FO134" s="103">
        <f t="shared" ca="1" si="632"/>
        <v>1.8094670936281875E-2</v>
      </c>
      <c r="FP134" s="103">
        <f t="shared" ca="1" si="632"/>
        <v>1.7903753220157421E-2</v>
      </c>
      <c r="FQ134" s="103">
        <f t="shared" ca="1" si="632"/>
        <v>1.7681170464282976E-2</v>
      </c>
      <c r="FR134" s="103">
        <f t="shared" ca="1" si="632"/>
        <v>1.7430685999550395E-2</v>
      </c>
      <c r="FS134" s="103">
        <f t="shared" ca="1" si="632"/>
        <v>1.7155837568328954E-2</v>
      </c>
      <c r="FT134" s="103">
        <f t="shared" ca="1" si="632"/>
        <v>1.6859931719907358E-2</v>
      </c>
      <c r="FU134" s="103">
        <f t="shared" ca="1" si="632"/>
        <v>1.6546042667785484E-2</v>
      </c>
      <c r="FV134" s="103">
        <f t="shared" ca="1" si="632"/>
        <v>1.6217014683875548E-2</v>
      </c>
      <c r="FW134" s="103">
        <f t="shared" ca="1" si="632"/>
        <v>1.5875467245410953E-2</v>
      </c>
      <c r="FX134" s="103">
        <f t="shared" ca="1" si="631"/>
        <v>1.5523802275155159E-2</v>
      </c>
      <c r="FY134" s="103">
        <f t="shared" ca="1" si="631"/>
        <v>1.5164212924876581E-2</v>
      </c>
      <c r="FZ134" s="103">
        <f t="shared" ca="1" si="631"/>
        <v>1.4798693447159235E-2</v>
      </c>
      <c r="GA134" s="103">
        <f t="shared" ca="1" si="631"/>
        <v>1.4429049782588972E-2</v>
      </c>
      <c r="GB134" s="103">
        <f t="shared" ca="1" si="631"/>
        <v>1.405691055948833E-2</v>
      </c>
      <c r="GC134" s="103">
        <f t="shared" ca="1" si="631"/>
        <v>1.3683738263044148E-2</v>
      </c>
      <c r="GD134" s="103">
        <f t="shared" ca="1" si="631"/>
        <v>1.3310840381023377E-2</v>
      </c>
      <c r="GE134" s="103">
        <f t="shared" ca="1" si="631"/>
        <v>1.2939380375571748E-2</v>
      </c>
      <c r="GF134" s="103">
        <f t="shared" ca="1" si="631"/>
        <v>1.2570388365880097E-2</v>
      </c>
      <c r="GG134" s="103">
        <f t="shared" ca="1" si="631"/>
        <v>1.2204771435726965E-2</v>
      </c>
      <c r="GH134" s="103">
        <f t="shared" ca="1" si="631"/>
        <v>1.1843323503981545E-2</v>
      </c>
      <c r="GI134" s="103">
        <f t="shared" ca="1" si="631"/>
        <v>1.1486734715835284E-2</v>
      </c>
      <c r="GJ134" s="103">
        <f t="shared" ca="1" si="631"/>
        <v>1.1135600328446743E-2</v>
      </c>
      <c r="GK134" s="103">
        <f t="shared" ca="1" si="631"/>
        <v>1.0790429077504831E-2</v>
      </c>
      <c r="GL134" s="103">
        <f t="shared" ca="1" si="631"/>
        <v>1.0451651021365476E-2</v>
      </c>
      <c r="GM134" s="103">
        <f t="shared" ca="1" si="631"/>
        <v>1.0119624867381386E-2</v>
      </c>
      <c r="GN134" s="103">
        <f t="shared" ref="GN134:GZ165" ca="1" si="712">BG134/$CS134</f>
        <v>9.794644791183086E-3</v>
      </c>
      <c r="GO134" s="103">
        <f t="shared" ca="1" si="712"/>
        <v>9.4769467642823509E-3</v>
      </c>
      <c r="GP134" s="103">
        <f t="shared" ca="1" si="627"/>
        <v>9.1667144087732629E-3</v>
      </c>
      <c r="GQ134" s="103">
        <f t="shared" ca="1" si="627"/>
        <v>8.8640844002616549E-3</v>
      </c>
      <c r="GR134" s="103">
        <f t="shared" ca="1" si="627"/>
        <v>8.5691514417161087E-3</v>
      </c>
      <c r="GS134" s="103">
        <f t="shared" ca="1" si="627"/>
        <v>8.2819728318329656E-3</v>
      </c>
      <c r="GT134" s="103">
        <f t="shared" ca="1" si="627"/>
        <v>8.0025726518708797E-3</v>
      </c>
      <c r="GU134" s="103">
        <f t="shared" ca="1" si="627"/>
        <v>7.7309455948755303E-3</v>
      </c>
      <c r="GV134" s="103">
        <f t="shared" ca="1" si="627"/>
        <v>7.4670604608533288E-3</v>
      </c>
      <c r="GW134" s="103">
        <f t="shared" ca="1" si="627"/>
        <v>7.2108633408525273E-3</v>
      </c>
      <c r="GX134" s="103">
        <f t="shared" ca="1" si="627"/>
        <v>6.962280512119892E-3</v>
      </c>
      <c r="GY134" s="103">
        <f t="shared" ca="1" si="627"/>
        <v>6.7212210656009165E-3</v>
      </c>
      <c r="GZ134" s="103">
        <f t="shared" ca="1" si="627"/>
        <v>6.4875792860321661E-3</v>
      </c>
      <c r="HA134" s="103">
        <f t="shared" ca="1" si="627"/>
        <v>6.2612368038488277E-3</v>
      </c>
      <c r="HB134" s="103">
        <f t="shared" ca="1" si="627"/>
        <v>6.042064537011285E-3</v>
      </c>
      <c r="HC134" s="103">
        <f t="shared" ca="1" si="627"/>
        <v>5.8299244398069021E-3</v>
      </c>
      <c r="HD134" s="103">
        <f t="shared" ca="1" si="627"/>
        <v>5.6246710745635501E-3</v>
      </c>
      <c r="HE134" s="103">
        <f t="shared" ca="1" si="627"/>
        <v>5.4261530211915402E-3</v>
      </c>
      <c r="HF134" s="103">
        <f t="shared" ca="1" si="635"/>
        <v>5.2342141384179612E-3</v>
      </c>
      <c r="HG134" s="103">
        <f t="shared" ca="1" si="635"/>
        <v>5.048694689604118E-3</v>
      </c>
      <c r="HH134" s="103">
        <f t="shared" ca="1" si="634"/>
        <v>4.8694323450985148E-3</v>
      </c>
      <c r="HI134" s="103">
        <f t="shared" ca="1" si="634"/>
        <v>4.6962630721607583E-3</v>
      </c>
      <c r="HJ134" s="103">
        <f t="shared" ca="1" si="633"/>
        <v>4.5290219226743504E-3</v>
      </c>
      <c r="HK134" s="103">
        <f t="shared" ca="1" si="633"/>
        <v>4.3675437280346081E-3</v>
      </c>
      <c r="HL134" s="103">
        <f t="shared" ca="1" si="633"/>
        <v>4.2116637098739158E-3</v>
      </c>
      <c r="HM134" s="103">
        <f t="shared" ca="1" si="633"/>
        <v>4.0612180145697136E-3</v>
      </c>
      <c r="HN134" s="103">
        <f t="shared" ca="1" si="633"/>
        <v>3.9160441788289608E-3</v>
      </c>
      <c r="HO134" s="103">
        <f t="shared" ca="1" si="633"/>
        <v>3.7759815330375996E-3</v>
      </c>
      <c r="HP134" s="103">
        <f t="shared" ca="1" si="633"/>
        <v>3.6408715484853599E-3</v>
      </c>
      <c r="HQ134" s="103">
        <f t="shared" ca="1" si="633"/>
        <v>3.5105581340710863E-3</v>
      </c>
      <c r="HR134" s="103">
        <f t="shared" ca="1" si="633"/>
        <v>3.384887887583289E-3</v>
      </c>
      <c r="HS134" s="103">
        <f t="shared" ca="1" si="633"/>
        <v>3.2637103062224128E-3</v>
      </c>
      <c r="HT134" s="103">
        <f t="shared" ca="1" si="633"/>
        <v>3.1468779606106407E-3</v>
      </c>
      <c r="HU134" s="103">
        <f t="shared" ca="1" si="629"/>
        <v>3.0342466361468214E-3</v>
      </c>
      <c r="HV134" s="103">
        <f t="shared" ca="1" si="628"/>
        <v>2.9256754452304818E-3</v>
      </c>
      <c r="HW134" s="103">
        <f t="shared" ca="1" si="628"/>
        <v>2.8210269135361407E-3</v>
      </c>
      <c r="HX134" s="103">
        <f t="shared" ca="1" si="628"/>
        <v>2.7201670432434057E-3</v>
      </c>
      <c r="HY134" s="103">
        <f t="shared" ca="1" si="628"/>
        <v>7.6939720052220301E-2</v>
      </c>
      <c r="HZ134" s="104">
        <f t="shared" ca="1" si="541"/>
        <v>0.45783904281132526</v>
      </c>
      <c r="IA134" s="105">
        <f t="shared" ref="IA134:IA165" ca="1" si="713">CT134/$FI134</f>
        <v>0.2845191620569596</v>
      </c>
      <c r="IB134" s="105">
        <f t="shared" ref="IB134:IB165" ca="1" si="714">CU134/$FI134</f>
        <v>1.8319812246251128E-2</v>
      </c>
      <c r="IC134" s="105">
        <f t="shared" ref="IC134:IC165" ca="1" si="715">CV134/$FI134</f>
        <v>1.8307694862907026E-2</v>
      </c>
      <c r="ID134" s="105">
        <f t="shared" ref="ID134:ID165" ca="1" si="716">CW134/$FI134</f>
        <v>1.8247628565500822E-2</v>
      </c>
      <c r="IE134" s="105">
        <f t="shared" ref="IE134:IE165" ca="1" si="717">CX134/$FI134</f>
        <v>1.8143836106172186E-2</v>
      </c>
      <c r="IF134" s="105">
        <f t="shared" ref="IF134:IF165" ca="1" si="718">CY134/$FI134</f>
        <v>1.8000438803800811E-2</v>
      </c>
      <c r="IG134" s="105">
        <f t="shared" ref="IG134:IG165" ca="1" si="719">CZ134/$FI134</f>
        <v>1.7821419165366177E-2</v>
      </c>
      <c r="IH134" s="105">
        <f t="shared" ref="IH134:IH165" ca="1" si="720">DA134/$FI134</f>
        <v>1.7610592829771593E-2</v>
      </c>
      <c r="II134" s="105">
        <f t="shared" ref="II134:II165" ca="1" si="721">DB134/$FI134</f>
        <v>1.737158840064424E-2</v>
      </c>
      <c r="IJ134" s="105">
        <f t="shared" ref="IJ134:IJ165" ca="1" si="722">DC134/$FI134</f>
        <v>1.686404203385914E-2</v>
      </c>
      <c r="IK134" s="105">
        <f t="shared" ref="IK134:IK165" ca="1" si="723">DD134/$FI134</f>
        <v>1.6822548597061764E-2</v>
      </c>
      <c r="IL134" s="105">
        <f t="shared" ref="IL134:IL165" ca="1" si="724">DE134/$FI134</f>
        <v>1.6518739548829948E-2</v>
      </c>
      <c r="IM134" s="105">
        <f t="shared" ref="IM134:IM165" ca="1" si="725">DF134/$FI134</f>
        <v>1.6199201440450318E-2</v>
      </c>
      <c r="IN134" s="105">
        <f t="shared" ref="IN134:IN165" ca="1" si="726">DG134/$FI134</f>
        <v>1.5866519535867329E-2</v>
      </c>
      <c r="IO134" s="105">
        <f t="shared" ref="IO134:IO165" ca="1" si="727">DH134/$FI134</f>
        <v>1.5523074777690073E-2</v>
      </c>
      <c r="IP134" s="105">
        <f t="shared" ref="IP134:IP165" ca="1" si="728">DI134/$FI134</f>
        <v>1.51710506131887E-2</v>
      </c>
      <c r="IQ134" s="105">
        <f t="shared" ref="IQ134:IQ165" ca="1" si="729">DJ134/$FI134</f>
        <v>1.4812441083511287E-2</v>
      </c>
      <c r="IR134" s="105">
        <f t="shared" ref="IR134:IR165" ca="1" si="730">DK134/$FI134</f>
        <v>1.4449059804132356E-2</v>
      </c>
      <c r="IS134" s="105">
        <f t="shared" ref="IS134:IS165" ca="1" si="731">DL134/$FI134</f>
        <v>1.4082549529824125E-2</v>
      </c>
      <c r="IT134" s="105">
        <f t="shared" ref="IT134:IT165" ca="1" si="732">DM134/$FI134</f>
        <v>1.3714392053609017E-2</v>
      </c>
      <c r="IU134" s="105">
        <f t="shared" ref="IU134:IU165" ca="1" si="733">DN134/$FI134</f>
        <v>1.3345918237264127E-2</v>
      </c>
      <c r="IV134" s="105">
        <f t="shared" ref="IV134:IV165" ca="1" si="734">DO134/$FI134</f>
        <v>1.2978318011830602E-2</v>
      </c>
      <c r="IW134" s="105">
        <f t="shared" ref="IW134:IW165" ca="1" si="735">DP134/$FI134</f>
        <v>1.2612650221138742E-2</v>
      </c>
      <c r="IX134" s="105">
        <f t="shared" ref="IX134:IX165" ca="1" si="736">DQ134/$FI134</f>
        <v>1.2249852210373082E-2</v>
      </c>
      <c r="IY134" s="105">
        <f t="shared" ref="IY134:IY165" ca="1" si="737">DR134/$FI134</f>
        <v>1.1890749085943425E-2</v>
      </c>
      <c r="IZ134" s="105">
        <f t="shared" ref="IZ134:IZ165" ca="1" si="738">DS134/$FI134</f>
        <v>1.1536062592986731E-2</v>
      </c>
      <c r="JA134" s="105">
        <f t="shared" ref="JA134:JA165" ca="1" si="739">DT134/$FI134</f>
        <v>1.1186419573374207E-2</v>
      </c>
      <c r="JB134" s="105">
        <f t="shared" ref="JB134:JB165" ca="1" si="740">DU134/$FI134</f>
        <v>1.0842359980585333E-2</v>
      </c>
      <c r="JC134" s="105">
        <f t="shared" ref="JC134:JC165" ca="1" si="741">DV134/$FI134</f>
        <v>1.0504344438748349E-2</v>
      </c>
      <c r="JD134" s="105">
        <f t="shared" ref="JD134:JD165" ca="1" si="742">DW134/$FI134</f>
        <v>1.0172761341890588E-2</v>
      </c>
      <c r="JE134" s="105">
        <f t="shared" ref="JE134:JE165" ca="1" si="743">DX134/$FI134</f>
        <v>9.847933496365896E-3</v>
      </c>
      <c r="JF134" s="105">
        <f t="shared" ref="JF134:JF165" ca="1" si="744">DY134/$FI134</f>
        <v>9.5301243148301924E-3</v>
      </c>
      <c r="JG134" s="105">
        <f t="shared" ref="JG134:JG165" ca="1" si="745">DZ134/$FI134</f>
        <v>9.2195435742375188E-3</v>
      </c>
      <c r="JH134" s="105">
        <f t="shared" ref="JH134:JH165" ca="1" si="746">EA134/$FI134</f>
        <v>8.9163527534096287E-3</v>
      </c>
      <c r="JI134" s="105">
        <f t="shared" ref="JI134:JI165" ca="1" si="747">EB134/$FI134</f>
        <v>8.6206699679224723E-3</v>
      </c>
      <c r="JJ134" s="105">
        <f t="shared" ref="JJ134:JJ165" ca="1" si="748">EC134/$FI134</f>
        <v>8.332574521534632E-3</v>
      </c>
      <c r="JK134" s="105">
        <f t="shared" ref="JK134:JK165" ca="1" si="749">ED134/$FI134</f>
        <v>8.0521110943080048E-3</v>
      </c>
      <c r="JL134" s="105">
        <f t="shared" ref="JL134:JL165" ca="1" si="750">EE134/$FI134</f>
        <v>7.7792935880042439E-3</v>
      </c>
      <c r="JM134" s="105">
        <f t="shared" ref="JM134:JM165" ca="1" si="751">EF134/$FI134</f>
        <v>7.5141086494388042E-3</v>
      </c>
      <c r="JN134" s="105">
        <f t="shared" ref="JN134:JN165" ca="1" si="752">EG134/$FI134</f>
        <v>7.2565188922496778E-3</v>
      </c>
      <c r="JO134" s="105">
        <f t="shared" ref="JO134:JO165" ca="1" si="753">EH134/$FI134</f>
        <v>7.0064658371238779E-3</v>
      </c>
      <c r="JP134" s="105">
        <f t="shared" ref="JP134:JP165" ca="1" si="754">EI134/$FI134</f>
        <v>6.7638725899046579E-3</v>
      </c>
      <c r="JQ134" s="105">
        <f t="shared" ref="JQ134:JQ165" ca="1" si="755">EJ134/$FI134</f>
        <v>6.5286462763051757E-3</v>
      </c>
      <c r="JR134" s="105">
        <f t="shared" ref="JR134:JR165" ca="1" si="756">EK134/$FI134</f>
        <v>6.3006802511100819E-3</v>
      </c>
      <c r="JS134" s="105">
        <f t="shared" ref="JS134:JS165" ca="1" si="757">EL134/$FI134</f>
        <v>6.0798560989098038E-3</v>
      </c>
      <c r="JT134" s="105">
        <f t="shared" ref="JT134:JT165" ca="1" si="758">EM134/$FI134</f>
        <v>5.8660454424772131E-3</v>
      </c>
      <c r="JU134" s="105">
        <f t="shared" ref="JU134:JU165" ca="1" si="759">EN134/$FI134</f>
        <v>5.6591115740088974E-3</v>
      </c>
      <c r="JV134" s="105">
        <f t="shared" ref="JV134:JV165" ca="1" si="760">EO134/$FI134</f>
        <v>5.4589109235085344E-3</v>
      </c>
      <c r="JW134" s="105">
        <f t="shared" ref="JW134:JW165" ca="1" si="761">EP134/$FI134</f>
        <v>5.2652943777038034E-3</v>
      </c>
      <c r="JX134" s="105">
        <f t="shared" ref="JX134:JX165" ca="1" si="762">EQ134/$FI134</f>
        <v>5.0781084619993463E-3</v>
      </c>
      <c r="JY134" s="105">
        <f t="shared" ref="JY134:JY165" ca="1" si="763">ER134/$FI134</f>
        <v>4.8971963971012958E-3</v>
      </c>
      <c r="JZ134" s="105">
        <f t="shared" ref="JZ134:JZ165" ca="1" si="764">ES134/$FI134</f>
        <v>4.7223990411555663E-3</v>
      </c>
      <c r="KA134" s="105">
        <f t="shared" ref="KA134:KA165" ca="1" si="765">ET134/$FI134</f>
        <v>4.5535557274215587E-3</v>
      </c>
      <c r="KB134" s="105">
        <f t="shared" ref="KB134:KB165" ca="1" si="766">EU134/$FI134</f>
        <v>4.3905050067856669E-3</v>
      </c>
      <c r="KC134" s="105">
        <f t="shared" ref="KC134:KC165" ca="1" si="767">EV134/$FI134</f>
        <v>4.2330853036992473E-3</v>
      </c>
      <c r="KD134" s="105">
        <f t="shared" ref="KD134:KD165" ca="1" si="768">EW134/$FI134</f>
        <v>4.0811354934594353E-3</v>
      </c>
      <c r="KE134" s="105">
        <f t="shared" ref="KE134:KE165" ca="1" si="769">EX134/$FI134</f>
        <v>3.934495408137742E-3</v>
      </c>
      <c r="KF134" s="105">
        <f t="shared" ref="KF134:KF165" ca="1" si="770">EY134/$FI134</f>
        <v>3.7930062778565999E-3</v>
      </c>
      <c r="KG134" s="105">
        <f t="shared" ref="KG134:KG165" ca="1" si="771">EZ134/$FI134</f>
        <v>3.6565111135905288E-3</v>
      </c>
      <c r="KH134" s="105">
        <f t="shared" ref="KH134:KH165" ca="1" si="772">FA134/$FI134</f>
        <v>3.5248550371384489E-3</v>
      </c>
      <c r="KI134" s="105">
        <f t="shared" ref="KI134:KI165" ca="1" si="773">FB134/$FI134</f>
        <v>3.3978855634516033E-3</v>
      </c>
      <c r="KJ134" s="105">
        <f t="shared" ref="KJ134:KJ165" ca="1" si="774">FC134/$FI134</f>
        <v>3.2754528400606585E-3</v>
      </c>
      <c r="KK134" s="105">
        <f t="shared" ref="KK134:KK165" ca="1" si="775">FD134/$FI134</f>
        <v>3.157409847931808E-3</v>
      </c>
      <c r="KL134" s="105">
        <f t="shared" ref="KL134:KL165" ca="1" si="776">FE134/$FI134</f>
        <v>3.043612567717673E-3</v>
      </c>
      <c r="KM134" s="105">
        <f t="shared" ref="KM134:KM165" ca="1" si="777">FF134/$FI134</f>
        <v>2.9339201150025518E-3</v>
      </c>
      <c r="KN134" s="105">
        <f t="shared" ref="KN134:KN165" ca="1" si="778">FG134/$FI134</f>
        <v>2.8281948478420713E-3</v>
      </c>
      <c r="KO134" s="105">
        <f t="shared" ref="KO134:KO165" ca="1" si="779">FH134/$FI134</f>
        <v>7.8815328976762439E-2</v>
      </c>
      <c r="KP134" s="102"/>
      <c r="KQ134" s="106">
        <f t="shared" ref="KQ134:KQ197" ca="1" si="780">SUM(IP134:KO134)</f>
        <v>0.4738637010288681</v>
      </c>
      <c r="KR134" s="107">
        <f t="shared" ref="KR134:KR197" ca="1" si="781">SUM(IZ134:KO134)</f>
        <v>0.33855672017805261</v>
      </c>
    </row>
    <row r="135" spans="1:304" s="63" customFormat="1" ht="15.5" x14ac:dyDescent="0.35">
      <c r="A135" s="62"/>
      <c r="B135" s="67" t="s">
        <v>237</v>
      </c>
      <c r="C135" s="95">
        <f t="shared" ref="C135:C198" si="782">Q135</f>
        <v>1525722</v>
      </c>
      <c r="D135" s="75">
        <f ca="1">'Stochastic inputs'!H156</f>
        <v>27.412175000000005</v>
      </c>
      <c r="E135" s="75">
        <v>13.055469</v>
      </c>
      <c r="F135" s="96">
        <v>27.220289775000005</v>
      </c>
      <c r="G135" s="96">
        <v>12.964080717</v>
      </c>
      <c r="H135" s="97">
        <f t="shared" ca="1" si="636"/>
        <v>3.2087709925662802</v>
      </c>
      <c r="I135" s="97">
        <f t="shared" ca="1" si="637"/>
        <v>0.45214215729633539</v>
      </c>
      <c r="J135" s="98">
        <f t="shared" si="638"/>
        <v>3.2017463776293158</v>
      </c>
      <c r="K135" s="98">
        <f t="shared" si="639"/>
        <v>0.45214215729633539</v>
      </c>
      <c r="L135" s="98"/>
      <c r="M135" s="99">
        <v>1726816</v>
      </c>
      <c r="N135" s="98"/>
      <c r="O135" s="97">
        <f t="shared" ca="1" si="640"/>
        <v>3.2087709925662802</v>
      </c>
      <c r="P135" s="97">
        <f t="shared" ca="1" si="640"/>
        <v>0.45214215729633539</v>
      </c>
      <c r="Q135" s="99">
        <v>1525722</v>
      </c>
      <c r="R135" s="100">
        <v>1565224</v>
      </c>
      <c r="S135" s="99">
        <v>1601681</v>
      </c>
      <c r="T135" s="100">
        <v>1632606</v>
      </c>
      <c r="U135" s="99">
        <v>1658718</v>
      </c>
      <c r="V135" s="100">
        <v>1684273</v>
      </c>
      <c r="W135" s="99">
        <v>1709376</v>
      </c>
      <c r="X135" s="100">
        <v>1725890</v>
      </c>
      <c r="Y135" s="99">
        <v>1730558</v>
      </c>
      <c r="Z135" s="100">
        <v>1726816</v>
      </c>
      <c r="AA135" s="98"/>
      <c r="AB135" s="98">
        <f t="shared" si="641"/>
        <v>3.2017463776293158</v>
      </c>
      <c r="AC135" s="98">
        <f t="shared" si="641"/>
        <v>0.45214215729633539</v>
      </c>
      <c r="AD135" s="101">
        <f t="shared" ca="1" si="642"/>
        <v>338233.27513199387</v>
      </c>
      <c r="AE135" s="101">
        <f t="shared" ca="1" si="643"/>
        <v>28937.239008299039</v>
      </c>
      <c r="AF135" s="101">
        <f t="shared" ca="1" si="644"/>
        <v>29389.503544180548</v>
      </c>
      <c r="AG135" s="101">
        <f t="shared" ca="1" si="645"/>
        <v>29728.438438286954</v>
      </c>
      <c r="AH135" s="101">
        <f t="shared" ca="1" si="646"/>
        <v>29959.174273401764</v>
      </c>
      <c r="AI135" s="101">
        <f t="shared" ca="1" si="647"/>
        <v>30087.518725578215</v>
      </c>
      <c r="AJ135" s="101">
        <f t="shared" ca="1" si="648"/>
        <v>30119.771532231956</v>
      </c>
      <c r="AK135" s="101">
        <f t="shared" ca="1" si="649"/>
        <v>30062.561764836511</v>
      </c>
      <c r="AL135" s="101">
        <f t="shared" ca="1" si="650"/>
        <v>29922.706863264895</v>
      </c>
      <c r="AM135" s="101">
        <f t="shared" ca="1" si="651"/>
        <v>29707.092365980137</v>
      </c>
      <c r="AN135" s="101">
        <f t="shared" ca="1" si="652"/>
        <v>29422.570923370196</v>
      </c>
      <c r="AO135" s="101">
        <f t="shared" ca="1" si="653"/>
        <v>29075.878973322688</v>
      </c>
      <c r="AP135" s="101">
        <f t="shared" ca="1" si="654"/>
        <v>28673.569356620741</v>
      </c>
      <c r="AQ135" s="101">
        <f t="shared" ca="1" si="655"/>
        <v>28221.958128558988</v>
      </c>
      <c r="AR135" s="101">
        <f t="shared" ca="1" si="656"/>
        <v>27727.083860196373</v>
      </c>
      <c r="AS135" s="101">
        <f t="shared" ca="1" si="657"/>
        <v>27194.677800619094</v>
      </c>
      <c r="AT135" s="101">
        <f t="shared" ca="1" si="658"/>
        <v>26630.14337643726</v>
      </c>
      <c r="AU135" s="101">
        <f t="shared" ca="1" si="659"/>
        <v>26038.543625714075</v>
      </c>
      <c r="AV135" s="101">
        <f t="shared" ca="1" si="660"/>
        <v>25424.595292560629</v>
      </c>
      <c r="AW135" s="101">
        <f t="shared" ca="1" si="661"/>
        <v>24792.668439430079</v>
      </c>
      <c r="AX135" s="101">
        <f t="shared" ca="1" si="662"/>
        <v>24146.790562506128</v>
      </c>
      <c r="AY135" s="101">
        <f t="shared" ca="1" si="663"/>
        <v>23490.654318323577</v>
      </c>
      <c r="AZ135" s="101">
        <f t="shared" ca="1" si="664"/>
        <v>22827.62808491438</v>
      </c>
      <c r="BA135" s="101">
        <f t="shared" ca="1" si="665"/>
        <v>22160.768687133608</v>
      </c>
      <c r="BB135" s="101">
        <f t="shared" ca="1" si="666"/>
        <v>21492.835712809338</v>
      </c>
      <c r="BC135" s="101">
        <f t="shared" ca="1" si="667"/>
        <v>20826.306933776141</v>
      </c>
      <c r="BD135" s="101">
        <f t="shared" ca="1" si="668"/>
        <v>20163.394423924652</v>
      </c>
      <c r="BE135" s="101">
        <f t="shared" ca="1" si="669"/>
        <v>19506.061035481929</v>
      </c>
      <c r="BF135" s="101">
        <f t="shared" ca="1" si="670"/>
        <v>18856.036955395008</v>
      </c>
      <c r="BG135" s="101">
        <f t="shared" ca="1" si="671"/>
        <v>18214.83611652481</v>
      </c>
      <c r="BH135" s="101">
        <f t="shared" ca="1" si="672"/>
        <v>17583.772284053186</v>
      </c>
      <c r="BI135" s="101">
        <f t="shared" ca="1" si="673"/>
        <v>16963.974676768892</v>
      </c>
      <c r="BJ135" s="101">
        <f t="shared" ca="1" si="674"/>
        <v>16356.403016322674</v>
      </c>
      <c r="BK135" s="101">
        <f t="shared" ca="1" si="675"/>
        <v>15761.861925865815</v>
      </c>
      <c r="BL135" s="101">
        <f t="shared" ca="1" si="676"/>
        <v>15181.014623246308</v>
      </c>
      <c r="BM135" s="101">
        <f t="shared" ca="1" si="677"/>
        <v>14614.39587370691</v>
      </c>
      <c r="BN135" s="101">
        <f t="shared" ca="1" si="678"/>
        <v>14062.42418335195</v>
      </c>
      <c r="BO135" s="101">
        <f t="shared" ca="1" si="679"/>
        <v>13525.41322793234</v>
      </c>
      <c r="BP135" s="101">
        <f t="shared" ca="1" si="680"/>
        <v>13003.582522259923</v>
      </c>
      <c r="BQ135" s="101">
        <f t="shared" ca="1" si="681"/>
        <v>12497.067344007146</v>
      </c>
      <c r="BR135" s="101">
        <f t="shared" ca="1" si="682"/>
        <v>12005.927932338967</v>
      </c>
      <c r="BS135" s="101">
        <f t="shared" ca="1" si="683"/>
        <v>11530.15798679305</v>
      </c>
      <c r="BT135" s="101">
        <f t="shared" ca="1" si="684"/>
        <v>11069.692495581756</v>
      </c>
      <c r="BU135" s="101">
        <f t="shared" ca="1" si="685"/>
        <v>10624.414925010364</v>
      </c>
      <c r="BV135" s="101">
        <f t="shared" ca="1" si="686"/>
        <v>10194.163803424219</v>
      </c>
      <c r="BW135" s="101">
        <f t="shared" ca="1" si="687"/>
        <v>9778.7387339464476</v>
      </c>
      <c r="BX135" s="101">
        <f t="shared" ca="1" si="688"/>
        <v>9377.905870601986</v>
      </c>
      <c r="BY135" s="101">
        <f t="shared" ca="1" si="689"/>
        <v>8991.4028921928766</v>
      </c>
      <c r="BZ135" s="101">
        <f t="shared" ca="1" si="690"/>
        <v>8618.9435076949685</v>
      </c>
      <c r="CA135" s="101">
        <f t="shared" ca="1" si="691"/>
        <v>8260.2215260805224</v>
      </c>
      <c r="CB135" s="101">
        <f t="shared" ca="1" si="692"/>
        <v>7914.9145222943489</v>
      </c>
      <c r="CC135" s="101">
        <f t="shared" ca="1" si="693"/>
        <v>7582.687129876731</v>
      </c>
      <c r="CD135" s="101">
        <f t="shared" ca="1" si="694"/>
        <v>7263.1939892620321</v>
      </c>
      <c r="CE135" s="101">
        <f t="shared" ca="1" si="695"/>
        <v>6956.0823793331219</v>
      </c>
      <c r="CF135" s="101">
        <f t="shared" ca="1" si="696"/>
        <v>6660.9945582639975</v>
      </c>
      <c r="CG135" s="101">
        <f t="shared" ca="1" si="697"/>
        <v>6377.5698381520924</v>
      </c>
      <c r="CH135" s="101">
        <f t="shared" ca="1" si="698"/>
        <v>6105.4464164012888</v>
      </c>
      <c r="CI135" s="101">
        <f t="shared" ca="1" si="699"/>
        <v>5844.2629853116778</v>
      </c>
      <c r="CJ135" s="101">
        <f t="shared" ca="1" si="700"/>
        <v>5593.6601398742951</v>
      </c>
      <c r="CK135" s="101">
        <f t="shared" ca="1" si="701"/>
        <v>5353.2816023326905</v>
      </c>
      <c r="CL135" s="101">
        <f t="shared" ca="1" si="702"/>
        <v>5122.7752807276884</v>
      </c>
      <c r="CM135" s="101">
        <f t="shared" ca="1" si="703"/>
        <v>4901.794177339636</v>
      </c>
      <c r="CN135" s="101">
        <f t="shared" ca="1" si="704"/>
        <v>4689.9971617023148</v>
      </c>
      <c r="CO135" s="101">
        <f t="shared" ca="1" si="705"/>
        <v>4487.0496217076352</v>
      </c>
      <c r="CP135" s="101">
        <f t="shared" ca="1" si="706"/>
        <v>4292.6240052136136</v>
      </c>
      <c r="CQ135" s="101">
        <f t="shared" ca="1" si="707"/>
        <v>4106.4002635440129</v>
      </c>
      <c r="CR135" s="101">
        <f t="shared" ca="1" si="708"/>
        <v>91433.502321808963</v>
      </c>
      <c r="CS135" s="102">
        <f t="shared" ca="1" si="709"/>
        <v>1525722.0000000002</v>
      </c>
      <c r="CT135" s="74">
        <f t="shared" ref="CT135:CT198" si="783">$C135*(LOGNORMDIST(17.5, $J135,$K135))</f>
        <v>345324.52554435103</v>
      </c>
      <c r="CU135" s="74">
        <f t="shared" ref="CU135:CU198" si="784">$C135*(LOGNORMDIST(18,$J135,$K135)-LOGNORMDIST(17.5,$J135,$K135))</f>
        <v>29266.094185564481</v>
      </c>
      <c r="CV135" s="74">
        <f t="shared" ref="CV135:CV198" si="785">$C135*(LOGNORMDIST(18.5,$J135,$K135)-LOGNORMDIST(18,$J135,$K135))</f>
        <v>29695.148539790887</v>
      </c>
      <c r="CW135" s="74">
        <f t="shared" ref="CW135:CW198" si="786">$C135*(LOGNORMDIST(19,$J135,$K135)-LOGNORMDIST(18.5,$J135,$K135))</f>
        <v>30009.731902114283</v>
      </c>
      <c r="CX135" s="74">
        <f t="shared" ref="CX135:CX198" si="787">$C135*(LOGNORMDIST(19.5,$J135,$K135)-LOGNORMDIST(19,$J135,$K135))</f>
        <v>30215.3218365867</v>
      </c>
      <c r="CY135" s="74">
        <f t="shared" ref="CY135:CY198" si="788">$C135*(LOGNORMDIST(20,$J135,$K135)-LOGNORMDIST(19.5,$J135,$K135))</f>
        <v>30318.044360224278</v>
      </c>
      <c r="CZ135" s="74">
        <f t="shared" ref="CZ135:CZ198" si="789">$C135*(LOGNORMDIST(20.5,$J135,$K135)-LOGNORMDIST(20,$J135,$K135))</f>
        <v>30324.487193933699</v>
      </c>
      <c r="DA135" s="74">
        <f t="shared" ref="DA135:DA198" si="790">$C135*(LOGNORMDIST(21,$J135,$K135)-LOGNORMDIST(20.5,$J135,$K135))</f>
        <v>30241.536351038601</v>
      </c>
      <c r="DB135" s="74">
        <f t="shared" ref="DB135:DB198" si="791">$C135*(LOGNORMDIST(21.5,$J135,$K135)-LOGNORMDIST(21,$J135,$K135))</f>
        <v>30076.235317002182</v>
      </c>
      <c r="DC135" s="74">
        <f t="shared" ca="1" si="710"/>
        <v>29707.092365980137</v>
      </c>
      <c r="DD135" s="74">
        <f t="shared" ref="DD135:DD198" si="792">$C135*(LOGNORMDIST(22.5,$J135,$K135)-LOGNORMDIST(22,$J135,$K135))</f>
        <v>29526.846894271679</v>
      </c>
      <c r="DE135" s="74">
        <f t="shared" ref="DE135:DE198" si="793">$C135*(LOGNORMDIST(23,$J135,$K135)-LOGNORMDIST(22.5,$J135,$K135))</f>
        <v>29156.655661607823</v>
      </c>
      <c r="DF135" s="74">
        <f t="shared" ref="DF135:DF198" si="794">$C135*(LOGNORMDIST(23.5,$J135,$K135)-LOGNORMDIST(23,$J135,$K135))</f>
        <v>28731.75935864012</v>
      </c>
      <c r="DG135" s="74">
        <f t="shared" ref="DG135:DG198" si="795">$C135*(LOGNORMDIST(24,$J135,$K135)-LOGNORMDIST(23.5,$J135,$K135))</f>
        <v>28258.56540840993</v>
      </c>
      <c r="DH135" s="74">
        <f t="shared" ref="DH135:DH198" si="796">$C135*(LOGNORMDIST(24.5,$J135,$K135)-LOGNORMDIST(24,$J135,$K135))</f>
        <v>27743.18257174089</v>
      </c>
      <c r="DI135" s="74">
        <f t="shared" ref="DI135:DI198" si="797">$C135*(LOGNORMDIST(25,$J135,$K135)-LOGNORMDIST(24.5,$J135,$K135))</f>
        <v>27191.39321643635</v>
      </c>
      <c r="DJ135" s="74">
        <f t="shared" ref="DJ135:DJ198" si="798">$C135*(LOGNORMDIST(25.5,$J135,$K135)-LOGNORMDIST(25,$J135,$K135))</f>
        <v>26608.634886750471</v>
      </c>
      <c r="DK135" s="74">
        <f t="shared" ref="DK135:DK198" si="799">$C135*(LOGNORMDIST(26,$J135,$K135)-LOGNORMDIST(25.5,$J135,$K135))</f>
        <v>25999.989734858831</v>
      </c>
      <c r="DL135" s="74">
        <f t="shared" ref="DL135:DL198" si="800">$C135*(LOGNORMDIST(26.5,$J135,$K135)-LOGNORMDIST(26,$J135,$K135))</f>
        <v>25370.180514785079</v>
      </c>
      <c r="DM135" s="74">
        <f t="shared" ref="DM135:DM198" si="801">$C135*(LOGNORMDIST(27,$J135,$K135)-LOGNORMDIST(26.5,$J135,$K135))</f>
        <v>24723.571978072086</v>
      </c>
      <c r="DN135" s="74">
        <f t="shared" ref="DN135:DN198" si="802">$C135*(LOGNORMDIST(27.5,$J135,$K135)-LOGNORMDIST(27,$J135,$K135))</f>
        <v>24064.176645405107</v>
      </c>
      <c r="DO135" s="74">
        <f t="shared" ref="DO135:DO198" si="803">$C135*(LOGNORMDIST(28,$J135,$K135)-LOGNORMDIST(27.5,$J135,$K135))</f>
        <v>23395.664056396352</v>
      </c>
      <c r="DP135" s="74">
        <f t="shared" ref="DP135:DP198" si="804">$C135*(LOGNORMDIST(28.5,$J135,$K135)-LOGNORMDIST(28,$J135,$K135))</f>
        <v>22721.372719051444</v>
      </c>
      <c r="DQ135" s="74">
        <f t="shared" ref="DQ135:DQ198" si="805">$C135*(LOGNORMDIST(29,$J135,$K135)-LOGNORMDIST(28.5,$J135,$K135))</f>
        <v>22044.324090010301</v>
      </c>
      <c r="DR135" s="74">
        <f t="shared" ref="DR135:DR198" si="806">$C135*(LOGNORMDIST(29.5,$J135,$K135)-LOGNORMDIST(29,$J135,$K135))</f>
        <v>21367.238016077175</v>
      </c>
      <c r="DS135" s="74">
        <f t="shared" ref="DS135:DS198" si="807">$C135*(LOGNORMDIST(30,$J135,$K135)-LOGNORMDIST(29.5,$J135,$K135))</f>
        <v>20692.549156709501</v>
      </c>
      <c r="DT135" s="74">
        <f t="shared" ref="DT135:DT198" si="808">$C135*(LOGNORMDIST(30.5,$J135,$K135)-LOGNORMDIST(30,$J135,$K135))</f>
        <v>20022.423986470145</v>
      </c>
      <c r="DU135" s="74">
        <f t="shared" ref="DU135:DU198" si="809">$C135*(LOGNORMDIST(31,$J135,$K135)-LOGNORMDIST(30.5,$J135,$K135))</f>
        <v>19358.778046297815</v>
      </c>
      <c r="DV135" s="74">
        <f t="shared" ref="DV135:DV198" si="810">$C135*(LOGNORMDIST(31.5,$J135,$K135)-LOGNORMDIST(31,$J135,$K135))</f>
        <v>18703.293173564514</v>
      </c>
      <c r="DW135" s="74">
        <f t="shared" ref="DW135:DW198" si="811">$C135*(LOGNORMDIST(32,$J135,$K135)-LOGNORMDIST(31.5,$J135,$K135))</f>
        <v>18057.434493900655</v>
      </c>
      <c r="DX135" s="74">
        <f t="shared" ref="DX135:DX198" si="812">$C135*(LOGNORMDIST(32.5,$J135,$K135)-LOGNORMDIST(32,$J135,$K135))</f>
        <v>17422.467003418067</v>
      </c>
      <c r="DY135" s="74">
        <f t="shared" ref="DY135:DY198" si="813">$C135*(LOGNORMDIST(33,$J135,$K135)-LOGNORMDIST(32.5,$J135,$K135))</f>
        <v>16799.471609041088</v>
      </c>
      <c r="DZ135" s="74">
        <f t="shared" ref="DZ135:DZ198" si="814">$C135*(LOGNORMDIST(33.5,$J135,$K135)-LOGNORMDIST(33,$J135,$K135))</f>
        <v>16189.360527755389</v>
      </c>
      <c r="EA135" s="74">
        <f t="shared" ref="EA135:EA198" si="815">$C135*(LOGNORMDIST(34,$J135,$K135)-LOGNORMDIST(33.5,$J135,$K135))</f>
        <v>15592.891973531156</v>
      </c>
      <c r="EB135" s="74">
        <f t="shared" ref="EB135:EB198" si="816">$C135*(LOGNORMDIST(34.5,$J135,$K135)-LOGNORMDIST(34,$J135,$K135))</f>
        <v>15010.68408397581</v>
      </c>
      <c r="EC135" s="74">
        <f t="shared" ref="EC135:EC198" si="817">$C135*(LOGNORMDIST(35,$J135,$K135)-LOGNORMDIST(34.5,$J135,$K135))</f>
        <v>14443.228058072957</v>
      </c>
      <c r="ED135" s="74">
        <f t="shared" ref="ED135:ED198" si="818">$C135*(LOGNORMDIST(35.5,$J135,$K135)-LOGNORMDIST(35,$J135,$K135))</f>
        <v>13890.900492193237</v>
      </c>
      <c r="EE135" s="74">
        <f t="shared" ref="EE135:EE198" si="819">$C135*(LOGNORMDIST(36,$J135,$K135)-LOGNORMDIST(35.5,$J135,$K135))</f>
        <v>13353.974914352375</v>
      </c>
      <c r="EF135" s="74">
        <f t="shared" ref="EF135:EF198" si="820">$C135*(LOGNORMDIST(36.5,$J135,$K135)-LOGNORMDIST(36,$J135,$K135))</f>
        <v>12832.632526961392</v>
      </c>
      <c r="EG135" s="74">
        <f t="shared" ref="EG135:EG198" si="821">$C135*(LOGNORMDIST(37,$J135,$K135)-LOGNORMDIST(36.5,$J135,$K135))</f>
        <v>12326.972176315097</v>
      </c>
      <c r="EH135" s="74">
        <f t="shared" ref="EH135:EH198" si="822">$C135*(LOGNORMDIST(37.5,$J135,$K135)-LOGNORMDIST(37,$J135,$K135))</f>
        <v>11837.019573278656</v>
      </c>
      <c r="EI135" s="74">
        <f t="shared" ref="EI135:EI198" si="823">$C135*(LOGNORMDIST(38,$J135,$K135)-LOGNORMDIST(37.5,$J135,$K135))</f>
        <v>11362.735794211778</v>
      </c>
      <c r="EJ135" s="74">
        <f t="shared" ref="EJ135:EJ198" si="824">$C135*(LOGNORMDIST(38.5,$J135,$K135)-LOGNORMDIST(38,$J135,$K135))</f>
        <v>10904.025094515911</v>
      </c>
      <c r="EK135" s="74">
        <f t="shared" ref="EK135:EK198" si="825">$C135*(LOGNORMDIST(39,$J135,$K135)-LOGNORMDIST(38.5,$J135,$K135))</f>
        <v>10460.742069354214</v>
      </c>
      <c r="EL135" s="74">
        <f t="shared" ref="EL135:EL198" si="826">$C135*(LOGNORMDIST(39.5,$J135,$K135)-LOGNORMDIST(39,$J135,$K135))</f>
        <v>10032.698197485301</v>
      </c>
      <c r="EM135" s="74">
        <f t="shared" ref="EM135:EM198" si="827">$C135*(LOGNORMDIST(40,$J135,$K135)-LOGNORMDIST(39.5,$J135,$K135))</f>
        <v>9619.6678046760335</v>
      </c>
      <c r="EN135" s="74">
        <f t="shared" ref="EN135:EN198" si="828">$C135*(LOGNORMDIST(40.5,$J135,$K135)-LOGNORMDIST(40,$J135,$K135))</f>
        <v>9221.3934832392206</v>
      </c>
      <c r="EO135" s="74">
        <f t="shared" ref="EO135:EO198" si="829">$C135*(LOGNORMDIST(41,$J135,$K135)-LOGNORMDIST(40.5,$J135,$K135))</f>
        <v>8837.5910037300509</v>
      </c>
      <c r="EP135" s="74">
        <f t="shared" ref="EP135:EP198" si="830">$C135*(LOGNORMDIST(41.5,$J135,$K135)-LOGNORMDIST(41,$J135,$K135))</f>
        <v>8467.9537540476013</v>
      </c>
      <c r="EQ135" s="74">
        <f t="shared" ref="EQ135:EQ198" si="831">$C135*(LOGNORMDIST(42,$J135,$K135)-LOGNORMDIST(41.5,$J135,$K135))</f>
        <v>8112.156740080768</v>
      </c>
      <c r="ER135" s="74">
        <f t="shared" ref="ER135:ER198" si="832">$C135*(LOGNORMDIST(42.5,$J135,$K135)-LOGNORMDIST(42,$J135,$K135))</f>
        <v>7769.8601807162713</v>
      </c>
      <c r="ES135" s="74">
        <f t="shared" ref="ES135:ES198" si="833">$C135*(LOGNORMDIST(43,$J135,$K135)-LOGNORMDIST(42.5,$J135,$K135))</f>
        <v>7440.7127285927972</v>
      </c>
      <c r="ET135" s="74">
        <f t="shared" ref="ET135:ET198" si="834">$C135*(LOGNORMDIST(43.5,$J135,$K135)-LOGNORMDIST(43,$J135,$K135))</f>
        <v>7124.3543464171789</v>
      </c>
      <c r="EU135" s="74">
        <f t="shared" ref="EU135:EU198" si="835">$C135*(LOGNORMDIST(44,$J135,$K135)-LOGNORMDIST(43.5,$J135,$K135))</f>
        <v>6820.4188670433605</v>
      </c>
      <c r="EV135" s="74">
        <f t="shared" ref="EV135:EV198" si="836">$C135*(LOGNORMDIST(44.5,$J135,$K135)-LOGNORMDIST(44,$J135,$K135))</f>
        <v>6528.5362638908</v>
      </c>
      <c r="EW135" s="74">
        <f t="shared" ref="EW135:EW198" si="837">$C135*(LOGNORMDIST(45,$J135,$K135)-LOGNORMDIST(44.5,$J135,$K135))</f>
        <v>6248.3346566199643</v>
      </c>
      <c r="EX135" s="74">
        <f t="shared" ref="EX135:EX198" si="838">$C135*(LOGNORMDIST(45.5,$J135,$K135)-LOGNORMDIST(45,$J135,$K135))</f>
        <v>5979.442075387441</v>
      </c>
      <c r="EY135" s="74">
        <f t="shared" ref="EY135:EY198" si="839">$C135*(LOGNORMDIST(46,$J135,$K135)-LOGNORMDIST(45.5,$J135,$K135))</f>
        <v>5721.488005392448</v>
      </c>
      <c r="EZ135" s="74">
        <f t="shared" ref="EZ135:EZ198" si="840">$C135*(LOGNORMDIST(46.5,$J135,$K135)-LOGNORMDIST(46,$J135,$K135))</f>
        <v>5474.1047319362642</v>
      </c>
      <c r="FA135" s="74">
        <f t="shared" ref="FA135:FA198" si="841">$C135*(LOGNORMDIST(47,$J135,$K135)-LOGNORMDIST(46.5,$J135,$K135))</f>
        <v>5236.9285046951445</v>
      </c>
      <c r="FB135" s="74">
        <f t="shared" ref="FB135:FB198" si="842">$C135*(LOGNORMDIST(47.5,$J135,$K135)-LOGNORMDIST(47,$J135,$K135))</f>
        <v>5009.600538544194</v>
      </c>
      <c r="FC135" s="74">
        <f t="shared" ref="FC135:FC198" si="843">$C135*(LOGNORMDIST(48,$J135,$K135)-LOGNORMDIST(47.5,$J135,$K135))</f>
        <v>4791.7678668985072</v>
      </c>
      <c r="FD135" s="74">
        <f t="shared" ref="FD135:FD198" si="844">$C135*(LOGNORMDIST(48.5,$J135,$K135)-LOGNORMDIST(48,$J135,$K135))</f>
        <v>4583.0840622872402</v>
      </c>
      <c r="FE135" s="74">
        <f t="shared" ref="FE135:FE198" si="845">$C135*(LOGNORMDIST(49,$J135,$K135)-LOGNORMDIST(48.5,$J135,$K135))</f>
        <v>4383.2098376846507</v>
      </c>
      <c r="FF135" s="74">
        <f t="shared" ref="FF135:FF198" si="846">$C135*(LOGNORMDIST(49.5,$J135,$K135)-LOGNORMDIST(49,$J135,$K135))</f>
        <v>4191.813540980128</v>
      </c>
      <c r="FG135" s="74">
        <f t="shared" ref="FG135:FG198" si="847">$C135*(LOGNORMDIST(50,$J135,$K135)-LOGNORMDIST(49.5,$J135,$K135))</f>
        <v>4008.571553953876</v>
      </c>
      <c r="FH135" s="74">
        <f t="shared" ref="FH135:FH198" si="848">$C135*(1-LOGNORMDIST(50,$J135,$K135))</f>
        <v>88646.379945406792</v>
      </c>
      <c r="FI135" s="102">
        <f t="shared" ca="1" si="711"/>
        <v>1525593.4267927262</v>
      </c>
      <c r="FJ135" s="62"/>
      <c r="FK135" s="103">
        <f t="shared" ca="1" si="632"/>
        <v>0.2216873553189859</v>
      </c>
      <c r="FL135" s="103">
        <f t="shared" ca="1" si="632"/>
        <v>1.8966259258435699E-2</v>
      </c>
      <c r="FM135" s="103">
        <f t="shared" ca="1" si="632"/>
        <v>1.9262685826238687E-2</v>
      </c>
      <c r="FN135" s="103">
        <f t="shared" ca="1" si="632"/>
        <v>1.9484833041856216E-2</v>
      </c>
      <c r="FO135" s="103">
        <f t="shared" ca="1" si="632"/>
        <v>1.9636063629810515E-2</v>
      </c>
      <c r="FP135" s="103">
        <f t="shared" ca="1" si="632"/>
        <v>1.9720184100103563E-2</v>
      </c>
      <c r="FQ135" s="103">
        <f t="shared" ca="1" si="632"/>
        <v>1.9741323473235591E-2</v>
      </c>
      <c r="FR135" s="103">
        <f t="shared" ca="1" si="632"/>
        <v>1.9703826624271333E-2</v>
      </c>
      <c r="FS135" s="103">
        <f t="shared" ca="1" si="632"/>
        <v>1.9612161890085408E-2</v>
      </c>
      <c r="FT135" s="103">
        <f t="shared" ca="1" si="632"/>
        <v>1.9470842241234073E-2</v>
      </c>
      <c r="FU135" s="103">
        <f t="shared" ca="1" si="632"/>
        <v>1.9284359092528121E-2</v>
      </c>
      <c r="FV135" s="103">
        <f t="shared" ca="1" si="632"/>
        <v>1.9057127689921679E-2</v>
      </c>
      <c r="FW135" s="103">
        <f t="shared" ca="1" si="632"/>
        <v>1.8793442944796453E-2</v>
      </c>
      <c r="FX135" s="103">
        <f t="shared" ca="1" si="631"/>
        <v>1.8497444572837637E-2</v>
      </c>
      <c r="FY135" s="103">
        <f t="shared" ca="1" si="631"/>
        <v>1.8173090418959922E-2</v>
      </c>
      <c r="FZ135" s="103">
        <f t="shared" ca="1" si="631"/>
        <v>1.782413690083717E-2</v>
      </c>
      <c r="GA135" s="103">
        <f t="shared" ca="1" si="631"/>
        <v>1.7454125572310849E-2</v>
      </c>
      <c r="GB135" s="103">
        <f t="shared" ca="1" si="631"/>
        <v>1.7066374887242938E-2</v>
      </c>
      <c r="GC135" s="103">
        <f t="shared" ca="1" si="631"/>
        <v>1.6663976328951554E-2</v>
      </c>
      <c r="GD135" s="103">
        <f t="shared" ca="1" si="631"/>
        <v>1.6249794156097948E-2</v>
      </c>
      <c r="GE135" s="103">
        <f t="shared" ca="1" si="631"/>
        <v>1.5826468100024856E-2</v>
      </c>
      <c r="GF135" s="103">
        <f t="shared" ca="1" si="631"/>
        <v>1.5396418428995305E-2</v>
      </c>
      <c r="GG135" s="103">
        <f t="shared" ca="1" si="631"/>
        <v>1.4961852870257083E-2</v>
      </c>
      <c r="GH135" s="103">
        <f t="shared" ca="1" si="631"/>
        <v>1.4524774950570028E-2</v>
      </c>
      <c r="GI135" s="103">
        <f t="shared" ca="1" si="631"/>
        <v>1.4086993379402888E-2</v>
      </c>
      <c r="GJ135" s="103">
        <f t="shared" ca="1" si="631"/>
        <v>1.3650132156301172E-2</v>
      </c>
      <c r="GK135" s="103">
        <f t="shared" ca="1" si="631"/>
        <v>1.3215641135098431E-2</v>
      </c>
      <c r="GL135" s="103">
        <f t="shared" ca="1" si="631"/>
        <v>1.278480682292182E-2</v>
      </c>
      <c r="GM135" s="103">
        <f t="shared" ca="1" si="631"/>
        <v>1.2358763231699488E-2</v>
      </c>
      <c r="GN135" s="103">
        <f t="shared" ca="1" si="712"/>
        <v>1.1938502634506683E-2</v>
      </c>
      <c r="GO135" s="103">
        <f t="shared" ca="1" si="712"/>
        <v>1.1524886109037678E-2</v>
      </c>
      <c r="GP135" s="103">
        <f t="shared" ca="1" si="627"/>
        <v>1.1118653776224561E-2</v>
      </c>
      <c r="GQ135" s="103">
        <f t="shared" ca="1" si="627"/>
        <v>1.0720434663931354E-2</v>
      </c>
      <c r="GR135" s="103">
        <f t="shared" ca="1" si="627"/>
        <v>1.0330756144216189E-2</v>
      </c>
      <c r="GS135" s="103">
        <f t="shared" ref="GS135:HE154" ca="1" si="849">BL135/$CS135</f>
        <v>9.9500529082272565E-3</v>
      </c>
      <c r="GT135" s="103">
        <f t="shared" ca="1" si="849"/>
        <v>9.5786754557559677E-3</v>
      </c>
      <c r="GU135" s="103">
        <f t="shared" ca="1" si="849"/>
        <v>9.2168980871691879E-3</v>
      </c>
      <c r="GV135" s="103">
        <f t="shared" ca="1" si="849"/>
        <v>8.864926394148041E-3</v>
      </c>
      <c r="GW135" s="103">
        <f t="shared" ca="1" si="849"/>
        <v>8.522904252714401E-3</v>
      </c>
      <c r="GX135" s="103">
        <f t="shared" ca="1" si="849"/>
        <v>8.1909203275610781E-3</v>
      </c>
      <c r="GY135" s="103">
        <f t="shared" ca="1" si="849"/>
        <v>7.8690141010871999E-3</v>
      </c>
      <c r="GZ135" s="103">
        <f t="shared" ca="1" si="849"/>
        <v>7.5571814437971323E-3</v>
      </c>
      <c r="HA135" s="103">
        <f t="shared" ca="1" si="849"/>
        <v>7.2553797451840856E-3</v>
      </c>
      <c r="HB135" s="103">
        <f t="shared" ca="1" si="849"/>
        <v>6.9635326258717916E-3</v>
      </c>
      <c r="HC135" s="103">
        <f t="shared" ca="1" si="849"/>
        <v>6.6815342529138446E-3</v>
      </c>
      <c r="HD135" s="103">
        <f t="shared" ca="1" si="849"/>
        <v>6.4092532807067384E-3</v>
      </c>
      <c r="HE135" s="103">
        <f t="shared" ca="1" si="849"/>
        <v>6.1465364401915848E-3</v>
      </c>
      <c r="HF135" s="103">
        <f t="shared" ca="1" si="635"/>
        <v>5.8932117988682569E-3</v>
      </c>
      <c r="HG135" s="103">
        <f t="shared" ca="1" si="635"/>
        <v>5.6490917137558263E-3</v>
      </c>
      <c r="HH135" s="103">
        <f t="shared" ca="1" si="634"/>
        <v>5.4139754988657965E-3</v>
      </c>
      <c r="HI135" s="103">
        <f t="shared" ca="1" si="634"/>
        <v>5.1876518279833075E-3</v>
      </c>
      <c r="HJ135" s="103">
        <f t="shared" ca="1" si="633"/>
        <v>4.9699008927424062E-3</v>
      </c>
      <c r="HK135" s="103">
        <f t="shared" ca="1" si="633"/>
        <v>4.7604963350217347E-3</v>
      </c>
      <c r="HL135" s="103">
        <f t="shared" ca="1" si="633"/>
        <v>4.5592069717373942E-3</v>
      </c>
      <c r="HM135" s="103">
        <f t="shared" ca="1" si="633"/>
        <v>4.3657983290953375E-3</v>
      </c>
      <c r="HN135" s="103">
        <f t="shared" ca="1" si="633"/>
        <v>4.1800340023622207E-3</v>
      </c>
      <c r="HO135" s="103">
        <f t="shared" ca="1" si="633"/>
        <v>4.0016768562040053E-3</v>
      </c>
      <c r="HP135" s="103">
        <f t="shared" ca="1" si="633"/>
        <v>3.8304900796551906E-3</v>
      </c>
      <c r="HQ135" s="103">
        <f t="shared" ca="1" si="633"/>
        <v>3.6662381088260472E-3</v>
      </c>
      <c r="HR135" s="103">
        <f t="shared" ca="1" si="633"/>
        <v>3.5086874295138233E-3</v>
      </c>
      <c r="HS135" s="103">
        <f t="shared" ca="1" si="633"/>
        <v>3.3576072710019829E-3</v>
      </c>
      <c r="HT135" s="103">
        <f t="shared" ca="1" si="633"/>
        <v>3.212770201478143E-3</v>
      </c>
      <c r="HU135" s="103">
        <f t="shared" ca="1" si="629"/>
        <v>3.07395263468857E-3</v>
      </c>
      <c r="HV135" s="103">
        <f t="shared" ca="1" si="628"/>
        <v>2.9409352566900355E-3</v>
      </c>
      <c r="HW135" s="103">
        <f t="shared" ca="1" si="628"/>
        <v>2.8135033808345247E-3</v>
      </c>
      <c r="HX135" s="103">
        <f t="shared" ca="1" si="628"/>
        <v>2.6914472384510497E-3</v>
      </c>
      <c r="HY135" s="103">
        <f t="shared" ca="1" si="628"/>
        <v>5.9928022484967085E-2</v>
      </c>
      <c r="HZ135" s="104">
        <f t="shared" ref="HZ135:HZ198" ca="1" si="850">SUM(FZ135:HY135)</f>
        <v>0.50890899987669902</v>
      </c>
      <c r="IA135" s="105">
        <f t="shared" ca="1" si="713"/>
        <v>0.22635423008496505</v>
      </c>
      <c r="IB135" s="105">
        <f t="shared" ca="1" si="714"/>
        <v>1.9183416545711627E-2</v>
      </c>
      <c r="IC135" s="105">
        <f t="shared" ca="1" si="715"/>
        <v>1.9464654224565822E-2</v>
      </c>
      <c r="ID135" s="105">
        <f t="shared" ca="1" si="716"/>
        <v>1.9670858155966305E-2</v>
      </c>
      <c r="IE135" s="105">
        <f t="shared" ca="1" si="717"/>
        <v>1.9805618788033677E-2</v>
      </c>
      <c r="IF135" s="105">
        <f t="shared" ca="1" si="718"/>
        <v>1.9872951618546415E-2</v>
      </c>
      <c r="IG135" s="105">
        <f t="shared" ca="1" si="719"/>
        <v>1.9877174784165952E-2</v>
      </c>
      <c r="IH135" s="105">
        <f t="shared" ca="1" si="720"/>
        <v>1.9822801947053322E-2</v>
      </c>
      <c r="II135" s="105">
        <f t="shared" ca="1" si="721"/>
        <v>1.9714449989622608E-2</v>
      </c>
      <c r="IJ135" s="105">
        <f t="shared" ca="1" si="722"/>
        <v>1.9472483195233557E-2</v>
      </c>
      <c r="IK135" s="105">
        <f t="shared" ca="1" si="723"/>
        <v>1.9354335418412447E-2</v>
      </c>
      <c r="IL135" s="105">
        <f t="shared" ca="1" si="724"/>
        <v>1.9111681493610141E-2</v>
      </c>
      <c r="IM135" s="105">
        <f t="shared" ca="1" si="725"/>
        <v>1.8833169345153285E-2</v>
      </c>
      <c r="IN135" s="105">
        <f t="shared" ca="1" si="726"/>
        <v>1.8522998927583387E-2</v>
      </c>
      <c r="IO135" s="105">
        <f t="shared" ca="1" si="727"/>
        <v>1.8185174427544384E-2</v>
      </c>
      <c r="IP135" s="105">
        <f t="shared" ca="1" si="728"/>
        <v>1.7823486086723087E-2</v>
      </c>
      <c r="IQ135" s="105">
        <f t="shared" ca="1" si="729"/>
        <v>1.7441498120957515E-2</v>
      </c>
      <c r="IR135" s="105">
        <f t="shared" ca="1" si="730"/>
        <v>1.7042541792749416E-2</v>
      </c>
      <c r="IS135" s="105">
        <f t="shared" ca="1" si="731"/>
        <v>1.6629712785352729E-2</v>
      </c>
      <c r="IT135" s="105">
        <f t="shared" ca="1" si="732"/>
        <v>1.6205872117611805E-2</v>
      </c>
      <c r="IU135" s="105">
        <f t="shared" ca="1" si="733"/>
        <v>1.5773649927160162E-2</v>
      </c>
      <c r="IV135" s="105">
        <f t="shared" ca="1" si="734"/>
        <v>1.5335451533493655E-2</v>
      </c>
      <c r="IW135" s="105">
        <f t="shared" ca="1" si="735"/>
        <v>1.4893465270638236E-2</v>
      </c>
      <c r="IX135" s="105">
        <f t="shared" ca="1" si="736"/>
        <v>1.4449671650955101E-2</v>
      </c>
      <c r="IY135" s="105">
        <f t="shared" ca="1" si="737"/>
        <v>1.4005853486795485E-2</v>
      </c>
      <c r="IZ135" s="105">
        <f t="shared" ca="1" si="738"/>
        <v>1.356360665515694E-2</v>
      </c>
      <c r="JA135" s="105">
        <f t="shared" ca="1" si="739"/>
        <v>1.312435124249554E-2</v>
      </c>
      <c r="JB135" s="105">
        <f t="shared" ca="1" si="740"/>
        <v>1.2689342852634081E-2</v>
      </c>
      <c r="JC135" s="105">
        <f t="shared" ca="1" si="741"/>
        <v>1.2259683900765539E-2</v>
      </c>
      <c r="JD135" s="105">
        <f t="shared" ca="1" si="742"/>
        <v>1.1836334751299383E-2</v>
      </c>
      <c r="JE135" s="105">
        <f t="shared" ca="1" si="743"/>
        <v>1.1420124587220812E-2</v>
      </c>
      <c r="JF135" s="105">
        <f t="shared" ca="1" si="744"/>
        <v>1.1011761924249257E-2</v>
      </c>
      <c r="JG135" s="105">
        <f t="shared" ca="1" si="745"/>
        <v>1.0611844704778573E-2</v>
      </c>
      <c r="JH135" s="105">
        <f t="shared" ca="1" si="746"/>
        <v>1.0220869924900164E-2</v>
      </c>
      <c r="JI135" s="105">
        <f t="shared" ca="1" si="747"/>
        <v>9.8392427630820071E-3</v>
      </c>
      <c r="JJ135" s="105">
        <f t="shared" ca="1" si="748"/>
        <v>9.4672851917283977E-3</v>
      </c>
      <c r="JK135" s="105">
        <f t="shared" ca="1" si="749"/>
        <v>9.1052440632208593E-3</v>
      </c>
      <c r="JL135" s="105">
        <f t="shared" ca="1" si="750"/>
        <v>8.7532986704240076E-3</v>
      </c>
      <c r="JM135" s="105">
        <f t="shared" ca="1" si="751"/>
        <v>8.4115677883717637E-3</v>
      </c>
      <c r="JN135" s="105">
        <f t="shared" ca="1" si="752"/>
        <v>8.080116209093954E-3</v>
      </c>
      <c r="JO135" s="105">
        <f t="shared" ca="1" si="753"/>
        <v>7.7589607856162358E-3</v>
      </c>
      <c r="JP135" s="105">
        <f t="shared" ca="1" si="754"/>
        <v>7.4480760041682912E-3</v>
      </c>
      <c r="JQ135" s="105">
        <f t="shared" ca="1" si="755"/>
        <v>7.1473991058283318E-3</v>
      </c>
      <c r="JR135" s="105">
        <f t="shared" ca="1" si="756"/>
        <v>6.8568347802506991E-3</v>
      </c>
      <c r="JS135" s="105">
        <f t="shared" ca="1" si="757"/>
        <v>6.5762594550352552E-3</v>
      </c>
      <c r="JT135" s="105">
        <f t="shared" ca="1" si="758"/>
        <v>6.3055252046409112E-3</v>
      </c>
      <c r="JU135" s="105">
        <f t="shared" ca="1" si="759"/>
        <v>6.044463302798485E-3</v>
      </c>
      <c r="JV135" s="105">
        <f t="shared" ca="1" si="760"/>
        <v>5.7928874420424235E-3</v>
      </c>
      <c r="JW135" s="105">
        <f t="shared" ca="1" si="761"/>
        <v>5.550596643464756E-3</v>
      </c>
      <c r="JX135" s="105">
        <f t="shared" ca="1" si="762"/>
        <v>5.3173778790690353E-3</v>
      </c>
      <c r="JY135" s="105">
        <f t="shared" ca="1" si="763"/>
        <v>5.0930084282356566E-3</v>
      </c>
      <c r="JZ135" s="105">
        <f t="shared" ca="1" si="764"/>
        <v>4.8772579888702716E-3</v>
      </c>
      <c r="KA135" s="105">
        <f t="shared" ca="1" si="765"/>
        <v>4.6698905627790997E-3</v>
      </c>
      <c r="KB135" s="105">
        <f t="shared" ca="1" si="766"/>
        <v>4.4706661337562334E-3</v>
      </c>
      <c r="KC135" s="105">
        <f t="shared" ca="1" si="767"/>
        <v>4.279342155803478E-3</v>
      </c>
      <c r="KD135" s="105">
        <f t="shared" ca="1" si="768"/>
        <v>4.0956748678158085E-3</v>
      </c>
      <c r="KE135" s="105">
        <f t="shared" ca="1" si="769"/>
        <v>3.9194204500199612E-3</v>
      </c>
      <c r="KF135" s="105">
        <f t="shared" ca="1" si="770"/>
        <v>3.7503360363978513E-3</v>
      </c>
      <c r="KG135" s="105">
        <f t="shared" ca="1" si="771"/>
        <v>3.5881805963496722E-3</v>
      </c>
      <c r="KH135" s="105">
        <f t="shared" ca="1" si="772"/>
        <v>3.4327156978545743E-3</v>
      </c>
      <c r="KI135" s="105">
        <f t="shared" ca="1" si="773"/>
        <v>3.2837061634933356E-3</v>
      </c>
      <c r="KJ135" s="105">
        <f t="shared" ca="1" si="774"/>
        <v>3.1409206297986613E-3</v>
      </c>
      <c r="KK135" s="105">
        <f t="shared" ca="1" si="775"/>
        <v>3.0041320195789739E-3</v>
      </c>
      <c r="KL135" s="105">
        <f t="shared" ca="1" si="776"/>
        <v>2.8731179360804711E-3</v>
      </c>
      <c r="KM135" s="105">
        <f t="shared" ca="1" si="777"/>
        <v>2.7476609871036409E-3</v>
      </c>
      <c r="KN135" s="105">
        <f t="shared" ca="1" si="778"/>
        <v>2.6275490465248958E-3</v>
      </c>
      <c r="KO135" s="105">
        <f t="shared" ca="1" si="779"/>
        <v>5.8106162748596243E-2</v>
      </c>
      <c r="KP135" s="102"/>
      <c r="KQ135" s="106">
        <f t="shared" ca="1" si="780"/>
        <v>0.50275400105383183</v>
      </c>
      <c r="KR135" s="107">
        <f t="shared" ca="1" si="781"/>
        <v>0.34315279828139467</v>
      </c>
    </row>
    <row r="136" spans="1:304" s="63" customFormat="1" ht="15.5" x14ac:dyDescent="0.35">
      <c r="A136" s="62"/>
      <c r="B136" s="67" t="s">
        <v>238</v>
      </c>
      <c r="C136" s="95">
        <f t="shared" si="782"/>
        <v>1481777</v>
      </c>
      <c r="D136" s="75">
        <f ca="1">'Stochastic inputs'!H157</f>
        <v>27.412175000000005</v>
      </c>
      <c r="E136" s="75">
        <v>13.055469</v>
      </c>
      <c r="F136" s="96">
        <v>27.220289775000005</v>
      </c>
      <c r="G136" s="96">
        <v>12.964080717</v>
      </c>
      <c r="H136" s="97">
        <f t="shared" ca="1" si="636"/>
        <v>3.2087709925662802</v>
      </c>
      <c r="I136" s="97">
        <f t="shared" ca="1" si="637"/>
        <v>0.45214215729633539</v>
      </c>
      <c r="J136" s="98">
        <f t="shared" si="638"/>
        <v>3.2017463776293158</v>
      </c>
      <c r="K136" s="98">
        <f t="shared" si="639"/>
        <v>0.45214215729633539</v>
      </c>
      <c r="L136" s="98"/>
      <c r="M136" s="99">
        <v>1726493</v>
      </c>
      <c r="N136" s="98"/>
      <c r="O136" s="97">
        <f t="shared" ca="1" si="640"/>
        <v>3.2087709925662802</v>
      </c>
      <c r="P136" s="97">
        <f t="shared" ca="1" si="640"/>
        <v>0.45214215729633539</v>
      </c>
      <c r="Q136" s="99">
        <v>1481777</v>
      </c>
      <c r="R136" s="100">
        <v>1521712</v>
      </c>
      <c r="S136" s="99">
        <v>1561153</v>
      </c>
      <c r="T136" s="100">
        <v>1597576</v>
      </c>
      <c r="U136" s="99">
        <v>1628487</v>
      </c>
      <c r="V136" s="100">
        <v>1654595</v>
      </c>
      <c r="W136" s="99">
        <v>1680149</v>
      </c>
      <c r="X136" s="100">
        <v>1705249</v>
      </c>
      <c r="Y136" s="99">
        <v>1721788</v>
      </c>
      <c r="Z136" s="100">
        <v>1726493</v>
      </c>
      <c r="AA136" s="98"/>
      <c r="AB136" s="98">
        <f t="shared" si="641"/>
        <v>3.2017463776293158</v>
      </c>
      <c r="AC136" s="98">
        <f t="shared" si="641"/>
        <v>0.45214215729633539</v>
      </c>
      <c r="AD136" s="101">
        <f t="shared" ca="1" si="642"/>
        <v>328491.22430250101</v>
      </c>
      <c r="AE136" s="101">
        <f t="shared" ca="1" si="643"/>
        <v>28103.76674518708</v>
      </c>
      <c r="AF136" s="101">
        <f t="shared" ca="1" si="644"/>
        <v>28543.004815546486</v>
      </c>
      <c r="AG136" s="101">
        <f t="shared" ca="1" si="645"/>
        <v>28872.177450262585</v>
      </c>
      <c r="AH136" s="101">
        <f t="shared" ca="1" si="646"/>
        <v>29096.267457189741</v>
      </c>
      <c r="AI136" s="101">
        <f t="shared" ca="1" si="647"/>
        <v>29220.915235299162</v>
      </c>
      <c r="AJ136" s="101">
        <f t="shared" ca="1" si="648"/>
        <v>29252.23907220062</v>
      </c>
      <c r="AK136" s="101">
        <f t="shared" ca="1" si="649"/>
        <v>29196.67710383291</v>
      </c>
      <c r="AL136" s="101">
        <f t="shared" ca="1" si="650"/>
        <v>29060.850409005092</v>
      </c>
      <c r="AM136" s="101">
        <f t="shared" ca="1" si="651"/>
        <v>28851.446203689105</v>
      </c>
      <c r="AN136" s="101">
        <f t="shared" ca="1" si="652"/>
        <v>28575.119763049046</v>
      </c>
      <c r="AO136" s="101">
        <f t="shared" ca="1" si="653"/>
        <v>28238.41349698908</v>
      </c>
      <c r="AP136" s="101">
        <f t="shared" ca="1" si="654"/>
        <v>27847.691506411658</v>
      </c>
      <c r="AQ136" s="101">
        <f t="shared" ca="1" si="655"/>
        <v>27409.087926805641</v>
      </c>
      <c r="AR136" s="101">
        <f t="shared" ca="1" si="656"/>
        <v>26928.467401735183</v>
      </c>
      <c r="AS136" s="101">
        <f t="shared" ca="1" si="657"/>
        <v>26411.396104511805</v>
      </c>
      <c r="AT136" s="101">
        <f t="shared" ca="1" si="658"/>
        <v>25863.121828162057</v>
      </c>
      <c r="AU136" s="101">
        <f t="shared" ca="1" si="659"/>
        <v>25288.561781294182</v>
      </c>
      <c r="AV136" s="101">
        <f t="shared" ca="1" si="660"/>
        <v>24692.296852784853</v>
      </c>
      <c r="AW136" s="101">
        <f t="shared" ca="1" si="661"/>
        <v>24078.571235240353</v>
      </c>
      <c r="AX136" s="101">
        <f t="shared" ca="1" si="662"/>
        <v>23451.296421850537</v>
      </c>
      <c r="AY136" s="101">
        <f t="shared" ca="1" si="663"/>
        <v>22814.058710461377</v>
      </c>
      <c r="AZ136" s="101">
        <f t="shared" ca="1" si="664"/>
        <v>22170.129460530934</v>
      </c>
      <c r="BA136" s="101">
        <f t="shared" ca="1" si="665"/>
        <v>21522.477451930808</v>
      </c>
      <c r="BB136" s="101">
        <f t="shared" ca="1" si="666"/>
        <v>20873.782788751476</v>
      </c>
      <c r="BC136" s="101">
        <f t="shared" ca="1" si="667"/>
        <v>20226.451876167488</v>
      </c>
      <c r="BD136" s="101">
        <f t="shared" ca="1" si="668"/>
        <v>19582.633074242749</v>
      </c>
      <c r="BE136" s="101">
        <f t="shared" ca="1" si="669"/>
        <v>18944.23269964863</v>
      </c>
      <c r="BF136" s="101">
        <f t="shared" ca="1" si="670"/>
        <v>18312.931105177973</v>
      </c>
      <c r="BG136" s="101">
        <f t="shared" ca="1" si="671"/>
        <v>17690.198618251416</v>
      </c>
      <c r="BH136" s="101">
        <f t="shared" ca="1" si="672"/>
        <v>17077.311163991526</v>
      </c>
      <c r="BI136" s="101">
        <f t="shared" ca="1" si="673"/>
        <v>16475.365436572705</v>
      </c>
      <c r="BJ136" s="101">
        <f t="shared" ca="1" si="674"/>
        <v>15885.293515016212</v>
      </c>
      <c r="BK136" s="101">
        <f t="shared" ca="1" si="675"/>
        <v>15307.876847108235</v>
      </c>
      <c r="BL136" s="101">
        <f t="shared" ca="1" si="676"/>
        <v>14743.759548194263</v>
      </c>
      <c r="BM136" s="101">
        <f t="shared" ca="1" si="677"/>
        <v>14193.460980803713</v>
      </c>
      <c r="BN136" s="101">
        <f t="shared" ca="1" si="678"/>
        <v>13657.3875969113</v>
      </c>
      <c r="BO136" s="101">
        <f t="shared" ca="1" si="679"/>
        <v>13135.844037541505</v>
      </c>
      <c r="BP136" s="101">
        <f t="shared" ca="1" si="680"/>
        <v>12629.04349487439</v>
      </c>
      <c r="BQ136" s="101">
        <f t="shared" ca="1" si="681"/>
        <v>12137.117350212475</v>
      </c>
      <c r="BR136" s="101">
        <f t="shared" ca="1" si="682"/>
        <v>11660.12410766669</v>
      </c>
      <c r="BS136" s="101">
        <f t="shared" ca="1" si="683"/>
        <v>11198.057648245385</v>
      </c>
      <c r="BT136" s="101">
        <f t="shared" ca="1" si="684"/>
        <v>10750.854832679641</v>
      </c>
      <c r="BU136" s="101">
        <f t="shared" ca="1" si="685"/>
        <v>10318.402483766429</v>
      </c>
      <c r="BV136" s="101">
        <f t="shared" ca="1" si="686"/>
        <v>9900.54378067992</v>
      </c>
      <c r="BW136" s="101">
        <f t="shared" ca="1" si="687"/>
        <v>9497.0840985257892</v>
      </c>
      <c r="BX136" s="101">
        <f t="shared" ca="1" si="688"/>
        <v>9107.7963267377672</v>
      </c>
      <c r="BY136" s="101">
        <f t="shared" ca="1" si="689"/>
        <v>8732.425699691612</v>
      </c>
      <c r="BZ136" s="101">
        <f t="shared" ca="1" si="690"/>
        <v>8370.6941723339678</v>
      </c>
      <c r="CA136" s="101">
        <f t="shared" ca="1" si="691"/>
        <v>8022.3043727828644</v>
      </c>
      <c r="CB136" s="101">
        <f t="shared" ca="1" si="692"/>
        <v>7686.9431627136228</v>
      </c>
      <c r="CC136" s="101">
        <f t="shared" ca="1" si="693"/>
        <v>7364.2848351451657</v>
      </c>
      <c r="CD136" s="101">
        <f t="shared" ca="1" si="694"/>
        <v>7053.9939778195021</v>
      </c>
      <c r="CE136" s="101">
        <f t="shared" ca="1" si="695"/>
        <v>6755.7280289601222</v>
      </c>
      <c r="CF136" s="101">
        <f t="shared" ca="1" si="696"/>
        <v>6469.1395506919034</v>
      </c>
      <c r="CG136" s="101">
        <f t="shared" ca="1" si="697"/>
        <v>6193.8782439182842</v>
      </c>
      <c r="CH136" s="101">
        <f t="shared" ca="1" si="698"/>
        <v>5929.592726955404</v>
      </c>
      <c r="CI136" s="101">
        <f t="shared" ca="1" si="699"/>
        <v>5675.93209876123</v>
      </c>
      <c r="CJ136" s="101">
        <f t="shared" ca="1" si="700"/>
        <v>5432.5473061819348</v>
      </c>
      <c r="CK136" s="101">
        <f t="shared" ca="1" si="701"/>
        <v>5199.0923332427055</v>
      </c>
      <c r="CL136" s="101">
        <f t="shared" ca="1" si="702"/>
        <v>4975.2252292035055</v>
      </c>
      <c r="CM136" s="101">
        <f t="shared" ca="1" si="703"/>
        <v>4760.6089908356789</v>
      </c>
      <c r="CN136" s="101">
        <f t="shared" ca="1" si="704"/>
        <v>4554.9123131709257</v>
      </c>
      <c r="CO136" s="101">
        <f t="shared" ca="1" si="705"/>
        <v>4357.8102218523918</v>
      </c>
      <c r="CP136" s="101">
        <f t="shared" ca="1" si="706"/>
        <v>4168.984599142841</v>
      </c>
      <c r="CQ136" s="101">
        <f t="shared" ca="1" si="707"/>
        <v>3988.1246146502817</v>
      </c>
      <c r="CR136" s="101">
        <f t="shared" ca="1" si="708"/>
        <v>88799.965373707077</v>
      </c>
      <c r="CS136" s="102">
        <f t="shared" ca="1" si="709"/>
        <v>1481777</v>
      </c>
      <c r="CT136" s="74">
        <f t="shared" si="783"/>
        <v>335378.22715247719</v>
      </c>
      <c r="CU136" s="74">
        <f t="shared" si="784"/>
        <v>28423.14998669691</v>
      </c>
      <c r="CV136" s="74">
        <f t="shared" si="785"/>
        <v>28839.846392623116</v>
      </c>
      <c r="CW136" s="74">
        <f t="shared" si="786"/>
        <v>29145.368886808472</v>
      </c>
      <c r="CX136" s="74">
        <f t="shared" si="787"/>
        <v>29345.037264358733</v>
      </c>
      <c r="CY136" s="74">
        <f t="shared" si="788"/>
        <v>29444.801096110594</v>
      </c>
      <c r="CZ136" s="74">
        <f t="shared" si="789"/>
        <v>29451.05835844636</v>
      </c>
      <c r="DA136" s="74">
        <f t="shared" si="790"/>
        <v>29370.496728521266</v>
      </c>
      <c r="DB136" s="74">
        <f t="shared" si="791"/>
        <v>29209.956819998362</v>
      </c>
      <c r="DC136" s="74">
        <f t="shared" ca="1" si="710"/>
        <v>28851.446203689105</v>
      </c>
      <c r="DD136" s="74">
        <f t="shared" si="792"/>
        <v>28676.392298500778</v>
      </c>
      <c r="DE136" s="74">
        <f t="shared" si="793"/>
        <v>28316.863593951097</v>
      </c>
      <c r="DF136" s="74">
        <f t="shared" si="794"/>
        <v>27904.20547594364</v>
      </c>
      <c r="DG136" s="74">
        <f t="shared" si="795"/>
        <v>27444.640816070976</v>
      </c>
      <c r="DH136" s="74">
        <f t="shared" si="796"/>
        <v>26944.102426003232</v>
      </c>
      <c r="DI136" s="74">
        <f t="shared" si="797"/>
        <v>26408.206125409091</v>
      </c>
      <c r="DJ136" s="74">
        <f t="shared" si="798"/>
        <v>25842.232842276939</v>
      </c>
      <c r="DK136" s="74">
        <f t="shared" si="799"/>
        <v>25251.118348788255</v>
      </c>
      <c r="DL136" s="74">
        <f t="shared" si="800"/>
        <v>24639.449370630224</v>
      </c>
      <c r="DM136" s="74">
        <f t="shared" si="801"/>
        <v>24011.464942467712</v>
      </c>
      <c r="DN136" s="74">
        <f t="shared" si="802"/>
        <v>23371.062013327752</v>
      </c>
      <c r="DO136" s="74">
        <f t="shared" si="803"/>
        <v>22721.804429964839</v>
      </c>
      <c r="DP136" s="74">
        <f t="shared" si="804"/>
        <v>22066.934542149811</v>
      </c>
      <c r="DQ136" s="74">
        <f t="shared" si="805"/>
        <v>21409.386780241217</v>
      </c>
      <c r="DR136" s="74">
        <f t="shared" si="806"/>
        <v>20751.802651956772</v>
      </c>
      <c r="DS136" s="74">
        <f t="shared" si="807"/>
        <v>20096.546691849191</v>
      </c>
      <c r="DT136" s="74">
        <f t="shared" si="808"/>
        <v>19445.722974040993</v>
      </c>
      <c r="DU136" s="74">
        <f t="shared" si="809"/>
        <v>18801.191866610719</v>
      </c>
      <c r="DV136" s="74">
        <f t="shared" si="810"/>
        <v>18164.586765377248</v>
      </c>
      <c r="DW136" s="74">
        <f t="shared" si="811"/>
        <v>17537.330596313503</v>
      </c>
      <c r="DX136" s="74">
        <f t="shared" si="812"/>
        <v>16920.651920155713</v>
      </c>
      <c r="DY136" s="74">
        <f t="shared" si="813"/>
        <v>16315.60051072874</v>
      </c>
      <c r="DZ136" s="74">
        <f t="shared" si="814"/>
        <v>15723.062310654101</v>
      </c>
      <c r="EA136" s="74">
        <f t="shared" si="815"/>
        <v>15143.773695249251</v>
      </c>
      <c r="EB136" s="74">
        <f t="shared" si="816"/>
        <v>14578.334998054313</v>
      </c>
      <c r="EC136" s="74">
        <f t="shared" si="817"/>
        <v>14027.22327016794</v>
      </c>
      <c r="ED136" s="74">
        <f t="shared" si="818"/>
        <v>13490.804260947027</v>
      </c>
      <c r="EE136" s="74">
        <f t="shared" si="819"/>
        <v>12969.343620046326</v>
      </c>
      <c r="EF136" s="74">
        <f t="shared" si="820"/>
        <v>12463.017330747849</v>
      </c>
      <c r="EG136" s="74">
        <f t="shared" si="821"/>
        <v>11971.921392300601</v>
      </c>
      <c r="EH136" s="74">
        <f t="shared" si="822"/>
        <v>11496.080775025939</v>
      </c>
      <c r="EI136" s="74">
        <f t="shared" si="823"/>
        <v>11035.45767639173</v>
      </c>
      <c r="EJ136" s="74">
        <f t="shared" si="824"/>
        <v>10589.959109507829</v>
      </c>
      <c r="EK136" s="74">
        <f t="shared" si="825"/>
        <v>10159.443857597569</v>
      </c>
      <c r="EL136" s="74">
        <f t="shared" si="826"/>
        <v>9743.7288293510719</v>
      </c>
      <c r="EM136" s="74">
        <f t="shared" si="827"/>
        <v>9342.5948505752949</v>
      </c>
      <c r="EN136" s="74">
        <f t="shared" si="828"/>
        <v>8955.7919276341054</v>
      </c>
      <c r="EO136" s="74">
        <f t="shared" si="829"/>
        <v>8583.0440176743232</v>
      </c>
      <c r="EP136" s="74">
        <f t="shared" si="830"/>
        <v>8224.0533398688567</v>
      </c>
      <c r="EQ136" s="74">
        <f t="shared" si="831"/>
        <v>7878.5042608330086</v>
      </c>
      <c r="ER136" s="74">
        <f t="shared" si="832"/>
        <v>7546.0667860863341</v>
      </c>
      <c r="ES136" s="74">
        <f t="shared" si="833"/>
        <v>7226.3996880401864</v>
      </c>
      <c r="ET136" s="74">
        <f t="shared" si="834"/>
        <v>6919.1532994680601</v>
      </c>
      <c r="EU136" s="74">
        <f t="shared" si="835"/>
        <v>6623.9719998472265</v>
      </c>
      <c r="EV136" s="74">
        <f t="shared" si="836"/>
        <v>6340.4964203828204</v>
      </c>
      <c r="EW136" s="74">
        <f t="shared" si="837"/>
        <v>6068.3653919143599</v>
      </c>
      <c r="EX136" s="74">
        <f t="shared" si="838"/>
        <v>5807.2176583554383</v>
      </c>
      <c r="EY136" s="74">
        <f t="shared" si="839"/>
        <v>5556.6933767530418</v>
      </c>
      <c r="EZ136" s="74">
        <f t="shared" si="840"/>
        <v>5316.4354236055597</v>
      </c>
      <c r="FA136" s="74">
        <f t="shared" si="841"/>
        <v>5086.0905256014248</v>
      </c>
      <c r="FB136" s="74">
        <f t="shared" si="842"/>
        <v>4865.3102316165068</v>
      </c>
      <c r="FC136" s="74">
        <f t="shared" si="843"/>
        <v>4653.7517414766717</v>
      </c>
      <c r="FD136" s="74">
        <f t="shared" si="844"/>
        <v>4451.0786057773303</v>
      </c>
      <c r="FE136" s="74">
        <f t="shared" si="845"/>
        <v>4256.9613098944956</v>
      </c>
      <c r="FF136" s="74">
        <f t="shared" si="846"/>
        <v>4071.0777542127012</v>
      </c>
      <c r="FG136" s="74">
        <f t="shared" si="847"/>
        <v>3893.1136416090958</v>
      </c>
      <c r="FH136" s="74">
        <f t="shared" si="848"/>
        <v>86093.119805813272</v>
      </c>
      <c r="FI136" s="102">
        <f t="shared" ca="1" si="711"/>
        <v>1481652.13005557</v>
      </c>
      <c r="FJ136" s="62"/>
      <c r="FK136" s="103">
        <f t="shared" ca="1" si="632"/>
        <v>0.22168735531898592</v>
      </c>
      <c r="FL136" s="103">
        <f t="shared" ca="1" si="632"/>
        <v>1.8966259258435703E-2</v>
      </c>
      <c r="FM136" s="103">
        <f t="shared" ca="1" si="632"/>
        <v>1.926268582623869E-2</v>
      </c>
      <c r="FN136" s="103">
        <f t="shared" ca="1" si="632"/>
        <v>1.948483304185622E-2</v>
      </c>
      <c r="FO136" s="103">
        <f t="shared" ca="1" si="632"/>
        <v>1.9636063629810518E-2</v>
      </c>
      <c r="FP136" s="103">
        <f t="shared" ca="1" si="632"/>
        <v>1.9720184100103566E-2</v>
      </c>
      <c r="FQ136" s="103">
        <f t="shared" ca="1" si="632"/>
        <v>1.9741323473235595E-2</v>
      </c>
      <c r="FR136" s="103">
        <f t="shared" ca="1" si="632"/>
        <v>1.9703826624271337E-2</v>
      </c>
      <c r="FS136" s="103">
        <f t="shared" ca="1" si="632"/>
        <v>1.9612161890085411E-2</v>
      </c>
      <c r="FT136" s="103">
        <f t="shared" ca="1" si="632"/>
        <v>1.9470842241234076E-2</v>
      </c>
      <c r="FU136" s="103">
        <f t="shared" ca="1" si="632"/>
        <v>1.9284359092528125E-2</v>
      </c>
      <c r="FV136" s="103">
        <f t="shared" ca="1" si="632"/>
        <v>1.9057127689921682E-2</v>
      </c>
      <c r="FW136" s="103">
        <f t="shared" ca="1" si="632"/>
        <v>1.8793442944796457E-2</v>
      </c>
      <c r="FX136" s="103">
        <f t="shared" ca="1" si="631"/>
        <v>1.849744457283764E-2</v>
      </c>
      <c r="FY136" s="103">
        <f t="shared" ca="1" si="631"/>
        <v>1.8173090418959925E-2</v>
      </c>
      <c r="FZ136" s="103">
        <f t="shared" ca="1" si="631"/>
        <v>1.7824136900837173E-2</v>
      </c>
      <c r="GA136" s="103">
        <f t="shared" ca="1" si="631"/>
        <v>1.7454125572310852E-2</v>
      </c>
      <c r="GB136" s="103">
        <f t="shared" ca="1" si="631"/>
        <v>1.7066374887242941E-2</v>
      </c>
      <c r="GC136" s="103">
        <f t="shared" ca="1" si="631"/>
        <v>1.6663976328951557E-2</v>
      </c>
      <c r="GD136" s="103">
        <f t="shared" ca="1" si="631"/>
        <v>1.6249794156097952E-2</v>
      </c>
      <c r="GE136" s="103">
        <f t="shared" ca="1" si="631"/>
        <v>1.582646810002486E-2</v>
      </c>
      <c r="GF136" s="103">
        <f t="shared" ca="1" si="631"/>
        <v>1.5396418428995305E-2</v>
      </c>
      <c r="GG136" s="103">
        <f t="shared" ca="1" si="631"/>
        <v>1.4961852870257086E-2</v>
      </c>
      <c r="GH136" s="103">
        <f t="shared" ca="1" si="631"/>
        <v>1.4524774950570031E-2</v>
      </c>
      <c r="GI136" s="103">
        <f t="shared" ca="1" si="631"/>
        <v>1.408699337940289E-2</v>
      </c>
      <c r="GJ136" s="103">
        <f t="shared" ca="1" si="631"/>
        <v>1.3650132156301176E-2</v>
      </c>
      <c r="GK136" s="103">
        <f t="shared" ca="1" si="631"/>
        <v>1.3215641135098433E-2</v>
      </c>
      <c r="GL136" s="103">
        <f t="shared" ca="1" si="631"/>
        <v>1.2784806822921824E-2</v>
      </c>
      <c r="GM136" s="103">
        <f t="shared" ca="1" si="631"/>
        <v>1.2358763231699489E-2</v>
      </c>
      <c r="GN136" s="103">
        <f t="shared" ca="1" si="712"/>
        <v>1.1938502634506687E-2</v>
      </c>
      <c r="GO136" s="103">
        <f t="shared" ca="1" si="712"/>
        <v>1.152488610903768E-2</v>
      </c>
      <c r="GP136" s="103">
        <f t="shared" ca="1" si="712"/>
        <v>1.1118653776224563E-2</v>
      </c>
      <c r="GQ136" s="103">
        <f t="shared" ca="1" si="712"/>
        <v>1.0720434663931355E-2</v>
      </c>
      <c r="GR136" s="103">
        <f t="shared" ca="1" si="712"/>
        <v>1.0330756144216191E-2</v>
      </c>
      <c r="GS136" s="103">
        <f t="shared" ca="1" si="849"/>
        <v>9.9500529082272582E-3</v>
      </c>
      <c r="GT136" s="103">
        <f t="shared" ca="1" si="849"/>
        <v>9.5786754557559695E-3</v>
      </c>
      <c r="GU136" s="103">
        <f t="shared" ca="1" si="849"/>
        <v>9.2168980871691897E-3</v>
      </c>
      <c r="GV136" s="103">
        <f t="shared" ca="1" si="849"/>
        <v>8.8649263941480427E-3</v>
      </c>
      <c r="GW136" s="103">
        <f t="shared" ca="1" si="849"/>
        <v>8.5229042527144028E-3</v>
      </c>
      <c r="GX136" s="103">
        <f t="shared" ca="1" si="849"/>
        <v>8.1909203275610798E-3</v>
      </c>
      <c r="GY136" s="103">
        <f t="shared" ca="1" si="849"/>
        <v>7.8690141010872017E-3</v>
      </c>
      <c r="GZ136" s="103">
        <f t="shared" ca="1" si="849"/>
        <v>7.5571814437971332E-3</v>
      </c>
      <c r="HA136" s="103">
        <f t="shared" ca="1" si="849"/>
        <v>7.2553797451840873E-3</v>
      </c>
      <c r="HB136" s="103">
        <f t="shared" ca="1" si="849"/>
        <v>6.9635326258717942E-3</v>
      </c>
      <c r="HC136" s="103">
        <f t="shared" ca="1" si="849"/>
        <v>6.6815342529138464E-3</v>
      </c>
      <c r="HD136" s="103">
        <f t="shared" ca="1" si="849"/>
        <v>6.4092532807067384E-3</v>
      </c>
      <c r="HE136" s="103">
        <f t="shared" ca="1" si="849"/>
        <v>6.1465364401915856E-3</v>
      </c>
      <c r="HF136" s="103">
        <f t="shared" ca="1" si="635"/>
        <v>5.8932117988682586E-3</v>
      </c>
      <c r="HG136" s="103">
        <f t="shared" ca="1" si="635"/>
        <v>5.6490917137558272E-3</v>
      </c>
      <c r="HH136" s="103">
        <f t="shared" ca="1" si="634"/>
        <v>5.4139754988657973E-3</v>
      </c>
      <c r="HI136" s="103">
        <f t="shared" ca="1" si="634"/>
        <v>5.1876518279833084E-3</v>
      </c>
      <c r="HJ136" s="103">
        <f t="shared" ca="1" si="633"/>
        <v>4.9699008927424071E-3</v>
      </c>
      <c r="HK136" s="103">
        <f t="shared" ca="1" si="633"/>
        <v>4.7604963350217355E-3</v>
      </c>
      <c r="HL136" s="103">
        <f t="shared" ca="1" si="633"/>
        <v>4.5592069717373951E-3</v>
      </c>
      <c r="HM136" s="103">
        <f t="shared" ca="1" si="633"/>
        <v>4.3657983290953384E-3</v>
      </c>
      <c r="HN136" s="103">
        <f t="shared" ca="1" si="633"/>
        <v>4.1800340023622207E-3</v>
      </c>
      <c r="HO136" s="103">
        <f t="shared" ca="1" si="633"/>
        <v>4.0016768562040061E-3</v>
      </c>
      <c r="HP136" s="103">
        <f t="shared" ca="1" si="633"/>
        <v>3.8304900796551911E-3</v>
      </c>
      <c r="HQ136" s="103">
        <f t="shared" ca="1" si="633"/>
        <v>3.666238108826048E-3</v>
      </c>
      <c r="HR136" s="103">
        <f t="shared" ca="1" si="633"/>
        <v>3.5086874295138242E-3</v>
      </c>
      <c r="HS136" s="103">
        <f t="shared" ca="1" si="633"/>
        <v>3.3576072710019829E-3</v>
      </c>
      <c r="HT136" s="103">
        <f t="shared" ca="1" si="633"/>
        <v>3.2127702014781434E-3</v>
      </c>
      <c r="HU136" s="103">
        <f t="shared" ca="1" si="629"/>
        <v>3.0739526346885704E-3</v>
      </c>
      <c r="HV136" s="103">
        <f t="shared" ca="1" si="628"/>
        <v>2.9409352566900364E-3</v>
      </c>
      <c r="HW136" s="103">
        <f t="shared" ca="1" si="628"/>
        <v>2.8135033808345256E-3</v>
      </c>
      <c r="HX136" s="103">
        <f t="shared" ca="1" si="628"/>
        <v>2.6914472384510502E-3</v>
      </c>
      <c r="HY136" s="103">
        <f t="shared" ca="1" si="628"/>
        <v>5.9928022484967085E-2</v>
      </c>
      <c r="HZ136" s="104">
        <f t="shared" ca="1" si="850"/>
        <v>0.50890899987669913</v>
      </c>
      <c r="IA136" s="105">
        <f t="shared" ca="1" si="713"/>
        <v>0.22635423008496514</v>
      </c>
      <c r="IB136" s="105">
        <f t="shared" ca="1" si="714"/>
        <v>1.9183416545711634E-2</v>
      </c>
      <c r="IC136" s="105">
        <f t="shared" ca="1" si="715"/>
        <v>1.9464654224565833E-2</v>
      </c>
      <c r="ID136" s="105">
        <f t="shared" ca="1" si="716"/>
        <v>1.9670858155966316E-2</v>
      </c>
      <c r="IE136" s="105">
        <f t="shared" ca="1" si="717"/>
        <v>1.9805618788033687E-2</v>
      </c>
      <c r="IF136" s="105">
        <f t="shared" ca="1" si="718"/>
        <v>1.9872951618546422E-2</v>
      </c>
      <c r="IG136" s="105">
        <f t="shared" ca="1" si="719"/>
        <v>1.9877174784165959E-2</v>
      </c>
      <c r="IH136" s="105">
        <f t="shared" ca="1" si="720"/>
        <v>1.9822801947053329E-2</v>
      </c>
      <c r="II136" s="105">
        <f t="shared" ca="1" si="721"/>
        <v>1.9714449989622618E-2</v>
      </c>
      <c r="IJ136" s="105">
        <f t="shared" ca="1" si="722"/>
        <v>1.9472483195233564E-2</v>
      </c>
      <c r="IK136" s="105">
        <f t="shared" ca="1" si="723"/>
        <v>1.9354335418412454E-2</v>
      </c>
      <c r="IL136" s="105">
        <f t="shared" ca="1" si="724"/>
        <v>1.9111681493610151E-2</v>
      </c>
      <c r="IM136" s="105">
        <f t="shared" ca="1" si="725"/>
        <v>1.8833169345153292E-2</v>
      </c>
      <c r="IN136" s="105">
        <f t="shared" ca="1" si="726"/>
        <v>1.8522998927583394E-2</v>
      </c>
      <c r="IO136" s="105">
        <f t="shared" ca="1" si="727"/>
        <v>1.8185174427544394E-2</v>
      </c>
      <c r="IP136" s="105">
        <f t="shared" ca="1" si="728"/>
        <v>1.7823486086723097E-2</v>
      </c>
      <c r="IQ136" s="105">
        <f t="shared" ca="1" si="729"/>
        <v>1.7441498120957525E-2</v>
      </c>
      <c r="IR136" s="105">
        <f t="shared" ca="1" si="730"/>
        <v>1.7042541792749423E-2</v>
      </c>
      <c r="IS136" s="105">
        <f t="shared" ca="1" si="731"/>
        <v>1.6629712785352732E-2</v>
      </c>
      <c r="IT136" s="105">
        <f t="shared" ca="1" si="732"/>
        <v>1.6205872117611812E-2</v>
      </c>
      <c r="IU136" s="105">
        <f t="shared" ca="1" si="733"/>
        <v>1.5773649927160169E-2</v>
      </c>
      <c r="IV136" s="105">
        <f t="shared" ca="1" si="734"/>
        <v>1.5335451533493661E-2</v>
      </c>
      <c r="IW136" s="105">
        <f t="shared" ca="1" si="735"/>
        <v>1.4893465270638244E-2</v>
      </c>
      <c r="IX136" s="105">
        <f t="shared" ca="1" si="736"/>
        <v>1.4449671650955105E-2</v>
      </c>
      <c r="IY136" s="105">
        <f t="shared" ca="1" si="737"/>
        <v>1.4005853486795491E-2</v>
      </c>
      <c r="IZ136" s="105">
        <f t="shared" ca="1" si="738"/>
        <v>1.3563606655156943E-2</v>
      </c>
      <c r="JA136" s="105">
        <f t="shared" ca="1" si="739"/>
        <v>1.3124351242495546E-2</v>
      </c>
      <c r="JB136" s="105">
        <f t="shared" ca="1" si="740"/>
        <v>1.2689342852634088E-2</v>
      </c>
      <c r="JC136" s="105">
        <f t="shared" ca="1" si="741"/>
        <v>1.2259683900765544E-2</v>
      </c>
      <c r="JD136" s="105">
        <f t="shared" ca="1" si="742"/>
        <v>1.1836334751299388E-2</v>
      </c>
      <c r="JE136" s="105">
        <f t="shared" ca="1" si="743"/>
        <v>1.1420124587220819E-2</v>
      </c>
      <c r="JF136" s="105">
        <f t="shared" ca="1" si="744"/>
        <v>1.1011761924249261E-2</v>
      </c>
      <c r="JG136" s="105">
        <f t="shared" ca="1" si="745"/>
        <v>1.0611844704778578E-2</v>
      </c>
      <c r="JH136" s="105">
        <f t="shared" ca="1" si="746"/>
        <v>1.0220869924900169E-2</v>
      </c>
      <c r="JI136" s="105">
        <f t="shared" ca="1" si="747"/>
        <v>9.8392427630820106E-3</v>
      </c>
      <c r="JJ136" s="105">
        <f t="shared" ca="1" si="748"/>
        <v>9.4672851917284011E-3</v>
      </c>
      <c r="JK136" s="105">
        <f t="shared" ca="1" si="749"/>
        <v>9.1052440632208645E-3</v>
      </c>
      <c r="JL136" s="105">
        <f t="shared" ca="1" si="750"/>
        <v>8.7532986704240111E-3</v>
      </c>
      <c r="JM136" s="105">
        <f t="shared" ca="1" si="751"/>
        <v>8.4115677883717672E-3</v>
      </c>
      <c r="JN136" s="105">
        <f t="shared" ca="1" si="752"/>
        <v>8.0801162090939575E-3</v>
      </c>
      <c r="JO136" s="105">
        <f t="shared" ca="1" si="753"/>
        <v>7.7589607856162384E-3</v>
      </c>
      <c r="JP136" s="105">
        <f t="shared" ca="1" si="754"/>
        <v>7.448076004168293E-3</v>
      </c>
      <c r="JQ136" s="105">
        <f t="shared" ca="1" si="755"/>
        <v>7.1473991058283344E-3</v>
      </c>
      <c r="JR136" s="105">
        <f t="shared" ca="1" si="756"/>
        <v>6.8568347802507017E-3</v>
      </c>
      <c r="JS136" s="105">
        <f t="shared" ca="1" si="757"/>
        <v>6.5762594550352578E-3</v>
      </c>
      <c r="JT136" s="105">
        <f t="shared" ca="1" si="758"/>
        <v>6.3055252046409146E-3</v>
      </c>
      <c r="JU136" s="105">
        <f t="shared" ca="1" si="759"/>
        <v>6.0444633027984876E-3</v>
      </c>
      <c r="JV136" s="105">
        <f t="shared" ca="1" si="760"/>
        <v>5.7928874420424261E-3</v>
      </c>
      <c r="JW136" s="105">
        <f t="shared" ca="1" si="761"/>
        <v>5.5505966434647586E-3</v>
      </c>
      <c r="JX136" s="105">
        <f t="shared" ca="1" si="762"/>
        <v>5.317377879069037E-3</v>
      </c>
      <c r="JY136" s="105">
        <f t="shared" ca="1" si="763"/>
        <v>5.0930084282356583E-3</v>
      </c>
      <c r="JZ136" s="105">
        <f t="shared" ca="1" si="764"/>
        <v>4.8772579888702733E-3</v>
      </c>
      <c r="KA136" s="105">
        <f t="shared" ca="1" si="765"/>
        <v>4.6698905627791014E-3</v>
      </c>
      <c r="KB136" s="105">
        <f t="shared" ca="1" si="766"/>
        <v>4.470666133756236E-3</v>
      </c>
      <c r="KC136" s="105">
        <f t="shared" ca="1" si="767"/>
        <v>4.2793421558034797E-3</v>
      </c>
      <c r="KD136" s="105">
        <f t="shared" ca="1" si="768"/>
        <v>4.0956748678158102E-3</v>
      </c>
      <c r="KE136" s="105">
        <f t="shared" ca="1" si="769"/>
        <v>3.9194204500199621E-3</v>
      </c>
      <c r="KF136" s="105">
        <f t="shared" ca="1" si="770"/>
        <v>3.7503360363978521E-3</v>
      </c>
      <c r="KG136" s="105">
        <f t="shared" ca="1" si="771"/>
        <v>3.5881805963496739E-3</v>
      </c>
      <c r="KH136" s="105">
        <f t="shared" ca="1" si="772"/>
        <v>3.4327156978545756E-3</v>
      </c>
      <c r="KI136" s="105">
        <f t="shared" ca="1" si="773"/>
        <v>3.2837061634933369E-3</v>
      </c>
      <c r="KJ136" s="105">
        <f t="shared" ca="1" si="774"/>
        <v>3.140920629798663E-3</v>
      </c>
      <c r="KK136" s="105">
        <f t="shared" ca="1" si="775"/>
        <v>3.0041320195789752E-3</v>
      </c>
      <c r="KL136" s="105">
        <f t="shared" ca="1" si="776"/>
        <v>2.8731179360804728E-3</v>
      </c>
      <c r="KM136" s="105">
        <f t="shared" ca="1" si="777"/>
        <v>2.7476609871036417E-3</v>
      </c>
      <c r="KN136" s="105">
        <f t="shared" ca="1" si="778"/>
        <v>2.6275490465248971E-3</v>
      </c>
      <c r="KO136" s="105">
        <f t="shared" ca="1" si="779"/>
        <v>5.8106162748596264E-2</v>
      </c>
      <c r="KP136" s="102"/>
      <c r="KQ136" s="106">
        <f t="shared" ca="1" si="780"/>
        <v>0.50275400105383206</v>
      </c>
      <c r="KR136" s="107">
        <f t="shared" ca="1" si="781"/>
        <v>0.34315279828139472</v>
      </c>
    </row>
    <row r="137" spans="1:304" s="63" customFormat="1" ht="15.5" x14ac:dyDescent="0.35">
      <c r="A137" s="62"/>
      <c r="B137" s="67" t="s">
        <v>239</v>
      </c>
      <c r="C137" s="95">
        <f t="shared" si="782"/>
        <v>1435922</v>
      </c>
      <c r="D137" s="75">
        <f ca="1">'Stochastic inputs'!H158</f>
        <v>27.412175000000005</v>
      </c>
      <c r="E137" s="75">
        <v>13.055469</v>
      </c>
      <c r="F137" s="96">
        <v>27.220289775000005</v>
      </c>
      <c r="G137" s="96">
        <v>12.964080717</v>
      </c>
      <c r="H137" s="97">
        <f t="shared" ca="1" si="636"/>
        <v>3.2087709925662802</v>
      </c>
      <c r="I137" s="97">
        <f t="shared" ca="1" si="637"/>
        <v>0.45214215729633539</v>
      </c>
      <c r="J137" s="98">
        <f t="shared" si="638"/>
        <v>3.2017463776293158</v>
      </c>
      <c r="K137" s="98">
        <f t="shared" si="639"/>
        <v>0.45214215729633539</v>
      </c>
      <c r="L137" s="98"/>
      <c r="M137" s="99">
        <v>1717752</v>
      </c>
      <c r="N137" s="98"/>
      <c r="O137" s="97">
        <f t="shared" ca="1" si="640"/>
        <v>3.2087709925662802</v>
      </c>
      <c r="P137" s="97">
        <f t="shared" ca="1" si="640"/>
        <v>0.45214215729633539</v>
      </c>
      <c r="Q137" s="99">
        <v>1435922</v>
      </c>
      <c r="R137" s="100">
        <v>1477892</v>
      </c>
      <c r="S137" s="99">
        <v>1517763</v>
      </c>
      <c r="T137" s="100">
        <v>1557157</v>
      </c>
      <c r="U137" s="99">
        <v>1593544</v>
      </c>
      <c r="V137" s="100">
        <v>1624448</v>
      </c>
      <c r="W137" s="99">
        <v>1650547</v>
      </c>
      <c r="X137" s="100">
        <v>1676100</v>
      </c>
      <c r="Y137" s="99">
        <v>1701190</v>
      </c>
      <c r="Z137" s="100">
        <v>1717752</v>
      </c>
      <c r="AA137" s="98"/>
      <c r="AB137" s="98">
        <f t="shared" si="641"/>
        <v>3.2017463776293158</v>
      </c>
      <c r="AC137" s="98">
        <f t="shared" si="641"/>
        <v>0.45214215729633539</v>
      </c>
      <c r="AD137" s="101">
        <f t="shared" ca="1" si="642"/>
        <v>318325.75062434893</v>
      </c>
      <c r="AE137" s="101">
        <f t="shared" ca="1" si="643"/>
        <v>27234.068926891512</v>
      </c>
      <c r="AF137" s="101">
        <f t="shared" ca="1" si="644"/>
        <v>27659.714356984314</v>
      </c>
      <c r="AG137" s="101">
        <f t="shared" ca="1" si="645"/>
        <v>27978.700431128265</v>
      </c>
      <c r="AH137" s="101">
        <f t="shared" ca="1" si="646"/>
        <v>28195.855759444778</v>
      </c>
      <c r="AI137" s="101">
        <f t="shared" ca="1" si="647"/>
        <v>28316.646193388911</v>
      </c>
      <c r="AJ137" s="101">
        <f t="shared" ca="1" si="648"/>
        <v>28347.000684335402</v>
      </c>
      <c r="AK137" s="101">
        <f t="shared" ca="1" si="649"/>
        <v>28293.158133976947</v>
      </c>
      <c r="AL137" s="101">
        <f t="shared" ca="1" si="650"/>
        <v>28161.534725535224</v>
      </c>
      <c r="AM137" s="101">
        <f t="shared" ca="1" si="651"/>
        <v>27958.610732717316</v>
      </c>
      <c r="AN137" s="101">
        <f t="shared" ca="1" si="652"/>
        <v>27690.835476861172</v>
      </c>
      <c r="AO137" s="101">
        <f t="shared" ca="1" si="653"/>
        <v>27364.548906767723</v>
      </c>
      <c r="AP137" s="101">
        <f t="shared" ca="1" si="654"/>
        <v>26985.918180178018</v>
      </c>
      <c r="AQ137" s="101">
        <f t="shared" ca="1" si="655"/>
        <v>26560.887605918171</v>
      </c>
      <c r="AR137" s="101">
        <f t="shared" ca="1" si="656"/>
        <v>26095.140340573773</v>
      </c>
      <c r="AS137" s="101">
        <f t="shared" ca="1" si="657"/>
        <v>25594.070306923913</v>
      </c>
      <c r="AT137" s="101">
        <f t="shared" ca="1" si="658"/>
        <v>25062.762900043745</v>
      </c>
      <c r="AU137" s="101">
        <f t="shared" ca="1" si="659"/>
        <v>24505.98316083966</v>
      </c>
      <c r="AV137" s="101">
        <f t="shared" ca="1" si="660"/>
        <v>23928.170218220777</v>
      </c>
      <c r="AW137" s="101">
        <f t="shared" ca="1" si="661"/>
        <v>23333.436924212485</v>
      </c>
      <c r="AX137" s="101">
        <f t="shared" ca="1" si="662"/>
        <v>22725.573727123898</v>
      </c>
      <c r="AY137" s="101">
        <f t="shared" ca="1" si="663"/>
        <v>22108.055943399799</v>
      </c>
      <c r="AZ137" s="101">
        <f t="shared" ca="1" si="664"/>
        <v>21484.053697165295</v>
      </c>
      <c r="BA137" s="101">
        <f t="shared" ca="1" si="665"/>
        <v>20856.443896572418</v>
      </c>
      <c r="BB137" s="101">
        <f t="shared" ca="1" si="666"/>
        <v>20227.823707338957</v>
      </c>
      <c r="BC137" s="101">
        <f t="shared" ca="1" si="667"/>
        <v>19600.525066140297</v>
      </c>
      <c r="BD137" s="101">
        <f t="shared" ca="1" si="668"/>
        <v>18976.629849992813</v>
      </c>
      <c r="BE137" s="101">
        <f t="shared" ca="1" si="669"/>
        <v>18357.98538278355</v>
      </c>
      <c r="BF137" s="101">
        <f t="shared" ca="1" si="670"/>
        <v>17746.220017188392</v>
      </c>
      <c r="BG137" s="101">
        <f t="shared" ca="1" si="671"/>
        <v>17142.758579946112</v>
      </c>
      <c r="BH137" s="101">
        <f t="shared" ca="1" si="672"/>
        <v>16548.837511461603</v>
      </c>
      <c r="BI137" s="101">
        <f t="shared" ca="1" si="673"/>
        <v>15965.519567663927</v>
      </c>
      <c r="BJ137" s="101">
        <f t="shared" ca="1" si="674"/>
        <v>15393.707983501639</v>
      </c>
      <c r="BK137" s="101">
        <f t="shared" ca="1" si="675"/>
        <v>14834.160024115201</v>
      </c>
      <c r="BL137" s="101">
        <f t="shared" ca="1" si="676"/>
        <v>14287.499872087501</v>
      </c>
      <c r="BM137" s="101">
        <f t="shared" ca="1" si="677"/>
        <v>13754.230817780022</v>
      </c>
      <c r="BN137" s="101">
        <f t="shared" ca="1" si="678"/>
        <v>13234.746735124158</v>
      </c>
      <c r="BO137" s="101">
        <f t="shared" ca="1" si="679"/>
        <v>12729.342837737846</v>
      </c>
      <c r="BP137" s="101">
        <f t="shared" ca="1" si="680"/>
        <v>12238.22572036617</v>
      </c>
      <c r="BQ137" s="101">
        <f t="shared" ca="1" si="681"/>
        <v>11761.52269859216</v>
      </c>
      <c r="BR137" s="101">
        <f t="shared" ca="1" si="682"/>
        <v>11299.290466061337</v>
      </c>
      <c r="BS137" s="101">
        <f t="shared" ca="1" si="683"/>
        <v>10851.523093140069</v>
      </c>
      <c r="BT137" s="101">
        <f t="shared" ca="1" si="684"/>
        <v>10418.159394464225</v>
      </c>
      <c r="BU137" s="101">
        <f t="shared" ca="1" si="685"/>
        <v>9999.089695207078</v>
      </c>
      <c r="BV137" s="101">
        <f t="shared" ca="1" si="686"/>
        <v>9594.1620275125551</v>
      </c>
      <c r="BW137" s="101">
        <f t="shared" ca="1" si="687"/>
        <v>9203.1877893389828</v>
      </c>
      <c r="BX137" s="101">
        <f t="shared" ca="1" si="688"/>
        <v>8825.9468982727813</v>
      </c>
      <c r="BY137" s="101">
        <f t="shared" ca="1" si="689"/>
        <v>8462.1924726545076</v>
      </c>
      <c r="BZ137" s="101">
        <f t="shared" ca="1" si="690"/>
        <v>8111.6550717996952</v>
      </c>
      <c r="CA137" s="101">
        <f t="shared" ca="1" si="691"/>
        <v>7774.0465262823736</v>
      </c>
      <c r="CB137" s="101">
        <f t="shared" ca="1" si="692"/>
        <v>7449.0633881414478</v>
      </c>
      <c r="CC137" s="101">
        <f t="shared" ca="1" si="693"/>
        <v>7136.3900297084629</v>
      </c>
      <c r="CD137" s="101">
        <f t="shared" ca="1" si="694"/>
        <v>6835.7014183770807</v>
      </c>
      <c r="CE137" s="101">
        <f t="shared" ca="1" si="695"/>
        <v>6546.6655932711037</v>
      </c>
      <c r="CF137" s="101">
        <f t="shared" ca="1" si="696"/>
        <v>6268.9458683112362</v>
      </c>
      <c r="CG137" s="101">
        <f t="shared" ca="1" si="697"/>
        <v>6002.202784739965</v>
      </c>
      <c r="CH137" s="101">
        <f t="shared" ca="1" si="698"/>
        <v>5746.0958347141686</v>
      </c>
      <c r="CI137" s="101">
        <f t="shared" ca="1" si="699"/>
        <v>5500.2849761586413</v>
      </c>
      <c r="CJ137" s="101">
        <f t="shared" ca="1" si="700"/>
        <v>5264.4319577017159</v>
      </c>
      <c r="CK137" s="101">
        <f t="shared" ca="1" si="701"/>
        <v>5038.2014711623488</v>
      </c>
      <c r="CL137" s="101">
        <f t="shared" ca="1" si="702"/>
        <v>4821.26214779171</v>
      </c>
      <c r="CM137" s="101">
        <f t="shared" ca="1" si="703"/>
        <v>4613.2874132468987</v>
      </c>
      <c r="CN137" s="101">
        <f t="shared" ca="1" si="704"/>
        <v>4413.9562151072814</v>
      </c>
      <c r="CO137" s="101">
        <f t="shared" ca="1" si="705"/>
        <v>4222.9536356568697</v>
      </c>
      <c r="CP137" s="101">
        <f t="shared" ca="1" si="706"/>
        <v>4039.9714016146736</v>
      </c>
      <c r="CQ137" s="101">
        <f t="shared" ca="1" si="707"/>
        <v>3864.7083015311086</v>
      </c>
      <c r="CR137" s="101">
        <f t="shared" ca="1" si="708"/>
        <v>86051.965902658922</v>
      </c>
      <c r="CS137" s="102">
        <f t="shared" ca="1" si="709"/>
        <v>1435921.9999999995</v>
      </c>
      <c r="CT137" s="74">
        <f t="shared" si="783"/>
        <v>324999.62861431873</v>
      </c>
      <c r="CU137" s="74">
        <f t="shared" si="784"/>
        <v>27543.568549922016</v>
      </c>
      <c r="CV137" s="74">
        <f t="shared" si="785"/>
        <v>27947.369888848436</v>
      </c>
      <c r="CW137" s="74">
        <f t="shared" si="786"/>
        <v>28243.437698576639</v>
      </c>
      <c r="CX137" s="74">
        <f t="shared" si="787"/>
        <v>28436.927148088085</v>
      </c>
      <c r="CY137" s="74">
        <f t="shared" si="788"/>
        <v>28533.603693085613</v>
      </c>
      <c r="CZ137" s="74">
        <f t="shared" si="789"/>
        <v>28539.66731848113</v>
      </c>
      <c r="DA137" s="74">
        <f t="shared" si="790"/>
        <v>28461.598744893268</v>
      </c>
      <c r="DB137" s="74">
        <f t="shared" si="791"/>
        <v>28306.026896682622</v>
      </c>
      <c r="DC137" s="74">
        <f t="shared" ca="1" si="710"/>
        <v>27958.610732717316</v>
      </c>
      <c r="DD137" s="74">
        <f t="shared" si="792"/>
        <v>27788.9740372862</v>
      </c>
      <c r="DE137" s="74">
        <f t="shared" si="793"/>
        <v>27440.571290790347</v>
      </c>
      <c r="DF137" s="74">
        <f t="shared" si="794"/>
        <v>27040.683271118356</v>
      </c>
      <c r="DG137" s="74">
        <f t="shared" si="795"/>
        <v>26595.340277176841</v>
      </c>
      <c r="DH137" s="74">
        <f t="shared" si="796"/>
        <v>26110.291524130429</v>
      </c>
      <c r="DI137" s="74">
        <f t="shared" si="797"/>
        <v>25590.979044761574</v>
      </c>
      <c r="DJ137" s="74">
        <f t="shared" si="798"/>
        <v>25042.520343714328</v>
      </c>
      <c r="DK137" s="74">
        <f t="shared" si="799"/>
        <v>24469.698451000877</v>
      </c>
      <c r="DL137" s="74">
        <f t="shared" si="800"/>
        <v>23876.9581517152</v>
      </c>
      <c r="DM137" s="74">
        <f t="shared" si="801"/>
        <v>23268.40729955865</v>
      </c>
      <c r="DN137" s="74">
        <f t="shared" si="802"/>
        <v>22647.822248760516</v>
      </c>
      <c r="DO137" s="74">
        <f t="shared" si="803"/>
        <v>22018.656559444487</v>
      </c>
      <c r="DP137" s="74">
        <f t="shared" si="804"/>
        <v>21384.052243780839</v>
      </c>
      <c r="DQ137" s="74">
        <f t="shared" si="805"/>
        <v>20746.852923386941</v>
      </c>
      <c r="DR137" s="74">
        <f t="shared" si="806"/>
        <v>20109.618362009311</v>
      </c>
      <c r="DS137" s="74">
        <f t="shared" si="807"/>
        <v>19474.63992142777</v>
      </c>
      <c r="DT137" s="74">
        <f t="shared" si="808"/>
        <v>18843.956563187909</v>
      </c>
      <c r="DU137" s="74">
        <f t="shared" si="809"/>
        <v>18219.371084506911</v>
      </c>
      <c r="DV137" s="74">
        <f t="shared" si="810"/>
        <v>17602.466334214951</v>
      </c>
      <c r="DW137" s="74">
        <f t="shared" si="811"/>
        <v>16994.621204486019</v>
      </c>
      <c r="DX137" s="74">
        <f t="shared" si="812"/>
        <v>16397.026237074697</v>
      </c>
      <c r="DY137" s="74">
        <f t="shared" si="813"/>
        <v>15810.698719555394</v>
      </c>
      <c r="DZ137" s="74">
        <f t="shared" si="814"/>
        <v>15236.497178211741</v>
      </c>
      <c r="EA137" s="74">
        <f t="shared" si="815"/>
        <v>14675.135200525918</v>
      </c>
      <c r="EB137" s="74">
        <f t="shared" si="816"/>
        <v>14127.194542145106</v>
      </c>
      <c r="EC137" s="74">
        <f t="shared" si="817"/>
        <v>13593.137491367521</v>
      </c>
      <c r="ED137" s="74">
        <f t="shared" si="818"/>
        <v>13073.318479087997</v>
      </c>
      <c r="EE137" s="74">
        <f t="shared" si="819"/>
        <v>12567.994934179813</v>
      </c>
      <c r="EF137" s="74">
        <f t="shared" si="820"/>
        <v>12077.337393954767</v>
      </c>
      <c r="EG137" s="74">
        <f t="shared" si="821"/>
        <v>11601.438886873708</v>
      </c>
      <c r="EH137" s="74">
        <f t="shared" si="822"/>
        <v>11140.323610527628</v>
      </c>
      <c r="EI137" s="74">
        <f t="shared" si="823"/>
        <v>10693.954932219738</v>
      </c>
      <c r="EJ137" s="74">
        <f t="shared" si="824"/>
        <v>10262.242742627737</v>
      </c>
      <c r="EK137" s="74">
        <f t="shared" si="825"/>
        <v>9845.0501950625621</v>
      </c>
      <c r="EL137" s="74">
        <f t="shared" si="826"/>
        <v>9442.1998641492282</v>
      </c>
      <c r="EM137" s="74">
        <f t="shared" si="827"/>
        <v>9053.4793582487637</v>
      </c>
      <c r="EN137" s="74">
        <f t="shared" si="828"/>
        <v>8678.6464200161154</v>
      </c>
      <c r="EO137" s="74">
        <f t="shared" si="829"/>
        <v>8317.4335490070025</v>
      </c>
      <c r="EP137" s="74">
        <f t="shared" si="830"/>
        <v>7969.5521795055311</v>
      </c>
      <c r="EQ137" s="74">
        <f t="shared" si="831"/>
        <v>7634.6964457025961</v>
      </c>
      <c r="ER137" s="74">
        <f t="shared" si="832"/>
        <v>7312.5465651111208</v>
      </c>
      <c r="ES137" s="74">
        <f t="shared" si="833"/>
        <v>7002.7718697550581</v>
      </c>
      <c r="ET137" s="74">
        <f t="shared" si="834"/>
        <v>6705.0335131931297</v>
      </c>
      <c r="EU137" s="74">
        <f t="shared" si="835"/>
        <v>6418.9868799182523</v>
      </c>
      <c r="EV137" s="74">
        <f t="shared" si="836"/>
        <v>6144.28372214506</v>
      </c>
      <c r="EW137" s="74">
        <f t="shared" si="837"/>
        <v>5880.5740474365921</v>
      </c>
      <c r="EX137" s="74">
        <f t="shared" si="838"/>
        <v>5627.5077791199737</v>
      </c>
      <c r="EY137" s="74">
        <f t="shared" si="839"/>
        <v>5384.7362099249631</v>
      </c>
      <c r="EZ137" s="74">
        <f t="shared" si="840"/>
        <v>5151.9132678767064</v>
      </c>
      <c r="FA137" s="74">
        <f t="shared" si="841"/>
        <v>4928.6966120426014</v>
      </c>
      <c r="FB137" s="74">
        <f t="shared" si="842"/>
        <v>4714.7485744502974</v>
      </c>
      <c r="FC137" s="74">
        <f t="shared" si="843"/>
        <v>4509.7369632034133</v>
      </c>
      <c r="FD137" s="74">
        <f t="shared" si="844"/>
        <v>4313.3357406445066</v>
      </c>
      <c r="FE137" s="74">
        <f t="shared" si="845"/>
        <v>4125.2255892933445</v>
      </c>
      <c r="FF137" s="74">
        <f t="shared" si="846"/>
        <v>3945.0943772137175</v>
      </c>
      <c r="FG137" s="74">
        <f t="shared" si="847"/>
        <v>3772.6375335064695</v>
      </c>
      <c r="FH137" s="74">
        <f t="shared" si="848"/>
        <v>83428.886247932722</v>
      </c>
      <c r="FI137" s="102">
        <f t="shared" ca="1" si="711"/>
        <v>1435800.9942748835</v>
      </c>
      <c r="FJ137" s="62"/>
      <c r="FK137" s="103">
        <f t="shared" ca="1" si="632"/>
        <v>0.22168735531898601</v>
      </c>
      <c r="FL137" s="103">
        <f t="shared" ca="1" si="632"/>
        <v>1.896625925843571E-2</v>
      </c>
      <c r="FM137" s="103">
        <f t="shared" ca="1" si="632"/>
        <v>1.9262685826238697E-2</v>
      </c>
      <c r="FN137" s="103">
        <f t="shared" ca="1" si="632"/>
        <v>1.9484833041856223E-2</v>
      </c>
      <c r="FO137" s="103">
        <f t="shared" ca="1" si="632"/>
        <v>1.9636063629810522E-2</v>
      </c>
      <c r="FP137" s="103">
        <f t="shared" ca="1" si="632"/>
        <v>1.9720184100103573E-2</v>
      </c>
      <c r="FQ137" s="103">
        <f t="shared" ca="1" si="632"/>
        <v>1.9741323473235602E-2</v>
      </c>
      <c r="FR137" s="103">
        <f t="shared" ca="1" si="632"/>
        <v>1.9703826624271344E-2</v>
      </c>
      <c r="FS137" s="103">
        <f t="shared" ca="1" si="632"/>
        <v>1.9612161890085418E-2</v>
      </c>
      <c r="FT137" s="103">
        <f t="shared" ca="1" si="632"/>
        <v>1.947084224123408E-2</v>
      </c>
      <c r="FU137" s="103">
        <f t="shared" ca="1" si="632"/>
        <v>1.9284359092528132E-2</v>
      </c>
      <c r="FV137" s="103">
        <f t="shared" ca="1" si="632"/>
        <v>1.9057127689921689E-2</v>
      </c>
      <c r="FW137" s="103">
        <f t="shared" ca="1" si="632"/>
        <v>1.8793442944796464E-2</v>
      </c>
      <c r="FX137" s="103">
        <f t="shared" ca="1" si="631"/>
        <v>1.8497444572837647E-2</v>
      </c>
      <c r="FY137" s="103">
        <f t="shared" ca="1" si="631"/>
        <v>1.8173090418959932E-2</v>
      </c>
      <c r="FZ137" s="103">
        <f t="shared" ca="1" si="631"/>
        <v>1.7824136900837177E-2</v>
      </c>
      <c r="GA137" s="103">
        <f t="shared" ca="1" si="631"/>
        <v>1.7454125572310859E-2</v>
      </c>
      <c r="GB137" s="103">
        <f t="shared" ca="1" si="631"/>
        <v>1.7066374887242948E-2</v>
      </c>
      <c r="GC137" s="103">
        <f t="shared" ca="1" si="631"/>
        <v>1.6663976328951561E-2</v>
      </c>
      <c r="GD137" s="103">
        <f t="shared" ca="1" si="631"/>
        <v>1.6249794156097959E-2</v>
      </c>
      <c r="GE137" s="103">
        <f t="shared" ca="1" si="631"/>
        <v>1.5826468100024867E-2</v>
      </c>
      <c r="GF137" s="103">
        <f t="shared" ca="1" si="631"/>
        <v>1.5396418428995312E-2</v>
      </c>
      <c r="GG137" s="103">
        <f t="shared" ca="1" si="631"/>
        <v>1.496185287025709E-2</v>
      </c>
      <c r="GH137" s="103">
        <f t="shared" ca="1" si="631"/>
        <v>1.4524774950570035E-2</v>
      </c>
      <c r="GI137" s="103">
        <f t="shared" ca="1" si="631"/>
        <v>1.4086993379402895E-2</v>
      </c>
      <c r="GJ137" s="103">
        <f t="shared" ca="1" si="631"/>
        <v>1.3650132156301181E-2</v>
      </c>
      <c r="GK137" s="103">
        <f t="shared" ca="1" si="631"/>
        <v>1.3215641135098438E-2</v>
      </c>
      <c r="GL137" s="103">
        <f t="shared" ca="1" si="631"/>
        <v>1.2784806822921827E-2</v>
      </c>
      <c r="GM137" s="103">
        <f t="shared" ca="1" si="631"/>
        <v>1.2358763231699493E-2</v>
      </c>
      <c r="GN137" s="103">
        <f t="shared" ca="1" si="712"/>
        <v>1.1938502634506692E-2</v>
      </c>
      <c r="GO137" s="103">
        <f t="shared" ca="1" si="712"/>
        <v>1.1524886109037683E-2</v>
      </c>
      <c r="GP137" s="103">
        <f t="shared" ca="1" si="712"/>
        <v>1.1118653776224566E-2</v>
      </c>
      <c r="GQ137" s="103">
        <f t="shared" ca="1" si="712"/>
        <v>1.0720434663931359E-2</v>
      </c>
      <c r="GR137" s="103">
        <f t="shared" ca="1" si="712"/>
        <v>1.0330756144216195E-2</v>
      </c>
      <c r="GS137" s="103">
        <f t="shared" ca="1" si="849"/>
        <v>9.9500529082272617E-3</v>
      </c>
      <c r="GT137" s="103">
        <f t="shared" ca="1" si="849"/>
        <v>9.5786754557559712E-3</v>
      </c>
      <c r="GU137" s="103">
        <f t="shared" ca="1" si="849"/>
        <v>9.2168980871691931E-3</v>
      </c>
      <c r="GV137" s="103">
        <f t="shared" ca="1" si="849"/>
        <v>8.8649263941480462E-3</v>
      </c>
      <c r="GW137" s="103">
        <f t="shared" ca="1" si="849"/>
        <v>8.5229042527144045E-3</v>
      </c>
      <c r="GX137" s="103">
        <f t="shared" ca="1" si="849"/>
        <v>8.1909203275610815E-3</v>
      </c>
      <c r="GY137" s="103">
        <f t="shared" ca="1" si="849"/>
        <v>7.8690141010872034E-3</v>
      </c>
      <c r="GZ137" s="103">
        <f t="shared" ca="1" si="849"/>
        <v>7.5571814437971375E-3</v>
      </c>
      <c r="HA137" s="103">
        <f t="shared" ca="1" si="849"/>
        <v>7.2553797451840891E-3</v>
      </c>
      <c r="HB137" s="103">
        <f t="shared" ca="1" si="849"/>
        <v>6.9635326258717959E-3</v>
      </c>
      <c r="HC137" s="103">
        <f t="shared" ca="1" si="849"/>
        <v>6.6815342529138481E-3</v>
      </c>
      <c r="HD137" s="103">
        <f t="shared" ca="1" si="849"/>
        <v>6.4092532807067419E-3</v>
      </c>
      <c r="HE137" s="103">
        <f t="shared" ca="1" si="849"/>
        <v>6.1465364401915874E-3</v>
      </c>
      <c r="HF137" s="103">
        <f t="shared" ca="1" si="635"/>
        <v>5.8932117988682604E-3</v>
      </c>
      <c r="HG137" s="103">
        <f t="shared" ca="1" si="635"/>
        <v>5.6490917137558289E-3</v>
      </c>
      <c r="HH137" s="103">
        <f t="shared" ca="1" si="634"/>
        <v>5.4139754988657991E-3</v>
      </c>
      <c r="HI137" s="103">
        <f t="shared" ca="1" si="634"/>
        <v>5.1876518279833101E-3</v>
      </c>
      <c r="HJ137" s="103">
        <f t="shared" ca="1" si="633"/>
        <v>4.9699008927424088E-3</v>
      </c>
      <c r="HK137" s="103">
        <f t="shared" ca="1" si="633"/>
        <v>4.7604963350217373E-3</v>
      </c>
      <c r="HL137" s="103">
        <f t="shared" ca="1" si="633"/>
        <v>4.5592069717373968E-3</v>
      </c>
      <c r="HM137" s="103">
        <f t="shared" ca="1" si="633"/>
        <v>4.3657983290953392E-3</v>
      </c>
      <c r="HN137" s="103">
        <f t="shared" ca="1" si="633"/>
        <v>4.1800340023622224E-3</v>
      </c>
      <c r="HO137" s="103">
        <f t="shared" ca="1" si="633"/>
        <v>4.001676856204007E-3</v>
      </c>
      <c r="HP137" s="103">
        <f t="shared" ca="1" si="633"/>
        <v>3.8304900796551924E-3</v>
      </c>
      <c r="HQ137" s="103">
        <f t="shared" ca="1" si="633"/>
        <v>3.6662381088260489E-3</v>
      </c>
      <c r="HR137" s="103">
        <f t="shared" ca="1" si="633"/>
        <v>3.508687429513825E-3</v>
      </c>
      <c r="HS137" s="103">
        <f t="shared" ca="1" si="633"/>
        <v>3.3576072710019846E-3</v>
      </c>
      <c r="HT137" s="103">
        <f t="shared" ca="1" si="633"/>
        <v>3.2127702014781447E-3</v>
      </c>
      <c r="HU137" s="103">
        <f t="shared" ca="1" si="629"/>
        <v>3.0739526346885713E-3</v>
      </c>
      <c r="HV137" s="103">
        <f t="shared" ca="1" si="628"/>
        <v>2.9409352566900368E-3</v>
      </c>
      <c r="HW137" s="103">
        <f t="shared" ca="1" si="628"/>
        <v>2.8135033808345264E-3</v>
      </c>
      <c r="HX137" s="103">
        <f t="shared" ca="1" si="628"/>
        <v>2.691447238451051E-3</v>
      </c>
      <c r="HY137" s="103">
        <f t="shared" ca="1" si="628"/>
        <v>5.9928022484967113E-2</v>
      </c>
      <c r="HZ137" s="104">
        <f t="shared" ca="1" si="850"/>
        <v>0.50890899987669924</v>
      </c>
      <c r="IA137" s="105">
        <f t="shared" ca="1" si="713"/>
        <v>0.22635423008496516</v>
      </c>
      <c r="IB137" s="105">
        <f t="shared" ca="1" si="714"/>
        <v>1.9183416545711634E-2</v>
      </c>
      <c r="IC137" s="105">
        <f t="shared" ca="1" si="715"/>
        <v>1.9464654224565833E-2</v>
      </c>
      <c r="ID137" s="105">
        <f t="shared" ca="1" si="716"/>
        <v>1.9670858155966316E-2</v>
      </c>
      <c r="IE137" s="105">
        <f t="shared" ca="1" si="717"/>
        <v>1.9805618788033691E-2</v>
      </c>
      <c r="IF137" s="105">
        <f t="shared" ca="1" si="718"/>
        <v>1.9872951618546426E-2</v>
      </c>
      <c r="IG137" s="105">
        <f t="shared" ca="1" si="719"/>
        <v>1.9877174784165962E-2</v>
      </c>
      <c r="IH137" s="105">
        <f t="shared" ca="1" si="720"/>
        <v>1.9822801947053329E-2</v>
      </c>
      <c r="II137" s="105">
        <f t="shared" ca="1" si="721"/>
        <v>1.9714449989622618E-2</v>
      </c>
      <c r="IJ137" s="105">
        <f t="shared" ca="1" si="722"/>
        <v>1.9472483195233568E-2</v>
      </c>
      <c r="IK137" s="105">
        <f t="shared" ca="1" si="723"/>
        <v>1.9354335418412458E-2</v>
      </c>
      <c r="IL137" s="105">
        <f t="shared" ca="1" si="724"/>
        <v>1.9111681493610151E-2</v>
      </c>
      <c r="IM137" s="105">
        <f t="shared" ca="1" si="725"/>
        <v>1.8833169345153295E-2</v>
      </c>
      <c r="IN137" s="105">
        <f t="shared" ca="1" si="726"/>
        <v>1.8522998927583394E-2</v>
      </c>
      <c r="IO137" s="105">
        <f t="shared" ca="1" si="727"/>
        <v>1.8185174427544394E-2</v>
      </c>
      <c r="IP137" s="105">
        <f t="shared" ca="1" si="728"/>
        <v>1.7823486086723097E-2</v>
      </c>
      <c r="IQ137" s="105">
        <f t="shared" ca="1" si="729"/>
        <v>1.7441498120957525E-2</v>
      </c>
      <c r="IR137" s="105">
        <f t="shared" ca="1" si="730"/>
        <v>1.7042541792749423E-2</v>
      </c>
      <c r="IS137" s="105">
        <f t="shared" ca="1" si="731"/>
        <v>1.6629712785352736E-2</v>
      </c>
      <c r="IT137" s="105">
        <f t="shared" ca="1" si="732"/>
        <v>1.6205872117611812E-2</v>
      </c>
      <c r="IU137" s="105">
        <f t="shared" ca="1" si="733"/>
        <v>1.5773649927160169E-2</v>
      </c>
      <c r="IV137" s="105">
        <f t="shared" ca="1" si="734"/>
        <v>1.5335451533493662E-2</v>
      </c>
      <c r="IW137" s="105">
        <f t="shared" ca="1" si="735"/>
        <v>1.4893465270638244E-2</v>
      </c>
      <c r="IX137" s="105">
        <f t="shared" ca="1" si="736"/>
        <v>1.4449671650955108E-2</v>
      </c>
      <c r="IY137" s="105">
        <f t="shared" ca="1" si="737"/>
        <v>1.4005853486795491E-2</v>
      </c>
      <c r="IZ137" s="105">
        <f t="shared" ca="1" si="738"/>
        <v>1.3563606655156945E-2</v>
      </c>
      <c r="JA137" s="105">
        <f t="shared" ca="1" si="739"/>
        <v>1.3124351242495546E-2</v>
      </c>
      <c r="JB137" s="105">
        <f t="shared" ca="1" si="740"/>
        <v>1.2689342852634088E-2</v>
      </c>
      <c r="JC137" s="105">
        <f t="shared" ca="1" si="741"/>
        <v>1.2259683900765544E-2</v>
      </c>
      <c r="JD137" s="105">
        <f t="shared" ca="1" si="742"/>
        <v>1.1836334751299389E-2</v>
      </c>
      <c r="JE137" s="105">
        <f t="shared" ca="1" si="743"/>
        <v>1.1420124587220819E-2</v>
      </c>
      <c r="JF137" s="105">
        <f t="shared" ca="1" si="744"/>
        <v>1.1011761924249261E-2</v>
      </c>
      <c r="JG137" s="105">
        <f t="shared" ca="1" si="745"/>
        <v>1.0611844704778578E-2</v>
      </c>
      <c r="JH137" s="105">
        <f t="shared" ca="1" si="746"/>
        <v>1.0220869924900169E-2</v>
      </c>
      <c r="JI137" s="105">
        <f t="shared" ca="1" si="747"/>
        <v>9.8392427630820123E-3</v>
      </c>
      <c r="JJ137" s="105">
        <f t="shared" ca="1" si="748"/>
        <v>9.4672851917284011E-3</v>
      </c>
      <c r="JK137" s="105">
        <f t="shared" ca="1" si="749"/>
        <v>9.1052440632208645E-3</v>
      </c>
      <c r="JL137" s="105">
        <f t="shared" ca="1" si="750"/>
        <v>8.7532986704240128E-3</v>
      </c>
      <c r="JM137" s="105">
        <f t="shared" ca="1" si="751"/>
        <v>8.4115677883717672E-3</v>
      </c>
      <c r="JN137" s="105">
        <f t="shared" ca="1" si="752"/>
        <v>8.0801162090939575E-3</v>
      </c>
      <c r="JO137" s="105">
        <f t="shared" ca="1" si="753"/>
        <v>7.7589607856162392E-3</v>
      </c>
      <c r="JP137" s="105">
        <f t="shared" ca="1" si="754"/>
        <v>7.4480760041682938E-3</v>
      </c>
      <c r="JQ137" s="105">
        <f t="shared" ca="1" si="755"/>
        <v>7.1473991058283353E-3</v>
      </c>
      <c r="JR137" s="105">
        <f t="shared" ca="1" si="756"/>
        <v>6.8568347802507035E-3</v>
      </c>
      <c r="JS137" s="105">
        <f t="shared" ca="1" si="757"/>
        <v>6.5762594550352587E-3</v>
      </c>
      <c r="JT137" s="105">
        <f t="shared" ca="1" si="758"/>
        <v>6.3055252046409146E-3</v>
      </c>
      <c r="JU137" s="105">
        <f t="shared" ca="1" si="759"/>
        <v>6.0444633027984876E-3</v>
      </c>
      <c r="JV137" s="105">
        <f t="shared" ca="1" si="760"/>
        <v>5.7928874420424261E-3</v>
      </c>
      <c r="JW137" s="105">
        <f t="shared" ca="1" si="761"/>
        <v>5.5505966434647586E-3</v>
      </c>
      <c r="JX137" s="105">
        <f t="shared" ca="1" si="762"/>
        <v>5.3173778790690379E-3</v>
      </c>
      <c r="JY137" s="105">
        <f t="shared" ca="1" si="763"/>
        <v>5.0930084282356592E-3</v>
      </c>
      <c r="JZ137" s="105">
        <f t="shared" ca="1" si="764"/>
        <v>4.8772579888702742E-3</v>
      </c>
      <c r="KA137" s="105">
        <f t="shared" ca="1" si="765"/>
        <v>4.6698905627791014E-3</v>
      </c>
      <c r="KB137" s="105">
        <f t="shared" ca="1" si="766"/>
        <v>4.4706661337562351E-3</v>
      </c>
      <c r="KC137" s="105">
        <f t="shared" ca="1" si="767"/>
        <v>4.2793421558034797E-3</v>
      </c>
      <c r="KD137" s="105">
        <f t="shared" ca="1" si="768"/>
        <v>4.0956748678158102E-3</v>
      </c>
      <c r="KE137" s="105">
        <f t="shared" ca="1" si="769"/>
        <v>3.919420450019963E-3</v>
      </c>
      <c r="KF137" s="105">
        <f t="shared" ca="1" si="770"/>
        <v>3.750336036397853E-3</v>
      </c>
      <c r="KG137" s="105">
        <f t="shared" ca="1" si="771"/>
        <v>3.5881805963496739E-3</v>
      </c>
      <c r="KH137" s="105">
        <f t="shared" ca="1" si="772"/>
        <v>3.4327156978545765E-3</v>
      </c>
      <c r="KI137" s="105">
        <f t="shared" ca="1" si="773"/>
        <v>3.2837061634933377E-3</v>
      </c>
      <c r="KJ137" s="105">
        <f t="shared" ca="1" si="774"/>
        <v>3.1409206297986626E-3</v>
      </c>
      <c r="KK137" s="105">
        <f t="shared" ca="1" si="775"/>
        <v>3.0041320195789752E-3</v>
      </c>
      <c r="KL137" s="105">
        <f t="shared" ca="1" si="776"/>
        <v>2.8731179360804732E-3</v>
      </c>
      <c r="KM137" s="105">
        <f t="shared" ca="1" si="777"/>
        <v>2.7476609871036422E-3</v>
      </c>
      <c r="KN137" s="105">
        <f t="shared" ca="1" si="778"/>
        <v>2.6275490465248971E-3</v>
      </c>
      <c r="KO137" s="105">
        <f t="shared" ca="1" si="779"/>
        <v>5.8106162748596271E-2</v>
      </c>
      <c r="KP137" s="102"/>
      <c r="KQ137" s="106">
        <f t="shared" ca="1" si="780"/>
        <v>0.50275400105383206</v>
      </c>
      <c r="KR137" s="107">
        <f t="shared" ca="1" si="781"/>
        <v>0.34315279828139478</v>
      </c>
    </row>
    <row r="138" spans="1:304" s="63" customFormat="1" ht="15.5" x14ac:dyDescent="0.35">
      <c r="A138" s="62"/>
      <c r="B138" s="67" t="s">
        <v>240</v>
      </c>
      <c r="C138" s="95">
        <f t="shared" si="782"/>
        <v>1399140</v>
      </c>
      <c r="D138" s="75">
        <f ca="1">'Stochastic inputs'!H159</f>
        <v>27.412175000000005</v>
      </c>
      <c r="E138" s="75">
        <v>13.055469</v>
      </c>
      <c r="F138" s="96">
        <v>27.220289775000005</v>
      </c>
      <c r="G138" s="96">
        <v>12.964080717</v>
      </c>
      <c r="H138" s="97">
        <f t="shared" ca="1" si="636"/>
        <v>3.2087709925662802</v>
      </c>
      <c r="I138" s="97">
        <f t="shared" ca="1" si="637"/>
        <v>0.45214215729633539</v>
      </c>
      <c r="J138" s="98">
        <f t="shared" si="638"/>
        <v>3.2017463776293158</v>
      </c>
      <c r="K138" s="98">
        <f t="shared" si="639"/>
        <v>0.45214215729633539</v>
      </c>
      <c r="L138" s="98"/>
      <c r="M138" s="99">
        <v>1697203</v>
      </c>
      <c r="N138" s="98"/>
      <c r="O138" s="97">
        <f t="shared" ca="1" si="640"/>
        <v>3.2087709925662802</v>
      </c>
      <c r="P138" s="97">
        <f t="shared" ca="1" si="640"/>
        <v>0.45214215729633539</v>
      </c>
      <c r="Q138" s="99">
        <v>1399140</v>
      </c>
      <c r="R138" s="100">
        <v>1432159</v>
      </c>
      <c r="S138" s="99">
        <v>1474069</v>
      </c>
      <c r="T138" s="100">
        <v>1513883</v>
      </c>
      <c r="U138" s="99">
        <v>1553237</v>
      </c>
      <c r="V138" s="100">
        <v>1589586</v>
      </c>
      <c r="W138" s="99">
        <v>1620474</v>
      </c>
      <c r="X138" s="100">
        <v>1646565</v>
      </c>
      <c r="Y138" s="99">
        <v>1672118</v>
      </c>
      <c r="Z138" s="100">
        <v>1697203</v>
      </c>
      <c r="AA138" s="98"/>
      <c r="AB138" s="98">
        <f t="shared" si="641"/>
        <v>3.2017463776293158</v>
      </c>
      <c r="AC138" s="98">
        <f t="shared" si="641"/>
        <v>0.45214215729633539</v>
      </c>
      <c r="AD138" s="101">
        <f t="shared" ca="1" si="642"/>
        <v>310171.64632100594</v>
      </c>
      <c r="AE138" s="101">
        <f t="shared" ca="1" si="643"/>
        <v>26536.45197884773</v>
      </c>
      <c r="AF138" s="101">
        <f t="shared" ca="1" si="644"/>
        <v>26951.194246923602</v>
      </c>
      <c r="AG138" s="101">
        <f t="shared" ca="1" si="645"/>
        <v>27262.009302182712</v>
      </c>
      <c r="AH138" s="101">
        <f t="shared" ca="1" si="646"/>
        <v>27473.602067013089</v>
      </c>
      <c r="AI138" s="101">
        <f t="shared" ca="1" si="647"/>
        <v>27591.298381818902</v>
      </c>
      <c r="AJ138" s="101">
        <f t="shared" ca="1" si="648"/>
        <v>27620.875324342851</v>
      </c>
      <c r="AK138" s="101">
        <f t="shared" ca="1" si="649"/>
        <v>27568.411983082999</v>
      </c>
      <c r="AL138" s="101">
        <f t="shared" ca="1" si="650"/>
        <v>27440.160186894103</v>
      </c>
      <c r="AM138" s="101">
        <f t="shared" ca="1" si="651"/>
        <v>27242.434213400247</v>
      </c>
      <c r="AN138" s="101">
        <f t="shared" ca="1" si="652"/>
        <v>26981.518180719802</v>
      </c>
      <c r="AO138" s="101">
        <f t="shared" ca="1" si="653"/>
        <v>26663.589636077024</v>
      </c>
      <c r="AP138" s="101">
        <f t="shared" ca="1" si="654"/>
        <v>26294.657761782513</v>
      </c>
      <c r="AQ138" s="101">
        <f t="shared" ca="1" si="655"/>
        <v>25880.514599640057</v>
      </c>
      <c r="AR138" s="101">
        <f t="shared" ca="1" si="656"/>
        <v>25426.697728783591</v>
      </c>
      <c r="AS138" s="101">
        <f t="shared" ca="1" si="657"/>
        <v>24938.462903437321</v>
      </c>
      <c r="AT138" s="101">
        <f t="shared" ca="1" si="658"/>
        <v>24420.765253243007</v>
      </c>
      <c r="AU138" s="101">
        <f t="shared" ca="1" si="659"/>
        <v>23878.247759737089</v>
      </c>
      <c r="AV138" s="101">
        <f t="shared" ca="1" si="660"/>
        <v>23315.235840889283</v>
      </c>
      <c r="AW138" s="101">
        <f t="shared" ca="1" si="661"/>
        <v>22735.736995562889</v>
      </c>
      <c r="AX138" s="101">
        <f t="shared" ca="1" si="662"/>
        <v>22143.444577468781</v>
      </c>
      <c r="AY138" s="101">
        <f t="shared" ca="1" si="663"/>
        <v>21541.744880744493</v>
      </c>
      <c r="AZ138" s="101">
        <f t="shared" ca="1" si="664"/>
        <v>20933.726824891499</v>
      </c>
      <c r="BA138" s="101">
        <f t="shared" ca="1" si="665"/>
        <v>20322.193624340551</v>
      </c>
      <c r="BB138" s="101">
        <f t="shared" ca="1" si="666"/>
        <v>19709.675916857759</v>
      </c>
      <c r="BC138" s="101">
        <f t="shared" ca="1" si="667"/>
        <v>19098.445905167227</v>
      </c>
      <c r="BD138" s="101">
        <f t="shared" ca="1" si="668"/>
        <v>18490.53213776162</v>
      </c>
      <c r="BE138" s="101">
        <f t="shared" ca="1" si="669"/>
        <v>17887.734618222839</v>
      </c>
      <c r="BF138" s="101">
        <f t="shared" ca="1" si="670"/>
        <v>17291.639988000021</v>
      </c>
      <c r="BG138" s="101">
        <f t="shared" ca="1" si="671"/>
        <v>16703.636576043686</v>
      </c>
      <c r="BH138" s="101">
        <f t="shared" ca="1" si="672"/>
        <v>16124.929150598979</v>
      </c>
      <c r="BI138" s="101">
        <f t="shared" ca="1" si="673"/>
        <v>15556.553244466835</v>
      </c>
      <c r="BJ138" s="101">
        <f t="shared" ca="1" si="674"/>
        <v>14999.388955692917</v>
      </c>
      <c r="BK138" s="101">
        <f t="shared" ca="1" si="675"/>
        <v>14454.174151618641</v>
      </c>
      <c r="BL138" s="101">
        <f t="shared" ca="1" si="676"/>
        <v>13921.517026017085</v>
      </c>
      <c r="BM138" s="101">
        <f t="shared" ca="1" si="677"/>
        <v>13401.907977166407</v>
      </c>
      <c r="BN138" s="101">
        <f t="shared" ca="1" si="678"/>
        <v>12895.7307896819</v>
      </c>
      <c r="BO138" s="101">
        <f t="shared" ca="1" si="679"/>
        <v>12403.273115108292</v>
      </c>
      <c r="BP138" s="101">
        <f t="shared" ca="1" si="680"/>
        <v>11924.736256142829</v>
      </c>
      <c r="BQ138" s="101">
        <f t="shared" ca="1" si="681"/>
        <v>11460.24426710381</v>
      </c>
      <c r="BR138" s="101">
        <f t="shared" ca="1" si="682"/>
        <v>11009.852389395148</v>
      </c>
      <c r="BS138" s="101">
        <f t="shared" ca="1" si="683"/>
        <v>10573.554845274322</v>
      </c>
      <c r="BT138" s="101">
        <f t="shared" ca="1" si="684"/>
        <v>10151.292016676864</v>
      </c>
      <c r="BU138" s="101">
        <f t="shared" ca="1" si="685"/>
        <v>9742.9570381622616</v>
      </c>
      <c r="BV138" s="101">
        <f t="shared" ca="1" si="686"/>
        <v>9348.4018346218782</v>
      </c>
      <c r="BW138" s="101">
        <f t="shared" ca="1" si="687"/>
        <v>8967.4426351680268</v>
      </c>
      <c r="BX138" s="101">
        <f t="shared" ca="1" si="688"/>
        <v>8599.8649949296559</v>
      </c>
      <c r="BY138" s="101">
        <f t="shared" ca="1" si="689"/>
        <v>8245.4283562685359</v>
      </c>
      <c r="BZ138" s="101">
        <f t="shared" ca="1" si="690"/>
        <v>7903.8701803843278</v>
      </c>
      <c r="CA138" s="101">
        <f t="shared" ca="1" si="691"/>
        <v>7574.9096794830921</v>
      </c>
      <c r="CB138" s="101">
        <f t="shared" ca="1" si="692"/>
        <v>7258.2511786045661</v>
      </c>
      <c r="CC138" s="101">
        <f t="shared" ca="1" si="693"/>
        <v>6953.5871350716116</v>
      </c>
      <c r="CD138" s="101">
        <f t="shared" ca="1" si="694"/>
        <v>6660.6008421823108</v>
      </c>
      <c r="CE138" s="101">
        <f t="shared" ca="1" si="695"/>
        <v>6378.9688424366586</v>
      </c>
      <c r="CF138" s="101">
        <f t="shared" ca="1" si="696"/>
        <v>6108.3630741704519</v>
      </c>
      <c r="CG138" s="101">
        <f t="shared" ca="1" si="697"/>
        <v>5848.4527740650774</v>
      </c>
      <c r="CH138" s="101">
        <f t="shared" ca="1" si="698"/>
        <v>5598.9061565892735</v>
      </c>
      <c r="CI138" s="101">
        <f t="shared" ca="1" si="699"/>
        <v>5359.3918900487643</v>
      </c>
      <c r="CJ138" s="101">
        <f t="shared" ca="1" si="700"/>
        <v>5129.580387582876</v>
      </c>
      <c r="CK138" s="101">
        <f t="shared" ca="1" si="701"/>
        <v>4909.1449301299717</v>
      </c>
      <c r="CL138" s="101">
        <f t="shared" ca="1" si="702"/>
        <v>4697.7626371497154</v>
      </c>
      <c r="CM138" s="101">
        <f t="shared" ca="1" si="703"/>
        <v>4495.1152996961291</v>
      </c>
      <c r="CN138" s="101">
        <f t="shared" ca="1" si="704"/>
        <v>4300.8900892981665</v>
      </c>
      <c r="CO138" s="101">
        <f t="shared" ca="1" si="705"/>
        <v>4114.7801550452969</v>
      </c>
      <c r="CP138" s="101">
        <f t="shared" ca="1" si="706"/>
        <v>3936.4851202608179</v>
      </c>
      <c r="CQ138" s="101">
        <f t="shared" ca="1" si="707"/>
        <v>3765.7114892064023</v>
      </c>
      <c r="CR138" s="101">
        <f t="shared" ca="1" si="708"/>
        <v>83847.69337961686</v>
      </c>
      <c r="CS138" s="102">
        <f t="shared" ca="1" si="709"/>
        <v>1399139.9999999995</v>
      </c>
      <c r="CT138" s="74">
        <f t="shared" si="783"/>
        <v>316674.56893858995</v>
      </c>
      <c r="CU138" s="74">
        <f t="shared" si="784"/>
        <v>26838.023584106861</v>
      </c>
      <c r="CV138" s="74">
        <f t="shared" si="785"/>
        <v>27231.481310463521</v>
      </c>
      <c r="CW138" s="74">
        <f t="shared" si="786"/>
        <v>27519.96516634366</v>
      </c>
      <c r="CX138" s="74">
        <f t="shared" si="787"/>
        <v>27708.498267995034</v>
      </c>
      <c r="CY138" s="74">
        <f t="shared" si="788"/>
        <v>27802.698385527769</v>
      </c>
      <c r="CZ138" s="74">
        <f t="shared" si="789"/>
        <v>27808.606687535736</v>
      </c>
      <c r="DA138" s="74">
        <f t="shared" si="790"/>
        <v>27732.53788710666</v>
      </c>
      <c r="DB138" s="74">
        <f t="shared" si="791"/>
        <v>27580.951104742824</v>
      </c>
      <c r="DC138" s="74">
        <f t="shared" ca="1" si="710"/>
        <v>27242.434213400247</v>
      </c>
      <c r="DD138" s="74">
        <f t="shared" si="792"/>
        <v>27077.142863281304</v>
      </c>
      <c r="DE138" s="74">
        <f t="shared" si="793"/>
        <v>26737.664661309183</v>
      </c>
      <c r="DF138" s="74">
        <f t="shared" si="794"/>
        <v>26348.020012196022</v>
      </c>
      <c r="DG138" s="74">
        <f t="shared" si="795"/>
        <v>25914.084745138807</v>
      </c>
      <c r="DH138" s="74">
        <f t="shared" si="796"/>
        <v>25441.460805720537</v>
      </c>
      <c r="DI138" s="74">
        <f t="shared" si="797"/>
        <v>24935.450825802312</v>
      </c>
      <c r="DJ138" s="74">
        <f t="shared" si="798"/>
        <v>24401.041222088988</v>
      </c>
      <c r="DK138" s="74">
        <f t="shared" si="799"/>
        <v>23842.89250442111</v>
      </c>
      <c r="DL138" s="74">
        <f t="shared" si="800"/>
        <v>23265.335602066691</v>
      </c>
      <c r="DM138" s="74">
        <f t="shared" si="801"/>
        <v>22672.373143600063</v>
      </c>
      <c r="DN138" s="74">
        <f t="shared" si="802"/>
        <v>22067.684749680546</v>
      </c>
      <c r="DO138" s="74">
        <f t="shared" si="803"/>
        <v>21454.63551542574</v>
      </c>
      <c r="DP138" s="74">
        <f t="shared" si="804"/>
        <v>20836.286968486813</v>
      </c>
      <c r="DQ138" s="74">
        <f t="shared" si="805"/>
        <v>20215.409889414332</v>
      </c>
      <c r="DR138" s="74">
        <f t="shared" si="806"/>
        <v>19594.498472076972</v>
      </c>
      <c r="DS138" s="74">
        <f t="shared" si="807"/>
        <v>18975.785383653463</v>
      </c>
      <c r="DT138" s="74">
        <f t="shared" si="808"/>
        <v>18361.257356471124</v>
      </c>
      <c r="DU138" s="74">
        <f t="shared" si="809"/>
        <v>17752.671008019235</v>
      </c>
      <c r="DV138" s="74">
        <f t="shared" si="810"/>
        <v>17151.568641509431</v>
      </c>
      <c r="DW138" s="74">
        <f t="shared" si="811"/>
        <v>16559.293827968766</v>
      </c>
      <c r="DX138" s="74">
        <f t="shared" si="812"/>
        <v>15977.006612713427</v>
      </c>
      <c r="DY138" s="74">
        <f t="shared" si="813"/>
        <v>15405.698224888771</v>
      </c>
      <c r="DZ138" s="74">
        <f t="shared" si="814"/>
        <v>14846.205199114698</v>
      </c>
      <c r="EA138" s="74">
        <f t="shared" si="815"/>
        <v>14299.222843903661</v>
      </c>
      <c r="EB138" s="74">
        <f t="shared" si="816"/>
        <v>13765.318012884336</v>
      </c>
      <c r="EC138" s="74">
        <f t="shared" si="817"/>
        <v>13244.941152563964</v>
      </c>
      <c r="ED138" s="74">
        <f t="shared" si="818"/>
        <v>12738.437614878232</v>
      </c>
      <c r="EE138" s="74">
        <f t="shared" si="819"/>
        <v>12246.058234506012</v>
      </c>
      <c r="EF138" s="74">
        <f t="shared" si="820"/>
        <v>11767.969180343969</v>
      </c>
      <c r="EG138" s="74">
        <f t="shared" si="821"/>
        <v>11304.261097873339</v>
      </c>
      <c r="EH138" s="74">
        <f t="shared" si="822"/>
        <v>10854.957564849363</v>
      </c>
      <c r="EI138" s="74">
        <f t="shared" si="823"/>
        <v>10420.022886943667</v>
      </c>
      <c r="EJ138" s="74">
        <f t="shared" si="824"/>
        <v>9999.3692630380847</v>
      </c>
      <c r="EK138" s="74">
        <f t="shared" si="825"/>
        <v>9592.863351853257</v>
      </c>
      <c r="EL138" s="74">
        <f t="shared" si="826"/>
        <v>9200.3322728711937</v>
      </c>
      <c r="EM138" s="74">
        <f t="shared" si="827"/>
        <v>8821.5690749916612</v>
      </c>
      <c r="EN138" s="74">
        <f t="shared" si="828"/>
        <v>8456.3377064362467</v>
      </c>
      <c r="EO138" s="74">
        <f t="shared" si="829"/>
        <v>8104.3775189443841</v>
      </c>
      <c r="EP138" s="74">
        <f t="shared" si="830"/>
        <v>7765.4073385834117</v>
      </c>
      <c r="EQ138" s="74">
        <f t="shared" si="831"/>
        <v>7439.1291344796791</v>
      </c>
      <c r="ER138" s="74">
        <f t="shared" si="832"/>
        <v>7125.2313155655902</v>
      </c>
      <c r="ES138" s="74">
        <f t="shared" si="833"/>
        <v>6823.3916841228784</v>
      </c>
      <c r="ET138" s="74">
        <f t="shared" si="834"/>
        <v>6533.2800734643215</v>
      </c>
      <c r="EU138" s="74">
        <f t="shared" si="835"/>
        <v>6254.5606956149595</v>
      </c>
      <c r="EV138" s="74">
        <f t="shared" si="836"/>
        <v>5986.8942233645275</v>
      </c>
      <c r="EW138" s="74">
        <f t="shared" si="837"/>
        <v>5729.9396295414608</v>
      </c>
      <c r="EX138" s="74">
        <f t="shared" si="838"/>
        <v>5483.3558048960322</v>
      </c>
      <c r="EY138" s="74">
        <f t="shared" si="839"/>
        <v>5246.8029745030808</v>
      </c>
      <c r="EZ138" s="74">
        <f t="shared" si="840"/>
        <v>5019.9439312281693</v>
      </c>
      <c r="FA138" s="74">
        <f t="shared" si="841"/>
        <v>4802.4451034062331</v>
      </c>
      <c r="FB138" s="74">
        <f t="shared" si="842"/>
        <v>4593.9774726317928</v>
      </c>
      <c r="FC138" s="74">
        <f t="shared" si="843"/>
        <v>4394.2173563023789</v>
      </c>
      <c r="FD138" s="74">
        <f t="shared" si="844"/>
        <v>4202.847068409952</v>
      </c>
      <c r="FE138" s="74">
        <f t="shared" si="845"/>
        <v>4019.55547098233</v>
      </c>
      <c r="FF138" s="74">
        <f t="shared" si="846"/>
        <v>3844.0384275293509</v>
      </c>
      <c r="FG138" s="74">
        <f t="shared" si="847"/>
        <v>3675.9991689174217</v>
      </c>
      <c r="FH138" s="74">
        <f t="shared" si="848"/>
        <v>81291.805477548638</v>
      </c>
      <c r="FI138" s="102">
        <f t="shared" ca="1" si="711"/>
        <v>1399022.0939088338</v>
      </c>
      <c r="FJ138" s="62"/>
      <c r="FK138" s="103">
        <f t="shared" ca="1" si="632"/>
        <v>0.22168735531898598</v>
      </c>
      <c r="FL138" s="103">
        <f t="shared" ca="1" si="632"/>
        <v>1.896625925843571E-2</v>
      </c>
      <c r="FM138" s="103">
        <f t="shared" ca="1" si="632"/>
        <v>1.9262685826238697E-2</v>
      </c>
      <c r="FN138" s="103">
        <f t="shared" ca="1" si="632"/>
        <v>1.9484833041856227E-2</v>
      </c>
      <c r="FO138" s="103">
        <f t="shared" ca="1" si="632"/>
        <v>1.9636063629810525E-2</v>
      </c>
      <c r="FP138" s="103">
        <f t="shared" ca="1" si="632"/>
        <v>1.9720184100103573E-2</v>
      </c>
      <c r="FQ138" s="103">
        <f t="shared" ca="1" si="632"/>
        <v>1.9741323473235602E-2</v>
      </c>
      <c r="FR138" s="103">
        <f t="shared" ca="1" si="632"/>
        <v>1.9703826624271344E-2</v>
      </c>
      <c r="FS138" s="103">
        <f t="shared" ca="1" si="632"/>
        <v>1.9612161890085418E-2</v>
      </c>
      <c r="FT138" s="103">
        <f t="shared" ca="1" si="632"/>
        <v>1.9470842241234083E-2</v>
      </c>
      <c r="FU138" s="103">
        <f t="shared" ca="1" si="632"/>
        <v>1.9284359092528132E-2</v>
      </c>
      <c r="FV138" s="103">
        <f t="shared" ca="1" si="632"/>
        <v>1.9057127689921689E-2</v>
      </c>
      <c r="FW138" s="103">
        <f t="shared" ca="1" si="632"/>
        <v>1.8793442944796464E-2</v>
      </c>
      <c r="FX138" s="103">
        <f t="shared" ca="1" si="631"/>
        <v>1.8497444572837647E-2</v>
      </c>
      <c r="FY138" s="103">
        <f t="shared" ca="1" si="631"/>
        <v>1.8173090418959932E-2</v>
      </c>
      <c r="FZ138" s="103">
        <f t="shared" ca="1" si="631"/>
        <v>1.7824136900837177E-2</v>
      </c>
      <c r="GA138" s="103">
        <f t="shared" ca="1" si="631"/>
        <v>1.7454125572310859E-2</v>
      </c>
      <c r="GB138" s="103">
        <f t="shared" ca="1" si="631"/>
        <v>1.7066374887242948E-2</v>
      </c>
      <c r="GC138" s="103">
        <f t="shared" ca="1" si="631"/>
        <v>1.6663976328951564E-2</v>
      </c>
      <c r="GD138" s="103">
        <f t="shared" ca="1" si="631"/>
        <v>1.6249794156097959E-2</v>
      </c>
      <c r="GE138" s="103">
        <f t="shared" ca="1" si="631"/>
        <v>1.5826468100024863E-2</v>
      </c>
      <c r="GF138" s="103">
        <f t="shared" ca="1" si="631"/>
        <v>1.5396418428995312E-2</v>
      </c>
      <c r="GG138" s="103">
        <f t="shared" ca="1" si="631"/>
        <v>1.496185287025709E-2</v>
      </c>
      <c r="GH138" s="103">
        <f t="shared" ca="1" si="631"/>
        <v>1.4524774950570035E-2</v>
      </c>
      <c r="GI138" s="103">
        <f t="shared" ca="1" si="631"/>
        <v>1.4086993379402894E-2</v>
      </c>
      <c r="GJ138" s="103">
        <f t="shared" ca="1" si="631"/>
        <v>1.3650132156301181E-2</v>
      </c>
      <c r="GK138" s="103">
        <f t="shared" ca="1" si="631"/>
        <v>1.3215641135098436E-2</v>
      </c>
      <c r="GL138" s="103">
        <f t="shared" ca="1" si="631"/>
        <v>1.2784806822921827E-2</v>
      </c>
      <c r="GM138" s="103">
        <f t="shared" ca="1" si="631"/>
        <v>1.2358763231699491E-2</v>
      </c>
      <c r="GN138" s="103">
        <f t="shared" ca="1" si="712"/>
        <v>1.193850263450669E-2</v>
      </c>
      <c r="GO138" s="103">
        <f t="shared" ca="1" si="712"/>
        <v>1.1524886109037683E-2</v>
      </c>
      <c r="GP138" s="103">
        <f t="shared" ca="1" si="712"/>
        <v>1.1118653776224566E-2</v>
      </c>
      <c r="GQ138" s="103">
        <f t="shared" ca="1" si="712"/>
        <v>1.0720434663931359E-2</v>
      </c>
      <c r="GR138" s="103">
        <f t="shared" ca="1" si="712"/>
        <v>1.0330756144216195E-2</v>
      </c>
      <c r="GS138" s="103">
        <f t="shared" ca="1" si="849"/>
        <v>9.9500529082272617E-3</v>
      </c>
      <c r="GT138" s="103">
        <f t="shared" ca="1" si="849"/>
        <v>9.5786754557559729E-3</v>
      </c>
      <c r="GU138" s="103">
        <f t="shared" ca="1" si="849"/>
        <v>9.2168980871691931E-3</v>
      </c>
      <c r="GV138" s="103">
        <f t="shared" ca="1" si="849"/>
        <v>8.8649263941480445E-3</v>
      </c>
      <c r="GW138" s="103">
        <f t="shared" ca="1" si="849"/>
        <v>8.5229042527144045E-3</v>
      </c>
      <c r="GX138" s="103">
        <f t="shared" ca="1" si="849"/>
        <v>8.1909203275610833E-3</v>
      </c>
      <c r="GY138" s="103">
        <f t="shared" ca="1" si="849"/>
        <v>7.8690141010872051E-3</v>
      </c>
      <c r="GZ138" s="103">
        <f t="shared" ca="1" si="849"/>
        <v>7.5571814437971367E-3</v>
      </c>
      <c r="HA138" s="103">
        <f t="shared" ca="1" si="849"/>
        <v>7.2553797451840891E-3</v>
      </c>
      <c r="HB138" s="103">
        <f t="shared" ca="1" si="849"/>
        <v>6.9635326258717959E-3</v>
      </c>
      <c r="HC138" s="103">
        <f t="shared" ca="1" si="849"/>
        <v>6.6815342529138481E-3</v>
      </c>
      <c r="HD138" s="103">
        <f t="shared" ca="1" si="849"/>
        <v>6.409253280706741E-3</v>
      </c>
      <c r="HE138" s="103">
        <f t="shared" ca="1" si="849"/>
        <v>6.1465364401915882E-3</v>
      </c>
      <c r="HF138" s="103">
        <f t="shared" ca="1" si="635"/>
        <v>5.8932117988682612E-3</v>
      </c>
      <c r="HG138" s="103">
        <f t="shared" ca="1" si="635"/>
        <v>5.6490917137558289E-3</v>
      </c>
      <c r="HH138" s="103">
        <f t="shared" ca="1" si="634"/>
        <v>5.4139754988657991E-3</v>
      </c>
      <c r="HI138" s="103">
        <f t="shared" ca="1" si="634"/>
        <v>5.1876518279833101E-3</v>
      </c>
      <c r="HJ138" s="103">
        <f t="shared" ca="1" si="633"/>
        <v>4.9699008927424088E-3</v>
      </c>
      <c r="HK138" s="103">
        <f t="shared" ca="1" si="633"/>
        <v>4.7604963350217373E-3</v>
      </c>
      <c r="HL138" s="103">
        <f t="shared" ca="1" si="633"/>
        <v>4.559206971737396E-3</v>
      </c>
      <c r="HM138" s="103">
        <f t="shared" ca="1" si="633"/>
        <v>4.3657983290953401E-3</v>
      </c>
      <c r="HN138" s="103">
        <f t="shared" ca="1" si="633"/>
        <v>4.1800340023622224E-3</v>
      </c>
      <c r="HO138" s="103">
        <f t="shared" ca="1" si="633"/>
        <v>4.0016768562040079E-3</v>
      </c>
      <c r="HP138" s="103">
        <f t="shared" ca="1" si="633"/>
        <v>3.8304900796551924E-3</v>
      </c>
      <c r="HQ138" s="103">
        <f t="shared" ca="1" si="633"/>
        <v>3.6662381088260485E-3</v>
      </c>
      <c r="HR138" s="103">
        <f t="shared" ca="1" si="633"/>
        <v>3.508687429513825E-3</v>
      </c>
      <c r="HS138" s="103">
        <f t="shared" ca="1" si="633"/>
        <v>3.3576072710019846E-3</v>
      </c>
      <c r="HT138" s="103">
        <f t="shared" ca="1" si="633"/>
        <v>3.2127702014781443E-3</v>
      </c>
      <c r="HU138" s="103">
        <f t="shared" ca="1" si="629"/>
        <v>3.0739526346885717E-3</v>
      </c>
      <c r="HV138" s="103">
        <f t="shared" ca="1" si="628"/>
        <v>2.9409352566900368E-3</v>
      </c>
      <c r="HW138" s="103">
        <f t="shared" ca="1" si="628"/>
        <v>2.8135033808345264E-3</v>
      </c>
      <c r="HX138" s="103">
        <f t="shared" ca="1" si="628"/>
        <v>2.691447238451051E-3</v>
      </c>
      <c r="HY138" s="103">
        <f t="shared" ca="1" si="628"/>
        <v>5.9928022484967113E-2</v>
      </c>
      <c r="HZ138" s="104">
        <f t="shared" ca="1" si="850"/>
        <v>0.50890899987669924</v>
      </c>
      <c r="IA138" s="105">
        <f t="shared" ca="1" si="713"/>
        <v>0.22635423008496519</v>
      </c>
      <c r="IB138" s="105">
        <f t="shared" ca="1" si="714"/>
        <v>1.9183416545711637E-2</v>
      </c>
      <c r="IC138" s="105">
        <f t="shared" ca="1" si="715"/>
        <v>1.9464654224565836E-2</v>
      </c>
      <c r="ID138" s="105">
        <f t="shared" ca="1" si="716"/>
        <v>1.9670858155966319E-2</v>
      </c>
      <c r="IE138" s="105">
        <f t="shared" ca="1" si="717"/>
        <v>1.9805618788033691E-2</v>
      </c>
      <c r="IF138" s="105">
        <f t="shared" ca="1" si="718"/>
        <v>1.9872951618546426E-2</v>
      </c>
      <c r="IG138" s="105">
        <f t="shared" ca="1" si="719"/>
        <v>1.9877174784165962E-2</v>
      </c>
      <c r="IH138" s="105">
        <f t="shared" ca="1" si="720"/>
        <v>1.9822801947053333E-2</v>
      </c>
      <c r="II138" s="105">
        <f t="shared" ca="1" si="721"/>
        <v>1.9714449989622618E-2</v>
      </c>
      <c r="IJ138" s="105">
        <f t="shared" ca="1" si="722"/>
        <v>1.9472483195233571E-2</v>
      </c>
      <c r="IK138" s="105">
        <f t="shared" ca="1" si="723"/>
        <v>1.9354335418412458E-2</v>
      </c>
      <c r="IL138" s="105">
        <f t="shared" ca="1" si="724"/>
        <v>1.9111681493610151E-2</v>
      </c>
      <c r="IM138" s="105">
        <f t="shared" ca="1" si="725"/>
        <v>1.8833169345153295E-2</v>
      </c>
      <c r="IN138" s="105">
        <f t="shared" ca="1" si="726"/>
        <v>1.8522998927583398E-2</v>
      </c>
      <c r="IO138" s="105">
        <f t="shared" ca="1" si="727"/>
        <v>1.8185174427544394E-2</v>
      </c>
      <c r="IP138" s="105">
        <f t="shared" ca="1" si="728"/>
        <v>1.7823486086723097E-2</v>
      </c>
      <c r="IQ138" s="105">
        <f t="shared" ca="1" si="729"/>
        <v>1.7441498120957525E-2</v>
      </c>
      <c r="IR138" s="105">
        <f t="shared" ca="1" si="730"/>
        <v>1.7042541792749423E-2</v>
      </c>
      <c r="IS138" s="105">
        <f t="shared" ca="1" si="731"/>
        <v>1.6629712785352736E-2</v>
      </c>
      <c r="IT138" s="105">
        <f t="shared" ca="1" si="732"/>
        <v>1.6205872117611812E-2</v>
      </c>
      <c r="IU138" s="105">
        <f t="shared" ca="1" si="733"/>
        <v>1.5773649927160172E-2</v>
      </c>
      <c r="IV138" s="105">
        <f t="shared" ca="1" si="734"/>
        <v>1.5335451533493662E-2</v>
      </c>
      <c r="IW138" s="105">
        <f t="shared" ca="1" si="735"/>
        <v>1.4893465270638244E-2</v>
      </c>
      <c r="IX138" s="105">
        <f t="shared" ca="1" si="736"/>
        <v>1.4449671650955108E-2</v>
      </c>
      <c r="IY138" s="105">
        <f t="shared" ca="1" si="737"/>
        <v>1.4005853486795493E-2</v>
      </c>
      <c r="IZ138" s="105">
        <f t="shared" ca="1" si="738"/>
        <v>1.3563606655156945E-2</v>
      </c>
      <c r="JA138" s="105">
        <f t="shared" ca="1" si="739"/>
        <v>1.3124351242495546E-2</v>
      </c>
      <c r="JB138" s="105">
        <f t="shared" ca="1" si="740"/>
        <v>1.2689342852634088E-2</v>
      </c>
      <c r="JC138" s="105">
        <f t="shared" ca="1" si="741"/>
        <v>1.2259683900765544E-2</v>
      </c>
      <c r="JD138" s="105">
        <f t="shared" ca="1" si="742"/>
        <v>1.1836334751299388E-2</v>
      </c>
      <c r="JE138" s="105">
        <f t="shared" ca="1" si="743"/>
        <v>1.1420124587220819E-2</v>
      </c>
      <c r="JF138" s="105">
        <f t="shared" ca="1" si="744"/>
        <v>1.1011761924249262E-2</v>
      </c>
      <c r="JG138" s="105">
        <f t="shared" ca="1" si="745"/>
        <v>1.061184470477858E-2</v>
      </c>
      <c r="JH138" s="105">
        <f t="shared" ca="1" si="746"/>
        <v>1.0220869924900171E-2</v>
      </c>
      <c r="JI138" s="105">
        <f t="shared" ca="1" si="747"/>
        <v>9.8392427630820123E-3</v>
      </c>
      <c r="JJ138" s="105">
        <f t="shared" ca="1" si="748"/>
        <v>9.4672851917284029E-3</v>
      </c>
      <c r="JK138" s="105">
        <f t="shared" ca="1" si="749"/>
        <v>9.1052440632208645E-3</v>
      </c>
      <c r="JL138" s="105">
        <f t="shared" ca="1" si="750"/>
        <v>8.7532986704240111E-3</v>
      </c>
      <c r="JM138" s="105">
        <f t="shared" ca="1" si="751"/>
        <v>8.4115677883717672E-3</v>
      </c>
      <c r="JN138" s="105">
        <f t="shared" ca="1" si="752"/>
        <v>8.0801162090939592E-3</v>
      </c>
      <c r="JO138" s="105">
        <f t="shared" ca="1" si="753"/>
        <v>7.7589607856162401E-3</v>
      </c>
      <c r="JP138" s="105">
        <f t="shared" ca="1" si="754"/>
        <v>7.4480760041682938E-3</v>
      </c>
      <c r="JQ138" s="105">
        <f t="shared" ca="1" si="755"/>
        <v>7.1473991058283361E-3</v>
      </c>
      <c r="JR138" s="105">
        <f t="shared" ca="1" si="756"/>
        <v>6.8568347802507035E-3</v>
      </c>
      <c r="JS138" s="105">
        <f t="shared" ca="1" si="757"/>
        <v>6.5762594550352587E-3</v>
      </c>
      <c r="JT138" s="105">
        <f t="shared" ca="1" si="758"/>
        <v>6.3055252046409155E-3</v>
      </c>
      <c r="JU138" s="105">
        <f t="shared" ca="1" si="759"/>
        <v>6.0444633027984885E-3</v>
      </c>
      <c r="JV138" s="105">
        <f t="shared" ca="1" si="760"/>
        <v>5.792887442042427E-3</v>
      </c>
      <c r="JW138" s="105">
        <f t="shared" ca="1" si="761"/>
        <v>5.5505966434647586E-3</v>
      </c>
      <c r="JX138" s="105">
        <f t="shared" ca="1" si="762"/>
        <v>5.3173778790690379E-3</v>
      </c>
      <c r="JY138" s="105">
        <f t="shared" ca="1" si="763"/>
        <v>5.0930084282356592E-3</v>
      </c>
      <c r="JZ138" s="105">
        <f t="shared" ca="1" si="764"/>
        <v>4.8772579888702742E-3</v>
      </c>
      <c r="KA138" s="105">
        <f t="shared" ca="1" si="765"/>
        <v>4.6698905627791023E-3</v>
      </c>
      <c r="KB138" s="105">
        <f t="shared" ca="1" si="766"/>
        <v>4.470666133756236E-3</v>
      </c>
      <c r="KC138" s="105">
        <f t="shared" ca="1" si="767"/>
        <v>4.2793421558034797E-3</v>
      </c>
      <c r="KD138" s="105">
        <f t="shared" ca="1" si="768"/>
        <v>4.0956748678158102E-3</v>
      </c>
      <c r="KE138" s="105">
        <f t="shared" ca="1" si="769"/>
        <v>3.919420450019963E-3</v>
      </c>
      <c r="KF138" s="105">
        <f t="shared" ca="1" si="770"/>
        <v>3.750336036397853E-3</v>
      </c>
      <c r="KG138" s="105">
        <f t="shared" ca="1" si="771"/>
        <v>3.5881805963496743E-3</v>
      </c>
      <c r="KH138" s="105">
        <f t="shared" ca="1" si="772"/>
        <v>3.4327156978545765E-3</v>
      </c>
      <c r="KI138" s="105">
        <f t="shared" ca="1" si="773"/>
        <v>3.2837061634933377E-3</v>
      </c>
      <c r="KJ138" s="105">
        <f t="shared" ca="1" si="774"/>
        <v>3.1409206297986635E-3</v>
      </c>
      <c r="KK138" s="105">
        <f t="shared" ca="1" si="775"/>
        <v>3.0041320195789757E-3</v>
      </c>
      <c r="KL138" s="105">
        <f t="shared" ca="1" si="776"/>
        <v>2.8731179360804728E-3</v>
      </c>
      <c r="KM138" s="105">
        <f t="shared" ca="1" si="777"/>
        <v>2.7476609871036422E-3</v>
      </c>
      <c r="KN138" s="105">
        <f t="shared" ca="1" si="778"/>
        <v>2.6275490465248975E-3</v>
      </c>
      <c r="KO138" s="105">
        <f t="shared" ca="1" si="779"/>
        <v>5.8106162748596278E-2</v>
      </c>
      <c r="KP138" s="102"/>
      <c r="KQ138" s="106">
        <f t="shared" ca="1" si="780"/>
        <v>0.50275400105383217</v>
      </c>
      <c r="KR138" s="107">
        <f t="shared" ca="1" si="781"/>
        <v>0.34315279828139478</v>
      </c>
    </row>
    <row r="139" spans="1:304" s="63" customFormat="1" ht="15.5" x14ac:dyDescent="0.35">
      <c r="A139" s="62"/>
      <c r="B139" s="67" t="s">
        <v>241</v>
      </c>
      <c r="C139" s="95">
        <f t="shared" si="782"/>
        <v>1376825</v>
      </c>
      <c r="D139" s="75">
        <f ca="1">'Stochastic inputs'!H160</f>
        <v>27.412175000000005</v>
      </c>
      <c r="E139" s="75">
        <v>13.055469</v>
      </c>
      <c r="F139" s="96">
        <v>26.721855411000003</v>
      </c>
      <c r="G139" s="96">
        <v>12.964080717</v>
      </c>
      <c r="H139" s="97">
        <f t="shared" ca="1" si="636"/>
        <v>3.2087709925662802</v>
      </c>
      <c r="I139" s="97">
        <f t="shared" ca="1" si="637"/>
        <v>0.45214215729633539</v>
      </c>
      <c r="J139" s="98">
        <f t="shared" si="638"/>
        <v>3.1797967168471621</v>
      </c>
      <c r="K139" s="98">
        <f t="shared" si="639"/>
        <v>0.4597500809025174</v>
      </c>
      <c r="L139" s="98"/>
      <c r="M139" s="99">
        <v>1668194</v>
      </c>
      <c r="N139" s="98"/>
      <c r="O139" s="97">
        <f t="shared" ca="1" si="640"/>
        <v>3.2087709925662802</v>
      </c>
      <c r="P139" s="97">
        <f t="shared" ca="1" si="640"/>
        <v>0.45214215729633539</v>
      </c>
      <c r="Q139" s="99">
        <v>1376825</v>
      </c>
      <c r="R139" s="100">
        <v>1395486</v>
      </c>
      <c r="S139" s="99">
        <v>1428459</v>
      </c>
      <c r="T139" s="100">
        <v>1470304</v>
      </c>
      <c r="U139" s="99">
        <v>1510077</v>
      </c>
      <c r="V139" s="100">
        <v>1549389</v>
      </c>
      <c r="W139" s="99">
        <v>1585705</v>
      </c>
      <c r="X139" s="100">
        <v>1616575</v>
      </c>
      <c r="Y139" s="99">
        <v>1642655</v>
      </c>
      <c r="Z139" s="100">
        <v>1668194</v>
      </c>
      <c r="AA139" s="98"/>
      <c r="AB139" s="98">
        <f t="shared" si="641"/>
        <v>3.1797967168471621</v>
      </c>
      <c r="AC139" s="98">
        <f t="shared" si="641"/>
        <v>0.4597500809025174</v>
      </c>
      <c r="AD139" s="101">
        <f t="shared" ca="1" si="642"/>
        <v>305224.69298706279</v>
      </c>
      <c r="AE139" s="101">
        <f t="shared" ca="1" si="643"/>
        <v>26113.219903495738</v>
      </c>
      <c r="AF139" s="101">
        <f t="shared" ca="1" si="644"/>
        <v>26521.347412711086</v>
      </c>
      <c r="AG139" s="101">
        <f t="shared" ca="1" si="645"/>
        <v>26827.205252853691</v>
      </c>
      <c r="AH139" s="101">
        <f t="shared" ca="1" si="646"/>
        <v>27035.423307113866</v>
      </c>
      <c r="AI139" s="101">
        <f t="shared" ca="1" si="647"/>
        <v>27151.24247362509</v>
      </c>
      <c r="AJ139" s="101">
        <f t="shared" ca="1" si="648"/>
        <v>27180.347691037598</v>
      </c>
      <c r="AK139" s="101">
        <f t="shared" ca="1" si="649"/>
        <v>27128.721091962383</v>
      </c>
      <c r="AL139" s="101">
        <f t="shared" ca="1" si="650"/>
        <v>27002.514794316845</v>
      </c>
      <c r="AM139" s="101">
        <f t="shared" ca="1" si="651"/>
        <v>26807.942368787106</v>
      </c>
      <c r="AN139" s="101">
        <f t="shared" ca="1" si="652"/>
        <v>26551.187707570036</v>
      </c>
      <c r="AO139" s="101">
        <f t="shared" ca="1" si="653"/>
        <v>26238.329831676419</v>
      </c>
      <c r="AP139" s="101">
        <f t="shared" ca="1" si="654"/>
        <v>25875.282082469381</v>
      </c>
      <c r="AQ139" s="101">
        <f t="shared" ca="1" si="655"/>
        <v>25467.744123997185</v>
      </c>
      <c r="AR139" s="101">
        <f t="shared" ca="1" si="656"/>
        <v>25021.165216084501</v>
      </c>
      <c r="AS139" s="101">
        <f t="shared" ca="1" si="657"/>
        <v>24540.71728849514</v>
      </c>
      <c r="AT139" s="101">
        <f t="shared" ca="1" si="658"/>
        <v>24031.276441096888</v>
      </c>
      <c r="AU139" s="101">
        <f t="shared" ca="1" si="659"/>
        <v>23497.411604128261</v>
      </c>
      <c r="AV139" s="101">
        <f t="shared" ca="1" si="660"/>
        <v>22943.379209108727</v>
      </c>
      <c r="AW139" s="101">
        <f t="shared" ca="1" si="661"/>
        <v>22373.122838969564</v>
      </c>
      <c r="AX139" s="101">
        <f t="shared" ca="1" si="662"/>
        <v>21790.276941816726</v>
      </c>
      <c r="AY139" s="101">
        <f t="shared" ca="1" si="663"/>
        <v>21198.173803501464</v>
      </c>
      <c r="AZ139" s="101">
        <f t="shared" ca="1" si="664"/>
        <v>20599.853078091714</v>
      </c>
      <c r="BA139" s="101">
        <f t="shared" ca="1" si="665"/>
        <v>19998.073271318583</v>
      </c>
      <c r="BB139" s="101">
        <f t="shared" ca="1" si="666"/>
        <v>19395.324659596383</v>
      </c>
      <c r="BC139" s="101">
        <f t="shared" ca="1" si="667"/>
        <v>18793.843206099365</v>
      </c>
      <c r="BD139" s="101">
        <f t="shared" ca="1" si="668"/>
        <v>18195.625105831899</v>
      </c>
      <c r="BE139" s="101">
        <f t="shared" ca="1" si="669"/>
        <v>17602.441653969341</v>
      </c>
      <c r="BF139" s="101">
        <f t="shared" ca="1" si="670"/>
        <v>17015.854186484648</v>
      </c>
      <c r="BG139" s="101">
        <f t="shared" ca="1" si="671"/>
        <v>16437.228889754668</v>
      </c>
      <c r="BH139" s="101">
        <f t="shared" ca="1" si="672"/>
        <v>15867.751317075803</v>
      </c>
      <c r="BI139" s="101">
        <f t="shared" ca="1" si="673"/>
        <v>15308.440485450385</v>
      </c>
      <c r="BJ139" s="101">
        <f t="shared" ca="1" si="674"/>
        <v>14760.162456167289</v>
      </c>
      <c r="BK139" s="101">
        <f t="shared" ca="1" si="675"/>
        <v>14223.643328260458</v>
      </c>
      <c r="BL139" s="101">
        <f t="shared" ca="1" si="676"/>
        <v>13699.481595369994</v>
      </c>
      <c r="BM139" s="101">
        <f t="shared" ca="1" si="677"/>
        <v>13188.159834371212</v>
      </c>
      <c r="BN139" s="101">
        <f t="shared" ca="1" si="678"/>
        <v>12690.055708866719</v>
      </c>
      <c r="BO139" s="101">
        <f t="shared" ca="1" si="679"/>
        <v>12205.452282622879</v>
      </c>
      <c r="BP139" s="101">
        <f t="shared" ca="1" si="680"/>
        <v>11734.547647743508</v>
      </c>
      <c r="BQ139" s="101">
        <f t="shared" ca="1" si="681"/>
        <v>11277.463879994284</v>
      </c>
      <c r="BR139" s="101">
        <f t="shared" ca="1" si="682"/>
        <v>10834.255339729387</v>
      </c>
      <c r="BS139" s="101">
        <f t="shared" ca="1" si="683"/>
        <v>10404.916341355989</v>
      </c>
      <c r="BT139" s="101">
        <f t="shared" ca="1" si="684"/>
        <v>9989.3882176630814</v>
      </c>
      <c r="BU139" s="101">
        <f t="shared" ca="1" si="685"/>
        <v>9587.5658076159325</v>
      </c>
      <c r="BV139" s="101">
        <f t="shared" ca="1" si="686"/>
        <v>9199.3033977681062</v>
      </c>
      <c r="BW139" s="101">
        <f t="shared" ca="1" si="687"/>
        <v>8824.4201482090557</v>
      </c>
      <c r="BX139" s="101">
        <f t="shared" ca="1" si="688"/>
        <v>8462.7050342667808</v>
      </c>
      <c r="BY139" s="101">
        <f t="shared" ca="1" si="689"/>
        <v>8113.9213349767906</v>
      </c>
      <c r="BZ139" s="101">
        <f t="shared" ca="1" si="690"/>
        <v>7777.8106987918663</v>
      </c>
      <c r="CA139" s="101">
        <f t="shared" ca="1" si="691"/>
        <v>7454.0968162259014</v>
      </c>
      <c r="CB139" s="101">
        <f t="shared" ca="1" si="692"/>
        <v>7142.4887280631183</v>
      </c>
      <c r="CC139" s="101">
        <f t="shared" ca="1" si="693"/>
        <v>6842.6837966500643</v>
      </c>
      <c r="CD139" s="101">
        <f t="shared" ca="1" si="694"/>
        <v>6554.3703664663008</v>
      </c>
      <c r="CE139" s="101">
        <f t="shared" ca="1" si="695"/>
        <v>6277.2301388623391</v>
      </c>
      <c r="CF139" s="101">
        <f t="shared" ca="1" si="696"/>
        <v>6010.9402844566894</v>
      </c>
      <c r="CG139" s="101">
        <f t="shared" ca="1" si="697"/>
        <v>5755.1753153023647</v>
      </c>
      <c r="CH139" s="101">
        <f t="shared" ca="1" si="698"/>
        <v>5509.6087375430807</v>
      </c>
      <c r="CI139" s="101">
        <f t="shared" ca="1" si="699"/>
        <v>5273.9145039212581</v>
      </c>
      <c r="CJ139" s="101">
        <f t="shared" ca="1" si="700"/>
        <v>5047.7682841844226</v>
      </c>
      <c r="CK139" s="101">
        <f t="shared" ca="1" si="701"/>
        <v>4830.8485701403706</v>
      </c>
      <c r="CL139" s="101">
        <f t="shared" ca="1" si="702"/>
        <v>4622.8376308973056</v>
      </c>
      <c r="CM139" s="101">
        <f t="shared" ca="1" si="703"/>
        <v>4423.4223326501451</v>
      </c>
      <c r="CN139" s="101">
        <f t="shared" ca="1" si="704"/>
        <v>4232.2948362550906</v>
      </c>
      <c r="CO139" s="101">
        <f t="shared" ca="1" si="705"/>
        <v>4049.1531847922588</v>
      </c>
      <c r="CP139" s="101">
        <f t="shared" ca="1" si="706"/>
        <v>3873.7017923174958</v>
      </c>
      <c r="CQ139" s="101">
        <f t="shared" ca="1" si="707"/>
        <v>3705.651844080367</v>
      </c>
      <c r="CR139" s="101">
        <f t="shared" ca="1" si="708"/>
        <v>82510.399557864817</v>
      </c>
      <c r="CS139" s="102">
        <f t="shared" ca="1" si="709"/>
        <v>1376824.9999999995</v>
      </c>
      <c r="CT139" s="74">
        <f t="shared" si="783"/>
        <v>337109.1159485323</v>
      </c>
      <c r="CU139" s="74">
        <f t="shared" si="784"/>
        <v>27064.045375457266</v>
      </c>
      <c r="CV139" s="74">
        <f t="shared" si="785"/>
        <v>27343.728345409043</v>
      </c>
      <c r="CW139" s="74">
        <f t="shared" si="786"/>
        <v>27522.022960363956</v>
      </c>
      <c r="CX139" s="74">
        <f t="shared" si="787"/>
        <v>27604.921150293303</v>
      </c>
      <c r="CY139" s="74">
        <f t="shared" si="788"/>
        <v>27598.816284809138</v>
      </c>
      <c r="CZ139" s="74">
        <f t="shared" si="789"/>
        <v>27510.347135907559</v>
      </c>
      <c r="DA139" s="74">
        <f t="shared" si="790"/>
        <v>27346.264762011357</v>
      </c>
      <c r="DB139" s="74">
        <f t="shared" si="791"/>
        <v>27113.320783649688</v>
      </c>
      <c r="DC139" s="74">
        <f t="shared" ca="1" si="710"/>
        <v>26807.942368787106</v>
      </c>
      <c r="DD139" s="74">
        <f t="shared" si="792"/>
        <v>26467.322189026407</v>
      </c>
      <c r="DE139" s="74">
        <f t="shared" si="793"/>
        <v>26067.030808169879</v>
      </c>
      <c r="DF139" s="74">
        <f t="shared" si="794"/>
        <v>25623.300537920964</v>
      </c>
      <c r="DG139" s="74">
        <f t="shared" si="795"/>
        <v>25141.827967572666</v>
      </c>
      <c r="DH139" s="74">
        <f t="shared" si="796"/>
        <v>24627.984030202231</v>
      </c>
      <c r="DI139" s="74">
        <f t="shared" si="797"/>
        <v>24086.79984187827</v>
      </c>
      <c r="DJ139" s="74">
        <f t="shared" si="798"/>
        <v>23522.959776569081</v>
      </c>
      <c r="DK139" s="74">
        <f t="shared" si="799"/>
        <v>22940.800506416665</v>
      </c>
      <c r="DL139" s="74">
        <f t="shared" si="800"/>
        <v>22344.314885007047</v>
      </c>
      <c r="DM139" s="74">
        <f t="shared" si="801"/>
        <v>21737.159692007659</v>
      </c>
      <c r="DN139" s="74">
        <f t="shared" si="802"/>
        <v>21122.666388882404</v>
      </c>
      <c r="DO139" s="74">
        <f t="shared" si="803"/>
        <v>20503.854155994737</v>
      </c>
      <c r="DP139" s="74">
        <f t="shared" si="804"/>
        <v>19883.444590694828</v>
      </c>
      <c r="DQ139" s="74">
        <f t="shared" si="805"/>
        <v>19263.87754389608</v>
      </c>
      <c r="DR139" s="74">
        <f t="shared" si="806"/>
        <v>18647.327659559662</v>
      </c>
      <c r="DS139" s="74">
        <f t="shared" si="807"/>
        <v>18035.721257866469</v>
      </c>
      <c r="DT139" s="74">
        <f t="shared" si="808"/>
        <v>17430.753269510729</v>
      </c>
      <c r="DU139" s="74">
        <f t="shared" si="809"/>
        <v>16833.903986186557</v>
      </c>
      <c r="DV139" s="74">
        <f t="shared" si="810"/>
        <v>16246.45544187606</v>
      </c>
      <c r="DW139" s="74">
        <f t="shared" si="811"/>
        <v>15669.507281763512</v>
      </c>
      <c r="DX139" s="74">
        <f t="shared" si="812"/>
        <v>15103.992011317147</v>
      </c>
      <c r="DY139" s="74">
        <f t="shared" si="813"/>
        <v>14550.689548101787</v>
      </c>
      <c r="DZ139" s="74">
        <f t="shared" si="814"/>
        <v>14010.241023834895</v>
      </c>
      <c r="EA139" s="74">
        <f t="shared" si="815"/>
        <v>13483.161804829162</v>
      </c>
      <c r="EB139" s="74">
        <f t="shared" si="816"/>
        <v>12969.853715788495</v>
      </c>
      <c r="EC139" s="74">
        <f t="shared" si="817"/>
        <v>12470.61646552524</v>
      </c>
      <c r="ED139" s="74">
        <f t="shared" si="818"/>
        <v>11985.658283968896</v>
      </c>
      <c r="EE139" s="74">
        <f t="shared" si="819"/>
        <v>11515.105788318904</v>
      </c>
      <c r="EF139" s="74">
        <f t="shared" si="820"/>
        <v>11059.013102679017</v>
      </c>
      <c r="EG139" s="74">
        <f t="shared" si="821"/>
        <v>10617.370260309121</v>
      </c>
      <c r="EH139" s="74">
        <f t="shared" si="822"/>
        <v>10190.11092109669</v>
      </c>
      <c r="EI139" s="74">
        <f t="shared" si="823"/>
        <v>9777.1194391075696</v>
      </c>
      <c r="EJ139" s="74">
        <f t="shared" si="824"/>
        <v>9378.2373164741712</v>
      </c>
      <c r="EK139" s="74">
        <f t="shared" si="825"/>
        <v>8993.269080425569</v>
      </c>
      <c r="EL139" s="74">
        <f t="shared" si="826"/>
        <v>8621.9876203056647</v>
      </c>
      <c r="EM139" s="74">
        <f t="shared" si="827"/>
        <v>8264.1390208817356</v>
      </c>
      <c r="EN139" s="74">
        <f t="shared" si="828"/>
        <v>7919.4469274231487</v>
      </c>
      <c r="EO139" s="74">
        <f t="shared" si="829"/>
        <v>7587.6164768502749</v>
      </c>
      <c r="EP139" s="74">
        <f t="shared" si="830"/>
        <v>7268.3378279053895</v>
      </c>
      <c r="EQ139" s="74">
        <f t="shared" si="831"/>
        <v>6961.2893217983219</v>
      </c>
      <c r="ER139" s="74">
        <f t="shared" si="832"/>
        <v>6666.1403031562104</v>
      </c>
      <c r="ES139" s="74">
        <f t="shared" si="833"/>
        <v>6382.5536294792601</v>
      </c>
      <c r="ET139" s="74">
        <f t="shared" si="834"/>
        <v>6110.1878955943776</v>
      </c>
      <c r="EU139" s="74">
        <f t="shared" si="835"/>
        <v>5848.6993979495146</v>
      </c>
      <c r="EV139" s="74">
        <f t="shared" si="836"/>
        <v>5597.7438619290624</v>
      </c>
      <c r="EW139" s="74">
        <f t="shared" si="837"/>
        <v>5356.9779537696122</v>
      </c>
      <c r="EX139" s="74">
        <f t="shared" si="838"/>
        <v>5126.0605971072409</v>
      </c>
      <c r="EY139" s="74">
        <f t="shared" si="839"/>
        <v>4904.6541126825905</v>
      </c>
      <c r="EZ139" s="74">
        <f t="shared" si="840"/>
        <v>4692.425198338854</v>
      </c>
      <c r="FA139" s="74">
        <f t="shared" si="841"/>
        <v>4489.045765065619</v>
      </c>
      <c r="FB139" s="74">
        <f t="shared" si="842"/>
        <v>4294.1936435974412</v>
      </c>
      <c r="FC139" s="74">
        <f t="shared" si="843"/>
        <v>4107.5531748662488</v>
      </c>
      <c r="FD139" s="74">
        <f t="shared" si="844"/>
        <v>3928.81569648597</v>
      </c>
      <c r="FE139" s="74">
        <f t="shared" si="845"/>
        <v>3757.6799364080084</v>
      </c>
      <c r="FF139" s="74">
        <f t="shared" si="846"/>
        <v>3593.8523238978132</v>
      </c>
      <c r="FG139" s="74">
        <f t="shared" si="847"/>
        <v>3437.0472270925434</v>
      </c>
      <c r="FH139" s="74">
        <f t="shared" si="848"/>
        <v>76576.343514882014</v>
      </c>
      <c r="FI139" s="102">
        <f t="shared" ca="1" si="711"/>
        <v>1376814.7671154672</v>
      </c>
      <c r="FJ139" s="62"/>
      <c r="FK139" s="103">
        <f t="shared" ca="1" si="632"/>
        <v>0.22168735531898601</v>
      </c>
      <c r="FL139" s="103">
        <f t="shared" ca="1" si="632"/>
        <v>1.896625925843571E-2</v>
      </c>
      <c r="FM139" s="103">
        <f t="shared" ca="1" si="632"/>
        <v>1.9262685826238697E-2</v>
      </c>
      <c r="FN139" s="103">
        <f t="shared" ca="1" si="632"/>
        <v>1.9484833041856227E-2</v>
      </c>
      <c r="FO139" s="103">
        <f t="shared" ca="1" si="632"/>
        <v>1.9636063629810525E-2</v>
      </c>
      <c r="FP139" s="103">
        <f t="shared" ca="1" si="632"/>
        <v>1.9720184100103573E-2</v>
      </c>
      <c r="FQ139" s="103">
        <f t="shared" ca="1" si="632"/>
        <v>1.9741323473235602E-2</v>
      </c>
      <c r="FR139" s="103">
        <f t="shared" ca="1" si="632"/>
        <v>1.9703826624271344E-2</v>
      </c>
      <c r="FS139" s="103">
        <f t="shared" ref="FS139:GB170" ca="1" si="851">AL139/$CS139</f>
        <v>1.9612161890085418E-2</v>
      </c>
      <c r="FT139" s="103">
        <f t="shared" ca="1" si="851"/>
        <v>1.9470842241234083E-2</v>
      </c>
      <c r="FU139" s="103">
        <f t="shared" ca="1" si="851"/>
        <v>1.9284359092528132E-2</v>
      </c>
      <c r="FV139" s="103">
        <f t="shared" ca="1" si="851"/>
        <v>1.9057127689921689E-2</v>
      </c>
      <c r="FW139" s="103">
        <f t="shared" ca="1" si="851"/>
        <v>1.8793442944796464E-2</v>
      </c>
      <c r="FX139" s="103">
        <f t="shared" ca="1" si="631"/>
        <v>1.8497444572837647E-2</v>
      </c>
      <c r="FY139" s="103">
        <f t="shared" ca="1" si="631"/>
        <v>1.8173090418959932E-2</v>
      </c>
      <c r="FZ139" s="103">
        <f t="shared" ca="1" si="631"/>
        <v>1.7824136900837177E-2</v>
      </c>
      <c r="GA139" s="103">
        <f t="shared" ca="1" si="631"/>
        <v>1.7454125572310859E-2</v>
      </c>
      <c r="GB139" s="103">
        <f t="shared" ca="1" si="631"/>
        <v>1.7066374887242945E-2</v>
      </c>
      <c r="GC139" s="103">
        <f t="shared" ca="1" si="631"/>
        <v>1.6663976328951561E-2</v>
      </c>
      <c r="GD139" s="103">
        <f t="shared" ca="1" si="631"/>
        <v>1.6249794156097959E-2</v>
      </c>
      <c r="GE139" s="103">
        <f t="shared" ca="1" si="631"/>
        <v>1.5826468100024863E-2</v>
      </c>
      <c r="GF139" s="103">
        <f t="shared" ca="1" si="631"/>
        <v>1.5396418428995313E-2</v>
      </c>
      <c r="GG139" s="103">
        <f t="shared" ca="1" si="631"/>
        <v>1.4961852870257092E-2</v>
      </c>
      <c r="GH139" s="103">
        <f t="shared" ca="1" si="631"/>
        <v>1.4524774950570035E-2</v>
      </c>
      <c r="GI139" s="103">
        <f t="shared" ca="1" si="631"/>
        <v>1.4086993379402894E-2</v>
      </c>
      <c r="GJ139" s="103">
        <f t="shared" ca="1" si="631"/>
        <v>1.3650132156301179E-2</v>
      </c>
      <c r="GK139" s="103">
        <f t="shared" ca="1" si="631"/>
        <v>1.3215641135098438E-2</v>
      </c>
      <c r="GL139" s="103">
        <f t="shared" ca="1" si="631"/>
        <v>1.2784806822921829E-2</v>
      </c>
      <c r="GM139" s="103">
        <f t="shared" ca="1" si="631"/>
        <v>1.2358763231699493E-2</v>
      </c>
      <c r="GN139" s="103">
        <f t="shared" ca="1" si="712"/>
        <v>1.193850263450669E-2</v>
      </c>
      <c r="GO139" s="103">
        <f t="shared" ca="1" si="712"/>
        <v>1.1524886109037683E-2</v>
      </c>
      <c r="GP139" s="103">
        <f t="shared" ca="1" si="712"/>
        <v>1.1118653776224566E-2</v>
      </c>
      <c r="GQ139" s="103">
        <f t="shared" ca="1" si="712"/>
        <v>1.0720434663931359E-2</v>
      </c>
      <c r="GR139" s="103">
        <f t="shared" ca="1" si="712"/>
        <v>1.0330756144216195E-2</v>
      </c>
      <c r="GS139" s="103">
        <f t="shared" ca="1" si="849"/>
        <v>9.9500529082272617E-3</v>
      </c>
      <c r="GT139" s="103">
        <f t="shared" ca="1" si="849"/>
        <v>9.5786754557559729E-3</v>
      </c>
      <c r="GU139" s="103">
        <f t="shared" ca="1" si="849"/>
        <v>9.2168980871691931E-3</v>
      </c>
      <c r="GV139" s="103">
        <f t="shared" ca="1" si="849"/>
        <v>8.8649263941480462E-3</v>
      </c>
      <c r="GW139" s="103">
        <f t="shared" ca="1" si="849"/>
        <v>8.5229042527144062E-3</v>
      </c>
      <c r="GX139" s="103">
        <f t="shared" ca="1" si="849"/>
        <v>8.1909203275610833E-3</v>
      </c>
      <c r="GY139" s="103">
        <f t="shared" ca="1" si="849"/>
        <v>7.8690141010872051E-3</v>
      </c>
      <c r="GZ139" s="103">
        <f t="shared" ca="1" si="849"/>
        <v>7.5571814437971367E-3</v>
      </c>
      <c r="HA139" s="103">
        <f t="shared" ca="1" si="849"/>
        <v>7.2553797451840899E-3</v>
      </c>
      <c r="HB139" s="103">
        <f t="shared" ca="1" si="849"/>
        <v>6.9635326258717959E-3</v>
      </c>
      <c r="HC139" s="103">
        <f t="shared" ca="1" si="849"/>
        <v>6.6815342529138481E-3</v>
      </c>
      <c r="HD139" s="103">
        <f t="shared" ca="1" si="849"/>
        <v>6.409253280706741E-3</v>
      </c>
      <c r="HE139" s="103">
        <f t="shared" ca="1" si="849"/>
        <v>6.1465364401915882E-3</v>
      </c>
      <c r="HF139" s="103">
        <f t="shared" ca="1" si="635"/>
        <v>5.8932117988682612E-3</v>
      </c>
      <c r="HG139" s="103">
        <f t="shared" ca="1" si="635"/>
        <v>5.6490917137558289E-3</v>
      </c>
      <c r="HH139" s="103">
        <f t="shared" ca="1" si="634"/>
        <v>5.4139754988657991E-3</v>
      </c>
      <c r="HI139" s="103">
        <f t="shared" ca="1" si="634"/>
        <v>5.1876518279833101E-3</v>
      </c>
      <c r="HJ139" s="103">
        <f t="shared" ca="1" si="633"/>
        <v>4.9699008927424088E-3</v>
      </c>
      <c r="HK139" s="103">
        <f t="shared" ca="1" si="633"/>
        <v>4.7604963350217373E-3</v>
      </c>
      <c r="HL139" s="103">
        <f t="shared" ca="1" si="633"/>
        <v>4.5592069717373968E-3</v>
      </c>
      <c r="HM139" s="103">
        <f t="shared" ca="1" si="633"/>
        <v>4.3657983290953401E-3</v>
      </c>
      <c r="HN139" s="103">
        <f t="shared" ca="1" si="633"/>
        <v>4.1800340023622224E-3</v>
      </c>
      <c r="HO139" s="103">
        <f t="shared" ca="1" si="633"/>
        <v>4.001676856204007E-3</v>
      </c>
      <c r="HP139" s="103">
        <f t="shared" ca="1" si="633"/>
        <v>3.8304900796551919E-3</v>
      </c>
      <c r="HQ139" s="103">
        <f t="shared" ca="1" si="633"/>
        <v>3.6662381088260485E-3</v>
      </c>
      <c r="HR139" s="103">
        <f t="shared" ca="1" si="633"/>
        <v>3.508687429513825E-3</v>
      </c>
      <c r="HS139" s="103">
        <f t="shared" ca="1" si="633"/>
        <v>3.3576072710019846E-3</v>
      </c>
      <c r="HT139" s="103">
        <f t="shared" ca="1" si="633"/>
        <v>3.2127702014781447E-3</v>
      </c>
      <c r="HU139" s="103">
        <f t="shared" ca="1" si="629"/>
        <v>3.0739526346885713E-3</v>
      </c>
      <c r="HV139" s="103">
        <f t="shared" ca="1" si="628"/>
        <v>2.9409352566900368E-3</v>
      </c>
      <c r="HW139" s="103">
        <f t="shared" ca="1" si="628"/>
        <v>2.8135033808345264E-3</v>
      </c>
      <c r="HX139" s="103">
        <f t="shared" ca="1" si="628"/>
        <v>2.691447238451051E-3</v>
      </c>
      <c r="HY139" s="103">
        <f t="shared" ca="1" si="628"/>
        <v>5.9928022484967113E-2</v>
      </c>
      <c r="HZ139" s="104">
        <f t="shared" ca="1" si="850"/>
        <v>0.50890899987669924</v>
      </c>
      <c r="IA139" s="105">
        <f t="shared" ca="1" si="713"/>
        <v>0.24484710942983406</v>
      </c>
      <c r="IB139" s="105">
        <f t="shared" ca="1" si="714"/>
        <v>1.9656998182957117E-2</v>
      </c>
      <c r="IC139" s="105">
        <f t="shared" ca="1" si="715"/>
        <v>1.986013587194177E-2</v>
      </c>
      <c r="ID139" s="105">
        <f t="shared" ca="1" si="716"/>
        <v>1.9989633767529026E-2</v>
      </c>
      <c r="IE139" s="105">
        <f t="shared" ca="1" si="717"/>
        <v>2.0049843893037069E-2</v>
      </c>
      <c r="IF139" s="105">
        <f t="shared" ca="1" si="718"/>
        <v>2.0045409843061735E-2</v>
      </c>
      <c r="IG139" s="105">
        <f t="shared" ca="1" si="719"/>
        <v>1.9981153451414421E-2</v>
      </c>
      <c r="IH139" s="105">
        <f t="shared" ca="1" si="720"/>
        <v>1.9861978107123215E-2</v>
      </c>
      <c r="II139" s="105">
        <f t="shared" ca="1" si="721"/>
        <v>1.9692787607481999E-2</v>
      </c>
      <c r="IJ139" s="105">
        <f t="shared" ca="1" si="722"/>
        <v>1.947098695415056E-2</v>
      </c>
      <c r="IK139" s="105">
        <f t="shared" ca="1" si="723"/>
        <v>1.9223589709512982E-2</v>
      </c>
      <c r="IL139" s="105">
        <f t="shared" ca="1" si="724"/>
        <v>1.8932852429221332E-2</v>
      </c>
      <c r="IM139" s="105">
        <f t="shared" ca="1" si="725"/>
        <v>1.8610564870395564E-2</v>
      </c>
      <c r="IN139" s="105">
        <f t="shared" ca="1" si="726"/>
        <v>1.8260864546250276E-2</v>
      </c>
      <c r="IO139" s="105">
        <f t="shared" ca="1" si="727"/>
        <v>1.7887652441293721E-2</v>
      </c>
      <c r="IP139" s="105">
        <f t="shared" ca="1" si="728"/>
        <v>1.7494582726144032E-2</v>
      </c>
      <c r="IQ139" s="105">
        <f t="shared" ca="1" si="729"/>
        <v>1.7085057727737399E-2</v>
      </c>
      <c r="IR139" s="105">
        <f t="shared" ca="1" si="730"/>
        <v>1.6662227232265531E-2</v>
      </c>
      <c r="IS139" s="105">
        <f t="shared" ca="1" si="731"/>
        <v>1.6228991305649709E-2</v>
      </c>
      <c r="IT139" s="105">
        <f t="shared" ca="1" si="732"/>
        <v>1.578800591858023E-2</v>
      </c>
      <c r="IU139" s="105">
        <f t="shared" ca="1" si="733"/>
        <v>1.5341690758544095E-2</v>
      </c>
      <c r="IV139" s="105">
        <f t="shared" ca="1" si="734"/>
        <v>1.4892238698856992E-2</v>
      </c>
      <c r="IW139" s="105">
        <f t="shared" ca="1" si="735"/>
        <v>1.444162647409148E-2</v>
      </c>
      <c r="IX139" s="105">
        <f t="shared" ca="1" si="736"/>
        <v>1.3991626182406064E-2</v>
      </c>
      <c r="IY139" s="105">
        <f t="shared" ca="1" si="737"/>
        <v>1.3543817298406268E-2</v>
      </c>
      <c r="IZ139" s="105">
        <f t="shared" ca="1" si="738"/>
        <v>1.3099598935630747E-2</v>
      </c>
      <c r="JA139" s="105">
        <f t="shared" ca="1" si="739"/>
        <v>1.266020214616778E-2</v>
      </c>
      <c r="JB139" s="105">
        <f t="shared" ca="1" si="740"/>
        <v>1.2226702086770088E-2</v>
      </c>
      <c r="JC139" s="105">
        <f t="shared" ca="1" si="741"/>
        <v>1.1800029916815632E-2</v>
      </c>
      <c r="JD139" s="105">
        <f t="shared" ca="1" si="742"/>
        <v>1.1380984324123959E-2</v>
      </c>
      <c r="JE139" s="105">
        <f t="shared" ca="1" si="743"/>
        <v>1.0970242600579575E-2</v>
      </c>
      <c r="JF139" s="105">
        <f t="shared" ca="1" si="744"/>
        <v>1.0568371211318862E-2</v>
      </c>
      <c r="JG139" s="105">
        <f t="shared" ca="1" si="745"/>
        <v>1.0175835819358204E-2</v>
      </c>
      <c r="JH139" s="105">
        <f t="shared" ca="1" si="746"/>
        <v>9.793010742525244E-3</v>
      </c>
      <c r="JI139" s="105">
        <f t="shared" ca="1" si="747"/>
        <v>9.4201878317744479E-3</v>
      </c>
      <c r="JJ139" s="105">
        <f t="shared" ca="1" si="748"/>
        <v>9.05758476984681E-3</v>
      </c>
      <c r="JK139" s="105">
        <f t="shared" ca="1" si="749"/>
        <v>8.7053527970794298E-3</v>
      </c>
      <c r="JL139" s="105">
        <f t="shared" ca="1" si="750"/>
        <v>8.3635838773315433E-3</v>
      </c>
      <c r="JM139" s="105">
        <f t="shared" ca="1" si="751"/>
        <v>8.0323173217037025E-3</v>
      </c>
      <c r="JN139" s="105">
        <f t="shared" ca="1" si="752"/>
        <v>7.7115458912118788E-3</v>
      </c>
      <c r="JO139" s="105">
        <f t="shared" ca="1" si="753"/>
        <v>7.4012214020959081E-3</v>
      </c>
      <c r="JP139" s="105">
        <f t="shared" ca="1" si="754"/>
        <v>7.1012598590813976E-3</v>
      </c>
      <c r="JQ139" s="105">
        <f t="shared" ca="1" si="755"/>
        <v>6.8115461429298146E-3</v>
      </c>
      <c r="JR139" s="105">
        <f t="shared" ca="1" si="756"/>
        <v>6.5319382790084094E-3</v>
      </c>
      <c r="JS139" s="105">
        <f t="shared" ca="1" si="757"/>
        <v>6.2622713136418423E-3</v>
      </c>
      <c r="JT139" s="105">
        <f t="shared" ca="1" si="758"/>
        <v>6.0023608246124079E-3</v>
      </c>
      <c r="JU139" s="105">
        <f t="shared" ca="1" si="759"/>
        <v>5.7520060915783166E-3</v>
      </c>
      <c r="JV139" s="105">
        <f t="shared" ca="1" si="760"/>
        <v>5.5109929513226493E-3</v>
      </c>
      <c r="JW139" s="105">
        <f t="shared" ca="1" si="761"/>
        <v>5.2790963617663075E-3</v>
      </c>
      <c r="JX139" s="105">
        <f t="shared" ca="1" si="762"/>
        <v>5.0560826975895659E-3</v>
      </c>
      <c r="JY139" s="105">
        <f t="shared" ca="1" si="763"/>
        <v>4.8417117991276975E-3</v>
      </c>
      <c r="JZ139" s="105">
        <f t="shared" ca="1" si="764"/>
        <v>4.6357387950241129E-3</v>
      </c>
      <c r="KA139" s="105">
        <f t="shared" ca="1" si="765"/>
        <v>4.4379157178824355E-3</v>
      </c>
      <c r="KB139" s="105">
        <f t="shared" ca="1" si="766"/>
        <v>4.2479929309612134E-3</v>
      </c>
      <c r="KC139" s="105">
        <f t="shared" ca="1" si="767"/>
        <v>4.0657203827474675E-3</v>
      </c>
      <c r="KD139" s="105">
        <f t="shared" ca="1" si="768"/>
        <v>3.8908487050824513E-3</v>
      </c>
      <c r="KE139" s="105">
        <f t="shared" ca="1" si="769"/>
        <v>3.7231301693885313E-3</v>
      </c>
      <c r="KF139" s="105">
        <f t="shared" ca="1" si="770"/>
        <v>3.5623195144530717E-3</v>
      </c>
      <c r="KG139" s="105">
        <f t="shared" ca="1" si="771"/>
        <v>3.4081746582148051E-3</v>
      </c>
      <c r="KH139" s="105">
        <f t="shared" ca="1" si="772"/>
        <v>3.2604573049942768E-3</v>
      </c>
      <c r="KI139" s="105">
        <f t="shared" ca="1" si="773"/>
        <v>3.1189334587063641E-3</v>
      </c>
      <c r="KJ139" s="105">
        <f t="shared" ca="1" si="774"/>
        <v>2.9833738517141915E-3</v>
      </c>
      <c r="KK139" s="105">
        <f t="shared" ca="1" si="775"/>
        <v>2.8535542981697826E-3</v>
      </c>
      <c r="KL139" s="105">
        <f t="shared" ca="1" si="776"/>
        <v>2.7292559799315902E-3</v>
      </c>
      <c r="KM139" s="105">
        <f t="shared" ca="1" si="777"/>
        <v>2.6102656724311651E-3</v>
      </c>
      <c r="KN139" s="105">
        <f t="shared" ca="1" si="778"/>
        <v>2.4963759172146457E-3</v>
      </c>
      <c r="KO139" s="105">
        <f t="shared" ca="1" si="779"/>
        <v>5.5618479220204284E-2</v>
      </c>
      <c r="KP139" s="102"/>
      <c r="KQ139" s="106">
        <f t="shared" ca="1" si="780"/>
        <v>0.4836284388947944</v>
      </c>
      <c r="KR139" s="107">
        <f t="shared" ca="1" si="781"/>
        <v>0.32815857457211256</v>
      </c>
    </row>
    <row r="140" spans="1:304" s="63" customFormat="1" ht="15.5" x14ac:dyDescent="0.35">
      <c r="A140" s="62"/>
      <c r="B140" s="67" t="s">
        <v>242</v>
      </c>
      <c r="C140" s="95">
        <f t="shared" si="782"/>
        <v>1362770</v>
      </c>
      <c r="D140" s="75">
        <f ca="1">'Stochastic inputs'!H161</f>
        <v>26.910227000000003</v>
      </c>
      <c r="E140" s="75">
        <v>5.8879349999999997</v>
      </c>
      <c r="F140" s="96">
        <v>26.721855411000003</v>
      </c>
      <c r="G140" s="96">
        <v>5.8467194549999997</v>
      </c>
      <c r="H140" s="97">
        <f t="shared" ca="1" si="636"/>
        <v>3.2691251684890936</v>
      </c>
      <c r="I140" s="97">
        <f t="shared" ca="1" si="637"/>
        <v>0.21624630281218218</v>
      </c>
      <c r="J140" s="98">
        <f t="shared" si="638"/>
        <v>3.2621005535521288</v>
      </c>
      <c r="K140" s="98">
        <f t="shared" si="639"/>
        <v>0.21624630281218218</v>
      </c>
      <c r="L140" s="98"/>
      <c r="M140" s="99">
        <v>1637857</v>
      </c>
      <c r="N140" s="98"/>
      <c r="O140" s="97">
        <f t="shared" ca="1" si="640"/>
        <v>3.2691251684890936</v>
      </c>
      <c r="P140" s="97">
        <f t="shared" ca="1" si="640"/>
        <v>0.21624630281218218</v>
      </c>
      <c r="Q140" s="99">
        <v>1362770</v>
      </c>
      <c r="R140" s="100">
        <v>1372347</v>
      </c>
      <c r="S140" s="99">
        <v>1391001</v>
      </c>
      <c r="T140" s="100">
        <v>1423934</v>
      </c>
      <c r="U140" s="99">
        <v>1465712</v>
      </c>
      <c r="V140" s="100">
        <v>1505428</v>
      </c>
      <c r="W140" s="99">
        <v>1544682</v>
      </c>
      <c r="X140" s="100">
        <v>1580947</v>
      </c>
      <c r="Y140" s="99">
        <v>1611789</v>
      </c>
      <c r="Z140" s="100">
        <v>1637857</v>
      </c>
      <c r="AA140" s="98"/>
      <c r="AB140" s="98">
        <f t="shared" si="641"/>
        <v>3.2621005535521288</v>
      </c>
      <c r="AC140" s="98">
        <f t="shared" si="641"/>
        <v>0.21624630281218218</v>
      </c>
      <c r="AD140" s="101">
        <f t="shared" ca="1" si="642"/>
        <v>40793.296228266401</v>
      </c>
      <c r="AE140" s="101">
        <f t="shared" ca="1" si="643"/>
        <v>13623.066601646029</v>
      </c>
      <c r="AF140" s="101">
        <f t="shared" ca="1" si="644"/>
        <v>16589.20140585343</v>
      </c>
      <c r="AG140" s="101">
        <f t="shared" ca="1" si="645"/>
        <v>19779.04651727153</v>
      </c>
      <c r="AH140" s="101">
        <f t="shared" ca="1" si="646"/>
        <v>23124.546043393613</v>
      </c>
      <c r="AI140" s="101">
        <f t="shared" ca="1" si="647"/>
        <v>26547.793550033981</v>
      </c>
      <c r="AJ140" s="101">
        <f t="shared" ca="1" si="648"/>
        <v>29965.225567964353</v>
      </c>
      <c r="AK140" s="101">
        <f t="shared" ca="1" si="649"/>
        <v>33292.010026013719</v>
      </c>
      <c r="AL140" s="101">
        <f t="shared" ca="1" si="650"/>
        <v>36446.273621706285</v>
      </c>
      <c r="AM140" s="101">
        <f t="shared" ca="1" si="651"/>
        <v>39352.869934063128</v>
      </c>
      <c r="AN140" s="101">
        <f t="shared" ca="1" si="652"/>
        <v>41946.468194455934</v>
      </c>
      <c r="AO140" s="101">
        <f t="shared" ca="1" si="653"/>
        <v>44173.82864830664</v>
      </c>
      <c r="AP140" s="101">
        <f t="shared" ca="1" si="654"/>
        <v>45995.213788996232</v>
      </c>
      <c r="AQ140" s="101">
        <f t="shared" ca="1" si="655"/>
        <v>47384.957578727459</v>
      </c>
      <c r="AR140" s="101">
        <f t="shared" ca="1" si="656"/>
        <v>48331.272233259297</v>
      </c>
      <c r="AS140" s="101">
        <f t="shared" ca="1" si="657"/>
        <v>48835.412168380484</v>
      </c>
      <c r="AT140" s="101">
        <f t="shared" ca="1" si="658"/>
        <v>48910.33749871327</v>
      </c>
      <c r="AU140" s="101">
        <f t="shared" ca="1" si="659"/>
        <v>48579.02690399564</v>
      </c>
      <c r="AV140" s="101">
        <f t="shared" ca="1" si="660"/>
        <v>47872.584595770779</v>
      </c>
      <c r="AW140" s="101">
        <f t="shared" ca="1" si="661"/>
        <v>46828.271820544098</v>
      </c>
      <c r="AX140" s="101">
        <f t="shared" ca="1" si="662"/>
        <v>45487.573099499219</v>
      </c>
      <c r="AY140" s="101">
        <f t="shared" ca="1" si="663"/>
        <v>43894.384175416402</v>
      </c>
      <c r="AZ140" s="101">
        <f t="shared" ca="1" si="664"/>
        <v>42093.384846612928</v>
      </c>
      <c r="BA140" s="101">
        <f t="shared" ca="1" si="665"/>
        <v>40128.637357451473</v>
      </c>
      <c r="BB140" s="101">
        <f t="shared" ca="1" si="666"/>
        <v>38042.431041571937</v>
      </c>
      <c r="BC140" s="101">
        <f t="shared" ca="1" si="667"/>
        <v>35874.377206687845</v>
      </c>
      <c r="BD140" s="101">
        <f t="shared" ca="1" si="668"/>
        <v>33660.745101397442</v>
      </c>
      <c r="BE140" s="101">
        <f t="shared" ca="1" si="669"/>
        <v>31434.020171654411</v>
      </c>
      <c r="BF140" s="101">
        <f t="shared" ca="1" si="670"/>
        <v>29222.659418934138</v>
      </c>
      <c r="BG140" s="101">
        <f t="shared" ca="1" si="671"/>
        <v>27051.015088631</v>
      </c>
      <c r="BH140" s="101">
        <f t="shared" ca="1" si="672"/>
        <v>24939.396648466809</v>
      </c>
      <c r="BI140" s="101">
        <f t="shared" ca="1" si="673"/>
        <v>22904.241550066028</v>
      </c>
      <c r="BJ140" s="101">
        <f t="shared" ca="1" si="674"/>
        <v>20958.367114944314</v>
      </c>
      <c r="BK140" s="101">
        <f t="shared" ca="1" si="675"/>
        <v>19111.278613587368</v>
      </c>
      <c r="BL140" s="101">
        <f t="shared" ca="1" si="676"/>
        <v>17369.511843328117</v>
      </c>
      <c r="BM140" s="101">
        <f t="shared" ca="1" si="677"/>
        <v>15736.991958975183</v>
      </c>
      <c r="BN140" s="101">
        <f t="shared" ca="1" si="678"/>
        <v>14215.393740698124</v>
      </c>
      <c r="BO140" s="101">
        <f t="shared" ca="1" si="679"/>
        <v>12804.491731326847</v>
      </c>
      <c r="BP140" s="101">
        <f t="shared" ca="1" si="680"/>
        <v>11502.491630051245</v>
      </c>
      <c r="BQ140" s="101">
        <f t="shared" ca="1" si="681"/>
        <v>10306.336927343631</v>
      </c>
      <c r="BR140" s="101">
        <f t="shared" ca="1" si="682"/>
        <v>9211.986978929046</v>
      </c>
      <c r="BS140" s="101">
        <f t="shared" ca="1" si="683"/>
        <v>8214.6645441153341</v>
      </c>
      <c r="BT140" s="101">
        <f t="shared" ca="1" si="684"/>
        <v>7309.0722746746724</v>
      </c>
      <c r="BU140" s="101">
        <f t="shared" ca="1" si="685"/>
        <v>6489.5787662487355</v>
      </c>
      <c r="BV140" s="101">
        <f t="shared" ca="1" si="686"/>
        <v>5750.3756139688076</v>
      </c>
      <c r="BW140" s="101">
        <f t="shared" ca="1" si="687"/>
        <v>5085.6074897224162</v>
      </c>
      <c r="BX140" s="101">
        <f t="shared" ca="1" si="688"/>
        <v>4489.4776226234608</v>
      </c>
      <c r="BY140" s="101">
        <f t="shared" ca="1" si="689"/>
        <v>3956.3312568825013</v>
      </c>
      <c r="BZ140" s="101">
        <f t="shared" ca="1" si="690"/>
        <v>3480.7197193010029</v>
      </c>
      <c r="CA140" s="101">
        <f t="shared" ca="1" si="691"/>
        <v>3057.4476845426748</v>
      </c>
      <c r="CB140" s="101">
        <f t="shared" ca="1" si="692"/>
        <v>2681.606108153253</v>
      </c>
      <c r="CC140" s="101">
        <f t="shared" ca="1" si="693"/>
        <v>2348.5931285447273</v>
      </c>
      <c r="CD140" s="101">
        <f t="shared" ca="1" si="694"/>
        <v>2054.1250388391945</v>
      </c>
      <c r="CE140" s="101">
        <f t="shared" ca="1" si="695"/>
        <v>1794.2392129232355</v>
      </c>
      <c r="CF140" s="101">
        <f t="shared" ca="1" si="696"/>
        <v>1565.290648884074</v>
      </c>
      <c r="CG140" s="101">
        <f t="shared" ca="1" si="697"/>
        <v>1363.9435759999724</v>
      </c>
      <c r="CH140" s="101">
        <f t="shared" ca="1" si="698"/>
        <v>1187.1593647779334</v>
      </c>
      <c r="CI140" s="101">
        <f t="shared" ca="1" si="699"/>
        <v>1032.1817873610967</v>
      </c>
      <c r="CJ140" s="101">
        <f t="shared" ca="1" si="700"/>
        <v>896.52050044935072</v>
      </c>
      <c r="CK140" s="101">
        <f t="shared" ca="1" si="701"/>
        <v>777.93346589258874</v>
      </c>
      <c r="CL140" s="101">
        <f t="shared" ca="1" si="702"/>
        <v>674.40888562039754</v>
      </c>
      <c r="CM140" s="101">
        <f t="shared" ca="1" si="703"/>
        <v>584.14710705716345</v>
      </c>
      <c r="CN140" s="101">
        <f t="shared" ca="1" si="704"/>
        <v>505.54285172726668</v>
      </c>
      <c r="CO140" s="101">
        <f t="shared" ca="1" si="705"/>
        <v>437.16803209623163</v>
      </c>
      <c r="CP140" s="101">
        <f t="shared" ca="1" si="706"/>
        <v>377.75534838806732</v>
      </c>
      <c r="CQ140" s="101">
        <f t="shared" ca="1" si="707"/>
        <v>326.18279661017698</v>
      </c>
      <c r="CR140" s="101">
        <f t="shared" ca="1" si="708"/>
        <v>2009.5080016598679</v>
      </c>
      <c r="CS140" s="102">
        <f t="shared" ca="1" si="709"/>
        <v>1362770.0000000002</v>
      </c>
      <c r="CT140" s="74">
        <f t="shared" si="783"/>
        <v>43893.176735390705</v>
      </c>
      <c r="CU140" s="74">
        <f t="shared" si="784"/>
        <v>14442.368190699368</v>
      </c>
      <c r="CV140" s="74">
        <f t="shared" si="785"/>
        <v>17513.812529891187</v>
      </c>
      <c r="CW140" s="74">
        <f t="shared" si="786"/>
        <v>20797.005199657986</v>
      </c>
      <c r="CX140" s="74">
        <f t="shared" si="787"/>
        <v>24218.928182419393</v>
      </c>
      <c r="CY140" s="74">
        <f t="shared" si="788"/>
        <v>27697.468656093723</v>
      </c>
      <c r="CZ140" s="74">
        <f t="shared" si="789"/>
        <v>31145.884694382166</v>
      </c>
      <c r="DA140" s="74">
        <f t="shared" si="790"/>
        <v>34477.370130909156</v>
      </c>
      <c r="DB140" s="74">
        <f t="shared" si="791"/>
        <v>37609.356049436916</v>
      </c>
      <c r="DC140" s="74">
        <f t="shared" ca="1" si="710"/>
        <v>39352.869934063128</v>
      </c>
      <c r="DD140" s="74">
        <f t="shared" si="792"/>
        <v>42987.442978144158</v>
      </c>
      <c r="DE140" s="74">
        <f t="shared" si="793"/>
        <v>45119.358629971663</v>
      </c>
      <c r="DF140" s="74">
        <f t="shared" si="794"/>
        <v>46826.70000170514</v>
      </c>
      <c r="DG140" s="74">
        <f t="shared" si="795"/>
        <v>48087.753687054887</v>
      </c>
      <c r="DH140" s="74">
        <f t="shared" si="796"/>
        <v>48894.961443546963</v>
      </c>
      <c r="DI140" s="74">
        <f t="shared" si="797"/>
        <v>49253.858611812713</v>
      </c>
      <c r="DJ140" s="74">
        <f t="shared" si="798"/>
        <v>49181.539419379966</v>
      </c>
      <c r="DK140" s="74">
        <f t="shared" si="799"/>
        <v>48704.807079399128</v>
      </c>
      <c r="DL140" s="74">
        <f t="shared" si="800"/>
        <v>47858.157441704367</v>
      </c>
      <c r="DM140" s="74">
        <f t="shared" si="801"/>
        <v>46681.72715016966</v>
      </c>
      <c r="DN140" s="74">
        <f t="shared" si="802"/>
        <v>45219.314250014948</v>
      </c>
      <c r="DO140" s="74">
        <f t="shared" si="803"/>
        <v>43516.553971458889</v>
      </c>
      <c r="DP140" s="74">
        <f t="shared" si="804"/>
        <v>41619.30739196363</v>
      </c>
      <c r="DQ140" s="74">
        <f t="shared" si="805"/>
        <v>39572.297599907914</v>
      </c>
      <c r="DR140" s="74">
        <f t="shared" si="806"/>
        <v>37418.007981210176</v>
      </c>
      <c r="DS140" s="74">
        <f t="shared" si="807"/>
        <v>35195.840921807998</v>
      </c>
      <c r="DT140" s="74">
        <f t="shared" si="808"/>
        <v>32941.522724941278</v>
      </c>
      <c r="DU140" s="74">
        <f t="shared" si="809"/>
        <v>30686.73172303359</v>
      </c>
      <c r="DV140" s="74">
        <f t="shared" si="810"/>
        <v>28458.921044516981</v>
      </c>
      <c r="DW140" s="74">
        <f t="shared" si="811"/>
        <v>26281.304776556379</v>
      </c>
      <c r="DX140" s="74">
        <f t="shared" si="812"/>
        <v>24172.975794935763</v>
      </c>
      <c r="DY140" s="74">
        <f t="shared" si="813"/>
        <v>22149.124766114761</v>
      </c>
      <c r="DZ140" s="74">
        <f t="shared" si="814"/>
        <v>20221.332258762217</v>
      </c>
      <c r="EA140" s="74">
        <f t="shared" si="815"/>
        <v>18397.909092815844</v>
      </c>
      <c r="EB140" s="74">
        <f t="shared" si="816"/>
        <v>16684.263638044653</v>
      </c>
      <c r="EC140" s="74">
        <f t="shared" si="817"/>
        <v>15083.278463582468</v>
      </c>
      <c r="ED140" s="74">
        <f t="shared" si="818"/>
        <v>13595.682320307757</v>
      </c>
      <c r="EE140" s="74">
        <f t="shared" si="819"/>
        <v>12220.406760003099</v>
      </c>
      <c r="EF140" s="74">
        <f t="shared" si="820"/>
        <v>10954.919664953553</v>
      </c>
      <c r="EG140" s="74">
        <f t="shared" si="821"/>
        <v>9795.5305297538962</v>
      </c>
      <c r="EH140" s="74">
        <f t="shared" si="822"/>
        <v>8737.6644891454416</v>
      </c>
      <c r="EI140" s="74">
        <f t="shared" si="823"/>
        <v>7776.10383221351</v>
      </c>
      <c r="EJ140" s="74">
        <f t="shared" si="824"/>
        <v>6905.1971124897245</v>
      </c>
      <c r="EK140" s="74">
        <f t="shared" si="825"/>
        <v>6119.0369940514865</v>
      </c>
      <c r="EL140" s="74">
        <f t="shared" si="826"/>
        <v>5411.6087101054954</v>
      </c>
      <c r="EM140" s="74">
        <f t="shared" si="827"/>
        <v>4776.9114985625329</v>
      </c>
      <c r="EN140" s="74">
        <f t="shared" si="828"/>
        <v>4209.0556636224255</v>
      </c>
      <c r="EO140" s="74">
        <f t="shared" si="829"/>
        <v>3702.3380348537153</v>
      </c>
      <c r="EP140" s="74">
        <f t="shared" si="830"/>
        <v>3251.2985930708883</v>
      </c>
      <c r="EQ140" s="74">
        <f t="shared" si="831"/>
        <v>2850.7609379223804</v>
      </c>
      <c r="ER140" s="74">
        <f t="shared" si="832"/>
        <v>2495.859112963738</v>
      </c>
      <c r="ES140" s="74">
        <f t="shared" si="833"/>
        <v>2182.053102812386</v>
      </c>
      <c r="ET140" s="74">
        <f t="shared" si="834"/>
        <v>1905.1350918698431</v>
      </c>
      <c r="EU140" s="74">
        <f t="shared" si="835"/>
        <v>1661.2283392821582</v>
      </c>
      <c r="EV140" s="74">
        <f t="shared" si="836"/>
        <v>1446.7802909555114</v>
      </c>
      <c r="EW140" s="74">
        <f t="shared" si="837"/>
        <v>1258.5513242878869</v>
      </c>
      <c r="EX140" s="74">
        <f t="shared" si="838"/>
        <v>1093.6003101563817</v>
      </c>
      <c r="EY140" s="74">
        <f t="shared" si="839"/>
        <v>949.26798292966896</v>
      </c>
      <c r="EZ140" s="74">
        <f t="shared" si="840"/>
        <v>823.15893469388982</v>
      </c>
      <c r="FA140" s="74">
        <f t="shared" si="841"/>
        <v>713.12289508105357</v>
      </c>
      <c r="FB140" s="74">
        <f t="shared" si="842"/>
        <v>617.23582287865781</v>
      </c>
      <c r="FC140" s="74">
        <f t="shared" si="843"/>
        <v>533.78121906812055</v>
      </c>
      <c r="FD140" s="74">
        <f t="shared" si="844"/>
        <v>461.23197188520072</v>
      </c>
      <c r="FE140" s="74">
        <f t="shared" si="845"/>
        <v>398.23296134516028</v>
      </c>
      <c r="FF140" s="74">
        <f t="shared" si="846"/>
        <v>343.58458186211908</v>
      </c>
      <c r="FG140" s="74">
        <f t="shared" si="847"/>
        <v>296.22728539867165</v>
      </c>
      <c r="FH140" s="74">
        <f t="shared" si="848"/>
        <v>1806.8151569879183</v>
      </c>
      <c r="FI140" s="102">
        <f t="shared" ca="1" si="711"/>
        <v>1361655.6146710149</v>
      </c>
      <c r="FJ140" s="62"/>
      <c r="FK140" s="103">
        <f t="shared" ref="FK140:FR171" ca="1" si="852">AD140/$CS140</f>
        <v>2.9934102033554007E-2</v>
      </c>
      <c r="FL140" s="103">
        <f t="shared" ca="1" si="852"/>
        <v>9.9966000144162456E-3</v>
      </c>
      <c r="FM140" s="103">
        <f t="shared" ca="1" si="852"/>
        <v>1.2173148371224364E-2</v>
      </c>
      <c r="FN140" s="103">
        <f t="shared" ca="1" si="852"/>
        <v>1.451385524870046E-2</v>
      </c>
      <c r="FO140" s="103">
        <f t="shared" ca="1" si="852"/>
        <v>1.6968781264185159E-2</v>
      </c>
      <c r="FP140" s="103">
        <f t="shared" ca="1" si="852"/>
        <v>1.9480758712059978E-2</v>
      </c>
      <c r="FQ140" s="103">
        <f t="shared" ca="1" si="852"/>
        <v>2.1988468756990797E-2</v>
      </c>
      <c r="FR140" s="103">
        <f t="shared" ca="1" si="852"/>
        <v>2.442966166412066E-2</v>
      </c>
      <c r="FS140" s="103">
        <f t="shared" ca="1" si="851"/>
        <v>2.6744258841702031E-2</v>
      </c>
      <c r="FT140" s="103">
        <f t="shared" ca="1" si="851"/>
        <v>2.8877117880539725E-2</v>
      </c>
      <c r="FU140" s="103">
        <f t="shared" ca="1" si="851"/>
        <v>3.0780299092624527E-2</v>
      </c>
      <c r="FV140" s="103">
        <f t="shared" ca="1" si="851"/>
        <v>3.2414735170503188E-2</v>
      </c>
      <c r="FW140" s="103">
        <f t="shared" ca="1" si="851"/>
        <v>3.3751266750072444E-2</v>
      </c>
      <c r="FX140" s="103">
        <f t="shared" ca="1" si="631"/>
        <v>3.4771060104586575E-2</v>
      </c>
      <c r="FY140" s="103">
        <f t="shared" ca="1" si="631"/>
        <v>3.5465465363384345E-2</v>
      </c>
      <c r="FZ140" s="103">
        <f t="shared" ca="1" si="631"/>
        <v>3.5835403016195304E-2</v>
      </c>
      <c r="GA140" s="103">
        <f t="shared" ca="1" si="631"/>
        <v>3.5890383189175916E-2</v>
      </c>
      <c r="GB140" s="103">
        <f t="shared" ca="1" si="631"/>
        <v>3.5647267626962457E-2</v>
      </c>
      <c r="GC140" s="103">
        <f t="shared" ca="1" si="631"/>
        <v>3.5128880585697346E-2</v>
      </c>
      <c r="GD140" s="103">
        <f t="shared" ca="1" si="631"/>
        <v>3.4362564350949969E-2</v>
      </c>
      <c r="GE140" s="103">
        <f t="shared" ca="1" si="631"/>
        <v>3.3378760245308607E-2</v>
      </c>
      <c r="GF140" s="103">
        <f t="shared" ca="1" si="631"/>
        <v>3.2209678944661528E-2</v>
      </c>
      <c r="GG140" s="103">
        <f t="shared" ca="1" si="631"/>
        <v>3.0888106464489914E-2</v>
      </c>
      <c r="GH140" s="103">
        <f t="shared" ca="1" si="631"/>
        <v>2.9446375659466721E-2</v>
      </c>
      <c r="GI140" s="103">
        <f t="shared" ca="1" si="631"/>
        <v>2.7915518423190951E-2</v>
      </c>
      <c r="GJ140" s="103">
        <f t="shared" ca="1" si="631"/>
        <v>2.6324601515066989E-2</v>
      </c>
      <c r="GK140" s="103">
        <f t="shared" ca="1" si="631"/>
        <v>2.4700239293055641E-2</v>
      </c>
      <c r="GL140" s="103">
        <f t="shared" ca="1" si="631"/>
        <v>2.3066269562475258E-2</v>
      </c>
      <c r="GM140" s="103">
        <f t="shared" ca="1" si="631"/>
        <v>2.1443574057936506E-2</v>
      </c>
      <c r="GN140" s="103">
        <f t="shared" ca="1" si="712"/>
        <v>1.9850022445923373E-2</v>
      </c>
      <c r="GO140" s="103">
        <f t="shared" ca="1" si="712"/>
        <v>1.8300517804520796E-2</v>
      </c>
      <c r="GP140" s="103">
        <f t="shared" ca="1" si="712"/>
        <v>1.6807121928180121E-2</v>
      </c>
      <c r="GQ140" s="103">
        <f t="shared" ca="1" si="712"/>
        <v>1.5379240161541794E-2</v>
      </c>
      <c r="GR140" s="103">
        <f t="shared" ca="1" si="712"/>
        <v>1.4023847467721893E-2</v>
      </c>
      <c r="GS140" s="103">
        <f t="shared" ca="1" si="849"/>
        <v>1.2745739811801047E-2</v>
      </c>
      <c r="GT140" s="103">
        <f t="shared" ca="1" si="849"/>
        <v>1.154779747057477E-2</v>
      </c>
      <c r="GU140" s="103">
        <f t="shared" ca="1" si="849"/>
        <v>1.0431249396962159E-2</v>
      </c>
      <c r="GV140" s="103">
        <f t="shared" ca="1" si="849"/>
        <v>9.3959301505953646E-3</v>
      </c>
      <c r="GW140" s="103">
        <f t="shared" ca="1" si="849"/>
        <v>8.4405230743641573E-3</v>
      </c>
      <c r="GX140" s="103">
        <f t="shared" ca="1" si="849"/>
        <v>7.5627853029811556E-3</v>
      </c>
      <c r="GY140" s="103">
        <f t="shared" ca="1" si="849"/>
        <v>6.7597518135334971E-3</v>
      </c>
      <c r="GZ140" s="103">
        <f t="shared" ca="1" si="849"/>
        <v>6.0279170689957456E-3</v>
      </c>
      <c r="HA140" s="103">
        <f t="shared" ca="1" si="849"/>
        <v>5.3633938776717063E-3</v>
      </c>
      <c r="HB140" s="103">
        <f t="shared" ca="1" si="849"/>
        <v>4.7620499176300726E-3</v>
      </c>
      <c r="HC140" s="103">
        <f t="shared" ca="1" si="849"/>
        <v>4.219622984046322E-3</v>
      </c>
      <c r="HD140" s="103">
        <f t="shared" ca="1" si="849"/>
        <v>3.731816439841217E-3</v>
      </c>
      <c r="HE140" s="103">
        <f t="shared" ca="1" si="849"/>
        <v>3.2943766172013325E-3</v>
      </c>
      <c r="HF140" s="103">
        <f t="shared" ca="1" si="635"/>
        <v>2.9031540589259382E-3</v>
      </c>
      <c r="HG140" s="103">
        <f t="shared" ca="1" si="635"/>
        <v>2.5541505311248431E-3</v>
      </c>
      <c r="HH140" s="103">
        <f t="shared" ca="1" si="634"/>
        <v>2.243553706452794E-3</v>
      </c>
      <c r="HI140" s="103">
        <f t="shared" ca="1" si="634"/>
        <v>1.9677613303442638E-3</v>
      </c>
      <c r="HJ140" s="103">
        <f t="shared" ca="1" si="633"/>
        <v>1.7233965588798748E-3</v>
      </c>
      <c r="HK140" s="103">
        <f t="shared" ca="1" si="633"/>
        <v>1.5073160099203784E-3</v>
      </c>
      <c r="HL140" s="103">
        <f t="shared" ca="1" si="633"/>
        <v>1.3166119102440141E-3</v>
      </c>
      <c r="HM140" s="103">
        <f t="shared" ca="1" si="633"/>
        <v>1.1486095591215493E-3</v>
      </c>
      <c r="HN140" s="103">
        <f t="shared" ca="1" si="633"/>
        <v>1.0008611695296874E-3</v>
      </c>
      <c r="HO140" s="103">
        <f t="shared" ca="1" si="633"/>
        <v>8.711369965422876E-4</v>
      </c>
      <c r="HP140" s="103">
        <f t="shared" ca="1" si="633"/>
        <v>7.5741452142408217E-4</v>
      </c>
      <c r="HQ140" s="103">
        <f t="shared" ca="1" si="633"/>
        <v>6.5786633140540996E-4</v>
      </c>
      <c r="HR140" s="103">
        <f t="shared" ca="1" si="633"/>
        <v>5.708472199216218E-4</v>
      </c>
      <c r="HS140" s="103">
        <f t="shared" ca="1" si="633"/>
        <v>4.9488093047278514E-4</v>
      </c>
      <c r="HT140" s="103">
        <f t="shared" ca="1" si="633"/>
        <v>4.2864687882560032E-4</v>
      </c>
      <c r="HU140" s="103">
        <f t="shared" ca="1" si="629"/>
        <v>3.7096711237205588E-4</v>
      </c>
      <c r="HV140" s="103">
        <f t="shared" ca="1" si="628"/>
        <v>3.2079370113535782E-4</v>
      </c>
      <c r="HW140" s="103">
        <f t="shared" ca="1" si="628"/>
        <v>2.7719670112202882E-4</v>
      </c>
      <c r="HX140" s="103">
        <f t="shared" ca="1" si="628"/>
        <v>2.393527863177036E-4</v>
      </c>
      <c r="HY140" s="103">
        <f t="shared" ca="1" si="628"/>
        <v>1.4745760485334045E-3</v>
      </c>
      <c r="HZ140" s="104">
        <f t="shared" ca="1" si="850"/>
        <v>0.62771042073133532</v>
      </c>
      <c r="IA140" s="105">
        <f t="shared" ca="1" si="713"/>
        <v>3.223515275262577E-2</v>
      </c>
      <c r="IB140" s="105">
        <f t="shared" ca="1" si="714"/>
        <v>1.0606476435812105E-2</v>
      </c>
      <c r="IC140" s="105">
        <f t="shared" ca="1" si="715"/>
        <v>1.2862145421493115E-2</v>
      </c>
      <c r="ID140" s="105">
        <f t="shared" ca="1" si="716"/>
        <v>1.5273322399278382E-2</v>
      </c>
      <c r="IE140" s="105">
        <f t="shared" ca="1" si="717"/>
        <v>1.7786382930805048E-2</v>
      </c>
      <c r="IF140" s="105">
        <f t="shared" ca="1" si="718"/>
        <v>2.0341023352505778E-2</v>
      </c>
      <c r="IG140" s="105">
        <f t="shared" ca="1" si="719"/>
        <v>2.2873540386279846E-2</v>
      </c>
      <c r="IH140" s="105">
        <f t="shared" ca="1" si="720"/>
        <v>2.5320183576108646E-2</v>
      </c>
      <c r="II140" s="105">
        <f t="shared" ca="1" si="721"/>
        <v>2.7620314302837567E-2</v>
      </c>
      <c r="IJ140" s="105">
        <f t="shared" ca="1" si="722"/>
        <v>2.8900751048987556E-2</v>
      </c>
      <c r="IK140" s="105">
        <f t="shared" ca="1" si="723"/>
        <v>3.1569981803754546E-2</v>
      </c>
      <c r="IL140" s="105">
        <f t="shared" ca="1" si="724"/>
        <v>3.3135660840992308E-2</v>
      </c>
      <c r="IM140" s="105">
        <f t="shared" ca="1" si="725"/>
        <v>3.438953249057676E-2</v>
      </c>
      <c r="IN140" s="105">
        <f t="shared" ca="1" si="726"/>
        <v>3.5315650425069636E-2</v>
      </c>
      <c r="IO140" s="105">
        <f t="shared" ca="1" si="727"/>
        <v>3.5908463870550932E-2</v>
      </c>
      <c r="IP140" s="105">
        <f t="shared" ca="1" si="728"/>
        <v>3.6172037981654248E-2</v>
      </c>
      <c r="IQ140" s="105">
        <f t="shared" ca="1" si="729"/>
        <v>3.6118926760539634E-2</v>
      </c>
      <c r="IR140" s="105">
        <f t="shared" ca="1" si="730"/>
        <v>3.5768814489239652E-2</v>
      </c>
      <c r="IS140" s="105">
        <f t="shared" ca="1" si="731"/>
        <v>3.5147034922826073E-2</v>
      </c>
      <c r="IT140" s="105">
        <f t="shared" ca="1" si="732"/>
        <v>3.4283064415996461E-2</v>
      </c>
      <c r="IU140" s="105">
        <f t="shared" ca="1" si="733"/>
        <v>3.3209068256910348E-2</v>
      </c>
      <c r="IV140" s="105">
        <f t="shared" ca="1" si="734"/>
        <v>3.1958560962547622E-2</v>
      </c>
      <c r="IW140" s="105">
        <f t="shared" ca="1" si="735"/>
        <v>3.0565222912123144E-2</v>
      </c>
      <c r="IX140" s="105">
        <f t="shared" ca="1" si="736"/>
        <v>2.9061898745571465E-2</v>
      </c>
      <c r="IY140" s="105">
        <f t="shared" ca="1" si="737"/>
        <v>2.7479788265148537E-2</v>
      </c>
      <c r="IZ140" s="105">
        <f t="shared" ca="1" si="738"/>
        <v>2.5847828586460571E-2</v>
      </c>
      <c r="JA140" s="105">
        <f t="shared" ca="1" si="739"/>
        <v>2.4192257109665844E-2</v>
      </c>
      <c r="JB140" s="105">
        <f t="shared" ca="1" si="740"/>
        <v>2.2536338404808554E-2</v>
      </c>
      <c r="JC140" s="105">
        <f t="shared" ca="1" si="741"/>
        <v>2.0900234051759736E-2</v>
      </c>
      <c r="JD140" s="105">
        <f t="shared" ca="1" si="742"/>
        <v>1.9300992478120921E-2</v>
      </c>
      <c r="JE140" s="105">
        <f t="shared" ca="1" si="743"/>
        <v>1.7752635493502603E-2</v>
      </c>
      <c r="JF140" s="105">
        <f t="shared" ca="1" si="744"/>
        <v>1.6266319124653362E-2</v>
      </c>
      <c r="JG140" s="105">
        <f t="shared" ca="1" si="745"/>
        <v>1.4850548142195136E-2</v>
      </c>
      <c r="JH140" s="105">
        <f t="shared" ca="1" si="746"/>
        <v>1.3511426013001754E-2</v>
      </c>
      <c r="JI140" s="105">
        <f t="shared" ca="1" si="747"/>
        <v>1.2252924644294646E-2</v>
      </c>
      <c r="JJ140" s="105">
        <f t="shared" ca="1" si="748"/>
        <v>1.1077160995092499E-2</v>
      </c>
      <c r="JK140" s="105">
        <f t="shared" ca="1" si="749"/>
        <v>9.9846702601028552E-3</v>
      </c>
      <c r="JL140" s="105">
        <f t="shared" ca="1" si="750"/>
        <v>8.9746677708633631E-3</v>
      </c>
      <c r="JM140" s="105">
        <f t="shared" ca="1" si="751"/>
        <v>8.045293939907364E-3</v>
      </c>
      <c r="JN140" s="105">
        <f t="shared" ca="1" si="752"/>
        <v>7.1938384597492822E-3</v>
      </c>
      <c r="JO140" s="105">
        <f t="shared" ca="1" si="753"/>
        <v>6.4169415489514353E-3</v>
      </c>
      <c r="JP140" s="105">
        <f t="shared" ca="1" si="754"/>
        <v>5.7107713201713407E-3</v>
      </c>
      <c r="JQ140" s="105">
        <f t="shared" ca="1" si="755"/>
        <v>5.0711773506387416E-3</v>
      </c>
      <c r="JR140" s="105">
        <f t="shared" ca="1" si="756"/>
        <v>4.4938212923462933E-3</v>
      </c>
      <c r="JS140" s="105">
        <f t="shared" ca="1" si="757"/>
        <v>3.9742859000460084E-3</v>
      </c>
      <c r="JT140" s="105">
        <f t="shared" ca="1" si="758"/>
        <v>3.5081642135457772E-3</v>
      </c>
      <c r="JU140" s="105">
        <f t="shared" ca="1" si="759"/>
        <v>3.0911308397456733E-3</v>
      </c>
      <c r="JV140" s="105">
        <f t="shared" ca="1" si="760"/>
        <v>2.7189973697925264E-3</v>
      </c>
      <c r="JW140" s="105">
        <f t="shared" ca="1" si="761"/>
        <v>2.3877539651290048E-3</v>
      </c>
      <c r="JX140" s="105">
        <f t="shared" ca="1" si="762"/>
        <v>2.0935990768937147E-3</v>
      </c>
      <c r="JY140" s="105">
        <f t="shared" ca="1" si="763"/>
        <v>1.8329591462572232E-3</v>
      </c>
      <c r="JZ140" s="105">
        <f t="shared" ca="1" si="764"/>
        <v>1.6024999855338493E-3</v>
      </c>
      <c r="KA140" s="105">
        <f t="shared" ca="1" si="765"/>
        <v>1.3991313745877929E-3</v>
      </c>
      <c r="KB140" s="105">
        <f t="shared" ca="1" si="766"/>
        <v>1.2200062346039839E-3</v>
      </c>
      <c r="KC140" s="105">
        <f t="shared" ca="1" si="767"/>
        <v>1.0625155695517497E-3</v>
      </c>
      <c r="KD140" s="105">
        <f t="shared" ca="1" si="768"/>
        <v>9.2428020031479197E-4</v>
      </c>
      <c r="KE140" s="105">
        <f t="shared" ca="1" si="769"/>
        <v>8.0314016141342964E-4</v>
      </c>
      <c r="KF140" s="105">
        <f t="shared" ca="1" si="770"/>
        <v>6.9714248794032875E-4</v>
      </c>
      <c r="KG140" s="105">
        <f t="shared" ca="1" si="771"/>
        <v>6.0452799211845542E-4</v>
      </c>
      <c r="KH140" s="105">
        <f t="shared" ca="1" si="772"/>
        <v>5.2371751520544996E-4</v>
      </c>
      <c r="KI140" s="105">
        <f t="shared" ca="1" si="773"/>
        <v>4.5329804117011342E-4</v>
      </c>
      <c r="KJ140" s="105">
        <f t="shared" ca="1" si="774"/>
        <v>3.9200897298623163E-4</v>
      </c>
      <c r="KK140" s="105">
        <f t="shared" ca="1" si="775"/>
        <v>3.3872879964339398E-4</v>
      </c>
      <c r="KL140" s="105">
        <f t="shared" ca="1" si="776"/>
        <v>2.9246232090878279E-4</v>
      </c>
      <c r="KM140" s="105">
        <f t="shared" ca="1" si="777"/>
        <v>2.5232854633741689E-4</v>
      </c>
      <c r="KN140" s="105">
        <f t="shared" ca="1" si="778"/>
        <v>2.1754934375990668E-4</v>
      </c>
      <c r="KO140" s="105">
        <f t="shared" ca="1" si="779"/>
        <v>1.3269252059923073E-3</v>
      </c>
      <c r="KP140" s="102"/>
      <c r="KQ140" s="106">
        <f t="shared" ca="1" si="780"/>
        <v>0.61586141796232119</v>
      </c>
      <c r="KR140" s="107">
        <f t="shared" ca="1" si="781"/>
        <v>0.28609700024976426</v>
      </c>
    </row>
    <row r="141" spans="1:304" s="63" customFormat="1" ht="15.5" x14ac:dyDescent="0.35">
      <c r="A141" s="62"/>
      <c r="B141" s="67" t="s">
        <v>243</v>
      </c>
      <c r="C141" s="95">
        <f t="shared" si="782"/>
        <v>1346603</v>
      </c>
      <c r="D141" s="75">
        <f ca="1">'Stochastic inputs'!H162</f>
        <v>26.910227000000003</v>
      </c>
      <c r="E141" s="75">
        <v>5.8879349999999997</v>
      </c>
      <c r="F141" s="96">
        <v>26.721855411000003</v>
      </c>
      <c r="G141" s="96">
        <v>5.8467194549999997</v>
      </c>
      <c r="H141" s="97">
        <f t="shared" ca="1" si="636"/>
        <v>3.2691251684890936</v>
      </c>
      <c r="I141" s="97">
        <f t="shared" ca="1" si="637"/>
        <v>0.21624630281218218</v>
      </c>
      <c r="J141" s="98">
        <f t="shared" si="638"/>
        <v>3.2621005535521288</v>
      </c>
      <c r="K141" s="98">
        <f t="shared" si="639"/>
        <v>0.21624630281218218</v>
      </c>
      <c r="L141" s="98"/>
      <c r="M141" s="99">
        <v>1606133</v>
      </c>
      <c r="N141" s="98"/>
      <c r="O141" s="97">
        <f t="shared" ca="1" si="640"/>
        <v>3.2691251684890936</v>
      </c>
      <c r="P141" s="97">
        <f t="shared" ca="1" si="640"/>
        <v>0.21624630281218218</v>
      </c>
      <c r="Q141" s="99">
        <v>1346603</v>
      </c>
      <c r="R141" s="100">
        <v>1357444</v>
      </c>
      <c r="S141" s="99">
        <v>1367060</v>
      </c>
      <c r="T141" s="100">
        <v>1385715</v>
      </c>
      <c r="U141" s="99">
        <v>1418602</v>
      </c>
      <c r="V141" s="100">
        <v>1460296</v>
      </c>
      <c r="W141" s="99">
        <v>1499939</v>
      </c>
      <c r="X141" s="100">
        <v>1539126</v>
      </c>
      <c r="Y141" s="99">
        <v>1575333</v>
      </c>
      <c r="Z141" s="100">
        <v>1606133</v>
      </c>
      <c r="AA141" s="98"/>
      <c r="AB141" s="98">
        <f t="shared" si="641"/>
        <v>3.2621005535521288</v>
      </c>
      <c r="AC141" s="98">
        <f t="shared" si="641"/>
        <v>0.21624630281218218</v>
      </c>
      <c r="AD141" s="101">
        <f t="shared" ca="1" si="642"/>
        <v>40309.35160068993</v>
      </c>
      <c r="AE141" s="101">
        <f t="shared" ca="1" si="643"/>
        <v>13461.451569212963</v>
      </c>
      <c r="AF141" s="101">
        <f t="shared" ca="1" si="644"/>
        <v>16392.398116135842</v>
      </c>
      <c r="AG141" s="101">
        <f t="shared" ca="1" si="645"/>
        <v>19544.401019465789</v>
      </c>
      <c r="AH141" s="101">
        <f t="shared" ca="1" si="646"/>
        <v>22850.211756695531</v>
      </c>
      <c r="AI141" s="101">
        <f t="shared" ca="1" si="647"/>
        <v>26232.848123936106</v>
      </c>
      <c r="AJ141" s="101">
        <f t="shared" ca="1" si="648"/>
        <v>29609.737993570085</v>
      </c>
      <c r="AK141" s="101">
        <f t="shared" ca="1" si="649"/>
        <v>32897.055685889885</v>
      </c>
      <c r="AL141" s="101">
        <f t="shared" ca="1" si="650"/>
        <v>36013.899189012482</v>
      </c>
      <c r="AM141" s="101">
        <f t="shared" ca="1" si="651"/>
        <v>38886.013569288443</v>
      </c>
      <c r="AN141" s="101">
        <f t="shared" ca="1" si="652"/>
        <v>41448.843099025471</v>
      </c>
      <c r="AO141" s="101">
        <f t="shared" ca="1" si="653"/>
        <v>43649.779624805116</v>
      </c>
      <c r="AP141" s="101">
        <f t="shared" ca="1" si="654"/>
        <v>45449.557059447812</v>
      </c>
      <c r="AQ141" s="101">
        <f t="shared" ca="1" si="655"/>
        <v>46822.813850016602</v>
      </c>
      <c r="AR141" s="101">
        <f t="shared" ca="1" si="656"/>
        <v>47757.902054729457</v>
      </c>
      <c r="AS141" s="101">
        <f t="shared" ca="1" si="657"/>
        <v>48256.061207817656</v>
      </c>
      <c r="AT141" s="101">
        <f t="shared" ca="1" si="658"/>
        <v>48330.097673693868</v>
      </c>
      <c r="AU141" s="101">
        <f t="shared" ca="1" si="659"/>
        <v>48002.717528270536</v>
      </c>
      <c r="AV141" s="101">
        <f t="shared" ca="1" si="660"/>
        <v>47304.655983341814</v>
      </c>
      <c r="AW141" s="101">
        <f t="shared" ca="1" si="661"/>
        <v>46272.732242682287</v>
      </c>
      <c r="AX141" s="101">
        <f t="shared" ca="1" si="662"/>
        <v>44947.938682613312</v>
      </c>
      <c r="AY141" s="101">
        <f t="shared" ca="1" si="663"/>
        <v>43373.650295918058</v>
      </c>
      <c r="AZ141" s="101">
        <f t="shared" ca="1" si="664"/>
        <v>41594.016829401517</v>
      </c>
      <c r="BA141" s="101">
        <f t="shared" ca="1" si="665"/>
        <v>39652.577802164873</v>
      </c>
      <c r="BB141" s="101">
        <f t="shared" ca="1" si="666"/>
        <v>37591.12085522421</v>
      </c>
      <c r="BC141" s="101">
        <f t="shared" ca="1" si="667"/>
        <v>35448.787373993757</v>
      </c>
      <c r="BD141" s="101">
        <f t="shared" ca="1" si="668"/>
        <v>33261.416332746616</v>
      </c>
      <c r="BE141" s="101">
        <f t="shared" ca="1" si="669"/>
        <v>31061.107791637874</v>
      </c>
      <c r="BF141" s="101">
        <f t="shared" ca="1" si="670"/>
        <v>28875.981157139478</v>
      </c>
      <c r="BG141" s="101">
        <f t="shared" ca="1" si="671"/>
        <v>26730.099775747756</v>
      </c>
      <c r="BH141" s="101">
        <f t="shared" ca="1" si="672"/>
        <v>24643.532177121124</v>
      </c>
      <c r="BI141" s="101">
        <f t="shared" ca="1" si="673"/>
        <v>22632.52080985314</v>
      </c>
      <c r="BJ141" s="101">
        <f t="shared" ca="1" si="674"/>
        <v>20709.730939252666</v>
      </c>
      <c r="BK141" s="101">
        <f t="shared" ca="1" si="675"/>
        <v>18884.555071576706</v>
      </c>
      <c r="BL141" s="101">
        <f t="shared" ca="1" si="676"/>
        <v>17163.451467790728</v>
      </c>
      <c r="BM141" s="101">
        <f t="shared" ca="1" si="677"/>
        <v>15550.298717268401</v>
      </c>
      <c r="BN141" s="101">
        <f t="shared" ca="1" si="678"/>
        <v>14046.751731697437</v>
      </c>
      <c r="BO141" s="101">
        <f t="shared" ca="1" si="679"/>
        <v>12652.587728582172</v>
      </c>
      <c r="BP141" s="101">
        <f t="shared" ca="1" si="680"/>
        <v>11366.033693507999</v>
      </c>
      <c r="BQ141" s="101">
        <f t="shared" ca="1" si="681"/>
        <v>10184.069377350334</v>
      </c>
      <c r="BR141" s="101">
        <f t="shared" ca="1" si="682"/>
        <v>9102.7020713596503</v>
      </c>
      <c r="BS141" s="101">
        <f t="shared" ca="1" si="683"/>
        <v>8117.2112088608801</v>
      </c>
      <c r="BT141" s="101">
        <f t="shared" ca="1" si="684"/>
        <v>7222.362285854354</v>
      </c>
      <c r="BU141" s="101">
        <f t="shared" ca="1" si="685"/>
        <v>6412.5907052304101</v>
      </c>
      <c r="BV141" s="101">
        <f t="shared" ca="1" si="686"/>
        <v>5682.1569691857303</v>
      </c>
      <c r="BW141" s="101">
        <f t="shared" ca="1" si="687"/>
        <v>5025.2752133395034</v>
      </c>
      <c r="BX141" s="101">
        <f t="shared" ca="1" si="688"/>
        <v>4436.2174358531674</v>
      </c>
      <c r="BY141" s="101">
        <f t="shared" ca="1" si="689"/>
        <v>3909.3959652118456</v>
      </c>
      <c r="BZ141" s="101">
        <f t="shared" ca="1" si="690"/>
        <v>3439.4267676643076</v>
      </c>
      <c r="CA141" s="101">
        <f t="shared" ca="1" si="691"/>
        <v>3021.1761517704522</v>
      </c>
      <c r="CB141" s="101">
        <f t="shared" ca="1" si="692"/>
        <v>2649.7933107255772</v>
      </c>
      <c r="CC141" s="101">
        <f t="shared" ca="1" si="693"/>
        <v>2320.7309763773164</v>
      </c>
      <c r="CD141" s="101">
        <f t="shared" ca="1" si="694"/>
        <v>2029.7562609068116</v>
      </c>
      <c r="CE141" s="101">
        <f t="shared" ca="1" si="695"/>
        <v>1772.9535481703206</v>
      </c>
      <c r="CF141" s="101">
        <f t="shared" ca="1" si="696"/>
        <v>1546.7210781417559</v>
      </c>
      <c r="CG141" s="101">
        <f t="shared" ca="1" si="697"/>
        <v>1347.762653472186</v>
      </c>
      <c r="CH141" s="101">
        <f t="shared" ca="1" si="698"/>
        <v>1173.0756929548343</v>
      </c>
      <c r="CI141" s="101">
        <f t="shared" ca="1" si="699"/>
        <v>1019.9366667932336</v>
      </c>
      <c r="CJ141" s="101">
        <f t="shared" ca="1" si="700"/>
        <v>885.88477546951935</v>
      </c>
      <c r="CK141" s="101">
        <f t="shared" ca="1" si="701"/>
        <v>768.70457888811586</v>
      </c>
      <c r="CL141" s="101">
        <f t="shared" ca="1" si="702"/>
        <v>666.40814561744401</v>
      </c>
      <c r="CM141" s="101">
        <f t="shared" ca="1" si="703"/>
        <v>577.21717296718998</v>
      </c>
      <c r="CN141" s="101">
        <f t="shared" ca="1" si="704"/>
        <v>499.54542642154763</v>
      </c>
      <c r="CO141" s="101">
        <f t="shared" ca="1" si="705"/>
        <v>431.98176032997634</v>
      </c>
      <c r="CP141" s="101">
        <f t="shared" ca="1" si="706"/>
        <v>373.27390932102747</v>
      </c>
      <c r="CQ141" s="101">
        <f t="shared" ca="1" si="707"/>
        <v>322.31318011377863</v>
      </c>
      <c r="CR141" s="101">
        <f t="shared" ca="1" si="708"/>
        <v>1985.6685306832285</v>
      </c>
      <c r="CS141" s="102">
        <f t="shared" ca="1" si="709"/>
        <v>1346603.0000000005</v>
      </c>
      <c r="CT141" s="74">
        <f t="shared" si="783"/>
        <v>43372.457180160505</v>
      </c>
      <c r="CU141" s="74">
        <f t="shared" si="784"/>
        <v>14271.033507268534</v>
      </c>
      <c r="CV141" s="74">
        <f t="shared" si="785"/>
        <v>17306.040266654727</v>
      </c>
      <c r="CW141" s="74">
        <f t="shared" si="786"/>
        <v>20550.283314774351</v>
      </c>
      <c r="CX141" s="74">
        <f t="shared" si="787"/>
        <v>23931.610871409335</v>
      </c>
      <c r="CY141" s="74">
        <f t="shared" si="788"/>
        <v>27368.884246572627</v>
      </c>
      <c r="CZ141" s="74">
        <f t="shared" si="789"/>
        <v>30776.390562684173</v>
      </c>
      <c r="DA141" s="74">
        <f t="shared" si="790"/>
        <v>34068.353464188862</v>
      </c>
      <c r="DB141" s="74">
        <f t="shared" si="791"/>
        <v>37163.183577742318</v>
      </c>
      <c r="DC141" s="74">
        <f t="shared" ca="1" si="710"/>
        <v>38886.013569288443</v>
      </c>
      <c r="DD141" s="74">
        <f t="shared" si="792"/>
        <v>42477.468447865642</v>
      </c>
      <c r="DE141" s="74">
        <f t="shared" si="793"/>
        <v>44584.09246548995</v>
      </c>
      <c r="DF141" s="74">
        <f t="shared" si="794"/>
        <v>46271.179070860191</v>
      </c>
      <c r="DG141" s="74">
        <f t="shared" si="795"/>
        <v>47517.272451146688</v>
      </c>
      <c r="DH141" s="74">
        <f t="shared" si="796"/>
        <v>48314.904029854391</v>
      </c>
      <c r="DI141" s="74">
        <f t="shared" si="797"/>
        <v>48669.543480002372</v>
      </c>
      <c r="DJ141" s="74">
        <f t="shared" si="798"/>
        <v>48598.082234533576</v>
      </c>
      <c r="DK141" s="74">
        <f t="shared" si="799"/>
        <v>48127.005531043462</v>
      </c>
      <c r="DL141" s="74">
        <f t="shared" si="800"/>
        <v>47290.399983468538</v>
      </c>
      <c r="DM141" s="74">
        <f t="shared" si="801"/>
        <v>46127.926081143487</v>
      </c>
      <c r="DN141" s="74">
        <f t="shared" si="802"/>
        <v>44682.862278310269</v>
      </c>
      <c r="DO141" s="74">
        <f t="shared" si="803"/>
        <v>43000.302419064443</v>
      </c>
      <c r="DP141" s="74">
        <f t="shared" si="804"/>
        <v>41125.563515443107</v>
      </c>
      <c r="DQ141" s="74">
        <f t="shared" si="805"/>
        <v>39102.838090748104</v>
      </c>
      <c r="DR141" s="74">
        <f t="shared" si="806"/>
        <v>36974.105536166462</v>
      </c>
      <c r="DS141" s="74">
        <f t="shared" si="807"/>
        <v>34778.300793845927</v>
      </c>
      <c r="DT141" s="74">
        <f t="shared" si="808"/>
        <v>32550.726333845112</v>
      </c>
      <c r="DU141" s="74">
        <f t="shared" si="809"/>
        <v>30322.684677848942</v>
      </c>
      <c r="DV141" s="74">
        <f t="shared" si="810"/>
        <v>28121.303268570413</v>
      </c>
      <c r="DW141" s="74">
        <f t="shared" si="811"/>
        <v>25969.520796631237</v>
      </c>
      <c r="DX141" s="74">
        <f t="shared" si="812"/>
        <v>23886.203632592355</v>
      </c>
      <c r="DY141" s="74">
        <f t="shared" si="813"/>
        <v>21886.362230915292</v>
      </c>
      <c r="DZ141" s="74">
        <f t="shared" si="814"/>
        <v>19981.439776078121</v>
      </c>
      <c r="EA141" s="74">
        <f t="shared" si="815"/>
        <v>18179.648493959434</v>
      </c>
      <c r="EB141" s="74">
        <f t="shared" si="816"/>
        <v>16486.332593014111</v>
      </c>
      <c r="EC141" s="74">
        <f t="shared" si="817"/>
        <v>14904.34044548643</v>
      </c>
      <c r="ED141" s="74">
        <f t="shared" si="818"/>
        <v>13434.392156837461</v>
      </c>
      <c r="EE141" s="74">
        <f t="shared" si="819"/>
        <v>12075.431954211241</v>
      </c>
      <c r="EF141" s="74">
        <f t="shared" si="820"/>
        <v>10824.957759259047</v>
      </c>
      <c r="EG141" s="74">
        <f t="shared" si="821"/>
        <v>9679.3228482856139</v>
      </c>
      <c r="EH141" s="74">
        <f t="shared" si="822"/>
        <v>8634.0066292013471</v>
      </c>
      <c r="EI141" s="74">
        <f t="shared" si="823"/>
        <v>7683.8532905554193</v>
      </c>
      <c r="EJ141" s="74">
        <f t="shared" si="824"/>
        <v>6823.2784308944292</v>
      </c>
      <c r="EK141" s="74">
        <f t="shared" si="825"/>
        <v>6046.4447950136228</v>
      </c>
      <c r="EL141" s="74">
        <f t="shared" si="826"/>
        <v>5347.4089713261892</v>
      </c>
      <c r="EM141" s="74">
        <f t="shared" si="827"/>
        <v>4720.2413868068734</v>
      </c>
      <c r="EN141" s="74">
        <f t="shared" si="828"/>
        <v>4159.1222171026284</v>
      </c>
      <c r="EO141" s="74">
        <f t="shared" si="829"/>
        <v>3658.4159504157838</v>
      </c>
      <c r="EP141" s="74">
        <f t="shared" si="830"/>
        <v>3212.7273416093963</v>
      </c>
      <c r="EQ141" s="74">
        <f t="shared" si="831"/>
        <v>2816.9413997146189</v>
      </c>
      <c r="ER141" s="74">
        <f t="shared" si="832"/>
        <v>2466.2498947689696</v>
      </c>
      <c r="ES141" s="74">
        <f t="shared" si="833"/>
        <v>2156.1666711231296</v>
      </c>
      <c r="ET141" s="74">
        <f t="shared" si="834"/>
        <v>1882.5338319138273</v>
      </c>
      <c r="EU141" s="74">
        <f t="shared" si="835"/>
        <v>1641.5206273709957</v>
      </c>
      <c r="EV141" s="74">
        <f t="shared" si="836"/>
        <v>1429.6166485478579</v>
      </c>
      <c r="EW141" s="74">
        <f t="shared" si="837"/>
        <v>1243.6207055776406</v>
      </c>
      <c r="EX141" s="74">
        <f t="shared" si="838"/>
        <v>1080.6265609438967</v>
      </c>
      <c r="EY141" s="74">
        <f t="shared" si="839"/>
        <v>938.00649678011769</v>
      </c>
      <c r="EZ141" s="74">
        <f t="shared" si="840"/>
        <v>813.39352270419522</v>
      </c>
      <c r="FA141" s="74">
        <f t="shared" si="841"/>
        <v>704.66287773052818</v>
      </c>
      <c r="FB141" s="74">
        <f t="shared" si="842"/>
        <v>609.91334619625422</v>
      </c>
      <c r="FC141" s="74">
        <f t="shared" si="843"/>
        <v>527.4487924894064</v>
      </c>
      <c r="FD141" s="74">
        <f t="shared" si="844"/>
        <v>455.76022148750479</v>
      </c>
      <c r="FE141" s="74">
        <f t="shared" si="845"/>
        <v>393.50858945110099</v>
      </c>
      <c r="FF141" s="74">
        <f t="shared" si="846"/>
        <v>339.50852211985523</v>
      </c>
      <c r="FG141" s="74">
        <f t="shared" si="847"/>
        <v>292.71304123198149</v>
      </c>
      <c r="FH141" s="74">
        <f t="shared" si="848"/>
        <v>1785.3802995702881</v>
      </c>
      <c r="FI141" s="102">
        <f t="shared" ca="1" si="711"/>
        <v>1345501.8349999133</v>
      </c>
      <c r="FJ141" s="62"/>
      <c r="FK141" s="103">
        <f t="shared" ca="1" si="852"/>
        <v>2.9934102033554E-2</v>
      </c>
      <c r="FL141" s="103">
        <f t="shared" ca="1" si="852"/>
        <v>9.9966000144162438E-3</v>
      </c>
      <c r="FM141" s="103">
        <f t="shared" ca="1" si="852"/>
        <v>1.217314837122436E-2</v>
      </c>
      <c r="FN141" s="103">
        <f t="shared" ca="1" si="852"/>
        <v>1.4513855248700459E-2</v>
      </c>
      <c r="FO141" s="103">
        <f t="shared" ca="1" si="852"/>
        <v>1.6968781264185155E-2</v>
      </c>
      <c r="FP141" s="103">
        <f t="shared" ca="1" si="852"/>
        <v>1.9480758712059974E-2</v>
      </c>
      <c r="FQ141" s="103">
        <f t="shared" ca="1" si="852"/>
        <v>2.1988468756990794E-2</v>
      </c>
      <c r="FR141" s="103">
        <f t="shared" ca="1" si="852"/>
        <v>2.442966166412066E-2</v>
      </c>
      <c r="FS141" s="103">
        <f t="shared" ca="1" si="851"/>
        <v>2.6744258841702024E-2</v>
      </c>
      <c r="FT141" s="103">
        <f t="shared" ca="1" si="851"/>
        <v>2.8877117880539722E-2</v>
      </c>
      <c r="FU141" s="103">
        <f t="shared" ca="1" si="851"/>
        <v>3.078029909262452E-2</v>
      </c>
      <c r="FV141" s="103">
        <f t="shared" ca="1" si="851"/>
        <v>3.2414735170503188E-2</v>
      </c>
      <c r="FW141" s="103">
        <f t="shared" ca="1" si="851"/>
        <v>3.3751266750072437E-2</v>
      </c>
      <c r="FX141" s="103">
        <f t="shared" ca="1" si="631"/>
        <v>3.4771060104586568E-2</v>
      </c>
      <c r="FY141" s="103">
        <f t="shared" ca="1" si="631"/>
        <v>3.5465465363384338E-2</v>
      </c>
      <c r="FZ141" s="103">
        <f t="shared" ca="1" si="631"/>
        <v>3.5835403016195297E-2</v>
      </c>
      <c r="GA141" s="103">
        <f t="shared" ca="1" si="631"/>
        <v>3.5890383189175916E-2</v>
      </c>
      <c r="GB141" s="103">
        <f t="shared" ca="1" si="631"/>
        <v>3.5647267626962451E-2</v>
      </c>
      <c r="GC141" s="103">
        <f t="shared" ca="1" si="631"/>
        <v>3.5128880585697339E-2</v>
      </c>
      <c r="GD141" s="103">
        <f t="shared" ca="1" si="631"/>
        <v>3.4362564350949962E-2</v>
      </c>
      <c r="GE141" s="103">
        <f t="shared" ca="1" si="631"/>
        <v>3.33787602453086E-2</v>
      </c>
      <c r="GF141" s="103">
        <f t="shared" ca="1" si="631"/>
        <v>3.2209678944661521E-2</v>
      </c>
      <c r="GG141" s="103">
        <f t="shared" ca="1" si="631"/>
        <v>3.0888106464489907E-2</v>
      </c>
      <c r="GH141" s="103">
        <f t="shared" ca="1" si="631"/>
        <v>2.9446375659466718E-2</v>
      </c>
      <c r="GI141" s="103">
        <f t="shared" ca="1" si="631"/>
        <v>2.7915518423190944E-2</v>
      </c>
      <c r="GJ141" s="103">
        <f t="shared" ca="1" si="631"/>
        <v>2.6324601515066982E-2</v>
      </c>
      <c r="GK141" s="103">
        <f t="shared" ca="1" si="631"/>
        <v>2.4700239293055641E-2</v>
      </c>
      <c r="GL141" s="103">
        <f t="shared" ca="1" si="631"/>
        <v>2.3066269562475254E-2</v>
      </c>
      <c r="GM141" s="103">
        <f t="shared" ca="1" si="631"/>
        <v>2.1443574057936503E-2</v>
      </c>
      <c r="GN141" s="103">
        <f t="shared" ca="1" si="712"/>
        <v>1.985002244592337E-2</v>
      </c>
      <c r="GO141" s="103">
        <f t="shared" ca="1" si="712"/>
        <v>1.8300517804520796E-2</v>
      </c>
      <c r="GP141" s="103">
        <f t="shared" ca="1" si="712"/>
        <v>1.6807121928180117E-2</v>
      </c>
      <c r="GQ141" s="103">
        <f t="shared" ca="1" si="712"/>
        <v>1.5379240161541789E-2</v>
      </c>
      <c r="GR141" s="103">
        <f t="shared" ca="1" si="712"/>
        <v>1.402384746772189E-2</v>
      </c>
      <c r="GS141" s="103">
        <f t="shared" ca="1" si="849"/>
        <v>1.2745739811801046E-2</v>
      </c>
      <c r="GT141" s="103">
        <f t="shared" ca="1" si="849"/>
        <v>1.1547797470574769E-2</v>
      </c>
      <c r="GU141" s="103">
        <f t="shared" ca="1" si="849"/>
        <v>1.0431249396962158E-2</v>
      </c>
      <c r="GV141" s="103">
        <f t="shared" ca="1" si="849"/>
        <v>9.3959301505953628E-3</v>
      </c>
      <c r="GW141" s="103">
        <f t="shared" ca="1" si="849"/>
        <v>8.4405230743641556E-3</v>
      </c>
      <c r="GX141" s="103">
        <f t="shared" ca="1" si="849"/>
        <v>7.562785302981153E-3</v>
      </c>
      <c r="GY141" s="103">
        <f t="shared" ca="1" si="849"/>
        <v>6.7597518135334963E-3</v>
      </c>
      <c r="GZ141" s="103">
        <f t="shared" ca="1" si="849"/>
        <v>6.0279170689957447E-3</v>
      </c>
      <c r="HA141" s="103">
        <f t="shared" ca="1" si="849"/>
        <v>5.3633938776717054E-3</v>
      </c>
      <c r="HB141" s="103">
        <f t="shared" ca="1" si="849"/>
        <v>4.7620499176300717E-3</v>
      </c>
      <c r="HC141" s="103">
        <f t="shared" ca="1" si="849"/>
        <v>4.2196229840463211E-3</v>
      </c>
      <c r="HD141" s="103">
        <f t="shared" ca="1" si="849"/>
        <v>3.7318164398412166E-3</v>
      </c>
      <c r="HE141" s="103">
        <f t="shared" ca="1" si="849"/>
        <v>3.2943766172013325E-3</v>
      </c>
      <c r="HF141" s="103">
        <f t="shared" ca="1" si="635"/>
        <v>2.9031540589259377E-3</v>
      </c>
      <c r="HG141" s="103">
        <f t="shared" ca="1" si="635"/>
        <v>2.5541505311248427E-3</v>
      </c>
      <c r="HH141" s="103">
        <f t="shared" ca="1" si="634"/>
        <v>2.2435537064527935E-3</v>
      </c>
      <c r="HI141" s="103">
        <f t="shared" ca="1" si="634"/>
        <v>1.9677613303442634E-3</v>
      </c>
      <c r="HJ141" s="103">
        <f t="shared" ca="1" si="633"/>
        <v>1.7233965588798745E-3</v>
      </c>
      <c r="HK141" s="103">
        <f t="shared" ca="1" si="633"/>
        <v>1.507316009920378E-3</v>
      </c>
      <c r="HL141" s="103">
        <f t="shared" ca="1" si="633"/>
        <v>1.3166119102440139E-3</v>
      </c>
      <c r="HM141" s="103">
        <f t="shared" ca="1" si="633"/>
        <v>1.1486095591215491E-3</v>
      </c>
      <c r="HN141" s="103">
        <f t="shared" ca="1" si="633"/>
        <v>1.0008611695296874E-3</v>
      </c>
      <c r="HO141" s="103">
        <f t="shared" ca="1" si="633"/>
        <v>8.7113699654228739E-4</v>
      </c>
      <c r="HP141" s="103">
        <f t="shared" ca="1" si="633"/>
        <v>7.5741452142408206E-4</v>
      </c>
      <c r="HQ141" s="103">
        <f t="shared" ca="1" si="633"/>
        <v>6.5786633140540985E-4</v>
      </c>
      <c r="HR141" s="103">
        <f t="shared" ca="1" si="633"/>
        <v>5.7084721992162169E-4</v>
      </c>
      <c r="HS141" s="103">
        <f t="shared" ca="1" si="633"/>
        <v>4.9488093047278504E-4</v>
      </c>
      <c r="HT141" s="103">
        <f t="shared" ca="1" si="633"/>
        <v>4.2864687882560027E-4</v>
      </c>
      <c r="HU141" s="103">
        <f t="shared" ca="1" si="629"/>
        <v>3.7096711237205582E-4</v>
      </c>
      <c r="HV141" s="103">
        <f t="shared" ca="1" si="628"/>
        <v>3.2079370113535777E-4</v>
      </c>
      <c r="HW141" s="103">
        <f t="shared" ca="1" si="628"/>
        <v>2.7719670112202882E-4</v>
      </c>
      <c r="HX141" s="103">
        <f t="shared" ca="1" si="628"/>
        <v>2.3935278631770352E-4</v>
      </c>
      <c r="HY141" s="103">
        <f t="shared" ca="1" si="628"/>
        <v>1.4745760485334043E-3</v>
      </c>
      <c r="HZ141" s="104">
        <f t="shared" ca="1" si="850"/>
        <v>0.62771042073133532</v>
      </c>
      <c r="IA141" s="105">
        <f t="shared" ca="1" si="713"/>
        <v>3.2235152752625791E-2</v>
      </c>
      <c r="IB141" s="105">
        <f t="shared" ca="1" si="714"/>
        <v>1.0606476435812109E-2</v>
      </c>
      <c r="IC141" s="105">
        <f t="shared" ca="1" si="715"/>
        <v>1.286214542149312E-2</v>
      </c>
      <c r="ID141" s="105">
        <f t="shared" ca="1" si="716"/>
        <v>1.5273322399278389E-2</v>
      </c>
      <c r="IE141" s="105">
        <f t="shared" ca="1" si="717"/>
        <v>1.7786382930805051E-2</v>
      </c>
      <c r="IF141" s="105">
        <f t="shared" ca="1" si="718"/>
        <v>2.0341023352505788E-2</v>
      </c>
      <c r="IG141" s="105">
        <f t="shared" ca="1" si="719"/>
        <v>2.2873540386279857E-2</v>
      </c>
      <c r="IH141" s="105">
        <f t="shared" ca="1" si="720"/>
        <v>2.5320183576108653E-2</v>
      </c>
      <c r="II141" s="105">
        <f t="shared" ca="1" si="721"/>
        <v>2.7620314302837581E-2</v>
      </c>
      <c r="IJ141" s="105">
        <f t="shared" ca="1" si="722"/>
        <v>2.8900751048987566E-2</v>
      </c>
      <c r="IK141" s="105">
        <f t="shared" ca="1" si="723"/>
        <v>3.1569981803754567E-2</v>
      </c>
      <c r="IL141" s="105">
        <f t="shared" ca="1" si="724"/>
        <v>3.3135660840992329E-2</v>
      </c>
      <c r="IM141" s="105">
        <f t="shared" ca="1" si="725"/>
        <v>3.4389532490576774E-2</v>
      </c>
      <c r="IN141" s="105">
        <f t="shared" ca="1" si="726"/>
        <v>3.531565042506965E-2</v>
      </c>
      <c r="IO141" s="105">
        <f t="shared" ca="1" si="727"/>
        <v>3.5908463870550945E-2</v>
      </c>
      <c r="IP141" s="105">
        <f t="shared" ca="1" si="728"/>
        <v>3.6172037981654262E-2</v>
      </c>
      <c r="IQ141" s="105">
        <f t="shared" ca="1" si="729"/>
        <v>3.6118926760539648E-2</v>
      </c>
      <c r="IR141" s="105">
        <f t="shared" ca="1" si="730"/>
        <v>3.5768814489239666E-2</v>
      </c>
      <c r="IS141" s="105">
        <f t="shared" ca="1" si="731"/>
        <v>3.5147034922826087E-2</v>
      </c>
      <c r="IT141" s="105">
        <f t="shared" ca="1" si="732"/>
        <v>3.4283064415996475E-2</v>
      </c>
      <c r="IU141" s="105">
        <f t="shared" ca="1" si="733"/>
        <v>3.3209068256910362E-2</v>
      </c>
      <c r="IV141" s="105">
        <f t="shared" ca="1" si="734"/>
        <v>3.1958560962547636E-2</v>
      </c>
      <c r="IW141" s="105">
        <f t="shared" ca="1" si="735"/>
        <v>3.0565222912123161E-2</v>
      </c>
      <c r="IX141" s="105">
        <f t="shared" ca="1" si="736"/>
        <v>2.9061898745571479E-2</v>
      </c>
      <c r="IY141" s="105">
        <f t="shared" ca="1" si="737"/>
        <v>2.747978826514855E-2</v>
      </c>
      <c r="IZ141" s="105">
        <f t="shared" ca="1" si="738"/>
        <v>2.5847828586460581E-2</v>
      </c>
      <c r="JA141" s="105">
        <f t="shared" ca="1" si="739"/>
        <v>2.4192257109665858E-2</v>
      </c>
      <c r="JB141" s="105">
        <f t="shared" ca="1" si="740"/>
        <v>2.2536338404808565E-2</v>
      </c>
      <c r="JC141" s="105">
        <f t="shared" ca="1" si="741"/>
        <v>2.0900234051759746E-2</v>
      </c>
      <c r="JD141" s="105">
        <f t="shared" ca="1" si="742"/>
        <v>1.9300992478120931E-2</v>
      </c>
      <c r="JE141" s="105">
        <f t="shared" ca="1" si="743"/>
        <v>1.775263549350261E-2</v>
      </c>
      <c r="JF141" s="105">
        <f t="shared" ca="1" si="744"/>
        <v>1.6266319124653369E-2</v>
      </c>
      <c r="JG141" s="105">
        <f t="shared" ca="1" si="745"/>
        <v>1.4850548142195144E-2</v>
      </c>
      <c r="JH141" s="105">
        <f t="shared" ca="1" si="746"/>
        <v>1.3511426013001761E-2</v>
      </c>
      <c r="JI141" s="105">
        <f t="shared" ca="1" si="747"/>
        <v>1.2252924644294649E-2</v>
      </c>
      <c r="JJ141" s="105">
        <f t="shared" ca="1" si="748"/>
        <v>1.1077160995092504E-2</v>
      </c>
      <c r="JK141" s="105">
        <f t="shared" ca="1" si="749"/>
        <v>9.9846702601028604E-3</v>
      </c>
      <c r="JL141" s="105">
        <f t="shared" ca="1" si="750"/>
        <v>8.9746677708633666E-3</v>
      </c>
      <c r="JM141" s="105">
        <f t="shared" ca="1" si="751"/>
        <v>8.0452939399073692E-3</v>
      </c>
      <c r="JN141" s="105">
        <f t="shared" ca="1" si="752"/>
        <v>7.1938384597492857E-3</v>
      </c>
      <c r="JO141" s="105">
        <f t="shared" ca="1" si="753"/>
        <v>6.4169415489514388E-3</v>
      </c>
      <c r="JP141" s="105">
        <f t="shared" ca="1" si="754"/>
        <v>5.7107713201713425E-3</v>
      </c>
      <c r="JQ141" s="105">
        <f t="shared" ca="1" si="755"/>
        <v>5.0711773506387442E-3</v>
      </c>
      <c r="JR141" s="105">
        <f t="shared" ca="1" si="756"/>
        <v>4.4938212923462959E-3</v>
      </c>
      <c r="JS141" s="105">
        <f t="shared" ca="1" si="757"/>
        <v>3.9742859000460101E-3</v>
      </c>
      <c r="JT141" s="105">
        <f t="shared" ca="1" si="758"/>
        <v>3.508164213545779E-3</v>
      </c>
      <c r="JU141" s="105">
        <f t="shared" ca="1" si="759"/>
        <v>3.0911308397456746E-3</v>
      </c>
      <c r="JV141" s="105">
        <f t="shared" ca="1" si="760"/>
        <v>2.7189973697925277E-3</v>
      </c>
      <c r="JW141" s="105">
        <f t="shared" ca="1" si="761"/>
        <v>2.3877539651290056E-3</v>
      </c>
      <c r="JX141" s="105">
        <f t="shared" ca="1" si="762"/>
        <v>2.0935990768937156E-3</v>
      </c>
      <c r="JY141" s="105">
        <f t="shared" ca="1" si="763"/>
        <v>1.8329591462572241E-3</v>
      </c>
      <c r="JZ141" s="105">
        <f t="shared" ca="1" si="764"/>
        <v>1.6024999855338499E-3</v>
      </c>
      <c r="KA141" s="105">
        <f t="shared" ca="1" si="765"/>
        <v>1.3991313745877936E-3</v>
      </c>
      <c r="KB141" s="105">
        <f t="shared" ca="1" si="766"/>
        <v>1.2200062346039843E-3</v>
      </c>
      <c r="KC141" s="105">
        <f t="shared" ca="1" si="767"/>
        <v>1.0625155695517502E-3</v>
      </c>
      <c r="KD141" s="105">
        <f t="shared" ca="1" si="768"/>
        <v>9.2428020031479229E-4</v>
      </c>
      <c r="KE141" s="105">
        <f t="shared" ca="1" si="769"/>
        <v>8.0314016141343008E-4</v>
      </c>
      <c r="KF141" s="105">
        <f t="shared" ca="1" si="770"/>
        <v>6.9714248794032908E-4</v>
      </c>
      <c r="KG141" s="105">
        <f t="shared" ca="1" si="771"/>
        <v>6.0452799211845563E-4</v>
      </c>
      <c r="KH141" s="105">
        <f t="shared" ca="1" si="772"/>
        <v>5.2371751520545017E-4</v>
      </c>
      <c r="KI141" s="105">
        <f t="shared" ca="1" si="773"/>
        <v>4.5329804117011369E-4</v>
      </c>
      <c r="KJ141" s="105">
        <f t="shared" ca="1" si="774"/>
        <v>3.9200897298623185E-4</v>
      </c>
      <c r="KK141" s="105">
        <f t="shared" ca="1" si="775"/>
        <v>3.3872879964339414E-4</v>
      </c>
      <c r="KL141" s="105">
        <f t="shared" ca="1" si="776"/>
        <v>2.9246232090878295E-4</v>
      </c>
      <c r="KM141" s="105">
        <f t="shared" ca="1" si="777"/>
        <v>2.52328546337417E-4</v>
      </c>
      <c r="KN141" s="105">
        <f t="shared" ca="1" si="778"/>
        <v>2.1754934375990676E-4</v>
      </c>
      <c r="KO141" s="105">
        <f t="shared" ca="1" si="779"/>
        <v>1.3269252059923077E-3</v>
      </c>
      <c r="KP141" s="102"/>
      <c r="KQ141" s="106">
        <f t="shared" ca="1" si="780"/>
        <v>0.61586141796232174</v>
      </c>
      <c r="KR141" s="107">
        <f t="shared" ca="1" si="781"/>
        <v>0.28609700024976453</v>
      </c>
    </row>
    <row r="142" spans="1:304" s="63" customFormat="1" ht="15.5" x14ac:dyDescent="0.35">
      <c r="A142" s="62"/>
      <c r="B142" s="67" t="s">
        <v>244</v>
      </c>
      <c r="C142" s="95">
        <f t="shared" si="782"/>
        <v>1331032</v>
      </c>
      <c r="D142" s="75">
        <f ca="1">'Stochastic inputs'!H163</f>
        <v>26.910227000000003</v>
      </c>
      <c r="E142" s="75">
        <v>5.8879349999999997</v>
      </c>
      <c r="F142" s="96">
        <v>26.721855411000003</v>
      </c>
      <c r="G142" s="96">
        <v>5.8467194549999997</v>
      </c>
      <c r="H142" s="97">
        <f t="shared" ca="1" si="636"/>
        <v>3.2691251684890936</v>
      </c>
      <c r="I142" s="97">
        <f t="shared" ca="1" si="637"/>
        <v>0.21624630281218218</v>
      </c>
      <c r="J142" s="98">
        <f t="shared" si="638"/>
        <v>3.2621005535521288</v>
      </c>
      <c r="K142" s="98">
        <f t="shared" si="639"/>
        <v>0.21624630281218218</v>
      </c>
      <c r="L142" s="98"/>
      <c r="M142" s="99">
        <v>1569811</v>
      </c>
      <c r="N142" s="98"/>
      <c r="O142" s="97">
        <f t="shared" ca="1" si="640"/>
        <v>3.2691251684890936</v>
      </c>
      <c r="P142" s="97">
        <f t="shared" ca="1" si="640"/>
        <v>0.21624630281218218</v>
      </c>
      <c r="Q142" s="99">
        <v>1331032</v>
      </c>
      <c r="R142" s="100">
        <v>1341352</v>
      </c>
      <c r="S142" s="99">
        <v>1352220</v>
      </c>
      <c r="T142" s="100">
        <v>1361875</v>
      </c>
      <c r="U142" s="99">
        <v>1380532</v>
      </c>
      <c r="V142" s="100">
        <v>1413369</v>
      </c>
      <c r="W142" s="99">
        <v>1454979</v>
      </c>
      <c r="X142" s="100">
        <v>1494552</v>
      </c>
      <c r="Y142" s="99">
        <v>1533666</v>
      </c>
      <c r="Z142" s="100">
        <v>1569811</v>
      </c>
      <c r="AA142" s="98"/>
      <c r="AB142" s="98">
        <f t="shared" si="641"/>
        <v>3.2621005535521288</v>
      </c>
      <c r="AC142" s="98">
        <f t="shared" si="641"/>
        <v>0.21624630281218218</v>
      </c>
      <c r="AD142" s="101">
        <f t="shared" ca="1" si="642"/>
        <v>39843.247697925464</v>
      </c>
      <c r="AE142" s="101">
        <f t="shared" ca="1" si="643"/>
        <v>13305.794510388487</v>
      </c>
      <c r="AF142" s="101">
        <f t="shared" ca="1" si="644"/>
        <v>16202.85002284751</v>
      </c>
      <c r="AG142" s="101">
        <f t="shared" ca="1" si="645"/>
        <v>19318.405779388275</v>
      </c>
      <c r="AH142" s="101">
        <f t="shared" ca="1" si="646"/>
        <v>22585.990863630905</v>
      </c>
      <c r="AI142" s="101">
        <f t="shared" ca="1" si="647"/>
        <v>25929.513230030621</v>
      </c>
      <c r="AJ142" s="101">
        <f t="shared" ca="1" si="648"/>
        <v>29267.35554655498</v>
      </c>
      <c r="AK142" s="101">
        <f t="shared" ca="1" si="649"/>
        <v>32516.661424117858</v>
      </c>
      <c r="AL142" s="101">
        <f t="shared" ca="1" si="650"/>
        <v>35597.464334588345</v>
      </c>
      <c r="AM142" s="101">
        <f t="shared" ca="1" si="651"/>
        <v>38436.367966770558</v>
      </c>
      <c r="AN142" s="101">
        <f t="shared" ca="1" si="652"/>
        <v>40969.563061854213</v>
      </c>
      <c r="AO142" s="101">
        <f t="shared" ca="1" si="653"/>
        <v>43145.049783465205</v>
      </c>
      <c r="AP142" s="101">
        <f t="shared" ca="1" si="654"/>
        <v>44924.016084882431</v>
      </c>
      <c r="AQ142" s="101">
        <f t="shared" ca="1" si="655"/>
        <v>46281.393673128085</v>
      </c>
      <c r="AR142" s="101">
        <f t="shared" ca="1" si="656"/>
        <v>47205.669293556202</v>
      </c>
      <c r="AS142" s="101">
        <f t="shared" ca="1" si="657"/>
        <v>47698.068147452475</v>
      </c>
      <c r="AT142" s="101">
        <f t="shared" ca="1" si="658"/>
        <v>47771.24851705521</v>
      </c>
      <c r="AU142" s="101">
        <f t="shared" ca="1" si="659"/>
        <v>47447.653924051105</v>
      </c>
      <c r="AV142" s="101">
        <f t="shared" ca="1" si="660"/>
        <v>46757.664183741916</v>
      </c>
      <c r="AW142" s="101">
        <f t="shared" ca="1" si="661"/>
        <v>45737.672753173647</v>
      </c>
      <c r="AX142" s="101">
        <f t="shared" ca="1" si="662"/>
        <v>44428.198006833612</v>
      </c>
      <c r="AY142" s="101">
        <f t="shared" ca="1" si="663"/>
        <v>42872.113385070734</v>
      </c>
      <c r="AZ142" s="101">
        <f t="shared" ca="1" si="664"/>
        <v>41113.058123642943</v>
      </c>
      <c r="BA142" s="101">
        <f t="shared" ca="1" si="665"/>
        <v>39194.068286771319</v>
      </c>
      <c r="BB142" s="101">
        <f t="shared" ca="1" si="666"/>
        <v>37156.448317856702</v>
      </c>
      <c r="BC142" s="101">
        <f t="shared" ca="1" si="667"/>
        <v>35038.887003802651</v>
      </c>
      <c r="BD142" s="101">
        <f t="shared" ca="1" si="668"/>
        <v>32876.808906714446</v>
      </c>
      <c r="BE142" s="101">
        <f t="shared" ca="1" si="669"/>
        <v>30701.942908280573</v>
      </c>
      <c r="BF142" s="101">
        <f t="shared" ca="1" si="670"/>
        <v>28542.083265483347</v>
      </c>
      <c r="BG142" s="101">
        <f t="shared" ca="1" si="671"/>
        <v>26421.015076242285</v>
      </c>
      <c r="BH142" s="101">
        <f t="shared" ca="1" si="672"/>
        <v>24358.574814386928</v>
      </c>
      <c r="BI142" s="101">
        <f t="shared" ca="1" si="673"/>
        <v>22370.817114309448</v>
      </c>
      <c r="BJ142" s="101">
        <f t="shared" ca="1" si="674"/>
        <v>20470.260790697299</v>
      </c>
      <c r="BK142" s="101">
        <f t="shared" ca="1" si="675"/>
        <v>18666.18974265681</v>
      </c>
      <c r="BL142" s="101">
        <f t="shared" ca="1" si="676"/>
        <v>16964.987553181174</v>
      </c>
      <c r="BM142" s="101">
        <f t="shared" ca="1" si="677"/>
        <v>15370.48796285408</v>
      </c>
      <c r="BN142" s="101">
        <f t="shared" ca="1" si="678"/>
        <v>13884.32674733734</v>
      </c>
      <c r="BO142" s="101">
        <f t="shared" ca="1" si="679"/>
        <v>12506.283700207252</v>
      </c>
      <c r="BP142" s="101">
        <f t="shared" ca="1" si="680"/>
        <v>11234.606308717075</v>
      </c>
      <c r="BQ142" s="101">
        <f t="shared" ca="1" si="681"/>
        <v>10066.309247397614</v>
      </c>
      <c r="BR142" s="101">
        <f t="shared" ca="1" si="682"/>
        <v>8997.44597587112</v>
      </c>
      <c r="BS142" s="101">
        <f t="shared" ca="1" si="683"/>
        <v>8023.3505121795479</v>
      </c>
      <c r="BT142" s="101">
        <f t="shared" ca="1" si="684"/>
        <v>7138.8488797851278</v>
      </c>
      <c r="BU142" s="101">
        <f t="shared" ca="1" si="685"/>
        <v>6338.4408259629918</v>
      </c>
      <c r="BV142" s="101">
        <f t="shared" ca="1" si="686"/>
        <v>5616.4532197011449</v>
      </c>
      <c r="BW142" s="101">
        <f t="shared" ca="1" si="687"/>
        <v>4967.1670995547356</v>
      </c>
      <c r="BX142" s="101">
        <f t="shared" ca="1" si="688"/>
        <v>4384.920697546725</v>
      </c>
      <c r="BY142" s="101">
        <f t="shared" ca="1" si="689"/>
        <v>3864.1909533603098</v>
      </c>
      <c r="BZ142" s="101">
        <f t="shared" ca="1" si="690"/>
        <v>3399.6560897441627</v>
      </c>
      <c r="CA142" s="101">
        <f t="shared" ca="1" si="691"/>
        <v>2986.2417770072757</v>
      </c>
      <c r="CB142" s="101">
        <f t="shared" ca="1" si="692"/>
        <v>2619.1532990507867</v>
      </c>
      <c r="CC142" s="101">
        <f t="shared" ca="1" si="693"/>
        <v>2293.8959685589975</v>
      </c>
      <c r="CD142" s="101">
        <f t="shared" ca="1" si="694"/>
        <v>2006.2858433163415</v>
      </c>
      <c r="CE142" s="101">
        <f t="shared" ca="1" si="695"/>
        <v>1752.4525841159109</v>
      </c>
      <c r="CF142" s="101">
        <f t="shared" ca="1" si="696"/>
        <v>1528.8360786966743</v>
      </c>
      <c r="CG142" s="101">
        <f t="shared" ca="1" si="697"/>
        <v>1332.1782442014392</v>
      </c>
      <c r="CH142" s="101">
        <f t="shared" ca="1" si="698"/>
        <v>1159.5112187816742</v>
      </c>
      <c r="CI142" s="101">
        <f t="shared" ca="1" si="699"/>
        <v>1008.1429652801393</v>
      </c>
      <c r="CJ142" s="101">
        <f t="shared" ca="1" si="700"/>
        <v>875.64113882320578</v>
      </c>
      <c r="CK142" s="101">
        <f t="shared" ca="1" si="701"/>
        <v>759.81591682671626</v>
      </c>
      <c r="CL142" s="101">
        <f t="shared" ca="1" si="702"/>
        <v>658.70235464905227</v>
      </c>
      <c r="CM142" s="101">
        <f t="shared" ca="1" si="703"/>
        <v>570.54271241699655</v>
      </c>
      <c r="CN142" s="101">
        <f t="shared" ca="1" si="704"/>
        <v>493.76909751480235</v>
      </c>
      <c r="CO142" s="101">
        <f t="shared" ca="1" si="705"/>
        <v>426.98668160959767</v>
      </c>
      <c r="CP142" s="101">
        <f t="shared" ca="1" si="706"/>
        <v>368.95767948785635</v>
      </c>
      <c r="CQ142" s="101">
        <f t="shared" ca="1" si="707"/>
        <v>318.58621787802571</v>
      </c>
      <c r="CR142" s="101">
        <f t="shared" ca="1" si="708"/>
        <v>1962.7079070315149</v>
      </c>
      <c r="CS142" s="102">
        <f t="shared" ca="1" si="709"/>
        <v>1331031.9999999998</v>
      </c>
      <c r="CT142" s="74">
        <f t="shared" si="783"/>
        <v>42870.93406551404</v>
      </c>
      <c r="CU142" s="74">
        <f t="shared" si="784"/>
        <v>14106.015114511591</v>
      </c>
      <c r="CV142" s="74">
        <f t="shared" si="785"/>
        <v>17105.927573461497</v>
      </c>
      <c r="CW142" s="74">
        <f t="shared" si="786"/>
        <v>20312.656886276607</v>
      </c>
      <c r="CX142" s="74">
        <f t="shared" si="787"/>
        <v>23654.885576070832</v>
      </c>
      <c r="CY142" s="74">
        <f t="shared" si="788"/>
        <v>27052.413173358484</v>
      </c>
      <c r="CZ142" s="74">
        <f t="shared" si="789"/>
        <v>30420.517913171618</v>
      </c>
      <c r="DA142" s="74">
        <f t="shared" si="790"/>
        <v>33674.415286573865</v>
      </c>
      <c r="DB142" s="74">
        <f t="shared" si="791"/>
        <v>36733.45935205069</v>
      </c>
      <c r="DC142" s="74">
        <f t="shared" ca="1" si="710"/>
        <v>38436.367966770558</v>
      </c>
      <c r="DD142" s="74">
        <f t="shared" si="792"/>
        <v>41986.294240469906</v>
      </c>
      <c r="DE142" s="74">
        <f t="shared" si="793"/>
        <v>44068.559005531708</v>
      </c>
      <c r="DF142" s="74">
        <f t="shared" si="794"/>
        <v>45736.137540942051</v>
      </c>
      <c r="DG142" s="74">
        <f t="shared" si="795"/>
        <v>46967.822131091845</v>
      </c>
      <c r="DH142" s="74">
        <f t="shared" si="796"/>
        <v>47756.23055990901</v>
      </c>
      <c r="DI142" s="74">
        <f t="shared" si="797"/>
        <v>48106.76925365124</v>
      </c>
      <c r="DJ142" s="74">
        <f t="shared" si="798"/>
        <v>48036.134326743435</v>
      </c>
      <c r="DK142" s="74">
        <f t="shared" si="799"/>
        <v>47570.504763464691</v>
      </c>
      <c r="DL142" s="74">
        <f t="shared" si="800"/>
        <v>46743.573028424937</v>
      </c>
      <c r="DM142" s="74">
        <f t="shared" si="801"/>
        <v>45594.541009961053</v>
      </c>
      <c r="DN142" s="74">
        <f t="shared" si="802"/>
        <v>44166.186726172353</v>
      </c>
      <c r="DO142" s="74">
        <f t="shared" si="803"/>
        <v>42503.082593349478</v>
      </c>
      <c r="DP142" s="74">
        <f t="shared" si="804"/>
        <v>40650.021615195619</v>
      </c>
      <c r="DQ142" s="74">
        <f t="shared" si="805"/>
        <v>38650.685309333661</v>
      </c>
      <c r="DR142" s="74">
        <f t="shared" si="806"/>
        <v>36546.567652095473</v>
      </c>
      <c r="DS142" s="74">
        <f t="shared" si="807"/>
        <v>34376.153374256799</v>
      </c>
      <c r="DT142" s="74">
        <f t="shared" si="808"/>
        <v>32174.336737398124</v>
      </c>
      <c r="DU142" s="74">
        <f t="shared" si="809"/>
        <v>29972.058306811014</v>
      </c>
      <c r="DV142" s="74">
        <f t="shared" si="810"/>
        <v>27796.131845964857</v>
      </c>
      <c r="DW142" s="74">
        <f t="shared" si="811"/>
        <v>25669.2308014921</v>
      </c>
      <c r="DX142" s="74">
        <f t="shared" si="812"/>
        <v>23610.003388895366</v>
      </c>
      <c r="DY142" s="74">
        <f t="shared" si="813"/>
        <v>21633.286494192904</v>
      </c>
      <c r="DZ142" s="74">
        <f t="shared" si="814"/>
        <v>19750.390982370314</v>
      </c>
      <c r="EA142" s="74">
        <f t="shared" si="815"/>
        <v>17969.434119938698</v>
      </c>
      <c r="EB142" s="74">
        <f t="shared" si="816"/>
        <v>16295.698319359723</v>
      </c>
      <c r="EC142" s="74">
        <f t="shared" si="817"/>
        <v>14731.999016663927</v>
      </c>
      <c r="ED142" s="74">
        <f t="shared" si="818"/>
        <v>13279.047990610208</v>
      </c>
      <c r="EE142" s="74">
        <f t="shared" si="819"/>
        <v>11935.801676424082</v>
      </c>
      <c r="EF142" s="74">
        <f t="shared" si="820"/>
        <v>10699.786927715211</v>
      </c>
      <c r="EG142" s="74">
        <f t="shared" si="821"/>
        <v>9567.3991884759635</v>
      </c>
      <c r="EH142" s="74">
        <f t="shared" si="822"/>
        <v>8534.1701389935461</v>
      </c>
      <c r="EI142" s="74">
        <f t="shared" si="823"/>
        <v>7595.0035853436839</v>
      </c>
      <c r="EJ142" s="74">
        <f t="shared" si="824"/>
        <v>6744.3796994587665</v>
      </c>
      <c r="EK142" s="74">
        <f t="shared" si="825"/>
        <v>5976.5287233108584</v>
      </c>
      <c r="EL142" s="74">
        <f t="shared" si="826"/>
        <v>5285.5759699943037</v>
      </c>
      <c r="EM142" s="74">
        <f t="shared" si="827"/>
        <v>4665.6604311473584</v>
      </c>
      <c r="EN142" s="74">
        <f t="shared" si="828"/>
        <v>4111.0295780378819</v>
      </c>
      <c r="EO142" s="74">
        <f t="shared" si="829"/>
        <v>3616.1130632516201</v>
      </c>
      <c r="EP142" s="74">
        <f t="shared" si="830"/>
        <v>3175.5780277906988</v>
      </c>
      <c r="EQ142" s="74">
        <f t="shared" si="831"/>
        <v>2784.3686261986263</v>
      </c>
      <c r="ER142" s="74">
        <f t="shared" si="832"/>
        <v>2437.7322268954777</v>
      </c>
      <c r="ES142" s="74">
        <f t="shared" si="833"/>
        <v>2131.2345484143148</v>
      </c>
      <c r="ET142" s="74">
        <f t="shared" si="834"/>
        <v>1860.7657723619548</v>
      </c>
      <c r="EU142" s="74">
        <f t="shared" si="835"/>
        <v>1622.539444580824</v>
      </c>
      <c r="EV142" s="74">
        <f t="shared" si="836"/>
        <v>1413.0857475811003</v>
      </c>
      <c r="EW142" s="74">
        <f t="shared" si="837"/>
        <v>1229.2405074000417</v>
      </c>
      <c r="EX142" s="74">
        <f t="shared" si="838"/>
        <v>1068.1310918409338</v>
      </c>
      <c r="EY142" s="74">
        <f t="shared" si="839"/>
        <v>927.16016778681887</v>
      </c>
      <c r="EZ142" s="74">
        <f t="shared" si="840"/>
        <v>803.98811476879996</v>
      </c>
      <c r="FA142" s="74">
        <f t="shared" si="841"/>
        <v>696.51474077469038</v>
      </c>
      <c r="FB142" s="74">
        <f t="shared" si="842"/>
        <v>602.86081422237487</v>
      </c>
      <c r="FC142" s="74">
        <f t="shared" si="843"/>
        <v>521.34981220505188</v>
      </c>
      <c r="FD142" s="74">
        <f t="shared" si="844"/>
        <v>450.49018836803162</v>
      </c>
      <c r="FE142" s="74">
        <f t="shared" si="845"/>
        <v>388.95838256284731</v>
      </c>
      <c r="FF142" s="74">
        <f t="shared" si="846"/>
        <v>335.58272721376323</v>
      </c>
      <c r="FG142" s="74">
        <f t="shared" si="847"/>
        <v>289.32835044707815</v>
      </c>
      <c r="FH142" s="74">
        <f t="shared" si="848"/>
        <v>1764.7356428714625</v>
      </c>
      <c r="FI142" s="102">
        <f t="shared" ca="1" si="711"/>
        <v>1329943.5679584886</v>
      </c>
      <c r="FJ142" s="62"/>
      <c r="FK142" s="103">
        <f t="shared" ca="1" si="852"/>
        <v>2.9934102033554018E-2</v>
      </c>
      <c r="FL142" s="103">
        <f t="shared" ca="1" si="852"/>
        <v>9.996600014416249E-3</v>
      </c>
      <c r="FM142" s="103">
        <f t="shared" ca="1" si="852"/>
        <v>1.2173148371224367E-2</v>
      </c>
      <c r="FN142" s="103">
        <f t="shared" ca="1" si="852"/>
        <v>1.4513855248700466E-2</v>
      </c>
      <c r="FO142" s="103">
        <f t="shared" ca="1" si="852"/>
        <v>1.6968781264185166E-2</v>
      </c>
      <c r="FP142" s="103">
        <f t="shared" ca="1" si="852"/>
        <v>1.9480758712059985E-2</v>
      </c>
      <c r="FQ142" s="103">
        <f t="shared" ca="1" si="852"/>
        <v>2.1988468756990804E-2</v>
      </c>
      <c r="FR142" s="103">
        <f t="shared" ca="1" si="852"/>
        <v>2.442966166412067E-2</v>
      </c>
      <c r="FS142" s="103">
        <f t="shared" ca="1" si="851"/>
        <v>2.6744258841702041E-2</v>
      </c>
      <c r="FT142" s="103">
        <f t="shared" ca="1" si="851"/>
        <v>2.8877117880539736E-2</v>
      </c>
      <c r="FU142" s="103">
        <f t="shared" ca="1" si="851"/>
        <v>3.0780299092624534E-2</v>
      </c>
      <c r="FV142" s="103">
        <f t="shared" ca="1" si="851"/>
        <v>3.2414735170503195E-2</v>
      </c>
      <c r="FW142" s="103">
        <f t="shared" ca="1" si="851"/>
        <v>3.3751266750072451E-2</v>
      </c>
      <c r="FX142" s="103">
        <f t="shared" ca="1" si="631"/>
        <v>3.4771060104586589E-2</v>
      </c>
      <c r="FY142" s="103">
        <f t="shared" ca="1" si="631"/>
        <v>3.5465465363384359E-2</v>
      </c>
      <c r="FZ142" s="103">
        <f t="shared" ca="1" si="631"/>
        <v>3.5835403016195318E-2</v>
      </c>
      <c r="GA142" s="103">
        <f t="shared" ca="1" si="631"/>
        <v>3.589038318917593E-2</v>
      </c>
      <c r="GB142" s="103">
        <f t="shared" ca="1" si="631"/>
        <v>3.5647267626962471E-2</v>
      </c>
      <c r="GC142" s="103">
        <f t="shared" ca="1" si="631"/>
        <v>3.512888058569736E-2</v>
      </c>
      <c r="GD142" s="103">
        <f t="shared" ca="1" si="631"/>
        <v>3.4362564350949983E-2</v>
      </c>
      <c r="GE142" s="103">
        <f t="shared" ca="1" si="631"/>
        <v>3.3378760245308621E-2</v>
      </c>
      <c r="GF142" s="103">
        <f t="shared" ca="1" si="631"/>
        <v>3.2209678944661542E-2</v>
      </c>
      <c r="GG142" s="103">
        <f t="shared" ca="1" si="631"/>
        <v>3.0888106464489921E-2</v>
      </c>
      <c r="GH142" s="103">
        <f t="shared" ca="1" si="631"/>
        <v>2.9446375659466735E-2</v>
      </c>
      <c r="GI142" s="103">
        <f t="shared" ca="1" si="631"/>
        <v>2.7915518423190958E-2</v>
      </c>
      <c r="GJ142" s="103">
        <f t="shared" ca="1" si="631"/>
        <v>2.6324601515066999E-2</v>
      </c>
      <c r="GK142" s="103">
        <f t="shared" ca="1" si="631"/>
        <v>2.4700239293055655E-2</v>
      </c>
      <c r="GL142" s="103">
        <f t="shared" ca="1" si="631"/>
        <v>2.3066269562475265E-2</v>
      </c>
      <c r="GM142" s="103">
        <f t="shared" ca="1" si="631"/>
        <v>2.1443574057936513E-2</v>
      </c>
      <c r="GN142" s="103">
        <f t="shared" ca="1" si="712"/>
        <v>1.985002244592338E-2</v>
      </c>
      <c r="GO142" s="103">
        <f t="shared" ca="1" si="712"/>
        <v>1.8300517804520803E-2</v>
      </c>
      <c r="GP142" s="103">
        <f t="shared" ca="1" si="712"/>
        <v>1.6807121928180128E-2</v>
      </c>
      <c r="GQ142" s="103">
        <f t="shared" ca="1" si="712"/>
        <v>1.5379240161541798E-2</v>
      </c>
      <c r="GR142" s="103">
        <f t="shared" ca="1" si="712"/>
        <v>1.4023847467721898E-2</v>
      </c>
      <c r="GS142" s="103">
        <f t="shared" ca="1" si="849"/>
        <v>1.2745739811801051E-2</v>
      </c>
      <c r="GT142" s="103">
        <f t="shared" ca="1" si="849"/>
        <v>1.1547797470574774E-2</v>
      </c>
      <c r="GU142" s="103">
        <f t="shared" ca="1" si="849"/>
        <v>1.0431249396962163E-2</v>
      </c>
      <c r="GV142" s="103">
        <f t="shared" ca="1" si="849"/>
        <v>9.395930150595368E-3</v>
      </c>
      <c r="GW142" s="103">
        <f t="shared" ca="1" si="849"/>
        <v>8.4405230743641608E-3</v>
      </c>
      <c r="GX142" s="103">
        <f t="shared" ca="1" si="849"/>
        <v>7.5627853029811573E-3</v>
      </c>
      <c r="GY142" s="103">
        <f t="shared" ca="1" si="849"/>
        <v>6.7597518135334997E-3</v>
      </c>
      <c r="GZ142" s="103">
        <f t="shared" ca="1" si="849"/>
        <v>6.027917068995749E-3</v>
      </c>
      <c r="HA142" s="103">
        <f t="shared" ca="1" si="849"/>
        <v>5.363393877671708E-3</v>
      </c>
      <c r="HB142" s="103">
        <f t="shared" ca="1" si="849"/>
        <v>4.7620499176300743E-3</v>
      </c>
      <c r="HC142" s="103">
        <f t="shared" ca="1" si="849"/>
        <v>4.2196229840463237E-3</v>
      </c>
      <c r="HD142" s="103">
        <f t="shared" ca="1" si="849"/>
        <v>3.7318164398412183E-3</v>
      </c>
      <c r="HE142" s="103">
        <f t="shared" ca="1" si="849"/>
        <v>3.2943766172013338E-3</v>
      </c>
      <c r="HF142" s="103">
        <f t="shared" ca="1" si="635"/>
        <v>2.903154058925939E-3</v>
      </c>
      <c r="HG142" s="103">
        <f t="shared" ca="1" si="635"/>
        <v>2.554150531124844E-3</v>
      </c>
      <c r="HH142" s="103">
        <f t="shared" ca="1" si="634"/>
        <v>2.2435537064527948E-3</v>
      </c>
      <c r="HI142" s="103">
        <f t="shared" ca="1" si="634"/>
        <v>1.9677613303442647E-3</v>
      </c>
      <c r="HJ142" s="103">
        <f t="shared" ca="1" si="633"/>
        <v>1.7233965588798752E-3</v>
      </c>
      <c r="HK142" s="103">
        <f t="shared" ca="1" si="633"/>
        <v>1.5073160099203788E-3</v>
      </c>
      <c r="HL142" s="103">
        <f t="shared" ca="1" si="633"/>
        <v>1.3166119102440146E-3</v>
      </c>
      <c r="HM142" s="103">
        <f t="shared" ca="1" si="633"/>
        <v>1.1486095591215497E-3</v>
      </c>
      <c r="HN142" s="103">
        <f t="shared" ca="1" si="633"/>
        <v>1.0008611695296878E-3</v>
      </c>
      <c r="HO142" s="103">
        <f t="shared" ca="1" si="633"/>
        <v>8.7113699654228782E-4</v>
      </c>
      <c r="HP142" s="103">
        <f t="shared" ca="1" si="633"/>
        <v>7.574145214240825E-4</v>
      </c>
      <c r="HQ142" s="103">
        <f t="shared" ca="1" si="633"/>
        <v>6.5786633140541017E-4</v>
      </c>
      <c r="HR142" s="103">
        <f t="shared" ca="1" si="633"/>
        <v>5.7084721992162202E-4</v>
      </c>
      <c r="HS142" s="103">
        <f t="shared" ca="1" si="633"/>
        <v>4.9488093047278536E-4</v>
      </c>
      <c r="HT142" s="103">
        <f t="shared" ca="1" si="633"/>
        <v>4.2864687882560048E-4</v>
      </c>
      <c r="HU142" s="103">
        <f t="shared" ca="1" si="629"/>
        <v>3.7096711237205598E-4</v>
      </c>
      <c r="HV142" s="103">
        <f t="shared" ca="1" si="628"/>
        <v>3.2079370113535793E-4</v>
      </c>
      <c r="HW142" s="103">
        <f t="shared" ca="1" si="628"/>
        <v>2.7719670112202893E-4</v>
      </c>
      <c r="HX142" s="103">
        <f t="shared" ca="1" si="628"/>
        <v>2.3935278631770368E-4</v>
      </c>
      <c r="HY142" s="103">
        <f t="shared" ca="1" si="628"/>
        <v>1.4745760485334052E-3</v>
      </c>
      <c r="HZ142" s="104">
        <f t="shared" ca="1" si="850"/>
        <v>0.62771042073133554</v>
      </c>
      <c r="IA142" s="105">
        <f t="shared" ca="1" si="713"/>
        <v>3.2235152752625791E-2</v>
      </c>
      <c r="IB142" s="105">
        <f t="shared" ca="1" si="714"/>
        <v>1.060647643581211E-2</v>
      </c>
      <c r="IC142" s="105">
        <f t="shared" ca="1" si="715"/>
        <v>1.2862145421493118E-2</v>
      </c>
      <c r="ID142" s="105">
        <f t="shared" ca="1" si="716"/>
        <v>1.527332239927839E-2</v>
      </c>
      <c r="IE142" s="105">
        <f t="shared" ca="1" si="717"/>
        <v>1.7786382930805054E-2</v>
      </c>
      <c r="IF142" s="105">
        <f t="shared" ca="1" si="718"/>
        <v>2.0341023352505788E-2</v>
      </c>
      <c r="IG142" s="105">
        <f t="shared" ca="1" si="719"/>
        <v>2.2873540386279857E-2</v>
      </c>
      <c r="IH142" s="105">
        <f t="shared" ca="1" si="720"/>
        <v>2.5320183576108653E-2</v>
      </c>
      <c r="II142" s="105">
        <f t="shared" ca="1" si="721"/>
        <v>2.7620314302837581E-2</v>
      </c>
      <c r="IJ142" s="105">
        <f t="shared" ca="1" si="722"/>
        <v>2.890075104898757E-2</v>
      </c>
      <c r="IK142" s="105">
        <f t="shared" ca="1" si="723"/>
        <v>3.1569981803754567E-2</v>
      </c>
      <c r="IL142" s="105">
        <f t="shared" ca="1" si="724"/>
        <v>3.3135660840992329E-2</v>
      </c>
      <c r="IM142" s="105">
        <f t="shared" ca="1" si="725"/>
        <v>3.4389532490576781E-2</v>
      </c>
      <c r="IN142" s="105">
        <f t="shared" ca="1" si="726"/>
        <v>3.531565042506965E-2</v>
      </c>
      <c r="IO142" s="105">
        <f t="shared" ca="1" si="727"/>
        <v>3.5908463870550952E-2</v>
      </c>
      <c r="IP142" s="105">
        <f t="shared" ca="1" si="728"/>
        <v>3.6172037981654269E-2</v>
      </c>
      <c r="IQ142" s="105">
        <f t="shared" ca="1" si="729"/>
        <v>3.6118926760539648E-2</v>
      </c>
      <c r="IR142" s="105">
        <f t="shared" ca="1" si="730"/>
        <v>3.5768814489239673E-2</v>
      </c>
      <c r="IS142" s="105">
        <f t="shared" ca="1" si="731"/>
        <v>3.5147034922826094E-2</v>
      </c>
      <c r="IT142" s="105">
        <f t="shared" ca="1" si="732"/>
        <v>3.4283064415996475E-2</v>
      </c>
      <c r="IU142" s="105">
        <f t="shared" ca="1" si="733"/>
        <v>3.3209068256910362E-2</v>
      </c>
      <c r="IV142" s="105">
        <f t="shared" ca="1" si="734"/>
        <v>3.1958560962547643E-2</v>
      </c>
      <c r="IW142" s="105">
        <f t="shared" ca="1" si="735"/>
        <v>3.0565222912123158E-2</v>
      </c>
      <c r="IX142" s="105">
        <f t="shared" ca="1" si="736"/>
        <v>2.9061898745571482E-2</v>
      </c>
      <c r="IY142" s="105">
        <f t="shared" ca="1" si="737"/>
        <v>2.7479788265148554E-2</v>
      </c>
      <c r="IZ142" s="105">
        <f t="shared" ca="1" si="738"/>
        <v>2.5847828586460578E-2</v>
      </c>
      <c r="JA142" s="105">
        <f t="shared" ca="1" si="739"/>
        <v>2.4192257109665858E-2</v>
      </c>
      <c r="JB142" s="105">
        <f t="shared" ca="1" si="740"/>
        <v>2.2536338404808565E-2</v>
      </c>
      <c r="JC142" s="105">
        <f t="shared" ca="1" si="741"/>
        <v>2.0900234051759746E-2</v>
      </c>
      <c r="JD142" s="105">
        <f t="shared" ca="1" si="742"/>
        <v>1.9300992478120931E-2</v>
      </c>
      <c r="JE142" s="105">
        <f t="shared" ca="1" si="743"/>
        <v>1.775263549350261E-2</v>
      </c>
      <c r="JF142" s="105">
        <f t="shared" ca="1" si="744"/>
        <v>1.6266319124653372E-2</v>
      </c>
      <c r="JG142" s="105">
        <f t="shared" ca="1" si="745"/>
        <v>1.4850548142195144E-2</v>
      </c>
      <c r="JH142" s="105">
        <f t="shared" ca="1" si="746"/>
        <v>1.3511426013001761E-2</v>
      </c>
      <c r="JI142" s="105">
        <f t="shared" ca="1" si="747"/>
        <v>1.2252924644294651E-2</v>
      </c>
      <c r="JJ142" s="105">
        <f t="shared" ca="1" si="748"/>
        <v>1.1077160995092504E-2</v>
      </c>
      <c r="JK142" s="105">
        <f t="shared" ca="1" si="749"/>
        <v>9.9846702601028604E-3</v>
      </c>
      <c r="JL142" s="105">
        <f t="shared" ca="1" si="750"/>
        <v>8.9746677708633666E-3</v>
      </c>
      <c r="JM142" s="105">
        <f t="shared" ca="1" si="751"/>
        <v>8.0452939399073675E-3</v>
      </c>
      <c r="JN142" s="105">
        <f t="shared" ca="1" si="752"/>
        <v>7.1938384597492857E-3</v>
      </c>
      <c r="JO142" s="105">
        <f t="shared" ca="1" si="753"/>
        <v>6.4169415489514379E-3</v>
      </c>
      <c r="JP142" s="105">
        <f t="shared" ca="1" si="754"/>
        <v>5.7107713201713425E-3</v>
      </c>
      <c r="JQ142" s="105">
        <f t="shared" ca="1" si="755"/>
        <v>5.0711773506387442E-3</v>
      </c>
      <c r="JR142" s="105">
        <f t="shared" ca="1" si="756"/>
        <v>4.493821292346295E-3</v>
      </c>
      <c r="JS142" s="105">
        <f t="shared" ca="1" si="757"/>
        <v>3.9742859000460101E-3</v>
      </c>
      <c r="JT142" s="105">
        <f t="shared" ca="1" si="758"/>
        <v>3.508164213545779E-3</v>
      </c>
      <c r="JU142" s="105">
        <f t="shared" ca="1" si="759"/>
        <v>3.091130839745675E-3</v>
      </c>
      <c r="JV142" s="105">
        <f t="shared" ca="1" si="760"/>
        <v>2.7189973697925277E-3</v>
      </c>
      <c r="JW142" s="105">
        <f t="shared" ca="1" si="761"/>
        <v>2.3877539651290061E-3</v>
      </c>
      <c r="JX142" s="105">
        <f t="shared" ca="1" si="762"/>
        <v>2.0935990768937156E-3</v>
      </c>
      <c r="JY142" s="105">
        <f t="shared" ca="1" si="763"/>
        <v>1.8329591462572241E-3</v>
      </c>
      <c r="JZ142" s="105">
        <f t="shared" ca="1" si="764"/>
        <v>1.6024999855338499E-3</v>
      </c>
      <c r="KA142" s="105">
        <f t="shared" ca="1" si="765"/>
        <v>1.3991313745877936E-3</v>
      </c>
      <c r="KB142" s="105">
        <f t="shared" ca="1" si="766"/>
        <v>1.2200062346039845E-3</v>
      </c>
      <c r="KC142" s="105">
        <f t="shared" ca="1" si="767"/>
        <v>1.0625155695517502E-3</v>
      </c>
      <c r="KD142" s="105">
        <f t="shared" ca="1" si="768"/>
        <v>9.2428020031479251E-4</v>
      </c>
      <c r="KE142" s="105">
        <f t="shared" ca="1" si="769"/>
        <v>8.0314016141343019E-4</v>
      </c>
      <c r="KF142" s="105">
        <f t="shared" ca="1" si="770"/>
        <v>6.9714248794032908E-4</v>
      </c>
      <c r="KG142" s="105">
        <f t="shared" ca="1" si="771"/>
        <v>6.0452799211845563E-4</v>
      </c>
      <c r="KH142" s="105">
        <f t="shared" ca="1" si="772"/>
        <v>5.2371751520545017E-4</v>
      </c>
      <c r="KI142" s="105">
        <f t="shared" ca="1" si="773"/>
        <v>4.5329804117011369E-4</v>
      </c>
      <c r="KJ142" s="105">
        <f t="shared" ca="1" si="774"/>
        <v>3.9200897298623179E-4</v>
      </c>
      <c r="KK142" s="105">
        <f t="shared" ca="1" si="775"/>
        <v>3.3872879964339414E-4</v>
      </c>
      <c r="KL142" s="105">
        <f t="shared" ca="1" si="776"/>
        <v>2.9246232090878295E-4</v>
      </c>
      <c r="KM142" s="105">
        <f t="shared" ca="1" si="777"/>
        <v>2.5232854633741705E-4</v>
      </c>
      <c r="KN142" s="105">
        <f t="shared" ca="1" si="778"/>
        <v>2.1754934375990676E-4</v>
      </c>
      <c r="KO142" s="105">
        <f t="shared" ca="1" si="779"/>
        <v>1.3269252059923079E-3</v>
      </c>
      <c r="KP142" s="102"/>
      <c r="KQ142" s="106">
        <f t="shared" ca="1" si="780"/>
        <v>0.61586141796232174</v>
      </c>
      <c r="KR142" s="107">
        <f t="shared" ca="1" si="781"/>
        <v>0.28609700024976442</v>
      </c>
    </row>
    <row r="143" spans="1:304" s="63" customFormat="1" ht="15.5" x14ac:dyDescent="0.35">
      <c r="A143" s="62"/>
      <c r="B143" s="67" t="s">
        <v>245</v>
      </c>
      <c r="C143" s="95">
        <f t="shared" si="782"/>
        <v>1313566</v>
      </c>
      <c r="D143" s="75">
        <f ca="1">'Stochastic inputs'!H164</f>
        <v>26.910227000000003</v>
      </c>
      <c r="E143" s="75">
        <v>5.8879349999999997</v>
      </c>
      <c r="F143" s="96">
        <v>26.721855411000003</v>
      </c>
      <c r="G143" s="96">
        <v>5.8467194549999997</v>
      </c>
      <c r="H143" s="97">
        <f t="shared" ca="1" si="636"/>
        <v>3.2691251684890936</v>
      </c>
      <c r="I143" s="97">
        <f t="shared" ca="1" si="637"/>
        <v>0.21624630281218218</v>
      </c>
      <c r="J143" s="98">
        <f t="shared" si="638"/>
        <v>3.2621005535521288</v>
      </c>
      <c r="K143" s="98">
        <f t="shared" si="639"/>
        <v>0.21624630281218218</v>
      </c>
      <c r="L143" s="98"/>
      <c r="M143" s="99">
        <v>1528296</v>
      </c>
      <c r="N143" s="98"/>
      <c r="O143" s="97">
        <f t="shared" ca="1" si="640"/>
        <v>3.2691251684890936</v>
      </c>
      <c r="P143" s="97">
        <f t="shared" ca="1" si="640"/>
        <v>0.21624630281218218</v>
      </c>
      <c r="Q143" s="99">
        <v>1313566</v>
      </c>
      <c r="R143" s="100">
        <v>1325844</v>
      </c>
      <c r="S143" s="99">
        <v>1336196</v>
      </c>
      <c r="T143" s="100">
        <v>1347095</v>
      </c>
      <c r="U143" s="99">
        <v>1356789</v>
      </c>
      <c r="V143" s="100">
        <v>1375446</v>
      </c>
      <c r="W143" s="99">
        <v>1408233</v>
      </c>
      <c r="X143" s="100">
        <v>1449761</v>
      </c>
      <c r="Y143" s="99">
        <v>1489252</v>
      </c>
      <c r="Z143" s="100">
        <v>1528296</v>
      </c>
      <c r="AA143" s="98"/>
      <c r="AB143" s="98">
        <f t="shared" si="641"/>
        <v>3.2621005535521288</v>
      </c>
      <c r="AC143" s="98">
        <f t="shared" si="641"/>
        <v>0.21624630281218218</v>
      </c>
      <c r="AD143" s="101">
        <f t="shared" ca="1" si="642"/>
        <v>39320.418671807405</v>
      </c>
      <c r="AE143" s="101">
        <f t="shared" ca="1" si="643"/>
        <v>13131.193894536693</v>
      </c>
      <c r="AF143" s="101">
        <f t="shared" ca="1" si="644"/>
        <v>15990.233813395706</v>
      </c>
      <c r="AG143" s="101">
        <f t="shared" ca="1" si="645"/>
        <v>19064.906783614471</v>
      </c>
      <c r="AH143" s="101">
        <f t="shared" ca="1" si="646"/>
        <v>22289.614130070648</v>
      </c>
      <c r="AI143" s="101">
        <f t="shared" ca="1" si="647"/>
        <v>25589.262298365782</v>
      </c>
      <c r="AJ143" s="101">
        <f t="shared" ca="1" si="648"/>
        <v>28883.304951245376</v>
      </c>
      <c r="AK143" s="101">
        <f t="shared" ca="1" si="649"/>
        <v>32089.972953492328</v>
      </c>
      <c r="AL143" s="101">
        <f t="shared" ca="1" si="650"/>
        <v>35130.349109659175</v>
      </c>
      <c r="AM143" s="101">
        <f t="shared" ca="1" si="651"/>
        <v>37932.000225869051</v>
      </c>
      <c r="AN143" s="101">
        <f t="shared" ca="1" si="652"/>
        <v>40431.954357902432</v>
      </c>
      <c r="AO143" s="101">
        <f t="shared" ca="1" si="653"/>
        <v>42578.894018977197</v>
      </c>
      <c r="AP143" s="101">
        <f t="shared" ca="1" si="654"/>
        <v>44334.516459825667</v>
      </c>
      <c r="AQ143" s="101">
        <f t="shared" ca="1" si="655"/>
        <v>45674.08233734138</v>
      </c>
      <c r="AR143" s="101">
        <f t="shared" ca="1" si="656"/>
        <v>46586.229475519329</v>
      </c>
      <c r="AS143" s="101">
        <f t="shared" ca="1" si="657"/>
        <v>47072.166998371613</v>
      </c>
      <c r="AT143" s="101">
        <f t="shared" ca="1" si="658"/>
        <v>47144.387084273061</v>
      </c>
      <c r="AU143" s="101">
        <f t="shared" ca="1" si="659"/>
        <v>46825.038747678576</v>
      </c>
      <c r="AV143" s="101">
        <f t="shared" ca="1" si="660"/>
        <v>46144.103155432131</v>
      </c>
      <c r="AW143" s="101">
        <f t="shared" ca="1" si="661"/>
        <v>45137.496204219955</v>
      </c>
      <c r="AX143" s="101">
        <f t="shared" ca="1" si="662"/>
        <v>43845.204580389058</v>
      </c>
      <c r="AY143" s="101">
        <f t="shared" ca="1" si="663"/>
        <v>42309.539132623271</v>
      </c>
      <c r="AZ143" s="101">
        <f t="shared" ca="1" si="664"/>
        <v>40573.566456134162</v>
      </c>
      <c r="BA143" s="101">
        <f t="shared" ca="1" si="665"/>
        <v>38679.757889503075</v>
      </c>
      <c r="BB143" s="101">
        <f t="shared" ca="1" si="666"/>
        <v>36668.875873077246</v>
      </c>
      <c r="BC143" s="101">
        <f t="shared" ca="1" si="667"/>
        <v>34579.10151374049</v>
      </c>
      <c r="BD143" s="101">
        <f t="shared" ca="1" si="668"/>
        <v>32445.394527221935</v>
      </c>
      <c r="BE143" s="101">
        <f t="shared" ca="1" si="669"/>
        <v>30299.06744410238</v>
      </c>
      <c r="BF143" s="101">
        <f t="shared" ca="1" si="670"/>
        <v>28167.549800987428</v>
      </c>
      <c r="BG143" s="101">
        <f t="shared" ca="1" si="671"/>
        <v>26074.314584201788</v>
      </c>
      <c r="BH143" s="101">
        <f t="shared" ca="1" si="672"/>
        <v>24038.937970413168</v>
      </c>
      <c r="BI143" s="101">
        <f t="shared" ca="1" si="673"/>
        <v>22077.263922711853</v>
      </c>
      <c r="BJ143" s="101">
        <f t="shared" ca="1" si="674"/>
        <v>20201.646982035811</v>
      </c>
      <c r="BK143" s="101">
        <f t="shared" ca="1" si="675"/>
        <v>18421.24922278558</v>
      </c>
      <c r="BL143" s="101">
        <f t="shared" ca="1" si="676"/>
        <v>16742.370461628256</v>
      </c>
      <c r="BM143" s="101">
        <f t="shared" ca="1" si="677"/>
        <v>15168.794132233021</v>
      </c>
      <c r="BN143" s="101">
        <f t="shared" ca="1" si="678"/>
        <v>13702.134545369998</v>
      </c>
      <c r="BO143" s="101">
        <f t="shared" ca="1" si="679"/>
        <v>12342.174384196953</v>
      </c>
      <c r="BP143" s="101">
        <f t="shared" ca="1" si="680"/>
        <v>11087.184132700231</v>
      </c>
      <c r="BQ143" s="101">
        <f t="shared" ca="1" si="681"/>
        <v>9934.2176392957463</v>
      </c>
      <c r="BR143" s="101">
        <f t="shared" ca="1" si="682"/>
        <v>8879.3801506959444</v>
      </c>
      <c r="BS143" s="101">
        <f t="shared" ca="1" si="683"/>
        <v>7918.0669126524681</v>
      </c>
      <c r="BT143" s="101">
        <f t="shared" ca="1" si="684"/>
        <v>7045.1718423177135</v>
      </c>
      <c r="BU143" s="101">
        <f t="shared" ca="1" si="685"/>
        <v>6255.2668621016646</v>
      </c>
      <c r="BV143" s="101">
        <f t="shared" ca="1" si="686"/>
        <v>5542.7532846617923</v>
      </c>
      <c r="BW143" s="101">
        <f t="shared" ca="1" si="687"/>
        <v>4901.9871936164691</v>
      </c>
      <c r="BX143" s="101">
        <f t="shared" ca="1" si="688"/>
        <v>4327.3811155506864</v>
      </c>
      <c r="BY143" s="101">
        <f t="shared" ca="1" si="689"/>
        <v>3813.4844645671096</v>
      </c>
      <c r="BZ143" s="101">
        <f t="shared" ca="1" si="690"/>
        <v>3355.0452965675363</v>
      </c>
      <c r="CA143" s="101">
        <f t="shared" ca="1" si="691"/>
        <v>2947.0558679703713</v>
      </c>
      <c r="CB143" s="101">
        <f t="shared" ca="1" si="692"/>
        <v>2584.7843796549937</v>
      </c>
      <c r="CC143" s="101">
        <f t="shared" ca="1" si="693"/>
        <v>2263.7951242616018</v>
      </c>
      <c r="CD143" s="101">
        <f t="shared" ca="1" si="694"/>
        <v>1979.959061887072</v>
      </c>
      <c r="CE143" s="101">
        <f t="shared" ca="1" si="695"/>
        <v>1729.456640491589</v>
      </c>
      <c r="CF143" s="101">
        <f t="shared" ca="1" si="696"/>
        <v>1508.7744641370573</v>
      </c>
      <c r="CG143" s="101">
        <f t="shared" ca="1" si="697"/>
        <v>1314.6972030144336</v>
      </c>
      <c r="CH143" s="101">
        <f t="shared" ca="1" si="698"/>
        <v>1144.2959400000666</v>
      </c>
      <c r="CI143" s="101">
        <f t="shared" ca="1" si="699"/>
        <v>994.91396324894617</v>
      </c>
      <c r="CJ143" s="101">
        <f t="shared" ca="1" si="700"/>
        <v>864.15084547887886</v>
      </c>
      <c r="CK143" s="101">
        <f t="shared" ca="1" si="701"/>
        <v>749.84549928356523</v>
      </c>
      <c r="CL143" s="101">
        <f t="shared" ca="1" si="702"/>
        <v>650.05876431741467</v>
      </c>
      <c r="CM143" s="101">
        <f t="shared" ca="1" si="703"/>
        <v>563.05596603142862</v>
      </c>
      <c r="CN143" s="101">
        <f t="shared" ca="1" si="704"/>
        <v>487.28978593011203</v>
      </c>
      <c r="CO143" s="101">
        <f t="shared" ca="1" si="705"/>
        <v>421.38369882556754</v>
      </c>
      <c r="CP143" s="101">
        <f t="shared" ca="1" si="706"/>
        <v>364.11616190605901</v>
      </c>
      <c r="CQ143" s="101">
        <f t="shared" ca="1" si="707"/>
        <v>314.40568211220068</v>
      </c>
      <c r="CR143" s="101">
        <f t="shared" ca="1" si="708"/>
        <v>1936.9529617678304</v>
      </c>
      <c r="CS143" s="102">
        <f t="shared" ca="1" si="709"/>
        <v>1313566.0000000009</v>
      </c>
      <c r="CT143" s="74">
        <f t="shared" si="783"/>
        <v>42308.375288273317</v>
      </c>
      <c r="CU143" s="74">
        <f t="shared" si="784"/>
        <v>13920.913884796559</v>
      </c>
      <c r="CV143" s="74">
        <f t="shared" si="785"/>
        <v>16881.461045986518</v>
      </c>
      <c r="CW143" s="74">
        <f t="shared" si="786"/>
        <v>20046.111179504936</v>
      </c>
      <c r="CX143" s="74">
        <f t="shared" si="787"/>
        <v>23344.482647011537</v>
      </c>
      <c r="CY143" s="74">
        <f t="shared" si="788"/>
        <v>26697.427381517358</v>
      </c>
      <c r="CZ143" s="74">
        <f t="shared" si="789"/>
        <v>30021.335349663408</v>
      </c>
      <c r="DA143" s="74">
        <f t="shared" si="790"/>
        <v>33232.534597457983</v>
      </c>
      <c r="DB143" s="74">
        <f t="shared" si="791"/>
        <v>36251.437431433522</v>
      </c>
      <c r="DC143" s="74">
        <f t="shared" ca="1" si="710"/>
        <v>37932.000225869051</v>
      </c>
      <c r="DD143" s="74">
        <f t="shared" si="792"/>
        <v>41435.343838673369</v>
      </c>
      <c r="DE143" s="74">
        <f t="shared" si="793"/>
        <v>43490.2848155869</v>
      </c>
      <c r="DF143" s="74">
        <f t="shared" si="794"/>
        <v>45135.981137271745</v>
      </c>
      <c r="DG143" s="74">
        <f t="shared" si="795"/>
        <v>46351.503378919362</v>
      </c>
      <c r="DH143" s="74">
        <f t="shared" si="796"/>
        <v>47129.566194995641</v>
      </c>
      <c r="DI143" s="74">
        <f t="shared" si="797"/>
        <v>47475.505067828301</v>
      </c>
      <c r="DJ143" s="74">
        <f t="shared" si="798"/>
        <v>47405.797022943902</v>
      </c>
      <c r="DK143" s="74">
        <f t="shared" si="799"/>
        <v>46946.27752009363</v>
      </c>
      <c r="DL143" s="74">
        <f t="shared" si="800"/>
        <v>46130.196906352387</v>
      </c>
      <c r="DM143" s="74">
        <f t="shared" si="801"/>
        <v>44996.242657043927</v>
      </c>
      <c r="DN143" s="74">
        <f t="shared" si="802"/>
        <v>43586.631450747474</v>
      </c>
      <c r="DO143" s="74">
        <f t="shared" si="803"/>
        <v>41945.350817873426</v>
      </c>
      <c r="DP143" s="74">
        <f t="shared" si="804"/>
        <v>40116.605981663888</v>
      </c>
      <c r="DQ143" s="74">
        <f t="shared" si="805"/>
        <v>38143.505264366431</v>
      </c>
      <c r="DR143" s="74">
        <f t="shared" si="806"/>
        <v>36066.998152179993</v>
      </c>
      <c r="DS143" s="74">
        <f t="shared" si="807"/>
        <v>33925.064373515444</v>
      </c>
      <c r="DT143" s="74">
        <f t="shared" si="808"/>
        <v>31752.140302259526</v>
      </c>
      <c r="DU143" s="74">
        <f t="shared" si="809"/>
        <v>29578.760497001211</v>
      </c>
      <c r="DV143" s="74">
        <f t="shared" si="810"/>
        <v>27431.386867014971</v>
      </c>
      <c r="DW143" s="74">
        <f t="shared" si="811"/>
        <v>25332.395334592085</v>
      </c>
      <c r="DX143" s="74">
        <f t="shared" si="812"/>
        <v>23300.189410575953</v>
      </c>
      <c r="DY143" s="74">
        <f t="shared" si="813"/>
        <v>21349.411289158332</v>
      </c>
      <c r="DZ143" s="74">
        <f t="shared" si="814"/>
        <v>19491.223412471107</v>
      </c>
      <c r="EA143" s="74">
        <f t="shared" si="815"/>
        <v>17733.636531046133</v>
      </c>
      <c r="EB143" s="74">
        <f t="shared" si="816"/>
        <v>16081.863740742576</v>
      </c>
      <c r="EC143" s="74">
        <f t="shared" si="817"/>
        <v>14538.68353302037</v>
      </c>
      <c r="ED143" s="74">
        <f t="shared" si="818"/>
        <v>13104.798346571601</v>
      </c>
      <c r="EE143" s="74">
        <f t="shared" si="819"/>
        <v>11779.178310434065</v>
      </c>
      <c r="EF143" s="74">
        <f t="shared" si="820"/>
        <v>10559.382731212441</v>
      </c>
      <c r="EG143" s="74">
        <f t="shared" si="821"/>
        <v>9441.8543524194884</v>
      </c>
      <c r="EH143" s="74">
        <f t="shared" si="822"/>
        <v>8422.1834882987005</v>
      </c>
      <c r="EI143" s="74">
        <f t="shared" si="823"/>
        <v>7495.3408179409371</v>
      </c>
      <c r="EJ143" s="74">
        <f t="shared" si="824"/>
        <v>6655.878945284001</v>
      </c>
      <c r="EK143" s="74">
        <f t="shared" si="825"/>
        <v>5898.1038239235058</v>
      </c>
      <c r="EL143" s="74">
        <f t="shared" si="826"/>
        <v>5216.2178554696939</v>
      </c>
      <c r="EM143" s="74">
        <f t="shared" si="827"/>
        <v>4604.4369405848329</v>
      </c>
      <c r="EN143" s="74">
        <f t="shared" si="828"/>
        <v>4057.0840360749467</v>
      </c>
      <c r="EO143" s="74">
        <f t="shared" si="829"/>
        <v>3568.6618894535804</v>
      </c>
      <c r="EP143" s="74">
        <f t="shared" si="830"/>
        <v>3133.907620292312</v>
      </c>
      <c r="EQ143" s="74">
        <f t="shared" si="831"/>
        <v>2747.8317266911877</v>
      </c>
      <c r="ER143" s="74">
        <f t="shared" si="832"/>
        <v>2405.7439418092013</v>
      </c>
      <c r="ES143" s="74">
        <f t="shared" si="833"/>
        <v>2103.2681714807741</v>
      </c>
      <c r="ET143" s="74">
        <f t="shared" si="834"/>
        <v>1836.3485269613379</v>
      </c>
      <c r="EU143" s="74">
        <f t="shared" si="835"/>
        <v>1601.2482405083083</v>
      </c>
      <c r="EV143" s="74">
        <f t="shared" si="836"/>
        <v>1394.543026093374</v>
      </c>
      <c r="EW143" s="74">
        <f t="shared" si="837"/>
        <v>1213.110230515452</v>
      </c>
      <c r="EX143" s="74">
        <f t="shared" si="838"/>
        <v>1054.1149166850444</v>
      </c>
      <c r="EY143" s="74">
        <f t="shared" si="839"/>
        <v>914.99383407691221</v>
      </c>
      <c r="EZ143" s="74">
        <f t="shared" si="840"/>
        <v>793.43806307015427</v>
      </c>
      <c r="FA143" s="74">
        <f t="shared" si="841"/>
        <v>687.37497068473715</v>
      </c>
      <c r="FB143" s="74">
        <f t="shared" si="842"/>
        <v>594.94998489504985</v>
      </c>
      <c r="FC143" s="74">
        <f t="shared" si="843"/>
        <v>514.5085823773893</v>
      </c>
      <c r="FD143" s="74">
        <f t="shared" si="844"/>
        <v>444.57878907031676</v>
      </c>
      <c r="FE143" s="74">
        <f t="shared" si="845"/>
        <v>383.8544127786177</v>
      </c>
      <c r="FF143" s="74">
        <f t="shared" si="846"/>
        <v>331.17916072286323</v>
      </c>
      <c r="FG143" s="74">
        <f t="shared" si="847"/>
        <v>285.53174077209763</v>
      </c>
      <c r="FH143" s="74">
        <f t="shared" si="848"/>
        <v>1741.5785191220762</v>
      </c>
      <c r="FI143" s="102">
        <f t="shared" ca="1" si="711"/>
        <v>1312491.8505257275</v>
      </c>
      <c r="FJ143" s="62"/>
      <c r="FK143" s="103">
        <f t="shared" ca="1" si="852"/>
        <v>2.9934102033553987E-2</v>
      </c>
      <c r="FL143" s="103">
        <f t="shared" ca="1" si="852"/>
        <v>9.9966000144162404E-3</v>
      </c>
      <c r="FM143" s="103">
        <f t="shared" ca="1" si="852"/>
        <v>1.2173148371224357E-2</v>
      </c>
      <c r="FN143" s="103">
        <f t="shared" ca="1" si="852"/>
        <v>1.4513855248700452E-2</v>
      </c>
      <c r="FO143" s="103">
        <f t="shared" ca="1" si="852"/>
        <v>1.6968781264185152E-2</v>
      </c>
      <c r="FP143" s="103">
        <f t="shared" ca="1" si="852"/>
        <v>1.9480758712059967E-2</v>
      </c>
      <c r="FQ143" s="103">
        <f t="shared" ca="1" si="852"/>
        <v>2.1988468756990783E-2</v>
      </c>
      <c r="FR143" s="103">
        <f t="shared" ca="1" si="852"/>
        <v>2.4429661664120649E-2</v>
      </c>
      <c r="FS143" s="103">
        <f t="shared" ca="1" si="851"/>
        <v>2.6744258841702017E-2</v>
      </c>
      <c r="FT143" s="103">
        <f t="shared" ca="1" si="851"/>
        <v>2.8877117880539708E-2</v>
      </c>
      <c r="FU143" s="103">
        <f t="shared" ca="1" si="851"/>
        <v>3.0780299092624506E-2</v>
      </c>
      <c r="FV143" s="103">
        <f t="shared" ca="1" si="851"/>
        <v>3.2414735170503167E-2</v>
      </c>
      <c r="FW143" s="103">
        <f t="shared" ca="1" si="851"/>
        <v>3.3751266750072423E-2</v>
      </c>
      <c r="FX143" s="103">
        <f t="shared" ca="1" si="631"/>
        <v>3.4771060104586561E-2</v>
      </c>
      <c r="FY143" s="103">
        <f t="shared" ca="1" si="631"/>
        <v>3.5465465363384324E-2</v>
      </c>
      <c r="FZ143" s="103">
        <f t="shared" ca="1" si="631"/>
        <v>3.583540301619529E-2</v>
      </c>
      <c r="GA143" s="103">
        <f t="shared" ca="1" si="631"/>
        <v>3.5890383189175895E-2</v>
      </c>
      <c r="GB143" s="103">
        <f t="shared" ca="1" si="631"/>
        <v>3.5647267626962437E-2</v>
      </c>
      <c r="GC143" s="103">
        <f t="shared" ca="1" si="631"/>
        <v>3.5128880585697332E-2</v>
      </c>
      <c r="GD143" s="103">
        <f t="shared" ca="1" si="631"/>
        <v>3.4362564350949948E-2</v>
      </c>
      <c r="GE143" s="103">
        <f t="shared" ca="1" si="631"/>
        <v>3.3378760245308593E-2</v>
      </c>
      <c r="GF143" s="103">
        <f t="shared" ca="1" si="631"/>
        <v>3.2209678944661507E-2</v>
      </c>
      <c r="GG143" s="103">
        <f t="shared" ca="1" si="631"/>
        <v>3.0888106464489896E-2</v>
      </c>
      <c r="GH143" s="103">
        <f t="shared" ca="1" si="631"/>
        <v>2.9446375659466711E-2</v>
      </c>
      <c r="GI143" s="103">
        <f t="shared" ca="1" si="631"/>
        <v>2.791551842319093E-2</v>
      </c>
      <c r="GJ143" s="103">
        <f t="shared" ca="1" si="631"/>
        <v>2.6324601515066975E-2</v>
      </c>
      <c r="GK143" s="103">
        <f t="shared" ca="1" si="631"/>
        <v>2.4700239293055631E-2</v>
      </c>
      <c r="GL143" s="103">
        <f t="shared" ca="1" si="631"/>
        <v>2.3066269562475247E-2</v>
      </c>
      <c r="GM143" s="103">
        <f t="shared" ca="1" si="631"/>
        <v>2.1443574057936492E-2</v>
      </c>
      <c r="GN143" s="103">
        <f t="shared" ca="1" si="712"/>
        <v>1.9850022445923363E-2</v>
      </c>
      <c r="GO143" s="103">
        <f t="shared" ca="1" si="712"/>
        <v>1.8300517804520786E-2</v>
      </c>
      <c r="GP143" s="103">
        <f t="shared" ca="1" si="712"/>
        <v>1.680712192818011E-2</v>
      </c>
      <c r="GQ143" s="103">
        <f t="shared" ca="1" si="712"/>
        <v>1.5379240161541786E-2</v>
      </c>
      <c r="GR143" s="103">
        <f t="shared" ca="1" si="712"/>
        <v>1.4023847467721886E-2</v>
      </c>
      <c r="GS143" s="103">
        <f t="shared" ca="1" si="849"/>
        <v>1.2745739811801039E-2</v>
      </c>
      <c r="GT143" s="103">
        <f t="shared" ca="1" si="849"/>
        <v>1.1547797470574763E-2</v>
      </c>
      <c r="GU143" s="103">
        <f t="shared" ca="1" si="849"/>
        <v>1.0431249396962154E-2</v>
      </c>
      <c r="GV143" s="103">
        <f t="shared" ca="1" si="849"/>
        <v>9.3959301505953594E-3</v>
      </c>
      <c r="GW143" s="103">
        <f t="shared" ca="1" si="849"/>
        <v>8.4405230743641538E-3</v>
      </c>
      <c r="GX143" s="103">
        <f t="shared" ca="1" si="849"/>
        <v>7.5627853029811513E-3</v>
      </c>
      <c r="GY143" s="103">
        <f t="shared" ca="1" si="849"/>
        <v>6.7597518135334945E-3</v>
      </c>
      <c r="GZ143" s="103">
        <f t="shared" ca="1" si="849"/>
        <v>6.027917068995743E-3</v>
      </c>
      <c r="HA143" s="103">
        <f t="shared" ca="1" si="849"/>
        <v>5.3633938776717028E-3</v>
      </c>
      <c r="HB143" s="103">
        <f t="shared" ca="1" si="849"/>
        <v>4.76204991763007E-3</v>
      </c>
      <c r="HC143" s="103">
        <f t="shared" ca="1" si="849"/>
        <v>4.2196229840463203E-3</v>
      </c>
      <c r="HD143" s="103">
        <f t="shared" ca="1" si="849"/>
        <v>3.7318164398412153E-3</v>
      </c>
      <c r="HE143" s="103">
        <f t="shared" ca="1" si="849"/>
        <v>3.2943766172013307E-3</v>
      </c>
      <c r="HF143" s="103">
        <f t="shared" ca="1" si="635"/>
        <v>2.9031540589259369E-3</v>
      </c>
      <c r="HG143" s="103">
        <f t="shared" ca="1" si="635"/>
        <v>2.5541505311248418E-3</v>
      </c>
      <c r="HH143" s="103">
        <f t="shared" ca="1" si="634"/>
        <v>2.2435537064527927E-3</v>
      </c>
      <c r="HI143" s="103">
        <f t="shared" ca="1" si="634"/>
        <v>1.967761330344263E-3</v>
      </c>
      <c r="HJ143" s="103">
        <f t="shared" ca="1" si="633"/>
        <v>1.7233965588798737E-3</v>
      </c>
      <c r="HK143" s="103">
        <f t="shared" ca="1" si="633"/>
        <v>1.5073160099203775E-3</v>
      </c>
      <c r="HL143" s="103">
        <f t="shared" ref="HL143:HY162" ca="1" si="853">CE143/$CS143</f>
        <v>1.3166119102440135E-3</v>
      </c>
      <c r="HM143" s="103">
        <f t="shared" ca="1" si="853"/>
        <v>1.1486095591215486E-3</v>
      </c>
      <c r="HN143" s="103">
        <f t="shared" ca="1" si="853"/>
        <v>1.000861169529687E-3</v>
      </c>
      <c r="HO143" s="103">
        <f t="shared" ca="1" si="853"/>
        <v>8.7113699654228706E-4</v>
      </c>
      <c r="HP143" s="103">
        <f t="shared" ca="1" si="853"/>
        <v>7.5741452142408185E-4</v>
      </c>
      <c r="HQ143" s="103">
        <f t="shared" ca="1" si="853"/>
        <v>6.5786633140540963E-4</v>
      </c>
      <c r="HR143" s="103">
        <f t="shared" ca="1" si="853"/>
        <v>5.7084721992162147E-4</v>
      </c>
      <c r="HS143" s="103">
        <f t="shared" ca="1" si="853"/>
        <v>4.9488093047278493E-4</v>
      </c>
      <c r="HT143" s="103">
        <f t="shared" ca="1" si="853"/>
        <v>4.286468788256001E-4</v>
      </c>
      <c r="HU143" s="103">
        <f t="shared" ca="1" si="629"/>
        <v>3.7096711237205566E-4</v>
      </c>
      <c r="HV143" s="103">
        <f t="shared" ca="1" si="628"/>
        <v>3.2079370113535766E-4</v>
      </c>
      <c r="HW143" s="103">
        <f t="shared" ca="1" si="628"/>
        <v>2.7719670112202871E-4</v>
      </c>
      <c r="HX143" s="103">
        <f t="shared" ca="1" si="628"/>
        <v>2.3935278631770346E-4</v>
      </c>
      <c r="HY143" s="103">
        <f t="shared" ca="1" si="628"/>
        <v>1.4745760485334037E-3</v>
      </c>
      <c r="HZ143" s="104">
        <f t="shared" ca="1" si="850"/>
        <v>0.62771042073133521</v>
      </c>
      <c r="IA143" s="105">
        <f t="shared" ca="1" si="713"/>
        <v>3.2235152752625784E-2</v>
      </c>
      <c r="IB143" s="105">
        <f t="shared" ca="1" si="714"/>
        <v>1.060647643581211E-2</v>
      </c>
      <c r="IC143" s="105">
        <f t="shared" ca="1" si="715"/>
        <v>1.286214542149312E-2</v>
      </c>
      <c r="ID143" s="105">
        <f t="shared" ca="1" si="716"/>
        <v>1.5273322399278389E-2</v>
      </c>
      <c r="IE143" s="105">
        <f t="shared" ca="1" si="717"/>
        <v>1.7786382930805054E-2</v>
      </c>
      <c r="IF143" s="105">
        <f t="shared" ca="1" si="718"/>
        <v>2.0341023352505788E-2</v>
      </c>
      <c r="IG143" s="105">
        <f t="shared" ca="1" si="719"/>
        <v>2.2873540386279853E-2</v>
      </c>
      <c r="IH143" s="105">
        <f t="shared" ca="1" si="720"/>
        <v>2.5320183576108657E-2</v>
      </c>
      <c r="II143" s="105">
        <f t="shared" ca="1" si="721"/>
        <v>2.7620314302837585E-2</v>
      </c>
      <c r="IJ143" s="105">
        <f t="shared" ca="1" si="722"/>
        <v>2.8900751048987566E-2</v>
      </c>
      <c r="IK143" s="105">
        <f t="shared" ca="1" si="723"/>
        <v>3.156998180375456E-2</v>
      </c>
      <c r="IL143" s="105">
        <f t="shared" ca="1" si="724"/>
        <v>3.3135660840992322E-2</v>
      </c>
      <c r="IM143" s="105">
        <f t="shared" ca="1" si="725"/>
        <v>3.4389532490576774E-2</v>
      </c>
      <c r="IN143" s="105">
        <f t="shared" ca="1" si="726"/>
        <v>3.531565042506965E-2</v>
      </c>
      <c r="IO143" s="105">
        <f t="shared" ca="1" si="727"/>
        <v>3.5908463870550945E-2</v>
      </c>
      <c r="IP143" s="105">
        <f t="shared" ca="1" si="728"/>
        <v>3.6172037981654262E-2</v>
      </c>
      <c r="IQ143" s="105">
        <f t="shared" ca="1" si="729"/>
        <v>3.6118926760539648E-2</v>
      </c>
      <c r="IR143" s="105">
        <f t="shared" ca="1" si="730"/>
        <v>3.5768814489239673E-2</v>
      </c>
      <c r="IS143" s="105">
        <f t="shared" ca="1" si="731"/>
        <v>3.5147034922826094E-2</v>
      </c>
      <c r="IT143" s="105">
        <f t="shared" ca="1" si="732"/>
        <v>3.4283064415996468E-2</v>
      </c>
      <c r="IU143" s="105">
        <f t="shared" ca="1" si="733"/>
        <v>3.3209068256910362E-2</v>
      </c>
      <c r="IV143" s="105">
        <f t="shared" ca="1" si="734"/>
        <v>3.1958560962547643E-2</v>
      </c>
      <c r="IW143" s="105">
        <f t="shared" ca="1" si="735"/>
        <v>3.0565222912123158E-2</v>
      </c>
      <c r="IX143" s="105">
        <f t="shared" ca="1" si="736"/>
        <v>2.9061898745571482E-2</v>
      </c>
      <c r="IY143" s="105">
        <f t="shared" ca="1" si="737"/>
        <v>2.747978826514855E-2</v>
      </c>
      <c r="IZ143" s="105">
        <f t="shared" ca="1" si="738"/>
        <v>2.5847828586460578E-2</v>
      </c>
      <c r="JA143" s="105">
        <f t="shared" ca="1" si="739"/>
        <v>2.4192257109665855E-2</v>
      </c>
      <c r="JB143" s="105">
        <f t="shared" ca="1" si="740"/>
        <v>2.2536338404808561E-2</v>
      </c>
      <c r="JC143" s="105">
        <f t="shared" ca="1" si="741"/>
        <v>2.0900234051759746E-2</v>
      </c>
      <c r="JD143" s="105">
        <f t="shared" ca="1" si="742"/>
        <v>1.9300992478120928E-2</v>
      </c>
      <c r="JE143" s="105">
        <f t="shared" ca="1" si="743"/>
        <v>1.775263549350261E-2</v>
      </c>
      <c r="JF143" s="105">
        <f t="shared" ca="1" si="744"/>
        <v>1.6266319124653369E-2</v>
      </c>
      <c r="JG143" s="105">
        <f t="shared" ca="1" si="745"/>
        <v>1.4850548142195143E-2</v>
      </c>
      <c r="JH143" s="105">
        <f t="shared" ca="1" si="746"/>
        <v>1.3511426013001761E-2</v>
      </c>
      <c r="JI143" s="105">
        <f t="shared" ca="1" si="747"/>
        <v>1.2252924644294649E-2</v>
      </c>
      <c r="JJ143" s="105">
        <f t="shared" ca="1" si="748"/>
        <v>1.1077160995092504E-2</v>
      </c>
      <c r="JK143" s="105">
        <f t="shared" ca="1" si="749"/>
        <v>9.9846702601028604E-3</v>
      </c>
      <c r="JL143" s="105">
        <f t="shared" ca="1" si="750"/>
        <v>8.9746677708633666E-3</v>
      </c>
      <c r="JM143" s="105">
        <f t="shared" ca="1" si="751"/>
        <v>8.0452939399073675E-3</v>
      </c>
      <c r="JN143" s="105">
        <f t="shared" ca="1" si="752"/>
        <v>7.1938384597492848E-3</v>
      </c>
      <c r="JO143" s="105">
        <f t="shared" ca="1" si="753"/>
        <v>6.4169415489514379E-3</v>
      </c>
      <c r="JP143" s="105">
        <f t="shared" ca="1" si="754"/>
        <v>5.7107713201713425E-3</v>
      </c>
      <c r="JQ143" s="105">
        <f t="shared" ca="1" si="755"/>
        <v>5.0711773506387442E-3</v>
      </c>
      <c r="JR143" s="105">
        <f t="shared" ca="1" si="756"/>
        <v>4.4938212923462959E-3</v>
      </c>
      <c r="JS143" s="105">
        <f t="shared" ca="1" si="757"/>
        <v>3.9742859000460101E-3</v>
      </c>
      <c r="JT143" s="105">
        <f t="shared" ca="1" si="758"/>
        <v>3.508164213545779E-3</v>
      </c>
      <c r="JU143" s="105">
        <f t="shared" ca="1" si="759"/>
        <v>3.0911308397456746E-3</v>
      </c>
      <c r="JV143" s="105">
        <f t="shared" ca="1" si="760"/>
        <v>2.7189973697925277E-3</v>
      </c>
      <c r="JW143" s="105">
        <f t="shared" ca="1" si="761"/>
        <v>2.3877539651290056E-3</v>
      </c>
      <c r="JX143" s="105">
        <f t="shared" ca="1" si="762"/>
        <v>2.0935990768937156E-3</v>
      </c>
      <c r="JY143" s="105">
        <f t="shared" ca="1" si="763"/>
        <v>1.8329591462572239E-3</v>
      </c>
      <c r="JZ143" s="105">
        <f t="shared" ca="1" si="764"/>
        <v>1.6024999855338499E-3</v>
      </c>
      <c r="KA143" s="105">
        <f t="shared" ca="1" si="765"/>
        <v>1.3991313745877936E-3</v>
      </c>
      <c r="KB143" s="105">
        <f t="shared" ca="1" si="766"/>
        <v>1.2200062346039843E-3</v>
      </c>
      <c r="KC143" s="105">
        <f t="shared" ca="1" si="767"/>
        <v>1.0625155695517502E-3</v>
      </c>
      <c r="KD143" s="105">
        <f t="shared" ca="1" si="768"/>
        <v>9.242802003147924E-4</v>
      </c>
      <c r="KE143" s="105">
        <f t="shared" ca="1" si="769"/>
        <v>8.0314016141343008E-4</v>
      </c>
      <c r="KF143" s="105">
        <f t="shared" ca="1" si="770"/>
        <v>6.9714248794032908E-4</v>
      </c>
      <c r="KG143" s="105">
        <f t="shared" ca="1" si="771"/>
        <v>6.0452799211845563E-4</v>
      </c>
      <c r="KH143" s="105">
        <f t="shared" ca="1" si="772"/>
        <v>5.2371751520545017E-4</v>
      </c>
      <c r="KI143" s="105">
        <f t="shared" ca="1" si="773"/>
        <v>4.5329804117011363E-4</v>
      </c>
      <c r="KJ143" s="105">
        <f t="shared" ca="1" si="774"/>
        <v>3.9200897298623179E-4</v>
      </c>
      <c r="KK143" s="105">
        <f t="shared" ca="1" si="775"/>
        <v>3.3872879964339414E-4</v>
      </c>
      <c r="KL143" s="105">
        <f t="shared" ca="1" si="776"/>
        <v>2.9246232090878295E-4</v>
      </c>
      <c r="KM143" s="105">
        <f t="shared" ca="1" si="777"/>
        <v>2.52328546337417E-4</v>
      </c>
      <c r="KN143" s="105">
        <f t="shared" ca="1" si="778"/>
        <v>2.1754934375990676E-4</v>
      </c>
      <c r="KO143" s="105">
        <f t="shared" ca="1" si="779"/>
        <v>1.3269252059923077E-3</v>
      </c>
      <c r="KP143" s="102"/>
      <c r="KQ143" s="106">
        <f t="shared" ca="1" si="780"/>
        <v>0.61586141796232174</v>
      </c>
      <c r="KR143" s="107">
        <f t="shared" ca="1" si="781"/>
        <v>0.28609700024976448</v>
      </c>
    </row>
    <row r="144" spans="1:304" s="63" customFormat="1" ht="15.5" x14ac:dyDescent="0.35">
      <c r="A144" s="62"/>
      <c r="B144" s="67" t="s">
        <v>246</v>
      </c>
      <c r="C144" s="95">
        <f t="shared" si="782"/>
        <v>1292050</v>
      </c>
      <c r="D144" s="75">
        <f ca="1">'Stochastic inputs'!H165</f>
        <v>26.910227000000003</v>
      </c>
      <c r="E144" s="75">
        <v>5.8879349999999997</v>
      </c>
      <c r="F144" s="96">
        <v>26.914408041000002</v>
      </c>
      <c r="G144" s="96">
        <v>5.8467194550000006</v>
      </c>
      <c r="H144" s="97">
        <f t="shared" ca="1" si="636"/>
        <v>3.2691251684890936</v>
      </c>
      <c r="I144" s="97">
        <f t="shared" ca="1" si="637"/>
        <v>0.21624630281218218</v>
      </c>
      <c r="J144" s="98">
        <f t="shared" si="638"/>
        <v>3.2696063123719048</v>
      </c>
      <c r="K144" s="98">
        <f t="shared" si="639"/>
        <v>0.21473446743588567</v>
      </c>
      <c r="L144" s="98"/>
      <c r="M144" s="99">
        <v>1484047</v>
      </c>
      <c r="N144" s="98"/>
      <c r="O144" s="97">
        <f t="shared" ca="1" si="640"/>
        <v>3.2691251684890936</v>
      </c>
      <c r="P144" s="97">
        <f t="shared" ca="1" si="640"/>
        <v>0.21624630281218218</v>
      </c>
      <c r="Q144" s="99">
        <v>1292050</v>
      </c>
      <c r="R144" s="100">
        <v>1308451</v>
      </c>
      <c r="S144" s="99">
        <v>1320759</v>
      </c>
      <c r="T144" s="100">
        <v>1331141</v>
      </c>
      <c r="U144" s="99">
        <v>1342070</v>
      </c>
      <c r="V144" s="100">
        <v>1351798</v>
      </c>
      <c r="W144" s="99">
        <v>1370458</v>
      </c>
      <c r="X144" s="100">
        <v>1403189</v>
      </c>
      <c r="Y144" s="99">
        <v>1444629</v>
      </c>
      <c r="Z144" s="100">
        <v>1484047</v>
      </c>
      <c r="AA144" s="98"/>
      <c r="AB144" s="98">
        <f t="shared" si="641"/>
        <v>3.2696063123719048</v>
      </c>
      <c r="AC144" s="98">
        <f t="shared" si="641"/>
        <v>0.21473446743588567</v>
      </c>
      <c r="AD144" s="101">
        <f t="shared" ca="1" si="642"/>
        <v>38676.356532453457</v>
      </c>
      <c r="AE144" s="101">
        <f t="shared" ca="1" si="643"/>
        <v>12916.107048626513</v>
      </c>
      <c r="AF144" s="101">
        <f t="shared" ca="1" si="644"/>
        <v>15728.316353040442</v>
      </c>
      <c r="AG144" s="101">
        <f t="shared" ca="1" si="645"/>
        <v>18752.626674083433</v>
      </c>
      <c r="AH144" s="101">
        <f t="shared" ca="1" si="646"/>
        <v>21924.513832390439</v>
      </c>
      <c r="AI144" s="101">
        <f t="shared" ca="1" si="647"/>
        <v>25170.1142939171</v>
      </c>
      <c r="AJ144" s="101">
        <f t="shared" ca="1" si="648"/>
        <v>28410.201057469963</v>
      </c>
      <c r="AK144" s="101">
        <f t="shared" ca="1" si="649"/>
        <v>31564.344353127108</v>
      </c>
      <c r="AL144" s="101">
        <f t="shared" ca="1" si="650"/>
        <v>34554.919636421117</v>
      </c>
      <c r="AM144" s="101">
        <f t="shared" ca="1" si="651"/>
        <v>37310.68015755136</v>
      </c>
      <c r="AN144" s="101">
        <f t="shared" ca="1" si="652"/>
        <v>39769.685442625523</v>
      </c>
      <c r="AO144" s="101">
        <f t="shared" ca="1" si="653"/>
        <v>41881.458577048652</v>
      </c>
      <c r="AP144" s="101">
        <f t="shared" ca="1" si="654"/>
        <v>43608.324204431112</v>
      </c>
      <c r="AQ144" s="101">
        <f t="shared" ca="1" si="655"/>
        <v>44925.948208131093</v>
      </c>
      <c r="AR144" s="101">
        <f t="shared" ca="1" si="656"/>
        <v>45823.154522760749</v>
      </c>
      <c r="AS144" s="101">
        <f t="shared" ca="1" si="657"/>
        <v>46301.132467075149</v>
      </c>
      <c r="AT144" s="101">
        <f t="shared" ca="1" si="658"/>
        <v>46372.16959957475</v>
      </c>
      <c r="AU144" s="101">
        <f t="shared" ca="1" si="659"/>
        <v>46058.052137416853</v>
      </c>
      <c r="AV144" s="101">
        <f t="shared" ca="1" si="660"/>
        <v>45388.270160750268</v>
      </c>
      <c r="AW144" s="101">
        <f t="shared" ca="1" si="661"/>
        <v>44398.151269644914</v>
      </c>
      <c r="AX144" s="101">
        <f t="shared" ca="1" si="662"/>
        <v>43127.027174950992</v>
      </c>
      <c r="AY144" s="101">
        <f t="shared" ca="1" si="663"/>
        <v>41616.515680449935</v>
      </c>
      <c r="AZ144" s="101">
        <f t="shared" ca="1" si="664"/>
        <v>39908.9779574442</v>
      </c>
      <c r="BA144" s="101">
        <f t="shared" ca="1" si="665"/>
        <v>38046.189670813983</v>
      </c>
      <c r="BB144" s="101">
        <f t="shared" ca="1" si="666"/>
        <v>36068.245578683876</v>
      </c>
      <c r="BC144" s="101">
        <f t="shared" ca="1" si="667"/>
        <v>34012.701387542307</v>
      </c>
      <c r="BD144" s="101">
        <f t="shared" ca="1" si="668"/>
        <v>31913.944178592548</v>
      </c>
      <c r="BE144" s="101">
        <f t="shared" ca="1" si="669"/>
        <v>29802.77358819616</v>
      </c>
      <c r="BF144" s="101">
        <f t="shared" ca="1" si="670"/>
        <v>27706.169861556868</v>
      </c>
      <c r="BG144" s="101">
        <f t="shared" ca="1" si="671"/>
        <v>25647.221501255299</v>
      </c>
      <c r="BH144" s="101">
        <f t="shared" ca="1" si="672"/>
        <v>23645.1840293311</v>
      </c>
      <c r="BI144" s="101">
        <f t="shared" ca="1" si="673"/>
        <v>21715.64188730513</v>
      </c>
      <c r="BJ144" s="101">
        <f t="shared" ca="1" si="674"/>
        <v>19870.747250720076</v>
      </c>
      <c r="BK144" s="101">
        <f t="shared" ca="1" si="675"/>
        <v>18119.512120670075</v>
      </c>
      <c r="BL144" s="101">
        <f t="shared" ca="1" si="676"/>
        <v>16468.133123837546</v>
      </c>
      <c r="BM144" s="101">
        <f t="shared" ca="1" si="677"/>
        <v>14920.331721856135</v>
      </c>
      <c r="BN144" s="101">
        <f t="shared" ca="1" si="678"/>
        <v>13477.69578334496</v>
      </c>
      <c r="BO144" s="101">
        <f t="shared" ca="1" si="679"/>
        <v>12140.011551076743</v>
      </c>
      <c r="BP144" s="101">
        <f t="shared" ca="1" si="680"/>
        <v>10905.577838232211</v>
      </c>
      <c r="BQ144" s="101">
        <f t="shared" ca="1" si="681"/>
        <v>9771.4967507168039</v>
      </c>
      <c r="BR144" s="101">
        <f t="shared" ca="1" si="682"/>
        <v>8733.9373306759571</v>
      </c>
      <c r="BS144" s="101">
        <f t="shared" ca="1" si="683"/>
        <v>7788.3702489959551</v>
      </c>
      <c r="BT144" s="101">
        <f t="shared" ca="1" si="684"/>
        <v>6929.7730596457295</v>
      </c>
      <c r="BU144" s="101">
        <f t="shared" ca="1" si="685"/>
        <v>6152.8065960739368</v>
      </c>
      <c r="BV144" s="101">
        <f t="shared" ca="1" si="686"/>
        <v>5451.9638765370519</v>
      </c>
      <c r="BW144" s="101">
        <f t="shared" ca="1" si="687"/>
        <v>4821.6934310968454</v>
      </c>
      <c r="BX144" s="101">
        <f t="shared" ca="1" si="688"/>
        <v>4256.4993082549827</v>
      </c>
      <c r="BY144" s="101">
        <f t="shared" ca="1" si="689"/>
        <v>3751.0202018352588</v>
      </c>
      <c r="BZ144" s="101">
        <f t="shared" ca="1" si="690"/>
        <v>3300.0901937398539</v>
      </c>
      <c r="CA144" s="101">
        <f t="shared" ca="1" si="691"/>
        <v>2898.783566422333</v>
      </c>
      <c r="CB144" s="101">
        <f t="shared" ca="1" si="692"/>
        <v>2542.4460268713065</v>
      </c>
      <c r="CC144" s="101">
        <f t="shared" ca="1" si="693"/>
        <v>2226.7145239007423</v>
      </c>
      <c r="CD144" s="101">
        <f t="shared" ca="1" si="694"/>
        <v>1947.5276506176251</v>
      </c>
      <c r="CE144" s="101">
        <f t="shared" ca="1" si="695"/>
        <v>1701.1284186307787</v>
      </c>
      <c r="CF144" s="101">
        <f t="shared" ca="1" si="696"/>
        <v>1484.0609808629981</v>
      </c>
      <c r="CG144" s="101">
        <f t="shared" ca="1" si="697"/>
        <v>1293.162674090833</v>
      </c>
      <c r="CH144" s="101">
        <f t="shared" ca="1" si="698"/>
        <v>1125.5525563824629</v>
      </c>
      <c r="CI144" s="101">
        <f t="shared" ca="1" si="699"/>
        <v>978.6174324059856</v>
      </c>
      <c r="CJ144" s="101">
        <f t="shared" ca="1" si="700"/>
        <v>849.99619349236002</v>
      </c>
      <c r="CK144" s="101">
        <f t="shared" ca="1" si="701"/>
        <v>737.56315049973159</v>
      </c>
      <c r="CL144" s="101">
        <f t="shared" ca="1" si="702"/>
        <v>639.41090621736214</v>
      </c>
      <c r="CM144" s="101">
        <f t="shared" ca="1" si="703"/>
        <v>553.833199786617</v>
      </c>
      <c r="CN144" s="101">
        <f t="shared" ca="1" si="704"/>
        <v>479.30805754031485</v>
      </c>
      <c r="CO144" s="101">
        <f t="shared" ca="1" si="705"/>
        <v>414.48150155193912</v>
      </c>
      <c r="CP144" s="101">
        <f t="shared" ca="1" si="706"/>
        <v>358.1519976847174</v>
      </c>
      <c r="CQ144" s="101">
        <f t="shared" ca="1" si="707"/>
        <v>309.25576756178896</v>
      </c>
      <c r="CR144" s="101">
        <f t="shared" ca="1" si="708"/>
        <v>1905.2259835075856</v>
      </c>
      <c r="CS144" s="102">
        <f t="shared" ca="1" si="709"/>
        <v>1292050.0000000005</v>
      </c>
      <c r="CT144" s="74">
        <f t="shared" si="783"/>
        <v>37336.799180766429</v>
      </c>
      <c r="CU144" s="74">
        <f t="shared" si="784"/>
        <v>12656.048197185657</v>
      </c>
      <c r="CV144" s="74">
        <f t="shared" si="785"/>
        <v>15465.040114825413</v>
      </c>
      <c r="CW144" s="74">
        <f t="shared" si="786"/>
        <v>18496.779277211295</v>
      </c>
      <c r="CX144" s="74">
        <f t="shared" si="787"/>
        <v>21687.110356280216</v>
      </c>
      <c r="CY144" s="74">
        <f t="shared" si="788"/>
        <v>24961.80212202726</v>
      </c>
      <c r="CZ144" s="74">
        <f t="shared" si="789"/>
        <v>28240.568821468216</v>
      </c>
      <c r="DA144" s="74">
        <f t="shared" si="790"/>
        <v>31441.33607205865</v>
      </c>
      <c r="DB144" s="74">
        <f t="shared" si="791"/>
        <v>34484.396827355697</v>
      </c>
      <c r="DC144" s="74">
        <f t="shared" ca="1" si="710"/>
        <v>37310.68015755136</v>
      </c>
      <c r="DD144" s="74">
        <f t="shared" si="792"/>
        <v>39812.231949163259</v>
      </c>
      <c r="DE144" s="74">
        <f t="shared" si="793"/>
        <v>41979.784027938978</v>
      </c>
      <c r="DF144" s="74">
        <f t="shared" si="794"/>
        <v>43758.984479495819</v>
      </c>
      <c r="DG144" s="74">
        <f t="shared" si="795"/>
        <v>45123.668758255342</v>
      </c>
      <c r="DH144" s="74">
        <f t="shared" si="796"/>
        <v>46061.223416658984</v>
      </c>
      <c r="DI144" s="74">
        <f t="shared" si="797"/>
        <v>46571.829397207344</v>
      </c>
      <c r="DJ144" s="74">
        <f t="shared" si="798"/>
        <v>46667.198359446877</v>
      </c>
      <c r="DK144" s="74">
        <f t="shared" si="799"/>
        <v>46368.949371505696</v>
      </c>
      <c r="DL144" s="74">
        <f t="shared" si="800"/>
        <v>45706.769602947788</v>
      </c>
      <c r="DM144" s="74">
        <f t="shared" si="801"/>
        <v>44716.489413241143</v>
      </c>
      <c r="DN144" s="74">
        <f t="shared" si="802"/>
        <v>43438.182715778974</v>
      </c>
      <c r="DO144" s="74">
        <f t="shared" si="803"/>
        <v>41914.380694878309</v>
      </c>
      <c r="DP144" s="74">
        <f t="shared" si="804"/>
        <v>40188.463351819984</v>
      </c>
      <c r="DQ144" s="74">
        <f t="shared" si="805"/>
        <v>38303.270860637545</v>
      </c>
      <c r="DR144" s="74">
        <f t="shared" si="806"/>
        <v>36299.956640874472</v>
      </c>
      <c r="DS144" s="74">
        <f t="shared" si="807"/>
        <v>34217.087182821691</v>
      </c>
      <c r="DT144" s="74">
        <f t="shared" si="808"/>
        <v>32089.980322857678</v>
      </c>
      <c r="DU144" s="74">
        <f t="shared" si="809"/>
        <v>29950.263846941849</v>
      </c>
      <c r="DV144" s="74">
        <f t="shared" si="810"/>
        <v>27825.629737964999</v>
      </c>
      <c r="DW144" s="74">
        <f t="shared" si="811"/>
        <v>25739.755661290943</v>
      </c>
      <c r="DX144" s="74">
        <f t="shared" si="812"/>
        <v>23712.363907639159</v>
      </c>
      <c r="DY144" s="74">
        <f t="shared" si="813"/>
        <v>21759.388469073001</v>
      </c>
      <c r="DZ144" s="74">
        <f t="shared" si="814"/>
        <v>19893.222720620215</v>
      </c>
      <c r="EA144" s="74">
        <f t="shared" si="815"/>
        <v>18123.022876222385</v>
      </c>
      <c r="EB144" s="74">
        <f t="shared" si="816"/>
        <v>16455.045607996566</v>
      </c>
      <c r="EC144" s="74">
        <f t="shared" si="817"/>
        <v>14893.001658855841</v>
      </c>
      <c r="ED144" s="74">
        <f t="shared" si="818"/>
        <v>13438.410707252668</v>
      </c>
      <c r="EE144" s="74">
        <f t="shared" si="819"/>
        <v>12090.945990809356</v>
      </c>
      <c r="EF144" s="74">
        <f t="shared" si="820"/>
        <v>10848.760150777021</v>
      </c>
      <c r="EG144" s="74">
        <f t="shared" si="821"/>
        <v>9708.786356034132</v>
      </c>
      <c r="EH144" s="74">
        <f t="shared" si="822"/>
        <v>8667.0109752535009</v>
      </c>
      <c r="EI144" s="74">
        <f t="shared" si="823"/>
        <v>7718.7158880430261</v>
      </c>
      <c r="EJ144" s="74">
        <f t="shared" si="824"/>
        <v>6858.6899795095233</v>
      </c>
      <c r="EK144" s="74">
        <f t="shared" si="825"/>
        <v>6081.4104796594902</v>
      </c>
      <c r="EL144" s="74">
        <f t="shared" si="826"/>
        <v>5381.1956289993987</v>
      </c>
      <c r="EM144" s="74">
        <f t="shared" si="827"/>
        <v>4752.3307171998058</v>
      </c>
      <c r="EN144" s="74">
        <f t="shared" si="828"/>
        <v>4189.1698956634655</v>
      </c>
      <c r="EO144" s="74">
        <f t="shared" si="829"/>
        <v>3686.2163478246762</v>
      </c>
      <c r="EP144" s="74">
        <f t="shared" si="830"/>
        <v>3238.1834502286956</v>
      </c>
      <c r="EQ144" s="74">
        <f t="shared" si="831"/>
        <v>2840.0395056232478</v>
      </c>
      <c r="ER144" s="74">
        <f t="shared" si="832"/>
        <v>2487.0385046095262</v>
      </c>
      <c r="ES144" s="74">
        <f t="shared" si="833"/>
        <v>2174.7391983673988</v>
      </c>
      <c r="ET144" s="74">
        <f t="shared" si="834"/>
        <v>1899.014560669186</v>
      </c>
      <c r="EU144" s="74">
        <f t="shared" si="835"/>
        <v>1656.0534980148161</v>
      </c>
      <c r="EV144" s="74">
        <f t="shared" si="836"/>
        <v>1442.3564438234423</v>
      </c>
      <c r="EW144" s="74">
        <f t="shared" si="837"/>
        <v>1254.7262548112296</v>
      </c>
      <c r="EX144" s="74">
        <f t="shared" si="838"/>
        <v>1090.2556210356113</v>
      </c>
      <c r="EY144" s="74">
        <f t="shared" si="839"/>
        <v>946.31200958943373</v>
      </c>
      <c r="EZ144" s="74">
        <f t="shared" si="840"/>
        <v>820.52098793814775</v>
      </c>
      <c r="FA144" s="74">
        <f t="shared" si="841"/>
        <v>710.74861751554829</v>
      </c>
      <c r="FB144" s="74">
        <f t="shared" si="842"/>
        <v>615.0834715316347</v>
      </c>
      <c r="FC144" s="74">
        <f t="shared" si="843"/>
        <v>531.81871247022514</v>
      </c>
      <c r="FD144" s="74">
        <f t="shared" si="844"/>
        <v>459.43456341096669</v>
      </c>
      <c r="FE144" s="74">
        <f t="shared" si="845"/>
        <v>396.58142176111869</v>
      </c>
      <c r="FF144" s="74">
        <f t="shared" si="846"/>
        <v>342.06379274430128</v>
      </c>
      <c r="FG144" s="74">
        <f t="shared" si="847"/>
        <v>294.82516146455259</v>
      </c>
      <c r="FH144" s="74">
        <f t="shared" si="848"/>
        <v>1792.3797098582268</v>
      </c>
      <c r="FI144" s="102">
        <f t="shared" ca="1" si="711"/>
        <v>1292064.5247613583</v>
      </c>
      <c r="FJ144" s="62"/>
      <c r="FK144" s="103">
        <f t="shared" ca="1" si="852"/>
        <v>2.9934102033553997E-2</v>
      </c>
      <c r="FL144" s="103">
        <f t="shared" ca="1" si="852"/>
        <v>9.9966000144162438E-3</v>
      </c>
      <c r="FM144" s="103">
        <f t="shared" ca="1" si="852"/>
        <v>1.2173148371224362E-2</v>
      </c>
      <c r="FN144" s="103">
        <f t="shared" ca="1" si="852"/>
        <v>1.4513855248700457E-2</v>
      </c>
      <c r="FO144" s="103">
        <f t="shared" ca="1" si="852"/>
        <v>1.6968781264185155E-2</v>
      </c>
      <c r="FP144" s="103">
        <f t="shared" ca="1" si="852"/>
        <v>1.9480758712059974E-2</v>
      </c>
      <c r="FQ144" s="103">
        <f t="shared" ca="1" si="852"/>
        <v>2.1988468756990794E-2</v>
      </c>
      <c r="FR144" s="103">
        <f t="shared" ca="1" si="852"/>
        <v>2.442966166412066E-2</v>
      </c>
      <c r="FS144" s="103">
        <f t="shared" ca="1" si="851"/>
        <v>2.6744258841702027E-2</v>
      </c>
      <c r="FT144" s="103">
        <f t="shared" ca="1" si="851"/>
        <v>2.8877117880539722E-2</v>
      </c>
      <c r="FU144" s="103">
        <f t="shared" ca="1" si="851"/>
        <v>3.078029909262452E-2</v>
      </c>
      <c r="FV144" s="103">
        <f t="shared" ca="1" si="851"/>
        <v>3.2414735170503181E-2</v>
      </c>
      <c r="FW144" s="103">
        <f t="shared" ca="1" si="851"/>
        <v>3.3751266750072437E-2</v>
      </c>
      <c r="FX144" s="103">
        <f t="shared" ca="1" si="631"/>
        <v>3.4771060104586568E-2</v>
      </c>
      <c r="FY144" s="103">
        <f t="shared" ca="1" si="631"/>
        <v>3.5465465363384338E-2</v>
      </c>
      <c r="FZ144" s="103">
        <f t="shared" ca="1" si="631"/>
        <v>3.5835403016195297E-2</v>
      </c>
      <c r="GA144" s="103">
        <f t="shared" ca="1" si="631"/>
        <v>3.5890383189175909E-2</v>
      </c>
      <c r="GB144" s="103">
        <f t="shared" ca="1" si="631"/>
        <v>3.5647267626962451E-2</v>
      </c>
      <c r="GC144" s="103">
        <f t="shared" ca="1" si="631"/>
        <v>3.5128880585697339E-2</v>
      </c>
      <c r="GD144" s="103">
        <f t="shared" ca="1" si="631"/>
        <v>3.4362564350949962E-2</v>
      </c>
      <c r="GE144" s="103">
        <f t="shared" ca="1" si="631"/>
        <v>3.33787602453086E-2</v>
      </c>
      <c r="GF144" s="103">
        <f t="shared" ca="1" si="631"/>
        <v>3.2209678944661521E-2</v>
      </c>
      <c r="GG144" s="103">
        <f t="shared" ca="1" si="631"/>
        <v>3.0888106464489907E-2</v>
      </c>
      <c r="GH144" s="103">
        <f t="shared" ca="1" si="631"/>
        <v>2.9446375659466714E-2</v>
      </c>
      <c r="GI144" s="103">
        <f t="shared" ca="1" si="631"/>
        <v>2.7915518423190948E-2</v>
      </c>
      <c r="GJ144" s="103">
        <f t="shared" ca="1" si="631"/>
        <v>2.6324601515066982E-2</v>
      </c>
      <c r="GK144" s="103">
        <f t="shared" ca="1" si="631"/>
        <v>2.4700239293055638E-2</v>
      </c>
      <c r="GL144" s="103">
        <f t="shared" ca="1" si="631"/>
        <v>2.3066269562475251E-2</v>
      </c>
      <c r="GM144" s="103">
        <f t="shared" ca="1" si="631"/>
        <v>2.1443574057936503E-2</v>
      </c>
      <c r="GN144" s="103">
        <f t="shared" ca="1" si="712"/>
        <v>1.985002244592337E-2</v>
      </c>
      <c r="GO144" s="103">
        <f t="shared" ca="1" si="712"/>
        <v>1.8300517804520793E-2</v>
      </c>
      <c r="GP144" s="103">
        <f t="shared" ca="1" si="712"/>
        <v>1.6807121928180117E-2</v>
      </c>
      <c r="GQ144" s="103">
        <f t="shared" ca="1" si="712"/>
        <v>1.5379240161541789E-2</v>
      </c>
      <c r="GR144" s="103">
        <f t="shared" ca="1" si="712"/>
        <v>1.402384746772189E-2</v>
      </c>
      <c r="GS144" s="103">
        <f t="shared" ca="1" si="849"/>
        <v>1.2745739811801046E-2</v>
      </c>
      <c r="GT144" s="103">
        <f t="shared" ca="1" si="849"/>
        <v>1.1547797470574769E-2</v>
      </c>
      <c r="GU144" s="103">
        <f t="shared" ca="1" si="849"/>
        <v>1.0431249396962158E-2</v>
      </c>
      <c r="GV144" s="103">
        <f t="shared" ca="1" si="849"/>
        <v>9.3959301505953628E-3</v>
      </c>
      <c r="GW144" s="103">
        <f t="shared" ca="1" si="849"/>
        <v>8.4405230743641556E-3</v>
      </c>
      <c r="GX144" s="103">
        <f t="shared" ca="1" si="849"/>
        <v>7.5627853029811539E-3</v>
      </c>
      <c r="GY144" s="103">
        <f t="shared" ca="1" si="849"/>
        <v>6.7597518135334963E-3</v>
      </c>
      <c r="GZ144" s="103">
        <f t="shared" ca="1" si="849"/>
        <v>6.0279170689957447E-3</v>
      </c>
      <c r="HA144" s="103">
        <f t="shared" ca="1" si="849"/>
        <v>5.3633938776717054E-3</v>
      </c>
      <c r="HB144" s="103">
        <f t="shared" ca="1" si="849"/>
        <v>4.7620499176300717E-3</v>
      </c>
      <c r="HC144" s="103">
        <f t="shared" ca="1" si="849"/>
        <v>4.219622984046322E-3</v>
      </c>
      <c r="HD144" s="103">
        <f t="shared" ca="1" si="849"/>
        <v>3.7318164398412166E-3</v>
      </c>
      <c r="HE144" s="103">
        <f t="shared" ca="1" si="849"/>
        <v>3.294376617201332E-3</v>
      </c>
      <c r="HF144" s="103">
        <f t="shared" ca="1" si="635"/>
        <v>2.9031540589259373E-3</v>
      </c>
      <c r="HG144" s="103">
        <f t="shared" ca="1" si="635"/>
        <v>2.5541505311248423E-3</v>
      </c>
      <c r="HH144" s="103">
        <f t="shared" ca="1" si="634"/>
        <v>2.2435537064527935E-3</v>
      </c>
      <c r="HI144" s="103">
        <f t="shared" ca="1" si="634"/>
        <v>1.9677613303442634E-3</v>
      </c>
      <c r="HJ144" s="103">
        <f t="shared" ca="1" si="634"/>
        <v>1.7233965588798741E-3</v>
      </c>
      <c r="HK144" s="103">
        <f t="shared" ca="1" si="634"/>
        <v>1.507316009920378E-3</v>
      </c>
      <c r="HL144" s="103">
        <f t="shared" ca="1" si="853"/>
        <v>1.3166119102440139E-3</v>
      </c>
      <c r="HM144" s="103">
        <f t="shared" ca="1" si="853"/>
        <v>1.1486095591215491E-3</v>
      </c>
      <c r="HN144" s="103">
        <f t="shared" ca="1" si="853"/>
        <v>1.0008611695296874E-3</v>
      </c>
      <c r="HO144" s="103">
        <f t="shared" ca="1" si="853"/>
        <v>8.7113699654228739E-4</v>
      </c>
      <c r="HP144" s="103">
        <f t="shared" ca="1" si="853"/>
        <v>7.5741452142408206E-4</v>
      </c>
      <c r="HQ144" s="103">
        <f t="shared" ca="1" si="853"/>
        <v>6.5786633140540974E-4</v>
      </c>
      <c r="HR144" s="103">
        <f t="shared" ca="1" si="853"/>
        <v>5.7084721992162169E-4</v>
      </c>
      <c r="HS144" s="103">
        <f t="shared" ca="1" si="853"/>
        <v>4.9488093047278504E-4</v>
      </c>
      <c r="HT144" s="103">
        <f t="shared" ca="1" si="853"/>
        <v>4.2864687882560027E-4</v>
      </c>
      <c r="HU144" s="103">
        <f t="shared" ca="1" si="629"/>
        <v>3.7096711237205577E-4</v>
      </c>
      <c r="HV144" s="103">
        <f t="shared" ca="1" si="628"/>
        <v>3.2079370113535772E-4</v>
      </c>
      <c r="HW144" s="103">
        <f t="shared" ca="1" si="628"/>
        <v>2.7719670112202877E-4</v>
      </c>
      <c r="HX144" s="103">
        <f t="shared" ca="1" si="628"/>
        <v>2.3935278631770352E-4</v>
      </c>
      <c r="HY144" s="103">
        <f t="shared" ca="1" si="628"/>
        <v>1.4745760485334043E-3</v>
      </c>
      <c r="HZ144" s="104">
        <f t="shared" ca="1" si="850"/>
        <v>0.62771042073133532</v>
      </c>
      <c r="IA144" s="105">
        <f t="shared" ca="1" si="713"/>
        <v>2.8897008210687049E-2</v>
      </c>
      <c r="IB144" s="105">
        <f t="shared" ca="1" si="714"/>
        <v>9.7952137487276065E-3</v>
      </c>
      <c r="IC144" s="105">
        <f t="shared" ca="1" si="715"/>
        <v>1.1969247524756378E-2</v>
      </c>
      <c r="ID144" s="105">
        <f t="shared" ca="1" si="716"/>
        <v>1.4315677679199197E-2</v>
      </c>
      <c r="IE144" s="105">
        <f t="shared" ca="1" si="717"/>
        <v>1.6784850865157668E-2</v>
      </c>
      <c r="IF144" s="105">
        <f t="shared" ca="1" si="718"/>
        <v>1.9319315439480591E-2</v>
      </c>
      <c r="IG144" s="105">
        <f t="shared" ca="1" si="719"/>
        <v>2.1856933829743675E-2</v>
      </c>
      <c r="IH144" s="105">
        <f t="shared" ca="1" si="720"/>
        <v>2.4334184144453468E-2</v>
      </c>
      <c r="II144" s="105">
        <f t="shared" ca="1" si="721"/>
        <v>2.6689376704096799E-2</v>
      </c>
      <c r="IJ144" s="105">
        <f t="shared" ca="1" si="722"/>
        <v>2.8876793258016713E-2</v>
      </c>
      <c r="IK144" s="105">
        <f t="shared" ca="1" si="723"/>
        <v>3.0812882163540941E-2</v>
      </c>
      <c r="IL144" s="105">
        <f t="shared" ca="1" si="724"/>
        <v>3.2490470269426024E-2</v>
      </c>
      <c r="IM144" s="105">
        <f t="shared" ca="1" si="725"/>
        <v>3.386749163133166E-2</v>
      </c>
      <c r="IN144" s="105">
        <f t="shared" ca="1" si="726"/>
        <v>3.4923696064319693E-2</v>
      </c>
      <c r="IO144" s="105">
        <f t="shared" ca="1" si="727"/>
        <v>3.5649321325625281E-2</v>
      </c>
      <c r="IP144" s="105">
        <f t="shared" ca="1" si="728"/>
        <v>3.6044507456629592E-2</v>
      </c>
      <c r="IQ144" s="105">
        <f t="shared" ca="1" si="729"/>
        <v>3.611831875661644E-2</v>
      </c>
      <c r="IR144" s="105">
        <f t="shared" ca="1" si="730"/>
        <v>3.5887487414817731E-2</v>
      </c>
      <c r="IS144" s="105">
        <f t="shared" ca="1" si="731"/>
        <v>3.5374989969165618E-2</v>
      </c>
      <c r="IT144" s="105">
        <f t="shared" ca="1" si="732"/>
        <v>3.4608557511088843E-2</v>
      </c>
      <c r="IU144" s="105">
        <f t="shared" ca="1" si="733"/>
        <v>3.3619205452453636E-2</v>
      </c>
      <c r="IV144" s="105">
        <f t="shared" ca="1" si="734"/>
        <v>3.243985102262583E-2</v>
      </c>
      <c r="IW144" s="105">
        <f t="shared" ca="1" si="735"/>
        <v>3.1104068397236364E-2</v>
      </c>
      <c r="IX144" s="105">
        <f t="shared" ca="1" si="736"/>
        <v>2.9645013949835115E-2</v>
      </c>
      <c r="IY144" s="105">
        <f t="shared" ca="1" si="737"/>
        <v>2.8094538581638562E-2</v>
      </c>
      <c r="IZ144" s="105">
        <f t="shared" ca="1" si="738"/>
        <v>2.64824910266316E-2</v>
      </c>
      <c r="JA144" s="105">
        <f t="shared" ca="1" si="739"/>
        <v>2.4836205706355596E-2</v>
      </c>
      <c r="JB144" s="105">
        <f t="shared" ca="1" si="740"/>
        <v>2.3180161108806545E-2</v>
      </c>
      <c r="JC144" s="105">
        <f t="shared" ca="1" si="741"/>
        <v>2.1535789586904986E-2</v>
      </c>
      <c r="JD144" s="105">
        <f t="shared" ca="1" si="742"/>
        <v>1.992141659182619E-2</v>
      </c>
      <c r="JE144" s="105">
        <f t="shared" ca="1" si="743"/>
        <v>1.8352306292148055E-2</v>
      </c>
      <c r="JF144" s="105">
        <f t="shared" ca="1" si="744"/>
        <v>1.6840790883173515E-2</v>
      </c>
      <c r="JG144" s="105">
        <f t="shared" ca="1" si="745"/>
        <v>1.5396462281397636E-2</v>
      </c>
      <c r="JH144" s="105">
        <f t="shared" ca="1" si="746"/>
        <v>1.4026406985804112E-2</v>
      </c>
      <c r="JI144" s="105">
        <f t="shared" ca="1" si="747"/>
        <v>1.2735467380033345E-2</v>
      </c>
      <c r="JJ144" s="105">
        <f t="shared" ca="1" si="748"/>
        <v>1.1526515412693146E-2</v>
      </c>
      <c r="JK144" s="105">
        <f t="shared" ca="1" si="749"/>
        <v>1.0400727246756284E-2</v>
      </c>
      <c r="JL144" s="105">
        <f t="shared" ca="1" si="750"/>
        <v>9.3578499827959676E-3</v>
      </c>
      <c r="JM144" s="105">
        <f t="shared" ca="1" si="751"/>
        <v>8.3964538479846945E-3</v>
      </c>
      <c r="JN144" s="105">
        <f t="shared" ca="1" si="752"/>
        <v>7.5141652525653278E-3</v>
      </c>
      <c r="JO144" s="105">
        <f t="shared" ca="1" si="753"/>
        <v>6.7078778258804683E-3</v>
      </c>
      <c r="JP144" s="105">
        <f t="shared" ca="1" si="754"/>
        <v>5.9739399543290283E-3</v>
      </c>
      <c r="JQ144" s="105">
        <f t="shared" ca="1" si="755"/>
        <v>5.3083184686742403E-3</v>
      </c>
      <c r="JR144" s="105">
        <f t="shared" ca="1" si="756"/>
        <v>4.7067389926077523E-3</v>
      </c>
      <c r="JS144" s="105">
        <f t="shared" ca="1" si="757"/>
        <v>4.1648040990780195E-3</v>
      </c>
      <c r="JT144" s="105">
        <f t="shared" ca="1" si="758"/>
        <v>3.6780908585641661E-3</v>
      </c>
      <c r="JU144" s="105">
        <f t="shared" ca="1" si="759"/>
        <v>3.2422296374379576E-3</v>
      </c>
      <c r="JV144" s="105">
        <f t="shared" ca="1" si="760"/>
        <v>2.8529661461802868E-3</v>
      </c>
      <c r="JW144" s="105">
        <f t="shared" ca="1" si="761"/>
        <v>2.5062087753138966E-3</v>
      </c>
      <c r="JX144" s="105">
        <f t="shared" ca="1" si="762"/>
        <v>2.1980632168101645E-3</v>
      </c>
      <c r="JY144" s="105">
        <f t="shared" ca="1" si="763"/>
        <v>1.9248562722274857E-3</v>
      </c>
      <c r="JZ144" s="105">
        <f t="shared" ca="1" si="764"/>
        <v>1.6831506141452718E-3</v>
      </c>
      <c r="KA144" s="105">
        <f t="shared" ca="1" si="765"/>
        <v>1.4697521093382936E-3</v>
      </c>
      <c r="KB144" s="105">
        <f t="shared" ca="1" si="766"/>
        <v>1.2817111423446023E-3</v>
      </c>
      <c r="KC144" s="105">
        <f t="shared" ca="1" si="767"/>
        <v>1.1163192055674174E-3</v>
      </c>
      <c r="KD144" s="105">
        <f t="shared" ca="1" si="768"/>
        <v>9.7110185347978276E-4</v>
      </c>
      <c r="KE144" s="105">
        <f t="shared" ca="1" si="769"/>
        <v>8.4380895856341173E-4</v>
      </c>
      <c r="KF144" s="105">
        <f t="shared" ca="1" si="770"/>
        <v>7.3240305840315185E-4</v>
      </c>
      <c r="KG144" s="105">
        <f t="shared" ca="1" si="771"/>
        <v>6.3504644869782825E-4</v>
      </c>
      <c r="KH144" s="105">
        <f t="shared" ca="1" si="772"/>
        <v>5.5008755669289978E-4</v>
      </c>
      <c r="KI144" s="105">
        <f t="shared" ca="1" si="773"/>
        <v>4.7604702377014753E-4</v>
      </c>
      <c r="KJ144" s="105">
        <f t="shared" ca="1" si="774"/>
        <v>4.1160383423455651E-4</v>
      </c>
      <c r="KK144" s="105">
        <f t="shared" ca="1" si="775"/>
        <v>3.5558174890361869E-4</v>
      </c>
      <c r="KL144" s="105">
        <f t="shared" ca="1" si="776"/>
        <v>3.0693623589299188E-4</v>
      </c>
      <c r="KM144" s="105">
        <f t="shared" ca="1" si="777"/>
        <v>2.64742035857288E-4</v>
      </c>
      <c r="KN144" s="105">
        <f t="shared" ca="1" si="778"/>
        <v>2.2818145364606013E-4</v>
      </c>
      <c r="KO144" s="105">
        <f t="shared" ca="1" si="779"/>
        <v>1.3872215168118447E-3</v>
      </c>
      <c r="KP144" s="102"/>
      <c r="KQ144" s="106">
        <f t="shared" ca="1" si="780"/>
        <v>0.62941753714143744</v>
      </c>
      <c r="KR144" s="107">
        <f t="shared" ca="1" si="781"/>
        <v>0.29648099862932964</v>
      </c>
    </row>
    <row r="145" spans="1:304" s="63" customFormat="1" ht="15.5" x14ac:dyDescent="0.35">
      <c r="A145" s="62"/>
      <c r="B145" s="67" t="s">
        <v>247</v>
      </c>
      <c r="C145" s="95">
        <f t="shared" si="782"/>
        <v>1266357</v>
      </c>
      <c r="D145" s="75">
        <f ca="1">'Stochastic inputs'!H166</f>
        <v>27.104137000000001</v>
      </c>
      <c r="E145" s="75">
        <v>4.1352419999999999</v>
      </c>
      <c r="F145" s="96">
        <v>26.914408041000002</v>
      </c>
      <c r="G145" s="96">
        <v>4.1062953059999998</v>
      </c>
      <c r="H145" s="97">
        <f t="shared" ca="1" si="636"/>
        <v>3.2881811652496529</v>
      </c>
      <c r="I145" s="97">
        <f t="shared" ca="1" si="637"/>
        <v>0.15169184428770846</v>
      </c>
      <c r="J145" s="98">
        <f t="shared" si="638"/>
        <v>3.2811565503126885</v>
      </c>
      <c r="K145" s="98">
        <f t="shared" si="639"/>
        <v>0.15169184428770846</v>
      </c>
      <c r="L145" s="98"/>
      <c r="M145" s="99">
        <v>1438379</v>
      </c>
      <c r="N145" s="98"/>
      <c r="O145" s="97">
        <f t="shared" ca="1" si="640"/>
        <v>3.2881811652496529</v>
      </c>
      <c r="P145" s="97">
        <f t="shared" ca="1" si="640"/>
        <v>0.15169184428770846</v>
      </c>
      <c r="Q145" s="99">
        <v>1266357</v>
      </c>
      <c r="R145" s="100">
        <v>1285845</v>
      </c>
      <c r="S145" s="99">
        <v>1302251</v>
      </c>
      <c r="T145" s="100">
        <v>1314588</v>
      </c>
      <c r="U145" s="99">
        <v>1325009</v>
      </c>
      <c r="V145" s="100">
        <v>1335975</v>
      </c>
      <c r="W145" s="99">
        <v>1345736</v>
      </c>
      <c r="X145" s="100">
        <v>1364386</v>
      </c>
      <c r="Y145" s="99">
        <v>1397055</v>
      </c>
      <c r="Z145" s="100">
        <v>1438379</v>
      </c>
      <c r="AA145" s="98"/>
      <c r="AB145" s="98">
        <f t="shared" si="641"/>
        <v>3.2811565503126885</v>
      </c>
      <c r="AC145" s="98">
        <f t="shared" si="641"/>
        <v>0.15169184428770846</v>
      </c>
      <c r="AD145" s="101">
        <f t="shared" ca="1" si="642"/>
        <v>3154.4980615360168</v>
      </c>
      <c r="AE145" s="101">
        <f t="shared" ca="1" si="643"/>
        <v>2372.606495057084</v>
      </c>
      <c r="AF145" s="101">
        <f t="shared" ca="1" si="644"/>
        <v>3724.7490603404262</v>
      </c>
      <c r="AG145" s="101">
        <f t="shared" ca="1" si="645"/>
        <v>5594.8943143292263</v>
      </c>
      <c r="AH145" s="101">
        <f t="shared" ca="1" si="646"/>
        <v>8066.2322800321808</v>
      </c>
      <c r="AI145" s="101">
        <f t="shared" ca="1" si="647"/>
        <v>11193.669586447942</v>
      </c>
      <c r="AJ145" s="101">
        <f t="shared" ca="1" si="648"/>
        <v>14990.908224911022</v>
      </c>
      <c r="AK145" s="101">
        <f t="shared" ca="1" si="649"/>
        <v>19420.98627546995</v>
      </c>
      <c r="AL145" s="101">
        <f t="shared" ca="1" si="650"/>
        <v>24392.15417986134</v>
      </c>
      <c r="AM145" s="101">
        <f t="shared" ca="1" si="651"/>
        <v>29760.113681408806</v>
      </c>
      <c r="AN145" s="101">
        <f t="shared" ca="1" si="652"/>
        <v>35336.596568357352</v>
      </c>
      <c r="AO145" s="101">
        <f t="shared" ca="1" si="653"/>
        <v>40903.238856997647</v>
      </c>
      <c r="AP145" s="101">
        <f t="shared" ca="1" si="654"/>
        <v>46228.918270667615</v>
      </c>
      <c r="AQ145" s="101">
        <f t="shared" ca="1" si="655"/>
        <v>51088.300849642044</v>
      </c>
      <c r="AR145" s="101">
        <f t="shared" ca="1" si="656"/>
        <v>55279.32514121951</v>
      </c>
      <c r="AS145" s="101">
        <f t="shared" ca="1" si="657"/>
        <v>58637.691961184784</v>
      </c>
      <c r="AT145" s="101">
        <f t="shared" ca="1" si="658"/>
        <v>61047.015601068517</v>
      </c>
      <c r="AU145" s="101">
        <f t="shared" ca="1" si="659"/>
        <v>62443.993185683124</v>
      </c>
      <c r="AV145" s="101">
        <f t="shared" ca="1" si="660"/>
        <v>62818.632735338106</v>
      </c>
      <c r="AW145" s="101">
        <f t="shared" ca="1" si="661"/>
        <v>62210.146412220864</v>
      </c>
      <c r="AX145" s="101">
        <f t="shared" ca="1" si="662"/>
        <v>60699.503324084588</v>
      </c>
      <c r="AY145" s="101">
        <f t="shared" ca="1" si="663"/>
        <v>58399.827697700523</v>
      </c>
      <c r="AZ145" s="101">
        <f t="shared" ca="1" si="664"/>
        <v>55445.839249985343</v>
      </c>
      <c r="BA145" s="101">
        <f t="shared" ca="1" si="665"/>
        <v>51983.402138245227</v>
      </c>
      <c r="BB145" s="101">
        <f t="shared" ca="1" si="666"/>
        <v>48160.026542471322</v>
      </c>
      <c r="BC145" s="101">
        <f t="shared" ca="1" si="667"/>
        <v>44116.902354001541</v>
      </c>
      <c r="BD145" s="101">
        <f t="shared" ca="1" si="668"/>
        <v>39982.779849714381</v>
      </c>
      <c r="BE145" s="101">
        <f t="shared" ca="1" si="669"/>
        <v>35869.77843485956</v>
      </c>
      <c r="BF145" s="101">
        <f t="shared" ca="1" si="670"/>
        <v>31871.019929727405</v>
      </c>
      <c r="BG145" s="101">
        <f t="shared" ca="1" si="671"/>
        <v>28059.854597532187</v>
      </c>
      <c r="BH145" s="101">
        <f t="shared" ca="1" si="672"/>
        <v>24490.374511596481</v>
      </c>
      <c r="BI145" s="101">
        <f t="shared" ca="1" si="673"/>
        <v>21198.882409255635</v>
      </c>
      <c r="BJ145" s="101">
        <f t="shared" ca="1" si="674"/>
        <v>18205.994248169311</v>
      </c>
      <c r="BK145" s="101">
        <f t="shared" ca="1" si="675"/>
        <v>15519.088817745764</v>
      </c>
      <c r="BL145" s="101">
        <f t="shared" ca="1" si="676"/>
        <v>13134.867319257804</v>
      </c>
      <c r="BM145" s="101">
        <f t="shared" ca="1" si="677"/>
        <v>11041.840948790994</v>
      </c>
      <c r="BN145" s="101">
        <f t="shared" ca="1" si="678"/>
        <v>9222.6185354191621</v>
      </c>
      <c r="BO145" s="101">
        <f t="shared" ca="1" si="679"/>
        <v>7655.9147524386626</v>
      </c>
      <c r="BP145" s="101">
        <f t="shared" ca="1" si="680"/>
        <v>6318.2398374708291</v>
      </c>
      <c r="BQ145" s="101">
        <f t="shared" ca="1" si="681"/>
        <v>5185.2631957203939</v>
      </c>
      <c r="BR145" s="101">
        <f t="shared" ca="1" si="682"/>
        <v>4232.8659190053122</v>
      </c>
      <c r="BS145" s="101">
        <f t="shared" ca="1" si="683"/>
        <v>3437.9120575102379</v>
      </c>
      <c r="BT145" s="101">
        <f t="shared" ca="1" si="684"/>
        <v>2778.7767458322646</v>
      </c>
      <c r="BU145" s="101">
        <f t="shared" ca="1" si="685"/>
        <v>2235.6724527386036</v>
      </c>
      <c r="BV145" s="101">
        <f t="shared" ca="1" si="686"/>
        <v>1790.8140875751483</v>
      </c>
      <c r="BW145" s="101">
        <f t="shared" ca="1" si="687"/>
        <v>1428.4606871892233</v>
      </c>
      <c r="BX145" s="101">
        <f t="shared" ca="1" si="688"/>
        <v>1134.8669426557412</v>
      </c>
      <c r="BY145" s="101">
        <f t="shared" ca="1" si="689"/>
        <v>898.17269321841161</v>
      </c>
      <c r="BZ145" s="101">
        <f t="shared" ca="1" si="690"/>
        <v>708.25328803533262</v>
      </c>
      <c r="CA145" s="101">
        <f t="shared" ca="1" si="691"/>
        <v>556.54877898706445</v>
      </c>
      <c r="CB145" s="101">
        <f t="shared" ca="1" si="692"/>
        <v>435.88549140737308</v>
      </c>
      <c r="CC145" s="101">
        <f t="shared" ca="1" si="693"/>
        <v>340.29973822994424</v>
      </c>
      <c r="CD145" s="101">
        <f t="shared" ca="1" si="694"/>
        <v>264.87032618877805</v>
      </c>
      <c r="CE145" s="101">
        <f t="shared" ca="1" si="695"/>
        <v>205.56402321841821</v>
      </c>
      <c r="CF145" s="101">
        <f t="shared" ca="1" si="696"/>
        <v>159.09625252824128</v>
      </c>
      <c r="CG145" s="101">
        <f t="shared" ca="1" si="697"/>
        <v>122.80787209296113</v>
      </c>
      <c r="CH145" s="101">
        <f t="shared" ca="1" si="698"/>
        <v>94.557904189525104</v>
      </c>
      <c r="CI145" s="101">
        <f t="shared" ca="1" si="699"/>
        <v>72.631416447290192</v>
      </c>
      <c r="CJ145" s="101">
        <f t="shared" ca="1" si="700"/>
        <v>55.661349468026458</v>
      </c>
      <c r="CK145" s="101">
        <f t="shared" ca="1" si="701"/>
        <v>42.562872087581191</v>
      </c>
      <c r="CL145" s="101">
        <f t="shared" ca="1" si="702"/>
        <v>32.478770202910894</v>
      </c>
      <c r="CM145" s="101">
        <f t="shared" ca="1" si="703"/>
        <v>24.734395631905173</v>
      </c>
      <c r="CN145" s="101">
        <f t="shared" ca="1" si="704"/>
        <v>18.800784001465772</v>
      </c>
      <c r="CO145" s="101">
        <f t="shared" ca="1" si="705"/>
        <v>14.264669760307779</v>
      </c>
      <c r="CP145" s="101">
        <f t="shared" ca="1" si="706"/>
        <v>10.804263484240561</v>
      </c>
      <c r="CQ145" s="101">
        <f t="shared" ca="1" si="707"/>
        <v>8.1697986538667582</v>
      </c>
      <c r="CR145" s="101">
        <f t="shared" ca="1" si="708"/>
        <v>24.775983699167469</v>
      </c>
      <c r="CS145" s="102">
        <f t="shared" ca="1" si="709"/>
        <v>1266356.9999999993</v>
      </c>
      <c r="CT145" s="74">
        <f t="shared" si="783"/>
        <v>3638.7779337925735</v>
      </c>
      <c r="CU145" s="74">
        <f t="shared" si="784"/>
        <v>2686.6730794662753</v>
      </c>
      <c r="CV145" s="74">
        <f t="shared" si="785"/>
        <v>4182.3520369451298</v>
      </c>
      <c r="CW145" s="74">
        <f t="shared" si="786"/>
        <v>6230.8543239893952</v>
      </c>
      <c r="CX145" s="74">
        <f t="shared" si="787"/>
        <v>8911.5089663550934</v>
      </c>
      <c r="CY145" s="74">
        <f t="shared" si="788"/>
        <v>12270.601360886416</v>
      </c>
      <c r="CZ145" s="74">
        <f t="shared" si="789"/>
        <v>16308.644567235533</v>
      </c>
      <c r="DA145" s="74">
        <f t="shared" si="790"/>
        <v>20971.885577207024</v>
      </c>
      <c r="DB145" s="74">
        <f t="shared" si="791"/>
        <v>26149.81520539655</v>
      </c>
      <c r="DC145" s="74">
        <f t="shared" ca="1" si="710"/>
        <v>29760.113681408806</v>
      </c>
      <c r="DD145" s="74">
        <f t="shared" si="792"/>
        <v>37356.144951552284</v>
      </c>
      <c r="DE145" s="74">
        <f t="shared" si="793"/>
        <v>42949.227600931605</v>
      </c>
      <c r="DF145" s="74">
        <f t="shared" si="794"/>
        <v>48220.880026481937</v>
      </c>
      <c r="DG145" s="74">
        <f t="shared" si="795"/>
        <v>52945.292927912975</v>
      </c>
      <c r="DH145" s="74">
        <f t="shared" si="796"/>
        <v>56926.093696149939</v>
      </c>
      <c r="DI145" s="74">
        <f t="shared" si="797"/>
        <v>60010.076867665826</v>
      </c>
      <c r="DJ145" s="74">
        <f t="shared" si="798"/>
        <v>62096.070521005313</v>
      </c>
      <c r="DK145" s="74">
        <f t="shared" si="799"/>
        <v>63138.510765094492</v>
      </c>
      <c r="DL145" s="74">
        <f t="shared" si="800"/>
        <v>63145.991547669211</v>
      </c>
      <c r="DM145" s="74">
        <f t="shared" si="801"/>
        <v>62175.598362328034</v>
      </c>
      <c r="DN145" s="74">
        <f t="shared" si="802"/>
        <v>60324.173237963638</v>
      </c>
      <c r="DO145" s="74">
        <f t="shared" si="803"/>
        <v>57717.789159156833</v>
      </c>
      <c r="DP145" s="74">
        <f t="shared" si="804"/>
        <v>54500.662572105743</v>
      </c>
      <c r="DQ145" s="74">
        <f t="shared" si="805"/>
        <v>50824.550626810269</v>
      </c>
      <c r="DR145" s="74">
        <f t="shared" si="806"/>
        <v>46839.419988189788</v>
      </c>
      <c r="DS145" s="74">
        <f t="shared" si="807"/>
        <v>42685.887669135926</v>
      </c>
      <c r="DT145" s="74">
        <f t="shared" si="808"/>
        <v>38489.662499987411</v>
      </c>
      <c r="DU145" s="74">
        <f t="shared" si="809"/>
        <v>34357.986472433891</v>
      </c>
      <c r="DV145" s="74">
        <f t="shared" si="810"/>
        <v>30377.902982810025</v>
      </c>
      <c r="DW145" s="74">
        <f t="shared" si="811"/>
        <v>26616.067400592889</v>
      </c>
      <c r="DX145" s="74">
        <f t="shared" si="812"/>
        <v>23119.759588624016</v>
      </c>
      <c r="DY145" s="74">
        <f t="shared" si="813"/>
        <v>19918.748115656348</v>
      </c>
      <c r="DZ145" s="74">
        <f t="shared" si="814"/>
        <v>17027.679812733124</v>
      </c>
      <c r="EA145" s="74">
        <f t="shared" si="815"/>
        <v>14448.71388198565</v>
      </c>
      <c r="EB145" s="74">
        <f t="shared" si="816"/>
        <v>12174.176244235408</v>
      </c>
      <c r="EC145" s="74">
        <f t="shared" si="817"/>
        <v>10189.068691310194</v>
      </c>
      <c r="ED145" s="74">
        <f t="shared" si="818"/>
        <v>8473.3226148108861</v>
      </c>
      <c r="EE145" s="74">
        <f t="shared" si="819"/>
        <v>7003.7348415814886</v>
      </c>
      <c r="EF145" s="74">
        <f t="shared" si="820"/>
        <v>5755.5615801768508</v>
      </c>
      <c r="EG145" s="74">
        <f t="shared" si="821"/>
        <v>4703.7753100843702</v>
      </c>
      <c r="EH145" s="74">
        <f t="shared" si="822"/>
        <v>3824.0092746290238</v>
      </c>
      <c r="EI145" s="74">
        <f t="shared" si="823"/>
        <v>3093.2263167099391</v>
      </c>
      <c r="EJ145" s="74">
        <f t="shared" si="824"/>
        <v>2490.1546416727992</v>
      </c>
      <c r="EK145" s="74">
        <f t="shared" si="825"/>
        <v>1995.5342527956213</v>
      </c>
      <c r="EL145" s="74">
        <f t="shared" si="826"/>
        <v>1592.2157065914819</v>
      </c>
      <c r="EM145" s="74">
        <f t="shared" si="827"/>
        <v>1265.1486901895405</v>
      </c>
      <c r="EN145" s="74">
        <f t="shared" si="828"/>
        <v>1001.2926984578961</v>
      </c>
      <c r="EO145" s="74">
        <f t="shared" si="829"/>
        <v>789.47650712471739</v>
      </c>
      <c r="EP145" s="74">
        <f t="shared" si="830"/>
        <v>620.22770323613213</v>
      </c>
      <c r="EQ145" s="74">
        <f t="shared" si="831"/>
        <v>485.58856511388962</v>
      </c>
      <c r="ER145" s="74">
        <f t="shared" si="832"/>
        <v>378.93025517702546</v>
      </c>
      <c r="ES145" s="74">
        <f t="shared" si="833"/>
        <v>294.77366813568187</v>
      </c>
      <c r="ET145" s="74">
        <f t="shared" si="834"/>
        <v>228.62235769483283</v>
      </c>
      <c r="EU145" s="74">
        <f t="shared" si="835"/>
        <v>176.81069371277823</v>
      </c>
      <c r="EV145" s="74">
        <f t="shared" si="836"/>
        <v>136.36869941312747</v>
      </c>
      <c r="EW145" s="74">
        <f t="shared" si="837"/>
        <v>104.90379488802185</v>
      </c>
      <c r="EX145" s="74">
        <f t="shared" si="838"/>
        <v>80.498838594379066</v>
      </c>
      <c r="EY145" s="74">
        <f t="shared" si="839"/>
        <v>61.625329120447304</v>
      </c>
      <c r="EZ145" s="74">
        <f t="shared" si="840"/>
        <v>47.070331448264191</v>
      </c>
      <c r="FA145" s="74">
        <f t="shared" si="841"/>
        <v>35.875562953143685</v>
      </c>
      <c r="FB145" s="74">
        <f t="shared" si="842"/>
        <v>27.287063800641324</v>
      </c>
      <c r="FC145" s="74">
        <f t="shared" si="843"/>
        <v>20.713944249097228</v>
      </c>
      <c r="FD145" s="74">
        <f t="shared" si="844"/>
        <v>15.694817141674642</v>
      </c>
      <c r="FE145" s="74">
        <f t="shared" si="845"/>
        <v>11.870665125488529</v>
      </c>
      <c r="FF145" s="74">
        <f t="shared" si="846"/>
        <v>8.9630428237879656</v>
      </c>
      <c r="FG145" s="74">
        <f t="shared" si="847"/>
        <v>6.7566635061409501</v>
      </c>
      <c r="FH145" s="74">
        <f t="shared" si="848"/>
        <v>20.250804944390758</v>
      </c>
      <c r="FI145" s="102">
        <f t="shared" ca="1" si="711"/>
        <v>1264437.6481791092</v>
      </c>
      <c r="FJ145" s="62"/>
      <c r="FK145" s="103">
        <f t="shared" ca="1" si="852"/>
        <v>2.4910021909588043E-3</v>
      </c>
      <c r="FL145" s="103">
        <f t="shared" ca="1" si="852"/>
        <v>1.8735684290110018E-3</v>
      </c>
      <c r="FM145" s="103">
        <f t="shared" ca="1" si="852"/>
        <v>2.9413104364254539E-3</v>
      </c>
      <c r="FN145" s="103">
        <f t="shared" ca="1" si="852"/>
        <v>4.4181019367597208E-3</v>
      </c>
      <c r="FO145" s="103">
        <f t="shared" ca="1" si="852"/>
        <v>6.3696353240296263E-3</v>
      </c>
      <c r="FP145" s="103">
        <f t="shared" ca="1" si="852"/>
        <v>8.8392685367932964E-3</v>
      </c>
      <c r="FQ145" s="103">
        <f t="shared" ca="1" si="852"/>
        <v>1.1837821581837531E-2</v>
      </c>
      <c r="FR145" s="103">
        <f t="shared" ca="1" si="852"/>
        <v>1.5336106860442957E-2</v>
      </c>
      <c r="FS145" s="103">
        <f t="shared" ca="1" si="851"/>
        <v>1.9261672798319394E-2</v>
      </c>
      <c r="FT145" s="103">
        <f t="shared" ca="1" si="851"/>
        <v>2.3500571861970063E-2</v>
      </c>
      <c r="FU145" s="103">
        <f t="shared" ca="1" si="851"/>
        <v>2.7904134906947545E-2</v>
      </c>
      <c r="FV145" s="103">
        <f t="shared" ca="1" si="851"/>
        <v>3.2299927158769344E-2</v>
      </c>
      <c r="FW145" s="103">
        <f t="shared" ca="1" si="851"/>
        <v>3.6505439043387954E-2</v>
      </c>
      <c r="FX145" s="103">
        <f t="shared" ca="1" si="631"/>
        <v>4.0342731828103821E-2</v>
      </c>
      <c r="FY145" s="103">
        <f t="shared" ca="1" si="631"/>
        <v>4.3652244304899439E-2</v>
      </c>
      <c r="FZ145" s="103">
        <f t="shared" ca="1" si="631"/>
        <v>4.6304234873092515E-2</v>
      </c>
      <c r="GA145" s="103">
        <f t="shared" ca="1" si="631"/>
        <v>4.8206797610048785E-2</v>
      </c>
      <c r="GB145" s="103">
        <f t="shared" ca="1" si="631"/>
        <v>4.9309944340879514E-2</v>
      </c>
      <c r="GC145" s="103">
        <f t="shared" ca="1" si="631"/>
        <v>4.9605784731586861E-2</v>
      </c>
      <c r="GD145" s="103">
        <f t="shared" ca="1" si="631"/>
        <v>4.9125283322333985E-2</v>
      </c>
      <c r="GE145" s="103">
        <f t="shared" ca="1" si="631"/>
        <v>4.7932378724233865E-2</v>
      </c>
      <c r="GF145" s="103">
        <f t="shared" ca="1" si="631"/>
        <v>4.6116401376310595E-2</v>
      </c>
      <c r="GG145" s="103">
        <f t="shared" ca="1" si="631"/>
        <v>4.3783734957824193E-2</v>
      </c>
      <c r="GH145" s="103">
        <f t="shared" ca="1" si="631"/>
        <v>4.1049563541912158E-2</v>
      </c>
      <c r="GI145" s="103">
        <f t="shared" ca="1" si="631"/>
        <v>3.8030371011074558E-2</v>
      </c>
      <c r="GJ145" s="103">
        <f t="shared" ca="1" si="631"/>
        <v>3.4837650326094115E-2</v>
      </c>
      <c r="GK145" s="103">
        <f t="shared" ca="1" si="631"/>
        <v>3.1573071297994484E-2</v>
      </c>
      <c r="GL145" s="103">
        <f t="shared" ca="1" si="631"/>
        <v>2.8325170891667657E-2</v>
      </c>
      <c r="GM145" s="103">
        <f t="shared" ca="1" si="631"/>
        <v>2.5167484311080859E-2</v>
      </c>
      <c r="GN145" s="103">
        <f t="shared" ca="1" si="712"/>
        <v>2.2157933819240704E-2</v>
      </c>
      <c r="GO145" s="103">
        <f t="shared" ca="1" si="712"/>
        <v>1.9339234127182536E-2</v>
      </c>
      <c r="GP145" s="103">
        <f t="shared" ca="1" si="712"/>
        <v>1.6740052299040197E-2</v>
      </c>
      <c r="GQ145" s="103">
        <f t="shared" ca="1" si="712"/>
        <v>1.4376668070827832E-2</v>
      </c>
      <c r="GR145" s="103">
        <f t="shared" ca="1" si="712"/>
        <v>1.2254908227100077E-2</v>
      </c>
      <c r="GS145" s="103">
        <f t="shared" ca="1" si="849"/>
        <v>1.0372167816230187E-2</v>
      </c>
      <c r="GT145" s="103">
        <f t="shared" ca="1" si="849"/>
        <v>8.719374511919625E-3</v>
      </c>
      <c r="GU145" s="103">
        <f t="shared" ca="1" si="849"/>
        <v>7.2827950849714317E-3</v>
      </c>
      <c r="GV145" s="103">
        <f t="shared" ca="1" si="849"/>
        <v>6.0456212209026895E-3</v>
      </c>
      <c r="GW145" s="103">
        <f t="shared" ca="1" si="849"/>
        <v>4.9893038357041756E-3</v>
      </c>
      <c r="GX145" s="103">
        <f t="shared" ca="1" si="849"/>
        <v>4.0946298679759314E-3</v>
      </c>
      <c r="GY145" s="103">
        <f t="shared" ca="1" si="849"/>
        <v>3.3425534181951177E-3</v>
      </c>
      <c r="GZ145" s="103">
        <f t="shared" ca="1" si="849"/>
        <v>2.7148047963648798E-3</v>
      </c>
      <c r="HA145" s="103">
        <f t="shared" ca="1" si="849"/>
        <v>2.1943075655855861E-3</v>
      </c>
      <c r="HB145" s="103">
        <f t="shared" ca="1" si="849"/>
        <v>1.7654361706364041E-3</v>
      </c>
      <c r="HC145" s="103">
        <f t="shared" ca="1" si="849"/>
        <v>1.4141463170141983E-3</v>
      </c>
      <c r="HD145" s="103">
        <f t="shared" ca="1" si="849"/>
        <v>1.1280078897097929E-3</v>
      </c>
      <c r="HE145" s="103">
        <f t="shared" ca="1" si="849"/>
        <v>8.9616667547598493E-4</v>
      </c>
      <c r="HF145" s="103">
        <f t="shared" ca="1" si="635"/>
        <v>7.09257099868688E-4</v>
      </c>
      <c r="HG145" s="103">
        <f t="shared" ca="1" si="635"/>
        <v>5.5928406289484955E-4</v>
      </c>
      <c r="HH145" s="103">
        <f t="shared" ca="1" si="634"/>
        <v>4.39488058254556E-4</v>
      </c>
      <c r="HI145" s="103">
        <f t="shared" ca="1" si="634"/>
        <v>3.4420427368220285E-4</v>
      </c>
      <c r="HJ145" s="103">
        <f t="shared" ca="1" si="634"/>
        <v>2.6872338387196059E-4</v>
      </c>
      <c r="HK145" s="103">
        <f t="shared" ca="1" si="634"/>
        <v>2.0915928619558166E-4</v>
      </c>
      <c r="HL145" s="103">
        <f t="shared" ca="1" si="853"/>
        <v>1.6232707144858704E-4</v>
      </c>
      <c r="HM145" s="103">
        <f t="shared" ca="1" si="853"/>
        <v>1.2563301859447326E-4</v>
      </c>
      <c r="HN145" s="103">
        <f t="shared" ca="1" si="853"/>
        <v>9.6977291627053984E-5</v>
      </c>
      <c r="HO145" s="103">
        <f t="shared" ca="1" si="853"/>
        <v>7.4669231653889985E-5</v>
      </c>
      <c r="HP145" s="103">
        <f t="shared" ca="1" si="853"/>
        <v>5.7354613625770801E-5</v>
      </c>
      <c r="HQ145" s="103">
        <f t="shared" ca="1" si="853"/>
        <v>4.3953916208483462E-5</v>
      </c>
      <c r="HR145" s="103">
        <f t="shared" ca="1" si="853"/>
        <v>3.361048431649307E-5</v>
      </c>
      <c r="HS145" s="103">
        <f t="shared" ca="1" si="853"/>
        <v>2.5647404486184317E-5</v>
      </c>
      <c r="HT145" s="103">
        <f t="shared" ca="1" si="853"/>
        <v>1.9531929489002852E-5</v>
      </c>
      <c r="HU145" s="103">
        <f t="shared" ca="1" si="629"/>
        <v>1.4846353754482963E-5</v>
      </c>
      <c r="HV145" s="103">
        <f t="shared" ca="1" si="629"/>
        <v>1.1264335223248883E-5</v>
      </c>
      <c r="HW145" s="103">
        <f t="shared" ca="1" si="629"/>
        <v>8.5317674907159408E-6</v>
      </c>
      <c r="HX145" s="103">
        <f t="shared" ca="1" si="629"/>
        <v>6.4514182445130109E-6</v>
      </c>
      <c r="HY145" s="103">
        <f t="shared" ca="1" si="629"/>
        <v>1.9564770202373804E-5</v>
      </c>
      <c r="HZ145" s="104">
        <f t="shared" ca="1" si="850"/>
        <v>0.72242646280134437</v>
      </c>
      <c r="IA145" s="105">
        <f t="shared" ca="1" si="713"/>
        <v>2.8777836052514753E-3</v>
      </c>
      <c r="IB145" s="105">
        <f t="shared" ca="1" si="714"/>
        <v>2.124796808553825E-3</v>
      </c>
      <c r="IC145" s="105">
        <f t="shared" ca="1" si="715"/>
        <v>3.3076775616164619E-3</v>
      </c>
      <c r="ID145" s="105">
        <f t="shared" ca="1" si="716"/>
        <v>4.927767164290245E-3</v>
      </c>
      <c r="IE145" s="105">
        <f t="shared" ca="1" si="717"/>
        <v>7.047804199114425E-3</v>
      </c>
      <c r="IF145" s="105">
        <f t="shared" ca="1" si="718"/>
        <v>9.7043941854760944E-3</v>
      </c>
      <c r="IG145" s="105">
        <f t="shared" ca="1" si="719"/>
        <v>1.2897942884507812E-2</v>
      </c>
      <c r="IH145" s="105">
        <f t="shared" ca="1" si="720"/>
        <v>1.6585938901303839E-2</v>
      </c>
      <c r="II145" s="105">
        <f t="shared" ca="1" si="721"/>
        <v>2.0680984343557283E-2</v>
      </c>
      <c r="IJ145" s="105">
        <f t="shared" ca="1" si="722"/>
        <v>2.3536244530733278E-2</v>
      </c>
      <c r="IK145" s="105">
        <f t="shared" ca="1" si="723"/>
        <v>2.9543682921295569E-2</v>
      </c>
      <c r="IL145" s="105">
        <f t="shared" ca="1" si="724"/>
        <v>3.3967058528178044E-2</v>
      </c>
      <c r="IM145" s="105">
        <f t="shared" ca="1" si="725"/>
        <v>3.8136226089063259E-2</v>
      </c>
      <c r="IN145" s="105">
        <f t="shared" ca="1" si="726"/>
        <v>4.1872600838925043E-2</v>
      </c>
      <c r="IO145" s="105">
        <f t="shared" ca="1" si="727"/>
        <v>4.5020878473626631E-2</v>
      </c>
      <c r="IP145" s="105">
        <f t="shared" ca="1" si="728"/>
        <v>4.7459894091325984E-2</v>
      </c>
      <c r="IQ145" s="105">
        <f t="shared" ca="1" si="729"/>
        <v>4.9109634318804565E-2</v>
      </c>
      <c r="IR145" s="105">
        <f t="shared" ca="1" si="730"/>
        <v>4.9934064250632661E-2</v>
      </c>
      <c r="IS145" s="105">
        <f t="shared" ca="1" si="731"/>
        <v>4.9939980542816377E-2</v>
      </c>
      <c r="IT145" s="105">
        <f t="shared" ca="1" si="732"/>
        <v>4.9172530137698636E-2</v>
      </c>
      <c r="IU145" s="105">
        <f t="shared" ca="1" si="733"/>
        <v>4.7708302046237903E-2</v>
      </c>
      <c r="IV145" s="105">
        <f t="shared" ca="1" si="734"/>
        <v>4.5647003031169663E-2</v>
      </c>
      <c r="IW145" s="105">
        <f t="shared" ca="1" si="735"/>
        <v>4.3102688891453869E-2</v>
      </c>
      <c r="IX145" s="105">
        <f t="shared" ca="1" si="736"/>
        <v>4.0195379107860058E-2</v>
      </c>
      <c r="IY145" s="105">
        <f t="shared" ca="1" si="737"/>
        <v>3.7043677128439097E-2</v>
      </c>
      <c r="IZ145" s="105">
        <f t="shared" ca="1" si="738"/>
        <v>3.3758792084850525E-2</v>
      </c>
      <c r="JA145" s="105">
        <f t="shared" ca="1" si="739"/>
        <v>3.0440142742835588E-2</v>
      </c>
      <c r="JB145" s="105">
        <f t="shared" ca="1" si="740"/>
        <v>2.7172543084201996E-2</v>
      </c>
      <c r="JC145" s="105">
        <f t="shared" ca="1" si="741"/>
        <v>2.402483272034538E-2</v>
      </c>
      <c r="JD145" s="105">
        <f t="shared" ca="1" si="742"/>
        <v>2.1049727077426191E-2</v>
      </c>
      <c r="JE145" s="105">
        <f t="shared" ca="1" si="743"/>
        <v>1.828461816359099E-2</v>
      </c>
      <c r="JF145" s="105">
        <f t="shared" ca="1" si="744"/>
        <v>1.5753048910194134E-2</v>
      </c>
      <c r="JG145" s="105">
        <f t="shared" ca="1" si="745"/>
        <v>1.346660298928487E-2</v>
      </c>
      <c r="JH145" s="105">
        <f t="shared" ca="1" si="746"/>
        <v>1.1426988039143684E-2</v>
      </c>
      <c r="JI145" s="105">
        <f t="shared" ca="1" si="747"/>
        <v>9.6281348959888925E-3</v>
      </c>
      <c r="JJ145" s="105">
        <f t="shared" ca="1" si="748"/>
        <v>8.0581819957538155E-3</v>
      </c>
      <c r="JK145" s="105">
        <f t="shared" ca="1" si="749"/>
        <v>6.7012577702136164E-3</v>
      </c>
      <c r="JL145" s="105">
        <f t="shared" ca="1" si="750"/>
        <v>5.5390116322994844E-3</v>
      </c>
      <c r="JM145" s="105">
        <f t="shared" ca="1" si="751"/>
        <v>4.5518745732265383E-3</v>
      </c>
      <c r="JN145" s="105">
        <f t="shared" ca="1" si="752"/>
        <v>3.7200531927044254E-3</v>
      </c>
      <c r="JO145" s="105">
        <f t="shared" ca="1" si="753"/>
        <v>3.0242766657066098E-3</v>
      </c>
      <c r="JP145" s="105">
        <f t="shared" ca="1" si="754"/>
        <v>2.4463257015199056E-3</v>
      </c>
      <c r="JQ145" s="105">
        <f t="shared" ca="1" si="755"/>
        <v>1.9693771735275522E-3</v>
      </c>
      <c r="JR145" s="105">
        <f t="shared" ca="1" si="756"/>
        <v>1.5781990165108968E-3</v>
      </c>
      <c r="JS145" s="105">
        <f t="shared" ca="1" si="757"/>
        <v>1.2592283288024515E-3</v>
      </c>
      <c r="JT145" s="105">
        <f t="shared" ca="1" si="758"/>
        <v>1.000562338531643E-3</v>
      </c>
      <c r="JU145" s="105">
        <f t="shared" ca="1" si="759"/>
        <v>7.9188776125089068E-4</v>
      </c>
      <c r="JV145" s="105">
        <f t="shared" ca="1" si="760"/>
        <v>6.2436966208782722E-4</v>
      </c>
      <c r="JW145" s="105">
        <f t="shared" ca="1" si="761"/>
        <v>4.9051663728085708E-4</v>
      </c>
      <c r="JX145" s="105">
        <f t="shared" ca="1" si="762"/>
        <v>3.840352000062445E-4</v>
      </c>
      <c r="JY145" s="105">
        <f t="shared" ca="1" si="763"/>
        <v>2.9968283190769839E-4</v>
      </c>
      <c r="JZ145" s="105">
        <f t="shared" ca="1" si="764"/>
        <v>2.3312629812959098E-4</v>
      </c>
      <c r="KA145" s="105">
        <f t="shared" ca="1" si="765"/>
        <v>1.8080951482587316E-4</v>
      </c>
      <c r="KB145" s="105">
        <f t="shared" ca="1" si="766"/>
        <v>1.3983346190885702E-4</v>
      </c>
      <c r="KC145" s="105">
        <f t="shared" ca="1" si="767"/>
        <v>1.0784928747535258E-4</v>
      </c>
      <c r="KD145" s="105">
        <f t="shared" ca="1" si="768"/>
        <v>8.2964782833769353E-5</v>
      </c>
      <c r="KE145" s="105">
        <f t="shared" ca="1" si="769"/>
        <v>6.3663747050164002E-5</v>
      </c>
      <c r="KF145" s="105">
        <f t="shared" ca="1" si="770"/>
        <v>4.8737341227693336E-5</v>
      </c>
      <c r="KG145" s="105">
        <f t="shared" ca="1" si="771"/>
        <v>3.7226297015158649E-5</v>
      </c>
      <c r="KH145" s="105">
        <f t="shared" ca="1" si="772"/>
        <v>2.8372741830969166E-5</v>
      </c>
      <c r="KI145" s="105">
        <f t="shared" ca="1" si="773"/>
        <v>2.1580394920964955E-5</v>
      </c>
      <c r="KJ145" s="105">
        <f t="shared" ca="1" si="774"/>
        <v>1.6381942026897851E-5</v>
      </c>
      <c r="KK145" s="105">
        <f t="shared" ca="1" si="775"/>
        <v>1.2412488005459524E-5</v>
      </c>
      <c r="KL145" s="105">
        <f t="shared" ca="1" si="776"/>
        <v>9.3880984503927345E-6</v>
      </c>
      <c r="KM145" s="105">
        <f t="shared" ca="1" si="777"/>
        <v>7.0885605444408114E-6</v>
      </c>
      <c r="KN145" s="105">
        <f t="shared" ca="1" si="778"/>
        <v>5.3436114591107624E-6</v>
      </c>
      <c r="KO145" s="105">
        <f t="shared" ca="1" si="779"/>
        <v>1.6015661170444845E-5</v>
      </c>
      <c r="KP145" s="102"/>
      <c r="KQ145" s="106">
        <f t="shared" ca="1" si="780"/>
        <v>0.70776821896450648</v>
      </c>
      <c r="KR145" s="107">
        <f t="shared" ca="1" si="781"/>
        <v>0.24845506541806786</v>
      </c>
    </row>
    <row r="146" spans="1:304" s="63" customFormat="1" ht="15.5" x14ac:dyDescent="0.35">
      <c r="A146" s="62"/>
      <c r="B146" s="67" t="s">
        <v>248</v>
      </c>
      <c r="C146" s="95">
        <f t="shared" si="782"/>
        <v>1240715</v>
      </c>
      <c r="D146" s="75">
        <f ca="1">'Stochastic inputs'!H167</f>
        <v>27.104137000000001</v>
      </c>
      <c r="E146" s="75">
        <v>4.1352419999999999</v>
      </c>
      <c r="F146" s="96">
        <v>26.914408041000002</v>
      </c>
      <c r="G146" s="96">
        <v>4.1062953059999998</v>
      </c>
      <c r="H146" s="97">
        <f t="shared" ca="1" si="636"/>
        <v>3.2881811652496529</v>
      </c>
      <c r="I146" s="97">
        <f t="shared" ca="1" si="637"/>
        <v>0.15169184428770846</v>
      </c>
      <c r="J146" s="98">
        <f t="shared" si="638"/>
        <v>3.2811565503126885</v>
      </c>
      <c r="K146" s="98">
        <f t="shared" si="639"/>
        <v>0.15169184428770846</v>
      </c>
      <c r="L146" s="98"/>
      <c r="M146" s="99">
        <v>1389842</v>
      </c>
      <c r="N146" s="98"/>
      <c r="O146" s="97">
        <f t="shared" ca="1" si="640"/>
        <v>3.2881811652496529</v>
      </c>
      <c r="P146" s="97">
        <f t="shared" ca="1" si="640"/>
        <v>0.15169184428770846</v>
      </c>
      <c r="Q146" s="99">
        <v>1240715</v>
      </c>
      <c r="R146" s="100">
        <v>1259109</v>
      </c>
      <c r="S146" s="99">
        <v>1278585</v>
      </c>
      <c r="T146" s="100">
        <v>1294995</v>
      </c>
      <c r="U146" s="99">
        <v>1307363</v>
      </c>
      <c r="V146" s="100">
        <v>1317825</v>
      </c>
      <c r="W146" s="99">
        <v>1328826</v>
      </c>
      <c r="X146" s="100">
        <v>1338628</v>
      </c>
      <c r="Y146" s="99">
        <v>1357265</v>
      </c>
      <c r="Z146" s="100">
        <v>1389842</v>
      </c>
      <c r="AA146" s="98"/>
      <c r="AB146" s="98">
        <f t="shared" si="641"/>
        <v>3.2811565503126885</v>
      </c>
      <c r="AC146" s="98">
        <f t="shared" si="641"/>
        <v>0.15169184428770846</v>
      </c>
      <c r="AD146" s="101">
        <f t="shared" ca="1" si="642"/>
        <v>3090.6237833554515</v>
      </c>
      <c r="AE146" s="101">
        <f t="shared" ca="1" si="643"/>
        <v>2324.5644534003836</v>
      </c>
      <c r="AF146" s="101">
        <f t="shared" ca="1" si="644"/>
        <v>3649.3279781296046</v>
      </c>
      <c r="AG146" s="101">
        <f t="shared" ca="1" si="645"/>
        <v>5481.6053444668341</v>
      </c>
      <c r="AH146" s="101">
        <f t="shared" ca="1" si="646"/>
        <v>7902.9020910534136</v>
      </c>
      <c r="AI146" s="101">
        <f t="shared" ca="1" si="647"/>
        <v>10967.013062627488</v>
      </c>
      <c r="AJ146" s="101">
        <f t="shared" ca="1" si="648"/>
        <v>14687.362803909544</v>
      </c>
      <c r="AK146" s="101">
        <f t="shared" ca="1" si="649"/>
        <v>19027.737823354473</v>
      </c>
      <c r="AL146" s="101">
        <f t="shared" ca="1" si="650"/>
        <v>23898.246365966832</v>
      </c>
      <c r="AM146" s="101">
        <f t="shared" ca="1" si="651"/>
        <v>29157.51201772417</v>
      </c>
      <c r="AN146" s="101">
        <f t="shared" ca="1" si="652"/>
        <v>34621.078741073405</v>
      </c>
      <c r="AO146" s="101">
        <f t="shared" ca="1" si="653"/>
        <v>40075.004124792482</v>
      </c>
      <c r="AP146" s="101">
        <f t="shared" ca="1" si="654"/>
        <v>45292.845802717056</v>
      </c>
      <c r="AQ146" s="101">
        <f t="shared" ca="1" si="655"/>
        <v>50053.832520105803</v>
      </c>
      <c r="AR146" s="101">
        <f t="shared" ca="1" si="656"/>
        <v>54159.994292753283</v>
      </c>
      <c r="AS146" s="101">
        <f t="shared" ca="1" si="657"/>
        <v>57450.358770568942</v>
      </c>
      <c r="AT146" s="101">
        <f t="shared" ca="1" si="658"/>
        <v>59810.896896751641</v>
      </c>
      <c r="AU146" s="101">
        <f t="shared" ca="1" si="659"/>
        <v>61179.587592894291</v>
      </c>
      <c r="AV146" s="101">
        <f t="shared" ca="1" si="660"/>
        <v>61546.641203250758</v>
      </c>
      <c r="AW146" s="101">
        <f t="shared" ca="1" si="661"/>
        <v>60950.475897269578</v>
      </c>
      <c r="AX146" s="101">
        <f t="shared" ca="1" si="662"/>
        <v>59470.421268837788</v>
      </c>
      <c r="AY146" s="101">
        <f t="shared" ca="1" si="663"/>
        <v>57217.310933609166</v>
      </c>
      <c r="AZ146" s="101">
        <f t="shared" ca="1" si="664"/>
        <v>54323.136718196816</v>
      </c>
      <c r="BA146" s="101">
        <f t="shared" ca="1" si="665"/>
        <v>50930.80922990352</v>
      </c>
      <c r="BB146" s="101">
        <f t="shared" ca="1" si="666"/>
        <v>47184.851769005341</v>
      </c>
      <c r="BC146" s="101">
        <f t="shared" ca="1" si="667"/>
        <v>43223.595324339833</v>
      </c>
      <c r="BD146" s="101">
        <f t="shared" ca="1" si="668"/>
        <v>39173.183155491206</v>
      </c>
      <c r="BE146" s="101">
        <f t="shared" ca="1" si="669"/>
        <v>35143.464402855418</v>
      </c>
      <c r="BF146" s="101">
        <f t="shared" ca="1" si="670"/>
        <v>31225.67529702267</v>
      </c>
      <c r="BG146" s="101">
        <f t="shared" ca="1" si="671"/>
        <v>27491.680858539217</v>
      </c>
      <c r="BH146" s="101">
        <f t="shared" ca="1" si="672"/>
        <v>23994.477870107268</v>
      </c>
      <c r="BI146" s="101">
        <f t="shared" ca="1" si="673"/>
        <v>20769.633988203645</v>
      </c>
      <c r="BJ146" s="101">
        <f t="shared" ca="1" si="674"/>
        <v>17837.347725497144</v>
      </c>
      <c r="BK146" s="101">
        <f t="shared" ca="1" si="675"/>
        <v>15204.848460986463</v>
      </c>
      <c r="BL146" s="101">
        <f t="shared" ca="1" si="676"/>
        <v>12868.904192114031</v>
      </c>
      <c r="BM146" s="101">
        <f t="shared" ca="1" si="677"/>
        <v>10818.25874755635</v>
      </c>
      <c r="BN146" s="101">
        <f t="shared" ca="1" si="678"/>
        <v>9035.8731038503247</v>
      </c>
      <c r="BO146" s="101">
        <f t="shared" ca="1" si="679"/>
        <v>7500.8929330922765</v>
      </c>
      <c r="BP146" s="101">
        <f t="shared" ca="1" si="680"/>
        <v>6190.3041085157029</v>
      </c>
      <c r="BQ146" s="101">
        <f t="shared" ca="1" si="681"/>
        <v>5080.2686966457559</v>
      </c>
      <c r="BR146" s="101">
        <f t="shared" ca="1" si="682"/>
        <v>4147.1561642559527</v>
      </c>
      <c r="BS146" s="101">
        <f t="shared" ca="1" si="683"/>
        <v>3368.2990329218496</v>
      </c>
      <c r="BT146" s="101">
        <f t="shared" ca="1" si="684"/>
        <v>2722.5103112355187</v>
      </c>
      <c r="BU146" s="101">
        <f t="shared" ca="1" si="685"/>
        <v>2190.403138451145</v>
      </c>
      <c r="BV146" s="101">
        <f t="shared" ca="1" si="686"/>
        <v>1754.5525477142703</v>
      </c>
      <c r="BW146" s="101">
        <f t="shared" ca="1" si="687"/>
        <v>1399.5363088812849</v>
      </c>
      <c r="BX146" s="101">
        <f t="shared" ca="1" si="688"/>
        <v>1111.8874367631861</v>
      </c>
      <c r="BY146" s="101">
        <f t="shared" ca="1" si="689"/>
        <v>879.98592266357866</v>
      </c>
      <c r="BZ146" s="101">
        <f t="shared" ca="1" si="690"/>
        <v>693.91212609458285</v>
      </c>
      <c r="CA146" s="101">
        <f t="shared" ca="1" si="691"/>
        <v>545.27942619730106</v>
      </c>
      <c r="CB146" s="101">
        <f t="shared" ca="1" si="692"/>
        <v>427.05940542161403</v>
      </c>
      <c r="CC146" s="101">
        <f t="shared" ca="1" si="693"/>
        <v>333.40913322069946</v>
      </c>
      <c r="CD146" s="101">
        <f t="shared" ca="1" si="694"/>
        <v>259.50706377215096</v>
      </c>
      <c r="CE146" s="101">
        <f t="shared" ca="1" si="695"/>
        <v>201.40163245233353</v>
      </c>
      <c r="CF146" s="101">
        <f t="shared" ca="1" si="696"/>
        <v>155.87477066544179</v>
      </c>
      <c r="CG146" s="101">
        <f t="shared" ca="1" si="697"/>
        <v>120.32118038106022</v>
      </c>
      <c r="CH146" s="101">
        <f t="shared" ca="1" si="698"/>
        <v>92.643235751456061</v>
      </c>
      <c r="CI146" s="101">
        <f t="shared" ca="1" si="699"/>
        <v>71.160729444698177</v>
      </c>
      <c r="CJ146" s="101">
        <f t="shared" ca="1" si="700"/>
        <v>54.534283148608523</v>
      </c>
      <c r="CK146" s="101">
        <f t="shared" ca="1" si="701"/>
        <v>41.701032048737673</v>
      </c>
      <c r="CL146" s="101">
        <f t="shared" ca="1" si="702"/>
        <v>31.821119457076154</v>
      </c>
      <c r="CM146" s="101">
        <f t="shared" ca="1" si="703"/>
        <v>24.233557895948159</v>
      </c>
      <c r="CN146" s="101">
        <f t="shared" ca="1" si="704"/>
        <v>18.420093798493319</v>
      </c>
      <c r="CO146" s="101">
        <f t="shared" ca="1" si="705"/>
        <v>13.975829676513232</v>
      </c>
      <c r="CP146" s="101">
        <f t="shared" ca="1" si="706"/>
        <v>10.585491902243621</v>
      </c>
      <c r="CQ146" s="101">
        <f t="shared" ca="1" si="707"/>
        <v>8.0043713872409565</v>
      </c>
      <c r="CR146" s="101">
        <f t="shared" ca="1" si="708"/>
        <v>24.274303861638202</v>
      </c>
      <c r="CS146" s="102">
        <f t="shared" ca="1" si="709"/>
        <v>1240714.9999999991</v>
      </c>
      <c r="CT146" s="74">
        <f t="shared" si="783"/>
        <v>3565.09764949809</v>
      </c>
      <c r="CU146" s="74">
        <f t="shared" si="784"/>
        <v>2632.2716183430107</v>
      </c>
      <c r="CV146" s="74">
        <f t="shared" si="785"/>
        <v>4097.6651193292073</v>
      </c>
      <c r="CW146" s="74">
        <f t="shared" si="786"/>
        <v>6104.688032354622</v>
      </c>
      <c r="CX146" s="74">
        <f t="shared" si="787"/>
        <v>8731.0630787299779</v>
      </c>
      <c r="CY146" s="74">
        <f t="shared" si="788"/>
        <v>12022.138439217528</v>
      </c>
      <c r="CZ146" s="74">
        <f t="shared" si="789"/>
        <v>15978.416784712079</v>
      </c>
      <c r="DA146" s="74">
        <f t="shared" si="790"/>
        <v>20547.233532032762</v>
      </c>
      <c r="DB146" s="74">
        <f t="shared" si="791"/>
        <v>25620.317155875935</v>
      </c>
      <c r="DC146" s="74">
        <f t="shared" ca="1" si="710"/>
        <v>29157.51201772417</v>
      </c>
      <c r="DD146" s="74">
        <f t="shared" si="792"/>
        <v>36599.734027264974</v>
      </c>
      <c r="DE146" s="74">
        <f t="shared" si="793"/>
        <v>42079.564390523257</v>
      </c>
      <c r="DF146" s="74">
        <f t="shared" si="794"/>
        <v>47244.473053062073</v>
      </c>
      <c r="DG146" s="74">
        <f t="shared" si="795"/>
        <v>51873.223044572384</v>
      </c>
      <c r="DH146" s="74">
        <f t="shared" si="796"/>
        <v>55773.418033160218</v>
      </c>
      <c r="DI146" s="74">
        <f t="shared" si="797"/>
        <v>58794.954756728162</v>
      </c>
      <c r="DJ146" s="74">
        <f t="shared" si="798"/>
        <v>60838.709887076948</v>
      </c>
      <c r="DK146" s="74">
        <f t="shared" si="799"/>
        <v>61860.042139708006</v>
      </c>
      <c r="DL146" s="74">
        <f t="shared" si="800"/>
        <v>61867.371446650832</v>
      </c>
      <c r="DM146" s="74">
        <f t="shared" si="801"/>
        <v>60916.627398210636</v>
      </c>
      <c r="DN146" s="74">
        <f t="shared" si="802"/>
        <v>59102.691104435842</v>
      </c>
      <c r="DO146" s="74">
        <f t="shared" si="803"/>
        <v>56549.082744126084</v>
      </c>
      <c r="DP146" s="74">
        <f t="shared" si="804"/>
        <v>53397.098577376033</v>
      </c>
      <c r="DQ146" s="74">
        <f t="shared" si="805"/>
        <v>49795.422879127218</v>
      </c>
      <c r="DR146" s="74">
        <f t="shared" si="806"/>
        <v>45890.985694118557</v>
      </c>
      <c r="DS146" s="74">
        <f t="shared" si="807"/>
        <v>41821.556732747544</v>
      </c>
      <c r="DT146" s="74">
        <f t="shared" si="808"/>
        <v>37710.299393197878</v>
      </c>
      <c r="DU146" s="74">
        <f t="shared" si="809"/>
        <v>33662.284163269775</v>
      </c>
      <c r="DV146" s="74">
        <f t="shared" si="810"/>
        <v>29762.791929382583</v>
      </c>
      <c r="DW146" s="74">
        <f t="shared" si="811"/>
        <v>26077.12838080147</v>
      </c>
      <c r="DX146" s="74">
        <f t="shared" si="812"/>
        <v>22651.616027707547</v>
      </c>
      <c r="DY146" s="74">
        <f t="shared" si="813"/>
        <v>19515.420665986421</v>
      </c>
      <c r="DZ146" s="74">
        <f t="shared" si="814"/>
        <v>16682.892548353408</v>
      </c>
      <c r="EA146" s="74">
        <f t="shared" si="815"/>
        <v>14156.147156045115</v>
      </c>
      <c r="EB146" s="74">
        <f t="shared" si="816"/>
        <v>11927.665799507196</v>
      </c>
      <c r="EC146" s="74">
        <f t="shared" si="817"/>
        <v>9982.75396380241</v>
      </c>
      <c r="ED146" s="74">
        <f t="shared" si="818"/>
        <v>8301.7494024474054</v>
      </c>
      <c r="EE146" s="74">
        <f t="shared" si="819"/>
        <v>6861.9187748579398</v>
      </c>
      <c r="EF146" s="74">
        <f t="shared" si="820"/>
        <v>5639.0193175772092</v>
      </c>
      <c r="EG146" s="74">
        <f t="shared" si="821"/>
        <v>4608.5302832071275</v>
      </c>
      <c r="EH146" s="74">
        <f t="shared" si="822"/>
        <v>3746.578308621778</v>
      </c>
      <c r="EI146" s="74">
        <f t="shared" si="823"/>
        <v>3030.5927076936223</v>
      </c>
      <c r="EJ146" s="74">
        <f t="shared" si="824"/>
        <v>2439.7324105627931</v>
      </c>
      <c r="EK146" s="74">
        <f t="shared" si="825"/>
        <v>1955.1274091408027</v>
      </c>
      <c r="EL146" s="74">
        <f t="shared" si="826"/>
        <v>1559.9755127532364</v>
      </c>
      <c r="EM146" s="74">
        <f t="shared" si="827"/>
        <v>1239.5311568132174</v>
      </c>
      <c r="EN146" s="74">
        <f t="shared" si="828"/>
        <v>981.01788861054865</v>
      </c>
      <c r="EO146" s="74">
        <f t="shared" si="829"/>
        <v>773.49068591024786</v>
      </c>
      <c r="EP146" s="74">
        <f t="shared" si="830"/>
        <v>607.66893918588335</v>
      </c>
      <c r="EQ146" s="74">
        <f t="shared" si="831"/>
        <v>475.75605975667173</v>
      </c>
      <c r="ER146" s="74">
        <f t="shared" si="832"/>
        <v>371.25743495077859</v>
      </c>
      <c r="ES146" s="74">
        <f t="shared" si="833"/>
        <v>288.80490387857651</v>
      </c>
      <c r="ET146" s="74">
        <f t="shared" si="834"/>
        <v>223.99306714247601</v>
      </c>
      <c r="EU146" s="74">
        <f t="shared" si="835"/>
        <v>173.23051860561409</v>
      </c>
      <c r="EV146" s="74">
        <f t="shared" si="836"/>
        <v>133.60741946572605</v>
      </c>
      <c r="EW146" s="74">
        <f t="shared" si="837"/>
        <v>102.77963629094484</v>
      </c>
      <c r="EX146" s="74">
        <f t="shared" si="838"/>
        <v>78.868847036518943</v>
      </c>
      <c r="EY146" s="74">
        <f t="shared" si="839"/>
        <v>60.377500357068172</v>
      </c>
      <c r="EZ146" s="74">
        <f t="shared" si="840"/>
        <v>46.117221512443251</v>
      </c>
      <c r="FA146" s="74">
        <f t="shared" si="841"/>
        <v>35.14913179254323</v>
      </c>
      <c r="FB146" s="74">
        <f t="shared" si="842"/>
        <v>26.734538020015446</v>
      </c>
      <c r="FC146" s="74">
        <f t="shared" si="843"/>
        <v>20.294515163590258</v>
      </c>
      <c r="FD146" s="74">
        <f t="shared" si="844"/>
        <v>15.377018526318293</v>
      </c>
      <c r="FE146" s="74">
        <f t="shared" si="845"/>
        <v>11.630300366461036</v>
      </c>
      <c r="FF146" s="74">
        <f t="shared" si="846"/>
        <v>8.7815534459209275</v>
      </c>
      <c r="FG146" s="74">
        <f t="shared" si="847"/>
        <v>6.6198502965764545</v>
      </c>
      <c r="FH146" s="74">
        <f t="shared" si="848"/>
        <v>19.840753797372919</v>
      </c>
      <c r="FI146" s="102">
        <f t="shared" ca="1" si="711"/>
        <v>1238834.5124325468</v>
      </c>
      <c r="FJ146" s="62"/>
      <c r="FK146" s="103">
        <f t="shared" ca="1" si="852"/>
        <v>2.4910021909588052E-3</v>
      </c>
      <c r="FL146" s="103">
        <f t="shared" ca="1" si="852"/>
        <v>1.873568429011002E-3</v>
      </c>
      <c r="FM146" s="103">
        <f t="shared" ca="1" si="852"/>
        <v>2.9413104364254543E-3</v>
      </c>
      <c r="FN146" s="103">
        <f t="shared" ca="1" si="852"/>
        <v>4.4181019367597217E-3</v>
      </c>
      <c r="FO146" s="103">
        <f t="shared" ca="1" si="852"/>
        <v>6.369635324029628E-3</v>
      </c>
      <c r="FP146" s="103">
        <f t="shared" ca="1" si="852"/>
        <v>8.8392685367932981E-3</v>
      </c>
      <c r="FQ146" s="103">
        <f t="shared" ca="1" si="852"/>
        <v>1.1837821581837533E-2</v>
      </c>
      <c r="FR146" s="103">
        <f t="shared" ca="1" si="852"/>
        <v>1.533610686044296E-2</v>
      </c>
      <c r="FS146" s="103">
        <f t="shared" ca="1" si="851"/>
        <v>1.9261672798319397E-2</v>
      </c>
      <c r="FT146" s="103">
        <f t="shared" ca="1" si="851"/>
        <v>2.3500571861970066E-2</v>
      </c>
      <c r="FU146" s="103">
        <f t="shared" ca="1" si="851"/>
        <v>2.7904134906947552E-2</v>
      </c>
      <c r="FV146" s="103">
        <f t="shared" ca="1" si="851"/>
        <v>3.2299927158769351E-2</v>
      </c>
      <c r="FW146" s="103">
        <f t="shared" ca="1" si="851"/>
        <v>3.6505439043387961E-2</v>
      </c>
      <c r="FX146" s="103">
        <f t="shared" ca="1" si="631"/>
        <v>4.0342731828103828E-2</v>
      </c>
      <c r="FY146" s="103">
        <f t="shared" ca="1" si="631"/>
        <v>4.3652244304899453E-2</v>
      </c>
      <c r="FZ146" s="103">
        <f t="shared" ca="1" si="631"/>
        <v>4.6304234873092522E-2</v>
      </c>
      <c r="GA146" s="103">
        <f t="shared" ca="1" si="631"/>
        <v>4.8206797610048792E-2</v>
      </c>
      <c r="GB146" s="103">
        <f t="shared" ca="1" si="631"/>
        <v>4.930994434087952E-2</v>
      </c>
      <c r="GC146" s="103">
        <f t="shared" ca="1" si="631"/>
        <v>4.9605784731586867E-2</v>
      </c>
      <c r="GD146" s="103">
        <f t="shared" ca="1" si="631"/>
        <v>4.9125283322333999E-2</v>
      </c>
      <c r="GE146" s="103">
        <f t="shared" ca="1" si="631"/>
        <v>4.7932378724233879E-2</v>
      </c>
      <c r="GF146" s="103">
        <f t="shared" ca="1" si="631"/>
        <v>4.6116401376310602E-2</v>
      </c>
      <c r="GG146" s="103">
        <f t="shared" ca="1" si="631"/>
        <v>4.3783734957824207E-2</v>
      </c>
      <c r="GH146" s="103">
        <f t="shared" ca="1" si="631"/>
        <v>4.1049563541912172E-2</v>
      </c>
      <c r="GI146" s="103">
        <f t="shared" ca="1" si="631"/>
        <v>3.8030371011074565E-2</v>
      </c>
      <c r="GJ146" s="103">
        <f t="shared" ca="1" si="631"/>
        <v>3.4837650326094122E-2</v>
      </c>
      <c r="GK146" s="103">
        <f t="shared" ca="1" si="631"/>
        <v>3.1573071297994491E-2</v>
      </c>
      <c r="GL146" s="103">
        <f t="shared" ca="1" si="631"/>
        <v>2.8325170891667664E-2</v>
      </c>
      <c r="GM146" s="103">
        <f t="shared" ca="1" si="631"/>
        <v>2.5167484311080863E-2</v>
      </c>
      <c r="GN146" s="103">
        <f t="shared" ca="1" si="712"/>
        <v>2.2157933819240711E-2</v>
      </c>
      <c r="GO146" s="103">
        <f t="shared" ca="1" si="712"/>
        <v>1.9339234127182543E-2</v>
      </c>
      <c r="GP146" s="103">
        <f t="shared" ca="1" si="712"/>
        <v>1.6740052299040197E-2</v>
      </c>
      <c r="GQ146" s="103">
        <f t="shared" ca="1" si="712"/>
        <v>1.4376668070827835E-2</v>
      </c>
      <c r="GR146" s="103">
        <f t="shared" ca="1" si="712"/>
        <v>1.2254908227100078E-2</v>
      </c>
      <c r="GS146" s="103">
        <f t="shared" ca="1" si="849"/>
        <v>1.0372167816230191E-2</v>
      </c>
      <c r="GT146" s="103">
        <f t="shared" ca="1" si="849"/>
        <v>8.7193745119196267E-3</v>
      </c>
      <c r="GU146" s="103">
        <f t="shared" ca="1" si="849"/>
        <v>7.2827950849714326E-3</v>
      </c>
      <c r="GV146" s="103">
        <f t="shared" ca="1" si="849"/>
        <v>6.0456212209026913E-3</v>
      </c>
      <c r="GW146" s="103">
        <f t="shared" ca="1" si="849"/>
        <v>4.9893038357041765E-3</v>
      </c>
      <c r="GX146" s="103">
        <f t="shared" ca="1" si="849"/>
        <v>4.0946298679759331E-3</v>
      </c>
      <c r="GY146" s="103">
        <f t="shared" ca="1" si="849"/>
        <v>3.3425534181951181E-3</v>
      </c>
      <c r="GZ146" s="103">
        <f t="shared" ca="1" si="849"/>
        <v>2.7148047963648802E-3</v>
      </c>
      <c r="HA146" s="103">
        <f t="shared" ca="1" si="849"/>
        <v>2.1943075655855861E-3</v>
      </c>
      <c r="HB146" s="103">
        <f t="shared" ca="1" si="849"/>
        <v>1.7654361706364045E-3</v>
      </c>
      <c r="HC146" s="103">
        <f t="shared" ca="1" si="849"/>
        <v>1.4141463170141988E-3</v>
      </c>
      <c r="HD146" s="103">
        <f t="shared" ca="1" si="849"/>
        <v>1.1280078897097931E-3</v>
      </c>
      <c r="HE146" s="103">
        <f t="shared" ca="1" si="849"/>
        <v>8.9616667547598515E-4</v>
      </c>
      <c r="HF146" s="103">
        <f t="shared" ca="1" si="635"/>
        <v>7.0925709986868811E-4</v>
      </c>
      <c r="HG146" s="103">
        <f t="shared" ca="1" si="635"/>
        <v>5.5928406289484965E-4</v>
      </c>
      <c r="HH146" s="103">
        <f t="shared" ca="1" si="634"/>
        <v>4.39488058254556E-4</v>
      </c>
      <c r="HI146" s="103">
        <f t="shared" ca="1" si="634"/>
        <v>3.442042736822029E-4</v>
      </c>
      <c r="HJ146" s="103">
        <f t="shared" ca="1" si="634"/>
        <v>2.687233838719607E-4</v>
      </c>
      <c r="HK146" s="103">
        <f t="shared" ca="1" si="634"/>
        <v>2.0915928619558171E-4</v>
      </c>
      <c r="HL146" s="103">
        <f t="shared" ca="1" si="853"/>
        <v>1.6232707144858704E-4</v>
      </c>
      <c r="HM146" s="103">
        <f t="shared" ca="1" si="853"/>
        <v>1.2563301859447326E-4</v>
      </c>
      <c r="HN146" s="103">
        <f t="shared" ca="1" si="853"/>
        <v>9.6977291627053998E-5</v>
      </c>
      <c r="HO146" s="103">
        <f t="shared" ca="1" si="853"/>
        <v>7.4669231653889999E-5</v>
      </c>
      <c r="HP146" s="103">
        <f t="shared" ca="1" si="853"/>
        <v>5.7354613625770808E-5</v>
      </c>
      <c r="HQ146" s="103">
        <f t="shared" ca="1" si="853"/>
        <v>4.3953916208483468E-5</v>
      </c>
      <c r="HR146" s="103">
        <f t="shared" ca="1" si="853"/>
        <v>3.3610484316493077E-5</v>
      </c>
      <c r="HS146" s="103">
        <f t="shared" ca="1" si="853"/>
        <v>2.564740448618432E-5</v>
      </c>
      <c r="HT146" s="103">
        <f t="shared" ca="1" si="853"/>
        <v>1.9531929489002855E-5</v>
      </c>
      <c r="HU146" s="103">
        <f t="shared" ca="1" si="629"/>
        <v>1.4846353754482965E-5</v>
      </c>
      <c r="HV146" s="103">
        <f t="shared" ca="1" si="629"/>
        <v>1.1264335223248887E-5</v>
      </c>
      <c r="HW146" s="103">
        <f t="shared" ca="1" si="629"/>
        <v>8.5317674907159408E-6</v>
      </c>
      <c r="HX146" s="103">
        <f t="shared" ca="1" si="629"/>
        <v>6.4514182445130126E-6</v>
      </c>
      <c r="HY146" s="103">
        <f t="shared" ca="1" si="629"/>
        <v>1.956477020237381E-5</v>
      </c>
      <c r="HZ146" s="104">
        <f t="shared" ca="1" si="850"/>
        <v>0.72242646280134459</v>
      </c>
      <c r="IA146" s="105">
        <f t="shared" ca="1" si="713"/>
        <v>2.8777836052514766E-3</v>
      </c>
      <c r="IB146" s="105">
        <f t="shared" ca="1" si="714"/>
        <v>2.1247968085538263E-3</v>
      </c>
      <c r="IC146" s="105">
        <f t="shared" ca="1" si="715"/>
        <v>3.307677561616464E-3</v>
      </c>
      <c r="ID146" s="105">
        <f t="shared" ca="1" si="716"/>
        <v>4.9277671642902468E-3</v>
      </c>
      <c r="IE146" s="105">
        <f t="shared" ca="1" si="717"/>
        <v>7.0478041991144276E-3</v>
      </c>
      <c r="IF146" s="105">
        <f t="shared" ca="1" si="718"/>
        <v>9.7043941854761014E-3</v>
      </c>
      <c r="IG146" s="105">
        <f t="shared" ca="1" si="719"/>
        <v>1.2897942884507818E-2</v>
      </c>
      <c r="IH146" s="105">
        <f t="shared" ca="1" si="720"/>
        <v>1.6585938901303846E-2</v>
      </c>
      <c r="II146" s="105">
        <f t="shared" ca="1" si="721"/>
        <v>2.0680984343557293E-2</v>
      </c>
      <c r="IJ146" s="105">
        <f t="shared" ca="1" si="722"/>
        <v>2.3536244530733288E-2</v>
      </c>
      <c r="IK146" s="105">
        <f t="shared" ca="1" si="723"/>
        <v>2.9543682921295583E-2</v>
      </c>
      <c r="IL146" s="105">
        <f t="shared" ca="1" si="724"/>
        <v>3.3967058528178065E-2</v>
      </c>
      <c r="IM146" s="105">
        <f t="shared" ca="1" si="725"/>
        <v>3.8136226089063273E-2</v>
      </c>
      <c r="IN146" s="105">
        <f t="shared" ca="1" si="726"/>
        <v>4.1872600838925064E-2</v>
      </c>
      <c r="IO146" s="105">
        <f t="shared" ca="1" si="727"/>
        <v>4.5020878473626652E-2</v>
      </c>
      <c r="IP146" s="105">
        <f t="shared" ca="1" si="728"/>
        <v>4.7459894091326005E-2</v>
      </c>
      <c r="IQ146" s="105">
        <f t="shared" ca="1" si="729"/>
        <v>4.9109634318804586E-2</v>
      </c>
      <c r="IR146" s="105">
        <f t="shared" ca="1" si="730"/>
        <v>4.9934064250632682E-2</v>
      </c>
      <c r="IS146" s="105">
        <f t="shared" ca="1" si="731"/>
        <v>4.9939980542816405E-2</v>
      </c>
      <c r="IT146" s="105">
        <f t="shared" ca="1" si="732"/>
        <v>4.9172530137698664E-2</v>
      </c>
      <c r="IU146" s="105">
        <f t="shared" ca="1" si="733"/>
        <v>4.7708302046237931E-2</v>
      </c>
      <c r="IV146" s="105">
        <f t="shared" ca="1" si="734"/>
        <v>4.5647003031169683E-2</v>
      </c>
      <c r="IW146" s="105">
        <f t="shared" ca="1" si="735"/>
        <v>4.310268889145389E-2</v>
      </c>
      <c r="IX146" s="105">
        <f t="shared" ca="1" si="736"/>
        <v>4.0195379107860078E-2</v>
      </c>
      <c r="IY146" s="105">
        <f t="shared" ca="1" si="737"/>
        <v>3.7043677128439118E-2</v>
      </c>
      <c r="IZ146" s="105">
        <f t="shared" ca="1" si="738"/>
        <v>3.3758792084850546E-2</v>
      </c>
      <c r="JA146" s="105">
        <f t="shared" ca="1" si="739"/>
        <v>3.0440142742835609E-2</v>
      </c>
      <c r="JB146" s="105">
        <f t="shared" ca="1" si="740"/>
        <v>2.7172543084202014E-2</v>
      </c>
      <c r="JC146" s="105">
        <f t="shared" ca="1" si="741"/>
        <v>2.4024832720345394E-2</v>
      </c>
      <c r="JD146" s="105">
        <f t="shared" ca="1" si="742"/>
        <v>2.1049727077426205E-2</v>
      </c>
      <c r="JE146" s="105">
        <f t="shared" ca="1" si="743"/>
        <v>1.8284618163591001E-2</v>
      </c>
      <c r="JF146" s="105">
        <f t="shared" ca="1" si="744"/>
        <v>1.5753048910194141E-2</v>
      </c>
      <c r="JG146" s="105">
        <f t="shared" ca="1" si="745"/>
        <v>1.3466602989284877E-2</v>
      </c>
      <c r="JH146" s="105">
        <f t="shared" ca="1" si="746"/>
        <v>1.1426988039143689E-2</v>
      </c>
      <c r="JI146" s="105">
        <f t="shared" ca="1" si="747"/>
        <v>9.6281348959888977E-3</v>
      </c>
      <c r="JJ146" s="105">
        <f t="shared" ca="1" si="748"/>
        <v>8.058181995753819E-3</v>
      </c>
      <c r="JK146" s="105">
        <f t="shared" ca="1" si="749"/>
        <v>6.7012577702136198E-3</v>
      </c>
      <c r="JL146" s="105">
        <f t="shared" ca="1" si="750"/>
        <v>5.5390116322994861E-3</v>
      </c>
      <c r="JM146" s="105">
        <f t="shared" ca="1" si="751"/>
        <v>4.5518745732265409E-3</v>
      </c>
      <c r="JN146" s="105">
        <f t="shared" ca="1" si="752"/>
        <v>3.7200531927044267E-3</v>
      </c>
      <c r="JO146" s="105">
        <f t="shared" ca="1" si="753"/>
        <v>3.0242766657066112E-3</v>
      </c>
      <c r="JP146" s="105">
        <f t="shared" ca="1" si="754"/>
        <v>2.4463257015199073E-3</v>
      </c>
      <c r="JQ146" s="105">
        <f t="shared" ca="1" si="755"/>
        <v>1.969377173527553E-3</v>
      </c>
      <c r="JR146" s="105">
        <f t="shared" ca="1" si="756"/>
        <v>1.5781990165108976E-3</v>
      </c>
      <c r="JS146" s="105">
        <f t="shared" ca="1" si="757"/>
        <v>1.2592283288024521E-3</v>
      </c>
      <c r="JT146" s="105">
        <f t="shared" ca="1" si="758"/>
        <v>1.0005623385316435E-3</v>
      </c>
      <c r="JU146" s="105">
        <f t="shared" ca="1" si="759"/>
        <v>7.9188776125089101E-4</v>
      </c>
      <c r="JV146" s="105">
        <f t="shared" ca="1" si="760"/>
        <v>6.2436966208782754E-4</v>
      </c>
      <c r="JW146" s="105">
        <f t="shared" ca="1" si="761"/>
        <v>4.905166372808574E-4</v>
      </c>
      <c r="JX146" s="105">
        <f t="shared" ca="1" si="762"/>
        <v>3.8403520000624466E-4</v>
      </c>
      <c r="JY146" s="105">
        <f t="shared" ca="1" si="763"/>
        <v>2.9968283190769855E-4</v>
      </c>
      <c r="JZ146" s="105">
        <f t="shared" ca="1" si="764"/>
        <v>2.3312629812959109E-4</v>
      </c>
      <c r="KA146" s="105">
        <f t="shared" ca="1" si="765"/>
        <v>1.8080951482587324E-4</v>
      </c>
      <c r="KB146" s="105">
        <f t="shared" ca="1" si="766"/>
        <v>1.398334619088571E-4</v>
      </c>
      <c r="KC146" s="105">
        <f t="shared" ca="1" si="767"/>
        <v>1.0784928747535264E-4</v>
      </c>
      <c r="KD146" s="105">
        <f t="shared" ca="1" si="768"/>
        <v>8.2964782833769394E-5</v>
      </c>
      <c r="KE146" s="105">
        <f t="shared" ca="1" si="769"/>
        <v>6.3663747050164029E-5</v>
      </c>
      <c r="KF146" s="105">
        <f t="shared" ca="1" si="770"/>
        <v>4.8737341227693363E-5</v>
      </c>
      <c r="KG146" s="105">
        <f t="shared" ca="1" si="771"/>
        <v>3.7226297015158662E-5</v>
      </c>
      <c r="KH146" s="105">
        <f t="shared" ca="1" si="772"/>
        <v>2.837274183096918E-5</v>
      </c>
      <c r="KI146" s="105">
        <f t="shared" ca="1" si="773"/>
        <v>2.1580394920964969E-5</v>
      </c>
      <c r="KJ146" s="105">
        <f t="shared" ca="1" si="774"/>
        <v>1.6381942026897861E-5</v>
      </c>
      <c r="KK146" s="105">
        <f t="shared" ca="1" si="775"/>
        <v>1.2412488005459531E-5</v>
      </c>
      <c r="KL146" s="105">
        <f t="shared" ca="1" si="776"/>
        <v>9.3880984503927379E-6</v>
      </c>
      <c r="KM146" s="105">
        <f t="shared" ca="1" si="777"/>
        <v>7.0885605444408165E-6</v>
      </c>
      <c r="KN146" s="105">
        <f t="shared" ca="1" si="778"/>
        <v>5.3436114591107649E-6</v>
      </c>
      <c r="KO146" s="105">
        <f t="shared" ca="1" si="779"/>
        <v>1.6015661170444852E-5</v>
      </c>
      <c r="KP146" s="102"/>
      <c r="KQ146" s="106">
        <f t="shared" ca="1" si="780"/>
        <v>0.70776821896450703</v>
      </c>
      <c r="KR146" s="107">
        <f t="shared" ca="1" si="781"/>
        <v>0.24845506541806797</v>
      </c>
    </row>
    <row r="147" spans="1:304" s="63" customFormat="1" ht="15.5" x14ac:dyDescent="0.35">
      <c r="A147" s="62"/>
      <c r="B147" s="67" t="s">
        <v>249</v>
      </c>
      <c r="C147" s="95">
        <f t="shared" si="782"/>
        <v>1216008</v>
      </c>
      <c r="D147" s="75">
        <f ca="1">'Stochastic inputs'!H168</f>
        <v>27.104137000000001</v>
      </c>
      <c r="E147" s="75">
        <v>4.1352419999999999</v>
      </c>
      <c r="F147" s="96">
        <v>26.914408041000002</v>
      </c>
      <c r="G147" s="96">
        <v>4.1062953059999998</v>
      </c>
      <c r="H147" s="97">
        <f t="shared" ca="1" si="636"/>
        <v>3.2881811652496529</v>
      </c>
      <c r="I147" s="97">
        <f t="shared" ca="1" si="637"/>
        <v>0.15169184428770846</v>
      </c>
      <c r="J147" s="98">
        <f t="shared" si="638"/>
        <v>3.2811565503126885</v>
      </c>
      <c r="K147" s="98">
        <f t="shared" si="639"/>
        <v>0.15169184428770846</v>
      </c>
      <c r="L147" s="98"/>
      <c r="M147" s="99">
        <v>1350275</v>
      </c>
      <c r="N147" s="98"/>
      <c r="O147" s="97">
        <f t="shared" ca="1" si="640"/>
        <v>3.2881811652496529</v>
      </c>
      <c r="P147" s="97">
        <f t="shared" ca="1" si="640"/>
        <v>0.15169184428770846</v>
      </c>
      <c r="Q147" s="99">
        <v>1216008</v>
      </c>
      <c r="R147" s="100">
        <v>1233630</v>
      </c>
      <c r="S147" s="99">
        <v>1252007</v>
      </c>
      <c r="T147" s="100">
        <v>1271476</v>
      </c>
      <c r="U147" s="99">
        <v>1287890</v>
      </c>
      <c r="V147" s="100">
        <v>1300286</v>
      </c>
      <c r="W147" s="99">
        <v>1310783</v>
      </c>
      <c r="X147" s="100">
        <v>1321814</v>
      </c>
      <c r="Y147" s="99">
        <v>1331649</v>
      </c>
      <c r="Z147" s="100">
        <v>1350275</v>
      </c>
      <c r="AA147" s="98"/>
      <c r="AB147" s="98">
        <f t="shared" si="641"/>
        <v>3.2811565503126885</v>
      </c>
      <c r="AC147" s="98">
        <f t="shared" si="641"/>
        <v>0.15169184428770846</v>
      </c>
      <c r="AD147" s="101">
        <f t="shared" ca="1" si="642"/>
        <v>3029.0785922234322</v>
      </c>
      <c r="AE147" s="101">
        <f t="shared" ca="1" si="643"/>
        <v>2278.274198224809</v>
      </c>
      <c r="AF147" s="101">
        <f t="shared" ca="1" si="644"/>
        <v>3576.6570211768412</v>
      </c>
      <c r="AG147" s="101">
        <f t="shared" ca="1" si="645"/>
        <v>5372.4472999153113</v>
      </c>
      <c r="AH147" s="101">
        <f t="shared" ca="1" si="646"/>
        <v>7745.527511102614</v>
      </c>
      <c r="AI147" s="101">
        <f t="shared" ca="1" si="647"/>
        <v>10748.621254888936</v>
      </c>
      <c r="AJ147" s="101">
        <f t="shared" ca="1" si="648"/>
        <v>14394.885746087084</v>
      </c>
      <c r="AK147" s="101">
        <f t="shared" ca="1" si="649"/>
        <v>18648.828631153508</v>
      </c>
      <c r="AL147" s="101">
        <f t="shared" ca="1" si="650"/>
        <v>23422.348216138758</v>
      </c>
      <c r="AM147" s="101">
        <f t="shared" ca="1" si="651"/>
        <v>28576.883388730475</v>
      </c>
      <c r="AN147" s="101">
        <f t="shared" ca="1" si="652"/>
        <v>33931.65127992745</v>
      </c>
      <c r="AO147" s="101">
        <f t="shared" ca="1" si="653"/>
        <v>39276.969824480766</v>
      </c>
      <c r="AP147" s="101">
        <f t="shared" ca="1" si="654"/>
        <v>44390.905920272075</v>
      </c>
      <c r="AQ147" s="101">
        <f t="shared" ca="1" si="655"/>
        <v>49057.084644828843</v>
      </c>
      <c r="AR147" s="101">
        <f t="shared" ca="1" si="656"/>
        <v>53081.478292712134</v>
      </c>
      <c r="AS147" s="101">
        <f t="shared" ca="1" si="657"/>
        <v>56306.320039559447</v>
      </c>
      <c r="AT147" s="101">
        <f t="shared" ca="1" si="658"/>
        <v>58619.851548200168</v>
      </c>
      <c r="AU147" s="101">
        <f t="shared" ca="1" si="659"/>
        <v>59961.286798064182</v>
      </c>
      <c r="AV147" s="101">
        <f t="shared" ca="1" si="660"/>
        <v>60321.031079887442</v>
      </c>
      <c r="AW147" s="101">
        <f t="shared" ca="1" si="661"/>
        <v>59736.73752222467</v>
      </c>
      <c r="AX147" s="101">
        <f t="shared" ca="1" si="662"/>
        <v>58286.155987698141</v>
      </c>
      <c r="AY147" s="101">
        <f t="shared" ca="1" si="663"/>
        <v>56077.913004804657</v>
      </c>
      <c r="AZ147" s="101">
        <f t="shared" ca="1" si="664"/>
        <v>53241.371978593859</v>
      </c>
      <c r="BA147" s="101">
        <f t="shared" ca="1" si="665"/>
        <v>49916.597663473498</v>
      </c>
      <c r="BB147" s="101">
        <f t="shared" ca="1" si="666"/>
        <v>46245.235392434726</v>
      </c>
      <c r="BC147" s="101">
        <f t="shared" ca="1" si="667"/>
        <v>42362.861497733029</v>
      </c>
      <c r="BD147" s="101">
        <f t="shared" ca="1" si="668"/>
        <v>38393.107282931662</v>
      </c>
      <c r="BE147" s="101">
        <f t="shared" ca="1" si="669"/>
        <v>34443.634405634984</v>
      </c>
      <c r="BF147" s="101">
        <f t="shared" ca="1" si="670"/>
        <v>30603.862262148796</v>
      </c>
      <c r="BG147" s="101">
        <f t="shared" ca="1" si="671"/>
        <v>26944.224787667237</v>
      </c>
      <c r="BH147" s="101">
        <f t="shared" ca="1" si="672"/>
        <v>23516.663412526967</v>
      </c>
      <c r="BI147" s="101">
        <f t="shared" ca="1" si="673"/>
        <v>20356.037516051259</v>
      </c>
      <c r="BJ147" s="101">
        <f t="shared" ca="1" si="674"/>
        <v>17482.143387471202</v>
      </c>
      <c r="BK147" s="101">
        <f t="shared" ca="1" si="675"/>
        <v>14902.066443419502</v>
      </c>
      <c r="BL147" s="101">
        <f t="shared" ca="1" si="676"/>
        <v>12612.639041878432</v>
      </c>
      <c r="BM147" s="101">
        <f t="shared" ca="1" si="677"/>
        <v>10602.829161490354</v>
      </c>
      <c r="BN147" s="101">
        <f t="shared" ca="1" si="678"/>
        <v>8855.937085685935</v>
      </c>
      <c r="BO147" s="101">
        <f t="shared" ca="1" si="679"/>
        <v>7351.5237695874339</v>
      </c>
      <c r="BP147" s="101">
        <f t="shared" ca="1" si="680"/>
        <v>6067.03337864696</v>
      </c>
      <c r="BQ147" s="101">
        <f t="shared" ca="1" si="681"/>
        <v>4979.1026764976741</v>
      </c>
      <c r="BR147" s="101">
        <f t="shared" ca="1" si="682"/>
        <v>4064.5716969526061</v>
      </c>
      <c r="BS147" s="101">
        <f t="shared" ca="1" si="683"/>
        <v>3301.2243508180627</v>
      </c>
      <c r="BT147" s="101">
        <f t="shared" ca="1" si="684"/>
        <v>2668.295554212596</v>
      </c>
      <c r="BU147" s="101">
        <f t="shared" ca="1" si="685"/>
        <v>2146.784506983231</v>
      </c>
      <c r="BV147" s="101">
        <f t="shared" ca="1" si="686"/>
        <v>1719.6132346598006</v>
      </c>
      <c r="BW147" s="101">
        <f t="shared" ca="1" si="687"/>
        <v>1371.6666179502251</v>
      </c>
      <c r="BX147" s="101">
        <f t="shared" ca="1" si="688"/>
        <v>1089.745846712201</v>
      </c>
      <c r="BY147" s="101">
        <f t="shared" ca="1" si="689"/>
        <v>862.46230749712299</v>
      </c>
      <c r="BZ147" s="101">
        <f t="shared" ca="1" si="690"/>
        <v>680.09389475263981</v>
      </c>
      <c r="CA147" s="101">
        <f t="shared" ca="1" si="691"/>
        <v>534.42099474200575</v>
      </c>
      <c r="CB147" s="101">
        <f t="shared" ca="1" si="692"/>
        <v>418.55515043174785</v>
      </c>
      <c r="CC147" s="101">
        <f t="shared" ca="1" si="693"/>
        <v>326.7697845753749</v>
      </c>
      <c r="CD147" s="101">
        <f t="shared" ca="1" si="694"/>
        <v>254.33936528811674</v>
      </c>
      <c r="CE147" s="101">
        <f t="shared" ca="1" si="695"/>
        <v>197.39101749805332</v>
      </c>
      <c r="CF147" s="101">
        <f t="shared" ca="1" si="696"/>
        <v>152.77075567502814</v>
      </c>
      <c r="CG147" s="101">
        <f t="shared" ca="1" si="697"/>
        <v>117.92516243683059</v>
      </c>
      <c r="CH147" s="101">
        <f t="shared" ca="1" si="698"/>
        <v>90.79838304498341</v>
      </c>
      <c r="CI147" s="101">
        <f t="shared" ca="1" si="699"/>
        <v>69.743669005846257</v>
      </c>
      <c r="CJ147" s="101">
        <f t="shared" ca="1" si="700"/>
        <v>53.448313740845521</v>
      </c>
      <c r="CK147" s="101">
        <f t="shared" ca="1" si="701"/>
        <v>40.870617812730082</v>
      </c>
      <c r="CL147" s="101">
        <f t="shared" ca="1" si="702"/>
        <v>31.187449034436</v>
      </c>
      <c r="CM147" s="101">
        <f t="shared" ca="1" si="703"/>
        <v>23.750982514063367</v>
      </c>
      <c r="CN147" s="101">
        <f t="shared" ca="1" si="704"/>
        <v>18.053284936281308</v>
      </c>
      <c r="CO147" s="101">
        <f t="shared" ca="1" si="705"/>
        <v>13.697521746152422</v>
      </c>
      <c r="CP147" s="101">
        <f t="shared" ca="1" si="706"/>
        <v>10.374697522850504</v>
      </c>
      <c r="CQ147" s="101">
        <f t="shared" ca="1" si="707"/>
        <v>7.8449761966737732</v>
      </c>
      <c r="CR147" s="101">
        <f t="shared" ca="1" si="708"/>
        <v>23.79091708424815</v>
      </c>
      <c r="CS147" s="102">
        <f t="shared" ca="1" si="709"/>
        <v>1216008.0000000005</v>
      </c>
      <c r="CT147" s="74">
        <f t="shared" si="783"/>
        <v>3494.104014677725</v>
      </c>
      <c r="CU147" s="74">
        <f t="shared" si="784"/>
        <v>2579.8538311199977</v>
      </c>
      <c r="CV147" s="74">
        <f t="shared" si="785"/>
        <v>4016.0661928204868</v>
      </c>
      <c r="CW147" s="74">
        <f t="shared" si="786"/>
        <v>5983.1222197261086</v>
      </c>
      <c r="CX147" s="74">
        <f t="shared" si="787"/>
        <v>8557.1969003681606</v>
      </c>
      <c r="CY147" s="74">
        <f t="shared" si="788"/>
        <v>11782.73537371276</v>
      </c>
      <c r="CZ147" s="74">
        <f t="shared" si="789"/>
        <v>15660.230300708999</v>
      </c>
      <c r="DA147" s="74">
        <f t="shared" si="790"/>
        <v>20138.06583528054</v>
      </c>
      <c r="DB147" s="74">
        <f t="shared" si="791"/>
        <v>25110.126519049405</v>
      </c>
      <c r="DC147" s="74">
        <f t="shared" ca="1" si="710"/>
        <v>28576.883388730475</v>
      </c>
      <c r="DD147" s="74">
        <f t="shared" si="792"/>
        <v>35870.904579235706</v>
      </c>
      <c r="DE147" s="74">
        <f t="shared" si="793"/>
        <v>41241.612244062017</v>
      </c>
      <c r="DF147" s="74">
        <f t="shared" si="794"/>
        <v>46303.669407001536</v>
      </c>
      <c r="DG147" s="74">
        <f t="shared" si="795"/>
        <v>50840.244704049175</v>
      </c>
      <c r="DH147" s="74">
        <f t="shared" si="796"/>
        <v>54662.773091054019</v>
      </c>
      <c r="DI147" s="74">
        <f t="shared" si="797"/>
        <v>57624.140389871565</v>
      </c>
      <c r="DJ147" s="74">
        <f t="shared" si="798"/>
        <v>59627.197166444079</v>
      </c>
      <c r="DK147" s="74">
        <f t="shared" si="799"/>
        <v>60628.191101277938</v>
      </c>
      <c r="DL147" s="74">
        <f t="shared" si="800"/>
        <v>60635.374455937897</v>
      </c>
      <c r="DM147" s="74">
        <f t="shared" si="801"/>
        <v>59703.563065847768</v>
      </c>
      <c r="DN147" s="74">
        <f t="shared" si="802"/>
        <v>57925.748624400301</v>
      </c>
      <c r="DO147" s="74">
        <f t="shared" si="803"/>
        <v>55422.991589139543</v>
      </c>
      <c r="DP147" s="74">
        <f t="shared" si="804"/>
        <v>52333.774514596727</v>
      </c>
      <c r="DQ147" s="74">
        <f t="shared" si="805"/>
        <v>48803.82084878617</v>
      </c>
      <c r="DR147" s="74">
        <f t="shared" si="806"/>
        <v>44977.134742413618</v>
      </c>
      <c r="DS147" s="74">
        <f t="shared" si="807"/>
        <v>40988.74242632262</v>
      </c>
      <c r="DT147" s="74">
        <f t="shared" si="808"/>
        <v>36959.354682198376</v>
      </c>
      <c r="DU147" s="74">
        <f t="shared" si="809"/>
        <v>32991.949674832133</v>
      </c>
      <c r="DV147" s="74">
        <f t="shared" si="810"/>
        <v>29170.11004820983</v>
      </c>
      <c r="DW147" s="74">
        <f t="shared" si="811"/>
        <v>25557.841025603488</v>
      </c>
      <c r="DX147" s="74">
        <f t="shared" si="812"/>
        <v>22200.542673072061</v>
      </c>
      <c r="DY147" s="74">
        <f t="shared" si="813"/>
        <v>19126.799992911197</v>
      </c>
      <c r="DZ147" s="74">
        <f t="shared" si="814"/>
        <v>16350.677473826085</v>
      </c>
      <c r="EA147" s="74">
        <f t="shared" si="815"/>
        <v>13874.248470380475</v>
      </c>
      <c r="EB147" s="74">
        <f t="shared" si="816"/>
        <v>11690.144016576851</v>
      </c>
      <c r="EC147" s="74">
        <f t="shared" si="817"/>
        <v>9783.9622169599315</v>
      </c>
      <c r="ED147" s="74">
        <f t="shared" si="818"/>
        <v>8136.4323695379389</v>
      </c>
      <c r="EE147" s="74">
        <f t="shared" si="819"/>
        <v>6725.2738345046637</v>
      </c>
      <c r="EF147" s="74">
        <f t="shared" si="820"/>
        <v>5526.7266071002823</v>
      </c>
      <c r="EG147" s="74">
        <f t="shared" si="821"/>
        <v>4516.7582342618034</v>
      </c>
      <c r="EH147" s="74">
        <f t="shared" si="822"/>
        <v>3671.9707555002969</v>
      </c>
      <c r="EI147" s="74">
        <f t="shared" si="823"/>
        <v>2970.2429464438701</v>
      </c>
      <c r="EJ147" s="74">
        <f t="shared" si="824"/>
        <v>2391.1487562442953</v>
      </c>
      <c r="EK147" s="74">
        <f t="shared" si="825"/>
        <v>1916.1939450514333</v>
      </c>
      <c r="EL147" s="74">
        <f t="shared" si="826"/>
        <v>1528.910912910731</v>
      </c>
      <c r="EM147" s="74">
        <f t="shared" si="827"/>
        <v>1214.8477312953635</v>
      </c>
      <c r="EN147" s="74">
        <f t="shared" si="828"/>
        <v>961.48237161115651</v>
      </c>
      <c r="EO147" s="74">
        <f t="shared" si="829"/>
        <v>758.08776551613278</v>
      </c>
      <c r="EP147" s="74">
        <f t="shared" si="830"/>
        <v>595.56811306508553</v>
      </c>
      <c r="EQ147" s="74">
        <f t="shared" si="831"/>
        <v>466.28208308321484</v>
      </c>
      <c r="ER147" s="74">
        <f t="shared" si="832"/>
        <v>363.86439348248905</v>
      </c>
      <c r="ES147" s="74">
        <f t="shared" si="833"/>
        <v>283.05378233968327</v>
      </c>
      <c r="ET147" s="74">
        <f t="shared" si="834"/>
        <v>219.53257725568562</v>
      </c>
      <c r="EU147" s="74">
        <f t="shared" si="835"/>
        <v>169.78088962297997</v>
      </c>
      <c r="EV147" s="74">
        <f t="shared" si="836"/>
        <v>130.94682576552924</v>
      </c>
      <c r="EW147" s="74">
        <f t="shared" si="837"/>
        <v>100.73293219383923</v>
      </c>
      <c r="EX147" s="74">
        <f t="shared" si="838"/>
        <v>77.298290862271614</v>
      </c>
      <c r="EY147" s="74">
        <f t="shared" si="839"/>
        <v>59.175171940532479</v>
      </c>
      <c r="EZ147" s="74">
        <f t="shared" si="840"/>
        <v>45.198865409786372</v>
      </c>
      <c r="FA147" s="74">
        <f t="shared" si="841"/>
        <v>34.449188937658455</v>
      </c>
      <c r="FB147" s="74">
        <f t="shared" si="842"/>
        <v>26.202159326390785</v>
      </c>
      <c r="FC147" s="74">
        <f t="shared" si="843"/>
        <v>19.890379978518084</v>
      </c>
      <c r="FD147" s="74">
        <f t="shared" si="844"/>
        <v>15.070807997123637</v>
      </c>
      <c r="FE147" s="74">
        <f t="shared" si="845"/>
        <v>11.398700175317902</v>
      </c>
      <c r="FF147" s="74">
        <f t="shared" si="846"/>
        <v>8.6066818267429781</v>
      </c>
      <c r="FG147" s="74">
        <f t="shared" si="847"/>
        <v>6.4880257911279715</v>
      </c>
      <c r="FH147" s="74">
        <f t="shared" si="848"/>
        <v>19.445654597257104</v>
      </c>
      <c r="FI147" s="102">
        <f t="shared" ca="1" si="711"/>
        <v>1214164.9595548348</v>
      </c>
      <c r="FJ147" s="62"/>
      <c r="FK147" s="103">
        <f t="shared" ca="1" si="852"/>
        <v>2.4910021909588021E-3</v>
      </c>
      <c r="FL147" s="103">
        <f t="shared" ca="1" si="852"/>
        <v>1.8735684290110001E-3</v>
      </c>
      <c r="FM147" s="103">
        <f t="shared" ca="1" si="852"/>
        <v>2.9413104364254508E-3</v>
      </c>
      <c r="FN147" s="103">
        <f t="shared" ca="1" si="852"/>
        <v>4.4181019367597165E-3</v>
      </c>
      <c r="FO147" s="103">
        <f t="shared" ca="1" si="852"/>
        <v>6.3696353240296211E-3</v>
      </c>
      <c r="FP147" s="103">
        <f t="shared" ca="1" si="852"/>
        <v>8.8392685367932877E-3</v>
      </c>
      <c r="FQ147" s="103">
        <f t="shared" ca="1" si="852"/>
        <v>1.1837821581837519E-2</v>
      </c>
      <c r="FR147" s="103">
        <f t="shared" ca="1" si="852"/>
        <v>1.5336106860442943E-2</v>
      </c>
      <c r="FS147" s="103">
        <f t="shared" ca="1" si="851"/>
        <v>1.9261672798319376E-2</v>
      </c>
      <c r="FT147" s="103">
        <f t="shared" ca="1" si="851"/>
        <v>2.3500571861970038E-2</v>
      </c>
      <c r="FU147" s="103">
        <f t="shared" ca="1" si="851"/>
        <v>2.7904134906947518E-2</v>
      </c>
      <c r="FV147" s="103">
        <f t="shared" ca="1" si="851"/>
        <v>3.2299927158769309E-2</v>
      </c>
      <c r="FW147" s="103">
        <f t="shared" ca="1" si="851"/>
        <v>3.6505439043387919E-2</v>
      </c>
      <c r="FX147" s="103">
        <f t="shared" ca="1" si="631"/>
        <v>4.034273182810378E-2</v>
      </c>
      <c r="FY147" s="103">
        <f t="shared" ca="1" si="631"/>
        <v>4.3652244304899404E-2</v>
      </c>
      <c r="FZ147" s="103">
        <f t="shared" ref="FZ147:GM165" ca="1" si="854">AS147/$CS147</f>
        <v>4.6304234873092466E-2</v>
      </c>
      <c r="GA147" s="103">
        <f t="shared" ca="1" si="854"/>
        <v>4.8206797610048736E-2</v>
      </c>
      <c r="GB147" s="103">
        <f t="shared" ca="1" si="854"/>
        <v>4.9309944340879465E-2</v>
      </c>
      <c r="GC147" s="103">
        <f t="shared" ca="1" si="854"/>
        <v>4.9605784731586812E-2</v>
      </c>
      <c r="GD147" s="103">
        <f t="shared" ca="1" si="854"/>
        <v>4.9125283322333936E-2</v>
      </c>
      <c r="GE147" s="103">
        <f t="shared" ca="1" si="854"/>
        <v>4.7932378724233816E-2</v>
      </c>
      <c r="GF147" s="103">
        <f t="shared" ca="1" si="854"/>
        <v>4.6116401376310547E-2</v>
      </c>
      <c r="GG147" s="103">
        <f t="shared" ca="1" si="854"/>
        <v>4.3783734957824158E-2</v>
      </c>
      <c r="GH147" s="103">
        <f t="shared" ca="1" si="854"/>
        <v>4.1049563541912124E-2</v>
      </c>
      <c r="GI147" s="103">
        <f t="shared" ca="1" si="854"/>
        <v>3.8030371011074524E-2</v>
      </c>
      <c r="GJ147" s="103">
        <f t="shared" ca="1" si="854"/>
        <v>3.483765032609408E-2</v>
      </c>
      <c r="GK147" s="103">
        <f t="shared" ca="1" si="854"/>
        <v>3.1573071297994457E-2</v>
      </c>
      <c r="GL147" s="103">
        <f t="shared" ca="1" si="854"/>
        <v>2.8325170891667629E-2</v>
      </c>
      <c r="GM147" s="103">
        <f t="shared" ca="1" si="854"/>
        <v>2.5167484311080835E-2</v>
      </c>
      <c r="GN147" s="103">
        <f t="shared" ca="1" si="712"/>
        <v>2.2157933819240683E-2</v>
      </c>
      <c r="GO147" s="103">
        <f t="shared" ca="1" si="712"/>
        <v>1.9339234127182515E-2</v>
      </c>
      <c r="GP147" s="103">
        <f t="shared" ca="1" si="712"/>
        <v>1.674005229904018E-2</v>
      </c>
      <c r="GQ147" s="103">
        <f t="shared" ca="1" si="712"/>
        <v>1.437666807082782E-2</v>
      </c>
      <c r="GR147" s="103">
        <f t="shared" ca="1" si="712"/>
        <v>1.2254908227100066E-2</v>
      </c>
      <c r="GS147" s="103">
        <f t="shared" ca="1" si="849"/>
        <v>1.0372167816230179E-2</v>
      </c>
      <c r="GT147" s="103">
        <f t="shared" ca="1" si="849"/>
        <v>8.7193745119196163E-3</v>
      </c>
      <c r="GU147" s="103">
        <f t="shared" ca="1" si="849"/>
        <v>7.2827950849714239E-3</v>
      </c>
      <c r="GV147" s="103">
        <f t="shared" ca="1" si="849"/>
        <v>6.0456212209026843E-3</v>
      </c>
      <c r="GW147" s="103">
        <f t="shared" ca="1" si="849"/>
        <v>4.9893038357041713E-3</v>
      </c>
      <c r="GX147" s="103">
        <f t="shared" ca="1" si="849"/>
        <v>4.0946298679759279E-3</v>
      </c>
      <c r="GY147" s="103">
        <f t="shared" ca="1" si="849"/>
        <v>3.3425534181951142E-3</v>
      </c>
      <c r="GZ147" s="103">
        <f t="shared" ca="1" si="849"/>
        <v>2.7148047963648772E-3</v>
      </c>
      <c r="HA147" s="103">
        <f t="shared" ca="1" si="849"/>
        <v>2.194307565585584E-3</v>
      </c>
      <c r="HB147" s="103">
        <f t="shared" ca="1" si="849"/>
        <v>1.7654361706364021E-3</v>
      </c>
      <c r="HC147" s="103">
        <f t="shared" ca="1" si="849"/>
        <v>1.4141463170141973E-3</v>
      </c>
      <c r="HD147" s="103">
        <f t="shared" ca="1" si="849"/>
        <v>1.1280078897097918E-3</v>
      </c>
      <c r="HE147" s="103">
        <f t="shared" ca="1" si="849"/>
        <v>8.9616667547598417E-4</v>
      </c>
      <c r="HF147" s="103">
        <f t="shared" ca="1" si="635"/>
        <v>7.0925709986868724E-4</v>
      </c>
      <c r="HG147" s="103">
        <f t="shared" ca="1" si="635"/>
        <v>5.59284062894849E-4</v>
      </c>
      <c r="HH147" s="103">
        <f t="shared" ca="1" si="634"/>
        <v>4.3948805825455551E-4</v>
      </c>
      <c r="HI147" s="103">
        <f t="shared" ca="1" si="634"/>
        <v>3.4420427368220247E-4</v>
      </c>
      <c r="HJ147" s="103">
        <f t="shared" ca="1" si="634"/>
        <v>2.6872338387196038E-4</v>
      </c>
      <c r="HK147" s="103">
        <f t="shared" ca="1" si="634"/>
        <v>2.0915928619558147E-4</v>
      </c>
      <c r="HL147" s="103">
        <f t="shared" ca="1" si="853"/>
        <v>1.6232707144858688E-4</v>
      </c>
      <c r="HM147" s="103">
        <f t="shared" ca="1" si="853"/>
        <v>1.2563301859447312E-4</v>
      </c>
      <c r="HN147" s="103">
        <f t="shared" ca="1" si="853"/>
        <v>9.6977291627053889E-5</v>
      </c>
      <c r="HO147" s="103">
        <f t="shared" ca="1" si="853"/>
        <v>7.4669231653889918E-5</v>
      </c>
      <c r="HP147" s="103">
        <f t="shared" ca="1" si="853"/>
        <v>5.7354613625770747E-5</v>
      </c>
      <c r="HQ147" s="103">
        <f t="shared" ca="1" si="853"/>
        <v>4.3953916208483414E-5</v>
      </c>
      <c r="HR147" s="103">
        <f t="shared" ca="1" si="853"/>
        <v>3.3610484316493036E-5</v>
      </c>
      <c r="HS147" s="103">
        <f t="shared" ca="1" si="853"/>
        <v>2.5647404486184293E-5</v>
      </c>
      <c r="HT147" s="103">
        <f t="shared" ca="1" si="853"/>
        <v>1.9531929489002835E-5</v>
      </c>
      <c r="HU147" s="103">
        <f t="shared" ca="1" si="629"/>
        <v>1.4846353754482948E-5</v>
      </c>
      <c r="HV147" s="103">
        <f t="shared" ca="1" si="629"/>
        <v>1.1264335223248873E-5</v>
      </c>
      <c r="HW147" s="103">
        <f t="shared" ca="1" si="629"/>
        <v>8.5317674907159324E-6</v>
      </c>
      <c r="HX147" s="103">
        <f t="shared" ca="1" si="629"/>
        <v>6.451418244513005E-6</v>
      </c>
      <c r="HY147" s="103">
        <f t="shared" ca="1" si="629"/>
        <v>1.9564770202373783E-5</v>
      </c>
      <c r="HZ147" s="104">
        <f t="shared" ca="1" si="850"/>
        <v>0.72242646280134404</v>
      </c>
      <c r="IA147" s="105">
        <f t="shared" ca="1" si="713"/>
        <v>2.8777836052514762E-3</v>
      </c>
      <c r="IB147" s="105">
        <f t="shared" ca="1" si="714"/>
        <v>2.1247968085538259E-3</v>
      </c>
      <c r="IC147" s="105">
        <f t="shared" ca="1" si="715"/>
        <v>3.3076775616164627E-3</v>
      </c>
      <c r="ID147" s="105">
        <f t="shared" ca="1" si="716"/>
        <v>4.927767164290245E-3</v>
      </c>
      <c r="IE147" s="105">
        <f t="shared" ca="1" si="717"/>
        <v>7.047804199114425E-3</v>
      </c>
      <c r="IF147" s="105">
        <f t="shared" ca="1" si="718"/>
        <v>9.7043941854760979E-3</v>
      </c>
      <c r="IG147" s="105">
        <f t="shared" ca="1" si="719"/>
        <v>1.2897942884507815E-2</v>
      </c>
      <c r="IH147" s="105">
        <f t="shared" ca="1" si="720"/>
        <v>1.6585938901303842E-2</v>
      </c>
      <c r="II147" s="105">
        <f t="shared" ca="1" si="721"/>
        <v>2.0680984343557286E-2</v>
      </c>
      <c r="IJ147" s="105">
        <f t="shared" ca="1" si="722"/>
        <v>2.3536244530733282E-2</v>
      </c>
      <c r="IK147" s="105">
        <f t="shared" ca="1" si="723"/>
        <v>2.9543682921295576E-2</v>
      </c>
      <c r="IL147" s="105">
        <f t="shared" ca="1" si="724"/>
        <v>3.3967058528178058E-2</v>
      </c>
      <c r="IM147" s="105">
        <f t="shared" ca="1" si="725"/>
        <v>3.8136226089063266E-2</v>
      </c>
      <c r="IN147" s="105">
        <f t="shared" ca="1" si="726"/>
        <v>4.187260083892505E-2</v>
      </c>
      <c r="IO147" s="105">
        <f t="shared" ca="1" si="727"/>
        <v>4.5020878473626638E-2</v>
      </c>
      <c r="IP147" s="105">
        <f t="shared" ca="1" si="728"/>
        <v>4.7459894091325991E-2</v>
      </c>
      <c r="IQ147" s="105">
        <f t="shared" ca="1" si="729"/>
        <v>4.9109634318804572E-2</v>
      </c>
      <c r="IR147" s="105">
        <f t="shared" ca="1" si="730"/>
        <v>4.9934064250632675E-2</v>
      </c>
      <c r="IS147" s="105">
        <f t="shared" ca="1" si="731"/>
        <v>4.9939980542816391E-2</v>
      </c>
      <c r="IT147" s="105">
        <f t="shared" ca="1" si="732"/>
        <v>4.9172530137698643E-2</v>
      </c>
      <c r="IU147" s="105">
        <f t="shared" ca="1" si="733"/>
        <v>4.7708302046237917E-2</v>
      </c>
      <c r="IV147" s="105">
        <f t="shared" ca="1" si="734"/>
        <v>4.564700303116967E-2</v>
      </c>
      <c r="IW147" s="105">
        <f t="shared" ca="1" si="735"/>
        <v>4.3102688891453883E-2</v>
      </c>
      <c r="IX147" s="105">
        <f t="shared" ca="1" si="736"/>
        <v>4.0195379107860071E-2</v>
      </c>
      <c r="IY147" s="105">
        <f t="shared" ca="1" si="737"/>
        <v>3.7043677128439104E-2</v>
      </c>
      <c r="IZ147" s="105">
        <f t="shared" ca="1" si="738"/>
        <v>3.3758792084850532E-2</v>
      </c>
      <c r="JA147" s="105">
        <f t="shared" ca="1" si="739"/>
        <v>3.0440142742835595E-2</v>
      </c>
      <c r="JB147" s="105">
        <f t="shared" ca="1" si="740"/>
        <v>2.7172543084202007E-2</v>
      </c>
      <c r="JC147" s="105">
        <f t="shared" ca="1" si="741"/>
        <v>2.402483272034539E-2</v>
      </c>
      <c r="JD147" s="105">
        <f t="shared" ca="1" si="742"/>
        <v>2.1049727077426195E-2</v>
      </c>
      <c r="JE147" s="105">
        <f t="shared" ca="1" si="743"/>
        <v>1.8284618163590997E-2</v>
      </c>
      <c r="JF147" s="105">
        <f t="shared" ca="1" si="744"/>
        <v>1.5753048910194137E-2</v>
      </c>
      <c r="JG147" s="105">
        <f t="shared" ca="1" si="745"/>
        <v>1.3466602989284872E-2</v>
      </c>
      <c r="JH147" s="105">
        <f t="shared" ca="1" si="746"/>
        <v>1.1426988039143687E-2</v>
      </c>
      <c r="JI147" s="105">
        <f t="shared" ca="1" si="747"/>
        <v>9.6281348959888959E-3</v>
      </c>
      <c r="JJ147" s="105">
        <f t="shared" ca="1" si="748"/>
        <v>8.0581819957538173E-3</v>
      </c>
      <c r="JK147" s="105">
        <f t="shared" ca="1" si="749"/>
        <v>6.7012577702136172E-3</v>
      </c>
      <c r="JL147" s="105">
        <f t="shared" ca="1" si="750"/>
        <v>5.5390116322994853E-3</v>
      </c>
      <c r="JM147" s="105">
        <f t="shared" ca="1" si="751"/>
        <v>4.55187457322654E-3</v>
      </c>
      <c r="JN147" s="105">
        <f t="shared" ca="1" si="752"/>
        <v>3.7200531927044263E-3</v>
      </c>
      <c r="JO147" s="105">
        <f t="shared" ca="1" si="753"/>
        <v>3.0242766657066103E-3</v>
      </c>
      <c r="JP147" s="105">
        <f t="shared" ca="1" si="754"/>
        <v>2.4463257015199065E-3</v>
      </c>
      <c r="JQ147" s="105">
        <f t="shared" ca="1" si="755"/>
        <v>1.9693771735275522E-3</v>
      </c>
      <c r="JR147" s="105">
        <f t="shared" ca="1" si="756"/>
        <v>1.578199016510897E-3</v>
      </c>
      <c r="JS147" s="105">
        <f t="shared" ca="1" si="757"/>
        <v>1.2592283288024517E-3</v>
      </c>
      <c r="JT147" s="105">
        <f t="shared" ca="1" si="758"/>
        <v>1.0005623385316432E-3</v>
      </c>
      <c r="JU147" s="105">
        <f t="shared" ca="1" si="759"/>
        <v>7.9188776125089079E-4</v>
      </c>
      <c r="JV147" s="105">
        <f t="shared" ca="1" si="760"/>
        <v>6.2436966208782743E-4</v>
      </c>
      <c r="JW147" s="105">
        <f t="shared" ca="1" si="761"/>
        <v>4.9051663728085719E-4</v>
      </c>
      <c r="JX147" s="105">
        <f t="shared" ca="1" si="762"/>
        <v>3.840352000062446E-4</v>
      </c>
      <c r="JY147" s="105">
        <f t="shared" ca="1" si="763"/>
        <v>2.9968283190769844E-4</v>
      </c>
      <c r="JZ147" s="105">
        <f t="shared" ca="1" si="764"/>
        <v>2.3312629812959106E-4</v>
      </c>
      <c r="KA147" s="105">
        <f t="shared" ca="1" si="765"/>
        <v>1.8080951482587319E-4</v>
      </c>
      <c r="KB147" s="105">
        <f t="shared" ca="1" si="766"/>
        <v>1.3983346190885707E-4</v>
      </c>
      <c r="KC147" s="105">
        <f t="shared" ca="1" si="767"/>
        <v>1.0784928747535261E-4</v>
      </c>
      <c r="KD147" s="105">
        <f t="shared" ca="1" si="768"/>
        <v>8.2964782833769366E-5</v>
      </c>
      <c r="KE147" s="105">
        <f t="shared" ca="1" si="769"/>
        <v>6.3663747050164002E-5</v>
      </c>
      <c r="KF147" s="105">
        <f t="shared" ca="1" si="770"/>
        <v>4.873734122769335E-5</v>
      </c>
      <c r="KG147" s="105">
        <f t="shared" ca="1" si="771"/>
        <v>3.7226297015158656E-5</v>
      </c>
      <c r="KH147" s="105">
        <f t="shared" ca="1" si="772"/>
        <v>2.8372741830969173E-5</v>
      </c>
      <c r="KI147" s="105">
        <f t="shared" ca="1" si="773"/>
        <v>2.1580394920964962E-5</v>
      </c>
      <c r="KJ147" s="105">
        <f t="shared" ca="1" si="774"/>
        <v>1.6381942026897858E-5</v>
      </c>
      <c r="KK147" s="105">
        <f t="shared" ca="1" si="775"/>
        <v>1.2412488005459526E-5</v>
      </c>
      <c r="KL147" s="105">
        <f t="shared" ca="1" si="776"/>
        <v>9.3880984503927345E-6</v>
      </c>
      <c r="KM147" s="105">
        <f t="shared" ca="1" si="777"/>
        <v>7.088560544440814E-6</v>
      </c>
      <c r="KN147" s="105">
        <f t="shared" ca="1" si="778"/>
        <v>5.3436114591107632E-6</v>
      </c>
      <c r="KO147" s="105">
        <f t="shared" ca="1" si="779"/>
        <v>1.6015661170444845E-5</v>
      </c>
      <c r="KP147" s="102"/>
      <c r="KQ147" s="106">
        <f t="shared" ca="1" si="780"/>
        <v>0.70776821896450681</v>
      </c>
      <c r="KR147" s="107">
        <f t="shared" ca="1" si="781"/>
        <v>0.24845506541806792</v>
      </c>
    </row>
    <row r="148" spans="1:304" s="63" customFormat="1" ht="15.5" x14ac:dyDescent="0.35">
      <c r="A148" s="62"/>
      <c r="B148" s="67" t="s">
        <v>250</v>
      </c>
      <c r="C148" s="95">
        <f t="shared" si="782"/>
        <v>1187728</v>
      </c>
      <c r="D148" s="75">
        <f ca="1">'Stochastic inputs'!H169</f>
        <v>27.104137000000001</v>
      </c>
      <c r="E148" s="75">
        <v>4.1352419999999999</v>
      </c>
      <c r="F148" s="96">
        <v>26.914408041000002</v>
      </c>
      <c r="G148" s="96">
        <v>4.1062953059999998</v>
      </c>
      <c r="H148" s="97">
        <f t="shared" ca="1" si="636"/>
        <v>3.2881811652496529</v>
      </c>
      <c r="I148" s="97">
        <f t="shared" ca="1" si="637"/>
        <v>0.15169184428770846</v>
      </c>
      <c r="J148" s="98">
        <f t="shared" si="638"/>
        <v>3.2811565503126885</v>
      </c>
      <c r="K148" s="98">
        <f t="shared" si="639"/>
        <v>0.15169184428770846</v>
      </c>
      <c r="L148" s="98"/>
      <c r="M148" s="99">
        <v>1324793</v>
      </c>
      <c r="N148" s="98"/>
      <c r="O148" s="97">
        <f t="shared" ca="1" si="640"/>
        <v>3.2881811652496529</v>
      </c>
      <c r="P148" s="97">
        <f t="shared" ca="1" si="640"/>
        <v>0.15169184428770846</v>
      </c>
      <c r="Q148" s="99">
        <v>1187728</v>
      </c>
      <c r="R148" s="100">
        <v>1209068</v>
      </c>
      <c r="S148" s="99">
        <v>1226688</v>
      </c>
      <c r="T148" s="100">
        <v>1245056</v>
      </c>
      <c r="U148" s="99">
        <v>1264511</v>
      </c>
      <c r="V148" s="100">
        <v>1280922</v>
      </c>
      <c r="W148" s="99">
        <v>1293349</v>
      </c>
      <c r="X148" s="100">
        <v>1303873</v>
      </c>
      <c r="Y148" s="99">
        <v>1314927</v>
      </c>
      <c r="Z148" s="100">
        <v>1324793</v>
      </c>
      <c r="AA148" s="98"/>
      <c r="AB148" s="98">
        <f t="shared" si="641"/>
        <v>3.2811565503126885</v>
      </c>
      <c r="AC148" s="98">
        <f t="shared" si="641"/>
        <v>0.15169184428770846</v>
      </c>
      <c r="AD148" s="101">
        <f t="shared" ca="1" si="642"/>
        <v>2958.6330502631172</v>
      </c>
      <c r="AE148" s="101">
        <f t="shared" ca="1" si="643"/>
        <v>2225.2896830523778</v>
      </c>
      <c r="AF148" s="101">
        <f t="shared" ca="1" si="644"/>
        <v>3493.4767620347293</v>
      </c>
      <c r="AG148" s="101">
        <f t="shared" ca="1" si="645"/>
        <v>5247.5033771437465</v>
      </c>
      <c r="AH148" s="101">
        <f t="shared" ca="1" si="646"/>
        <v>7565.394224139056</v>
      </c>
      <c r="AI148" s="101">
        <f t="shared" ca="1" si="647"/>
        <v>10498.646740668422</v>
      </c>
      <c r="AJ148" s="101">
        <f t="shared" ca="1" si="648"/>
        <v>14060.112151752719</v>
      </c>
      <c r="AK148" s="101">
        <f t="shared" ca="1" si="649"/>
        <v>18215.123529140183</v>
      </c>
      <c r="AL148" s="101">
        <f t="shared" ca="1" si="650"/>
        <v>22877.628109402285</v>
      </c>
      <c r="AM148" s="101">
        <f t="shared" ca="1" si="651"/>
        <v>27912.287216473964</v>
      </c>
      <c r="AN148" s="101">
        <f t="shared" ca="1" si="652"/>
        <v>33142.522344758974</v>
      </c>
      <c r="AO148" s="101">
        <f t="shared" ca="1" si="653"/>
        <v>38363.527884430769</v>
      </c>
      <c r="AP148" s="101">
        <f t="shared" ca="1" si="654"/>
        <v>43358.532104125065</v>
      </c>
      <c r="AQ148" s="101">
        <f t="shared" ca="1" si="655"/>
        <v>47916.19218873007</v>
      </c>
      <c r="AR148" s="101">
        <f t="shared" ca="1" si="656"/>
        <v>51846.992823769579</v>
      </c>
      <c r="AS148" s="101">
        <f t="shared" ca="1" si="657"/>
        <v>54996.836277348397</v>
      </c>
      <c r="AT148" s="101">
        <f t="shared" ca="1" si="658"/>
        <v>57256.563311787992</v>
      </c>
      <c r="AU148" s="101">
        <f t="shared" ca="1" si="659"/>
        <v>58566.801572104108</v>
      </c>
      <c r="AV148" s="101">
        <f t="shared" ca="1" si="660"/>
        <v>58918.179487678164</v>
      </c>
      <c r="AW148" s="101">
        <f t="shared" ca="1" si="661"/>
        <v>58347.474509869069</v>
      </c>
      <c r="AX148" s="101">
        <f t="shared" ca="1" si="662"/>
        <v>56930.62831737681</v>
      </c>
      <c r="AY148" s="101">
        <f t="shared" ca="1" si="663"/>
        <v>54773.741173882598</v>
      </c>
      <c r="AZ148" s="101">
        <f t="shared" ca="1" si="664"/>
        <v>52003.167953986587</v>
      </c>
      <c r="BA148" s="101">
        <f t="shared" ca="1" si="665"/>
        <v>48755.716006508221</v>
      </c>
      <c r="BB148" s="101">
        <f t="shared" ca="1" si="666"/>
        <v>45169.736500241539</v>
      </c>
      <c r="BC148" s="101">
        <f t="shared" ca="1" si="667"/>
        <v>41377.652746511085</v>
      </c>
      <c r="BD148" s="101">
        <f t="shared" ca="1" si="668"/>
        <v>37500.220826624376</v>
      </c>
      <c r="BE148" s="101">
        <f t="shared" ca="1" si="669"/>
        <v>33642.598572818621</v>
      </c>
      <c r="BF148" s="101">
        <f t="shared" ca="1" si="670"/>
        <v>29892.125805831431</v>
      </c>
      <c r="BG148" s="101">
        <f t="shared" ca="1" si="671"/>
        <v>26317.59841925911</v>
      </c>
      <c r="BH148" s="101">
        <f t="shared" ca="1" si="672"/>
        <v>22969.749871410248</v>
      </c>
      <c r="BI148" s="101">
        <f t="shared" ca="1" si="673"/>
        <v>19882.628837034405</v>
      </c>
      <c r="BJ148" s="101">
        <f t="shared" ca="1" si="674"/>
        <v>17075.57121442819</v>
      </c>
      <c r="BK148" s="101">
        <f t="shared" ca="1" si="675"/>
        <v>14555.497638757111</v>
      </c>
      <c r="BL148" s="101">
        <f t="shared" ca="1" si="676"/>
        <v>12319.314136035442</v>
      </c>
      <c r="BM148" s="101">
        <f t="shared" ca="1" si="677"/>
        <v>10356.245250293267</v>
      </c>
      <c r="BN148" s="101">
        <f t="shared" ca="1" si="678"/>
        <v>8649.9796406829428</v>
      </c>
      <c r="BO148" s="101">
        <f t="shared" ca="1" si="679"/>
        <v>7180.5536014603058</v>
      </c>
      <c r="BP148" s="101">
        <f t="shared" ca="1" si="680"/>
        <v>5925.9358661732458</v>
      </c>
      <c r="BQ148" s="101">
        <f t="shared" ca="1" si="681"/>
        <v>4863.3065438313151</v>
      </c>
      <c r="BR148" s="101">
        <f t="shared" ca="1" si="682"/>
        <v>3970.0442862860482</v>
      </c>
      <c r="BS148" s="101">
        <f t="shared" ca="1" si="683"/>
        <v>3224.4496711768638</v>
      </c>
      <c r="BT148" s="101">
        <f t="shared" ca="1" si="684"/>
        <v>2606.2405362578356</v>
      </c>
      <c r="BU148" s="101">
        <f t="shared" ca="1" si="685"/>
        <v>2096.8579720776338</v>
      </c>
      <c r="BV148" s="101">
        <f t="shared" ca="1" si="686"/>
        <v>1679.6211768146391</v>
      </c>
      <c r="BW148" s="101">
        <f t="shared" ca="1" si="687"/>
        <v>1339.7665548292321</v>
      </c>
      <c r="BX148" s="101">
        <f t="shared" ca="1" si="688"/>
        <v>1064.4022531297401</v>
      </c>
      <c r="BY148" s="101">
        <f t="shared" ca="1" si="689"/>
        <v>842.40451671283654</v>
      </c>
      <c r="BZ148" s="101">
        <f t="shared" ca="1" si="690"/>
        <v>664.27734145397346</v>
      </c>
      <c r="CA148" s="101">
        <f t="shared" ca="1" si="691"/>
        <v>521.992272454567</v>
      </c>
      <c r="CB148" s="101">
        <f t="shared" ca="1" si="692"/>
        <v>408.82105357201516</v>
      </c>
      <c r="CC148" s="101">
        <f t="shared" ca="1" si="693"/>
        <v>319.17028727947587</v>
      </c>
      <c r="CD148" s="101">
        <f t="shared" ca="1" si="694"/>
        <v>248.42434067450569</v>
      </c>
      <c r="CE148" s="101">
        <f t="shared" ca="1" si="695"/>
        <v>192.80040791748726</v>
      </c>
      <c r="CF148" s="101">
        <f t="shared" ca="1" si="696"/>
        <v>149.21785390917643</v>
      </c>
      <c r="CG148" s="101">
        <f t="shared" ca="1" si="697"/>
        <v>115.18264462961751</v>
      </c>
      <c r="CH148" s="101">
        <f t="shared" ca="1" si="698"/>
        <v>88.686737173811395</v>
      </c>
      <c r="CI148" s="101">
        <f t="shared" ca="1" si="699"/>
        <v>68.121680532509458</v>
      </c>
      <c r="CJ148" s="101">
        <f t="shared" ca="1" si="700"/>
        <v>52.205296990469613</v>
      </c>
      <c r="CK148" s="101">
        <f t="shared" ca="1" si="701"/>
        <v>39.920113316259659</v>
      </c>
      <c r="CL148" s="101">
        <f t="shared" ca="1" si="702"/>
        <v>30.462140435566706</v>
      </c>
      <c r="CM148" s="101">
        <f t="shared" ca="1" si="703"/>
        <v>23.198619548114365</v>
      </c>
      <c r="CN148" s="101">
        <f t="shared" ca="1" si="704"/>
        <v>17.633430052104529</v>
      </c>
      <c r="CO148" s="101">
        <f t="shared" ca="1" si="705"/>
        <v>13.378966346038943</v>
      </c>
      <c r="CP148" s="101">
        <f t="shared" ca="1" si="706"/>
        <v>10.133419138213057</v>
      </c>
      <c r="CQ148" s="101">
        <f t="shared" ca="1" si="707"/>
        <v>7.6625300887189454</v>
      </c>
      <c r="CR148" s="101">
        <f t="shared" ca="1" si="708"/>
        <v>23.237625382925021</v>
      </c>
      <c r="CS148" s="102">
        <f t="shared" ca="1" si="709"/>
        <v>1187727.9999999998</v>
      </c>
      <c r="CT148" s="74">
        <f t="shared" si="783"/>
        <v>3412.8436434177611</v>
      </c>
      <c r="CU148" s="74">
        <f t="shared" si="784"/>
        <v>2519.8556515487503</v>
      </c>
      <c r="CV148" s="74">
        <f t="shared" si="785"/>
        <v>3922.6668468186813</v>
      </c>
      <c r="CW148" s="74">
        <f t="shared" si="786"/>
        <v>5843.97618090576</v>
      </c>
      <c r="CX148" s="74">
        <f t="shared" si="787"/>
        <v>8358.187084361678</v>
      </c>
      <c r="CY148" s="74">
        <f t="shared" si="788"/>
        <v>11508.711061069589</v>
      </c>
      <c r="CZ148" s="74">
        <f t="shared" si="789"/>
        <v>15296.029314445708</v>
      </c>
      <c r="DA148" s="74">
        <f t="shared" si="790"/>
        <v>19669.72639851554</v>
      </c>
      <c r="DB148" s="74">
        <f t="shared" si="791"/>
        <v>24526.154721200448</v>
      </c>
      <c r="DC148" s="74">
        <f t="shared" ca="1" si="710"/>
        <v>27912.287216473964</v>
      </c>
      <c r="DD148" s="74">
        <f t="shared" si="792"/>
        <v>35036.675543324112</v>
      </c>
      <c r="DE148" s="74">
        <f t="shared" si="793"/>
        <v>40282.479743073476</v>
      </c>
      <c r="DF148" s="74">
        <f t="shared" si="794"/>
        <v>45226.811548475933</v>
      </c>
      <c r="DG148" s="74">
        <f t="shared" si="795"/>
        <v>49657.882318085831</v>
      </c>
      <c r="DH148" s="74">
        <f t="shared" si="796"/>
        <v>53391.512356737301</v>
      </c>
      <c r="DI148" s="74">
        <f t="shared" si="797"/>
        <v>56284.008836275229</v>
      </c>
      <c r="DJ148" s="74">
        <f t="shared" si="798"/>
        <v>58240.481671260626</v>
      </c>
      <c r="DK148" s="74">
        <f t="shared" si="799"/>
        <v>59218.196064778065</v>
      </c>
      <c r="DL148" s="74">
        <f t="shared" si="800"/>
        <v>59225.212360282334</v>
      </c>
      <c r="DM148" s="74">
        <f t="shared" si="801"/>
        <v>58315.071572780143</v>
      </c>
      <c r="DN148" s="74">
        <f t="shared" si="802"/>
        <v>56578.602741233379</v>
      </c>
      <c r="DO148" s="74">
        <f t="shared" si="803"/>
        <v>54134.050889620405</v>
      </c>
      <c r="DP148" s="74">
        <f t="shared" si="804"/>
        <v>51116.677963198381</v>
      </c>
      <c r="DQ148" s="74">
        <f t="shared" si="805"/>
        <v>47668.818403404497</v>
      </c>
      <c r="DR148" s="74">
        <f t="shared" si="806"/>
        <v>43931.127339077902</v>
      </c>
      <c r="DS148" s="74">
        <f t="shared" si="807"/>
        <v>40035.490773523954</v>
      </c>
      <c r="DT148" s="74">
        <f t="shared" si="808"/>
        <v>36099.812187072879</v>
      </c>
      <c r="DU148" s="74">
        <f t="shared" si="809"/>
        <v>32224.674840452546</v>
      </c>
      <c r="DV148" s="74">
        <f t="shared" si="810"/>
        <v>28491.717544078791</v>
      </c>
      <c r="DW148" s="74">
        <f t="shared" si="811"/>
        <v>24963.456988488546</v>
      </c>
      <c r="DX148" s="74">
        <f t="shared" si="812"/>
        <v>21684.237396466579</v>
      </c>
      <c r="DY148" s="74">
        <f t="shared" si="813"/>
        <v>18681.978985319529</v>
      </c>
      <c r="DZ148" s="74">
        <f t="shared" si="814"/>
        <v>15970.419154012563</v>
      </c>
      <c r="EA148" s="74">
        <f t="shared" si="815"/>
        <v>13551.58303829256</v>
      </c>
      <c r="EB148" s="74">
        <f t="shared" si="816"/>
        <v>11418.273047974018</v>
      </c>
      <c r="EC148" s="74">
        <f t="shared" si="817"/>
        <v>9556.4222242167689</v>
      </c>
      <c r="ED148" s="74">
        <f t="shared" si="818"/>
        <v>7947.2080326828091</v>
      </c>
      <c r="EE148" s="74">
        <f t="shared" si="819"/>
        <v>6568.8680016155777</v>
      </c>
      <c r="EF148" s="74">
        <f t="shared" si="820"/>
        <v>5398.1946990463912</v>
      </c>
      <c r="EG148" s="74">
        <f t="shared" si="821"/>
        <v>4411.7145808771838</v>
      </c>
      <c r="EH148" s="74">
        <f t="shared" si="822"/>
        <v>3586.5738395543917</v>
      </c>
      <c r="EI148" s="74">
        <f t="shared" si="823"/>
        <v>2901.1657113225278</v>
      </c>
      <c r="EJ148" s="74">
        <f t="shared" si="824"/>
        <v>2335.5391822722586</v>
      </c>
      <c r="EK148" s="74">
        <f t="shared" si="825"/>
        <v>1871.6301224729186</v>
      </c>
      <c r="EL148" s="74">
        <f t="shared" si="826"/>
        <v>1493.3539094887835</v>
      </c>
      <c r="EM148" s="74">
        <f t="shared" si="827"/>
        <v>1186.5947149985686</v>
      </c>
      <c r="EN148" s="74">
        <f t="shared" si="828"/>
        <v>939.12172803877581</v>
      </c>
      <c r="EO148" s="74">
        <f t="shared" si="829"/>
        <v>740.4573535379252</v>
      </c>
      <c r="EP148" s="74">
        <f t="shared" si="830"/>
        <v>581.71732734864236</v>
      </c>
      <c r="EQ148" s="74">
        <f t="shared" si="831"/>
        <v>455.43802834871201</v>
      </c>
      <c r="ER148" s="74">
        <f t="shared" si="832"/>
        <v>355.40220816159905</v>
      </c>
      <c r="ES148" s="74">
        <f t="shared" si="833"/>
        <v>276.47096301237104</v>
      </c>
      <c r="ET148" s="74">
        <f t="shared" si="834"/>
        <v>214.42703413031902</v>
      </c>
      <c r="EU148" s="74">
        <f t="shared" si="835"/>
        <v>165.83239293666057</v>
      </c>
      <c r="EV148" s="74">
        <f t="shared" si="836"/>
        <v>127.9014706094372</v>
      </c>
      <c r="EW148" s="74">
        <f t="shared" si="837"/>
        <v>98.390244216094203</v>
      </c>
      <c r="EX148" s="74">
        <f t="shared" si="838"/>
        <v>75.500608885191667</v>
      </c>
      <c r="EY148" s="74">
        <f t="shared" si="839"/>
        <v>57.798968936540518</v>
      </c>
      <c r="EZ148" s="74">
        <f t="shared" si="840"/>
        <v>44.147701343605263</v>
      </c>
      <c r="FA148" s="74">
        <f t="shared" si="841"/>
        <v>33.648023926279436</v>
      </c>
      <c r="FB148" s="74">
        <f t="shared" si="842"/>
        <v>25.592790748428854</v>
      </c>
      <c r="FC148" s="74">
        <f t="shared" si="843"/>
        <v>19.427800829538395</v>
      </c>
      <c r="FD148" s="74">
        <f t="shared" si="844"/>
        <v>14.720314867013757</v>
      </c>
      <c r="FE148" s="74">
        <f t="shared" si="845"/>
        <v>11.133607148826309</v>
      </c>
      <c r="FF148" s="74">
        <f t="shared" si="846"/>
        <v>8.4065211682108867</v>
      </c>
      <c r="FG148" s="74">
        <f t="shared" si="847"/>
        <v>6.3371374997901686</v>
      </c>
      <c r="FH148" s="74">
        <f t="shared" si="848"/>
        <v>18.993418171172383</v>
      </c>
      <c r="FI148" s="102">
        <f t="shared" ca="1" si="711"/>
        <v>1185927.8220884609</v>
      </c>
      <c r="FJ148" s="62"/>
      <c r="FK148" s="103">
        <f t="shared" ca="1" si="852"/>
        <v>2.4910021909588034E-3</v>
      </c>
      <c r="FL148" s="103">
        <f t="shared" ca="1" si="852"/>
        <v>1.8735684290110009E-3</v>
      </c>
      <c r="FM148" s="103">
        <f t="shared" ca="1" si="852"/>
        <v>2.9413104364254526E-3</v>
      </c>
      <c r="FN148" s="103">
        <f t="shared" ca="1" si="852"/>
        <v>4.4181019367597191E-3</v>
      </c>
      <c r="FO148" s="103">
        <f t="shared" ca="1" si="852"/>
        <v>6.3696353240296245E-3</v>
      </c>
      <c r="FP148" s="103">
        <f t="shared" ca="1" si="852"/>
        <v>8.8392685367932929E-3</v>
      </c>
      <c r="FQ148" s="103">
        <f t="shared" ca="1" si="852"/>
        <v>1.1837821581837526E-2</v>
      </c>
      <c r="FR148" s="103">
        <f t="shared" ca="1" si="852"/>
        <v>1.5336106860442952E-2</v>
      </c>
      <c r="FS148" s="103">
        <f t="shared" ca="1" si="851"/>
        <v>1.9261672798319387E-2</v>
      </c>
      <c r="FT148" s="103">
        <f t="shared" ca="1" si="851"/>
        <v>2.3500571861970056E-2</v>
      </c>
      <c r="FU148" s="103">
        <f t="shared" ca="1" si="851"/>
        <v>2.7904134906947535E-2</v>
      </c>
      <c r="FV148" s="103">
        <f t="shared" ca="1" si="851"/>
        <v>3.229992715876933E-2</v>
      </c>
      <c r="FW148" s="103">
        <f t="shared" ca="1" si="851"/>
        <v>3.650543904338794E-2</v>
      </c>
      <c r="FX148" s="103">
        <f t="shared" ca="1" si="851"/>
        <v>4.0342731828103807E-2</v>
      </c>
      <c r="FY148" s="103">
        <f t="shared" ca="1" si="851"/>
        <v>4.3652244304899432E-2</v>
      </c>
      <c r="FZ148" s="103">
        <f t="shared" ca="1" si="854"/>
        <v>4.6304234873092501E-2</v>
      </c>
      <c r="GA148" s="103">
        <f t="shared" ca="1" si="854"/>
        <v>4.8206797610048771E-2</v>
      </c>
      <c r="GB148" s="103">
        <f t="shared" ca="1" si="854"/>
        <v>4.9309944340879493E-2</v>
      </c>
      <c r="GC148" s="103">
        <f t="shared" ca="1" si="854"/>
        <v>4.960578473158684E-2</v>
      </c>
      <c r="GD148" s="103">
        <f t="shared" ca="1" si="854"/>
        <v>4.9125283322333971E-2</v>
      </c>
      <c r="GE148" s="103">
        <f t="shared" ca="1" si="854"/>
        <v>4.7932378724233851E-2</v>
      </c>
      <c r="GF148" s="103">
        <f t="shared" ca="1" si="854"/>
        <v>4.6116401376310574E-2</v>
      </c>
      <c r="GG148" s="103">
        <f t="shared" ca="1" si="854"/>
        <v>4.3783734957824179E-2</v>
      </c>
      <c r="GH148" s="103">
        <f t="shared" ca="1" si="854"/>
        <v>4.1049563541912144E-2</v>
      </c>
      <c r="GI148" s="103">
        <f t="shared" ca="1" si="854"/>
        <v>3.8030371011074544E-2</v>
      </c>
      <c r="GJ148" s="103">
        <f t="shared" ca="1" si="854"/>
        <v>3.4837650326094101E-2</v>
      </c>
      <c r="GK148" s="103">
        <f t="shared" ca="1" si="854"/>
        <v>3.1573071297994477E-2</v>
      </c>
      <c r="GL148" s="103">
        <f t="shared" ca="1" si="854"/>
        <v>2.8325170891667643E-2</v>
      </c>
      <c r="GM148" s="103">
        <f t="shared" ca="1" si="854"/>
        <v>2.5167484311080849E-2</v>
      </c>
      <c r="GN148" s="103">
        <f t="shared" ca="1" si="712"/>
        <v>2.2157933819240697E-2</v>
      </c>
      <c r="GO148" s="103">
        <f t="shared" ca="1" si="712"/>
        <v>1.9339234127182529E-2</v>
      </c>
      <c r="GP148" s="103">
        <f t="shared" ca="1" si="712"/>
        <v>1.674005229904019E-2</v>
      </c>
      <c r="GQ148" s="103">
        <f t="shared" ca="1" si="712"/>
        <v>1.4376668070827827E-2</v>
      </c>
      <c r="GR148" s="103">
        <f t="shared" ca="1" si="712"/>
        <v>1.2254908227100072E-2</v>
      </c>
      <c r="GS148" s="103">
        <f t="shared" ca="1" si="849"/>
        <v>1.0372167816230184E-2</v>
      </c>
      <c r="GT148" s="103">
        <f t="shared" ca="1" si="849"/>
        <v>8.7193745119196215E-3</v>
      </c>
      <c r="GU148" s="103">
        <f t="shared" ca="1" si="849"/>
        <v>7.2827950849714282E-3</v>
      </c>
      <c r="GV148" s="103">
        <f t="shared" ca="1" si="849"/>
        <v>6.0456212209026878E-3</v>
      </c>
      <c r="GW148" s="103">
        <f t="shared" ca="1" si="849"/>
        <v>4.9893038357041739E-3</v>
      </c>
      <c r="GX148" s="103">
        <f t="shared" ca="1" si="849"/>
        <v>4.0946298679759305E-3</v>
      </c>
      <c r="GY148" s="103">
        <f t="shared" ca="1" si="849"/>
        <v>3.3425534181951164E-3</v>
      </c>
      <c r="GZ148" s="103">
        <f t="shared" ca="1" si="849"/>
        <v>2.7148047963648785E-3</v>
      </c>
      <c r="HA148" s="103">
        <f t="shared" ca="1" si="849"/>
        <v>2.1943075655855853E-3</v>
      </c>
      <c r="HB148" s="103">
        <f t="shared" ca="1" si="849"/>
        <v>1.7654361706364034E-3</v>
      </c>
      <c r="HC148" s="103">
        <f t="shared" ca="1" si="849"/>
        <v>1.4141463170141981E-3</v>
      </c>
      <c r="HD148" s="103">
        <f t="shared" ca="1" si="849"/>
        <v>1.1280078897097925E-3</v>
      </c>
      <c r="HE148" s="103">
        <f t="shared" ca="1" si="849"/>
        <v>8.9616667547598461E-4</v>
      </c>
      <c r="HF148" s="103">
        <f t="shared" ca="1" si="635"/>
        <v>7.0925709986868768E-4</v>
      </c>
      <c r="HG148" s="103">
        <f t="shared" ca="1" si="635"/>
        <v>5.5928406289484933E-4</v>
      </c>
      <c r="HH148" s="103">
        <f t="shared" ca="1" si="634"/>
        <v>4.3948805825455583E-4</v>
      </c>
      <c r="HI148" s="103">
        <f t="shared" ca="1" si="634"/>
        <v>3.4420427368220269E-4</v>
      </c>
      <c r="HJ148" s="103">
        <f t="shared" ca="1" si="634"/>
        <v>2.6872338387196054E-4</v>
      </c>
      <c r="HK148" s="103">
        <f t="shared" ca="1" si="634"/>
        <v>2.091592861955816E-4</v>
      </c>
      <c r="HL148" s="103">
        <f t="shared" ca="1" si="853"/>
        <v>1.6232707144858696E-4</v>
      </c>
      <c r="HM148" s="103">
        <f t="shared" ca="1" si="853"/>
        <v>1.2563301859447321E-4</v>
      </c>
      <c r="HN148" s="103">
        <f t="shared" ca="1" si="853"/>
        <v>9.6977291627053957E-5</v>
      </c>
      <c r="HO148" s="103">
        <f t="shared" ca="1" si="853"/>
        <v>7.4669231653889958E-5</v>
      </c>
      <c r="HP148" s="103">
        <f t="shared" ca="1" si="853"/>
        <v>5.7354613625770774E-5</v>
      </c>
      <c r="HQ148" s="103">
        <f t="shared" ca="1" si="853"/>
        <v>4.3953916208483441E-5</v>
      </c>
      <c r="HR148" s="103">
        <f t="shared" ca="1" si="853"/>
        <v>3.3610484316493057E-5</v>
      </c>
      <c r="HS148" s="103">
        <f t="shared" ca="1" si="853"/>
        <v>2.5647404486184303E-5</v>
      </c>
      <c r="HT148" s="103">
        <f t="shared" ca="1" si="853"/>
        <v>1.9531929489002845E-5</v>
      </c>
      <c r="HU148" s="103">
        <f t="shared" ca="1" si="853"/>
        <v>1.4846353754482957E-5</v>
      </c>
      <c r="HV148" s="103">
        <f t="shared" ca="1" si="853"/>
        <v>1.126433522324888E-5</v>
      </c>
      <c r="HW148" s="103">
        <f t="shared" ca="1" si="853"/>
        <v>8.5317674907159375E-6</v>
      </c>
      <c r="HX148" s="103">
        <f t="shared" ca="1" si="853"/>
        <v>6.4514182445130083E-6</v>
      </c>
      <c r="HY148" s="103">
        <f t="shared" ca="1" si="853"/>
        <v>1.9564770202373797E-5</v>
      </c>
      <c r="HZ148" s="104">
        <f t="shared" ca="1" si="850"/>
        <v>0.72242646280134426</v>
      </c>
      <c r="IA148" s="105">
        <f t="shared" ca="1" si="713"/>
        <v>2.8777836052514753E-3</v>
      </c>
      <c r="IB148" s="105">
        <f t="shared" ca="1" si="714"/>
        <v>2.124796808553825E-3</v>
      </c>
      <c r="IC148" s="105">
        <f t="shared" ca="1" si="715"/>
        <v>3.3076775616164614E-3</v>
      </c>
      <c r="ID148" s="105">
        <f t="shared" ca="1" si="716"/>
        <v>4.9277671642902442E-3</v>
      </c>
      <c r="IE148" s="105">
        <f t="shared" ca="1" si="717"/>
        <v>7.0478041991144241E-3</v>
      </c>
      <c r="IF148" s="105">
        <f t="shared" ca="1" si="718"/>
        <v>9.7043941854760944E-3</v>
      </c>
      <c r="IG148" s="105">
        <f t="shared" ca="1" si="719"/>
        <v>1.289794288450781E-2</v>
      </c>
      <c r="IH148" s="105">
        <f t="shared" ca="1" si="720"/>
        <v>1.6585938901303839E-2</v>
      </c>
      <c r="II148" s="105">
        <f t="shared" ca="1" si="721"/>
        <v>2.0680984343557283E-2</v>
      </c>
      <c r="IJ148" s="105">
        <f t="shared" ca="1" si="722"/>
        <v>2.3536244530733275E-2</v>
      </c>
      <c r="IK148" s="105">
        <f t="shared" ca="1" si="723"/>
        <v>2.9543682921295569E-2</v>
      </c>
      <c r="IL148" s="105">
        <f t="shared" ca="1" si="724"/>
        <v>3.3967058528178051E-2</v>
      </c>
      <c r="IM148" s="105">
        <f t="shared" ca="1" si="725"/>
        <v>3.8136226089063259E-2</v>
      </c>
      <c r="IN148" s="105">
        <f t="shared" ca="1" si="726"/>
        <v>4.1872600838925036E-2</v>
      </c>
      <c r="IO148" s="105">
        <f t="shared" ca="1" si="727"/>
        <v>4.5020878473626631E-2</v>
      </c>
      <c r="IP148" s="105">
        <f t="shared" ca="1" si="728"/>
        <v>4.7459894091325977E-2</v>
      </c>
      <c r="IQ148" s="105">
        <f t="shared" ca="1" si="729"/>
        <v>4.9109634318804558E-2</v>
      </c>
      <c r="IR148" s="105">
        <f t="shared" ca="1" si="730"/>
        <v>4.9934064250632661E-2</v>
      </c>
      <c r="IS148" s="105">
        <f t="shared" ca="1" si="731"/>
        <v>4.993998054281637E-2</v>
      </c>
      <c r="IT148" s="105">
        <f t="shared" ca="1" si="732"/>
        <v>4.9172530137698629E-2</v>
      </c>
      <c r="IU148" s="105">
        <f t="shared" ca="1" si="733"/>
        <v>4.7708302046237903E-2</v>
      </c>
      <c r="IV148" s="105">
        <f t="shared" ca="1" si="734"/>
        <v>4.5647003031169656E-2</v>
      </c>
      <c r="IW148" s="105">
        <f t="shared" ca="1" si="735"/>
        <v>4.3102688891453869E-2</v>
      </c>
      <c r="IX148" s="105">
        <f t="shared" ca="1" si="736"/>
        <v>4.0195379107860058E-2</v>
      </c>
      <c r="IY148" s="105">
        <f t="shared" ca="1" si="737"/>
        <v>3.704367712843909E-2</v>
      </c>
      <c r="IZ148" s="105">
        <f t="shared" ca="1" si="738"/>
        <v>3.3758792084850525E-2</v>
      </c>
      <c r="JA148" s="105">
        <f t="shared" ca="1" si="739"/>
        <v>3.0440142742835588E-2</v>
      </c>
      <c r="JB148" s="105">
        <f t="shared" ca="1" si="740"/>
        <v>2.7172543084202E-2</v>
      </c>
      <c r="JC148" s="105">
        <f t="shared" ca="1" si="741"/>
        <v>2.402483272034538E-2</v>
      </c>
      <c r="JD148" s="105">
        <f t="shared" ca="1" si="742"/>
        <v>2.1049727077426191E-2</v>
      </c>
      <c r="JE148" s="105">
        <f t="shared" ca="1" si="743"/>
        <v>1.828461816359099E-2</v>
      </c>
      <c r="JF148" s="105">
        <f t="shared" ca="1" si="744"/>
        <v>1.5753048910194131E-2</v>
      </c>
      <c r="JG148" s="105">
        <f t="shared" ca="1" si="745"/>
        <v>1.346660298928487E-2</v>
      </c>
      <c r="JH148" s="105">
        <f t="shared" ca="1" si="746"/>
        <v>1.1426988039143682E-2</v>
      </c>
      <c r="JI148" s="105">
        <f t="shared" ca="1" si="747"/>
        <v>9.6281348959888942E-3</v>
      </c>
      <c r="JJ148" s="105">
        <f t="shared" ca="1" si="748"/>
        <v>8.0581819957538155E-3</v>
      </c>
      <c r="JK148" s="105">
        <f t="shared" ca="1" si="749"/>
        <v>6.7012577702136155E-3</v>
      </c>
      <c r="JL148" s="105">
        <f t="shared" ca="1" si="750"/>
        <v>5.5390116322994835E-3</v>
      </c>
      <c r="JM148" s="105">
        <f t="shared" ca="1" si="751"/>
        <v>4.5518745732265383E-3</v>
      </c>
      <c r="JN148" s="105">
        <f t="shared" ca="1" si="752"/>
        <v>3.7200531927044245E-3</v>
      </c>
      <c r="JO148" s="105">
        <f t="shared" ca="1" si="753"/>
        <v>3.0242766657066094E-3</v>
      </c>
      <c r="JP148" s="105">
        <f t="shared" ca="1" si="754"/>
        <v>2.4463257015199056E-3</v>
      </c>
      <c r="JQ148" s="105">
        <f t="shared" ca="1" si="755"/>
        <v>1.9693771735275517E-3</v>
      </c>
      <c r="JR148" s="105">
        <f t="shared" ca="1" si="756"/>
        <v>1.5781990165108966E-3</v>
      </c>
      <c r="JS148" s="105">
        <f t="shared" ca="1" si="757"/>
        <v>1.2592283288024515E-3</v>
      </c>
      <c r="JT148" s="105">
        <f t="shared" ca="1" si="758"/>
        <v>1.000562338531643E-3</v>
      </c>
      <c r="JU148" s="105">
        <f t="shared" ca="1" si="759"/>
        <v>7.9188776125089057E-4</v>
      </c>
      <c r="JV148" s="105">
        <f t="shared" ca="1" si="760"/>
        <v>6.2436966208782722E-4</v>
      </c>
      <c r="JW148" s="105">
        <f t="shared" ca="1" si="761"/>
        <v>4.9051663728085708E-4</v>
      </c>
      <c r="JX148" s="105">
        <f t="shared" ca="1" si="762"/>
        <v>3.840352000062445E-4</v>
      </c>
      <c r="JY148" s="105">
        <f t="shared" ca="1" si="763"/>
        <v>2.9968283190769839E-4</v>
      </c>
      <c r="JZ148" s="105">
        <f t="shared" ca="1" si="764"/>
        <v>2.3312629812959095E-4</v>
      </c>
      <c r="KA148" s="105">
        <f t="shared" ca="1" si="765"/>
        <v>1.8080951482587313E-4</v>
      </c>
      <c r="KB148" s="105">
        <f t="shared" ca="1" si="766"/>
        <v>1.3983346190885702E-4</v>
      </c>
      <c r="KC148" s="105">
        <f t="shared" ca="1" si="767"/>
        <v>1.0784928747535257E-4</v>
      </c>
      <c r="KD148" s="105">
        <f t="shared" ca="1" si="768"/>
        <v>8.2964782833769339E-5</v>
      </c>
      <c r="KE148" s="105">
        <f t="shared" ca="1" si="769"/>
        <v>6.3663747050164002E-5</v>
      </c>
      <c r="KF148" s="105">
        <f t="shared" ca="1" si="770"/>
        <v>4.8737341227693343E-5</v>
      </c>
      <c r="KG148" s="105">
        <f t="shared" ca="1" si="771"/>
        <v>3.7226297015158642E-5</v>
      </c>
      <c r="KH148" s="105">
        <f t="shared" ca="1" si="772"/>
        <v>2.8372741830969166E-5</v>
      </c>
      <c r="KI148" s="105">
        <f t="shared" ca="1" si="773"/>
        <v>2.1580394920964955E-5</v>
      </c>
      <c r="KJ148" s="105">
        <f t="shared" ca="1" si="774"/>
        <v>1.6381942026897851E-5</v>
      </c>
      <c r="KK148" s="105">
        <f t="shared" ca="1" si="775"/>
        <v>1.2412488005459524E-5</v>
      </c>
      <c r="KL148" s="105">
        <f t="shared" ca="1" si="776"/>
        <v>9.3880984503927328E-6</v>
      </c>
      <c r="KM148" s="105">
        <f t="shared" ca="1" si="777"/>
        <v>7.0885605444408123E-6</v>
      </c>
      <c r="KN148" s="105">
        <f t="shared" ca="1" si="778"/>
        <v>5.3436114591107616E-6</v>
      </c>
      <c r="KO148" s="105">
        <f t="shared" ca="1" si="779"/>
        <v>1.6015661170444842E-5</v>
      </c>
      <c r="KP148" s="102"/>
      <c r="KQ148" s="106">
        <f t="shared" ca="1" si="780"/>
        <v>0.70776821896450648</v>
      </c>
      <c r="KR148" s="107">
        <f t="shared" ca="1" si="781"/>
        <v>0.24845506541806786</v>
      </c>
    </row>
    <row r="149" spans="1:304" s="63" customFormat="1" ht="15.5" x14ac:dyDescent="0.35">
      <c r="A149" s="62"/>
      <c r="B149" s="67" t="s">
        <v>251</v>
      </c>
      <c r="C149" s="95">
        <f t="shared" si="782"/>
        <v>1154491</v>
      </c>
      <c r="D149" s="75">
        <f ca="1">'Stochastic inputs'!H170</f>
        <v>27.104137000000001</v>
      </c>
      <c r="E149" s="75">
        <v>4.1352419999999999</v>
      </c>
      <c r="F149" s="96">
        <v>27.236129117999997</v>
      </c>
      <c r="G149" s="96">
        <v>4.1062953059999998</v>
      </c>
      <c r="H149" s="97">
        <f t="shared" ca="1" si="636"/>
        <v>3.2881811652496529</v>
      </c>
      <c r="I149" s="97">
        <f t="shared" ca="1" si="637"/>
        <v>0.15169184428770846</v>
      </c>
      <c r="J149" s="98">
        <f t="shared" si="638"/>
        <v>3.2933063472769843</v>
      </c>
      <c r="K149" s="98">
        <f t="shared" si="639"/>
        <v>0.14992011901891503</v>
      </c>
      <c r="L149" s="98"/>
      <c r="M149" s="99">
        <v>1308169</v>
      </c>
      <c r="N149" s="98"/>
      <c r="O149" s="97">
        <f t="shared" ca="1" si="640"/>
        <v>3.2881811652496529</v>
      </c>
      <c r="P149" s="97">
        <f t="shared" ca="1" si="640"/>
        <v>0.15169184428770846</v>
      </c>
      <c r="Q149" s="99">
        <v>1154491</v>
      </c>
      <c r="R149" s="100">
        <v>1180967</v>
      </c>
      <c r="S149" s="99">
        <v>1202278</v>
      </c>
      <c r="T149" s="100">
        <v>1219887</v>
      </c>
      <c r="U149" s="99">
        <v>1238247</v>
      </c>
      <c r="V149" s="100">
        <v>1257687</v>
      </c>
      <c r="W149" s="99">
        <v>1274094</v>
      </c>
      <c r="X149" s="100">
        <v>1286545</v>
      </c>
      <c r="Y149" s="99">
        <v>1297092</v>
      </c>
      <c r="Z149" s="100">
        <v>1308169</v>
      </c>
      <c r="AA149" s="98"/>
      <c r="AB149" s="98">
        <f t="shared" si="641"/>
        <v>3.2933063472769843</v>
      </c>
      <c r="AC149" s="98">
        <f t="shared" si="641"/>
        <v>0.14992011901891503</v>
      </c>
      <c r="AD149" s="101">
        <f t="shared" ca="1" si="642"/>
        <v>2875.8396104422195</v>
      </c>
      <c r="AE149" s="101">
        <f t="shared" ca="1" si="643"/>
        <v>2163.0178891773394</v>
      </c>
      <c r="AF149" s="101">
        <f t="shared" ca="1" si="644"/>
        <v>3395.7164270592566</v>
      </c>
      <c r="AG149" s="101">
        <f t="shared" ca="1" si="645"/>
        <v>5100.6589230716636</v>
      </c>
      <c r="AH149" s="101">
        <f t="shared" ca="1" si="646"/>
        <v>7353.6866548742837</v>
      </c>
      <c r="AI149" s="101">
        <f t="shared" ca="1" si="647"/>
        <v>10204.855972311023</v>
      </c>
      <c r="AJ149" s="101">
        <f t="shared" ca="1" si="648"/>
        <v>13666.658475837185</v>
      </c>
      <c r="AK149" s="101">
        <f t="shared" ca="1" si="649"/>
        <v>17705.397345419638</v>
      </c>
      <c r="AL149" s="101">
        <f t="shared" ca="1" si="650"/>
        <v>22237.427890604544</v>
      </c>
      <c r="AM149" s="101">
        <f t="shared" ca="1" si="651"/>
        <v>27131.198709497665</v>
      </c>
      <c r="AN149" s="101">
        <f t="shared" ca="1" si="652"/>
        <v>32215.072612856758</v>
      </c>
      <c r="AO149" s="101">
        <f t="shared" ca="1" si="653"/>
        <v>37289.975205454757</v>
      </c>
      <c r="AP149" s="101">
        <f t="shared" ca="1" si="654"/>
        <v>42145.200826639979</v>
      </c>
      <c r="AQ149" s="101">
        <f t="shared" ca="1" si="655"/>
        <v>46575.320810959383</v>
      </c>
      <c r="AR149" s="101">
        <f t="shared" ca="1" si="656"/>
        <v>50396.123179807633</v>
      </c>
      <c r="AS149" s="101">
        <f t="shared" ca="1" si="657"/>
        <v>53457.822422871417</v>
      </c>
      <c r="AT149" s="101">
        <f t="shared" ca="1" si="658"/>
        <v>55654.313979622799</v>
      </c>
      <c r="AU149" s="101">
        <f t="shared" ca="1" si="659"/>
        <v>56927.886952046298</v>
      </c>
      <c r="AV149" s="101">
        <f t="shared" ca="1" si="660"/>
        <v>57269.432020554414</v>
      </c>
      <c r="AW149" s="101">
        <f t="shared" ca="1" si="661"/>
        <v>56714.697468084654</v>
      </c>
      <c r="AX149" s="101">
        <f t="shared" ca="1" si="662"/>
        <v>55337.499845719445</v>
      </c>
      <c r="AY149" s="101">
        <f t="shared" ca="1" si="663"/>
        <v>53240.970341338165</v>
      </c>
      <c r="AZ149" s="101">
        <f t="shared" ca="1" si="664"/>
        <v>50547.927955193387</v>
      </c>
      <c r="BA149" s="101">
        <f t="shared" ca="1" si="665"/>
        <v>47391.351663065689</v>
      </c>
      <c r="BB149" s="101">
        <f t="shared" ca="1" si="666"/>
        <v>43905.721058946452</v>
      </c>
      <c r="BC149" s="101">
        <f t="shared" ca="1" si="667"/>
        <v>40219.753762622699</v>
      </c>
      <c r="BD149" s="101">
        <f t="shared" ca="1" si="668"/>
        <v>36450.826655892932</v>
      </c>
      <c r="BE149" s="101">
        <f t="shared" ca="1" si="669"/>
        <v>32701.154867892263</v>
      </c>
      <c r="BF149" s="101">
        <f t="shared" ca="1" si="670"/>
        <v>29055.634129784037</v>
      </c>
      <c r="BG149" s="101">
        <f t="shared" ca="1" si="671"/>
        <v>25581.135172909009</v>
      </c>
      <c r="BH149" s="101">
        <f t="shared" ca="1" si="672"/>
        <v>22326.971746725081</v>
      </c>
      <c r="BI149" s="101">
        <f t="shared" ca="1" si="673"/>
        <v>19326.239718771205</v>
      </c>
      <c r="BJ149" s="101">
        <f t="shared" ca="1" si="674"/>
        <v>16597.733897758088</v>
      </c>
      <c r="BK149" s="101">
        <f t="shared" ca="1" si="675"/>
        <v>14148.181254012987</v>
      </c>
      <c r="BL149" s="101">
        <f t="shared" ca="1" si="676"/>
        <v>11974.574394327399</v>
      </c>
      <c r="BM149" s="101">
        <f t="shared" ca="1" si="677"/>
        <v>10066.439399640594</v>
      </c>
      <c r="BN149" s="101">
        <f t="shared" ca="1" si="678"/>
        <v>8407.9213804437477</v>
      </c>
      <c r="BO149" s="101">
        <f t="shared" ca="1" si="679"/>
        <v>6979.6152889411633</v>
      </c>
      <c r="BP149" s="101">
        <f t="shared" ca="1" si="680"/>
        <v>5760.1063745859465</v>
      </c>
      <c r="BQ149" s="101">
        <f t="shared" ca="1" si="681"/>
        <v>4727.2133309093988</v>
      </c>
      <c r="BR149" s="101">
        <f t="shared" ca="1" si="682"/>
        <v>3858.9478383254973</v>
      </c>
      <c r="BS149" s="101">
        <f t="shared" ca="1" si="683"/>
        <v>3134.2177041600844</v>
      </c>
      <c r="BT149" s="101">
        <f t="shared" ca="1" si="684"/>
        <v>2533.3083357004675</v>
      </c>
      <c r="BU149" s="101">
        <f t="shared" ca="1" si="685"/>
        <v>2038.1801700741914</v>
      </c>
      <c r="BV149" s="101">
        <f t="shared" ca="1" si="686"/>
        <v>1632.6191956760381</v>
      </c>
      <c r="BW149" s="101">
        <f t="shared" ca="1" si="687"/>
        <v>1302.2749565989477</v>
      </c>
      <c r="BX149" s="101">
        <f t="shared" ca="1" si="688"/>
        <v>1034.6163613369449</v>
      </c>
      <c r="BY149" s="101">
        <f t="shared" ca="1" si="689"/>
        <v>818.83093848450096</v>
      </c>
      <c r="BZ149" s="101">
        <f t="shared" ca="1" si="690"/>
        <v>645.68841705553734</v>
      </c>
      <c r="CA149" s="101">
        <f t="shared" ca="1" si="691"/>
        <v>507.38500786236028</v>
      </c>
      <c r="CB149" s="101">
        <f t="shared" ca="1" si="692"/>
        <v>397.38073612763981</v>
      </c>
      <c r="CC149" s="101">
        <f t="shared" ca="1" si="693"/>
        <v>310.23872816972352</v>
      </c>
      <c r="CD149" s="101">
        <f t="shared" ca="1" si="694"/>
        <v>241.47251347922315</v>
      </c>
      <c r="CE149" s="101">
        <f t="shared" ca="1" si="695"/>
        <v>187.40514304375057</v>
      </c>
      <c r="CF149" s="101">
        <f t="shared" ca="1" si="696"/>
        <v>145.04218927015194</v>
      </c>
      <c r="CG149" s="101">
        <f t="shared" ca="1" si="697"/>
        <v>111.95941038780911</v>
      </c>
      <c r="CH149" s="101">
        <f t="shared" ca="1" si="698"/>
        <v>86.204955921331063</v>
      </c>
      <c r="CI149" s="101">
        <f t="shared" ca="1" si="699"/>
        <v>66.215385239429722</v>
      </c>
      <c r="CJ149" s="101">
        <f t="shared" ca="1" si="700"/>
        <v>50.744400677448247</v>
      </c>
      <c r="CK149" s="101">
        <f t="shared" ca="1" si="701"/>
        <v>38.803001649032375</v>
      </c>
      <c r="CL149" s="101">
        <f t="shared" ca="1" si="702"/>
        <v>29.609697652659399</v>
      </c>
      <c r="CM149" s="101">
        <f t="shared" ca="1" si="703"/>
        <v>22.54943680768838</v>
      </c>
      <c r="CN149" s="101">
        <f t="shared" ca="1" si="704"/>
        <v>17.139981792366783</v>
      </c>
      <c r="CO149" s="101">
        <f t="shared" ca="1" si="705"/>
        <v>13.004573636223821</v>
      </c>
      <c r="CP149" s="101">
        <f t="shared" ca="1" si="706"/>
        <v>9.8498487821241305</v>
      </c>
      <c r="CQ149" s="101">
        <f t="shared" ca="1" si="707"/>
        <v>7.448104300526067</v>
      </c>
      <c r="CR149" s="101">
        <f t="shared" ca="1" si="708"/>
        <v>22.587351115708724</v>
      </c>
      <c r="CS149" s="102">
        <f t="shared" ca="1" si="709"/>
        <v>1154491.0000000002</v>
      </c>
      <c r="CT149" s="74">
        <f t="shared" si="783"/>
        <v>2328.0399001678379</v>
      </c>
      <c r="CU149" s="74">
        <f t="shared" si="784"/>
        <v>1825.4847825876661</v>
      </c>
      <c r="CV149" s="74">
        <f t="shared" si="785"/>
        <v>2916.8310687720905</v>
      </c>
      <c r="CW149" s="74">
        <f t="shared" si="786"/>
        <v>4453.8375303896819</v>
      </c>
      <c r="CX149" s="74">
        <f t="shared" si="787"/>
        <v>6519.9450049445386</v>
      </c>
      <c r="CY149" s="74">
        <f t="shared" si="788"/>
        <v>9177.2343940400169</v>
      </c>
      <c r="CZ149" s="74">
        <f t="shared" si="789"/>
        <v>12453.715568492107</v>
      </c>
      <c r="DA149" s="74">
        <f t="shared" si="790"/>
        <v>16333.041924551942</v>
      </c>
      <c r="DB149" s="74">
        <f t="shared" si="791"/>
        <v>20748.622332149745</v>
      </c>
      <c r="DC149" s="74">
        <f t="shared" ca="1" si="710"/>
        <v>27131.198709497665</v>
      </c>
      <c r="DD149" s="74">
        <f t="shared" si="792"/>
        <v>30675.919831512834</v>
      </c>
      <c r="DE149" s="74">
        <f t="shared" si="793"/>
        <v>35831.28993135941</v>
      </c>
      <c r="DF149" s="74">
        <f t="shared" si="794"/>
        <v>40836.830036368054</v>
      </c>
      <c r="DG149" s="74">
        <f t="shared" si="795"/>
        <v>45479.115675033332</v>
      </c>
      <c r="DH149" s="74">
        <f t="shared" si="796"/>
        <v>49561.000784497301</v>
      </c>
      <c r="DI149" s="74">
        <f t="shared" si="797"/>
        <v>52916.387650603312</v>
      </c>
      <c r="DJ149" s="74">
        <f t="shared" si="798"/>
        <v>55421.287280419725</v>
      </c>
      <c r="DK149" s="74">
        <f t="shared" si="799"/>
        <v>57000.317515809969</v>
      </c>
      <c r="DL149" s="74">
        <f t="shared" si="800"/>
        <v>57628.454577154072</v>
      </c>
      <c r="DM149" s="74">
        <f t="shared" si="801"/>
        <v>57328.44110960995</v>
      </c>
      <c r="DN149" s="74">
        <f t="shared" si="802"/>
        <v>56164.687472600206</v>
      </c>
      <c r="DO149" s="74">
        <f t="shared" si="803"/>
        <v>54234.75103276482</v>
      </c>
      <c r="DP149" s="74">
        <f t="shared" si="804"/>
        <v>51659.545043971142</v>
      </c>
      <c r="DQ149" s="74">
        <f t="shared" si="805"/>
        <v>48573.34519158669</v>
      </c>
      <c r="DR149" s="74">
        <f t="shared" si="806"/>
        <v>45114.473375395843</v>
      </c>
      <c r="DS149" s="74">
        <f t="shared" si="807"/>
        <v>41417.293552976858</v>
      </c>
      <c r="DT149" s="74">
        <f t="shared" si="808"/>
        <v>37605.897228232061</v>
      </c>
      <c r="DU149" s="74">
        <f t="shared" si="809"/>
        <v>33789.620157210426</v>
      </c>
      <c r="DV149" s="74">
        <f t="shared" si="810"/>
        <v>30060.338775946831</v>
      </c>
      <c r="DW149" s="74">
        <f t="shared" si="811"/>
        <v>26491.354973642014</v>
      </c>
      <c r="DX149" s="74">
        <f t="shared" si="812"/>
        <v>23137.591964367035</v>
      </c>
      <c r="DY149" s="74">
        <f t="shared" si="813"/>
        <v>20036.786330011597</v>
      </c>
      <c r="DZ149" s="74">
        <f t="shared" si="814"/>
        <v>17211.362156311425</v>
      </c>
      <c r="EA149" s="74">
        <f t="shared" si="815"/>
        <v>14670.701475974383</v>
      </c>
      <c r="EB149" s="74">
        <f t="shared" si="816"/>
        <v>12413.570255219194</v>
      </c>
      <c r="EC149" s="74">
        <f t="shared" si="817"/>
        <v>10430.511719798271</v>
      </c>
      <c r="ED149" s="74">
        <f t="shared" si="818"/>
        <v>8706.071805425705</v>
      </c>
      <c r="EE149" s="74">
        <f t="shared" si="819"/>
        <v>7220.7700245805518</v>
      </c>
      <c r="EF149" s="74">
        <f t="shared" si="820"/>
        <v>5952.7701621581737</v>
      </c>
      <c r="EG149" s="74">
        <f t="shared" si="821"/>
        <v>4879.237686939653</v>
      </c>
      <c r="EH149" s="74">
        <f t="shared" si="822"/>
        <v>3977.3945565595777</v>
      </c>
      <c r="EI149" s="74">
        <f t="shared" si="823"/>
        <v>3225.2979730792658</v>
      </c>
      <c r="EJ149" s="74">
        <f t="shared" si="824"/>
        <v>2602.3788431309868</v>
      </c>
      <c r="EK149" s="74">
        <f t="shared" si="825"/>
        <v>2089.7796188887542</v>
      </c>
      <c r="EL149" s="74">
        <f t="shared" si="826"/>
        <v>1670.5312351313767</v>
      </c>
      <c r="EM149" s="74">
        <f t="shared" si="827"/>
        <v>1329.606263922547</v>
      </c>
      <c r="EN149" s="74">
        <f t="shared" si="828"/>
        <v>1053.8812271066447</v>
      </c>
      <c r="EO149" s="74">
        <f t="shared" si="829"/>
        <v>832.03605637117244</v>
      </c>
      <c r="EP149" s="74">
        <f t="shared" si="830"/>
        <v>654.41357143543655</v>
      </c>
      <c r="EQ149" s="74">
        <f t="shared" si="831"/>
        <v>512.85696695189336</v>
      </c>
      <c r="ER149" s="74">
        <f t="shared" si="832"/>
        <v>400.5389077813507</v>
      </c>
      <c r="ES149" s="74">
        <f t="shared" si="833"/>
        <v>311.79205788650688</v>
      </c>
      <c r="ET149" s="74">
        <f t="shared" si="834"/>
        <v>241.94774879158894</v>
      </c>
      <c r="EU149" s="74">
        <f t="shared" si="835"/>
        <v>187.18700792878579</v>
      </c>
      <c r="EV149" s="74">
        <f t="shared" si="836"/>
        <v>144.40625701095158</v>
      </c>
      <c r="EW149" s="74">
        <f t="shared" si="837"/>
        <v>111.09857843705586</v>
      </c>
      <c r="EX149" s="74">
        <f t="shared" si="838"/>
        <v>85.25044989417664</v>
      </c>
      <c r="EY149" s="74">
        <f t="shared" si="839"/>
        <v>65.253181947181574</v>
      </c>
      <c r="EZ149" s="74">
        <f t="shared" si="840"/>
        <v>49.827885931052279</v>
      </c>
      <c r="FA149" s="74">
        <f t="shared" si="841"/>
        <v>37.962585110651176</v>
      </c>
      <c r="FB149" s="74">
        <f t="shared" si="842"/>
        <v>28.860006821501159</v>
      </c>
      <c r="FC149" s="74">
        <f t="shared" si="843"/>
        <v>21.894613690493255</v>
      </c>
      <c r="FD149" s="74">
        <f t="shared" si="844"/>
        <v>16.577514162318838</v>
      </c>
      <c r="FE149" s="74">
        <f t="shared" si="845"/>
        <v>12.528010864433325</v>
      </c>
      <c r="FF149" s="74">
        <f t="shared" si="846"/>
        <v>9.4506812445921309</v>
      </c>
      <c r="FG149" s="74">
        <f t="shared" si="847"/>
        <v>7.1170253735968236</v>
      </c>
      <c r="FH149" s="74">
        <f t="shared" si="848"/>
        <v>21.217555176312359</v>
      </c>
      <c r="FI149" s="102">
        <f t="shared" ca="1" si="711"/>
        <v>1156038.7623737047</v>
      </c>
      <c r="FJ149" s="62"/>
      <c r="FK149" s="103">
        <f t="shared" ca="1" si="852"/>
        <v>2.4910021909588026E-3</v>
      </c>
      <c r="FL149" s="103">
        <f t="shared" ca="1" si="852"/>
        <v>1.8735684290110005E-3</v>
      </c>
      <c r="FM149" s="103">
        <f t="shared" ca="1" si="852"/>
        <v>2.9413104364254517E-3</v>
      </c>
      <c r="FN149" s="103">
        <f t="shared" ca="1" si="852"/>
        <v>4.4181019367597173E-3</v>
      </c>
      <c r="FO149" s="103">
        <f t="shared" ca="1" si="852"/>
        <v>6.3696353240296219E-3</v>
      </c>
      <c r="FP149" s="103">
        <f t="shared" ca="1" si="852"/>
        <v>8.8392685367932895E-3</v>
      </c>
      <c r="FQ149" s="103">
        <f t="shared" ca="1" si="852"/>
        <v>1.1837821581837521E-2</v>
      </c>
      <c r="FR149" s="103">
        <f t="shared" ca="1" si="852"/>
        <v>1.5336106860442945E-2</v>
      </c>
      <c r="FS149" s="103">
        <f t="shared" ca="1" si="851"/>
        <v>1.926167279831938E-2</v>
      </c>
      <c r="FT149" s="103">
        <f t="shared" ca="1" si="851"/>
        <v>2.3500571861970045E-2</v>
      </c>
      <c r="FU149" s="103">
        <f t="shared" ca="1" si="851"/>
        <v>2.7904134906947521E-2</v>
      </c>
      <c r="FV149" s="103">
        <f t="shared" ca="1" si="851"/>
        <v>3.2299927158769316E-2</v>
      </c>
      <c r="FW149" s="103">
        <f t="shared" ca="1" si="851"/>
        <v>3.6505439043387926E-2</v>
      </c>
      <c r="FX149" s="103">
        <f t="shared" ca="1" si="851"/>
        <v>4.0342731828103794E-2</v>
      </c>
      <c r="FY149" s="103">
        <f t="shared" ca="1" si="851"/>
        <v>4.3652244304899411E-2</v>
      </c>
      <c r="FZ149" s="103">
        <f t="shared" ca="1" si="854"/>
        <v>4.630423487309248E-2</v>
      </c>
      <c r="GA149" s="103">
        <f t="shared" ca="1" si="854"/>
        <v>4.8206797610048743E-2</v>
      </c>
      <c r="GB149" s="103">
        <f t="shared" ca="1" si="854"/>
        <v>4.9309944340879472E-2</v>
      </c>
      <c r="GC149" s="103">
        <f t="shared" ca="1" si="854"/>
        <v>4.9605784731586819E-2</v>
      </c>
      <c r="GD149" s="103">
        <f t="shared" ca="1" si="854"/>
        <v>4.912528332233395E-2</v>
      </c>
      <c r="GE149" s="103">
        <f t="shared" ca="1" si="854"/>
        <v>4.7932378724233823E-2</v>
      </c>
      <c r="GF149" s="103">
        <f t="shared" ca="1" si="854"/>
        <v>4.611640137631056E-2</v>
      </c>
      <c r="GG149" s="103">
        <f t="shared" ca="1" si="854"/>
        <v>4.3783734957824165E-2</v>
      </c>
      <c r="GH149" s="103">
        <f t="shared" ca="1" si="854"/>
        <v>4.104956354191213E-2</v>
      </c>
      <c r="GI149" s="103">
        <f t="shared" ca="1" si="854"/>
        <v>3.803037101107453E-2</v>
      </c>
      <c r="GJ149" s="103">
        <f t="shared" ca="1" si="854"/>
        <v>3.4837650326094087E-2</v>
      </c>
      <c r="GK149" s="103">
        <f t="shared" ca="1" si="854"/>
        <v>3.1573071297994464E-2</v>
      </c>
      <c r="GL149" s="103">
        <f t="shared" ca="1" si="854"/>
        <v>2.8325170891667632E-2</v>
      </c>
      <c r="GM149" s="103">
        <f t="shared" ca="1" si="854"/>
        <v>2.5167484311080842E-2</v>
      </c>
      <c r="GN149" s="103">
        <f t="shared" ca="1" si="712"/>
        <v>2.215793381924069E-2</v>
      </c>
      <c r="GO149" s="103">
        <f t="shared" ca="1" si="712"/>
        <v>1.9339234127182522E-2</v>
      </c>
      <c r="GP149" s="103">
        <f t="shared" ca="1" si="712"/>
        <v>1.6740052299040183E-2</v>
      </c>
      <c r="GQ149" s="103">
        <f t="shared" ca="1" si="712"/>
        <v>1.4376668070827823E-2</v>
      </c>
      <c r="GR149" s="103">
        <f t="shared" ca="1" si="712"/>
        <v>1.2254908227100068E-2</v>
      </c>
      <c r="GS149" s="103">
        <f t="shared" ca="1" si="849"/>
        <v>1.0372167816230181E-2</v>
      </c>
      <c r="GT149" s="103">
        <f t="shared" ca="1" si="849"/>
        <v>8.719374511919618E-3</v>
      </c>
      <c r="GU149" s="103">
        <f t="shared" ca="1" si="849"/>
        <v>7.2827950849714256E-3</v>
      </c>
      <c r="GV149" s="103">
        <f t="shared" ca="1" si="849"/>
        <v>6.0456212209026852E-3</v>
      </c>
      <c r="GW149" s="103">
        <f t="shared" ca="1" si="849"/>
        <v>4.9893038357041722E-3</v>
      </c>
      <c r="GX149" s="103">
        <f t="shared" ca="1" si="849"/>
        <v>4.0946298679759288E-3</v>
      </c>
      <c r="GY149" s="103">
        <f t="shared" ca="1" si="849"/>
        <v>3.3425534181951151E-3</v>
      </c>
      <c r="GZ149" s="103">
        <f t="shared" ca="1" si="849"/>
        <v>2.7148047963648776E-3</v>
      </c>
      <c r="HA149" s="103">
        <f t="shared" ca="1" si="849"/>
        <v>2.1943075655855844E-3</v>
      </c>
      <c r="HB149" s="103">
        <f t="shared" ca="1" si="849"/>
        <v>1.7654361706364026E-3</v>
      </c>
      <c r="HC149" s="103">
        <f t="shared" ca="1" si="849"/>
        <v>1.4141463170141975E-3</v>
      </c>
      <c r="HD149" s="103">
        <f t="shared" ca="1" si="849"/>
        <v>1.128007889709792E-3</v>
      </c>
      <c r="HE149" s="103">
        <f t="shared" ca="1" si="849"/>
        <v>8.9616667547598439E-4</v>
      </c>
      <c r="HF149" s="103">
        <f t="shared" ca="1" si="635"/>
        <v>7.0925709986868746E-4</v>
      </c>
      <c r="HG149" s="103">
        <f t="shared" ca="1" si="635"/>
        <v>5.5928406289484911E-4</v>
      </c>
      <c r="HH149" s="103">
        <f t="shared" ca="1" si="634"/>
        <v>4.3948805825455562E-4</v>
      </c>
      <c r="HI149" s="103">
        <f t="shared" ca="1" si="634"/>
        <v>3.4420427368220258E-4</v>
      </c>
      <c r="HJ149" s="103">
        <f t="shared" ca="1" si="634"/>
        <v>2.6872338387196043E-4</v>
      </c>
      <c r="HK149" s="103">
        <f t="shared" ca="1" si="634"/>
        <v>2.0915928619558152E-4</v>
      </c>
      <c r="HL149" s="103">
        <f t="shared" ca="1" si="853"/>
        <v>1.6232707144858691E-4</v>
      </c>
      <c r="HM149" s="103">
        <f t="shared" ca="1" si="853"/>
        <v>1.2563301859447315E-4</v>
      </c>
      <c r="HN149" s="103">
        <f t="shared" ca="1" si="853"/>
        <v>9.6977291627053903E-5</v>
      </c>
      <c r="HO149" s="103">
        <f t="shared" ca="1" si="853"/>
        <v>7.4669231653889931E-5</v>
      </c>
      <c r="HP149" s="103">
        <f t="shared" ca="1" si="853"/>
        <v>5.735461362577076E-5</v>
      </c>
      <c r="HQ149" s="103">
        <f t="shared" ca="1" si="853"/>
        <v>4.3953916208483428E-5</v>
      </c>
      <c r="HR149" s="103">
        <f t="shared" ca="1" si="853"/>
        <v>3.3610484316493043E-5</v>
      </c>
      <c r="HS149" s="103">
        <f t="shared" ca="1" si="853"/>
        <v>2.5647404486184296E-5</v>
      </c>
      <c r="HT149" s="103">
        <f t="shared" ca="1" si="853"/>
        <v>1.9531929489002838E-5</v>
      </c>
      <c r="HU149" s="103">
        <f t="shared" ca="1" si="853"/>
        <v>1.4846353754482953E-5</v>
      </c>
      <c r="HV149" s="103">
        <f t="shared" ca="1" si="853"/>
        <v>1.1264335223248876E-5</v>
      </c>
      <c r="HW149" s="103">
        <f t="shared" ca="1" si="853"/>
        <v>8.5317674907159341E-6</v>
      </c>
      <c r="HX149" s="103">
        <f t="shared" ca="1" si="853"/>
        <v>6.4514182445130066E-6</v>
      </c>
      <c r="HY149" s="103">
        <f t="shared" ca="1" si="853"/>
        <v>1.956477020237379E-5</v>
      </c>
      <c r="HZ149" s="104">
        <f t="shared" ca="1" si="850"/>
        <v>0.72242646280134415</v>
      </c>
      <c r="IA149" s="105">
        <f t="shared" ca="1" si="713"/>
        <v>2.0138078202392219E-3</v>
      </c>
      <c r="IB149" s="105">
        <f t="shared" ca="1" si="714"/>
        <v>1.5790861362117148E-3</v>
      </c>
      <c r="IC149" s="105">
        <f t="shared" ca="1" si="715"/>
        <v>2.5231256630036656E-3</v>
      </c>
      <c r="ID149" s="105">
        <f t="shared" ca="1" si="716"/>
        <v>3.8526714461066839E-3</v>
      </c>
      <c r="IE149" s="105">
        <f t="shared" ca="1" si="717"/>
        <v>5.6399017205591593E-3</v>
      </c>
      <c r="IF149" s="105">
        <f t="shared" ca="1" si="718"/>
        <v>7.9385178877534514E-3</v>
      </c>
      <c r="IG149" s="105">
        <f t="shared" ca="1" si="719"/>
        <v>1.0772749127305024E-2</v>
      </c>
      <c r="IH149" s="105">
        <f t="shared" ca="1" si="720"/>
        <v>1.4128455252672636E-2</v>
      </c>
      <c r="II149" s="105">
        <f t="shared" ca="1" si="721"/>
        <v>1.7948033411566939E-2</v>
      </c>
      <c r="IJ149" s="105">
        <f t="shared" ca="1" si="722"/>
        <v>2.3469108123839146E-2</v>
      </c>
      <c r="IK149" s="105">
        <f t="shared" ca="1" si="723"/>
        <v>2.6535373060091596E-2</v>
      </c>
      <c r="IL149" s="105">
        <f t="shared" ca="1" si="724"/>
        <v>3.0994886242211032E-2</v>
      </c>
      <c r="IM149" s="105">
        <f t="shared" ca="1" si="725"/>
        <v>3.532479304804402E-2</v>
      </c>
      <c r="IN149" s="105">
        <f t="shared" ca="1" si="726"/>
        <v>3.934047642282397E-2</v>
      </c>
      <c r="IO149" s="105">
        <f t="shared" ca="1" si="727"/>
        <v>4.2871400508001353E-2</v>
      </c>
      <c r="IP149" s="105">
        <f t="shared" ca="1" si="728"/>
        <v>4.5773886977586824E-2</v>
      </c>
      <c r="IQ149" s="105">
        <f t="shared" ca="1" si="729"/>
        <v>4.7940682513640545E-2</v>
      </c>
      <c r="IR149" s="105">
        <f t="shared" ca="1" si="730"/>
        <v>4.9306579823301694E-2</v>
      </c>
      <c r="IS149" s="105">
        <f t="shared" ca="1" si="731"/>
        <v>4.9849932764213761E-2</v>
      </c>
      <c r="IT149" s="105">
        <f t="shared" ca="1" si="732"/>
        <v>4.9590414245191013E-2</v>
      </c>
      <c r="IU149" s="105">
        <f t="shared" ca="1" si="733"/>
        <v>4.8583740701978496E-2</v>
      </c>
      <c r="IV149" s="105">
        <f t="shared" ca="1" si="734"/>
        <v>4.6914301490552202E-2</v>
      </c>
      <c r="IW149" s="105">
        <f t="shared" ca="1" si="735"/>
        <v>4.4686689344134223E-2</v>
      </c>
      <c r="IX149" s="105">
        <f t="shared" ca="1" si="736"/>
        <v>4.2017055805162282E-2</v>
      </c>
      <c r="IY149" s="105">
        <f t="shared" ca="1" si="737"/>
        <v>3.9025052484193433E-2</v>
      </c>
      <c r="IZ149" s="105">
        <f t="shared" ca="1" si="738"/>
        <v>3.5826907281148915E-2</v>
      </c>
      <c r="JA149" s="105">
        <f t="shared" ca="1" si="739"/>
        <v>3.2529962188305464E-2</v>
      </c>
      <c r="JB149" s="105">
        <f t="shared" ca="1" si="740"/>
        <v>2.9228795138175036E-2</v>
      </c>
      <c r="JC149" s="105">
        <f t="shared" ca="1" si="741"/>
        <v>2.6002881351680347E-2</v>
      </c>
      <c r="JD149" s="105">
        <f t="shared" ca="1" si="742"/>
        <v>2.2915628641419494E-2</v>
      </c>
      <c r="JE149" s="105">
        <f t="shared" ca="1" si="743"/>
        <v>2.0014546845175341E-2</v>
      </c>
      <c r="JF149" s="105">
        <f t="shared" ca="1" si="744"/>
        <v>1.7332278970360722E-2</v>
      </c>
      <c r="JG149" s="105">
        <f t="shared" ca="1" si="745"/>
        <v>1.488822236459544E-2</v>
      </c>
      <c r="JH149" s="105">
        <f t="shared" ca="1" si="746"/>
        <v>1.2690492700998106E-2</v>
      </c>
      <c r="JI149" s="105">
        <f t="shared" ca="1" si="747"/>
        <v>1.0738022512091463E-2</v>
      </c>
      <c r="JJ149" s="105">
        <f t="shared" ca="1" si="748"/>
        <v>9.0226314716136402E-3</v>
      </c>
      <c r="JK149" s="105">
        <f t="shared" ca="1" si="749"/>
        <v>7.5309514600958973E-3</v>
      </c>
      <c r="JL149" s="105">
        <f t="shared" ca="1" si="750"/>
        <v>6.2461314097756382E-3</v>
      </c>
      <c r="JM149" s="105">
        <f t="shared" ca="1" si="751"/>
        <v>5.1492824945897986E-3</v>
      </c>
      <c r="JN149" s="105">
        <f t="shared" ca="1" si="752"/>
        <v>4.2206523221773899E-3</v>
      </c>
      <c r="JO149" s="105">
        <f t="shared" ca="1" si="753"/>
        <v>3.4405373643291667E-3</v>
      </c>
      <c r="JP149" s="105">
        <f t="shared" ca="1" si="754"/>
        <v>2.7899565983901206E-3</v>
      </c>
      <c r="JQ149" s="105">
        <f t="shared" ca="1" si="755"/>
        <v>2.251117287613695E-3</v>
      </c>
      <c r="JR149" s="105">
        <f t="shared" ca="1" si="756"/>
        <v>1.8077072213372768E-3</v>
      </c>
      <c r="JS149" s="105">
        <f t="shared" ca="1" si="757"/>
        <v>1.4450477695931753E-3</v>
      </c>
      <c r="JT149" s="105">
        <f t="shared" ca="1" si="758"/>
        <v>1.1501398631240138E-3</v>
      </c>
      <c r="JU149" s="105">
        <f t="shared" ca="1" si="759"/>
        <v>9.1163139282864612E-4</v>
      </c>
      <c r="JV149" s="105">
        <f t="shared" ca="1" si="760"/>
        <v>7.1973024041403712E-4</v>
      </c>
      <c r="JW149" s="105">
        <f t="shared" ca="1" si="761"/>
        <v>5.6608272381085509E-4</v>
      </c>
      <c r="JX149" s="105">
        <f t="shared" ca="1" si="762"/>
        <v>4.436330196219715E-4</v>
      </c>
      <c r="JY149" s="105">
        <f t="shared" ca="1" si="763"/>
        <v>3.4647532662219783E-4</v>
      </c>
      <c r="JZ149" s="105">
        <f t="shared" ca="1" si="764"/>
        <v>2.6970726937070993E-4</v>
      </c>
      <c r="KA149" s="105">
        <f t="shared" ca="1" si="765"/>
        <v>2.0929034273452516E-4</v>
      </c>
      <c r="KB149" s="105">
        <f t="shared" ca="1" si="766"/>
        <v>1.6192104799706979E-4</v>
      </c>
      <c r="KC149" s="105">
        <f t="shared" ca="1" si="767"/>
        <v>1.2491471887537831E-4</v>
      </c>
      <c r="KD149" s="105">
        <f t="shared" ca="1" si="768"/>
        <v>9.6102814242090089E-5</v>
      </c>
      <c r="KE149" s="105">
        <f t="shared" ca="1" si="769"/>
        <v>7.3743591191640607E-5</v>
      </c>
      <c r="KF149" s="105">
        <f t="shared" ca="1" si="770"/>
        <v>5.644549652746646E-5</v>
      </c>
      <c r="KG149" s="105">
        <f t="shared" ca="1" si="771"/>
        <v>4.3102262270808493E-5</v>
      </c>
      <c r="KH149" s="105">
        <f t="shared" ca="1" si="772"/>
        <v>3.283850537390482E-5</v>
      </c>
      <c r="KI149" s="105">
        <f t="shared" ca="1" si="773"/>
        <v>2.4964566726329013E-5</v>
      </c>
      <c r="KJ149" s="105">
        <f t="shared" ca="1" si="774"/>
        <v>1.893934217701909E-5</v>
      </c>
      <c r="KK149" s="105">
        <f t="shared" ca="1" si="775"/>
        <v>1.4339929336175614E-5</v>
      </c>
      <c r="KL149" s="105">
        <f t="shared" ca="1" si="776"/>
        <v>1.0837016259480304E-5</v>
      </c>
      <c r="KM149" s="105">
        <f t="shared" ca="1" si="777"/>
        <v>8.1750556747655778E-6</v>
      </c>
      <c r="KN149" s="105">
        <f t="shared" ca="1" si="778"/>
        <v>6.1563899111681788E-6</v>
      </c>
      <c r="KO149" s="105">
        <f t="shared" ca="1" si="779"/>
        <v>1.8353671059217914E-5</v>
      </c>
      <c r="KP149" s="102"/>
      <c r="KQ149" s="106">
        <f t="shared" ca="1" si="780"/>
        <v>0.73506761412957</v>
      </c>
      <c r="KR149" s="107">
        <f t="shared" ca="1" si="781"/>
        <v>0.27137927797961559</v>
      </c>
    </row>
    <row r="150" spans="1:304" s="63" customFormat="1" ht="15.5" x14ac:dyDescent="0.35">
      <c r="A150" s="62"/>
      <c r="B150" s="67" t="s">
        <v>252</v>
      </c>
      <c r="C150" s="95">
        <f t="shared" si="782"/>
        <v>1116174</v>
      </c>
      <c r="D150" s="75">
        <f ca="1">'Stochastic inputs'!H171</f>
        <v>27.428125999999999</v>
      </c>
      <c r="E150" s="75">
        <v>6.9639150000000001</v>
      </c>
      <c r="F150" s="96">
        <v>27.236129117999997</v>
      </c>
      <c r="G150" s="96">
        <v>6.9151675949999998</v>
      </c>
      <c r="H150" s="97">
        <f t="shared" ca="1" si="636"/>
        <v>3.2803334713969696</v>
      </c>
      <c r="I150" s="97">
        <f t="shared" ca="1" si="637"/>
        <v>0.24994204072265172</v>
      </c>
      <c r="J150" s="98">
        <f t="shared" si="638"/>
        <v>3.2733088564600052</v>
      </c>
      <c r="K150" s="98">
        <f t="shared" si="639"/>
        <v>0.24994204072265172</v>
      </c>
      <c r="L150" s="98"/>
      <c r="M150" s="99">
        <v>1288744</v>
      </c>
      <c r="N150" s="98"/>
      <c r="O150" s="97">
        <f t="shared" ca="1" si="640"/>
        <v>3.2803334713969696</v>
      </c>
      <c r="P150" s="97">
        <f t="shared" ca="1" si="640"/>
        <v>0.24994204072265172</v>
      </c>
      <c r="Q150" s="99">
        <v>1116174</v>
      </c>
      <c r="R150" s="100">
        <v>1146287</v>
      </c>
      <c r="S150" s="99">
        <v>1172692</v>
      </c>
      <c r="T150" s="100">
        <v>1193970</v>
      </c>
      <c r="U150" s="99">
        <v>1211563</v>
      </c>
      <c r="V150" s="100">
        <v>1229905</v>
      </c>
      <c r="W150" s="99">
        <v>1249316</v>
      </c>
      <c r="X150" s="100">
        <v>1265707</v>
      </c>
      <c r="Y150" s="99">
        <v>1278176</v>
      </c>
      <c r="Z150" s="100">
        <v>1288744</v>
      </c>
      <c r="AA150" s="98"/>
      <c r="AB150" s="98">
        <f t="shared" si="641"/>
        <v>3.2733088564600052</v>
      </c>
      <c r="AC150" s="98">
        <f t="shared" si="641"/>
        <v>0.24994204072265172</v>
      </c>
      <c r="AD150" s="101">
        <f t="shared" ca="1" si="642"/>
        <v>52651.824593810918</v>
      </c>
      <c r="AE150" s="101">
        <f t="shared" ca="1" si="643"/>
        <v>13599.018858478987</v>
      </c>
      <c r="AF150" s="101">
        <f t="shared" ca="1" si="644"/>
        <v>15729.249150887354</v>
      </c>
      <c r="AG150" s="101">
        <f t="shared" ca="1" si="645"/>
        <v>17908.613188065658</v>
      </c>
      <c r="AH150" s="101">
        <f t="shared" ca="1" si="646"/>
        <v>20093.803057243098</v>
      </c>
      <c r="AI150" s="101">
        <f t="shared" ca="1" si="647"/>
        <v>22241.124616322963</v>
      </c>
      <c r="AJ150" s="101">
        <f t="shared" ca="1" si="648"/>
        <v>24308.289647864563</v>
      </c>
      <c r="AK150" s="101">
        <f t="shared" ca="1" si="649"/>
        <v>26255.994905981606</v>
      </c>
      <c r="AL150" s="101">
        <f t="shared" ca="1" si="650"/>
        <v>28049.219753276011</v>
      </c>
      <c r="AM150" s="101">
        <f t="shared" ca="1" si="651"/>
        <v>29658.203697556157</v>
      </c>
      <c r="AN150" s="101">
        <f t="shared" ca="1" si="652"/>
        <v>31059.092183615499</v>
      </c>
      <c r="AO150" s="101">
        <f t="shared" ca="1" si="653"/>
        <v>32234.261733639167</v>
      </c>
      <c r="AP150" s="101">
        <f t="shared" ca="1" si="654"/>
        <v>33172.353053578488</v>
      </c>
      <c r="AQ150" s="101">
        <f t="shared" ca="1" si="655"/>
        <v>33868.052820427176</v>
      </c>
      <c r="AR150" s="101">
        <f t="shared" ca="1" si="656"/>
        <v>34321.671847827085</v>
      </c>
      <c r="AS150" s="101">
        <f t="shared" ca="1" si="657"/>
        <v>34538.569854696048</v>
      </c>
      <c r="AT150" s="101">
        <f t="shared" ca="1" si="658"/>
        <v>34528.475983867218</v>
      </c>
      <c r="AU150" s="101">
        <f t="shared" ca="1" si="659"/>
        <v>34304.750448141931</v>
      </c>
      <c r="AV150" s="101">
        <f t="shared" ca="1" si="660"/>
        <v>33883.627100270991</v>
      </c>
      <c r="AW150" s="101">
        <f t="shared" ca="1" si="661"/>
        <v>33283.470115700962</v>
      </c>
      <c r="AX150" s="101">
        <f t="shared" ca="1" si="662"/>
        <v>32524.070996085364</v>
      </c>
      <c r="AY150" s="101">
        <f t="shared" ca="1" si="663"/>
        <v>31626.005256348919</v>
      </c>
      <c r="AZ150" s="101">
        <f t="shared" ca="1" si="664"/>
        <v>30610.061815628233</v>
      </c>
      <c r="BA150" s="101">
        <f t="shared" ca="1" si="665"/>
        <v>29496.752511432562</v>
      </c>
      <c r="BB150" s="101">
        <f t="shared" ca="1" si="666"/>
        <v>28305.904426876819</v>
      </c>
      <c r="BC150" s="101">
        <f t="shared" ca="1" si="667"/>
        <v>27056.333905488606</v>
      </c>
      <c r="BD150" s="101">
        <f t="shared" ca="1" si="668"/>
        <v>25765.598204785132</v>
      </c>
      <c r="BE150" s="101">
        <f t="shared" ca="1" si="669"/>
        <v>24449.818640500009</v>
      </c>
      <c r="BF150" s="101">
        <f t="shared" ca="1" si="670"/>
        <v>23123.567702071174</v>
      </c>
      <c r="BG150" s="101">
        <f t="shared" ca="1" si="671"/>
        <v>21799.811866066004</v>
      </c>
      <c r="BH150" s="101">
        <f t="shared" ca="1" si="672"/>
        <v>20489.901583289269</v>
      </c>
      <c r="BI150" s="101">
        <f t="shared" ca="1" si="673"/>
        <v>19203.600056916526</v>
      </c>
      <c r="BJ150" s="101">
        <f t="shared" ca="1" si="674"/>
        <v>17949.142861671135</v>
      </c>
      <c r="BK150" s="101">
        <f t="shared" ca="1" si="675"/>
        <v>16733.321088702814</v>
      </c>
      <c r="BL150" s="101">
        <f t="shared" ca="1" si="676"/>
        <v>15561.581461640499</v>
      </c>
      <c r="BM150" s="101">
        <f t="shared" ca="1" si="677"/>
        <v>14438.13769451251</v>
      </c>
      <c r="BN150" s="101">
        <f t="shared" ca="1" si="678"/>
        <v>13366.088203036483</v>
      </c>
      <c r="BO150" s="101">
        <f t="shared" ca="1" si="679"/>
        <v>12347.536100422631</v>
      </c>
      <c r="BP150" s="101">
        <f t="shared" ca="1" si="680"/>
        <v>11383.70818095838</v>
      </c>
      <c r="BQ150" s="101">
        <f t="shared" ca="1" si="681"/>
        <v>10475.07030166243</v>
      </c>
      <c r="BR150" s="101">
        <f t="shared" ca="1" si="682"/>
        <v>9621.4372040573471</v>
      </c>
      <c r="BS150" s="101">
        <f t="shared" ca="1" si="683"/>
        <v>8822.0753698691788</v>
      </c>
      <c r="BT150" s="101">
        <f t="shared" ca="1" si="684"/>
        <v>8075.7979761808747</v>
      </c>
      <c r="BU150" s="101">
        <f t="shared" ca="1" si="685"/>
        <v>7381.0514100539622</v>
      </c>
      <c r="BV150" s="101">
        <f t="shared" ca="1" si="686"/>
        <v>6735.9931251998669</v>
      </c>
      <c r="BW150" s="101">
        <f t="shared" ca="1" si="687"/>
        <v>6138.5608803337818</v>
      </c>
      <c r="BX150" s="101">
        <f t="shared" ca="1" si="688"/>
        <v>5586.5335977838804</v>
      </c>
      <c r="BY150" s="101">
        <f t="shared" ca="1" si="689"/>
        <v>5077.5842291690706</v>
      </c>
      <c r="BZ150" s="101">
        <f t="shared" ca="1" si="690"/>
        <v>4609.3251200008526</v>
      </c>
      <c r="CA150" s="101">
        <f t="shared" ca="1" si="691"/>
        <v>4179.3464338791628</v>
      </c>
      <c r="CB150" s="101">
        <f t="shared" ca="1" si="692"/>
        <v>3785.2482360461227</v>
      </c>
      <c r="CC150" s="101">
        <f t="shared" ca="1" si="693"/>
        <v>3424.6668513209788</v>
      </c>
      <c r="CD150" s="101">
        <f t="shared" ca="1" si="694"/>
        <v>3095.2961079583688</v>
      </c>
      <c r="CE150" s="101">
        <f t="shared" ca="1" si="695"/>
        <v>2794.9040613087145</v>
      </c>
      <c r="CF150" s="101">
        <f t="shared" ca="1" si="696"/>
        <v>2521.3457630642183</v>
      </c>
      <c r="CG150" s="101">
        <f t="shared" ca="1" si="697"/>
        <v>2272.5726065667318</v>
      </c>
      <c r="CH150" s="101">
        <f t="shared" ca="1" si="698"/>
        <v>2046.6387387395459</v>
      </c>
      <c r="CI150" s="101">
        <f t="shared" ca="1" si="699"/>
        <v>1841.7049868049969</v>
      </c>
      <c r="CJ150" s="101">
        <f t="shared" ca="1" si="700"/>
        <v>1656.0407047222013</v>
      </c>
      <c r="CK150" s="101">
        <f t="shared" ca="1" si="701"/>
        <v>1488.0239015079183</v>
      </c>
      <c r="CL150" s="101">
        <f t="shared" ca="1" si="702"/>
        <v>1336.1399722519864</v>
      </c>
      <c r="CM150" s="101">
        <f t="shared" ca="1" si="703"/>
        <v>1198.9793133741764</v>
      </c>
      <c r="CN150" s="101">
        <f t="shared" ca="1" si="704"/>
        <v>1075.23406698395</v>
      </c>
      <c r="CO150" s="101">
        <f t="shared" ca="1" si="705"/>
        <v>963.69420533785342</v>
      </c>
      <c r="CP150" s="101">
        <f t="shared" ca="1" si="706"/>
        <v>863.2431355294176</v>
      </c>
      <c r="CQ150" s="101">
        <f t="shared" ca="1" si="707"/>
        <v>772.85297667443194</v>
      </c>
      <c r="CR150" s="101">
        <f t="shared" ca="1" si="708"/>
        <v>6414.0295559330298</v>
      </c>
      <c r="CS150" s="102">
        <f t="shared" ca="1" si="709"/>
        <v>1116174.0000000005</v>
      </c>
      <c r="CT150" s="74">
        <f t="shared" si="783"/>
        <v>55813.350443481897</v>
      </c>
      <c r="CU150" s="74">
        <f t="shared" si="784"/>
        <v>14224.823102777062</v>
      </c>
      <c r="CV150" s="74">
        <f t="shared" si="785"/>
        <v>16401.85226567775</v>
      </c>
      <c r="CW150" s="74">
        <f t="shared" si="786"/>
        <v>18617.822745786783</v>
      </c>
      <c r="CX150" s="74">
        <f t="shared" si="787"/>
        <v>20827.90712646403</v>
      </c>
      <c r="CY150" s="74">
        <f t="shared" si="788"/>
        <v>22987.384483812195</v>
      </c>
      <c r="CZ150" s="74">
        <f t="shared" si="789"/>
        <v>25053.458577903799</v>
      </c>
      <c r="DA150" s="74">
        <f t="shared" si="790"/>
        <v>26986.829724572661</v>
      </c>
      <c r="DB150" s="74">
        <f t="shared" si="791"/>
        <v>28752.956832421238</v>
      </c>
      <c r="DC150" s="74">
        <f t="shared" ca="1" si="710"/>
        <v>29658.203697556157</v>
      </c>
      <c r="DD150" s="74">
        <f t="shared" si="792"/>
        <v>31674.278516948823</v>
      </c>
      <c r="DE150" s="74">
        <f t="shared" si="793"/>
        <v>32790.742940590666</v>
      </c>
      <c r="DF150" s="74">
        <f t="shared" si="794"/>
        <v>33662.694508516033</v>
      </c>
      <c r="DG150" s="74">
        <f t="shared" si="795"/>
        <v>34286.599236955124</v>
      </c>
      <c r="DH150" s="74">
        <f t="shared" si="796"/>
        <v>34664.567578894632</v>
      </c>
      <c r="DI150" s="74">
        <f t="shared" si="797"/>
        <v>34803.713047684847</v>
      </c>
      <c r="DJ150" s="74">
        <f t="shared" si="798"/>
        <v>34715.417830297105</v>
      </c>
      <c r="DK150" s="74">
        <f t="shared" si="799"/>
        <v>34414.551555998609</v>
      </c>
      <c r="DL150" s="74">
        <f t="shared" si="800"/>
        <v>33918.682983853003</v>
      </c>
      <c r="DM150" s="74">
        <f t="shared" si="801"/>
        <v>33247.317126915274</v>
      </c>
      <c r="DN150" s="74">
        <f t="shared" si="802"/>
        <v>32421.182894467231</v>
      </c>
      <c r="DO150" s="74">
        <f t="shared" si="803"/>
        <v>31461.589200277274</v>
      </c>
      <c r="DP150" s="74">
        <f t="shared" si="804"/>
        <v>30389.860998919408</v>
      </c>
      <c r="DQ150" s="74">
        <f t="shared" si="805"/>
        <v>29226.861085559263</v>
      </c>
      <c r="DR150" s="74">
        <f t="shared" si="806"/>
        <v>27992.598829580489</v>
      </c>
      <c r="DS150" s="74">
        <f t="shared" si="807"/>
        <v>26705.923325527292</v>
      </c>
      <c r="DT150" s="74">
        <f t="shared" si="808"/>
        <v>25384.29569061465</v>
      </c>
      <c r="DU150" s="74">
        <f t="shared" si="809"/>
        <v>24043.633329006785</v>
      </c>
      <c r="DV150" s="74">
        <f t="shared" si="810"/>
        <v>22698.217807579509</v>
      </c>
      <c r="DW150" s="74">
        <f t="shared" si="811"/>
        <v>21360.657423602024</v>
      </c>
      <c r="DX150" s="74">
        <f t="shared" si="812"/>
        <v>20041.895469104198</v>
      </c>
      <c r="DY150" s="74">
        <f t="shared" si="813"/>
        <v>18751.255493996923</v>
      </c>
      <c r="DZ150" s="74">
        <f t="shared" si="814"/>
        <v>17496.515436090802</v>
      </c>
      <c r="EA150" s="74">
        <f t="shared" si="815"/>
        <v>16284.003231097826</v>
      </c>
      <c r="EB150" s="74">
        <f t="shared" si="816"/>
        <v>15118.707364337748</v>
      </c>
      <c r="EC150" s="74">
        <f t="shared" si="817"/>
        <v>14004.396718030803</v>
      </c>
      <c r="ED150" s="74">
        <f t="shared" si="818"/>
        <v>12943.7449571508</v>
      </c>
      <c r="EE150" s="74">
        <f t="shared" si="819"/>
        <v>11938.455548614955</v>
      </c>
      <c r="EF150" s="74">
        <f t="shared" si="820"/>
        <v>10989.384299369087</v>
      </c>
      <c r="EG150" s="74">
        <f t="shared" si="821"/>
        <v>10096.657013698503</v>
      </c>
      <c r="EH150" s="74">
        <f t="shared" si="822"/>
        <v>9259.7805010384109</v>
      </c>
      <c r="EI150" s="74">
        <f t="shared" si="823"/>
        <v>8477.7457101180335</v>
      </c>
      <c r="EJ150" s="74">
        <f t="shared" si="824"/>
        <v>7749.1222252212647</v>
      </c>
      <c r="EK150" s="74">
        <f t="shared" si="825"/>
        <v>7072.1437400861651</v>
      </c>
      <c r="EL150" s="74">
        <f t="shared" si="826"/>
        <v>6444.78443107358</v>
      </c>
      <c r="EM150" s="74">
        <f t="shared" si="827"/>
        <v>5864.826391132372</v>
      </c>
      <c r="EN150" s="74">
        <f t="shared" si="828"/>
        <v>5329.9184679640066</v>
      </c>
      <c r="EO150" s="74">
        <f t="shared" si="829"/>
        <v>4837.6269816238082</v>
      </c>
      <c r="EP150" s="74">
        <f t="shared" si="830"/>
        <v>4385.4788864951606</v>
      </c>
      <c r="EQ150" s="74">
        <f t="shared" si="831"/>
        <v>3970.9979973671511</v>
      </c>
      <c r="ER150" s="74">
        <f t="shared" si="832"/>
        <v>3591.734925870594</v>
      </c>
      <c r="ES150" s="74">
        <f t="shared" si="833"/>
        <v>3245.2913777505305</v>
      </c>
      <c r="ET150" s="74">
        <f t="shared" si="834"/>
        <v>2929.3394484122091</v>
      </c>
      <c r="EU150" s="74">
        <f t="shared" si="835"/>
        <v>2641.6365284203534</v>
      </c>
      <c r="EV150" s="74">
        <f t="shared" si="836"/>
        <v>2380.0363957531899</v>
      </c>
      <c r="EW150" s="74">
        <f t="shared" si="837"/>
        <v>2142.4970307713465</v>
      </c>
      <c r="EX150" s="74">
        <f t="shared" si="838"/>
        <v>1927.0856454974114</v>
      </c>
      <c r="EY150" s="74">
        <f t="shared" si="839"/>
        <v>1731.9813729141822</v>
      </c>
      <c r="EZ150" s="74">
        <f t="shared" si="840"/>
        <v>1555.4760161189522</v>
      </c>
      <c r="FA150" s="74">
        <f t="shared" si="841"/>
        <v>1395.9732124643622</v>
      </c>
      <c r="FB150" s="74">
        <f t="shared" si="842"/>
        <v>1251.9863251177835</v>
      </c>
      <c r="FC150" s="74">
        <f t="shared" si="843"/>
        <v>1122.1353343807773</v>
      </c>
      <c r="FD150" s="74">
        <f t="shared" si="844"/>
        <v>1005.1429639567951</v>
      </c>
      <c r="FE150" s="74">
        <f t="shared" si="845"/>
        <v>899.83024339259009</v>
      </c>
      <c r="FF150" s="74">
        <f t="shared" si="846"/>
        <v>805.1116771533957</v>
      </c>
      <c r="FG150" s="74">
        <f t="shared" si="847"/>
        <v>719.99016325610842</v>
      </c>
      <c r="FH150" s="74">
        <f t="shared" si="848"/>
        <v>5918.5621594211598</v>
      </c>
      <c r="FI150" s="102">
        <f t="shared" ca="1" si="711"/>
        <v>1115509.2265965042</v>
      </c>
      <c r="FJ150" s="62"/>
      <c r="FK150" s="103">
        <f t="shared" ca="1" si="852"/>
        <v>4.7171699568177447E-2</v>
      </c>
      <c r="FL150" s="103">
        <f t="shared" ca="1" si="852"/>
        <v>1.2183601175514732E-2</v>
      </c>
      <c r="FM150" s="103">
        <f t="shared" ca="1" si="852"/>
        <v>1.4092112117722995E-2</v>
      </c>
      <c r="FN150" s="103">
        <f t="shared" ca="1" si="852"/>
        <v>1.6044642849650369E-2</v>
      </c>
      <c r="FO150" s="103">
        <f t="shared" ca="1" si="852"/>
        <v>1.8002393047359184E-2</v>
      </c>
      <c r="FP150" s="103">
        <f t="shared" ca="1" si="852"/>
        <v>1.9926216357237271E-2</v>
      </c>
      <c r="FQ150" s="103">
        <f t="shared" ca="1" si="852"/>
        <v>2.1778226018402645E-2</v>
      </c>
      <c r="FR150" s="103">
        <f t="shared" ca="1" si="852"/>
        <v>2.3523209558708225E-2</v>
      </c>
      <c r="FS150" s="103">
        <f t="shared" ca="1" si="851"/>
        <v>2.5129791370589172E-2</v>
      </c>
      <c r="FT150" s="103">
        <f t="shared" ca="1" si="851"/>
        <v>2.6571308503473601E-2</v>
      </c>
      <c r="FU150" s="103">
        <f t="shared" ca="1" si="851"/>
        <v>2.782638924004276E-2</v>
      </c>
      <c r="FV150" s="103">
        <f t="shared" ca="1" si="851"/>
        <v>2.8879244395263778E-2</v>
      </c>
      <c r="FW150" s="103">
        <f t="shared" ca="1" si="851"/>
        <v>2.9719696976975341E-2</v>
      </c>
      <c r="FX150" s="103">
        <f t="shared" ca="1" si="851"/>
        <v>3.0342986685254415E-2</v>
      </c>
      <c r="FY150" s="103">
        <f t="shared" ca="1" si="851"/>
        <v>3.0749391983532201E-2</v>
      </c>
      <c r="FZ150" s="103">
        <f t="shared" ca="1" si="854"/>
        <v>3.0943714738648306E-2</v>
      </c>
      <c r="GA150" s="103">
        <f t="shared" ca="1" si="854"/>
        <v>3.0934671461499016E-2</v>
      </c>
      <c r="GB150" s="103">
        <f t="shared" ca="1" si="854"/>
        <v>3.0734231802695564E-2</v>
      </c>
      <c r="GC150" s="103">
        <f t="shared" ca="1" si="854"/>
        <v>3.0356939957632927E-2</v>
      </c>
      <c r="GD150" s="103">
        <f t="shared" ca="1" si="854"/>
        <v>2.9819248715434107E-2</v>
      </c>
      <c r="GE150" s="103">
        <f t="shared" ca="1" si="854"/>
        <v>2.9138889631979737E-2</v>
      </c>
      <c r="GF150" s="103">
        <f t="shared" ca="1" si="854"/>
        <v>2.8334296674487048E-2</v>
      </c>
      <c r="GG150" s="103">
        <f t="shared" ca="1" si="854"/>
        <v>2.7424095002775751E-2</v>
      </c>
      <c r="GH150" s="103">
        <f t="shared" ca="1" si="854"/>
        <v>2.6426661534341912E-2</v>
      </c>
      <c r="GI150" s="103">
        <f t="shared" ca="1" si="854"/>
        <v>2.5359759703125862E-2</v>
      </c>
      <c r="GJ150" s="103">
        <f t="shared" ca="1" si="854"/>
        <v>2.4240247403620397E-2</v>
      </c>
      <c r="GK150" s="103">
        <f t="shared" ca="1" si="854"/>
        <v>2.308385449292415E-2</v>
      </c>
      <c r="GL150" s="103">
        <f t="shared" ca="1" si="854"/>
        <v>2.1905024342530822E-2</v>
      </c>
      <c r="GM150" s="103">
        <f t="shared" ca="1" si="854"/>
        <v>2.0716812703101096E-2</v>
      </c>
      <c r="GN150" s="103">
        <f t="shared" ca="1" si="712"/>
        <v>1.9530836470000191E-2</v>
      </c>
      <c r="GO150" s="103">
        <f t="shared" ca="1" si="712"/>
        <v>1.8357264712571035E-2</v>
      </c>
      <c r="GP150" s="103">
        <f t="shared" ca="1" si="712"/>
        <v>1.7204844456972228E-2</v>
      </c>
      <c r="GQ150" s="103">
        <f t="shared" ca="1" si="712"/>
        <v>1.6080954100051718E-2</v>
      </c>
      <c r="GR150" s="103">
        <f t="shared" ca="1" si="712"/>
        <v>1.4991677900311966E-2</v>
      </c>
      <c r="GS150" s="103">
        <f t="shared" ca="1" si="849"/>
        <v>1.394189567364989E-2</v>
      </c>
      <c r="GT150" s="103">
        <f t="shared" ca="1" si="849"/>
        <v>1.2935382560884329E-2</v>
      </c>
      <c r="GU150" s="103">
        <f t="shared" ca="1" si="849"/>
        <v>1.1974914487379635E-2</v>
      </c>
      <c r="GV150" s="103">
        <f t="shared" ca="1" si="849"/>
        <v>1.1062375669405152E-2</v>
      </c>
      <c r="GW150" s="103">
        <f t="shared" ca="1" si="849"/>
        <v>1.019886521363011E-2</v>
      </c>
      <c r="GX150" s="103">
        <f t="shared" ca="1" si="849"/>
        <v>9.384800489585338E-3</v>
      </c>
      <c r="GY150" s="103">
        <f t="shared" ca="1" si="849"/>
        <v>8.620015520928944E-3</v>
      </c>
      <c r="GZ150" s="103">
        <f t="shared" ca="1" si="849"/>
        <v>7.9038531356841989E-3</v>
      </c>
      <c r="HA150" s="103">
        <f t="shared" ca="1" si="849"/>
        <v>7.2352500382385464E-3</v>
      </c>
      <c r="HB150" s="103">
        <f t="shared" ca="1" si="849"/>
        <v>6.612814319321144E-3</v>
      </c>
      <c r="HC150" s="103">
        <f t="shared" ca="1" si="849"/>
        <v>6.0348952091697746E-3</v>
      </c>
      <c r="HD150" s="103">
        <f t="shared" ca="1" si="849"/>
        <v>5.4996451093949324E-3</v>
      </c>
      <c r="HE150" s="103">
        <f t="shared" ca="1" si="849"/>
        <v>5.0050741172826801E-3</v>
      </c>
      <c r="HF150" s="103">
        <f t="shared" ca="1" si="635"/>
        <v>4.5490973890890381E-3</v>
      </c>
      <c r="HG150" s="103">
        <f t="shared" ca="1" si="635"/>
        <v>4.1295757829880025E-3</v>
      </c>
      <c r="HH150" s="103">
        <f t="shared" ca="1" si="634"/>
        <v>3.7443502839872287E-3</v>
      </c>
      <c r="HI150" s="103">
        <f t="shared" ca="1" si="634"/>
        <v>3.3912707481504865E-3</v>
      </c>
      <c r="HJ150" s="103">
        <f t="shared" ca="1" si="634"/>
        <v>3.0682195171370928E-3</v>
      </c>
      <c r="HK150" s="103">
        <f t="shared" ca="1" si="634"/>
        <v>2.7731304509497332E-3</v>
      </c>
      <c r="HL150" s="103">
        <f t="shared" ca="1" si="853"/>
        <v>2.5040039109571746E-3</v>
      </c>
      <c r="HM150" s="103">
        <f t="shared" ca="1" si="853"/>
        <v>2.2589182000872779E-3</v>
      </c>
      <c r="HN150" s="103">
        <f t="shared" ca="1" si="853"/>
        <v>2.0360379354533711E-3</v>
      </c>
      <c r="HO150" s="103">
        <f t="shared" ca="1" si="853"/>
        <v>1.833619792917184E-3</v>
      </c>
      <c r="HP150" s="103">
        <f t="shared" ca="1" si="853"/>
        <v>1.6500160251045053E-3</v>
      </c>
      <c r="HQ150" s="103">
        <f t="shared" ca="1" si="853"/>
        <v>1.4836761156613581E-3</v>
      </c>
      <c r="HR150" s="103">
        <f t="shared" ca="1" si="853"/>
        <v>1.333146894218928E-3</v>
      </c>
      <c r="HS150" s="103">
        <f t="shared" ca="1" si="853"/>
        <v>1.1970713994878808E-3</v>
      </c>
      <c r="HT150" s="103">
        <f t="shared" ca="1" si="853"/>
        <v>1.0741867427248582E-3</v>
      </c>
      <c r="HU150" s="103">
        <f t="shared" ca="1" si="853"/>
        <v>9.6332119094688607E-4</v>
      </c>
      <c r="HV150" s="103">
        <f t="shared" ca="1" si="853"/>
        <v>8.6339065892759826E-4</v>
      </c>
      <c r="HW150" s="103">
        <f t="shared" ca="1" si="853"/>
        <v>7.7339477136129065E-4</v>
      </c>
      <c r="HX150" s="103">
        <f t="shared" ca="1" si="853"/>
        <v>6.9241263160979528E-4</v>
      </c>
      <c r="HY150" s="103">
        <f t="shared" ca="1" si="853"/>
        <v>5.7464423610772402E-3</v>
      </c>
      <c r="HZ150" s="104">
        <f t="shared" ca="1" si="850"/>
        <v>0.6280590901520956</v>
      </c>
      <c r="IA150" s="105">
        <f t="shared" ca="1" si="713"/>
        <v>5.0033965755507274E-2</v>
      </c>
      <c r="IB150" s="105">
        <f t="shared" ca="1" si="714"/>
        <v>1.2751865034929366E-2</v>
      </c>
      <c r="IC150" s="105">
        <f t="shared" ca="1" si="715"/>
        <v>1.4703466250764179E-2</v>
      </c>
      <c r="ID150" s="105">
        <f t="shared" ca="1" si="716"/>
        <v>1.6689976471634439E-2</v>
      </c>
      <c r="IE150" s="105">
        <f t="shared" ca="1" si="717"/>
        <v>1.8671210089414872E-2</v>
      </c>
      <c r="IF150" s="105">
        <f t="shared" ca="1" si="718"/>
        <v>2.0607076961566956E-2</v>
      </c>
      <c r="IG150" s="105">
        <f t="shared" ca="1" si="719"/>
        <v>2.2459212331522916E-2</v>
      </c>
      <c r="IH150" s="105">
        <f t="shared" ca="1" si="720"/>
        <v>2.4192385935624526E-2</v>
      </c>
      <c r="II150" s="105">
        <f t="shared" ca="1" si="721"/>
        <v>2.5775633358182521E-2</v>
      </c>
      <c r="IJ150" s="105">
        <f t="shared" ca="1" si="722"/>
        <v>2.6587143333673166E-2</v>
      </c>
      <c r="IK150" s="105">
        <f t="shared" ca="1" si="723"/>
        <v>2.8394456775215779E-2</v>
      </c>
      <c r="IL150" s="105">
        <f t="shared" ca="1" si="724"/>
        <v>2.9395313063108847E-2</v>
      </c>
      <c r="IM150" s="105">
        <f t="shared" ca="1" si="725"/>
        <v>3.0176975417068708E-2</v>
      </c>
      <c r="IN150" s="105">
        <f t="shared" ca="1" si="726"/>
        <v>3.073627579178875E-2</v>
      </c>
      <c r="IO150" s="105">
        <f t="shared" ca="1" si="727"/>
        <v>3.107510610616698E-2</v>
      </c>
      <c r="IP150" s="105">
        <f t="shared" ca="1" si="728"/>
        <v>3.1199843280430215E-2</v>
      </c>
      <c r="IQ150" s="105">
        <f t="shared" ca="1" si="729"/>
        <v>3.1120690893984126E-2</v>
      </c>
      <c r="IR150" s="105">
        <f t="shared" ca="1" si="730"/>
        <v>3.0850978849363518E-2</v>
      </c>
      <c r="IS150" s="105">
        <f t="shared" ca="1" si="731"/>
        <v>3.0406456688252818E-2</v>
      </c>
      <c r="IT150" s="105">
        <f t="shared" ca="1" si="732"/>
        <v>2.9804609710271188E-2</v>
      </c>
      <c r="IU150" s="105">
        <f t="shared" ca="1" si="733"/>
        <v>2.9064020378734564E-2</v>
      </c>
      <c r="IV150" s="105">
        <f t="shared" ca="1" si="734"/>
        <v>2.8203791102892766E-2</v>
      </c>
      <c r="IW150" s="105">
        <f t="shared" ca="1" si="735"/>
        <v>2.7243038671801018E-2</v>
      </c>
      <c r="IX150" s="105">
        <f t="shared" ca="1" si="736"/>
        <v>2.6200465570986299E-2</v>
      </c>
      <c r="IY150" s="105">
        <f t="shared" ca="1" si="737"/>
        <v>2.5094009231091566E-2</v>
      </c>
      <c r="IZ150" s="105">
        <f t="shared" ca="1" si="738"/>
        <v>2.3940566952555749E-2</v>
      </c>
      <c r="JA150" s="105">
        <f t="shared" ca="1" si="739"/>
        <v>2.2755791781358808E-2</v>
      </c>
      <c r="JB150" s="105">
        <f t="shared" ca="1" si="740"/>
        <v>2.1553952899489297E-2</v>
      </c>
      <c r="JC150" s="105">
        <f t="shared" ca="1" si="741"/>
        <v>2.0347853040026696E-2</v>
      </c>
      <c r="JD150" s="105">
        <f t="shared" ca="1" si="742"/>
        <v>1.9148794930880911E-2</v>
      </c>
      <c r="JE150" s="105">
        <f t="shared" ca="1" si="743"/>
        <v>1.7966588703397287E-2</v>
      </c>
      <c r="JF150" s="105">
        <f t="shared" ca="1" si="744"/>
        <v>1.6809592468552053E-2</v>
      </c>
      <c r="JG150" s="105">
        <f t="shared" ca="1" si="745"/>
        <v>1.5684778770924092E-2</v>
      </c>
      <c r="JH150" s="105">
        <f t="shared" ca="1" si="746"/>
        <v>1.4597820298431279E-2</v>
      </c>
      <c r="JI150" s="105">
        <f t="shared" ca="1" si="747"/>
        <v>1.3553188986581465E-2</v>
      </c>
      <c r="JJ150" s="105">
        <f t="shared" ca="1" si="748"/>
        <v>1.2554263455766462E-2</v>
      </c>
      <c r="JK150" s="105">
        <f t="shared" ca="1" si="749"/>
        <v>1.1603440517155615E-2</v>
      </c>
      <c r="JL150" s="105">
        <f t="shared" ca="1" si="750"/>
        <v>1.0702247246345069E-2</v>
      </c>
      <c r="JM150" s="105">
        <f t="shared" ca="1" si="751"/>
        <v>9.8514508328169173E-3</v>
      </c>
      <c r="JN150" s="105">
        <f t="shared" ca="1" si="752"/>
        <v>9.0511640540205142E-3</v>
      </c>
      <c r="JO150" s="105">
        <f t="shared" ca="1" si="753"/>
        <v>8.3009447884986494E-3</v>
      </c>
      <c r="JP150" s="105">
        <f t="shared" ca="1" si="754"/>
        <v>7.5998884706531935E-3</v>
      </c>
      <c r="JQ150" s="105">
        <f t="shared" ca="1" si="755"/>
        <v>6.9467128020665259E-3</v>
      </c>
      <c r="JR150" s="105">
        <f t="shared" ca="1" si="756"/>
        <v>6.3398343747131207E-3</v>
      </c>
      <c r="JS150" s="105">
        <f t="shared" ca="1" si="757"/>
        <v>5.7774371358066332E-3</v>
      </c>
      <c r="JT150" s="105">
        <f t="shared" ca="1" si="758"/>
        <v>5.2575328390840502E-3</v>
      </c>
      <c r="JU150" s="105">
        <f t="shared" ca="1" si="759"/>
        <v>4.7780137903708393E-3</v>
      </c>
      <c r="JV150" s="105">
        <f t="shared" ca="1" si="760"/>
        <v>4.3366983134543336E-3</v>
      </c>
      <c r="JW150" s="105">
        <f t="shared" ca="1" si="761"/>
        <v>3.9313694427033649E-3</v>
      </c>
      <c r="JX150" s="105">
        <f t="shared" ca="1" si="762"/>
        <v>3.5598073979925208E-3</v>
      </c>
      <c r="JY150" s="105">
        <f t="shared" ca="1" si="763"/>
        <v>3.2198164212672857E-3</v>
      </c>
      <c r="JZ150" s="105">
        <f t="shared" ca="1" si="764"/>
        <v>2.9092465578721737E-3</v>
      </c>
      <c r="KA150" s="105">
        <f t="shared" ca="1" si="765"/>
        <v>2.626010954073259E-3</v>
      </c>
      <c r="KB150" s="105">
        <f t="shared" ca="1" si="766"/>
        <v>2.3680992191164292E-3</v>
      </c>
      <c r="KC150" s="105">
        <f t="shared" ca="1" si="767"/>
        <v>2.1335873688959487E-3</v>
      </c>
      <c r="KD150" s="105">
        <f t="shared" ca="1" si="768"/>
        <v>1.9206448316956132E-3</v>
      </c>
      <c r="KE150" s="105">
        <f t="shared" ca="1" si="769"/>
        <v>1.7275389566943189E-3</v>
      </c>
      <c r="KF150" s="105">
        <f t="shared" ca="1" si="770"/>
        <v>1.5526374247917044E-3</v>
      </c>
      <c r="KG150" s="105">
        <f t="shared" ca="1" si="771"/>
        <v>1.39440892018869E-3</v>
      </c>
      <c r="KH150" s="105">
        <f t="shared" ca="1" si="772"/>
        <v>1.2514223810802291E-3</v>
      </c>
      <c r="KI150" s="105">
        <f t="shared" ca="1" si="773"/>
        <v>1.1223451095404029E-3</v>
      </c>
      <c r="KJ150" s="105">
        <f t="shared" ca="1" si="774"/>
        <v>1.0059399847408611E-3</v>
      </c>
      <c r="KK150" s="105">
        <f t="shared" ca="1" si="775"/>
        <v>9.0106199033741373E-4</v>
      </c>
      <c r="KL150" s="105">
        <f t="shared" ca="1" si="776"/>
        <v>8.0665423641365511E-4</v>
      </c>
      <c r="KM150" s="105">
        <f t="shared" ca="1" si="777"/>
        <v>7.2174362879081429E-4</v>
      </c>
      <c r="KN150" s="105">
        <f t="shared" ca="1" si="778"/>
        <v>6.4543631382848186E-4</v>
      </c>
      <c r="KO150" s="105">
        <f t="shared" ca="1" si="779"/>
        <v>5.3057043530505815E-3</v>
      </c>
      <c r="KP150" s="102"/>
      <c r="KQ150" s="106">
        <f t="shared" ca="1" si="780"/>
        <v>0.61774993732383132</v>
      </c>
      <c r="KR150" s="107">
        <f t="shared" ca="1" si="781"/>
        <v>0.32856203294602332</v>
      </c>
    </row>
    <row r="151" spans="1:304" s="63" customFormat="1" ht="15.5" x14ac:dyDescent="0.35">
      <c r="A151" s="62"/>
      <c r="B151" s="67" t="s">
        <v>253</v>
      </c>
      <c r="C151" s="95">
        <f t="shared" si="782"/>
        <v>1076777</v>
      </c>
      <c r="D151" s="75">
        <f ca="1">'Stochastic inputs'!H172</f>
        <v>27.428125999999999</v>
      </c>
      <c r="E151" s="75">
        <v>6.9639150000000001</v>
      </c>
      <c r="F151" s="96">
        <v>27.236129117999997</v>
      </c>
      <c r="G151" s="96">
        <v>6.9151675949999998</v>
      </c>
      <c r="H151" s="97">
        <f t="shared" ca="1" si="636"/>
        <v>3.2803334713969696</v>
      </c>
      <c r="I151" s="97">
        <f t="shared" ca="1" si="637"/>
        <v>0.24994204072265172</v>
      </c>
      <c r="J151" s="98">
        <f t="shared" si="638"/>
        <v>3.2733088564600052</v>
      </c>
      <c r="K151" s="98">
        <f t="shared" si="639"/>
        <v>0.24994204072265172</v>
      </c>
      <c r="L151" s="98"/>
      <c r="M151" s="99">
        <v>1268269</v>
      </c>
      <c r="N151" s="98"/>
      <c r="O151" s="97">
        <f t="shared" ca="1" si="640"/>
        <v>3.2803334713969696</v>
      </c>
      <c r="P151" s="97">
        <f t="shared" ca="1" si="640"/>
        <v>0.24994204072265172</v>
      </c>
      <c r="Q151" s="99">
        <v>1076777</v>
      </c>
      <c r="R151" s="100">
        <v>1106637</v>
      </c>
      <c r="S151" s="99">
        <v>1136635</v>
      </c>
      <c r="T151" s="100">
        <v>1162947</v>
      </c>
      <c r="U151" s="99">
        <v>1184179</v>
      </c>
      <c r="V151" s="100">
        <v>1201747</v>
      </c>
      <c r="W151" s="99">
        <v>1220054</v>
      </c>
      <c r="X151" s="100">
        <v>1239422</v>
      </c>
      <c r="Y151" s="99">
        <v>1255793</v>
      </c>
      <c r="Z151" s="100">
        <v>1268269</v>
      </c>
      <c r="AA151" s="98"/>
      <c r="AB151" s="98">
        <f t="shared" si="641"/>
        <v>3.2733088564600052</v>
      </c>
      <c r="AC151" s="98">
        <f t="shared" si="641"/>
        <v>0.24994204072265172</v>
      </c>
      <c r="AD151" s="101">
        <f t="shared" ca="1" si="642"/>
        <v>50793.401145923432</v>
      </c>
      <c r="AE151" s="101">
        <f t="shared" ca="1" si="643"/>
        <v>13119.021522967232</v>
      </c>
      <c r="AF151" s="101">
        <f t="shared" ca="1" si="644"/>
        <v>15174.062209785421</v>
      </c>
      <c r="AG151" s="101">
        <f t="shared" ca="1" si="645"/>
        <v>17276.502393717983</v>
      </c>
      <c r="AH151" s="101">
        <f t="shared" ca="1" si="646"/>
        <v>19384.562778356289</v>
      </c>
      <c r="AI151" s="101">
        <f t="shared" ca="1" si="647"/>
        <v>21456.091470496885</v>
      </c>
      <c r="AJ151" s="101">
        <f t="shared" ca="1" si="648"/>
        <v>23450.292877417553</v>
      </c>
      <c r="AK151" s="101">
        <f t="shared" ca="1" si="649"/>
        <v>25329.251018997176</v>
      </c>
      <c r="AL151" s="101">
        <f t="shared" ca="1" si="650"/>
        <v>27059.181362648909</v>
      </c>
      <c r="AM151" s="101">
        <f t="shared" ca="1" si="651"/>
        <v>28611.373856444807</v>
      </c>
      <c r="AN151" s="101">
        <f t="shared" ca="1" si="652"/>
        <v>29962.815926725532</v>
      </c>
      <c r="AO151" s="101">
        <f t="shared" ca="1" si="653"/>
        <v>31096.506142198959</v>
      </c>
      <c r="AP151" s="101">
        <f t="shared" ca="1" si="654"/>
        <v>32001.486151776589</v>
      </c>
      <c r="AQ151" s="101">
        <f t="shared" ca="1" si="655"/>
        <v>32672.630173988204</v>
      </c>
      <c r="AR151" s="101">
        <f t="shared" ca="1" si="656"/>
        <v>33110.238051851869</v>
      </c>
      <c r="AS151" s="101">
        <f t="shared" ca="1" si="657"/>
        <v>33319.48032513752</v>
      </c>
      <c r="AT151" s="101">
        <f t="shared" ca="1" si="658"/>
        <v>33309.742732298539</v>
      </c>
      <c r="AU151" s="101">
        <f t="shared" ca="1" si="659"/>
        <v>33093.913917811136</v>
      </c>
      <c r="AV151" s="101">
        <f t="shared" ca="1" si="660"/>
        <v>32687.654736760131</v>
      </c>
      <c r="AW151" s="101">
        <f t="shared" ca="1" si="661"/>
        <v>32108.681174059006</v>
      </c>
      <c r="AX151" s="101">
        <f t="shared" ca="1" si="662"/>
        <v>31376.086161254258</v>
      </c>
      <c r="AY151" s="101">
        <f t="shared" ca="1" si="663"/>
        <v>30509.718970264152</v>
      </c>
      <c r="AZ151" s="101">
        <f t="shared" ca="1" si="664"/>
        <v>29529.634744803876</v>
      </c>
      <c r="BA151" s="101">
        <f t="shared" ca="1" si="665"/>
        <v>28455.62132696409</v>
      </c>
      <c r="BB151" s="101">
        <f t="shared" ca="1" si="666"/>
        <v>27306.805973852766</v>
      </c>
      <c r="BC151" s="101">
        <f t="shared" ca="1" si="667"/>
        <v>26101.340878528172</v>
      </c>
      <c r="BD151" s="101">
        <f t="shared" ca="1" si="668"/>
        <v>24856.1635893274</v>
      </c>
      <c r="BE151" s="101">
        <f t="shared" ca="1" si="669"/>
        <v>23586.826396477321</v>
      </c>
      <c r="BF151" s="101">
        <f t="shared" ca="1" si="670"/>
        <v>22307.387432007101</v>
      </c>
      <c r="BG151" s="101">
        <f t="shared" ca="1" si="671"/>
        <v>21030.355501657406</v>
      </c>
      <c r="BH151" s="101">
        <f t="shared" ca="1" si="672"/>
        <v>19766.680425408107</v>
      </c>
      <c r="BI151" s="101">
        <f t="shared" ca="1" si="673"/>
        <v>18525.780799845194</v>
      </c>
      <c r="BJ151" s="101">
        <f t="shared" ca="1" si="674"/>
        <v>17315.601512991398</v>
      </c>
      <c r="BK151" s="101">
        <f t="shared" ca="1" si="675"/>
        <v>16142.693954464225</v>
      </c>
      <c r="BL151" s="101">
        <f t="shared" ca="1" si="676"/>
        <v>15012.312597785714</v>
      </c>
      <c r="BM151" s="101">
        <f t="shared" ca="1" si="677"/>
        <v>13928.522427761351</v>
      </c>
      <c r="BN151" s="101">
        <f t="shared" ca="1" si="678"/>
        <v>12894.312496977187</v>
      </c>
      <c r="BO151" s="101">
        <f t="shared" ca="1" si="679"/>
        <v>11911.711686175075</v>
      </c>
      <c r="BP151" s="101">
        <f t="shared" ca="1" si="680"/>
        <v>10981.903488136993</v>
      </c>
      <c r="BQ151" s="101">
        <f t="shared" ca="1" si="681"/>
        <v>10105.337316774237</v>
      </c>
      <c r="BR151" s="101">
        <f t="shared" ca="1" si="682"/>
        <v>9281.8344525793091</v>
      </c>
      <c r="BS151" s="101">
        <f t="shared" ca="1" si="683"/>
        <v>8510.6872678826276</v>
      </c>
      <c r="BT151" s="101">
        <f t="shared" ca="1" si="684"/>
        <v>7790.7508304243911</v>
      </c>
      <c r="BU151" s="101">
        <f t="shared" ca="1" si="685"/>
        <v>7120.5263643156668</v>
      </c>
      <c r="BV151" s="101">
        <f t="shared" ca="1" si="686"/>
        <v>6498.2363586442052</v>
      </c>
      <c r="BW151" s="101">
        <f t="shared" ca="1" si="687"/>
        <v>5921.8913619589503</v>
      </c>
      <c r="BX151" s="101">
        <f t="shared" ca="1" si="688"/>
        <v>5389.3486927852946</v>
      </c>
      <c r="BY151" s="101">
        <f t="shared" ca="1" si="689"/>
        <v>4898.3634393311304</v>
      </c>
      <c r="BZ151" s="101">
        <f t="shared" ca="1" si="690"/>
        <v>4446.6322228784738</v>
      </c>
      <c r="CA151" s="101">
        <f t="shared" ca="1" si="691"/>
        <v>4031.8302657409176</v>
      </c>
      <c r="CB151" s="101">
        <f t="shared" ca="1" si="692"/>
        <v>3651.642342381238</v>
      </c>
      <c r="CC151" s="101">
        <f t="shared" ca="1" si="693"/>
        <v>3303.7882070043288</v>
      </c>
      <c r="CD151" s="101">
        <f t="shared" ca="1" si="694"/>
        <v>2986.0430875823022</v>
      </c>
      <c r="CE151" s="101">
        <f t="shared" ca="1" si="695"/>
        <v>2696.2538192287343</v>
      </c>
      <c r="CF151" s="101">
        <f t="shared" ca="1" si="696"/>
        <v>2432.3511627353796</v>
      </c>
      <c r="CG151" s="101">
        <f t="shared" ca="1" si="697"/>
        <v>2192.3588200236754</v>
      </c>
      <c r="CH151" s="101">
        <f t="shared" ca="1" si="698"/>
        <v>1974.3996197579877</v>
      </c>
      <c r="CI151" s="101">
        <f t="shared" ca="1" si="699"/>
        <v>1776.6993054639547</v>
      </c>
      <c r="CJ151" s="101">
        <f t="shared" ca="1" si="700"/>
        <v>1597.5883167934908</v>
      </c>
      <c r="CK151" s="101">
        <f t="shared" ca="1" si="701"/>
        <v>1435.5019133163751</v>
      </c>
      <c r="CL151" s="101">
        <f t="shared" ca="1" si="702"/>
        <v>1288.9789503263623</v>
      </c>
      <c r="CM151" s="101">
        <f t="shared" ca="1" si="703"/>
        <v>1156.6595782710451</v>
      </c>
      <c r="CN151" s="101">
        <f t="shared" ca="1" si="704"/>
        <v>1037.2821020242154</v>
      </c>
      <c r="CO151" s="101">
        <f t="shared" ca="1" si="705"/>
        <v>929.6792035480828</v>
      </c>
      <c r="CP151" s="101">
        <f t="shared" ca="1" si="706"/>
        <v>832.7737017220968</v>
      </c>
      <c r="CQ151" s="101">
        <f t="shared" ca="1" si="707"/>
        <v>745.57399622690093</v>
      </c>
      <c r="CR151" s="101">
        <f t="shared" ca="1" si="708"/>
        <v>6187.6369662336692</v>
      </c>
      <c r="CS151" s="102">
        <f t="shared" ca="1" si="709"/>
        <v>1076776.9999999998</v>
      </c>
      <c r="CT151" s="74">
        <f t="shared" si="783"/>
        <v>53843.336299251823</v>
      </c>
      <c r="CU151" s="74">
        <f t="shared" si="784"/>
        <v>13722.737087711213</v>
      </c>
      <c r="CV151" s="74">
        <f t="shared" si="785"/>
        <v>15822.924810181647</v>
      </c>
      <c r="CW151" s="74">
        <f t="shared" si="786"/>
        <v>17960.679358899288</v>
      </c>
      <c r="CX151" s="74">
        <f t="shared" si="787"/>
        <v>20092.755566706051</v>
      </c>
      <c r="CY151" s="74">
        <f t="shared" si="788"/>
        <v>22176.011000368981</v>
      </c>
      <c r="CZ151" s="74">
        <f t="shared" si="789"/>
        <v>24169.159976078565</v>
      </c>
      <c r="DA151" s="74">
        <f t="shared" si="790"/>
        <v>26034.289949717673</v>
      </c>
      <c r="DB151" s="74">
        <f t="shared" si="791"/>
        <v>27738.079008419871</v>
      </c>
      <c r="DC151" s="74">
        <f t="shared" ca="1" si="710"/>
        <v>28611.373856444807</v>
      </c>
      <c r="DD151" s="74">
        <f t="shared" si="792"/>
        <v>30556.288355260564</v>
      </c>
      <c r="DE151" s="74">
        <f t="shared" si="793"/>
        <v>31633.34552797359</v>
      </c>
      <c r="DF151" s="74">
        <f t="shared" si="794"/>
        <v>32474.520285185259</v>
      </c>
      <c r="DG151" s="74">
        <f t="shared" si="795"/>
        <v>33076.4033802712</v>
      </c>
      <c r="DH151" s="74">
        <f t="shared" si="796"/>
        <v>33441.030774681567</v>
      </c>
      <c r="DI151" s="74">
        <f t="shared" si="797"/>
        <v>33575.264899869508</v>
      </c>
      <c r="DJ151" s="74">
        <f t="shared" si="798"/>
        <v>33490.086191806855</v>
      </c>
      <c r="DK151" s="74">
        <f t="shared" si="799"/>
        <v>33199.839434365531</v>
      </c>
      <c r="DL151" s="74">
        <f t="shared" si="800"/>
        <v>32721.473271465096</v>
      </c>
      <c r="DM151" s="74">
        <f t="shared" si="801"/>
        <v>32073.804258089196</v>
      </c>
      <c r="DN151" s="74">
        <f t="shared" si="802"/>
        <v>31276.829646234135</v>
      </c>
      <c r="DO151" s="74">
        <f t="shared" si="803"/>
        <v>30351.10622027297</v>
      </c>
      <c r="DP151" s="74">
        <f t="shared" si="804"/>
        <v>29317.206239200557</v>
      </c>
      <c r="DQ151" s="74">
        <f t="shared" si="805"/>
        <v>28195.256115198208</v>
      </c>
      <c r="DR151" s="74">
        <f t="shared" si="806"/>
        <v>27004.558957581157</v>
      </c>
      <c r="DS151" s="74">
        <f t="shared" si="807"/>
        <v>25763.29855442906</v>
      </c>
      <c r="DT151" s="74">
        <f t="shared" si="808"/>
        <v>24488.319707189894</v>
      </c>
      <c r="DU151" s="74">
        <f t="shared" si="809"/>
        <v>23194.97799187935</v>
      </c>
      <c r="DV151" s="74">
        <f t="shared" si="810"/>
        <v>21897.050886503395</v>
      </c>
      <c r="DW151" s="74">
        <f t="shared" si="811"/>
        <v>20606.701659968712</v>
      </c>
      <c r="DX151" s="74">
        <f t="shared" si="812"/>
        <v>19334.487344746976</v>
      </c>
      <c r="DY151" s="74">
        <f t="shared" si="813"/>
        <v>18089.402402366948</v>
      </c>
      <c r="DZ151" s="74">
        <f t="shared" si="814"/>
        <v>16878.950236905308</v>
      </c>
      <c r="EA151" s="74">
        <f t="shared" si="815"/>
        <v>15709.235430292967</v>
      </c>
      <c r="EB151" s="74">
        <f t="shared" si="816"/>
        <v>14585.070391936659</v>
      </c>
      <c r="EC151" s="74">
        <f t="shared" si="817"/>
        <v>13510.090975825502</v>
      </c>
      <c r="ED151" s="74">
        <f t="shared" si="818"/>
        <v>12486.876476002817</v>
      </c>
      <c r="EE151" s="74">
        <f t="shared" si="819"/>
        <v>11517.070233020089</v>
      </c>
      <c r="EF151" s="74">
        <f t="shared" si="820"/>
        <v>10601.497846860568</v>
      </c>
      <c r="EG151" s="74">
        <f t="shared" si="821"/>
        <v>9740.2806813626139</v>
      </c>
      <c r="EH151" s="74">
        <f t="shared" si="822"/>
        <v>8932.9429538464756</v>
      </c>
      <c r="EI151" s="74">
        <f t="shared" si="823"/>
        <v>8178.5112289873859</v>
      </c>
      <c r="EJ151" s="74">
        <f t="shared" si="824"/>
        <v>7475.6055796919463</v>
      </c>
      <c r="EK151" s="74">
        <f t="shared" si="825"/>
        <v>6822.5220440708717</v>
      </c>
      <c r="EL151" s="74">
        <f t="shared" si="826"/>
        <v>6217.3063029044897</v>
      </c>
      <c r="EM151" s="74">
        <f t="shared" si="827"/>
        <v>5657.8187334271743</v>
      </c>
      <c r="EN151" s="74">
        <f t="shared" si="828"/>
        <v>5141.7911707125222</v>
      </c>
      <c r="EO151" s="74">
        <f t="shared" si="829"/>
        <v>4666.8758351224269</v>
      </c>
      <c r="EP151" s="74">
        <f t="shared" si="830"/>
        <v>4230.6869708160193</v>
      </c>
      <c r="EQ151" s="74">
        <f t="shared" si="831"/>
        <v>3830.8357931747282</v>
      </c>
      <c r="ER151" s="74">
        <f t="shared" si="832"/>
        <v>3464.9593685878372</v>
      </c>
      <c r="ES151" s="74">
        <f t="shared" si="833"/>
        <v>3130.7440541170845</v>
      </c>
      <c r="ET151" s="74">
        <f t="shared" si="834"/>
        <v>2825.944111978019</v>
      </c>
      <c r="EU151" s="74">
        <f t="shared" si="835"/>
        <v>2548.396088927786</v>
      </c>
      <c r="EV151" s="74">
        <f t="shared" si="836"/>
        <v>2296.0295170017689</v>
      </c>
      <c r="EW151" s="74">
        <f t="shared" si="837"/>
        <v>2066.8744526416835</v>
      </c>
      <c r="EX151" s="74">
        <f t="shared" si="838"/>
        <v>1859.0663284593318</v>
      </c>
      <c r="EY151" s="74">
        <f t="shared" si="839"/>
        <v>1670.8485476121234</v>
      </c>
      <c r="EZ151" s="74">
        <f t="shared" si="840"/>
        <v>1500.5732065148595</v>
      </c>
      <c r="FA151" s="74">
        <f t="shared" si="841"/>
        <v>1346.700288483461</v>
      </c>
      <c r="FB151" s="74">
        <f t="shared" si="842"/>
        <v>1207.7956297148576</v>
      </c>
      <c r="FC151" s="74">
        <f t="shared" si="843"/>
        <v>1082.527920331893</v>
      </c>
      <c r="FD151" s="74">
        <f t="shared" si="844"/>
        <v>969.66496738009118</v>
      </c>
      <c r="FE151" s="74">
        <f t="shared" si="845"/>
        <v>868.06941389921542</v>
      </c>
      <c r="FF151" s="74">
        <f t="shared" si="846"/>
        <v>776.69407851302935</v>
      </c>
      <c r="FG151" s="74">
        <f t="shared" si="847"/>
        <v>694.5770534167815</v>
      </c>
      <c r="FH151" s="74">
        <f t="shared" si="848"/>
        <v>5709.6578188840076</v>
      </c>
      <c r="FI151" s="102">
        <f t="shared" ca="1" si="711"/>
        <v>1076135.690749744</v>
      </c>
      <c r="FJ151" s="62"/>
      <c r="FK151" s="103">
        <f t="shared" ca="1" si="852"/>
        <v>4.7171699568177482E-2</v>
      </c>
      <c r="FL151" s="103">
        <f t="shared" ca="1" si="852"/>
        <v>1.218360117551474E-2</v>
      </c>
      <c r="FM151" s="103">
        <f t="shared" ca="1" si="852"/>
        <v>1.4092112117723005E-2</v>
      </c>
      <c r="FN151" s="103">
        <f t="shared" ca="1" si="852"/>
        <v>1.6044642849650379E-2</v>
      </c>
      <c r="FO151" s="103">
        <f t="shared" ca="1" si="852"/>
        <v>1.8002393047359195E-2</v>
      </c>
      <c r="FP151" s="103">
        <f t="shared" ca="1" si="852"/>
        <v>1.9926216357237281E-2</v>
      </c>
      <c r="FQ151" s="103">
        <f t="shared" ca="1" si="852"/>
        <v>2.1778226018402656E-2</v>
      </c>
      <c r="FR151" s="103">
        <f t="shared" ca="1" si="852"/>
        <v>2.3523209558708239E-2</v>
      </c>
      <c r="FS151" s="103">
        <f t="shared" ca="1" si="851"/>
        <v>2.512979137058919E-2</v>
      </c>
      <c r="FT151" s="103">
        <f t="shared" ca="1" si="851"/>
        <v>2.6571308503473619E-2</v>
      </c>
      <c r="FU151" s="103">
        <f t="shared" ca="1" si="851"/>
        <v>2.7826389240042774E-2</v>
      </c>
      <c r="FV151" s="103">
        <f t="shared" ca="1" si="851"/>
        <v>2.8879244395263799E-2</v>
      </c>
      <c r="FW151" s="103">
        <f t="shared" ca="1" si="851"/>
        <v>2.9719696976975359E-2</v>
      </c>
      <c r="FX151" s="103">
        <f t="shared" ca="1" si="851"/>
        <v>3.0342986685254432E-2</v>
      </c>
      <c r="FY151" s="103">
        <f t="shared" ca="1" si="851"/>
        <v>3.0749391983532222E-2</v>
      </c>
      <c r="FZ151" s="103">
        <f t="shared" ca="1" si="854"/>
        <v>3.0943714738648324E-2</v>
      </c>
      <c r="GA151" s="103">
        <f t="shared" ca="1" si="854"/>
        <v>3.0934671461499034E-2</v>
      </c>
      <c r="GB151" s="103">
        <f t="shared" ca="1" si="854"/>
        <v>3.0734231802695584E-2</v>
      </c>
      <c r="GC151" s="103">
        <f t="shared" ca="1" si="854"/>
        <v>3.0356939957632952E-2</v>
      </c>
      <c r="GD151" s="103">
        <f t="shared" ca="1" si="854"/>
        <v>2.9819248715434128E-2</v>
      </c>
      <c r="GE151" s="103">
        <f t="shared" ca="1" si="854"/>
        <v>2.9138889631979754E-2</v>
      </c>
      <c r="GF151" s="103">
        <f t="shared" ca="1" si="854"/>
        <v>2.8334296674487065E-2</v>
      </c>
      <c r="GG151" s="103">
        <f t="shared" ca="1" si="854"/>
        <v>2.7424095002775768E-2</v>
      </c>
      <c r="GH151" s="103">
        <f t="shared" ca="1" si="854"/>
        <v>2.6426661534341925E-2</v>
      </c>
      <c r="GI151" s="103">
        <f t="shared" ca="1" si="854"/>
        <v>2.5359759703125876E-2</v>
      </c>
      <c r="GJ151" s="103">
        <f t="shared" ca="1" si="854"/>
        <v>2.4240247403620414E-2</v>
      </c>
      <c r="GK151" s="103">
        <f t="shared" ca="1" si="854"/>
        <v>2.3083854492924168E-2</v>
      </c>
      <c r="GL151" s="103">
        <f t="shared" ca="1" si="854"/>
        <v>2.1905024342530836E-2</v>
      </c>
      <c r="GM151" s="103">
        <f t="shared" ca="1" si="854"/>
        <v>2.0716812703101113E-2</v>
      </c>
      <c r="GN151" s="103">
        <f t="shared" ca="1" si="712"/>
        <v>1.9530836470000205E-2</v>
      </c>
      <c r="GO151" s="103">
        <f t="shared" ca="1" si="712"/>
        <v>1.8357264712571045E-2</v>
      </c>
      <c r="GP151" s="103">
        <f t="shared" ca="1" si="712"/>
        <v>1.7204844456972238E-2</v>
      </c>
      <c r="GQ151" s="103">
        <f t="shared" ca="1" si="712"/>
        <v>1.6080954100051729E-2</v>
      </c>
      <c r="GR151" s="103">
        <f t="shared" ca="1" si="712"/>
        <v>1.4991677900311976E-2</v>
      </c>
      <c r="GS151" s="103">
        <f t="shared" ca="1" si="849"/>
        <v>1.3941895673649899E-2</v>
      </c>
      <c r="GT151" s="103">
        <f t="shared" ca="1" si="849"/>
        <v>1.2935382560884338E-2</v>
      </c>
      <c r="GU151" s="103">
        <f t="shared" ca="1" si="849"/>
        <v>1.1974914487379643E-2</v>
      </c>
      <c r="GV151" s="103">
        <f t="shared" ca="1" si="849"/>
        <v>1.1062375669405157E-2</v>
      </c>
      <c r="GW151" s="103">
        <f t="shared" ca="1" si="849"/>
        <v>1.0198865213630117E-2</v>
      </c>
      <c r="GX151" s="103">
        <f t="shared" ca="1" si="849"/>
        <v>9.3848004895853449E-3</v>
      </c>
      <c r="GY151" s="103">
        <f t="shared" ca="1" si="849"/>
        <v>8.6200155209289493E-3</v>
      </c>
      <c r="GZ151" s="103">
        <f t="shared" ca="1" si="849"/>
        <v>7.9038531356842041E-3</v>
      </c>
      <c r="HA151" s="103">
        <f t="shared" ca="1" si="849"/>
        <v>7.2352500382385516E-3</v>
      </c>
      <c r="HB151" s="103">
        <f t="shared" ca="1" si="849"/>
        <v>6.6128143193211484E-3</v>
      </c>
      <c r="HC151" s="103">
        <f t="shared" ca="1" si="849"/>
        <v>6.0348952091697789E-3</v>
      </c>
      <c r="HD151" s="103">
        <f t="shared" ca="1" si="849"/>
        <v>5.4996451093949367E-3</v>
      </c>
      <c r="HE151" s="103">
        <f t="shared" ca="1" si="849"/>
        <v>5.0050741172826835E-3</v>
      </c>
      <c r="HF151" s="103">
        <f t="shared" ca="1" si="635"/>
        <v>4.5490973890890424E-3</v>
      </c>
      <c r="HG151" s="103">
        <f t="shared" ca="1" si="635"/>
        <v>4.1295757829880051E-3</v>
      </c>
      <c r="HH151" s="103">
        <f t="shared" ca="1" si="634"/>
        <v>3.7443502839872309E-3</v>
      </c>
      <c r="HI151" s="103">
        <f t="shared" ca="1" si="634"/>
        <v>3.3912707481504887E-3</v>
      </c>
      <c r="HJ151" s="103">
        <f t="shared" ca="1" si="634"/>
        <v>3.0682195171370949E-3</v>
      </c>
      <c r="HK151" s="103">
        <f t="shared" ca="1" si="634"/>
        <v>2.773130450949735E-3</v>
      </c>
      <c r="HL151" s="103">
        <f t="shared" ca="1" si="853"/>
        <v>2.5040039109571759E-3</v>
      </c>
      <c r="HM151" s="103">
        <f t="shared" ca="1" si="853"/>
        <v>2.2589182000872792E-3</v>
      </c>
      <c r="HN151" s="103">
        <f t="shared" ca="1" si="853"/>
        <v>2.0360379354533724E-3</v>
      </c>
      <c r="HO151" s="103">
        <f t="shared" ca="1" si="853"/>
        <v>1.8336197929171853E-3</v>
      </c>
      <c r="HP151" s="103">
        <f t="shared" ca="1" si="853"/>
        <v>1.6500160251045064E-3</v>
      </c>
      <c r="HQ151" s="103">
        <f t="shared" ca="1" si="853"/>
        <v>1.4836761156613589E-3</v>
      </c>
      <c r="HR151" s="103">
        <f t="shared" ca="1" si="853"/>
        <v>1.3331468942189286E-3</v>
      </c>
      <c r="HS151" s="103">
        <f t="shared" ca="1" si="853"/>
        <v>1.1970713994878814E-3</v>
      </c>
      <c r="HT151" s="103">
        <f t="shared" ca="1" si="853"/>
        <v>1.0741867427248588E-3</v>
      </c>
      <c r="HU151" s="103">
        <f t="shared" ca="1" si="853"/>
        <v>9.633211909468865E-4</v>
      </c>
      <c r="HV151" s="103">
        <f t="shared" ca="1" si="853"/>
        <v>8.6339065892759869E-4</v>
      </c>
      <c r="HW151" s="103">
        <f t="shared" ca="1" si="853"/>
        <v>7.7339477136129109E-4</v>
      </c>
      <c r="HX151" s="103">
        <f t="shared" ca="1" si="853"/>
        <v>6.9241263160979582E-4</v>
      </c>
      <c r="HY151" s="103">
        <f t="shared" ca="1" si="853"/>
        <v>5.7464423610772428E-3</v>
      </c>
      <c r="HZ151" s="104">
        <f t="shared" ca="1" si="850"/>
        <v>0.62805909015209582</v>
      </c>
      <c r="IA151" s="105">
        <f t="shared" ca="1" si="713"/>
        <v>5.0033965755507247E-2</v>
      </c>
      <c r="IB151" s="105">
        <f t="shared" ca="1" si="714"/>
        <v>1.2751865034929359E-2</v>
      </c>
      <c r="IC151" s="105">
        <f t="shared" ca="1" si="715"/>
        <v>1.4703466250764168E-2</v>
      </c>
      <c r="ID151" s="105">
        <f t="shared" ca="1" si="716"/>
        <v>1.6689976471634425E-2</v>
      </c>
      <c r="IE151" s="105">
        <f t="shared" ca="1" si="717"/>
        <v>1.8671210089414862E-2</v>
      </c>
      <c r="IF151" s="105">
        <f t="shared" ca="1" si="718"/>
        <v>2.0607076961566946E-2</v>
      </c>
      <c r="IG151" s="105">
        <f t="shared" ca="1" si="719"/>
        <v>2.2459212331522902E-2</v>
      </c>
      <c r="IH151" s="105">
        <f t="shared" ca="1" si="720"/>
        <v>2.4192385935624509E-2</v>
      </c>
      <c r="II151" s="105">
        <f t="shared" ca="1" si="721"/>
        <v>2.5775633358182504E-2</v>
      </c>
      <c r="IJ151" s="105">
        <f t="shared" ca="1" si="722"/>
        <v>2.6587143333673152E-2</v>
      </c>
      <c r="IK151" s="105">
        <f t="shared" ca="1" si="723"/>
        <v>2.8394456775215765E-2</v>
      </c>
      <c r="IL151" s="105">
        <f t="shared" ca="1" si="724"/>
        <v>2.9395313063108826E-2</v>
      </c>
      <c r="IM151" s="105">
        <f t="shared" ca="1" si="725"/>
        <v>3.017697541706869E-2</v>
      </c>
      <c r="IN151" s="105">
        <f t="shared" ca="1" si="726"/>
        <v>3.0736275791788732E-2</v>
      </c>
      <c r="IO151" s="105">
        <f t="shared" ca="1" si="727"/>
        <v>3.1075106106166959E-2</v>
      </c>
      <c r="IP151" s="105">
        <f t="shared" ca="1" si="728"/>
        <v>3.1199843280430198E-2</v>
      </c>
      <c r="IQ151" s="105">
        <f t="shared" ca="1" si="729"/>
        <v>3.1120690893984108E-2</v>
      </c>
      <c r="IR151" s="105">
        <f t="shared" ca="1" si="730"/>
        <v>3.0850978849363501E-2</v>
      </c>
      <c r="IS151" s="105">
        <f t="shared" ca="1" si="731"/>
        <v>3.0406456688252797E-2</v>
      </c>
      <c r="IT151" s="105">
        <f t="shared" ca="1" si="732"/>
        <v>2.9804609710271174E-2</v>
      </c>
      <c r="IU151" s="105">
        <f t="shared" ca="1" si="733"/>
        <v>2.9064020378734547E-2</v>
      </c>
      <c r="IV151" s="105">
        <f t="shared" ca="1" si="734"/>
        <v>2.8203791102892749E-2</v>
      </c>
      <c r="IW151" s="105">
        <f t="shared" ca="1" si="735"/>
        <v>2.7243038671801001E-2</v>
      </c>
      <c r="IX151" s="105">
        <f t="shared" ca="1" si="736"/>
        <v>2.6200465570986282E-2</v>
      </c>
      <c r="IY151" s="105">
        <f t="shared" ca="1" si="737"/>
        <v>2.5094009231091553E-2</v>
      </c>
      <c r="IZ151" s="105">
        <f t="shared" ca="1" si="738"/>
        <v>2.3940566952555736E-2</v>
      </c>
      <c r="JA151" s="105">
        <f t="shared" ca="1" si="739"/>
        <v>2.2755791781358795E-2</v>
      </c>
      <c r="JB151" s="105">
        <f t="shared" ca="1" si="740"/>
        <v>2.1553952899489286E-2</v>
      </c>
      <c r="JC151" s="105">
        <f t="shared" ca="1" si="741"/>
        <v>2.0347853040026686E-2</v>
      </c>
      <c r="JD151" s="105">
        <f t="shared" ca="1" si="742"/>
        <v>1.91487949308809E-2</v>
      </c>
      <c r="JE151" s="105">
        <f t="shared" ca="1" si="743"/>
        <v>1.7966588703397277E-2</v>
      </c>
      <c r="JF151" s="105">
        <f t="shared" ca="1" si="744"/>
        <v>1.6809592468552046E-2</v>
      </c>
      <c r="JG151" s="105">
        <f t="shared" ca="1" si="745"/>
        <v>1.5684778770924081E-2</v>
      </c>
      <c r="JH151" s="105">
        <f t="shared" ca="1" si="746"/>
        <v>1.4597820298431268E-2</v>
      </c>
      <c r="JI151" s="105">
        <f t="shared" ca="1" si="747"/>
        <v>1.3553188986581458E-2</v>
      </c>
      <c r="JJ151" s="105">
        <f t="shared" ca="1" si="748"/>
        <v>1.2554263455766455E-2</v>
      </c>
      <c r="JK151" s="105">
        <f t="shared" ca="1" si="749"/>
        <v>1.1603440517155608E-2</v>
      </c>
      <c r="JL151" s="105">
        <f t="shared" ca="1" si="750"/>
        <v>1.0702247246345062E-2</v>
      </c>
      <c r="JM151" s="105">
        <f t="shared" ca="1" si="751"/>
        <v>9.8514508328169121E-3</v>
      </c>
      <c r="JN151" s="105">
        <f t="shared" ca="1" si="752"/>
        <v>9.051164054020509E-3</v>
      </c>
      <c r="JO151" s="105">
        <f t="shared" ca="1" si="753"/>
        <v>8.3009447884986442E-3</v>
      </c>
      <c r="JP151" s="105">
        <f t="shared" ca="1" si="754"/>
        <v>7.59988847065319E-3</v>
      </c>
      <c r="JQ151" s="105">
        <f t="shared" ca="1" si="755"/>
        <v>6.9467128020665224E-3</v>
      </c>
      <c r="JR151" s="105">
        <f t="shared" ca="1" si="756"/>
        <v>6.3398343747131172E-3</v>
      </c>
      <c r="JS151" s="105">
        <f t="shared" ca="1" si="757"/>
        <v>5.7774371358066297E-3</v>
      </c>
      <c r="JT151" s="105">
        <f t="shared" ca="1" si="758"/>
        <v>5.2575328390840476E-3</v>
      </c>
      <c r="JU151" s="105">
        <f t="shared" ca="1" si="759"/>
        <v>4.7780137903708367E-3</v>
      </c>
      <c r="JV151" s="105">
        <f t="shared" ca="1" si="760"/>
        <v>4.3366983134543319E-3</v>
      </c>
      <c r="JW151" s="105">
        <f t="shared" ca="1" si="761"/>
        <v>3.9313694427033632E-3</v>
      </c>
      <c r="JX151" s="105">
        <f t="shared" ca="1" si="762"/>
        <v>3.5598073979925191E-3</v>
      </c>
      <c r="JY151" s="105">
        <f t="shared" ca="1" si="763"/>
        <v>3.219816421267284E-3</v>
      </c>
      <c r="JZ151" s="105">
        <f t="shared" ca="1" si="764"/>
        <v>2.9092465578721719E-3</v>
      </c>
      <c r="KA151" s="105">
        <f t="shared" ca="1" si="765"/>
        <v>2.6260109540732573E-3</v>
      </c>
      <c r="KB151" s="105">
        <f t="shared" ca="1" si="766"/>
        <v>2.3680992191164275E-3</v>
      </c>
      <c r="KC151" s="105">
        <f t="shared" ca="1" si="767"/>
        <v>2.1335873688959474E-3</v>
      </c>
      <c r="KD151" s="105">
        <f t="shared" ca="1" si="768"/>
        <v>1.9206448316956123E-3</v>
      </c>
      <c r="KE151" s="105">
        <f t="shared" ca="1" si="769"/>
        <v>1.7275389566943178E-3</v>
      </c>
      <c r="KF151" s="105">
        <f t="shared" ca="1" si="770"/>
        <v>1.5526374247917035E-3</v>
      </c>
      <c r="KG151" s="105">
        <f t="shared" ca="1" si="771"/>
        <v>1.3944089201886891E-3</v>
      </c>
      <c r="KH151" s="105">
        <f t="shared" ca="1" si="772"/>
        <v>1.2514223810802284E-3</v>
      </c>
      <c r="KI151" s="105">
        <f t="shared" ca="1" si="773"/>
        <v>1.122345109540402E-3</v>
      </c>
      <c r="KJ151" s="105">
        <f t="shared" ca="1" si="774"/>
        <v>1.0059399847408607E-3</v>
      </c>
      <c r="KK151" s="105">
        <f t="shared" ca="1" si="775"/>
        <v>9.0106199033741308E-4</v>
      </c>
      <c r="KL151" s="105">
        <f t="shared" ca="1" si="776"/>
        <v>8.0665423641365457E-4</v>
      </c>
      <c r="KM151" s="105">
        <f t="shared" ca="1" si="777"/>
        <v>7.2174362879081396E-4</v>
      </c>
      <c r="KN151" s="105">
        <f t="shared" ca="1" si="778"/>
        <v>6.4543631382848153E-4</v>
      </c>
      <c r="KO151" s="105">
        <f t="shared" ca="1" si="779"/>
        <v>5.3057043530505789E-3</v>
      </c>
      <c r="KP151" s="102"/>
      <c r="KQ151" s="106">
        <f t="shared" ca="1" si="780"/>
        <v>0.61774993732383099</v>
      </c>
      <c r="KR151" s="107">
        <f t="shared" ca="1" si="781"/>
        <v>0.3285620329460231</v>
      </c>
    </row>
    <row r="152" spans="1:304" s="63" customFormat="1" ht="15.5" x14ac:dyDescent="0.35">
      <c r="A152" s="62"/>
      <c r="B152" s="67" t="s">
        <v>254</v>
      </c>
      <c r="C152" s="95">
        <f t="shared" si="782"/>
        <v>1037550</v>
      </c>
      <c r="D152" s="75">
        <f ca="1">'Stochastic inputs'!H173</f>
        <v>27.428125999999999</v>
      </c>
      <c r="E152" s="75">
        <v>6.9639150000000001</v>
      </c>
      <c r="F152" s="96">
        <v>27.236129117999997</v>
      </c>
      <c r="G152" s="96">
        <v>6.9151675949999998</v>
      </c>
      <c r="H152" s="97">
        <f t="shared" ca="1" si="636"/>
        <v>3.2803334713969696</v>
      </c>
      <c r="I152" s="97">
        <f t="shared" ca="1" si="637"/>
        <v>0.24994204072265172</v>
      </c>
      <c r="J152" s="98">
        <f t="shared" si="638"/>
        <v>3.2733088564600052</v>
      </c>
      <c r="K152" s="98">
        <f t="shared" si="639"/>
        <v>0.24994204072265172</v>
      </c>
      <c r="L152" s="98"/>
      <c r="M152" s="99">
        <v>1246073</v>
      </c>
      <c r="N152" s="98"/>
      <c r="O152" s="97">
        <f t="shared" ca="1" si="640"/>
        <v>3.2803334713969696</v>
      </c>
      <c r="P152" s="97">
        <f t="shared" ca="1" si="640"/>
        <v>0.24994204072265172</v>
      </c>
      <c r="Q152" s="99">
        <v>1037550</v>
      </c>
      <c r="R152" s="100">
        <v>1067587</v>
      </c>
      <c r="S152" s="99">
        <v>1097322</v>
      </c>
      <c r="T152" s="100">
        <v>1127197</v>
      </c>
      <c r="U152" s="99">
        <v>1153419</v>
      </c>
      <c r="V152" s="100">
        <v>1174596</v>
      </c>
      <c r="W152" s="99">
        <v>1192141</v>
      </c>
      <c r="X152" s="100">
        <v>1210406</v>
      </c>
      <c r="Y152" s="99">
        <v>1229730</v>
      </c>
      <c r="Z152" s="100">
        <v>1246073</v>
      </c>
      <c r="AA152" s="98"/>
      <c r="AB152" s="98">
        <f t="shared" si="641"/>
        <v>3.2733088564600052</v>
      </c>
      <c r="AC152" s="98">
        <f t="shared" si="641"/>
        <v>0.24994204072265172</v>
      </c>
      <c r="AD152" s="101">
        <f t="shared" ca="1" si="642"/>
        <v>48942.99688696253</v>
      </c>
      <c r="AE152" s="101">
        <f t="shared" ca="1" si="643"/>
        <v>12641.095399655314</v>
      </c>
      <c r="AF152" s="101">
        <f t="shared" ca="1" si="644"/>
        <v>14621.270927743501</v>
      </c>
      <c r="AG152" s="101">
        <f t="shared" ca="1" si="645"/>
        <v>16647.119188654746</v>
      </c>
      <c r="AH152" s="101">
        <f t="shared" ca="1" si="646"/>
        <v>18678.38290628753</v>
      </c>
      <c r="AI152" s="101">
        <f t="shared" ca="1" si="647"/>
        <v>20674.445781451537</v>
      </c>
      <c r="AJ152" s="101">
        <f t="shared" ca="1" si="648"/>
        <v>22595.998405393671</v>
      </c>
      <c r="AK152" s="101">
        <f t="shared" ca="1" si="649"/>
        <v>24406.506077637729</v>
      </c>
      <c r="AL152" s="101">
        <f t="shared" ca="1" si="650"/>
        <v>26073.415036554808</v>
      </c>
      <c r="AM152" s="101">
        <f t="shared" ca="1" si="651"/>
        <v>27569.061137779045</v>
      </c>
      <c r="AN152" s="101">
        <f t="shared" ca="1" si="652"/>
        <v>28871.270156006376</v>
      </c>
      <c r="AO152" s="101">
        <f t="shared" ca="1" si="653"/>
        <v>29963.660022305947</v>
      </c>
      <c r="AP152" s="101">
        <f t="shared" ca="1" si="654"/>
        <v>30835.671598460776</v>
      </c>
      <c r="AQ152" s="101">
        <f t="shared" ca="1" si="655"/>
        <v>31482.365835285727</v>
      </c>
      <c r="AR152" s="101">
        <f t="shared" ca="1" si="656"/>
        <v>31904.031652513848</v>
      </c>
      <c r="AS152" s="101">
        <f t="shared" ca="1" si="657"/>
        <v>32105.651227084563</v>
      </c>
      <c r="AT152" s="101">
        <f t="shared" ca="1" si="658"/>
        <v>32096.26837487832</v>
      </c>
      <c r="AU152" s="101">
        <f t="shared" ca="1" si="659"/>
        <v>31888.302206886798</v>
      </c>
      <c r="AV152" s="101">
        <f t="shared" ca="1" si="660"/>
        <v>31496.843053042063</v>
      </c>
      <c r="AW152" s="101">
        <f t="shared" ca="1" si="661"/>
        <v>30938.961504698673</v>
      </c>
      <c r="AX152" s="101">
        <f t="shared" ca="1" si="662"/>
        <v>30233.054937660589</v>
      </c>
      <c r="AY152" s="101">
        <f t="shared" ca="1" si="663"/>
        <v>29398.249514614046</v>
      </c>
      <c r="AZ152" s="101">
        <f t="shared" ca="1" si="664"/>
        <v>28453.86977012999</v>
      </c>
      <c r="BA152" s="101">
        <f t="shared" ca="1" si="665"/>
        <v>27418.98267495646</v>
      </c>
      <c r="BB152" s="101">
        <f t="shared" ca="1" si="666"/>
        <v>26312.01867997825</v>
      </c>
      <c r="BC152" s="101">
        <f t="shared" ca="1" si="667"/>
        <v>25150.468693626353</v>
      </c>
      <c r="BD152" s="101">
        <f t="shared" ca="1" si="668"/>
        <v>23950.653229133462</v>
      </c>
      <c r="BE152" s="101">
        <f t="shared" ca="1" si="669"/>
        <v>22727.558006592866</v>
      </c>
      <c r="BF152" s="101">
        <f t="shared" ca="1" si="670"/>
        <v>21494.729020102553</v>
      </c>
      <c r="BG152" s="101">
        <f t="shared" ca="1" si="671"/>
        <v>20264.21937944871</v>
      </c>
      <c r="BH152" s="101">
        <f t="shared" ca="1" si="672"/>
        <v>19046.580002528084</v>
      </c>
      <c r="BI152" s="101">
        <f t="shared" ca="1" si="673"/>
        <v>17850.886366331542</v>
      </c>
      <c r="BJ152" s="101">
        <f t="shared" ca="1" si="674"/>
        <v>16684.793926508668</v>
      </c>
      <c r="BK152" s="101">
        <f t="shared" ca="1" si="675"/>
        <v>15554.615405468687</v>
      </c>
      <c r="BL152" s="101">
        <f t="shared" ca="1" si="676"/>
        <v>14465.41385619545</v>
      </c>
      <c r="BM152" s="101">
        <f t="shared" ca="1" si="677"/>
        <v>13421.106176045541</v>
      </c>
      <c r="BN152" s="101">
        <f t="shared" ca="1" si="678"/>
        <v>12424.572526380745</v>
      </c>
      <c r="BO152" s="101">
        <f t="shared" ca="1" si="679"/>
        <v>11477.76787579132</v>
      </c>
      <c r="BP152" s="101">
        <f t="shared" ca="1" si="680"/>
        <v>10581.832602401926</v>
      </c>
      <c r="BQ152" s="101">
        <f t="shared" ca="1" si="681"/>
        <v>9737.1997479692727</v>
      </c>
      <c r="BR152" s="101">
        <f t="shared" ca="1" si="682"/>
        <v>8943.6971037398289</v>
      </c>
      <c r="BS152" s="101">
        <f t="shared" ca="1" si="683"/>
        <v>8200.6428209291444</v>
      </c>
      <c r="BT152" s="101">
        <f t="shared" ca="1" si="684"/>
        <v>7506.9336771744074</v>
      </c>
      <c r="BU152" s="101">
        <f t="shared" ca="1" si="685"/>
        <v>6861.125497011657</v>
      </c>
      <c r="BV152" s="101">
        <f t="shared" ca="1" si="686"/>
        <v>6261.5055242741028</v>
      </c>
      <c r="BW152" s="101">
        <f t="shared" ca="1" si="687"/>
        <v>5706.1567832527144</v>
      </c>
      <c r="BX152" s="101">
        <f t="shared" ca="1" si="688"/>
        <v>5193.0146503866463</v>
      </c>
      <c r="BY152" s="101">
        <f t="shared" ca="1" si="689"/>
        <v>4719.9159960493344</v>
      </c>
      <c r="BZ152" s="101">
        <f t="shared" ca="1" si="690"/>
        <v>4284.6413536392038</v>
      </c>
      <c r="CA152" s="101">
        <f t="shared" ca="1" si="691"/>
        <v>3884.9506371509506</v>
      </c>
      <c r="CB152" s="101">
        <f t="shared" ca="1" si="692"/>
        <v>3518.6129647435387</v>
      </c>
      <c r="CC152" s="101">
        <f t="shared" ca="1" si="693"/>
        <v>3183.4311600055921</v>
      </c>
      <c r="CD152" s="101">
        <f t="shared" ca="1" si="694"/>
        <v>2877.261499382897</v>
      </c>
      <c r="CE152" s="101">
        <f t="shared" ca="1" si="695"/>
        <v>2598.0292578136173</v>
      </c>
      <c r="CF152" s="101">
        <f t="shared" ca="1" si="696"/>
        <v>2343.7405785005562</v>
      </c>
      <c r="CG152" s="101">
        <f t="shared" ca="1" si="697"/>
        <v>2112.4911599296461</v>
      </c>
      <c r="CH152" s="101">
        <f t="shared" ca="1" si="698"/>
        <v>1902.4722161412251</v>
      </c>
      <c r="CI152" s="101">
        <f t="shared" ca="1" si="699"/>
        <v>1711.9741268471801</v>
      </c>
      <c r="CJ152" s="101">
        <f t="shared" ca="1" si="700"/>
        <v>1539.3881538044427</v>
      </c>
      <c r="CK152" s="101">
        <f t="shared" ca="1" si="701"/>
        <v>1383.2065600968492</v>
      </c>
      <c r="CL152" s="101">
        <f t="shared" ca="1" si="702"/>
        <v>1242.0214305386512</v>
      </c>
      <c r="CM152" s="101">
        <f t="shared" ca="1" si="703"/>
        <v>1114.5224549141769</v>
      </c>
      <c r="CN152" s="101">
        <f t="shared" ca="1" si="704"/>
        <v>999.49390166694195</v>
      </c>
      <c r="CO152" s="101">
        <f t="shared" ca="1" si="705"/>
        <v>895.81097817032992</v>
      </c>
      <c r="CP152" s="101">
        <f t="shared" ca="1" si="706"/>
        <v>802.43574502590741</v>
      </c>
      <c r="CQ152" s="101">
        <f t="shared" ca="1" si="707"/>
        <v>718.41272592674341</v>
      </c>
      <c r="CR152" s="101">
        <f t="shared" ca="1" si="708"/>
        <v>5962.2212717356924</v>
      </c>
      <c r="CS152" s="102">
        <f t="shared" ca="1" si="709"/>
        <v>1037549.9999999997</v>
      </c>
      <c r="CT152" s="74">
        <f t="shared" si="783"/>
        <v>51881.822863312205</v>
      </c>
      <c r="CU152" s="74">
        <f t="shared" si="784"/>
        <v>13222.817598587979</v>
      </c>
      <c r="CV152" s="74">
        <f t="shared" si="785"/>
        <v>15246.495455237218</v>
      </c>
      <c r="CW152" s="74">
        <f t="shared" si="786"/>
        <v>17306.371578168884</v>
      </c>
      <c r="CX152" s="74">
        <f t="shared" si="787"/>
        <v>19360.776222222303</v>
      </c>
      <c r="CY152" s="74">
        <f t="shared" si="788"/>
        <v>21368.138633563714</v>
      </c>
      <c r="CZ152" s="74">
        <f t="shared" si="789"/>
        <v>23288.677166377362</v>
      </c>
      <c r="DA152" s="74">
        <f t="shared" si="790"/>
        <v>25085.860431017354</v>
      </c>
      <c r="DB152" s="74">
        <f t="shared" si="791"/>
        <v>26727.580432332819</v>
      </c>
      <c r="DC152" s="74">
        <f t="shared" ca="1" si="710"/>
        <v>27569.061137779045</v>
      </c>
      <c r="DD152" s="74">
        <f t="shared" si="792"/>
        <v>29443.122376314313</v>
      </c>
      <c r="DE152" s="74">
        <f t="shared" si="793"/>
        <v>30480.942342331789</v>
      </c>
      <c r="DF152" s="74">
        <f t="shared" si="794"/>
        <v>31291.473092287415</v>
      </c>
      <c r="DG152" s="74">
        <f t="shared" si="795"/>
        <v>31871.429578455321</v>
      </c>
      <c r="DH152" s="74">
        <f t="shared" si="796"/>
        <v>32222.77359218377</v>
      </c>
      <c r="DI152" s="74">
        <f t="shared" si="797"/>
        <v>32352.117566459543</v>
      </c>
      <c r="DJ152" s="74">
        <f t="shared" si="798"/>
        <v>32270.041919830383</v>
      </c>
      <c r="DK152" s="74">
        <f t="shared" si="799"/>
        <v>31990.368855506716</v>
      </c>
      <c r="DL152" s="74">
        <f t="shared" si="800"/>
        <v>31529.429578091484</v>
      </c>
      <c r="DM152" s="74">
        <f t="shared" si="801"/>
        <v>30905.355155227538</v>
      </c>
      <c r="DN152" s="74">
        <f t="shared" si="802"/>
        <v>30137.414338763017</v>
      </c>
      <c r="DO152" s="74">
        <f t="shared" si="803"/>
        <v>29245.415029151089</v>
      </c>
      <c r="DP152" s="74">
        <f t="shared" si="804"/>
        <v>28249.180037726044</v>
      </c>
      <c r="DQ152" s="74">
        <f t="shared" si="805"/>
        <v>27168.102571213818</v>
      </c>
      <c r="DR152" s="74">
        <f t="shared" si="806"/>
        <v>26020.782526408278</v>
      </c>
      <c r="DS152" s="74">
        <f t="shared" si="807"/>
        <v>24824.741255754787</v>
      </c>
      <c r="DT152" s="74">
        <f t="shared" si="808"/>
        <v>23596.209904367268</v>
      </c>
      <c r="DU152" s="74">
        <f t="shared" si="809"/>
        <v>22349.984644429085</v>
      </c>
      <c r="DV152" s="74">
        <f t="shared" si="810"/>
        <v>21099.34104024473</v>
      </c>
      <c r="DW152" s="74">
        <f t="shared" si="811"/>
        <v>19855.999252677702</v>
      </c>
      <c r="DX152" s="74">
        <f t="shared" si="812"/>
        <v>18630.131721370559</v>
      </c>
      <c r="DY152" s="74">
        <f t="shared" si="813"/>
        <v>17430.405239502539</v>
      </c>
      <c r="DZ152" s="74">
        <f t="shared" si="814"/>
        <v>16264.049862043024</v>
      </c>
      <c r="EA152" s="74">
        <f t="shared" si="815"/>
        <v>15136.947780924433</v>
      </c>
      <c r="EB152" s="74">
        <f t="shared" si="816"/>
        <v>14053.736089416732</v>
      </c>
      <c r="EC152" s="74">
        <f t="shared" si="817"/>
        <v>13017.918187301317</v>
      </c>
      <c r="ED152" s="74">
        <f t="shared" si="818"/>
        <v>12031.979404906237</v>
      </c>
      <c r="EE152" s="74">
        <f t="shared" si="819"/>
        <v>11097.503215865489</v>
      </c>
      <c r="EF152" s="74">
        <f t="shared" si="820"/>
        <v>10215.285143544283</v>
      </c>
      <c r="EG152" s="74">
        <f t="shared" si="821"/>
        <v>9385.4421304947809</v>
      </c>
      <c r="EH152" s="74">
        <f t="shared" si="822"/>
        <v>8607.5157268063958</v>
      </c>
      <c r="EI152" s="74">
        <f t="shared" si="823"/>
        <v>7880.5679594157955</v>
      </c>
      <c r="EJ152" s="74">
        <f t="shared" si="824"/>
        <v>7203.2691719913955</v>
      </c>
      <c r="EK152" s="74">
        <f t="shared" si="825"/>
        <v>6573.9774779975169</v>
      </c>
      <c r="EL152" s="74">
        <f t="shared" si="826"/>
        <v>5990.8097540888721</v>
      </c>
      <c r="EM152" s="74">
        <f t="shared" si="827"/>
        <v>5451.7043239847844</v>
      </c>
      <c r="EN152" s="74">
        <f t="shared" si="828"/>
        <v>4954.4756520363799</v>
      </c>
      <c r="EO152" s="74">
        <f t="shared" si="829"/>
        <v>4496.8614882480533</v>
      </c>
      <c r="EP152" s="74">
        <f t="shared" si="830"/>
        <v>4076.5629898949928</v>
      </c>
      <c r="EQ152" s="74">
        <f t="shared" si="831"/>
        <v>3691.2783958130972</v>
      </c>
      <c r="ER152" s="74">
        <f t="shared" si="832"/>
        <v>3338.7308540935687</v>
      </c>
      <c r="ES152" s="74">
        <f t="shared" si="833"/>
        <v>3016.6910078402316</v>
      </c>
      <c r="ET152" s="74">
        <f t="shared" si="834"/>
        <v>2722.9949315250915</v>
      </c>
      <c r="EU152" s="74">
        <f t="shared" si="835"/>
        <v>2455.5579865348391</v>
      </c>
      <c r="EV152" s="74">
        <f t="shared" si="836"/>
        <v>2212.3851320795166</v>
      </c>
      <c r="EW152" s="74">
        <f t="shared" si="837"/>
        <v>1991.5781896700789</v>
      </c>
      <c r="EX152" s="74">
        <f t="shared" si="838"/>
        <v>1791.3405181323335</v>
      </c>
      <c r="EY152" s="74">
        <f t="shared" si="839"/>
        <v>1609.9795134693243</v>
      </c>
      <c r="EZ152" s="74">
        <f t="shared" si="840"/>
        <v>1445.9073052447188</v>
      </c>
      <c r="FA152" s="74">
        <f t="shared" si="841"/>
        <v>1297.6399796021042</v>
      </c>
      <c r="FB152" s="74">
        <f t="shared" si="842"/>
        <v>1163.7956193442565</v>
      </c>
      <c r="FC152" s="74">
        <f t="shared" si="843"/>
        <v>1043.0914142300176</v>
      </c>
      <c r="FD152" s="74">
        <f t="shared" si="844"/>
        <v>934.34006011013764</v>
      </c>
      <c r="FE152" s="74">
        <f t="shared" si="845"/>
        <v>836.44563395311286</v>
      </c>
      <c r="FF152" s="74">
        <f t="shared" si="846"/>
        <v>748.39910321375135</v>
      </c>
      <c r="FG152" s="74">
        <f t="shared" si="847"/>
        <v>669.27360240103712</v>
      </c>
      <c r="FH152" s="74">
        <f t="shared" si="848"/>
        <v>5501.6549108897216</v>
      </c>
      <c r="FI152" s="102">
        <f t="shared" ca="1" si="711"/>
        <v>1036932.0536540033</v>
      </c>
      <c r="FJ152" s="62"/>
      <c r="FK152" s="103">
        <f t="shared" ca="1" si="852"/>
        <v>4.7171699568177482E-2</v>
      </c>
      <c r="FL152" s="103">
        <f t="shared" ca="1" si="852"/>
        <v>1.218360117551474E-2</v>
      </c>
      <c r="FM152" s="103">
        <f t="shared" ca="1" si="852"/>
        <v>1.4092112117723007E-2</v>
      </c>
      <c r="FN152" s="103">
        <f t="shared" ca="1" si="852"/>
        <v>1.6044642849650379E-2</v>
      </c>
      <c r="FO152" s="103">
        <f t="shared" ca="1" si="852"/>
        <v>1.8002393047359198E-2</v>
      </c>
      <c r="FP152" s="103">
        <f t="shared" ca="1" si="852"/>
        <v>1.9926216357237285E-2</v>
      </c>
      <c r="FQ152" s="103">
        <f t="shared" ca="1" si="852"/>
        <v>2.1778226018402659E-2</v>
      </c>
      <c r="FR152" s="103">
        <f t="shared" ca="1" si="852"/>
        <v>2.3523209558708243E-2</v>
      </c>
      <c r="FS152" s="103">
        <f t="shared" ca="1" si="851"/>
        <v>2.5129791370589193E-2</v>
      </c>
      <c r="FT152" s="103">
        <f t="shared" ca="1" si="851"/>
        <v>2.6571308503473619E-2</v>
      </c>
      <c r="FU152" s="103">
        <f t="shared" ca="1" si="851"/>
        <v>2.7826389240042781E-2</v>
      </c>
      <c r="FV152" s="103">
        <f t="shared" ca="1" si="851"/>
        <v>2.8879244395263803E-2</v>
      </c>
      <c r="FW152" s="103">
        <f t="shared" ca="1" si="851"/>
        <v>2.9719696976975362E-2</v>
      </c>
      <c r="FX152" s="103">
        <f t="shared" ca="1" si="851"/>
        <v>3.0342986685254435E-2</v>
      </c>
      <c r="FY152" s="103">
        <f t="shared" ca="1" si="851"/>
        <v>3.0749391983532222E-2</v>
      </c>
      <c r="FZ152" s="103">
        <f t="shared" ca="1" si="854"/>
        <v>3.0943714738648331E-2</v>
      </c>
      <c r="GA152" s="103">
        <f t="shared" ca="1" si="854"/>
        <v>3.0934671461499041E-2</v>
      </c>
      <c r="GB152" s="103">
        <f t="shared" ca="1" si="854"/>
        <v>3.0734231802695588E-2</v>
      </c>
      <c r="GC152" s="103">
        <f t="shared" ca="1" si="854"/>
        <v>3.0356939957632955E-2</v>
      </c>
      <c r="GD152" s="103">
        <f t="shared" ca="1" si="854"/>
        <v>2.9819248715434132E-2</v>
      </c>
      <c r="GE152" s="103">
        <f t="shared" ca="1" si="854"/>
        <v>2.9138889631979758E-2</v>
      </c>
      <c r="GF152" s="103">
        <f t="shared" ca="1" si="854"/>
        <v>2.8334296674487065E-2</v>
      </c>
      <c r="GG152" s="103">
        <f t="shared" ca="1" si="854"/>
        <v>2.7424095002775768E-2</v>
      </c>
      <c r="GH152" s="103">
        <f t="shared" ca="1" si="854"/>
        <v>2.6426661534341929E-2</v>
      </c>
      <c r="GI152" s="103">
        <f t="shared" ca="1" si="854"/>
        <v>2.5359759703125883E-2</v>
      </c>
      <c r="GJ152" s="103">
        <f t="shared" ca="1" si="854"/>
        <v>2.4240247403620414E-2</v>
      </c>
      <c r="GK152" s="103">
        <f t="shared" ca="1" si="854"/>
        <v>2.3083854492924168E-2</v>
      </c>
      <c r="GL152" s="103">
        <f t="shared" ca="1" si="854"/>
        <v>2.1905024342530839E-2</v>
      </c>
      <c r="GM152" s="103">
        <f t="shared" ca="1" si="854"/>
        <v>2.0716812703101113E-2</v>
      </c>
      <c r="GN152" s="103">
        <f t="shared" ca="1" si="712"/>
        <v>1.9530836470000208E-2</v>
      </c>
      <c r="GO152" s="103">
        <f t="shared" ca="1" si="712"/>
        <v>1.8357264712571049E-2</v>
      </c>
      <c r="GP152" s="103">
        <f t="shared" ca="1" si="712"/>
        <v>1.7204844456972242E-2</v>
      </c>
      <c r="GQ152" s="103">
        <f t="shared" ca="1" si="712"/>
        <v>1.6080954100051732E-2</v>
      </c>
      <c r="GR152" s="103">
        <f t="shared" ca="1" si="712"/>
        <v>1.4991677900311978E-2</v>
      </c>
      <c r="GS152" s="103">
        <f t="shared" ca="1" si="849"/>
        <v>1.3941895673649901E-2</v>
      </c>
      <c r="GT152" s="103">
        <f t="shared" ca="1" si="849"/>
        <v>1.2935382560884339E-2</v>
      </c>
      <c r="GU152" s="103">
        <f t="shared" ca="1" si="849"/>
        <v>1.1974914487379643E-2</v>
      </c>
      <c r="GV152" s="103">
        <f t="shared" ca="1" si="849"/>
        <v>1.1062375669405161E-2</v>
      </c>
      <c r="GW152" s="103">
        <f t="shared" ca="1" si="849"/>
        <v>1.0198865213630118E-2</v>
      </c>
      <c r="GX152" s="103">
        <f t="shared" ca="1" si="849"/>
        <v>9.3848004895853467E-3</v>
      </c>
      <c r="GY152" s="103">
        <f t="shared" ca="1" si="849"/>
        <v>8.6200155209289493E-3</v>
      </c>
      <c r="GZ152" s="103">
        <f t="shared" ca="1" si="849"/>
        <v>7.9038531356842058E-3</v>
      </c>
      <c r="HA152" s="103">
        <f t="shared" ca="1" si="849"/>
        <v>7.2352500382385524E-3</v>
      </c>
      <c r="HB152" s="103">
        <f t="shared" ca="1" si="849"/>
        <v>6.6128143193211501E-3</v>
      </c>
      <c r="HC152" s="103">
        <f t="shared" ca="1" si="849"/>
        <v>6.0348952091697798E-3</v>
      </c>
      <c r="HD152" s="103">
        <f t="shared" ca="1" si="849"/>
        <v>5.4996451093949367E-3</v>
      </c>
      <c r="HE152" s="103">
        <f t="shared" ca="1" si="849"/>
        <v>5.0050741172826835E-3</v>
      </c>
      <c r="HF152" s="103">
        <f t="shared" ca="1" si="635"/>
        <v>4.5490973890890424E-3</v>
      </c>
      <c r="HG152" s="103">
        <f t="shared" ca="1" si="635"/>
        <v>4.1295757829880059E-3</v>
      </c>
      <c r="HH152" s="103">
        <f t="shared" ca="1" si="634"/>
        <v>3.7443502839872313E-3</v>
      </c>
      <c r="HI152" s="103">
        <f t="shared" ca="1" si="634"/>
        <v>3.3912707481504891E-3</v>
      </c>
      <c r="HJ152" s="103">
        <f t="shared" ca="1" si="634"/>
        <v>3.0682195171370954E-3</v>
      </c>
      <c r="HK152" s="103">
        <f t="shared" ca="1" si="634"/>
        <v>2.7731304509497354E-3</v>
      </c>
      <c r="HL152" s="103">
        <f t="shared" ca="1" si="853"/>
        <v>2.5040039109571763E-3</v>
      </c>
      <c r="HM152" s="103">
        <f t="shared" ca="1" si="853"/>
        <v>2.2589182000872796E-3</v>
      </c>
      <c r="HN152" s="103">
        <f t="shared" ca="1" si="853"/>
        <v>2.0360379354533728E-3</v>
      </c>
      <c r="HO152" s="103">
        <f t="shared" ca="1" si="853"/>
        <v>1.8336197929171853E-3</v>
      </c>
      <c r="HP152" s="103">
        <f t="shared" ca="1" si="853"/>
        <v>1.6500160251045064E-3</v>
      </c>
      <c r="HQ152" s="103">
        <f t="shared" ca="1" si="853"/>
        <v>1.4836761156613591E-3</v>
      </c>
      <c r="HR152" s="103">
        <f t="shared" ca="1" si="853"/>
        <v>1.3331468942189288E-3</v>
      </c>
      <c r="HS152" s="103">
        <f t="shared" ca="1" si="853"/>
        <v>1.1970713994878816E-3</v>
      </c>
      <c r="HT152" s="103">
        <f t="shared" ca="1" si="853"/>
        <v>1.0741867427248588E-3</v>
      </c>
      <c r="HU152" s="103">
        <f t="shared" ca="1" si="853"/>
        <v>9.6332119094688672E-4</v>
      </c>
      <c r="HV152" s="103">
        <f t="shared" ca="1" si="853"/>
        <v>8.6339065892759891E-4</v>
      </c>
      <c r="HW152" s="103">
        <f t="shared" ca="1" si="853"/>
        <v>7.7339477136129119E-4</v>
      </c>
      <c r="HX152" s="103">
        <f t="shared" ca="1" si="853"/>
        <v>6.9241263160979582E-4</v>
      </c>
      <c r="HY152" s="103">
        <f t="shared" ca="1" si="853"/>
        <v>5.7464423610772437E-3</v>
      </c>
      <c r="HZ152" s="104">
        <f t="shared" ca="1" si="850"/>
        <v>0.62805909015209582</v>
      </c>
      <c r="IA152" s="105">
        <f t="shared" ca="1" si="713"/>
        <v>5.0033965755507247E-2</v>
      </c>
      <c r="IB152" s="105">
        <f t="shared" ca="1" si="714"/>
        <v>1.2751865034929359E-2</v>
      </c>
      <c r="IC152" s="105">
        <f t="shared" ca="1" si="715"/>
        <v>1.470346625076417E-2</v>
      </c>
      <c r="ID152" s="105">
        <f t="shared" ca="1" si="716"/>
        <v>1.6689976471634428E-2</v>
      </c>
      <c r="IE152" s="105">
        <f t="shared" ca="1" si="717"/>
        <v>1.8671210089414865E-2</v>
      </c>
      <c r="IF152" s="105">
        <f t="shared" ca="1" si="718"/>
        <v>2.060707696156695E-2</v>
      </c>
      <c r="IG152" s="105">
        <f t="shared" ca="1" si="719"/>
        <v>2.2459212331522906E-2</v>
      </c>
      <c r="IH152" s="105">
        <f t="shared" ca="1" si="720"/>
        <v>2.4192385935624516E-2</v>
      </c>
      <c r="II152" s="105">
        <f t="shared" ca="1" si="721"/>
        <v>2.5775633358182507E-2</v>
      </c>
      <c r="IJ152" s="105">
        <f t="shared" ca="1" si="722"/>
        <v>2.6587143333673152E-2</v>
      </c>
      <c r="IK152" s="105">
        <f t="shared" ca="1" si="723"/>
        <v>2.8394456775215769E-2</v>
      </c>
      <c r="IL152" s="105">
        <f t="shared" ca="1" si="724"/>
        <v>2.939531306310883E-2</v>
      </c>
      <c r="IM152" s="105">
        <f t="shared" ca="1" si="725"/>
        <v>3.0176975417068694E-2</v>
      </c>
      <c r="IN152" s="105">
        <f t="shared" ca="1" si="726"/>
        <v>3.0736275791788736E-2</v>
      </c>
      <c r="IO152" s="105">
        <f t="shared" ca="1" si="727"/>
        <v>3.1075106106166966E-2</v>
      </c>
      <c r="IP152" s="105">
        <f t="shared" ca="1" si="728"/>
        <v>3.1199843280430201E-2</v>
      </c>
      <c r="IQ152" s="105">
        <f t="shared" ca="1" si="729"/>
        <v>3.1120690893984108E-2</v>
      </c>
      <c r="IR152" s="105">
        <f t="shared" ca="1" si="730"/>
        <v>3.0850978849363501E-2</v>
      </c>
      <c r="IS152" s="105">
        <f t="shared" ca="1" si="731"/>
        <v>3.0406456688252804E-2</v>
      </c>
      <c r="IT152" s="105">
        <f t="shared" ca="1" si="732"/>
        <v>2.9804609710271174E-2</v>
      </c>
      <c r="IU152" s="105">
        <f t="shared" ca="1" si="733"/>
        <v>2.9064020378734547E-2</v>
      </c>
      <c r="IV152" s="105">
        <f t="shared" ca="1" si="734"/>
        <v>2.8203791102892752E-2</v>
      </c>
      <c r="IW152" s="105">
        <f t="shared" ca="1" si="735"/>
        <v>2.7243038671801001E-2</v>
      </c>
      <c r="IX152" s="105">
        <f t="shared" ca="1" si="736"/>
        <v>2.6200465570986285E-2</v>
      </c>
      <c r="IY152" s="105">
        <f t="shared" ca="1" si="737"/>
        <v>2.5094009231091553E-2</v>
      </c>
      <c r="IZ152" s="105">
        <f t="shared" ca="1" si="738"/>
        <v>2.3940566952555739E-2</v>
      </c>
      <c r="JA152" s="105">
        <f t="shared" ca="1" si="739"/>
        <v>2.2755791781358798E-2</v>
      </c>
      <c r="JB152" s="105">
        <f t="shared" ca="1" si="740"/>
        <v>2.1553952899489286E-2</v>
      </c>
      <c r="JC152" s="105">
        <f t="shared" ca="1" si="741"/>
        <v>2.0347853040026689E-2</v>
      </c>
      <c r="JD152" s="105">
        <f t="shared" ca="1" si="742"/>
        <v>1.9148794930880904E-2</v>
      </c>
      <c r="JE152" s="105">
        <f t="shared" ca="1" si="743"/>
        <v>1.796658870339728E-2</v>
      </c>
      <c r="JF152" s="105">
        <f t="shared" ca="1" si="744"/>
        <v>1.6809592468552046E-2</v>
      </c>
      <c r="JG152" s="105">
        <f t="shared" ca="1" si="745"/>
        <v>1.5684778770924085E-2</v>
      </c>
      <c r="JH152" s="105">
        <f t="shared" ca="1" si="746"/>
        <v>1.459782029843127E-2</v>
      </c>
      <c r="JI152" s="105">
        <f t="shared" ca="1" si="747"/>
        <v>1.355318898658146E-2</v>
      </c>
      <c r="JJ152" s="105">
        <f t="shared" ca="1" si="748"/>
        <v>1.2554263455766457E-2</v>
      </c>
      <c r="JK152" s="105">
        <f t="shared" ca="1" si="749"/>
        <v>1.160344051715561E-2</v>
      </c>
      <c r="JL152" s="105">
        <f t="shared" ca="1" si="750"/>
        <v>1.0702247246345064E-2</v>
      </c>
      <c r="JM152" s="105">
        <f t="shared" ca="1" si="751"/>
        <v>9.8514508328169121E-3</v>
      </c>
      <c r="JN152" s="105">
        <f t="shared" ca="1" si="752"/>
        <v>9.051164054020509E-3</v>
      </c>
      <c r="JO152" s="105">
        <f t="shared" ca="1" si="753"/>
        <v>8.3009447884986442E-3</v>
      </c>
      <c r="JP152" s="105">
        <f t="shared" ca="1" si="754"/>
        <v>7.5998884706531909E-3</v>
      </c>
      <c r="JQ152" s="105">
        <f t="shared" ca="1" si="755"/>
        <v>6.9467128020665233E-3</v>
      </c>
      <c r="JR152" s="105">
        <f t="shared" ca="1" si="756"/>
        <v>6.3398343747131172E-3</v>
      </c>
      <c r="JS152" s="105">
        <f t="shared" ca="1" si="757"/>
        <v>5.7774371358066305E-3</v>
      </c>
      <c r="JT152" s="105">
        <f t="shared" ca="1" si="758"/>
        <v>5.2575328390840484E-3</v>
      </c>
      <c r="JU152" s="105">
        <f t="shared" ca="1" si="759"/>
        <v>4.7780137903708367E-3</v>
      </c>
      <c r="JV152" s="105">
        <f t="shared" ca="1" si="760"/>
        <v>4.3366983134543319E-3</v>
      </c>
      <c r="JW152" s="105">
        <f t="shared" ca="1" si="761"/>
        <v>3.9313694427033632E-3</v>
      </c>
      <c r="JX152" s="105">
        <f t="shared" ca="1" si="762"/>
        <v>3.5598073979925195E-3</v>
      </c>
      <c r="JY152" s="105">
        <f t="shared" ca="1" si="763"/>
        <v>3.2198164212672844E-3</v>
      </c>
      <c r="JZ152" s="105">
        <f t="shared" ca="1" si="764"/>
        <v>2.9092465578721719E-3</v>
      </c>
      <c r="KA152" s="105">
        <f t="shared" ca="1" si="765"/>
        <v>2.6260109540732577E-3</v>
      </c>
      <c r="KB152" s="105">
        <f t="shared" ca="1" si="766"/>
        <v>2.3680992191164279E-3</v>
      </c>
      <c r="KC152" s="105">
        <f t="shared" ca="1" si="767"/>
        <v>2.1335873688959478E-3</v>
      </c>
      <c r="KD152" s="105">
        <f t="shared" ca="1" si="768"/>
        <v>1.9206448316956123E-3</v>
      </c>
      <c r="KE152" s="105">
        <f t="shared" ca="1" si="769"/>
        <v>1.727538956694318E-3</v>
      </c>
      <c r="KF152" s="105">
        <f t="shared" ca="1" si="770"/>
        <v>1.5526374247917035E-3</v>
      </c>
      <c r="KG152" s="105">
        <f t="shared" ca="1" si="771"/>
        <v>1.3944089201886893E-3</v>
      </c>
      <c r="KH152" s="105">
        <f t="shared" ca="1" si="772"/>
        <v>1.2514223810802287E-3</v>
      </c>
      <c r="KI152" s="105">
        <f t="shared" ca="1" si="773"/>
        <v>1.1223451095404022E-3</v>
      </c>
      <c r="KJ152" s="105">
        <f t="shared" ca="1" si="774"/>
        <v>1.0059399847408609E-3</v>
      </c>
      <c r="KK152" s="105">
        <f t="shared" ca="1" si="775"/>
        <v>9.010619903374133E-4</v>
      </c>
      <c r="KL152" s="105">
        <f t="shared" ca="1" si="776"/>
        <v>8.0665423641365468E-4</v>
      </c>
      <c r="KM152" s="105">
        <f t="shared" ca="1" si="777"/>
        <v>7.2174362879081396E-4</v>
      </c>
      <c r="KN152" s="105">
        <f t="shared" ca="1" si="778"/>
        <v>6.4543631382848153E-4</v>
      </c>
      <c r="KO152" s="105">
        <f t="shared" ca="1" si="779"/>
        <v>5.3057043530505789E-3</v>
      </c>
      <c r="KP152" s="102"/>
      <c r="KQ152" s="106">
        <f t="shared" ca="1" si="780"/>
        <v>0.61774993732383099</v>
      </c>
      <c r="KR152" s="107">
        <f t="shared" ca="1" si="781"/>
        <v>0.3285620329460231</v>
      </c>
    </row>
    <row r="153" spans="1:304" s="63" customFormat="1" ht="15.5" x14ac:dyDescent="0.35">
      <c r="A153" s="62"/>
      <c r="B153" s="67" t="s">
        <v>255</v>
      </c>
      <c r="C153" s="95">
        <f t="shared" si="782"/>
        <v>997917</v>
      </c>
      <c r="D153" s="75">
        <f ca="1">'Stochastic inputs'!H174</f>
        <v>27.428125999999999</v>
      </c>
      <c r="E153" s="75">
        <v>6.9639150000000001</v>
      </c>
      <c r="F153" s="96">
        <v>27.236129117999997</v>
      </c>
      <c r="G153" s="96">
        <v>6.9151675949999998</v>
      </c>
      <c r="H153" s="97">
        <f t="shared" ca="1" si="636"/>
        <v>3.2803334713969696</v>
      </c>
      <c r="I153" s="97">
        <f t="shared" ca="1" si="637"/>
        <v>0.24994204072265172</v>
      </c>
      <c r="J153" s="98">
        <f t="shared" si="638"/>
        <v>3.2733088564600052</v>
      </c>
      <c r="K153" s="98">
        <f t="shared" si="639"/>
        <v>0.24994204072265172</v>
      </c>
      <c r="L153" s="98"/>
      <c r="M153" s="99">
        <v>1220231</v>
      </c>
      <c r="N153" s="98"/>
      <c r="O153" s="97">
        <f t="shared" ca="1" si="640"/>
        <v>3.2803334713969696</v>
      </c>
      <c r="P153" s="97">
        <f t="shared" ca="1" si="640"/>
        <v>0.24994204072265172</v>
      </c>
      <c r="Q153" s="99">
        <v>997917</v>
      </c>
      <c r="R153" s="100">
        <v>1028702</v>
      </c>
      <c r="S153" s="99">
        <v>1058606</v>
      </c>
      <c r="T153" s="100">
        <v>1088224</v>
      </c>
      <c r="U153" s="99">
        <v>1117978</v>
      </c>
      <c r="V153" s="100">
        <v>1144105</v>
      </c>
      <c r="W153" s="99">
        <v>1165216</v>
      </c>
      <c r="X153" s="100">
        <v>1182735</v>
      </c>
      <c r="Y153" s="99">
        <v>1200958</v>
      </c>
      <c r="Z153" s="100">
        <v>1220231</v>
      </c>
      <c r="AA153" s="98"/>
      <c r="AB153" s="98">
        <f t="shared" si="641"/>
        <v>3.2733088564600052</v>
      </c>
      <c r="AC153" s="98">
        <f t="shared" si="641"/>
        <v>0.24994204072265172</v>
      </c>
      <c r="AD153" s="101">
        <f t="shared" ca="1" si="642"/>
        <v>47073.440917976957</v>
      </c>
      <c r="AE153" s="101">
        <f t="shared" ca="1" si="643"/>
        <v>12158.222734266139</v>
      </c>
      <c r="AF153" s="101">
        <f t="shared" ca="1" si="644"/>
        <v>14062.758248181784</v>
      </c>
      <c r="AG153" s="101">
        <f t="shared" ca="1" si="645"/>
        <v>16011.221858594554</v>
      </c>
      <c r="AH153" s="101">
        <f t="shared" ca="1" si="646"/>
        <v>17964.894062641542</v>
      </c>
      <c r="AI153" s="101">
        <f t="shared" ca="1" si="647"/>
        <v>19884.710048565154</v>
      </c>
      <c r="AJ153" s="101">
        <f t="shared" ca="1" si="648"/>
        <v>21732.861973606319</v>
      </c>
      <c r="AK153" s="101">
        <f t="shared" ca="1" si="649"/>
        <v>23474.210713197448</v>
      </c>
      <c r="AL153" s="101">
        <f t="shared" ca="1" si="650"/>
        <v>25077.446015164245</v>
      </c>
      <c r="AM153" s="101">
        <f t="shared" ca="1" si="651"/>
        <v>26515.960467860878</v>
      </c>
      <c r="AN153" s="101">
        <f t="shared" ca="1" si="652"/>
        <v>27768.42687125576</v>
      </c>
      <c r="AO153" s="101">
        <f t="shared" ca="1" si="653"/>
        <v>28819.08892918846</v>
      </c>
      <c r="AP153" s="101">
        <f t="shared" ca="1" si="654"/>
        <v>29657.790848172313</v>
      </c>
      <c r="AQ153" s="101">
        <f t="shared" ca="1" si="655"/>
        <v>30279.782243989041</v>
      </c>
      <c r="AR153" s="101">
        <f t="shared" ca="1" si="656"/>
        <v>30685.341000030516</v>
      </c>
      <c r="AS153" s="101">
        <f t="shared" ca="1" si="657"/>
        <v>30879.258980847717</v>
      </c>
      <c r="AT153" s="101">
        <f t="shared" ca="1" si="658"/>
        <v>30870.234540844729</v>
      </c>
      <c r="AU153" s="101">
        <f t="shared" ca="1" si="659"/>
        <v>30670.212397850562</v>
      </c>
      <c r="AV153" s="101">
        <f t="shared" ca="1" si="660"/>
        <v>30293.706451701197</v>
      </c>
      <c r="AW153" s="101">
        <f t="shared" ca="1" si="661"/>
        <v>29757.135220359873</v>
      </c>
      <c r="AX153" s="101">
        <f t="shared" ca="1" si="662"/>
        <v>29078.193324876334</v>
      </c>
      <c r="AY153" s="101">
        <f t="shared" ca="1" si="663"/>
        <v>28275.276334514103</v>
      </c>
      <c r="AZ153" s="101">
        <f t="shared" ca="1" si="664"/>
        <v>27366.970612884979</v>
      </c>
      <c r="BA153" s="101">
        <f t="shared" ca="1" si="665"/>
        <v>26371.614798365888</v>
      </c>
      <c r="BB153" s="101">
        <f t="shared" ca="1" si="666"/>
        <v>25306.93532366426</v>
      </c>
      <c r="BC153" s="101">
        <f t="shared" ca="1" si="667"/>
        <v>24189.754968278667</v>
      </c>
      <c r="BD153" s="101">
        <f t="shared" ca="1" si="668"/>
        <v>23035.770824015399</v>
      </c>
      <c r="BE153" s="101">
        <f t="shared" ca="1" si="669"/>
        <v>21859.396176825339</v>
      </c>
      <c r="BF153" s="101">
        <f t="shared" ca="1" si="670"/>
        <v>20673.659582240547</v>
      </c>
      <c r="BG153" s="101">
        <f t="shared" ca="1" si="671"/>
        <v>19490.153737633191</v>
      </c>
      <c r="BH153" s="101">
        <f t="shared" ca="1" si="672"/>
        <v>18319.026530174757</v>
      </c>
      <c r="BI153" s="101">
        <f t="shared" ca="1" si="673"/>
        <v>17169.006765968363</v>
      </c>
      <c r="BJ153" s="101">
        <f t="shared" ca="1" si="674"/>
        <v>16047.457472661317</v>
      </c>
      <c r="BK153" s="101">
        <f t="shared" ca="1" si="675"/>
        <v>14960.450235245622</v>
      </c>
      <c r="BL153" s="101">
        <f t="shared" ca="1" si="676"/>
        <v>13912.854704961683</v>
      </c>
      <c r="BM153" s="101">
        <f t="shared" ca="1" si="677"/>
        <v>12908.438159010013</v>
      </c>
      <c r="BN153" s="101">
        <f t="shared" ca="1" si="678"/>
        <v>11949.970740502427</v>
      </c>
      <c r="BO153" s="101">
        <f t="shared" ca="1" si="679"/>
        <v>11039.332740885784</v>
      </c>
      <c r="BP153" s="101">
        <f t="shared" ca="1" si="680"/>
        <v>10177.620977390123</v>
      </c>
      <c r="BQ153" s="101">
        <f t="shared" ca="1" si="681"/>
        <v>9365.251950165537</v>
      </c>
      <c r="BR153" s="101">
        <f t="shared" ca="1" si="682"/>
        <v>8602.060028598853</v>
      </c>
      <c r="BS153" s="101">
        <f t="shared" ca="1" si="683"/>
        <v>7887.3894096025724</v>
      </c>
      <c r="BT153" s="101">
        <f t="shared" ca="1" si="684"/>
        <v>7220.1790124088993</v>
      </c>
      <c r="BU153" s="101">
        <f t="shared" ca="1" si="685"/>
        <v>6599.0398270940013</v>
      </c>
      <c r="BV153" s="101">
        <f t="shared" ca="1" si="686"/>
        <v>6022.3245224490765</v>
      </c>
      <c r="BW153" s="101">
        <f t="shared" ca="1" si="687"/>
        <v>5488.189348632065</v>
      </c>
      <c r="BX153" s="101">
        <f t="shared" ca="1" si="688"/>
        <v>4994.6485478963823</v>
      </c>
      <c r="BY153" s="101">
        <f t="shared" ca="1" si="689"/>
        <v>4539.6216192275679</v>
      </c>
      <c r="BZ153" s="101">
        <f t="shared" ca="1" si="690"/>
        <v>4120.9738766320406</v>
      </c>
      <c r="CA153" s="101">
        <f t="shared" ca="1" si="691"/>
        <v>3736.5508023456846</v>
      </c>
      <c r="CB153" s="101">
        <f t="shared" ca="1" si="692"/>
        <v>3384.2067311820902</v>
      </c>
      <c r="CC153" s="101">
        <f t="shared" ca="1" si="693"/>
        <v>3061.8284158828974</v>
      </c>
      <c r="CD153" s="101">
        <f t="shared" ca="1" si="694"/>
        <v>2767.3540202204063</v>
      </c>
      <c r="CE153" s="101">
        <f t="shared" ca="1" si="695"/>
        <v>2498.7880708106518</v>
      </c>
      <c r="CF153" s="101">
        <f t="shared" ca="1" si="696"/>
        <v>2254.212873476497</v>
      </c>
      <c r="CG153" s="101">
        <f t="shared" ca="1" si="697"/>
        <v>2031.7968684338225</v>
      </c>
      <c r="CH153" s="101">
        <f t="shared" ca="1" si="698"/>
        <v>1829.8003628885383</v>
      </c>
      <c r="CI153" s="101">
        <f t="shared" ca="1" si="699"/>
        <v>1646.5790417242133</v>
      </c>
      <c r="CJ153" s="101">
        <f t="shared" ca="1" si="700"/>
        <v>1480.5856183124361</v>
      </c>
      <c r="CK153" s="101">
        <f t="shared" ca="1" si="701"/>
        <v>1330.3699492382705</v>
      </c>
      <c r="CL153" s="101">
        <f t="shared" ca="1" si="702"/>
        <v>1194.5778997627478</v>
      </c>
      <c r="CM153" s="101">
        <f t="shared" ca="1" si="703"/>
        <v>1071.9492117397626</v>
      </c>
      <c r="CN153" s="101">
        <f t="shared" ca="1" si="704"/>
        <v>961.31459290614407</v>
      </c>
      <c r="CO153" s="101">
        <f t="shared" ca="1" si="705"/>
        <v>861.59221618505239</v>
      </c>
      <c r="CP153" s="101">
        <f t="shared" ca="1" si="706"/>
        <v>771.78379005254544</v>
      </c>
      <c r="CQ153" s="101">
        <f t="shared" ca="1" si="707"/>
        <v>690.97033609815242</v>
      </c>
      <c r="CR153" s="101">
        <f t="shared" ca="1" si="708"/>
        <v>5734.472521639118</v>
      </c>
      <c r="CS153" s="102">
        <f t="shared" ca="1" si="709"/>
        <v>997917.00000000012</v>
      </c>
      <c r="CT153" s="74">
        <f t="shared" si="783"/>
        <v>49900.007735808322</v>
      </c>
      <c r="CU153" s="74">
        <f t="shared" si="784"/>
        <v>12717.723935742972</v>
      </c>
      <c r="CV153" s="74">
        <f t="shared" si="785"/>
        <v>14664.100048387027</v>
      </c>
      <c r="CW153" s="74">
        <f t="shared" si="786"/>
        <v>16645.291702733899</v>
      </c>
      <c r="CX153" s="74">
        <f t="shared" si="787"/>
        <v>18621.220881260095</v>
      </c>
      <c r="CY153" s="74">
        <f t="shared" si="788"/>
        <v>20551.904776434872</v>
      </c>
      <c r="CZ153" s="74">
        <f t="shared" si="789"/>
        <v>22399.08134725054</v>
      </c>
      <c r="DA153" s="74">
        <f t="shared" si="790"/>
        <v>24127.614653500597</v>
      </c>
      <c r="DB153" s="74">
        <f t="shared" si="791"/>
        <v>25706.623181815114</v>
      </c>
      <c r="DC153" s="74">
        <f t="shared" ca="1" si="710"/>
        <v>26515.960467860878</v>
      </c>
      <c r="DD153" s="74">
        <f t="shared" si="792"/>
        <v>28318.435113878317</v>
      </c>
      <c r="DE153" s="74">
        <f t="shared" si="793"/>
        <v>29316.611767560804</v>
      </c>
      <c r="DF153" s="74">
        <f t="shared" si="794"/>
        <v>30096.181344355624</v>
      </c>
      <c r="DG153" s="74">
        <f t="shared" si="795"/>
        <v>30653.984280895766</v>
      </c>
      <c r="DH153" s="74">
        <f t="shared" si="796"/>
        <v>30991.907430765987</v>
      </c>
      <c r="DI153" s="74">
        <f t="shared" si="797"/>
        <v>31116.310640999094</v>
      </c>
      <c r="DJ153" s="74">
        <f t="shared" si="798"/>
        <v>31037.37017253277</v>
      </c>
      <c r="DK153" s="74">
        <f t="shared" si="799"/>
        <v>30768.380239198781</v>
      </c>
      <c r="DL153" s="74">
        <f t="shared" si="800"/>
        <v>30325.048215777861</v>
      </c>
      <c r="DM153" s="74">
        <f t="shared" si="801"/>
        <v>29724.812587768494</v>
      </c>
      <c r="DN153" s="74">
        <f t="shared" si="802"/>
        <v>28986.206066883886</v>
      </c>
      <c r="DO153" s="74">
        <f t="shared" si="803"/>
        <v>28128.279918698245</v>
      </c>
      <c r="DP153" s="74">
        <f t="shared" si="804"/>
        <v>27170.099750091525</v>
      </c>
      <c r="DQ153" s="74">
        <f t="shared" si="805"/>
        <v>26130.317973647518</v>
      </c>
      <c r="DR153" s="74">
        <f t="shared" si="806"/>
        <v>25026.82399537928</v>
      </c>
      <c r="DS153" s="74">
        <f t="shared" si="807"/>
        <v>23876.469875879764</v>
      </c>
      <c r="DT153" s="74">
        <f t="shared" si="808"/>
        <v>22694.866752577196</v>
      </c>
      <c r="DU153" s="74">
        <f t="shared" si="809"/>
        <v>21496.245603985102</v>
      </c>
      <c r="DV153" s="74">
        <f t="shared" si="810"/>
        <v>20293.37488589263</v>
      </c>
      <c r="DW153" s="74">
        <f t="shared" si="811"/>
        <v>19097.527064945665</v>
      </c>
      <c r="DX153" s="74">
        <f t="shared" si="812"/>
        <v>17918.486007416454</v>
      </c>
      <c r="DY153" s="74">
        <f t="shared" si="813"/>
        <v>16764.587446762718</v>
      </c>
      <c r="DZ153" s="74">
        <f t="shared" si="814"/>
        <v>15642.785259679426</v>
      </c>
      <c r="EA153" s="74">
        <f t="shared" si="815"/>
        <v>14558.736946360916</v>
      </c>
      <c r="EB153" s="74">
        <f t="shared" si="816"/>
        <v>13516.902469415909</v>
      </c>
      <c r="EC153" s="74">
        <f t="shared" si="817"/>
        <v>12520.651403515172</v>
      </c>
      <c r="ED153" s="74">
        <f t="shared" si="818"/>
        <v>11572.374142745715</v>
      </c>
      <c r="EE153" s="74">
        <f t="shared" si="819"/>
        <v>10673.593674200609</v>
      </c>
      <c r="EF153" s="74">
        <f t="shared" si="820"/>
        <v>9825.0751333336029</v>
      </c>
      <c r="EG153" s="74">
        <f t="shared" si="821"/>
        <v>9026.930995650293</v>
      </c>
      <c r="EH153" s="74">
        <f t="shared" si="822"/>
        <v>8278.7203234036515</v>
      </c>
      <c r="EI153" s="74">
        <f t="shared" si="823"/>
        <v>7579.5409728266904</v>
      </c>
      <c r="EJ153" s="74">
        <f t="shared" si="824"/>
        <v>6928.1140786527276</v>
      </c>
      <c r="EK153" s="74">
        <f t="shared" si="825"/>
        <v>6322.8604721804713</v>
      </c>
      <c r="EL153" s="74">
        <f t="shared" si="826"/>
        <v>5761.9689628173146</v>
      </c>
      <c r="EM153" s="74">
        <f t="shared" si="827"/>
        <v>5243.4566275147454</v>
      </c>
      <c r="EN153" s="74">
        <f t="shared" si="828"/>
        <v>4765.2214151155977</v>
      </c>
      <c r="EO153" s="74">
        <f t="shared" si="829"/>
        <v>4325.0874904997663</v>
      </c>
      <c r="EP153" s="74">
        <f t="shared" si="830"/>
        <v>3920.8438236104685</v>
      </c>
      <c r="EQ153" s="74">
        <f t="shared" si="831"/>
        <v>3550.2765774320451</v>
      </c>
      <c r="ER153" s="74">
        <f t="shared" si="832"/>
        <v>3211.1958727044398</v>
      </c>
      <c r="ES153" s="74">
        <f t="shared" si="833"/>
        <v>2901.4575109352809</v>
      </c>
      <c r="ET153" s="74">
        <f t="shared" si="834"/>
        <v>2618.9802256110306</v>
      </c>
      <c r="EU153" s="74">
        <f t="shared" si="835"/>
        <v>2361.7590084804465</v>
      </c>
      <c r="EV153" s="74">
        <f t="shared" si="836"/>
        <v>2127.8750266005445</v>
      </c>
      <c r="EW153" s="74">
        <f t="shared" si="837"/>
        <v>1915.5026093209929</v>
      </c>
      <c r="EX153" s="74">
        <f t="shared" si="838"/>
        <v>1722.9137447188702</v>
      </c>
      <c r="EY153" s="74">
        <f t="shared" si="839"/>
        <v>1548.4804839697053</v>
      </c>
      <c r="EZ153" s="74">
        <f t="shared" si="840"/>
        <v>1390.675611129964</v>
      </c>
      <c r="FA153" s="74">
        <f t="shared" si="841"/>
        <v>1248.071895835953</v>
      </c>
      <c r="FB153" s="74">
        <f t="shared" si="842"/>
        <v>1119.3402082493976</v>
      </c>
      <c r="FC153" s="74">
        <f t="shared" si="843"/>
        <v>1003.2467397370501</v>
      </c>
      <c r="FD153" s="74">
        <f t="shared" si="844"/>
        <v>898.64953955465103</v>
      </c>
      <c r="FE153" s="74">
        <f t="shared" si="845"/>
        <v>804.49454744117247</v>
      </c>
      <c r="FF153" s="74">
        <f t="shared" si="846"/>
        <v>719.81127452340331</v>
      </c>
      <c r="FG153" s="74">
        <f t="shared" si="847"/>
        <v>643.70826031250135</v>
      </c>
      <c r="FH153" s="74">
        <f t="shared" si="848"/>
        <v>5291.4991698812955</v>
      </c>
      <c r="FI153" s="102">
        <f t="shared" ca="1" si="711"/>
        <v>997322.65836464951</v>
      </c>
      <c r="FJ153" s="62"/>
      <c r="FK153" s="103">
        <f t="shared" ca="1" si="852"/>
        <v>4.7171699568177468E-2</v>
      </c>
      <c r="FL153" s="103">
        <f t="shared" ca="1" si="852"/>
        <v>1.2183601175514735E-2</v>
      </c>
      <c r="FM153" s="103">
        <f t="shared" ca="1" si="852"/>
        <v>1.4092112117723E-2</v>
      </c>
      <c r="FN153" s="103">
        <f t="shared" ca="1" si="852"/>
        <v>1.6044642849650372E-2</v>
      </c>
      <c r="FO153" s="103">
        <f t="shared" ca="1" si="852"/>
        <v>1.8002393047359188E-2</v>
      </c>
      <c r="FP153" s="103">
        <f t="shared" ca="1" si="852"/>
        <v>1.9926216357237278E-2</v>
      </c>
      <c r="FQ153" s="103">
        <f t="shared" ca="1" si="852"/>
        <v>2.1778226018402649E-2</v>
      </c>
      <c r="FR153" s="103">
        <f t="shared" ca="1" si="852"/>
        <v>2.3523209558708236E-2</v>
      </c>
      <c r="FS153" s="103">
        <f t="shared" ca="1" si="851"/>
        <v>2.5129791370589179E-2</v>
      </c>
      <c r="FT153" s="103">
        <f t="shared" ca="1" si="851"/>
        <v>2.6571308503473608E-2</v>
      </c>
      <c r="FU153" s="103">
        <f t="shared" ca="1" si="851"/>
        <v>2.7826389240042767E-2</v>
      </c>
      <c r="FV153" s="103">
        <f t="shared" ca="1" si="851"/>
        <v>2.8879244395263792E-2</v>
      </c>
      <c r="FW153" s="103">
        <f t="shared" ca="1" si="851"/>
        <v>2.9719696976975348E-2</v>
      </c>
      <c r="FX153" s="103">
        <f t="shared" ca="1" si="851"/>
        <v>3.0342986685254422E-2</v>
      </c>
      <c r="FY153" s="103">
        <f t="shared" ca="1" si="851"/>
        <v>3.0749391983532211E-2</v>
      </c>
      <c r="FZ153" s="103">
        <f t="shared" ca="1" si="854"/>
        <v>3.0943714738648317E-2</v>
      </c>
      <c r="GA153" s="103">
        <f t="shared" ca="1" si="854"/>
        <v>3.0934671461499027E-2</v>
      </c>
      <c r="GB153" s="103">
        <f t="shared" ca="1" si="854"/>
        <v>3.0734231802695574E-2</v>
      </c>
      <c r="GC153" s="103">
        <f t="shared" ca="1" si="854"/>
        <v>3.0356939957632941E-2</v>
      </c>
      <c r="GD153" s="103">
        <f t="shared" ca="1" si="854"/>
        <v>2.9819248715434118E-2</v>
      </c>
      <c r="GE153" s="103">
        <f t="shared" ca="1" si="854"/>
        <v>2.9138889631979744E-2</v>
      </c>
      <c r="GF153" s="103">
        <f t="shared" ca="1" si="854"/>
        <v>2.8334296674487055E-2</v>
      </c>
      <c r="GG153" s="103">
        <f t="shared" ca="1" si="854"/>
        <v>2.7424095002775758E-2</v>
      </c>
      <c r="GH153" s="103">
        <f t="shared" ca="1" si="854"/>
        <v>2.6426661534341919E-2</v>
      </c>
      <c r="GI153" s="103">
        <f t="shared" ca="1" si="854"/>
        <v>2.5359759703125869E-2</v>
      </c>
      <c r="GJ153" s="103">
        <f t="shared" ca="1" si="854"/>
        <v>2.4240247403620404E-2</v>
      </c>
      <c r="GK153" s="103">
        <f t="shared" ca="1" si="854"/>
        <v>2.3083854492924157E-2</v>
      </c>
      <c r="GL153" s="103">
        <f t="shared" ca="1" si="854"/>
        <v>2.1905024342530829E-2</v>
      </c>
      <c r="GM153" s="103">
        <f t="shared" ca="1" si="854"/>
        <v>2.0716812703101103E-2</v>
      </c>
      <c r="GN153" s="103">
        <f t="shared" ca="1" si="712"/>
        <v>1.9530836470000198E-2</v>
      </c>
      <c r="GO153" s="103">
        <f t="shared" ca="1" si="712"/>
        <v>1.8357264712571039E-2</v>
      </c>
      <c r="GP153" s="103">
        <f t="shared" ca="1" si="712"/>
        <v>1.7204844456972235E-2</v>
      </c>
      <c r="GQ153" s="103">
        <f t="shared" ca="1" si="712"/>
        <v>1.6080954100051722E-2</v>
      </c>
      <c r="GR153" s="103">
        <f t="shared" ca="1" si="712"/>
        <v>1.4991677900311971E-2</v>
      </c>
      <c r="GS153" s="103">
        <f t="shared" ca="1" si="849"/>
        <v>1.3941895673649894E-2</v>
      </c>
      <c r="GT153" s="103">
        <f t="shared" ca="1" si="849"/>
        <v>1.2935382560884334E-2</v>
      </c>
      <c r="GU153" s="103">
        <f t="shared" ca="1" si="849"/>
        <v>1.1974914487379638E-2</v>
      </c>
      <c r="GV153" s="103">
        <f t="shared" ca="1" si="849"/>
        <v>1.1062375669405154E-2</v>
      </c>
      <c r="GW153" s="103">
        <f t="shared" ca="1" si="849"/>
        <v>1.0198865213630113E-2</v>
      </c>
      <c r="GX153" s="103">
        <f t="shared" ca="1" si="849"/>
        <v>9.3848004895853415E-3</v>
      </c>
      <c r="GY153" s="103">
        <f t="shared" ca="1" si="849"/>
        <v>8.6200155209289475E-3</v>
      </c>
      <c r="GZ153" s="103">
        <f t="shared" ca="1" si="849"/>
        <v>7.9038531356842023E-3</v>
      </c>
      <c r="HA153" s="103">
        <f t="shared" ca="1" si="849"/>
        <v>7.235250038238549E-3</v>
      </c>
      <c r="HB153" s="103">
        <f t="shared" ca="1" si="849"/>
        <v>6.6128143193211466E-3</v>
      </c>
      <c r="HC153" s="103">
        <f t="shared" ca="1" si="849"/>
        <v>6.0348952091697763E-3</v>
      </c>
      <c r="HD153" s="103">
        <f t="shared" ca="1" si="849"/>
        <v>5.4996451093949341E-3</v>
      </c>
      <c r="HE153" s="103">
        <f t="shared" ca="1" si="849"/>
        <v>5.0050741172826818E-3</v>
      </c>
      <c r="HF153" s="103">
        <f t="shared" ca="1" si="635"/>
        <v>4.5490973890890398E-3</v>
      </c>
      <c r="HG153" s="103">
        <f t="shared" ca="1" si="635"/>
        <v>4.1295757829880042E-3</v>
      </c>
      <c r="HH153" s="103">
        <f t="shared" ca="1" si="634"/>
        <v>3.7443502839872296E-3</v>
      </c>
      <c r="HI153" s="103">
        <f t="shared" ca="1" si="634"/>
        <v>3.3912707481504874E-3</v>
      </c>
      <c r="HJ153" s="103">
        <f t="shared" ca="1" si="634"/>
        <v>3.0682195171370936E-3</v>
      </c>
      <c r="HK153" s="103">
        <f t="shared" ca="1" si="634"/>
        <v>2.7731304509497341E-3</v>
      </c>
      <c r="HL153" s="103">
        <f t="shared" ca="1" si="853"/>
        <v>2.5040039109571754E-3</v>
      </c>
      <c r="HM153" s="103">
        <f t="shared" ca="1" si="853"/>
        <v>2.2589182000872783E-3</v>
      </c>
      <c r="HN153" s="103">
        <f t="shared" ca="1" si="853"/>
        <v>2.0360379354533715E-3</v>
      </c>
      <c r="HO153" s="103">
        <f t="shared" ca="1" si="853"/>
        <v>1.8336197929171845E-3</v>
      </c>
      <c r="HP153" s="103">
        <f t="shared" ca="1" si="853"/>
        <v>1.6500160251045057E-3</v>
      </c>
      <c r="HQ153" s="103">
        <f t="shared" ca="1" si="853"/>
        <v>1.4836761156613585E-3</v>
      </c>
      <c r="HR153" s="103">
        <f t="shared" ca="1" si="853"/>
        <v>1.3331468942189284E-3</v>
      </c>
      <c r="HS153" s="103">
        <f t="shared" ca="1" si="853"/>
        <v>1.197071399487881E-3</v>
      </c>
      <c r="HT153" s="103">
        <f t="shared" ca="1" si="853"/>
        <v>1.0741867427248584E-3</v>
      </c>
      <c r="HU153" s="103">
        <f t="shared" ca="1" si="853"/>
        <v>9.6332119094688629E-4</v>
      </c>
      <c r="HV153" s="103">
        <f t="shared" ca="1" si="853"/>
        <v>8.6339065892759848E-4</v>
      </c>
      <c r="HW153" s="103">
        <f t="shared" ca="1" si="853"/>
        <v>7.7339477136129087E-4</v>
      </c>
      <c r="HX153" s="103">
        <f t="shared" ca="1" si="853"/>
        <v>6.924126316097955E-4</v>
      </c>
      <c r="HY153" s="103">
        <f t="shared" ca="1" si="853"/>
        <v>5.7464423610772411E-3</v>
      </c>
      <c r="HZ153" s="104">
        <f t="shared" ca="1" si="850"/>
        <v>0.6280590901520956</v>
      </c>
      <c r="IA153" s="105">
        <f t="shared" ca="1" si="713"/>
        <v>5.003396575550724E-2</v>
      </c>
      <c r="IB153" s="105">
        <f t="shared" ca="1" si="714"/>
        <v>1.2751865034929357E-2</v>
      </c>
      <c r="IC153" s="105">
        <f t="shared" ca="1" si="715"/>
        <v>1.4703466250764168E-2</v>
      </c>
      <c r="ID153" s="105">
        <f t="shared" ca="1" si="716"/>
        <v>1.6689976471634425E-2</v>
      </c>
      <c r="IE153" s="105">
        <f t="shared" ca="1" si="717"/>
        <v>1.8671210089414862E-2</v>
      </c>
      <c r="IF153" s="105">
        <f t="shared" ca="1" si="718"/>
        <v>2.0607076961566946E-2</v>
      </c>
      <c r="IG153" s="105">
        <f t="shared" ca="1" si="719"/>
        <v>2.2459212331522902E-2</v>
      </c>
      <c r="IH153" s="105">
        <f t="shared" ca="1" si="720"/>
        <v>2.4192385935624512E-2</v>
      </c>
      <c r="II153" s="105">
        <f t="shared" ca="1" si="721"/>
        <v>2.5775633358182504E-2</v>
      </c>
      <c r="IJ153" s="105">
        <f t="shared" ca="1" si="722"/>
        <v>2.6587143333673152E-2</v>
      </c>
      <c r="IK153" s="105">
        <f t="shared" ca="1" si="723"/>
        <v>2.8394456775215762E-2</v>
      </c>
      <c r="IL153" s="105">
        <f t="shared" ca="1" si="724"/>
        <v>2.9395313063108826E-2</v>
      </c>
      <c r="IM153" s="105">
        <f t="shared" ca="1" si="725"/>
        <v>3.017697541706869E-2</v>
      </c>
      <c r="IN153" s="105">
        <f t="shared" ca="1" si="726"/>
        <v>3.0736275791788736E-2</v>
      </c>
      <c r="IO153" s="105">
        <f t="shared" ca="1" si="727"/>
        <v>3.1075106106166962E-2</v>
      </c>
      <c r="IP153" s="105">
        <f t="shared" ca="1" si="728"/>
        <v>3.1199843280430201E-2</v>
      </c>
      <c r="IQ153" s="105">
        <f t="shared" ca="1" si="729"/>
        <v>3.1120690893984105E-2</v>
      </c>
      <c r="IR153" s="105">
        <f t="shared" ca="1" si="730"/>
        <v>3.0850978849363501E-2</v>
      </c>
      <c r="IS153" s="105">
        <f t="shared" ca="1" si="731"/>
        <v>3.04064566882528E-2</v>
      </c>
      <c r="IT153" s="105">
        <f t="shared" ca="1" si="732"/>
        <v>2.9804609710271174E-2</v>
      </c>
      <c r="IU153" s="105">
        <f t="shared" ca="1" si="733"/>
        <v>2.9064020378734547E-2</v>
      </c>
      <c r="IV153" s="105">
        <f t="shared" ca="1" si="734"/>
        <v>2.8203791102892749E-2</v>
      </c>
      <c r="IW153" s="105">
        <f t="shared" ca="1" si="735"/>
        <v>2.7243038671801001E-2</v>
      </c>
      <c r="IX153" s="105">
        <f t="shared" ca="1" si="736"/>
        <v>2.6200465570986285E-2</v>
      </c>
      <c r="IY153" s="105">
        <f t="shared" ca="1" si="737"/>
        <v>2.5094009231091549E-2</v>
      </c>
      <c r="IZ153" s="105">
        <f t="shared" ca="1" si="738"/>
        <v>2.3940566952555739E-2</v>
      </c>
      <c r="JA153" s="105">
        <f t="shared" ca="1" si="739"/>
        <v>2.2755791781358795E-2</v>
      </c>
      <c r="JB153" s="105">
        <f t="shared" ca="1" si="740"/>
        <v>2.155395289948929E-2</v>
      </c>
      <c r="JC153" s="105">
        <f t="shared" ca="1" si="741"/>
        <v>2.0347853040026686E-2</v>
      </c>
      <c r="JD153" s="105">
        <f t="shared" ca="1" si="742"/>
        <v>1.91487949308809E-2</v>
      </c>
      <c r="JE153" s="105">
        <f t="shared" ca="1" si="743"/>
        <v>1.7966588703397277E-2</v>
      </c>
      <c r="JF153" s="105">
        <f t="shared" ca="1" si="744"/>
        <v>1.6809592468552046E-2</v>
      </c>
      <c r="JG153" s="105">
        <f t="shared" ca="1" si="745"/>
        <v>1.5684778770924081E-2</v>
      </c>
      <c r="JH153" s="105">
        <f t="shared" ca="1" si="746"/>
        <v>1.459782029843127E-2</v>
      </c>
      <c r="JI153" s="105">
        <f t="shared" ca="1" si="747"/>
        <v>1.3553188986581458E-2</v>
      </c>
      <c r="JJ153" s="105">
        <f t="shared" ca="1" si="748"/>
        <v>1.2554263455766455E-2</v>
      </c>
      <c r="JK153" s="105">
        <f t="shared" ca="1" si="749"/>
        <v>1.160344051715561E-2</v>
      </c>
      <c r="JL153" s="105">
        <f t="shared" ca="1" si="750"/>
        <v>1.0702247246345064E-2</v>
      </c>
      <c r="JM153" s="105">
        <f t="shared" ca="1" si="751"/>
        <v>9.8514508328169121E-3</v>
      </c>
      <c r="JN153" s="105">
        <f t="shared" ca="1" si="752"/>
        <v>9.051164054020509E-3</v>
      </c>
      <c r="JO153" s="105">
        <f t="shared" ca="1" si="753"/>
        <v>8.3009447884986442E-3</v>
      </c>
      <c r="JP153" s="105">
        <f t="shared" ca="1" si="754"/>
        <v>7.59988847065319E-3</v>
      </c>
      <c r="JQ153" s="105">
        <f t="shared" ca="1" si="755"/>
        <v>6.9467128020665224E-3</v>
      </c>
      <c r="JR153" s="105">
        <f t="shared" ca="1" si="756"/>
        <v>6.3398343747131172E-3</v>
      </c>
      <c r="JS153" s="105">
        <f t="shared" ca="1" si="757"/>
        <v>5.7774371358066297E-3</v>
      </c>
      <c r="JT153" s="105">
        <f t="shared" ca="1" si="758"/>
        <v>5.2575328390840476E-3</v>
      </c>
      <c r="JU153" s="105">
        <f t="shared" ca="1" si="759"/>
        <v>4.7780137903708367E-3</v>
      </c>
      <c r="JV153" s="105">
        <f t="shared" ca="1" si="760"/>
        <v>4.3366983134543319E-3</v>
      </c>
      <c r="JW153" s="105">
        <f t="shared" ca="1" si="761"/>
        <v>3.9313694427033632E-3</v>
      </c>
      <c r="JX153" s="105">
        <f t="shared" ca="1" si="762"/>
        <v>3.5598073979925191E-3</v>
      </c>
      <c r="JY153" s="105">
        <f t="shared" ca="1" si="763"/>
        <v>3.219816421267284E-3</v>
      </c>
      <c r="JZ153" s="105">
        <f t="shared" ca="1" si="764"/>
        <v>2.9092465578721719E-3</v>
      </c>
      <c r="KA153" s="105">
        <f t="shared" ca="1" si="765"/>
        <v>2.6260109540732573E-3</v>
      </c>
      <c r="KB153" s="105">
        <f t="shared" ca="1" si="766"/>
        <v>2.3680992191164279E-3</v>
      </c>
      <c r="KC153" s="105">
        <f t="shared" ca="1" si="767"/>
        <v>2.1335873688959474E-3</v>
      </c>
      <c r="KD153" s="105">
        <f t="shared" ca="1" si="768"/>
        <v>1.9206448316956123E-3</v>
      </c>
      <c r="KE153" s="105">
        <f t="shared" ca="1" si="769"/>
        <v>1.727538956694318E-3</v>
      </c>
      <c r="KF153" s="105">
        <f t="shared" ca="1" si="770"/>
        <v>1.5526374247917035E-3</v>
      </c>
      <c r="KG153" s="105">
        <f t="shared" ca="1" si="771"/>
        <v>1.3944089201886893E-3</v>
      </c>
      <c r="KH153" s="105">
        <f t="shared" ca="1" si="772"/>
        <v>1.2514223810802284E-3</v>
      </c>
      <c r="KI153" s="105">
        <f t="shared" ca="1" si="773"/>
        <v>1.1223451095404022E-3</v>
      </c>
      <c r="KJ153" s="105">
        <f t="shared" ca="1" si="774"/>
        <v>1.0059399847408607E-3</v>
      </c>
      <c r="KK153" s="105">
        <f t="shared" ca="1" si="775"/>
        <v>9.0106199033741319E-4</v>
      </c>
      <c r="KL153" s="105">
        <f t="shared" ca="1" si="776"/>
        <v>8.0665423641365457E-4</v>
      </c>
      <c r="KM153" s="105">
        <f t="shared" ca="1" si="777"/>
        <v>7.2174362879081386E-4</v>
      </c>
      <c r="KN153" s="105">
        <f t="shared" ca="1" si="778"/>
        <v>6.4543631382848153E-4</v>
      </c>
      <c r="KO153" s="105">
        <f t="shared" ca="1" si="779"/>
        <v>5.305704353050578E-3</v>
      </c>
      <c r="KP153" s="102"/>
      <c r="KQ153" s="106">
        <f t="shared" ca="1" si="780"/>
        <v>0.61774993732383099</v>
      </c>
      <c r="KR153" s="107">
        <f t="shared" ca="1" si="781"/>
        <v>0.3285620329460231</v>
      </c>
    </row>
    <row r="154" spans="1:304" s="63" customFormat="1" ht="15.5" x14ac:dyDescent="0.35">
      <c r="A154" s="62"/>
      <c r="B154" s="67" t="s">
        <v>256</v>
      </c>
      <c r="C154" s="95">
        <f t="shared" si="782"/>
        <v>958378</v>
      </c>
      <c r="D154" s="75">
        <f ca="1">'Stochastic inputs'!H175</f>
        <v>27.428125999999999</v>
      </c>
      <c r="E154" s="75">
        <v>6.9639150000000001</v>
      </c>
      <c r="F154" s="96">
        <v>27.023208071999999</v>
      </c>
      <c r="G154" s="96">
        <v>6.9151675949999998</v>
      </c>
      <c r="H154" s="97">
        <f t="shared" ca="1" si="636"/>
        <v>3.2803334713969696</v>
      </c>
      <c r="I154" s="97">
        <f t="shared" ca="1" si="637"/>
        <v>0.24994204072265172</v>
      </c>
      <c r="J154" s="98">
        <f t="shared" si="638"/>
        <v>3.2649817310346565</v>
      </c>
      <c r="K154" s="98">
        <f t="shared" si="639"/>
        <v>0.25185044762033709</v>
      </c>
      <c r="L154" s="98"/>
      <c r="M154" s="99">
        <v>1191696</v>
      </c>
      <c r="N154" s="98"/>
      <c r="O154" s="97">
        <f t="shared" ca="1" si="640"/>
        <v>3.2803334713969696</v>
      </c>
      <c r="P154" s="97">
        <f t="shared" ca="1" si="640"/>
        <v>0.24994204072265172</v>
      </c>
      <c r="Q154" s="99">
        <v>958378</v>
      </c>
      <c r="R154" s="100">
        <v>989407</v>
      </c>
      <c r="S154" s="99">
        <v>1020056</v>
      </c>
      <c r="T154" s="100">
        <v>1049829</v>
      </c>
      <c r="U154" s="99">
        <v>1079325</v>
      </c>
      <c r="V154" s="100">
        <v>1108957</v>
      </c>
      <c r="W154" s="99">
        <v>1134988</v>
      </c>
      <c r="X154" s="100">
        <v>1156037</v>
      </c>
      <c r="Y154" s="99">
        <v>1173516</v>
      </c>
      <c r="Z154" s="100">
        <v>1191696</v>
      </c>
      <c r="AA154" s="98"/>
      <c r="AB154" s="98">
        <f t="shared" si="641"/>
        <v>3.2649817310346565</v>
      </c>
      <c r="AC154" s="98">
        <f t="shared" si="641"/>
        <v>0.25185044762033709</v>
      </c>
      <c r="AD154" s="101">
        <f t="shared" ca="1" si="642"/>
        <v>45208.319088750788</v>
      </c>
      <c r="AE154" s="101">
        <f t="shared" ca="1" si="643"/>
        <v>11676.495327387462</v>
      </c>
      <c r="AF154" s="101">
        <f t="shared" ca="1" si="644"/>
        <v>13505.570227159134</v>
      </c>
      <c r="AG154" s="101">
        <f t="shared" ca="1" si="645"/>
        <v>15376.832724962227</v>
      </c>
      <c r="AH154" s="101">
        <f t="shared" ca="1" si="646"/>
        <v>17253.097443942006</v>
      </c>
      <c r="AI154" s="101">
        <f t="shared" ca="1" si="647"/>
        <v>19096.847380016348</v>
      </c>
      <c r="AJ154" s="101">
        <f t="shared" ca="1" si="648"/>
        <v>20871.772695064697</v>
      </c>
      <c r="AK154" s="101">
        <f t="shared" ca="1" si="649"/>
        <v>22544.12653045568</v>
      </c>
      <c r="AL154" s="101">
        <f t="shared" ca="1" si="650"/>
        <v>24083.83919416252</v>
      </c>
      <c r="AM154" s="101">
        <f t="shared" ca="1" si="651"/>
        <v>25465.357500942035</v>
      </c>
      <c r="AN154" s="101">
        <f t="shared" ca="1" si="652"/>
        <v>26668.199267093711</v>
      </c>
      <c r="AO154" s="101">
        <f t="shared" ca="1" si="653"/>
        <v>27677.232485044122</v>
      </c>
      <c r="AP154" s="101">
        <f t="shared" ca="1" si="654"/>
        <v>28482.703749399683</v>
      </c>
      <c r="AQ154" s="101">
        <f t="shared" ca="1" si="655"/>
        <v>29080.050893440766</v>
      </c>
      <c r="AR154" s="101">
        <f t="shared" ca="1" si="656"/>
        <v>29469.540790393636</v>
      </c>
      <c r="AS154" s="101">
        <f t="shared" ca="1" si="657"/>
        <v>29655.775443796301</v>
      </c>
      <c r="AT154" s="101">
        <f t="shared" ca="1" si="658"/>
        <v>29647.108565928516</v>
      </c>
      <c r="AU154" s="101">
        <f t="shared" ca="1" si="659"/>
        <v>29455.011606603781</v>
      </c>
      <c r="AV154" s="101">
        <f t="shared" ca="1" si="660"/>
        <v>29093.423402716347</v>
      </c>
      <c r="AW154" s="101">
        <f t="shared" ca="1" si="661"/>
        <v>28578.111945400324</v>
      </c>
      <c r="AX154" s="101">
        <f t="shared" ca="1" si="662"/>
        <v>27926.070767717487</v>
      </c>
      <c r="AY154" s="101">
        <f t="shared" ca="1" si="663"/>
        <v>27154.966578301559</v>
      </c>
      <c r="AZ154" s="101">
        <f t="shared" ca="1" si="664"/>
        <v>26282.649320570228</v>
      </c>
      <c r="BA154" s="101">
        <f t="shared" ca="1" si="665"/>
        <v>25326.731027959544</v>
      </c>
      <c r="BB154" s="101">
        <f t="shared" ca="1" si="666"/>
        <v>24304.235784762368</v>
      </c>
      <c r="BC154" s="101">
        <f t="shared" ca="1" si="667"/>
        <v>23231.319826186918</v>
      </c>
      <c r="BD154" s="101">
        <f t="shared" ca="1" si="668"/>
        <v>22123.058301219673</v>
      </c>
      <c r="BE154" s="101">
        <f t="shared" ca="1" si="669"/>
        <v>20993.293419346013</v>
      </c>
      <c r="BF154" s="101">
        <f t="shared" ca="1" si="670"/>
        <v>19854.537524772633</v>
      </c>
      <c r="BG154" s="101">
        <f t="shared" ca="1" si="671"/>
        <v>18717.923994445853</v>
      </c>
      <c r="BH154" s="101">
        <f t="shared" ca="1" si="672"/>
        <v>17593.19864070441</v>
      </c>
      <c r="BI154" s="101">
        <f t="shared" ca="1" si="673"/>
        <v>16488.744420984138</v>
      </c>
      <c r="BJ154" s="101">
        <f t="shared" ca="1" si="674"/>
        <v>15411.632628499372</v>
      </c>
      <c r="BK154" s="101">
        <f t="shared" ca="1" si="675"/>
        <v>14367.694282745188</v>
      </c>
      <c r="BL154" s="101">
        <f t="shared" ca="1" si="676"/>
        <v>13361.60609192124</v>
      </c>
      <c r="BM154" s="101">
        <f t="shared" ca="1" si="677"/>
        <v>12396.986067935206</v>
      </c>
      <c r="BN154" s="101">
        <f t="shared" ca="1" si="678"/>
        <v>11476.494596585924</v>
      </c>
      <c r="BO154" s="101">
        <f t="shared" ca="1" si="679"/>
        <v>10601.937469293174</v>
      </c>
      <c r="BP154" s="101">
        <f t="shared" ca="1" si="680"/>
        <v>9774.3680457084029</v>
      </c>
      <c r="BQ154" s="101">
        <f t="shared" ca="1" si="681"/>
        <v>8994.1863236078225</v>
      </c>
      <c r="BR154" s="101">
        <f t="shared" ca="1" si="682"/>
        <v>8261.2332349168428</v>
      </c>
      <c r="BS154" s="101">
        <f t="shared" ca="1" si="683"/>
        <v>7574.8789604707545</v>
      </c>
      <c r="BT154" s="101">
        <f t="shared" ca="1" si="684"/>
        <v>6934.1044611469852</v>
      </c>
      <c r="BU154" s="101">
        <f t="shared" ca="1" si="685"/>
        <v>6337.5757617223626</v>
      </c>
      <c r="BV154" s="101">
        <f t="shared" ca="1" si="686"/>
        <v>5783.7108007737124</v>
      </c>
      <c r="BW154" s="101">
        <f t="shared" ca="1" si="687"/>
        <v>5270.7388806516992</v>
      </c>
      <c r="BX154" s="101">
        <f t="shared" ca="1" si="688"/>
        <v>4796.7529223731417</v>
      </c>
      <c r="BY154" s="101">
        <f t="shared" ca="1" si="689"/>
        <v>4359.7548575603769</v>
      </c>
      <c r="BZ154" s="101">
        <f t="shared" ca="1" si="690"/>
        <v>3957.6945797484773</v>
      </c>
      <c r="CA154" s="101">
        <f t="shared" ca="1" si="691"/>
        <v>3588.5029364671136</v>
      </c>
      <c r="CB154" s="101">
        <f t="shared" ca="1" si="692"/>
        <v>3250.1192770709681</v>
      </c>
      <c r="CC154" s="101">
        <f t="shared" ca="1" si="693"/>
        <v>2940.5140843948138</v>
      </c>
      <c r="CD154" s="101">
        <f t="shared" ca="1" si="694"/>
        <v>2657.7072153203048</v>
      </c>
      <c r="CE154" s="101">
        <f t="shared" ca="1" si="695"/>
        <v>2399.782260175316</v>
      </c>
      <c r="CF154" s="101">
        <f t="shared" ca="1" si="696"/>
        <v>2164.8975067632459</v>
      </c>
      <c r="CG154" s="101">
        <f t="shared" ca="1" si="697"/>
        <v>1951.2939645039316</v>
      </c>
      <c r="CH154" s="101">
        <f t="shared" ca="1" si="698"/>
        <v>1757.3008698963858</v>
      </c>
      <c r="CI154" s="101">
        <f t="shared" ca="1" si="699"/>
        <v>1581.3390581076062</v>
      </c>
      <c r="CJ154" s="101">
        <f t="shared" ca="1" si="700"/>
        <v>1421.9225483753016</v>
      </c>
      <c r="CK154" s="101">
        <f t="shared" ca="1" si="701"/>
        <v>1277.6586541877482</v>
      </c>
      <c r="CL154" s="101">
        <f t="shared" ca="1" si="702"/>
        <v>1147.2468936983967</v>
      </c>
      <c r="CM154" s="101">
        <f t="shared" ca="1" si="703"/>
        <v>1029.4769421191645</v>
      </c>
      <c r="CN154" s="101">
        <f t="shared" ca="1" si="704"/>
        <v>923.22583633729505</v>
      </c>
      <c r="CO154" s="101">
        <f t="shared" ca="1" si="705"/>
        <v>827.4546129217141</v>
      </c>
      <c r="CP154" s="101">
        <f t="shared" ca="1" si="706"/>
        <v>741.20453418769137</v>
      </c>
      <c r="CQ154" s="101">
        <f t="shared" ca="1" si="707"/>
        <v>663.59303305693265</v>
      </c>
      <c r="CR154" s="101">
        <f t="shared" ca="1" si="708"/>
        <v>5507.263937124485</v>
      </c>
      <c r="CS154" s="102">
        <f t="shared" ca="1" si="709"/>
        <v>958378</v>
      </c>
      <c r="CT154" s="74">
        <f t="shared" si="783"/>
        <v>52594.399023803264</v>
      </c>
      <c r="CU154" s="74">
        <f t="shared" si="784"/>
        <v>13007.156613475836</v>
      </c>
      <c r="CV154" s="74">
        <f t="shared" si="785"/>
        <v>14905.024707213403</v>
      </c>
      <c r="CW154" s="74">
        <f t="shared" si="786"/>
        <v>16819.885184018211</v>
      </c>
      <c r="CX154" s="74">
        <f t="shared" si="787"/>
        <v>18712.605956765095</v>
      </c>
      <c r="CY154" s="74">
        <f t="shared" si="788"/>
        <v>20544.892817770142</v>
      </c>
      <c r="CZ154" s="74">
        <f t="shared" si="789"/>
        <v>22280.792084962093</v>
      </c>
      <c r="DA154" s="74">
        <f t="shared" si="790"/>
        <v>23887.945841718847</v>
      </c>
      <c r="DB154" s="74">
        <f t="shared" si="791"/>
        <v>25338.557145264753</v>
      </c>
      <c r="DC154" s="74">
        <f t="shared" ca="1" si="710"/>
        <v>25465.357500942035</v>
      </c>
      <c r="DD154" s="74">
        <f t="shared" si="792"/>
        <v>27685.423122113625</v>
      </c>
      <c r="DE154" s="74">
        <f t="shared" si="793"/>
        <v>28553.343142924856</v>
      </c>
      <c r="DF154" s="74">
        <f t="shared" si="794"/>
        <v>29207.977290013907</v>
      </c>
      <c r="DG154" s="74">
        <f t="shared" si="795"/>
        <v>29648.645509848342</v>
      </c>
      <c r="DH154" s="74">
        <f t="shared" si="796"/>
        <v>29879.317012982112</v>
      </c>
      <c r="DI154" s="74">
        <f t="shared" si="797"/>
        <v>29908.004673519859</v>
      </c>
      <c r="DJ154" s="74">
        <f t="shared" si="798"/>
        <v>29746.099177844972</v>
      </c>
      <c r="DK154" s="74">
        <f t="shared" si="799"/>
        <v>29407.680769085397</v>
      </c>
      <c r="DL154" s="74">
        <f t="shared" si="800"/>
        <v>28908.840287415234</v>
      </c>
      <c r="DM154" s="74">
        <f t="shared" si="801"/>
        <v>28267.034643813447</v>
      </c>
      <c r="DN154" s="74">
        <f t="shared" si="802"/>
        <v>27500.495391230077</v>
      </c>
      <c r="DO154" s="74">
        <f t="shared" si="803"/>
        <v>26627.703037395848</v>
      </c>
      <c r="DP154" s="74">
        <f t="shared" si="804"/>
        <v>25666.934416304484</v>
      </c>
      <c r="DQ154" s="74">
        <f t="shared" si="805"/>
        <v>24635.88593172489</v>
      </c>
      <c r="DR154" s="74">
        <f t="shared" si="806"/>
        <v>23551.371851038868</v>
      </c>
      <c r="DS154" s="74">
        <f t="shared" si="807"/>
        <v>22429.094041790533</v>
      </c>
      <c r="DT154" s="74">
        <f t="shared" si="808"/>
        <v>21283.477542661691</v>
      </c>
      <c r="DU154" s="74">
        <f t="shared" si="809"/>
        <v>20127.565053109254</v>
      </c>
      <c r="DV154" s="74">
        <f t="shared" si="810"/>
        <v>18972.962705655758</v>
      </c>
      <c r="DW154" s="74">
        <f t="shared" si="811"/>
        <v>17829.82924206325</v>
      </c>
      <c r="DX154" s="74">
        <f t="shared" si="812"/>
        <v>16706.90084349921</v>
      </c>
      <c r="DY154" s="74">
        <f t="shared" si="813"/>
        <v>15611.544268453292</v>
      </c>
      <c r="DZ154" s="74">
        <f t="shared" si="814"/>
        <v>14549.831545386613</v>
      </c>
      <c r="EA154" s="74">
        <f t="shared" si="815"/>
        <v>13526.630178099271</v>
      </c>
      <c r="EB154" s="74">
        <f t="shared" si="816"/>
        <v>12545.703591896927</v>
      </c>
      <c r="EC154" s="74">
        <f t="shared" si="817"/>
        <v>11609.817331920838</v>
      </c>
      <c r="ED154" s="74">
        <f t="shared" si="818"/>
        <v>10720.84728696538</v>
      </c>
      <c r="EE154" s="74">
        <f t="shared" si="819"/>
        <v>9879.8869282103096</v>
      </c>
      <c r="EF154" s="74">
        <f t="shared" si="820"/>
        <v>9087.351206433148</v>
      </c>
      <c r="EG154" s="74">
        <f t="shared" si="821"/>
        <v>8343.0753340619867</v>
      </c>
      <c r="EH154" s="74">
        <f t="shared" si="822"/>
        <v>7646.4071860583417</v>
      </c>
      <c r="EI154" s="74">
        <f t="shared" si="823"/>
        <v>6996.2924860816875</v>
      </c>
      <c r="EJ154" s="74">
        <f t="shared" si="824"/>
        <v>6391.3523048843927</v>
      </c>
      <c r="EK154" s="74">
        <f t="shared" si="825"/>
        <v>5829.9526913756672</v>
      </c>
      <c r="EL154" s="74">
        <f t="shared" si="826"/>
        <v>5310.2664897007298</v>
      </c>
      <c r="EM154" s="74">
        <f t="shared" si="827"/>
        <v>4830.3275748420228</v>
      </c>
      <c r="EN154" s="74">
        <f t="shared" si="828"/>
        <v>4388.0778719025702</v>
      </c>
      <c r="EO154" s="74">
        <f t="shared" si="829"/>
        <v>3981.4076172440336</v>
      </c>
      <c r="EP154" s="74">
        <f t="shared" si="830"/>
        <v>3608.1893796874656</v>
      </c>
      <c r="EQ154" s="74">
        <f t="shared" si="831"/>
        <v>3266.3063930478093</v>
      </c>
      <c r="ER154" s="74">
        <f t="shared" si="832"/>
        <v>2953.6757627856018</v>
      </c>
      <c r="ES154" s="74">
        <f t="shared" si="833"/>
        <v>2668.2671043236533</v>
      </c>
      <c r="ET154" s="74">
        <f t="shared" si="834"/>
        <v>2408.1171526598641</v>
      </c>
      <c r="EU154" s="74">
        <f t="shared" si="835"/>
        <v>2171.3408558246001</v>
      </c>
      <c r="EV154" s="74">
        <f t="shared" si="836"/>
        <v>1956.1394313750568</v>
      </c>
      <c r="EW154" s="74">
        <f t="shared" si="837"/>
        <v>1760.8058278533886</v>
      </c>
      <c r="EX154" s="74">
        <f t="shared" si="838"/>
        <v>1583.7279938615559</v>
      </c>
      <c r="EY154" s="74">
        <f t="shared" si="839"/>
        <v>1423.3903176166618</v>
      </c>
      <c r="EZ154" s="74">
        <f t="shared" si="840"/>
        <v>1278.3735606883495</v>
      </c>
      <c r="FA154" s="74">
        <f t="shared" si="841"/>
        <v>1147.3535718928108</v>
      </c>
      <c r="FB154" s="74">
        <f t="shared" si="842"/>
        <v>1029.0990316697716</v>
      </c>
      <c r="FC154" s="74">
        <f t="shared" si="843"/>
        <v>922.4684440454339</v>
      </c>
      <c r="FD154" s="74">
        <f t="shared" si="844"/>
        <v>826.40656273877232</v>
      </c>
      <c r="FE154" s="74">
        <f t="shared" si="845"/>
        <v>739.94041020474026</v>
      </c>
      <c r="FF154" s="74">
        <f t="shared" si="846"/>
        <v>662.17502341747013</v>
      </c>
      <c r="FG154" s="74">
        <f t="shared" si="847"/>
        <v>592.28903793515121</v>
      </c>
      <c r="FH154" s="74">
        <f t="shared" si="848"/>
        <v>4885.2682196971746</v>
      </c>
      <c r="FI154" s="102">
        <f t="shared" ca="1" si="711"/>
        <v>957233.30853681185</v>
      </c>
      <c r="FJ154" s="62"/>
      <c r="FK154" s="103">
        <f t="shared" ca="1" si="852"/>
        <v>4.7171699568177468E-2</v>
      </c>
      <c r="FL154" s="103">
        <f t="shared" ca="1" si="852"/>
        <v>1.2183601175514735E-2</v>
      </c>
      <c r="FM154" s="103">
        <f t="shared" ca="1" si="852"/>
        <v>1.4092112117723002E-2</v>
      </c>
      <c r="FN154" s="103">
        <f t="shared" ca="1" si="852"/>
        <v>1.6044642849650376E-2</v>
      </c>
      <c r="FO154" s="103">
        <f t="shared" ca="1" si="852"/>
        <v>1.8002393047359191E-2</v>
      </c>
      <c r="FP154" s="103">
        <f t="shared" ca="1" si="852"/>
        <v>1.9926216357237278E-2</v>
      </c>
      <c r="FQ154" s="103">
        <f t="shared" ca="1" si="852"/>
        <v>2.1778226018402652E-2</v>
      </c>
      <c r="FR154" s="103">
        <f t="shared" ca="1" si="852"/>
        <v>2.3523209558708236E-2</v>
      </c>
      <c r="FS154" s="103">
        <f t="shared" ca="1" si="851"/>
        <v>2.5129791370589183E-2</v>
      </c>
      <c r="FT154" s="103">
        <f t="shared" ca="1" si="851"/>
        <v>2.6571308503473612E-2</v>
      </c>
      <c r="FU154" s="103">
        <f t="shared" ca="1" si="851"/>
        <v>2.782638924004277E-2</v>
      </c>
      <c r="FV154" s="103">
        <f t="shared" ca="1" si="851"/>
        <v>2.8879244395263792E-2</v>
      </c>
      <c r="FW154" s="103">
        <f t="shared" ca="1" si="851"/>
        <v>2.9719696976975352E-2</v>
      </c>
      <c r="FX154" s="103">
        <f t="shared" ca="1" si="851"/>
        <v>3.0342986685254425E-2</v>
      </c>
      <c r="FY154" s="103">
        <f t="shared" ca="1" si="851"/>
        <v>3.0749391983532215E-2</v>
      </c>
      <c r="FZ154" s="103">
        <f t="shared" ca="1" si="854"/>
        <v>3.094371473864832E-2</v>
      </c>
      <c r="GA154" s="103">
        <f t="shared" ca="1" si="854"/>
        <v>3.093467146149903E-2</v>
      </c>
      <c r="GB154" s="103">
        <f t="shared" ca="1" si="854"/>
        <v>3.0734231802695577E-2</v>
      </c>
      <c r="GC154" s="103">
        <f t="shared" ca="1" si="854"/>
        <v>3.0356939957632945E-2</v>
      </c>
      <c r="GD154" s="103">
        <f t="shared" ca="1" si="854"/>
        <v>2.9819248715434121E-2</v>
      </c>
      <c r="GE154" s="103">
        <f t="shared" ca="1" si="854"/>
        <v>2.9138889631979747E-2</v>
      </c>
      <c r="GF154" s="103">
        <f t="shared" ca="1" si="854"/>
        <v>2.8334296674487058E-2</v>
      </c>
      <c r="GG154" s="103">
        <f t="shared" ca="1" si="854"/>
        <v>2.7424095002775761E-2</v>
      </c>
      <c r="GH154" s="103">
        <f t="shared" ca="1" si="854"/>
        <v>2.6426661534341922E-2</v>
      </c>
      <c r="GI154" s="103">
        <f t="shared" ca="1" si="854"/>
        <v>2.5359759703125873E-2</v>
      </c>
      <c r="GJ154" s="103">
        <f t="shared" ca="1" si="854"/>
        <v>2.4240247403620407E-2</v>
      </c>
      <c r="GK154" s="103">
        <f t="shared" ca="1" si="854"/>
        <v>2.3083854492924164E-2</v>
      </c>
      <c r="GL154" s="103">
        <f t="shared" ca="1" si="854"/>
        <v>2.1905024342530832E-2</v>
      </c>
      <c r="GM154" s="103">
        <f t="shared" ca="1" si="854"/>
        <v>2.0716812703101106E-2</v>
      </c>
      <c r="GN154" s="103">
        <f t="shared" ca="1" si="712"/>
        <v>1.9530836470000201E-2</v>
      </c>
      <c r="GO154" s="103">
        <f t="shared" ca="1" si="712"/>
        <v>1.8357264712571042E-2</v>
      </c>
      <c r="GP154" s="103">
        <f t="shared" ca="1" si="712"/>
        <v>1.7204844456972235E-2</v>
      </c>
      <c r="GQ154" s="103">
        <f t="shared" ca="1" si="712"/>
        <v>1.6080954100051725E-2</v>
      </c>
      <c r="GR154" s="103">
        <f t="shared" ca="1" si="712"/>
        <v>1.4991677900311973E-2</v>
      </c>
      <c r="GS154" s="103">
        <f t="shared" ca="1" si="849"/>
        <v>1.3941895673649896E-2</v>
      </c>
      <c r="GT154" s="103">
        <f t="shared" ca="1" si="849"/>
        <v>1.2935382560884334E-2</v>
      </c>
      <c r="GU154" s="103">
        <f t="shared" ca="1" si="849"/>
        <v>1.197491448737964E-2</v>
      </c>
      <c r="GV154" s="103">
        <f t="shared" ca="1" si="849"/>
        <v>1.1062375669405156E-2</v>
      </c>
      <c r="GW154" s="103">
        <f t="shared" ca="1" si="849"/>
        <v>1.0198865213630115E-2</v>
      </c>
      <c r="GX154" s="103">
        <f t="shared" ca="1" si="849"/>
        <v>9.3848004895853432E-3</v>
      </c>
      <c r="GY154" s="103">
        <f t="shared" ca="1" si="849"/>
        <v>8.6200155209289475E-3</v>
      </c>
      <c r="GZ154" s="103">
        <f t="shared" ca="1" si="849"/>
        <v>7.9038531356842023E-3</v>
      </c>
      <c r="HA154" s="103">
        <f t="shared" ref="HA154:HP173" ca="1" si="855">BT154/$CS154</f>
        <v>7.2352500382385498E-3</v>
      </c>
      <c r="HB154" s="103">
        <f t="shared" ca="1" si="855"/>
        <v>6.6128143193211475E-3</v>
      </c>
      <c r="HC154" s="103">
        <f t="shared" ca="1" si="855"/>
        <v>6.0348952091697772E-3</v>
      </c>
      <c r="HD154" s="103">
        <f t="shared" ca="1" si="855"/>
        <v>5.499645109394935E-3</v>
      </c>
      <c r="HE154" s="103">
        <f t="shared" ca="1" si="855"/>
        <v>5.0050741172826818E-3</v>
      </c>
      <c r="HF154" s="103">
        <f t="shared" ca="1" si="635"/>
        <v>4.5490973890890407E-3</v>
      </c>
      <c r="HG154" s="103">
        <f t="shared" ca="1" si="635"/>
        <v>4.1295757829880042E-3</v>
      </c>
      <c r="HH154" s="103">
        <f t="shared" ca="1" si="635"/>
        <v>3.74435028398723E-3</v>
      </c>
      <c r="HI154" s="103">
        <f t="shared" ca="1" si="635"/>
        <v>3.3912707481504878E-3</v>
      </c>
      <c r="HJ154" s="103">
        <f t="shared" ca="1" si="635"/>
        <v>3.0682195171370941E-3</v>
      </c>
      <c r="HK154" s="103">
        <f t="shared" ca="1" si="635"/>
        <v>2.7731304509497345E-3</v>
      </c>
      <c r="HL154" s="103">
        <f t="shared" ca="1" si="853"/>
        <v>2.5040039109571754E-3</v>
      </c>
      <c r="HM154" s="103">
        <f t="shared" ca="1" si="853"/>
        <v>2.2589182000872787E-3</v>
      </c>
      <c r="HN154" s="103">
        <f t="shared" ca="1" si="853"/>
        <v>2.036037935453372E-3</v>
      </c>
      <c r="HO154" s="103">
        <f t="shared" ca="1" si="853"/>
        <v>1.8336197929171849E-3</v>
      </c>
      <c r="HP154" s="103">
        <f t="shared" ca="1" si="853"/>
        <v>1.650016025104506E-3</v>
      </c>
      <c r="HQ154" s="103">
        <f t="shared" ca="1" si="853"/>
        <v>1.4836761156613587E-3</v>
      </c>
      <c r="HR154" s="103">
        <f t="shared" ca="1" si="853"/>
        <v>1.3331468942189284E-3</v>
      </c>
      <c r="HS154" s="103">
        <f t="shared" ca="1" si="853"/>
        <v>1.1970713994878812E-3</v>
      </c>
      <c r="HT154" s="103">
        <f t="shared" ca="1" si="853"/>
        <v>1.0741867427248586E-3</v>
      </c>
      <c r="HU154" s="103">
        <f t="shared" ca="1" si="853"/>
        <v>9.633211909468864E-4</v>
      </c>
      <c r="HV154" s="103">
        <f t="shared" ca="1" si="853"/>
        <v>8.6339065892759859E-4</v>
      </c>
      <c r="HW154" s="103">
        <f t="shared" ca="1" si="853"/>
        <v>7.7339477136129098E-4</v>
      </c>
      <c r="HX154" s="103">
        <f t="shared" ca="1" si="853"/>
        <v>6.924126316097956E-4</v>
      </c>
      <c r="HY154" s="103">
        <f t="shared" ca="1" si="853"/>
        <v>5.7464423610772419E-3</v>
      </c>
      <c r="HZ154" s="104">
        <f t="shared" ca="1" si="850"/>
        <v>0.62805909015209571</v>
      </c>
      <c r="IA154" s="105">
        <f t="shared" ca="1" si="713"/>
        <v>5.4944179809410243E-2</v>
      </c>
      <c r="IB154" s="105">
        <f t="shared" ca="1" si="714"/>
        <v>1.3588282498608464E-2</v>
      </c>
      <c r="IC154" s="105">
        <f t="shared" ca="1" si="715"/>
        <v>1.5570942396474503E-2</v>
      </c>
      <c r="ID154" s="105">
        <f t="shared" ca="1" si="716"/>
        <v>1.7571353852832813E-2</v>
      </c>
      <c r="IE154" s="105">
        <f t="shared" ca="1" si="717"/>
        <v>1.9548636460810613E-2</v>
      </c>
      <c r="IF154" s="105">
        <f t="shared" ca="1" si="718"/>
        <v>2.1462785127247853E-2</v>
      </c>
      <c r="IG154" s="105">
        <f t="shared" ca="1" si="719"/>
        <v>2.3276239853186484E-2</v>
      </c>
      <c r="IH154" s="105">
        <f t="shared" ca="1" si="720"/>
        <v>2.4955197054554019E-2</v>
      </c>
      <c r="II154" s="105">
        <f t="shared" ca="1" si="721"/>
        <v>2.6470617893558517E-2</v>
      </c>
      <c r="IJ154" s="105">
        <f t="shared" ca="1" si="722"/>
        <v>2.6603083358922551E-2</v>
      </c>
      <c r="IK154" s="105">
        <f t="shared" ca="1" si="723"/>
        <v>2.8922335730703359E-2</v>
      </c>
      <c r="IL154" s="105">
        <f t="shared" ca="1" si="724"/>
        <v>2.9829032157865819E-2</v>
      </c>
      <c r="IM154" s="105">
        <f t="shared" ca="1" si="725"/>
        <v>3.0512913653892842E-2</v>
      </c>
      <c r="IN154" s="105">
        <f t="shared" ca="1" si="726"/>
        <v>3.0973269782231107E-2</v>
      </c>
      <c r="IO154" s="105">
        <f t="shared" ca="1" si="727"/>
        <v>3.1214247087425769E-2</v>
      </c>
      <c r="IP154" s="105">
        <f t="shared" ca="1" si="728"/>
        <v>3.1244216437929878E-2</v>
      </c>
      <c r="IQ154" s="105">
        <f t="shared" ca="1" si="729"/>
        <v>3.1075077426331577E-2</v>
      </c>
      <c r="IR154" s="105">
        <f t="shared" ca="1" si="730"/>
        <v>3.0721539364354955E-2</v>
      </c>
      <c r="IS154" s="105">
        <f t="shared" ca="1" si="731"/>
        <v>3.0200411989010412E-2</v>
      </c>
      <c r="IT154" s="105">
        <f t="shared" ca="1" si="732"/>
        <v>2.9529932140599343E-2</v>
      </c>
      <c r="IU154" s="105">
        <f t="shared" ca="1" si="733"/>
        <v>2.872914591038022E-2</v>
      </c>
      <c r="IV154" s="105">
        <f t="shared" ca="1" si="734"/>
        <v>2.7817359467043494E-2</v>
      </c>
      <c r="IW154" s="105">
        <f t="shared" ca="1" si="735"/>
        <v>2.6813666205930425E-2</v>
      </c>
      <c r="IX154" s="105">
        <f t="shared" ca="1" si="736"/>
        <v>2.5736553160046541E-2</v>
      </c>
      <c r="IY154" s="105">
        <f t="shared" ca="1" si="737"/>
        <v>2.4603585814453682E-2</v>
      </c>
      <c r="IZ154" s="105">
        <f t="shared" ca="1" si="738"/>
        <v>2.3431167555248093E-2</v>
      </c>
      <c r="JA154" s="105">
        <f t="shared" ca="1" si="739"/>
        <v>2.2234367894275173E-2</v>
      </c>
      <c r="JB154" s="105">
        <f t="shared" ca="1" si="740"/>
        <v>2.1026812244838655E-2</v>
      </c>
      <c r="JC154" s="105">
        <f t="shared" ca="1" si="741"/>
        <v>1.9820625271238276E-2</v>
      </c>
      <c r="JD154" s="105">
        <f t="shared" ca="1" si="742"/>
        <v>1.8626419581363299E-2</v>
      </c>
      <c r="JE154" s="105">
        <f t="shared" ca="1" si="743"/>
        <v>1.7453321666205602E-2</v>
      </c>
      <c r="JF154" s="105">
        <f t="shared" ca="1" si="744"/>
        <v>1.6309027411840139E-2</v>
      </c>
      <c r="JG154" s="105">
        <f t="shared" ca="1" si="745"/>
        <v>1.5199880129147299E-2</v>
      </c>
      <c r="JH154" s="105">
        <f t="shared" ca="1" si="746"/>
        <v>1.4130964789321352E-2</v>
      </c>
      <c r="JI154" s="105">
        <f t="shared" ca="1" si="747"/>
        <v>1.3106212957710155E-2</v>
      </c>
      <c r="JJ154" s="105">
        <f t="shared" ca="1" si="748"/>
        <v>1.2128513736810032E-2</v>
      </c>
      <c r="JK154" s="105">
        <f t="shared" ca="1" si="749"/>
        <v>1.1199826825241626E-2</v>
      </c>
      <c r="JL154" s="105">
        <f t="shared" ca="1" si="750"/>
        <v>1.0321294547629464E-2</v>
      </c>
      <c r="JM154" s="105">
        <f t="shared" ca="1" si="751"/>
        <v>9.4933503936712217E-3</v>
      </c>
      <c r="JN154" s="105">
        <f t="shared" ca="1" si="752"/>
        <v>8.7158222135154013E-3</v>
      </c>
      <c r="JO154" s="105">
        <f t="shared" ca="1" si="753"/>
        <v>7.9880287468750231E-3</v>
      </c>
      <c r="JP154" s="105">
        <f t="shared" ca="1" si="754"/>
        <v>7.3088686150881415E-3</v>
      </c>
      <c r="JQ154" s="105">
        <f t="shared" ca="1" si="755"/>
        <v>6.6769012819392539E-3</v>
      </c>
      <c r="JR154" s="105">
        <f t="shared" ca="1" si="756"/>
        <v>6.0904197956578605E-3</v>
      </c>
      <c r="JS154" s="105">
        <f t="shared" ca="1" si="757"/>
        <v>5.5475153678237422E-3</v>
      </c>
      <c r="JT154" s="105">
        <f t="shared" ca="1" si="758"/>
        <v>5.0461340320736084E-3</v>
      </c>
      <c r="JU154" s="105">
        <f t="shared" ca="1" si="759"/>
        <v>4.5841257640835843E-3</v>
      </c>
      <c r="JV154" s="105">
        <f t="shared" ca="1" si="760"/>
        <v>4.1592865414700753E-3</v>
      </c>
      <c r="JW154" s="105">
        <f t="shared" ca="1" si="761"/>
        <v>3.7693938849691702E-3</v>
      </c>
      <c r="JX154" s="105">
        <f t="shared" ca="1" si="762"/>
        <v>3.4122364567950036E-3</v>
      </c>
      <c r="JY154" s="105">
        <f t="shared" ca="1" si="763"/>
        <v>3.0856383041042222E-3</v>
      </c>
      <c r="JZ154" s="105">
        <f t="shared" ca="1" si="764"/>
        <v>2.7874783300241178E-3</v>
      </c>
      <c r="KA154" s="105">
        <f t="shared" ca="1" si="765"/>
        <v>2.5157055559848983E-3</v>
      </c>
      <c r="KB154" s="105">
        <f t="shared" ca="1" si="766"/>
        <v>2.2683507108038521E-3</v>
      </c>
      <c r="KC154" s="105">
        <f t="shared" ca="1" si="767"/>
        <v>2.043534647122897E-3</v>
      </c>
      <c r="KD154" s="105">
        <f t="shared" ca="1" si="768"/>
        <v>1.8394740468704388E-3</v>
      </c>
      <c r="KE154" s="105">
        <f t="shared" ca="1" si="769"/>
        <v>1.6544848363899691E-3</v>
      </c>
      <c r="KF154" s="105">
        <f t="shared" ca="1" si="770"/>
        <v>1.4869836903109847E-3</v>
      </c>
      <c r="KG154" s="105">
        <f t="shared" ca="1" si="771"/>
        <v>1.3354879623259451E-3</v>
      </c>
      <c r="KH154" s="105">
        <f t="shared" ca="1" si="772"/>
        <v>1.1986143416244145E-3</v>
      </c>
      <c r="KI154" s="105">
        <f t="shared" ca="1" si="773"/>
        <v>1.0750764964946851E-3</v>
      </c>
      <c r="KJ154" s="105">
        <f t="shared" ca="1" si="774"/>
        <v>9.6368193189545596E-4</v>
      </c>
      <c r="KK154" s="105">
        <f t="shared" ca="1" si="775"/>
        <v>8.633282558898666E-4</v>
      </c>
      <c r="KL154" s="105">
        <f t="shared" ca="1" si="776"/>
        <v>7.7299902082992005E-4</v>
      </c>
      <c r="KM154" s="105">
        <f t="shared" ca="1" si="777"/>
        <v>6.9175927907235498E-4</v>
      </c>
      <c r="KN154" s="105">
        <f t="shared" ca="1" si="778"/>
        <v>6.1875096975104254E-4</v>
      </c>
      <c r="KO154" s="105">
        <f t="shared" ca="1" si="779"/>
        <v>5.1035292818681771E-3</v>
      </c>
      <c r="KP154" s="102"/>
      <c r="KQ154" s="106">
        <f t="shared" ca="1" si="780"/>
        <v>0.6045568832822753</v>
      </c>
      <c r="KR154" s="107">
        <f t="shared" ca="1" si="781"/>
        <v>0.31808539536619462</v>
      </c>
    </row>
    <row r="155" spans="1:304" s="63" customFormat="1" ht="15.5" x14ac:dyDescent="0.35">
      <c r="A155" s="62"/>
      <c r="B155" s="67" t="s">
        <v>257</v>
      </c>
      <c r="C155" s="95">
        <f t="shared" si="782"/>
        <v>916729</v>
      </c>
      <c r="D155" s="75">
        <f ca="1">'Stochastic inputs'!H176</f>
        <v>27.213704</v>
      </c>
      <c r="E155" s="75">
        <v>4.1038610000000002</v>
      </c>
      <c r="F155" s="96">
        <v>27.023208071999999</v>
      </c>
      <c r="G155" s="96">
        <v>4.0751339729999998</v>
      </c>
      <c r="H155" s="97">
        <f t="shared" ca="1" si="636"/>
        <v>3.2924775203771994</v>
      </c>
      <c r="I155" s="97">
        <f t="shared" ca="1" si="637"/>
        <v>0.14995432356356658</v>
      </c>
      <c r="J155" s="98">
        <f t="shared" si="638"/>
        <v>3.285452905440235</v>
      </c>
      <c r="K155" s="98">
        <f t="shared" si="639"/>
        <v>0.14995432356356658</v>
      </c>
      <c r="L155" s="98"/>
      <c r="M155" s="99">
        <v>1161952</v>
      </c>
      <c r="N155" s="98"/>
      <c r="O155" s="97">
        <f t="shared" ca="1" si="640"/>
        <v>3.2924775203771994</v>
      </c>
      <c r="P155" s="97">
        <f t="shared" ca="1" si="640"/>
        <v>0.14995432356356658</v>
      </c>
      <c r="Q155" s="99">
        <v>916729</v>
      </c>
      <c r="R155" s="100">
        <v>947939</v>
      </c>
      <c r="S155" s="99">
        <v>978785</v>
      </c>
      <c r="T155" s="100">
        <v>1009255</v>
      </c>
      <c r="U155" s="99">
        <v>1038861</v>
      </c>
      <c r="V155" s="100">
        <v>1068195</v>
      </c>
      <c r="W155" s="99">
        <v>1097664</v>
      </c>
      <c r="X155" s="100">
        <v>1123562</v>
      </c>
      <c r="Y155" s="99">
        <v>1144525</v>
      </c>
      <c r="Z155" s="100">
        <v>1161952</v>
      </c>
      <c r="AA155" s="98"/>
      <c r="AB155" s="98">
        <f t="shared" si="641"/>
        <v>3.285452905440235</v>
      </c>
      <c r="AC155" s="98">
        <f t="shared" si="641"/>
        <v>0.14995432356356658</v>
      </c>
      <c r="AD155" s="101">
        <f t="shared" ca="1" si="642"/>
        <v>1885.1214868781874</v>
      </c>
      <c r="AE155" s="101">
        <f t="shared" ca="1" si="643"/>
        <v>1474.1483234672337</v>
      </c>
      <c r="AF155" s="101">
        <f t="shared" ca="1" si="644"/>
        <v>2352.522492209152</v>
      </c>
      <c r="AG155" s="101">
        <f t="shared" ca="1" si="645"/>
        <v>3587.8748461626769</v>
      </c>
      <c r="AH155" s="101">
        <f t="shared" ca="1" si="646"/>
        <v>5246.2246160519517</v>
      </c>
      <c r="AI155" s="101">
        <f t="shared" ca="1" si="647"/>
        <v>7376.2103308289134</v>
      </c>
      <c r="AJ155" s="101">
        <f t="shared" ca="1" si="648"/>
        <v>9998.9953637763319</v>
      </c>
      <c r="AK155" s="101">
        <f t="shared" ca="1" si="649"/>
        <v>13100.169862356606</v>
      </c>
      <c r="AL155" s="101">
        <f t="shared" ca="1" si="650"/>
        <v>16625.209114507466</v>
      </c>
      <c r="AM155" s="101">
        <f t="shared" ca="1" si="651"/>
        <v>20479.506034434446</v>
      </c>
      <c r="AN155" s="101">
        <f t="shared" ca="1" si="652"/>
        <v>24533.240820716459</v>
      </c>
      <c r="AO155" s="101">
        <f t="shared" ca="1" si="653"/>
        <v>28630.555011616481</v>
      </c>
      <c r="AP155" s="101">
        <f t="shared" ca="1" si="654"/>
        <v>32601.827660247134</v>
      </c>
      <c r="AQ155" s="101">
        <f t="shared" ca="1" si="655"/>
        <v>36277.430964949504</v>
      </c>
      <c r="AR155" s="101">
        <f t="shared" ca="1" si="656"/>
        <v>39501.22645101809</v>
      </c>
      <c r="AS155" s="101">
        <f t="shared" ca="1" si="657"/>
        <v>42142.235995874609</v>
      </c>
      <c r="AT155" s="101">
        <f t="shared" ca="1" si="658"/>
        <v>44103.315361416586</v>
      </c>
      <c r="AU155" s="101">
        <f t="shared" ca="1" si="659"/>
        <v>45326.172355964496</v>
      </c>
      <c r="AV155" s="101">
        <f t="shared" ca="1" si="660"/>
        <v>45792.604345022628</v>
      </c>
      <c r="AW155" s="101">
        <f t="shared" ca="1" si="661"/>
        <v>45522.294570256054</v>
      </c>
      <c r="AX155" s="101">
        <f t="shared" ca="1" si="662"/>
        <v>44567.846867327564</v>
      </c>
      <c r="AY155" s="101">
        <f t="shared" ca="1" si="663"/>
        <v>43007.929754198012</v>
      </c>
      <c r="AZ155" s="101">
        <f t="shared" ca="1" si="664"/>
        <v>40939.448182048982</v>
      </c>
      <c r="BA155" s="101">
        <f t="shared" ca="1" si="665"/>
        <v>38469.58990894309</v>
      </c>
      <c r="BB155" s="101">
        <f t="shared" ca="1" si="666"/>
        <v>35708.440021661656</v>
      </c>
      <c r="BC155" s="101">
        <f t="shared" ca="1" si="667"/>
        <v>32762.66051104615</v>
      </c>
      <c r="BD155" s="101">
        <f t="shared" ca="1" si="668"/>
        <v>29730.526682585929</v>
      </c>
      <c r="BE155" s="101">
        <f t="shared" ca="1" si="669"/>
        <v>26698.425067575983</v>
      </c>
      <c r="BF155" s="101">
        <f t="shared" ca="1" si="670"/>
        <v>23738.765291338648</v>
      </c>
      <c r="BG155" s="101">
        <f t="shared" ca="1" si="671"/>
        <v>20909.148828315276</v>
      </c>
      <c r="BH155" s="101">
        <f t="shared" ca="1" si="672"/>
        <v>18252.571072613224</v>
      </c>
      <c r="BI155" s="101">
        <f t="shared" ca="1" si="673"/>
        <v>15798.404818060109</v>
      </c>
      <c r="BJ155" s="101">
        <f t="shared" ca="1" si="674"/>
        <v>13563.915251481549</v>
      </c>
      <c r="BK155" s="101">
        <f t="shared" ca="1" si="675"/>
        <v>11556.080039453456</v>
      </c>
      <c r="BL155" s="101">
        <f t="shared" ca="1" si="676"/>
        <v>9773.5245134206652</v>
      </c>
      <c r="BM155" s="101">
        <f t="shared" ca="1" si="677"/>
        <v>8208.4240623738842</v>
      </c>
      <c r="BN155" s="101">
        <f t="shared" ca="1" si="678"/>
        <v>6848.2680376300732</v>
      </c>
      <c r="BO155" s="101">
        <f t="shared" ca="1" si="679"/>
        <v>5677.4179265580397</v>
      </c>
      <c r="BP155" s="101">
        <f t="shared" ca="1" si="680"/>
        <v>4678.4250188427286</v>
      </c>
      <c r="BQ155" s="101">
        <f t="shared" ca="1" si="681"/>
        <v>3833.0983255597398</v>
      </c>
      <c r="BR155" s="101">
        <f t="shared" ca="1" si="682"/>
        <v>3123.3321318157314</v>
      </c>
      <c r="BS155" s="101">
        <f t="shared" ca="1" si="683"/>
        <v>2531.7149125970391</v>
      </c>
      <c r="BT155" s="101">
        <f t="shared" ca="1" si="684"/>
        <v>2041.948414157438</v>
      </c>
      <c r="BU155" s="101">
        <f t="shared" ca="1" si="685"/>
        <v>1639.1086279168189</v>
      </c>
      <c r="BV155" s="101">
        <f t="shared" ca="1" si="686"/>
        <v>1309.780268071212</v>
      </c>
      <c r="BW155" s="101">
        <f t="shared" ca="1" si="687"/>
        <v>1042.0941988473678</v>
      </c>
      <c r="BX155" s="101">
        <f t="shared" ca="1" si="688"/>
        <v>825.69386743735345</v>
      </c>
      <c r="BY155" s="101">
        <f t="shared" ca="1" si="689"/>
        <v>651.65282754989732</v>
      </c>
      <c r="BZ155" s="101">
        <f t="shared" ca="1" si="690"/>
        <v>512.36135614910836</v>
      </c>
      <c r="CA155" s="101">
        <f t="shared" ca="1" si="691"/>
        <v>401.39628995863904</v>
      </c>
      <c r="CB155" s="101">
        <f t="shared" ca="1" si="692"/>
        <v>313.3847315698664</v>
      </c>
      <c r="CC155" s="101">
        <f t="shared" ca="1" si="693"/>
        <v>243.86929428692943</v>
      </c>
      <c r="CD155" s="101">
        <f t="shared" ca="1" si="694"/>
        <v>189.18009744023627</v>
      </c>
      <c r="CE155" s="101">
        <f t="shared" ca="1" si="695"/>
        <v>146.3167703381967</v>
      </c>
      <c r="CF155" s="101">
        <f t="shared" ca="1" si="696"/>
        <v>112.84222544019531</v>
      </c>
      <c r="CG155" s="101">
        <f t="shared" ca="1" si="697"/>
        <v>86.788857309661054</v>
      </c>
      <c r="CH155" s="101">
        <f t="shared" ca="1" si="698"/>
        <v>66.577046421272598</v>
      </c>
      <c r="CI155" s="101">
        <f t="shared" ca="1" si="699"/>
        <v>50.945330886932588</v>
      </c>
      <c r="CJ155" s="101">
        <f t="shared" ca="1" si="700"/>
        <v>38.891295462983422</v>
      </c>
      <c r="CK155" s="101">
        <f t="shared" ca="1" si="701"/>
        <v>29.622064637343033</v>
      </c>
      <c r="CL155" s="101">
        <f t="shared" ca="1" si="702"/>
        <v>22.513232564283026</v>
      </c>
      <c r="CM155" s="101">
        <f t="shared" ca="1" si="703"/>
        <v>17.075082917730658</v>
      </c>
      <c r="CN155" s="101">
        <f t="shared" ca="1" si="704"/>
        <v>12.925019777233155</v>
      </c>
      <c r="CO155" s="101">
        <f t="shared" ca="1" si="705"/>
        <v>9.7652264298639899</v>
      </c>
      <c r="CP155" s="101">
        <f t="shared" ca="1" si="706"/>
        <v>7.3646779569950658</v>
      </c>
      <c r="CQ155" s="101">
        <f t="shared" ca="1" si="707"/>
        <v>5.5447455163685682</v>
      </c>
      <c r="CR155" s="101">
        <f t="shared" ca="1" si="708"/>
        <v>16.515217753539019</v>
      </c>
      <c r="CS155" s="102">
        <f t="shared" ca="1" si="709"/>
        <v>916729.00000000058</v>
      </c>
      <c r="CT155" s="74">
        <f t="shared" si="783"/>
        <v>2183.8744318172617</v>
      </c>
      <c r="CU155" s="74">
        <f t="shared" si="784"/>
        <v>1676.3559136281174</v>
      </c>
      <c r="CV155" s="74">
        <f t="shared" si="785"/>
        <v>2652.2127902696948</v>
      </c>
      <c r="CW155" s="74">
        <f t="shared" si="786"/>
        <v>4011.0798969607335</v>
      </c>
      <c r="CX155" s="74">
        <f t="shared" si="787"/>
        <v>5817.2153354327484</v>
      </c>
      <c r="CY155" s="74">
        <f t="shared" si="788"/>
        <v>8114.0152822322871</v>
      </c>
      <c r="CZ155" s="74">
        <f t="shared" si="789"/>
        <v>10913.870616077258</v>
      </c>
      <c r="DA155" s="74">
        <f t="shared" si="790"/>
        <v>14190.601660546046</v>
      </c>
      <c r="DB155" s="74">
        <f t="shared" si="791"/>
        <v>17875.99333231305</v>
      </c>
      <c r="DC155" s="74">
        <f t="shared" ca="1" si="710"/>
        <v>20479.506034434446</v>
      </c>
      <c r="DD155" s="74">
        <f t="shared" si="792"/>
        <v>26003.727608129975</v>
      </c>
      <c r="DE155" s="74">
        <f t="shared" si="793"/>
        <v>30137.17050371696</v>
      </c>
      <c r="DF155" s="74">
        <f t="shared" si="794"/>
        <v>34085.647784567955</v>
      </c>
      <c r="DG155" s="74">
        <f t="shared" si="795"/>
        <v>37677.769073307296</v>
      </c>
      <c r="DH155" s="74">
        <f t="shared" si="796"/>
        <v>40760.348381452124</v>
      </c>
      <c r="DI155" s="74">
        <f t="shared" si="797"/>
        <v>43209.648522361444</v>
      </c>
      <c r="DJ155" s="74">
        <f t="shared" si="798"/>
        <v>44939.184653211159</v>
      </c>
      <c r="DK155" s="74">
        <f t="shared" si="799"/>
        <v>45903.584526441773</v>
      </c>
      <c r="DL155" s="74">
        <f t="shared" si="800"/>
        <v>46098.554147750765</v>
      </c>
      <c r="DM155" s="74">
        <f t="shared" si="801"/>
        <v>45557.451114080366</v>
      </c>
      <c r="DN155" s="74">
        <f t="shared" si="802"/>
        <v>44345.274963687923</v>
      </c>
      <c r="DO155" s="74">
        <f t="shared" si="803"/>
        <v>42551.030157108304</v>
      </c>
      <c r="DP155" s="74">
        <f t="shared" si="804"/>
        <v>40279.417109080176</v>
      </c>
      <c r="DQ155" s="74">
        <f t="shared" si="805"/>
        <v>37642.693046641936</v>
      </c>
      <c r="DR155" s="74">
        <f t="shared" si="806"/>
        <v>34753.358780039867</v>
      </c>
      <c r="DS155" s="74">
        <f t="shared" si="807"/>
        <v>31718.110676555985</v>
      </c>
      <c r="DT155" s="74">
        <f t="shared" si="808"/>
        <v>28633.283564595658</v>
      </c>
      <c r="DU155" s="74">
        <f t="shared" si="809"/>
        <v>25581.824521426879</v>
      </c>
      <c r="DV155" s="74">
        <f t="shared" si="810"/>
        <v>22631.693628183646</v>
      </c>
      <c r="DW155" s="74">
        <f t="shared" si="811"/>
        <v>19835.49064304246</v>
      </c>
      <c r="DX155" s="74">
        <f t="shared" si="812"/>
        <v>17231.053873257944</v>
      </c>
      <c r="DY155" s="74">
        <f t="shared" si="813"/>
        <v>14842.762438365198</v>
      </c>
      <c r="DZ155" s="74">
        <f t="shared" si="814"/>
        <v>12683.286453270168</v>
      </c>
      <c r="EA155" s="74">
        <f t="shared" si="815"/>
        <v>10755.561855481787</v>
      </c>
      <c r="EB155" s="74">
        <f t="shared" si="816"/>
        <v>9054.8089745130819</v>
      </c>
      <c r="EC155" s="74">
        <f t="shared" si="817"/>
        <v>7570.4594364729164</v>
      </c>
      <c r="ED155" s="74">
        <f t="shared" si="818"/>
        <v>6287.8994587192983</v>
      </c>
      <c r="EE155" s="74">
        <f t="shared" si="819"/>
        <v>5189.9757133126395</v>
      </c>
      <c r="EF155" s="74">
        <f t="shared" si="820"/>
        <v>4258.2410106311054</v>
      </c>
      <c r="EG155" s="74">
        <f t="shared" si="821"/>
        <v>3473.9405991409167</v>
      </c>
      <c r="EH155" s="74">
        <f t="shared" si="822"/>
        <v>2818.7562823196413</v>
      </c>
      <c r="EI155" s="74">
        <f t="shared" si="823"/>
        <v>2275.3357358446228</v>
      </c>
      <c r="EJ155" s="74">
        <f t="shared" si="824"/>
        <v>1827.6395387549996</v>
      </c>
      <c r="EK155" s="74">
        <f t="shared" si="825"/>
        <v>1461.1397344729369</v>
      </c>
      <c r="EL155" s="74">
        <f t="shared" si="826"/>
        <v>1162.9023516769796</v>
      </c>
      <c r="EM155" s="74">
        <f t="shared" si="827"/>
        <v>921.58322109941025</v>
      </c>
      <c r="EN155" s="74">
        <f t="shared" si="828"/>
        <v>727.36240944010592</v>
      </c>
      <c r="EO155" s="74">
        <f t="shared" si="829"/>
        <v>571.8382476788762</v>
      </c>
      <c r="EP155" s="74">
        <f t="shared" si="830"/>
        <v>447.89767270485885</v>
      </c>
      <c r="EQ155" s="74">
        <f t="shared" si="831"/>
        <v>349.575693275584</v>
      </c>
      <c r="ER155" s="74">
        <f t="shared" si="832"/>
        <v>271.91338052668726</v>
      </c>
      <c r="ES155" s="74">
        <f t="shared" si="833"/>
        <v>210.82092841293809</v>
      </c>
      <c r="ET155" s="74">
        <f t="shared" si="834"/>
        <v>162.95002845223902</v>
      </c>
      <c r="EU155" s="74">
        <f t="shared" si="835"/>
        <v>125.57801511106645</v>
      </c>
      <c r="EV155" s="74">
        <f t="shared" si="836"/>
        <v>96.504900720197043</v>
      </c>
      <c r="EW155" s="74">
        <f t="shared" si="837"/>
        <v>73.963460544331298</v>
      </c>
      <c r="EX155" s="74">
        <f t="shared" si="838"/>
        <v>56.541877809900136</v>
      </c>
      <c r="EY155" s="74">
        <f t="shared" si="839"/>
        <v>43.118048365029537</v>
      </c>
      <c r="EZ155" s="74">
        <f t="shared" si="840"/>
        <v>32.804416478801855</v>
      </c>
      <c r="FA155" s="74">
        <f t="shared" si="841"/>
        <v>24.902117543764319</v>
      </c>
      <c r="FB155" s="74">
        <f t="shared" si="842"/>
        <v>18.863199925563851</v>
      </c>
      <c r="FC155" s="74">
        <f t="shared" si="843"/>
        <v>14.259755278195211</v>
      </c>
      <c r="FD155" s="74">
        <f t="shared" si="844"/>
        <v>10.758880329922846</v>
      </c>
      <c r="FE155" s="74">
        <f t="shared" si="845"/>
        <v>8.1025058018938658</v>
      </c>
      <c r="FF155" s="74">
        <f t="shared" si="846"/>
        <v>6.0912472959342683</v>
      </c>
      <c r="FG155" s="74">
        <f t="shared" si="847"/>
        <v>4.5715503297900257</v>
      </c>
      <c r="FH155" s="74">
        <f t="shared" si="848"/>
        <v>13.455693581186042</v>
      </c>
      <c r="FI155" s="102">
        <f t="shared" ca="1" si="711"/>
        <v>915347.20940603479</v>
      </c>
      <c r="FJ155" s="62"/>
      <c r="FK155" s="103">
        <f t="shared" ca="1" si="852"/>
        <v>2.0563563352726773E-3</v>
      </c>
      <c r="FL155" s="103">
        <f t="shared" ca="1" si="852"/>
        <v>1.6080524598515295E-3</v>
      </c>
      <c r="FM155" s="103">
        <f t="shared" ca="1" si="852"/>
        <v>2.5662136707894595E-3</v>
      </c>
      <c r="FN155" s="103">
        <f t="shared" ca="1" si="852"/>
        <v>3.9137791497407355E-3</v>
      </c>
      <c r="FO155" s="103">
        <f t="shared" ca="1" si="852"/>
        <v>5.7227649785835822E-3</v>
      </c>
      <c r="FP155" s="103">
        <f t="shared" ca="1" si="852"/>
        <v>8.0462277628709344E-3</v>
      </c>
      <c r="FQ155" s="103">
        <f t="shared" ca="1" si="852"/>
        <v>1.0907253249080508E-2</v>
      </c>
      <c r="FR155" s="103">
        <f t="shared" ca="1" si="852"/>
        <v>1.4290122666956754E-2</v>
      </c>
      <c r="FS155" s="103">
        <f t="shared" ca="1" si="851"/>
        <v>1.8135358556898993E-2</v>
      </c>
      <c r="FT155" s="103">
        <f t="shared" ca="1" si="851"/>
        <v>2.2339760206598058E-2</v>
      </c>
      <c r="FU155" s="103">
        <f t="shared" ca="1" si="851"/>
        <v>2.6761715644117775E-2</v>
      </c>
      <c r="FV155" s="103">
        <f t="shared" ca="1" si="851"/>
        <v>3.1231209017732027E-2</v>
      </c>
      <c r="FW155" s="103">
        <f t="shared" ca="1" si="851"/>
        <v>3.5563211876407437E-2</v>
      </c>
      <c r="FX155" s="103">
        <f t="shared" ca="1" si="851"/>
        <v>3.957268829168651E-2</v>
      </c>
      <c r="FY155" s="103">
        <f t="shared" ca="1" si="851"/>
        <v>4.308931696392071E-2</v>
      </c>
      <c r="FZ155" s="103">
        <f t="shared" ca="1" si="854"/>
        <v>4.5970222384013798E-2</v>
      </c>
      <c r="GA155" s="103">
        <f t="shared" ca="1" si="854"/>
        <v>4.810943622533656E-2</v>
      </c>
      <c r="GB155" s="103">
        <f t="shared" ca="1" si="854"/>
        <v>4.9443371329983526E-2</v>
      </c>
      <c r="GC155" s="103">
        <f t="shared" ca="1" si="854"/>
        <v>4.995217162871754E-2</v>
      </c>
      <c r="GD155" s="103">
        <f t="shared" ca="1" si="854"/>
        <v>4.9657308288770206E-2</v>
      </c>
      <c r="GE155" s="103">
        <f t="shared" ca="1" si="854"/>
        <v>4.8616163410699929E-2</v>
      </c>
      <c r="GF155" s="103">
        <f t="shared" ca="1" si="854"/>
        <v>4.6914551360541651E-2</v>
      </c>
      <c r="GG155" s="103">
        <f t="shared" ca="1" si="854"/>
        <v>4.4658179442396778E-2</v>
      </c>
      <c r="GH155" s="103">
        <f t="shared" ca="1" si="854"/>
        <v>4.196397180512787E-2</v>
      </c>
      <c r="GI155" s="103">
        <f t="shared" ca="1" si="854"/>
        <v>3.8952013104921558E-2</v>
      </c>
      <c r="GJ155" s="103">
        <f t="shared" ca="1" si="854"/>
        <v>3.573865396539886E-2</v>
      </c>
      <c r="GK155" s="103">
        <f t="shared" ca="1" si="854"/>
        <v>3.2431096520984838E-2</v>
      </c>
      <c r="GL155" s="103">
        <f t="shared" ca="1" si="854"/>
        <v>2.9123574216127084E-2</v>
      </c>
      <c r="GM155" s="103">
        <f t="shared" ca="1" si="854"/>
        <v>2.5895073998246629E-2</v>
      </c>
      <c r="GN155" s="103">
        <f t="shared" ca="1" si="712"/>
        <v>2.2808429566769747E-2</v>
      </c>
      <c r="GO155" s="103">
        <f t="shared" ca="1" si="712"/>
        <v>1.9910541798735734E-2</v>
      </c>
      <c r="GP155" s="103">
        <f t="shared" ca="1" si="712"/>
        <v>1.7233451563177449E-2</v>
      </c>
      <c r="GQ155" s="103">
        <f t="shared" ca="1" si="712"/>
        <v>1.479599232868333E-2</v>
      </c>
      <c r="GR155" s="103">
        <f t="shared" ca="1" si="712"/>
        <v>1.2605775577573579E-2</v>
      </c>
      <c r="GS155" s="103">
        <f t="shared" ca="1" si="712"/>
        <v>1.0661301773392855E-2</v>
      </c>
      <c r="GT155" s="103">
        <f t="shared" ca="1" si="712"/>
        <v>8.9540355572627021E-3</v>
      </c>
      <c r="GU155" s="103">
        <f t="shared" ca="1" si="712"/>
        <v>7.4703298768011798E-3</v>
      </c>
      <c r="GV155" s="103">
        <f t="shared" ca="1" si="712"/>
        <v>6.1931256964250459E-3</v>
      </c>
      <c r="GW155" s="103">
        <f t="shared" ca="1" si="712"/>
        <v>5.1033893537160121E-3</v>
      </c>
      <c r="GX155" s="103">
        <f t="shared" ca="1" si="712"/>
        <v>4.1812774828326989E-3</v>
      </c>
      <c r="GY155" s="103">
        <f t="shared" ca="1" si="712"/>
        <v>3.407039737824078E-3</v>
      </c>
      <c r="GZ155" s="103">
        <f t="shared" ca="1" si="712"/>
        <v>2.7616830192969104E-3</v>
      </c>
      <c r="HA155" s="103">
        <f t="shared" ca="1" si="855"/>
        <v>2.2274286230253835E-3</v>
      </c>
      <c r="HB155" s="103">
        <f t="shared" ca="1" si="855"/>
        <v>1.7879969193914645E-3</v>
      </c>
      <c r="HC155" s="103">
        <f t="shared" ca="1" si="855"/>
        <v>1.4287540462570849E-3</v>
      </c>
      <c r="HD155" s="103">
        <f t="shared" ca="1" si="855"/>
        <v>1.1367527359201761E-3</v>
      </c>
      <c r="HE155" s="103">
        <f t="shared" ca="1" si="855"/>
        <v>9.0069569898776293E-4</v>
      </c>
      <c r="HF155" s="103">
        <f t="shared" ca="1" si="855"/>
        <v>7.1084565618617602E-4</v>
      </c>
      <c r="HG155" s="103">
        <f t="shared" ca="1" si="855"/>
        <v>5.5890165594096842E-4</v>
      </c>
      <c r="HH155" s="103">
        <f t="shared" ca="1" si="855"/>
        <v>4.3785708749111108E-4</v>
      </c>
      <c r="HI155" s="103">
        <f t="shared" ca="1" si="855"/>
        <v>3.4185100675321301E-4</v>
      </c>
      <c r="HJ155" s="103">
        <f t="shared" ca="1" si="855"/>
        <v>2.6602114069362843E-4</v>
      </c>
      <c r="HK155" s="103">
        <f t="shared" ca="1" si="855"/>
        <v>2.0636425534725764E-4</v>
      </c>
      <c r="HL155" s="103">
        <f t="shared" ca="1" si="853"/>
        <v>1.5960744160836693E-4</v>
      </c>
      <c r="HM155" s="103">
        <f t="shared" ca="1" si="853"/>
        <v>1.2309223929884974E-4</v>
      </c>
      <c r="HN155" s="103">
        <f t="shared" ca="1" si="853"/>
        <v>9.4672315711252732E-5</v>
      </c>
      <c r="HO155" s="103">
        <f t="shared" ca="1" si="853"/>
        <v>7.2624566716306073E-5</v>
      </c>
      <c r="HP155" s="103">
        <f t="shared" ca="1" si="853"/>
        <v>5.5572945643622655E-5</v>
      </c>
      <c r="HQ155" s="103">
        <f t="shared" ca="1" si="853"/>
        <v>4.2423982946959677E-5</v>
      </c>
      <c r="HR155" s="103">
        <f t="shared" ca="1" si="853"/>
        <v>3.2312782335175407E-5</v>
      </c>
      <c r="HS155" s="103">
        <f t="shared" ca="1" si="853"/>
        <v>2.4558220111159362E-5</v>
      </c>
      <c r="HT155" s="103">
        <f t="shared" ca="1" si="853"/>
        <v>1.8626096608409516E-5</v>
      </c>
      <c r="HU155" s="103">
        <f t="shared" ca="1" si="853"/>
        <v>1.4099062838890389E-5</v>
      </c>
      <c r="HV155" s="103">
        <f t="shared" ca="1" si="853"/>
        <v>1.0652249934128826E-5</v>
      </c>
      <c r="HW155" s="103">
        <f t="shared" ca="1" si="853"/>
        <v>8.0336478468501176E-6</v>
      </c>
      <c r="HX155" s="103">
        <f t="shared" ca="1" si="853"/>
        <v>6.0484019992479398E-6</v>
      </c>
      <c r="HY155" s="103">
        <f t="shared" ca="1" si="853"/>
        <v>1.8015376140101392E-5</v>
      </c>
      <c r="HZ155" s="104">
        <f t="shared" ca="1" si="850"/>
        <v>0.73419596916949192</v>
      </c>
      <c r="IA155" s="105">
        <f t="shared" ca="1" si="713"/>
        <v>2.3858426719128461E-3</v>
      </c>
      <c r="IB155" s="105">
        <f t="shared" ca="1" si="714"/>
        <v>1.8313880201982569E-3</v>
      </c>
      <c r="IC155" s="105">
        <f t="shared" ca="1" si="715"/>
        <v>2.8974937193403422E-3</v>
      </c>
      <c r="ID155" s="105">
        <f t="shared" ca="1" si="716"/>
        <v>4.3820310541652363E-3</v>
      </c>
      <c r="IE155" s="105">
        <f t="shared" ca="1" si="717"/>
        <v>6.3552008195966606E-3</v>
      </c>
      <c r="IF155" s="105">
        <f t="shared" ca="1" si="718"/>
        <v>8.8644125407859597E-3</v>
      </c>
      <c r="IG155" s="105">
        <f t="shared" ca="1" si="719"/>
        <v>1.1923203024958393E-2</v>
      </c>
      <c r="IH155" s="105">
        <f t="shared" ca="1" si="720"/>
        <v>1.5502971456868561E-2</v>
      </c>
      <c r="II155" s="105">
        <f t="shared" ca="1" si="721"/>
        <v>1.9529194111940006E-2</v>
      </c>
      <c r="IJ155" s="105">
        <f t="shared" ca="1" si="722"/>
        <v>2.2373483880202702E-2</v>
      </c>
      <c r="IK155" s="105">
        <f t="shared" ca="1" si="723"/>
        <v>2.8408594401029191E-2</v>
      </c>
      <c r="IL155" s="105">
        <f t="shared" ca="1" si="724"/>
        <v>3.2924304781868349E-2</v>
      </c>
      <c r="IM155" s="105">
        <f t="shared" ca="1" si="725"/>
        <v>3.7237943628719856E-2</v>
      </c>
      <c r="IN155" s="105">
        <f t="shared" ca="1" si="726"/>
        <v>4.1162270104866824E-2</v>
      </c>
      <c r="IO155" s="105">
        <f t="shared" ca="1" si="727"/>
        <v>4.452993133381742E-2</v>
      </c>
      <c r="IP155" s="105">
        <f t="shared" ca="1" si="728"/>
        <v>4.7205746713752494E-2</v>
      </c>
      <c r="IQ155" s="105">
        <f t="shared" ca="1" si="729"/>
        <v>4.9095233143685468E-2</v>
      </c>
      <c r="IR155" s="105">
        <f t="shared" ca="1" si="730"/>
        <v>5.0148822277208259E-2</v>
      </c>
      <c r="IS155" s="105">
        <f t="shared" ca="1" si="731"/>
        <v>5.0361823004479292E-2</v>
      </c>
      <c r="IT155" s="105">
        <f t="shared" ca="1" si="732"/>
        <v>4.9770677886965341E-2</v>
      </c>
      <c r="IU155" s="105">
        <f t="shared" ca="1" si="733"/>
        <v>4.8446397725365214E-2</v>
      </c>
      <c r="IV155" s="105">
        <f t="shared" ca="1" si="734"/>
        <v>4.6486218256697916E-2</v>
      </c>
      <c r="IW155" s="105">
        <f t="shared" ca="1" si="735"/>
        <v>4.4004522759420801E-2</v>
      </c>
      <c r="IX155" s="105">
        <f t="shared" ca="1" si="736"/>
        <v>4.1123950190516373E-2</v>
      </c>
      <c r="IY155" s="105">
        <f t="shared" ca="1" si="737"/>
        <v>3.7967405617144102E-2</v>
      </c>
      <c r="IZ155" s="105">
        <f t="shared" ca="1" si="738"/>
        <v>3.465145285922458E-2</v>
      </c>
      <c r="JA155" s="105">
        <f t="shared" ca="1" si="739"/>
        <v>3.1281335945925574E-2</v>
      </c>
      <c r="JB155" s="105">
        <f t="shared" ca="1" si="740"/>
        <v>2.7947673034396232E-2</v>
      </c>
      <c r="JC155" s="105">
        <f t="shared" ca="1" si="741"/>
        <v>2.4724709264006238E-2</v>
      </c>
      <c r="JD155" s="105">
        <f t="shared" ca="1" si="742"/>
        <v>2.1669908903653765E-2</v>
      </c>
      <c r="JE155" s="105">
        <f t="shared" ca="1" si="743"/>
        <v>1.8824609608455688E-2</v>
      </c>
      <c r="JF155" s="105">
        <f t="shared" ca="1" si="744"/>
        <v>1.6215445118357447E-2</v>
      </c>
      <c r="JG155" s="105">
        <f t="shared" ca="1" si="745"/>
        <v>1.3856257300986696E-2</v>
      </c>
      <c r="JH155" s="105">
        <f t="shared" ca="1" si="746"/>
        <v>1.1750253614102379E-2</v>
      </c>
      <c r="JI155" s="105">
        <f t="shared" ca="1" si="747"/>
        <v>9.8922123555592774E-3</v>
      </c>
      <c r="JJ155" s="105">
        <f t="shared" ca="1" si="748"/>
        <v>8.2705877711533732E-3</v>
      </c>
      <c r="JK155" s="105">
        <f t="shared" ca="1" si="749"/>
        <v>6.8694145719846479E-3</v>
      </c>
      <c r="JL155" s="105">
        <f t="shared" ca="1" si="750"/>
        <v>5.6699530625983928E-3</v>
      </c>
      <c r="JM155" s="105">
        <f t="shared" ca="1" si="751"/>
        <v>4.6520500274363228E-3</v>
      </c>
      <c r="JN155" s="105">
        <f t="shared" ca="1" si="752"/>
        <v>3.7952162452050769E-3</v>
      </c>
      <c r="JO155" s="105">
        <f t="shared" ca="1" si="753"/>
        <v>3.0794394229362661E-3</v>
      </c>
      <c r="JP155" s="105">
        <f t="shared" ca="1" si="754"/>
        <v>2.4857624652847078E-3</v>
      </c>
      <c r="JQ155" s="105">
        <f t="shared" ca="1" si="755"/>
        <v>1.9966625996936699E-3</v>
      </c>
      <c r="JR155" s="105">
        <f t="shared" ca="1" si="756"/>
        <v>1.5962683006605382E-3</v>
      </c>
      <c r="JS155" s="105">
        <f t="shared" ca="1" si="757"/>
        <v>1.2704494422740224E-3</v>
      </c>
      <c r="JT155" s="105">
        <f t="shared" ca="1" si="758"/>
        <v>1.006812728142168E-3</v>
      </c>
      <c r="JU155" s="105">
        <f t="shared" ca="1" si="759"/>
        <v>7.9463006164850667E-4</v>
      </c>
      <c r="JV155" s="105">
        <f t="shared" ca="1" si="760"/>
        <v>6.2472277383129817E-4</v>
      </c>
      <c r="JW155" s="105">
        <f t="shared" ca="1" si="761"/>
        <v>4.8931997399707797E-4</v>
      </c>
      <c r="JX155" s="105">
        <f t="shared" ca="1" si="762"/>
        <v>3.819050188642868E-4</v>
      </c>
      <c r="JY155" s="105">
        <f t="shared" ca="1" si="763"/>
        <v>2.9706036980560718E-4</v>
      </c>
      <c r="JZ155" s="105">
        <f t="shared" ca="1" si="764"/>
        <v>2.3031798889706448E-4</v>
      </c>
      <c r="KA155" s="105">
        <f t="shared" ca="1" si="765"/>
        <v>1.7801991067190412E-4</v>
      </c>
      <c r="KB155" s="105">
        <f t="shared" ca="1" si="766"/>
        <v>1.3719167308387113E-4</v>
      </c>
      <c r="KC155" s="105">
        <f t="shared" ca="1" si="767"/>
        <v>1.0542983004538649E-4</v>
      </c>
      <c r="KD155" s="105">
        <f t="shared" ca="1" si="768"/>
        <v>8.0803721018962734E-5</v>
      </c>
      <c r="KE155" s="105">
        <f t="shared" ca="1" si="769"/>
        <v>6.1770962132052536E-5</v>
      </c>
      <c r="KF155" s="105">
        <f t="shared" ca="1" si="770"/>
        <v>4.7105675225697875E-5</v>
      </c>
      <c r="KG155" s="105">
        <f t="shared" ca="1" si="771"/>
        <v>3.5838221979273319E-5</v>
      </c>
      <c r="KH155" s="105">
        <f t="shared" ca="1" si="772"/>
        <v>2.7205105655943614E-5</v>
      </c>
      <c r="KI155" s="105">
        <f t="shared" ca="1" si="773"/>
        <v>2.0607699167842668E-5</v>
      </c>
      <c r="KJ155" s="105">
        <f t="shared" ca="1" si="774"/>
        <v>1.5578520512940996E-5</v>
      </c>
      <c r="KK155" s="105">
        <f t="shared" ca="1" si="775"/>
        <v>1.175387898642772E-5</v>
      </c>
      <c r="KL155" s="105">
        <f t="shared" ca="1" si="776"/>
        <v>8.8518386450880762E-6</v>
      </c>
      <c r="KM155" s="105">
        <f t="shared" ca="1" si="777"/>
        <v>6.6545756990801935E-6</v>
      </c>
      <c r="KN155" s="105">
        <f t="shared" ca="1" si="778"/>
        <v>4.9943346992410524E-6</v>
      </c>
      <c r="KO155" s="105">
        <f t="shared" ca="1" si="779"/>
        <v>1.4700097889540066E-5</v>
      </c>
      <c r="KP155" s="102"/>
      <c r="KQ155" s="106">
        <f t="shared" ca="1" si="780"/>
        <v>0.71969173444972945</v>
      </c>
      <c r="KR155" s="107">
        <f t="shared" ca="1" si="781"/>
        <v>0.25508093687449418</v>
      </c>
    </row>
    <row r="156" spans="1:304" s="63" customFormat="1" ht="15.5" x14ac:dyDescent="0.35">
      <c r="A156" s="62"/>
      <c r="B156" s="67" t="s">
        <v>258</v>
      </c>
      <c r="C156" s="95">
        <f t="shared" si="782"/>
        <v>873594</v>
      </c>
      <c r="D156" s="75">
        <f ca="1">'Stochastic inputs'!H177</f>
        <v>27.213704</v>
      </c>
      <c r="E156" s="75">
        <v>4.1038610000000002</v>
      </c>
      <c r="F156" s="96">
        <v>27.023208071999999</v>
      </c>
      <c r="G156" s="96">
        <v>4.0751339729999998</v>
      </c>
      <c r="H156" s="97">
        <f t="shared" ca="1" si="636"/>
        <v>3.2924775203771994</v>
      </c>
      <c r="I156" s="97">
        <f t="shared" ca="1" si="637"/>
        <v>0.14995432356356658</v>
      </c>
      <c r="J156" s="98">
        <f t="shared" si="638"/>
        <v>3.285452905440235</v>
      </c>
      <c r="K156" s="98">
        <f t="shared" si="639"/>
        <v>0.14995432356356658</v>
      </c>
      <c r="L156" s="98"/>
      <c r="M156" s="99">
        <v>1130747</v>
      </c>
      <c r="N156" s="98"/>
      <c r="O156" s="97">
        <f t="shared" ca="1" si="640"/>
        <v>3.2924775203771994</v>
      </c>
      <c r="P156" s="97">
        <f t="shared" ca="1" si="640"/>
        <v>0.14995432356356658</v>
      </c>
      <c r="Q156" s="99">
        <v>873594</v>
      </c>
      <c r="R156" s="100">
        <v>904529</v>
      </c>
      <c r="S156" s="99">
        <v>935503</v>
      </c>
      <c r="T156" s="100">
        <v>966121</v>
      </c>
      <c r="U156" s="99">
        <v>996373</v>
      </c>
      <c r="V156" s="100">
        <v>1025771</v>
      </c>
      <c r="W156" s="99">
        <v>1054902</v>
      </c>
      <c r="X156" s="100">
        <v>1084166</v>
      </c>
      <c r="Y156" s="99">
        <v>1109897</v>
      </c>
      <c r="Z156" s="100">
        <v>1130747</v>
      </c>
      <c r="AA156" s="98"/>
      <c r="AB156" s="98">
        <f t="shared" si="641"/>
        <v>3.285452905440235</v>
      </c>
      <c r="AC156" s="98">
        <f t="shared" si="641"/>
        <v>0.14995432356356658</v>
      </c>
      <c r="AD156" s="101">
        <f t="shared" ca="1" si="642"/>
        <v>1796.4205563562004</v>
      </c>
      <c r="AE156" s="101">
        <f t="shared" ca="1" si="643"/>
        <v>1404.784980611538</v>
      </c>
      <c r="AF156" s="101">
        <f t="shared" ca="1" si="644"/>
        <v>2241.8288655196484</v>
      </c>
      <c r="AG156" s="101">
        <f t="shared" ca="1" si="645"/>
        <v>3419.0539825386104</v>
      </c>
      <c r="AH156" s="101">
        <f t="shared" ca="1" si="646"/>
        <v>4999.373148700749</v>
      </c>
      <c r="AI156" s="101">
        <f t="shared" ca="1" si="647"/>
        <v>7029.1362962774756</v>
      </c>
      <c r="AJ156" s="101">
        <f t="shared" ca="1" si="648"/>
        <v>9528.5109948772442</v>
      </c>
      <c r="AK156" s="101">
        <f t="shared" ca="1" si="649"/>
        <v>12483.765421117427</v>
      </c>
      <c r="AL156" s="101">
        <f t="shared" ca="1" si="650"/>
        <v>15842.940423155627</v>
      </c>
      <c r="AM156" s="101">
        <f t="shared" ca="1" si="651"/>
        <v>19515.880477922838</v>
      </c>
      <c r="AN156" s="101">
        <f t="shared" ca="1" si="652"/>
        <v>23378.874216407439</v>
      </c>
      <c r="AO156" s="101">
        <f t="shared" ca="1" si="653"/>
        <v>27283.396810636612</v>
      </c>
      <c r="AP156" s="101">
        <f t="shared" ca="1" si="654"/>
        <v>31067.808515958295</v>
      </c>
      <c r="AQ156" s="101">
        <f t="shared" ca="1" si="655"/>
        <v>34570.463055487606</v>
      </c>
      <c r="AR156" s="101">
        <f t="shared" ca="1" si="656"/>
        <v>37642.568763779374</v>
      </c>
      <c r="AS156" s="101">
        <f t="shared" ca="1" si="657"/>
        <v>40159.310453340171</v>
      </c>
      <c r="AT156" s="101">
        <f t="shared" ca="1" si="658"/>
        <v>42028.11482983669</v>
      </c>
      <c r="AU156" s="101">
        <f t="shared" ca="1" si="659"/>
        <v>43193.432533645653</v>
      </c>
      <c r="AV156" s="101">
        <f t="shared" ca="1" si="660"/>
        <v>43637.917421817896</v>
      </c>
      <c r="AW156" s="101">
        <f t="shared" ca="1" si="661"/>
        <v>43380.326577219952</v>
      </c>
      <c r="AX156" s="101">
        <f t="shared" ca="1" si="662"/>
        <v>42470.788658607024</v>
      </c>
      <c r="AY156" s="101">
        <f t="shared" ca="1" si="663"/>
        <v>40984.270581261044</v>
      </c>
      <c r="AZ156" s="101">
        <f t="shared" ca="1" si="664"/>
        <v>39013.117611801194</v>
      </c>
      <c r="BA156" s="101">
        <f t="shared" ca="1" si="665"/>
        <v>36659.473985128898</v>
      </c>
      <c r="BB156" s="101">
        <f t="shared" ca="1" si="666"/>
        <v>34028.244936380863</v>
      </c>
      <c r="BC156" s="101">
        <f t="shared" ca="1" si="667"/>
        <v>31221.073672248669</v>
      </c>
      <c r="BD156" s="101">
        <f t="shared" ca="1" si="668"/>
        <v>28331.611334153247</v>
      </c>
      <c r="BE156" s="101">
        <f t="shared" ca="1" si="669"/>
        <v>25442.179693763341</v>
      </c>
      <c r="BF156" s="101">
        <f t="shared" ca="1" si="670"/>
        <v>22621.781274424276</v>
      </c>
      <c r="BG156" s="101">
        <f t="shared" ca="1" si="671"/>
        <v>19925.307218952661</v>
      </c>
      <c r="BH156" s="101">
        <f t="shared" ca="1" si="672"/>
        <v>17393.729852124758</v>
      </c>
      <c r="BI156" s="101">
        <f t="shared" ca="1" si="673"/>
        <v>15055.03988488245</v>
      </c>
      <c r="BJ156" s="101">
        <f t="shared" ca="1" si="674"/>
        <v>12925.690122383792</v>
      </c>
      <c r="BK156" s="101">
        <f t="shared" ca="1" si="675"/>
        <v>11012.329909914819</v>
      </c>
      <c r="BL156" s="101">
        <f t="shared" ca="1" si="676"/>
        <v>9313.6492614253639</v>
      </c>
      <c r="BM156" s="101">
        <f t="shared" ca="1" si="677"/>
        <v>7822.1917386113573</v>
      </c>
      <c r="BN156" s="101">
        <f t="shared" ca="1" si="678"/>
        <v>6526.0353583942542</v>
      </c>
      <c r="BO156" s="101">
        <f t="shared" ca="1" si="679"/>
        <v>5410.2774496427455</v>
      </c>
      <c r="BP156" s="101">
        <f t="shared" ca="1" si="680"/>
        <v>4458.2903190701882</v>
      </c>
      <c r="BQ156" s="101">
        <f t="shared" ca="1" si="681"/>
        <v>3652.738921337751</v>
      </c>
      <c r="BR156" s="101">
        <f t="shared" ca="1" si="682"/>
        <v>2976.3694727246893</v>
      </c>
      <c r="BS156" s="101">
        <f t="shared" ca="1" si="683"/>
        <v>2412.5897155596667</v>
      </c>
      <c r="BT156" s="101">
        <f t="shared" ca="1" si="684"/>
        <v>1945.8682805032381</v>
      </c>
      <c r="BU156" s="101">
        <f t="shared" ca="1" si="685"/>
        <v>1561.9833807988682</v>
      </c>
      <c r="BV156" s="101">
        <f t="shared" ca="1" si="686"/>
        <v>1248.1509622859126</v>
      </c>
      <c r="BW156" s="101">
        <f t="shared" ca="1" si="687"/>
        <v>993.06036958345089</v>
      </c>
      <c r="BX156" s="101">
        <f t="shared" ca="1" si="688"/>
        <v>786.84235846151626</v>
      </c>
      <c r="BY156" s="101">
        <f t="shared" ca="1" si="689"/>
        <v>620.99050017030663</v>
      </c>
      <c r="BZ156" s="101">
        <f t="shared" ca="1" si="690"/>
        <v>488.25313322009464</v>
      </c>
      <c r="CA156" s="101">
        <f t="shared" ca="1" si="691"/>
        <v>382.50932448970997</v>
      </c>
      <c r="CB156" s="101">
        <f t="shared" ca="1" si="692"/>
        <v>298.63898839356654</v>
      </c>
      <c r="CC156" s="101">
        <f t="shared" ca="1" si="693"/>
        <v>232.39447238310979</v>
      </c>
      <c r="CD156" s="101">
        <f t="shared" ca="1" si="694"/>
        <v>180.27857528583232</v>
      </c>
      <c r="CE156" s="101">
        <f t="shared" ca="1" si="695"/>
        <v>139.4321033444198</v>
      </c>
      <c r="CF156" s="101">
        <f t="shared" ca="1" si="696"/>
        <v>107.53264169803941</v>
      </c>
      <c r="CG156" s="101">
        <f t="shared" ca="1" si="697"/>
        <v>82.705166971456165</v>
      </c>
      <c r="CH156" s="101">
        <f t="shared" ca="1" si="698"/>
        <v>63.444385735964737</v>
      </c>
      <c r="CI156" s="101">
        <f t="shared" ca="1" si="699"/>
        <v>48.548191876594927</v>
      </c>
      <c r="CJ156" s="101">
        <f t="shared" ca="1" si="700"/>
        <v>37.061336958566315</v>
      </c>
      <c r="CK156" s="101">
        <f t="shared" ca="1" si="701"/>
        <v>28.22825277131524</v>
      </c>
      <c r="CL156" s="101">
        <f t="shared" ca="1" si="702"/>
        <v>21.453913739788167</v>
      </c>
      <c r="CM156" s="101">
        <f t="shared" ca="1" si="703"/>
        <v>16.271646240526913</v>
      </c>
      <c r="CN156" s="101">
        <f t="shared" ca="1" si="704"/>
        <v>12.316856701677617</v>
      </c>
      <c r="CO156" s="101">
        <f t="shared" ca="1" si="705"/>
        <v>9.3057416289553423</v>
      </c>
      <c r="CP156" s="101">
        <f t="shared" ca="1" si="706"/>
        <v>7.0181465571211863</v>
      </c>
      <c r="CQ156" s="101">
        <f t="shared" ca="1" si="707"/>
        <v>5.2838476961310077</v>
      </c>
      <c r="CR156" s="101">
        <f t="shared" ca="1" si="708"/>
        <v>15.738124503735744</v>
      </c>
      <c r="CS156" s="102">
        <f t="shared" ca="1" si="709"/>
        <v>873593.99999999988</v>
      </c>
      <c r="CT156" s="74">
        <f t="shared" si="783"/>
        <v>2081.1162299752368</v>
      </c>
      <c r="CU156" s="74">
        <f t="shared" si="784"/>
        <v>1597.4780638662478</v>
      </c>
      <c r="CV156" s="74">
        <f t="shared" si="785"/>
        <v>2527.4177868299835</v>
      </c>
      <c r="CW156" s="74">
        <f t="shared" si="786"/>
        <v>3822.3458966668613</v>
      </c>
      <c r="CX156" s="74">
        <f t="shared" si="787"/>
        <v>5543.4969481079315</v>
      </c>
      <c r="CY156" s="74">
        <f t="shared" si="788"/>
        <v>7732.2251902868047</v>
      </c>
      <c r="CZ156" s="74">
        <f t="shared" si="789"/>
        <v>10400.338471872708</v>
      </c>
      <c r="DA156" s="74">
        <f t="shared" si="790"/>
        <v>13522.888953052716</v>
      </c>
      <c r="DB156" s="74">
        <f t="shared" si="791"/>
        <v>17034.871286005662</v>
      </c>
      <c r="DC156" s="74">
        <f t="shared" ca="1" si="710"/>
        <v>19515.880477922838</v>
      </c>
      <c r="DD156" s="74">
        <f t="shared" si="792"/>
        <v>24780.169947821763</v>
      </c>
      <c r="DE156" s="74">
        <f t="shared" si="793"/>
        <v>28719.121276870388</v>
      </c>
      <c r="DF156" s="74">
        <f t="shared" si="794"/>
        <v>32481.810208591476</v>
      </c>
      <c r="DG156" s="74">
        <f t="shared" si="795"/>
        <v>35904.910825147686</v>
      </c>
      <c r="DH156" s="74">
        <f t="shared" si="796"/>
        <v>38842.445023497989</v>
      </c>
      <c r="DI156" s="74">
        <f t="shared" si="797"/>
        <v>41176.497843139929</v>
      </c>
      <c r="DJ156" s="74">
        <f t="shared" si="798"/>
        <v>42824.653826744157</v>
      </c>
      <c r="DK156" s="74">
        <f t="shared" si="799"/>
        <v>43743.675634557621</v>
      </c>
      <c r="DL156" s="74">
        <f t="shared" si="800"/>
        <v>43929.471318296004</v>
      </c>
      <c r="DM156" s="74">
        <f t="shared" si="801"/>
        <v>43413.828894421276</v>
      </c>
      <c r="DN156" s="74">
        <f t="shared" si="802"/>
        <v>42258.689467255848</v>
      </c>
      <c r="DO156" s="74">
        <f t="shared" si="803"/>
        <v>40548.869555854428</v>
      </c>
      <c r="DP156" s="74">
        <f t="shared" si="804"/>
        <v>38384.143089167883</v>
      </c>
      <c r="DQ156" s="74">
        <f t="shared" si="805"/>
        <v>35871.485236518223</v>
      </c>
      <c r="DR156" s="74">
        <f t="shared" si="806"/>
        <v>33118.103289074686</v>
      </c>
      <c r="DS156" s="74">
        <f t="shared" si="807"/>
        <v>30225.673212449099</v>
      </c>
      <c r="DT156" s="74">
        <f t="shared" si="808"/>
        <v>27285.996976564918</v>
      </c>
      <c r="DU156" s="74">
        <f t="shared" si="809"/>
        <v>24378.118736258362</v>
      </c>
      <c r="DV156" s="74">
        <f t="shared" si="810"/>
        <v>21566.800835818944</v>
      </c>
      <c r="DW156" s="74">
        <f t="shared" si="811"/>
        <v>18902.168048374202</v>
      </c>
      <c r="DX156" s="74">
        <f t="shared" si="812"/>
        <v>16420.278269101229</v>
      </c>
      <c r="DY156" s="74">
        <f t="shared" si="813"/>
        <v>14144.363502824943</v>
      </c>
      <c r="DZ156" s="74">
        <f t="shared" si="814"/>
        <v>12086.497695456454</v>
      </c>
      <c r="EA156" s="74">
        <f t="shared" si="815"/>
        <v>10249.47863935553</v>
      </c>
      <c r="EB156" s="74">
        <f t="shared" si="816"/>
        <v>8628.7515626545919</v>
      </c>
      <c r="EC156" s="74">
        <f t="shared" si="817"/>
        <v>7214.2453668926373</v>
      </c>
      <c r="ED156" s="74">
        <f t="shared" si="818"/>
        <v>5992.0338941393002</v>
      </c>
      <c r="EE156" s="74">
        <f t="shared" si="819"/>
        <v>4945.7709348080425</v>
      </c>
      <c r="EF156" s="74">
        <f t="shared" si="820"/>
        <v>4057.8772979160362</v>
      </c>
      <c r="EG156" s="74">
        <f t="shared" si="821"/>
        <v>3310.4807023295975</v>
      </c>
      <c r="EH156" s="74">
        <f t="shared" si="822"/>
        <v>2686.1248806318386</v>
      </c>
      <c r="EI156" s="74">
        <f t="shared" si="823"/>
        <v>2168.2739902626045</v>
      </c>
      <c r="EJ156" s="74">
        <f t="shared" si="824"/>
        <v>1741.6433157663118</v>
      </c>
      <c r="EK156" s="74">
        <f t="shared" si="825"/>
        <v>1392.3884868888742</v>
      </c>
      <c r="EL156" s="74">
        <f t="shared" si="826"/>
        <v>1108.1841165828716</v>
      </c>
      <c r="EM156" s="74">
        <f t="shared" si="827"/>
        <v>878.21981463782447</v>
      </c>
      <c r="EN156" s="74">
        <f t="shared" si="828"/>
        <v>693.13770668585801</v>
      </c>
      <c r="EO156" s="74">
        <f t="shared" si="829"/>
        <v>544.93144881724061</v>
      </c>
      <c r="EP156" s="74">
        <f t="shared" si="830"/>
        <v>426.82267004635884</v>
      </c>
      <c r="EQ156" s="74">
        <f t="shared" si="831"/>
        <v>333.1270508420597</v>
      </c>
      <c r="ER156" s="74">
        <f t="shared" si="832"/>
        <v>259.11899563320327</v>
      </c>
      <c r="ES156" s="74">
        <f t="shared" si="833"/>
        <v>200.90113668922029</v>
      </c>
      <c r="ET156" s="74">
        <f t="shared" si="834"/>
        <v>155.28271403621494</v>
      </c>
      <c r="EU156" s="74">
        <f t="shared" si="835"/>
        <v>119.66917216858742</v>
      </c>
      <c r="EV156" s="74">
        <f t="shared" si="836"/>
        <v>91.964039797759014</v>
      </c>
      <c r="EW156" s="74">
        <f t="shared" si="837"/>
        <v>70.483245703762577</v>
      </c>
      <c r="EX156" s="74">
        <f t="shared" si="838"/>
        <v>53.88140355924368</v>
      </c>
      <c r="EY156" s="74">
        <f t="shared" si="839"/>
        <v>41.089207763035333</v>
      </c>
      <c r="EZ156" s="74">
        <f t="shared" si="840"/>
        <v>31.260864889604697</v>
      </c>
      <c r="FA156" s="74">
        <f t="shared" si="841"/>
        <v>23.730394122502123</v>
      </c>
      <c r="FB156" s="74">
        <f t="shared" si="842"/>
        <v>17.975626685501418</v>
      </c>
      <c r="FC156" s="74">
        <f t="shared" si="843"/>
        <v>13.588788674187974</v>
      </c>
      <c r="FD156" s="74">
        <f t="shared" si="844"/>
        <v>10.252640969074413</v>
      </c>
      <c r="FE156" s="74">
        <f t="shared" si="845"/>
        <v>7.7212572674145461</v>
      </c>
      <c r="FF156" s="74">
        <f t="shared" si="846"/>
        <v>5.8046348378249206</v>
      </c>
      <c r="FG156" s="74">
        <f t="shared" si="847"/>
        <v>4.3564444222911982</v>
      </c>
      <c r="FH156" s="74">
        <f t="shared" si="848"/>
        <v>12.822560624091349</v>
      </c>
      <c r="FI156" s="102">
        <f t="shared" ca="1" si="711"/>
        <v>872277.22702549573</v>
      </c>
      <c r="FJ156" s="62"/>
      <c r="FK156" s="103">
        <f t="shared" ca="1" si="852"/>
        <v>2.056356335272679E-3</v>
      </c>
      <c r="FL156" s="103">
        <f t="shared" ca="1" si="852"/>
        <v>1.6080524598515308E-3</v>
      </c>
      <c r="FM156" s="103">
        <f t="shared" ca="1" si="852"/>
        <v>2.5662136707894612E-3</v>
      </c>
      <c r="FN156" s="103">
        <f t="shared" ca="1" si="852"/>
        <v>3.9137791497407389E-3</v>
      </c>
      <c r="FO156" s="103">
        <f t="shared" ca="1" si="852"/>
        <v>5.7227649785835865E-3</v>
      </c>
      <c r="FP156" s="103">
        <f t="shared" ca="1" si="852"/>
        <v>8.0462277628709413E-3</v>
      </c>
      <c r="FQ156" s="103">
        <f t="shared" ca="1" si="852"/>
        <v>1.0907253249080517E-2</v>
      </c>
      <c r="FR156" s="103">
        <f t="shared" ca="1" si="852"/>
        <v>1.4290122666956765E-2</v>
      </c>
      <c r="FS156" s="103">
        <f t="shared" ca="1" si="851"/>
        <v>1.8135358556899003E-2</v>
      </c>
      <c r="FT156" s="103">
        <f t="shared" ca="1" si="851"/>
        <v>2.2339760206598076E-2</v>
      </c>
      <c r="FU156" s="103">
        <f t="shared" ca="1" si="851"/>
        <v>2.6761715644117796E-2</v>
      </c>
      <c r="FV156" s="103">
        <f t="shared" ca="1" si="851"/>
        <v>3.1231209017732055E-2</v>
      </c>
      <c r="FW156" s="103">
        <f t="shared" ca="1" si="851"/>
        <v>3.5563211876407458E-2</v>
      </c>
      <c r="FX156" s="103">
        <f t="shared" ca="1" si="851"/>
        <v>3.9572688291686538E-2</v>
      </c>
      <c r="FY156" s="103">
        <f t="shared" ca="1" si="851"/>
        <v>4.3089316963920744E-2</v>
      </c>
      <c r="FZ156" s="103">
        <f t="shared" ca="1" si="854"/>
        <v>4.5970222384013826E-2</v>
      </c>
      <c r="GA156" s="103">
        <f t="shared" ca="1" si="854"/>
        <v>4.8109436225336595E-2</v>
      </c>
      <c r="GB156" s="103">
        <f t="shared" ca="1" si="854"/>
        <v>4.9443371329983561E-2</v>
      </c>
      <c r="GC156" s="103">
        <f t="shared" ca="1" si="854"/>
        <v>4.9952171628717575E-2</v>
      </c>
      <c r="GD156" s="103">
        <f t="shared" ca="1" si="854"/>
        <v>4.9657308288770248E-2</v>
      </c>
      <c r="GE156" s="103">
        <f t="shared" ca="1" si="854"/>
        <v>4.8616163410699971E-2</v>
      </c>
      <c r="GF156" s="103">
        <f t="shared" ca="1" si="854"/>
        <v>4.6914551360541679E-2</v>
      </c>
      <c r="GG156" s="103">
        <f t="shared" ca="1" si="854"/>
        <v>4.4658179442396813E-2</v>
      </c>
      <c r="GH156" s="103">
        <f t="shared" ca="1" si="854"/>
        <v>4.1963971805127898E-2</v>
      </c>
      <c r="GI156" s="103">
        <f t="shared" ca="1" si="854"/>
        <v>3.8952013104921586E-2</v>
      </c>
      <c r="GJ156" s="103">
        <f t="shared" ca="1" si="854"/>
        <v>3.5738653965398888E-2</v>
      </c>
      <c r="GK156" s="103">
        <f t="shared" ca="1" si="854"/>
        <v>3.2431096520984866E-2</v>
      </c>
      <c r="GL156" s="103">
        <f t="shared" ca="1" si="854"/>
        <v>2.9123574216127109E-2</v>
      </c>
      <c r="GM156" s="103">
        <f t="shared" ca="1" si="854"/>
        <v>2.5895073998246646E-2</v>
      </c>
      <c r="GN156" s="103">
        <f t="shared" ca="1" si="712"/>
        <v>2.2808429566769761E-2</v>
      </c>
      <c r="GO156" s="103">
        <f t="shared" ca="1" si="712"/>
        <v>1.9910541798735752E-2</v>
      </c>
      <c r="GP156" s="103">
        <f t="shared" ca="1" si="712"/>
        <v>1.7233451563177463E-2</v>
      </c>
      <c r="GQ156" s="103">
        <f t="shared" ca="1" si="712"/>
        <v>1.479599232868334E-2</v>
      </c>
      <c r="GR156" s="103">
        <f t="shared" ca="1" si="712"/>
        <v>1.2605775577573588E-2</v>
      </c>
      <c r="GS156" s="103">
        <f t="shared" ca="1" si="712"/>
        <v>1.0661301773392863E-2</v>
      </c>
      <c r="GT156" s="103">
        <f t="shared" ca="1" si="712"/>
        <v>8.954035557262709E-3</v>
      </c>
      <c r="GU156" s="103">
        <f t="shared" ca="1" si="712"/>
        <v>7.4703298768011859E-3</v>
      </c>
      <c r="GV156" s="103">
        <f t="shared" ca="1" si="712"/>
        <v>6.1931256964250512E-3</v>
      </c>
      <c r="GW156" s="103">
        <f t="shared" ca="1" si="712"/>
        <v>5.1033893537160155E-3</v>
      </c>
      <c r="GX156" s="103">
        <f t="shared" ca="1" si="712"/>
        <v>4.1812774828327024E-3</v>
      </c>
      <c r="GY156" s="103">
        <f t="shared" ca="1" si="712"/>
        <v>3.4070397378240806E-3</v>
      </c>
      <c r="GZ156" s="103">
        <f t="shared" ca="1" si="712"/>
        <v>2.7616830192969126E-3</v>
      </c>
      <c r="HA156" s="103">
        <f t="shared" ca="1" si="855"/>
        <v>2.2274286230253852E-3</v>
      </c>
      <c r="HB156" s="103">
        <f t="shared" ca="1" si="855"/>
        <v>1.787996919391466E-3</v>
      </c>
      <c r="HC156" s="103">
        <f t="shared" ca="1" si="855"/>
        <v>1.428754046257086E-3</v>
      </c>
      <c r="HD156" s="103">
        <f t="shared" ca="1" si="855"/>
        <v>1.136752735920177E-3</v>
      </c>
      <c r="HE156" s="103">
        <f t="shared" ca="1" si="855"/>
        <v>9.0069569898776358E-4</v>
      </c>
      <c r="HF156" s="103">
        <f t="shared" ca="1" si="855"/>
        <v>7.1084565618617656E-4</v>
      </c>
      <c r="HG156" s="103">
        <f t="shared" ca="1" si="855"/>
        <v>5.5890165594096885E-4</v>
      </c>
      <c r="HH156" s="103">
        <f t="shared" ca="1" si="855"/>
        <v>4.3785708749111146E-4</v>
      </c>
      <c r="HI156" s="103">
        <f t="shared" ca="1" si="855"/>
        <v>3.4185100675321323E-4</v>
      </c>
      <c r="HJ156" s="103">
        <f t="shared" ca="1" si="855"/>
        <v>2.6602114069362864E-4</v>
      </c>
      <c r="HK156" s="103">
        <f t="shared" ca="1" si="855"/>
        <v>2.063642553472578E-4</v>
      </c>
      <c r="HL156" s="103">
        <f t="shared" ca="1" si="853"/>
        <v>1.5960744160836707E-4</v>
      </c>
      <c r="HM156" s="103">
        <f t="shared" ca="1" si="853"/>
        <v>1.2309223929884985E-4</v>
      </c>
      <c r="HN156" s="103">
        <f t="shared" ca="1" si="853"/>
        <v>9.4672315711252799E-5</v>
      </c>
      <c r="HO156" s="103">
        <f t="shared" ca="1" si="853"/>
        <v>7.2624566716306141E-5</v>
      </c>
      <c r="HP156" s="103">
        <f t="shared" ca="1" si="853"/>
        <v>5.5572945643622709E-5</v>
      </c>
      <c r="HQ156" s="103">
        <f t="shared" ca="1" si="853"/>
        <v>4.2423982946959711E-5</v>
      </c>
      <c r="HR156" s="103">
        <f t="shared" ca="1" si="853"/>
        <v>3.2312782335175427E-5</v>
      </c>
      <c r="HS156" s="103">
        <f t="shared" ca="1" si="853"/>
        <v>2.4558220111159382E-5</v>
      </c>
      <c r="HT156" s="103">
        <f t="shared" ca="1" si="853"/>
        <v>1.8626096608409529E-5</v>
      </c>
      <c r="HU156" s="103">
        <f t="shared" ca="1" si="853"/>
        <v>1.4099062838890399E-5</v>
      </c>
      <c r="HV156" s="103">
        <f t="shared" ca="1" si="853"/>
        <v>1.0652249934128832E-5</v>
      </c>
      <c r="HW156" s="103">
        <f t="shared" ca="1" si="853"/>
        <v>8.0336478468501244E-6</v>
      </c>
      <c r="HX156" s="103">
        <f t="shared" ca="1" si="853"/>
        <v>6.048401999247944E-6</v>
      </c>
      <c r="HY156" s="103">
        <f t="shared" ca="1" si="853"/>
        <v>1.8015376140101402E-5</v>
      </c>
      <c r="HZ156" s="104">
        <f t="shared" ca="1" si="850"/>
        <v>0.73419596916949215</v>
      </c>
      <c r="IA156" s="105">
        <f t="shared" ca="1" si="713"/>
        <v>2.3858426719128461E-3</v>
      </c>
      <c r="IB156" s="105">
        <f t="shared" ca="1" si="714"/>
        <v>1.8313880201982565E-3</v>
      </c>
      <c r="IC156" s="105">
        <f t="shared" ca="1" si="715"/>
        <v>2.8974937193403422E-3</v>
      </c>
      <c r="ID156" s="105">
        <f t="shared" ca="1" si="716"/>
        <v>4.3820310541652354E-3</v>
      </c>
      <c r="IE156" s="105">
        <f t="shared" ca="1" si="717"/>
        <v>6.3552008195966589E-3</v>
      </c>
      <c r="IF156" s="105">
        <f t="shared" ca="1" si="718"/>
        <v>8.864412540785958E-3</v>
      </c>
      <c r="IG156" s="105">
        <f t="shared" ca="1" si="719"/>
        <v>1.1923203024958392E-2</v>
      </c>
      <c r="IH156" s="105">
        <f t="shared" ca="1" si="720"/>
        <v>1.5502971456868558E-2</v>
      </c>
      <c r="II156" s="105">
        <f t="shared" ca="1" si="721"/>
        <v>1.9529194111940002E-2</v>
      </c>
      <c r="IJ156" s="105">
        <f t="shared" ca="1" si="722"/>
        <v>2.2373483880202698E-2</v>
      </c>
      <c r="IK156" s="105">
        <f t="shared" ca="1" si="723"/>
        <v>2.8408594401029188E-2</v>
      </c>
      <c r="IL156" s="105">
        <f t="shared" ca="1" si="724"/>
        <v>3.2924304781868342E-2</v>
      </c>
      <c r="IM156" s="105">
        <f t="shared" ca="1" si="725"/>
        <v>3.723794362871985E-2</v>
      </c>
      <c r="IN156" s="105">
        <f t="shared" ca="1" si="726"/>
        <v>4.1162270104866817E-2</v>
      </c>
      <c r="IO156" s="105">
        <f t="shared" ca="1" si="727"/>
        <v>4.4529931333817413E-2</v>
      </c>
      <c r="IP156" s="105">
        <f t="shared" ca="1" si="728"/>
        <v>4.7205746713752487E-2</v>
      </c>
      <c r="IQ156" s="105">
        <f t="shared" ca="1" si="729"/>
        <v>4.9095233143685454E-2</v>
      </c>
      <c r="IR156" s="105">
        <f t="shared" ca="1" si="730"/>
        <v>5.0148822277208252E-2</v>
      </c>
      <c r="IS156" s="105">
        <f t="shared" ca="1" si="731"/>
        <v>5.0361823004479278E-2</v>
      </c>
      <c r="IT156" s="105">
        <f t="shared" ca="1" si="732"/>
        <v>4.9770677886965327E-2</v>
      </c>
      <c r="IU156" s="105">
        <f t="shared" ca="1" si="733"/>
        <v>4.8446397725365208E-2</v>
      </c>
      <c r="IV156" s="105">
        <f t="shared" ca="1" si="734"/>
        <v>4.6486218256697909E-2</v>
      </c>
      <c r="IW156" s="105">
        <f t="shared" ca="1" si="735"/>
        <v>4.4004522759420787E-2</v>
      </c>
      <c r="IX156" s="105">
        <f t="shared" ca="1" si="736"/>
        <v>4.1123950190516366E-2</v>
      </c>
      <c r="IY156" s="105">
        <f t="shared" ca="1" si="737"/>
        <v>3.7967405617144102E-2</v>
      </c>
      <c r="IZ156" s="105">
        <f t="shared" ca="1" si="738"/>
        <v>3.465145285922458E-2</v>
      </c>
      <c r="JA156" s="105">
        <f t="shared" ca="1" si="739"/>
        <v>3.1281335945925567E-2</v>
      </c>
      <c r="JB156" s="105">
        <f t="shared" ca="1" si="740"/>
        <v>2.7947673034396228E-2</v>
      </c>
      <c r="JC156" s="105">
        <f t="shared" ca="1" si="741"/>
        <v>2.4724709264006235E-2</v>
      </c>
      <c r="JD156" s="105">
        <f t="shared" ca="1" si="742"/>
        <v>2.1669908903653761E-2</v>
      </c>
      <c r="JE156" s="105">
        <f t="shared" ca="1" si="743"/>
        <v>1.8824609608455688E-2</v>
      </c>
      <c r="JF156" s="105">
        <f t="shared" ca="1" si="744"/>
        <v>1.6215445118357444E-2</v>
      </c>
      <c r="JG156" s="105">
        <f t="shared" ca="1" si="745"/>
        <v>1.3856257300986694E-2</v>
      </c>
      <c r="JH156" s="105">
        <f t="shared" ca="1" si="746"/>
        <v>1.1750253614102375E-2</v>
      </c>
      <c r="JI156" s="105">
        <f t="shared" ca="1" si="747"/>
        <v>9.8922123555592757E-3</v>
      </c>
      <c r="JJ156" s="105">
        <f t="shared" ca="1" si="748"/>
        <v>8.2705877711533714E-3</v>
      </c>
      <c r="JK156" s="105">
        <f t="shared" ca="1" si="749"/>
        <v>6.869414571984647E-3</v>
      </c>
      <c r="JL156" s="105">
        <f t="shared" ca="1" si="750"/>
        <v>5.6699530625983919E-3</v>
      </c>
      <c r="JM156" s="105">
        <f t="shared" ca="1" si="751"/>
        <v>4.6520500274363219E-3</v>
      </c>
      <c r="JN156" s="105">
        <f t="shared" ca="1" si="752"/>
        <v>3.795216245205076E-3</v>
      </c>
      <c r="JO156" s="105">
        <f t="shared" ca="1" si="753"/>
        <v>3.0794394229362657E-3</v>
      </c>
      <c r="JP156" s="105">
        <f t="shared" ca="1" si="754"/>
        <v>2.4857624652847073E-3</v>
      </c>
      <c r="JQ156" s="105">
        <f t="shared" ca="1" si="755"/>
        <v>1.9966625996936699E-3</v>
      </c>
      <c r="JR156" s="105">
        <f t="shared" ca="1" si="756"/>
        <v>1.5962683006605378E-3</v>
      </c>
      <c r="JS156" s="105">
        <f t="shared" ca="1" si="757"/>
        <v>1.2704494422740222E-3</v>
      </c>
      <c r="JT156" s="105">
        <f t="shared" ca="1" si="758"/>
        <v>1.0068127281421678E-3</v>
      </c>
      <c r="JU156" s="105">
        <f t="shared" ca="1" si="759"/>
        <v>7.9463006164850656E-4</v>
      </c>
      <c r="JV156" s="105">
        <f t="shared" ca="1" si="760"/>
        <v>6.2472277383129806E-4</v>
      </c>
      <c r="JW156" s="105">
        <f t="shared" ca="1" si="761"/>
        <v>4.8931997399707797E-4</v>
      </c>
      <c r="JX156" s="105">
        <f t="shared" ca="1" si="762"/>
        <v>3.819050188642868E-4</v>
      </c>
      <c r="JY156" s="105">
        <f t="shared" ca="1" si="763"/>
        <v>2.9706036980560712E-4</v>
      </c>
      <c r="JZ156" s="105">
        <f t="shared" ca="1" si="764"/>
        <v>2.3031798889706445E-4</v>
      </c>
      <c r="KA156" s="105">
        <f t="shared" ca="1" si="765"/>
        <v>1.7801991067190409E-4</v>
      </c>
      <c r="KB156" s="105">
        <f t="shared" ca="1" si="766"/>
        <v>1.371916730838711E-4</v>
      </c>
      <c r="KC156" s="105">
        <f t="shared" ca="1" si="767"/>
        <v>1.0542983004538648E-4</v>
      </c>
      <c r="KD156" s="105">
        <f t="shared" ca="1" si="768"/>
        <v>8.0803721018962734E-5</v>
      </c>
      <c r="KE156" s="105">
        <f t="shared" ca="1" si="769"/>
        <v>6.1770962132052523E-5</v>
      </c>
      <c r="KF156" s="105">
        <f t="shared" ca="1" si="770"/>
        <v>4.7105675225697875E-5</v>
      </c>
      <c r="KG156" s="105">
        <f t="shared" ca="1" si="771"/>
        <v>3.5838221979273313E-5</v>
      </c>
      <c r="KH156" s="105">
        <f t="shared" ca="1" si="772"/>
        <v>2.720510565594361E-5</v>
      </c>
      <c r="KI156" s="105">
        <f t="shared" ca="1" si="773"/>
        <v>2.0607699167842668E-5</v>
      </c>
      <c r="KJ156" s="105">
        <f t="shared" ca="1" si="774"/>
        <v>1.5578520512940996E-5</v>
      </c>
      <c r="KK156" s="105">
        <f t="shared" ca="1" si="775"/>
        <v>1.1753878986427717E-5</v>
      </c>
      <c r="KL156" s="105">
        <f t="shared" ca="1" si="776"/>
        <v>8.8518386450880745E-6</v>
      </c>
      <c r="KM156" s="105">
        <f t="shared" ca="1" si="777"/>
        <v>6.6545756990801935E-6</v>
      </c>
      <c r="KN156" s="105">
        <f t="shared" ca="1" si="778"/>
        <v>4.9943346992410524E-6</v>
      </c>
      <c r="KO156" s="105">
        <f t="shared" ca="1" si="779"/>
        <v>1.4700097889540064E-5</v>
      </c>
      <c r="KP156" s="102"/>
      <c r="KQ156" s="106">
        <f t="shared" ca="1" si="780"/>
        <v>0.71969173444972923</v>
      </c>
      <c r="KR156" s="107">
        <f t="shared" ca="1" si="781"/>
        <v>0.25508093687449412</v>
      </c>
    </row>
    <row r="157" spans="1:304" s="63" customFormat="1" ht="15.5" x14ac:dyDescent="0.35">
      <c r="A157" s="62"/>
      <c r="B157" s="67" t="s">
        <v>259</v>
      </c>
      <c r="C157" s="95">
        <f t="shared" si="782"/>
        <v>831542</v>
      </c>
      <c r="D157" s="75">
        <f ca="1">'Stochastic inputs'!H178</f>
        <v>27.213704</v>
      </c>
      <c r="E157" s="75">
        <v>4.1038610000000002</v>
      </c>
      <c r="F157" s="96">
        <v>27.023208071999999</v>
      </c>
      <c r="G157" s="96">
        <v>4.0751339729999998</v>
      </c>
      <c r="H157" s="97">
        <f t="shared" ca="1" si="636"/>
        <v>3.2924775203771994</v>
      </c>
      <c r="I157" s="97">
        <f t="shared" ca="1" si="637"/>
        <v>0.14995432356356658</v>
      </c>
      <c r="J157" s="98">
        <f t="shared" si="638"/>
        <v>3.285452905440235</v>
      </c>
      <c r="K157" s="98">
        <f t="shared" si="639"/>
        <v>0.14995432356356658</v>
      </c>
      <c r="L157" s="98"/>
      <c r="M157" s="99">
        <v>1096551</v>
      </c>
      <c r="N157" s="98"/>
      <c r="O157" s="97">
        <f t="shared" ca="1" si="640"/>
        <v>3.2924775203771994</v>
      </c>
      <c r="P157" s="97">
        <f t="shared" ca="1" si="640"/>
        <v>0.14995432356356658</v>
      </c>
      <c r="Q157" s="99">
        <v>831542</v>
      </c>
      <c r="R157" s="100">
        <v>861969</v>
      </c>
      <c r="S157" s="99">
        <v>892663</v>
      </c>
      <c r="T157" s="100">
        <v>923403</v>
      </c>
      <c r="U157" s="99">
        <v>953793</v>
      </c>
      <c r="V157" s="100">
        <v>983821</v>
      </c>
      <c r="W157" s="99">
        <v>1013008</v>
      </c>
      <c r="X157" s="100">
        <v>1041934</v>
      </c>
      <c r="Y157" s="99">
        <v>1070990</v>
      </c>
      <c r="Z157" s="100">
        <v>1096551</v>
      </c>
      <c r="AA157" s="98"/>
      <c r="AB157" s="98">
        <f t="shared" si="641"/>
        <v>3.285452905440235</v>
      </c>
      <c r="AC157" s="98">
        <f t="shared" si="641"/>
        <v>0.14995432356356658</v>
      </c>
      <c r="AD157" s="101">
        <f t="shared" ca="1" si="642"/>
        <v>1709.9466597453138</v>
      </c>
      <c r="AE157" s="101">
        <f t="shared" ca="1" si="643"/>
        <v>1337.1631585698615</v>
      </c>
      <c r="AF157" s="101">
        <f t="shared" ca="1" si="644"/>
        <v>2133.9144482356101</v>
      </c>
      <c r="AG157" s="101">
        <f t="shared" ca="1" si="645"/>
        <v>3254.4717417337129</v>
      </c>
      <c r="AH157" s="101">
        <f t="shared" ca="1" si="646"/>
        <v>4758.7194358213519</v>
      </c>
      <c r="AI157" s="101">
        <f t="shared" ca="1" si="647"/>
        <v>6690.7763263932266</v>
      </c>
      <c r="AJ157" s="101">
        <f t="shared" ca="1" si="648"/>
        <v>9069.839181246909</v>
      </c>
      <c r="AK157" s="101">
        <f t="shared" ca="1" si="649"/>
        <v>11882.83718272656</v>
      </c>
      <c r="AL157" s="101">
        <f t="shared" ca="1" si="650"/>
        <v>15080.312325120911</v>
      </c>
      <c r="AM157" s="101">
        <f t="shared" ca="1" si="651"/>
        <v>18576.448881714976</v>
      </c>
      <c r="AN157" s="101">
        <f t="shared" ca="1" si="652"/>
        <v>22253.490550140996</v>
      </c>
      <c r="AO157" s="101">
        <f t="shared" ca="1" si="653"/>
        <v>25970.062009022942</v>
      </c>
      <c r="AP157" s="101">
        <f t="shared" ca="1" si="654"/>
        <v>29572.30433013161</v>
      </c>
      <c r="AQ157" s="101">
        <f t="shared" ca="1" si="655"/>
        <v>32906.352367445601</v>
      </c>
      <c r="AR157" s="101">
        <f t="shared" ca="1" si="656"/>
        <v>35830.576806812576</v>
      </c>
      <c r="AS157" s="101">
        <f t="shared" ca="1" si="657"/>
        <v>38226.170661647622</v>
      </c>
      <c r="AT157" s="101">
        <f t="shared" ca="1" si="658"/>
        <v>40005.01681768884</v>
      </c>
      <c r="AU157" s="101">
        <f t="shared" ca="1" si="659"/>
        <v>41114.239882477188</v>
      </c>
      <c r="AV157" s="101">
        <f t="shared" ca="1" si="660"/>
        <v>41537.328700487065</v>
      </c>
      <c r="AW157" s="101">
        <f t="shared" ca="1" si="661"/>
        <v>41292.137449060581</v>
      </c>
      <c r="AX157" s="101">
        <f t="shared" ca="1" si="662"/>
        <v>40426.381754860267</v>
      </c>
      <c r="AY157" s="101">
        <f t="shared" ca="1" si="663"/>
        <v>39011.419867447548</v>
      </c>
      <c r="AZ157" s="101">
        <f t="shared" ca="1" si="664"/>
        <v>37135.151849889524</v>
      </c>
      <c r="BA157" s="101">
        <f t="shared" ca="1" si="665"/>
        <v>34894.805042779662</v>
      </c>
      <c r="BB157" s="101">
        <f t="shared" ca="1" si="666"/>
        <v>32390.234881292701</v>
      </c>
      <c r="BC157" s="101">
        <f t="shared" ca="1" si="667"/>
        <v>29718.191795695715</v>
      </c>
      <c r="BD157" s="101">
        <f t="shared" ca="1" si="668"/>
        <v>26967.818863252793</v>
      </c>
      <c r="BE157" s="101">
        <f t="shared" ca="1" si="669"/>
        <v>24217.475150826762</v>
      </c>
      <c r="BF157" s="101">
        <f t="shared" ca="1" si="670"/>
        <v>21532.841622650009</v>
      </c>
      <c r="BG157" s="101">
        <f t="shared" ca="1" si="671"/>
        <v>18966.167138810863</v>
      </c>
      <c r="BH157" s="101">
        <f t="shared" ca="1" si="672"/>
        <v>16556.451748404321</v>
      </c>
      <c r="BI157" s="101">
        <f t="shared" ca="1" si="673"/>
        <v>14330.338779747712</v>
      </c>
      <c r="BJ157" s="101">
        <f t="shared" ca="1" si="674"/>
        <v>12303.489052978</v>
      </c>
      <c r="BK157" s="101">
        <f t="shared" ca="1" si="675"/>
        <v>10482.231835326695</v>
      </c>
      <c r="BL157" s="101">
        <f t="shared" ca="1" si="676"/>
        <v>8865.3201992506474</v>
      </c>
      <c r="BM157" s="101">
        <f t="shared" ca="1" si="677"/>
        <v>7445.6566353573462</v>
      </c>
      <c r="BN157" s="101">
        <f t="shared" ca="1" si="678"/>
        <v>6211.8930464150108</v>
      </c>
      <c r="BO157" s="101">
        <f t="shared" ca="1" si="679"/>
        <v>5149.8441278566788</v>
      </c>
      <c r="BP157" s="101">
        <f t="shared" ca="1" si="680"/>
        <v>4243.6825899677224</v>
      </c>
      <c r="BQ157" s="101">
        <f t="shared" ca="1" si="681"/>
        <v>3476.9078406296703</v>
      </c>
      <c r="BR157" s="101">
        <f t="shared" ca="1" si="682"/>
        <v>2833.0966376697115</v>
      </c>
      <c r="BS157" s="101">
        <f t="shared" ca="1" si="683"/>
        <v>2296.4554212321927</v>
      </c>
      <c r="BT157" s="101">
        <f t="shared" ca="1" si="684"/>
        <v>1852.2004520477744</v>
      </c>
      <c r="BU157" s="101">
        <f t="shared" ca="1" si="685"/>
        <v>1486.7945343446181</v>
      </c>
      <c r="BV157" s="101">
        <f t="shared" ca="1" si="686"/>
        <v>1188.0689971327097</v>
      </c>
      <c r="BW157" s="101">
        <f t="shared" ca="1" si="687"/>
        <v>945.25764353253567</v>
      </c>
      <c r="BX157" s="101">
        <f t="shared" ca="1" si="688"/>
        <v>748.96630292768282</v>
      </c>
      <c r="BY157" s="101">
        <f t="shared" ca="1" si="689"/>
        <v>591.09801863636551</v>
      </c>
      <c r="BZ157" s="101">
        <f t="shared" ca="1" si="690"/>
        <v>464.75020078446505</v>
      </c>
      <c r="CA157" s="101">
        <f t="shared" ca="1" si="691"/>
        <v>364.09655824653379</v>
      </c>
      <c r="CB157" s="101">
        <f t="shared" ca="1" si="692"/>
        <v>284.26346985758045</v>
      </c>
      <c r="CC157" s="101">
        <f t="shared" ca="1" si="693"/>
        <v>221.20775137466131</v>
      </c>
      <c r="CD157" s="101">
        <f t="shared" ca="1" si="694"/>
        <v>171.60054561996944</v>
      </c>
      <c r="CE157" s="101">
        <f t="shared" ca="1" si="695"/>
        <v>132.72029120990476</v>
      </c>
      <c r="CF157" s="101">
        <f t="shared" ca="1" si="696"/>
        <v>102.35636685104419</v>
      </c>
      <c r="CG157" s="101">
        <f t="shared" ca="1" si="697"/>
        <v>78.72400675116657</v>
      </c>
      <c r="CH157" s="101">
        <f t="shared" ca="1" si="698"/>
        <v>60.390377456410633</v>
      </c>
      <c r="CI157" s="101">
        <f t="shared" ca="1" si="699"/>
        <v>46.211238366389303</v>
      </c>
      <c r="CJ157" s="101">
        <f t="shared" ca="1" si="700"/>
        <v>35.277323627680765</v>
      </c>
      <c r="CK157" s="101">
        <f t="shared" ca="1" si="701"/>
        <v>26.869435648556447</v>
      </c>
      <c r="CL157" s="101">
        <f t="shared" ca="1" si="702"/>
        <v>20.421191467673694</v>
      </c>
      <c r="CM157" s="101">
        <f t="shared" ca="1" si="703"/>
        <v>15.488381625950074</v>
      </c>
      <c r="CN157" s="101">
        <f t="shared" ca="1" si="704"/>
        <v>11.723962911176599</v>
      </c>
      <c r="CO157" s="101">
        <f t="shared" ca="1" si="705"/>
        <v>8.8577932147253584</v>
      </c>
      <c r="CP157" s="101">
        <f t="shared" ca="1" si="706"/>
        <v>6.6803155978654445</v>
      </c>
      <c r="CQ157" s="101">
        <f t="shared" ca="1" si="707"/>
        <v>5.0295002952586332</v>
      </c>
      <c r="CR157" s="101">
        <f t="shared" ca="1" si="708"/>
        <v>14.980541906292201</v>
      </c>
      <c r="CS157" s="102">
        <f t="shared" ca="1" si="709"/>
        <v>831542.00000000012</v>
      </c>
      <c r="CT157" s="74">
        <f t="shared" si="783"/>
        <v>1980.9380010692246</v>
      </c>
      <c r="CU157" s="74">
        <f t="shared" si="784"/>
        <v>1520.5806177508859</v>
      </c>
      <c r="CV157" s="74">
        <f t="shared" si="785"/>
        <v>2405.7560391854545</v>
      </c>
      <c r="CW157" s="74">
        <f t="shared" si="786"/>
        <v>3638.3504827255624</v>
      </c>
      <c r="CX157" s="74">
        <f t="shared" si="787"/>
        <v>5276.6508689660941</v>
      </c>
      <c r="CY157" s="74">
        <f t="shared" si="788"/>
        <v>7360.0207867515919</v>
      </c>
      <c r="CZ157" s="74">
        <f t="shared" si="789"/>
        <v>9899.6996929671859</v>
      </c>
      <c r="DA157" s="74">
        <f t="shared" si="790"/>
        <v>12871.940656414034</v>
      </c>
      <c r="DB157" s="74">
        <f t="shared" si="791"/>
        <v>16214.867477235101</v>
      </c>
      <c r="DC157" s="74">
        <f t="shared" ca="1" si="710"/>
        <v>18576.448881714976</v>
      </c>
      <c r="DD157" s="74">
        <f t="shared" si="792"/>
        <v>23587.332420725881</v>
      </c>
      <c r="DE157" s="74">
        <f t="shared" si="793"/>
        <v>27336.6753260798</v>
      </c>
      <c r="DF157" s="74">
        <f t="shared" si="794"/>
        <v>30918.240537907281</v>
      </c>
      <c r="DG157" s="74">
        <f t="shared" si="795"/>
        <v>34176.564121737283</v>
      </c>
      <c r="DH157" s="74">
        <f t="shared" si="796"/>
        <v>36972.694889994171</v>
      </c>
      <c r="DI157" s="74">
        <f t="shared" si="797"/>
        <v>39194.393928392659</v>
      </c>
      <c r="DJ157" s="74">
        <f t="shared" si="798"/>
        <v>40763.212994135138</v>
      </c>
      <c r="DK157" s="74">
        <f t="shared" si="799"/>
        <v>41637.996053671748</v>
      </c>
      <c r="DL157" s="74">
        <f t="shared" si="800"/>
        <v>41814.848131922263</v>
      </c>
      <c r="DM157" s="74">
        <f t="shared" si="801"/>
        <v>41324.027072673183</v>
      </c>
      <c r="DN157" s="74">
        <f t="shared" si="802"/>
        <v>40224.492335090283</v>
      </c>
      <c r="DO157" s="74">
        <f t="shared" si="803"/>
        <v>38596.977644322535</v>
      </c>
      <c r="DP157" s="74">
        <f t="shared" si="804"/>
        <v>36536.454133902982</v>
      </c>
      <c r="DQ157" s="74">
        <f t="shared" si="805"/>
        <v>34144.747533230358</v>
      </c>
      <c r="DR157" s="74">
        <f t="shared" si="806"/>
        <v>31523.904519952914</v>
      </c>
      <c r="DS157" s="74">
        <f t="shared" si="807"/>
        <v>28770.706706349112</v>
      </c>
      <c r="DT157" s="74">
        <f t="shared" si="808"/>
        <v>25972.537011342505</v>
      </c>
      <c r="DU157" s="74">
        <f t="shared" si="809"/>
        <v>23204.634658875577</v>
      </c>
      <c r="DV157" s="74">
        <f t="shared" si="810"/>
        <v>20528.644542680646</v>
      </c>
      <c r="DW157" s="74">
        <f t="shared" si="811"/>
        <v>17992.278590834165</v>
      </c>
      <c r="DX157" s="74">
        <f t="shared" si="812"/>
        <v>15629.858987636102</v>
      </c>
      <c r="DY157" s="74">
        <f t="shared" si="813"/>
        <v>13463.499424064335</v>
      </c>
      <c r="DZ157" s="74">
        <f t="shared" si="814"/>
        <v>11504.692645182144</v>
      </c>
      <c r="EA157" s="74">
        <f t="shared" si="815"/>
        <v>9756.1017666409989</v>
      </c>
      <c r="EB157" s="74">
        <f t="shared" si="816"/>
        <v>8213.3912686132517</v>
      </c>
      <c r="EC157" s="74">
        <f t="shared" si="817"/>
        <v>6866.9748428636613</v>
      </c>
      <c r="ED157" s="74">
        <f t="shared" si="818"/>
        <v>5703.5966918275335</v>
      </c>
      <c r="EE157" s="74">
        <f t="shared" si="819"/>
        <v>4707.6974597721019</v>
      </c>
      <c r="EF157" s="74">
        <f t="shared" si="820"/>
        <v>3862.5441613194421</v>
      </c>
      <c r="EG157" s="74">
        <f t="shared" si="821"/>
        <v>3151.1248293561521</v>
      </c>
      <c r="EH157" s="74">
        <f t="shared" si="822"/>
        <v>2556.8234849259038</v>
      </c>
      <c r="EI157" s="74">
        <f t="shared" si="823"/>
        <v>2063.9002676425739</v>
      </c>
      <c r="EJ157" s="74">
        <f t="shared" si="824"/>
        <v>1657.8062189975553</v>
      </c>
      <c r="EK157" s="74">
        <f t="shared" si="825"/>
        <v>1325.3633921072583</v>
      </c>
      <c r="EL157" s="74">
        <f t="shared" si="826"/>
        <v>1054.8397043381185</v>
      </c>
      <c r="EM157" s="74">
        <f t="shared" si="827"/>
        <v>835.94514282786497</v>
      </c>
      <c r="EN157" s="74">
        <f t="shared" si="828"/>
        <v>659.7722911249067</v>
      </c>
      <c r="EO157" s="74">
        <f t="shared" si="829"/>
        <v>518.70020491485286</v>
      </c>
      <c r="EP157" s="74">
        <f t="shared" si="830"/>
        <v>406.27680214801074</v>
      </c>
      <c r="EQ157" s="74">
        <f t="shared" si="831"/>
        <v>317.09138811771601</v>
      </c>
      <c r="ER157" s="74">
        <f t="shared" si="832"/>
        <v>246.64584219537352</v>
      </c>
      <c r="ES157" s="74">
        <f t="shared" si="833"/>
        <v>191.23040337368116</v>
      </c>
      <c r="ET157" s="74">
        <f t="shared" si="834"/>
        <v>147.80790458165035</v>
      </c>
      <c r="EU157" s="74">
        <f t="shared" si="835"/>
        <v>113.90868385475578</v>
      </c>
      <c r="EV157" s="74">
        <f t="shared" si="836"/>
        <v>87.537187276364222</v>
      </c>
      <c r="EW157" s="74">
        <f t="shared" si="837"/>
        <v>67.090409388111794</v>
      </c>
      <c r="EX157" s="74">
        <f t="shared" si="838"/>
        <v>51.287726424930355</v>
      </c>
      <c r="EY157" s="74">
        <f t="shared" si="839"/>
        <v>39.111305711451685</v>
      </c>
      <c r="EZ157" s="74">
        <f t="shared" si="840"/>
        <v>29.756067592075574</v>
      </c>
      <c r="FA157" s="74">
        <f t="shared" si="841"/>
        <v>22.588089420730523</v>
      </c>
      <c r="FB157" s="74">
        <f t="shared" si="842"/>
        <v>17.110337943386995</v>
      </c>
      <c r="FC157" s="74">
        <f t="shared" si="843"/>
        <v>12.934668177335944</v>
      </c>
      <c r="FD157" s="74">
        <f t="shared" si="844"/>
        <v>9.7591118719978347</v>
      </c>
      <c r="FE157" s="74">
        <f t="shared" si="845"/>
        <v>7.3495808243422305</v>
      </c>
      <c r="FF157" s="74">
        <f t="shared" si="846"/>
        <v>5.525218422189953</v>
      </c>
      <c r="FG157" s="74">
        <f t="shared" si="847"/>
        <v>4.1467392264608813</v>
      </c>
      <c r="FH157" s="74">
        <f t="shared" si="848"/>
        <v>12.205323876398154</v>
      </c>
      <c r="FI157" s="102">
        <f t="shared" ca="1" si="711"/>
        <v>830288.61223318242</v>
      </c>
      <c r="FJ157" s="62"/>
      <c r="FK157" s="103">
        <f t="shared" ca="1" si="852"/>
        <v>2.0563563352726786E-3</v>
      </c>
      <c r="FL157" s="103">
        <f t="shared" ca="1" si="852"/>
        <v>1.6080524598515303E-3</v>
      </c>
      <c r="FM157" s="103">
        <f t="shared" ca="1" si="852"/>
        <v>2.5662136707894608E-3</v>
      </c>
      <c r="FN157" s="103">
        <f t="shared" ca="1" si="852"/>
        <v>3.9137791497407372E-3</v>
      </c>
      <c r="FO157" s="103">
        <f t="shared" ca="1" si="852"/>
        <v>5.7227649785835848E-3</v>
      </c>
      <c r="FP157" s="103">
        <f t="shared" ca="1" si="852"/>
        <v>8.0462277628709378E-3</v>
      </c>
      <c r="FQ157" s="103">
        <f t="shared" ca="1" si="852"/>
        <v>1.0907253249080514E-2</v>
      </c>
      <c r="FR157" s="103">
        <f t="shared" ca="1" si="852"/>
        <v>1.429012266695676E-2</v>
      </c>
      <c r="FS157" s="103">
        <f t="shared" ca="1" si="851"/>
        <v>1.8135358556899E-2</v>
      </c>
      <c r="FT157" s="103">
        <f t="shared" ca="1" si="851"/>
        <v>2.2339760206598072E-2</v>
      </c>
      <c r="FU157" s="103">
        <f t="shared" ca="1" si="851"/>
        <v>2.6761715644117785E-2</v>
      </c>
      <c r="FV157" s="103">
        <f t="shared" ca="1" si="851"/>
        <v>3.1231209017732044E-2</v>
      </c>
      <c r="FW157" s="103">
        <f t="shared" ca="1" si="851"/>
        <v>3.5563211876407451E-2</v>
      </c>
      <c r="FX157" s="103">
        <f t="shared" ca="1" si="851"/>
        <v>3.9572688291686524E-2</v>
      </c>
      <c r="FY157" s="103">
        <f t="shared" ca="1" si="851"/>
        <v>4.308931696392073E-2</v>
      </c>
      <c r="FZ157" s="103">
        <f t="shared" ca="1" si="854"/>
        <v>4.5970222384013819E-2</v>
      </c>
      <c r="GA157" s="103">
        <f t="shared" ca="1" si="854"/>
        <v>4.8109436225336588E-2</v>
      </c>
      <c r="GB157" s="103">
        <f t="shared" ca="1" si="854"/>
        <v>4.9443371329983554E-2</v>
      </c>
      <c r="GC157" s="103">
        <f t="shared" ca="1" si="854"/>
        <v>4.9952171628717561E-2</v>
      </c>
      <c r="GD157" s="103">
        <f t="shared" ca="1" si="854"/>
        <v>4.9657308288770234E-2</v>
      </c>
      <c r="GE157" s="103">
        <f t="shared" ca="1" si="854"/>
        <v>4.8616163410699957E-2</v>
      </c>
      <c r="GF157" s="103">
        <f t="shared" ca="1" si="854"/>
        <v>4.6914551360541672E-2</v>
      </c>
      <c r="GG157" s="103">
        <f t="shared" ca="1" si="854"/>
        <v>4.4658179442396799E-2</v>
      </c>
      <c r="GH157" s="103">
        <f t="shared" ca="1" si="854"/>
        <v>4.1963971805127891E-2</v>
      </c>
      <c r="GI157" s="103">
        <f t="shared" ca="1" si="854"/>
        <v>3.8952013104921572E-2</v>
      </c>
      <c r="GJ157" s="103">
        <f t="shared" ca="1" si="854"/>
        <v>3.5738653965398874E-2</v>
      </c>
      <c r="GK157" s="103">
        <f t="shared" ca="1" si="854"/>
        <v>3.2431096520984859E-2</v>
      </c>
      <c r="GL157" s="103">
        <f t="shared" ca="1" si="854"/>
        <v>2.9123574216127098E-2</v>
      </c>
      <c r="GM157" s="103">
        <f t="shared" ca="1" si="854"/>
        <v>2.5895073998246639E-2</v>
      </c>
      <c r="GN157" s="103">
        <f t="shared" ca="1" si="712"/>
        <v>2.2808429566769761E-2</v>
      </c>
      <c r="GO157" s="103">
        <f t="shared" ca="1" si="712"/>
        <v>1.9910541798735745E-2</v>
      </c>
      <c r="GP157" s="103">
        <f t="shared" ca="1" si="712"/>
        <v>1.7233451563177456E-2</v>
      </c>
      <c r="GQ157" s="103">
        <f t="shared" ca="1" si="712"/>
        <v>1.4795992328683337E-2</v>
      </c>
      <c r="GR157" s="103">
        <f t="shared" ca="1" si="712"/>
        <v>1.2605775577573584E-2</v>
      </c>
      <c r="GS157" s="103">
        <f t="shared" ca="1" si="712"/>
        <v>1.066130177339286E-2</v>
      </c>
      <c r="GT157" s="103">
        <f t="shared" ca="1" si="712"/>
        <v>8.9540355572627055E-3</v>
      </c>
      <c r="GU157" s="103">
        <f t="shared" ca="1" si="712"/>
        <v>7.4703298768011841E-3</v>
      </c>
      <c r="GV157" s="103">
        <f t="shared" ca="1" si="712"/>
        <v>6.1931256964250494E-3</v>
      </c>
      <c r="GW157" s="103">
        <f t="shared" ca="1" si="712"/>
        <v>5.1033893537160138E-3</v>
      </c>
      <c r="GX157" s="103">
        <f t="shared" ca="1" si="712"/>
        <v>4.1812774828327006E-3</v>
      </c>
      <c r="GY157" s="103">
        <f t="shared" ca="1" si="712"/>
        <v>3.4070397378240802E-3</v>
      </c>
      <c r="GZ157" s="103">
        <f t="shared" ca="1" si="712"/>
        <v>2.7616830192969117E-3</v>
      </c>
      <c r="HA157" s="103">
        <f t="shared" ca="1" si="855"/>
        <v>2.2274286230253844E-3</v>
      </c>
      <c r="HB157" s="103">
        <f t="shared" ca="1" si="855"/>
        <v>1.7879969193914653E-3</v>
      </c>
      <c r="HC157" s="103">
        <f t="shared" ca="1" si="855"/>
        <v>1.4287540462570856E-3</v>
      </c>
      <c r="HD157" s="103">
        <f t="shared" ca="1" si="855"/>
        <v>1.1367527359201766E-3</v>
      </c>
      <c r="HE157" s="103">
        <f t="shared" ca="1" si="855"/>
        <v>9.0069569898776336E-4</v>
      </c>
      <c r="HF157" s="103">
        <f t="shared" ca="1" si="855"/>
        <v>7.1084565618617635E-4</v>
      </c>
      <c r="HG157" s="103">
        <f t="shared" ca="1" si="855"/>
        <v>5.5890165594096864E-4</v>
      </c>
      <c r="HH157" s="103">
        <f t="shared" ca="1" si="855"/>
        <v>4.3785708749111135E-4</v>
      </c>
      <c r="HI157" s="103">
        <f t="shared" ca="1" si="855"/>
        <v>3.4185100675321317E-4</v>
      </c>
      <c r="HJ157" s="103">
        <f t="shared" ca="1" si="855"/>
        <v>2.6602114069362859E-4</v>
      </c>
      <c r="HK157" s="103">
        <f t="shared" ca="1" si="855"/>
        <v>2.0636425534725777E-4</v>
      </c>
      <c r="HL157" s="103">
        <f t="shared" ca="1" si="853"/>
        <v>1.5960744160836704E-4</v>
      </c>
      <c r="HM157" s="103">
        <f t="shared" ca="1" si="853"/>
        <v>1.2309223929884983E-4</v>
      </c>
      <c r="HN157" s="103">
        <f t="shared" ca="1" si="853"/>
        <v>9.4672315711252786E-5</v>
      </c>
      <c r="HO157" s="103">
        <f t="shared" ca="1" si="853"/>
        <v>7.2624566716306127E-5</v>
      </c>
      <c r="HP157" s="103">
        <f t="shared" ca="1" si="853"/>
        <v>5.5572945643622689E-5</v>
      </c>
      <c r="HQ157" s="103">
        <f t="shared" ca="1" si="853"/>
        <v>4.2423982946959697E-5</v>
      </c>
      <c r="HR157" s="103">
        <f t="shared" ca="1" si="853"/>
        <v>3.2312782335175427E-5</v>
      </c>
      <c r="HS157" s="103">
        <f t="shared" ca="1" si="853"/>
        <v>2.4558220111159379E-5</v>
      </c>
      <c r="HT157" s="103">
        <f t="shared" ca="1" si="853"/>
        <v>1.8626096608409522E-5</v>
      </c>
      <c r="HU157" s="103">
        <f t="shared" ca="1" si="853"/>
        <v>1.4099062838890395E-5</v>
      </c>
      <c r="HV157" s="103">
        <f t="shared" ca="1" si="853"/>
        <v>1.0652249934128832E-5</v>
      </c>
      <c r="HW157" s="103">
        <f t="shared" ca="1" si="853"/>
        <v>8.033647846850121E-6</v>
      </c>
      <c r="HX157" s="103">
        <f t="shared" ca="1" si="853"/>
        <v>6.0484019992479423E-6</v>
      </c>
      <c r="HY157" s="103">
        <f t="shared" ca="1" si="853"/>
        <v>1.8015376140101399E-5</v>
      </c>
      <c r="HZ157" s="104">
        <f t="shared" ca="1" si="850"/>
        <v>0.73419596916949215</v>
      </c>
      <c r="IA157" s="105">
        <f t="shared" ca="1" si="713"/>
        <v>2.3858426719128457E-3</v>
      </c>
      <c r="IB157" s="105">
        <f t="shared" ca="1" si="714"/>
        <v>1.8313880201982567E-3</v>
      </c>
      <c r="IC157" s="105">
        <f t="shared" ca="1" si="715"/>
        <v>2.8974937193403418E-3</v>
      </c>
      <c r="ID157" s="105">
        <f t="shared" ca="1" si="716"/>
        <v>4.3820310541652354E-3</v>
      </c>
      <c r="IE157" s="105">
        <f t="shared" ca="1" si="717"/>
        <v>6.3552008195966597E-3</v>
      </c>
      <c r="IF157" s="105">
        <f t="shared" ca="1" si="718"/>
        <v>8.864412540785958E-3</v>
      </c>
      <c r="IG157" s="105">
        <f t="shared" ca="1" si="719"/>
        <v>1.1923203024958392E-2</v>
      </c>
      <c r="IH157" s="105">
        <f t="shared" ca="1" si="720"/>
        <v>1.5502971456868558E-2</v>
      </c>
      <c r="II157" s="105">
        <f t="shared" ca="1" si="721"/>
        <v>1.9529194111940002E-2</v>
      </c>
      <c r="IJ157" s="105">
        <f t="shared" ca="1" si="722"/>
        <v>2.2373483880202698E-2</v>
      </c>
      <c r="IK157" s="105">
        <f t="shared" ca="1" si="723"/>
        <v>2.8408594401029188E-2</v>
      </c>
      <c r="IL157" s="105">
        <f t="shared" ca="1" si="724"/>
        <v>3.2924304781868342E-2</v>
      </c>
      <c r="IM157" s="105">
        <f t="shared" ca="1" si="725"/>
        <v>3.723794362871985E-2</v>
      </c>
      <c r="IN157" s="105">
        <f t="shared" ca="1" si="726"/>
        <v>4.1162270104866817E-2</v>
      </c>
      <c r="IO157" s="105">
        <f t="shared" ca="1" si="727"/>
        <v>4.452993133381742E-2</v>
      </c>
      <c r="IP157" s="105">
        <f t="shared" ca="1" si="728"/>
        <v>4.7205746713752481E-2</v>
      </c>
      <c r="IQ157" s="105">
        <f t="shared" ca="1" si="729"/>
        <v>4.9095233143685454E-2</v>
      </c>
      <c r="IR157" s="105">
        <f t="shared" ca="1" si="730"/>
        <v>5.0148822277208259E-2</v>
      </c>
      <c r="IS157" s="105">
        <f t="shared" ca="1" si="731"/>
        <v>5.0361823004479278E-2</v>
      </c>
      <c r="IT157" s="105">
        <f t="shared" ca="1" si="732"/>
        <v>4.9770677886965327E-2</v>
      </c>
      <c r="IU157" s="105">
        <f t="shared" ca="1" si="733"/>
        <v>4.8446397725365208E-2</v>
      </c>
      <c r="IV157" s="105">
        <f t="shared" ca="1" si="734"/>
        <v>4.6486218256697909E-2</v>
      </c>
      <c r="IW157" s="105">
        <f t="shared" ca="1" si="735"/>
        <v>4.4004522759420794E-2</v>
      </c>
      <c r="IX157" s="105">
        <f t="shared" ca="1" si="736"/>
        <v>4.1123950190516373E-2</v>
      </c>
      <c r="IY157" s="105">
        <f t="shared" ca="1" si="737"/>
        <v>3.7967405617144102E-2</v>
      </c>
      <c r="IZ157" s="105">
        <f t="shared" ca="1" si="738"/>
        <v>3.4651452859224573E-2</v>
      </c>
      <c r="JA157" s="105">
        <f t="shared" ca="1" si="739"/>
        <v>3.1281335945925567E-2</v>
      </c>
      <c r="JB157" s="105">
        <f t="shared" ca="1" si="740"/>
        <v>2.7947673034396225E-2</v>
      </c>
      <c r="JC157" s="105">
        <f t="shared" ca="1" si="741"/>
        <v>2.4724709264006235E-2</v>
      </c>
      <c r="JD157" s="105">
        <f t="shared" ca="1" si="742"/>
        <v>2.1669908903653761E-2</v>
      </c>
      <c r="JE157" s="105">
        <f t="shared" ca="1" si="743"/>
        <v>1.8824609608455684E-2</v>
      </c>
      <c r="JF157" s="105">
        <f t="shared" ca="1" si="744"/>
        <v>1.6215445118357444E-2</v>
      </c>
      <c r="JG157" s="105">
        <f t="shared" ca="1" si="745"/>
        <v>1.3856257300986694E-2</v>
      </c>
      <c r="JH157" s="105">
        <f t="shared" ca="1" si="746"/>
        <v>1.1750253614102377E-2</v>
      </c>
      <c r="JI157" s="105">
        <f t="shared" ca="1" si="747"/>
        <v>9.8922123555592757E-3</v>
      </c>
      <c r="JJ157" s="105">
        <f t="shared" ca="1" si="748"/>
        <v>8.2705877711533697E-3</v>
      </c>
      <c r="JK157" s="105">
        <f t="shared" ca="1" si="749"/>
        <v>6.869414571984647E-3</v>
      </c>
      <c r="JL157" s="105">
        <f t="shared" ca="1" si="750"/>
        <v>5.6699530625983928E-3</v>
      </c>
      <c r="JM157" s="105">
        <f t="shared" ca="1" si="751"/>
        <v>4.6520500274363219E-3</v>
      </c>
      <c r="JN157" s="105">
        <f t="shared" ca="1" si="752"/>
        <v>3.7952162452050764E-3</v>
      </c>
      <c r="JO157" s="105">
        <f t="shared" ca="1" si="753"/>
        <v>3.0794394229362652E-3</v>
      </c>
      <c r="JP157" s="105">
        <f t="shared" ca="1" si="754"/>
        <v>2.4857624652847073E-3</v>
      </c>
      <c r="JQ157" s="105">
        <f t="shared" ca="1" si="755"/>
        <v>1.9966625996936699E-3</v>
      </c>
      <c r="JR157" s="105">
        <f t="shared" ca="1" si="756"/>
        <v>1.5962683006605378E-3</v>
      </c>
      <c r="JS157" s="105">
        <f t="shared" ca="1" si="757"/>
        <v>1.2704494422740222E-3</v>
      </c>
      <c r="JT157" s="105">
        <f t="shared" ca="1" si="758"/>
        <v>1.006812728142168E-3</v>
      </c>
      <c r="JU157" s="105">
        <f t="shared" ca="1" si="759"/>
        <v>7.9463006164850656E-4</v>
      </c>
      <c r="JV157" s="105">
        <f t="shared" ca="1" si="760"/>
        <v>6.2472277383129817E-4</v>
      </c>
      <c r="JW157" s="105">
        <f t="shared" ca="1" si="761"/>
        <v>4.8931997399707797E-4</v>
      </c>
      <c r="JX157" s="105">
        <f t="shared" ca="1" si="762"/>
        <v>3.8190501886428674E-4</v>
      </c>
      <c r="JY157" s="105">
        <f t="shared" ca="1" si="763"/>
        <v>2.9706036980560712E-4</v>
      </c>
      <c r="JZ157" s="105">
        <f t="shared" ca="1" si="764"/>
        <v>2.3031798889706445E-4</v>
      </c>
      <c r="KA157" s="105">
        <f t="shared" ca="1" si="765"/>
        <v>1.7801991067190409E-4</v>
      </c>
      <c r="KB157" s="105">
        <f t="shared" ca="1" si="766"/>
        <v>1.371916730838711E-4</v>
      </c>
      <c r="KC157" s="105">
        <f t="shared" ca="1" si="767"/>
        <v>1.0542983004538648E-4</v>
      </c>
      <c r="KD157" s="105">
        <f t="shared" ca="1" si="768"/>
        <v>8.0803721018962721E-5</v>
      </c>
      <c r="KE157" s="105">
        <f t="shared" ca="1" si="769"/>
        <v>6.1770962132052523E-5</v>
      </c>
      <c r="KF157" s="105">
        <f t="shared" ca="1" si="770"/>
        <v>4.7105675225697868E-5</v>
      </c>
      <c r="KG157" s="105">
        <f t="shared" ca="1" si="771"/>
        <v>3.5838221979273313E-5</v>
      </c>
      <c r="KH157" s="105">
        <f t="shared" ca="1" si="772"/>
        <v>2.720510565594361E-5</v>
      </c>
      <c r="KI157" s="105">
        <f t="shared" ca="1" si="773"/>
        <v>2.0607699167842665E-5</v>
      </c>
      <c r="KJ157" s="105">
        <f t="shared" ca="1" si="774"/>
        <v>1.5578520512940996E-5</v>
      </c>
      <c r="KK157" s="105">
        <f t="shared" ca="1" si="775"/>
        <v>1.1753878986427719E-5</v>
      </c>
      <c r="KL157" s="105">
        <f t="shared" ca="1" si="776"/>
        <v>8.8518386450880745E-6</v>
      </c>
      <c r="KM157" s="105">
        <f t="shared" ca="1" si="777"/>
        <v>6.6545756990801927E-6</v>
      </c>
      <c r="KN157" s="105">
        <f t="shared" ca="1" si="778"/>
        <v>4.9943346992410516E-6</v>
      </c>
      <c r="KO157" s="105">
        <f t="shared" ca="1" si="779"/>
        <v>1.4700097889540064E-5</v>
      </c>
      <c r="KP157" s="102"/>
      <c r="KQ157" s="106">
        <f t="shared" ca="1" si="780"/>
        <v>0.71969173444972934</v>
      </c>
      <c r="KR157" s="107">
        <f t="shared" ca="1" si="781"/>
        <v>0.25508093687449412</v>
      </c>
    </row>
    <row r="158" spans="1:304" s="63" customFormat="1" ht="15.5" x14ac:dyDescent="0.35">
      <c r="A158" s="62"/>
      <c r="B158" s="67" t="s">
        <v>260</v>
      </c>
      <c r="C158" s="95">
        <f t="shared" si="782"/>
        <v>790349</v>
      </c>
      <c r="D158" s="75">
        <f ca="1">'Stochastic inputs'!H179</f>
        <v>27.213704</v>
      </c>
      <c r="E158" s="75">
        <v>4.1038610000000002</v>
      </c>
      <c r="F158" s="96">
        <v>27.023208071999999</v>
      </c>
      <c r="G158" s="96">
        <v>4.0751339729999998</v>
      </c>
      <c r="H158" s="97">
        <f t="shared" ca="1" si="636"/>
        <v>3.2924775203771994</v>
      </c>
      <c r="I158" s="97">
        <f t="shared" ca="1" si="637"/>
        <v>0.14995432356356658</v>
      </c>
      <c r="J158" s="98">
        <f t="shared" si="638"/>
        <v>3.285452905440235</v>
      </c>
      <c r="K158" s="98">
        <f t="shared" si="639"/>
        <v>0.14995432356356658</v>
      </c>
      <c r="L158" s="98"/>
      <c r="M158" s="99">
        <v>1058123</v>
      </c>
      <c r="N158" s="98"/>
      <c r="O158" s="97">
        <f t="shared" ca="1" si="640"/>
        <v>3.2924775203771994</v>
      </c>
      <c r="P158" s="97">
        <f t="shared" ca="1" si="640"/>
        <v>0.14995432356356658</v>
      </c>
      <c r="Q158" s="99">
        <v>790349</v>
      </c>
      <c r="R158" s="100">
        <v>820479</v>
      </c>
      <c r="S158" s="99">
        <v>850667</v>
      </c>
      <c r="T158" s="100">
        <v>881117</v>
      </c>
      <c r="U158" s="99">
        <v>911629</v>
      </c>
      <c r="V158" s="100">
        <v>941788</v>
      </c>
      <c r="W158" s="99">
        <v>971594</v>
      </c>
      <c r="X158" s="100">
        <v>1000566</v>
      </c>
      <c r="Y158" s="99">
        <v>1029279</v>
      </c>
      <c r="Z158" s="100">
        <v>1058123</v>
      </c>
      <c r="AA158" s="98"/>
      <c r="AB158" s="98">
        <f t="shared" si="641"/>
        <v>3.285452905440235</v>
      </c>
      <c r="AC158" s="98">
        <f t="shared" si="641"/>
        <v>0.14995432356356658</v>
      </c>
      <c r="AD158" s="101">
        <f t="shared" ca="1" si="642"/>
        <v>1625.2391732264264</v>
      </c>
      <c r="AE158" s="101">
        <f t="shared" ca="1" si="643"/>
        <v>1270.9226535911973</v>
      </c>
      <c r="AF158" s="101">
        <f t="shared" ca="1" si="644"/>
        <v>2028.20440849478</v>
      </c>
      <c r="AG158" s="101">
        <f t="shared" ca="1" si="645"/>
        <v>3093.2514372184428</v>
      </c>
      <c r="AH158" s="101">
        <f t="shared" ca="1" si="646"/>
        <v>4522.9815780585586</v>
      </c>
      <c r="AI158" s="101">
        <f t="shared" ca="1" si="647"/>
        <v>6359.3280661572844</v>
      </c>
      <c r="AJ158" s="101">
        <f t="shared" ca="1" si="648"/>
        <v>8620.5366981575371</v>
      </c>
      <c r="AK158" s="101">
        <f t="shared" ca="1" si="649"/>
        <v>11294.18415970661</v>
      </c>
      <c r="AL158" s="101">
        <f t="shared" ca="1" si="650"/>
        <v>14333.26250008657</v>
      </c>
      <c r="AM158" s="101">
        <f t="shared" ca="1" si="651"/>
        <v>17656.20713952458</v>
      </c>
      <c r="AN158" s="101">
        <f t="shared" ca="1" si="652"/>
        <v>21151.095197612853</v>
      </c>
      <c r="AO158" s="101">
        <f t="shared" ca="1" si="653"/>
        <v>24683.554815955507</v>
      </c>
      <c r="AP158" s="101">
        <f t="shared" ca="1" si="654"/>
        <v>28107.348943306759</v>
      </c>
      <c r="AQ158" s="101">
        <f t="shared" ca="1" si="655"/>
        <v>31276.234618646158</v>
      </c>
      <c r="AR158" s="101">
        <f t="shared" ca="1" si="656"/>
        <v>34055.598573117793</v>
      </c>
      <c r="AS158" s="101">
        <f t="shared" ca="1" si="657"/>
        <v>36332.519290982942</v>
      </c>
      <c r="AT158" s="101">
        <f t="shared" ca="1" si="658"/>
        <v>38023.244811258548</v>
      </c>
      <c r="AU158" s="101">
        <f t="shared" ca="1" si="659"/>
        <v>39077.519087281173</v>
      </c>
      <c r="AV158" s="101">
        <f t="shared" ca="1" si="660"/>
        <v>39479.648894585298</v>
      </c>
      <c r="AW158" s="101">
        <f t="shared" ca="1" si="661"/>
        <v>39246.603948721269</v>
      </c>
      <c r="AX158" s="101">
        <f t="shared" ca="1" si="662"/>
        <v>38423.736135483305</v>
      </c>
      <c r="AY158" s="101">
        <f t="shared" ca="1" si="663"/>
        <v>37078.868753252755</v>
      </c>
      <c r="AZ158" s="101">
        <f t="shared" ca="1" si="664"/>
        <v>35295.54746411887</v>
      </c>
      <c r="BA158" s="101">
        <f t="shared" ca="1" si="665"/>
        <v>33166.18315221103</v>
      </c>
      <c r="BB158" s="101">
        <f t="shared" ca="1" si="666"/>
        <v>30785.684605461665</v>
      </c>
      <c r="BC158" s="101">
        <f t="shared" ca="1" si="667"/>
        <v>28246.009422899042</v>
      </c>
      <c r="BD158" s="101">
        <f t="shared" ca="1" si="668"/>
        <v>25631.884704263863</v>
      </c>
      <c r="BE158" s="101">
        <f t="shared" ca="1" si="669"/>
        <v>23017.78775814184</v>
      </c>
      <c r="BF158" s="101">
        <f t="shared" ca="1" si="670"/>
        <v>20466.145839440236</v>
      </c>
      <c r="BG158" s="101">
        <f t="shared" ca="1" si="671"/>
        <v>18026.619499666915</v>
      </c>
      <c r="BH158" s="101">
        <f t="shared" ca="1" si="672"/>
        <v>15736.276800088999</v>
      </c>
      <c r="BI158" s="101">
        <f t="shared" ca="1" si="673"/>
        <v>13620.441209505741</v>
      </c>
      <c r="BJ158" s="101">
        <f t="shared" ca="1" si="674"/>
        <v>11693.997740982548</v>
      </c>
      <c r="BK158" s="101">
        <f t="shared" ca="1" si="675"/>
        <v>9962.9621219597066</v>
      </c>
      <c r="BL158" s="101">
        <f t="shared" ca="1" si="676"/>
        <v>8426.1491952992747</v>
      </c>
      <c r="BM158" s="101">
        <f t="shared" ca="1" si="677"/>
        <v>7076.8130486470236</v>
      </c>
      <c r="BN158" s="101">
        <f t="shared" ca="1" si="678"/>
        <v>5904.1677477999401</v>
      </c>
      <c r="BO158" s="101">
        <f t="shared" ca="1" si="679"/>
        <v>4894.7307010438417</v>
      </c>
      <c r="BP158" s="101">
        <f t="shared" ca="1" si="680"/>
        <v>4033.4586723200987</v>
      </c>
      <c r="BQ158" s="101">
        <f t="shared" ca="1" si="681"/>
        <v>3304.6684772793428</v>
      </c>
      <c r="BR158" s="101">
        <f t="shared" ca="1" si="682"/>
        <v>2692.7504497495238</v>
      </c>
      <c r="BS158" s="101">
        <f t="shared" ca="1" si="683"/>
        <v>2182.693412618295</v>
      </c>
      <c r="BT158" s="101">
        <f t="shared" ca="1" si="684"/>
        <v>1760.4459847794899</v>
      </c>
      <c r="BU158" s="101">
        <f t="shared" ca="1" si="685"/>
        <v>1413.1415772441255</v>
      </c>
      <c r="BV158" s="101">
        <f t="shared" ca="1" si="686"/>
        <v>1129.2143317052414</v>
      </c>
      <c r="BW158" s="101">
        <f t="shared" ca="1" si="687"/>
        <v>898.43138808177582</v>
      </c>
      <c r="BX158" s="101">
        <f t="shared" ca="1" si="688"/>
        <v>711.86394499927985</v>
      </c>
      <c r="BY158" s="101">
        <f t="shared" ca="1" si="689"/>
        <v>561.81615352108838</v>
      </c>
      <c r="BZ158" s="101">
        <f t="shared" ca="1" si="690"/>
        <v>441.72736487128873</v>
      </c>
      <c r="CA158" s="101">
        <f t="shared" ca="1" si="691"/>
        <v>346.0599112415124</v>
      </c>
      <c r="CB158" s="101">
        <f t="shared" ca="1" si="692"/>
        <v>270.18160133639532</v>
      </c>
      <c r="CC158" s="101">
        <f t="shared" ca="1" si="693"/>
        <v>210.24954252606867</v>
      </c>
      <c r="CD158" s="101">
        <f t="shared" ca="1" si="694"/>
        <v>163.09978284944984</v>
      </c>
      <c r="CE158" s="101">
        <f t="shared" ca="1" si="695"/>
        <v>126.14558186773128</v>
      </c>
      <c r="CF158" s="101">
        <f t="shared" ca="1" si="696"/>
        <v>97.285828237606665</v>
      </c>
      <c r="CG158" s="101">
        <f t="shared" ca="1" si="697"/>
        <v>74.824170050072922</v>
      </c>
      <c r="CH158" s="101">
        <f t="shared" ca="1" si="698"/>
        <v>57.39875367966583</v>
      </c>
      <c r="CI158" s="101">
        <f t="shared" ca="1" si="699"/>
        <v>43.922022016491553</v>
      </c>
      <c r="CJ158" s="101">
        <f t="shared" ca="1" si="700"/>
        <v>33.529752498146657</v>
      </c>
      <c r="CK158" s="101">
        <f t="shared" ca="1" si="701"/>
        <v>25.538375205823563</v>
      </c>
      <c r="CL158" s="101">
        <f t="shared" ca="1" si="702"/>
        <v>19.409564706634704</v>
      </c>
      <c r="CM158" s="101">
        <f t="shared" ca="1" si="703"/>
        <v>14.721116828359861</v>
      </c>
      <c r="CN158" s="101">
        <f t="shared" ca="1" si="704"/>
        <v>11.143180215654187</v>
      </c>
      <c r="CO158" s="101">
        <f t="shared" ca="1" si="705"/>
        <v>8.4189950831887881</v>
      </c>
      <c r="CP158" s="101">
        <f t="shared" ca="1" si="706"/>
        <v>6.3493855421101477</v>
      </c>
      <c r="CQ158" s="101">
        <f t="shared" ca="1" si="707"/>
        <v>4.7803484717036131</v>
      </c>
      <c r="CR158" s="101">
        <f t="shared" ca="1" si="708"/>
        <v>14.238434516953003</v>
      </c>
      <c r="CS158" s="102">
        <f t="shared" ca="1" si="709"/>
        <v>790349.00000000023</v>
      </c>
      <c r="CT158" s="74">
        <f t="shared" si="783"/>
        <v>1882.8061218880835</v>
      </c>
      <c r="CU158" s="74">
        <f t="shared" si="784"/>
        <v>1445.2539627087926</v>
      </c>
      <c r="CV158" s="74">
        <f t="shared" si="785"/>
        <v>2286.5794870423683</v>
      </c>
      <c r="CW158" s="74">
        <f t="shared" si="786"/>
        <v>3458.1135597139601</v>
      </c>
      <c r="CX158" s="74">
        <f t="shared" si="787"/>
        <v>5015.2556787708654</v>
      </c>
      <c r="CY158" s="74">
        <f t="shared" si="788"/>
        <v>6995.4194361659829</v>
      </c>
      <c r="CZ158" s="74">
        <f t="shared" si="789"/>
        <v>9409.2875075906231</v>
      </c>
      <c r="DA158" s="74">
        <f t="shared" si="790"/>
        <v>12234.289339391366</v>
      </c>
      <c r="DB158" s="74">
        <f t="shared" si="791"/>
        <v>15411.613960287375</v>
      </c>
      <c r="DC158" s="74">
        <f t="shared" ca="1" si="710"/>
        <v>17656.20713952458</v>
      </c>
      <c r="DD158" s="74">
        <f t="shared" si="792"/>
        <v>22418.861093472464</v>
      </c>
      <c r="DE158" s="74">
        <f t="shared" si="793"/>
        <v>25982.468723518286</v>
      </c>
      <c r="DF158" s="74">
        <f t="shared" si="794"/>
        <v>29386.610046028323</v>
      </c>
      <c r="DG158" s="74">
        <f t="shared" si="795"/>
        <v>32483.522512453896</v>
      </c>
      <c r="DH158" s="74">
        <f t="shared" si="796"/>
        <v>35141.138311248258</v>
      </c>
      <c r="DI158" s="74">
        <f t="shared" si="797"/>
        <v>37252.778629234861</v>
      </c>
      <c r="DJ158" s="74">
        <f t="shared" si="798"/>
        <v>38743.881399498416</v>
      </c>
      <c r="DK158" s="74">
        <f t="shared" si="799"/>
        <v>39575.329379662617</v>
      </c>
      <c r="DL158" s="74">
        <f t="shared" si="800"/>
        <v>39743.420544261899</v>
      </c>
      <c r="DM158" s="74">
        <f t="shared" si="801"/>
        <v>39276.913821382659</v>
      </c>
      <c r="DN158" s="74">
        <f t="shared" si="802"/>
        <v>38231.8479313688</v>
      </c>
      <c r="DO158" s="74">
        <f t="shared" si="803"/>
        <v>36684.957205063205</v>
      </c>
      <c r="DP158" s="74">
        <f t="shared" si="804"/>
        <v>34726.508087716662</v>
      </c>
      <c r="DQ158" s="74">
        <f t="shared" si="805"/>
        <v>32453.282056878761</v>
      </c>
      <c r="DR158" s="74">
        <f t="shared" si="806"/>
        <v>29962.270592995021</v>
      </c>
      <c r="DS158" s="74">
        <f t="shared" si="807"/>
        <v>27345.460932407881</v>
      </c>
      <c r="DT158" s="74">
        <f t="shared" si="808"/>
        <v>24685.90721139466</v>
      </c>
      <c r="DU158" s="74">
        <f t="shared" si="809"/>
        <v>22055.12144667095</v>
      </c>
      <c r="DV158" s="74">
        <f t="shared" si="810"/>
        <v>19511.694761855812</v>
      </c>
      <c r="DW158" s="74">
        <f t="shared" si="811"/>
        <v>17100.975527378283</v>
      </c>
      <c r="DX158" s="74">
        <f t="shared" si="812"/>
        <v>14855.585672183974</v>
      </c>
      <c r="DY158" s="74">
        <f t="shared" si="813"/>
        <v>12796.543417301618</v>
      </c>
      <c r="DZ158" s="74">
        <f t="shared" si="814"/>
        <v>10934.77217918886</v>
      </c>
      <c r="EA158" s="74">
        <f t="shared" si="815"/>
        <v>9272.8031478421381</v>
      </c>
      <c r="EB158" s="74">
        <f t="shared" si="816"/>
        <v>7806.5155767925307</v>
      </c>
      <c r="EC158" s="74">
        <f t="shared" si="817"/>
        <v>6526.7980451768544</v>
      </c>
      <c r="ED158" s="74">
        <f t="shared" si="818"/>
        <v>5421.0514222843813</v>
      </c>
      <c r="EE158" s="74">
        <f t="shared" si="819"/>
        <v>4474.4871331014201</v>
      </c>
      <c r="EF158" s="74">
        <f t="shared" si="820"/>
        <v>3671.2011123366706</v>
      </c>
      <c r="EG158" s="74">
        <f t="shared" si="821"/>
        <v>2995.0241331848606</v>
      </c>
      <c r="EH158" s="74">
        <f t="shared" si="822"/>
        <v>2430.163340501987</v>
      </c>
      <c r="EI158" s="74">
        <f t="shared" si="823"/>
        <v>1961.6585964762342</v>
      </c>
      <c r="EJ158" s="74">
        <f t="shared" si="824"/>
        <v>1575.6816701724013</v>
      </c>
      <c r="EK158" s="74">
        <f t="shared" si="825"/>
        <v>1259.7074249870475</v>
      </c>
      <c r="EL158" s="74">
        <f t="shared" si="826"/>
        <v>1002.5849632176457</v>
      </c>
      <c r="EM158" s="74">
        <f t="shared" si="827"/>
        <v>794.53401955506786</v>
      </c>
      <c r="EN158" s="74">
        <f t="shared" si="828"/>
        <v>627.08843391948801</v>
      </c>
      <c r="EO158" s="74">
        <f t="shared" si="829"/>
        <v>493.0047889995322</v>
      </c>
      <c r="EP158" s="74">
        <f t="shared" si="830"/>
        <v>386.15062654788113</v>
      </c>
      <c r="EQ158" s="74">
        <f t="shared" si="831"/>
        <v>301.38328732336879</v>
      </c>
      <c r="ER158" s="74">
        <f t="shared" si="832"/>
        <v>234.42747898875976</v>
      </c>
      <c r="ES158" s="74">
        <f t="shared" si="833"/>
        <v>181.7572150005478</v>
      </c>
      <c r="ET158" s="74">
        <f t="shared" si="834"/>
        <v>140.48578373455913</v>
      </c>
      <c r="EU158" s="74">
        <f t="shared" si="835"/>
        <v>108.2658655557054</v>
      </c>
      <c r="EV158" s="74">
        <f t="shared" si="836"/>
        <v>83.200762471032348</v>
      </c>
      <c r="EW158" s="74">
        <f t="shared" si="837"/>
        <v>63.76687884614941</v>
      </c>
      <c r="EX158" s="74">
        <f t="shared" si="838"/>
        <v>48.747030567568778</v>
      </c>
      <c r="EY158" s="74">
        <f t="shared" si="839"/>
        <v>37.173806443619362</v>
      </c>
      <c r="EZ158" s="74">
        <f t="shared" si="840"/>
        <v>28.282008924779912</v>
      </c>
      <c r="FA158" s="74">
        <f t="shared" si="841"/>
        <v>21.46911868021693</v>
      </c>
      <c r="FB158" s="74">
        <f t="shared" si="842"/>
        <v>16.262724532516661</v>
      </c>
      <c r="FC158" s="74">
        <f t="shared" si="843"/>
        <v>12.293909458920037</v>
      </c>
      <c r="FD158" s="74">
        <f t="shared" si="844"/>
        <v>9.2756641383377101</v>
      </c>
      <c r="FE158" s="74">
        <f t="shared" si="845"/>
        <v>6.9854966495234851</v>
      </c>
      <c r="FF158" s="74">
        <f t="shared" si="846"/>
        <v>5.2515096708998552</v>
      </c>
      <c r="FG158" s="74">
        <f t="shared" si="847"/>
        <v>3.9413176975957094</v>
      </c>
      <c r="FH158" s="74">
        <f t="shared" si="848"/>
        <v>11.600695479467548</v>
      </c>
      <c r="FI158" s="102">
        <f t="shared" ca="1" si="711"/>
        <v>789157.70266550989</v>
      </c>
      <c r="FJ158" s="62"/>
      <c r="FK158" s="103">
        <f t="shared" ca="1" si="852"/>
        <v>2.0563563352726782E-3</v>
      </c>
      <c r="FL158" s="103">
        <f t="shared" ca="1" si="852"/>
        <v>1.6080524598515301E-3</v>
      </c>
      <c r="FM158" s="103">
        <f t="shared" ca="1" si="852"/>
        <v>2.5662136707894604E-3</v>
      </c>
      <c r="FN158" s="103">
        <f t="shared" ca="1" si="852"/>
        <v>3.9137791497407372E-3</v>
      </c>
      <c r="FO158" s="103">
        <f t="shared" ca="1" si="852"/>
        <v>5.7227649785835839E-3</v>
      </c>
      <c r="FP158" s="103">
        <f t="shared" ca="1" si="852"/>
        <v>8.0462277628709378E-3</v>
      </c>
      <c r="FQ158" s="103">
        <f t="shared" ca="1" si="852"/>
        <v>1.0907253249080514E-2</v>
      </c>
      <c r="FR158" s="103">
        <f t="shared" ca="1" si="852"/>
        <v>1.4290122666956758E-2</v>
      </c>
      <c r="FS158" s="103">
        <f t="shared" ca="1" si="851"/>
        <v>1.8135358556898996E-2</v>
      </c>
      <c r="FT158" s="103">
        <f t="shared" ca="1" si="851"/>
        <v>2.2339760206598065E-2</v>
      </c>
      <c r="FU158" s="103">
        <f t="shared" ca="1" si="851"/>
        <v>2.6761715644117785E-2</v>
      </c>
      <c r="FV158" s="103">
        <f t="shared" ca="1" si="851"/>
        <v>3.1231209017732041E-2</v>
      </c>
      <c r="FW158" s="103">
        <f t="shared" ca="1" si="851"/>
        <v>3.5563211876407451E-2</v>
      </c>
      <c r="FX158" s="103">
        <f t="shared" ca="1" si="851"/>
        <v>3.9572688291686517E-2</v>
      </c>
      <c r="FY158" s="103">
        <f t="shared" ca="1" si="851"/>
        <v>4.308931696392073E-2</v>
      </c>
      <c r="FZ158" s="103">
        <f t="shared" ca="1" si="854"/>
        <v>4.5970222384013812E-2</v>
      </c>
      <c r="GA158" s="103">
        <f t="shared" ca="1" si="854"/>
        <v>4.8109436225336574E-2</v>
      </c>
      <c r="GB158" s="103">
        <f t="shared" ca="1" si="854"/>
        <v>4.944337132998354E-2</v>
      </c>
      <c r="GC158" s="103">
        <f t="shared" ca="1" si="854"/>
        <v>4.9952171628717547E-2</v>
      </c>
      <c r="GD158" s="103">
        <f t="shared" ca="1" si="854"/>
        <v>4.9657308288770227E-2</v>
      </c>
      <c r="GE158" s="103">
        <f t="shared" ca="1" si="854"/>
        <v>4.861616341069995E-2</v>
      </c>
      <c r="GF158" s="103">
        <f t="shared" ca="1" si="854"/>
        <v>4.6914551360541665E-2</v>
      </c>
      <c r="GG158" s="103">
        <f t="shared" ca="1" si="854"/>
        <v>4.4658179442396792E-2</v>
      </c>
      <c r="GH158" s="103">
        <f t="shared" ca="1" si="854"/>
        <v>4.1963971805127884E-2</v>
      </c>
      <c r="GI158" s="103">
        <f t="shared" ca="1" si="854"/>
        <v>3.8952013104921565E-2</v>
      </c>
      <c r="GJ158" s="103">
        <f t="shared" ca="1" si="854"/>
        <v>3.5738653965398874E-2</v>
      </c>
      <c r="GK158" s="103">
        <f t="shared" ca="1" si="854"/>
        <v>3.2431096520984852E-2</v>
      </c>
      <c r="GL158" s="103">
        <f t="shared" ca="1" si="854"/>
        <v>2.9123574216127095E-2</v>
      </c>
      <c r="GM158" s="103">
        <f t="shared" ca="1" si="854"/>
        <v>2.5895073998246636E-2</v>
      </c>
      <c r="GN158" s="103">
        <f t="shared" ca="1" si="712"/>
        <v>2.2808429566769754E-2</v>
      </c>
      <c r="GO158" s="103">
        <f t="shared" ca="1" si="712"/>
        <v>1.9910541798735741E-2</v>
      </c>
      <c r="GP158" s="103">
        <f t="shared" ca="1" si="712"/>
        <v>1.7233451563177453E-2</v>
      </c>
      <c r="GQ158" s="103">
        <f t="shared" ca="1" si="712"/>
        <v>1.4795992328683335E-2</v>
      </c>
      <c r="GR158" s="103">
        <f t="shared" ca="1" si="712"/>
        <v>1.2605775577573582E-2</v>
      </c>
      <c r="GS158" s="103">
        <f t="shared" ca="1" si="712"/>
        <v>1.0661301773392858E-2</v>
      </c>
      <c r="GT158" s="103">
        <f t="shared" ca="1" si="712"/>
        <v>8.9540355572627055E-3</v>
      </c>
      <c r="GU158" s="103">
        <f t="shared" ca="1" si="712"/>
        <v>7.4703298768011833E-3</v>
      </c>
      <c r="GV158" s="103">
        <f t="shared" ca="1" si="712"/>
        <v>6.1931256964250477E-3</v>
      </c>
      <c r="GW158" s="103">
        <f t="shared" ca="1" si="712"/>
        <v>5.1033893537160138E-3</v>
      </c>
      <c r="GX158" s="103">
        <f t="shared" ca="1" si="712"/>
        <v>4.1812774828327006E-3</v>
      </c>
      <c r="GY158" s="103">
        <f t="shared" ca="1" si="712"/>
        <v>3.4070397378240789E-3</v>
      </c>
      <c r="GZ158" s="103">
        <f t="shared" ca="1" si="712"/>
        <v>2.7616830192969113E-3</v>
      </c>
      <c r="HA158" s="103">
        <f t="shared" ca="1" si="855"/>
        <v>2.2274286230253844E-3</v>
      </c>
      <c r="HB158" s="103">
        <f t="shared" ca="1" si="855"/>
        <v>1.7879969193914651E-3</v>
      </c>
      <c r="HC158" s="103">
        <f t="shared" ca="1" si="855"/>
        <v>1.4287540462570854E-3</v>
      </c>
      <c r="HD158" s="103">
        <f t="shared" ca="1" si="855"/>
        <v>1.1367527359201766E-3</v>
      </c>
      <c r="HE158" s="103">
        <f t="shared" ca="1" si="855"/>
        <v>9.0069569898776315E-4</v>
      </c>
      <c r="HF158" s="103">
        <f t="shared" ca="1" si="855"/>
        <v>7.1084565618617624E-4</v>
      </c>
      <c r="HG158" s="103">
        <f t="shared" ca="1" si="855"/>
        <v>5.5890165594096864E-4</v>
      </c>
      <c r="HH158" s="103">
        <f t="shared" ca="1" si="855"/>
        <v>4.3785708749111124E-4</v>
      </c>
      <c r="HI158" s="103">
        <f t="shared" ca="1" si="855"/>
        <v>3.4185100675321312E-4</v>
      </c>
      <c r="HJ158" s="103">
        <f t="shared" ca="1" si="855"/>
        <v>2.6602114069362853E-4</v>
      </c>
      <c r="HK158" s="103">
        <f t="shared" ca="1" si="855"/>
        <v>2.0636425534725772E-4</v>
      </c>
      <c r="HL158" s="103">
        <f t="shared" ca="1" si="853"/>
        <v>1.5960744160836699E-4</v>
      </c>
      <c r="HM158" s="103">
        <f t="shared" ca="1" si="853"/>
        <v>1.230922392988498E-4</v>
      </c>
      <c r="HN158" s="103">
        <f t="shared" ca="1" si="853"/>
        <v>9.4672315711252745E-5</v>
      </c>
      <c r="HO158" s="103">
        <f t="shared" ca="1" si="853"/>
        <v>7.26245667163061E-5</v>
      </c>
      <c r="HP158" s="103">
        <f t="shared" ca="1" si="853"/>
        <v>5.5572945643622675E-5</v>
      </c>
      <c r="HQ158" s="103">
        <f t="shared" ca="1" si="853"/>
        <v>4.2423982946959691E-5</v>
      </c>
      <c r="HR158" s="103">
        <f t="shared" ca="1" si="853"/>
        <v>3.2312782335175414E-5</v>
      </c>
      <c r="HS158" s="103">
        <f t="shared" ca="1" si="853"/>
        <v>2.4558220111159372E-5</v>
      </c>
      <c r="HT158" s="103">
        <f t="shared" ca="1" si="853"/>
        <v>1.8626096608409522E-5</v>
      </c>
      <c r="HU158" s="103">
        <f t="shared" ca="1" si="853"/>
        <v>1.4099062838890394E-5</v>
      </c>
      <c r="HV158" s="103">
        <f t="shared" ca="1" si="853"/>
        <v>1.0652249934128829E-5</v>
      </c>
      <c r="HW158" s="103">
        <f t="shared" ca="1" si="853"/>
        <v>8.033647846850121E-6</v>
      </c>
      <c r="HX158" s="103">
        <f t="shared" ca="1" si="853"/>
        <v>6.0484019992479423E-6</v>
      </c>
      <c r="HY158" s="103">
        <f t="shared" ca="1" si="853"/>
        <v>1.8015376140101396E-5</v>
      </c>
      <c r="HZ158" s="104">
        <f t="shared" ca="1" si="850"/>
        <v>0.73419596916949204</v>
      </c>
      <c r="IA158" s="105">
        <f t="shared" ca="1" si="713"/>
        <v>2.3858426719128461E-3</v>
      </c>
      <c r="IB158" s="105">
        <f t="shared" ca="1" si="714"/>
        <v>1.8313880201982567E-3</v>
      </c>
      <c r="IC158" s="105">
        <f t="shared" ca="1" si="715"/>
        <v>2.8974937193403426E-3</v>
      </c>
      <c r="ID158" s="105">
        <f t="shared" ca="1" si="716"/>
        <v>4.3820310541652354E-3</v>
      </c>
      <c r="IE158" s="105">
        <f t="shared" ca="1" si="717"/>
        <v>6.3552008195966597E-3</v>
      </c>
      <c r="IF158" s="105">
        <f t="shared" ca="1" si="718"/>
        <v>8.8644125407859597E-3</v>
      </c>
      <c r="IG158" s="105">
        <f t="shared" ca="1" si="719"/>
        <v>1.1923203024958393E-2</v>
      </c>
      <c r="IH158" s="105">
        <f t="shared" ca="1" si="720"/>
        <v>1.5502971456868559E-2</v>
      </c>
      <c r="II158" s="105">
        <f t="shared" ca="1" si="721"/>
        <v>1.9529194111940002E-2</v>
      </c>
      <c r="IJ158" s="105">
        <f t="shared" ca="1" si="722"/>
        <v>2.2373483880202698E-2</v>
      </c>
      <c r="IK158" s="105">
        <f t="shared" ca="1" si="723"/>
        <v>2.8408594401029191E-2</v>
      </c>
      <c r="IL158" s="105">
        <f t="shared" ca="1" si="724"/>
        <v>3.2924304781868349E-2</v>
      </c>
      <c r="IM158" s="105">
        <f t="shared" ca="1" si="725"/>
        <v>3.7237943628719856E-2</v>
      </c>
      <c r="IN158" s="105">
        <f t="shared" ca="1" si="726"/>
        <v>4.1162270104866817E-2</v>
      </c>
      <c r="IO158" s="105">
        <f t="shared" ca="1" si="727"/>
        <v>4.452993133381742E-2</v>
      </c>
      <c r="IP158" s="105">
        <f t="shared" ca="1" si="728"/>
        <v>4.7205746713752494E-2</v>
      </c>
      <c r="IQ158" s="105">
        <f t="shared" ca="1" si="729"/>
        <v>4.9095233143685461E-2</v>
      </c>
      <c r="IR158" s="105">
        <f t="shared" ca="1" si="730"/>
        <v>5.0148822277208266E-2</v>
      </c>
      <c r="IS158" s="105">
        <f t="shared" ca="1" si="731"/>
        <v>5.0361823004479285E-2</v>
      </c>
      <c r="IT158" s="105">
        <f t="shared" ca="1" si="732"/>
        <v>4.9770677886965334E-2</v>
      </c>
      <c r="IU158" s="105">
        <f t="shared" ca="1" si="733"/>
        <v>4.8446397725365221E-2</v>
      </c>
      <c r="IV158" s="105">
        <f t="shared" ca="1" si="734"/>
        <v>4.6486218256697909E-2</v>
      </c>
      <c r="IW158" s="105">
        <f t="shared" ca="1" si="735"/>
        <v>4.4004522759420801E-2</v>
      </c>
      <c r="IX158" s="105">
        <f t="shared" ca="1" si="736"/>
        <v>4.1123950190516373E-2</v>
      </c>
      <c r="IY158" s="105">
        <f t="shared" ca="1" si="737"/>
        <v>3.7967405617144109E-2</v>
      </c>
      <c r="IZ158" s="105">
        <f t="shared" ca="1" si="738"/>
        <v>3.465145285922458E-2</v>
      </c>
      <c r="JA158" s="105">
        <f t="shared" ca="1" si="739"/>
        <v>3.1281335945925574E-2</v>
      </c>
      <c r="JB158" s="105">
        <f t="shared" ca="1" si="740"/>
        <v>2.7947673034396232E-2</v>
      </c>
      <c r="JC158" s="105">
        <f t="shared" ca="1" si="741"/>
        <v>2.4724709264006238E-2</v>
      </c>
      <c r="JD158" s="105">
        <f t="shared" ca="1" si="742"/>
        <v>2.1669908903653765E-2</v>
      </c>
      <c r="JE158" s="105">
        <f t="shared" ca="1" si="743"/>
        <v>1.8824609608455688E-2</v>
      </c>
      <c r="JF158" s="105">
        <f t="shared" ca="1" si="744"/>
        <v>1.6215445118357444E-2</v>
      </c>
      <c r="JG158" s="105">
        <f t="shared" ca="1" si="745"/>
        <v>1.3856257300986696E-2</v>
      </c>
      <c r="JH158" s="105">
        <f t="shared" ca="1" si="746"/>
        <v>1.1750253614102379E-2</v>
      </c>
      <c r="JI158" s="105">
        <f t="shared" ca="1" si="747"/>
        <v>9.8922123555592774E-3</v>
      </c>
      <c r="JJ158" s="105">
        <f t="shared" ca="1" si="748"/>
        <v>8.2705877711533714E-3</v>
      </c>
      <c r="JK158" s="105">
        <f t="shared" ca="1" si="749"/>
        <v>6.869414571984647E-3</v>
      </c>
      <c r="JL158" s="105">
        <f t="shared" ca="1" si="750"/>
        <v>5.6699530625983936E-3</v>
      </c>
      <c r="JM158" s="105">
        <f t="shared" ca="1" si="751"/>
        <v>4.6520500274363228E-3</v>
      </c>
      <c r="JN158" s="105">
        <f t="shared" ca="1" si="752"/>
        <v>3.7952162452050764E-3</v>
      </c>
      <c r="JO158" s="105">
        <f t="shared" ca="1" si="753"/>
        <v>3.0794394229362657E-3</v>
      </c>
      <c r="JP158" s="105">
        <f t="shared" ca="1" si="754"/>
        <v>2.4857624652847078E-3</v>
      </c>
      <c r="JQ158" s="105">
        <f t="shared" ca="1" si="755"/>
        <v>1.9966625996936699E-3</v>
      </c>
      <c r="JR158" s="105">
        <f t="shared" ca="1" si="756"/>
        <v>1.5962683006605378E-3</v>
      </c>
      <c r="JS158" s="105">
        <f t="shared" ca="1" si="757"/>
        <v>1.2704494422740222E-3</v>
      </c>
      <c r="JT158" s="105">
        <f t="shared" ca="1" si="758"/>
        <v>1.006812728142168E-3</v>
      </c>
      <c r="JU158" s="105">
        <f t="shared" ca="1" si="759"/>
        <v>7.9463006164850667E-4</v>
      </c>
      <c r="JV158" s="105">
        <f t="shared" ca="1" si="760"/>
        <v>6.2472277383129817E-4</v>
      </c>
      <c r="JW158" s="105">
        <f t="shared" ca="1" si="761"/>
        <v>4.8931997399707797E-4</v>
      </c>
      <c r="JX158" s="105">
        <f t="shared" ca="1" si="762"/>
        <v>3.819050188642868E-4</v>
      </c>
      <c r="JY158" s="105">
        <f t="shared" ca="1" si="763"/>
        <v>2.9706036980560718E-4</v>
      </c>
      <c r="JZ158" s="105">
        <f t="shared" ca="1" si="764"/>
        <v>2.3031798889706445E-4</v>
      </c>
      <c r="KA158" s="105">
        <f t="shared" ca="1" si="765"/>
        <v>1.7801991067190412E-4</v>
      </c>
      <c r="KB158" s="105">
        <f t="shared" ca="1" si="766"/>
        <v>1.3719167308387113E-4</v>
      </c>
      <c r="KC158" s="105">
        <f t="shared" ca="1" si="767"/>
        <v>1.0542983004538648E-4</v>
      </c>
      <c r="KD158" s="105">
        <f t="shared" ca="1" si="768"/>
        <v>8.0803721018962734E-5</v>
      </c>
      <c r="KE158" s="105">
        <f t="shared" ca="1" si="769"/>
        <v>6.1770962132052523E-5</v>
      </c>
      <c r="KF158" s="105">
        <f t="shared" ca="1" si="770"/>
        <v>4.7105675225697882E-5</v>
      </c>
      <c r="KG158" s="105">
        <f t="shared" ca="1" si="771"/>
        <v>3.5838221979273313E-5</v>
      </c>
      <c r="KH158" s="105">
        <f t="shared" ca="1" si="772"/>
        <v>2.720510565594361E-5</v>
      </c>
      <c r="KI158" s="105">
        <f t="shared" ca="1" si="773"/>
        <v>2.0607699167842668E-5</v>
      </c>
      <c r="KJ158" s="105">
        <f t="shared" ca="1" si="774"/>
        <v>1.5578520512940996E-5</v>
      </c>
      <c r="KK158" s="105">
        <f t="shared" ca="1" si="775"/>
        <v>1.1753878986427719E-5</v>
      </c>
      <c r="KL158" s="105">
        <f t="shared" ca="1" si="776"/>
        <v>8.8518386450880745E-6</v>
      </c>
      <c r="KM158" s="105">
        <f t="shared" ca="1" si="777"/>
        <v>6.6545756990801935E-6</v>
      </c>
      <c r="KN158" s="105">
        <f t="shared" ca="1" si="778"/>
        <v>4.9943346992410524E-6</v>
      </c>
      <c r="KO158" s="105">
        <f t="shared" ca="1" si="779"/>
        <v>1.4700097889540066E-5</v>
      </c>
      <c r="KP158" s="102"/>
      <c r="KQ158" s="106">
        <f t="shared" ca="1" si="780"/>
        <v>0.71969173444972945</v>
      </c>
      <c r="KR158" s="107">
        <f t="shared" ca="1" si="781"/>
        <v>0.25508093687449418</v>
      </c>
    </row>
    <row r="159" spans="1:304" s="63" customFormat="1" ht="15.5" x14ac:dyDescent="0.35">
      <c r="A159" s="62"/>
      <c r="B159" s="67" t="s">
        <v>261</v>
      </c>
      <c r="C159" s="95">
        <f t="shared" si="782"/>
        <v>750601</v>
      </c>
      <c r="D159" s="75">
        <f ca="1">'Stochastic inputs'!H180</f>
        <v>27.213704</v>
      </c>
      <c r="E159" s="75">
        <v>4.1038610000000002</v>
      </c>
      <c r="F159" s="96">
        <v>26.704167102</v>
      </c>
      <c r="G159" s="96">
        <v>4.0751339730000007</v>
      </c>
      <c r="H159" s="97">
        <f t="shared" ca="1" si="636"/>
        <v>3.2924775203771994</v>
      </c>
      <c r="I159" s="97">
        <f t="shared" ca="1" si="637"/>
        <v>0.14995432356356658</v>
      </c>
      <c r="J159" s="98">
        <f t="shared" si="638"/>
        <v>3.2733093082191873</v>
      </c>
      <c r="K159" s="98">
        <f t="shared" si="639"/>
        <v>0.15172551693847189</v>
      </c>
      <c r="L159" s="98"/>
      <c r="M159" s="99">
        <v>1016923</v>
      </c>
      <c r="N159" s="98"/>
      <c r="O159" s="97">
        <f t="shared" ca="1" si="640"/>
        <v>3.2924775203771994</v>
      </c>
      <c r="P159" s="97">
        <f t="shared" ca="1" si="640"/>
        <v>0.14995432356356658</v>
      </c>
      <c r="Q159" s="99">
        <v>750601</v>
      </c>
      <c r="R159" s="100">
        <v>779837</v>
      </c>
      <c r="S159" s="99">
        <v>809724</v>
      </c>
      <c r="T159" s="100">
        <v>839671</v>
      </c>
      <c r="U159" s="99">
        <v>869881</v>
      </c>
      <c r="V159" s="100">
        <v>900159</v>
      </c>
      <c r="W159" s="99">
        <v>930087</v>
      </c>
      <c r="X159" s="100">
        <v>959667</v>
      </c>
      <c r="Y159" s="99">
        <v>988423</v>
      </c>
      <c r="Z159" s="100">
        <v>1016923</v>
      </c>
      <c r="AA159" s="98"/>
      <c r="AB159" s="98">
        <f t="shared" si="641"/>
        <v>3.2733093082191873</v>
      </c>
      <c r="AC159" s="98">
        <f t="shared" si="641"/>
        <v>0.15172551693847189</v>
      </c>
      <c r="AD159" s="101">
        <f t="shared" ca="1" si="642"/>
        <v>1543.5031216120078</v>
      </c>
      <c r="AE159" s="101">
        <f t="shared" ca="1" si="643"/>
        <v>1207.0057844170187</v>
      </c>
      <c r="AF159" s="101">
        <f t="shared" ca="1" si="644"/>
        <v>1926.2025475082403</v>
      </c>
      <c r="AG159" s="101">
        <f t="shared" ca="1" si="645"/>
        <v>2937.6865435745476</v>
      </c>
      <c r="AH159" s="101">
        <f t="shared" ca="1" si="646"/>
        <v>4295.5131156898178</v>
      </c>
      <c r="AI159" s="101">
        <f t="shared" ca="1" si="647"/>
        <v>6039.5066050386904</v>
      </c>
      <c r="AJ159" s="101">
        <f t="shared" ca="1" si="648"/>
        <v>8186.9951960130838</v>
      </c>
      <c r="AK159" s="101">
        <f t="shared" ca="1" si="649"/>
        <v>10726.180363940413</v>
      </c>
      <c r="AL159" s="101">
        <f t="shared" ca="1" si="650"/>
        <v>13612.418268166948</v>
      </c>
      <c r="AM159" s="101">
        <f t="shared" ca="1" si="651"/>
        <v>16768.24635083272</v>
      </c>
      <c r="AN159" s="101">
        <f t="shared" ca="1" si="652"/>
        <v>20087.370524190457</v>
      </c>
      <c r="AO159" s="101">
        <f t="shared" ca="1" si="653"/>
        <v>23442.176719918694</v>
      </c>
      <c r="AP159" s="101">
        <f t="shared" ca="1" si="654"/>
        <v>26693.782397643314</v>
      </c>
      <c r="AQ159" s="101">
        <f t="shared" ca="1" si="655"/>
        <v>29703.299404428202</v>
      </c>
      <c r="AR159" s="101">
        <f t="shared" ca="1" si="656"/>
        <v>32342.88440243587</v>
      </c>
      <c r="AS159" s="101">
        <f t="shared" ca="1" si="657"/>
        <v>34505.294891663165</v>
      </c>
      <c r="AT159" s="101">
        <f t="shared" ca="1" si="658"/>
        <v>36110.99094017387</v>
      </c>
      <c r="AU159" s="101">
        <f t="shared" ca="1" si="659"/>
        <v>37112.243963656983</v>
      </c>
      <c r="AV159" s="101">
        <f t="shared" ca="1" si="660"/>
        <v>37494.149976687033</v>
      </c>
      <c r="AW159" s="101">
        <f t="shared" ca="1" si="661"/>
        <v>37272.82525885923</v>
      </c>
      <c r="AX159" s="101">
        <f t="shared" ca="1" si="662"/>
        <v>36491.340872234803</v>
      </c>
      <c r="AY159" s="101">
        <f t="shared" ca="1" si="663"/>
        <v>35214.109165773945</v>
      </c>
      <c r="AZ159" s="101">
        <f t="shared" ca="1" si="664"/>
        <v>33520.474147642482</v>
      </c>
      <c r="BA159" s="101">
        <f t="shared" ca="1" si="665"/>
        <v>31498.199200900806</v>
      </c>
      <c r="BB159" s="101">
        <f t="shared" ca="1" si="666"/>
        <v>29237.419988567242</v>
      </c>
      <c r="BC159" s="101">
        <f t="shared" ca="1" si="667"/>
        <v>26825.469405082367</v>
      </c>
      <c r="BD159" s="101">
        <f t="shared" ca="1" si="668"/>
        <v>24342.813479747758</v>
      </c>
      <c r="BE159" s="101">
        <f t="shared" ca="1" si="669"/>
        <v>21860.183930199219</v>
      </c>
      <c r="BF159" s="101">
        <f t="shared" ca="1" si="670"/>
        <v>19436.86843815793</v>
      </c>
      <c r="BG159" s="101">
        <f t="shared" ca="1" si="671"/>
        <v>17120.030041246948</v>
      </c>
      <c r="BH159" s="101">
        <f t="shared" ca="1" si="672"/>
        <v>14944.872584672852</v>
      </c>
      <c r="BI159" s="101">
        <f t="shared" ca="1" si="673"/>
        <v>12935.445976772564</v>
      </c>
      <c r="BJ159" s="101">
        <f t="shared" ca="1" si="674"/>
        <v>11105.886637902042</v>
      </c>
      <c r="BK159" s="101">
        <f t="shared" ca="1" si="675"/>
        <v>9461.9077543023104</v>
      </c>
      <c r="BL159" s="101">
        <f t="shared" ca="1" si="676"/>
        <v>8002.3837724104551</v>
      </c>
      <c r="BM159" s="101">
        <f t="shared" ca="1" si="677"/>
        <v>6720.9080433169456</v>
      </c>
      <c r="BN159" s="101">
        <f t="shared" ca="1" si="678"/>
        <v>5607.2370758568459</v>
      </c>
      <c r="BO159" s="101">
        <f t="shared" ca="1" si="679"/>
        <v>4648.5663408623395</v>
      </c>
      <c r="BP159" s="101">
        <f t="shared" ca="1" si="680"/>
        <v>3830.6091522885945</v>
      </c>
      <c r="BQ159" s="101">
        <f t="shared" ca="1" si="681"/>
        <v>3138.4710598917086</v>
      </c>
      <c r="BR159" s="101">
        <f t="shared" ca="1" si="682"/>
        <v>2557.3274342504924</v>
      </c>
      <c r="BS159" s="101">
        <f t="shared" ca="1" si="683"/>
        <v>2072.9220359672818</v>
      </c>
      <c r="BT159" s="101">
        <f t="shared" ca="1" si="684"/>
        <v>1671.910151871477</v>
      </c>
      <c r="BU159" s="101">
        <f t="shared" ca="1" si="685"/>
        <v>1342.0722756921537</v>
      </c>
      <c r="BV159" s="101">
        <f t="shared" ca="1" si="686"/>
        <v>1072.4242158746149</v>
      </c>
      <c r="BW159" s="101">
        <f t="shared" ca="1" si="687"/>
        <v>853.24774033442066</v>
      </c>
      <c r="BX159" s="101">
        <f t="shared" ca="1" si="688"/>
        <v>676.06309235591425</v>
      </c>
      <c r="BY159" s="101">
        <f t="shared" ca="1" si="689"/>
        <v>533.56146037900021</v>
      </c>
      <c r="BZ159" s="101">
        <f t="shared" ca="1" si="690"/>
        <v>419.5121418509471</v>
      </c>
      <c r="CA159" s="101">
        <f t="shared" ca="1" si="691"/>
        <v>328.65596772791571</v>
      </c>
      <c r="CB159" s="101">
        <f t="shared" ca="1" si="692"/>
        <v>256.59370751996858</v>
      </c>
      <c r="CC159" s="101">
        <f t="shared" ca="1" si="693"/>
        <v>199.67573422577831</v>
      </c>
      <c r="CD159" s="101">
        <f t="shared" ca="1" si="694"/>
        <v>154.89721642790704</v>
      </c>
      <c r="CE159" s="101">
        <f t="shared" ca="1" si="695"/>
        <v>119.80150527868192</v>
      </c>
      <c r="CF159" s="101">
        <f t="shared" ca="1" si="696"/>
        <v>92.393157909955974</v>
      </c>
      <c r="CG159" s="101">
        <f t="shared" ca="1" si="697"/>
        <v>71.061134845182053</v>
      </c>
      <c r="CH159" s="101">
        <f t="shared" ca="1" si="698"/>
        <v>54.512072401826096</v>
      </c>
      <c r="CI159" s="101">
        <f t="shared" ca="1" si="699"/>
        <v>41.713108573048842</v>
      </c>
      <c r="CJ159" s="101">
        <f t="shared" ca="1" si="700"/>
        <v>31.843484023970902</v>
      </c>
      <c r="CK159" s="101">
        <f t="shared" ca="1" si="701"/>
        <v>24.25400673356501</v>
      </c>
      <c r="CL159" s="101">
        <f t="shared" ca="1" si="702"/>
        <v>18.433424573656342</v>
      </c>
      <c r="CM159" s="101">
        <f t="shared" ca="1" si="703"/>
        <v>13.980766740368798</v>
      </c>
      <c r="CN159" s="101">
        <f t="shared" ca="1" si="704"/>
        <v>10.582770665933971</v>
      </c>
      <c r="CO159" s="101">
        <f t="shared" ca="1" si="705"/>
        <v>7.9955894528070353</v>
      </c>
      <c r="CP159" s="101">
        <f t="shared" ca="1" si="706"/>
        <v>6.0300641074935486</v>
      </c>
      <c r="CQ159" s="101">
        <f t="shared" ca="1" si="707"/>
        <v>4.5399365890375059</v>
      </c>
      <c r="CR159" s="101">
        <f t="shared" ca="1" si="708"/>
        <v>13.522359346136252</v>
      </c>
      <c r="CS159" s="102">
        <f t="shared" ca="1" si="709"/>
        <v>750600.99999999988</v>
      </c>
      <c r="CT159" s="74">
        <f t="shared" si="783"/>
        <v>2528.5424269834684</v>
      </c>
      <c r="CU159" s="74">
        <f t="shared" si="784"/>
        <v>1827.4330702837706</v>
      </c>
      <c r="CV159" s="74">
        <f t="shared" si="785"/>
        <v>2817.4990452695524</v>
      </c>
      <c r="CW159" s="74">
        <f t="shared" si="786"/>
        <v>4158.3876576770099</v>
      </c>
      <c r="CX159" s="74">
        <f t="shared" si="787"/>
        <v>5893.5130677198194</v>
      </c>
      <c r="CY159" s="74">
        <f t="shared" si="788"/>
        <v>8043.4096124987782</v>
      </c>
      <c r="CZ159" s="74">
        <f t="shared" si="789"/>
        <v>10598.488698443982</v>
      </c>
      <c r="DA159" s="74">
        <f t="shared" si="790"/>
        <v>13514.835354129968</v>
      </c>
      <c r="DB159" s="74">
        <f t="shared" si="791"/>
        <v>16713.984800699727</v>
      </c>
      <c r="DC159" s="74">
        <f t="shared" ca="1" si="710"/>
        <v>16768.24635083272</v>
      </c>
      <c r="DD159" s="74">
        <f t="shared" si="792"/>
        <v>23502.039067843984</v>
      </c>
      <c r="DE159" s="74">
        <f t="shared" si="793"/>
        <v>26815.455466023352</v>
      </c>
      <c r="DF159" s="74">
        <f t="shared" si="794"/>
        <v>29883.176025800865</v>
      </c>
      <c r="DG159" s="74">
        <f t="shared" si="795"/>
        <v>32572.643047637419</v>
      </c>
      <c r="DH159" s="74">
        <f t="shared" si="796"/>
        <v>34772.845090362716</v>
      </c>
      <c r="DI159" s="74">
        <f t="shared" si="797"/>
        <v>36401.772915664944</v>
      </c>
      <c r="DJ159" s="74">
        <f t="shared" si="798"/>
        <v>37410.680162603334</v>
      </c>
      <c r="DK159" s="74">
        <f t="shared" si="799"/>
        <v>37785.053530121681</v>
      </c>
      <c r="DL159" s="74">
        <f t="shared" si="800"/>
        <v>37542.606421179073</v>
      </c>
      <c r="DM159" s="74">
        <f t="shared" si="801"/>
        <v>36728.905338937031</v>
      </c>
      <c r="DN159" s="74">
        <f t="shared" si="802"/>
        <v>35411.399791664284</v>
      </c>
      <c r="DO159" s="74">
        <f t="shared" si="803"/>
        <v>33672.659990392785</v>
      </c>
      <c r="DP159" s="74">
        <f t="shared" si="804"/>
        <v>31603.556378453592</v>
      </c>
      <c r="DQ159" s="74">
        <f t="shared" si="805"/>
        <v>29296.974554255059</v>
      </c>
      <c r="DR159" s="74">
        <f t="shared" si="806"/>
        <v>26842.483413436039</v>
      </c>
      <c r="DS159" s="74">
        <f t="shared" si="807"/>
        <v>24322.193935981395</v>
      </c>
      <c r="DT159" s="74">
        <f t="shared" si="808"/>
        <v>21807.883862627641</v>
      </c>
      <c r="DU159" s="74">
        <f t="shared" si="809"/>
        <v>19359.333660789918</v>
      </c>
      <c r="DV159" s="74">
        <f t="shared" si="810"/>
        <v>17023.727664127509</v>
      </c>
      <c r="DW159" s="74">
        <f t="shared" si="811"/>
        <v>14835.920606437565</v>
      </c>
      <c r="DX159" s="74">
        <f t="shared" si="812"/>
        <v>12819.349088588522</v>
      </c>
      <c r="DY159" s="74">
        <f t="shared" si="813"/>
        <v>10987.372564010417</v>
      </c>
      <c r="DZ159" s="74">
        <f t="shared" si="814"/>
        <v>9344.8512426877278</v>
      </c>
      <c r="EA159" s="74">
        <f t="shared" si="815"/>
        <v>7889.801430606266</v>
      </c>
      <c r="EB159" s="74">
        <f t="shared" si="816"/>
        <v>6615.0060006942531</v>
      </c>
      <c r="EC159" s="74">
        <f t="shared" si="817"/>
        <v>5509.4942381603114</v>
      </c>
      <c r="ED159" s="74">
        <f t="shared" si="818"/>
        <v>4559.83808631591</v>
      </c>
      <c r="EE159" s="74">
        <f t="shared" si="819"/>
        <v>3751.2390907973977</v>
      </c>
      <c r="EF159" s="74">
        <f t="shared" si="820"/>
        <v>3068.4014562425491</v>
      </c>
      <c r="EG159" s="74">
        <f t="shared" si="821"/>
        <v>2496.2017401984353</v>
      </c>
      <c r="EH159" s="74">
        <f t="shared" si="822"/>
        <v>2020.1754707318253</v>
      </c>
      <c r="EI159" s="74">
        <f t="shared" si="823"/>
        <v>1626.8463084422847</v>
      </c>
      <c r="EJ159" s="74">
        <f t="shared" si="824"/>
        <v>1303.9252844955988</v>
      </c>
      <c r="EK159" s="74">
        <f t="shared" si="825"/>
        <v>1040.407095465614</v>
      </c>
      <c r="EL159" s="74">
        <f t="shared" si="826"/>
        <v>826.58826698310588</v>
      </c>
      <c r="EM159" s="74">
        <f t="shared" si="827"/>
        <v>654.02890163381892</v>
      </c>
      <c r="EN159" s="74">
        <f t="shared" si="828"/>
        <v>515.47623134337596</v>
      </c>
      <c r="EO159" s="74">
        <f t="shared" si="829"/>
        <v>404.76467947603271</v>
      </c>
      <c r="EP159" s="74">
        <f t="shared" si="830"/>
        <v>316.70385277051804</v>
      </c>
      <c r="EQ159" s="74">
        <f t="shared" si="831"/>
        <v>246.9629737672559</v>
      </c>
      <c r="ER159" s="74">
        <f t="shared" si="832"/>
        <v>191.95779772468521</v>
      </c>
      <c r="ES159" s="74">
        <f t="shared" si="833"/>
        <v>148.74404559371672</v>
      </c>
      <c r="ET159" s="74">
        <f t="shared" si="834"/>
        <v>114.9198013987083</v>
      </c>
      <c r="EU159" s="74">
        <f t="shared" si="835"/>
        <v>88.538121959890319</v>
      </c>
      <c r="EV159" s="74">
        <f t="shared" si="836"/>
        <v>68.030232921187647</v>
      </c>
      <c r="EW159" s="74">
        <f t="shared" si="837"/>
        <v>52.139078880109359</v>
      </c>
      <c r="EX159" s="74">
        <f t="shared" si="838"/>
        <v>39.862601470653523</v>
      </c>
      <c r="EY159" s="74">
        <f t="shared" si="839"/>
        <v>30.405887692096801</v>
      </c>
      <c r="EZ159" s="74">
        <f t="shared" si="840"/>
        <v>23.141219134713882</v>
      </c>
      <c r="FA159" s="74">
        <f t="shared" si="841"/>
        <v>17.575026048600613</v>
      </c>
      <c r="FB159" s="74">
        <f t="shared" si="842"/>
        <v>13.320780666984547</v>
      </c>
      <c r="FC159" s="74">
        <f t="shared" si="843"/>
        <v>10.076930478750405</v>
      </c>
      <c r="FD159" s="74">
        <f t="shared" si="844"/>
        <v>7.6090583541132126</v>
      </c>
      <c r="FE159" s="74">
        <f t="shared" si="845"/>
        <v>5.735551177255986</v>
      </c>
      <c r="FF159" s="74">
        <f t="shared" si="846"/>
        <v>4.3161541167172981</v>
      </c>
      <c r="FG159" s="74">
        <f t="shared" si="847"/>
        <v>3.2428787824429288</v>
      </c>
      <c r="FH159" s="74">
        <f t="shared" si="848"/>
        <v>9.5982680205234896</v>
      </c>
      <c r="FI159" s="102">
        <f t="shared" ca="1" si="711"/>
        <v>747282.29844671127</v>
      </c>
      <c r="FJ159" s="62"/>
      <c r="FK159" s="103">
        <f t="shared" ca="1" si="852"/>
        <v>2.056356335272679E-3</v>
      </c>
      <c r="FL159" s="103">
        <f t="shared" ca="1" si="852"/>
        <v>1.6080524598515308E-3</v>
      </c>
      <c r="FM159" s="103">
        <f t="shared" ca="1" si="852"/>
        <v>2.5662136707894617E-3</v>
      </c>
      <c r="FN159" s="103">
        <f t="shared" ca="1" si="852"/>
        <v>3.9137791497407381E-3</v>
      </c>
      <c r="FO159" s="103">
        <f t="shared" ca="1" si="852"/>
        <v>5.7227649785835865E-3</v>
      </c>
      <c r="FP159" s="103">
        <f t="shared" ca="1" si="852"/>
        <v>8.0462277628709413E-3</v>
      </c>
      <c r="FQ159" s="103">
        <f t="shared" ca="1" si="852"/>
        <v>1.0907253249080517E-2</v>
      </c>
      <c r="FR159" s="103">
        <f t="shared" ca="1" si="852"/>
        <v>1.4290122666956765E-2</v>
      </c>
      <c r="FS159" s="103">
        <f t="shared" ca="1" si="851"/>
        <v>1.8135358556899007E-2</v>
      </c>
      <c r="FT159" s="103">
        <f t="shared" ca="1" si="851"/>
        <v>2.2339760206598076E-2</v>
      </c>
      <c r="FU159" s="103">
        <f t="shared" ca="1" si="851"/>
        <v>2.6761715644117796E-2</v>
      </c>
      <c r="FV159" s="103">
        <f t="shared" ca="1" si="851"/>
        <v>3.1231209017732055E-2</v>
      </c>
      <c r="FW159" s="103">
        <f t="shared" ca="1" si="851"/>
        <v>3.5563211876407465E-2</v>
      </c>
      <c r="FX159" s="103">
        <f t="shared" ca="1" si="851"/>
        <v>3.9572688291686538E-2</v>
      </c>
      <c r="FY159" s="103">
        <f t="shared" ca="1" si="851"/>
        <v>4.3089316963920744E-2</v>
      </c>
      <c r="FZ159" s="103">
        <f t="shared" ca="1" si="854"/>
        <v>4.597022238401384E-2</v>
      </c>
      <c r="GA159" s="103">
        <f t="shared" ca="1" si="854"/>
        <v>4.8109436225336595E-2</v>
      </c>
      <c r="GB159" s="103">
        <f t="shared" ca="1" si="854"/>
        <v>4.9443371329983561E-2</v>
      </c>
      <c r="GC159" s="103">
        <f t="shared" ca="1" si="854"/>
        <v>4.9952171628717575E-2</v>
      </c>
      <c r="GD159" s="103">
        <f t="shared" ca="1" si="854"/>
        <v>4.9657308288770248E-2</v>
      </c>
      <c r="GE159" s="103">
        <f t="shared" ca="1" si="854"/>
        <v>4.8616163410699971E-2</v>
      </c>
      <c r="GF159" s="103">
        <f t="shared" ca="1" si="854"/>
        <v>4.6914551360541686E-2</v>
      </c>
      <c r="GG159" s="103">
        <f t="shared" ca="1" si="854"/>
        <v>4.4658179442396813E-2</v>
      </c>
      <c r="GH159" s="103">
        <f t="shared" ca="1" si="854"/>
        <v>4.1963971805127905E-2</v>
      </c>
      <c r="GI159" s="103">
        <f t="shared" ca="1" si="854"/>
        <v>3.8952013104921586E-2</v>
      </c>
      <c r="GJ159" s="103">
        <f t="shared" ca="1" si="854"/>
        <v>3.5738653965398888E-2</v>
      </c>
      <c r="GK159" s="103">
        <f t="shared" ca="1" si="854"/>
        <v>3.2431096520984866E-2</v>
      </c>
      <c r="GL159" s="103">
        <f t="shared" ca="1" si="854"/>
        <v>2.9123574216127105E-2</v>
      </c>
      <c r="GM159" s="103">
        <f t="shared" ca="1" si="854"/>
        <v>2.589507399824665E-2</v>
      </c>
      <c r="GN159" s="103">
        <f t="shared" ca="1" si="712"/>
        <v>2.2808429566769761E-2</v>
      </c>
      <c r="GO159" s="103">
        <f t="shared" ca="1" si="712"/>
        <v>1.9910541798735752E-2</v>
      </c>
      <c r="GP159" s="103">
        <f t="shared" ca="1" si="712"/>
        <v>1.7233451563177463E-2</v>
      </c>
      <c r="GQ159" s="103">
        <f t="shared" ca="1" si="712"/>
        <v>1.479599232868334E-2</v>
      </c>
      <c r="GR159" s="103">
        <f t="shared" ca="1" si="712"/>
        <v>1.2605775577573588E-2</v>
      </c>
      <c r="GS159" s="103">
        <f t="shared" ca="1" si="712"/>
        <v>1.0661301773392863E-2</v>
      </c>
      <c r="GT159" s="103">
        <f t="shared" ca="1" si="712"/>
        <v>8.954035557262709E-3</v>
      </c>
      <c r="GU159" s="103">
        <f t="shared" ca="1" si="712"/>
        <v>7.4703298768011859E-3</v>
      </c>
      <c r="GV159" s="103">
        <f t="shared" ca="1" si="712"/>
        <v>6.193125696425052E-3</v>
      </c>
      <c r="GW159" s="103">
        <f t="shared" ca="1" si="712"/>
        <v>5.1033893537160155E-3</v>
      </c>
      <c r="GX159" s="103">
        <f t="shared" ca="1" si="712"/>
        <v>4.1812774828327024E-3</v>
      </c>
      <c r="GY159" s="103">
        <f t="shared" ca="1" si="712"/>
        <v>3.4070397378240806E-3</v>
      </c>
      <c r="GZ159" s="103">
        <f t="shared" ca="1" si="712"/>
        <v>2.761683019296913E-3</v>
      </c>
      <c r="HA159" s="103">
        <f t="shared" ca="1" si="855"/>
        <v>2.2274286230253852E-3</v>
      </c>
      <c r="HB159" s="103">
        <f t="shared" ca="1" si="855"/>
        <v>1.7879969193914662E-3</v>
      </c>
      <c r="HC159" s="103">
        <f t="shared" ca="1" si="855"/>
        <v>1.428754046257086E-3</v>
      </c>
      <c r="HD159" s="103">
        <f t="shared" ca="1" si="855"/>
        <v>1.136752735920177E-3</v>
      </c>
      <c r="HE159" s="103">
        <f t="shared" ca="1" si="855"/>
        <v>9.0069569898776358E-4</v>
      </c>
      <c r="HF159" s="103">
        <f t="shared" ca="1" si="855"/>
        <v>7.1084565618617656E-4</v>
      </c>
      <c r="HG159" s="103">
        <f t="shared" ca="1" si="855"/>
        <v>5.5890165594096885E-4</v>
      </c>
      <c r="HH159" s="103">
        <f t="shared" ca="1" si="855"/>
        <v>4.3785708749111146E-4</v>
      </c>
      <c r="HI159" s="103">
        <f t="shared" ca="1" si="855"/>
        <v>3.4185100675321323E-4</v>
      </c>
      <c r="HJ159" s="103">
        <f t="shared" ca="1" si="855"/>
        <v>2.6602114069362864E-4</v>
      </c>
      <c r="HK159" s="103">
        <f t="shared" ca="1" si="855"/>
        <v>2.0636425534725783E-4</v>
      </c>
      <c r="HL159" s="103">
        <f t="shared" ca="1" si="853"/>
        <v>1.5960744160836707E-4</v>
      </c>
      <c r="HM159" s="103">
        <f t="shared" ca="1" si="853"/>
        <v>1.2309223929884985E-4</v>
      </c>
      <c r="HN159" s="103">
        <f t="shared" ca="1" si="853"/>
        <v>9.4672315711252799E-5</v>
      </c>
      <c r="HO159" s="103">
        <f t="shared" ca="1" si="853"/>
        <v>7.2624566716306141E-5</v>
      </c>
      <c r="HP159" s="103">
        <f t="shared" ca="1" si="853"/>
        <v>5.5572945643622709E-5</v>
      </c>
      <c r="HQ159" s="103">
        <f t="shared" ca="1" si="853"/>
        <v>4.2423982946959711E-5</v>
      </c>
      <c r="HR159" s="103">
        <f t="shared" ca="1" si="853"/>
        <v>3.2312782335175434E-5</v>
      </c>
      <c r="HS159" s="103">
        <f t="shared" ca="1" si="853"/>
        <v>2.4558220111159386E-5</v>
      </c>
      <c r="HT159" s="103">
        <f t="shared" ca="1" si="853"/>
        <v>1.8626096608409529E-5</v>
      </c>
      <c r="HU159" s="103">
        <f t="shared" ca="1" si="853"/>
        <v>1.4099062838890399E-5</v>
      </c>
      <c r="HV159" s="103">
        <f t="shared" ca="1" si="853"/>
        <v>1.0652249934128834E-5</v>
      </c>
      <c r="HW159" s="103">
        <f t="shared" ca="1" si="853"/>
        <v>8.0336478468501227E-6</v>
      </c>
      <c r="HX159" s="103">
        <f t="shared" ca="1" si="853"/>
        <v>6.0484019992479449E-6</v>
      </c>
      <c r="HY159" s="103">
        <f t="shared" ca="1" si="853"/>
        <v>1.8015376140101406E-5</v>
      </c>
      <c r="HZ159" s="104">
        <f t="shared" ca="1" si="850"/>
        <v>0.73419596916949226</v>
      </c>
      <c r="IA159" s="105">
        <f t="shared" ca="1" si="713"/>
        <v>3.3836509070792327E-3</v>
      </c>
      <c r="IB159" s="105">
        <f t="shared" ca="1" si="714"/>
        <v>2.4454387238694707E-3</v>
      </c>
      <c r="IC159" s="105">
        <f t="shared" ca="1" si="715"/>
        <v>3.7703275604493236E-3</v>
      </c>
      <c r="ID159" s="105">
        <f t="shared" ca="1" si="716"/>
        <v>5.5646810667408638E-3</v>
      </c>
      <c r="IE159" s="105">
        <f t="shared" ca="1" si="717"/>
        <v>7.8865953067133784E-3</v>
      </c>
      <c r="IF159" s="105">
        <f t="shared" ca="1" si="718"/>
        <v>1.0763548968331885E-2</v>
      </c>
      <c r="IG159" s="105">
        <f t="shared" ca="1" si="719"/>
        <v>1.418271076469204E-2</v>
      </c>
      <c r="IH159" s="105">
        <f t="shared" ca="1" si="720"/>
        <v>1.8085314455088368E-2</v>
      </c>
      <c r="II159" s="105">
        <f t="shared" ca="1" si="721"/>
        <v>2.236635985549389E-2</v>
      </c>
      <c r="IJ159" s="105">
        <f t="shared" ca="1" si="722"/>
        <v>2.2438971705454447E-2</v>
      </c>
      <c r="IK159" s="105">
        <f t="shared" ca="1" si="723"/>
        <v>3.1450014427874096E-2</v>
      </c>
      <c r="IL159" s="105">
        <f t="shared" ca="1" si="724"/>
        <v>3.5883969848826233E-2</v>
      </c>
      <c r="IM159" s="105">
        <f t="shared" ca="1" si="725"/>
        <v>3.9989139429524215E-2</v>
      </c>
      <c r="IN159" s="105">
        <f t="shared" ca="1" si="726"/>
        <v>4.3588136792939401E-2</v>
      </c>
      <c r="IO159" s="105">
        <f t="shared" ca="1" si="727"/>
        <v>4.653240838521263E-2</v>
      </c>
      <c r="IP159" s="105">
        <f t="shared" ca="1" si="728"/>
        <v>4.8712210889150023E-2</v>
      </c>
      <c r="IQ159" s="105">
        <f t="shared" ca="1" si="729"/>
        <v>5.0062312783755968E-2</v>
      </c>
      <c r="IR159" s="105">
        <f t="shared" ca="1" si="730"/>
        <v>5.0563292625372062E-2</v>
      </c>
      <c r="IS159" s="105">
        <f t="shared" ca="1" si="731"/>
        <v>5.0238854177617372E-2</v>
      </c>
      <c r="IT159" s="105">
        <f t="shared" ca="1" si="732"/>
        <v>4.9149973731856263E-2</v>
      </c>
      <c r="IU159" s="105">
        <f t="shared" ca="1" si="733"/>
        <v>4.7386911031172339E-2</v>
      </c>
      <c r="IV159" s="105">
        <f t="shared" ca="1" si="734"/>
        <v>4.5060160076565742E-2</v>
      </c>
      <c r="IW159" s="105">
        <f t="shared" ca="1" si="735"/>
        <v>4.2291322093597324E-2</v>
      </c>
      <c r="IX159" s="105">
        <f t="shared" ca="1" si="736"/>
        <v>3.9204694952832776E-2</v>
      </c>
      <c r="IY159" s="105">
        <f t="shared" ca="1" si="737"/>
        <v>3.5920138171652648E-2</v>
      </c>
      <c r="IZ159" s="105">
        <f t="shared" ca="1" si="738"/>
        <v>3.2547531216164369E-2</v>
      </c>
      <c r="JA159" s="105">
        <f t="shared" ca="1" si="739"/>
        <v>2.918292579384946E-2</v>
      </c>
      <c r="JB159" s="105">
        <f t="shared" ca="1" si="740"/>
        <v>2.5906319072497651E-2</v>
      </c>
      <c r="JC159" s="105">
        <f t="shared" ca="1" si="741"/>
        <v>2.2780852295729136E-2</v>
      </c>
      <c r="JD159" s="105">
        <f t="shared" ca="1" si="742"/>
        <v>1.9853167453953165E-2</v>
      </c>
      <c r="JE159" s="105">
        <f t="shared" ca="1" si="743"/>
        <v>1.7154626993352594E-2</v>
      </c>
      <c r="JF159" s="105">
        <f t="shared" ca="1" si="744"/>
        <v>1.4703108299030486E-2</v>
      </c>
      <c r="JG159" s="105">
        <f t="shared" ca="1" si="745"/>
        <v>1.2505115218320817E-2</v>
      </c>
      <c r="JH159" s="105">
        <f t="shared" ca="1" si="746"/>
        <v>1.0557993206858877E-2</v>
      </c>
      <c r="JI159" s="105">
        <f t="shared" ca="1" si="747"/>
        <v>8.8520844324080691E-3</v>
      </c>
      <c r="JJ159" s="105">
        <f t="shared" ca="1" si="748"/>
        <v>7.3727080778070823E-3</v>
      </c>
      <c r="JK159" s="105">
        <f t="shared" ca="1" si="749"/>
        <v>6.101894954281554E-3</v>
      </c>
      <c r="JL159" s="105">
        <f t="shared" ca="1" si="750"/>
        <v>5.0198420310432375E-3</v>
      </c>
      <c r="JM159" s="105">
        <f t="shared" ca="1" si="751"/>
        <v>4.1060807443458486E-3</v>
      </c>
      <c r="JN159" s="105">
        <f t="shared" ca="1" si="752"/>
        <v>3.3403731700683923E-3</v>
      </c>
      <c r="JO159" s="105">
        <f t="shared" ca="1" si="753"/>
        <v>2.7033632068241531E-3</v>
      </c>
      <c r="JP159" s="105">
        <f t="shared" ca="1" si="754"/>
        <v>2.1770170547647399E-3</v>
      </c>
      <c r="JQ159" s="105">
        <f t="shared" ca="1" si="755"/>
        <v>1.74488983240459E-3</v>
      </c>
      <c r="JR159" s="105">
        <f t="shared" ca="1" si="756"/>
        <v>1.3922544366810068E-3</v>
      </c>
      <c r="JS159" s="105">
        <f t="shared" ca="1" si="757"/>
        <v>1.1061258492289176E-3</v>
      </c>
      <c r="JT159" s="105">
        <f t="shared" ca="1" si="758"/>
        <v>8.7520994809227076E-4</v>
      </c>
      <c r="JU159" s="105">
        <f t="shared" ca="1" si="759"/>
        <v>6.8980120687300688E-4</v>
      </c>
      <c r="JV159" s="105">
        <f t="shared" ca="1" si="760"/>
        <v>5.4164895959314164E-4</v>
      </c>
      <c r="JW159" s="105">
        <f t="shared" ca="1" si="761"/>
        <v>4.2380751347758869E-4</v>
      </c>
      <c r="JX159" s="105">
        <f t="shared" ca="1" si="762"/>
        <v>3.3048149846529094E-4</v>
      </c>
      <c r="JY159" s="105">
        <f t="shared" ca="1" si="763"/>
        <v>2.5687454141986975E-4</v>
      </c>
      <c r="JZ159" s="105">
        <f t="shared" ca="1" si="764"/>
        <v>1.9904666001441978E-4</v>
      </c>
      <c r="KA159" s="105">
        <f t="shared" ca="1" si="765"/>
        <v>1.5378365262709785E-4</v>
      </c>
      <c r="KB159" s="105">
        <f t="shared" ca="1" si="766"/>
        <v>1.1848015421203501E-4</v>
      </c>
      <c r="KC159" s="105">
        <f t="shared" ca="1" si="767"/>
        <v>9.1036858577533776E-5</v>
      </c>
      <c r="KD159" s="105">
        <f t="shared" ca="1" si="768"/>
        <v>6.9771596341148181E-5</v>
      </c>
      <c r="KE159" s="105">
        <f t="shared" ca="1" si="769"/>
        <v>5.3343430660021351E-5</v>
      </c>
      <c r="KF159" s="105">
        <f t="shared" ca="1" si="770"/>
        <v>4.0688622967917189E-5</v>
      </c>
      <c r="KG159" s="105">
        <f t="shared" ca="1" si="771"/>
        <v>3.0967171553260181E-5</v>
      </c>
      <c r="KH159" s="105">
        <f t="shared" ca="1" si="772"/>
        <v>2.3518590076510275E-5</v>
      </c>
      <c r="KI159" s="105">
        <f t="shared" ca="1" si="773"/>
        <v>1.7825633893205958E-5</v>
      </c>
      <c r="KJ159" s="105">
        <f t="shared" ca="1" si="774"/>
        <v>1.3484770748211415E-5</v>
      </c>
      <c r="KK159" s="105">
        <f t="shared" ca="1" si="775"/>
        <v>1.0182307770342315E-5</v>
      </c>
      <c r="KL159" s="105">
        <f t="shared" ca="1" si="776"/>
        <v>7.6752134891697665E-6</v>
      </c>
      <c r="KM159" s="105">
        <f t="shared" ca="1" si="777"/>
        <v>5.7758013613982097E-6</v>
      </c>
      <c r="KN159" s="105">
        <f t="shared" ca="1" si="778"/>
        <v>4.3395632268869792E-6</v>
      </c>
      <c r="KO159" s="105">
        <f t="shared" ca="1" si="779"/>
        <v>1.2844233083634246E-5</v>
      </c>
      <c r="KP159" s="102"/>
      <c r="KQ159" s="106">
        <f t="shared" ca="1" si="780"/>
        <v>0.69166873180171085</v>
      </c>
      <c r="KR159" s="107">
        <f t="shared" ca="1" si="781"/>
        <v>0.23307886126813815</v>
      </c>
    </row>
    <row r="160" spans="1:304" s="63" customFormat="1" ht="15.5" x14ac:dyDescent="0.35">
      <c r="A160" s="62"/>
      <c r="B160" s="67" t="s">
        <v>262</v>
      </c>
      <c r="C160" s="95">
        <f t="shared" si="782"/>
        <v>709101</v>
      </c>
      <c r="D160" s="75">
        <f ca="1">'Stochastic inputs'!H181</f>
        <v>26.892413999999999</v>
      </c>
      <c r="E160" s="75">
        <v>10.146737</v>
      </c>
      <c r="F160" s="96">
        <v>26.704167102</v>
      </c>
      <c r="G160" s="96">
        <v>10.075709841</v>
      </c>
      <c r="H160" s="97">
        <f t="shared" ca="1" si="636"/>
        <v>3.225295336989785</v>
      </c>
      <c r="I160" s="97">
        <f t="shared" ca="1" si="637"/>
        <v>0.36482571842316758</v>
      </c>
      <c r="J160" s="98">
        <f t="shared" si="638"/>
        <v>3.2182707220528206</v>
      </c>
      <c r="K160" s="98">
        <f t="shared" si="639"/>
        <v>0.36482571842316758</v>
      </c>
      <c r="L160" s="98"/>
      <c r="M160" s="99">
        <v>973010</v>
      </c>
      <c r="N160" s="98"/>
      <c r="O160" s="97">
        <f t="shared" ca="1" si="640"/>
        <v>3.225295336989785</v>
      </c>
      <c r="P160" s="97">
        <f t="shared" ca="1" si="640"/>
        <v>0.36482571842316758</v>
      </c>
      <c r="Q160" s="99">
        <v>709101</v>
      </c>
      <c r="R160" s="100">
        <v>737674</v>
      </c>
      <c r="S160" s="99">
        <v>766591</v>
      </c>
      <c r="T160" s="100">
        <v>796161</v>
      </c>
      <c r="U160" s="99">
        <v>825791</v>
      </c>
      <c r="V160" s="100">
        <v>855684</v>
      </c>
      <c r="W160" s="99">
        <v>885643</v>
      </c>
      <c r="X160" s="100">
        <v>915264</v>
      </c>
      <c r="Y160" s="99">
        <v>944546</v>
      </c>
      <c r="Z160" s="100">
        <v>973010</v>
      </c>
      <c r="AA160" s="98"/>
      <c r="AB160" s="98">
        <f t="shared" si="641"/>
        <v>3.2182707220528206</v>
      </c>
      <c r="AC160" s="98">
        <f t="shared" si="641"/>
        <v>0.36482571842316758</v>
      </c>
      <c r="AD160" s="101">
        <f t="shared" ca="1" si="642"/>
        <v>113318.76353077481</v>
      </c>
      <c r="AE160" s="101">
        <f t="shared" ca="1" si="643"/>
        <v>13822.830736409762</v>
      </c>
      <c r="AF160" s="101">
        <f t="shared" ca="1" si="644"/>
        <v>14417.810017002123</v>
      </c>
      <c r="AG160" s="101">
        <f t="shared" ca="1" si="645"/>
        <v>14937.964677459488</v>
      </c>
      <c r="AH160" s="101">
        <f t="shared" ca="1" si="646"/>
        <v>15381.161068198997</v>
      </c>
      <c r="AI160" s="101">
        <f t="shared" ca="1" si="647"/>
        <v>15746.657131120717</v>
      </c>
      <c r="AJ160" s="101">
        <f t="shared" ca="1" si="648"/>
        <v>16034.951104886715</v>
      </c>
      <c r="AK160" s="101">
        <f t="shared" ca="1" si="649"/>
        <v>16247.620247468389</v>
      </c>
      <c r="AL160" s="101">
        <f t="shared" ca="1" si="650"/>
        <v>16387.156726130059</v>
      </c>
      <c r="AM160" s="101">
        <f t="shared" ca="1" si="651"/>
        <v>16456.806369071666</v>
      </c>
      <c r="AN160" s="101">
        <f t="shared" ca="1" si="652"/>
        <v>16460.414624972655</v>
      </c>
      <c r="AO160" s="101">
        <f t="shared" ca="1" si="653"/>
        <v>16402.282875004366</v>
      </c>
      <c r="AP160" s="101">
        <f t="shared" ca="1" si="654"/>
        <v>16287.037204936179</v>
      </c>
      <c r="AQ160" s="101">
        <f t="shared" ca="1" si="655"/>
        <v>16119.510876761953</v>
      </c>
      <c r="AR160" s="101">
        <f t="shared" ca="1" si="656"/>
        <v>15904.641033551978</v>
      </c>
      <c r="AS160" s="101">
        <f t="shared" ca="1" si="657"/>
        <v>15647.379615514394</v>
      </c>
      <c r="AT160" s="101">
        <f t="shared" ca="1" si="658"/>
        <v>15352.618043158422</v>
      </c>
      <c r="AU160" s="101">
        <f t="shared" ca="1" si="659"/>
        <v>15025.124917033365</v>
      </c>
      <c r="AV160" s="101">
        <f t="shared" ca="1" si="660"/>
        <v>14669.495774729232</v>
      </c>
      <c r="AW160" s="101">
        <f t="shared" ca="1" si="661"/>
        <v>14290.113817248375</v>
      </c>
      <c r="AX160" s="101">
        <f t="shared" ca="1" si="662"/>
        <v>13891.120452678952</v>
      </c>
      <c r="AY160" s="101">
        <f t="shared" ca="1" si="663"/>
        <v>13476.394491148481</v>
      </c>
      <c r="AZ160" s="101">
        <f t="shared" ca="1" si="664"/>
        <v>13049.538849022416</v>
      </c>
      <c r="BA160" s="101">
        <f t="shared" ca="1" si="665"/>
        <v>12613.873671899066</v>
      </c>
      <c r="BB160" s="101">
        <f t="shared" ca="1" si="666"/>
        <v>12172.434856529029</v>
      </c>
      <c r="BC160" s="101">
        <f t="shared" ca="1" si="667"/>
        <v>11727.977034319001</v>
      </c>
      <c r="BD160" s="101">
        <f t="shared" ca="1" si="668"/>
        <v>11282.980168132879</v>
      </c>
      <c r="BE160" s="101">
        <f t="shared" ca="1" si="669"/>
        <v>10839.659005275143</v>
      </c>
      <c r="BF160" s="101">
        <f t="shared" ca="1" si="670"/>
        <v>10399.974719695809</v>
      </c>
      <c r="BG160" s="101">
        <f t="shared" ca="1" si="671"/>
        <v>9965.6481631930183</v>
      </c>
      <c r="BH160" s="101">
        <f t="shared" ca="1" si="672"/>
        <v>9538.174227100475</v>
      </c>
      <c r="BI160" s="101">
        <f t="shared" ca="1" si="673"/>
        <v>9118.8368916115014</v>
      </c>
      <c r="BJ160" s="101">
        <f t="shared" ca="1" si="674"/>
        <v>8708.7246088695047</v>
      </c>
      <c r="BK160" s="101">
        <f t="shared" ca="1" si="675"/>
        <v>8308.7457280645103</v>
      </c>
      <c r="BL160" s="101">
        <f t="shared" ca="1" si="676"/>
        <v>7919.6437260079274</v>
      </c>
      <c r="BM160" s="101">
        <f t="shared" ca="1" si="677"/>
        <v>7542.0120552307699</v>
      </c>
      <c r="BN160" s="101">
        <f t="shared" ca="1" si="678"/>
        <v>7176.3084639351091</v>
      </c>
      <c r="BO160" s="101">
        <f t="shared" ca="1" si="679"/>
        <v>6822.8686785261734</v>
      </c>
      <c r="BP160" s="101">
        <f t="shared" ca="1" si="680"/>
        <v>6481.9193704983318</v>
      </c>
      <c r="BQ160" s="101">
        <f t="shared" ca="1" si="681"/>
        <v>6153.5903555753603</v>
      </c>
      <c r="BR160" s="101">
        <f t="shared" ca="1" si="682"/>
        <v>5837.9259948206445</v>
      </c>
      <c r="BS160" s="101">
        <f t="shared" ca="1" si="683"/>
        <v>5534.8957853297925</v>
      </c>
      <c r="BT160" s="101">
        <f t="shared" ca="1" si="684"/>
        <v>5244.4041426691147</v>
      </c>
      <c r="BU160" s="101">
        <f t="shared" ca="1" si="685"/>
        <v>4966.2993887742923</v>
      </c>
      <c r="BV160" s="101">
        <f t="shared" ca="1" si="686"/>
        <v>4700.381968073727</v>
      </c>
      <c r="BW160" s="101">
        <f t="shared" ca="1" si="687"/>
        <v>4446.4119214350276</v>
      </c>
      <c r="BX160" s="101">
        <f t="shared" ca="1" si="688"/>
        <v>4204.1156525667066</v>
      </c>
      <c r="BY160" s="101">
        <f t="shared" ca="1" si="689"/>
        <v>3973.1920249582276</v>
      </c>
      <c r="BZ160" s="101">
        <f t="shared" ca="1" si="690"/>
        <v>3753.3178296370984</v>
      </c>
      <c r="CA160" s="101">
        <f t="shared" ca="1" si="691"/>
        <v>3544.1526651620125</v>
      </c>
      <c r="CB160" s="101">
        <f t="shared" ca="1" si="692"/>
        <v>3345.3432715357558</v>
      </c>
      <c r="CC160" s="101">
        <f t="shared" ca="1" si="693"/>
        <v>3156.5273593506863</v>
      </c>
      <c r="CD160" s="101">
        <f t="shared" ca="1" si="694"/>
        <v>2977.3369745238788</v>
      </c>
      <c r="CE160" s="101">
        <f t="shared" ca="1" si="695"/>
        <v>2807.4014376606715</v>
      </c>
      <c r="CF160" s="101">
        <f t="shared" ca="1" si="696"/>
        <v>2646.3498954372312</v>
      </c>
      <c r="CG160" s="101">
        <f t="shared" ca="1" si="697"/>
        <v>2493.813519540081</v>
      </c>
      <c r="CH160" s="101">
        <f t="shared" ca="1" si="698"/>
        <v>2349.4273867090951</v>
      </c>
      <c r="CI160" s="101">
        <f t="shared" ca="1" si="699"/>
        <v>2212.832071348781</v>
      </c>
      <c r="CJ160" s="101">
        <f t="shared" ca="1" si="700"/>
        <v>2083.6749800699031</v>
      </c>
      <c r="CK160" s="101">
        <f t="shared" ca="1" si="701"/>
        <v>1961.6114554127723</v>
      </c>
      <c r="CL160" s="101">
        <f t="shared" ca="1" si="702"/>
        <v>1846.305673936826</v>
      </c>
      <c r="CM160" s="101">
        <f t="shared" ca="1" si="703"/>
        <v>1737.4313618560209</v>
      </c>
      <c r="CN160" s="101">
        <f t="shared" ca="1" si="704"/>
        <v>1634.6723494556929</v>
      </c>
      <c r="CO160" s="101">
        <f t="shared" ca="1" si="705"/>
        <v>1537.7229836941613</v>
      </c>
      <c r="CP160" s="101">
        <f t="shared" ca="1" si="706"/>
        <v>1446.2884166347317</v>
      </c>
      <c r="CQ160" s="101">
        <f t="shared" ca="1" si="707"/>
        <v>1360.0847857158583</v>
      </c>
      <c r="CR160" s="101">
        <f t="shared" ca="1" si="708"/>
        <v>21198.312794944097</v>
      </c>
      <c r="CS160" s="102">
        <f t="shared" ca="1" si="709"/>
        <v>709101.00000000023</v>
      </c>
      <c r="CT160" s="74">
        <f t="shared" si="783"/>
        <v>116669.99928531481</v>
      </c>
      <c r="CU160" s="74">
        <f t="shared" si="784"/>
        <v>14077.068690379636</v>
      </c>
      <c r="CV160" s="74">
        <f t="shared" si="785"/>
        <v>14661.492694802428</v>
      </c>
      <c r="CW160" s="74">
        <f t="shared" si="786"/>
        <v>15168.796779854109</v>
      </c>
      <c r="CX160" s="74">
        <f t="shared" si="787"/>
        <v>15597.173562299409</v>
      </c>
      <c r="CY160" s="74">
        <f t="shared" si="788"/>
        <v>15946.217004137166</v>
      </c>
      <c r="CZ160" s="74">
        <f t="shared" si="789"/>
        <v>16216.761026149687</v>
      </c>
      <c r="DA160" s="74">
        <f t="shared" si="790"/>
        <v>16410.709822770103</v>
      </c>
      <c r="DB160" s="74">
        <f t="shared" si="791"/>
        <v>16530.867010628197</v>
      </c>
      <c r="DC160" s="74">
        <f t="shared" ca="1" si="710"/>
        <v>16456.806369071666</v>
      </c>
      <c r="DD160" s="74">
        <f t="shared" si="792"/>
        <v>16564.528335469549</v>
      </c>
      <c r="DE160" s="74">
        <f t="shared" si="793"/>
        <v>16486.685391988012</v>
      </c>
      <c r="DF160" s="74">
        <f t="shared" si="794"/>
        <v>16352.078022265267</v>
      </c>
      <c r="DG160" s="74">
        <f t="shared" si="795"/>
        <v>16165.722555202883</v>
      </c>
      <c r="DH160" s="74">
        <f t="shared" si="796"/>
        <v>15932.711105401599</v>
      </c>
      <c r="DI160" s="74">
        <f t="shared" si="797"/>
        <v>15658.12347917302</v>
      </c>
      <c r="DJ160" s="74">
        <f t="shared" si="798"/>
        <v>15346.953306765852</v>
      </c>
      <c r="DK160" s="74">
        <f t="shared" si="799"/>
        <v>15004.04752199663</v>
      </c>
      <c r="DL160" s="74">
        <f t="shared" si="800"/>
        <v>14634.058119209345</v>
      </c>
      <c r="DM160" s="74">
        <f t="shared" si="801"/>
        <v>14241.405006186287</v>
      </c>
      <c r="DN160" s="74">
        <f t="shared" si="802"/>
        <v>13830.248723870442</v>
      </c>
      <c r="DO160" s="74">
        <f t="shared" si="803"/>
        <v>13404.471804903089</v>
      </c>
      <c r="DP160" s="74">
        <f t="shared" si="804"/>
        <v>12967.667580552619</v>
      </c>
      <c r="DQ160" s="74">
        <f t="shared" si="805"/>
        <v>12523.135309106348</v>
      </c>
      <c r="DR160" s="74">
        <f t="shared" si="806"/>
        <v>12073.880579656456</v>
      </c>
      <c r="DS160" s="74">
        <f t="shared" si="807"/>
        <v>11622.620036418872</v>
      </c>
      <c r="DT160" s="74">
        <f t="shared" si="808"/>
        <v>11171.789564957819</v>
      </c>
      <c r="DU160" s="74">
        <f t="shared" si="809"/>
        <v>10723.555178713033</v>
      </c>
      <c r="DV160" s="74">
        <f t="shared" si="810"/>
        <v>10279.825939000235</v>
      </c>
      <c r="DW160" s="74">
        <f t="shared" si="811"/>
        <v>9842.2683319808457</v>
      </c>
      <c r="DX160" s="74">
        <f t="shared" si="812"/>
        <v>9412.3216104840376</v>
      </c>
      <c r="DY160" s="74">
        <f t="shared" si="813"/>
        <v>8991.2136861389499</v>
      </c>
      <c r="DZ160" s="74">
        <f t="shared" si="814"/>
        <v>8579.9772275348241</v>
      </c>
      <c r="EA160" s="74">
        <f t="shared" si="815"/>
        <v>8179.465683000808</v>
      </c>
      <c r="EB160" s="74">
        <f t="shared" si="816"/>
        <v>7790.3690021673801</v>
      </c>
      <c r="EC160" s="74">
        <f t="shared" si="817"/>
        <v>7413.2288790728071</v>
      </c>
      <c r="ED160" s="74">
        <f t="shared" si="818"/>
        <v>7048.4533816264347</v>
      </c>
      <c r="EE160" s="74">
        <f t="shared" si="819"/>
        <v>6696.3308682264806</v>
      </c>
      <c r="EF160" s="74">
        <f t="shared" si="820"/>
        <v>6357.0431228241823</v>
      </c>
      <c r="EG160" s="74">
        <f t="shared" si="821"/>
        <v>6030.6776652219796</v>
      </c>
      <c r="EH160" s="74">
        <f t="shared" si="822"/>
        <v>5717.2392145187514</v>
      </c>
      <c r="EI160" s="74">
        <f t="shared" si="823"/>
        <v>5416.6603008032998</v>
      </c>
      <c r="EJ160" s="74">
        <f t="shared" si="824"/>
        <v>5128.8110340284984</v>
      </c>
      <c r="EK160" s="74">
        <f t="shared" si="825"/>
        <v>4853.508049860262</v>
      </c>
      <c r="EL160" s="74">
        <f t="shared" si="826"/>
        <v>4590.5226606617989</v>
      </c>
      <c r="EM160" s="74">
        <f t="shared" si="827"/>
        <v>4339.5882459831173</v>
      </c>
      <c r="EN160" s="74">
        <f t="shared" si="828"/>
        <v>4100.4069213526782</v>
      </c>
      <c r="EO160" s="74">
        <f t="shared" si="829"/>
        <v>3872.6555270775666</v>
      </c>
      <c r="EP160" s="74">
        <f t="shared" si="830"/>
        <v>3655.9909804454978</v>
      </c>
      <c r="EQ160" s="74">
        <f t="shared" si="831"/>
        <v>3450.0550354039683</v>
      </c>
      <c r="ER160" s="74">
        <f t="shared" si="832"/>
        <v>3254.4784936463902</v>
      </c>
      <c r="ES160" s="74">
        <f t="shared" si="833"/>
        <v>3068.8849102950876</v>
      </c>
      <c r="ET160" s="74">
        <f t="shared" si="834"/>
        <v>2892.8938360840302</v>
      </c>
      <c r="EU160" s="74">
        <f t="shared" si="835"/>
        <v>2726.1236363456433</v>
      </c>
      <c r="EV160" s="74">
        <f t="shared" si="836"/>
        <v>2568.1939251942513</v>
      </c>
      <c r="EW160" s="74">
        <f t="shared" si="837"/>
        <v>2418.7276512374301</v>
      </c>
      <c r="EX160" s="74">
        <f t="shared" si="838"/>
        <v>2277.3528689565346</v>
      </c>
      <c r="EY160" s="74">
        <f t="shared" si="839"/>
        <v>2143.7042276595826</v>
      </c>
      <c r="EZ160" s="74">
        <f t="shared" si="840"/>
        <v>2017.4242076657313</v>
      </c>
      <c r="FA160" s="74">
        <f t="shared" si="841"/>
        <v>1898.1641311520889</v>
      </c>
      <c r="FB160" s="74">
        <f t="shared" si="842"/>
        <v>1785.5849729356582</v>
      </c>
      <c r="FC160" s="74">
        <f t="shared" si="843"/>
        <v>1679.3579943676573</v>
      </c>
      <c r="FD160" s="74">
        <f t="shared" si="844"/>
        <v>1579.1652215202803</v>
      </c>
      <c r="FE160" s="74">
        <f t="shared" si="845"/>
        <v>1484.699786947949</v>
      </c>
      <c r="FF160" s="74">
        <f t="shared" si="846"/>
        <v>1395.6661525178642</v>
      </c>
      <c r="FG160" s="74">
        <f t="shared" si="847"/>
        <v>1311.7802291255232</v>
      </c>
      <c r="FH160" s="74">
        <f t="shared" si="848"/>
        <v>20288.64766982555</v>
      </c>
      <c r="FI160" s="102">
        <f t="shared" ca="1" si="711"/>
        <v>708977.03715013608</v>
      </c>
      <c r="FJ160" s="62"/>
      <c r="FK160" s="103">
        <f t="shared" ca="1" si="852"/>
        <v>0.15980623850590364</v>
      </c>
      <c r="FL160" s="103">
        <f t="shared" ca="1" si="852"/>
        <v>1.9493458247005373E-2</v>
      </c>
      <c r="FM160" s="103">
        <f t="shared" ca="1" si="852"/>
        <v>2.0332519650941287E-2</v>
      </c>
      <c r="FN160" s="103">
        <f t="shared" ca="1" si="852"/>
        <v>2.1066060656323264E-2</v>
      </c>
      <c r="FO160" s="103">
        <f t="shared" ca="1" si="852"/>
        <v>2.169107231296951E-2</v>
      </c>
      <c r="FP160" s="103">
        <f t="shared" ca="1" si="852"/>
        <v>2.2206508143579988E-2</v>
      </c>
      <c r="FQ160" s="103">
        <f t="shared" ca="1" si="852"/>
        <v>2.2613070782422688E-2</v>
      </c>
      <c r="FR160" s="103">
        <f t="shared" ca="1" si="852"/>
        <v>2.2912984536008811E-2</v>
      </c>
      <c r="FS160" s="103">
        <f t="shared" ca="1" si="851"/>
        <v>2.3109763949183619E-2</v>
      </c>
      <c r="FT160" s="103">
        <f t="shared" ca="1" si="851"/>
        <v>2.3207986406832963E-2</v>
      </c>
      <c r="FU160" s="103">
        <f t="shared" ca="1" si="851"/>
        <v>2.3213074900433998E-2</v>
      </c>
      <c r="FV160" s="103">
        <f t="shared" ca="1" si="851"/>
        <v>2.3131095394033234E-2</v>
      </c>
      <c r="FW160" s="103">
        <f t="shared" ca="1" si="851"/>
        <v>2.2968571761901584E-2</v>
      </c>
      <c r="FX160" s="103">
        <f t="shared" ca="1" si="851"/>
        <v>2.2732320045750813E-2</v>
      </c>
      <c r="FY160" s="103">
        <f t="shared" ca="1" si="851"/>
        <v>2.2429302784161879E-2</v>
      </c>
      <c r="FZ160" s="103">
        <f t="shared" ca="1" si="854"/>
        <v>2.2066503383177276E-2</v>
      </c>
      <c r="GA160" s="103">
        <f t="shared" ca="1" si="854"/>
        <v>2.1650819901760703E-2</v>
      </c>
      <c r="GB160" s="103">
        <f t="shared" ca="1" si="854"/>
        <v>2.1188977193704932E-2</v>
      </c>
      <c r="GC160" s="103">
        <f t="shared" ca="1" si="854"/>
        <v>2.0687456053128155E-2</v>
      </c>
      <c r="GD160" s="103">
        <f t="shared" ca="1" si="854"/>
        <v>2.0152437829376028E-2</v>
      </c>
      <c r="GE160" s="103">
        <f t="shared" ca="1" si="854"/>
        <v>1.9589762886639488E-2</v>
      </c>
      <c r="GF160" s="103">
        <f t="shared" ca="1" si="854"/>
        <v>1.9004901263922173E-2</v>
      </c>
      <c r="GG160" s="103">
        <f t="shared" ca="1" si="854"/>
        <v>1.8402933924818062E-2</v>
      </c>
      <c r="GH160" s="103">
        <f t="shared" ca="1" si="854"/>
        <v>1.7788543059308985E-2</v>
      </c>
      <c r="GI160" s="103">
        <f t="shared" ca="1" si="854"/>
        <v>1.7166009999321712E-2</v>
      </c>
      <c r="GJ160" s="103">
        <f t="shared" ca="1" si="854"/>
        <v>1.653921942617342E-2</v>
      </c>
      <c r="GK160" s="103">
        <f t="shared" ca="1" si="854"/>
        <v>1.5911668673620365E-2</v>
      </c>
      <c r="GL160" s="103">
        <f t="shared" ca="1" si="854"/>
        <v>1.5286481058798592E-2</v>
      </c>
      <c r="GM160" s="103">
        <f t="shared" ca="1" si="854"/>
        <v>1.4666422300484424E-2</v>
      </c>
      <c r="GN160" s="103">
        <f t="shared" ca="1" si="712"/>
        <v>1.4053919206421956E-2</v>
      </c>
      <c r="GO160" s="103">
        <f t="shared" ca="1" si="712"/>
        <v>1.345107992669658E-2</v>
      </c>
      <c r="GP160" s="103">
        <f t="shared" ca="1" si="712"/>
        <v>1.2859715176838699E-2</v>
      </c>
      <c r="GQ160" s="103">
        <f t="shared" ca="1" si="712"/>
        <v>1.2281359931616937E-2</v>
      </c>
      <c r="GR160" s="103">
        <f t="shared" ca="1" si="712"/>
        <v>1.1717295178069848E-2</v>
      </c>
      <c r="GS160" s="103">
        <f t="shared" ca="1" si="712"/>
        <v>1.1168569394215951E-2</v>
      </c>
      <c r="GT160" s="103">
        <f t="shared" ca="1" si="712"/>
        <v>1.0636019488381439E-2</v>
      </c>
      <c r="GU160" s="103">
        <f t="shared" ca="1" si="712"/>
        <v>1.0120290993716138E-2</v>
      </c>
      <c r="GV160" s="103">
        <f t="shared" ca="1" si="712"/>
        <v>9.6218573637975001E-3</v>
      </c>
      <c r="GW160" s="103">
        <f t="shared" ca="1" si="712"/>
        <v>9.1410382590044713E-3</v>
      </c>
      <c r="GX160" s="103">
        <f t="shared" ca="1" si="712"/>
        <v>8.6780167501884185E-3</v>
      </c>
      <c r="GY160" s="103">
        <f t="shared" ca="1" si="712"/>
        <v>8.2328553969330774E-3</v>
      </c>
      <c r="GZ160" s="103">
        <f t="shared" ca="1" si="712"/>
        <v>7.8055111829341524E-3</v>
      </c>
      <c r="HA160" s="103">
        <f t="shared" ca="1" si="855"/>
        <v>7.3958493115495721E-3</v>
      </c>
      <c r="HB160" s="103">
        <f t="shared" ca="1" si="855"/>
        <v>7.0036558808608236E-3</v>
      </c>
      <c r="HC160" s="103">
        <f t="shared" ca="1" si="855"/>
        <v>6.6286494703486883E-3</v>
      </c>
      <c r="HD160" s="103">
        <f t="shared" ca="1" si="855"/>
        <v>6.2704916809241933E-3</v>
      </c>
      <c r="HE160" s="103">
        <f t="shared" ca="1" si="855"/>
        <v>5.9287966771541783E-3</v>
      </c>
      <c r="HF160" s="103">
        <f t="shared" ca="1" si="855"/>
        <v>5.6031397853877323E-3</v>
      </c>
      <c r="HG160" s="103">
        <f t="shared" ca="1" si="855"/>
        <v>5.2930652045859432E-3</v>
      </c>
      <c r="HH160" s="103">
        <f t="shared" ca="1" si="855"/>
        <v>4.99809288826558E-3</v>
      </c>
      <c r="HI160" s="103">
        <f t="shared" ca="1" si="855"/>
        <v>4.71772465634057E-3</v>
      </c>
      <c r="HJ160" s="103">
        <f t="shared" ca="1" si="855"/>
        <v>4.4514495951221127E-3</v>
      </c>
      <c r="HK160" s="103">
        <f t="shared" ca="1" si="855"/>
        <v>4.19874880239046E-3</v>
      </c>
      <c r="HL160" s="103">
        <f t="shared" ca="1" si="853"/>
        <v>3.9590995325922123E-3</v>
      </c>
      <c r="HM160" s="103">
        <f t="shared" ca="1" si="853"/>
        <v>3.731978794892731E-3</v>
      </c>
      <c r="HN160" s="103">
        <f t="shared" ca="1" si="853"/>
        <v>3.5168664542005726E-3</v>
      </c>
      <c r="HO160" s="103">
        <f t="shared" ca="1" si="853"/>
        <v>3.3132478824724467E-3</v>
      </c>
      <c r="HP160" s="103">
        <f t="shared" ca="1" si="853"/>
        <v>3.1206162046715212E-3</v>
      </c>
      <c r="HQ160" s="103">
        <f t="shared" ca="1" si="853"/>
        <v>2.9384741807865202E-3</v>
      </c>
      <c r="HR160" s="103">
        <f t="shared" ca="1" si="853"/>
        <v>2.7663357623424192E-3</v>
      </c>
      <c r="HS160" s="103">
        <f t="shared" ca="1" si="853"/>
        <v>2.6037273589190049E-3</v>
      </c>
      <c r="HT160" s="103">
        <f t="shared" ca="1" si="853"/>
        <v>2.4501888473659186E-3</v>
      </c>
      <c r="HU160" s="103">
        <f t="shared" ca="1" si="853"/>
        <v>2.3052743536614564E-3</v>
      </c>
      <c r="HV160" s="103">
        <f t="shared" ca="1" si="853"/>
        <v>2.1685528347783469E-3</v>
      </c>
      <c r="HW160" s="103">
        <f t="shared" ca="1" si="853"/>
        <v>2.0396084854410459E-3</v>
      </c>
      <c r="HX160" s="103">
        <f t="shared" ca="1" si="853"/>
        <v>1.9180409923492674E-3</v>
      </c>
      <c r="HY160" s="103">
        <f t="shared" ca="1" si="853"/>
        <v>2.9894631082094215E-2</v>
      </c>
      <c r="HZ160" s="104">
        <f t="shared" ca="1" si="850"/>
        <v>0.52908597192254714</v>
      </c>
      <c r="IA160" s="105">
        <f t="shared" ca="1" si="713"/>
        <v>0.16456104100958105</v>
      </c>
      <c r="IB160" s="105">
        <f t="shared" ca="1" si="714"/>
        <v>1.9855464920225073E-2</v>
      </c>
      <c r="IC160" s="105">
        <f t="shared" ca="1" si="715"/>
        <v>2.0679784995205206E-2</v>
      </c>
      <c r="ID160" s="105">
        <f t="shared" ca="1" si="716"/>
        <v>2.1395328741291655E-2</v>
      </c>
      <c r="IE160" s="105">
        <f t="shared" ca="1" si="717"/>
        <v>2.1999546875305191E-2</v>
      </c>
      <c r="IF160" s="105">
        <f t="shared" ca="1" si="718"/>
        <v>2.2491866687581203E-2</v>
      </c>
      <c r="IG160" s="105">
        <f t="shared" ca="1" si="719"/>
        <v>2.2873464409137914E-2</v>
      </c>
      <c r="IH160" s="105">
        <f t="shared" ca="1" si="720"/>
        <v>2.3147025873695395E-2</v>
      </c>
      <c r="II160" s="105">
        <f t="shared" ca="1" si="721"/>
        <v>2.3316505534617969E-2</v>
      </c>
      <c r="IJ160" s="105">
        <f t="shared" ca="1" si="722"/>
        <v>2.3212044264822502E-2</v>
      </c>
      <c r="IK160" s="105">
        <f t="shared" ca="1" si="723"/>
        <v>2.3363984258296607E-2</v>
      </c>
      <c r="IL160" s="105">
        <f t="shared" ca="1" si="724"/>
        <v>2.3254188116246025E-2</v>
      </c>
      <c r="IM160" s="105">
        <f t="shared" ca="1" si="725"/>
        <v>2.3064326720644519E-2</v>
      </c>
      <c r="IN160" s="105">
        <f t="shared" ca="1" si="726"/>
        <v>2.2801475517717731E-2</v>
      </c>
      <c r="IO160" s="105">
        <f t="shared" ca="1" si="727"/>
        <v>2.2472816848125389E-2</v>
      </c>
      <c r="IP160" s="105">
        <f t="shared" ca="1" si="728"/>
        <v>2.2085515691895655E-2</v>
      </c>
      <c r="IQ160" s="105">
        <f t="shared" ca="1" si="729"/>
        <v>2.1646615479192048E-2</v>
      </c>
      <c r="IR160" s="105">
        <f t="shared" ca="1" si="730"/>
        <v>2.1162952727366412E-2</v>
      </c>
      <c r="IS160" s="105">
        <f t="shared" ca="1" si="731"/>
        <v>2.0641088994974563E-2</v>
      </c>
      <c r="IT160" s="105">
        <f t="shared" ca="1" si="732"/>
        <v>2.0087258486441592E-2</v>
      </c>
      <c r="IU160" s="105">
        <f t="shared" ca="1" si="733"/>
        <v>1.9507329573696316E-2</v>
      </c>
      <c r="IV160" s="105">
        <f t="shared" ca="1" si="734"/>
        <v>1.8906778502706993E-2</v>
      </c>
      <c r="IW160" s="105">
        <f t="shared" ca="1" si="735"/>
        <v>1.8290673605845614E-2</v>
      </c>
      <c r="IX160" s="105">
        <f t="shared" ca="1" si="736"/>
        <v>1.7663668430567794E-2</v>
      </c>
      <c r="IY160" s="105">
        <f t="shared" ca="1" si="737"/>
        <v>1.703000230894592E-2</v>
      </c>
      <c r="IZ160" s="105">
        <f t="shared" ca="1" si="738"/>
        <v>1.6393507021240258E-2</v>
      </c>
      <c r="JA160" s="105">
        <f t="shared" ca="1" si="739"/>
        <v>1.5757618342428812E-2</v>
      </c>
      <c r="JB160" s="105">
        <f t="shared" ca="1" si="740"/>
        <v>1.512539139746802E-2</v>
      </c>
      <c r="JC160" s="105">
        <f t="shared" ca="1" si="741"/>
        <v>1.44995188847327E-2</v>
      </c>
      <c r="JD160" s="105">
        <f t="shared" ca="1" si="742"/>
        <v>1.3882351354486257E-2</v>
      </c>
      <c r="JE160" s="105">
        <f t="shared" ca="1" si="743"/>
        <v>1.3275918848258612E-2</v>
      </c>
      <c r="JF160" s="105">
        <f t="shared" ca="1" si="744"/>
        <v>1.2681953314427208E-2</v>
      </c>
      <c r="JG160" s="105">
        <f t="shared" ca="1" si="745"/>
        <v>1.2101911314396901E-2</v>
      </c>
      <c r="JH160" s="105">
        <f t="shared" ca="1" si="746"/>
        <v>1.1536996622457165E-2</v>
      </c>
      <c r="JI160" s="105">
        <f t="shared" ca="1" si="747"/>
        <v>1.0988182400775919E-2</v>
      </c>
      <c r="JJ160" s="105">
        <f t="shared" ca="1" si="748"/>
        <v>1.0456232699540803E-2</v>
      </c>
      <c r="JK160" s="105">
        <f t="shared" ca="1" si="749"/>
        <v>9.9417230915672429E-3</v>
      </c>
      <c r="JL160" s="105">
        <f t="shared" ca="1" si="750"/>
        <v>9.4450603014501252E-3</v>
      </c>
      <c r="JM160" s="105">
        <f t="shared" ca="1" si="751"/>
        <v>8.9665007323473968E-3</v>
      </c>
      <c r="JN160" s="105">
        <f t="shared" ca="1" si="752"/>
        <v>8.5061678294453668E-3</v>
      </c>
      <c r="JO160" s="105">
        <f t="shared" ca="1" si="753"/>
        <v>8.0640682489523906E-3</v>
      </c>
      <c r="JP160" s="105">
        <f t="shared" ca="1" si="754"/>
        <v>7.6401068257112596E-3</v>
      </c>
      <c r="JQ160" s="105">
        <f t="shared" ca="1" si="755"/>
        <v>7.2341003520293122E-3</v>
      </c>
      <c r="JR160" s="105">
        <f t="shared" ca="1" si="756"/>
        <v>6.8457901956455918E-3</v>
      </c>
      <c r="JS160" s="105">
        <f t="shared" ca="1" si="757"/>
        <v>6.4748537965548941E-3</v>
      </c>
      <c r="JT160" s="105">
        <f t="shared" ca="1" si="758"/>
        <v>6.1209150911669752E-3</v>
      </c>
      <c r="JU160" s="105">
        <f t="shared" ca="1" si="759"/>
        <v>5.7835539185232569E-3</v>
      </c>
      <c r="JV160" s="105">
        <f t="shared" ca="1" si="760"/>
        <v>5.4623144673971663E-3</v>
      </c>
      <c r="JW160" s="105">
        <f t="shared" ca="1" si="761"/>
        <v>5.1567128254836397E-3</v>
      </c>
      <c r="JX160" s="105">
        <f t="shared" ca="1" si="762"/>
        <v>4.8662436928452587E-3</v>
      </c>
      <c r="JY160" s="105">
        <f t="shared" ca="1" si="763"/>
        <v>4.5903863215773057E-3</v>
      </c>
      <c r="JZ160" s="105">
        <f t="shared" ca="1" si="764"/>
        <v>4.3286097426103341E-3</v>
      </c>
      <c r="KA160" s="105">
        <f t="shared" ca="1" si="765"/>
        <v>4.0803773387535231E-3</v>
      </c>
      <c r="KB160" s="105">
        <f t="shared" ca="1" si="766"/>
        <v>3.8451508208274276E-3</v>
      </c>
      <c r="KC160" s="105">
        <f t="shared" ca="1" si="767"/>
        <v>3.622393661038135E-3</v>
      </c>
      <c r="KD160" s="105">
        <f t="shared" ca="1" si="768"/>
        <v>3.4115740348375058E-3</v>
      </c>
      <c r="KE160" s="105">
        <f t="shared" ca="1" si="769"/>
        <v>3.2121673194251458E-3</v>
      </c>
      <c r="KF160" s="105">
        <f t="shared" ca="1" si="770"/>
        <v>3.0236581938910137E-3</v>
      </c>
      <c r="KG160" s="105">
        <f t="shared" ca="1" si="771"/>
        <v>2.84554238283251E-3</v>
      </c>
      <c r="KH160" s="105">
        <f t="shared" ca="1" si="772"/>
        <v>2.6773280821366366E-3</v>
      </c>
      <c r="KI160" s="105">
        <f t="shared" ca="1" si="773"/>
        <v>2.5185371025740781E-3</v>
      </c>
      <c r="KJ160" s="105">
        <f t="shared" ca="1" si="774"/>
        <v>2.3687057638963121E-3</v>
      </c>
      <c r="KK160" s="105">
        <f t="shared" ca="1" si="775"/>
        <v>2.2273855693098693E-3</v>
      </c>
      <c r="KL160" s="105">
        <f t="shared" ca="1" si="776"/>
        <v>2.0941436875247378E-3</v>
      </c>
      <c r="KM160" s="105">
        <f t="shared" ca="1" si="777"/>
        <v>1.9685632670530511E-3</v>
      </c>
      <c r="KN160" s="105">
        <f t="shared" ca="1" si="778"/>
        <v>1.8502436050657799E-3</v>
      </c>
      <c r="KO160" s="105">
        <f t="shared" ca="1" si="779"/>
        <v>2.8616790963187623E-2</v>
      </c>
      <c r="KP160" s="102"/>
      <c r="KQ160" s="106">
        <f t="shared" ca="1" si="780"/>
        <v>0.52151113522750647</v>
      </c>
      <c r="KR160" s="107">
        <f t="shared" ca="1" si="781"/>
        <v>0.32448925142587348</v>
      </c>
    </row>
    <row r="161" spans="1:304" s="63" customFormat="1" ht="15.5" x14ac:dyDescent="0.35">
      <c r="A161" s="62"/>
      <c r="B161" s="67" t="s">
        <v>263</v>
      </c>
      <c r="C161" s="95">
        <f t="shared" si="782"/>
        <v>667096</v>
      </c>
      <c r="D161" s="75">
        <f ca="1">'Stochastic inputs'!H182</f>
        <v>26.892413999999999</v>
      </c>
      <c r="E161" s="75">
        <v>10.146737</v>
      </c>
      <c r="F161" s="96">
        <v>26.704167102</v>
      </c>
      <c r="G161" s="96">
        <v>10.075709841</v>
      </c>
      <c r="H161" s="97">
        <f t="shared" ca="1" si="636"/>
        <v>3.225295336989785</v>
      </c>
      <c r="I161" s="97">
        <f t="shared" ca="1" si="637"/>
        <v>0.36482571842316758</v>
      </c>
      <c r="J161" s="98">
        <f t="shared" si="638"/>
        <v>3.2182707220528206</v>
      </c>
      <c r="K161" s="98">
        <f t="shared" si="639"/>
        <v>0.36482571842316758</v>
      </c>
      <c r="L161" s="98"/>
      <c r="M161" s="99">
        <v>926358</v>
      </c>
      <c r="N161" s="98"/>
      <c r="O161" s="97">
        <f t="shared" ca="1" si="640"/>
        <v>3.225295336989785</v>
      </c>
      <c r="P161" s="97">
        <f t="shared" ca="1" si="640"/>
        <v>0.36482571842316758</v>
      </c>
      <c r="Q161" s="99">
        <v>667096</v>
      </c>
      <c r="R161" s="100">
        <v>694046</v>
      </c>
      <c r="S161" s="99">
        <v>722230</v>
      </c>
      <c r="T161" s="100">
        <v>750748</v>
      </c>
      <c r="U161" s="99">
        <v>779917</v>
      </c>
      <c r="V161" s="100">
        <v>809152</v>
      </c>
      <c r="W161" s="99">
        <v>838652</v>
      </c>
      <c r="X161" s="100">
        <v>868219</v>
      </c>
      <c r="Y161" s="99">
        <v>897449</v>
      </c>
      <c r="Z161" s="100">
        <v>926358</v>
      </c>
      <c r="AA161" s="98"/>
      <c r="AB161" s="98">
        <f t="shared" si="641"/>
        <v>3.2182707220528206</v>
      </c>
      <c r="AC161" s="98">
        <f t="shared" si="641"/>
        <v>0.36482571842316758</v>
      </c>
      <c r="AD161" s="101">
        <f t="shared" ca="1" si="642"/>
        <v>106606.10248233433</v>
      </c>
      <c r="AE161" s="101">
        <f t="shared" ca="1" si="643"/>
        <v>13004.008022744301</v>
      </c>
      <c r="AF161" s="101">
        <f t="shared" ca="1" si="644"/>
        <v>13563.742529064333</v>
      </c>
      <c r="AG161" s="101">
        <f t="shared" ca="1" si="645"/>
        <v>14053.08479959063</v>
      </c>
      <c r="AH161" s="101">
        <f t="shared" ca="1" si="646"/>
        <v>14470.027575692713</v>
      </c>
      <c r="AI161" s="101">
        <f t="shared" ca="1" si="647"/>
        <v>14813.872756549641</v>
      </c>
      <c r="AJ161" s="101">
        <f t="shared" ca="1" si="648"/>
        <v>15085.089066671049</v>
      </c>
      <c r="AK161" s="101">
        <f t="shared" ca="1" si="649"/>
        <v>15285.160332033338</v>
      </c>
      <c r="AL161" s="101">
        <f t="shared" ca="1" si="650"/>
        <v>15416.4310914446</v>
      </c>
      <c r="AM161" s="101">
        <f t="shared" ca="1" si="651"/>
        <v>15481.954900052648</v>
      </c>
      <c r="AN161" s="101">
        <f t="shared" ca="1" si="652"/>
        <v>15485.349413779923</v>
      </c>
      <c r="AO161" s="101">
        <f t="shared" ca="1" si="653"/>
        <v>15430.661212977999</v>
      </c>
      <c r="AP161" s="101">
        <f t="shared" ca="1" si="654"/>
        <v>15322.242348077503</v>
      </c>
      <c r="AQ161" s="101">
        <f t="shared" ca="1" si="655"/>
        <v>15164.639773240189</v>
      </c>
      <c r="AR161" s="101">
        <f t="shared" ca="1" si="656"/>
        <v>14962.498170103258</v>
      </c>
      <c r="AS161" s="101">
        <f t="shared" ca="1" si="657"/>
        <v>14720.476140904033</v>
      </c>
      <c r="AT161" s="101">
        <f t="shared" ca="1" si="658"/>
        <v>14443.175353184963</v>
      </c>
      <c r="AU161" s="101">
        <f t="shared" ca="1" si="659"/>
        <v>14135.081930011789</v>
      </c>
      <c r="AV161" s="101">
        <f t="shared" ca="1" si="660"/>
        <v>13800.519183217584</v>
      </c>
      <c r="AW161" s="101">
        <f t="shared" ca="1" si="661"/>
        <v>13443.610666225435</v>
      </c>
      <c r="AX161" s="101">
        <f t="shared" ca="1" si="662"/>
        <v>13068.25246262566</v>
      </c>
      <c r="AY161" s="101">
        <f t="shared" ca="1" si="663"/>
        <v>12678.09361355743</v>
      </c>
      <c r="AZ161" s="101">
        <f t="shared" ca="1" si="664"/>
        <v>12276.523609510432</v>
      </c>
      <c r="BA161" s="101">
        <f t="shared" ca="1" si="665"/>
        <v>11866.665920692791</v>
      </c>
      <c r="BB161" s="101">
        <f t="shared" ca="1" si="666"/>
        <v>11451.376606507522</v>
      </c>
      <c r="BC161" s="101">
        <f t="shared" ca="1" si="667"/>
        <v>11033.247122322586</v>
      </c>
      <c r="BD161" s="101">
        <f t="shared" ca="1" si="668"/>
        <v>10614.610525497455</v>
      </c>
      <c r="BE161" s="101">
        <f t="shared" ca="1" si="669"/>
        <v>10197.550368400307</v>
      </c>
      <c r="BF161" s="101">
        <f t="shared" ca="1" si="670"/>
        <v>9783.9116509639589</v>
      </c>
      <c r="BG161" s="101">
        <f t="shared" ca="1" si="671"/>
        <v>9375.3132869272649</v>
      </c>
      <c r="BH161" s="101">
        <f t="shared" ca="1" si="672"/>
        <v>8973.1616147795849</v>
      </c>
      <c r="BI161" s="101">
        <f t="shared" ca="1" si="673"/>
        <v>8578.6645556083913</v>
      </c>
      <c r="BJ161" s="101">
        <f t="shared" ca="1" si="674"/>
        <v>8192.8460849419353</v>
      </c>
      <c r="BK161" s="101">
        <f t="shared" ca="1" si="675"/>
        <v>7816.5607441096863</v>
      </c>
      <c r="BL161" s="101">
        <f t="shared" ca="1" si="676"/>
        <v>7450.5079686038862</v>
      </c>
      <c r="BM161" s="101">
        <f t="shared" ca="1" si="677"/>
        <v>7095.2460566213067</v>
      </c>
      <c r="BN161" s="101">
        <f t="shared" ca="1" si="678"/>
        <v>6751.2056407440632</v>
      </c>
      <c r="BO161" s="101">
        <f t="shared" ca="1" si="679"/>
        <v>6418.7025599598592</v>
      </c>
      <c r="BP161" s="101">
        <f t="shared" ca="1" si="680"/>
        <v>6097.9500584288489</v>
      </c>
      <c r="BQ161" s="101">
        <f t="shared" ca="1" si="681"/>
        <v>5789.0702619836957</v>
      </c>
      <c r="BR161" s="101">
        <f t="shared" ca="1" si="682"/>
        <v>5492.1049038724705</v>
      </c>
      <c r="BS161" s="101">
        <f t="shared" ca="1" si="683"/>
        <v>5207.0252880906428</v>
      </c>
      <c r="BT161" s="101">
        <f t="shared" ca="1" si="684"/>
        <v>4933.7414923374745</v>
      </c>
      <c r="BU161" s="101">
        <f t="shared" ca="1" si="685"/>
        <v>4672.1108234987341</v>
      </c>
      <c r="BV161" s="101">
        <f t="shared" ca="1" si="686"/>
        <v>4421.9455470717303</v>
      </c>
      <c r="BW161" s="101">
        <f t="shared" ca="1" si="687"/>
        <v>4183.0199183778068</v>
      </c>
      <c r="BX161" s="101">
        <f t="shared" ca="1" si="688"/>
        <v>3955.0765481428448</v>
      </c>
      <c r="BY161" s="101">
        <f t="shared" ca="1" si="689"/>
        <v>3737.832138273016</v>
      </c>
      <c r="BZ161" s="101">
        <f t="shared" ca="1" si="690"/>
        <v>3530.9826257184654</v>
      </c>
      <c r="CA161" s="101">
        <f t="shared" ca="1" si="691"/>
        <v>3334.2077733904166</v>
      </c>
      <c r="CB161" s="101">
        <f t="shared" ca="1" si="692"/>
        <v>3147.1752473461702</v>
      </c>
      <c r="CC161" s="101">
        <f t="shared" ca="1" si="693"/>
        <v>2969.5442191075822</v>
      </c>
      <c r="CD161" s="101">
        <f t="shared" ca="1" si="694"/>
        <v>2800.9685310794675</v>
      </c>
      <c r="CE161" s="101">
        <f t="shared" ca="1" si="695"/>
        <v>2641.0994617941356</v>
      </c>
      <c r="CF161" s="101">
        <f t="shared" ca="1" si="696"/>
        <v>2489.588126157762</v>
      </c>
      <c r="CG161" s="101">
        <f t="shared" ca="1" si="697"/>
        <v>2346.0875441313856</v>
      </c>
      <c r="CH161" s="101">
        <f t="shared" ca="1" si="698"/>
        <v>2210.2544094058399</v>
      </c>
      <c r="CI161" s="101">
        <f t="shared" ca="1" si="699"/>
        <v>2081.7505876715541</v>
      </c>
      <c r="CJ161" s="101">
        <f t="shared" ca="1" si="700"/>
        <v>1960.2443721059651</v>
      </c>
      <c r="CK161" s="101">
        <f t="shared" ca="1" si="701"/>
        <v>1845.4115217155791</v>
      </c>
      <c r="CL161" s="101">
        <f t="shared" ca="1" si="702"/>
        <v>1736.9361062254332</v>
      </c>
      <c r="CM161" s="101">
        <f t="shared" ca="1" si="703"/>
        <v>1634.5111793224155</v>
      </c>
      <c r="CN161" s="101">
        <f t="shared" ca="1" si="704"/>
        <v>1537.8393002301434</v>
      </c>
      <c r="CO161" s="101">
        <f t="shared" ca="1" si="705"/>
        <v>1446.6329218692968</v>
      </c>
      <c r="CP161" s="101">
        <f t="shared" ca="1" si="706"/>
        <v>1360.6146622037807</v>
      </c>
      <c r="CQ161" s="101">
        <f t="shared" ca="1" si="707"/>
        <v>1279.5174738322273</v>
      </c>
      <c r="CR161" s="101">
        <f t="shared" ca="1" si="708"/>
        <v>19942.588816340729</v>
      </c>
      <c r="CS161" s="102">
        <f t="shared" ca="1" si="709"/>
        <v>667096.00000000012</v>
      </c>
      <c r="CT161" s="74">
        <f t="shared" si="783"/>
        <v>109758.82115980146</v>
      </c>
      <c r="CU161" s="74">
        <f t="shared" si="784"/>
        <v>13243.185688748843</v>
      </c>
      <c r="CV161" s="74">
        <f t="shared" si="785"/>
        <v>13792.990181556535</v>
      </c>
      <c r="CW161" s="74">
        <f t="shared" si="786"/>
        <v>14270.243105923635</v>
      </c>
      <c r="CX161" s="74">
        <f t="shared" si="787"/>
        <v>14673.244142534966</v>
      </c>
      <c r="CY161" s="74">
        <f t="shared" si="788"/>
        <v>15001.611305853308</v>
      </c>
      <c r="CZ161" s="74">
        <f t="shared" si="789"/>
        <v>15256.129117714334</v>
      </c>
      <c r="DA161" s="74">
        <f t="shared" si="790"/>
        <v>15438.588973828333</v>
      </c>
      <c r="DB161" s="74">
        <f t="shared" si="791"/>
        <v>15551.628413049801</v>
      </c>
      <c r="DC161" s="74">
        <f t="shared" ca="1" si="710"/>
        <v>15481.954900052648</v>
      </c>
      <c r="DD161" s="74">
        <f t="shared" si="792"/>
        <v>15583.295742748063</v>
      </c>
      <c r="DE161" s="74">
        <f t="shared" si="793"/>
        <v>15510.063979960025</v>
      </c>
      <c r="DF161" s="74">
        <f t="shared" si="794"/>
        <v>15383.430343972255</v>
      </c>
      <c r="DG161" s="74">
        <f t="shared" si="795"/>
        <v>15208.114011523918</v>
      </c>
      <c r="DH161" s="74">
        <f t="shared" si="796"/>
        <v>14988.905455737595</v>
      </c>
      <c r="DI161" s="74">
        <f t="shared" si="797"/>
        <v>14730.583570552581</v>
      </c>
      <c r="DJ161" s="74">
        <f t="shared" si="798"/>
        <v>14437.846178654767</v>
      </c>
      <c r="DK161" s="74">
        <f t="shared" si="799"/>
        <v>14115.253096151133</v>
      </c>
      <c r="DL161" s="74">
        <f t="shared" si="800"/>
        <v>13767.180747301269</v>
      </c>
      <c r="DM161" s="74">
        <f t="shared" si="801"/>
        <v>13397.787217909503</v>
      </c>
      <c r="DN161" s="74">
        <f t="shared" si="802"/>
        <v>13010.986591048491</v>
      </c>
      <c r="DO161" s="74">
        <f t="shared" si="803"/>
        <v>12610.431409860699</v>
      </c>
      <c r="DP161" s="74">
        <f t="shared" si="804"/>
        <v>12199.502147530931</v>
      </c>
      <c r="DQ161" s="74">
        <f t="shared" si="805"/>
        <v>11781.302624257489</v>
      </c>
      <c r="DR161" s="74">
        <f t="shared" si="806"/>
        <v>11358.660387119047</v>
      </c>
      <c r="DS161" s="74">
        <f t="shared" si="807"/>
        <v>10934.131154539176</v>
      </c>
      <c r="DT161" s="74">
        <f t="shared" si="808"/>
        <v>10510.006517583675</v>
      </c>
      <c r="DU161" s="74">
        <f t="shared" si="809"/>
        <v>10088.324181602831</v>
      </c>
      <c r="DV161" s="74">
        <f t="shared" si="810"/>
        <v>9670.8801208901132</v>
      </c>
      <c r="DW161" s="74">
        <f t="shared" si="811"/>
        <v>9259.2421040036534</v>
      </c>
      <c r="DX161" s="74">
        <f t="shared" si="812"/>
        <v>8854.7641267851268</v>
      </c>
      <c r="DY161" s="74">
        <f t="shared" si="813"/>
        <v>8458.6013630900943</v>
      </c>
      <c r="DZ161" s="74">
        <f t="shared" si="814"/>
        <v>8071.7253093417876</v>
      </c>
      <c r="EA161" s="74">
        <f t="shared" si="815"/>
        <v>7694.9388581698613</v>
      </c>
      <c r="EB161" s="74">
        <f t="shared" si="816"/>
        <v>7328.8910886740405</v>
      </c>
      <c r="EC161" s="74">
        <f t="shared" si="817"/>
        <v>6974.0916065750207</v>
      </c>
      <c r="ED161" s="74">
        <f t="shared" si="818"/>
        <v>6630.9243070725724</v>
      </c>
      <c r="EE161" s="74">
        <f t="shared" si="819"/>
        <v>6299.6604670849601</v>
      </c>
      <c r="EF161" s="74">
        <f t="shared" si="820"/>
        <v>5980.4711022315869</v>
      </c>
      <c r="EG161" s="74">
        <f t="shared" si="821"/>
        <v>5673.438547906323</v>
      </c>
      <c r="EH161" s="74">
        <f t="shared" si="822"/>
        <v>5378.5672436628929</v>
      </c>
      <c r="EI161" s="74">
        <f t="shared" si="823"/>
        <v>5095.7937163037122</v>
      </c>
      <c r="EJ161" s="74">
        <f t="shared" si="824"/>
        <v>4824.9957700754549</v>
      </c>
      <c r="EK161" s="74">
        <f t="shared" si="825"/>
        <v>4566.0009025929758</v>
      </c>
      <c r="EL161" s="74">
        <f t="shared" si="826"/>
        <v>4318.5939729838819</v>
      </c>
      <c r="EM161" s="74">
        <f t="shared" si="827"/>
        <v>4082.5241545877861</v>
      </c>
      <c r="EN161" s="74">
        <f t="shared" si="828"/>
        <v>3857.5112087088946</v>
      </c>
      <c r="EO161" s="74">
        <f t="shared" si="829"/>
        <v>3643.2511186577599</v>
      </c>
      <c r="EP161" s="74">
        <f t="shared" si="830"/>
        <v>3439.4211249050131</v>
      </c>
      <c r="EQ161" s="74">
        <f t="shared" si="831"/>
        <v>3245.6842028115116</v>
      </c>
      <c r="ER161" s="74">
        <f t="shared" si="832"/>
        <v>3061.6930242624571</v>
      </c>
      <c r="ES161" s="74">
        <f t="shared" si="833"/>
        <v>2887.0934438369313</v>
      </c>
      <c r="ET161" s="74">
        <f t="shared" si="834"/>
        <v>2721.5275489335258</v>
      </c>
      <c r="EU161" s="74">
        <f t="shared" si="835"/>
        <v>2564.636311768892</v>
      </c>
      <c r="EV161" s="74">
        <f t="shared" si="836"/>
        <v>2416.0618793675153</v>
      </c>
      <c r="EW161" s="74">
        <f t="shared" si="837"/>
        <v>2275.4495357218289</v>
      </c>
      <c r="EX161" s="74">
        <f t="shared" si="838"/>
        <v>2142.4493682415173</v>
      </c>
      <c r="EY161" s="74">
        <f t="shared" si="839"/>
        <v>2016.7176685053287</v>
      </c>
      <c r="EZ161" s="74">
        <f t="shared" si="840"/>
        <v>1897.9180952177173</v>
      </c>
      <c r="FA161" s="74">
        <f t="shared" si="841"/>
        <v>1785.722625176151</v>
      </c>
      <c r="FB161" s="74">
        <f t="shared" si="842"/>
        <v>1679.8123160247778</v>
      </c>
      <c r="FC161" s="74">
        <f t="shared" si="843"/>
        <v>1579.8779025987646</v>
      </c>
      <c r="FD161" s="74">
        <f t="shared" si="844"/>
        <v>1485.6202467847215</v>
      </c>
      <c r="FE161" s="74">
        <f t="shared" si="845"/>
        <v>1396.7506590370469</v>
      </c>
      <c r="FF161" s="74">
        <f t="shared" si="846"/>
        <v>1312.9911080086717</v>
      </c>
      <c r="FG161" s="74">
        <f t="shared" si="847"/>
        <v>1234.074333174992</v>
      </c>
      <c r="FH161" s="74">
        <f t="shared" si="848"/>
        <v>19086.809503794164</v>
      </c>
      <c r="FI161" s="102">
        <f t="shared" ca="1" si="711"/>
        <v>666979.3803346873</v>
      </c>
      <c r="FJ161" s="62"/>
      <c r="FK161" s="103">
        <f t="shared" ca="1" si="852"/>
        <v>0.15980623850590367</v>
      </c>
      <c r="FL161" s="103">
        <f t="shared" ca="1" si="852"/>
        <v>1.9493458247005376E-2</v>
      </c>
      <c r="FM161" s="103">
        <f t="shared" ca="1" si="852"/>
        <v>2.0332519650941291E-2</v>
      </c>
      <c r="FN161" s="103">
        <f t="shared" ca="1" si="852"/>
        <v>2.1066060656323268E-2</v>
      </c>
      <c r="FO161" s="103">
        <f t="shared" ca="1" si="852"/>
        <v>2.1691072312969514E-2</v>
      </c>
      <c r="FP161" s="103">
        <f t="shared" ca="1" si="852"/>
        <v>2.2206508143579991E-2</v>
      </c>
      <c r="FQ161" s="103">
        <f t="shared" ca="1" si="852"/>
        <v>2.2613070782422688E-2</v>
      </c>
      <c r="FR161" s="103">
        <f t="shared" ca="1" si="852"/>
        <v>2.2912984536008815E-2</v>
      </c>
      <c r="FS161" s="103">
        <f t="shared" ca="1" si="851"/>
        <v>2.3109763949183623E-2</v>
      </c>
      <c r="FT161" s="103">
        <f t="shared" ca="1" si="851"/>
        <v>2.3207986406832967E-2</v>
      </c>
      <c r="FU161" s="103">
        <f t="shared" ca="1" si="851"/>
        <v>2.3213074900434002E-2</v>
      </c>
      <c r="FV161" s="103">
        <f t="shared" ca="1" si="851"/>
        <v>2.3131095394033237E-2</v>
      </c>
      <c r="FW161" s="103">
        <f t="shared" ca="1" si="851"/>
        <v>2.2968571761901587E-2</v>
      </c>
      <c r="FX161" s="103">
        <f t="shared" ca="1" si="851"/>
        <v>2.2732320045750817E-2</v>
      </c>
      <c r="FY161" s="103">
        <f t="shared" ca="1" si="851"/>
        <v>2.2429302784161883E-2</v>
      </c>
      <c r="FZ161" s="103">
        <f t="shared" ca="1" si="854"/>
        <v>2.2066503383177279E-2</v>
      </c>
      <c r="GA161" s="103">
        <f t="shared" ca="1" si="854"/>
        <v>2.1650819901760706E-2</v>
      </c>
      <c r="GB161" s="103">
        <f t="shared" ca="1" si="854"/>
        <v>2.1188977193704935E-2</v>
      </c>
      <c r="GC161" s="103">
        <f t="shared" ca="1" si="854"/>
        <v>2.0687456053128158E-2</v>
      </c>
      <c r="GD161" s="103">
        <f t="shared" ca="1" si="854"/>
        <v>2.0152437829376032E-2</v>
      </c>
      <c r="GE161" s="103">
        <f t="shared" ca="1" si="854"/>
        <v>1.9589762886639491E-2</v>
      </c>
      <c r="GF161" s="103">
        <f t="shared" ca="1" si="854"/>
        <v>1.9004901263922177E-2</v>
      </c>
      <c r="GG161" s="103">
        <f t="shared" ca="1" si="854"/>
        <v>1.8402933924818062E-2</v>
      </c>
      <c r="GH161" s="103">
        <f t="shared" ca="1" si="854"/>
        <v>1.7788543059308989E-2</v>
      </c>
      <c r="GI161" s="103">
        <f t="shared" ca="1" si="854"/>
        <v>1.7166009999321715E-2</v>
      </c>
      <c r="GJ161" s="103">
        <f t="shared" ca="1" si="854"/>
        <v>1.653921942617342E-2</v>
      </c>
      <c r="GK161" s="103">
        <f t="shared" ca="1" si="854"/>
        <v>1.5911668673620368E-2</v>
      </c>
      <c r="GL161" s="103">
        <f t="shared" ca="1" si="854"/>
        <v>1.5286481058798592E-2</v>
      </c>
      <c r="GM161" s="103">
        <f t="shared" ca="1" si="854"/>
        <v>1.4666422300484424E-2</v>
      </c>
      <c r="GN161" s="103">
        <f t="shared" ca="1" si="712"/>
        <v>1.4053919206421959E-2</v>
      </c>
      <c r="GO161" s="103">
        <f t="shared" ca="1" si="712"/>
        <v>1.3451079926696582E-2</v>
      </c>
      <c r="GP161" s="103">
        <f t="shared" ca="1" si="712"/>
        <v>1.2859715176838701E-2</v>
      </c>
      <c r="GQ161" s="103">
        <f t="shared" ca="1" si="712"/>
        <v>1.228135993161694E-2</v>
      </c>
      <c r="GR161" s="103">
        <f t="shared" ca="1" si="712"/>
        <v>1.171729517806985E-2</v>
      </c>
      <c r="GS161" s="103">
        <f t="shared" ca="1" si="712"/>
        <v>1.1168569394215953E-2</v>
      </c>
      <c r="GT161" s="103">
        <f t="shared" ca="1" si="712"/>
        <v>1.0636019488381441E-2</v>
      </c>
      <c r="GU161" s="103">
        <f t="shared" ca="1" si="712"/>
        <v>1.0120290993716139E-2</v>
      </c>
      <c r="GV161" s="103">
        <f t="shared" ca="1" si="712"/>
        <v>9.6218573637975018E-3</v>
      </c>
      <c r="GW161" s="103">
        <f t="shared" ca="1" si="712"/>
        <v>9.141038259004473E-3</v>
      </c>
      <c r="GX161" s="103">
        <f t="shared" ca="1" si="712"/>
        <v>8.6780167501884203E-3</v>
      </c>
      <c r="GY161" s="103">
        <f t="shared" ca="1" si="712"/>
        <v>8.2328553969330791E-3</v>
      </c>
      <c r="GZ161" s="103">
        <f t="shared" ca="1" si="712"/>
        <v>7.8055111829341533E-3</v>
      </c>
      <c r="HA161" s="103">
        <f t="shared" ca="1" si="855"/>
        <v>7.3958493115495721E-3</v>
      </c>
      <c r="HB161" s="103">
        <f t="shared" ca="1" si="855"/>
        <v>7.0036558808608254E-3</v>
      </c>
      <c r="HC161" s="103">
        <f t="shared" ca="1" si="855"/>
        <v>6.62864947034869E-3</v>
      </c>
      <c r="HD161" s="103">
        <f t="shared" ca="1" si="855"/>
        <v>6.2704916809241942E-3</v>
      </c>
      <c r="HE161" s="103">
        <f t="shared" ca="1" si="855"/>
        <v>5.9287966771541791E-3</v>
      </c>
      <c r="HF161" s="103">
        <f t="shared" ca="1" si="855"/>
        <v>5.6031397853877332E-3</v>
      </c>
      <c r="HG161" s="103">
        <f t="shared" ca="1" si="855"/>
        <v>5.2930652045859441E-3</v>
      </c>
      <c r="HH161" s="103">
        <f t="shared" ca="1" si="855"/>
        <v>4.9980928882655809E-3</v>
      </c>
      <c r="HI161" s="103">
        <f t="shared" ca="1" si="855"/>
        <v>4.7177246563405708E-3</v>
      </c>
      <c r="HJ161" s="103">
        <f t="shared" ca="1" si="855"/>
        <v>4.4514495951221136E-3</v>
      </c>
      <c r="HK161" s="103">
        <f t="shared" ca="1" si="855"/>
        <v>4.1987488023904609E-3</v>
      </c>
      <c r="HL161" s="103">
        <f t="shared" ca="1" si="853"/>
        <v>3.9590995325922132E-3</v>
      </c>
      <c r="HM161" s="103">
        <f t="shared" ca="1" si="853"/>
        <v>3.7319787948927314E-3</v>
      </c>
      <c r="HN161" s="103">
        <f t="shared" ca="1" si="853"/>
        <v>3.5168664542005726E-3</v>
      </c>
      <c r="HO161" s="103">
        <f t="shared" ca="1" si="853"/>
        <v>3.3132478824724467E-3</v>
      </c>
      <c r="HP161" s="103">
        <f t="shared" ca="1" si="853"/>
        <v>3.120616204671522E-3</v>
      </c>
      <c r="HQ161" s="103">
        <f t="shared" ca="1" si="853"/>
        <v>2.9384741807865207E-3</v>
      </c>
      <c r="HR161" s="103">
        <f t="shared" ca="1" si="853"/>
        <v>2.7663357623424196E-3</v>
      </c>
      <c r="HS161" s="103">
        <f t="shared" ca="1" si="853"/>
        <v>2.6037273589190053E-3</v>
      </c>
      <c r="HT161" s="103">
        <f t="shared" ca="1" si="853"/>
        <v>2.450188847365919E-3</v>
      </c>
      <c r="HU161" s="103">
        <f t="shared" ca="1" si="853"/>
        <v>2.3052743536614568E-3</v>
      </c>
      <c r="HV161" s="103">
        <f t="shared" ca="1" si="853"/>
        <v>2.1685528347783474E-3</v>
      </c>
      <c r="HW161" s="103">
        <f t="shared" ca="1" si="853"/>
        <v>2.0396084854410468E-3</v>
      </c>
      <c r="HX161" s="103">
        <f t="shared" ca="1" si="853"/>
        <v>1.9180409923492676E-3</v>
      </c>
      <c r="HY161" s="103">
        <f t="shared" ca="1" si="853"/>
        <v>2.9894631082094218E-2</v>
      </c>
      <c r="HZ161" s="104">
        <f t="shared" ca="1" si="850"/>
        <v>0.52908597192254714</v>
      </c>
      <c r="IA161" s="105">
        <f t="shared" ca="1" si="713"/>
        <v>0.16456104100958108</v>
      </c>
      <c r="IB161" s="105">
        <f t="shared" ca="1" si="714"/>
        <v>1.9855464920225076E-2</v>
      </c>
      <c r="IC161" s="105">
        <f t="shared" ca="1" si="715"/>
        <v>2.067978499520521E-2</v>
      </c>
      <c r="ID161" s="105">
        <f t="shared" ca="1" si="716"/>
        <v>2.1395328741291658E-2</v>
      </c>
      <c r="IE161" s="105">
        <f t="shared" ca="1" si="717"/>
        <v>2.1999546875305195E-2</v>
      </c>
      <c r="IF161" s="105">
        <f t="shared" ca="1" si="718"/>
        <v>2.2491866687581206E-2</v>
      </c>
      <c r="IG161" s="105">
        <f t="shared" ca="1" si="719"/>
        <v>2.2873464409137921E-2</v>
      </c>
      <c r="IH161" s="105">
        <f t="shared" ca="1" si="720"/>
        <v>2.3147025873695402E-2</v>
      </c>
      <c r="II161" s="105">
        <f t="shared" ca="1" si="721"/>
        <v>2.3316505534617969E-2</v>
      </c>
      <c r="IJ161" s="105">
        <f t="shared" ca="1" si="722"/>
        <v>2.3212044264822505E-2</v>
      </c>
      <c r="IK161" s="105">
        <f t="shared" ca="1" si="723"/>
        <v>2.3363984258296614E-2</v>
      </c>
      <c r="IL161" s="105">
        <f t="shared" ca="1" si="724"/>
        <v>2.3254188116246029E-2</v>
      </c>
      <c r="IM161" s="105">
        <f t="shared" ca="1" si="725"/>
        <v>2.3064326720644523E-2</v>
      </c>
      <c r="IN161" s="105">
        <f t="shared" ca="1" si="726"/>
        <v>2.2801475517717735E-2</v>
      </c>
      <c r="IO161" s="105">
        <f t="shared" ca="1" si="727"/>
        <v>2.2472816848125392E-2</v>
      </c>
      <c r="IP161" s="105">
        <f t="shared" ca="1" si="728"/>
        <v>2.2085515691895662E-2</v>
      </c>
      <c r="IQ161" s="105">
        <f t="shared" ca="1" si="729"/>
        <v>2.1646615479192055E-2</v>
      </c>
      <c r="IR161" s="105">
        <f t="shared" ca="1" si="730"/>
        <v>2.1162952727366416E-2</v>
      </c>
      <c r="IS161" s="105">
        <f t="shared" ca="1" si="731"/>
        <v>2.0641088994974563E-2</v>
      </c>
      <c r="IT161" s="105">
        <f t="shared" ca="1" si="732"/>
        <v>2.0087258486441592E-2</v>
      </c>
      <c r="IU161" s="105">
        <f t="shared" ca="1" si="733"/>
        <v>1.950732957369632E-2</v>
      </c>
      <c r="IV161" s="105">
        <f t="shared" ca="1" si="734"/>
        <v>1.8906778502706997E-2</v>
      </c>
      <c r="IW161" s="105">
        <f t="shared" ca="1" si="735"/>
        <v>1.8290673605845617E-2</v>
      </c>
      <c r="IX161" s="105">
        <f t="shared" ca="1" si="736"/>
        <v>1.7663668430567797E-2</v>
      </c>
      <c r="IY161" s="105">
        <f t="shared" ca="1" si="737"/>
        <v>1.7030002308945927E-2</v>
      </c>
      <c r="IZ161" s="105">
        <f t="shared" ca="1" si="738"/>
        <v>1.6393507021240265E-2</v>
      </c>
      <c r="JA161" s="105">
        <f t="shared" ca="1" si="739"/>
        <v>1.5757618342428819E-2</v>
      </c>
      <c r="JB161" s="105">
        <f t="shared" ca="1" si="740"/>
        <v>1.5125391397468022E-2</v>
      </c>
      <c r="JC161" s="105">
        <f t="shared" ca="1" si="741"/>
        <v>1.4499518884732701E-2</v>
      </c>
      <c r="JD161" s="105">
        <f t="shared" ca="1" si="742"/>
        <v>1.3882351354486261E-2</v>
      </c>
      <c r="JE161" s="105">
        <f t="shared" ca="1" si="743"/>
        <v>1.3275918848258616E-2</v>
      </c>
      <c r="JF161" s="105">
        <f t="shared" ca="1" si="744"/>
        <v>1.2681953314427209E-2</v>
      </c>
      <c r="JG161" s="105">
        <f t="shared" ca="1" si="745"/>
        <v>1.2101911314396903E-2</v>
      </c>
      <c r="JH161" s="105">
        <f t="shared" ca="1" si="746"/>
        <v>1.1536996622457166E-2</v>
      </c>
      <c r="JI161" s="105">
        <f t="shared" ca="1" si="747"/>
        <v>1.098818240077592E-2</v>
      </c>
      <c r="JJ161" s="105">
        <f t="shared" ca="1" si="748"/>
        <v>1.0456232699540805E-2</v>
      </c>
      <c r="JK161" s="105">
        <f t="shared" ca="1" si="749"/>
        <v>9.9417230915672446E-3</v>
      </c>
      <c r="JL161" s="105">
        <f t="shared" ca="1" si="750"/>
        <v>9.4450603014501269E-3</v>
      </c>
      <c r="JM161" s="105">
        <f t="shared" ca="1" si="751"/>
        <v>8.9665007323473968E-3</v>
      </c>
      <c r="JN161" s="105">
        <f t="shared" ca="1" si="752"/>
        <v>8.5061678294453668E-3</v>
      </c>
      <c r="JO161" s="105">
        <f t="shared" ca="1" si="753"/>
        <v>8.0640682489523906E-3</v>
      </c>
      <c r="JP161" s="105">
        <f t="shared" ca="1" si="754"/>
        <v>7.6401068257112622E-3</v>
      </c>
      <c r="JQ161" s="105">
        <f t="shared" ca="1" si="755"/>
        <v>7.2341003520293139E-3</v>
      </c>
      <c r="JR161" s="105">
        <f t="shared" ca="1" si="756"/>
        <v>6.8457901956455935E-3</v>
      </c>
      <c r="JS161" s="105">
        <f t="shared" ca="1" si="757"/>
        <v>6.4748537965548959E-3</v>
      </c>
      <c r="JT161" s="105">
        <f t="shared" ca="1" si="758"/>
        <v>6.120915091166977E-3</v>
      </c>
      <c r="JU161" s="105">
        <f t="shared" ca="1" si="759"/>
        <v>5.7835539185232569E-3</v>
      </c>
      <c r="JV161" s="105">
        <f t="shared" ca="1" si="760"/>
        <v>5.4623144673971672E-3</v>
      </c>
      <c r="JW161" s="105">
        <f t="shared" ca="1" si="761"/>
        <v>5.1567128254836406E-3</v>
      </c>
      <c r="JX161" s="105">
        <f t="shared" ca="1" si="762"/>
        <v>4.8662436928452596E-3</v>
      </c>
      <c r="JY161" s="105">
        <f t="shared" ca="1" si="763"/>
        <v>4.5903863215773074E-3</v>
      </c>
      <c r="JZ161" s="105">
        <f t="shared" ca="1" si="764"/>
        <v>4.328609742610335E-3</v>
      </c>
      <c r="KA161" s="105">
        <f t="shared" ca="1" si="765"/>
        <v>4.080377338753524E-3</v>
      </c>
      <c r="KB161" s="105">
        <f t="shared" ca="1" si="766"/>
        <v>3.8451508208274276E-3</v>
      </c>
      <c r="KC161" s="105">
        <f t="shared" ca="1" si="767"/>
        <v>3.6223936610381359E-3</v>
      </c>
      <c r="KD161" s="105">
        <f t="shared" ca="1" si="768"/>
        <v>3.4115740348375063E-3</v>
      </c>
      <c r="KE161" s="105">
        <f t="shared" ca="1" si="769"/>
        <v>3.2121673194251458E-3</v>
      </c>
      <c r="KF161" s="105">
        <f t="shared" ca="1" si="770"/>
        <v>3.0236581938910146E-3</v>
      </c>
      <c r="KG161" s="105">
        <f t="shared" ca="1" si="771"/>
        <v>2.8455423828325104E-3</v>
      </c>
      <c r="KH161" s="105">
        <f t="shared" ca="1" si="772"/>
        <v>2.677328082136637E-3</v>
      </c>
      <c r="KI161" s="105">
        <f t="shared" ca="1" si="773"/>
        <v>2.518537102574079E-3</v>
      </c>
      <c r="KJ161" s="105">
        <f t="shared" ca="1" si="774"/>
        <v>2.3687057638963126E-3</v>
      </c>
      <c r="KK161" s="105">
        <f t="shared" ca="1" si="775"/>
        <v>2.2273855693098698E-3</v>
      </c>
      <c r="KL161" s="105">
        <f t="shared" ca="1" si="776"/>
        <v>2.0941436875247382E-3</v>
      </c>
      <c r="KM161" s="105">
        <f t="shared" ca="1" si="777"/>
        <v>1.9685632670530515E-3</v>
      </c>
      <c r="KN161" s="105">
        <f t="shared" ca="1" si="778"/>
        <v>1.8502436050657804E-3</v>
      </c>
      <c r="KO161" s="105">
        <f t="shared" ca="1" si="779"/>
        <v>2.861679096318763E-2</v>
      </c>
      <c r="KP161" s="102"/>
      <c r="KQ161" s="106">
        <f t="shared" ca="1" si="780"/>
        <v>0.52151113522750658</v>
      </c>
      <c r="KR161" s="107">
        <f t="shared" ca="1" si="781"/>
        <v>0.32448925142587359</v>
      </c>
    </row>
    <row r="162" spans="1:304" s="63" customFormat="1" ht="15.5" x14ac:dyDescent="0.35">
      <c r="A162" s="62"/>
      <c r="B162" s="67" t="s">
        <v>264</v>
      </c>
      <c r="C162" s="95">
        <f t="shared" si="782"/>
        <v>627959</v>
      </c>
      <c r="D162" s="75">
        <f ca="1">'Stochastic inputs'!H183</f>
        <v>26.892413999999999</v>
      </c>
      <c r="E162" s="75">
        <v>10.146737</v>
      </c>
      <c r="F162" s="96">
        <v>26.704167102</v>
      </c>
      <c r="G162" s="96">
        <v>10.075709841</v>
      </c>
      <c r="H162" s="97">
        <f t="shared" ca="1" si="636"/>
        <v>3.225295336989785</v>
      </c>
      <c r="I162" s="97">
        <f t="shared" ca="1" si="637"/>
        <v>0.36482571842316758</v>
      </c>
      <c r="J162" s="98">
        <f t="shared" si="638"/>
        <v>3.2182707220528206</v>
      </c>
      <c r="K162" s="98">
        <f t="shared" si="639"/>
        <v>0.36482571842316758</v>
      </c>
      <c r="L162" s="98"/>
      <c r="M162" s="99">
        <v>880177</v>
      </c>
      <c r="N162" s="98"/>
      <c r="O162" s="97">
        <f t="shared" ca="1" si="640"/>
        <v>3.225295336989785</v>
      </c>
      <c r="P162" s="97">
        <f t="shared" ca="1" si="640"/>
        <v>0.36482571842316758</v>
      </c>
      <c r="Q162" s="99">
        <v>627959</v>
      </c>
      <c r="R162" s="100">
        <v>652940</v>
      </c>
      <c r="S162" s="99">
        <v>679507</v>
      </c>
      <c r="T162" s="100">
        <v>707305</v>
      </c>
      <c r="U162" s="99">
        <v>735436</v>
      </c>
      <c r="V162" s="100">
        <v>764210</v>
      </c>
      <c r="W162" s="99">
        <v>793057</v>
      </c>
      <c r="X162" s="100">
        <v>822161</v>
      </c>
      <c r="Y162" s="99">
        <v>851333</v>
      </c>
      <c r="Z162" s="100">
        <v>880177</v>
      </c>
      <c r="AA162" s="98"/>
      <c r="AB162" s="98">
        <f t="shared" si="641"/>
        <v>3.2182707220528206</v>
      </c>
      <c r="AC162" s="98">
        <f t="shared" si="641"/>
        <v>0.36482571842316758</v>
      </c>
      <c r="AD162" s="101">
        <f t="shared" ca="1" si="642"/>
        <v>100351.76572592878</v>
      </c>
      <c r="AE162" s="101">
        <f t="shared" ca="1" si="643"/>
        <v>12241.092547331251</v>
      </c>
      <c r="AF162" s="101">
        <f t="shared" ca="1" si="644"/>
        <v>12767.988707485445</v>
      </c>
      <c r="AG162" s="101">
        <f t="shared" ca="1" si="645"/>
        <v>13228.622383684105</v>
      </c>
      <c r="AH162" s="101">
        <f t="shared" ca="1" si="646"/>
        <v>13621.104078580025</v>
      </c>
      <c r="AI162" s="101">
        <f t="shared" ca="1" si="647"/>
        <v>13944.776647334351</v>
      </c>
      <c r="AJ162" s="101">
        <f t="shared" ca="1" si="648"/>
        <v>14200.081315459372</v>
      </c>
      <c r="AK162" s="101">
        <f t="shared" ca="1" si="649"/>
        <v>14388.414856247562</v>
      </c>
      <c r="AL162" s="101">
        <f t="shared" ca="1" si="650"/>
        <v>14511.984259765401</v>
      </c>
      <c r="AM162" s="101">
        <f t="shared" ca="1" si="651"/>
        <v>14573.663936048424</v>
      </c>
      <c r="AN162" s="101">
        <f t="shared" ca="1" si="652"/>
        <v>14576.859301401637</v>
      </c>
      <c r="AO162" s="101">
        <f t="shared" ca="1" si="653"/>
        <v>14525.37953254172</v>
      </c>
      <c r="AP162" s="101">
        <f t="shared" ca="1" si="654"/>
        <v>14423.321355031962</v>
      </c>
      <c r="AQ162" s="101">
        <f t="shared" ca="1" si="655"/>
        <v>14274.96496360964</v>
      </c>
      <c r="AR162" s="101">
        <f t="shared" ca="1" si="656"/>
        <v>14084.682547039514</v>
      </c>
      <c r="AS162" s="101">
        <f t="shared" ca="1" si="657"/>
        <v>13856.859397996623</v>
      </c>
      <c r="AT162" s="101">
        <f t="shared" ca="1" si="658"/>
        <v>13595.827214689753</v>
      </c>
      <c r="AU162" s="101">
        <f t="shared" ca="1" si="659"/>
        <v>13305.808929581759</v>
      </c>
      <c r="AV162" s="101">
        <f t="shared" ca="1" si="660"/>
        <v>12990.874215666307</v>
      </c>
      <c r="AW162" s="101">
        <f t="shared" ca="1" si="661"/>
        <v>12654.904706897145</v>
      </c>
      <c r="AX162" s="101">
        <f t="shared" ca="1" si="662"/>
        <v>12301.567912531251</v>
      </c>
      <c r="AY162" s="101">
        <f t="shared" ca="1" si="663"/>
        <v>11934.298792791309</v>
      </c>
      <c r="AZ162" s="101">
        <f t="shared" ca="1" si="664"/>
        <v>11556.287984494827</v>
      </c>
      <c r="BA162" s="101">
        <f t="shared" ca="1" si="665"/>
        <v>11170.475710980616</v>
      </c>
      <c r="BB162" s="101">
        <f t="shared" ca="1" si="666"/>
        <v>10779.550473164067</v>
      </c>
      <c r="BC162" s="101">
        <f t="shared" ca="1" si="667"/>
        <v>10385.951691640437</v>
      </c>
      <c r="BD162" s="101">
        <f t="shared" ca="1" si="668"/>
        <v>9991.8755486179743</v>
      </c>
      <c r="BE162" s="101">
        <f t="shared" ca="1" si="669"/>
        <v>9599.283359202107</v>
      </c>
      <c r="BF162" s="101">
        <f t="shared" ca="1" si="670"/>
        <v>9209.9118813899004</v>
      </c>
      <c r="BG162" s="101">
        <f t="shared" ca="1" si="671"/>
        <v>8825.2850509455275</v>
      </c>
      <c r="BH162" s="101">
        <f t="shared" ca="1" si="672"/>
        <v>8446.7266996884609</v>
      </c>
      <c r="BI162" s="101">
        <f t="shared" ca="1" si="673"/>
        <v>8075.373882732456</v>
      </c>
      <c r="BJ162" s="101">
        <f t="shared" ca="1" si="674"/>
        <v>7712.1905012982434</v>
      </c>
      <c r="BK162" s="101">
        <f t="shared" ca="1" si="675"/>
        <v>7357.9809627255672</v>
      </c>
      <c r="BL162" s="101">
        <f t="shared" ca="1" si="676"/>
        <v>7013.4036682224569</v>
      </c>
      <c r="BM162" s="101">
        <f t="shared" ca="1" si="677"/>
        <v>6678.9841619045228</v>
      </c>
      <c r="BN162" s="101">
        <f t="shared" ca="1" si="678"/>
        <v>6355.1278121229943</v>
      </c>
      <c r="BO162" s="101">
        <f t="shared" ca="1" si="679"/>
        <v>6042.1319283129169</v>
      </c>
      <c r="BP162" s="101">
        <f t="shared" ca="1" si="680"/>
        <v>5740.1972440861909</v>
      </c>
      <c r="BQ162" s="101">
        <f t="shared" ca="1" si="681"/>
        <v>5449.4387204315717</v>
      </c>
      <c r="BR162" s="101">
        <f t="shared" ca="1" si="682"/>
        <v>5169.8956422027004</v>
      </c>
      <c r="BS162" s="101">
        <f t="shared" ca="1" si="683"/>
        <v>4901.5409969241491</v>
      </c>
      <c r="BT162" s="101">
        <f t="shared" ca="1" si="684"/>
        <v>4644.2901378313591</v>
      </c>
      <c r="BU162" s="101">
        <f t="shared" ca="1" si="685"/>
        <v>4398.0087432894834</v>
      </c>
      <c r="BV162" s="101">
        <f t="shared" ca="1" si="686"/>
        <v>4162.5200927506939</v>
      </c>
      <c r="BW162" s="101">
        <f t="shared" ca="1" si="687"/>
        <v>3937.6116854614766</v>
      </c>
      <c r="BX162" s="101">
        <f t="shared" ca="1" si="688"/>
        <v>3723.0412325890616</v>
      </c>
      <c r="BY162" s="101">
        <f t="shared" ca="1" si="689"/>
        <v>3518.5420564922961</v>
      </c>
      <c r="BZ162" s="101">
        <f t="shared" ca="1" si="690"/>
        <v>3323.8279328065855</v>
      </c>
      <c r="CA162" s="101">
        <f t="shared" ca="1" si="691"/>
        <v>3138.5974120223664</v>
      </c>
      <c r="CB162" s="101">
        <f t="shared" ca="1" si="692"/>
        <v>2962.537657470969</v>
      </c>
      <c r="CC162" s="101">
        <f t="shared" ca="1" si="693"/>
        <v>2795.3278363032878</v>
      </c>
      <c r="CD162" s="101">
        <f t="shared" ca="1" si="694"/>
        <v>2636.6420992003118</v>
      </c>
      <c r="CE162" s="101">
        <f t="shared" ca="1" si="695"/>
        <v>2486.1521833870743</v>
      </c>
      <c r="CF162" s="101">
        <f t="shared" ca="1" si="696"/>
        <v>2343.5296720620449</v>
      </c>
      <c r="CG162" s="101">
        <f t="shared" ca="1" si="697"/>
        <v>2208.447941713338</v>
      </c>
      <c r="CH162" s="101">
        <f t="shared" ca="1" si="698"/>
        <v>2080.5838270295158</v>
      </c>
      <c r="CI162" s="101">
        <f t="shared" ca="1" si="699"/>
        <v>1959.6190312693245</v>
      </c>
      <c r="CJ162" s="101">
        <f t="shared" ca="1" si="700"/>
        <v>1845.241308092523</v>
      </c>
      <c r="CK162" s="101">
        <f t="shared" ca="1" si="701"/>
        <v>1737.1454389847838</v>
      </c>
      <c r="CL162" s="101">
        <f t="shared" ca="1" si="702"/>
        <v>1635.03402857942</v>
      </c>
      <c r="CM162" s="101">
        <f t="shared" ca="1" si="703"/>
        <v>1538.6181384030554</v>
      </c>
      <c r="CN162" s="101">
        <f t="shared" ca="1" si="704"/>
        <v>1447.617777850895</v>
      </c>
      <c r="CO162" s="101">
        <f t="shared" ca="1" si="705"/>
        <v>1361.7622695745765</v>
      </c>
      <c r="CP162" s="101">
        <f t="shared" ca="1" si="706"/>
        <v>1280.7905049090743</v>
      </c>
      <c r="CQ162" s="101">
        <f t="shared" ca="1" si="707"/>
        <v>1204.4511035146541</v>
      </c>
      <c r="CR162" s="101">
        <f t="shared" ca="1" si="708"/>
        <v>18772.602639680808</v>
      </c>
      <c r="CS162" s="102">
        <f t="shared" ca="1" si="709"/>
        <v>627959.00000000023</v>
      </c>
      <c r="CT162" s="74">
        <f t="shared" si="783"/>
        <v>103319.52159312567</v>
      </c>
      <c r="CU162" s="74">
        <f t="shared" si="784"/>
        <v>12466.238205477224</v>
      </c>
      <c r="CV162" s="74">
        <f t="shared" si="785"/>
        <v>12983.786923351452</v>
      </c>
      <c r="CW162" s="74">
        <f t="shared" si="786"/>
        <v>13433.040507742066</v>
      </c>
      <c r="CX162" s="74">
        <f t="shared" si="787"/>
        <v>13812.398393187959</v>
      </c>
      <c r="CY162" s="74">
        <f t="shared" si="788"/>
        <v>14121.501004371692</v>
      </c>
      <c r="CZ162" s="74">
        <f t="shared" si="789"/>
        <v>14361.08683702312</v>
      </c>
      <c r="DA162" s="74">
        <f t="shared" si="790"/>
        <v>14532.842189754198</v>
      </c>
      <c r="DB162" s="74">
        <f t="shared" si="791"/>
        <v>14639.249863033716</v>
      </c>
      <c r="DC162" s="74">
        <f t="shared" ca="1" si="710"/>
        <v>14573.663936048424</v>
      </c>
      <c r="DD162" s="74">
        <f t="shared" si="792"/>
        <v>14669.059342763756</v>
      </c>
      <c r="DE162" s="74">
        <f t="shared" si="793"/>
        <v>14600.12392038285</v>
      </c>
      <c r="DF162" s="74">
        <f t="shared" si="794"/>
        <v>14480.91959083921</v>
      </c>
      <c r="DG162" s="74">
        <f t="shared" si="795"/>
        <v>14315.888667541925</v>
      </c>
      <c r="DH162" s="74">
        <f t="shared" si="796"/>
        <v>14109.540577487385</v>
      </c>
      <c r="DI162" s="74">
        <f t="shared" si="797"/>
        <v>13866.373847812949</v>
      </c>
      <c r="DJ162" s="74">
        <f t="shared" si="798"/>
        <v>13590.810690668013</v>
      </c>
      <c r="DK162" s="74">
        <f t="shared" si="799"/>
        <v>13287.143408154103</v>
      </c>
      <c r="DL162" s="74">
        <f t="shared" si="800"/>
        <v>12959.491669706546</v>
      </c>
      <c r="DM162" s="74">
        <f t="shared" si="801"/>
        <v>12611.769615724324</v>
      </c>
      <c r="DN162" s="74">
        <f t="shared" si="802"/>
        <v>12247.661698958202</v>
      </c>
      <c r="DO162" s="74">
        <f t="shared" si="803"/>
        <v>11870.606176179612</v>
      </c>
      <c r="DP162" s="74">
        <f t="shared" si="804"/>
        <v>11483.785195925888</v>
      </c>
      <c r="DQ162" s="74">
        <f t="shared" si="805"/>
        <v>11090.120484347242</v>
      </c>
      <c r="DR162" s="74">
        <f t="shared" si="806"/>
        <v>10692.273702787739</v>
      </c>
      <c r="DS162" s="74">
        <f t="shared" si="807"/>
        <v>10292.650631503211</v>
      </c>
      <c r="DT162" s="74">
        <f t="shared" si="808"/>
        <v>9893.4084191410639</v>
      </c>
      <c r="DU162" s="74">
        <f t="shared" si="809"/>
        <v>9496.4652235287467</v>
      </c>
      <c r="DV162" s="74">
        <f t="shared" si="810"/>
        <v>9103.5116532463617</v>
      </c>
      <c r="DW162" s="74">
        <f t="shared" si="811"/>
        <v>8716.0234994483999</v>
      </c>
      <c r="DX162" s="74">
        <f t="shared" si="812"/>
        <v>8335.2753221303392</v>
      </c>
      <c r="DY162" s="74">
        <f t="shared" si="813"/>
        <v>7962.3545237337539</v>
      </c>
      <c r="DZ162" s="74">
        <f t="shared" si="814"/>
        <v>7598.1756052036881</v>
      </c>
      <c r="EA162" s="74">
        <f t="shared" si="815"/>
        <v>7243.4943552914247</v>
      </c>
      <c r="EB162" s="74">
        <f t="shared" si="816"/>
        <v>6898.9217731071112</v>
      </c>
      <c r="EC162" s="74">
        <f t="shared" si="817"/>
        <v>6564.9375669667379</v>
      </c>
      <c r="ED162" s="74">
        <f t="shared" si="818"/>
        <v>6241.903109814757</v>
      </c>
      <c r="EE162" s="74">
        <f t="shared" si="819"/>
        <v>5930.0737633716953</v>
      </c>
      <c r="EF162" s="74">
        <f t="shared" si="820"/>
        <v>5629.6105101608246</v>
      </c>
      <c r="EG162" s="74">
        <f t="shared" si="821"/>
        <v>5340.5908551463463</v>
      </c>
      <c r="EH162" s="74">
        <f t="shared" si="822"/>
        <v>5063.0189774234996</v>
      </c>
      <c r="EI162" s="74">
        <f t="shared" si="823"/>
        <v>4796.8351276223548</v>
      </c>
      <c r="EJ162" s="74">
        <f t="shared" si="824"/>
        <v>4541.9242789355849</v>
      </c>
      <c r="EK162" s="74">
        <f t="shared" si="825"/>
        <v>4298.1240492993247</v>
      </c>
      <c r="EL162" s="74">
        <f t="shared" si="826"/>
        <v>4065.2319196652134</v>
      </c>
      <c r="EM162" s="74">
        <f t="shared" si="827"/>
        <v>3843.0117788006396</v>
      </c>
      <c r="EN162" s="74">
        <f t="shared" si="828"/>
        <v>3631.1998289745839</v>
      </c>
      <c r="EO162" s="74">
        <f t="shared" si="829"/>
        <v>3429.5098894629982</v>
      </c>
      <c r="EP162" s="74">
        <f t="shared" si="830"/>
        <v>3237.6381363015626</v>
      </c>
      <c r="EQ162" s="74">
        <f t="shared" si="831"/>
        <v>3055.2673173176186</v>
      </c>
      <c r="ER162" s="74">
        <f t="shared" si="832"/>
        <v>2882.0704813442567</v>
      </c>
      <c r="ES162" s="74">
        <f t="shared" si="833"/>
        <v>2717.7142598642408</v>
      </c>
      <c r="ET162" s="74">
        <f t="shared" si="834"/>
        <v>2561.8617381917265</v>
      </c>
      <c r="EU162" s="74">
        <f t="shared" si="835"/>
        <v>2414.1749518841093</v>
      </c>
      <c r="EV162" s="74">
        <f t="shared" si="836"/>
        <v>2274.3170423833235</v>
      </c>
      <c r="EW162" s="74">
        <f t="shared" si="837"/>
        <v>2141.9541040605009</v>
      </c>
      <c r="EX162" s="74">
        <f t="shared" si="838"/>
        <v>2016.756752898496</v>
      </c>
      <c r="EY162" s="74">
        <f t="shared" si="839"/>
        <v>1898.4014450647846</v>
      </c>
      <c r="EZ162" s="74">
        <f t="shared" si="840"/>
        <v>1786.5715716400978</v>
      </c>
      <c r="FA162" s="74">
        <f t="shared" si="841"/>
        <v>1680.9583537946423</v>
      </c>
      <c r="FB162" s="74">
        <f t="shared" si="842"/>
        <v>1581.2615607927546</v>
      </c>
      <c r="FC162" s="74">
        <f t="shared" si="843"/>
        <v>1487.1900713510763</v>
      </c>
      <c r="FD162" s="74">
        <f t="shared" si="844"/>
        <v>1398.4622971066938</v>
      </c>
      <c r="FE162" s="74">
        <f t="shared" si="845"/>
        <v>1314.806485270853</v>
      </c>
      <c r="FF162" s="74">
        <f t="shared" si="846"/>
        <v>1235.9609159611473</v>
      </c>
      <c r="FG162" s="74">
        <f t="shared" si="847"/>
        <v>1161.6740082180597</v>
      </c>
      <c r="FH162" s="74">
        <f t="shared" si="848"/>
        <v>17967.02994650407</v>
      </c>
      <c r="FI162" s="102">
        <f t="shared" ca="1" si="711"/>
        <v>627849.22214432387</v>
      </c>
      <c r="FJ162" s="62"/>
      <c r="FK162" s="103">
        <f t="shared" ca="1" si="852"/>
        <v>0.15980623850590364</v>
      </c>
      <c r="FL162" s="103">
        <f t="shared" ca="1" si="852"/>
        <v>1.9493458247005373E-2</v>
      </c>
      <c r="FM162" s="103">
        <f t="shared" ca="1" si="852"/>
        <v>2.0332519650941287E-2</v>
      </c>
      <c r="FN162" s="103">
        <f t="shared" ca="1" si="852"/>
        <v>2.1066060656323264E-2</v>
      </c>
      <c r="FO162" s="103">
        <f t="shared" ca="1" si="852"/>
        <v>2.169107231296951E-2</v>
      </c>
      <c r="FP162" s="103">
        <f t="shared" ca="1" si="852"/>
        <v>2.2206508143579988E-2</v>
      </c>
      <c r="FQ162" s="103">
        <f t="shared" ca="1" si="852"/>
        <v>2.2613070782422685E-2</v>
      </c>
      <c r="FR162" s="103">
        <f t="shared" ca="1" si="852"/>
        <v>2.2912984536008811E-2</v>
      </c>
      <c r="FS162" s="103">
        <f t="shared" ca="1" si="851"/>
        <v>2.3109763949183619E-2</v>
      </c>
      <c r="FT162" s="103">
        <f t="shared" ca="1" si="851"/>
        <v>2.320798640683296E-2</v>
      </c>
      <c r="FU162" s="103">
        <f t="shared" ca="1" si="851"/>
        <v>2.3213074900433995E-2</v>
      </c>
      <c r="FV162" s="103">
        <f t="shared" ca="1" si="851"/>
        <v>2.313109539403323E-2</v>
      </c>
      <c r="FW162" s="103">
        <f t="shared" ca="1" si="851"/>
        <v>2.2968571761901584E-2</v>
      </c>
      <c r="FX162" s="103">
        <f t="shared" ca="1" si="851"/>
        <v>2.2732320045750813E-2</v>
      </c>
      <c r="FY162" s="103">
        <f t="shared" ca="1" si="851"/>
        <v>2.2429302784161879E-2</v>
      </c>
      <c r="FZ162" s="103">
        <f t="shared" ca="1" si="854"/>
        <v>2.2066503383177272E-2</v>
      </c>
      <c r="GA162" s="103">
        <f t="shared" ca="1" si="854"/>
        <v>2.1650819901760699E-2</v>
      </c>
      <c r="GB162" s="103">
        <f t="shared" ca="1" si="854"/>
        <v>2.1188977193704928E-2</v>
      </c>
      <c r="GC162" s="103">
        <f t="shared" ca="1" si="854"/>
        <v>2.0687456053128155E-2</v>
      </c>
      <c r="GD162" s="103">
        <f t="shared" ca="1" si="854"/>
        <v>2.0152437829376025E-2</v>
      </c>
      <c r="GE162" s="103">
        <f t="shared" ca="1" si="854"/>
        <v>1.9589762886639488E-2</v>
      </c>
      <c r="GF162" s="103">
        <f t="shared" ca="1" si="854"/>
        <v>1.9004901263922173E-2</v>
      </c>
      <c r="GG162" s="103">
        <f t="shared" ca="1" si="854"/>
        <v>1.8402933924818059E-2</v>
      </c>
      <c r="GH162" s="103">
        <f t="shared" ca="1" si="854"/>
        <v>1.7788543059308985E-2</v>
      </c>
      <c r="GI162" s="103">
        <f t="shared" ca="1" si="854"/>
        <v>1.7166009999321712E-2</v>
      </c>
      <c r="GJ162" s="103">
        <f t="shared" ca="1" si="854"/>
        <v>1.6539219426173417E-2</v>
      </c>
      <c r="GK162" s="103">
        <f t="shared" ca="1" si="854"/>
        <v>1.5911668673620365E-2</v>
      </c>
      <c r="GL162" s="103">
        <f t="shared" ca="1" si="854"/>
        <v>1.528648105879859E-2</v>
      </c>
      <c r="GM162" s="103">
        <f t="shared" ca="1" si="854"/>
        <v>1.4666422300484422E-2</v>
      </c>
      <c r="GN162" s="103">
        <f t="shared" ca="1" si="712"/>
        <v>1.4053919206421954E-2</v>
      </c>
      <c r="GO162" s="103">
        <f t="shared" ca="1" si="712"/>
        <v>1.345107992669658E-2</v>
      </c>
      <c r="GP162" s="103">
        <f t="shared" ca="1" si="712"/>
        <v>1.2859715176838699E-2</v>
      </c>
      <c r="GQ162" s="103">
        <f t="shared" ca="1" si="712"/>
        <v>1.2281359931616937E-2</v>
      </c>
      <c r="GR162" s="103">
        <f t="shared" ca="1" si="712"/>
        <v>1.171729517806985E-2</v>
      </c>
      <c r="GS162" s="103">
        <f t="shared" ca="1" si="712"/>
        <v>1.1168569394215951E-2</v>
      </c>
      <c r="GT162" s="103">
        <f t="shared" ca="1" si="712"/>
        <v>1.0636019488381439E-2</v>
      </c>
      <c r="GU162" s="103">
        <f t="shared" ca="1" si="712"/>
        <v>1.0120290993716138E-2</v>
      </c>
      <c r="GV162" s="103">
        <f t="shared" ca="1" si="712"/>
        <v>9.6218573637975001E-3</v>
      </c>
      <c r="GW162" s="103">
        <f t="shared" ca="1" si="712"/>
        <v>9.1410382590044713E-3</v>
      </c>
      <c r="GX162" s="103">
        <f t="shared" ca="1" si="712"/>
        <v>8.6780167501884203E-3</v>
      </c>
      <c r="GY162" s="103">
        <f t="shared" ca="1" si="712"/>
        <v>8.2328553969330774E-3</v>
      </c>
      <c r="GZ162" s="103">
        <f t="shared" ca="1" si="712"/>
        <v>7.8055111829341524E-3</v>
      </c>
      <c r="HA162" s="103">
        <f t="shared" ca="1" si="855"/>
        <v>7.3958493115495712E-3</v>
      </c>
      <c r="HB162" s="103">
        <f t="shared" ca="1" si="855"/>
        <v>7.0036558808608236E-3</v>
      </c>
      <c r="HC162" s="103">
        <f t="shared" ca="1" si="855"/>
        <v>6.6286494703486892E-3</v>
      </c>
      <c r="HD162" s="103">
        <f t="shared" ca="1" si="855"/>
        <v>6.2704916809241925E-3</v>
      </c>
      <c r="HE162" s="103">
        <f t="shared" ca="1" si="855"/>
        <v>5.9287966771541774E-3</v>
      </c>
      <c r="HF162" s="103">
        <f t="shared" ca="1" si="855"/>
        <v>5.6031397853877323E-3</v>
      </c>
      <c r="HG162" s="103">
        <f t="shared" ca="1" si="855"/>
        <v>5.2930652045859432E-3</v>
      </c>
      <c r="HH162" s="103">
        <f t="shared" ca="1" si="855"/>
        <v>4.99809288826558E-3</v>
      </c>
      <c r="HI162" s="103">
        <f t="shared" ca="1" si="855"/>
        <v>4.71772465634057E-3</v>
      </c>
      <c r="HJ162" s="103">
        <f t="shared" ca="1" si="855"/>
        <v>4.4514495951221127E-3</v>
      </c>
      <c r="HK162" s="103">
        <f t="shared" ca="1" si="855"/>
        <v>4.19874880239046E-3</v>
      </c>
      <c r="HL162" s="103">
        <f t="shared" ca="1" si="853"/>
        <v>3.9590995325922132E-3</v>
      </c>
      <c r="HM162" s="103">
        <f t="shared" ca="1" si="853"/>
        <v>3.7319787948927306E-3</v>
      </c>
      <c r="HN162" s="103">
        <f t="shared" ca="1" si="853"/>
        <v>3.5168664542005721E-3</v>
      </c>
      <c r="HO162" s="103">
        <f t="shared" ca="1" si="853"/>
        <v>3.3132478824724463E-3</v>
      </c>
      <c r="HP162" s="103">
        <f t="shared" ca="1" si="853"/>
        <v>3.1206162046715212E-3</v>
      </c>
      <c r="HQ162" s="103">
        <f t="shared" ca="1" si="853"/>
        <v>2.9384741807865198E-3</v>
      </c>
      <c r="HR162" s="103">
        <f t="shared" ca="1" si="853"/>
        <v>2.7663357623424192E-3</v>
      </c>
      <c r="HS162" s="103">
        <f t="shared" ca="1" si="853"/>
        <v>2.6037273589190049E-3</v>
      </c>
      <c r="HT162" s="103">
        <f t="shared" ca="1" si="853"/>
        <v>2.4501888473659186E-3</v>
      </c>
      <c r="HU162" s="103">
        <f t="shared" ca="1" si="853"/>
        <v>2.3052743536614564E-3</v>
      </c>
      <c r="HV162" s="103">
        <f t="shared" ca="1" si="853"/>
        <v>2.1685528347783469E-3</v>
      </c>
      <c r="HW162" s="103">
        <f t="shared" ca="1" si="853"/>
        <v>2.0396084854410459E-3</v>
      </c>
      <c r="HX162" s="103">
        <f t="shared" ca="1" si="853"/>
        <v>1.9180409923492674E-3</v>
      </c>
      <c r="HY162" s="103">
        <f t="shared" ca="1" si="853"/>
        <v>2.9894631082094215E-2</v>
      </c>
      <c r="HZ162" s="104">
        <f t="shared" ca="1" si="850"/>
        <v>0.52908597192254714</v>
      </c>
      <c r="IA162" s="105">
        <f t="shared" ca="1" si="713"/>
        <v>0.16456104100958108</v>
      </c>
      <c r="IB162" s="105">
        <f t="shared" ca="1" si="714"/>
        <v>1.9855464920225076E-2</v>
      </c>
      <c r="IC162" s="105">
        <f t="shared" ca="1" si="715"/>
        <v>2.067978499520521E-2</v>
      </c>
      <c r="ID162" s="105">
        <f t="shared" ca="1" si="716"/>
        <v>2.1395328741291662E-2</v>
      </c>
      <c r="IE162" s="105">
        <f t="shared" ca="1" si="717"/>
        <v>2.1999546875305198E-2</v>
      </c>
      <c r="IF162" s="105">
        <f t="shared" ca="1" si="718"/>
        <v>2.249186668758121E-2</v>
      </c>
      <c r="IG162" s="105">
        <f t="shared" ca="1" si="719"/>
        <v>2.2873464409137921E-2</v>
      </c>
      <c r="IH162" s="105">
        <f t="shared" ca="1" si="720"/>
        <v>2.3147025873695402E-2</v>
      </c>
      <c r="II162" s="105">
        <f t="shared" ca="1" si="721"/>
        <v>2.3316505534617973E-2</v>
      </c>
      <c r="IJ162" s="105">
        <f t="shared" ca="1" si="722"/>
        <v>2.3212044264822505E-2</v>
      </c>
      <c r="IK162" s="105">
        <f t="shared" ca="1" si="723"/>
        <v>2.3363984258296614E-2</v>
      </c>
      <c r="IL162" s="105">
        <f t="shared" ca="1" si="724"/>
        <v>2.3254188116246029E-2</v>
      </c>
      <c r="IM162" s="105">
        <f t="shared" ca="1" si="725"/>
        <v>2.3064326720644526E-2</v>
      </c>
      <c r="IN162" s="105">
        <f t="shared" ca="1" si="726"/>
        <v>2.2801475517717738E-2</v>
      </c>
      <c r="IO162" s="105">
        <f t="shared" ca="1" si="727"/>
        <v>2.2472816848125396E-2</v>
      </c>
      <c r="IP162" s="105">
        <f t="shared" ca="1" si="728"/>
        <v>2.2085515691895659E-2</v>
      </c>
      <c r="IQ162" s="105">
        <f t="shared" ca="1" si="729"/>
        <v>2.1646615479192055E-2</v>
      </c>
      <c r="IR162" s="105">
        <f t="shared" ca="1" si="730"/>
        <v>2.1162952727366419E-2</v>
      </c>
      <c r="IS162" s="105">
        <f t="shared" ca="1" si="731"/>
        <v>2.0641088994974566E-2</v>
      </c>
      <c r="IT162" s="105">
        <f t="shared" ca="1" si="732"/>
        <v>2.0087258486441596E-2</v>
      </c>
      <c r="IU162" s="105">
        <f t="shared" ca="1" si="733"/>
        <v>1.9507329573696323E-2</v>
      </c>
      <c r="IV162" s="105">
        <f t="shared" ca="1" si="734"/>
        <v>1.8906778502706997E-2</v>
      </c>
      <c r="IW162" s="105">
        <f t="shared" ca="1" si="735"/>
        <v>1.8290673605845621E-2</v>
      </c>
      <c r="IX162" s="105">
        <f t="shared" ca="1" si="736"/>
        <v>1.7663668430567797E-2</v>
      </c>
      <c r="IY162" s="105">
        <f t="shared" ca="1" si="737"/>
        <v>1.7030002308945927E-2</v>
      </c>
      <c r="IZ162" s="105">
        <f t="shared" ca="1" si="738"/>
        <v>1.6393507021240265E-2</v>
      </c>
      <c r="JA162" s="105">
        <f t="shared" ca="1" si="739"/>
        <v>1.5757618342428819E-2</v>
      </c>
      <c r="JB162" s="105">
        <f t="shared" ca="1" si="740"/>
        <v>1.5125391397468024E-2</v>
      </c>
      <c r="JC162" s="105">
        <f t="shared" ca="1" si="741"/>
        <v>1.4499518884732703E-2</v>
      </c>
      <c r="JD162" s="105">
        <f t="shared" ca="1" si="742"/>
        <v>1.3882351354486261E-2</v>
      </c>
      <c r="JE162" s="105">
        <f t="shared" ca="1" si="743"/>
        <v>1.3275918848258614E-2</v>
      </c>
      <c r="JF162" s="105">
        <f t="shared" ca="1" si="744"/>
        <v>1.2681953314427211E-2</v>
      </c>
      <c r="JG162" s="105">
        <f t="shared" ca="1" si="745"/>
        <v>1.2101911314396904E-2</v>
      </c>
      <c r="JH162" s="105">
        <f t="shared" ca="1" si="746"/>
        <v>1.1536996622457168E-2</v>
      </c>
      <c r="JI162" s="105">
        <f t="shared" ca="1" si="747"/>
        <v>1.098818240077592E-2</v>
      </c>
      <c r="JJ162" s="105">
        <f t="shared" ca="1" si="748"/>
        <v>1.0456232699540805E-2</v>
      </c>
      <c r="JK162" s="105">
        <f t="shared" ca="1" si="749"/>
        <v>9.9417230915672446E-3</v>
      </c>
      <c r="JL162" s="105">
        <f t="shared" ca="1" si="750"/>
        <v>9.4450603014501269E-3</v>
      </c>
      <c r="JM162" s="105">
        <f t="shared" ca="1" si="751"/>
        <v>8.9665007323473985E-3</v>
      </c>
      <c r="JN162" s="105">
        <f t="shared" ca="1" si="752"/>
        <v>8.5061678294453685E-3</v>
      </c>
      <c r="JO162" s="105">
        <f t="shared" ca="1" si="753"/>
        <v>8.0640682489523923E-3</v>
      </c>
      <c r="JP162" s="105">
        <f t="shared" ca="1" si="754"/>
        <v>7.6401068257112613E-3</v>
      </c>
      <c r="JQ162" s="105">
        <f t="shared" ca="1" si="755"/>
        <v>7.2341003520293148E-3</v>
      </c>
      <c r="JR162" s="105">
        <f t="shared" ca="1" si="756"/>
        <v>6.8457901956455935E-3</v>
      </c>
      <c r="JS162" s="105">
        <f t="shared" ca="1" si="757"/>
        <v>6.4748537965548959E-3</v>
      </c>
      <c r="JT162" s="105">
        <f t="shared" ca="1" si="758"/>
        <v>6.120915091166977E-3</v>
      </c>
      <c r="JU162" s="105">
        <f t="shared" ca="1" si="759"/>
        <v>5.7835539185232578E-3</v>
      </c>
      <c r="JV162" s="105">
        <f t="shared" ca="1" si="760"/>
        <v>5.4623144673971672E-3</v>
      </c>
      <c r="JW162" s="105">
        <f t="shared" ca="1" si="761"/>
        <v>5.1567128254836414E-3</v>
      </c>
      <c r="JX162" s="105">
        <f t="shared" ca="1" si="762"/>
        <v>4.8662436928452596E-3</v>
      </c>
      <c r="JY162" s="105">
        <f t="shared" ca="1" si="763"/>
        <v>4.5903863215773074E-3</v>
      </c>
      <c r="JZ162" s="105">
        <f t="shared" ca="1" si="764"/>
        <v>4.328609742610335E-3</v>
      </c>
      <c r="KA162" s="105">
        <f t="shared" ca="1" si="765"/>
        <v>4.080377338753524E-3</v>
      </c>
      <c r="KB162" s="105">
        <f t="shared" ca="1" si="766"/>
        <v>3.8451508208274285E-3</v>
      </c>
      <c r="KC162" s="105">
        <f t="shared" ca="1" si="767"/>
        <v>3.6223936610381363E-3</v>
      </c>
      <c r="KD162" s="105">
        <f t="shared" ca="1" si="768"/>
        <v>3.4115740348375063E-3</v>
      </c>
      <c r="KE162" s="105">
        <f t="shared" ca="1" si="769"/>
        <v>3.2121673194251462E-3</v>
      </c>
      <c r="KF162" s="105">
        <f t="shared" ca="1" si="770"/>
        <v>3.0236581938910146E-3</v>
      </c>
      <c r="KG162" s="105">
        <f t="shared" ca="1" si="771"/>
        <v>2.8455423828325109E-3</v>
      </c>
      <c r="KH162" s="105">
        <f t="shared" ca="1" si="772"/>
        <v>2.6773280821366374E-3</v>
      </c>
      <c r="KI162" s="105">
        <f t="shared" ca="1" si="773"/>
        <v>2.518537102574079E-3</v>
      </c>
      <c r="KJ162" s="105">
        <f t="shared" ca="1" si="774"/>
        <v>2.3687057638963126E-3</v>
      </c>
      <c r="KK162" s="105">
        <f t="shared" ca="1" si="775"/>
        <v>2.2273855693098698E-3</v>
      </c>
      <c r="KL162" s="105">
        <f t="shared" ca="1" si="776"/>
        <v>2.0941436875247382E-3</v>
      </c>
      <c r="KM162" s="105">
        <f t="shared" ca="1" si="777"/>
        <v>1.9685632670530515E-3</v>
      </c>
      <c r="KN162" s="105">
        <f t="shared" ca="1" si="778"/>
        <v>1.8502436050657804E-3</v>
      </c>
      <c r="KO162" s="105">
        <f t="shared" ca="1" si="779"/>
        <v>2.861679096318763E-2</v>
      </c>
      <c r="KP162" s="102"/>
      <c r="KQ162" s="106">
        <f t="shared" ca="1" si="780"/>
        <v>0.52151113522750658</v>
      </c>
      <c r="KR162" s="107">
        <f t="shared" ca="1" si="781"/>
        <v>0.32448925142587365</v>
      </c>
    </row>
    <row r="163" spans="1:304" s="63" customFormat="1" ht="15.5" x14ac:dyDescent="0.35">
      <c r="A163" s="62"/>
      <c r="B163" s="67" t="s">
        <v>265</v>
      </c>
      <c r="C163" s="95">
        <f t="shared" si="782"/>
        <v>589046</v>
      </c>
      <c r="D163" s="75">
        <f ca="1">'Stochastic inputs'!H184</f>
        <v>26.892413999999999</v>
      </c>
      <c r="E163" s="75">
        <v>10.146737</v>
      </c>
      <c r="F163" s="96">
        <v>26.704167102</v>
      </c>
      <c r="G163" s="96">
        <v>10.075709841</v>
      </c>
      <c r="H163" s="97">
        <f t="shared" ca="1" si="636"/>
        <v>3.225295336989785</v>
      </c>
      <c r="I163" s="97">
        <f t="shared" ca="1" si="637"/>
        <v>0.36482571842316758</v>
      </c>
      <c r="J163" s="98">
        <f t="shared" si="638"/>
        <v>3.2182707220528206</v>
      </c>
      <c r="K163" s="98">
        <f t="shared" si="639"/>
        <v>0.36482571842316758</v>
      </c>
      <c r="L163" s="98"/>
      <c r="M163" s="99">
        <v>834957</v>
      </c>
      <c r="N163" s="98"/>
      <c r="O163" s="97">
        <f t="shared" ca="1" si="640"/>
        <v>3.225295336989785</v>
      </c>
      <c r="P163" s="97">
        <f t="shared" ca="1" si="640"/>
        <v>0.36482571842316758</v>
      </c>
      <c r="Q163" s="99">
        <v>589046</v>
      </c>
      <c r="R163" s="100">
        <v>614634</v>
      </c>
      <c r="S163" s="99">
        <v>639277</v>
      </c>
      <c r="T163" s="100">
        <v>665469</v>
      </c>
      <c r="U163" s="99">
        <v>692883</v>
      </c>
      <c r="V163" s="100">
        <v>720627</v>
      </c>
      <c r="W163" s="99">
        <v>749006</v>
      </c>
      <c r="X163" s="100">
        <v>777464</v>
      </c>
      <c r="Y163" s="99">
        <v>806174</v>
      </c>
      <c r="Z163" s="100">
        <v>834957</v>
      </c>
      <c r="AA163" s="98"/>
      <c r="AB163" s="98">
        <f t="shared" si="641"/>
        <v>3.2182707220528206</v>
      </c>
      <c r="AC163" s="98">
        <f t="shared" si="641"/>
        <v>0.36482571842316758</v>
      </c>
      <c r="AD163" s="101">
        <f t="shared" ca="1" si="642"/>
        <v>94133.225566948546</v>
      </c>
      <c r="AE163" s="101">
        <f t="shared" ca="1" si="643"/>
        <v>11482.54360656553</v>
      </c>
      <c r="AF163" s="101">
        <f t="shared" ca="1" si="644"/>
        <v>11976.789370308366</v>
      </c>
      <c r="AG163" s="101">
        <f t="shared" ca="1" si="645"/>
        <v>12408.878765364598</v>
      </c>
      <c r="AH163" s="101">
        <f t="shared" ca="1" si="646"/>
        <v>12777.039381665441</v>
      </c>
      <c r="AI163" s="101">
        <f t="shared" ca="1" si="647"/>
        <v>13080.654795943221</v>
      </c>
      <c r="AJ163" s="101">
        <f t="shared" ca="1" si="648"/>
        <v>13320.138892102959</v>
      </c>
      <c r="AK163" s="101">
        <f t="shared" ca="1" si="649"/>
        <v>13496.80188899785</v>
      </c>
      <c r="AL163" s="101">
        <f t="shared" ca="1" si="650"/>
        <v>13612.714015210819</v>
      </c>
      <c r="AM163" s="101">
        <f t="shared" ca="1" si="651"/>
        <v>13670.571560999333</v>
      </c>
      <c r="AN163" s="101">
        <f t="shared" ca="1" si="652"/>
        <v>13673.568917801049</v>
      </c>
      <c r="AO163" s="101">
        <f t="shared" ca="1" si="653"/>
        <v>13625.279217473704</v>
      </c>
      <c r="AP163" s="101">
        <f t="shared" ca="1" si="654"/>
        <v>13529.545322061083</v>
      </c>
      <c r="AQ163" s="101">
        <f t="shared" ca="1" si="655"/>
        <v>13390.382193669338</v>
      </c>
      <c r="AR163" s="101">
        <f t="shared" ca="1" si="656"/>
        <v>13211.891087799422</v>
      </c>
      <c r="AS163" s="101">
        <f t="shared" ca="1" si="657"/>
        <v>12998.185551847046</v>
      </c>
      <c r="AT163" s="101">
        <f t="shared" ca="1" si="658"/>
        <v>12753.32885985254</v>
      </c>
      <c r="AU163" s="101">
        <f t="shared" ca="1" si="659"/>
        <v>12481.282260043119</v>
      </c>
      <c r="AV163" s="101">
        <f t="shared" ca="1" si="660"/>
        <v>12185.863238270931</v>
      </c>
      <c r="AW163" s="101">
        <f t="shared" ca="1" si="661"/>
        <v>11870.712893642636</v>
      </c>
      <c r="AX163" s="101">
        <f t="shared" ca="1" si="662"/>
        <v>11539.271469323448</v>
      </c>
      <c r="AY163" s="101">
        <f t="shared" ca="1" si="663"/>
        <v>11194.761069908305</v>
      </c>
      <c r="AZ163" s="101">
        <f t="shared" ca="1" si="664"/>
        <v>10840.174616678381</v>
      </c>
      <c r="BA163" s="101">
        <f t="shared" ca="1" si="665"/>
        <v>10478.270134913724</v>
      </c>
      <c r="BB163" s="101">
        <f t="shared" ca="1" si="666"/>
        <v>10111.569526060461</v>
      </c>
      <c r="BC163" s="101">
        <f t="shared" ca="1" si="667"/>
        <v>9742.3610461097505</v>
      </c>
      <c r="BD163" s="101">
        <f t="shared" ca="1" si="668"/>
        <v>9372.7047855213859</v>
      </c>
      <c r="BE163" s="101">
        <f t="shared" ca="1" si="669"/>
        <v>9004.4405217610783</v>
      </c>
      <c r="BF163" s="101">
        <f t="shared" ca="1" si="670"/>
        <v>8639.1973904111492</v>
      </c>
      <c r="BG163" s="101">
        <f t="shared" ca="1" si="671"/>
        <v>8278.4048928660304</v>
      </c>
      <c r="BH163" s="101">
        <f t="shared" ca="1" si="672"/>
        <v>7923.3048265009165</v>
      </c>
      <c r="BI163" s="101">
        <f t="shared" ca="1" si="673"/>
        <v>7574.9637860561315</v>
      </c>
      <c r="BJ163" s="101">
        <f t="shared" ca="1" si="674"/>
        <v>7234.2859422792335</v>
      </c>
      <c r="BK163" s="101">
        <f t="shared" ca="1" si="675"/>
        <v>6902.0258554613347</v>
      </c>
      <c r="BL163" s="101">
        <f t="shared" ca="1" si="676"/>
        <v>6578.8011273853317</v>
      </c>
      <c r="BM163" s="101">
        <f t="shared" ca="1" si="677"/>
        <v>6265.1047355531355</v>
      </c>
      <c r="BN163" s="101">
        <f t="shared" ca="1" si="678"/>
        <v>5961.3169286845177</v>
      </c>
      <c r="BO163" s="101">
        <f t="shared" ca="1" si="679"/>
        <v>5667.7165927154647</v>
      </c>
      <c r="BP163" s="101">
        <f t="shared" ca="1" si="680"/>
        <v>5384.4920223135496</v>
      </c>
      <c r="BQ163" s="101">
        <f t="shared" ca="1" si="681"/>
        <v>5111.7510546314888</v>
      </c>
      <c r="BR163" s="101">
        <f t="shared" ca="1" si="682"/>
        <v>4849.5305401418436</v>
      </c>
      <c r="BS163" s="101">
        <f t="shared" ca="1" si="683"/>
        <v>4597.8051402626324</v>
      </c>
      <c r="BT163" s="101">
        <f t="shared" ca="1" si="684"/>
        <v>4356.4954535710303</v>
      </c>
      <c r="BU163" s="101">
        <f t="shared" ca="1" si="685"/>
        <v>4125.475481997546</v>
      </c>
      <c r="BV163" s="101">
        <f t="shared" ca="1" si="686"/>
        <v>3904.579455911015</v>
      </c>
      <c r="BW163" s="101">
        <f t="shared" ca="1" si="687"/>
        <v>3693.6080426816734</v>
      </c>
      <c r="BX163" s="101">
        <f t="shared" ca="1" si="688"/>
        <v>3492.3339674909612</v>
      </c>
      <c r="BY163" s="101">
        <f t="shared" ca="1" si="689"/>
        <v>3300.5070780235033</v>
      </c>
      <c r="BZ163" s="101">
        <f t="shared" ca="1" si="690"/>
        <v>3117.8588865005327</v>
      </c>
      <c r="CA163" s="101">
        <f t="shared" ca="1" si="691"/>
        <v>2944.1066234612877</v>
      </c>
      <c r="CB163" s="101">
        <f t="shared" ca="1" si="692"/>
        <v>2778.9568379187886</v>
      </c>
      <c r="CC163" s="101">
        <f t="shared" ca="1" si="693"/>
        <v>2622.108578208301</v>
      </c>
      <c r="CD163" s="101">
        <f t="shared" ca="1" si="694"/>
        <v>2473.2561870528921</v>
      </c>
      <c r="CE163" s="101">
        <f t="shared" ca="1" si="695"/>
        <v>2332.0917432753131</v>
      </c>
      <c r="CF163" s="101">
        <f t="shared" ca="1" si="696"/>
        <v>2198.3071812163839</v>
      </c>
      <c r="CG163" s="101">
        <f t="shared" ca="1" si="697"/>
        <v>2071.596117381031</v>
      </c>
      <c r="CH163" s="101">
        <f t="shared" ca="1" si="698"/>
        <v>1951.6554121788654</v>
      </c>
      <c r="CI163" s="101">
        <f t="shared" ca="1" si="699"/>
        <v>1838.1864928969417</v>
      </c>
      <c r="CJ163" s="101">
        <f t="shared" ca="1" si="700"/>
        <v>1730.8964622955771</v>
      </c>
      <c r="CK163" s="101">
        <f t="shared" ca="1" si="701"/>
        <v>1629.4990154647533</v>
      </c>
      <c r="CL163" s="101">
        <f t="shared" ca="1" si="702"/>
        <v>1533.7151858618047</v>
      </c>
      <c r="CM163" s="101">
        <f t="shared" ca="1" si="703"/>
        <v>1443.2739397855055</v>
      </c>
      <c r="CN163" s="101">
        <f t="shared" ca="1" si="704"/>
        <v>1357.9126369268668</v>
      </c>
      <c r="CO163" s="101">
        <f t="shared" ca="1" si="705"/>
        <v>1277.3773731148467</v>
      </c>
      <c r="CP163" s="101">
        <f t="shared" ca="1" si="706"/>
        <v>1201.4232199151068</v>
      </c>
      <c r="CQ163" s="101">
        <f t="shared" ca="1" si="707"/>
        <v>1129.8143743793669</v>
      </c>
      <c r="CR163" s="101">
        <f t="shared" ca="1" si="708"/>
        <v>17609.312860383274</v>
      </c>
      <c r="CS163" s="102">
        <f t="shared" ca="1" si="709"/>
        <v>589046.00000000035</v>
      </c>
      <c r="CT163" s="74">
        <f t="shared" si="783"/>
        <v>96917.077255592012</v>
      </c>
      <c r="CU163" s="74">
        <f t="shared" si="784"/>
        <v>11693.737568827801</v>
      </c>
      <c r="CV163" s="74">
        <f t="shared" si="785"/>
        <v>12179.215127185818</v>
      </c>
      <c r="CW163" s="74">
        <f t="shared" si="786"/>
        <v>12600.629625379097</v>
      </c>
      <c r="CX163" s="74">
        <f t="shared" si="787"/>
        <v>12956.479680861003</v>
      </c>
      <c r="CY163" s="74">
        <f t="shared" si="788"/>
        <v>13246.428000269329</v>
      </c>
      <c r="CZ163" s="74">
        <f t="shared" si="789"/>
        <v>13471.167316657808</v>
      </c>
      <c r="DA163" s="74">
        <f t="shared" si="790"/>
        <v>13632.279433061634</v>
      </c>
      <c r="DB163" s="74">
        <f t="shared" si="791"/>
        <v>13732.093297206598</v>
      </c>
      <c r="DC163" s="74">
        <f t="shared" ca="1" si="710"/>
        <v>13670.571560999333</v>
      </c>
      <c r="DD163" s="74">
        <f t="shared" si="792"/>
        <v>13760.055560343302</v>
      </c>
      <c r="DE163" s="74">
        <f t="shared" si="793"/>
        <v>13695.391888333214</v>
      </c>
      <c r="DF163" s="74">
        <f t="shared" si="794"/>
        <v>13583.574343715869</v>
      </c>
      <c r="DG163" s="74">
        <f t="shared" si="795"/>
        <v>13428.769961193169</v>
      </c>
      <c r="DH163" s="74">
        <f t="shared" si="796"/>
        <v>13235.208730198363</v>
      </c>
      <c r="DI163" s="74">
        <f t="shared" si="797"/>
        <v>13007.110415741834</v>
      </c>
      <c r="DJ163" s="74">
        <f t="shared" si="798"/>
        <v>12748.623196889017</v>
      </c>
      <c r="DK163" s="74">
        <f t="shared" si="799"/>
        <v>12463.773392848165</v>
      </c>
      <c r="DL163" s="74">
        <f t="shared" si="800"/>
        <v>12156.425387762516</v>
      </c>
      <c r="DM163" s="74">
        <f t="shared" si="801"/>
        <v>11830.250772843372</v>
      </c>
      <c r="DN163" s="74">
        <f t="shared" si="802"/>
        <v>11488.705684805111</v>
      </c>
      <c r="DO163" s="74">
        <f t="shared" si="803"/>
        <v>11135.015320512797</v>
      </c>
      <c r="DP163" s="74">
        <f t="shared" si="804"/>
        <v>10772.164638964265</v>
      </c>
      <c r="DQ163" s="74">
        <f t="shared" si="805"/>
        <v>10402.894314474042</v>
      </c>
      <c r="DR163" s="74">
        <f t="shared" si="806"/>
        <v>10029.701072095959</v>
      </c>
      <c r="DS163" s="74">
        <f t="shared" si="807"/>
        <v>9654.8416120868405</v>
      </c>
      <c r="DT163" s="74">
        <f t="shared" si="808"/>
        <v>9280.339410154751</v>
      </c>
      <c r="DU163" s="74">
        <f t="shared" si="809"/>
        <v>8907.9937608326563</v>
      </c>
      <c r="DV163" s="74">
        <f t="shared" si="810"/>
        <v>8539.3905100462871</v>
      </c>
      <c r="DW163" s="74">
        <f t="shared" si="811"/>
        <v>8175.9139979777065</v>
      </c>
      <c r="DX163" s="74">
        <f t="shared" si="812"/>
        <v>7818.7598034260009</v>
      </c>
      <c r="DY163" s="74">
        <f t="shared" si="813"/>
        <v>7468.9479453073736</v>
      </c>
      <c r="DZ163" s="74">
        <f t="shared" si="814"/>
        <v>7127.3362553014003</v>
      </c>
      <c r="EA163" s="74">
        <f t="shared" si="815"/>
        <v>6794.6336878792918</v>
      </c>
      <c r="EB163" s="74">
        <f t="shared" si="816"/>
        <v>6471.4133801118414</v>
      </c>
      <c r="EC163" s="74">
        <f t="shared" si="817"/>
        <v>6158.1253140276503</v>
      </c>
      <c r="ED163" s="74">
        <f t="shared" si="818"/>
        <v>5855.1084692216273</v>
      </c>
      <c r="EE163" s="74">
        <f t="shared" si="819"/>
        <v>5562.6023833069412</v>
      </c>
      <c r="EF163" s="74">
        <f t="shared" si="820"/>
        <v>5280.758063135002</v>
      </c>
      <c r="EG163" s="74">
        <f t="shared" si="821"/>
        <v>5009.6482108872306</v>
      </c>
      <c r="EH163" s="74">
        <f t="shared" si="822"/>
        <v>4749.27674669111</v>
      </c>
      <c r="EI163" s="74">
        <f t="shared" si="823"/>
        <v>4499.5876236910972</v>
      </c>
      <c r="EJ163" s="74">
        <f t="shared" si="824"/>
        <v>4260.4729429945119</v>
      </c>
      <c r="EK163" s="74">
        <f t="shared" si="825"/>
        <v>4031.7803849352745</v>
      </c>
      <c r="EL163" s="74">
        <f t="shared" si="826"/>
        <v>3813.3199800482444</v>
      </c>
      <c r="EM163" s="74">
        <f t="shared" si="827"/>
        <v>3604.870248305067</v>
      </c>
      <c r="EN163" s="74">
        <f t="shared" si="828"/>
        <v>3406.1837388398967</v>
      </c>
      <c r="EO163" s="74">
        <f t="shared" si="829"/>
        <v>3216.9920048102208</v>
      </c>
      <c r="EP163" s="74">
        <f t="shared" si="830"/>
        <v>3037.0100494393587</v>
      </c>
      <c r="EQ163" s="74">
        <f t="shared" si="831"/>
        <v>2865.9402798537385</v>
      </c>
      <c r="ER163" s="74">
        <f t="shared" si="832"/>
        <v>2703.4760052072015</v>
      </c>
      <c r="ES163" s="74">
        <f t="shared" si="833"/>
        <v>2549.3045149699128</v>
      </c>
      <c r="ET163" s="74">
        <f t="shared" si="834"/>
        <v>2403.1097721903561</v>
      </c>
      <c r="EU163" s="74">
        <f t="shared" si="835"/>
        <v>2264.5747552109724</v>
      </c>
      <c r="EV163" s="74">
        <f t="shared" si="836"/>
        <v>2133.3834797299301</v>
      </c>
      <c r="EW163" s="74">
        <f t="shared" si="837"/>
        <v>2009.222731389186</v>
      </c>
      <c r="EX163" s="74">
        <f t="shared" si="838"/>
        <v>1891.7835372498005</v>
      </c>
      <c r="EY163" s="74">
        <f t="shared" si="839"/>
        <v>1780.7624026562739</v>
      </c>
      <c r="EZ163" s="74">
        <f t="shared" si="840"/>
        <v>1675.8623381276691</v>
      </c>
      <c r="FA163" s="74">
        <f t="shared" si="841"/>
        <v>1576.7936990620708</v>
      </c>
      <c r="FB163" s="74">
        <f t="shared" si="842"/>
        <v>1483.2748592483408</v>
      </c>
      <c r="FC163" s="74">
        <f t="shared" si="843"/>
        <v>1395.0327374383776</v>
      </c>
      <c r="FD163" s="74">
        <f t="shared" si="844"/>
        <v>1311.803194574024</v>
      </c>
      <c r="FE163" s="74">
        <f t="shared" si="845"/>
        <v>1233.3313176861147</v>
      </c>
      <c r="FF163" s="74">
        <f t="shared" si="846"/>
        <v>1159.3716049984951</v>
      </c>
      <c r="FG163" s="74">
        <f t="shared" si="847"/>
        <v>1089.6880653749931</v>
      </c>
      <c r="FH163" s="74">
        <f t="shared" si="848"/>
        <v>16853.659429785122</v>
      </c>
      <c r="FI163" s="102">
        <f t="shared" ca="1" si="711"/>
        <v>588943.02479497122</v>
      </c>
      <c r="FJ163" s="62"/>
      <c r="FK163" s="103">
        <f t="shared" ca="1" si="852"/>
        <v>0.15980623850590359</v>
      </c>
      <c r="FL163" s="103">
        <f t="shared" ca="1" si="852"/>
        <v>1.9493458247005366E-2</v>
      </c>
      <c r="FM163" s="103">
        <f t="shared" ca="1" si="852"/>
        <v>2.0332519650941284E-2</v>
      </c>
      <c r="FN163" s="103">
        <f t="shared" ca="1" si="852"/>
        <v>2.1066060656323257E-2</v>
      </c>
      <c r="FO163" s="103">
        <f t="shared" ca="1" si="852"/>
        <v>2.1691072312969503E-2</v>
      </c>
      <c r="FP163" s="103">
        <f t="shared" ca="1" si="852"/>
        <v>2.2206508143579981E-2</v>
      </c>
      <c r="FQ163" s="103">
        <f t="shared" ca="1" si="852"/>
        <v>2.2613070782422681E-2</v>
      </c>
      <c r="FR163" s="103">
        <f t="shared" ca="1" si="852"/>
        <v>2.2912984536008804E-2</v>
      </c>
      <c r="FS163" s="103">
        <f t="shared" ca="1" si="851"/>
        <v>2.3109763949183612E-2</v>
      </c>
      <c r="FT163" s="103">
        <f t="shared" ca="1" si="851"/>
        <v>2.3207986406832956E-2</v>
      </c>
      <c r="FU163" s="103">
        <f t="shared" ca="1" si="851"/>
        <v>2.3213074900433991E-2</v>
      </c>
      <c r="FV163" s="103">
        <f t="shared" ca="1" si="851"/>
        <v>2.3131095394033227E-2</v>
      </c>
      <c r="FW163" s="103">
        <f t="shared" ca="1" si="851"/>
        <v>2.2968571761901577E-2</v>
      </c>
      <c r="FX163" s="103">
        <f t="shared" ca="1" si="851"/>
        <v>2.273232004575081E-2</v>
      </c>
      <c r="FY163" s="103">
        <f t="shared" ca="1" si="851"/>
        <v>2.2429302784161873E-2</v>
      </c>
      <c r="FZ163" s="103">
        <f t="shared" ca="1" si="854"/>
        <v>2.2066503383177269E-2</v>
      </c>
      <c r="GA163" s="103">
        <f t="shared" ca="1" si="854"/>
        <v>2.1650819901760699E-2</v>
      </c>
      <c r="GB163" s="103">
        <f t="shared" ca="1" si="854"/>
        <v>2.1188977193704925E-2</v>
      </c>
      <c r="GC163" s="103">
        <f t="shared" ca="1" si="854"/>
        <v>2.0687456053128151E-2</v>
      </c>
      <c r="GD163" s="103">
        <f t="shared" ca="1" si="854"/>
        <v>2.0152437829376025E-2</v>
      </c>
      <c r="GE163" s="103">
        <f t="shared" ca="1" si="854"/>
        <v>1.9589762886639484E-2</v>
      </c>
      <c r="GF163" s="103">
        <f t="shared" ca="1" si="854"/>
        <v>1.900490126392217E-2</v>
      </c>
      <c r="GG163" s="103">
        <f t="shared" ca="1" si="854"/>
        <v>1.8402933924818052E-2</v>
      </c>
      <c r="GH163" s="103">
        <f t="shared" ca="1" si="854"/>
        <v>1.7788543059308982E-2</v>
      </c>
      <c r="GI163" s="103">
        <f t="shared" ca="1" si="854"/>
        <v>1.7166009999321708E-2</v>
      </c>
      <c r="GJ163" s="103">
        <f t="shared" ca="1" si="854"/>
        <v>1.6539219426173413E-2</v>
      </c>
      <c r="GK163" s="103">
        <f t="shared" ca="1" si="854"/>
        <v>1.5911668673620365E-2</v>
      </c>
      <c r="GL163" s="103">
        <f t="shared" ca="1" si="854"/>
        <v>1.5286481058798589E-2</v>
      </c>
      <c r="GM163" s="103">
        <f t="shared" ca="1" si="854"/>
        <v>1.4666422300484417E-2</v>
      </c>
      <c r="GN163" s="103">
        <f t="shared" ca="1" si="712"/>
        <v>1.4053919206421952E-2</v>
      </c>
      <c r="GO163" s="103">
        <f t="shared" ca="1" si="712"/>
        <v>1.3451079926696577E-2</v>
      </c>
      <c r="GP163" s="103">
        <f t="shared" ca="1" si="712"/>
        <v>1.2859715176838697E-2</v>
      </c>
      <c r="GQ163" s="103">
        <f t="shared" ca="1" si="712"/>
        <v>1.2281359931616935E-2</v>
      </c>
      <c r="GR163" s="103">
        <f t="shared" ca="1" si="712"/>
        <v>1.1717295178069846E-2</v>
      </c>
      <c r="GS163" s="103">
        <f t="shared" ca="1" si="712"/>
        <v>1.116856939421595E-2</v>
      </c>
      <c r="GT163" s="103">
        <f t="shared" ca="1" si="712"/>
        <v>1.0636019488381436E-2</v>
      </c>
      <c r="GU163" s="103">
        <f t="shared" ca="1" si="712"/>
        <v>1.0120290993716134E-2</v>
      </c>
      <c r="GV163" s="103">
        <f t="shared" ca="1" si="712"/>
        <v>9.6218573637974984E-3</v>
      </c>
      <c r="GW163" s="103">
        <f t="shared" ca="1" si="712"/>
        <v>9.1410382590044695E-3</v>
      </c>
      <c r="GX163" s="103">
        <f t="shared" ca="1" si="712"/>
        <v>8.6780167501884168E-3</v>
      </c>
      <c r="GY163" s="103">
        <f t="shared" ca="1" si="712"/>
        <v>8.2328553969330757E-3</v>
      </c>
      <c r="GZ163" s="103">
        <f t="shared" ca="1" si="712"/>
        <v>7.8055111829341507E-3</v>
      </c>
      <c r="HA163" s="103">
        <f t="shared" ca="1" si="855"/>
        <v>7.3958493115495695E-3</v>
      </c>
      <c r="HB163" s="103">
        <f t="shared" ca="1" si="855"/>
        <v>7.0036558808608219E-3</v>
      </c>
      <c r="HC163" s="103">
        <f t="shared" ca="1" si="855"/>
        <v>6.6286494703486866E-3</v>
      </c>
      <c r="HD163" s="103">
        <f t="shared" ca="1" si="855"/>
        <v>6.2704916809241916E-3</v>
      </c>
      <c r="HE163" s="103">
        <f t="shared" ca="1" si="855"/>
        <v>5.9287966771541765E-3</v>
      </c>
      <c r="HF163" s="103">
        <f t="shared" ca="1" si="855"/>
        <v>5.6031397853877306E-3</v>
      </c>
      <c r="HG163" s="103">
        <f t="shared" ca="1" si="855"/>
        <v>5.2930652045859424E-3</v>
      </c>
      <c r="HH163" s="103">
        <f t="shared" ca="1" si="855"/>
        <v>4.9980928882655783E-3</v>
      </c>
      <c r="HI163" s="103">
        <f t="shared" ca="1" si="855"/>
        <v>4.7177246563405691E-3</v>
      </c>
      <c r="HJ163" s="103">
        <f t="shared" ca="1" si="855"/>
        <v>4.4514495951221119E-3</v>
      </c>
      <c r="HK163" s="103">
        <f t="shared" ca="1" si="855"/>
        <v>4.1987488023904592E-3</v>
      </c>
      <c r="HL163" s="103">
        <f t="shared" ca="1" si="855"/>
        <v>3.9590995325922114E-3</v>
      </c>
      <c r="HM163" s="103">
        <f t="shared" ca="1" si="855"/>
        <v>3.7319787948927293E-3</v>
      </c>
      <c r="HN163" s="103">
        <f t="shared" ca="1" si="855"/>
        <v>3.5168664542005713E-3</v>
      </c>
      <c r="HO163" s="103">
        <f t="shared" ca="1" si="855"/>
        <v>3.3132478824724459E-3</v>
      </c>
      <c r="HP163" s="103">
        <f t="shared" ca="1" si="855"/>
        <v>3.1206162046715207E-3</v>
      </c>
      <c r="HQ163" s="103">
        <f t="shared" ref="HQ163:HY191" ca="1" si="856">CJ163/$CS163</f>
        <v>2.9384741807865194E-3</v>
      </c>
      <c r="HR163" s="103">
        <f t="shared" ca="1" si="856"/>
        <v>2.7663357623424188E-3</v>
      </c>
      <c r="HS163" s="103">
        <f t="shared" ca="1" si="856"/>
        <v>2.6037273589190045E-3</v>
      </c>
      <c r="HT163" s="103">
        <f t="shared" ca="1" si="856"/>
        <v>2.4501888473659182E-3</v>
      </c>
      <c r="HU163" s="103">
        <f t="shared" ca="1" si="856"/>
        <v>2.305274353661456E-3</v>
      </c>
      <c r="HV163" s="103">
        <f t="shared" ca="1" si="856"/>
        <v>2.1685528347783465E-3</v>
      </c>
      <c r="HW163" s="103">
        <f t="shared" ca="1" si="856"/>
        <v>2.0396084854410455E-3</v>
      </c>
      <c r="HX163" s="103">
        <f t="shared" ca="1" si="856"/>
        <v>1.9180409923492668E-3</v>
      </c>
      <c r="HY163" s="103">
        <f t="shared" ca="1" si="856"/>
        <v>2.9894631082094204E-2</v>
      </c>
      <c r="HZ163" s="104">
        <f t="shared" ca="1" si="850"/>
        <v>0.52908597192254703</v>
      </c>
      <c r="IA163" s="105">
        <f t="shared" ca="1" si="713"/>
        <v>0.16456104100958113</v>
      </c>
      <c r="IB163" s="105">
        <f t="shared" ca="1" si="714"/>
        <v>1.985546492022508E-2</v>
      </c>
      <c r="IC163" s="105">
        <f t="shared" ca="1" si="715"/>
        <v>2.0679784995205213E-2</v>
      </c>
      <c r="ID163" s="105">
        <f t="shared" ca="1" si="716"/>
        <v>2.1395328741291665E-2</v>
      </c>
      <c r="IE163" s="105">
        <f t="shared" ca="1" si="717"/>
        <v>2.1999546875305202E-2</v>
      </c>
      <c r="IF163" s="105">
        <f t="shared" ca="1" si="718"/>
        <v>2.249186668758121E-2</v>
      </c>
      <c r="IG163" s="105">
        <f t="shared" ca="1" si="719"/>
        <v>2.2873464409137925E-2</v>
      </c>
      <c r="IH163" s="105">
        <f t="shared" ca="1" si="720"/>
        <v>2.3147025873695406E-2</v>
      </c>
      <c r="II163" s="105">
        <f t="shared" ca="1" si="721"/>
        <v>2.3316505534617976E-2</v>
      </c>
      <c r="IJ163" s="105">
        <f t="shared" ca="1" si="722"/>
        <v>2.3212044264822509E-2</v>
      </c>
      <c r="IK163" s="105">
        <f t="shared" ca="1" si="723"/>
        <v>2.3363984258296618E-2</v>
      </c>
      <c r="IL163" s="105">
        <f t="shared" ca="1" si="724"/>
        <v>2.3254188116246036E-2</v>
      </c>
      <c r="IM163" s="105">
        <f t="shared" ca="1" si="725"/>
        <v>2.306432672064453E-2</v>
      </c>
      <c r="IN163" s="105">
        <f t="shared" ca="1" si="726"/>
        <v>2.2801475517717742E-2</v>
      </c>
      <c r="IO163" s="105">
        <f t="shared" ca="1" si="727"/>
        <v>2.2472816848125396E-2</v>
      </c>
      <c r="IP163" s="105">
        <f t="shared" ca="1" si="728"/>
        <v>2.2085515691895662E-2</v>
      </c>
      <c r="IQ163" s="105">
        <f t="shared" ca="1" si="729"/>
        <v>2.1646615479192059E-2</v>
      </c>
      <c r="IR163" s="105">
        <f t="shared" ca="1" si="730"/>
        <v>2.1162952727366419E-2</v>
      </c>
      <c r="IS163" s="105">
        <f t="shared" ca="1" si="731"/>
        <v>2.064108899497457E-2</v>
      </c>
      <c r="IT163" s="105">
        <f t="shared" ca="1" si="732"/>
        <v>2.0087258486441602E-2</v>
      </c>
      <c r="IU163" s="105">
        <f t="shared" ca="1" si="733"/>
        <v>1.9507329573696327E-2</v>
      </c>
      <c r="IV163" s="105">
        <f t="shared" ca="1" si="734"/>
        <v>1.8906778502707E-2</v>
      </c>
      <c r="IW163" s="105">
        <f t="shared" ca="1" si="735"/>
        <v>1.8290673605845624E-2</v>
      </c>
      <c r="IX163" s="105">
        <f t="shared" ca="1" si="736"/>
        <v>1.7663668430567801E-2</v>
      </c>
      <c r="IY163" s="105">
        <f t="shared" ca="1" si="737"/>
        <v>1.7030002308945927E-2</v>
      </c>
      <c r="IZ163" s="105">
        <f t="shared" ca="1" si="738"/>
        <v>1.6393507021240265E-2</v>
      </c>
      <c r="JA163" s="105">
        <f t="shared" ca="1" si="739"/>
        <v>1.5757618342428822E-2</v>
      </c>
      <c r="JB163" s="105">
        <f t="shared" ca="1" si="740"/>
        <v>1.5125391397468026E-2</v>
      </c>
      <c r="JC163" s="105">
        <f t="shared" ca="1" si="741"/>
        <v>1.4499518884732705E-2</v>
      </c>
      <c r="JD163" s="105">
        <f t="shared" ca="1" si="742"/>
        <v>1.3882351354486264E-2</v>
      </c>
      <c r="JE163" s="105">
        <f t="shared" ca="1" si="743"/>
        <v>1.3275918848258617E-2</v>
      </c>
      <c r="JF163" s="105">
        <f t="shared" ca="1" si="744"/>
        <v>1.2681953314427213E-2</v>
      </c>
      <c r="JG163" s="105">
        <f t="shared" ca="1" si="745"/>
        <v>1.2101911314396908E-2</v>
      </c>
      <c r="JH163" s="105">
        <f t="shared" ca="1" si="746"/>
        <v>1.153699662245717E-2</v>
      </c>
      <c r="JI163" s="105">
        <f t="shared" ca="1" si="747"/>
        <v>1.0988182400775924E-2</v>
      </c>
      <c r="JJ163" s="105">
        <f t="shared" ca="1" si="748"/>
        <v>1.0456232699540807E-2</v>
      </c>
      <c r="JK163" s="105">
        <f t="shared" ca="1" si="749"/>
        <v>9.9417230915672481E-3</v>
      </c>
      <c r="JL163" s="105">
        <f t="shared" ca="1" si="750"/>
        <v>9.4450603014501287E-3</v>
      </c>
      <c r="JM163" s="105">
        <f t="shared" ca="1" si="751"/>
        <v>8.9665007323473985E-3</v>
      </c>
      <c r="JN163" s="105">
        <f t="shared" ca="1" si="752"/>
        <v>8.5061678294453685E-3</v>
      </c>
      <c r="JO163" s="105">
        <f t="shared" ca="1" si="753"/>
        <v>8.064068248952394E-3</v>
      </c>
      <c r="JP163" s="105">
        <f t="shared" ca="1" si="754"/>
        <v>7.6401068257112631E-3</v>
      </c>
      <c r="JQ163" s="105">
        <f t="shared" ca="1" si="755"/>
        <v>7.2341003520293165E-3</v>
      </c>
      <c r="JR163" s="105">
        <f t="shared" ca="1" si="756"/>
        <v>6.8457901956455952E-3</v>
      </c>
      <c r="JS163" s="105">
        <f t="shared" ca="1" si="757"/>
        <v>6.4748537965548976E-3</v>
      </c>
      <c r="JT163" s="105">
        <f t="shared" ca="1" si="758"/>
        <v>6.1209150911669778E-3</v>
      </c>
      <c r="JU163" s="105">
        <f t="shared" ca="1" si="759"/>
        <v>5.7835539185232586E-3</v>
      </c>
      <c r="JV163" s="105">
        <f t="shared" ca="1" si="760"/>
        <v>5.4623144673971689E-3</v>
      </c>
      <c r="JW163" s="105">
        <f t="shared" ca="1" si="761"/>
        <v>5.1567128254836423E-3</v>
      </c>
      <c r="JX163" s="105">
        <f t="shared" ca="1" si="762"/>
        <v>4.8662436928452605E-3</v>
      </c>
      <c r="JY163" s="105">
        <f t="shared" ca="1" si="763"/>
        <v>4.5903863215773083E-3</v>
      </c>
      <c r="JZ163" s="105">
        <f t="shared" ca="1" si="764"/>
        <v>4.3286097426103358E-3</v>
      </c>
      <c r="KA163" s="105">
        <f t="shared" ca="1" si="765"/>
        <v>4.0803773387535257E-3</v>
      </c>
      <c r="KB163" s="105">
        <f t="shared" ca="1" si="766"/>
        <v>3.8451508208274289E-3</v>
      </c>
      <c r="KC163" s="105">
        <f t="shared" ca="1" si="767"/>
        <v>3.6223936610381368E-3</v>
      </c>
      <c r="KD163" s="105">
        <f t="shared" ca="1" si="768"/>
        <v>3.4115740348375071E-3</v>
      </c>
      <c r="KE163" s="105">
        <f t="shared" ca="1" si="769"/>
        <v>3.2121673194251466E-3</v>
      </c>
      <c r="KF163" s="105">
        <f t="shared" ca="1" si="770"/>
        <v>3.023658193891015E-3</v>
      </c>
      <c r="KG163" s="105">
        <f t="shared" ca="1" si="771"/>
        <v>2.8455423828325113E-3</v>
      </c>
      <c r="KH163" s="105">
        <f t="shared" ca="1" si="772"/>
        <v>2.6773280821366383E-3</v>
      </c>
      <c r="KI163" s="105">
        <f t="shared" ca="1" si="773"/>
        <v>2.518537102574079E-3</v>
      </c>
      <c r="KJ163" s="105">
        <f t="shared" ca="1" si="774"/>
        <v>2.368705763896313E-3</v>
      </c>
      <c r="KK163" s="105">
        <f t="shared" ca="1" si="775"/>
        <v>2.2273855693098702E-3</v>
      </c>
      <c r="KL163" s="105">
        <f t="shared" ca="1" si="776"/>
        <v>2.0941436875247387E-3</v>
      </c>
      <c r="KM163" s="105">
        <f t="shared" ca="1" si="777"/>
        <v>1.968563267053052E-3</v>
      </c>
      <c r="KN163" s="105">
        <f t="shared" ca="1" si="778"/>
        <v>1.8502436050657808E-3</v>
      </c>
      <c r="KO163" s="105">
        <f t="shared" ca="1" si="779"/>
        <v>2.8616790963187633E-2</v>
      </c>
      <c r="KP163" s="102"/>
      <c r="KQ163" s="106">
        <f t="shared" ca="1" si="780"/>
        <v>0.52151113522750669</v>
      </c>
      <c r="KR163" s="107">
        <f t="shared" ca="1" si="781"/>
        <v>0.32448925142587365</v>
      </c>
    </row>
    <row r="164" spans="1:304" s="63" customFormat="1" ht="15.5" x14ac:dyDescent="0.35">
      <c r="A164" s="62"/>
      <c r="B164" s="67" t="s">
        <v>266</v>
      </c>
      <c r="C164" s="95">
        <f t="shared" si="782"/>
        <v>549789</v>
      </c>
      <c r="D164" s="75">
        <f ca="1">'Stochastic inputs'!H185</f>
        <v>26.892413999999999</v>
      </c>
      <c r="E164" s="75">
        <v>10.146737</v>
      </c>
      <c r="F164" s="96">
        <v>26.837913278999999</v>
      </c>
      <c r="G164" s="96">
        <v>10.075709841000002</v>
      </c>
      <c r="H164" s="97">
        <f t="shared" ca="1" si="636"/>
        <v>3.225295336989785</v>
      </c>
      <c r="I164" s="97">
        <f t="shared" ca="1" si="637"/>
        <v>0.36482571842316758</v>
      </c>
      <c r="J164" s="98">
        <f t="shared" si="638"/>
        <v>3.2238865403843895</v>
      </c>
      <c r="K164" s="98">
        <f t="shared" si="639"/>
        <v>0.36312262945899698</v>
      </c>
      <c r="L164" s="98"/>
      <c r="M164" s="99">
        <v>790670</v>
      </c>
      <c r="N164" s="98"/>
      <c r="O164" s="97">
        <f t="shared" ca="1" si="640"/>
        <v>3.225295336989785</v>
      </c>
      <c r="P164" s="97">
        <f t="shared" ca="1" si="640"/>
        <v>0.36482571842316758</v>
      </c>
      <c r="Q164" s="99">
        <v>549789</v>
      </c>
      <c r="R164" s="100">
        <v>576554</v>
      </c>
      <c r="S164" s="99">
        <v>601769</v>
      </c>
      <c r="T164" s="100">
        <v>626080</v>
      </c>
      <c r="U164" s="99">
        <v>651907</v>
      </c>
      <c r="V164" s="100">
        <v>678938</v>
      </c>
      <c r="W164" s="99">
        <v>706294</v>
      </c>
      <c r="X164" s="100">
        <v>734279</v>
      </c>
      <c r="Y164" s="99">
        <v>762352</v>
      </c>
      <c r="Z164" s="100">
        <v>790670</v>
      </c>
      <c r="AA164" s="98"/>
      <c r="AB164" s="98">
        <f t="shared" si="641"/>
        <v>3.2238865403843895</v>
      </c>
      <c r="AC164" s="98">
        <f t="shared" si="641"/>
        <v>0.36312262945899698</v>
      </c>
      <c r="AD164" s="101">
        <f t="shared" ca="1" si="642"/>
        <v>87859.712061922284</v>
      </c>
      <c r="AE164" s="101">
        <f t="shared" ca="1" si="643"/>
        <v>10717.288916162841</v>
      </c>
      <c r="AF164" s="101">
        <f t="shared" ca="1" si="644"/>
        <v>11178.595646371363</v>
      </c>
      <c r="AG164" s="101">
        <f t="shared" ca="1" si="645"/>
        <v>11581.888422179314</v>
      </c>
      <c r="AH164" s="101">
        <f t="shared" ca="1" si="646"/>
        <v>11925.512955875198</v>
      </c>
      <c r="AI164" s="101">
        <f t="shared" ca="1" si="647"/>
        <v>12208.893905750701</v>
      </c>
      <c r="AJ164" s="101">
        <f t="shared" ca="1" si="648"/>
        <v>12432.417572397391</v>
      </c>
      <c r="AK164" s="101">
        <f t="shared" ca="1" si="649"/>
        <v>12597.306855067753</v>
      </c>
      <c r="AL164" s="101">
        <f t="shared" ca="1" si="650"/>
        <v>12705.494011857716</v>
      </c>
      <c r="AM164" s="101">
        <f t="shared" ca="1" si="651"/>
        <v>12759.495638626291</v>
      </c>
      <c r="AN164" s="101">
        <f t="shared" ca="1" si="652"/>
        <v>12762.293236434711</v>
      </c>
      <c r="AO164" s="101">
        <f t="shared" ca="1" si="653"/>
        <v>12717.221805590141</v>
      </c>
      <c r="AP164" s="101">
        <f t="shared" ca="1" si="654"/>
        <v>12627.868100404114</v>
      </c>
      <c r="AQ164" s="101">
        <f t="shared" ca="1" si="655"/>
        <v>12497.979505633297</v>
      </c>
      <c r="AR164" s="101">
        <f t="shared" ca="1" si="656"/>
        <v>12331.383948401579</v>
      </c>
      <c r="AS164" s="101">
        <f t="shared" ca="1" si="657"/>
        <v>12131.920828533655</v>
      </c>
      <c r="AT164" s="101">
        <f t="shared" ca="1" si="658"/>
        <v>11903.382622969119</v>
      </c>
      <c r="AU164" s="101">
        <f t="shared" ca="1" si="659"/>
        <v>11649.466582349845</v>
      </c>
      <c r="AV164" s="101">
        <f t="shared" ca="1" si="660"/>
        <v>11373.735775993278</v>
      </c>
      <c r="AW164" s="101">
        <f t="shared" ca="1" si="661"/>
        <v>11079.588641774821</v>
      </c>
      <c r="AX164" s="101">
        <f t="shared" ca="1" si="662"/>
        <v>10770.236147682641</v>
      </c>
      <c r="AY164" s="101">
        <f t="shared" ca="1" si="663"/>
        <v>10448.685660990512</v>
      </c>
      <c r="AZ164" s="101">
        <f t="shared" ca="1" si="664"/>
        <v>10117.7306395918</v>
      </c>
      <c r="BA164" s="101">
        <f t="shared" ca="1" si="665"/>
        <v>9779.9453000344311</v>
      </c>
      <c r="BB164" s="101">
        <f t="shared" ca="1" si="666"/>
        <v>9437.683471517088</v>
      </c>
      <c r="BC164" s="101">
        <f t="shared" ca="1" si="667"/>
        <v>9093.0809090964613</v>
      </c>
      <c r="BD164" s="101">
        <f t="shared" ca="1" si="668"/>
        <v>8748.0604084010702</v>
      </c>
      <c r="BE164" s="101">
        <f t="shared" ca="1" si="669"/>
        <v>8404.3391348358218</v>
      </c>
      <c r="BF164" s="101">
        <f t="shared" ca="1" si="670"/>
        <v>8063.4376501610332</v>
      </c>
      <c r="BG164" s="101">
        <f t="shared" ca="1" si="671"/>
        <v>7726.6901865795235</v>
      </c>
      <c r="BH164" s="101">
        <f t="shared" ca="1" si="672"/>
        <v>7395.2557818185887</v>
      </c>
      <c r="BI164" s="101">
        <f t="shared" ca="1" si="673"/>
        <v>7070.1299473589743</v>
      </c>
      <c r="BJ164" s="101">
        <f t="shared" ca="1" si="674"/>
        <v>6752.1565954437465</v>
      </c>
      <c r="BK164" s="101">
        <f t="shared" ca="1" si="675"/>
        <v>6442.0399986558468</v>
      </c>
      <c r="BL164" s="101">
        <f t="shared" ca="1" si="676"/>
        <v>6140.3565986765952</v>
      </c>
      <c r="BM164" s="101">
        <f t="shared" ca="1" si="677"/>
        <v>5847.5665184977452</v>
      </c>
      <c r="BN164" s="101">
        <f t="shared" ca="1" si="678"/>
        <v>5564.0246651442039</v>
      </c>
      <c r="BO164" s="101">
        <f t="shared" ca="1" si="679"/>
        <v>5289.9913381848655</v>
      </c>
      <c r="BP164" s="101">
        <f t="shared" ca="1" si="680"/>
        <v>5025.6422833798115</v>
      </c>
      <c r="BQ164" s="101">
        <f t="shared" ca="1" si="681"/>
        <v>4771.0781510693423</v>
      </c>
      <c r="BR164" s="101">
        <f t="shared" ca="1" si="682"/>
        <v>4526.3333358244417</v>
      </c>
      <c r="BS164" s="101">
        <f t="shared" ca="1" si="683"/>
        <v>4291.3841877541863</v>
      </c>
      <c r="BT164" s="101">
        <f t="shared" ca="1" si="684"/>
        <v>4066.1565971475288</v>
      </c>
      <c r="BU164" s="101">
        <f t="shared" ca="1" si="685"/>
        <v>3850.5329630825927</v>
      </c>
      <c r="BV164" s="101">
        <f t="shared" ca="1" si="686"/>
        <v>3644.3585636535363</v>
      </c>
      <c r="BW164" s="101">
        <f t="shared" ca="1" si="687"/>
        <v>3447.4473507636321</v>
      </c>
      <c r="BX164" s="101">
        <f t="shared" ca="1" si="688"/>
        <v>3259.5871963359195</v>
      </c>
      <c r="BY164" s="101">
        <f t="shared" ca="1" si="689"/>
        <v>3080.5446194685369</v>
      </c>
      <c r="BZ164" s="101">
        <f t="shared" ca="1" si="690"/>
        <v>2910.0690257641022</v>
      </c>
      <c r="CA164" s="101">
        <f t="shared" ca="1" si="691"/>
        <v>2747.8964909466458</v>
      </c>
      <c r="CB164" s="101">
        <f t="shared" ca="1" si="692"/>
        <v>2593.7531210848265</v>
      </c>
      <c r="CC164" s="101">
        <f t="shared" ca="1" si="693"/>
        <v>2447.3580214525923</v>
      </c>
      <c r="CD164" s="101">
        <f t="shared" ca="1" si="694"/>
        <v>2308.4259053174496</v>
      </c>
      <c r="CE164" s="101">
        <f t="shared" ca="1" si="695"/>
        <v>2176.6693729243407</v>
      </c>
      <c r="CF164" s="101">
        <f t="shared" ca="1" si="696"/>
        <v>2051.80088966528</v>
      </c>
      <c r="CG164" s="101">
        <f t="shared" ca="1" si="697"/>
        <v>1933.5344909884791</v>
      </c>
      <c r="CH164" s="101">
        <f t="shared" ca="1" si="698"/>
        <v>1821.5872400566445</v>
      </c>
      <c r="CI164" s="101">
        <f t="shared" ca="1" si="699"/>
        <v>1715.6804625501516</v>
      </c>
      <c r="CJ164" s="101">
        <f t="shared" ca="1" si="700"/>
        <v>1615.5407813804406</v>
      </c>
      <c r="CK164" s="101">
        <f t="shared" ca="1" si="701"/>
        <v>1520.9009724424768</v>
      </c>
      <c r="CL164" s="101">
        <f t="shared" ca="1" si="702"/>
        <v>1431.5006609327213</v>
      </c>
      <c r="CM164" s="101">
        <f t="shared" ca="1" si="703"/>
        <v>1347.0868762044615</v>
      </c>
      <c r="CN164" s="101">
        <f t="shared" ca="1" si="704"/>
        <v>1267.414481625179</v>
      </c>
      <c r="CO164" s="101">
        <f t="shared" ca="1" si="705"/>
        <v>1192.2464944799531</v>
      </c>
      <c r="CP164" s="101">
        <f t="shared" ca="1" si="706"/>
        <v>1121.3543096021476</v>
      </c>
      <c r="CQ164" s="101">
        <f t="shared" ca="1" si="707"/>
        <v>1054.5178391427116</v>
      </c>
      <c r="CR164" s="101">
        <f t="shared" ca="1" si="708"/>
        <v>16435.739327993502</v>
      </c>
      <c r="CS164" s="102">
        <f t="shared" ca="1" si="709"/>
        <v>549789.00000000023</v>
      </c>
      <c r="CT164" s="74">
        <f t="shared" si="783"/>
        <v>87754.400348886047</v>
      </c>
      <c r="CU164" s="74">
        <f t="shared" si="784"/>
        <v>10761.301413869778</v>
      </c>
      <c r="CV164" s="74">
        <f t="shared" si="785"/>
        <v>11228.548763414756</v>
      </c>
      <c r="CW164" s="74">
        <f t="shared" si="786"/>
        <v>11637.115942168115</v>
      </c>
      <c r="CX164" s="74">
        <f t="shared" si="787"/>
        <v>11985.267601920652</v>
      </c>
      <c r="CY164" s="74">
        <f t="shared" si="788"/>
        <v>12272.373599521377</v>
      </c>
      <c r="CZ164" s="74">
        <f t="shared" si="789"/>
        <v>12498.790066579873</v>
      </c>
      <c r="DA164" s="74">
        <f t="shared" si="790"/>
        <v>12665.732099962548</v>
      </c>
      <c r="DB164" s="74">
        <f t="shared" si="791"/>
        <v>12775.14383952883</v>
      </c>
      <c r="DC164" s="74">
        <f t="shared" ca="1" si="710"/>
        <v>12759.495638626291</v>
      </c>
      <c r="DD164" s="74">
        <f t="shared" si="792"/>
        <v>12832.036163021561</v>
      </c>
      <c r="DE164" s="74">
        <f t="shared" si="793"/>
        <v>12785.929059002188</v>
      </c>
      <c r="DF164" s="74">
        <f t="shared" si="794"/>
        <v>12694.897457015824</v>
      </c>
      <c r="DG164" s="74">
        <f t="shared" si="795"/>
        <v>12562.75580088356</v>
      </c>
      <c r="DH164" s="74">
        <f t="shared" si="796"/>
        <v>12393.40238216372</v>
      </c>
      <c r="DI164" s="74">
        <f t="shared" si="797"/>
        <v>12190.748278385203</v>
      </c>
      <c r="DJ164" s="74">
        <f t="shared" si="798"/>
        <v>11958.65725937869</v>
      </c>
      <c r="DK164" s="74">
        <f t="shared" si="799"/>
        <v>11700.896075020168</v>
      </c>
      <c r="DL164" s="74">
        <f t="shared" si="800"/>
        <v>11421.094366755311</v>
      </c>
      <c r="DM164" s="74">
        <f t="shared" si="801"/>
        <v>11122.713339273369</v>
      </c>
      <c r="DN164" s="74">
        <f t="shared" si="802"/>
        <v>10809.022274925775</v>
      </c>
      <c r="DO164" s="74">
        <f t="shared" si="803"/>
        <v>10483.081960505593</v>
      </c>
      <c r="DP164" s="74">
        <f t="shared" si="804"/>
        <v>10147.734113914998</v>
      </c>
      <c r="DQ164" s="74">
        <f t="shared" si="805"/>
        <v>9805.5959386465893</v>
      </c>
      <c r="DR164" s="74">
        <f t="shared" si="806"/>
        <v>9459.0589899480401</v>
      </c>
      <c r="DS164" s="74">
        <f t="shared" si="807"/>
        <v>9110.2916023020607</v>
      </c>
      <c r="DT164" s="74">
        <f t="shared" si="808"/>
        <v>8761.2441990056741</v>
      </c>
      <c r="DU164" s="74">
        <f t="shared" si="809"/>
        <v>8413.6568776344429</v>
      </c>
      <c r="DV164" s="74">
        <f t="shared" si="810"/>
        <v>8069.0687374186509</v>
      </c>
      <c r="DW164" s="74">
        <f t="shared" si="811"/>
        <v>7728.8284841415516</v>
      </c>
      <c r="DX164" s="74">
        <f t="shared" si="812"/>
        <v>7394.1059137241318</v>
      </c>
      <c r="DY164" s="74">
        <f t="shared" si="813"/>
        <v>7065.9039364012942</v>
      </c>
      <c r="DZ164" s="74">
        <f t="shared" si="814"/>
        <v>6745.0708587472727</v>
      </c>
      <c r="EA164" s="74">
        <f t="shared" si="815"/>
        <v>6432.3126906697844</v>
      </c>
      <c r="EB164" s="74">
        <f t="shared" si="816"/>
        <v>6128.2052887938398</v>
      </c>
      <c r="EC164" s="74">
        <f t="shared" si="817"/>
        <v>5833.206186632865</v>
      </c>
      <c r="ED164" s="74">
        <f t="shared" si="818"/>
        <v>5547.6659958263917</v>
      </c>
      <c r="EE164" s="74">
        <f t="shared" si="819"/>
        <v>5271.8392919036523</v>
      </c>
      <c r="EF164" s="74">
        <f t="shared" si="820"/>
        <v>5005.8949228711472</v>
      </c>
      <c r="EG164" s="74">
        <f t="shared" si="821"/>
        <v>4749.9256998324399</v>
      </c>
      <c r="EH164" s="74">
        <f t="shared" si="822"/>
        <v>4503.9574462718128</v>
      </c>
      <c r="EI164" s="74">
        <f t="shared" si="823"/>
        <v>4267.9573969186586</v>
      </c>
      <c r="EJ164" s="74">
        <f t="shared" si="824"/>
        <v>4041.8419486947655</v>
      </c>
      <c r="EK164" s="74">
        <f t="shared" si="825"/>
        <v>3825.4837754397995</v>
      </c>
      <c r="EL164" s="74">
        <f t="shared" si="826"/>
        <v>3618.7183252769414</v>
      </c>
      <c r="EM164" s="74">
        <f t="shared" si="827"/>
        <v>3421.3497248882854</v>
      </c>
      <c r="EN164" s="74">
        <f t="shared" si="828"/>
        <v>3233.1561189261247</v>
      </c>
      <c r="EO164" s="74">
        <f t="shared" si="829"/>
        <v>3053.8944754770246</v>
      </c>
      <c r="EP164" s="74">
        <f t="shared" si="830"/>
        <v>2883.3048901912598</v>
      </c>
      <c r="EQ164" s="74">
        <f t="shared" si="831"/>
        <v>2721.1144225323774</v>
      </c>
      <c r="ER164" s="74">
        <f t="shared" si="832"/>
        <v>2567.0404977600761</v>
      </c>
      <c r="ES164" s="74">
        <f t="shared" si="833"/>
        <v>2420.7939079015077</v>
      </c>
      <c r="ET164" s="74">
        <f t="shared" si="834"/>
        <v>2282.0814441548659</v>
      </c>
      <c r="EU164" s="74">
        <f t="shared" si="835"/>
        <v>2150.6081920644842</v>
      </c>
      <c r="EV164" s="74">
        <f t="shared" si="836"/>
        <v>2026.0795194485099</v>
      </c>
      <c r="EW164" s="74">
        <f t="shared" si="837"/>
        <v>1908.2027855395456</v>
      </c>
      <c r="EX164" s="74">
        <f t="shared" si="838"/>
        <v>1796.6887981751463</v>
      </c>
      <c r="EY164" s="74">
        <f t="shared" si="839"/>
        <v>1691.2530441786671</v>
      </c>
      <c r="EZ164" s="74">
        <f t="shared" si="840"/>
        <v>1591.6167163668115</v>
      </c>
      <c r="FA164" s="74">
        <f t="shared" si="841"/>
        <v>1497.5075589110224</v>
      </c>
      <c r="FB164" s="74">
        <f t="shared" si="842"/>
        <v>1408.6605511113607</v>
      </c>
      <c r="FC164" s="74">
        <f t="shared" si="843"/>
        <v>1324.8184480183718</v>
      </c>
      <c r="FD164" s="74">
        <f t="shared" si="844"/>
        <v>1245.7321947831688</v>
      </c>
      <c r="FE164" s="74">
        <f t="shared" si="845"/>
        <v>1171.1612301307689</v>
      </c>
      <c r="FF164" s="74">
        <f t="shared" si="846"/>
        <v>1100.8736929487952</v>
      </c>
      <c r="FG164" s="74">
        <f t="shared" si="847"/>
        <v>1034.6465446658362</v>
      </c>
      <c r="FH164" s="74">
        <f t="shared" si="848"/>
        <v>15967.367988919998</v>
      </c>
      <c r="FI164" s="102">
        <f t="shared" ca="1" si="711"/>
        <v>549718.92509891989</v>
      </c>
      <c r="FJ164" s="62"/>
      <c r="FK164" s="103">
        <f t="shared" ca="1" si="852"/>
        <v>0.15980623850590361</v>
      </c>
      <c r="FL164" s="103">
        <f t="shared" ca="1" si="852"/>
        <v>1.9493458247005373E-2</v>
      </c>
      <c r="FM164" s="103">
        <f t="shared" ca="1" si="852"/>
        <v>2.0332519650941284E-2</v>
      </c>
      <c r="FN164" s="103">
        <f t="shared" ca="1" si="852"/>
        <v>2.1066060656323261E-2</v>
      </c>
      <c r="FO164" s="103">
        <f t="shared" ca="1" si="852"/>
        <v>2.1691072312969507E-2</v>
      </c>
      <c r="FP164" s="103">
        <f t="shared" ca="1" si="852"/>
        <v>2.2206508143579985E-2</v>
      </c>
      <c r="FQ164" s="103">
        <f t="shared" ca="1" si="852"/>
        <v>2.2613070782422685E-2</v>
      </c>
      <c r="FR164" s="103">
        <f t="shared" ca="1" si="852"/>
        <v>2.2912984536008811E-2</v>
      </c>
      <c r="FS164" s="103">
        <f t="shared" ca="1" si="851"/>
        <v>2.3109763949183616E-2</v>
      </c>
      <c r="FT164" s="103">
        <f t="shared" ca="1" si="851"/>
        <v>2.320798640683296E-2</v>
      </c>
      <c r="FU164" s="103">
        <f t="shared" ca="1" si="851"/>
        <v>2.3213074900433995E-2</v>
      </c>
      <c r="FV164" s="103">
        <f t="shared" ca="1" si="851"/>
        <v>2.313109539403323E-2</v>
      </c>
      <c r="FW164" s="103">
        <f t="shared" ca="1" si="851"/>
        <v>2.296857176190158E-2</v>
      </c>
      <c r="FX164" s="103">
        <f t="shared" ca="1" si="851"/>
        <v>2.273232004575081E-2</v>
      </c>
      <c r="FY164" s="103">
        <f t="shared" ca="1" si="851"/>
        <v>2.2429302784161876E-2</v>
      </c>
      <c r="FZ164" s="103">
        <f t="shared" ca="1" si="854"/>
        <v>2.2066503383177272E-2</v>
      </c>
      <c r="GA164" s="103">
        <f t="shared" ca="1" si="854"/>
        <v>2.1650819901760699E-2</v>
      </c>
      <c r="GB164" s="103">
        <f t="shared" ca="1" si="854"/>
        <v>2.1188977193704932E-2</v>
      </c>
      <c r="GC164" s="103">
        <f t="shared" ca="1" si="854"/>
        <v>2.0687456053128151E-2</v>
      </c>
      <c r="GD164" s="103">
        <f t="shared" ca="1" si="854"/>
        <v>2.0152437829376025E-2</v>
      </c>
      <c r="GE164" s="103">
        <f t="shared" ca="1" si="854"/>
        <v>1.9589762886639484E-2</v>
      </c>
      <c r="GF164" s="103">
        <f t="shared" ca="1" si="854"/>
        <v>1.9004901263922173E-2</v>
      </c>
      <c r="GG164" s="103">
        <f t="shared" ca="1" si="854"/>
        <v>1.8402933924818059E-2</v>
      </c>
      <c r="GH164" s="103">
        <f t="shared" ca="1" si="854"/>
        <v>1.7788543059308985E-2</v>
      </c>
      <c r="GI164" s="103">
        <f t="shared" ca="1" si="854"/>
        <v>1.7166009999321712E-2</v>
      </c>
      <c r="GJ164" s="103">
        <f t="shared" ca="1" si="854"/>
        <v>1.6539219426173417E-2</v>
      </c>
      <c r="GK164" s="103">
        <f t="shared" ca="1" si="854"/>
        <v>1.5911668673620365E-2</v>
      </c>
      <c r="GL164" s="103">
        <f t="shared" ca="1" si="854"/>
        <v>1.528648105879859E-2</v>
      </c>
      <c r="GM164" s="103">
        <f t="shared" ca="1" si="854"/>
        <v>1.4666422300484422E-2</v>
      </c>
      <c r="GN164" s="103">
        <f t="shared" ca="1" si="712"/>
        <v>1.4053919206421956E-2</v>
      </c>
      <c r="GO164" s="103">
        <f t="shared" ca="1" si="712"/>
        <v>1.345107992669658E-2</v>
      </c>
      <c r="GP164" s="103">
        <f t="shared" ca="1" si="712"/>
        <v>1.2859715176838699E-2</v>
      </c>
      <c r="GQ164" s="103">
        <f t="shared" ca="1" si="712"/>
        <v>1.2281359931616937E-2</v>
      </c>
      <c r="GR164" s="103">
        <f t="shared" ca="1" si="712"/>
        <v>1.171729517806985E-2</v>
      </c>
      <c r="GS164" s="103">
        <f t="shared" ca="1" si="712"/>
        <v>1.116856939421595E-2</v>
      </c>
      <c r="GT164" s="103">
        <f t="shared" ca="1" si="712"/>
        <v>1.0636019488381438E-2</v>
      </c>
      <c r="GU164" s="103">
        <f t="shared" ca="1" si="712"/>
        <v>1.0120290993716138E-2</v>
      </c>
      <c r="GV164" s="103">
        <f t="shared" ca="1" si="712"/>
        <v>9.6218573637974984E-3</v>
      </c>
      <c r="GW164" s="103">
        <f t="shared" ca="1" si="712"/>
        <v>9.1410382590044713E-3</v>
      </c>
      <c r="GX164" s="103">
        <f t="shared" ca="1" si="712"/>
        <v>8.6780167501884185E-3</v>
      </c>
      <c r="GY164" s="103">
        <f t="shared" ca="1" si="712"/>
        <v>8.2328553969330774E-3</v>
      </c>
      <c r="GZ164" s="103">
        <f t="shared" ca="1" si="712"/>
        <v>7.8055111829341524E-3</v>
      </c>
      <c r="HA164" s="103">
        <f t="shared" ca="1" si="855"/>
        <v>7.3958493115495712E-3</v>
      </c>
      <c r="HB164" s="103">
        <f t="shared" ca="1" si="855"/>
        <v>7.0036558808608228E-3</v>
      </c>
      <c r="HC164" s="103">
        <f t="shared" ca="1" si="855"/>
        <v>6.6286494703486874E-3</v>
      </c>
      <c r="HD164" s="103">
        <f t="shared" ca="1" si="855"/>
        <v>6.2704916809241925E-3</v>
      </c>
      <c r="HE164" s="103">
        <f t="shared" ca="1" si="855"/>
        <v>5.9287966771541774E-3</v>
      </c>
      <c r="HF164" s="103">
        <f t="shared" ca="1" si="855"/>
        <v>5.6031397853877314E-3</v>
      </c>
      <c r="HG164" s="103">
        <f t="shared" ca="1" si="855"/>
        <v>5.2930652045859432E-3</v>
      </c>
      <c r="HH164" s="103">
        <f t="shared" ca="1" si="855"/>
        <v>4.9980928882655791E-3</v>
      </c>
      <c r="HI164" s="103">
        <f t="shared" ca="1" si="855"/>
        <v>4.71772465634057E-3</v>
      </c>
      <c r="HJ164" s="103">
        <f t="shared" ca="1" si="855"/>
        <v>4.4514495951221127E-3</v>
      </c>
      <c r="HK164" s="103">
        <f t="shared" ca="1" si="855"/>
        <v>4.19874880239046E-3</v>
      </c>
      <c r="HL164" s="103">
        <f t="shared" ca="1" si="855"/>
        <v>3.9590995325922123E-3</v>
      </c>
      <c r="HM164" s="103">
        <f t="shared" ca="1" si="855"/>
        <v>3.7319787948927301E-3</v>
      </c>
      <c r="HN164" s="103">
        <f t="shared" ca="1" si="855"/>
        <v>3.5168664542005721E-3</v>
      </c>
      <c r="HO164" s="103">
        <f t="shared" ca="1" si="855"/>
        <v>3.3132478824724463E-3</v>
      </c>
      <c r="HP164" s="103">
        <f t="shared" ca="1" si="855"/>
        <v>3.1206162046715212E-3</v>
      </c>
      <c r="HQ164" s="103">
        <f t="shared" ca="1" si="856"/>
        <v>2.9384741807865198E-3</v>
      </c>
      <c r="HR164" s="103">
        <f t="shared" ca="1" si="856"/>
        <v>2.7663357623424188E-3</v>
      </c>
      <c r="HS164" s="103">
        <f t="shared" ca="1" si="856"/>
        <v>2.6037273589190049E-3</v>
      </c>
      <c r="HT164" s="103">
        <f t="shared" ca="1" si="856"/>
        <v>2.4501888473659186E-3</v>
      </c>
      <c r="HU164" s="103">
        <f t="shared" ca="1" si="856"/>
        <v>2.3052743536614564E-3</v>
      </c>
      <c r="HV164" s="103">
        <f t="shared" ca="1" si="856"/>
        <v>2.1685528347783469E-3</v>
      </c>
      <c r="HW164" s="103">
        <f t="shared" ca="1" si="856"/>
        <v>2.0396084854410459E-3</v>
      </c>
      <c r="HX164" s="103">
        <f t="shared" ca="1" si="856"/>
        <v>1.918040992349267E-3</v>
      </c>
      <c r="HY164" s="103">
        <f t="shared" ca="1" si="856"/>
        <v>2.9894631082094211E-2</v>
      </c>
      <c r="HZ164" s="104">
        <f t="shared" ca="1" si="850"/>
        <v>0.52908597192254714</v>
      </c>
      <c r="IA164" s="105">
        <f t="shared" ca="1" si="713"/>
        <v>0.15963503591057004</v>
      </c>
      <c r="IB164" s="105">
        <f t="shared" ca="1" si="714"/>
        <v>1.9576006796442967E-2</v>
      </c>
      <c r="IC164" s="105">
        <f t="shared" ca="1" si="715"/>
        <v>2.0425981807692395E-2</v>
      </c>
      <c r="ID164" s="105">
        <f t="shared" ca="1" si="716"/>
        <v>2.1169211047398558E-2</v>
      </c>
      <c r="IE164" s="105">
        <f t="shared" ca="1" si="717"/>
        <v>2.1802537723735721E-2</v>
      </c>
      <c r="IF164" s="105">
        <f t="shared" ca="1" si="718"/>
        <v>2.2324815536072382E-2</v>
      </c>
      <c r="IG164" s="105">
        <f t="shared" ca="1" si="719"/>
        <v>2.2736692327503118E-2</v>
      </c>
      <c r="IH164" s="105">
        <f t="shared" ca="1" si="720"/>
        <v>2.304037849467052E-2</v>
      </c>
      <c r="II164" s="105">
        <f t="shared" ca="1" si="721"/>
        <v>2.3239410644685352E-2</v>
      </c>
      <c r="IJ164" s="105">
        <f t="shared" ca="1" si="722"/>
        <v>2.3210944822993435E-2</v>
      </c>
      <c r="IK164" s="105">
        <f t="shared" ca="1" si="723"/>
        <v>2.334290412270686E-2</v>
      </c>
      <c r="IL164" s="105">
        <f t="shared" ca="1" si="724"/>
        <v>2.3259030161098069E-2</v>
      </c>
      <c r="IM164" s="105">
        <f t="shared" ca="1" si="725"/>
        <v>2.3093433530110726E-2</v>
      </c>
      <c r="IN164" s="105">
        <f t="shared" ca="1" si="726"/>
        <v>2.2853053128238106E-2</v>
      </c>
      <c r="IO164" s="105">
        <f t="shared" ca="1" si="727"/>
        <v>2.2544980382353714E-2</v>
      </c>
      <c r="IP164" s="105">
        <f t="shared" ca="1" si="728"/>
        <v>2.217632997843675E-2</v>
      </c>
      <c r="IQ164" s="105">
        <f t="shared" ca="1" si="729"/>
        <v>2.175413054449012E-2</v>
      </c>
      <c r="IR164" s="105">
        <f t="shared" ca="1" si="730"/>
        <v>2.1285234218404676E-2</v>
      </c>
      <c r="IS164" s="105">
        <f t="shared" ca="1" si="731"/>
        <v>2.0776243722553534E-2</v>
      </c>
      <c r="IT164" s="105">
        <f t="shared" ca="1" si="732"/>
        <v>2.023345537407481E-2</v>
      </c>
      <c r="IU164" s="105">
        <f t="shared" ca="1" si="733"/>
        <v>1.9662816361981229E-2</v>
      </c>
      <c r="IV164" s="105">
        <f t="shared" ca="1" si="734"/>
        <v>1.9069894598624564E-2</v>
      </c>
      <c r="IW164" s="105">
        <f t="shared" ca="1" si="735"/>
        <v>1.8459859485625223E-2</v>
      </c>
      <c r="IX164" s="105">
        <f t="shared" ca="1" si="736"/>
        <v>1.7837472007866763E-2</v>
      </c>
      <c r="IY164" s="105">
        <f t="shared" ca="1" si="737"/>
        <v>1.7207082670922996E-2</v>
      </c>
      <c r="IZ164" s="105">
        <f t="shared" ca="1" si="738"/>
        <v>1.6572635916914626E-2</v>
      </c>
      <c r="JA164" s="105">
        <f t="shared" ca="1" si="739"/>
        <v>1.59376797832258E-2</v>
      </c>
      <c r="JB164" s="105">
        <f t="shared" ca="1" si="740"/>
        <v>1.5305379701309059E-2</v>
      </c>
      <c r="JC164" s="105">
        <f t="shared" ca="1" si="741"/>
        <v>1.4678535464222287E-2</v>
      </c>
      <c r="JD164" s="105">
        <f t="shared" ca="1" si="742"/>
        <v>1.4059600518120743E-2</v>
      </c>
      <c r="JE164" s="105">
        <f t="shared" ca="1" si="743"/>
        <v>1.3450702852177756E-2</v>
      </c>
      <c r="JF164" s="105">
        <f t="shared" ca="1" si="744"/>
        <v>1.2853666871901511E-2</v>
      </c>
      <c r="JG164" s="105">
        <f t="shared" ca="1" si="745"/>
        <v>1.2270035741508303E-2</v>
      </c>
      <c r="JH164" s="105">
        <f t="shared" ca="1" si="746"/>
        <v>1.1701093771716724E-2</v>
      </c>
      <c r="JI164" s="105">
        <f t="shared" ca="1" si="747"/>
        <v>1.1147888509916394E-2</v>
      </c>
      <c r="JJ164" s="105">
        <f t="shared" ca="1" si="748"/>
        <v>1.0611252260567892E-2</v>
      </c>
      <c r="JK164" s="105">
        <f t="shared" ca="1" si="749"/>
        <v>1.0091822825324979E-2</v>
      </c>
      <c r="JL164" s="105">
        <f t="shared" ca="1" si="750"/>
        <v>9.5900633054519721E-3</v>
      </c>
      <c r="JM164" s="105">
        <f t="shared" ca="1" si="751"/>
        <v>9.106280854293592E-3</v>
      </c>
      <c r="JN164" s="105">
        <f t="shared" ca="1" si="752"/>
        <v>8.6406443055925507E-3</v>
      </c>
      <c r="JO164" s="105">
        <f t="shared" ca="1" si="753"/>
        <v>8.1932006351452102E-3</v>
      </c>
      <c r="JP164" s="105">
        <f t="shared" ca="1" si="754"/>
        <v>7.7638902392721072E-3</v>
      </c>
      <c r="JQ164" s="105">
        <f t="shared" ca="1" si="755"/>
        <v>7.3525610346550302E-3</v>
      </c>
      <c r="JR164" s="105">
        <f t="shared" ca="1" si="756"/>
        <v>6.9589814008157308E-3</v>
      </c>
      <c r="JS164" s="105">
        <f t="shared" ca="1" si="757"/>
        <v>6.5828519995482539E-3</v>
      </c>
      <c r="JT164" s="105">
        <f t="shared" ca="1" si="758"/>
        <v>6.2238165154540137E-3</v>
      </c>
      <c r="JU164" s="105">
        <f t="shared" ca="1" si="759"/>
        <v>5.8814713689260929E-3</v>
      </c>
      <c r="JV164" s="105">
        <f t="shared" ca="1" si="760"/>
        <v>5.5553744578240374E-3</v>
      </c>
      <c r="JW164" s="105">
        <f t="shared" ca="1" si="761"/>
        <v>5.2450529871650676E-3</v>
      </c>
      <c r="JX164" s="105">
        <f t="shared" ca="1" si="762"/>
        <v>4.9500104476896496E-3</v>
      </c>
      <c r="JY164" s="105">
        <f t="shared" ca="1" si="763"/>
        <v>4.6697328044475574E-3</v>
      </c>
      <c r="JZ164" s="105">
        <f t="shared" ca="1" si="764"/>
        <v>4.4036939558991803E-3</v>
      </c>
      <c r="KA164" s="105">
        <f t="shared" ca="1" si="765"/>
        <v>4.1513605225510725E-3</v>
      </c>
      <c r="KB164" s="105">
        <f t="shared" ca="1" si="766"/>
        <v>3.9121960221352942E-3</v>
      </c>
      <c r="KC164" s="105">
        <f t="shared" ca="1" si="767"/>
        <v>3.6856644858714377E-3</v>
      </c>
      <c r="KD164" s="105">
        <f t="shared" ca="1" si="768"/>
        <v>3.471233567583964E-3</v>
      </c>
      <c r="KE164" s="105">
        <f t="shared" ca="1" si="769"/>
        <v>3.2683771944941476E-3</v>
      </c>
      <c r="KF164" s="105">
        <f t="shared" ca="1" si="770"/>
        <v>3.0765778054199834E-3</v>
      </c>
      <c r="KG164" s="105">
        <f t="shared" ca="1" si="771"/>
        <v>2.8953282190173932E-3</v>
      </c>
      <c r="KH164" s="105">
        <f t="shared" ca="1" si="772"/>
        <v>2.7241331715868278E-3</v>
      </c>
      <c r="KI164" s="105">
        <f t="shared" ca="1" si="773"/>
        <v>2.5625105609341672E-3</v>
      </c>
      <c r="KJ164" s="105">
        <f t="shared" ca="1" si="774"/>
        <v>2.4099924298221598E-3</v>
      </c>
      <c r="KK164" s="105">
        <f t="shared" ca="1" si="775"/>
        <v>2.2661257197194072E-3</v>
      </c>
      <c r="KL164" s="105">
        <f t="shared" ca="1" si="776"/>
        <v>2.1304728228521926E-3</v>
      </c>
      <c r="KM164" s="105">
        <f t="shared" ca="1" si="777"/>
        <v>2.0026119580123553E-3</v>
      </c>
      <c r="KN164" s="105">
        <f t="shared" ca="1" si="778"/>
        <v>1.8821373931771684E-3</v>
      </c>
      <c r="KO164" s="105">
        <f t="shared" ca="1" si="779"/>
        <v>2.904642219848394E-2</v>
      </c>
      <c r="KP164" s="102"/>
      <c r="KQ164" s="106">
        <f t="shared" ca="1" si="780"/>
        <v>0.52774558356372825</v>
      </c>
      <c r="KR164" s="107">
        <f t="shared" ca="1" si="781"/>
        <v>0.32928306460074741</v>
      </c>
    </row>
    <row r="165" spans="1:304" s="63" customFormat="1" ht="15.5" x14ac:dyDescent="0.35">
      <c r="A165" s="62"/>
      <c r="B165" s="67" t="s">
        <v>267</v>
      </c>
      <c r="C165" s="95">
        <f t="shared" si="782"/>
        <v>507920</v>
      </c>
      <c r="D165" s="75">
        <f ca="1">'Stochastic inputs'!H186</f>
        <v>27.027102999999997</v>
      </c>
      <c r="E165" s="75">
        <v>9.0381999999999998</v>
      </c>
      <c r="F165" s="96">
        <v>26.837913278999999</v>
      </c>
      <c r="G165" s="96">
        <v>8.9749326000000007</v>
      </c>
      <c r="H165" s="97">
        <f t="shared" ca="1" si="636"/>
        <v>3.2438357625840659</v>
      </c>
      <c r="I165" s="97">
        <f t="shared" ca="1" si="637"/>
        <v>0.32558997143614726</v>
      </c>
      <c r="J165" s="98">
        <f t="shared" si="638"/>
        <v>3.2368111476471015</v>
      </c>
      <c r="K165" s="98">
        <f t="shared" si="639"/>
        <v>0.32558997143614726</v>
      </c>
      <c r="L165" s="98"/>
      <c r="M165" s="99">
        <v>743397</v>
      </c>
      <c r="N165" s="98"/>
      <c r="O165" s="97">
        <f t="shared" ca="1" si="640"/>
        <v>3.2438357625840659</v>
      </c>
      <c r="P165" s="97">
        <f t="shared" ca="1" si="640"/>
        <v>0.32558997143614726</v>
      </c>
      <c r="Q165" s="99">
        <v>507920</v>
      </c>
      <c r="R165" s="100">
        <v>534718</v>
      </c>
      <c r="S165" s="99">
        <v>560976</v>
      </c>
      <c r="T165" s="100">
        <v>585718</v>
      </c>
      <c r="U165" s="99">
        <v>609592</v>
      </c>
      <c r="V165" s="100">
        <v>634950</v>
      </c>
      <c r="W165" s="99">
        <v>661486</v>
      </c>
      <c r="X165" s="100">
        <v>688349</v>
      </c>
      <c r="Y165" s="99">
        <v>715827</v>
      </c>
      <c r="Z165" s="100">
        <v>743397</v>
      </c>
      <c r="AA165" s="98"/>
      <c r="AB165" s="98">
        <f t="shared" si="641"/>
        <v>3.2368111476471015</v>
      </c>
      <c r="AC165" s="98">
        <f t="shared" si="641"/>
        <v>0.32558997143614726</v>
      </c>
      <c r="AD165" s="101">
        <f t="shared" ca="1" si="642"/>
        <v>61240.803357442535</v>
      </c>
      <c r="AE165" s="101">
        <f t="shared" ca="1" si="643"/>
        <v>9271.4950762641729</v>
      </c>
      <c r="AF165" s="101">
        <f t="shared" ca="1" si="644"/>
        <v>9892.6864888867985</v>
      </c>
      <c r="AG165" s="101">
        <f t="shared" ca="1" si="645"/>
        <v>10463.711858564355</v>
      </c>
      <c r="AH165" s="101">
        <f t="shared" ca="1" si="646"/>
        <v>10978.485052354175</v>
      </c>
      <c r="AI165" s="101">
        <f t="shared" ca="1" si="647"/>
        <v>11432.386921987982</v>
      </c>
      <c r="AJ165" s="101">
        <f t="shared" ca="1" si="648"/>
        <v>11822.232712715404</v>
      </c>
      <c r="AK165" s="101">
        <f t="shared" ca="1" si="649"/>
        <v>12146.198079021491</v>
      </c>
      <c r="AL165" s="101">
        <f t="shared" ca="1" si="650"/>
        <v>12403.713698521073</v>
      </c>
      <c r="AM165" s="101">
        <f t="shared" ca="1" si="651"/>
        <v>12595.337844863217</v>
      </c>
      <c r="AN165" s="101">
        <f t="shared" ca="1" si="652"/>
        <v>12722.615315758076</v>
      </c>
      <c r="AO165" s="101">
        <f t="shared" ca="1" si="653"/>
        <v>12787.929957197544</v>
      </c>
      <c r="AP165" s="101">
        <f t="shared" ca="1" si="654"/>
        <v>12794.356794031826</v>
      </c>
      <c r="AQ165" s="101">
        <f t="shared" ca="1" si="655"/>
        <v>12745.518556542307</v>
      </c>
      <c r="AR165" s="101">
        <f t="shared" ca="1" si="656"/>
        <v>12645.45024325054</v>
      </c>
      <c r="AS165" s="101">
        <f t="shared" ca="1" si="657"/>
        <v>12498.474321391241</v>
      </c>
      <c r="AT165" s="101">
        <f t="shared" ca="1" si="658"/>
        <v>12309.088260169521</v>
      </c>
      <c r="AU165" s="101">
        <f t="shared" ca="1" si="659"/>
        <v>12081.865326738629</v>
      </c>
      <c r="AV165" s="101">
        <f t="shared" ca="1" si="660"/>
        <v>11821.368949599637</v>
      </c>
      <c r="AW165" s="101">
        <f t="shared" ca="1" si="661"/>
        <v>11532.080460768519</v>
      </c>
      <c r="AX165" s="101">
        <f t="shared" ca="1" si="662"/>
        <v>11218.339654371232</v>
      </c>
      <c r="AY165" s="101">
        <f t="shared" ca="1" si="663"/>
        <v>10884.297330669497</v>
      </c>
      <c r="AZ165" s="101">
        <f t="shared" ca="1" si="664"/>
        <v>10533.87881539125</v>
      </c>
      <c r="BA165" s="101">
        <f t="shared" ca="1" si="665"/>
        <v>10170.757339361371</v>
      </c>
      <c r="BB165" s="101">
        <f t="shared" ca="1" si="666"/>
        <v>9798.3361183930483</v>
      </c>
      <c r="BC165" s="101">
        <f t="shared" ca="1" si="667"/>
        <v>9419.7379750831333</v>
      </c>
      <c r="BD165" s="101">
        <f t="shared" ca="1" si="668"/>
        <v>9037.801381100091</v>
      </c>
      <c r="BE165" s="101">
        <f t="shared" ca="1" si="669"/>
        <v>8655.081860829705</v>
      </c>
      <c r="BF165" s="101">
        <f t="shared" ca="1" si="670"/>
        <v>8273.8577766186481</v>
      </c>
      <c r="BG165" s="101">
        <f t="shared" ca="1" si="671"/>
        <v>7896.1396055646373</v>
      </c>
      <c r="BH165" s="101">
        <f t="shared" ca="1" si="672"/>
        <v>7523.6819124832709</v>
      </c>
      <c r="BI165" s="101">
        <f t="shared" ca="1" si="673"/>
        <v>7157.9973191738163</v>
      </c>
      <c r="BJ165" s="101">
        <f t="shared" ca="1" si="674"/>
        <v>6800.3718632654663</v>
      </c>
      <c r="BK165" s="101">
        <f t="shared" ca="1" si="675"/>
        <v>6451.8812285680815</v>
      </c>
      <c r="BL165" s="101">
        <f t="shared" ca="1" si="676"/>
        <v>6113.4074113852312</v>
      </c>
      <c r="BM165" s="101">
        <f t="shared" ca="1" si="677"/>
        <v>5785.6554628078211</v>
      </c>
      <c r="BN165" s="101">
        <f t="shared" ca="1" si="678"/>
        <v>5469.170015064964</v>
      </c>
      <c r="BO165" s="101">
        <f t="shared" ca="1" si="679"/>
        <v>5164.351360469821</v>
      </c>
      <c r="BP165" s="101">
        <f t="shared" ca="1" si="680"/>
        <v>4871.4709045054533</v>
      </c>
      <c r="BQ165" s="101">
        <f t="shared" ca="1" si="681"/>
        <v>4590.6858604386834</v>
      </c>
      <c r="BR165" s="101">
        <f t="shared" ca="1" si="682"/>
        <v>4322.0530920496622</v>
      </c>
      <c r="BS165" s="101">
        <f t="shared" ca="1" si="683"/>
        <v>4065.5420440826356</v>
      </c>
      <c r="BT165" s="101">
        <f t="shared" ca="1" si="684"/>
        <v>3821.0467275078786</v>
      </c>
      <c r="BU165" s="101">
        <f t="shared" ca="1" si="685"/>
        <v>3588.3967491604271</v>
      </c>
      <c r="BV165" s="101">
        <f t="shared" ca="1" si="686"/>
        <v>3367.3673934322583</v>
      </c>
      <c r="BW165" s="101">
        <f t="shared" ca="1" si="687"/>
        <v>3157.6887779410067</v>
      </c>
      <c r="BX165" s="101">
        <f t="shared" ca="1" si="688"/>
        <v>2959.0541160610537</v>
      </c>
      <c r="BY165" s="101">
        <f t="shared" ca="1" si="689"/>
        <v>2771.1271273134071</v>
      </c>
      <c r="BZ165" s="101">
        <f t="shared" ca="1" si="690"/>
        <v>2593.5486423523566</v>
      </c>
      <c r="CA165" s="101">
        <f t="shared" ca="1" si="691"/>
        <v>2425.9424530342567</v>
      </c>
      <c r="CB165" s="101">
        <f t="shared" ca="1" si="692"/>
        <v>2267.9204601520219</v>
      </c>
      <c r="CC165" s="101">
        <f t="shared" ca="1" si="693"/>
        <v>2119.0871722042098</v>
      </c>
      <c r="CD165" s="101">
        <f t="shared" ca="1" si="694"/>
        <v>1979.0436082706831</v>
      </c>
      <c r="CE165" s="101">
        <f t="shared" ca="1" si="695"/>
        <v>1847.3906569536196</v>
      </c>
      <c r="CF165" s="101">
        <f t="shared" ca="1" si="696"/>
        <v>1723.7319415853603</v>
      </c>
      <c r="CG165" s="101">
        <f t="shared" ca="1" si="697"/>
        <v>1607.6762396791846</v>
      </c>
      <c r="CH165" s="101">
        <f t="shared" ca="1" si="698"/>
        <v>1498.8395020507608</v>
      </c>
      <c r="CI165" s="101">
        <f t="shared" ca="1" si="699"/>
        <v>1396.8465142591037</v>
      </c>
      <c r="CJ165" s="101">
        <f t="shared" ca="1" si="700"/>
        <v>1301.3322401366831</v>
      </c>
      <c r="CK165" s="101">
        <f t="shared" ca="1" si="701"/>
        <v>1211.9428842283742</v>
      </c>
      <c r="CL165" s="101">
        <f t="shared" ca="1" si="702"/>
        <v>1128.336707046489</v>
      </c>
      <c r="CM165" s="101">
        <f t="shared" ca="1" si="703"/>
        <v>1050.1846241764295</v>
      </c>
      <c r="CN165" s="101">
        <f t="shared" ca="1" si="704"/>
        <v>977.17061750504206</v>
      </c>
      <c r="CO165" s="101">
        <f t="shared" ca="1" si="705"/>
        <v>908.99198419527329</v>
      </c>
      <c r="CP165" s="101">
        <f t="shared" ca="1" si="706"/>
        <v>845.35944652066371</v>
      </c>
      <c r="CQ165" s="101">
        <f t="shared" ca="1" si="707"/>
        <v>785.99714332180065</v>
      </c>
      <c r="CR165" s="101">
        <f t="shared" ca="1" si="708"/>
        <v>10195.680663165087</v>
      </c>
      <c r="CS165" s="102">
        <f t="shared" ca="1" si="709"/>
        <v>507920.00000000006</v>
      </c>
      <c r="CT165" s="74">
        <f t="shared" si="783"/>
        <v>63468.151306477601</v>
      </c>
      <c r="CU165" s="74">
        <f t="shared" si="784"/>
        <v>9497.7252180738178</v>
      </c>
      <c r="CV165" s="74">
        <f t="shared" si="785"/>
        <v>10115.452077239284</v>
      </c>
      <c r="CW165" s="74">
        <f t="shared" si="786"/>
        <v>10680.204712694991</v>
      </c>
      <c r="CX165" s="74">
        <f t="shared" si="787"/>
        <v>11186.11754630118</v>
      </c>
      <c r="CY165" s="74">
        <f t="shared" si="788"/>
        <v>11628.840114540108</v>
      </c>
      <c r="CZ165" s="74">
        <f t="shared" si="789"/>
        <v>12005.490505839012</v>
      </c>
      <c r="DA165" s="74">
        <f t="shared" si="790"/>
        <v>12314.568204241452</v>
      </c>
      <c r="DB165" s="74">
        <f t="shared" si="791"/>
        <v>12555.836767825396</v>
      </c>
      <c r="DC165" s="74">
        <f t="shared" ca="1" si="710"/>
        <v>12595.337844863217</v>
      </c>
      <c r="DD165" s="74">
        <f t="shared" si="792"/>
        <v>12839.482038792636</v>
      </c>
      <c r="DE165" s="74">
        <f t="shared" si="793"/>
        <v>12886.412993396822</v>
      </c>
      <c r="DF165" s="74">
        <f t="shared" si="794"/>
        <v>12874.335503704051</v>
      </c>
      <c r="DG165" s="74">
        <f t="shared" si="795"/>
        <v>12807.127488320395</v>
      </c>
      <c r="DH165" s="74">
        <f t="shared" si="796"/>
        <v>12689.050218011183</v>
      </c>
      <c r="DI165" s="74">
        <f t="shared" si="797"/>
        <v>12524.622257355126</v>
      </c>
      <c r="DJ165" s="74">
        <f t="shared" si="798"/>
        <v>12318.506766858845</v>
      </c>
      <c r="DK165" s="74">
        <f t="shared" si="799"/>
        <v>12075.412909852903</v>
      </c>
      <c r="DL165" s="74">
        <f t="shared" si="800"/>
        <v>11800.011491675026</v>
      </c>
      <c r="DM165" s="74">
        <f t="shared" si="801"/>
        <v>11496.864479144664</v>
      </c>
      <c r="DN165" s="74">
        <f t="shared" si="802"/>
        <v>11170.367691864023</v>
      </c>
      <c r="DO165" s="74">
        <f t="shared" si="803"/>
        <v>10824.70570714687</v>
      </c>
      <c r="DP165" s="74">
        <f t="shared" si="804"/>
        <v>10463.817860604062</v>
      </c>
      <c r="DQ165" s="74">
        <f t="shared" si="805"/>
        <v>10091.374138386584</v>
      </c>
      <c r="DR165" s="74">
        <f t="shared" si="806"/>
        <v>9710.7597297324864</v>
      </c>
      <c r="DS165" s="74">
        <f t="shared" si="807"/>
        <v>9325.0670262435033</v>
      </c>
      <c r="DT165" s="74">
        <f t="shared" si="808"/>
        <v>8937.0939055444942</v>
      </c>
      <c r="DU165" s="74">
        <f t="shared" si="809"/>
        <v>8549.3472116195044</v>
      </c>
      <c r="DV165" s="74">
        <f t="shared" si="810"/>
        <v>8164.0504339607214</v>
      </c>
      <c r="DW165" s="74">
        <f t="shared" si="811"/>
        <v>7783.1546860538456</v>
      </c>
      <c r="DX165" s="74">
        <f t="shared" si="812"/>
        <v>7408.3521853850725</v>
      </c>
      <c r="DY165" s="74">
        <f t="shared" si="813"/>
        <v>7041.0915381588793</v>
      </c>
      <c r="DZ165" s="74">
        <f t="shared" si="814"/>
        <v>6682.5942292500486</v>
      </c>
      <c r="EA165" s="74">
        <f t="shared" si="815"/>
        <v>6333.8718095908807</v>
      </c>
      <c r="EB165" s="74">
        <f t="shared" si="816"/>
        <v>5995.7433578219288</v>
      </c>
      <c r="EC165" s="74">
        <f t="shared" si="817"/>
        <v>5668.8528698720138</v>
      </c>
      <c r="ED165" s="74">
        <f t="shared" si="818"/>
        <v>5353.6862988382927</v>
      </c>
      <c r="EE165" s="74">
        <f t="shared" si="819"/>
        <v>5050.5880281293557</v>
      </c>
      <c r="EF165" s="74">
        <f t="shared" si="820"/>
        <v>4759.7766135767142</v>
      </c>
      <c r="EG165" s="74">
        <f t="shared" si="821"/>
        <v>4481.3596755053914</v>
      </c>
      <c r="EH165" s="74">
        <f t="shared" si="822"/>
        <v>4215.3478601891275</v>
      </c>
      <c r="EI165" s="74">
        <f t="shared" si="823"/>
        <v>3961.6678222202818</v>
      </c>
      <c r="EJ165" s="74">
        <f t="shared" si="824"/>
        <v>3720.1742058210493</v>
      </c>
      <c r="EK165" s="74">
        <f t="shared" si="825"/>
        <v>3490.6606245663866</v>
      </c>
      <c r="EL165" s="74">
        <f t="shared" si="826"/>
        <v>3272.8696560640378</v>
      </c>
      <c r="EM165" s="74">
        <f t="shared" si="827"/>
        <v>3066.5018813767106</v>
      </c>
      <c r="EN165" s="74">
        <f t="shared" si="828"/>
        <v>2871.2240089603315</v>
      </c>
      <c r="EO165" s="74">
        <f t="shared" si="829"/>
        <v>2686.6761300986718</v>
      </c>
      <c r="EP165" s="74">
        <f t="shared" si="830"/>
        <v>2512.4781577027293</v>
      </c>
      <c r="EQ165" s="74">
        <f t="shared" si="831"/>
        <v>2348.2355033225808</v>
      </c>
      <c r="ER165" s="74">
        <f t="shared" si="832"/>
        <v>2193.5440486064108</v>
      </c>
      <c r="ES165" s="74">
        <f t="shared" si="833"/>
        <v>2047.9944676052196</v>
      </c>
      <c r="ET165" s="74">
        <f t="shared" si="834"/>
        <v>1911.1759554560199</v>
      </c>
      <c r="EU165" s="74">
        <f t="shared" si="835"/>
        <v>1782.6794173743326</v>
      </c>
      <c r="EV165" s="74">
        <f t="shared" si="836"/>
        <v>1662.1001696975984</v>
      </c>
      <c r="EW165" s="74">
        <f t="shared" si="837"/>
        <v>1549.0402021239515</v>
      </c>
      <c r="EX165" s="74">
        <f t="shared" si="838"/>
        <v>1443.1100474205255</v>
      </c>
      <c r="EY165" s="74">
        <f t="shared" si="839"/>
        <v>1343.9303018307155</v>
      </c>
      <c r="EZ165" s="74">
        <f t="shared" si="840"/>
        <v>1251.1328362979732</v>
      </c>
      <c r="FA165" s="74">
        <f t="shared" si="841"/>
        <v>1164.3617354904284</v>
      </c>
      <c r="FB165" s="74">
        <f t="shared" si="842"/>
        <v>1083.2739985359419</v>
      </c>
      <c r="FC165" s="74">
        <f t="shared" si="843"/>
        <v>1007.5400323909331</v>
      </c>
      <c r="FD165" s="74">
        <f t="shared" si="844"/>
        <v>936.84396589231574</v>
      </c>
      <c r="FE165" s="74">
        <f t="shared" si="845"/>
        <v>870.88380982680417</v>
      </c>
      <c r="FF165" s="74">
        <f t="shared" si="846"/>
        <v>809.37148577942048</v>
      </c>
      <c r="FG165" s="74">
        <f t="shared" si="847"/>
        <v>752.03274413163274</v>
      </c>
      <c r="FH165" s="74">
        <f t="shared" si="848"/>
        <v>9675.0953503337078</v>
      </c>
      <c r="FI165" s="102">
        <f t="shared" ca="1" si="711"/>
        <v>507785.15186160826</v>
      </c>
      <c r="FJ165" s="62"/>
      <c r="FK165" s="103">
        <f t="shared" ca="1" si="852"/>
        <v>0.12057175019184621</v>
      </c>
      <c r="FL165" s="103">
        <f t="shared" ca="1" si="852"/>
        <v>1.8253849181493486E-2</v>
      </c>
      <c r="FM165" s="103">
        <f t="shared" ca="1" si="852"/>
        <v>1.9476859522930379E-2</v>
      </c>
      <c r="FN165" s="103">
        <f t="shared" ca="1" si="852"/>
        <v>2.0601102257371936E-2</v>
      </c>
      <c r="FO165" s="103">
        <f t="shared" ca="1" si="852"/>
        <v>2.1614594921157217E-2</v>
      </c>
      <c r="FP165" s="103">
        <f t="shared" ca="1" si="852"/>
        <v>2.2508243270570129E-2</v>
      </c>
      <c r="FQ165" s="103">
        <f t="shared" ca="1" si="852"/>
        <v>2.3275777115914716E-2</v>
      </c>
      <c r="FR165" s="103">
        <f t="shared" ca="1" si="852"/>
        <v>2.3913604660225015E-2</v>
      </c>
      <c r="FS165" s="103">
        <f t="shared" ca="1" si="851"/>
        <v>2.4420605013626303E-2</v>
      </c>
      <c r="FT165" s="103">
        <f t="shared" ca="1" si="851"/>
        <v>2.4797877313087132E-2</v>
      </c>
      <c r="FU165" s="103">
        <f t="shared" ca="1" si="851"/>
        <v>2.5048462977945492E-2</v>
      </c>
      <c r="FV165" s="103">
        <f t="shared" ca="1" si="851"/>
        <v>2.5177055357531782E-2</v>
      </c>
      <c r="FW165" s="103">
        <f t="shared" ca="1" si="851"/>
        <v>2.5189708603779778E-2</v>
      </c>
      <c r="FX165" s="103">
        <f t="shared" ca="1" si="851"/>
        <v>2.5093555198736624E-2</v>
      </c>
      <c r="FY165" s="103">
        <f t="shared" ca="1" si="851"/>
        <v>2.4896539303926876E-2</v>
      </c>
      <c r="FZ165" s="103">
        <f t="shared" ca="1" si="854"/>
        <v>2.4607171053298234E-2</v>
      </c>
      <c r="GA165" s="103">
        <f t="shared" ca="1" si="854"/>
        <v>2.4234305127125374E-2</v>
      </c>
      <c r="GB165" s="103">
        <f t="shared" ca="1" si="854"/>
        <v>2.3786945437743401E-2</v>
      </c>
      <c r="GC165" s="103">
        <f t="shared" ref="GC165:GR181" ca="1" si="857">AV165/$CS165</f>
        <v>2.3274076527011411E-2</v>
      </c>
      <c r="GD165" s="103">
        <f t="shared" ca="1" si="857"/>
        <v>2.2704521304080402E-2</v>
      </c>
      <c r="GE165" s="103">
        <f t="shared" ca="1" si="857"/>
        <v>2.2086824016323892E-2</v>
      </c>
      <c r="GF165" s="103">
        <f t="shared" ca="1" si="857"/>
        <v>2.1429156817352132E-2</v>
      </c>
      <c r="GG165" s="103">
        <f t="shared" ca="1" si="857"/>
        <v>2.0739247943359681E-2</v>
      </c>
      <c r="GH165" s="103">
        <f t="shared" ca="1" si="857"/>
        <v>2.0024329302570032E-2</v>
      </c>
      <c r="GI165" s="103">
        <f t="shared" ca="1" si="857"/>
        <v>1.9291101193875112E-2</v>
      </c>
      <c r="GJ165" s="103">
        <f t="shared" ca="1" si="857"/>
        <v>1.8545711874080825E-2</v>
      </c>
      <c r="GK165" s="103">
        <f t="shared" ca="1" si="857"/>
        <v>1.7793749765908196E-2</v>
      </c>
      <c r="GL165" s="103">
        <f t="shared" ca="1" si="857"/>
        <v>1.704024622151068E-2</v>
      </c>
      <c r="GM165" s="103">
        <f t="shared" ca="1" si="857"/>
        <v>1.6289686912542619E-2</v>
      </c>
      <c r="GN165" s="103">
        <f t="shared" ca="1" si="712"/>
        <v>1.5546030094433448E-2</v>
      </c>
      <c r="GO165" s="103">
        <f t="shared" ca="1" si="712"/>
        <v>1.4812730178932254E-2</v>
      </c>
      <c r="GP165" s="103">
        <f t="shared" ca="1" si="712"/>
        <v>1.4092765236993652E-2</v>
      </c>
      <c r="GQ165" s="103">
        <f t="shared" ca="1" si="712"/>
        <v>1.3388667237489103E-2</v>
      </c>
      <c r="GR165" s="103">
        <f t="shared" ca="1" si="712"/>
        <v>1.2702554001748466E-2</v>
      </c>
      <c r="GS165" s="103">
        <f t="shared" ca="1" si="712"/>
        <v>1.2036162016430206E-2</v>
      </c>
      <c r="GT165" s="103">
        <f t="shared" ca="1" si="712"/>
        <v>1.1390879395983267E-2</v>
      </c>
      <c r="GU165" s="103">
        <f t="shared" ca="1" si="712"/>
        <v>1.0767778419957795E-2</v>
      </c>
      <c r="GV165" s="103">
        <f t="shared" ca="1" si="712"/>
        <v>1.0167647189458616E-2</v>
      </c>
      <c r="GW165" s="103">
        <f t="shared" ca="1" si="712"/>
        <v>9.5910200513967796E-3</v>
      </c>
      <c r="GX165" s="103">
        <f t="shared" ca="1" si="712"/>
        <v>9.0382065294508634E-3</v>
      </c>
      <c r="GY165" s="103">
        <f t="shared" ca="1" si="712"/>
        <v>8.5093185778265506E-3</v>
      </c>
      <c r="GZ165" s="103">
        <f t="shared" ca="1" si="712"/>
        <v>8.0042960389089517E-3</v>
      </c>
      <c r="HA165" s="103">
        <f t="shared" ca="1" si="855"/>
        <v>7.5229302400139355E-3</v>
      </c>
      <c r="HB165" s="103">
        <f t="shared" ca="1" si="855"/>
        <v>7.0648857086951225E-3</v>
      </c>
      <c r="HC165" s="103">
        <f t="shared" ca="1" si="855"/>
        <v>6.6297200217204635E-3</v>
      </c>
      <c r="HD165" s="103">
        <f t="shared" ca="1" si="855"/>
        <v>6.2169018308808601E-3</v>
      </c>
      <c r="HE165" s="103">
        <f t="shared" ca="1" si="855"/>
        <v>5.8258271303769362E-3</v>
      </c>
      <c r="HF165" s="103">
        <f t="shared" ca="1" si="855"/>
        <v>5.4558338464982805E-3</v>
      </c>
      <c r="HG165" s="103">
        <f t="shared" ca="1" si="855"/>
        <v>5.1062148416135536E-3</v>
      </c>
      <c r="HH165" s="103">
        <f t="shared" ca="1" si="855"/>
        <v>4.7762294318677281E-3</v>
      </c>
      <c r="HI165" s="103">
        <f t="shared" ca="1" si="855"/>
        <v>4.4651135221137608E-3</v>
      </c>
      <c r="HJ165" s="103">
        <f t="shared" ca="1" si="855"/>
        <v>4.1720884631520896E-3</v>
      </c>
      <c r="HK165" s="103">
        <f t="shared" ca="1" si="855"/>
        <v>3.8963687357668193E-3</v>
      </c>
      <c r="HL165" s="103">
        <f t="shared" ca="1" si="855"/>
        <v>3.6371685638557634E-3</v>
      </c>
      <c r="HM165" s="103">
        <f t="shared" ca="1" si="855"/>
        <v>3.3937075554917313E-3</v>
      </c>
      <c r="HN165" s="103">
        <f t="shared" ca="1" si="855"/>
        <v>3.1652154663710515E-3</v>
      </c>
      <c r="HO165" s="103">
        <f t="shared" ca="1" si="855"/>
        <v>2.9509361750881253E-3</v>
      </c>
      <c r="HP165" s="103">
        <f t="shared" ca="1" si="855"/>
        <v>2.7501309542036219E-3</v>
      </c>
      <c r="HQ165" s="103">
        <f t="shared" ca="1" si="856"/>
        <v>2.5620811154053453E-3</v>
      </c>
      <c r="HR165" s="103">
        <f t="shared" ca="1" si="856"/>
        <v>2.3860901012529019E-3</v>
      </c>
      <c r="HS165" s="103">
        <f t="shared" ca="1" si="856"/>
        <v>2.2214850902632084E-3</v>
      </c>
      <c r="HT165" s="103">
        <f t="shared" ca="1" si="856"/>
        <v>2.0676181764380797E-3</v>
      </c>
      <c r="HU165" s="103">
        <f t="shared" ca="1" si="856"/>
        <v>1.9238671788963655E-3</v>
      </c>
      <c r="HV165" s="103">
        <f t="shared" ca="1" si="856"/>
        <v>1.789636132058736E-3</v>
      </c>
      <c r="HW165" s="103">
        <f t="shared" ca="1" si="856"/>
        <v>1.664355501891368E-3</v>
      </c>
      <c r="HX165" s="103">
        <f t="shared" ca="1" si="856"/>
        <v>1.54748216908529E-3</v>
      </c>
      <c r="HY165" s="103">
        <f t="shared" ca="1" si="856"/>
        <v>2.0073398691063723E-2</v>
      </c>
      <c r="HZ165" s="104">
        <f t="shared" ca="1" si="850"/>
        <v>0.55516041510985681</v>
      </c>
      <c r="IA165" s="105">
        <f t="shared" ca="1" si="713"/>
        <v>0.1249901677388456</v>
      </c>
      <c r="IB165" s="105">
        <f t="shared" ca="1" si="714"/>
        <v>1.8704220049077621E-2</v>
      </c>
      <c r="IC165" s="105">
        <f t="shared" ca="1" si="715"/>
        <v>1.9920732302145278E-2</v>
      </c>
      <c r="ID165" s="105">
        <f t="shared" ca="1" si="716"/>
        <v>2.1032920465555032E-2</v>
      </c>
      <c r="IE165" s="105">
        <f t="shared" ca="1" si="717"/>
        <v>2.2029233240261906E-2</v>
      </c>
      <c r="IF165" s="105">
        <f t="shared" ca="1" si="718"/>
        <v>2.2901103098243863E-2</v>
      </c>
      <c r="IG165" s="105">
        <f t="shared" ca="1" si="719"/>
        <v>2.3642854584907176E-2</v>
      </c>
      <c r="IH165" s="105">
        <f t="shared" ca="1" si="720"/>
        <v>2.4251532678918629E-2</v>
      </c>
      <c r="II165" s="105">
        <f t="shared" ca="1" si="721"/>
        <v>2.4726671746493609E-2</v>
      </c>
      <c r="IJ165" s="105">
        <f t="shared" ca="1" si="722"/>
        <v>2.4804462672228647E-2</v>
      </c>
      <c r="IK165" s="105">
        <f t="shared" ca="1" si="723"/>
        <v>2.5285264824545139E-2</v>
      </c>
      <c r="IL165" s="105">
        <f t="shared" ca="1" si="724"/>
        <v>2.5377687681795161E-2</v>
      </c>
      <c r="IM165" s="105">
        <f t="shared" ca="1" si="725"/>
        <v>2.5353903036559884E-2</v>
      </c>
      <c r="IN165" s="105">
        <f t="shared" ca="1" si="726"/>
        <v>2.5221547816764143E-2</v>
      </c>
      <c r="IO165" s="105">
        <f t="shared" ca="1" si="727"/>
        <v>2.4989013899857901E-2</v>
      </c>
      <c r="IP165" s="105">
        <f t="shared" ca="1" si="728"/>
        <v>2.4665199861473273E-2</v>
      </c>
      <c r="IQ165" s="105">
        <f t="shared" ca="1" si="729"/>
        <v>2.4259289035328334E-2</v>
      </c>
      <c r="IR165" s="105">
        <f t="shared" ca="1" si="730"/>
        <v>2.3780555350196485E-2</v>
      </c>
      <c r="IS165" s="105">
        <f t="shared" ca="1" si="731"/>
        <v>2.323819719504323E-2</v>
      </c>
      <c r="IT165" s="105">
        <f t="shared" ca="1" si="732"/>
        <v>2.2641198619131775E-2</v>
      </c>
      <c r="IU165" s="105">
        <f t="shared" ca="1" si="733"/>
        <v>2.1998216471891627E-2</v>
      </c>
      <c r="IV165" s="105">
        <f t="shared" ca="1" si="734"/>
        <v>2.1317491595534158E-2</v>
      </c>
      <c r="IW165" s="105">
        <f t="shared" ca="1" si="735"/>
        <v>2.060678186875356E-2</v>
      </c>
      <c r="IX165" s="105">
        <f t="shared" ca="1" si="736"/>
        <v>1.9873314730433248E-2</v>
      </c>
      <c r="IY165" s="105">
        <f t="shared" ca="1" si="737"/>
        <v>1.9123756758407651E-2</v>
      </c>
      <c r="IZ165" s="105">
        <f t="shared" ca="1" si="738"/>
        <v>1.8364197913342997E-2</v>
      </c>
      <c r="JA165" s="105">
        <f t="shared" ca="1" si="739"/>
        <v>1.7600148158684659E-2</v>
      </c>
      <c r="JB165" s="105">
        <f t="shared" ca="1" si="740"/>
        <v>1.683654431461112E-2</v>
      </c>
      <c r="JC165" s="105">
        <f t="shared" ca="1" si="741"/>
        <v>1.6077765180864824E-2</v>
      </c>
      <c r="JD165" s="105">
        <f t="shared" ca="1" si="742"/>
        <v>1.5327653157087716E-2</v>
      </c>
      <c r="JE165" s="105">
        <f t="shared" ca="1" si="743"/>
        <v>1.4589540789495445E-2</v>
      </c>
      <c r="JF165" s="105">
        <f t="shared" ca="1" si="744"/>
        <v>1.3866280871634974E-2</v>
      </c>
      <c r="JG165" s="105">
        <f t="shared" ca="1" si="745"/>
        <v>1.3160278918654405E-2</v>
      </c>
      <c r="JH165" s="105">
        <f t="shared" ca="1" si="746"/>
        <v>1.2473527015057568E-2</v>
      </c>
      <c r="JI165" s="105">
        <f t="shared" ca="1" si="747"/>
        <v>1.1807638202575896E-2</v>
      </c>
      <c r="JJ165" s="105">
        <f t="shared" ca="1" si="748"/>
        <v>1.1163880726108751E-2</v>
      </c>
      <c r="JK165" s="105">
        <f t="shared" ca="1" si="749"/>
        <v>1.0543211590986784E-2</v>
      </c>
      <c r="JL165" s="105">
        <f t="shared" ca="1" si="750"/>
        <v>9.9463090041392987E-3</v>
      </c>
      <c r="JM165" s="105">
        <f t="shared" ca="1" si="751"/>
        <v>9.3736033756141486E-3</v>
      </c>
      <c r="JN165" s="105">
        <f t="shared" ca="1" si="752"/>
        <v>8.8253066460807841E-3</v>
      </c>
      <c r="JO165" s="105">
        <f t="shared" ca="1" si="753"/>
        <v>8.301439781638156E-3</v>
      </c>
      <c r="JP165" s="105">
        <f t="shared" ca="1" si="754"/>
        <v>7.8018583404738757E-3</v>
      </c>
      <c r="JQ165" s="105">
        <f t="shared" ca="1" si="755"/>
        <v>7.3262760681016238E-3</v>
      </c>
      <c r="JR165" s="105">
        <f t="shared" ca="1" si="756"/>
        <v>6.8742865201338755E-3</v>
      </c>
      <c r="JS165" s="105">
        <f t="shared" ca="1" si="757"/>
        <v>6.4453827451733479E-3</v>
      </c>
      <c r="JT165" s="105">
        <f t="shared" ca="1" si="758"/>
        <v>6.0389750864799901E-3</v>
      </c>
      <c r="JU165" s="105">
        <f t="shared" ca="1" si="759"/>
        <v>5.6544071807417768E-3</v>
      </c>
      <c r="JV165" s="105">
        <f t="shared" ca="1" si="760"/>
        <v>5.2909702464693145E-3</v>
      </c>
      <c r="JW165" s="105">
        <f t="shared" ca="1" si="761"/>
        <v>4.947915764160587E-3</v>
      </c>
      <c r="JX165" s="105">
        <f t="shared" ca="1" si="762"/>
        <v>4.6244666562494695E-3</v>
      </c>
      <c r="JY165" s="105">
        <f t="shared" ca="1" si="763"/>
        <v>4.319827077583078E-3</v>
      </c>
      <c r="JZ165" s="105">
        <f t="shared" ca="1" si="764"/>
        <v>4.0331909274956114E-3</v>
      </c>
      <c r="KA165" s="105">
        <f t="shared" ca="1" si="765"/>
        <v>3.763749192841487E-3</v>
      </c>
      <c r="KB165" s="105">
        <f t="shared" ca="1" si="766"/>
        <v>3.5106962281957073E-3</v>
      </c>
      <c r="KC165" s="105">
        <f t="shared" ca="1" si="767"/>
        <v>3.273235075118122E-3</v>
      </c>
      <c r="KD165" s="105">
        <f t="shared" ca="1" si="768"/>
        <v>3.0505819172635573E-3</v>
      </c>
      <c r="KE165" s="105">
        <f t="shared" ca="1" si="769"/>
        <v>2.8419697624672384E-3</v>
      </c>
      <c r="KF165" s="105">
        <f t="shared" ca="1" si="770"/>
        <v>2.6466514369388062E-3</v>
      </c>
      <c r="KG165" s="105">
        <f t="shared" ca="1" si="771"/>
        <v>2.4639019705699409E-3</v>
      </c>
      <c r="KH165" s="105">
        <f t="shared" ca="1" si="772"/>
        <v>2.2930204461901311E-3</v>
      </c>
      <c r="KI165" s="105">
        <f t="shared" ca="1" si="773"/>
        <v>2.1333313795500216E-3</v>
      </c>
      <c r="KJ165" s="105">
        <f t="shared" ca="1" si="774"/>
        <v>1.9841856909308133E-3</v>
      </c>
      <c r="KK165" s="105">
        <f t="shared" ca="1" si="775"/>
        <v>1.8449613236183068E-3</v>
      </c>
      <c r="KL165" s="105">
        <f t="shared" ca="1" si="776"/>
        <v>1.7150635591332824E-3</v>
      </c>
      <c r="KM165" s="105">
        <f t="shared" ca="1" si="777"/>
        <v>1.5939250740439267E-3</v>
      </c>
      <c r="KN165" s="105">
        <f t="shared" ca="1" si="778"/>
        <v>1.481005778476547E-3</v>
      </c>
      <c r="KO165" s="105">
        <f t="shared" ca="1" si="779"/>
        <v>1.9053521582629022E-2</v>
      </c>
      <c r="KP165" s="102"/>
      <c r="KQ165" s="106">
        <f t="shared" ca="1" si="780"/>
        <v>0.54676868416380042</v>
      </c>
      <c r="KR165" s="107">
        <f t="shared" ca="1" si="781"/>
        <v>0.32526468267760711</v>
      </c>
    </row>
    <row r="166" spans="1:304" s="63" customFormat="1" ht="15.5" x14ac:dyDescent="0.35">
      <c r="A166" s="62"/>
      <c r="B166" s="67" t="s">
        <v>268</v>
      </c>
      <c r="C166" s="95">
        <f t="shared" si="782"/>
        <v>466368</v>
      </c>
      <c r="D166" s="75">
        <f ca="1">'Stochastic inputs'!H187</f>
        <v>27.027102999999997</v>
      </c>
      <c r="E166" s="75">
        <v>9.0381999999999998</v>
      </c>
      <c r="F166" s="96">
        <v>26.837913278999999</v>
      </c>
      <c r="G166" s="96">
        <v>8.9749326000000007</v>
      </c>
      <c r="H166" s="97">
        <f t="shared" ca="1" si="636"/>
        <v>3.2438357625840659</v>
      </c>
      <c r="I166" s="97">
        <f t="shared" ca="1" si="637"/>
        <v>0.32558997143614726</v>
      </c>
      <c r="J166" s="98">
        <f t="shared" si="638"/>
        <v>3.2368111476471015</v>
      </c>
      <c r="K166" s="98">
        <f t="shared" si="639"/>
        <v>0.32558997143614726</v>
      </c>
      <c r="L166" s="98"/>
      <c r="M166" s="99">
        <v>693870</v>
      </c>
      <c r="N166" s="98"/>
      <c r="O166" s="97">
        <f t="shared" ca="1" si="640"/>
        <v>3.2438357625840659</v>
      </c>
      <c r="P166" s="97">
        <f t="shared" ca="1" si="640"/>
        <v>0.32558997143614726</v>
      </c>
      <c r="Q166" s="99">
        <v>466368</v>
      </c>
      <c r="R166" s="100">
        <v>490738</v>
      </c>
      <c r="S166" s="99">
        <v>516879</v>
      </c>
      <c r="T166" s="100">
        <v>542510</v>
      </c>
      <c r="U166" s="99">
        <v>566686</v>
      </c>
      <c r="V166" s="100">
        <v>590031</v>
      </c>
      <c r="W166" s="99">
        <v>614820</v>
      </c>
      <c r="X166" s="100">
        <v>640747</v>
      </c>
      <c r="Y166" s="99">
        <v>667008</v>
      </c>
      <c r="Z166" s="100">
        <v>693870</v>
      </c>
      <c r="AA166" s="98"/>
      <c r="AB166" s="98">
        <f t="shared" si="641"/>
        <v>3.2368111476471015</v>
      </c>
      <c r="AC166" s="98">
        <f t="shared" si="641"/>
        <v>0.32558997143614726</v>
      </c>
      <c r="AD166" s="101">
        <f t="shared" ca="1" si="642"/>
        <v>56230.805993470938</v>
      </c>
      <c r="AE166" s="101">
        <f t="shared" ca="1" si="643"/>
        <v>8513.0111350747557</v>
      </c>
      <c r="AF166" s="101">
        <f t="shared" ca="1" si="644"/>
        <v>9083.3840219899957</v>
      </c>
      <c r="AG166" s="101">
        <f t="shared" ca="1" si="645"/>
        <v>9607.6948575660372</v>
      </c>
      <c r="AH166" s="101">
        <f t="shared" ca="1" si="646"/>
        <v>10080.355404190252</v>
      </c>
      <c r="AI166" s="101">
        <f t="shared" ca="1" si="647"/>
        <v>10497.124397609252</v>
      </c>
      <c r="AJ166" s="101">
        <f t="shared" ca="1" si="648"/>
        <v>10855.077621994917</v>
      </c>
      <c r="AK166" s="101">
        <f t="shared" ca="1" si="649"/>
        <v>11152.539978179821</v>
      </c>
      <c r="AL166" s="101">
        <f t="shared" ca="1" si="650"/>
        <v>11388.988718994873</v>
      </c>
      <c r="AM166" s="101">
        <f t="shared" ca="1" si="651"/>
        <v>11564.936446749822</v>
      </c>
      <c r="AN166" s="101">
        <f t="shared" ca="1" si="652"/>
        <v>11681.801582098486</v>
      </c>
      <c r="AO166" s="101">
        <f t="shared" ca="1" si="653"/>
        <v>11741.772952981384</v>
      </c>
      <c r="AP166" s="101">
        <f t="shared" ca="1" si="654"/>
        <v>11747.674022127569</v>
      </c>
      <c r="AQ166" s="101">
        <f t="shared" ca="1" si="655"/>
        <v>11702.831150924403</v>
      </c>
      <c r="AR166" s="101">
        <f t="shared" ca="1" si="656"/>
        <v>11610.949242093771</v>
      </c>
      <c r="AS166" s="101">
        <f t="shared" ca="1" si="657"/>
        <v>11475.997149784593</v>
      </c>
      <c r="AT166" s="101">
        <f t="shared" ca="1" si="658"/>
        <v>11302.104413527208</v>
      </c>
      <c r="AU166" s="101">
        <f t="shared" ca="1" si="659"/>
        <v>11093.470169909515</v>
      </c>
      <c r="AV166" s="101">
        <f t="shared" ca="1" si="660"/>
        <v>10854.284521749258</v>
      </c>
      <c r="AW166" s="101">
        <f t="shared" ca="1" si="661"/>
        <v>10588.662191541371</v>
      </c>
      <c r="AX166" s="101">
        <f t="shared" ca="1" si="662"/>
        <v>10300.587942844941</v>
      </c>
      <c r="AY166" s="101">
        <f t="shared" ca="1" si="663"/>
        <v>9993.8730065948803</v>
      </c>
      <c r="AZ166" s="101">
        <f t="shared" ca="1" si="664"/>
        <v>9672.12158484877</v>
      </c>
      <c r="BA166" s="101">
        <f t="shared" ca="1" si="665"/>
        <v>9338.7064081809804</v>
      </c>
      <c r="BB166" s="101">
        <f t="shared" ca="1" si="666"/>
        <v>8996.7522815851498</v>
      </c>
      <c r="BC166" s="101">
        <f t="shared" ca="1" si="667"/>
        <v>8649.1265552913283</v>
      </c>
      <c r="BD166" s="101">
        <f t="shared" ca="1" si="668"/>
        <v>8298.4354908270725</v>
      </c>
      <c r="BE166" s="101">
        <f t="shared" ca="1" si="669"/>
        <v>7947.0255498334927</v>
      </c>
      <c r="BF166" s="101">
        <f t="shared" ca="1" si="670"/>
        <v>7596.9887060286774</v>
      </c>
      <c r="BG166" s="101">
        <f t="shared" ca="1" si="671"/>
        <v>7250.1709630807391</v>
      </c>
      <c r="BH166" s="101">
        <f t="shared" ca="1" si="672"/>
        <v>6908.1833480882779</v>
      </c>
      <c r="BI166" s="101">
        <f t="shared" ca="1" si="673"/>
        <v>6572.4147380462564</v>
      </c>
      <c r="BJ166" s="101">
        <f t="shared" ca="1" si="674"/>
        <v>6244.0459622133185</v>
      </c>
      <c r="BK166" s="101">
        <f t="shared" ca="1" si="675"/>
        <v>5924.0647046874292</v>
      </c>
      <c r="BL166" s="101">
        <f t="shared" ca="1" si="676"/>
        <v>5613.2808072785228</v>
      </c>
      <c r="BM166" s="101">
        <f t="shared" ca="1" si="677"/>
        <v>5312.3416421459242</v>
      </c>
      <c r="BN166" s="101">
        <f t="shared" ca="1" si="678"/>
        <v>5021.7472861588776</v>
      </c>
      <c r="BO166" s="101">
        <f t="shared" ca="1" si="679"/>
        <v>4741.8652844534363</v>
      </c>
      <c r="BP166" s="101">
        <f t="shared" ca="1" si="680"/>
        <v>4472.9448393298144</v>
      </c>
      <c r="BQ166" s="101">
        <f t="shared" ca="1" si="681"/>
        <v>4215.1303027269414</v>
      </c>
      <c r="BR166" s="101">
        <f t="shared" ca="1" si="682"/>
        <v>3968.4738865038134</v>
      </c>
      <c r="BS166" s="101">
        <f t="shared" ca="1" si="683"/>
        <v>3732.9475350738908</v>
      </c>
      <c r="BT166" s="101">
        <f t="shared" ca="1" si="684"/>
        <v>3508.4539301748196</v>
      </c>
      <c r="BU166" s="101">
        <f t="shared" ca="1" si="685"/>
        <v>3294.8366181927272</v>
      </c>
      <c r="BV166" s="101">
        <f t="shared" ca="1" si="686"/>
        <v>3091.8892670897294</v>
      </c>
      <c r="BW166" s="101">
        <f t="shared" ca="1" si="687"/>
        <v>2899.3640730642455</v>
      </c>
      <c r="BX166" s="101">
        <f t="shared" ca="1" si="688"/>
        <v>2716.9793471396315</v>
      </c>
      <c r="BY166" s="101">
        <f t="shared" ca="1" si="689"/>
        <v>2544.4263193237107</v>
      </c>
      <c r="BZ166" s="101">
        <f t="shared" ca="1" si="690"/>
        <v>2381.3752032536299</v>
      </c>
      <c r="CA166" s="101">
        <f t="shared" ca="1" si="691"/>
        <v>2227.4805676812889</v>
      </c>
      <c r="CB166" s="101">
        <f t="shared" ca="1" si="692"/>
        <v>2082.386063081151</v>
      </c>
      <c r="CC166" s="101">
        <f t="shared" ca="1" si="693"/>
        <v>1945.7285523833141</v>
      </c>
      <c r="CD166" s="101">
        <f t="shared" ca="1" si="694"/>
        <v>1817.1416945621002</v>
      </c>
      <c r="CE166" s="101">
        <f t="shared" ca="1" si="695"/>
        <v>1696.2590287882849</v>
      </c>
      <c r="CF166" s="101">
        <f t="shared" ca="1" si="696"/>
        <v>1582.716605239568</v>
      </c>
      <c r="CG166" s="101">
        <f t="shared" ca="1" si="697"/>
        <v>1476.1552066205347</v>
      </c>
      <c r="CH166" s="101">
        <f t="shared" ca="1" si="698"/>
        <v>1376.2222021034991</v>
      </c>
      <c r="CI166" s="101">
        <f t="shared" ca="1" si="699"/>
        <v>1282.573072850035</v>
      </c>
      <c r="CJ166" s="101">
        <f t="shared" ca="1" si="700"/>
        <v>1194.8726456293602</v>
      </c>
      <c r="CK166" s="101">
        <f t="shared" ca="1" si="701"/>
        <v>1112.7960683411136</v>
      </c>
      <c r="CL166" s="101">
        <f t="shared" ca="1" si="702"/>
        <v>1036.0295585758722</v>
      </c>
      <c r="CM166" s="101">
        <f t="shared" ca="1" si="703"/>
        <v>964.27095370907432</v>
      </c>
      <c r="CN166" s="101">
        <f t="shared" ca="1" si="704"/>
        <v>897.23008848754034</v>
      </c>
      <c r="CO166" s="101">
        <f t="shared" ca="1" si="705"/>
        <v>834.62902363596868</v>
      </c>
      <c r="CP166" s="101">
        <f t="shared" ca="1" si="706"/>
        <v>776.20214670607356</v>
      </c>
      <c r="CQ166" s="101">
        <f t="shared" ca="1" si="707"/>
        <v>721.69616423196862</v>
      </c>
      <c r="CR166" s="101">
        <f t="shared" ca="1" si="708"/>
        <v>9361.5908007540074</v>
      </c>
      <c r="CS166" s="102">
        <f t="shared" ca="1" si="709"/>
        <v>466368.00000000029</v>
      </c>
      <c r="CT166" s="74">
        <f t="shared" si="783"/>
        <v>58275.938707866095</v>
      </c>
      <c r="CU166" s="74">
        <f t="shared" si="784"/>
        <v>8720.7338055257715</v>
      </c>
      <c r="CV166" s="74">
        <f t="shared" si="785"/>
        <v>9287.9255677231267</v>
      </c>
      <c r="CW166" s="74">
        <f t="shared" si="786"/>
        <v>9806.4768299144307</v>
      </c>
      <c r="CX166" s="74">
        <f t="shared" si="787"/>
        <v>10271.001866107634</v>
      </c>
      <c r="CY166" s="74">
        <f t="shared" si="788"/>
        <v>10677.506116195151</v>
      </c>
      <c r="CZ166" s="74">
        <f t="shared" si="789"/>
        <v>11023.343432483714</v>
      </c>
      <c r="DA166" s="74">
        <f t="shared" si="790"/>
        <v>11307.136053464477</v>
      </c>
      <c r="DB166" s="74">
        <f t="shared" si="791"/>
        <v>11528.666880093704</v>
      </c>
      <c r="DC166" s="74">
        <f t="shared" ca="1" si="710"/>
        <v>11564.936446749822</v>
      </c>
      <c r="DD166" s="74">
        <f t="shared" si="792"/>
        <v>11789.10765370067</v>
      </c>
      <c r="DE166" s="74">
        <f t="shared" si="793"/>
        <v>11832.199273319595</v>
      </c>
      <c r="DF166" s="74">
        <f t="shared" si="794"/>
        <v>11821.109820821095</v>
      </c>
      <c r="DG166" s="74">
        <f t="shared" si="795"/>
        <v>11759.399969430237</v>
      </c>
      <c r="DH166" s="74">
        <f t="shared" si="796"/>
        <v>11650.982383197037</v>
      </c>
      <c r="DI166" s="74">
        <f t="shared" si="797"/>
        <v>11500.005971251763</v>
      </c>
      <c r="DJ166" s="74">
        <f t="shared" si="798"/>
        <v>11310.75240952596</v>
      </c>
      <c r="DK166" s="74">
        <f t="shared" si="799"/>
        <v>11087.545613368795</v>
      </c>
      <c r="DL166" s="74">
        <f t="shared" si="800"/>
        <v>10834.674278133365</v>
      </c>
      <c r="DM166" s="74">
        <f t="shared" si="801"/>
        <v>10556.32716453327</v>
      </c>
      <c r="DN166" s="74">
        <f t="shared" si="802"/>
        <v>10256.540478262799</v>
      </c>
      <c r="DO166" s="74">
        <f t="shared" si="803"/>
        <v>9939.1564640704673</v>
      </c>
      <c r="DP166" s="74">
        <f t="shared" si="804"/>
        <v>9607.7921877740482</v>
      </c>
      <c r="DQ166" s="74">
        <f t="shared" si="805"/>
        <v>9265.8174007148264</v>
      </c>
      <c r="DR166" s="74">
        <f t="shared" si="806"/>
        <v>8916.3403560322113</v>
      </c>
      <c r="DS166" s="74">
        <f t="shared" si="807"/>
        <v>8562.200462464818</v>
      </c>
      <c r="DT166" s="74">
        <f t="shared" si="808"/>
        <v>8205.9667084205666</v>
      </c>
      <c r="DU166" s="74">
        <f t="shared" si="809"/>
        <v>7849.9408575928592</v>
      </c>
      <c r="DV166" s="74">
        <f t="shared" si="810"/>
        <v>7496.1644998924903</v>
      </c>
      <c r="DW166" s="74">
        <f t="shared" si="811"/>
        <v>7146.4291318033547</v>
      </c>
      <c r="DX166" s="74">
        <f t="shared" si="812"/>
        <v>6802.288533614872</v>
      </c>
      <c r="DY166" s="74">
        <f t="shared" si="813"/>
        <v>6465.0728037251547</v>
      </c>
      <c r="DZ166" s="74">
        <f t="shared" si="814"/>
        <v>6135.9034995804195</v>
      </c>
      <c r="EA166" s="74">
        <f t="shared" si="815"/>
        <v>5815.7094189936997</v>
      </c>
      <c r="EB166" s="74">
        <f t="shared" si="816"/>
        <v>5505.2426332900804</v>
      </c>
      <c r="EC166" s="74">
        <f t="shared" si="817"/>
        <v>5205.0944542771922</v>
      </c>
      <c r="ED166" s="74">
        <f t="shared" si="818"/>
        <v>4915.7110801240688</v>
      </c>
      <c r="EE166" s="74">
        <f t="shared" si="819"/>
        <v>4637.4087208667343</v>
      </c>
      <c r="EF166" s="74">
        <f t="shared" si="820"/>
        <v>4370.388052686535</v>
      </c>
      <c r="EG166" s="74">
        <f t="shared" si="821"/>
        <v>4114.7478916878608</v>
      </c>
      <c r="EH166" s="74">
        <f t="shared" si="822"/>
        <v>3870.4980131923985</v>
      </c>
      <c r="EI166" s="74">
        <f t="shared" si="823"/>
        <v>3637.5710720452598</v>
      </c>
      <c r="EJ166" s="74">
        <f t="shared" si="824"/>
        <v>3415.8336037571885</v>
      </c>
      <c r="EK166" s="74">
        <f t="shared" si="825"/>
        <v>3205.0961059965675</v>
      </c>
      <c r="EL166" s="74">
        <f t="shared" si="826"/>
        <v>3005.122215623077</v>
      </c>
      <c r="EM166" s="74">
        <f t="shared" si="827"/>
        <v>2815.637008611383</v>
      </c>
      <c r="EN166" s="74">
        <f t="shared" si="828"/>
        <v>2636.3344593849656</v>
      </c>
      <c r="EO166" s="74">
        <f t="shared" si="829"/>
        <v>2466.8841026969944</v>
      </c>
      <c r="EP166" s="74">
        <f t="shared" si="830"/>
        <v>2306.9369456833879</v>
      </c>
      <c r="EQ166" s="74">
        <f t="shared" si="831"/>
        <v>2156.1306804487817</v>
      </c>
      <c r="ER166" s="74">
        <f t="shared" si="832"/>
        <v>2014.0942488196461</v>
      </c>
      <c r="ES166" s="74">
        <f t="shared" si="833"/>
        <v>1880.4518110492027</v>
      </c>
      <c r="ET166" s="74">
        <f t="shared" si="834"/>
        <v>1754.8261694639177</v>
      </c>
      <c r="EU166" s="74">
        <f t="shared" si="835"/>
        <v>1636.8416965703905</v>
      </c>
      <c r="EV166" s="74">
        <f t="shared" si="836"/>
        <v>1526.1268151313782</v>
      </c>
      <c r="EW166" s="74">
        <f t="shared" si="837"/>
        <v>1422.31607533498</v>
      </c>
      <c r="EX166" s="74">
        <f t="shared" si="838"/>
        <v>1325.0518715455498</v>
      </c>
      <c r="EY166" s="74">
        <f t="shared" si="839"/>
        <v>1233.985838329239</v>
      </c>
      <c r="EZ166" s="74">
        <f t="shared" si="840"/>
        <v>1148.779962589804</v>
      </c>
      <c r="FA166" s="74">
        <f t="shared" si="841"/>
        <v>1069.1074457733503</v>
      </c>
      <c r="FB166" s="74">
        <f t="shared" si="842"/>
        <v>994.65334727754419</v>
      </c>
      <c r="FC166" s="74">
        <f t="shared" si="843"/>
        <v>925.11503745884136</v>
      </c>
      <c r="FD166" s="74">
        <f t="shared" si="844"/>
        <v>860.20248599241518</v>
      </c>
      <c r="FE166" s="74">
        <f t="shared" si="845"/>
        <v>799.63840884648573</v>
      </c>
      <c r="FF166" s="74">
        <f t="shared" si="846"/>
        <v>743.15829477078432</v>
      </c>
      <c r="FG166" s="74">
        <f t="shared" si="847"/>
        <v>690.51033000311327</v>
      </c>
      <c r="FH166" s="74">
        <f t="shared" si="848"/>
        <v>8883.5936138455472</v>
      </c>
      <c r="FI166" s="102">
        <f t="shared" ca="1" si="711"/>
        <v>466244.18353952287</v>
      </c>
      <c r="FJ166" s="62"/>
      <c r="FK166" s="103">
        <f t="shared" ca="1" si="852"/>
        <v>0.12057175019184614</v>
      </c>
      <c r="FL166" s="103">
        <f t="shared" ca="1" si="852"/>
        <v>1.8253849181493479E-2</v>
      </c>
      <c r="FM166" s="103">
        <f t="shared" ca="1" si="852"/>
        <v>1.9476859522930368E-2</v>
      </c>
      <c r="FN166" s="103">
        <f t="shared" ca="1" si="852"/>
        <v>2.0601102257371929E-2</v>
      </c>
      <c r="FO166" s="103">
        <f t="shared" ca="1" si="852"/>
        <v>2.161459492115721E-2</v>
      </c>
      <c r="FP166" s="103">
        <f t="shared" ca="1" si="852"/>
        <v>2.2508243270570119E-2</v>
      </c>
      <c r="FQ166" s="103">
        <f t="shared" ca="1" si="852"/>
        <v>2.3275777115914706E-2</v>
      </c>
      <c r="FR166" s="103">
        <f t="shared" ca="1" si="852"/>
        <v>2.3913604660225001E-2</v>
      </c>
      <c r="FS166" s="103">
        <f t="shared" ca="1" si="851"/>
        <v>2.4420605013626293E-2</v>
      </c>
      <c r="FT166" s="103">
        <f t="shared" ca="1" si="851"/>
        <v>2.4797877313087122E-2</v>
      </c>
      <c r="FU166" s="103">
        <f t="shared" ca="1" si="851"/>
        <v>2.5048462977945482E-2</v>
      </c>
      <c r="FV166" s="103">
        <f t="shared" ca="1" si="851"/>
        <v>2.5177055357531772E-2</v>
      </c>
      <c r="FW166" s="103">
        <f t="shared" ca="1" si="851"/>
        <v>2.5189708603779764E-2</v>
      </c>
      <c r="FX166" s="103">
        <f t="shared" ca="1" si="851"/>
        <v>2.5093555198736611E-2</v>
      </c>
      <c r="FY166" s="103">
        <f t="shared" ca="1" si="851"/>
        <v>2.4896539303926865E-2</v>
      </c>
      <c r="FZ166" s="103">
        <f t="shared" ca="1" si="851"/>
        <v>2.4607171053298224E-2</v>
      </c>
      <c r="GA166" s="103">
        <f t="shared" ca="1" si="851"/>
        <v>2.423430512712536E-2</v>
      </c>
      <c r="GB166" s="103">
        <f t="shared" ca="1" si="851"/>
        <v>2.3786945437743387E-2</v>
      </c>
      <c r="GC166" s="103">
        <f t="shared" ca="1" si="857"/>
        <v>2.3274076527011398E-2</v>
      </c>
      <c r="GD166" s="103">
        <f t="shared" ca="1" si="857"/>
        <v>2.2704521304080391E-2</v>
      </c>
      <c r="GE166" s="103">
        <f t="shared" ca="1" si="857"/>
        <v>2.2086824016323878E-2</v>
      </c>
      <c r="GF166" s="103">
        <f t="shared" ca="1" si="857"/>
        <v>2.1429156817352121E-2</v>
      </c>
      <c r="GG166" s="103">
        <f t="shared" ca="1" si="857"/>
        <v>2.0739247943359674E-2</v>
      </c>
      <c r="GH166" s="103">
        <f t="shared" ca="1" si="857"/>
        <v>2.0024329302570018E-2</v>
      </c>
      <c r="GI166" s="103">
        <f t="shared" ca="1" si="857"/>
        <v>1.9291101193875105E-2</v>
      </c>
      <c r="GJ166" s="103">
        <f t="shared" ca="1" si="857"/>
        <v>1.8545711874080818E-2</v>
      </c>
      <c r="GK166" s="103">
        <f t="shared" ca="1" si="857"/>
        <v>1.7793749765908182E-2</v>
      </c>
      <c r="GL166" s="103">
        <f t="shared" ca="1" si="857"/>
        <v>1.7040246221510669E-2</v>
      </c>
      <c r="GM166" s="103">
        <f t="shared" ca="1" si="857"/>
        <v>1.6289686912542612E-2</v>
      </c>
      <c r="GN166" s="103">
        <f t="shared" ca="1" si="857"/>
        <v>1.5546030094433439E-2</v>
      </c>
      <c r="GO166" s="103">
        <f t="shared" ca="1" si="857"/>
        <v>1.4812730178932245E-2</v>
      </c>
      <c r="GP166" s="103">
        <f t="shared" ca="1" si="857"/>
        <v>1.4092765236993645E-2</v>
      </c>
      <c r="GQ166" s="103">
        <f t="shared" ca="1" si="857"/>
        <v>1.3388667237489096E-2</v>
      </c>
      <c r="GR166" s="103">
        <f t="shared" ca="1" si="857"/>
        <v>1.2702554001748459E-2</v>
      </c>
      <c r="GS166" s="103">
        <f t="shared" ref="GS166:HC192" ca="1" si="858">BL166/$CS166</f>
        <v>1.2036162016430199E-2</v>
      </c>
      <c r="GT166" s="103">
        <f t="shared" ca="1" si="858"/>
        <v>1.139087939598326E-2</v>
      </c>
      <c r="GU166" s="103">
        <f t="shared" ca="1" si="858"/>
        <v>1.0767778419957789E-2</v>
      </c>
      <c r="GV166" s="103">
        <f t="shared" ca="1" si="858"/>
        <v>1.016764718945861E-2</v>
      </c>
      <c r="GW166" s="103">
        <f t="shared" ca="1" si="858"/>
        <v>9.5910200513967762E-3</v>
      </c>
      <c r="GX166" s="103">
        <f t="shared" ca="1" si="858"/>
        <v>9.0382065294508599E-3</v>
      </c>
      <c r="GY166" s="103">
        <f t="shared" ca="1" si="858"/>
        <v>8.5093185778265471E-3</v>
      </c>
      <c r="GZ166" s="103">
        <f t="shared" ca="1" si="858"/>
        <v>8.0042960389089483E-3</v>
      </c>
      <c r="HA166" s="103">
        <f t="shared" ca="1" si="855"/>
        <v>7.5229302400139321E-3</v>
      </c>
      <c r="HB166" s="103">
        <f t="shared" ca="1" si="855"/>
        <v>7.064885708695119E-3</v>
      </c>
      <c r="HC166" s="103">
        <f t="shared" ca="1" si="855"/>
        <v>6.62972002172046E-3</v>
      </c>
      <c r="HD166" s="103">
        <f t="shared" ca="1" si="855"/>
        <v>6.2169018308808575E-3</v>
      </c>
      <c r="HE166" s="103">
        <f t="shared" ca="1" si="855"/>
        <v>5.8258271303769336E-3</v>
      </c>
      <c r="HF166" s="103">
        <f t="shared" ca="1" si="855"/>
        <v>5.4558338464982788E-3</v>
      </c>
      <c r="HG166" s="103">
        <f t="shared" ca="1" si="855"/>
        <v>5.106214841613551E-3</v>
      </c>
      <c r="HH166" s="103">
        <f t="shared" ca="1" si="855"/>
        <v>4.7762294318677255E-3</v>
      </c>
      <c r="HI166" s="103">
        <f t="shared" ca="1" si="855"/>
        <v>4.4651135221137591E-3</v>
      </c>
      <c r="HJ166" s="103">
        <f t="shared" ca="1" si="855"/>
        <v>4.1720884631520879E-3</v>
      </c>
      <c r="HK166" s="103">
        <f t="shared" ca="1" si="855"/>
        <v>3.8963687357668171E-3</v>
      </c>
      <c r="HL166" s="103">
        <f t="shared" ca="1" si="855"/>
        <v>3.6371685638557616E-3</v>
      </c>
      <c r="HM166" s="103">
        <f t="shared" ca="1" si="855"/>
        <v>3.3937075554917296E-3</v>
      </c>
      <c r="HN166" s="103">
        <f t="shared" ca="1" si="855"/>
        <v>3.1652154663710497E-3</v>
      </c>
      <c r="HO166" s="103">
        <f t="shared" ca="1" si="855"/>
        <v>2.950936175088124E-3</v>
      </c>
      <c r="HP166" s="103">
        <f t="shared" ca="1" si="855"/>
        <v>2.750130954203621E-3</v>
      </c>
      <c r="HQ166" s="103">
        <f t="shared" ca="1" si="856"/>
        <v>2.562081115405344E-3</v>
      </c>
      <c r="HR166" s="103">
        <f t="shared" ca="1" si="856"/>
        <v>2.386090101252901E-3</v>
      </c>
      <c r="HS166" s="103">
        <f t="shared" ca="1" si="856"/>
        <v>2.2214850902632075E-3</v>
      </c>
      <c r="HT166" s="103">
        <f t="shared" ca="1" si="856"/>
        <v>2.0676181764380784E-3</v>
      </c>
      <c r="HU166" s="103">
        <f t="shared" ca="1" si="856"/>
        <v>1.9238671788963646E-3</v>
      </c>
      <c r="HV166" s="103">
        <f t="shared" ca="1" si="856"/>
        <v>1.7896361320587351E-3</v>
      </c>
      <c r="HW166" s="103">
        <f t="shared" ca="1" si="856"/>
        <v>1.664355501891367E-3</v>
      </c>
      <c r="HX166" s="103">
        <f t="shared" ca="1" si="856"/>
        <v>1.5474821690852892E-3</v>
      </c>
      <c r="HY166" s="103">
        <f t="shared" ca="1" si="856"/>
        <v>2.0073398691063712E-2</v>
      </c>
      <c r="HZ166" s="104">
        <f t="shared" ca="1" si="850"/>
        <v>0.5551604151098567</v>
      </c>
      <c r="IA166" s="105">
        <f t="shared" ref="IA166:IA197" ca="1" si="859">CT166/$FI166</f>
        <v>0.12499016773884564</v>
      </c>
      <c r="IB166" s="105">
        <f t="shared" ref="IB166:IB197" ca="1" si="860">CU166/$FI166</f>
        <v>1.8704220049077624E-2</v>
      </c>
      <c r="IC166" s="105">
        <f t="shared" ref="IC166:IC197" ca="1" si="861">CV166/$FI166</f>
        <v>1.9920732302145281E-2</v>
      </c>
      <c r="ID166" s="105">
        <f t="shared" ref="ID166:ID197" ca="1" si="862">CW166/$FI166</f>
        <v>2.1032920465555039E-2</v>
      </c>
      <c r="IE166" s="105">
        <f t="shared" ref="IE166:IE197" ca="1" si="863">CX166/$FI166</f>
        <v>2.2029233240261913E-2</v>
      </c>
      <c r="IF166" s="105">
        <f t="shared" ref="IF166:IF197" ca="1" si="864">CY166/$FI166</f>
        <v>2.290110309824387E-2</v>
      </c>
      <c r="IG166" s="105">
        <f t="shared" ref="IG166:IG197" ca="1" si="865">CZ166/$FI166</f>
        <v>2.3642854584907183E-2</v>
      </c>
      <c r="IH166" s="105">
        <f t="shared" ref="IH166:IH197" ca="1" si="866">DA166/$FI166</f>
        <v>2.4251532678918636E-2</v>
      </c>
      <c r="II166" s="105">
        <f t="shared" ref="II166:II197" ca="1" si="867">DB166/$FI166</f>
        <v>2.4726671746493616E-2</v>
      </c>
      <c r="IJ166" s="105">
        <f t="shared" ref="IJ166:IJ197" ca="1" si="868">DC166/$FI166</f>
        <v>2.4804462672228657E-2</v>
      </c>
      <c r="IK166" s="105">
        <f t="shared" ref="IK166:IK197" ca="1" si="869">DD166/$FI166</f>
        <v>2.5285264824545149E-2</v>
      </c>
      <c r="IL166" s="105">
        <f t="shared" ref="IL166:IL197" ca="1" si="870">DE166/$FI166</f>
        <v>2.5377687681795168E-2</v>
      </c>
      <c r="IM166" s="105">
        <f t="shared" ref="IM166:IM197" ca="1" si="871">DF166/$FI166</f>
        <v>2.5353903036559888E-2</v>
      </c>
      <c r="IN166" s="105">
        <f t="shared" ref="IN166:IN197" ca="1" si="872">DG166/$FI166</f>
        <v>2.522154781676415E-2</v>
      </c>
      <c r="IO166" s="105">
        <f t="shared" ref="IO166:IO197" ca="1" si="873">DH166/$FI166</f>
        <v>2.4989013899857904E-2</v>
      </c>
      <c r="IP166" s="105">
        <f t="shared" ref="IP166:IP197" ca="1" si="874">DI166/$FI166</f>
        <v>2.4665199861473284E-2</v>
      </c>
      <c r="IQ166" s="105">
        <f t="shared" ref="IQ166:IQ197" ca="1" si="875">DJ166/$FI166</f>
        <v>2.4259289035328337E-2</v>
      </c>
      <c r="IR166" s="105">
        <f t="shared" ref="IR166:IR197" ca="1" si="876">DK166/$FI166</f>
        <v>2.3780555350196492E-2</v>
      </c>
      <c r="IS166" s="105">
        <f t="shared" ref="IS166:IS197" ca="1" si="877">DL166/$FI166</f>
        <v>2.3238197195043237E-2</v>
      </c>
      <c r="IT166" s="105">
        <f t="shared" ref="IT166:IT197" ca="1" si="878">DM166/$FI166</f>
        <v>2.2641198619131782E-2</v>
      </c>
      <c r="IU166" s="105">
        <f t="shared" ref="IU166:IU197" ca="1" si="879">DN166/$FI166</f>
        <v>2.1998216471891638E-2</v>
      </c>
      <c r="IV166" s="105">
        <f t="shared" ref="IV166:IV197" ca="1" si="880">DO166/$FI166</f>
        <v>2.1317491595534165E-2</v>
      </c>
      <c r="IW166" s="105">
        <f t="shared" ref="IW166:IW197" ca="1" si="881">DP166/$FI166</f>
        <v>2.0606781868753563E-2</v>
      </c>
      <c r="IX166" s="105">
        <f t="shared" ref="IX166:IX197" ca="1" si="882">DQ166/$FI166</f>
        <v>1.9873314730433255E-2</v>
      </c>
      <c r="IY166" s="105">
        <f t="shared" ref="IY166:IY197" ca="1" si="883">DR166/$FI166</f>
        <v>1.9123756758407658E-2</v>
      </c>
      <c r="IZ166" s="105">
        <f t="shared" ref="IZ166:IZ197" ca="1" si="884">DS166/$FI166</f>
        <v>1.8364197913343004E-2</v>
      </c>
      <c r="JA166" s="105">
        <f t="shared" ref="JA166:JA197" ca="1" si="885">DT166/$FI166</f>
        <v>1.7600148158684662E-2</v>
      </c>
      <c r="JB166" s="105">
        <f t="shared" ref="JB166:JB197" ca="1" si="886">DU166/$FI166</f>
        <v>1.6836544314611124E-2</v>
      </c>
      <c r="JC166" s="105">
        <f t="shared" ref="JC166:JC197" ca="1" si="887">DV166/$FI166</f>
        <v>1.6077765180864827E-2</v>
      </c>
      <c r="JD166" s="105">
        <f t="shared" ref="JD166:JD197" ca="1" si="888">DW166/$FI166</f>
        <v>1.5327653157087721E-2</v>
      </c>
      <c r="JE166" s="105">
        <f t="shared" ref="JE166:JE197" ca="1" si="889">DX166/$FI166</f>
        <v>1.458954078949545E-2</v>
      </c>
      <c r="JF166" s="105">
        <f t="shared" ref="JF166:JF197" ca="1" si="890">DY166/$FI166</f>
        <v>1.3866280871634979E-2</v>
      </c>
      <c r="JG166" s="105">
        <f t="shared" ref="JG166:JG197" ca="1" si="891">DZ166/$FI166</f>
        <v>1.3160278918654409E-2</v>
      </c>
      <c r="JH166" s="105">
        <f t="shared" ref="JH166:JH197" ca="1" si="892">EA166/$FI166</f>
        <v>1.2473527015057573E-2</v>
      </c>
      <c r="JI166" s="105">
        <f t="shared" ref="JI166:JI197" ca="1" si="893">EB166/$FI166</f>
        <v>1.1807638202575901E-2</v>
      </c>
      <c r="JJ166" s="105">
        <f t="shared" ref="JJ166:JJ197" ca="1" si="894">EC166/$FI166</f>
        <v>1.1163880726108756E-2</v>
      </c>
      <c r="JK166" s="105">
        <f t="shared" ref="JK166:JK197" ca="1" si="895">ED166/$FI166</f>
        <v>1.0543211590986788E-2</v>
      </c>
      <c r="JL166" s="105">
        <f t="shared" ref="JL166:JL197" ca="1" si="896">EE166/$FI166</f>
        <v>9.9463090041393039E-3</v>
      </c>
      <c r="JM166" s="105">
        <f t="shared" ref="JM166:JM197" ca="1" si="897">EF166/$FI166</f>
        <v>9.3736033756141503E-3</v>
      </c>
      <c r="JN166" s="105">
        <f t="shared" ref="JN166:JN197" ca="1" si="898">EG166/$FI166</f>
        <v>8.8253066460807859E-3</v>
      </c>
      <c r="JO166" s="105">
        <f t="shared" ref="JO166:JO197" ca="1" si="899">EH166/$FI166</f>
        <v>8.3014397816381594E-3</v>
      </c>
      <c r="JP166" s="105">
        <f t="shared" ref="JP166:JP197" ca="1" si="900">EI166/$FI166</f>
        <v>7.8018583404738774E-3</v>
      </c>
      <c r="JQ166" s="105">
        <f t="shared" ref="JQ166:JQ197" ca="1" si="901">EJ166/$FI166</f>
        <v>7.3262760681016264E-3</v>
      </c>
      <c r="JR166" s="105">
        <f t="shared" ref="JR166:JR197" ca="1" si="902">EK166/$FI166</f>
        <v>6.8742865201338772E-3</v>
      </c>
      <c r="JS166" s="105">
        <f t="shared" ref="JS166:JS197" ca="1" si="903">EL166/$FI166</f>
        <v>6.4453827451733496E-3</v>
      </c>
      <c r="JT166" s="105">
        <f t="shared" ref="JT166:JT197" ca="1" si="904">EM166/$FI166</f>
        <v>6.0389750864799909E-3</v>
      </c>
      <c r="JU166" s="105">
        <f t="shared" ref="JU166:JU197" ca="1" si="905">EN166/$FI166</f>
        <v>5.6544071807417776E-3</v>
      </c>
      <c r="JV166" s="105">
        <f t="shared" ref="JV166:JV197" ca="1" si="906">EO166/$FI166</f>
        <v>5.2909702464693162E-3</v>
      </c>
      <c r="JW166" s="105">
        <f t="shared" ref="JW166:JW197" ca="1" si="907">EP166/$FI166</f>
        <v>4.9479157641605879E-3</v>
      </c>
      <c r="JX166" s="105">
        <f t="shared" ref="JX166:JX197" ca="1" si="908">EQ166/$FI166</f>
        <v>4.6244666562494704E-3</v>
      </c>
      <c r="JY166" s="105">
        <f t="shared" ref="JY166:JY197" ca="1" si="909">ER166/$FI166</f>
        <v>4.3198270775830798E-3</v>
      </c>
      <c r="JZ166" s="105">
        <f t="shared" ref="JZ166:JZ197" ca="1" si="910">ES166/$FI166</f>
        <v>4.0331909274956123E-3</v>
      </c>
      <c r="KA166" s="105">
        <f t="shared" ref="KA166:KA197" ca="1" si="911">ET166/$FI166</f>
        <v>3.7637491928414878E-3</v>
      </c>
      <c r="KB166" s="105">
        <f t="shared" ref="KB166:KB197" ca="1" si="912">EU166/$FI166</f>
        <v>3.5106962281957082E-3</v>
      </c>
      <c r="KC166" s="105">
        <f t="shared" ref="KC166:KC197" ca="1" si="913">EV166/$FI166</f>
        <v>3.2732350751181233E-3</v>
      </c>
      <c r="KD166" s="105">
        <f t="shared" ref="KD166:KD197" ca="1" si="914">EW166/$FI166</f>
        <v>3.0505819172635582E-3</v>
      </c>
      <c r="KE166" s="105">
        <f t="shared" ref="KE166:KE197" ca="1" si="915">EX166/$FI166</f>
        <v>2.8419697624672397E-3</v>
      </c>
      <c r="KF166" s="105">
        <f t="shared" ref="KF166:KF197" ca="1" si="916">EY166/$FI166</f>
        <v>2.6466514369388066E-3</v>
      </c>
      <c r="KG166" s="105">
        <f t="shared" ref="KG166:KG197" ca="1" si="917">EZ166/$FI166</f>
        <v>2.4639019705699418E-3</v>
      </c>
      <c r="KH166" s="105">
        <f t="shared" ref="KH166:KH197" ca="1" si="918">FA166/$FI166</f>
        <v>2.2930204461901315E-3</v>
      </c>
      <c r="KI166" s="105">
        <f t="shared" ref="KI166:KI197" ca="1" si="919">FB166/$FI166</f>
        <v>2.1333313795500225E-3</v>
      </c>
      <c r="KJ166" s="105">
        <f t="shared" ref="KJ166:KJ197" ca="1" si="920">FC166/$FI166</f>
        <v>1.9841856909308137E-3</v>
      </c>
      <c r="KK166" s="105">
        <f t="shared" ref="KK166:KK197" ca="1" si="921">FD166/$FI166</f>
        <v>1.8449613236183075E-3</v>
      </c>
      <c r="KL166" s="105">
        <f t="shared" ref="KL166:KL197" ca="1" si="922">FE166/$FI166</f>
        <v>1.715063559133283E-3</v>
      </c>
      <c r="KM166" s="105">
        <f t="shared" ref="KM166:KM197" ca="1" si="923">FF166/$FI166</f>
        <v>1.5939250740439272E-3</v>
      </c>
      <c r="KN166" s="105">
        <f t="shared" ref="KN166:KN197" ca="1" si="924">FG166/$FI166</f>
        <v>1.4810057784765472E-3</v>
      </c>
      <c r="KO166" s="105">
        <f t="shared" ref="KO166:KO197" ca="1" si="925">FH166/$FI166</f>
        <v>1.9053521582629025E-2</v>
      </c>
      <c r="KP166" s="102"/>
      <c r="KQ166" s="106">
        <f t="shared" ca="1" si="780"/>
        <v>0.54676868416380064</v>
      </c>
      <c r="KR166" s="107">
        <f t="shared" ca="1" si="781"/>
        <v>0.32526468267760716</v>
      </c>
    </row>
    <row r="167" spans="1:304" s="63" customFormat="1" ht="15.5" x14ac:dyDescent="0.35">
      <c r="A167" s="62"/>
      <c r="B167" s="67" t="s">
        <v>269</v>
      </c>
      <c r="C167" s="95">
        <f t="shared" si="782"/>
        <v>427722</v>
      </c>
      <c r="D167" s="75">
        <f ca="1">'Stochastic inputs'!H188</f>
        <v>27.027102999999997</v>
      </c>
      <c r="E167" s="75">
        <v>9.0381999999999998</v>
      </c>
      <c r="F167" s="96">
        <v>26.837913278999999</v>
      </c>
      <c r="G167" s="96">
        <v>8.9749326000000007</v>
      </c>
      <c r="H167" s="97">
        <f t="shared" ca="1" si="636"/>
        <v>3.2438357625840659</v>
      </c>
      <c r="I167" s="97">
        <f t="shared" ca="1" si="637"/>
        <v>0.32558997143614726</v>
      </c>
      <c r="J167" s="98">
        <f t="shared" si="638"/>
        <v>3.2368111476471015</v>
      </c>
      <c r="K167" s="98">
        <f t="shared" si="639"/>
        <v>0.32558997143614726</v>
      </c>
      <c r="L167" s="98"/>
      <c r="M167" s="99">
        <v>646556</v>
      </c>
      <c r="N167" s="98"/>
      <c r="O167" s="97">
        <f t="shared" ca="1" si="640"/>
        <v>3.2438357625840659</v>
      </c>
      <c r="P167" s="97">
        <f t="shared" ca="1" si="640"/>
        <v>0.32558997143614726</v>
      </c>
      <c r="Q167" s="99">
        <v>427722</v>
      </c>
      <c r="R167" s="100">
        <v>450585</v>
      </c>
      <c r="S167" s="99">
        <v>474365</v>
      </c>
      <c r="T167" s="100">
        <v>499868</v>
      </c>
      <c r="U167" s="99">
        <v>524889</v>
      </c>
      <c r="V167" s="100">
        <v>548503</v>
      </c>
      <c r="W167" s="99">
        <v>571324</v>
      </c>
      <c r="X167" s="100">
        <v>595555</v>
      </c>
      <c r="Y167" s="99">
        <v>620886</v>
      </c>
      <c r="Z167" s="100">
        <v>646556</v>
      </c>
      <c r="AA167" s="98"/>
      <c r="AB167" s="98">
        <f t="shared" si="641"/>
        <v>3.2368111476471015</v>
      </c>
      <c r="AC167" s="98">
        <f t="shared" si="641"/>
        <v>0.32558997143614726</v>
      </c>
      <c r="AD167" s="101">
        <f t="shared" ca="1" si="642"/>
        <v>51571.190135556848</v>
      </c>
      <c r="AE167" s="101">
        <f t="shared" ca="1" si="643"/>
        <v>7807.5728796067579</v>
      </c>
      <c r="AF167" s="101">
        <f t="shared" ca="1" si="644"/>
        <v>8330.6813088668277</v>
      </c>
      <c r="AG167" s="101">
        <f t="shared" ca="1" si="645"/>
        <v>8811.5446597276405</v>
      </c>
      <c r="AH167" s="101">
        <f t="shared" ca="1" si="646"/>
        <v>9245.0377688672088</v>
      </c>
      <c r="AI167" s="101">
        <f t="shared" ca="1" si="647"/>
        <v>9627.2708281747982</v>
      </c>
      <c r="AJ167" s="101">
        <f t="shared" ca="1" si="648"/>
        <v>9955.5619395732756</v>
      </c>
      <c r="AK167" s="101">
        <f t="shared" ca="1" si="649"/>
        <v>10228.374812480766</v>
      </c>
      <c r="AL167" s="101">
        <f t="shared" ca="1" si="650"/>
        <v>10445.230017638271</v>
      </c>
      <c r="AM167" s="101">
        <f t="shared" ca="1" si="651"/>
        <v>10606.597680108256</v>
      </c>
      <c r="AN167" s="101">
        <f t="shared" ca="1" si="652"/>
        <v>10713.778681852804</v>
      </c>
      <c r="AO167" s="101">
        <f t="shared" ca="1" si="653"/>
        <v>10768.780471634211</v>
      </c>
      <c r="AP167" s="101">
        <f t="shared" ca="1" si="654"/>
        <v>10774.192543425896</v>
      </c>
      <c r="AQ167" s="101">
        <f t="shared" ca="1" si="655"/>
        <v>10733.065616714028</v>
      </c>
      <c r="AR167" s="101">
        <f t="shared" ca="1" si="656"/>
        <v>10648.797584154212</v>
      </c>
      <c r="AS167" s="101">
        <f t="shared" ca="1" si="657"/>
        <v>10525.028417258829</v>
      </c>
      <c r="AT167" s="101">
        <f t="shared" ca="1" si="658"/>
        <v>10365.545457584321</v>
      </c>
      <c r="AU167" s="101">
        <f t="shared" ca="1" si="659"/>
        <v>10174.199876522483</v>
      </c>
      <c r="AV167" s="101">
        <f t="shared" ca="1" si="660"/>
        <v>9954.8345602863756</v>
      </c>
      <c r="AW167" s="101">
        <f t="shared" ca="1" si="661"/>
        <v>9711.2232612238786</v>
      </c>
      <c r="AX167" s="101">
        <f t="shared" ca="1" si="662"/>
        <v>9447.0205419100876</v>
      </c>
      <c r="AY167" s="101">
        <f t="shared" ca="1" si="663"/>
        <v>9165.7218122314898</v>
      </c>
      <c r="AZ167" s="101">
        <f t="shared" ca="1" si="664"/>
        <v>8870.6326088296901</v>
      </c>
      <c r="BA167" s="101">
        <f t="shared" ca="1" si="665"/>
        <v>8564.8461779538593</v>
      </c>
      <c r="BB167" s="101">
        <f t="shared" ca="1" si="666"/>
        <v>8251.2283848466523</v>
      </c>
      <c r="BC167" s="101">
        <f t="shared" ca="1" si="667"/>
        <v>7932.4089742056003</v>
      </c>
      <c r="BD167" s="101">
        <f t="shared" ca="1" si="668"/>
        <v>7610.7782373737855</v>
      </c>
      <c r="BE167" s="101">
        <f t="shared" ca="1" si="669"/>
        <v>7288.4881943569908</v>
      </c>
      <c r="BF167" s="101">
        <f t="shared" ca="1" si="670"/>
        <v>6967.4574656065552</v>
      </c>
      <c r="BG167" s="101">
        <f t="shared" ca="1" si="671"/>
        <v>6649.3790840512638</v>
      </c>
      <c r="BH167" s="101">
        <f t="shared" ca="1" si="672"/>
        <v>6335.7305775932618</v>
      </c>
      <c r="BI167" s="101">
        <f t="shared" ca="1" si="673"/>
        <v>6027.7857326973999</v>
      </c>
      <c r="BJ167" s="101">
        <f t="shared" ca="1" si="674"/>
        <v>5726.6275281533144</v>
      </c>
      <c r="BK167" s="101">
        <f t="shared" ca="1" si="675"/>
        <v>5433.1618027358581</v>
      </c>
      <c r="BL167" s="101">
        <f t="shared" ca="1" si="676"/>
        <v>5148.1312899915611</v>
      </c>
      <c r="BM167" s="101">
        <f t="shared" ca="1" si="677"/>
        <v>4872.1297170087546</v>
      </c>
      <c r="BN167" s="101">
        <f t="shared" ca="1" si="678"/>
        <v>4605.6157213411889</v>
      </c>
      <c r="BO167" s="101">
        <f t="shared" ca="1" si="679"/>
        <v>4348.9263911696189</v>
      </c>
      <c r="BP167" s="101">
        <f t="shared" ca="1" si="680"/>
        <v>4102.2902784235339</v>
      </c>
      <c r="BQ167" s="101">
        <f t="shared" ca="1" si="681"/>
        <v>3865.839773189783</v>
      </c>
      <c r="BR167" s="101">
        <f t="shared" ca="1" si="682"/>
        <v>3639.6227607451287</v>
      </c>
      <c r="BS167" s="101">
        <f t="shared" ca="1" si="683"/>
        <v>3423.6135103542156</v>
      </c>
      <c r="BT167" s="101">
        <f t="shared" ca="1" si="684"/>
        <v>3217.7227681192408</v>
      </c>
      <c r="BU167" s="101">
        <f t="shared" ca="1" si="685"/>
        <v>3021.8070450944956</v>
      </c>
      <c r="BV167" s="101">
        <f t="shared" ca="1" si="686"/>
        <v>2835.6771071303206</v>
      </c>
      <c r="BW167" s="101">
        <f t="shared" ca="1" si="687"/>
        <v>2659.1056849080237</v>
      </c>
      <c r="BX167" s="101">
        <f t="shared" ca="1" si="688"/>
        <v>2491.8344318590844</v>
      </c>
      <c r="BY167" s="101">
        <f t="shared" ca="1" si="689"/>
        <v>2333.5801644919379</v>
      </c>
      <c r="BZ167" s="101">
        <f t="shared" ca="1" si="690"/>
        <v>2184.0404244846327</v>
      </c>
      <c r="CA167" s="101">
        <f t="shared" ca="1" si="691"/>
        <v>2042.8984050573288</v>
      </c>
      <c r="CB167" s="101">
        <f t="shared" ca="1" si="692"/>
        <v>1909.8272859055423</v>
      </c>
      <c r="CC167" s="101">
        <f t="shared" ca="1" si="693"/>
        <v>1784.4940216363384</v>
      </c>
      <c r="CD167" s="101">
        <f t="shared" ca="1" si="694"/>
        <v>1666.5626283996558</v>
      </c>
      <c r="CE167" s="101">
        <f t="shared" ca="1" si="695"/>
        <v>1555.6970124695149</v>
      </c>
      <c r="CF167" s="101">
        <f t="shared" ca="1" si="696"/>
        <v>1451.5633830500344</v>
      </c>
      <c r="CG167" s="101">
        <f t="shared" ca="1" si="697"/>
        <v>1353.8322897071591</v>
      </c>
      <c r="CH167" s="101">
        <f t="shared" ca="1" si="698"/>
        <v>1262.1803226810434</v>
      </c>
      <c r="CI167" s="101">
        <f t="shared" ca="1" si="699"/>
        <v>1176.2915119938818</v>
      </c>
      <c r="CJ167" s="101">
        <f t="shared" ca="1" si="700"/>
        <v>1095.8584588434053</v>
      </c>
      <c r="CK167" s="101">
        <f t="shared" ca="1" si="701"/>
        <v>1020.5832302880939</v>
      </c>
      <c r="CL167" s="101">
        <f t="shared" ca="1" si="702"/>
        <v>950.17804577756021</v>
      </c>
      <c r="CM167" s="101">
        <f t="shared" ca="1" si="703"/>
        <v>884.36578166244828</v>
      </c>
      <c r="CN167" s="101">
        <f t="shared" ca="1" si="704"/>
        <v>822.88031749191134</v>
      </c>
      <c r="CO167" s="101">
        <f t="shared" ca="1" si="705"/>
        <v>765.46674567642674</v>
      </c>
      <c r="CP167" s="101">
        <f t="shared" ca="1" si="706"/>
        <v>711.88146397997969</v>
      </c>
      <c r="CQ167" s="101">
        <f t="shared" ca="1" si="707"/>
        <v>661.89216832549846</v>
      </c>
      <c r="CR167" s="101">
        <f t="shared" ca="1" si="708"/>
        <v>8585.8342349391587</v>
      </c>
      <c r="CS167" s="102">
        <f t="shared" ca="1" si="709"/>
        <v>427721.99999999971</v>
      </c>
      <c r="CT167" s="74">
        <f t="shared" si="783"/>
        <v>53446.851104719666</v>
      </c>
      <c r="CU167" s="74">
        <f t="shared" si="784"/>
        <v>7998.0824258248722</v>
      </c>
      <c r="CV167" s="74">
        <f t="shared" si="785"/>
        <v>8518.2733371021841</v>
      </c>
      <c r="CW167" s="74">
        <f t="shared" si="786"/>
        <v>8993.8543867603694</v>
      </c>
      <c r="CX167" s="74">
        <f t="shared" si="787"/>
        <v>9419.8861417920798</v>
      </c>
      <c r="CY167" s="74">
        <f t="shared" si="788"/>
        <v>9792.7050548734514</v>
      </c>
      <c r="CZ167" s="74">
        <f t="shared" si="789"/>
        <v>10109.884253698365</v>
      </c>
      <c r="DA167" s="74">
        <f t="shared" si="790"/>
        <v>10370.160146193421</v>
      </c>
      <c r="DB167" s="74">
        <f t="shared" si="791"/>
        <v>10573.333623420645</v>
      </c>
      <c r="DC167" s="74">
        <f t="shared" ca="1" si="710"/>
        <v>10606.597680108256</v>
      </c>
      <c r="DD167" s="74">
        <f t="shared" si="792"/>
        <v>10812.192740188344</v>
      </c>
      <c r="DE167" s="74">
        <f t="shared" si="793"/>
        <v>10851.713534339415</v>
      </c>
      <c r="DF167" s="74">
        <f t="shared" si="794"/>
        <v>10841.54301920638</v>
      </c>
      <c r="DG167" s="74">
        <f t="shared" si="795"/>
        <v>10784.946809653835</v>
      </c>
      <c r="DH167" s="74">
        <f t="shared" si="796"/>
        <v>10685.513343337885</v>
      </c>
      <c r="DI167" s="74">
        <f t="shared" si="797"/>
        <v>10547.047726335741</v>
      </c>
      <c r="DJ167" s="74">
        <f t="shared" si="798"/>
        <v>10373.476829686562</v>
      </c>
      <c r="DK167" s="74">
        <f t="shared" si="799"/>
        <v>10168.766263640146</v>
      </c>
      <c r="DL167" s="74">
        <f t="shared" si="800"/>
        <v>9936.8493369865846</v>
      </c>
      <c r="DM167" s="74">
        <f t="shared" si="801"/>
        <v>9681.5677050494451</v>
      </c>
      <c r="DN167" s="74">
        <f t="shared" si="802"/>
        <v>9406.6231097406362</v>
      </c>
      <c r="DO167" s="74">
        <f t="shared" si="803"/>
        <v>9115.5394047729442</v>
      </c>
      <c r="DP167" s="74">
        <f t="shared" si="804"/>
        <v>8811.6339245812142</v>
      </c>
      <c r="DQ167" s="74">
        <f t="shared" si="805"/>
        <v>8497.997183058329</v>
      </c>
      <c r="DR167" s="74">
        <f t="shared" si="806"/>
        <v>8177.479865176876</v>
      </c>
      <c r="DS167" s="74">
        <f t="shared" si="807"/>
        <v>7852.6860895395412</v>
      </c>
      <c r="DT167" s="74">
        <f t="shared" si="808"/>
        <v>7525.9719630400496</v>
      </c>
      <c r="DU167" s="74">
        <f t="shared" si="809"/>
        <v>7199.4485116717542</v>
      </c>
      <c r="DV167" s="74">
        <f t="shared" si="810"/>
        <v>6874.988147177799</v>
      </c>
      <c r="DW167" s="74">
        <f t="shared" si="811"/>
        <v>6554.2339120891538</v>
      </c>
      <c r="DX167" s="74">
        <f t="shared" si="812"/>
        <v>6238.6108313066507</v>
      </c>
      <c r="DY167" s="74">
        <f t="shared" si="813"/>
        <v>5929.3387834391087</v>
      </c>
      <c r="DZ167" s="74">
        <f t="shared" si="814"/>
        <v>5627.4463870753061</v>
      </c>
      <c r="EA167" s="74">
        <f t="shared" si="815"/>
        <v>5333.7854743696462</v>
      </c>
      <c r="EB167" s="74">
        <f t="shared" si="816"/>
        <v>5049.0457955865313</v>
      </c>
      <c r="EC167" s="74">
        <f t="shared" si="817"/>
        <v>4773.7696629536104</v>
      </c>
      <c r="ED167" s="74">
        <f t="shared" si="818"/>
        <v>4508.3663000309343</v>
      </c>
      <c r="EE167" s="74">
        <f t="shared" si="819"/>
        <v>4253.1257138280525</v>
      </c>
      <c r="EF167" s="74">
        <f t="shared" si="820"/>
        <v>4008.2319513156781</v>
      </c>
      <c r="EG167" s="74">
        <f t="shared" si="821"/>
        <v>3773.7756401136339</v>
      </c>
      <c r="EH167" s="74">
        <f t="shared" si="822"/>
        <v>3549.765745502863</v>
      </c>
      <c r="EI167" s="74">
        <f t="shared" si="823"/>
        <v>3336.1405029447615</v>
      </c>
      <c r="EJ167" s="74">
        <f t="shared" si="824"/>
        <v>3132.7775076039352</v>
      </c>
      <c r="EK167" s="74">
        <f t="shared" si="825"/>
        <v>2939.5029604283823</v>
      </c>
      <c r="EL167" s="74">
        <f t="shared" si="826"/>
        <v>2756.1000847200785</v>
      </c>
      <c r="EM167" s="74">
        <f t="shared" si="827"/>
        <v>2582.3167382780935</v>
      </c>
      <c r="EN167" s="74">
        <f t="shared" si="828"/>
        <v>2417.8722546080699</v>
      </c>
      <c r="EO167" s="74">
        <f t="shared" si="829"/>
        <v>2262.4635527604037</v>
      </c>
      <c r="EP167" s="74">
        <f t="shared" si="830"/>
        <v>2115.7705594757576</v>
      </c>
      <c r="EQ167" s="74">
        <f t="shared" si="831"/>
        <v>1977.4609898254466</v>
      </c>
      <c r="ER167" s="74">
        <f t="shared" si="832"/>
        <v>1847.1945337022194</v>
      </c>
      <c r="ES167" s="74">
        <f t="shared" si="833"/>
        <v>1724.6264956549057</v>
      </c>
      <c r="ET167" s="74">
        <f t="shared" si="834"/>
        <v>1609.4109348313903</v>
      </c>
      <c r="EU167" s="74">
        <f t="shared" si="835"/>
        <v>1501.2033504453148</v>
      </c>
      <c r="EV167" s="74">
        <f t="shared" si="836"/>
        <v>1399.6629563383924</v>
      </c>
      <c r="EW167" s="74">
        <f t="shared" si="837"/>
        <v>1304.4545860231156</v>
      </c>
      <c r="EX167" s="74">
        <f t="shared" si="838"/>
        <v>1215.2502671735745</v>
      </c>
      <c r="EY167" s="74">
        <f t="shared" si="839"/>
        <v>1131.7305019680998</v>
      </c>
      <c r="EZ167" s="74">
        <f t="shared" si="840"/>
        <v>1053.585287066943</v>
      </c>
      <c r="FA167" s="74">
        <f t="shared" si="841"/>
        <v>980.51490436965867</v>
      </c>
      <c r="FB167" s="74">
        <f t="shared" si="842"/>
        <v>912.23051110763549</v>
      </c>
      <c r="FC167" s="74">
        <f t="shared" si="843"/>
        <v>848.45455531247967</v>
      </c>
      <c r="FD167" s="74">
        <f t="shared" si="844"/>
        <v>788.92104028073925</v>
      </c>
      <c r="FE167" s="74">
        <f t="shared" si="845"/>
        <v>733.37565936907458</v>
      </c>
      <c r="FF167" s="74">
        <f t="shared" si="846"/>
        <v>681.57582028773288</v>
      </c>
      <c r="FG167" s="74">
        <f t="shared" si="847"/>
        <v>633.29057604636591</v>
      </c>
      <c r="FH167" s="74">
        <f t="shared" si="848"/>
        <v>8147.4467109691177</v>
      </c>
      <c r="FI167" s="102">
        <f t="shared" ca="1" si="711"/>
        <v>427608.4437008797</v>
      </c>
      <c r="FJ167" s="62"/>
      <c r="FK167" s="103">
        <f t="shared" ca="1" si="852"/>
        <v>0.12057175019184629</v>
      </c>
      <c r="FL167" s="103">
        <f t="shared" ca="1" si="852"/>
        <v>1.82538491814935E-2</v>
      </c>
      <c r="FM167" s="103">
        <f t="shared" ca="1" si="852"/>
        <v>1.9476859522930393E-2</v>
      </c>
      <c r="FN167" s="103">
        <f t="shared" ca="1" si="852"/>
        <v>2.0601102257371953E-2</v>
      </c>
      <c r="FO167" s="103">
        <f t="shared" ca="1" si="852"/>
        <v>2.1614594921157235E-2</v>
      </c>
      <c r="FP167" s="103">
        <f t="shared" ca="1" si="852"/>
        <v>2.2508243270570147E-2</v>
      </c>
      <c r="FQ167" s="103">
        <f t="shared" ca="1" si="852"/>
        <v>2.3275777115914734E-2</v>
      </c>
      <c r="FR167" s="103">
        <f t="shared" ca="1" si="852"/>
        <v>2.3913604660225036E-2</v>
      </c>
      <c r="FS167" s="103">
        <f t="shared" ca="1" si="851"/>
        <v>2.442060501362632E-2</v>
      </c>
      <c r="FT167" s="103">
        <f t="shared" ca="1" si="851"/>
        <v>2.4797877313087153E-2</v>
      </c>
      <c r="FU167" s="103">
        <f t="shared" ca="1" si="851"/>
        <v>2.5048462977945513E-2</v>
      </c>
      <c r="FV167" s="103">
        <f t="shared" ca="1" si="851"/>
        <v>2.5177055357531803E-2</v>
      </c>
      <c r="FW167" s="103">
        <f t="shared" ca="1" si="851"/>
        <v>2.5189708603779799E-2</v>
      </c>
      <c r="FX167" s="103">
        <f t="shared" ca="1" si="851"/>
        <v>2.5093555198736645E-2</v>
      </c>
      <c r="FY167" s="103">
        <f t="shared" ca="1" si="851"/>
        <v>2.4896539303926896E-2</v>
      </c>
      <c r="FZ167" s="103">
        <f t="shared" ca="1" si="851"/>
        <v>2.4607171053298255E-2</v>
      </c>
      <c r="GA167" s="103">
        <f t="shared" ca="1" si="851"/>
        <v>2.4234305127125395E-2</v>
      </c>
      <c r="GB167" s="103">
        <f t="shared" ca="1" si="851"/>
        <v>2.3786945437743418E-2</v>
      </c>
      <c r="GC167" s="103">
        <f t="shared" ca="1" si="857"/>
        <v>2.3274076527011429E-2</v>
      </c>
      <c r="GD167" s="103">
        <f t="shared" ca="1" si="857"/>
        <v>2.2704521304080419E-2</v>
      </c>
      <c r="GE167" s="103">
        <f t="shared" ca="1" si="857"/>
        <v>2.2086824016323905E-2</v>
      </c>
      <c r="GF167" s="103">
        <f t="shared" ca="1" si="857"/>
        <v>2.1429156817352149E-2</v>
      </c>
      <c r="GG167" s="103">
        <f t="shared" ca="1" si="857"/>
        <v>2.0739247943359698E-2</v>
      </c>
      <c r="GH167" s="103">
        <f t="shared" ca="1" si="857"/>
        <v>2.0024329302570046E-2</v>
      </c>
      <c r="GI167" s="103">
        <f t="shared" ca="1" si="857"/>
        <v>1.9291101193875129E-2</v>
      </c>
      <c r="GJ167" s="103">
        <f t="shared" ca="1" si="857"/>
        <v>1.8545711874080842E-2</v>
      </c>
      <c r="GK167" s="103">
        <f t="shared" ca="1" si="857"/>
        <v>1.7793749765908209E-2</v>
      </c>
      <c r="GL167" s="103">
        <f t="shared" ca="1" si="857"/>
        <v>1.704024622151069E-2</v>
      </c>
      <c r="GM167" s="103">
        <f t="shared" ca="1" si="857"/>
        <v>1.6289686912542633E-2</v>
      </c>
      <c r="GN167" s="103">
        <f t="shared" ca="1" si="857"/>
        <v>1.554603009443346E-2</v>
      </c>
      <c r="GO167" s="103">
        <f t="shared" ca="1" si="857"/>
        <v>1.4812730178932264E-2</v>
      </c>
      <c r="GP167" s="103">
        <f t="shared" ca="1" si="857"/>
        <v>1.4092765236993664E-2</v>
      </c>
      <c r="GQ167" s="103">
        <f t="shared" ca="1" si="857"/>
        <v>1.3388667237489113E-2</v>
      </c>
      <c r="GR167" s="103">
        <f t="shared" ca="1" si="857"/>
        <v>1.2702554001748476E-2</v>
      </c>
      <c r="GS167" s="103">
        <f t="shared" ca="1" si="858"/>
        <v>1.2036162016430216E-2</v>
      </c>
      <c r="GT167" s="103">
        <f t="shared" ca="1" si="858"/>
        <v>1.1390879395983274E-2</v>
      </c>
      <c r="GU167" s="103">
        <f t="shared" ca="1" si="858"/>
        <v>1.0767778419957805E-2</v>
      </c>
      <c r="GV167" s="103">
        <f t="shared" ca="1" si="858"/>
        <v>1.0167647189458624E-2</v>
      </c>
      <c r="GW167" s="103">
        <f t="shared" ca="1" si="858"/>
        <v>9.5910200513967866E-3</v>
      </c>
      <c r="GX167" s="103">
        <f t="shared" ca="1" si="858"/>
        <v>9.0382065294508721E-3</v>
      </c>
      <c r="GY167" s="103">
        <f t="shared" ca="1" si="858"/>
        <v>8.5093185778265593E-3</v>
      </c>
      <c r="GZ167" s="103">
        <f t="shared" ca="1" si="858"/>
        <v>8.0042960389089587E-3</v>
      </c>
      <c r="HA167" s="103">
        <f t="shared" ca="1" si="855"/>
        <v>7.5229302400139407E-3</v>
      </c>
      <c r="HB167" s="103">
        <f t="shared" ca="1" si="855"/>
        <v>7.0648857086951285E-3</v>
      </c>
      <c r="HC167" s="103">
        <f t="shared" ca="1" si="855"/>
        <v>6.6297200217204687E-3</v>
      </c>
      <c r="HD167" s="103">
        <f t="shared" ca="1" si="855"/>
        <v>6.2169018308808653E-3</v>
      </c>
      <c r="HE167" s="103">
        <f t="shared" ca="1" si="855"/>
        <v>5.8258271303769414E-3</v>
      </c>
      <c r="HF167" s="103">
        <f t="shared" ca="1" si="855"/>
        <v>5.4558338464982849E-3</v>
      </c>
      <c r="HG167" s="103">
        <f t="shared" ca="1" si="855"/>
        <v>5.1062148416135579E-3</v>
      </c>
      <c r="HH167" s="103">
        <f t="shared" ca="1" si="855"/>
        <v>4.7762294318677324E-3</v>
      </c>
      <c r="HI167" s="103">
        <f t="shared" ca="1" si="855"/>
        <v>4.4651135221137643E-3</v>
      </c>
      <c r="HJ167" s="103">
        <f t="shared" ca="1" si="855"/>
        <v>4.1720884631520931E-3</v>
      </c>
      <c r="HK167" s="103">
        <f t="shared" ca="1" si="855"/>
        <v>3.8963687357668228E-3</v>
      </c>
      <c r="HL167" s="103">
        <f t="shared" ca="1" si="855"/>
        <v>3.637168563855766E-3</v>
      </c>
      <c r="HM167" s="103">
        <f t="shared" ca="1" si="855"/>
        <v>3.3937075554917339E-3</v>
      </c>
      <c r="HN167" s="103">
        <f t="shared" ca="1" si="855"/>
        <v>3.1652154663710541E-3</v>
      </c>
      <c r="HO167" s="103">
        <f t="shared" ca="1" si="855"/>
        <v>2.9509361750881279E-3</v>
      </c>
      <c r="HP167" s="103">
        <f t="shared" ca="1" si="855"/>
        <v>2.7501309542036245E-3</v>
      </c>
      <c r="HQ167" s="103">
        <f t="shared" ca="1" si="856"/>
        <v>2.5620811154053475E-3</v>
      </c>
      <c r="HR167" s="103">
        <f t="shared" ca="1" si="856"/>
        <v>2.3860901012529041E-3</v>
      </c>
      <c r="HS167" s="103">
        <f t="shared" ca="1" si="856"/>
        <v>2.2214850902632106E-3</v>
      </c>
      <c r="HT167" s="103">
        <f t="shared" ca="1" si="856"/>
        <v>2.067618176438081E-3</v>
      </c>
      <c r="HU167" s="103">
        <f t="shared" ca="1" si="856"/>
        <v>1.923867178896367E-3</v>
      </c>
      <c r="HV167" s="103">
        <f t="shared" ca="1" si="856"/>
        <v>1.7896361320587373E-3</v>
      </c>
      <c r="HW167" s="103">
        <f t="shared" ca="1" si="856"/>
        <v>1.6643555018913691E-3</v>
      </c>
      <c r="HX167" s="103">
        <f t="shared" ca="1" si="856"/>
        <v>1.5474821690852911E-3</v>
      </c>
      <c r="HY167" s="103">
        <f t="shared" ca="1" si="856"/>
        <v>2.007339869106374E-2</v>
      </c>
      <c r="HZ167" s="104">
        <f t="shared" ca="1" si="850"/>
        <v>0.55516041510985703</v>
      </c>
      <c r="IA167" s="105">
        <f t="shared" ca="1" si="859"/>
        <v>0.1249901677388456</v>
      </c>
      <c r="IB167" s="105">
        <f t="shared" ca="1" si="860"/>
        <v>1.8704220049077618E-2</v>
      </c>
      <c r="IC167" s="105">
        <f t="shared" ca="1" si="861"/>
        <v>1.9920732302145278E-2</v>
      </c>
      <c r="ID167" s="105">
        <f t="shared" ca="1" si="862"/>
        <v>2.1032920465555032E-2</v>
      </c>
      <c r="IE167" s="105">
        <f t="shared" ca="1" si="863"/>
        <v>2.2029233240261903E-2</v>
      </c>
      <c r="IF167" s="105">
        <f t="shared" ca="1" si="864"/>
        <v>2.290110309824386E-2</v>
      </c>
      <c r="IG167" s="105">
        <f t="shared" ca="1" si="865"/>
        <v>2.3642854584907173E-2</v>
      </c>
      <c r="IH167" s="105">
        <f t="shared" ca="1" si="866"/>
        <v>2.4251532678918629E-2</v>
      </c>
      <c r="II167" s="105">
        <f t="shared" ca="1" si="867"/>
        <v>2.4726671746493609E-2</v>
      </c>
      <c r="IJ167" s="105">
        <f t="shared" ca="1" si="868"/>
        <v>2.4804462672228647E-2</v>
      </c>
      <c r="IK167" s="105">
        <f t="shared" ca="1" si="869"/>
        <v>2.5285264824545139E-2</v>
      </c>
      <c r="IL167" s="105">
        <f t="shared" ca="1" si="870"/>
        <v>2.5377687681795161E-2</v>
      </c>
      <c r="IM167" s="105">
        <f t="shared" ca="1" si="871"/>
        <v>2.5353903036559884E-2</v>
      </c>
      <c r="IN167" s="105">
        <f t="shared" ca="1" si="872"/>
        <v>2.5221547816764143E-2</v>
      </c>
      <c r="IO167" s="105">
        <f t="shared" ca="1" si="873"/>
        <v>2.4989013899857894E-2</v>
      </c>
      <c r="IP167" s="105">
        <f t="shared" ca="1" si="874"/>
        <v>2.4665199861473277E-2</v>
      </c>
      <c r="IQ167" s="105">
        <f t="shared" ca="1" si="875"/>
        <v>2.425928903532833E-2</v>
      </c>
      <c r="IR167" s="105">
        <f t="shared" ca="1" si="876"/>
        <v>2.3780555350196481E-2</v>
      </c>
      <c r="IS167" s="105">
        <f t="shared" ca="1" si="877"/>
        <v>2.3238197195043234E-2</v>
      </c>
      <c r="IT167" s="105">
        <f t="shared" ca="1" si="878"/>
        <v>2.2641198619131775E-2</v>
      </c>
      <c r="IU167" s="105">
        <f t="shared" ca="1" si="879"/>
        <v>2.1998216471891631E-2</v>
      </c>
      <c r="IV167" s="105">
        <f t="shared" ca="1" si="880"/>
        <v>2.1317491595534158E-2</v>
      </c>
      <c r="IW167" s="105">
        <f t="shared" ca="1" si="881"/>
        <v>2.0606781868753556E-2</v>
      </c>
      <c r="IX167" s="105">
        <f t="shared" ca="1" si="882"/>
        <v>1.9873314730433248E-2</v>
      </c>
      <c r="IY167" s="105">
        <f t="shared" ca="1" si="883"/>
        <v>1.9123756758407651E-2</v>
      </c>
      <c r="IZ167" s="105">
        <f t="shared" ca="1" si="884"/>
        <v>1.8364197913342997E-2</v>
      </c>
      <c r="JA167" s="105">
        <f t="shared" ca="1" si="885"/>
        <v>1.7600148158684655E-2</v>
      </c>
      <c r="JB167" s="105">
        <f t="shared" ca="1" si="886"/>
        <v>1.6836544314611117E-2</v>
      </c>
      <c r="JC167" s="105">
        <f t="shared" ca="1" si="887"/>
        <v>1.607776518086482E-2</v>
      </c>
      <c r="JD167" s="105">
        <f t="shared" ca="1" si="888"/>
        <v>1.5327653157087716E-2</v>
      </c>
      <c r="JE167" s="105">
        <f t="shared" ca="1" si="889"/>
        <v>1.4589540789495445E-2</v>
      </c>
      <c r="JF167" s="105">
        <f t="shared" ca="1" si="890"/>
        <v>1.3866280871634974E-2</v>
      </c>
      <c r="JG167" s="105">
        <f t="shared" ca="1" si="891"/>
        <v>1.3160278918654405E-2</v>
      </c>
      <c r="JH167" s="105">
        <f t="shared" ca="1" si="892"/>
        <v>1.2473527015057568E-2</v>
      </c>
      <c r="JI167" s="105">
        <f t="shared" ca="1" si="893"/>
        <v>1.1807638202575896E-2</v>
      </c>
      <c r="JJ167" s="105">
        <f t="shared" ca="1" si="894"/>
        <v>1.1163880726108752E-2</v>
      </c>
      <c r="JK167" s="105">
        <f t="shared" ca="1" si="895"/>
        <v>1.0543211590986784E-2</v>
      </c>
      <c r="JL167" s="105">
        <f t="shared" ca="1" si="896"/>
        <v>9.9463090041393004E-3</v>
      </c>
      <c r="JM167" s="105">
        <f t="shared" ca="1" si="897"/>
        <v>9.3736033756141469E-3</v>
      </c>
      <c r="JN167" s="105">
        <f t="shared" ca="1" si="898"/>
        <v>8.8253066460807824E-3</v>
      </c>
      <c r="JO167" s="105">
        <f t="shared" ca="1" si="899"/>
        <v>8.3014397816381577E-3</v>
      </c>
      <c r="JP167" s="105">
        <f t="shared" ca="1" si="900"/>
        <v>7.8018583404738748E-3</v>
      </c>
      <c r="JQ167" s="105">
        <f t="shared" ca="1" si="901"/>
        <v>7.3262760681016229E-3</v>
      </c>
      <c r="JR167" s="105">
        <f t="shared" ca="1" si="902"/>
        <v>6.8742865201338746E-3</v>
      </c>
      <c r="JS167" s="105">
        <f t="shared" ca="1" si="903"/>
        <v>6.445382745173347E-3</v>
      </c>
      <c r="JT167" s="105">
        <f t="shared" ca="1" si="904"/>
        <v>6.0389750864799892E-3</v>
      </c>
      <c r="JU167" s="105">
        <f t="shared" ca="1" si="905"/>
        <v>5.6544071807417768E-3</v>
      </c>
      <c r="JV167" s="105">
        <f t="shared" ca="1" si="906"/>
        <v>5.2909702464693153E-3</v>
      </c>
      <c r="JW167" s="105">
        <f t="shared" ca="1" si="907"/>
        <v>4.947915764160587E-3</v>
      </c>
      <c r="JX167" s="105">
        <f t="shared" ca="1" si="908"/>
        <v>4.6244666562494695E-3</v>
      </c>
      <c r="JY167" s="105">
        <f t="shared" ca="1" si="909"/>
        <v>4.319827077583078E-3</v>
      </c>
      <c r="JZ167" s="105">
        <f t="shared" ca="1" si="910"/>
        <v>4.0331909274956114E-3</v>
      </c>
      <c r="KA167" s="105">
        <f t="shared" ca="1" si="911"/>
        <v>3.7637491928414865E-3</v>
      </c>
      <c r="KB167" s="105">
        <f t="shared" ca="1" si="912"/>
        <v>3.5106962281957073E-3</v>
      </c>
      <c r="KC167" s="105">
        <f t="shared" ca="1" si="913"/>
        <v>3.2732350751181224E-3</v>
      </c>
      <c r="KD167" s="105">
        <f t="shared" ca="1" si="914"/>
        <v>3.0505819172635573E-3</v>
      </c>
      <c r="KE167" s="105">
        <f t="shared" ca="1" si="915"/>
        <v>2.841969762467238E-3</v>
      </c>
      <c r="KF167" s="105">
        <f t="shared" ca="1" si="916"/>
        <v>2.6466514369388062E-3</v>
      </c>
      <c r="KG167" s="105">
        <f t="shared" ca="1" si="917"/>
        <v>2.4639019705699405E-3</v>
      </c>
      <c r="KH167" s="105">
        <f t="shared" ca="1" si="918"/>
        <v>2.2930204461901311E-3</v>
      </c>
      <c r="KI167" s="105">
        <f t="shared" ca="1" si="919"/>
        <v>2.1333313795500216E-3</v>
      </c>
      <c r="KJ167" s="105">
        <f t="shared" ca="1" si="920"/>
        <v>1.9841856909308133E-3</v>
      </c>
      <c r="KK167" s="105">
        <f t="shared" ca="1" si="921"/>
        <v>1.8449613236183068E-3</v>
      </c>
      <c r="KL167" s="105">
        <f t="shared" ca="1" si="922"/>
        <v>1.7150635591332826E-3</v>
      </c>
      <c r="KM167" s="105">
        <f t="shared" ca="1" si="923"/>
        <v>1.5939250740439265E-3</v>
      </c>
      <c r="KN167" s="105">
        <f t="shared" ca="1" si="924"/>
        <v>1.4810057784765468E-3</v>
      </c>
      <c r="KO167" s="105">
        <f t="shared" ca="1" si="925"/>
        <v>1.9053521582629022E-2</v>
      </c>
      <c r="KP167" s="102"/>
      <c r="KQ167" s="106">
        <f t="shared" ca="1" si="780"/>
        <v>0.54676868416380042</v>
      </c>
      <c r="KR167" s="107">
        <f t="shared" ca="1" si="781"/>
        <v>0.32526468267760711</v>
      </c>
    </row>
    <row r="168" spans="1:304" s="63" customFormat="1" ht="15.5" x14ac:dyDescent="0.35">
      <c r="A168" s="62"/>
      <c r="B168" s="67" t="s">
        <v>270</v>
      </c>
      <c r="C168" s="95">
        <f t="shared" si="782"/>
        <v>394227</v>
      </c>
      <c r="D168" s="75">
        <f ca="1">'Stochastic inputs'!H189</f>
        <v>27.027102999999997</v>
      </c>
      <c r="E168" s="75">
        <v>9.0381999999999998</v>
      </c>
      <c r="F168" s="96">
        <v>26.837913278999999</v>
      </c>
      <c r="G168" s="96">
        <v>8.9749326000000007</v>
      </c>
      <c r="H168" s="97">
        <f t="shared" ca="1" si="636"/>
        <v>3.2438357625840659</v>
      </c>
      <c r="I168" s="97">
        <f t="shared" ca="1" si="637"/>
        <v>0.32558997143614726</v>
      </c>
      <c r="J168" s="98">
        <f t="shared" si="638"/>
        <v>3.2368111476471015</v>
      </c>
      <c r="K168" s="98">
        <f t="shared" si="639"/>
        <v>0.32558997143614726</v>
      </c>
      <c r="L168" s="98"/>
      <c r="M168" s="99">
        <v>601848</v>
      </c>
      <c r="N168" s="98"/>
      <c r="O168" s="97">
        <f t="shared" ca="1" si="640"/>
        <v>3.2438357625840659</v>
      </c>
      <c r="P168" s="97">
        <f t="shared" ca="1" si="640"/>
        <v>0.32558997143614726</v>
      </c>
      <c r="Q168" s="99">
        <v>394227</v>
      </c>
      <c r="R168" s="100">
        <v>413247</v>
      </c>
      <c r="S168" s="99">
        <v>435551</v>
      </c>
      <c r="T168" s="100">
        <v>458751</v>
      </c>
      <c r="U168" s="99">
        <v>483629</v>
      </c>
      <c r="V168" s="100">
        <v>508055</v>
      </c>
      <c r="W168" s="99">
        <v>531123</v>
      </c>
      <c r="X168" s="100">
        <v>553424</v>
      </c>
      <c r="Y168" s="99">
        <v>577106</v>
      </c>
      <c r="Z168" s="100">
        <v>601848</v>
      </c>
      <c r="AA168" s="98"/>
      <c r="AB168" s="98">
        <f t="shared" si="641"/>
        <v>3.2368111476471015</v>
      </c>
      <c r="AC168" s="98">
        <f t="shared" si="641"/>
        <v>0.32558997143614726</v>
      </c>
      <c r="AD168" s="101">
        <f t="shared" ca="1" si="642"/>
        <v>47532.63936288096</v>
      </c>
      <c r="AE168" s="101">
        <f t="shared" ca="1" si="643"/>
        <v>7196.1602012726335</v>
      </c>
      <c r="AF168" s="101">
        <f t="shared" ca="1" si="644"/>
        <v>7678.3038991462745</v>
      </c>
      <c r="AG168" s="101">
        <f t="shared" ca="1" si="645"/>
        <v>8121.5107396169678</v>
      </c>
      <c r="AH168" s="101">
        <f t="shared" ca="1" si="646"/>
        <v>8521.056911983047</v>
      </c>
      <c r="AI168" s="101">
        <f t="shared" ca="1" si="647"/>
        <v>8873.3572198270522</v>
      </c>
      <c r="AJ168" s="101">
        <f t="shared" ca="1" si="648"/>
        <v>9175.9397850757123</v>
      </c>
      <c r="AK168" s="101">
        <f t="shared" ca="1" si="649"/>
        <v>9427.388624386529</v>
      </c>
      <c r="AL168" s="101">
        <f t="shared" ca="1" si="650"/>
        <v>9627.2618527068571</v>
      </c>
      <c r="AM168" s="101">
        <f t="shared" ca="1" si="651"/>
        <v>9775.9927795064013</v>
      </c>
      <c r="AN168" s="101">
        <f t="shared" ca="1" si="652"/>
        <v>9874.7804144065194</v>
      </c>
      <c r="AO168" s="101">
        <f t="shared" ca="1" si="653"/>
        <v>9925.4750024336827</v>
      </c>
      <c r="AP168" s="101">
        <f t="shared" ca="1" si="654"/>
        <v>9930.4632537422913</v>
      </c>
      <c r="AQ168" s="101">
        <f t="shared" ca="1" si="655"/>
        <v>9892.556985332345</v>
      </c>
      <c r="AR168" s="101">
        <f t="shared" ca="1" si="656"/>
        <v>9814.8880001691814</v>
      </c>
      <c r="AS168" s="101">
        <f t="shared" ca="1" si="657"/>
        <v>9700.8112228286045</v>
      </c>
      <c r="AT168" s="101">
        <f t="shared" ca="1" si="658"/>
        <v>9553.8174073512564</v>
      </c>
      <c r="AU168" s="101">
        <f t="shared" ca="1" si="659"/>
        <v>9377.4561390852668</v>
      </c>
      <c r="AV168" s="101">
        <f t="shared" ca="1" si="660"/>
        <v>9175.2693670141271</v>
      </c>
      <c r="AW168" s="101">
        <f t="shared" ca="1" si="661"/>
        <v>8950.7353201437054</v>
      </c>
      <c r="AX168" s="101">
        <f t="shared" ca="1" si="662"/>
        <v>8707.2223714833181</v>
      </c>
      <c r="AY168" s="101">
        <f t="shared" ca="1" si="663"/>
        <v>8447.9522046342809</v>
      </c>
      <c r="AZ168" s="101">
        <f t="shared" ca="1" si="664"/>
        <v>8175.9714989668582</v>
      </c>
      <c r="BA168" s="101">
        <f t="shared" ca="1" si="665"/>
        <v>7894.131267964276</v>
      </c>
      <c r="BB168" s="101">
        <f t="shared" ca="1" si="666"/>
        <v>7605.072950357805</v>
      </c>
      <c r="BC168" s="101">
        <f t="shared" ca="1" si="667"/>
        <v>7311.220354983263</v>
      </c>
      <c r="BD168" s="101">
        <f t="shared" ca="1" si="668"/>
        <v>7014.7765889646898</v>
      </c>
      <c r="BE168" s="101">
        <f t="shared" ca="1" si="669"/>
        <v>6717.7251471674908</v>
      </c>
      <c r="BF168" s="101">
        <f t="shared" ca="1" si="670"/>
        <v>6421.8344024709404</v>
      </c>
      <c r="BG168" s="101">
        <f t="shared" ca="1" si="671"/>
        <v>6128.6648060382158</v>
      </c>
      <c r="BH168" s="101">
        <f t="shared" ca="1" si="672"/>
        <v>5839.5781802499259</v>
      </c>
      <c r="BI168" s="101">
        <f t="shared" ca="1" si="673"/>
        <v>5555.7485610842969</v>
      </c>
      <c r="BJ168" s="101">
        <f t="shared" ca="1" si="674"/>
        <v>5278.174119033617</v>
      </c>
      <c r="BK168" s="101">
        <f t="shared" ca="1" si="675"/>
        <v>5007.6897564472929</v>
      </c>
      <c r="BL168" s="101">
        <f t="shared" ca="1" si="676"/>
        <v>4744.9800432512311</v>
      </c>
      <c r="BM168" s="101">
        <f t="shared" ca="1" si="677"/>
        <v>4490.5922116402953</v>
      </c>
      <c r="BN168" s="101">
        <f t="shared" ca="1" si="678"/>
        <v>4244.9489831647024</v>
      </c>
      <c r="BO168" s="101">
        <f t="shared" ca="1" si="679"/>
        <v>4008.3610485587024</v>
      </c>
      <c r="BP168" s="101">
        <f t="shared" ca="1" si="680"/>
        <v>3781.0390618019987</v>
      </c>
      <c r="BQ168" s="101">
        <f t="shared" ca="1" si="681"/>
        <v>3563.1050454858264</v>
      </c>
      <c r="BR168" s="101">
        <f t="shared" ca="1" si="682"/>
        <v>3354.6031349808281</v>
      </c>
      <c r="BS168" s="101">
        <f t="shared" ca="1" si="683"/>
        <v>3155.5096145309599</v>
      </c>
      <c r="BT168" s="101">
        <f t="shared" ca="1" si="684"/>
        <v>2965.7422197299743</v>
      </c>
      <c r="BU168" s="101">
        <f t="shared" ca="1" si="685"/>
        <v>2785.1686982817523</v>
      </c>
      <c r="BV168" s="101">
        <f t="shared" ca="1" si="686"/>
        <v>2613.6146350027934</v>
      </c>
      <c r="BW168" s="101">
        <f t="shared" ca="1" si="687"/>
        <v>2450.870558082669</v>
      </c>
      <c r="BX168" s="101">
        <f t="shared" ca="1" si="688"/>
        <v>2296.6983521271086</v>
      </c>
      <c r="BY168" s="101">
        <f t="shared" ca="1" si="689"/>
        <v>2150.8370098034779</v>
      </c>
      <c r="BZ168" s="101">
        <f t="shared" ca="1" si="690"/>
        <v>2013.0077583647867</v>
      </c>
      <c r="CA168" s="101">
        <f t="shared" ca="1" si="691"/>
        <v>1882.9186002369192</v>
      </c>
      <c r="CB168" s="101">
        <f t="shared" ca="1" si="692"/>
        <v>1760.2683084823418</v>
      </c>
      <c r="CC168" s="101">
        <f t="shared" ca="1" si="693"/>
        <v>1644.7499185630593</v>
      </c>
      <c r="CD168" s="101">
        <f t="shared" ca="1" si="694"/>
        <v>1536.053757595146</v>
      </c>
      <c r="CE168" s="101">
        <f t="shared" ca="1" si="695"/>
        <v>1433.8700514231662</v>
      </c>
      <c r="CF168" s="101">
        <f t="shared" ca="1" si="696"/>
        <v>1337.8911484788389</v>
      </c>
      <c r="CG168" s="101">
        <f t="shared" ca="1" si="697"/>
        <v>1247.8133976610607</v>
      </c>
      <c r="CH168" s="101">
        <f t="shared" ca="1" si="698"/>
        <v>1163.3387154964666</v>
      </c>
      <c r="CI168" s="101">
        <f t="shared" ca="1" si="699"/>
        <v>1084.1758756828315</v>
      </c>
      <c r="CJ168" s="101">
        <f t="shared" ca="1" si="700"/>
        <v>1010.0415518829033</v>
      </c>
      <c r="CK168" s="101">
        <f t="shared" ca="1" si="701"/>
        <v>940.66114234662791</v>
      </c>
      <c r="CL168" s="101">
        <f t="shared" ca="1" si="702"/>
        <v>875.76940267919406</v>
      </c>
      <c r="CM168" s="101">
        <f t="shared" ca="1" si="703"/>
        <v>815.11091084265479</v>
      </c>
      <c r="CN168" s="101">
        <f t="shared" ca="1" si="704"/>
        <v>758.4403863347776</v>
      </c>
      <c r="CO168" s="101">
        <f t="shared" ca="1" si="705"/>
        <v>705.52288343311943</v>
      </c>
      <c r="CP168" s="101">
        <f t="shared" ca="1" si="706"/>
        <v>656.1338764441283</v>
      </c>
      <c r="CQ168" s="101">
        <f t="shared" ca="1" si="707"/>
        <v>610.05925307198675</v>
      </c>
      <c r="CR168" s="101">
        <f t="shared" ca="1" si="708"/>
        <v>7913.4757457819796</v>
      </c>
      <c r="CS168" s="102">
        <f t="shared" ca="1" si="709"/>
        <v>394227</v>
      </c>
      <c r="CT168" s="74">
        <f t="shared" si="783"/>
        <v>49261.416926088255</v>
      </c>
      <c r="CU168" s="74">
        <f t="shared" si="784"/>
        <v>7371.7509047597787</v>
      </c>
      <c r="CV168" s="74">
        <f t="shared" si="785"/>
        <v>7851.2055560990138</v>
      </c>
      <c r="CW168" s="74">
        <f t="shared" si="786"/>
        <v>8289.5437534879675</v>
      </c>
      <c r="CX168" s="74">
        <f t="shared" si="787"/>
        <v>8682.212871959513</v>
      </c>
      <c r="CY168" s="74">
        <f t="shared" si="788"/>
        <v>9025.8362573531322</v>
      </c>
      <c r="CZ168" s="74">
        <f t="shared" si="789"/>
        <v>9318.1770862446756</v>
      </c>
      <c r="DA168" s="74">
        <f t="shared" si="790"/>
        <v>9558.070718722427</v>
      </c>
      <c r="DB168" s="74">
        <f t="shared" si="791"/>
        <v>9745.3336381113222</v>
      </c>
      <c r="DC168" s="74">
        <f t="shared" ca="1" si="710"/>
        <v>9775.9927795064013</v>
      </c>
      <c r="DD168" s="74">
        <f t="shared" si="792"/>
        <v>9965.4876470843919</v>
      </c>
      <c r="DE168" s="74">
        <f t="shared" si="793"/>
        <v>10001.913559513012</v>
      </c>
      <c r="DF168" s="74">
        <f t="shared" si="794"/>
        <v>9992.5394995643746</v>
      </c>
      <c r="DG168" s="74">
        <f t="shared" si="795"/>
        <v>9940.3753511145151</v>
      </c>
      <c r="DH168" s="74">
        <f t="shared" si="796"/>
        <v>9848.7285405101084</v>
      </c>
      <c r="DI168" s="74">
        <f t="shared" si="797"/>
        <v>9721.1061951691991</v>
      </c>
      <c r="DJ168" s="74">
        <f t="shared" si="798"/>
        <v>9561.1276720319383</v>
      </c>
      <c r="DK168" s="74">
        <f t="shared" si="799"/>
        <v>9372.4480335733588</v>
      </c>
      <c r="DL168" s="74">
        <f t="shared" si="800"/>
        <v>9158.6925703429097</v>
      </c>
      <c r="DM168" s="74">
        <f t="shared" si="801"/>
        <v>8923.4020968258064</v>
      </c>
      <c r="DN168" s="74">
        <f t="shared" si="802"/>
        <v>8669.9884707443653</v>
      </c>
      <c r="DO168" s="74">
        <f t="shared" si="803"/>
        <v>8401.6995920841655</v>
      </c>
      <c r="DP168" s="74">
        <f t="shared" si="804"/>
        <v>8121.5930141210374</v>
      </c>
      <c r="DQ168" s="74">
        <f t="shared" si="805"/>
        <v>7832.5172319533149</v>
      </c>
      <c r="DR168" s="74">
        <f t="shared" si="806"/>
        <v>7537.0996928123504</v>
      </c>
      <c r="DS168" s="74">
        <f t="shared" si="807"/>
        <v>7237.7405862240066</v>
      </c>
      <c r="DT168" s="74">
        <f t="shared" si="808"/>
        <v>6936.6115118544039</v>
      </c>
      <c r="DU168" s="74">
        <f t="shared" si="809"/>
        <v>6635.6581808062729</v>
      </c>
      <c r="DV168" s="74">
        <f t="shared" si="810"/>
        <v>6336.606375864375</v>
      </c>
      <c r="DW168" s="74">
        <f t="shared" si="811"/>
        <v>6040.9704725526644</v>
      </c>
      <c r="DX168" s="74">
        <f t="shared" si="812"/>
        <v>5750.0639017715412</v>
      </c>
      <c r="DY168" s="74">
        <f t="shared" si="813"/>
        <v>5465.0110131787696</v>
      </c>
      <c r="DZ168" s="74">
        <f t="shared" si="814"/>
        <v>5186.7598740245685</v>
      </c>
      <c r="EA168" s="74">
        <f t="shared" si="815"/>
        <v>4916.0956093077339</v>
      </c>
      <c r="EB168" s="74">
        <f t="shared" si="816"/>
        <v>4653.6539548040355</v>
      </c>
      <c r="EC168" s="74">
        <f t="shared" si="817"/>
        <v>4399.9347541562338</v>
      </c>
      <c r="ED168" s="74">
        <f t="shared" si="818"/>
        <v>4155.3151845411157</v>
      </c>
      <c r="EE168" s="74">
        <f t="shared" si="819"/>
        <v>3920.0625424581658</v>
      </c>
      <c r="EF168" s="74">
        <f t="shared" si="820"/>
        <v>3694.3464621210173</v>
      </c>
      <c r="EG168" s="74">
        <f t="shared" si="821"/>
        <v>3478.250474081477</v>
      </c>
      <c r="EH168" s="74">
        <f t="shared" si="822"/>
        <v>3271.7828415474469</v>
      </c>
      <c r="EI168" s="74">
        <f t="shared" si="823"/>
        <v>3074.886636774364</v>
      </c>
      <c r="EJ168" s="74">
        <f t="shared" si="824"/>
        <v>2887.4490404753005</v>
      </c>
      <c r="EK168" s="74">
        <f t="shared" si="825"/>
        <v>2709.3098638386614</v>
      </c>
      <c r="EL168" s="74">
        <f t="shared" si="826"/>
        <v>2540.2693059953485</v>
      </c>
      <c r="EM168" s="74">
        <f t="shared" si="827"/>
        <v>2380.0949700533479</v>
      </c>
      <c r="EN168" s="74">
        <f t="shared" si="828"/>
        <v>2228.52816857065</v>
      </c>
      <c r="EO168" s="74">
        <f t="shared" si="829"/>
        <v>2085.2895549307159</v>
      </c>
      <c r="EP168" s="74">
        <f t="shared" si="830"/>
        <v>1950.0841208786301</v>
      </c>
      <c r="EQ168" s="74">
        <f t="shared" si="831"/>
        <v>1822.6056027885318</v>
      </c>
      <c r="ER168" s="74">
        <f t="shared" si="832"/>
        <v>1702.5403403094178</v>
      </c>
      <c r="ES168" s="74">
        <f t="shared" si="833"/>
        <v>1589.5706311635747</v>
      </c>
      <c r="ET168" s="74">
        <f t="shared" si="834"/>
        <v>1483.3776251999534</v>
      </c>
      <c r="EU168" s="74">
        <f t="shared" si="835"/>
        <v>1383.6437995614094</v>
      </c>
      <c r="EV168" s="74">
        <f t="shared" si="836"/>
        <v>1290.0550551255615</v>
      </c>
      <c r="EW168" s="74">
        <f t="shared" si="837"/>
        <v>1202.302472363205</v>
      </c>
      <c r="EX168" s="74">
        <f t="shared" si="838"/>
        <v>1120.0837625304212</v>
      </c>
      <c r="EY168" s="74">
        <f t="shared" si="839"/>
        <v>1043.1044477473174</v>
      </c>
      <c r="EZ168" s="74">
        <f t="shared" si="840"/>
        <v>971.07880110104179</v>
      </c>
      <c r="FA168" s="74">
        <f t="shared" si="841"/>
        <v>903.73057547878625</v>
      </c>
      <c r="FB168" s="74">
        <f t="shared" si="842"/>
        <v>840.79354745004889</v>
      </c>
      <c r="FC168" s="74">
        <f t="shared" si="843"/>
        <v>782.01190019959915</v>
      </c>
      <c r="FD168" s="74">
        <f t="shared" si="844"/>
        <v>727.14046728191431</v>
      </c>
      <c r="FE168" s="74">
        <f t="shared" si="845"/>
        <v>675.94485686051257</v>
      </c>
      <c r="FF168" s="74">
        <f t="shared" si="846"/>
        <v>628.20147409899903</v>
      </c>
      <c r="FG168" s="74">
        <f t="shared" si="847"/>
        <v>583.69745751453218</v>
      </c>
      <c r="FH168" s="74">
        <f t="shared" si="848"/>
        <v>7509.4184412427285</v>
      </c>
      <c r="FI168" s="102">
        <f t="shared" ca="1" si="711"/>
        <v>394122.33631860575</v>
      </c>
      <c r="FJ168" s="62"/>
      <c r="FK168" s="103">
        <f t="shared" ca="1" si="852"/>
        <v>0.12057175019184622</v>
      </c>
      <c r="FL168" s="103">
        <f t="shared" ca="1" si="852"/>
        <v>1.8253849181493489E-2</v>
      </c>
      <c r="FM168" s="103">
        <f t="shared" ca="1" si="852"/>
        <v>1.9476859522930379E-2</v>
      </c>
      <c r="FN168" s="103">
        <f t="shared" ca="1" si="852"/>
        <v>2.0601102257371939E-2</v>
      </c>
      <c r="FO168" s="103">
        <f t="shared" ca="1" si="852"/>
        <v>2.1614594921157221E-2</v>
      </c>
      <c r="FP168" s="103">
        <f t="shared" ca="1" si="852"/>
        <v>2.2508243270570133E-2</v>
      </c>
      <c r="FQ168" s="103">
        <f t="shared" ca="1" si="852"/>
        <v>2.327577711591472E-2</v>
      </c>
      <c r="FR168" s="103">
        <f t="shared" ca="1" si="852"/>
        <v>2.3913604660225019E-2</v>
      </c>
      <c r="FS168" s="103">
        <f t="shared" ca="1" si="851"/>
        <v>2.4420605013626303E-2</v>
      </c>
      <c r="FT168" s="103">
        <f t="shared" ca="1" si="851"/>
        <v>2.4797877313087132E-2</v>
      </c>
      <c r="FU168" s="103">
        <f t="shared" ca="1" si="851"/>
        <v>2.5048462977945496E-2</v>
      </c>
      <c r="FV168" s="103">
        <f t="shared" ca="1" si="851"/>
        <v>2.5177055357531786E-2</v>
      </c>
      <c r="FW168" s="103">
        <f t="shared" ca="1" si="851"/>
        <v>2.5189708603779781E-2</v>
      </c>
      <c r="FX168" s="103">
        <f t="shared" ca="1" si="851"/>
        <v>2.5093555198736628E-2</v>
      </c>
      <c r="FY168" s="103">
        <f t="shared" ca="1" si="851"/>
        <v>2.4896539303926879E-2</v>
      </c>
      <c r="FZ168" s="103">
        <f t="shared" ca="1" si="851"/>
        <v>2.4607171053298238E-2</v>
      </c>
      <c r="GA168" s="103">
        <f t="shared" ca="1" si="851"/>
        <v>2.4234305127125377E-2</v>
      </c>
      <c r="GB168" s="103">
        <f t="shared" ca="1" si="851"/>
        <v>2.3786945437743397E-2</v>
      </c>
      <c r="GC168" s="103">
        <f t="shared" ca="1" si="857"/>
        <v>2.3274076527011411E-2</v>
      </c>
      <c r="GD168" s="103">
        <f t="shared" ca="1" si="857"/>
        <v>2.2704521304080405E-2</v>
      </c>
      <c r="GE168" s="103">
        <f t="shared" ca="1" si="857"/>
        <v>2.2086824016323888E-2</v>
      </c>
      <c r="GF168" s="103">
        <f t="shared" ca="1" si="857"/>
        <v>2.1429156817352135E-2</v>
      </c>
      <c r="GG168" s="103">
        <f t="shared" ca="1" si="857"/>
        <v>2.0739247943359684E-2</v>
      </c>
      <c r="GH168" s="103">
        <f t="shared" ca="1" si="857"/>
        <v>2.0024329302570032E-2</v>
      </c>
      <c r="GI168" s="103">
        <f t="shared" ca="1" si="857"/>
        <v>1.9291101193875115E-2</v>
      </c>
      <c r="GJ168" s="103">
        <f t="shared" ca="1" si="857"/>
        <v>1.8545711874080828E-2</v>
      </c>
      <c r="GK168" s="103">
        <f t="shared" ca="1" si="857"/>
        <v>1.7793749765908196E-2</v>
      </c>
      <c r="GL168" s="103">
        <f t="shared" ca="1" si="857"/>
        <v>1.704024622151068E-2</v>
      </c>
      <c r="GM168" s="103">
        <f t="shared" ca="1" si="857"/>
        <v>1.6289686912542622E-2</v>
      </c>
      <c r="GN168" s="103">
        <f t="shared" ca="1" si="857"/>
        <v>1.554603009443345E-2</v>
      </c>
      <c r="GO168" s="103">
        <f t="shared" ca="1" si="857"/>
        <v>1.4812730178932254E-2</v>
      </c>
      <c r="GP168" s="103">
        <f t="shared" ca="1" si="857"/>
        <v>1.4092765236993652E-2</v>
      </c>
      <c r="GQ168" s="103">
        <f t="shared" ca="1" si="857"/>
        <v>1.3388667237489105E-2</v>
      </c>
      <c r="GR168" s="103">
        <f t="shared" ca="1" si="857"/>
        <v>1.2702554001748467E-2</v>
      </c>
      <c r="GS168" s="103">
        <f t="shared" ca="1" si="858"/>
        <v>1.2036162016430207E-2</v>
      </c>
      <c r="GT168" s="103">
        <f t="shared" ca="1" si="858"/>
        <v>1.1390879395983267E-2</v>
      </c>
      <c r="GU168" s="103">
        <f t="shared" ca="1" si="858"/>
        <v>1.0767778419957796E-2</v>
      </c>
      <c r="GV168" s="103">
        <f t="shared" ca="1" si="858"/>
        <v>1.0167647189458617E-2</v>
      </c>
      <c r="GW168" s="103">
        <f t="shared" ca="1" si="858"/>
        <v>9.5910200513967814E-3</v>
      </c>
      <c r="GX168" s="103">
        <f t="shared" ca="1" si="858"/>
        <v>9.0382065294508651E-3</v>
      </c>
      <c r="GY168" s="103">
        <f t="shared" ca="1" si="858"/>
        <v>8.5093185778265523E-3</v>
      </c>
      <c r="GZ168" s="103">
        <f t="shared" ca="1" si="858"/>
        <v>8.0042960389089535E-3</v>
      </c>
      <c r="HA168" s="103">
        <f t="shared" ca="1" si="855"/>
        <v>7.5229302400139373E-3</v>
      </c>
      <c r="HB168" s="103">
        <f t="shared" ca="1" si="855"/>
        <v>7.0648857086951233E-3</v>
      </c>
      <c r="HC168" s="103">
        <f t="shared" ca="1" si="855"/>
        <v>6.6297200217204644E-3</v>
      </c>
      <c r="HD168" s="103">
        <f t="shared" ca="1" si="855"/>
        <v>6.216901830880861E-3</v>
      </c>
      <c r="HE168" s="103">
        <f t="shared" ca="1" si="855"/>
        <v>5.8258271303769362E-3</v>
      </c>
      <c r="HF168" s="103">
        <f t="shared" ca="1" si="855"/>
        <v>5.4558338464982814E-3</v>
      </c>
      <c r="HG168" s="103">
        <f t="shared" ca="1" si="855"/>
        <v>5.1062148416135544E-3</v>
      </c>
      <c r="HH168" s="103">
        <f t="shared" ca="1" si="855"/>
        <v>4.776229431867729E-3</v>
      </c>
      <c r="HI168" s="103">
        <f t="shared" ca="1" si="855"/>
        <v>4.4651135221137617E-3</v>
      </c>
      <c r="HJ168" s="103">
        <f t="shared" ca="1" si="855"/>
        <v>4.1720884631520905E-3</v>
      </c>
      <c r="HK168" s="103">
        <f t="shared" ca="1" si="855"/>
        <v>3.8963687357668193E-3</v>
      </c>
      <c r="HL168" s="103">
        <f t="shared" ca="1" si="855"/>
        <v>3.6371685638557638E-3</v>
      </c>
      <c r="HM168" s="103">
        <f t="shared" ca="1" si="855"/>
        <v>3.3937075554917318E-3</v>
      </c>
      <c r="HN168" s="103">
        <f t="shared" ca="1" si="855"/>
        <v>3.1652154663710519E-3</v>
      </c>
      <c r="HO168" s="103">
        <f t="shared" ca="1" si="855"/>
        <v>2.9509361750881262E-3</v>
      </c>
      <c r="HP168" s="103">
        <f t="shared" ca="1" si="855"/>
        <v>2.7501309542036223E-3</v>
      </c>
      <c r="HQ168" s="103">
        <f t="shared" ca="1" si="856"/>
        <v>2.5620811154053458E-3</v>
      </c>
      <c r="HR168" s="103">
        <f t="shared" ca="1" si="856"/>
        <v>2.3860901012529023E-3</v>
      </c>
      <c r="HS168" s="103">
        <f t="shared" ca="1" si="856"/>
        <v>2.2214850902632088E-3</v>
      </c>
      <c r="HT168" s="103">
        <f t="shared" ca="1" si="856"/>
        <v>2.0676181764380797E-3</v>
      </c>
      <c r="HU168" s="103">
        <f t="shared" ca="1" si="856"/>
        <v>1.9238671788963657E-3</v>
      </c>
      <c r="HV168" s="103">
        <f t="shared" ca="1" si="856"/>
        <v>1.7896361320587364E-3</v>
      </c>
      <c r="HW168" s="103">
        <f t="shared" ca="1" si="856"/>
        <v>1.6643555018913678E-3</v>
      </c>
      <c r="HX168" s="103">
        <f t="shared" ca="1" si="856"/>
        <v>1.5474821690852902E-3</v>
      </c>
      <c r="HY168" s="103">
        <f t="shared" ca="1" si="856"/>
        <v>2.0073398691063726E-2</v>
      </c>
      <c r="HZ168" s="104">
        <f t="shared" ca="1" si="850"/>
        <v>0.55516041510985681</v>
      </c>
      <c r="IA168" s="105">
        <f t="shared" ca="1" si="859"/>
        <v>0.12499016773884561</v>
      </c>
      <c r="IB168" s="105">
        <f t="shared" ca="1" si="860"/>
        <v>1.8704220049077621E-2</v>
      </c>
      <c r="IC168" s="105">
        <f t="shared" ca="1" si="861"/>
        <v>1.9920732302145274E-2</v>
      </c>
      <c r="ID168" s="105">
        <f t="shared" ca="1" si="862"/>
        <v>2.1032920465555036E-2</v>
      </c>
      <c r="IE168" s="105">
        <f t="shared" ca="1" si="863"/>
        <v>2.202923324026191E-2</v>
      </c>
      <c r="IF168" s="105">
        <f t="shared" ca="1" si="864"/>
        <v>2.2901103098243863E-2</v>
      </c>
      <c r="IG168" s="105">
        <f t="shared" ca="1" si="865"/>
        <v>2.3642854584907176E-2</v>
      </c>
      <c r="IH168" s="105">
        <f t="shared" ca="1" si="866"/>
        <v>2.4251532678918632E-2</v>
      </c>
      <c r="II168" s="105">
        <f t="shared" ca="1" si="867"/>
        <v>2.4726671746493612E-2</v>
      </c>
      <c r="IJ168" s="105">
        <f t="shared" ca="1" si="868"/>
        <v>2.4804462672228647E-2</v>
      </c>
      <c r="IK168" s="105">
        <f t="shared" ca="1" si="869"/>
        <v>2.5285264824545142E-2</v>
      </c>
      <c r="IL168" s="105">
        <f t="shared" ca="1" si="870"/>
        <v>2.5377687681795165E-2</v>
      </c>
      <c r="IM168" s="105">
        <f t="shared" ca="1" si="871"/>
        <v>2.5353903036559884E-2</v>
      </c>
      <c r="IN168" s="105">
        <f t="shared" ca="1" si="872"/>
        <v>2.5221547816764146E-2</v>
      </c>
      <c r="IO168" s="105">
        <f t="shared" ca="1" si="873"/>
        <v>2.4989013899857897E-2</v>
      </c>
      <c r="IP168" s="105">
        <f t="shared" ca="1" si="874"/>
        <v>2.4665199861473277E-2</v>
      </c>
      <c r="IQ168" s="105">
        <f t="shared" ca="1" si="875"/>
        <v>2.4259289035328334E-2</v>
      </c>
      <c r="IR168" s="105">
        <f t="shared" ca="1" si="876"/>
        <v>2.3780555350196485E-2</v>
      </c>
      <c r="IS168" s="105">
        <f t="shared" ca="1" si="877"/>
        <v>2.3238197195043234E-2</v>
      </c>
      <c r="IT168" s="105">
        <f t="shared" ca="1" si="878"/>
        <v>2.2641198619131778E-2</v>
      </c>
      <c r="IU168" s="105">
        <f t="shared" ca="1" si="879"/>
        <v>2.1998216471891627E-2</v>
      </c>
      <c r="IV168" s="105">
        <f t="shared" ca="1" si="880"/>
        <v>2.1317491595534158E-2</v>
      </c>
      <c r="IW168" s="105">
        <f t="shared" ca="1" si="881"/>
        <v>2.060678186875356E-2</v>
      </c>
      <c r="IX168" s="105">
        <f t="shared" ca="1" si="882"/>
        <v>1.9873314730433248E-2</v>
      </c>
      <c r="IY168" s="105">
        <f t="shared" ca="1" si="883"/>
        <v>1.9123756758407651E-2</v>
      </c>
      <c r="IZ168" s="105">
        <f t="shared" ca="1" si="884"/>
        <v>1.8364197913342997E-2</v>
      </c>
      <c r="JA168" s="105">
        <f t="shared" ca="1" si="885"/>
        <v>1.7600148158684655E-2</v>
      </c>
      <c r="JB168" s="105">
        <f t="shared" ca="1" si="886"/>
        <v>1.6836544314611117E-2</v>
      </c>
      <c r="JC168" s="105">
        <f t="shared" ca="1" si="887"/>
        <v>1.6077765180864824E-2</v>
      </c>
      <c r="JD168" s="105">
        <f t="shared" ca="1" si="888"/>
        <v>1.5327653157087716E-2</v>
      </c>
      <c r="JE168" s="105">
        <f t="shared" ca="1" si="889"/>
        <v>1.4589540789495446E-2</v>
      </c>
      <c r="JF168" s="105">
        <f t="shared" ca="1" si="890"/>
        <v>1.3866280871634976E-2</v>
      </c>
      <c r="JG168" s="105">
        <f t="shared" ca="1" si="891"/>
        <v>1.3160278918654405E-2</v>
      </c>
      <c r="JH168" s="105">
        <f t="shared" ca="1" si="892"/>
        <v>1.247352701505757E-2</v>
      </c>
      <c r="JI168" s="105">
        <f t="shared" ca="1" si="893"/>
        <v>1.1807638202575898E-2</v>
      </c>
      <c r="JJ168" s="105">
        <f t="shared" ca="1" si="894"/>
        <v>1.1163880726108751E-2</v>
      </c>
      <c r="JK168" s="105">
        <f t="shared" ca="1" si="895"/>
        <v>1.0543211590986784E-2</v>
      </c>
      <c r="JL168" s="105">
        <f t="shared" ca="1" si="896"/>
        <v>9.9463090041393004E-3</v>
      </c>
      <c r="JM168" s="105">
        <f t="shared" ca="1" si="897"/>
        <v>9.3736033756141486E-3</v>
      </c>
      <c r="JN168" s="105">
        <f t="shared" ca="1" si="898"/>
        <v>8.8253066460807824E-3</v>
      </c>
      <c r="JO168" s="105">
        <f t="shared" ca="1" si="899"/>
        <v>8.3014397816381577E-3</v>
      </c>
      <c r="JP168" s="105">
        <f t="shared" ca="1" si="900"/>
        <v>7.8018583404738748E-3</v>
      </c>
      <c r="JQ168" s="105">
        <f t="shared" ca="1" si="901"/>
        <v>7.3262760681016229E-3</v>
      </c>
      <c r="JR168" s="105">
        <f t="shared" ca="1" si="902"/>
        <v>6.8742865201338755E-3</v>
      </c>
      <c r="JS168" s="105">
        <f t="shared" ca="1" si="903"/>
        <v>6.4453827451733479E-3</v>
      </c>
      <c r="JT168" s="105">
        <f t="shared" ca="1" si="904"/>
        <v>6.0389750864799901E-3</v>
      </c>
      <c r="JU168" s="105">
        <f t="shared" ca="1" si="905"/>
        <v>5.6544071807417768E-3</v>
      </c>
      <c r="JV168" s="105">
        <f t="shared" ca="1" si="906"/>
        <v>5.2909702464693153E-3</v>
      </c>
      <c r="JW168" s="105">
        <f t="shared" ca="1" si="907"/>
        <v>4.947915764160587E-3</v>
      </c>
      <c r="JX168" s="105">
        <f t="shared" ca="1" si="908"/>
        <v>4.6244666562494695E-3</v>
      </c>
      <c r="JY168" s="105">
        <f t="shared" ca="1" si="909"/>
        <v>4.319827077583078E-3</v>
      </c>
      <c r="JZ168" s="105">
        <f t="shared" ca="1" si="910"/>
        <v>4.0331909274956114E-3</v>
      </c>
      <c r="KA168" s="105">
        <f t="shared" ca="1" si="911"/>
        <v>3.763749192841487E-3</v>
      </c>
      <c r="KB168" s="105">
        <f t="shared" ca="1" si="912"/>
        <v>3.5106962281957078E-3</v>
      </c>
      <c r="KC168" s="105">
        <f t="shared" ca="1" si="913"/>
        <v>3.2732350751181224E-3</v>
      </c>
      <c r="KD168" s="105">
        <f t="shared" ca="1" si="914"/>
        <v>3.0505819172635573E-3</v>
      </c>
      <c r="KE168" s="105">
        <f t="shared" ca="1" si="915"/>
        <v>2.8419697624672388E-3</v>
      </c>
      <c r="KF168" s="105">
        <f t="shared" ca="1" si="916"/>
        <v>2.6466514369388062E-3</v>
      </c>
      <c r="KG168" s="105">
        <f t="shared" ca="1" si="917"/>
        <v>2.4639019705699409E-3</v>
      </c>
      <c r="KH168" s="105">
        <f t="shared" ca="1" si="918"/>
        <v>2.2930204461901311E-3</v>
      </c>
      <c r="KI168" s="105">
        <f t="shared" ca="1" si="919"/>
        <v>2.1333313795500216E-3</v>
      </c>
      <c r="KJ168" s="105">
        <f t="shared" ca="1" si="920"/>
        <v>1.9841856909308133E-3</v>
      </c>
      <c r="KK168" s="105">
        <f t="shared" ca="1" si="921"/>
        <v>1.8449613236183066E-3</v>
      </c>
      <c r="KL168" s="105">
        <f t="shared" ca="1" si="922"/>
        <v>1.7150635591332826E-3</v>
      </c>
      <c r="KM168" s="105">
        <f t="shared" ca="1" si="923"/>
        <v>1.5939250740439265E-3</v>
      </c>
      <c r="KN168" s="105">
        <f t="shared" ca="1" si="924"/>
        <v>1.481005778476547E-3</v>
      </c>
      <c r="KO168" s="105">
        <f t="shared" ca="1" si="925"/>
        <v>1.9053521582629022E-2</v>
      </c>
      <c r="KP168" s="102"/>
      <c r="KQ168" s="106">
        <f t="shared" ca="1" si="780"/>
        <v>0.54676868416380042</v>
      </c>
      <c r="KR168" s="107">
        <f t="shared" ca="1" si="781"/>
        <v>0.32526468267760711</v>
      </c>
    </row>
    <row r="169" spans="1:304" s="63" customFormat="1" ht="15.5" x14ac:dyDescent="0.35">
      <c r="A169" s="62"/>
      <c r="B169" s="67" t="s">
        <v>271</v>
      </c>
      <c r="C169" s="95">
        <f t="shared" si="782"/>
        <v>367546</v>
      </c>
      <c r="D169" s="75">
        <f ca="1">'Stochastic inputs'!H190</f>
        <v>27.027102999999997</v>
      </c>
      <c r="E169" s="75">
        <v>9.0381999999999998</v>
      </c>
      <c r="F169" s="96">
        <v>25.742907354000003</v>
      </c>
      <c r="G169" s="96">
        <v>8.9749326000000007</v>
      </c>
      <c r="H169" s="97">
        <f t="shared" ca="1" si="636"/>
        <v>3.2438357625840659</v>
      </c>
      <c r="I169" s="97">
        <f t="shared" ca="1" si="637"/>
        <v>0.32558997143614726</v>
      </c>
      <c r="J169" s="98">
        <f t="shared" si="638"/>
        <v>3.1908042861506658</v>
      </c>
      <c r="K169" s="98">
        <f t="shared" si="639"/>
        <v>0.33868823556392619</v>
      </c>
      <c r="L169" s="98"/>
      <c r="M169" s="99">
        <v>559423</v>
      </c>
      <c r="N169" s="98"/>
      <c r="O169" s="97">
        <f t="shared" ca="1" si="640"/>
        <v>3.2438357625840659</v>
      </c>
      <c r="P169" s="97">
        <f t="shared" ca="1" si="640"/>
        <v>0.32558997143614726</v>
      </c>
      <c r="Q169" s="99">
        <v>367546</v>
      </c>
      <c r="R169" s="100">
        <v>380887</v>
      </c>
      <c r="S169" s="99">
        <v>399453</v>
      </c>
      <c r="T169" s="100">
        <v>421218</v>
      </c>
      <c r="U169" s="99">
        <v>443849</v>
      </c>
      <c r="V169" s="100">
        <v>468116</v>
      </c>
      <c r="W169" s="99">
        <v>491953</v>
      </c>
      <c r="X169" s="100">
        <v>514487</v>
      </c>
      <c r="Y169" s="99">
        <v>536279</v>
      </c>
      <c r="Z169" s="100">
        <v>559423</v>
      </c>
      <c r="AA169" s="98"/>
      <c r="AB169" s="98">
        <f t="shared" si="641"/>
        <v>3.1908042861506658</v>
      </c>
      <c r="AC169" s="98">
        <f t="shared" si="641"/>
        <v>0.33868823556392619</v>
      </c>
      <c r="AD169" s="101">
        <f t="shared" ca="1" si="642"/>
        <v>44315.664496012316</v>
      </c>
      <c r="AE169" s="101">
        <f t="shared" ca="1" si="643"/>
        <v>6709.1292512612063</v>
      </c>
      <c r="AF169" s="101">
        <f t="shared" ca="1" si="644"/>
        <v>7158.6418102149692</v>
      </c>
      <c r="AG169" s="101">
        <f t="shared" ca="1" si="645"/>
        <v>7571.8527302880266</v>
      </c>
      <c r="AH169" s="101">
        <f t="shared" ca="1" si="646"/>
        <v>7944.3579048916517</v>
      </c>
      <c r="AI169" s="101">
        <f t="shared" ca="1" si="647"/>
        <v>8272.814781124971</v>
      </c>
      <c r="AJ169" s="101">
        <f t="shared" ca="1" si="648"/>
        <v>8554.9187758459921</v>
      </c>
      <c r="AK169" s="101">
        <f t="shared" ca="1" si="649"/>
        <v>8789.3497384470647</v>
      </c>
      <c r="AL169" s="101">
        <f t="shared" ca="1" si="650"/>
        <v>8975.6956903382943</v>
      </c>
      <c r="AM169" s="101">
        <f t="shared" ca="1" si="651"/>
        <v>9114.3606149159241</v>
      </c>
      <c r="AN169" s="101">
        <f t="shared" ca="1" si="652"/>
        <v>9206.4623736919548</v>
      </c>
      <c r="AO169" s="101">
        <f t="shared" ca="1" si="653"/>
        <v>9253.725988439377</v>
      </c>
      <c r="AP169" s="101">
        <f t="shared" ca="1" si="654"/>
        <v>9258.3766384848441</v>
      </c>
      <c r="AQ169" s="101">
        <f t="shared" ca="1" si="655"/>
        <v>9223.0358390748534</v>
      </c>
      <c r="AR169" s="101">
        <f t="shared" ca="1" si="656"/>
        <v>9150.6234350011091</v>
      </c>
      <c r="AS169" s="101">
        <f t="shared" ca="1" si="657"/>
        <v>9044.2672919555534</v>
      </c>
      <c r="AT169" s="101">
        <f t="shared" ca="1" si="658"/>
        <v>8907.2219122544248</v>
      </c>
      <c r="AU169" s="101">
        <f t="shared" ca="1" si="659"/>
        <v>8742.7966478608359</v>
      </c>
      <c r="AV169" s="101">
        <f t="shared" ca="1" si="660"/>
        <v>8554.2937311969363</v>
      </c>
      <c r="AW169" s="101">
        <f t="shared" ca="1" si="661"/>
        <v>8344.9559872295358</v>
      </c>
      <c r="AX169" s="101">
        <f t="shared" ca="1" si="662"/>
        <v>8117.9238199037809</v>
      </c>
      <c r="AY169" s="101">
        <f t="shared" ca="1" si="663"/>
        <v>7876.2008715905076</v>
      </c>
      <c r="AZ169" s="101">
        <f t="shared" ca="1" si="664"/>
        <v>7622.627624590079</v>
      </c>
      <c r="BA169" s="101">
        <f t="shared" ca="1" si="665"/>
        <v>7359.862137842405</v>
      </c>
      <c r="BB169" s="101">
        <f t="shared" ca="1" si="666"/>
        <v>7090.3670794040236</v>
      </c>
      <c r="BC169" s="101">
        <f t="shared" ca="1" si="667"/>
        <v>6816.4022164709122</v>
      </c>
      <c r="BD169" s="101">
        <f t="shared" ca="1" si="668"/>
        <v>6540.0215514604934</v>
      </c>
      <c r="BE169" s="101">
        <f t="shared" ca="1" si="669"/>
        <v>6263.0743377313647</v>
      </c>
      <c r="BF169" s="101">
        <f t="shared" ca="1" si="670"/>
        <v>5987.2092659573909</v>
      </c>
      <c r="BG169" s="101">
        <f t="shared" ca="1" si="671"/>
        <v>5713.8811770886368</v>
      </c>
      <c r="BH169" s="101">
        <f t="shared" ca="1" si="672"/>
        <v>5444.3597263458341</v>
      </c>
      <c r="BI169" s="101">
        <f t="shared" ca="1" si="673"/>
        <v>5179.7394917960692</v>
      </c>
      <c r="BJ169" s="101">
        <f t="shared" ca="1" si="674"/>
        <v>4920.9510884701704</v>
      </c>
      <c r="BK169" s="101">
        <f t="shared" ca="1" si="675"/>
        <v>4668.7729131266424</v>
      </c>
      <c r="BL169" s="101">
        <f t="shared" ca="1" si="676"/>
        <v>4423.8432044908568</v>
      </c>
      <c r="BM169" s="101">
        <f t="shared" ca="1" si="677"/>
        <v>4186.6721584760653</v>
      </c>
      <c r="BN169" s="101">
        <f t="shared" ca="1" si="678"/>
        <v>3957.6538871418084</v>
      </c>
      <c r="BO169" s="101">
        <f t="shared" ca="1" si="679"/>
        <v>3737.078053896757</v>
      </c>
      <c r="BP169" s="101">
        <f t="shared" ca="1" si="680"/>
        <v>3525.1410558106813</v>
      </c>
      <c r="BQ169" s="101">
        <f t="shared" ca="1" si="681"/>
        <v>3321.9566570735478</v>
      </c>
      <c r="BR169" s="101">
        <f t="shared" ca="1" si="682"/>
        <v>3127.5660060058381</v>
      </c>
      <c r="BS169" s="101">
        <f t="shared" ca="1" si="683"/>
        <v>2941.94699191683</v>
      </c>
      <c r="BT169" s="101">
        <f t="shared" ca="1" si="684"/>
        <v>2765.0229179961621</v>
      </c>
      <c r="BU169" s="101">
        <f t="shared" ca="1" si="685"/>
        <v>2596.6704826880577</v>
      </c>
      <c r="BV169" s="101">
        <f t="shared" ca="1" si="686"/>
        <v>2436.7270751032697</v>
      </c>
      <c r="BW169" s="101">
        <f t="shared" ca="1" si="687"/>
        <v>2284.9974003329371</v>
      </c>
      <c r="BX169" s="101">
        <f t="shared" ca="1" si="688"/>
        <v>2141.2594584615217</v>
      </c>
      <c r="BY169" s="101">
        <f t="shared" ca="1" si="689"/>
        <v>2005.2699069450573</v>
      </c>
      <c r="BZ169" s="101">
        <f t="shared" ca="1" si="690"/>
        <v>1876.7688401756955</v>
      </c>
      <c r="CA169" s="101">
        <f t="shared" ca="1" si="691"/>
        <v>1755.4840227652562</v>
      </c>
      <c r="CB169" s="101">
        <f t="shared" ca="1" si="692"/>
        <v>1641.1346145988246</v>
      </c>
      <c r="CC169" s="101">
        <f t="shared" ca="1" si="693"/>
        <v>1533.4344262776983</v>
      </c>
      <c r="CD169" s="101">
        <f t="shared" ca="1" si="694"/>
        <v>1432.0947433561516</v>
      </c>
      <c r="CE169" s="101">
        <f t="shared" ca="1" si="695"/>
        <v>1336.8267569709305</v>
      </c>
      <c r="CF169" s="101">
        <f t="shared" ca="1" si="696"/>
        <v>1247.343637190764</v>
      </c>
      <c r="CG169" s="101">
        <f t="shared" ca="1" si="697"/>
        <v>1163.3622838028145</v>
      </c>
      <c r="CH169" s="101">
        <f t="shared" ca="1" si="698"/>
        <v>1084.6047874089402</v>
      </c>
      <c r="CI169" s="101">
        <f t="shared" ca="1" si="699"/>
        <v>1010.7996316937246</v>
      </c>
      <c r="CJ169" s="101">
        <f t="shared" ca="1" si="700"/>
        <v>941.68266564277326</v>
      </c>
      <c r="CK169" s="101">
        <f t="shared" ca="1" si="701"/>
        <v>876.99787235509928</v>
      </c>
      <c r="CL169" s="101">
        <f t="shared" ca="1" si="702"/>
        <v>816.49795898588138</v>
      </c>
      <c r="CM169" s="101">
        <f t="shared" ca="1" si="703"/>
        <v>759.94479027711043</v>
      </c>
      <c r="CN169" s="101">
        <f t="shared" ca="1" si="704"/>
        <v>707.10968613464365</v>
      </c>
      <c r="CO169" s="101">
        <f t="shared" ca="1" si="705"/>
        <v>657.77360179366019</v>
      </c>
      <c r="CP169" s="101">
        <f t="shared" ca="1" si="706"/>
        <v>611.72720729816479</v>
      </c>
      <c r="CQ169" s="101">
        <f t="shared" ca="1" si="707"/>
        <v>568.77088131862206</v>
      </c>
      <c r="CR169" s="101">
        <f t="shared" ca="1" si="708"/>
        <v>7377.8973953057084</v>
      </c>
      <c r="CS169" s="102">
        <f t="shared" ca="1" si="709"/>
        <v>367546.00000000006</v>
      </c>
      <c r="CT169" s="74">
        <f t="shared" si="783"/>
        <v>61000.676607405934</v>
      </c>
      <c r="CU169" s="74">
        <f t="shared" si="784"/>
        <v>7924.0056868412275</v>
      </c>
      <c r="CV169" s="74">
        <f t="shared" si="785"/>
        <v>8288.7029801650933</v>
      </c>
      <c r="CW169" s="74">
        <f t="shared" si="786"/>
        <v>8603.947814195908</v>
      </c>
      <c r="CX169" s="74">
        <f t="shared" si="787"/>
        <v>8868.0106518160246</v>
      </c>
      <c r="CY169" s="74">
        <f t="shared" si="788"/>
        <v>9080.2339174983099</v>
      </c>
      <c r="CZ169" s="74">
        <f t="shared" si="789"/>
        <v>9240.9203721417634</v>
      </c>
      <c r="DA169" s="74">
        <f t="shared" si="790"/>
        <v>9351.2093001271642</v>
      </c>
      <c r="DB169" s="74">
        <f t="shared" si="791"/>
        <v>9412.9473623868889</v>
      </c>
      <c r="DC169" s="74">
        <f t="shared" ca="1" si="710"/>
        <v>9114.3606149159241</v>
      </c>
      <c r="DD169" s="74">
        <f t="shared" si="792"/>
        <v>9400.9256605398714</v>
      </c>
      <c r="DE169" s="74">
        <f t="shared" si="793"/>
        <v>9333.2623222687234</v>
      </c>
      <c r="DF169" s="74">
        <f t="shared" si="794"/>
        <v>9229.0181127386804</v>
      </c>
      <c r="DG169" s="74">
        <f t="shared" si="795"/>
        <v>9091.777805381591</v>
      </c>
      <c r="DH169" s="74">
        <f t="shared" si="796"/>
        <v>8925.1795969878676</v>
      </c>
      <c r="DI169" s="74">
        <f t="shared" si="797"/>
        <v>8732.8443446523634</v>
      </c>
      <c r="DJ169" s="74">
        <f t="shared" si="798"/>
        <v>8518.3166289379042</v>
      </c>
      <c r="DK169" s="74">
        <f t="shared" si="799"/>
        <v>8285.0169943996971</v>
      </c>
      <c r="DL169" s="74">
        <f t="shared" si="800"/>
        <v>8036.2045046306566</v>
      </c>
      <c r="DM169" s="74">
        <f t="shared" si="801"/>
        <v>7774.9486173327623</v>
      </c>
      <c r="DN169" s="74">
        <f t="shared" si="802"/>
        <v>7504.109319551224</v>
      </c>
      <c r="DO169" s="74">
        <f t="shared" si="803"/>
        <v>7226.324449528639</v>
      </c>
      <c r="DP169" s="74">
        <f t="shared" si="804"/>
        <v>6944.0031568247805</v>
      </c>
      <c r="DQ169" s="74">
        <f t="shared" si="805"/>
        <v>6659.3245055061643</v>
      </c>
      <c r="DR169" s="74">
        <f t="shared" si="806"/>
        <v>6374.2402972615482</v>
      </c>
      <c r="DS169" s="74">
        <f t="shared" si="807"/>
        <v>6090.4812748709501</v>
      </c>
      <c r="DT169" s="74">
        <f t="shared" si="808"/>
        <v>5809.5659557872768</v>
      </c>
      <c r="DU169" s="74">
        <f t="shared" si="809"/>
        <v>5532.8114361875569</v>
      </c>
      <c r="DV169" s="74">
        <f t="shared" si="810"/>
        <v>5261.3455944603693</v>
      </c>
      <c r="DW169" s="74">
        <f t="shared" si="811"/>
        <v>4996.1202073421191</v>
      </c>
      <c r="DX169" s="74">
        <f t="shared" si="812"/>
        <v>4737.9245702651997</v>
      </c>
      <c r="DY169" s="74">
        <f t="shared" si="813"/>
        <v>4487.3992849792994</v>
      </c>
      <c r="DZ169" s="74">
        <f t="shared" si="814"/>
        <v>4245.0499416970197</v>
      </c>
      <c r="EA169" s="74">
        <f t="shared" si="815"/>
        <v>4011.2604797989902</v>
      </c>
      <c r="EB169" s="74">
        <f t="shared" si="816"/>
        <v>3786.3060606915396</v>
      </c>
      <c r="EC169" s="74">
        <f t="shared" si="817"/>
        <v>3570.365329073999</v>
      </c>
      <c r="ED169" s="74">
        <f t="shared" si="818"/>
        <v>3363.5319751479619</v>
      </c>
      <c r="EE169" s="74">
        <f t="shared" si="819"/>
        <v>3165.8255407151273</v>
      </c>
      <c r="EF169" s="74">
        <f t="shared" si="820"/>
        <v>2977.2014372679528</v>
      </c>
      <c r="EG169" s="74">
        <f t="shared" si="821"/>
        <v>2797.5601646422701</v>
      </c>
      <c r="EH169" s="74">
        <f t="shared" si="822"/>
        <v>2626.7557351854816</v>
      </c>
      <c r="EI169" s="74">
        <f t="shared" si="823"/>
        <v>2464.6033212043303</v>
      </c>
      <c r="EJ169" s="74">
        <f t="shared" si="824"/>
        <v>2310.8861532374249</v>
      </c>
      <c r="EK169" s="74">
        <f t="shared" si="825"/>
        <v>2165.3617038843367</v>
      </c>
      <c r="EL169" s="74">
        <f t="shared" si="826"/>
        <v>2027.7671969594669</v>
      </c>
      <c r="EM169" s="74">
        <f t="shared" si="827"/>
        <v>1897.8244849751754</v>
      </c>
      <c r="EN169" s="74">
        <f t="shared" si="828"/>
        <v>1775.2443397468774</v>
      </c>
      <c r="EO169" s="74">
        <f t="shared" si="829"/>
        <v>1659.7302015099831</v>
      </c>
      <c r="EP169" s="74">
        <f t="shared" si="830"/>
        <v>1550.981431620045</v>
      </c>
      <c r="EQ169" s="74">
        <f t="shared" si="831"/>
        <v>1448.6961128625478</v>
      </c>
      <c r="ER169" s="74">
        <f t="shared" si="832"/>
        <v>1352.5734398062193</v>
      </c>
      <c r="ES169" s="74">
        <f t="shared" si="833"/>
        <v>1262.315739662853</v>
      </c>
      <c r="ET169" s="74">
        <f t="shared" si="834"/>
        <v>1177.6301618516713</v>
      </c>
      <c r="EU169" s="74">
        <f t="shared" si="835"/>
        <v>1098.2300720526712</v>
      </c>
      <c r="EV169" s="74">
        <f t="shared" si="836"/>
        <v>1023.8361840122958</v>
      </c>
      <c r="EW169" s="74">
        <f t="shared" si="837"/>
        <v>954.17745982824147</v>
      </c>
      <c r="EX169" s="74">
        <f t="shared" si="838"/>
        <v>888.99180692526591</v>
      </c>
      <c r="EY169" s="74">
        <f t="shared" si="839"/>
        <v>828.02659748164274</v>
      </c>
      <c r="EZ169" s="74">
        <f t="shared" si="840"/>
        <v>771.03903370920455</v>
      </c>
      <c r="FA169" s="74">
        <f t="shared" si="841"/>
        <v>717.79638014433579</v>
      </c>
      <c r="FB169" s="74">
        <f t="shared" si="842"/>
        <v>668.0760819882704</v>
      </c>
      <c r="FC169" s="74">
        <f t="shared" si="843"/>
        <v>621.66578655396927</v>
      </c>
      <c r="FD169" s="74">
        <f t="shared" si="844"/>
        <v>578.36328303357163</v>
      </c>
      <c r="FE169" s="74">
        <f t="shared" si="845"/>
        <v>537.9763740979165</v>
      </c>
      <c r="FF169" s="74">
        <f t="shared" si="846"/>
        <v>500.32269127631702</v>
      </c>
      <c r="FG169" s="74">
        <f t="shared" si="847"/>
        <v>465.22946463620286</v>
      </c>
      <c r="FH169" s="74">
        <f t="shared" si="848"/>
        <v>6104.438797468355</v>
      </c>
      <c r="FI169" s="102">
        <f t="shared" ca="1" si="711"/>
        <v>367231.80091267911</v>
      </c>
      <c r="FJ169" s="62"/>
      <c r="FK169" s="103">
        <f t="shared" ca="1" si="852"/>
        <v>0.12057175019184621</v>
      </c>
      <c r="FL169" s="103">
        <f t="shared" ca="1" si="852"/>
        <v>1.8253849181493486E-2</v>
      </c>
      <c r="FM169" s="103">
        <f t="shared" ca="1" si="852"/>
        <v>1.9476859522930375E-2</v>
      </c>
      <c r="FN169" s="103">
        <f t="shared" ca="1" si="852"/>
        <v>2.0601102257371936E-2</v>
      </c>
      <c r="FO169" s="103">
        <f t="shared" ca="1" si="852"/>
        <v>2.1614594921157217E-2</v>
      </c>
      <c r="FP169" s="103">
        <f t="shared" ca="1" si="852"/>
        <v>2.2508243270570133E-2</v>
      </c>
      <c r="FQ169" s="103">
        <f t="shared" ca="1" si="852"/>
        <v>2.3275777115914716E-2</v>
      </c>
      <c r="FR169" s="103">
        <f t="shared" ca="1" si="852"/>
        <v>2.3913604660225015E-2</v>
      </c>
      <c r="FS169" s="103">
        <f t="shared" ca="1" si="851"/>
        <v>2.4420605013626303E-2</v>
      </c>
      <c r="FT169" s="103">
        <f t="shared" ca="1" si="851"/>
        <v>2.4797877313087132E-2</v>
      </c>
      <c r="FU169" s="103">
        <f t="shared" ca="1" si="851"/>
        <v>2.5048462977945489E-2</v>
      </c>
      <c r="FV169" s="103">
        <f t="shared" ca="1" si="851"/>
        <v>2.5177055357531779E-2</v>
      </c>
      <c r="FW169" s="103">
        <f t="shared" ca="1" si="851"/>
        <v>2.5189708603779778E-2</v>
      </c>
      <c r="FX169" s="103">
        <f t="shared" ca="1" si="851"/>
        <v>2.5093555198736624E-2</v>
      </c>
      <c r="FY169" s="103">
        <f t="shared" ca="1" si="851"/>
        <v>2.4896539303926876E-2</v>
      </c>
      <c r="FZ169" s="103">
        <f t="shared" ca="1" si="851"/>
        <v>2.4607171053298231E-2</v>
      </c>
      <c r="GA169" s="103">
        <f t="shared" ca="1" si="851"/>
        <v>2.4234305127125377E-2</v>
      </c>
      <c r="GB169" s="103">
        <f t="shared" ca="1" si="851"/>
        <v>2.3786945437743397E-2</v>
      </c>
      <c r="GC169" s="103">
        <f t="shared" ca="1" si="857"/>
        <v>2.3274076527011408E-2</v>
      </c>
      <c r="GD169" s="103">
        <f t="shared" ca="1" si="857"/>
        <v>2.2704521304080398E-2</v>
      </c>
      <c r="GE169" s="103">
        <f t="shared" ca="1" si="857"/>
        <v>2.2086824016323888E-2</v>
      </c>
      <c r="GF169" s="103">
        <f t="shared" ca="1" si="857"/>
        <v>2.1429156817352132E-2</v>
      </c>
      <c r="GG169" s="103">
        <f t="shared" ca="1" si="857"/>
        <v>2.0739247943359681E-2</v>
      </c>
      <c r="GH169" s="103">
        <f t="shared" ca="1" si="857"/>
        <v>2.0024329302570028E-2</v>
      </c>
      <c r="GI169" s="103">
        <f t="shared" ca="1" si="857"/>
        <v>1.9291101193875112E-2</v>
      </c>
      <c r="GJ169" s="103">
        <f t="shared" ca="1" si="857"/>
        <v>1.8545711874080825E-2</v>
      </c>
      <c r="GK169" s="103">
        <f t="shared" ca="1" si="857"/>
        <v>1.7793749765908192E-2</v>
      </c>
      <c r="GL169" s="103">
        <f t="shared" ca="1" si="857"/>
        <v>1.704024622151068E-2</v>
      </c>
      <c r="GM169" s="103">
        <f t="shared" ca="1" si="857"/>
        <v>1.6289686912542619E-2</v>
      </c>
      <c r="GN169" s="103">
        <f t="shared" ca="1" si="857"/>
        <v>1.5546030094433448E-2</v>
      </c>
      <c r="GO169" s="103">
        <f t="shared" ca="1" si="857"/>
        <v>1.4812730178932251E-2</v>
      </c>
      <c r="GP169" s="103">
        <f t="shared" ca="1" si="857"/>
        <v>1.4092765236993651E-2</v>
      </c>
      <c r="GQ169" s="103">
        <f t="shared" ca="1" si="857"/>
        <v>1.3388667237489103E-2</v>
      </c>
      <c r="GR169" s="103">
        <f t="shared" ca="1" si="857"/>
        <v>1.2702554001748466E-2</v>
      </c>
      <c r="GS169" s="103">
        <f t="shared" ca="1" si="858"/>
        <v>1.2036162016430206E-2</v>
      </c>
      <c r="GT169" s="103">
        <f t="shared" ca="1" si="858"/>
        <v>1.1390879395983263E-2</v>
      </c>
      <c r="GU169" s="103">
        <f t="shared" ca="1" si="858"/>
        <v>1.0767778419957795E-2</v>
      </c>
      <c r="GV169" s="103">
        <f t="shared" ca="1" si="858"/>
        <v>1.0167647189458616E-2</v>
      </c>
      <c r="GW169" s="103">
        <f t="shared" ca="1" si="858"/>
        <v>9.5910200513967796E-3</v>
      </c>
      <c r="GX169" s="103">
        <f t="shared" ca="1" si="858"/>
        <v>9.0382065294508634E-3</v>
      </c>
      <c r="GY169" s="103">
        <f t="shared" ca="1" si="858"/>
        <v>8.5093185778265506E-3</v>
      </c>
      <c r="GZ169" s="103">
        <f t="shared" ca="1" si="858"/>
        <v>8.0042960389089517E-3</v>
      </c>
      <c r="HA169" s="103">
        <f t="shared" ca="1" si="855"/>
        <v>7.5229302400139347E-3</v>
      </c>
      <c r="HB169" s="103">
        <f t="shared" ca="1" si="855"/>
        <v>7.0648857086951225E-3</v>
      </c>
      <c r="HC169" s="103">
        <f t="shared" ca="1" si="855"/>
        <v>6.6297200217204635E-3</v>
      </c>
      <c r="HD169" s="103">
        <f t="shared" ca="1" si="855"/>
        <v>6.2169018308808601E-3</v>
      </c>
      <c r="HE169" s="103">
        <f t="shared" ca="1" si="855"/>
        <v>5.8258271303769362E-3</v>
      </c>
      <c r="HF169" s="103">
        <f t="shared" ca="1" si="855"/>
        <v>5.4558338464982805E-3</v>
      </c>
      <c r="HG169" s="103">
        <f t="shared" ca="1" si="855"/>
        <v>5.1062148416135536E-3</v>
      </c>
      <c r="HH169" s="103">
        <f t="shared" ca="1" si="855"/>
        <v>4.7762294318677281E-3</v>
      </c>
      <c r="HI169" s="103">
        <f t="shared" ca="1" si="855"/>
        <v>4.4651135221137608E-3</v>
      </c>
      <c r="HJ169" s="103">
        <f t="shared" ca="1" si="855"/>
        <v>4.1720884631520896E-3</v>
      </c>
      <c r="HK169" s="103">
        <f t="shared" ca="1" si="855"/>
        <v>3.8963687357668193E-3</v>
      </c>
      <c r="HL169" s="103">
        <f t="shared" ca="1" si="855"/>
        <v>3.6371685638557634E-3</v>
      </c>
      <c r="HM169" s="103">
        <f t="shared" ca="1" si="855"/>
        <v>3.3937075554917309E-3</v>
      </c>
      <c r="HN169" s="103">
        <f t="shared" ca="1" si="855"/>
        <v>3.165215466371051E-3</v>
      </c>
      <c r="HO169" s="103">
        <f t="shared" ca="1" si="855"/>
        <v>2.9509361750881249E-3</v>
      </c>
      <c r="HP169" s="103">
        <f t="shared" ca="1" si="855"/>
        <v>2.7501309542036219E-3</v>
      </c>
      <c r="HQ169" s="103">
        <f t="shared" ca="1" si="856"/>
        <v>2.5620811154053453E-3</v>
      </c>
      <c r="HR169" s="103">
        <f t="shared" ca="1" si="856"/>
        <v>2.3860901012529019E-3</v>
      </c>
      <c r="HS169" s="103">
        <f t="shared" ca="1" si="856"/>
        <v>2.2214850902632084E-3</v>
      </c>
      <c r="HT169" s="103">
        <f t="shared" ca="1" si="856"/>
        <v>2.0676181764380792E-3</v>
      </c>
      <c r="HU169" s="103">
        <f t="shared" ca="1" si="856"/>
        <v>1.9238671788963655E-3</v>
      </c>
      <c r="HV169" s="103">
        <f t="shared" ca="1" si="856"/>
        <v>1.7896361320587357E-3</v>
      </c>
      <c r="HW169" s="103">
        <f t="shared" ca="1" si="856"/>
        <v>1.6643555018913678E-3</v>
      </c>
      <c r="HX169" s="103">
        <f t="shared" ca="1" si="856"/>
        <v>1.54748216908529E-3</v>
      </c>
      <c r="HY169" s="103">
        <f t="shared" ca="1" si="856"/>
        <v>2.0073398691063723E-2</v>
      </c>
      <c r="HZ169" s="104">
        <f t="shared" ca="1" si="850"/>
        <v>0.55516041510985681</v>
      </c>
      <c r="IA169" s="105">
        <f t="shared" ca="1" si="859"/>
        <v>0.16610946126071136</v>
      </c>
      <c r="IB169" s="105">
        <f t="shared" ca="1" si="860"/>
        <v>2.1577667476367083E-2</v>
      </c>
      <c r="IC169" s="105">
        <f t="shared" ca="1" si="861"/>
        <v>2.2570765820294502E-2</v>
      </c>
      <c r="ID169" s="105">
        <f t="shared" ca="1" si="862"/>
        <v>2.3429201373117919E-2</v>
      </c>
      <c r="IE169" s="105">
        <f t="shared" ca="1" si="863"/>
        <v>2.4148264474308619E-2</v>
      </c>
      <c r="IF169" s="105">
        <f t="shared" ca="1" si="864"/>
        <v>2.472616449591581E-2</v>
      </c>
      <c r="IG169" s="105">
        <f t="shared" ca="1" si="865"/>
        <v>2.5163725878791968E-2</v>
      </c>
      <c r="IH169" s="105">
        <f t="shared" ca="1" si="866"/>
        <v>2.5464050980570464E-2</v>
      </c>
      <c r="II169" s="105">
        <f t="shared" ca="1" si="867"/>
        <v>2.563216839879592E-2</v>
      </c>
      <c r="IJ169" s="105">
        <f t="shared" ca="1" si="868"/>
        <v>2.481909407699457E-2</v>
      </c>
      <c r="IK169" s="105">
        <f t="shared" ca="1" si="869"/>
        <v>2.5599432394405399E-2</v>
      </c>
      <c r="IL169" s="105">
        <f t="shared" ca="1" si="870"/>
        <v>2.5415180000949861E-2</v>
      </c>
      <c r="IM169" s="105">
        <f t="shared" ca="1" si="871"/>
        <v>2.5131315125220238E-2</v>
      </c>
      <c r="IN169" s="105">
        <f t="shared" ca="1" si="872"/>
        <v>2.4757599376703888E-2</v>
      </c>
      <c r="IO169" s="105">
        <f t="shared" ca="1" si="873"/>
        <v>2.4303939840738656E-2</v>
      </c>
      <c r="IP169" s="105">
        <f t="shared" ca="1" si="874"/>
        <v>2.3780196385358443E-2</v>
      </c>
      <c r="IQ169" s="105">
        <f t="shared" ca="1" si="875"/>
        <v>2.3196021171824933E-2</v>
      </c>
      <c r="IR169" s="105">
        <f t="shared" ca="1" si="876"/>
        <v>2.2560728601959283E-2</v>
      </c>
      <c r="IS169" s="105">
        <f t="shared" ca="1" si="877"/>
        <v>2.1883193352695281E-2</v>
      </c>
      <c r="IT169" s="105">
        <f t="shared" ca="1" si="878"/>
        <v>2.1171773789769095E-2</v>
      </c>
      <c r="IU169" s="105">
        <f t="shared" ca="1" si="879"/>
        <v>2.0434257874457778E-2</v>
      </c>
      <c r="IV169" s="105">
        <f t="shared" ca="1" si="880"/>
        <v>1.9677828640028167E-2</v>
      </c>
      <c r="IW169" s="105">
        <f t="shared" ca="1" si="881"/>
        <v>1.8909046383147887E-2</v>
      </c>
      <c r="IX169" s="105">
        <f t="shared" ca="1" si="882"/>
        <v>1.8133844860264779E-2</v>
      </c>
      <c r="IY169" s="105">
        <f t="shared" ca="1" si="883"/>
        <v>1.7357538975164146E-2</v>
      </c>
      <c r="IZ169" s="105">
        <f t="shared" ca="1" si="884"/>
        <v>1.6584841671484635E-2</v>
      </c>
      <c r="JA169" s="105">
        <f t="shared" ca="1" si="885"/>
        <v>1.5819887987229851E-2</v>
      </c>
      <c r="JB169" s="105">
        <f t="shared" ca="1" si="886"/>
        <v>1.5066264475017938E-2</v>
      </c>
      <c r="JC169" s="105">
        <f t="shared" ca="1" si="887"/>
        <v>1.4327042433101863E-2</v>
      </c>
      <c r="JD169" s="105">
        <f t="shared" ca="1" si="888"/>
        <v>1.3604813621601642E-2</v>
      </c>
      <c r="JE169" s="105">
        <f t="shared" ca="1" si="889"/>
        <v>1.2901727351743674E-2</v>
      </c>
      <c r="JF169" s="105">
        <f t="shared" ca="1" si="890"/>
        <v>1.2219528030597544E-2</v>
      </c>
      <c r="JG169" s="105">
        <f t="shared" ca="1" si="891"/>
        <v>1.1559592418594526E-2</v>
      </c>
      <c r="JH169" s="105">
        <f t="shared" ca="1" si="892"/>
        <v>1.0922966011739253E-2</v>
      </c>
      <c r="JI169" s="105">
        <f t="shared" ca="1" si="893"/>
        <v>1.0310398095375876E-2</v>
      </c>
      <c r="JJ169" s="105">
        <f t="shared" ca="1" si="894"/>
        <v>9.7223751325473187E-3</v>
      </c>
      <c r="JK169" s="105">
        <f t="shared" ca="1" si="895"/>
        <v>9.1591522487665684E-3</v>
      </c>
      <c r="JL169" s="105">
        <f t="shared" ca="1" si="896"/>
        <v>8.6207826578393234E-3</v>
      </c>
      <c r="JM169" s="105">
        <f t="shared" ca="1" si="897"/>
        <v>8.1071449418833857E-3</v>
      </c>
      <c r="JN169" s="105">
        <f t="shared" ca="1" si="898"/>
        <v>7.6179681544177539E-3</v>
      </c>
      <c r="JO169" s="105">
        <f t="shared" ca="1" si="899"/>
        <v>7.1528547600104905E-3</v>
      </c>
      <c r="JP169" s="105">
        <f t="shared" ca="1" si="900"/>
        <v>6.7113014588580447E-3</v>
      </c>
      <c r="JQ169" s="105">
        <f t="shared" ca="1" si="901"/>
        <v>6.2927179713036631E-3</v>
      </c>
      <c r="JR169" s="105">
        <f t="shared" ca="1" si="902"/>
        <v>5.8964438768722522E-3</v>
      </c>
      <c r="JS169" s="105">
        <f t="shared" ca="1" si="903"/>
        <v>5.5217636161134969E-3</v>
      </c>
      <c r="JT169" s="105">
        <f t="shared" ca="1" si="904"/>
        <v>5.1679197723577394E-3</v>
      </c>
      <c r="JU169" s="105">
        <f t="shared" ca="1" si="905"/>
        <v>4.8341247553585305E-3</v>
      </c>
      <c r="JV169" s="105">
        <f t="shared" ca="1" si="906"/>
        <v>4.5195710104219324E-3</v>
      </c>
      <c r="JW169" s="105">
        <f t="shared" ca="1" si="907"/>
        <v>4.2234398757553119E-3</v>
      </c>
      <c r="JX169" s="105">
        <f t="shared" ca="1" si="908"/>
        <v>3.9449092079229297E-3</v>
      </c>
      <c r="JY169" s="105">
        <f t="shared" ca="1" si="909"/>
        <v>3.6831598909589972E-3</v>
      </c>
      <c r="JZ169" s="105">
        <f t="shared" ca="1" si="910"/>
        <v>3.4373813393219948E-3</v>
      </c>
      <c r="KA169" s="105">
        <f t="shared" ca="1" si="911"/>
        <v>3.2067760987063588E-3</v>
      </c>
      <c r="KB169" s="105">
        <f t="shared" ca="1" si="912"/>
        <v>2.9905636421552985E-3</v>
      </c>
      <c r="KC169" s="105">
        <f t="shared" ca="1" si="913"/>
        <v>2.7879834520533396E-3</v>
      </c>
      <c r="KD169" s="105">
        <f t="shared" ca="1" si="914"/>
        <v>2.5982974716700176E-3</v>
      </c>
      <c r="KE169" s="105">
        <f t="shared" ca="1" si="915"/>
        <v>2.4207920030777826E-3</v>
      </c>
      <c r="KF169" s="105">
        <f t="shared" ca="1" si="916"/>
        <v>2.2547791215895598E-3</v>
      </c>
      <c r="KG169" s="105">
        <f t="shared" ca="1" si="917"/>
        <v>2.0995976704439694E-3</v>
      </c>
      <c r="KH169" s="105">
        <f t="shared" ca="1" si="918"/>
        <v>1.9546138933512853E-3</v>
      </c>
      <c r="KI169" s="105">
        <f t="shared" ca="1" si="919"/>
        <v>1.8192217567430291E-3</v>
      </c>
      <c r="KJ169" s="105">
        <f t="shared" ca="1" si="920"/>
        <v>1.6928430081734392E-3</v>
      </c>
      <c r="KK169" s="105">
        <f t="shared" ca="1" si="921"/>
        <v>1.5749270123016814E-3</v>
      </c>
      <c r="KL169" s="105">
        <f t="shared" ca="1" si="922"/>
        <v>1.464950401247623E-3</v>
      </c>
      <c r="KM169" s="105">
        <f t="shared" ca="1" si="923"/>
        <v>1.3624165718569793E-3</v>
      </c>
      <c r="KN169" s="105">
        <f t="shared" ca="1" si="924"/>
        <v>1.2668550585215406E-3</v>
      </c>
      <c r="KO169" s="105">
        <f t="shared" ca="1" si="925"/>
        <v>1.6622849062355241E-2</v>
      </c>
      <c r="KP169" s="102"/>
      <c r="KQ169" s="106">
        <f t="shared" ca="1" si="780"/>
        <v>0.49115196902611341</v>
      </c>
      <c r="KR169" s="107">
        <f t="shared" ca="1" si="781"/>
        <v>0.28404753899144364</v>
      </c>
    </row>
    <row r="170" spans="1:304" s="63" customFormat="1" ht="15.5" x14ac:dyDescent="0.35">
      <c r="A170" s="62"/>
      <c r="B170" s="67" t="s">
        <v>272</v>
      </c>
      <c r="C170" s="95">
        <f t="shared" si="782"/>
        <v>341562</v>
      </c>
      <c r="D170" s="75">
        <f ca="1">'Stochastic inputs'!H191</f>
        <v>25.924378000000004</v>
      </c>
      <c r="E170" s="75">
        <v>5.9136889999999998</v>
      </c>
      <c r="F170" s="96">
        <v>25.742907354000003</v>
      </c>
      <c r="G170" s="96">
        <v>5.8722931769999995</v>
      </c>
      <c r="H170" s="97">
        <f t="shared" ca="1" si="636"/>
        <v>3.2298203012837066</v>
      </c>
      <c r="I170" s="97">
        <f t="shared" ca="1" si="637"/>
        <v>0.22522637615797308</v>
      </c>
      <c r="J170" s="98">
        <f t="shared" si="638"/>
        <v>3.2227956863467422</v>
      </c>
      <c r="K170" s="98">
        <f t="shared" si="639"/>
        <v>0.22522637615797308</v>
      </c>
      <c r="L170" s="98"/>
      <c r="M170" s="99">
        <v>514862</v>
      </c>
      <c r="N170" s="98"/>
      <c r="O170" s="97">
        <f t="shared" ca="1" si="640"/>
        <v>3.2298203012837066</v>
      </c>
      <c r="P170" s="97">
        <f t="shared" ca="1" si="640"/>
        <v>0.22522637615797308</v>
      </c>
      <c r="Q170" s="99">
        <v>341562</v>
      </c>
      <c r="R170" s="100">
        <v>351339</v>
      </c>
      <c r="S170" s="99">
        <v>364324</v>
      </c>
      <c r="T170" s="100">
        <v>382308</v>
      </c>
      <c r="U170" s="99">
        <v>403381</v>
      </c>
      <c r="V170" s="100">
        <v>425294</v>
      </c>
      <c r="W170" s="99">
        <v>448786</v>
      </c>
      <c r="X170" s="100">
        <v>471875</v>
      </c>
      <c r="Y170" s="99">
        <v>493725</v>
      </c>
      <c r="Z170" s="100">
        <v>514862</v>
      </c>
      <c r="AA170" s="98"/>
      <c r="AB170" s="98">
        <f t="shared" si="641"/>
        <v>3.2227956863467422</v>
      </c>
      <c r="AC170" s="98">
        <f t="shared" si="641"/>
        <v>0.22522637615797308</v>
      </c>
      <c r="AD170" s="101">
        <f t="shared" ca="1" si="642"/>
        <v>17527.724011284376</v>
      </c>
      <c r="AE170" s="101">
        <f t="shared" ca="1" si="643"/>
        <v>4976.7362993162642</v>
      </c>
      <c r="AF170" s="101">
        <f t="shared" ca="1" si="644"/>
        <v>5828.4097472753974</v>
      </c>
      <c r="AG170" s="101">
        <f t="shared" ca="1" si="645"/>
        <v>6698.4678200337194</v>
      </c>
      <c r="AH170" s="101">
        <f t="shared" ca="1" si="646"/>
        <v>7565.0884998018437</v>
      </c>
      <c r="AI170" s="101">
        <f t="shared" ca="1" si="647"/>
        <v>8406.3058738442269</v>
      </c>
      <c r="AJ170" s="101">
        <f t="shared" ca="1" si="648"/>
        <v>9201.1213577008475</v>
      </c>
      <c r="AK170" s="101">
        <f t="shared" ca="1" si="649"/>
        <v>9930.4723412108287</v>
      </c>
      <c r="AL170" s="101">
        <f t="shared" ca="1" si="650"/>
        <v>10578.004352779433</v>
      </c>
      <c r="AM170" s="101">
        <f t="shared" ca="1" si="651"/>
        <v>11130.617223118652</v>
      </c>
      <c r="AN170" s="101">
        <f t="shared" ca="1" si="652"/>
        <v>11578.778348020403</v>
      </c>
      <c r="AO170" s="101">
        <f t="shared" ca="1" si="653"/>
        <v>11916.615065621811</v>
      </c>
      <c r="AP170" s="101">
        <f t="shared" ca="1" si="654"/>
        <v>12141.81233454271</v>
      </c>
      <c r="AQ170" s="101">
        <f t="shared" ca="1" si="655"/>
        <v>12255.351055371506</v>
      </c>
      <c r="AR170" s="101">
        <f t="shared" ca="1" si="656"/>
        <v>12261.126837981692</v>
      </c>
      <c r="AS170" s="101">
        <f t="shared" ca="1" si="657"/>
        <v>12165.489487318335</v>
      </c>
      <c r="AT170" s="101">
        <f t="shared" ca="1" si="658"/>
        <v>11976.7408675443</v>
      </c>
      <c r="AU170" s="101">
        <f t="shared" ca="1" si="659"/>
        <v>11704.624064331882</v>
      </c>
      <c r="AV170" s="101">
        <f t="shared" ca="1" si="660"/>
        <v>11359.830791156215</v>
      </c>
      <c r="AW170" s="101">
        <f t="shared" ca="1" si="661"/>
        <v>10953.547539590234</v>
      </c>
      <c r="AX170" s="101">
        <f t="shared" ca="1" si="662"/>
        <v>10497.05465246643</v>
      </c>
      <c r="AY170" s="101">
        <f t="shared" ca="1" si="663"/>
        <v>10001.386727064455</v>
      </c>
      <c r="AZ170" s="101">
        <f t="shared" ca="1" si="664"/>
        <v>9477.0577987701054</v>
      </c>
      <c r="BA170" s="101">
        <f t="shared" ca="1" si="665"/>
        <v>8933.8507441675429</v>
      </c>
      <c r="BB170" s="101">
        <f t="shared" ca="1" si="666"/>
        <v>8380.6673002309417</v>
      </c>
      <c r="BC170" s="101">
        <f t="shared" ca="1" si="667"/>
        <v>7825.4329702134655</v>
      </c>
      <c r="BD170" s="101">
        <f t="shared" ca="1" si="668"/>
        <v>7275.0497742031666</v>
      </c>
      <c r="BE170" s="101">
        <f t="shared" ca="1" si="669"/>
        <v>6735.3891730122368</v>
      </c>
      <c r="BF170" s="101">
        <f t="shared" ca="1" si="670"/>
        <v>6211.3174086046447</v>
      </c>
      <c r="BG170" s="101">
        <f t="shared" ca="1" si="671"/>
        <v>5706.7458266408712</v>
      </c>
      <c r="BH170" s="101">
        <f t="shared" ca="1" si="672"/>
        <v>5224.6993530307864</v>
      </c>
      <c r="BI170" s="101">
        <f t="shared" ca="1" si="673"/>
        <v>4767.3970798037553</v>
      </c>
      <c r="BJ170" s="101">
        <f t="shared" ca="1" si="674"/>
        <v>4336.3397884332235</v>
      </c>
      <c r="BK170" s="101">
        <f t="shared" ca="1" si="675"/>
        <v>3932.4001325814061</v>
      </c>
      <c r="BL170" s="101">
        <f t="shared" ca="1" si="676"/>
        <v>3555.9120665000082</v>
      </c>
      <c r="BM170" s="101">
        <f t="shared" ca="1" si="677"/>
        <v>3206.7569052498575</v>
      </c>
      <c r="BN170" s="101">
        <f t="shared" ca="1" si="678"/>
        <v>2884.444116911839</v>
      </c>
      <c r="BO170" s="101">
        <f t="shared" ca="1" si="679"/>
        <v>2588.1855640439512</v>
      </c>
      <c r="BP170" s="101">
        <f t="shared" ca="1" si="680"/>
        <v>2316.9624288957989</v>
      </c>
      <c r="BQ170" s="101">
        <f t="shared" ca="1" si="681"/>
        <v>2069.5844772786763</v>
      </c>
      <c r="BR170" s="101">
        <f t="shared" ca="1" si="682"/>
        <v>1844.7416464714881</v>
      </c>
      <c r="BS170" s="101">
        <f t="shared" ca="1" si="683"/>
        <v>1641.0481924632534</v>
      </c>
      <c r="BT170" s="101">
        <f t="shared" ca="1" si="684"/>
        <v>1457.0798118193222</v>
      </c>
      <c r="BU170" s="101">
        <f t="shared" ca="1" si="685"/>
        <v>1291.404274377044</v>
      </c>
      <c r="BV170" s="101">
        <f t="shared" ca="1" si="686"/>
        <v>1142.606175430237</v>
      </c>
      <c r="BW170" s="101">
        <f t="shared" ca="1" si="687"/>
        <v>1009.3064498212422</v>
      </c>
      <c r="BX170" s="101">
        <f t="shared" ca="1" si="688"/>
        <v>890.17729423543824</v>
      </c>
      <c r="BY170" s="101">
        <f t="shared" ca="1" si="689"/>
        <v>783.9531256027401</v>
      </c>
      <c r="BZ170" s="101">
        <f t="shared" ca="1" si="690"/>
        <v>689.43816933979883</v>
      </c>
      <c r="CA170" s="101">
        <f t="shared" ca="1" si="691"/>
        <v>605.51122654524522</v>
      </c>
      <c r="CB170" s="101">
        <f t="shared" ca="1" si="692"/>
        <v>531.12811849089144</v>
      </c>
      <c r="CC170" s="101">
        <f t="shared" ca="1" si="693"/>
        <v>465.32225319961424</v>
      </c>
      <c r="CD170" s="101">
        <f t="shared" ca="1" si="694"/>
        <v>407.20370511175628</v>
      </c>
      <c r="CE170" s="101">
        <f t="shared" ca="1" si="695"/>
        <v>355.95714669629569</v>
      </c>
      <c r="CF170" s="101">
        <f t="shared" ca="1" si="696"/>
        <v>310.8389216462042</v>
      </c>
      <c r="CG170" s="101">
        <f t="shared" ca="1" si="697"/>
        <v>271.17350385584535</v>
      </c>
      <c r="CH170" s="101">
        <f t="shared" ca="1" si="698"/>
        <v>236.34954518832376</v>
      </c>
      <c r="CI170" s="101">
        <f t="shared" ca="1" si="699"/>
        <v>205.81567829297077</v>
      </c>
      <c r="CJ170" s="101">
        <f t="shared" ca="1" si="700"/>
        <v>179.0762084292019</v>
      </c>
      <c r="CK170" s="101">
        <f t="shared" ca="1" si="701"/>
        <v>155.68680022192933</v>
      </c>
      <c r="CL170" s="101">
        <f t="shared" ca="1" si="702"/>
        <v>135.25024126630717</v>
      </c>
      <c r="CM170" s="101">
        <f t="shared" ca="1" si="703"/>
        <v>117.41234418822749</v>
      </c>
      <c r="CN170" s="101">
        <f t="shared" ca="1" si="704"/>
        <v>101.85803179635245</v>
      </c>
      <c r="CO170" s="101">
        <f t="shared" ca="1" si="705"/>
        <v>88.307635965735841</v>
      </c>
      <c r="CP170" s="101">
        <f t="shared" ca="1" si="706"/>
        <v>76.51342950746016</v>
      </c>
      <c r="CQ170" s="101">
        <f t="shared" ca="1" si="707"/>
        <v>66.256401155907668</v>
      </c>
      <c r="CR170" s="101">
        <f t="shared" ca="1" si="708"/>
        <v>419.08546293332745</v>
      </c>
      <c r="CS170" s="102">
        <f t="shared" ca="1" si="709"/>
        <v>341561.99999999988</v>
      </c>
      <c r="CT170" s="74">
        <f t="shared" si="783"/>
        <v>18678.260695561807</v>
      </c>
      <c r="CU170" s="74">
        <f t="shared" si="784"/>
        <v>5223.5740882024966</v>
      </c>
      <c r="CV170" s="74">
        <f t="shared" si="785"/>
        <v>6094.0461279551064</v>
      </c>
      <c r="CW170" s="74">
        <f t="shared" si="786"/>
        <v>6977.6385461797781</v>
      </c>
      <c r="CX170" s="74">
        <f t="shared" si="787"/>
        <v>7851.7561805698188</v>
      </c>
      <c r="CY170" s="74">
        <f t="shared" si="788"/>
        <v>8693.9690656295115</v>
      </c>
      <c r="CZ170" s="74">
        <f t="shared" si="789"/>
        <v>9483.1383359272859</v>
      </c>
      <c r="DA170" s="74">
        <f t="shared" si="790"/>
        <v>10200.374572769351</v>
      </c>
      <c r="DB170" s="74">
        <f t="shared" si="791"/>
        <v>10829.778697267746</v>
      </c>
      <c r="DC170" s="74">
        <f t="shared" ca="1" si="710"/>
        <v>11130.617223118652</v>
      </c>
      <c r="DD170" s="74">
        <f t="shared" si="792"/>
        <v>11779.198740852626</v>
      </c>
      <c r="DE170" s="74">
        <f t="shared" si="793"/>
        <v>12085.665485229216</v>
      </c>
      <c r="DF170" s="74">
        <f t="shared" si="794"/>
        <v>12277.070854586402</v>
      </c>
      <c r="DG170" s="74">
        <f t="shared" si="795"/>
        <v>12355.442508121967</v>
      </c>
      <c r="DH170" s="74">
        <f t="shared" si="796"/>
        <v>12325.677519329894</v>
      </c>
      <c r="DI170" s="74">
        <f t="shared" si="797"/>
        <v>12195.043643755818</v>
      </c>
      <c r="DJ170" s="74">
        <f t="shared" si="798"/>
        <v>11972.649059727966</v>
      </c>
      <c r="DK170" s="74">
        <f t="shared" si="799"/>
        <v>11668.913364321375</v>
      </c>
      <c r="DL170" s="74">
        <f t="shared" si="800"/>
        <v>11295.065992278422</v>
      </c>
      <c r="DM170" s="74">
        <f t="shared" si="801"/>
        <v>10862.691345714058</v>
      </c>
      <c r="DN170" s="74">
        <f t="shared" si="802"/>
        <v>10383.33335654023</v>
      </c>
      <c r="DO170" s="74">
        <f t="shared" si="803"/>
        <v>9868.1663470339481</v>
      </c>
      <c r="DP170" s="74">
        <f t="shared" si="804"/>
        <v>9327.734137447309</v>
      </c>
      <c r="DQ170" s="74">
        <f t="shared" si="805"/>
        <v>8771.7554676661803</v>
      </c>
      <c r="DR170" s="74">
        <f t="shared" si="806"/>
        <v>8208.9909437943279</v>
      </c>
      <c r="DS170" s="74">
        <f t="shared" si="807"/>
        <v>7647.1648091857587</v>
      </c>
      <c r="DT170" s="74">
        <f t="shared" si="808"/>
        <v>7092.9337478451362</v>
      </c>
      <c r="DU170" s="74">
        <f t="shared" si="809"/>
        <v>6551.8945097231144</v>
      </c>
      <c r="DV170" s="74">
        <f t="shared" si="810"/>
        <v>6028.6222517895631</v>
      </c>
      <c r="DW170" s="74">
        <f t="shared" si="811"/>
        <v>5526.7319734907333</v>
      </c>
      <c r="DX170" s="74">
        <f t="shared" si="812"/>
        <v>5048.9561637308125</v>
      </c>
      <c r="DY170" s="74">
        <f t="shared" si="813"/>
        <v>4597.2326621648408</v>
      </c>
      <c r="DZ170" s="74">
        <f t="shared" si="814"/>
        <v>4172.7976847016835</v>
      </c>
      <c r="EA170" s="74">
        <f t="shared" si="815"/>
        <v>3776.2799065390896</v>
      </c>
      <c r="EB170" s="74">
        <f t="shared" si="816"/>
        <v>3407.7923890859756</v>
      </c>
      <c r="EC170" s="74">
        <f t="shared" si="817"/>
        <v>3067.019949018355</v>
      </c>
      <c r="ED170" s="74">
        <f t="shared" si="818"/>
        <v>2753.3002807587004</v>
      </c>
      <c r="EE170" s="74">
        <f t="shared" si="819"/>
        <v>2465.6977503697599</v>
      </c>
      <c r="EF170" s="74">
        <f t="shared" si="820"/>
        <v>2203.0692793805465</v>
      </c>
      <c r="EG170" s="74">
        <f t="shared" si="821"/>
        <v>1964.1221368787915</v>
      </c>
      <c r="EH170" s="74">
        <f t="shared" si="822"/>
        <v>1747.4637663174067</v>
      </c>
      <c r="EI170" s="74">
        <f t="shared" si="823"/>
        <v>1551.644000767262</v>
      </c>
      <c r="EJ170" s="74">
        <f t="shared" si="824"/>
        <v>1375.1901785500108</v>
      </c>
      <c r="EK170" s="74">
        <f t="shared" si="825"/>
        <v>1216.6357719333439</v>
      </c>
      <c r="EL170" s="74">
        <f t="shared" si="826"/>
        <v>1074.5431959284647</v>
      </c>
      <c r="EM170" s="74">
        <f t="shared" si="827"/>
        <v>947.52148219836101</v>
      </c>
      <c r="EN170" s="74">
        <f t="shared" si="828"/>
        <v>834.23949354009369</v>
      </c>
      <c r="EO170" s="74">
        <f t="shared" si="829"/>
        <v>733.4353248805844</v>
      </c>
      <c r="EP170" s="74">
        <f t="shared" si="830"/>
        <v>643.92249356472666</v>
      </c>
      <c r="EQ170" s="74">
        <f t="shared" si="831"/>
        <v>564.59347003511039</v>
      </c>
      <c r="ER170" s="74">
        <f t="shared" si="832"/>
        <v>494.42104386918101</v>
      </c>
      <c r="ES170" s="74">
        <f t="shared" si="833"/>
        <v>432.45796268125952</v>
      </c>
      <c r="ET170" s="74">
        <f t="shared" si="834"/>
        <v>377.83522492095767</v>
      </c>
      <c r="EU170" s="74">
        <f t="shared" si="835"/>
        <v>329.75935375977679</v>
      </c>
      <c r="EV170" s="74">
        <f t="shared" si="836"/>
        <v>287.50892914864295</v>
      </c>
      <c r="EW170" s="74">
        <f t="shared" si="837"/>
        <v>250.4306094105138</v>
      </c>
      <c r="EX170" s="74">
        <f t="shared" si="838"/>
        <v>217.93483273420429</v>
      </c>
      <c r="EY170" s="74">
        <f t="shared" si="839"/>
        <v>189.49135271746223</v>
      </c>
      <c r="EZ170" s="74">
        <f t="shared" si="840"/>
        <v>164.62473056467195</v>
      </c>
      <c r="FA170" s="74">
        <f t="shared" si="841"/>
        <v>142.9098794211929</v>
      </c>
      <c r="FB170" s="74">
        <f t="shared" si="842"/>
        <v>123.96773330594007</v>
      </c>
      <c r="FC170" s="74">
        <f t="shared" si="843"/>
        <v>107.46109380464219</v>
      </c>
      <c r="FD170" s="74">
        <f t="shared" si="844"/>
        <v>93.090691715972994</v>
      </c>
      <c r="FE170" s="74">
        <f t="shared" si="845"/>
        <v>80.591487808356661</v>
      </c>
      <c r="FF170" s="74">
        <f t="shared" si="846"/>
        <v>69.729226358687825</v>
      </c>
      <c r="FG170" s="74">
        <f t="shared" si="847"/>
        <v>60.297246852780674</v>
      </c>
      <c r="FH170" s="74">
        <f t="shared" si="848"/>
        <v>377.80763745474786</v>
      </c>
      <c r="FI170" s="102">
        <f t="shared" ca="1" si="711"/>
        <v>341333.6760084884</v>
      </c>
      <c r="FJ170" s="62"/>
      <c r="FK170" s="103">
        <f t="shared" ca="1" si="852"/>
        <v>5.1316375976497332E-2</v>
      </c>
      <c r="FL170" s="103">
        <f t="shared" ca="1" si="852"/>
        <v>1.4570521016144261E-2</v>
      </c>
      <c r="FM170" s="103">
        <f t="shared" ca="1" si="852"/>
        <v>1.7063987642874204E-2</v>
      </c>
      <c r="FN170" s="103">
        <f t="shared" ca="1" si="852"/>
        <v>1.9611279416427242E-2</v>
      </c>
      <c r="FO170" s="103">
        <f t="shared" ca="1" si="852"/>
        <v>2.2148507444627465E-2</v>
      </c>
      <c r="FP170" s="103">
        <f t="shared" ca="1" si="852"/>
        <v>2.4611361550301934E-2</v>
      </c>
      <c r="FQ170" s="103">
        <f t="shared" ca="1" si="852"/>
        <v>2.6938363628567729E-2</v>
      </c>
      <c r="FR170" s="103">
        <f t="shared" ca="1" si="852"/>
        <v>2.9073703577127526E-2</v>
      </c>
      <c r="FS170" s="103">
        <f t="shared" ca="1" si="851"/>
        <v>3.0969499981787895E-2</v>
      </c>
      <c r="FT170" s="103">
        <f t="shared" ca="1" si="851"/>
        <v>3.2587399134325998E-2</v>
      </c>
      <c r="FU170" s="103">
        <f t="shared" ca="1" si="851"/>
        <v>3.3899492180103193E-2</v>
      </c>
      <c r="FV170" s="103">
        <f t="shared" ca="1" si="851"/>
        <v>3.488858557340048E-2</v>
      </c>
      <c r="FW170" s="103">
        <f t="shared" ca="1" si="851"/>
        <v>3.5547901507025706E-2</v>
      </c>
      <c r="FX170" s="103">
        <f t="shared" ca="1" si="851"/>
        <v>3.5880311789284261E-2</v>
      </c>
      <c r="FY170" s="103">
        <f t="shared" ca="1" si="851"/>
        <v>3.5897221699081563E-2</v>
      </c>
      <c r="FZ170" s="103">
        <f t="shared" ca="1" si="851"/>
        <v>3.5617221726416695E-2</v>
      </c>
      <c r="GA170" s="103">
        <f t="shared" ca="1" si="851"/>
        <v>3.5064617456111349E-2</v>
      </c>
      <c r="GB170" s="103">
        <f t="shared" ca="1" si="851"/>
        <v>3.4267933974891487E-2</v>
      </c>
      <c r="GC170" s="103">
        <f t="shared" ca="1" si="857"/>
        <v>3.3258473691910165E-2</v>
      </c>
      <c r="GD170" s="103">
        <f t="shared" ca="1" si="857"/>
        <v>3.2068987591096894E-2</v>
      </c>
      <c r="GE170" s="103">
        <f t="shared" ca="1" si="857"/>
        <v>3.0732501427168223E-2</v>
      </c>
      <c r="GF170" s="103">
        <f t="shared" ca="1" si="857"/>
        <v>2.9281321479158861E-2</v>
      </c>
      <c r="GG170" s="103">
        <f t="shared" ca="1" si="857"/>
        <v>2.7746229963433018E-2</v>
      </c>
      <c r="GH170" s="103">
        <f t="shared" ca="1" si="857"/>
        <v>2.6155868463609962E-2</v>
      </c>
      <c r="GI170" s="103">
        <f t="shared" ca="1" si="857"/>
        <v>2.4536298827829046E-2</v>
      </c>
      <c r="GJ170" s="103">
        <f t="shared" ca="1" si="857"/>
        <v>2.2910724759233954E-2</v>
      </c>
      <c r="GK170" s="103">
        <f t="shared" ca="1" si="857"/>
        <v>2.1299353482539536E-2</v>
      </c>
      <c r="GL170" s="103">
        <f t="shared" ca="1" si="857"/>
        <v>1.9719375027117299E-2</v>
      </c>
      <c r="GM170" s="103">
        <f t="shared" ca="1" si="857"/>
        <v>1.8185036416828122E-2</v>
      </c>
      <c r="GN170" s="103">
        <f t="shared" ca="1" si="857"/>
        <v>1.670778900065251E-2</v>
      </c>
      <c r="GO170" s="103">
        <f t="shared" ca="1" si="857"/>
        <v>1.5296488933285285E-2</v>
      </c>
      <c r="GP170" s="103">
        <f t="shared" ca="1" si="857"/>
        <v>1.3957633108494964E-2</v>
      </c>
      <c r="GQ170" s="103">
        <f t="shared" ca="1" si="857"/>
        <v>1.2695615403450105E-2</v>
      </c>
      <c r="GR170" s="103">
        <f t="shared" ca="1" si="857"/>
        <v>1.1512990709099395E-2</v>
      </c>
      <c r="GS170" s="103">
        <f t="shared" ca="1" si="858"/>
        <v>1.0410736752039188E-2</v>
      </c>
      <c r="GT170" s="103">
        <f t="shared" ca="1" si="858"/>
        <v>9.3885060552692003E-3</v>
      </c>
      <c r="GU170" s="103">
        <f t="shared" ca="1" si="858"/>
        <v>8.4448624756613445E-3</v>
      </c>
      <c r="GV170" s="103">
        <f t="shared" ca="1" si="858"/>
        <v>7.5774985626151387E-3</v>
      </c>
      <c r="GW170" s="103">
        <f t="shared" ca="1" si="858"/>
        <v>6.7834314967584203E-3</v>
      </c>
      <c r="GX170" s="103">
        <f t="shared" ca="1" si="858"/>
        <v>6.0591765983296648E-3</v>
      </c>
      <c r="GY170" s="103">
        <f t="shared" ca="1" si="858"/>
        <v>5.4008983624392898E-3</v>
      </c>
      <c r="GZ170" s="103">
        <f t="shared" ca="1" si="858"/>
        <v>4.8045397101060833E-3</v>
      </c>
      <c r="HA170" s="103">
        <f t="shared" ca="1" si="855"/>
        <v>4.2659306709157425E-3</v>
      </c>
      <c r="HB170" s="103">
        <f t="shared" ca="1" si="855"/>
        <v>3.7808780671650956E-3</v>
      </c>
      <c r="HC170" s="103">
        <f t="shared" ca="1" si="855"/>
        <v>3.3452379814798996E-3</v>
      </c>
      <c r="HD170" s="103">
        <f t="shared" ca="1" si="855"/>
        <v>2.9549728887324775E-3</v>
      </c>
      <c r="HE170" s="103">
        <f t="shared" ca="1" si="855"/>
        <v>2.606195344433627E-3</v>
      </c>
      <c r="HF170" s="103">
        <f t="shared" ca="1" si="855"/>
        <v>2.2952000679312698E-3</v>
      </c>
      <c r="HG170" s="103">
        <f t="shared" ca="1" si="855"/>
        <v>2.0184861587055911E-3</v>
      </c>
      <c r="HH170" s="103">
        <f t="shared" ca="1" si="855"/>
        <v>1.7727710534112266E-3</v>
      </c>
      <c r="HI170" s="103">
        <f t="shared" ca="1" si="855"/>
        <v>1.5549976826780838E-3</v>
      </c>
      <c r="HJ170" s="103">
        <f t="shared" ca="1" si="855"/>
        <v>1.3623361298962251E-3</v>
      </c>
      <c r="HK170" s="103">
        <f t="shared" ca="1" si="855"/>
        <v>1.1921809367311247E-3</v>
      </c>
      <c r="HL170" s="103">
        <f t="shared" ca="1" si="855"/>
        <v>1.0421450474475962E-3</v>
      </c>
      <c r="HM170" s="103">
        <f t="shared" ca="1" si="855"/>
        <v>9.1005124002729897E-4</v>
      </c>
      <c r="HN170" s="103">
        <f t="shared" ca="1" si="855"/>
        <v>7.9392175902426342E-4</v>
      </c>
      <c r="HO170" s="103">
        <f t="shared" ca="1" si="855"/>
        <v>6.9196674450999773E-4</v>
      </c>
      <c r="HP170" s="103">
        <f t="shared" ca="1" si="855"/>
        <v>6.0257194387247658E-4</v>
      </c>
      <c r="HQ170" s="103">
        <f t="shared" ca="1" si="856"/>
        <v>5.2428609865617947E-4</v>
      </c>
      <c r="HR170" s="103">
        <f t="shared" ca="1" si="856"/>
        <v>4.5580831656311121E-4</v>
      </c>
      <c r="HS170" s="103">
        <f t="shared" ca="1" si="856"/>
        <v>3.959756684476236E-4</v>
      </c>
      <c r="HT170" s="103">
        <f t="shared" ca="1" si="856"/>
        <v>3.4375119067175952E-4</v>
      </c>
      <c r="HU170" s="103">
        <f t="shared" ca="1" si="856"/>
        <v>2.9821242350247534E-4</v>
      </c>
      <c r="HV170" s="103">
        <f t="shared" ca="1" si="856"/>
        <v>2.5854057525642743E-4</v>
      </c>
      <c r="HW170" s="103">
        <f t="shared" ca="1" si="856"/>
        <v>2.2401036856400941E-4</v>
      </c>
      <c r="HX170" s="103">
        <f t="shared" ca="1" si="856"/>
        <v>1.9398059841524434E-4</v>
      </c>
      <c r="HY170" s="103">
        <f t="shared" ca="1" si="856"/>
        <v>1.2269674698395243E-3</v>
      </c>
      <c r="HZ170" s="104">
        <f t="shared" ca="1" si="850"/>
        <v>0.55499548788242348</v>
      </c>
      <c r="IA170" s="105">
        <f t="shared" ca="1" si="859"/>
        <v>5.4721411945000437E-2</v>
      </c>
      <c r="IB170" s="105">
        <f t="shared" ca="1" si="860"/>
        <v>1.5303424347946831E-2</v>
      </c>
      <c r="IC170" s="105">
        <f t="shared" ca="1" si="861"/>
        <v>1.785363284167589E-2</v>
      </c>
      <c r="ID170" s="105">
        <f t="shared" ca="1" si="862"/>
        <v>2.0442279905620142E-2</v>
      </c>
      <c r="IE170" s="105">
        <f t="shared" ca="1" si="863"/>
        <v>2.300316884166612E-2</v>
      </c>
      <c r="IF170" s="105">
        <f t="shared" ca="1" si="864"/>
        <v>2.5470586926246642E-2</v>
      </c>
      <c r="IG170" s="105">
        <f t="shared" ca="1" si="865"/>
        <v>2.7782603951716313E-2</v>
      </c>
      <c r="IH170" s="105">
        <f t="shared" ca="1" si="866"/>
        <v>2.988387987980326E-2</v>
      </c>
      <c r="II170" s="105">
        <f t="shared" ca="1" si="867"/>
        <v>3.1727835424590296E-2</v>
      </c>
      <c r="IJ170" s="105">
        <f t="shared" ca="1" si="868"/>
        <v>3.2609197408467405E-2</v>
      </c>
      <c r="IK170" s="105">
        <f t="shared" ca="1" si="869"/>
        <v>3.4509336666094723E-2</v>
      </c>
      <c r="IL170" s="105">
        <f t="shared" ca="1" si="870"/>
        <v>3.5407187554880065E-2</v>
      </c>
      <c r="IM170" s="105">
        <f t="shared" ca="1" si="871"/>
        <v>3.5967944909956938E-2</v>
      </c>
      <c r="IN170" s="105">
        <f t="shared" ca="1" si="872"/>
        <v>3.6197549133167591E-2</v>
      </c>
      <c r="IO170" s="105">
        <f t="shared" ca="1" si="873"/>
        <v>3.6110347105110643E-2</v>
      </c>
      <c r="IP170" s="105">
        <f t="shared" ca="1" si="874"/>
        <v>3.5727631056985273E-2</v>
      </c>
      <c r="IQ170" s="105">
        <f t="shared" ca="1" si="875"/>
        <v>3.5076085078198455E-2</v>
      </c>
      <c r="IR170" s="105">
        <f t="shared" ca="1" si="876"/>
        <v>3.4186235301409844E-2</v>
      </c>
      <c r="IS170" s="105">
        <f t="shared" ca="1" si="877"/>
        <v>3.3090980428188199E-2</v>
      </c>
      <c r="IT170" s="105">
        <f t="shared" ca="1" si="878"/>
        <v>3.1824259102532622E-2</v>
      </c>
      <c r="IU170" s="105">
        <f t="shared" ca="1" si="879"/>
        <v>3.0419891403513359E-2</v>
      </c>
      <c r="IV170" s="105">
        <f t="shared" ca="1" si="880"/>
        <v>2.8910614570560402E-2</v>
      </c>
      <c r="IW170" s="105">
        <f t="shared" ca="1" si="881"/>
        <v>2.7327318671057067E-2</v>
      </c>
      <c r="IX170" s="105">
        <f t="shared" ca="1" si="882"/>
        <v>2.5698476547177964E-2</v>
      </c>
      <c r="IY170" s="105">
        <f t="shared" ca="1" si="883"/>
        <v>2.4049754011351003E-2</v>
      </c>
      <c r="IZ170" s="105">
        <f t="shared" ca="1" si="884"/>
        <v>2.2403780660058829E-2</v>
      </c>
      <c r="JA170" s="105">
        <f t="shared" ca="1" si="885"/>
        <v>2.07800584776427E-2</v>
      </c>
      <c r="JB170" s="105">
        <f t="shared" ca="1" si="886"/>
        <v>1.9194984176012505E-2</v>
      </c>
      <c r="JC170" s="105">
        <f t="shared" ca="1" si="887"/>
        <v>1.7661961521896953E-2</v>
      </c>
      <c r="JD170" s="105">
        <f t="shared" ca="1" si="888"/>
        <v>1.6191581323353788E-2</v>
      </c>
      <c r="JE170" s="105">
        <f t="shared" ca="1" si="889"/>
        <v>1.4791848910932695E-2</v>
      </c>
      <c r="JF170" s="105">
        <f t="shared" ca="1" si="890"/>
        <v>1.3468441543548476E-2</v>
      </c>
      <c r="JG170" s="105">
        <f t="shared" ca="1" si="891"/>
        <v>1.2224980943860672E-2</v>
      </c>
      <c r="JH170" s="105">
        <f t="shared" ca="1" si="892"/>
        <v>1.106330893188863E-2</v>
      </c>
      <c r="JI170" s="105">
        <f t="shared" ca="1" si="893"/>
        <v>9.9837567418962474E-3</v>
      </c>
      <c r="JJ170" s="105">
        <f t="shared" ca="1" si="894"/>
        <v>8.9854009861660509E-3</v>
      </c>
      <c r="JK170" s="105">
        <f t="shared" ca="1" si="895"/>
        <v>8.066301318274351E-3</v>
      </c>
      <c r="JL170" s="105">
        <f t="shared" ca="1" si="896"/>
        <v>7.2237166259224951E-3</v>
      </c>
      <c r="JM170" s="105">
        <f t="shared" ca="1" si="897"/>
        <v>6.4542980497645352E-3</v>
      </c>
      <c r="JN170" s="105">
        <f t="shared" ca="1" si="898"/>
        <v>5.7542582960081181E-3</v>
      </c>
      <c r="JO170" s="105">
        <f t="shared" ca="1" si="899"/>
        <v>5.1195176132399845E-3</v>
      </c>
      <c r="JP170" s="105">
        <f t="shared" ca="1" si="900"/>
        <v>4.5458274698001819E-3</v>
      </c>
      <c r="JQ170" s="105">
        <f t="shared" ca="1" si="901"/>
        <v>4.0288734315093253E-3</v>
      </c>
      <c r="JR170" s="105">
        <f t="shared" ca="1" si="902"/>
        <v>3.5643590347150165E-3</v>
      </c>
      <c r="JS170" s="105">
        <f t="shared" ca="1" si="903"/>
        <v>3.1480726088736191E-3</v>
      </c>
      <c r="JT170" s="105">
        <f t="shared" ca="1" si="904"/>
        <v>2.7759390555264101E-3</v>
      </c>
      <c r="JU170" s="105">
        <f t="shared" ca="1" si="905"/>
        <v>2.4440585625642971E-3</v>
      </c>
      <c r="JV170" s="105">
        <f t="shared" ca="1" si="906"/>
        <v>2.1487341461800128E-3</v>
      </c>
      <c r="JW170" s="105">
        <f t="shared" ca="1" si="907"/>
        <v>1.8864897864596091E-3</v>
      </c>
      <c r="JX170" s="105">
        <f t="shared" ca="1" si="908"/>
        <v>1.654080771160329E-3</v>
      </c>
      <c r="JY170" s="105">
        <f t="shared" ca="1" si="909"/>
        <v>1.4484976977685775E-3</v>
      </c>
      <c r="JZ170" s="105">
        <f t="shared" ca="1" si="910"/>
        <v>1.2669654155967459E-3</v>
      </c>
      <c r="KA170" s="105">
        <f t="shared" ca="1" si="911"/>
        <v>1.1069380242210896E-3</v>
      </c>
      <c r="KB170" s="105">
        <f t="shared" ca="1" si="912"/>
        <v>9.6609088682939157E-4</v>
      </c>
      <c r="KC170" s="105">
        <f t="shared" ca="1" si="913"/>
        <v>8.423104702434725E-4</v>
      </c>
      <c r="KD170" s="105">
        <f t="shared" ca="1" si="914"/>
        <v>7.3368268944048174E-4</v>
      </c>
      <c r="KE170" s="105">
        <f t="shared" ca="1" si="915"/>
        <v>6.3848031428573315E-4</v>
      </c>
      <c r="KF170" s="105">
        <f t="shared" ca="1" si="916"/>
        <v>5.5514989008219014E-4</v>
      </c>
      <c r="KG170" s="105">
        <f t="shared" ca="1" si="917"/>
        <v>4.8229853113168359E-4</v>
      </c>
      <c r="KH170" s="105">
        <f t="shared" ca="1" si="918"/>
        <v>4.18680867040025E-4</v>
      </c>
      <c r="KI170" s="105">
        <f t="shared" ca="1" si="919"/>
        <v>3.6318635405566368E-4</v>
      </c>
      <c r="KJ170" s="105">
        <f t="shared" ca="1" si="920"/>
        <v>3.1482710719105784E-4</v>
      </c>
      <c r="KK170" s="105">
        <f t="shared" ca="1" si="921"/>
        <v>2.7272636208815795E-4</v>
      </c>
      <c r="KL170" s="105">
        <f t="shared" ca="1" si="922"/>
        <v>2.3610763740274042E-4</v>
      </c>
      <c r="KM170" s="105">
        <f t="shared" ca="1" si="923"/>
        <v>2.0428463776001339E-4</v>
      </c>
      <c r="KN170" s="105">
        <f t="shared" ca="1" si="924"/>
        <v>1.7665191304265326E-4</v>
      </c>
      <c r="KO170" s="105">
        <f t="shared" ca="1" si="925"/>
        <v>1.1068572016473184E-3</v>
      </c>
      <c r="KP170" s="102"/>
      <c r="KQ170" s="106">
        <f t="shared" ca="1" si="780"/>
        <v>0.54300961315805707</v>
      </c>
      <c r="KR170" s="107">
        <f t="shared" ca="1" si="781"/>
        <v>0.23669836698708283</v>
      </c>
    </row>
    <row r="171" spans="1:304" s="63" customFormat="1" ht="15.5" x14ac:dyDescent="0.35">
      <c r="A171" s="62"/>
      <c r="B171" s="67" t="s">
        <v>273</v>
      </c>
      <c r="C171" s="95">
        <f t="shared" si="782"/>
        <v>314760</v>
      </c>
      <c r="D171" s="75">
        <f ca="1">'Stochastic inputs'!H192</f>
        <v>25.924378000000004</v>
      </c>
      <c r="E171" s="75">
        <v>5.9136889999999998</v>
      </c>
      <c r="F171" s="96">
        <v>25.742907354000003</v>
      </c>
      <c r="G171" s="96">
        <v>5.8722931769999995</v>
      </c>
      <c r="H171" s="97">
        <f t="shared" ca="1" si="636"/>
        <v>3.2298203012837066</v>
      </c>
      <c r="I171" s="97">
        <f t="shared" ca="1" si="637"/>
        <v>0.22522637615797308</v>
      </c>
      <c r="J171" s="98">
        <f t="shared" si="638"/>
        <v>3.2227956863467422</v>
      </c>
      <c r="K171" s="98">
        <f t="shared" si="639"/>
        <v>0.22522637615797308</v>
      </c>
      <c r="L171" s="98"/>
      <c r="M171" s="99">
        <v>469230</v>
      </c>
      <c r="N171" s="98"/>
      <c r="O171" s="97">
        <f t="shared" ca="1" si="640"/>
        <v>3.2298203012837066</v>
      </c>
      <c r="P171" s="97">
        <f t="shared" ca="1" si="640"/>
        <v>0.22522637615797308</v>
      </c>
      <c r="Q171" s="99">
        <v>314760</v>
      </c>
      <c r="R171" s="100">
        <v>322827</v>
      </c>
      <c r="S171" s="99">
        <v>332334</v>
      </c>
      <c r="T171" s="100">
        <v>344888</v>
      </c>
      <c r="U171" s="99">
        <v>362174</v>
      </c>
      <c r="V171" s="100">
        <v>382407</v>
      </c>
      <c r="W171" s="99">
        <v>403460</v>
      </c>
      <c r="X171" s="100">
        <v>426016</v>
      </c>
      <c r="Y171" s="99">
        <v>448204</v>
      </c>
      <c r="Z171" s="100">
        <v>469230</v>
      </c>
      <c r="AA171" s="98"/>
      <c r="AB171" s="98">
        <f t="shared" si="641"/>
        <v>3.2227956863467422</v>
      </c>
      <c r="AC171" s="98">
        <f t="shared" si="641"/>
        <v>0.22522637615797308</v>
      </c>
      <c r="AD171" s="101">
        <f t="shared" ca="1" si="642"/>
        <v>16152.342502362293</v>
      </c>
      <c r="AE171" s="101">
        <f t="shared" ca="1" si="643"/>
        <v>4586.2171950415659</v>
      </c>
      <c r="AF171" s="101">
        <f t="shared" ca="1" si="644"/>
        <v>5371.0607504710833</v>
      </c>
      <c r="AG171" s="101">
        <f t="shared" ca="1" si="645"/>
        <v>6172.8463091146368</v>
      </c>
      <c r="AH171" s="101">
        <f t="shared" ca="1" si="646"/>
        <v>6971.4642032709389</v>
      </c>
      <c r="AI171" s="101">
        <f t="shared" ca="1" si="647"/>
        <v>7746.6721615730348</v>
      </c>
      <c r="AJ171" s="101">
        <f t="shared" ca="1" si="648"/>
        <v>8479.1193357279753</v>
      </c>
      <c r="AK171" s="101">
        <f t="shared" ca="1" si="649"/>
        <v>9151.2389379366577</v>
      </c>
      <c r="AL171" s="101">
        <f t="shared" ca="1" si="650"/>
        <v>9747.959814267555</v>
      </c>
      <c r="AM171" s="101">
        <f t="shared" ca="1" si="651"/>
        <v>10257.209751520446</v>
      </c>
      <c r="AN171" s="101">
        <f t="shared" ca="1" si="652"/>
        <v>10670.204158609278</v>
      </c>
      <c r="AO171" s="101">
        <f t="shared" ca="1" si="653"/>
        <v>10981.531195083531</v>
      </c>
      <c r="AP171" s="101">
        <f t="shared" ca="1" si="654"/>
        <v>11189.057478351408</v>
      </c>
      <c r="AQ171" s="101">
        <f t="shared" ca="1" si="655"/>
        <v>11293.68693879511</v>
      </c>
      <c r="AR171" s="101">
        <f t="shared" ca="1" si="656"/>
        <v>11299.009502002909</v>
      </c>
      <c r="AS171" s="101">
        <f t="shared" ca="1" si="657"/>
        <v>11210.876710606915</v>
      </c>
      <c r="AT171" s="101">
        <f t="shared" ca="1" si="658"/>
        <v>11036.938990485603</v>
      </c>
      <c r="AU171" s="101">
        <f t="shared" ca="1" si="659"/>
        <v>10786.17489793684</v>
      </c>
      <c r="AV171" s="101">
        <f t="shared" ca="1" si="660"/>
        <v>10468.437179265638</v>
      </c>
      <c r="AW171" s="101">
        <f t="shared" ca="1" si="661"/>
        <v>10094.034534173656</v>
      </c>
      <c r="AX171" s="101">
        <f t="shared" ca="1" si="662"/>
        <v>9673.3621492154671</v>
      </c>
      <c r="AY171" s="101">
        <f t="shared" ca="1" si="663"/>
        <v>9216.5887487800392</v>
      </c>
      <c r="AZ171" s="101">
        <f t="shared" ca="1" si="664"/>
        <v>8733.4033432901742</v>
      </c>
      <c r="BA171" s="101">
        <f t="shared" ca="1" si="665"/>
        <v>8232.8211576058693</v>
      </c>
      <c r="BB171" s="101">
        <f t="shared" ca="1" si="666"/>
        <v>7723.0454190474684</v>
      </c>
      <c r="BC171" s="101">
        <f t="shared" ca="1" si="667"/>
        <v>7211.3797252164768</v>
      </c>
      <c r="BD171" s="101">
        <f t="shared" ca="1" si="668"/>
        <v>6704.184502164142</v>
      </c>
      <c r="BE171" s="101">
        <f t="shared" ca="1" si="669"/>
        <v>6206.8704835354392</v>
      </c>
      <c r="BF171" s="101">
        <f t="shared" ca="1" si="670"/>
        <v>5723.9220625608177</v>
      </c>
      <c r="BG171" s="101">
        <f t="shared" ca="1" si="671"/>
        <v>5258.9436658453833</v>
      </c>
      <c r="BH171" s="101">
        <f t="shared" ca="1" si="672"/>
        <v>4814.7228566408749</v>
      </c>
      <c r="BI171" s="101">
        <f t="shared" ca="1" si="673"/>
        <v>4393.3045972298733</v>
      </c>
      <c r="BJ171" s="101">
        <f t="shared" ca="1" si="674"/>
        <v>3996.0719043899535</v>
      </c>
      <c r="BK171" s="101">
        <f t="shared" ca="1" si="675"/>
        <v>3623.8289555961242</v>
      </c>
      <c r="BL171" s="101">
        <f t="shared" ca="1" si="676"/>
        <v>3276.8835000718536</v>
      </c>
      <c r="BM171" s="101">
        <f t="shared" ca="1" si="677"/>
        <v>2955.1261659565325</v>
      </c>
      <c r="BN171" s="101">
        <f t="shared" ca="1" si="678"/>
        <v>2658.1049128391637</v>
      </c>
      <c r="BO171" s="101">
        <f t="shared" ca="1" si="679"/>
        <v>2385.0934475687404</v>
      </c>
      <c r="BP171" s="101">
        <f t="shared" ca="1" si="680"/>
        <v>2135.1528979196796</v>
      </c>
      <c r="BQ171" s="101">
        <f t="shared" ca="1" si="681"/>
        <v>1907.1864260902448</v>
      </c>
      <c r="BR171" s="101">
        <f t="shared" ca="1" si="682"/>
        <v>1699.9867685613904</v>
      </c>
      <c r="BS171" s="101">
        <f t="shared" ca="1" si="683"/>
        <v>1512.2769191529903</v>
      </c>
      <c r="BT171" s="101">
        <f t="shared" ca="1" si="684"/>
        <v>1342.7443379774386</v>
      </c>
      <c r="BU171" s="101">
        <f t="shared" ca="1" si="685"/>
        <v>1190.069180420885</v>
      </c>
      <c r="BV171" s="101">
        <f t="shared" ca="1" si="686"/>
        <v>1052.9471070506129</v>
      </c>
      <c r="BW171" s="101">
        <f t="shared" ca="1" si="687"/>
        <v>930.10726645743432</v>
      </c>
      <c r="BX171" s="101">
        <f t="shared" ca="1" si="688"/>
        <v>820.32604661392816</v>
      </c>
      <c r="BY171" s="101">
        <f t="shared" ca="1" si="689"/>
        <v>722.43717338204624</v>
      </c>
      <c r="BZ171" s="101">
        <f t="shared" ca="1" si="690"/>
        <v>635.33870331417154</v>
      </c>
      <c r="CA171" s="101">
        <f t="shared" ca="1" si="691"/>
        <v>557.99741677171755</v>
      </c>
      <c r="CB171" s="101">
        <f t="shared" ca="1" si="692"/>
        <v>489.45107059975345</v>
      </c>
      <c r="CC171" s="101">
        <f t="shared" ca="1" si="693"/>
        <v>428.80892024613559</v>
      </c>
      <c r="CD171" s="101">
        <f t="shared" ca="1" si="694"/>
        <v>375.25087164548864</v>
      </c>
      <c r="CE171" s="101">
        <f t="shared" ca="1" si="695"/>
        <v>328.02557513460522</v>
      </c>
      <c r="CF171" s="101">
        <f t="shared" ca="1" si="696"/>
        <v>286.44772831099255</v>
      </c>
      <c r="CG171" s="101">
        <f t="shared" ca="1" si="697"/>
        <v>249.89481287047704</v>
      </c>
      <c r="CH171" s="101">
        <f t="shared" ca="1" si="698"/>
        <v>217.80345250196683</v>
      </c>
      <c r="CI171" s="101">
        <f t="shared" ca="1" si="699"/>
        <v>189.66554505330066</v>
      </c>
      <c r="CJ171" s="101">
        <f t="shared" ca="1" si="700"/>
        <v>165.02429241301897</v>
      </c>
      <c r="CK171" s="101">
        <f t="shared" ca="1" si="701"/>
        <v>143.47022572140483</v>
      </c>
      <c r="CL171" s="101">
        <f t="shared" ca="1" si="702"/>
        <v>124.63730140057396</v>
      </c>
      <c r="CM171" s="101">
        <f t="shared" ca="1" si="703"/>
        <v>108.19912477584299</v>
      </c>
      <c r="CN171" s="101">
        <f t="shared" ca="1" si="704"/>
        <v>93.865342421639099</v>
      </c>
      <c r="CO171" s="101">
        <f t="shared" ca="1" si="705"/>
        <v>81.378231467713078</v>
      </c>
      <c r="CP171" s="101">
        <f t="shared" ca="1" si="706"/>
        <v>70.509503609207584</v>
      </c>
      <c r="CQ171" s="101">
        <f t="shared" ca="1" si="707"/>
        <v>61.057333157182292</v>
      </c>
      <c r="CR171" s="101">
        <f t="shared" ca="1" si="708"/>
        <v>386.20028080668851</v>
      </c>
      <c r="CS171" s="102">
        <f t="shared" ca="1" si="709"/>
        <v>314760.00000000023</v>
      </c>
      <c r="CT171" s="74">
        <f t="shared" si="783"/>
        <v>17212.597819824907</v>
      </c>
      <c r="CU171" s="74">
        <f t="shared" si="784"/>
        <v>4813.6858901242467</v>
      </c>
      <c r="CV171" s="74">
        <f t="shared" si="785"/>
        <v>5615.8529322206487</v>
      </c>
      <c r="CW171" s="74">
        <f t="shared" si="786"/>
        <v>6430.1108109085517</v>
      </c>
      <c r="CX171" s="74">
        <f t="shared" si="787"/>
        <v>7235.637381781803</v>
      </c>
      <c r="CY171" s="74">
        <f t="shared" si="788"/>
        <v>8011.7627344304838</v>
      </c>
      <c r="CZ171" s="74">
        <f t="shared" si="789"/>
        <v>8739.0067472859173</v>
      </c>
      <c r="DA171" s="74">
        <f t="shared" si="790"/>
        <v>9399.9622338693443</v>
      </c>
      <c r="DB171" s="74">
        <f t="shared" si="791"/>
        <v>9979.9776987838104</v>
      </c>
      <c r="DC171" s="74">
        <f t="shared" ca="1" si="710"/>
        <v>10257.209751520446</v>
      </c>
      <c r="DD171" s="74">
        <f t="shared" si="792"/>
        <v>10854.897780405234</v>
      </c>
      <c r="DE171" s="74">
        <f t="shared" si="793"/>
        <v>11137.316411458967</v>
      </c>
      <c r="DF171" s="74">
        <f t="shared" si="794"/>
        <v>11313.702408902676</v>
      </c>
      <c r="DG171" s="74">
        <f t="shared" si="795"/>
        <v>11385.924323714202</v>
      </c>
      <c r="DH171" s="74">
        <f t="shared" si="796"/>
        <v>11358.494961337261</v>
      </c>
      <c r="DI171" s="74">
        <f t="shared" si="797"/>
        <v>11238.11178441566</v>
      </c>
      <c r="DJ171" s="74">
        <f t="shared" si="798"/>
        <v>11033.168262394454</v>
      </c>
      <c r="DK171" s="74">
        <f t="shared" si="799"/>
        <v>10753.266377857595</v>
      </c>
      <c r="DL171" s="74">
        <f t="shared" si="800"/>
        <v>10408.754403972211</v>
      </c>
      <c r="DM171" s="74">
        <f t="shared" si="801"/>
        <v>10010.307727372943</v>
      </c>
      <c r="DN171" s="74">
        <f t="shared" si="802"/>
        <v>9568.5644401444024</v>
      </c>
      <c r="DO171" s="74">
        <f t="shared" si="803"/>
        <v>9093.82202760379</v>
      </c>
      <c r="DP171" s="74">
        <f t="shared" si="804"/>
        <v>8595.7969478540217</v>
      </c>
      <c r="DQ171" s="74">
        <f t="shared" si="805"/>
        <v>8083.4453217940145</v>
      </c>
      <c r="DR171" s="74">
        <f t="shared" si="806"/>
        <v>7564.8403202601648</v>
      </c>
      <c r="DS171" s="74">
        <f t="shared" si="807"/>
        <v>7047.1000736010137</v>
      </c>
      <c r="DT171" s="74">
        <f t="shared" si="808"/>
        <v>6536.3589230410153</v>
      </c>
      <c r="DU171" s="74">
        <f t="shared" si="809"/>
        <v>6037.7744476272164</v>
      </c>
      <c r="DV171" s="74">
        <f t="shared" si="810"/>
        <v>5555.562796720018</v>
      </c>
      <c r="DW171" s="74">
        <f t="shared" si="811"/>
        <v>5093.0553046765835</v>
      </c>
      <c r="DX171" s="74">
        <f t="shared" si="812"/>
        <v>4652.7700449579015</v>
      </c>
      <c r="DY171" s="74">
        <f t="shared" si="813"/>
        <v>4236.4927970412555</v>
      </c>
      <c r="DZ171" s="74">
        <f t="shared" si="814"/>
        <v>3845.362772312792</v>
      </c>
      <c r="EA171" s="74">
        <f t="shared" si="815"/>
        <v>3479.9593145087679</v>
      </c>
      <c r="EB171" s="74">
        <f t="shared" si="816"/>
        <v>3140.3866132318635</v>
      </c>
      <c r="EC171" s="74">
        <f t="shared" si="817"/>
        <v>2826.3542172519701</v>
      </c>
      <c r="ED171" s="74">
        <f t="shared" si="818"/>
        <v>2537.2517913925099</v>
      </c>
      <c r="EE171" s="74">
        <f t="shared" si="819"/>
        <v>2272.2171198973706</v>
      </c>
      <c r="EF171" s="74">
        <f t="shared" si="820"/>
        <v>2030.196820424464</v>
      </c>
      <c r="EG171" s="74">
        <f t="shared" si="821"/>
        <v>1809.9996012553165</v>
      </c>
      <c r="EH171" s="74">
        <f t="shared" si="822"/>
        <v>1610.3421782460196</v>
      </c>
      <c r="EI171" s="74">
        <f t="shared" si="823"/>
        <v>1429.8881774948718</v>
      </c>
      <c r="EJ171" s="74">
        <f t="shared" si="824"/>
        <v>1267.2804954895491</v>
      </c>
      <c r="EK171" s="74">
        <f t="shared" si="825"/>
        <v>1121.1676813396671</v>
      </c>
      <c r="EL171" s="74">
        <f t="shared" si="826"/>
        <v>990.22495579263375</v>
      </c>
      <c r="EM171" s="74">
        <f t="shared" si="827"/>
        <v>873.17049828949393</v>
      </c>
      <c r="EN171" s="74">
        <f t="shared" si="828"/>
        <v>768.77762452111153</v>
      </c>
      <c r="EO171" s="74">
        <f t="shared" si="829"/>
        <v>675.88344973800588</v>
      </c>
      <c r="EP171" s="74">
        <f t="shared" si="830"/>
        <v>593.39459329326257</v>
      </c>
      <c r="EQ171" s="74">
        <f t="shared" si="831"/>
        <v>520.29043227364684</v>
      </c>
      <c r="ER171" s="74">
        <f t="shared" si="832"/>
        <v>455.62436034530606</v>
      </c>
      <c r="ES171" s="74">
        <f t="shared" si="833"/>
        <v>398.5234549907579</v>
      </c>
      <c r="ET171" s="74">
        <f t="shared" si="834"/>
        <v>348.18690426956346</v>
      </c>
      <c r="EU171" s="74">
        <f t="shared" si="835"/>
        <v>303.88349462009046</v>
      </c>
      <c r="EV171" s="74">
        <f t="shared" si="836"/>
        <v>264.94841504273558</v>
      </c>
      <c r="EW171" s="74">
        <f t="shared" si="837"/>
        <v>230.77959087384815</v>
      </c>
      <c r="EX171" s="74">
        <f t="shared" si="838"/>
        <v>200.83372257867723</v>
      </c>
      <c r="EY171" s="74">
        <f t="shared" si="839"/>
        <v>174.62217161554392</v>
      </c>
      <c r="EZ171" s="74">
        <f t="shared" si="840"/>
        <v>151.70680635590654</v>
      </c>
      <c r="FA171" s="74">
        <f t="shared" si="841"/>
        <v>131.69589604995483</v>
      </c>
      <c r="FB171" s="74">
        <f t="shared" si="842"/>
        <v>114.24011961335775</v>
      </c>
      <c r="FC171" s="74">
        <f t="shared" si="843"/>
        <v>99.028738226000485</v>
      </c>
      <c r="FD171" s="74">
        <f t="shared" si="844"/>
        <v>85.785966016476237</v>
      </c>
      <c r="FE171" s="74">
        <f t="shared" si="845"/>
        <v>74.267561094496287</v>
      </c>
      <c r="FF171" s="74">
        <f t="shared" si="846"/>
        <v>64.257649529691776</v>
      </c>
      <c r="FG171" s="74">
        <f t="shared" si="847"/>
        <v>55.565787234473518</v>
      </c>
      <c r="FH171" s="74">
        <f t="shared" si="848"/>
        <v>348.16148156193151</v>
      </c>
      <c r="FI171" s="102">
        <f t="shared" ca="1" si="711"/>
        <v>314549.59234467498</v>
      </c>
      <c r="FJ171" s="62"/>
      <c r="FK171" s="103">
        <f t="shared" ca="1" si="852"/>
        <v>5.1316375976497269E-2</v>
      </c>
      <c r="FL171" s="103">
        <f t="shared" ca="1" si="852"/>
        <v>1.4570521016144245E-2</v>
      </c>
      <c r="FM171" s="103">
        <f t="shared" ca="1" si="852"/>
        <v>1.7063987642874187E-2</v>
      </c>
      <c r="FN171" s="103">
        <f t="shared" ca="1" si="852"/>
        <v>1.9611279416427221E-2</v>
      </c>
      <c r="FO171" s="103">
        <f t="shared" ca="1" si="852"/>
        <v>2.2148507444627444E-2</v>
      </c>
      <c r="FP171" s="103">
        <f t="shared" ca="1" si="852"/>
        <v>2.461136155030191E-2</v>
      </c>
      <c r="FQ171" s="103">
        <f t="shared" ca="1" si="852"/>
        <v>2.6938363628567698E-2</v>
      </c>
      <c r="FR171" s="103">
        <f t="shared" ref="FR171:GF190" ca="1" si="926">AK171/$CS171</f>
        <v>2.9073703577127498E-2</v>
      </c>
      <c r="FS171" s="103">
        <f t="shared" ca="1" si="926"/>
        <v>3.0969499981787864E-2</v>
      </c>
      <c r="FT171" s="103">
        <f t="shared" ca="1" si="926"/>
        <v>3.2587399134325956E-2</v>
      </c>
      <c r="FU171" s="103">
        <f t="shared" ca="1" si="926"/>
        <v>3.3899492180103158E-2</v>
      </c>
      <c r="FV171" s="103">
        <f t="shared" ca="1" si="926"/>
        <v>3.4888585573400445E-2</v>
      </c>
      <c r="FW171" s="103">
        <f t="shared" ca="1" si="926"/>
        <v>3.5547901507025671E-2</v>
      </c>
      <c r="FX171" s="103">
        <f t="shared" ca="1" si="926"/>
        <v>3.5880311789284219E-2</v>
      </c>
      <c r="FY171" s="103">
        <f t="shared" ca="1" si="926"/>
        <v>3.5897221699081529E-2</v>
      </c>
      <c r="FZ171" s="103">
        <f t="shared" ca="1" si="926"/>
        <v>3.561722172641666E-2</v>
      </c>
      <c r="GA171" s="103">
        <f t="shared" ca="1" si="926"/>
        <v>3.5064617456111308E-2</v>
      </c>
      <c r="GB171" s="103">
        <f t="shared" ca="1" si="926"/>
        <v>3.4267933974891446E-2</v>
      </c>
      <c r="GC171" s="103">
        <f t="shared" ca="1" si="857"/>
        <v>3.3258473691910123E-2</v>
      </c>
      <c r="GD171" s="103">
        <f t="shared" ca="1" si="857"/>
        <v>3.2068987591096859E-2</v>
      </c>
      <c r="GE171" s="103">
        <f t="shared" ca="1" si="857"/>
        <v>3.0732501427168192E-2</v>
      </c>
      <c r="GF171" s="103">
        <f t="shared" ca="1" si="857"/>
        <v>2.9281321479158826E-2</v>
      </c>
      <c r="GG171" s="103">
        <f t="shared" ca="1" si="857"/>
        <v>2.774622996343299E-2</v>
      </c>
      <c r="GH171" s="103">
        <f t="shared" ca="1" si="857"/>
        <v>2.6155868463609934E-2</v>
      </c>
      <c r="GI171" s="103">
        <f t="shared" ca="1" si="857"/>
        <v>2.4536298827829022E-2</v>
      </c>
      <c r="GJ171" s="103">
        <f t="shared" ca="1" si="857"/>
        <v>2.291072475923393E-2</v>
      </c>
      <c r="GK171" s="103">
        <f t="shared" ca="1" si="857"/>
        <v>2.1299353482539512E-2</v>
      </c>
      <c r="GL171" s="103">
        <f t="shared" ca="1" si="857"/>
        <v>1.9719375027117278E-2</v>
      </c>
      <c r="GM171" s="103">
        <f t="shared" ca="1" si="857"/>
        <v>1.8185036416828101E-2</v>
      </c>
      <c r="GN171" s="103">
        <f t="shared" ca="1" si="857"/>
        <v>1.6707789000652496E-2</v>
      </c>
      <c r="GO171" s="103">
        <f t="shared" ca="1" si="857"/>
        <v>1.5296488933285269E-2</v>
      </c>
      <c r="GP171" s="103">
        <f t="shared" ca="1" si="857"/>
        <v>1.3957633108494948E-2</v>
      </c>
      <c r="GQ171" s="103">
        <f t="shared" ca="1" si="857"/>
        <v>1.2695615403450091E-2</v>
      </c>
      <c r="GR171" s="103">
        <f t="shared" ca="1" si="857"/>
        <v>1.1512990709099382E-2</v>
      </c>
      <c r="GS171" s="103">
        <f t="shared" ca="1" si="858"/>
        <v>1.0410736752039176E-2</v>
      </c>
      <c r="GT171" s="103">
        <f t="shared" ca="1" si="858"/>
        <v>9.3885060552691899E-3</v>
      </c>
      <c r="GU171" s="103">
        <f t="shared" ca="1" si="858"/>
        <v>8.4448624756613341E-3</v>
      </c>
      <c r="GV171" s="103">
        <f t="shared" ca="1" si="858"/>
        <v>7.5774985626151309E-3</v>
      </c>
      <c r="GW171" s="103">
        <f t="shared" ca="1" si="858"/>
        <v>6.7834314967584125E-3</v>
      </c>
      <c r="GX171" s="103">
        <f t="shared" ca="1" si="858"/>
        <v>6.0591765983296587E-3</v>
      </c>
      <c r="GY171" s="103">
        <f t="shared" ca="1" si="858"/>
        <v>5.4008983624392846E-3</v>
      </c>
      <c r="GZ171" s="103">
        <f t="shared" ca="1" si="858"/>
        <v>4.8045397101060781E-3</v>
      </c>
      <c r="HA171" s="103">
        <f t="shared" ca="1" si="855"/>
        <v>4.2659306709157373E-3</v>
      </c>
      <c r="HB171" s="103">
        <f t="shared" ca="1" si="855"/>
        <v>3.7808780671650913E-3</v>
      </c>
      <c r="HC171" s="103">
        <f t="shared" ca="1" si="855"/>
        <v>3.3452379814798961E-3</v>
      </c>
      <c r="HD171" s="103">
        <f t="shared" ca="1" si="855"/>
        <v>2.9549728887324745E-3</v>
      </c>
      <c r="HE171" s="103">
        <f t="shared" ca="1" si="855"/>
        <v>2.6061953444336244E-3</v>
      </c>
      <c r="HF171" s="103">
        <f t="shared" ca="1" si="855"/>
        <v>2.2952000679312672E-3</v>
      </c>
      <c r="HG171" s="103">
        <f t="shared" ca="1" si="855"/>
        <v>2.0184861587055885E-3</v>
      </c>
      <c r="HH171" s="103">
        <f t="shared" ca="1" si="855"/>
        <v>1.7727710534112249E-3</v>
      </c>
      <c r="HI171" s="103">
        <f t="shared" ca="1" si="855"/>
        <v>1.5549976826780821E-3</v>
      </c>
      <c r="HJ171" s="103">
        <f t="shared" ca="1" si="855"/>
        <v>1.3623361298962234E-3</v>
      </c>
      <c r="HK171" s="103">
        <f t="shared" ca="1" si="855"/>
        <v>1.1921809367311234E-3</v>
      </c>
      <c r="HL171" s="103">
        <f t="shared" ca="1" si="855"/>
        <v>1.0421450474475949E-3</v>
      </c>
      <c r="HM171" s="103">
        <f t="shared" ca="1" si="855"/>
        <v>9.10051240027298E-4</v>
      </c>
      <c r="HN171" s="103">
        <f t="shared" ca="1" si="855"/>
        <v>7.9392175902426245E-4</v>
      </c>
      <c r="HO171" s="103">
        <f t="shared" ca="1" si="855"/>
        <v>6.9196674450999708E-4</v>
      </c>
      <c r="HP171" s="103">
        <f t="shared" ca="1" si="855"/>
        <v>6.0257194387247593E-4</v>
      </c>
      <c r="HQ171" s="103">
        <f t="shared" ca="1" si="856"/>
        <v>5.2428609865617882E-4</v>
      </c>
      <c r="HR171" s="103">
        <f t="shared" ca="1" si="856"/>
        <v>4.5580831656311072E-4</v>
      </c>
      <c r="HS171" s="103">
        <f t="shared" ca="1" si="856"/>
        <v>3.9597566844762317E-4</v>
      </c>
      <c r="HT171" s="103">
        <f t="shared" ca="1" si="856"/>
        <v>3.4375119067175914E-4</v>
      </c>
      <c r="HU171" s="103">
        <f t="shared" ca="1" si="856"/>
        <v>2.9821242350247502E-4</v>
      </c>
      <c r="HV171" s="103">
        <f t="shared" ca="1" si="856"/>
        <v>2.5854057525642716E-4</v>
      </c>
      <c r="HW171" s="103">
        <f t="shared" ca="1" si="856"/>
        <v>2.2401036856400919E-4</v>
      </c>
      <c r="HX171" s="103">
        <f t="shared" ca="1" si="856"/>
        <v>1.9398059841524415E-4</v>
      </c>
      <c r="HY171" s="103">
        <f t="shared" ca="1" si="856"/>
        <v>1.2269674698395228E-3</v>
      </c>
      <c r="HZ171" s="104">
        <f t="shared" ca="1" si="850"/>
        <v>0.55499548788242314</v>
      </c>
      <c r="IA171" s="105">
        <f t="shared" ca="1" si="859"/>
        <v>5.4721411945000409E-2</v>
      </c>
      <c r="IB171" s="105">
        <f t="shared" ca="1" si="860"/>
        <v>1.5303424347946824E-2</v>
      </c>
      <c r="IC171" s="105">
        <f t="shared" ca="1" si="861"/>
        <v>1.785363284167588E-2</v>
      </c>
      <c r="ID171" s="105">
        <f t="shared" ca="1" si="862"/>
        <v>2.0442279905620125E-2</v>
      </c>
      <c r="IE171" s="105">
        <f t="shared" ca="1" si="863"/>
        <v>2.3003168841666106E-2</v>
      </c>
      <c r="IF171" s="105">
        <f t="shared" ca="1" si="864"/>
        <v>2.5470586926246624E-2</v>
      </c>
      <c r="IG171" s="105">
        <f t="shared" ca="1" si="865"/>
        <v>2.7782603951716296E-2</v>
      </c>
      <c r="IH171" s="105">
        <f t="shared" ca="1" si="866"/>
        <v>2.9883879879803243E-2</v>
      </c>
      <c r="II171" s="105">
        <f t="shared" ca="1" si="867"/>
        <v>3.1727835424590282E-2</v>
      </c>
      <c r="IJ171" s="105">
        <f t="shared" ca="1" si="868"/>
        <v>3.2609197408467377E-2</v>
      </c>
      <c r="IK171" s="105">
        <f t="shared" ca="1" si="869"/>
        <v>3.4509336666094702E-2</v>
      </c>
      <c r="IL171" s="105">
        <f t="shared" ca="1" si="870"/>
        <v>3.5407187554880044E-2</v>
      </c>
      <c r="IM171" s="105">
        <f t="shared" ca="1" si="871"/>
        <v>3.5967944909956917E-2</v>
      </c>
      <c r="IN171" s="105">
        <f t="shared" ca="1" si="872"/>
        <v>3.619754913316757E-2</v>
      </c>
      <c r="IO171" s="105">
        <f t="shared" ca="1" si="873"/>
        <v>3.6110347105110623E-2</v>
      </c>
      <c r="IP171" s="105">
        <f t="shared" ca="1" si="874"/>
        <v>3.5727631056985253E-2</v>
      </c>
      <c r="IQ171" s="105">
        <f t="shared" ca="1" si="875"/>
        <v>3.5076085078198434E-2</v>
      </c>
      <c r="IR171" s="105">
        <f t="shared" ca="1" si="876"/>
        <v>3.4186235301409816E-2</v>
      </c>
      <c r="IS171" s="105">
        <f t="shared" ca="1" si="877"/>
        <v>3.3090980428188178E-2</v>
      </c>
      <c r="IT171" s="105">
        <f t="shared" ca="1" si="878"/>
        <v>3.1824259102532608E-2</v>
      </c>
      <c r="IU171" s="105">
        <f t="shared" ca="1" si="879"/>
        <v>3.0419891403513335E-2</v>
      </c>
      <c r="IV171" s="105">
        <f t="shared" ca="1" si="880"/>
        <v>2.8910614570560385E-2</v>
      </c>
      <c r="IW171" s="105">
        <f t="shared" ca="1" si="881"/>
        <v>2.7327318671057053E-2</v>
      </c>
      <c r="IX171" s="105">
        <f t="shared" ca="1" si="882"/>
        <v>2.569847654717795E-2</v>
      </c>
      <c r="IY171" s="105">
        <f t="shared" ca="1" si="883"/>
        <v>2.4049754011350986E-2</v>
      </c>
      <c r="IZ171" s="105">
        <f t="shared" ca="1" si="884"/>
        <v>2.2403780660058815E-2</v>
      </c>
      <c r="JA171" s="105">
        <f t="shared" ca="1" si="885"/>
        <v>2.078005847764269E-2</v>
      </c>
      <c r="JB171" s="105">
        <f t="shared" ca="1" si="886"/>
        <v>1.9194984176012491E-2</v>
      </c>
      <c r="JC171" s="105">
        <f t="shared" ca="1" si="887"/>
        <v>1.7661961521896939E-2</v>
      </c>
      <c r="JD171" s="105">
        <f t="shared" ca="1" si="888"/>
        <v>1.6191581323353778E-2</v>
      </c>
      <c r="JE171" s="105">
        <f t="shared" ca="1" si="889"/>
        <v>1.4791848910932688E-2</v>
      </c>
      <c r="JF171" s="105">
        <f t="shared" ca="1" si="890"/>
        <v>1.3468441543548468E-2</v>
      </c>
      <c r="JG171" s="105">
        <f t="shared" ca="1" si="891"/>
        <v>1.2224980943860665E-2</v>
      </c>
      <c r="JH171" s="105">
        <f t="shared" ca="1" si="892"/>
        <v>1.1063308931888623E-2</v>
      </c>
      <c r="JI171" s="105">
        <f t="shared" ca="1" si="893"/>
        <v>9.9837567418962422E-3</v>
      </c>
      <c r="JJ171" s="105">
        <f t="shared" ca="1" si="894"/>
        <v>8.9854009861660457E-3</v>
      </c>
      <c r="JK171" s="105">
        <f t="shared" ca="1" si="895"/>
        <v>8.0663013182743458E-3</v>
      </c>
      <c r="JL171" s="105">
        <f t="shared" ca="1" si="896"/>
        <v>7.2237166259224907E-3</v>
      </c>
      <c r="JM171" s="105">
        <f t="shared" ca="1" si="897"/>
        <v>6.4542980497645308E-3</v>
      </c>
      <c r="JN171" s="105">
        <f t="shared" ca="1" si="898"/>
        <v>5.7542582960081147E-3</v>
      </c>
      <c r="JO171" s="105">
        <f t="shared" ca="1" si="899"/>
        <v>5.119517613239981E-3</v>
      </c>
      <c r="JP171" s="105">
        <f t="shared" ca="1" si="900"/>
        <v>4.5458274698001793E-3</v>
      </c>
      <c r="JQ171" s="105">
        <f t="shared" ca="1" si="901"/>
        <v>4.0288734315093219E-3</v>
      </c>
      <c r="JR171" s="105">
        <f t="shared" ca="1" si="902"/>
        <v>3.5643590347150147E-3</v>
      </c>
      <c r="JS171" s="105">
        <f t="shared" ca="1" si="903"/>
        <v>3.1480726088736173E-3</v>
      </c>
      <c r="JT171" s="105">
        <f t="shared" ca="1" si="904"/>
        <v>2.7759390555264088E-3</v>
      </c>
      <c r="JU171" s="105">
        <f t="shared" ca="1" si="905"/>
        <v>2.4440585625642957E-3</v>
      </c>
      <c r="JV171" s="105">
        <f t="shared" ca="1" si="906"/>
        <v>2.1487341461800115E-3</v>
      </c>
      <c r="JW171" s="105">
        <f t="shared" ca="1" si="907"/>
        <v>1.8864897864596078E-3</v>
      </c>
      <c r="JX171" s="105">
        <f t="shared" ca="1" si="908"/>
        <v>1.6540807711603281E-3</v>
      </c>
      <c r="JY171" s="105">
        <f t="shared" ca="1" si="909"/>
        <v>1.4484976977685768E-3</v>
      </c>
      <c r="JZ171" s="105">
        <f t="shared" ca="1" si="910"/>
        <v>1.2669654155967451E-3</v>
      </c>
      <c r="KA171" s="105">
        <f t="shared" ca="1" si="911"/>
        <v>1.1069380242210889E-3</v>
      </c>
      <c r="KB171" s="105">
        <f t="shared" ca="1" si="912"/>
        <v>9.6609088682939092E-4</v>
      </c>
      <c r="KC171" s="105">
        <f t="shared" ca="1" si="913"/>
        <v>8.4231047024347196E-4</v>
      </c>
      <c r="KD171" s="105">
        <f t="shared" ca="1" si="914"/>
        <v>7.336826894404812E-4</v>
      </c>
      <c r="KE171" s="105">
        <f t="shared" ca="1" si="915"/>
        <v>6.3848031428573283E-4</v>
      </c>
      <c r="KF171" s="105">
        <f t="shared" ca="1" si="916"/>
        <v>5.5514989008218982E-4</v>
      </c>
      <c r="KG171" s="105">
        <f t="shared" ca="1" si="917"/>
        <v>4.8229853113168338E-4</v>
      </c>
      <c r="KH171" s="105">
        <f t="shared" ca="1" si="918"/>
        <v>4.1868086704002468E-4</v>
      </c>
      <c r="KI171" s="105">
        <f t="shared" ca="1" si="919"/>
        <v>3.6318635405566352E-4</v>
      </c>
      <c r="KJ171" s="105">
        <f t="shared" ca="1" si="920"/>
        <v>3.1482710719105768E-4</v>
      </c>
      <c r="KK171" s="105">
        <f t="shared" ca="1" si="921"/>
        <v>2.7272636208815773E-4</v>
      </c>
      <c r="KL171" s="105">
        <f t="shared" ca="1" si="922"/>
        <v>2.3610763740274028E-4</v>
      </c>
      <c r="KM171" s="105">
        <f t="shared" ca="1" si="923"/>
        <v>2.0428463776001328E-4</v>
      </c>
      <c r="KN171" s="105">
        <f t="shared" ca="1" si="924"/>
        <v>1.7665191304265315E-4</v>
      </c>
      <c r="KO171" s="105">
        <f t="shared" ca="1" si="925"/>
        <v>1.1068572016473177E-3</v>
      </c>
      <c r="KP171" s="102"/>
      <c r="KQ171" s="106">
        <f t="shared" ca="1" si="780"/>
        <v>0.54300961315805685</v>
      </c>
      <c r="KR171" s="107">
        <f t="shared" ca="1" si="781"/>
        <v>0.23669836698708269</v>
      </c>
    </row>
    <row r="172" spans="1:304" s="63" customFormat="1" ht="15.5" x14ac:dyDescent="0.35">
      <c r="A172" s="62"/>
      <c r="B172" s="67" t="s">
        <v>274</v>
      </c>
      <c r="C172" s="95">
        <f t="shared" si="782"/>
        <v>291789</v>
      </c>
      <c r="D172" s="75">
        <f ca="1">'Stochastic inputs'!H193</f>
        <v>25.924378000000004</v>
      </c>
      <c r="E172" s="75">
        <v>5.9136889999999998</v>
      </c>
      <c r="F172" s="96">
        <v>25.742907354000003</v>
      </c>
      <c r="G172" s="96">
        <v>5.8722931769999995</v>
      </c>
      <c r="H172" s="97">
        <f t="shared" ca="1" si="636"/>
        <v>3.2298203012837066</v>
      </c>
      <c r="I172" s="97">
        <f t="shared" ca="1" si="637"/>
        <v>0.22522637615797308</v>
      </c>
      <c r="J172" s="98">
        <f t="shared" si="638"/>
        <v>3.2227956863467422</v>
      </c>
      <c r="K172" s="98">
        <f t="shared" si="639"/>
        <v>0.22522637615797308</v>
      </c>
      <c r="L172" s="98"/>
      <c r="M172" s="99">
        <v>425972</v>
      </c>
      <c r="N172" s="98"/>
      <c r="O172" s="97">
        <f t="shared" ca="1" si="640"/>
        <v>3.2298203012837066</v>
      </c>
      <c r="P172" s="97">
        <f t="shared" ca="1" si="640"/>
        <v>0.22522637615797308</v>
      </c>
      <c r="Q172" s="99">
        <v>291789</v>
      </c>
      <c r="R172" s="100">
        <v>297501</v>
      </c>
      <c r="S172" s="99">
        <v>305371</v>
      </c>
      <c r="T172" s="100">
        <v>314597</v>
      </c>
      <c r="U172" s="99">
        <v>326727</v>
      </c>
      <c r="V172" s="100">
        <v>343347</v>
      </c>
      <c r="W172" s="99">
        <v>362769</v>
      </c>
      <c r="X172" s="100">
        <v>382989</v>
      </c>
      <c r="Y172" s="99">
        <v>404649</v>
      </c>
      <c r="Z172" s="100">
        <v>425972</v>
      </c>
      <c r="AA172" s="98"/>
      <c r="AB172" s="98">
        <f t="shared" si="641"/>
        <v>3.2227956863467422</v>
      </c>
      <c r="AC172" s="98">
        <f t="shared" si="641"/>
        <v>0.22522637615797308</v>
      </c>
      <c r="AD172" s="101">
        <f t="shared" ca="1" si="642"/>
        <v>14973.554029806173</v>
      </c>
      <c r="AE172" s="101">
        <f t="shared" ca="1" si="643"/>
        <v>4251.5177567797164</v>
      </c>
      <c r="AF172" s="101">
        <f t="shared" ca="1" si="644"/>
        <v>4979.0838903266203</v>
      </c>
      <c r="AG172" s="101">
        <f t="shared" ca="1" si="645"/>
        <v>5722.3556096398861</v>
      </c>
      <c r="AH172" s="101">
        <f t="shared" ca="1" si="646"/>
        <v>6462.6908387604017</v>
      </c>
      <c r="AI172" s="101">
        <f t="shared" ca="1" si="647"/>
        <v>7181.3245754010495</v>
      </c>
      <c r="AJ172" s="101">
        <f t="shared" ca="1" si="648"/>
        <v>7860.3181848161457</v>
      </c>
      <c r="AK172" s="101">
        <f t="shared" ca="1" si="649"/>
        <v>8483.3868930664612</v>
      </c>
      <c r="AL172" s="101">
        <f t="shared" ca="1" si="650"/>
        <v>9036.5594301859055</v>
      </c>
      <c r="AM172" s="101">
        <f t="shared" ca="1" si="651"/>
        <v>9508.6446060058443</v>
      </c>
      <c r="AN172" s="101">
        <f t="shared" ca="1" si="652"/>
        <v>9891.4989237401278</v>
      </c>
      <c r="AO172" s="101">
        <f t="shared" ca="1" si="653"/>
        <v>10180.105495876949</v>
      </c>
      <c r="AP172" s="101">
        <f t="shared" ca="1" si="654"/>
        <v>10372.486632833519</v>
      </c>
      <c r="AQ172" s="101">
        <f t="shared" ca="1" si="655"/>
        <v>10469.480296683461</v>
      </c>
      <c r="AR172" s="101">
        <f t="shared" ca="1" si="656"/>
        <v>10474.414422353306</v>
      </c>
      <c r="AS172" s="101">
        <f t="shared" ca="1" si="657"/>
        <v>10392.713510329397</v>
      </c>
      <c r="AT172" s="101">
        <f t="shared" ca="1" si="658"/>
        <v>10231.469662901271</v>
      </c>
      <c r="AU172" s="101">
        <f t="shared" ca="1" si="659"/>
        <v>9999.0061865996086</v>
      </c>
      <c r="AV172" s="101">
        <f t="shared" ca="1" si="660"/>
        <v>9704.4567800887708</v>
      </c>
      <c r="AW172" s="101">
        <f t="shared" ca="1" si="661"/>
        <v>9357.3778202185695</v>
      </c>
      <c r="AX172" s="101">
        <f t="shared" ca="1" si="662"/>
        <v>8967.4058589319848</v>
      </c>
      <c r="AY172" s="101">
        <f t="shared" ca="1" si="663"/>
        <v>8543.9675130822816</v>
      </c>
      <c r="AZ172" s="101">
        <f t="shared" ca="1" si="664"/>
        <v>8096.0446948001545</v>
      </c>
      <c r="BA172" s="101">
        <f t="shared" ca="1" si="665"/>
        <v>7631.9947031282854</v>
      </c>
      <c r="BB172" s="101">
        <f t="shared" ca="1" si="666"/>
        <v>7159.4220986734072</v>
      </c>
      <c r="BC172" s="101">
        <f t="shared" ca="1" si="667"/>
        <v>6685.0974667721139</v>
      </c>
      <c r="BD172" s="101">
        <f t="shared" ca="1" si="668"/>
        <v>6214.9170533167271</v>
      </c>
      <c r="BE172" s="101">
        <f t="shared" ca="1" si="669"/>
        <v>5753.8967197875272</v>
      </c>
      <c r="BF172" s="101">
        <f t="shared" ca="1" si="670"/>
        <v>5306.1935910298589</v>
      </c>
      <c r="BG172" s="101">
        <f t="shared" ca="1" si="671"/>
        <v>4875.1490447113938</v>
      </c>
      <c r="BH172" s="101">
        <f t="shared" ca="1" si="672"/>
        <v>4463.3472093543787</v>
      </c>
      <c r="BI172" s="101">
        <f t="shared" ca="1" si="673"/>
        <v>4072.683807094636</v>
      </c>
      <c r="BJ172" s="101">
        <f t="shared" ca="1" si="674"/>
        <v>3704.4409229573012</v>
      </c>
      <c r="BK172" s="101">
        <f t="shared" ca="1" si="675"/>
        <v>3359.3640460174024</v>
      </c>
      <c r="BL172" s="101">
        <f t="shared" ca="1" si="676"/>
        <v>3037.7384661407618</v>
      </c>
      <c r="BM172" s="101">
        <f t="shared" ca="1" si="677"/>
        <v>2739.4627933609436</v>
      </c>
      <c r="BN172" s="101">
        <f t="shared" ca="1" si="678"/>
        <v>2464.1179769107471</v>
      </c>
      <c r="BO172" s="101">
        <f t="shared" ca="1" si="679"/>
        <v>2211.0307280869083</v>
      </c>
      <c r="BP172" s="101">
        <f t="shared" ca="1" si="680"/>
        <v>1979.3306930076421</v>
      </c>
      <c r="BQ172" s="101">
        <f t="shared" ca="1" si="681"/>
        <v>1768.0010804500141</v>
      </c>
      <c r="BR172" s="101">
        <f t="shared" ca="1" si="682"/>
        <v>1575.9227322777974</v>
      </c>
      <c r="BS172" s="101">
        <f t="shared" ca="1" si="683"/>
        <v>1401.9118374721434</v>
      </c>
      <c r="BT172" s="101">
        <f t="shared" ca="1" si="684"/>
        <v>1244.7516445358331</v>
      </c>
      <c r="BU172" s="101">
        <f t="shared" ca="1" si="685"/>
        <v>1103.2186303400358</v>
      </c>
      <c r="BV172" s="101">
        <f t="shared" ca="1" si="686"/>
        <v>976.10364537803798</v>
      </c>
      <c r="BW172" s="101">
        <f t="shared" ca="1" si="687"/>
        <v>862.22858423036064</v>
      </c>
      <c r="BX172" s="101">
        <f t="shared" ca="1" si="688"/>
        <v>760.45913335694331</v>
      </c>
      <c r="BY172" s="101">
        <f t="shared" ca="1" si="689"/>
        <v>669.71413262159706</v>
      </c>
      <c r="BZ172" s="101">
        <f t="shared" ca="1" si="690"/>
        <v>588.97205776254543</v>
      </c>
      <c r="CA172" s="101">
        <f t="shared" ca="1" si="691"/>
        <v>517.27509290380829</v>
      </c>
      <c r="CB172" s="101">
        <f t="shared" ca="1" si="692"/>
        <v>453.73121883095519</v>
      </c>
      <c r="CC172" s="101">
        <f t="shared" ca="1" si="693"/>
        <v>397.51469700628945</v>
      </c>
      <c r="CD172" s="101">
        <f t="shared" ca="1" si="694"/>
        <v>347.86528334783799</v>
      </c>
      <c r="CE172" s="101">
        <f t="shared" ca="1" si="695"/>
        <v>304.08646124968652</v>
      </c>
      <c r="CF172" s="101">
        <f t="shared" ca="1" si="696"/>
        <v>265.54294127632545</v>
      </c>
      <c r="CG172" s="101">
        <f t="shared" ca="1" si="697"/>
        <v>231.65763614393072</v>
      </c>
      <c r="CH172" s="101">
        <f t="shared" ca="1" si="698"/>
        <v>201.90828441382766</v>
      </c>
      <c r="CI172" s="101">
        <f t="shared" ca="1" si="699"/>
        <v>175.82386493060602</v>
      </c>
      <c r="CJ172" s="101">
        <f t="shared" ca="1" si="700"/>
        <v>152.98091644078789</v>
      </c>
      <c r="CK172" s="101">
        <f t="shared" ca="1" si="701"/>
        <v>132.99985288163361</v>
      </c>
      <c r="CL172" s="101">
        <f t="shared" ca="1" si="702"/>
        <v>115.5413443206636</v>
      </c>
      <c r="CM172" s="101">
        <f t="shared" ca="1" si="703"/>
        <v>100.302816174922</v>
      </c>
      <c r="CN172" s="101">
        <f t="shared" ca="1" si="704"/>
        <v>87.015104841363751</v>
      </c>
      <c r="CO172" s="101">
        <f t="shared" ca="1" si="705"/>
        <v>75.439295913497688</v>
      </c>
      <c r="CP172" s="101">
        <f t="shared" ca="1" si="706"/>
        <v>65.363761432923724</v>
      </c>
      <c r="CQ172" s="101">
        <f t="shared" ca="1" si="707"/>
        <v>56.601404830985715</v>
      </c>
      <c r="CR172" s="101">
        <f t="shared" ca="1" si="708"/>
        <v>358.01561105700483</v>
      </c>
      <c r="CS172" s="102">
        <f t="shared" ca="1" si="709"/>
        <v>291788.99999999977</v>
      </c>
      <c r="CT172" s="74">
        <f t="shared" si="783"/>
        <v>15956.432536691096</v>
      </c>
      <c r="CU172" s="74">
        <f t="shared" si="784"/>
        <v>4462.3859200453162</v>
      </c>
      <c r="CV172" s="74">
        <f t="shared" si="785"/>
        <v>5206.0112823730169</v>
      </c>
      <c r="CW172" s="74">
        <f t="shared" si="786"/>
        <v>5960.8450991364707</v>
      </c>
      <c r="CX172" s="74">
        <f t="shared" si="787"/>
        <v>6707.5848138033125</v>
      </c>
      <c r="CY172" s="74">
        <f t="shared" si="788"/>
        <v>7427.0689938897458</v>
      </c>
      <c r="CZ172" s="74">
        <f t="shared" si="789"/>
        <v>8101.2391656621248</v>
      </c>
      <c r="DA172" s="74">
        <f t="shared" si="790"/>
        <v>8713.958508890908</v>
      </c>
      <c r="DB172" s="74">
        <f t="shared" si="791"/>
        <v>9251.6447857111107</v>
      </c>
      <c r="DC172" s="74">
        <f t="shared" ca="1" si="710"/>
        <v>9508.6446060058443</v>
      </c>
      <c r="DD172" s="74">
        <f t="shared" si="792"/>
        <v>10062.713713453624</v>
      </c>
      <c r="DE172" s="74">
        <f t="shared" si="793"/>
        <v>10324.521598624986</v>
      </c>
      <c r="DF172" s="74">
        <f t="shared" si="794"/>
        <v>10488.035049533939</v>
      </c>
      <c r="DG172" s="74">
        <f t="shared" si="795"/>
        <v>10554.986251405016</v>
      </c>
      <c r="DH172" s="74">
        <f t="shared" si="796"/>
        <v>10529.558667790183</v>
      </c>
      <c r="DI172" s="74">
        <f t="shared" si="797"/>
        <v>10417.960984441672</v>
      </c>
      <c r="DJ172" s="74">
        <f t="shared" si="798"/>
        <v>10227.974120332367</v>
      </c>
      <c r="DK172" s="74">
        <f t="shared" si="799"/>
        <v>9968.4993109946936</v>
      </c>
      <c r="DL172" s="74">
        <f t="shared" si="800"/>
        <v>9649.1296186956642</v>
      </c>
      <c r="DM172" s="74">
        <f t="shared" si="801"/>
        <v>9279.7613466209932</v>
      </c>
      <c r="DN172" s="74">
        <f t="shared" si="802"/>
        <v>8870.2562251407271</v>
      </c>
      <c r="DO172" s="74">
        <f t="shared" si="803"/>
        <v>8430.1602351394158</v>
      </c>
      <c r="DP172" s="74">
        <f t="shared" si="804"/>
        <v>7968.4807333122917</v>
      </c>
      <c r="DQ172" s="74">
        <f t="shared" si="805"/>
        <v>7493.5202281133361</v>
      </c>
      <c r="DR172" s="74">
        <f t="shared" si="806"/>
        <v>7012.7627151111747</v>
      </c>
      <c r="DS172" s="74">
        <f t="shared" si="807"/>
        <v>6532.8068476806648</v>
      </c>
      <c r="DT172" s="74">
        <f t="shared" si="808"/>
        <v>6059.3392864252592</v>
      </c>
      <c r="DU172" s="74">
        <f t="shared" si="809"/>
        <v>5597.1412133012391</v>
      </c>
      <c r="DV172" s="74">
        <f t="shared" si="810"/>
        <v>5150.1210855640402</v>
      </c>
      <c r="DW172" s="74">
        <f t="shared" si="811"/>
        <v>4721.3671187453156</v>
      </c>
      <c r="DX172" s="74">
        <f t="shared" si="812"/>
        <v>4313.2136187832666</v>
      </c>
      <c r="DY172" s="74">
        <f t="shared" si="813"/>
        <v>3927.3160400173811</v>
      </c>
      <c r="DZ172" s="74">
        <f t="shared" si="814"/>
        <v>3564.7304548556908</v>
      </c>
      <c r="EA172" s="74">
        <f t="shared" si="815"/>
        <v>3225.9939268687217</v>
      </c>
      <c r="EB172" s="74">
        <f t="shared" si="816"/>
        <v>2911.2030419631214</v>
      </c>
      <c r="EC172" s="74">
        <f t="shared" si="817"/>
        <v>2620.0885458690277</v>
      </c>
      <c r="ED172" s="74">
        <f t="shared" si="818"/>
        <v>2352.0846453127115</v>
      </c>
      <c r="EE172" s="74">
        <f t="shared" si="819"/>
        <v>2106.3920485377234</v>
      </c>
      <c r="EF172" s="74">
        <f t="shared" si="820"/>
        <v>1882.0342484268456</v>
      </c>
      <c r="EG172" s="74">
        <f t="shared" si="821"/>
        <v>1677.9068930317942</v>
      </c>
      <c r="EH172" s="74">
        <f t="shared" si="822"/>
        <v>1492.8203515320492</v>
      </c>
      <c r="EI172" s="74">
        <f t="shared" si="823"/>
        <v>1325.5357778086516</v>
      </c>
      <c r="EJ172" s="74">
        <f t="shared" si="824"/>
        <v>1174.795108966832</v>
      </c>
      <c r="EK172" s="74">
        <f t="shared" si="825"/>
        <v>1039.3455222087307</v>
      </c>
      <c r="EL172" s="74">
        <f t="shared" si="826"/>
        <v>917.95891989381369</v>
      </c>
      <c r="EM172" s="74">
        <f t="shared" si="827"/>
        <v>809.44702797494324</v>
      </c>
      <c r="EN172" s="74">
        <f t="shared" si="828"/>
        <v>712.67268484366059</v>
      </c>
      <c r="EO172" s="74">
        <f t="shared" si="829"/>
        <v>626.55787239675624</v>
      </c>
      <c r="EP172" s="74">
        <f t="shared" si="830"/>
        <v>550.08900426498849</v>
      </c>
      <c r="EQ172" s="74">
        <f t="shared" si="831"/>
        <v>482.31994199610858</v>
      </c>
      <c r="ER172" s="74">
        <f t="shared" si="832"/>
        <v>422.37316203074249</v>
      </c>
      <c r="ES172" s="74">
        <f t="shared" si="833"/>
        <v>369.43944722422879</v>
      </c>
      <c r="ET172" s="74">
        <f t="shared" si="834"/>
        <v>322.77642842137391</v>
      </c>
      <c r="EU172" s="74">
        <f t="shared" si="835"/>
        <v>281.70625559696776</v>
      </c>
      <c r="EV172" s="74">
        <f t="shared" si="836"/>
        <v>245.6126352678383</v>
      </c>
      <c r="EW172" s="74">
        <f t="shared" si="837"/>
        <v>213.9374318258015</v>
      </c>
      <c r="EX172" s="74">
        <f t="shared" si="838"/>
        <v>186.17699541717386</v>
      </c>
      <c r="EY172" s="74">
        <f t="shared" si="839"/>
        <v>161.87834805416173</v>
      </c>
      <c r="EZ172" s="74">
        <f t="shared" si="840"/>
        <v>140.6353326972411</v>
      </c>
      <c r="FA172" s="74">
        <f t="shared" si="841"/>
        <v>122.08480687673234</v>
      </c>
      <c r="FB172" s="74">
        <f t="shared" si="842"/>
        <v>105.90294275594752</v>
      </c>
      <c r="FC172" s="74">
        <f t="shared" si="843"/>
        <v>91.801679051424756</v>
      </c>
      <c r="FD172" s="74">
        <f t="shared" si="844"/>
        <v>79.525356582734744</v>
      </c>
      <c r="FE172" s="74">
        <f t="shared" si="845"/>
        <v>68.84755808934419</v>
      </c>
      <c r="FF172" s="74">
        <f t="shared" si="846"/>
        <v>59.568163993579972</v>
      </c>
      <c r="FG172" s="74">
        <f t="shared" si="847"/>
        <v>51.510628705552783</v>
      </c>
      <c r="FH172" s="74">
        <f t="shared" si="848"/>
        <v>322.75286104801887</v>
      </c>
      <c r="FI172" s="102">
        <f t="shared" ca="1" si="711"/>
        <v>291593.94777182728</v>
      </c>
      <c r="FJ172" s="62"/>
      <c r="FK172" s="103">
        <f t="shared" ref="FK172:FZ198" ca="1" si="927">AD172/$CS172</f>
        <v>5.1316375976497353E-2</v>
      </c>
      <c r="FL172" s="103">
        <f t="shared" ca="1" si="927"/>
        <v>1.4570521016144268E-2</v>
      </c>
      <c r="FM172" s="103">
        <f t="shared" ca="1" si="927"/>
        <v>1.7063987642874215E-2</v>
      </c>
      <c r="FN172" s="103">
        <f t="shared" ca="1" si="927"/>
        <v>1.9611279416427249E-2</v>
      </c>
      <c r="FO172" s="103">
        <f t="shared" ca="1" si="927"/>
        <v>2.2148507444627479E-2</v>
      </c>
      <c r="FP172" s="103">
        <f t="shared" ca="1" si="927"/>
        <v>2.4611361550301948E-2</v>
      </c>
      <c r="FQ172" s="103">
        <f t="shared" ca="1" si="927"/>
        <v>2.6938363628567739E-2</v>
      </c>
      <c r="FR172" s="103">
        <f t="shared" ca="1" si="926"/>
        <v>2.907370357712754E-2</v>
      </c>
      <c r="FS172" s="103">
        <f t="shared" ca="1" si="926"/>
        <v>3.0969499981787912E-2</v>
      </c>
      <c r="FT172" s="103">
        <f t="shared" ca="1" si="926"/>
        <v>3.2587399134326012E-2</v>
      </c>
      <c r="FU172" s="103">
        <f t="shared" ca="1" si="926"/>
        <v>3.3899492180103213E-2</v>
      </c>
      <c r="FV172" s="103">
        <f t="shared" ca="1" si="926"/>
        <v>3.4888585573400493E-2</v>
      </c>
      <c r="FW172" s="103">
        <f t="shared" ca="1" si="926"/>
        <v>3.554790150702572E-2</v>
      </c>
      <c r="FX172" s="103">
        <f t="shared" ca="1" si="926"/>
        <v>3.5880311789284275E-2</v>
      </c>
      <c r="FY172" s="103">
        <f t="shared" ca="1" si="926"/>
        <v>3.5897221699081577E-2</v>
      </c>
      <c r="FZ172" s="103">
        <f t="shared" ca="1" si="926"/>
        <v>3.5617221726416709E-2</v>
      </c>
      <c r="GA172" s="103">
        <f t="shared" ca="1" si="926"/>
        <v>3.5064617456111363E-2</v>
      </c>
      <c r="GB172" s="103">
        <f t="shared" ca="1" si="926"/>
        <v>3.4267933974891501E-2</v>
      </c>
      <c r="GC172" s="103">
        <f t="shared" ca="1" si="857"/>
        <v>3.3258473691910179E-2</v>
      </c>
      <c r="GD172" s="103">
        <f t="shared" ca="1" si="857"/>
        <v>3.2068987591096915E-2</v>
      </c>
      <c r="GE172" s="103">
        <f t="shared" ca="1" si="857"/>
        <v>3.0732501427168234E-2</v>
      </c>
      <c r="GF172" s="103">
        <f t="shared" ca="1" si="857"/>
        <v>2.9281321479158871E-2</v>
      </c>
      <c r="GG172" s="103">
        <f t="shared" ca="1" si="857"/>
        <v>2.7746229963433032E-2</v>
      </c>
      <c r="GH172" s="103">
        <f t="shared" ca="1" si="857"/>
        <v>2.6155868463609976E-2</v>
      </c>
      <c r="GI172" s="103">
        <f t="shared" ca="1" si="857"/>
        <v>2.4536298827829057E-2</v>
      </c>
      <c r="GJ172" s="103">
        <f t="shared" ca="1" si="857"/>
        <v>2.2910724759233964E-2</v>
      </c>
      <c r="GK172" s="103">
        <f t="shared" ca="1" si="857"/>
        <v>2.1299353482539547E-2</v>
      </c>
      <c r="GL172" s="103">
        <f t="shared" ca="1" si="857"/>
        <v>1.9719375027117306E-2</v>
      </c>
      <c r="GM172" s="103">
        <f t="shared" ca="1" si="857"/>
        <v>1.8185036416828129E-2</v>
      </c>
      <c r="GN172" s="103">
        <f t="shared" ca="1" si="857"/>
        <v>1.6707789000652517E-2</v>
      </c>
      <c r="GO172" s="103">
        <f t="shared" ca="1" si="857"/>
        <v>1.5296488933285293E-2</v>
      </c>
      <c r="GP172" s="103">
        <f t="shared" ca="1" si="857"/>
        <v>1.3957633108494972E-2</v>
      </c>
      <c r="GQ172" s="103">
        <f t="shared" ca="1" si="857"/>
        <v>1.269561540345011E-2</v>
      </c>
      <c r="GR172" s="103">
        <f t="shared" ca="1" si="857"/>
        <v>1.1512990709099401E-2</v>
      </c>
      <c r="GS172" s="103">
        <f t="shared" ca="1" si="858"/>
        <v>1.0410736752039193E-2</v>
      </c>
      <c r="GT172" s="103">
        <f t="shared" ca="1" si="858"/>
        <v>9.3885060552692037E-3</v>
      </c>
      <c r="GU172" s="103">
        <f t="shared" ca="1" si="858"/>
        <v>8.444862475661348E-3</v>
      </c>
      <c r="GV172" s="103">
        <f t="shared" ca="1" si="858"/>
        <v>7.5774985626151431E-3</v>
      </c>
      <c r="GW172" s="103">
        <f t="shared" ca="1" si="858"/>
        <v>6.7834314967584238E-3</v>
      </c>
      <c r="GX172" s="103">
        <f t="shared" ca="1" si="858"/>
        <v>6.0591765983296682E-3</v>
      </c>
      <c r="GY172" s="103">
        <f t="shared" ca="1" si="858"/>
        <v>5.4008983624392925E-3</v>
      </c>
      <c r="GZ172" s="103">
        <f t="shared" ca="1" si="858"/>
        <v>4.8045397101060851E-3</v>
      </c>
      <c r="HA172" s="103">
        <f t="shared" ca="1" si="855"/>
        <v>4.2659306709157442E-3</v>
      </c>
      <c r="HB172" s="103">
        <f t="shared" ca="1" si="855"/>
        <v>3.7808780671650978E-3</v>
      </c>
      <c r="HC172" s="103">
        <f t="shared" ca="1" si="855"/>
        <v>3.3452379814799009E-3</v>
      </c>
      <c r="HD172" s="103">
        <f t="shared" ca="1" si="855"/>
        <v>2.9549728887324793E-3</v>
      </c>
      <c r="HE172" s="103">
        <f t="shared" ca="1" si="855"/>
        <v>2.6061953444336283E-3</v>
      </c>
      <c r="HF172" s="103">
        <f t="shared" ca="1" si="855"/>
        <v>2.2952000679312707E-3</v>
      </c>
      <c r="HG172" s="103">
        <f t="shared" ca="1" si="855"/>
        <v>2.0184861587055915E-3</v>
      </c>
      <c r="HH172" s="103">
        <f t="shared" ca="1" si="855"/>
        <v>1.7727710534112277E-3</v>
      </c>
      <c r="HI172" s="103">
        <f t="shared" ca="1" si="855"/>
        <v>1.5549976826780842E-3</v>
      </c>
      <c r="HJ172" s="103">
        <f t="shared" ca="1" si="855"/>
        <v>1.3623361298962255E-3</v>
      </c>
      <c r="HK172" s="103">
        <f t="shared" ca="1" si="855"/>
        <v>1.1921809367311251E-3</v>
      </c>
      <c r="HL172" s="103">
        <f t="shared" ca="1" si="855"/>
        <v>1.0421450474475966E-3</v>
      </c>
      <c r="HM172" s="103">
        <f t="shared" ca="1" si="855"/>
        <v>9.1005124002729941E-4</v>
      </c>
      <c r="HN172" s="103">
        <f t="shared" ca="1" si="855"/>
        <v>7.9392175902426375E-4</v>
      </c>
      <c r="HO172" s="103">
        <f t="shared" ca="1" si="855"/>
        <v>6.9196674450999805E-4</v>
      </c>
      <c r="HP172" s="103">
        <f t="shared" ca="1" si="855"/>
        <v>6.0257194387247691E-4</v>
      </c>
      <c r="HQ172" s="103">
        <f t="shared" ca="1" si="856"/>
        <v>5.2428609865617969E-4</v>
      </c>
      <c r="HR172" s="103">
        <f t="shared" ca="1" si="856"/>
        <v>4.5580831656311143E-4</v>
      </c>
      <c r="HS172" s="103">
        <f t="shared" ca="1" si="856"/>
        <v>3.9597566844762377E-4</v>
      </c>
      <c r="HT172" s="103">
        <f t="shared" ca="1" si="856"/>
        <v>3.4375119067175968E-4</v>
      </c>
      <c r="HU172" s="103">
        <f t="shared" ca="1" si="856"/>
        <v>2.982124235024755E-4</v>
      </c>
      <c r="HV172" s="103">
        <f t="shared" ca="1" si="856"/>
        <v>2.5854057525642759E-4</v>
      </c>
      <c r="HW172" s="103">
        <f t="shared" ca="1" si="856"/>
        <v>2.2401036856400952E-4</v>
      </c>
      <c r="HX172" s="103">
        <f t="shared" ca="1" si="856"/>
        <v>1.9398059841524445E-4</v>
      </c>
      <c r="HY172" s="103">
        <f t="shared" ca="1" si="856"/>
        <v>1.226967469839525E-3</v>
      </c>
      <c r="HZ172" s="104">
        <f t="shared" ca="1" si="850"/>
        <v>0.55499548788242359</v>
      </c>
      <c r="IA172" s="105">
        <f t="shared" ca="1" si="859"/>
        <v>5.4721411945000416E-2</v>
      </c>
      <c r="IB172" s="105">
        <f t="shared" ca="1" si="860"/>
        <v>1.5303424347946824E-2</v>
      </c>
      <c r="IC172" s="105">
        <f t="shared" ca="1" si="861"/>
        <v>1.785363284167588E-2</v>
      </c>
      <c r="ID172" s="105">
        <f t="shared" ca="1" si="862"/>
        <v>2.0442279905620132E-2</v>
      </c>
      <c r="IE172" s="105">
        <f t="shared" ca="1" si="863"/>
        <v>2.3003168841666109E-2</v>
      </c>
      <c r="IF172" s="105">
        <f t="shared" ca="1" si="864"/>
        <v>2.5470586926246628E-2</v>
      </c>
      <c r="IG172" s="105">
        <f t="shared" ca="1" si="865"/>
        <v>2.7782603951716299E-2</v>
      </c>
      <c r="IH172" s="105">
        <f t="shared" ca="1" si="866"/>
        <v>2.9883879879803246E-2</v>
      </c>
      <c r="II172" s="105">
        <f t="shared" ca="1" si="867"/>
        <v>3.1727835424590282E-2</v>
      </c>
      <c r="IJ172" s="105">
        <f t="shared" ca="1" si="868"/>
        <v>3.2609197408467384E-2</v>
      </c>
      <c r="IK172" s="105">
        <f t="shared" ca="1" si="869"/>
        <v>3.4509336666094709E-2</v>
      </c>
      <c r="IL172" s="105">
        <f t="shared" ca="1" si="870"/>
        <v>3.5407187554880051E-2</v>
      </c>
      <c r="IM172" s="105">
        <f t="shared" ca="1" si="871"/>
        <v>3.5967944909956917E-2</v>
      </c>
      <c r="IN172" s="105">
        <f t="shared" ca="1" si="872"/>
        <v>3.619754913316757E-2</v>
      </c>
      <c r="IO172" s="105">
        <f t="shared" ca="1" si="873"/>
        <v>3.611034710511063E-2</v>
      </c>
      <c r="IP172" s="105">
        <f t="shared" ca="1" si="874"/>
        <v>3.5727631056985253E-2</v>
      </c>
      <c r="IQ172" s="105">
        <f t="shared" ca="1" si="875"/>
        <v>3.5076085078198441E-2</v>
      </c>
      <c r="IR172" s="105">
        <f t="shared" ca="1" si="876"/>
        <v>3.4186235301409823E-2</v>
      </c>
      <c r="IS172" s="105">
        <f t="shared" ca="1" si="877"/>
        <v>3.3090980428188185E-2</v>
      </c>
      <c r="IT172" s="105">
        <f t="shared" ca="1" si="878"/>
        <v>3.1824259102532608E-2</v>
      </c>
      <c r="IU172" s="105">
        <f t="shared" ca="1" si="879"/>
        <v>3.0419891403513342E-2</v>
      </c>
      <c r="IV172" s="105">
        <f t="shared" ca="1" si="880"/>
        <v>2.8910614570560392E-2</v>
      </c>
      <c r="IW172" s="105">
        <f t="shared" ca="1" si="881"/>
        <v>2.7327318671057057E-2</v>
      </c>
      <c r="IX172" s="105">
        <f t="shared" ca="1" si="882"/>
        <v>2.5698476547177954E-2</v>
      </c>
      <c r="IY172" s="105">
        <f t="shared" ca="1" si="883"/>
        <v>2.4049754011350993E-2</v>
      </c>
      <c r="IZ172" s="105">
        <f t="shared" ca="1" si="884"/>
        <v>2.2403780660058818E-2</v>
      </c>
      <c r="JA172" s="105">
        <f t="shared" ca="1" si="885"/>
        <v>2.078005847764269E-2</v>
      </c>
      <c r="JB172" s="105">
        <f t="shared" ca="1" si="886"/>
        <v>1.9194984176012498E-2</v>
      </c>
      <c r="JC172" s="105">
        <f t="shared" ca="1" si="887"/>
        <v>1.7661961521896943E-2</v>
      </c>
      <c r="JD172" s="105">
        <f t="shared" ca="1" si="888"/>
        <v>1.6191581323353778E-2</v>
      </c>
      <c r="JE172" s="105">
        <f t="shared" ca="1" si="889"/>
        <v>1.4791848910932688E-2</v>
      </c>
      <c r="JF172" s="105">
        <f t="shared" ca="1" si="890"/>
        <v>1.346844154354847E-2</v>
      </c>
      <c r="JG172" s="105">
        <f t="shared" ca="1" si="891"/>
        <v>1.2224980943860667E-2</v>
      </c>
      <c r="JH172" s="105">
        <f t="shared" ca="1" si="892"/>
        <v>1.1063308931888624E-2</v>
      </c>
      <c r="JI172" s="105">
        <f t="shared" ca="1" si="893"/>
        <v>9.9837567418962422E-3</v>
      </c>
      <c r="JJ172" s="105">
        <f t="shared" ca="1" si="894"/>
        <v>8.9854009861660474E-3</v>
      </c>
      <c r="JK172" s="105">
        <f t="shared" ca="1" si="895"/>
        <v>8.0663013182743475E-3</v>
      </c>
      <c r="JL172" s="105">
        <f t="shared" ca="1" si="896"/>
        <v>7.2237166259224916E-3</v>
      </c>
      <c r="JM172" s="105">
        <f t="shared" ca="1" si="897"/>
        <v>6.4542980497645317E-3</v>
      </c>
      <c r="JN172" s="105">
        <f t="shared" ca="1" si="898"/>
        <v>5.7542582960081155E-3</v>
      </c>
      <c r="JO172" s="105">
        <f t="shared" ca="1" si="899"/>
        <v>5.1195176132399819E-3</v>
      </c>
      <c r="JP172" s="105">
        <f t="shared" ca="1" si="900"/>
        <v>4.5458274698001802E-3</v>
      </c>
      <c r="JQ172" s="105">
        <f t="shared" ca="1" si="901"/>
        <v>4.0288734315093227E-3</v>
      </c>
      <c r="JR172" s="105">
        <f t="shared" ca="1" si="902"/>
        <v>3.5643590347150147E-3</v>
      </c>
      <c r="JS172" s="105">
        <f t="shared" ca="1" si="903"/>
        <v>3.1480726088736173E-3</v>
      </c>
      <c r="JT172" s="105">
        <f t="shared" ca="1" si="904"/>
        <v>2.7759390555264088E-3</v>
      </c>
      <c r="JU172" s="105">
        <f t="shared" ca="1" si="905"/>
        <v>2.4440585625642962E-3</v>
      </c>
      <c r="JV172" s="105">
        <f t="shared" ca="1" si="906"/>
        <v>2.1487341461800119E-3</v>
      </c>
      <c r="JW172" s="105">
        <f t="shared" ca="1" si="907"/>
        <v>1.8864897864596078E-3</v>
      </c>
      <c r="JX172" s="105">
        <f t="shared" ca="1" si="908"/>
        <v>1.6540807711603283E-3</v>
      </c>
      <c r="JY172" s="105">
        <f t="shared" ca="1" si="909"/>
        <v>1.4484976977685771E-3</v>
      </c>
      <c r="JZ172" s="105">
        <f t="shared" ca="1" si="910"/>
        <v>1.2669654155967453E-3</v>
      </c>
      <c r="KA172" s="105">
        <f t="shared" ca="1" si="911"/>
        <v>1.1069380242210889E-3</v>
      </c>
      <c r="KB172" s="105">
        <f t="shared" ca="1" si="912"/>
        <v>9.6609088682939113E-4</v>
      </c>
      <c r="KC172" s="105">
        <f t="shared" ca="1" si="913"/>
        <v>8.4231047024347218E-4</v>
      </c>
      <c r="KD172" s="105">
        <f t="shared" ca="1" si="914"/>
        <v>7.3368268944048131E-4</v>
      </c>
      <c r="KE172" s="105">
        <f t="shared" ca="1" si="915"/>
        <v>6.3848031428573283E-4</v>
      </c>
      <c r="KF172" s="105">
        <f t="shared" ca="1" si="916"/>
        <v>5.5514989008218993E-4</v>
      </c>
      <c r="KG172" s="105">
        <f t="shared" ca="1" si="917"/>
        <v>4.8229853113168338E-4</v>
      </c>
      <c r="KH172" s="105">
        <f t="shared" ca="1" si="918"/>
        <v>4.1868086704002479E-4</v>
      </c>
      <c r="KI172" s="105">
        <f t="shared" ca="1" si="919"/>
        <v>3.6318635405566352E-4</v>
      </c>
      <c r="KJ172" s="105">
        <f t="shared" ca="1" si="920"/>
        <v>3.1482710719105773E-4</v>
      </c>
      <c r="KK172" s="105">
        <f t="shared" ca="1" si="921"/>
        <v>2.7272636208815779E-4</v>
      </c>
      <c r="KL172" s="105">
        <f t="shared" ca="1" si="922"/>
        <v>2.3610763740274031E-4</v>
      </c>
      <c r="KM172" s="105">
        <f t="shared" ca="1" si="923"/>
        <v>2.0428463776001328E-4</v>
      </c>
      <c r="KN172" s="105">
        <f t="shared" ca="1" si="924"/>
        <v>1.7665191304265317E-4</v>
      </c>
      <c r="KO172" s="105">
        <f t="shared" ca="1" si="925"/>
        <v>1.1068572016473177E-3</v>
      </c>
      <c r="KP172" s="102"/>
      <c r="KQ172" s="106">
        <f t="shared" ca="1" si="780"/>
        <v>0.54300961315805685</v>
      </c>
      <c r="KR172" s="107">
        <f t="shared" ca="1" si="781"/>
        <v>0.23669836698708271</v>
      </c>
    </row>
    <row r="173" spans="1:304" s="63" customFormat="1" ht="15.5" x14ac:dyDescent="0.35">
      <c r="A173" s="62"/>
      <c r="B173" s="67" t="s">
        <v>275</v>
      </c>
      <c r="C173" s="95">
        <f t="shared" si="782"/>
        <v>268307</v>
      </c>
      <c r="D173" s="75">
        <f ca="1">'Stochastic inputs'!H194</f>
        <v>25.924378000000004</v>
      </c>
      <c r="E173" s="75">
        <v>5.9136889999999998</v>
      </c>
      <c r="F173" s="96">
        <v>25.742907354000003</v>
      </c>
      <c r="G173" s="96">
        <v>5.8722931769999995</v>
      </c>
      <c r="H173" s="97">
        <f t="shared" ca="1" si="636"/>
        <v>3.2298203012837066</v>
      </c>
      <c r="I173" s="97">
        <f t="shared" ca="1" si="637"/>
        <v>0.22522637615797308</v>
      </c>
      <c r="J173" s="98">
        <f t="shared" si="638"/>
        <v>3.2227956863467422</v>
      </c>
      <c r="K173" s="98">
        <f t="shared" si="639"/>
        <v>0.22522637615797308</v>
      </c>
      <c r="L173" s="98"/>
      <c r="M173" s="99">
        <v>384581</v>
      </c>
      <c r="N173" s="98"/>
      <c r="O173" s="97">
        <f t="shared" ca="1" si="640"/>
        <v>3.2298203012837066</v>
      </c>
      <c r="P173" s="97">
        <f t="shared" ca="1" si="640"/>
        <v>0.22522637615797308</v>
      </c>
      <c r="Q173" s="99">
        <v>268307</v>
      </c>
      <c r="R173" s="100">
        <v>275792</v>
      </c>
      <c r="S173" s="99">
        <v>281419</v>
      </c>
      <c r="T173" s="100">
        <v>289084</v>
      </c>
      <c r="U173" s="99">
        <v>298032</v>
      </c>
      <c r="V173" s="100">
        <v>309745</v>
      </c>
      <c r="W173" s="99">
        <v>325717</v>
      </c>
      <c r="X173" s="100">
        <v>344364</v>
      </c>
      <c r="Y173" s="99">
        <v>363782</v>
      </c>
      <c r="Z173" s="100">
        <v>384581</v>
      </c>
      <c r="AA173" s="98"/>
      <c r="AB173" s="98">
        <f t="shared" si="641"/>
        <v>3.2227956863467422</v>
      </c>
      <c r="AC173" s="98">
        <f t="shared" si="641"/>
        <v>0.22522637615797308</v>
      </c>
      <c r="AD173" s="101">
        <f t="shared" ca="1" si="642"/>
        <v>13768.542889126064</v>
      </c>
      <c r="AE173" s="101">
        <f t="shared" ca="1" si="643"/>
        <v>3909.3727822786168</v>
      </c>
      <c r="AF173" s="101">
        <f t="shared" ca="1" si="644"/>
        <v>4578.387332496648</v>
      </c>
      <c r="AG173" s="101">
        <f t="shared" ca="1" si="645"/>
        <v>5261.8435463833421</v>
      </c>
      <c r="AH173" s="101">
        <f t="shared" ca="1" si="646"/>
        <v>5942.5995869456592</v>
      </c>
      <c r="AI173" s="101">
        <f t="shared" ca="1" si="647"/>
        <v>6603.4005834768595</v>
      </c>
      <c r="AJ173" s="101">
        <f t="shared" ca="1" si="648"/>
        <v>7227.7515300901186</v>
      </c>
      <c r="AK173" s="101">
        <f t="shared" ca="1" si="649"/>
        <v>7800.6781856683529</v>
      </c>
      <c r="AL173" s="101">
        <f t="shared" ca="1" si="650"/>
        <v>8309.3336316135628</v>
      </c>
      <c r="AM173" s="101">
        <f t="shared" ca="1" si="651"/>
        <v>8743.4272995336014</v>
      </c>
      <c r="AN173" s="101">
        <f t="shared" ca="1" si="652"/>
        <v>9095.471048366946</v>
      </c>
      <c r="AO173" s="101">
        <f t="shared" ca="1" si="653"/>
        <v>9360.8517294423582</v>
      </c>
      <c r="AP173" s="101">
        <f t="shared" ca="1" si="654"/>
        <v>9537.7508096455422</v>
      </c>
      <c r="AQ173" s="101">
        <f t="shared" ca="1" si="655"/>
        <v>9626.9388152474894</v>
      </c>
      <c r="AR173" s="101">
        <f t="shared" ca="1" si="656"/>
        <v>9631.4758624154729</v>
      </c>
      <c r="AS173" s="101">
        <f t="shared" ca="1" si="657"/>
        <v>9556.3499097496806</v>
      </c>
      <c r="AT173" s="101">
        <f t="shared" ca="1" si="658"/>
        <v>9408.0823157968643</v>
      </c>
      <c r="AU173" s="101">
        <f t="shared" ca="1" si="659"/>
        <v>9194.3265610012058</v>
      </c>
      <c r="AV173" s="101">
        <f t="shared" ca="1" si="660"/>
        <v>8923.4813008553374</v>
      </c>
      <c r="AW173" s="101">
        <f t="shared" ca="1" si="661"/>
        <v>8604.3338536044321</v>
      </c>
      <c r="AX173" s="101">
        <f t="shared" ca="1" si="662"/>
        <v>8245.7452604192222</v>
      </c>
      <c r="AY173" s="101">
        <f t="shared" ca="1" si="663"/>
        <v>7856.3835221086738</v>
      </c>
      <c r="AZ173" s="101">
        <f t="shared" ca="1" si="664"/>
        <v>7444.5077227988213</v>
      </c>
      <c r="BA173" s="101">
        <f t="shared" ca="1" si="665"/>
        <v>7017.8025998657959</v>
      </c>
      <c r="BB173" s="101">
        <f t="shared" ca="1" si="666"/>
        <v>6583.2607295983262</v>
      </c>
      <c r="BC173" s="101">
        <f t="shared" ca="1" si="667"/>
        <v>6147.107827975783</v>
      </c>
      <c r="BD173" s="101">
        <f t="shared" ca="1" si="668"/>
        <v>5714.7656348397331</v>
      </c>
      <c r="BE173" s="101">
        <f t="shared" ca="1" si="669"/>
        <v>5290.8463554007594</v>
      </c>
      <c r="BF173" s="101">
        <f t="shared" ca="1" si="670"/>
        <v>4879.1725658899013</v>
      </c>
      <c r="BG173" s="101">
        <f t="shared" ca="1" si="671"/>
        <v>4482.8167433980725</v>
      </c>
      <c r="BH173" s="101">
        <f t="shared" ca="1" si="672"/>
        <v>4104.1550562229731</v>
      </c>
      <c r="BI173" s="101">
        <f t="shared" ca="1" si="673"/>
        <v>3744.9306664409573</v>
      </c>
      <c r="BJ173" s="101">
        <f t="shared" ca="1" si="674"/>
        <v>3406.3224820534861</v>
      </c>
      <c r="BK173" s="101">
        <f t="shared" ca="1" si="675"/>
        <v>3089.0159981863303</v>
      </c>
      <c r="BL173" s="101">
        <f t="shared" ca="1" si="676"/>
        <v>2793.2735457293775</v>
      </c>
      <c r="BM173" s="101">
        <f t="shared" ca="1" si="677"/>
        <v>2519.0018941711123</v>
      </c>
      <c r="BN173" s="101">
        <f t="shared" ca="1" si="678"/>
        <v>2265.8157162572675</v>
      </c>
      <c r="BO173" s="101">
        <f t="shared" ca="1" si="679"/>
        <v>2033.0959068395796</v>
      </c>
      <c r="BP173" s="101">
        <f t="shared" ca="1" si="680"/>
        <v>1820.042154600761</v>
      </c>
      <c r="BQ173" s="101">
        <f t="shared" ca="1" si="681"/>
        <v>1625.7194955680368</v>
      </c>
      <c r="BR173" s="101">
        <f t="shared" ca="1" si="682"/>
        <v>1449.098836930998</v>
      </c>
      <c r="BS173" s="101">
        <f t="shared" ca="1" si="683"/>
        <v>1289.0916359994324</v>
      </c>
      <c r="BT173" s="101">
        <f t="shared" ca="1" si="684"/>
        <v>1144.5790605213897</v>
      </c>
      <c r="BU173" s="101">
        <f t="shared" ca="1" si="685"/>
        <v>1014.436051566865</v>
      </c>
      <c r="BV173" s="101">
        <f t="shared" ca="1" si="686"/>
        <v>897.55076709692707</v>
      </c>
      <c r="BW173" s="101">
        <f t="shared" ca="1" si="687"/>
        <v>792.83991085714456</v>
      </c>
      <c r="BX173" s="101">
        <f t="shared" ca="1" si="688"/>
        <v>699.26045427895292</v>
      </c>
      <c r="BY173" s="101">
        <f t="shared" ca="1" si="689"/>
        <v>615.81824462643499</v>
      </c>
      <c r="BZ173" s="101">
        <f t="shared" ca="1" si="690"/>
        <v>541.57396578382077</v>
      </c>
      <c r="CA173" s="101">
        <f t="shared" ca="1" si="691"/>
        <v>475.6468830276059</v>
      </c>
      <c r="CB173" s="101">
        <f t="shared" ca="1" si="692"/>
        <v>417.21676324630846</v>
      </c>
      <c r="CC173" s="101">
        <f t="shared" ca="1" si="693"/>
        <v>365.52432000406628</v>
      </c>
      <c r="CD173" s="101">
        <f t="shared" ca="1" si="694"/>
        <v>319.87049059151775</v>
      </c>
      <c r="CE173" s="101">
        <f t="shared" ca="1" si="695"/>
        <v>279.61481124552205</v>
      </c>
      <c r="CF173" s="101">
        <f t="shared" ca="1" si="696"/>
        <v>244.17311805800441</v>
      </c>
      <c r="CG173" s="101">
        <f t="shared" ca="1" si="697"/>
        <v>213.01476539852297</v>
      </c>
      <c r="CH173" s="101">
        <f t="shared" ca="1" si="698"/>
        <v>185.65952131924391</v>
      </c>
      <c r="CI173" s="101">
        <f t="shared" ca="1" si="699"/>
        <v>161.6742705445925</v>
      </c>
      <c r="CJ173" s="101">
        <f t="shared" ca="1" si="700"/>
        <v>140.66963027214348</v>
      </c>
      <c r="CK173" s="101">
        <f t="shared" ca="1" si="701"/>
        <v>122.29656199209863</v>
      </c>
      <c r="CL173" s="101">
        <f t="shared" ca="1" si="702"/>
        <v>106.2430436741765</v>
      </c>
      <c r="CM173" s="101">
        <f t="shared" ca="1" si="703"/>
        <v>92.230850715567755</v>
      </c>
      <c r="CN173" s="101">
        <f t="shared" ca="1" si="704"/>
        <v>80.012480712678624</v>
      </c>
      <c r="CO173" s="101">
        <f t="shared" ca="1" si="705"/>
        <v>69.368246125326266</v>
      </c>
      <c r="CP173" s="101">
        <f t="shared" ca="1" si="706"/>
        <v>60.10354995830366</v>
      </c>
      <c r="CQ173" s="101">
        <f t="shared" ca="1" si="707"/>
        <v>52.04635241899895</v>
      </c>
      <c r="CR173" s="101">
        <f t="shared" ca="1" si="708"/>
        <v>329.20396093023311</v>
      </c>
      <c r="CS173" s="102">
        <f t="shared" ca="1" si="709"/>
        <v>268307</v>
      </c>
      <c r="CT173" s="74">
        <f t="shared" si="783"/>
        <v>14672.323304243744</v>
      </c>
      <c r="CU173" s="74">
        <f t="shared" si="784"/>
        <v>4103.2711275942502</v>
      </c>
      <c r="CV173" s="74">
        <f t="shared" si="785"/>
        <v>4787.0525247341639</v>
      </c>
      <c r="CW173" s="74">
        <f t="shared" si="786"/>
        <v>5481.140365174866</v>
      </c>
      <c r="CX173" s="74">
        <f t="shared" si="787"/>
        <v>6167.7854841585022</v>
      </c>
      <c r="CY173" s="74">
        <f t="shared" si="788"/>
        <v>6829.3684838824493</v>
      </c>
      <c r="CZ173" s="74">
        <f t="shared" si="789"/>
        <v>7449.284163629567</v>
      </c>
      <c r="DA173" s="74">
        <f t="shared" si="790"/>
        <v>8012.6943292755814</v>
      </c>
      <c r="DB173" s="74">
        <f t="shared" si="791"/>
        <v>8507.1097865916508</v>
      </c>
      <c r="DC173" s="74">
        <f t="shared" ca="1" si="710"/>
        <v>8743.4272995336014</v>
      </c>
      <c r="DD173" s="74">
        <f t="shared" si="792"/>
        <v>9252.9071634489355</v>
      </c>
      <c r="DE173" s="74">
        <f t="shared" si="793"/>
        <v>9493.6458076290546</v>
      </c>
      <c r="DF173" s="74">
        <f t="shared" si="794"/>
        <v>9644.0003565429215</v>
      </c>
      <c r="DG173" s="74">
        <f t="shared" si="795"/>
        <v>9705.5635961455919</v>
      </c>
      <c r="DH173" s="74">
        <f t="shared" si="796"/>
        <v>9682.1823217420151</v>
      </c>
      <c r="DI173" s="74">
        <f t="shared" si="797"/>
        <v>9579.5655691358879</v>
      </c>
      <c r="DJ173" s="74">
        <f t="shared" si="798"/>
        <v>9404.8680803732022</v>
      </c>
      <c r="DK173" s="74">
        <f t="shared" si="799"/>
        <v>9166.2747555084443</v>
      </c>
      <c r="DL173" s="74">
        <f t="shared" si="800"/>
        <v>8872.606645909811</v>
      </c>
      <c r="DM173" s="74">
        <f t="shared" si="801"/>
        <v>8532.9636402600463</v>
      </c>
      <c r="DN173" s="74">
        <f t="shared" si="802"/>
        <v>8156.4138367067744</v>
      </c>
      <c r="DO173" s="74">
        <f t="shared" si="803"/>
        <v>7751.7349941551984</v>
      </c>
      <c r="DP173" s="74">
        <f t="shared" si="804"/>
        <v>7327.2095936201194</v>
      </c>
      <c r="DQ173" s="74">
        <f t="shared" si="805"/>
        <v>6890.4719912142154</v>
      </c>
      <c r="DR173" s="74">
        <f t="shared" si="806"/>
        <v>6448.4039007753336</v>
      </c>
      <c r="DS173" s="74">
        <f t="shared" si="807"/>
        <v>6007.0729427108499</v>
      </c>
      <c r="DT173" s="74">
        <f t="shared" si="808"/>
        <v>5571.7081381508633</v>
      </c>
      <c r="DU173" s="74">
        <f t="shared" si="809"/>
        <v>5146.7058988420249</v>
      </c>
      <c r="DV173" s="74">
        <f t="shared" si="810"/>
        <v>4735.6601451885817</v>
      </c>
      <c r="DW173" s="74">
        <f t="shared" si="811"/>
        <v>4341.4105656114507</v>
      </c>
      <c r="DX173" s="74">
        <f t="shared" si="812"/>
        <v>3966.1036105366616</v>
      </c>
      <c r="DY173" s="74">
        <f t="shared" si="813"/>
        <v>3611.2615100258868</v>
      </c>
      <c r="DZ173" s="74">
        <f t="shared" si="814"/>
        <v>3277.8553480459022</v>
      </c>
      <c r="EA173" s="74">
        <f t="shared" si="815"/>
        <v>2966.3789674606178</v>
      </c>
      <c r="EB173" s="74">
        <f t="shared" si="816"/>
        <v>2676.921181333084</v>
      </c>
      <c r="EC173" s="74">
        <f t="shared" si="817"/>
        <v>2409.2344038893898</v>
      </c>
      <c r="ED173" s="74">
        <f t="shared" si="818"/>
        <v>2162.7983746128803</v>
      </c>
      <c r="EE173" s="74">
        <f t="shared" si="819"/>
        <v>1936.8781255188201</v>
      </c>
      <c r="EF173" s="74">
        <f t="shared" si="820"/>
        <v>1730.5757348380566</v>
      </c>
      <c r="EG173" s="74">
        <f t="shared" si="821"/>
        <v>1542.8757244059291</v>
      </c>
      <c r="EH173" s="74">
        <f t="shared" si="822"/>
        <v>1372.6842000846827</v>
      </c>
      <c r="EI173" s="74">
        <f t="shared" si="823"/>
        <v>1218.8620130865313</v>
      </c>
      <c r="EJ173" s="74">
        <f t="shared" si="824"/>
        <v>1080.2523443363657</v>
      </c>
      <c r="EK173" s="74">
        <f t="shared" si="825"/>
        <v>955.70319315415566</v>
      </c>
      <c r="EL173" s="74">
        <f t="shared" si="826"/>
        <v>844.08529423641562</v>
      </c>
      <c r="EM173" s="74">
        <f t="shared" si="827"/>
        <v>744.30600103113238</v>
      </c>
      <c r="EN173" s="74">
        <f t="shared" si="828"/>
        <v>655.31966610238237</v>
      </c>
      <c r="EO173" s="74">
        <f t="shared" si="829"/>
        <v>576.13502588910637</v>
      </c>
      <c r="EP173" s="74">
        <f t="shared" si="830"/>
        <v>505.8200633585443</v>
      </c>
      <c r="EQ173" s="74">
        <f t="shared" si="831"/>
        <v>443.50478145903344</v>
      </c>
      <c r="ER173" s="74">
        <f t="shared" si="832"/>
        <v>388.38227618238665</v>
      </c>
      <c r="ES173" s="74">
        <f t="shared" si="833"/>
        <v>339.70845291080593</v>
      </c>
      <c r="ET173" s="74">
        <f t="shared" si="834"/>
        <v>296.8006853598099</v>
      </c>
      <c r="EU173" s="74">
        <f t="shared" si="835"/>
        <v>259.03567413595317</v>
      </c>
      <c r="EV173" s="74">
        <f t="shared" si="836"/>
        <v>225.8467225659908</v>
      </c>
      <c r="EW173" s="74">
        <f t="shared" si="837"/>
        <v>196.7206115408234</v>
      </c>
      <c r="EX173" s="74">
        <f t="shared" si="838"/>
        <v>171.19422291243217</v>
      </c>
      <c r="EY173" s="74">
        <f t="shared" si="839"/>
        <v>148.85103253161694</v>
      </c>
      <c r="EZ173" s="74">
        <f t="shared" si="840"/>
        <v>129.31756923666987</v>
      </c>
      <c r="FA173" s="74">
        <f t="shared" si="841"/>
        <v>112.25991479690948</v>
      </c>
      <c r="FB173" s="74">
        <f t="shared" si="842"/>
        <v>97.380301731799392</v>
      </c>
      <c r="FC173" s="74">
        <f t="shared" si="843"/>
        <v>84.413850766309281</v>
      </c>
      <c r="FD173" s="74">
        <f t="shared" si="844"/>
        <v>73.125477138082005</v>
      </c>
      <c r="FE173" s="74">
        <f t="shared" si="845"/>
        <v>63.30698473306969</v>
      </c>
      <c r="FF173" s="74">
        <f t="shared" si="846"/>
        <v>54.774358788801024</v>
      </c>
      <c r="FG173" s="74">
        <f t="shared" si="847"/>
        <v>47.365261391281884</v>
      </c>
      <c r="FH173" s="74">
        <f t="shared" si="848"/>
        <v>296.77901459345901</v>
      </c>
      <c r="FI173" s="102">
        <f t="shared" ca="1" si="711"/>
        <v>268127.64478721155</v>
      </c>
      <c r="FJ173" s="62"/>
      <c r="FK173" s="103">
        <f t="shared" ca="1" si="927"/>
        <v>5.1316375976497311E-2</v>
      </c>
      <c r="FL173" s="103">
        <f t="shared" ca="1" si="927"/>
        <v>1.4570521016144256E-2</v>
      </c>
      <c r="FM173" s="103">
        <f t="shared" ca="1" si="927"/>
        <v>1.7063987642874201E-2</v>
      </c>
      <c r="FN173" s="103">
        <f t="shared" ca="1" si="927"/>
        <v>1.9611279416427235E-2</v>
      </c>
      <c r="FO173" s="103">
        <f t="shared" ca="1" si="927"/>
        <v>2.2148507444627458E-2</v>
      </c>
      <c r="FP173" s="103">
        <f t="shared" ca="1" si="927"/>
        <v>2.4611361550301927E-2</v>
      </c>
      <c r="FQ173" s="103">
        <f t="shared" ca="1" si="927"/>
        <v>2.6938363628567719E-2</v>
      </c>
      <c r="FR173" s="103">
        <f t="shared" ca="1" si="926"/>
        <v>2.9073703577127519E-2</v>
      </c>
      <c r="FS173" s="103">
        <f t="shared" ca="1" si="926"/>
        <v>3.0969499981787888E-2</v>
      </c>
      <c r="FT173" s="103">
        <f t="shared" ca="1" si="926"/>
        <v>3.2587399134325984E-2</v>
      </c>
      <c r="FU173" s="103">
        <f t="shared" ca="1" si="926"/>
        <v>3.3899492180103186E-2</v>
      </c>
      <c r="FV173" s="103">
        <f t="shared" ca="1" si="926"/>
        <v>3.4888585573400466E-2</v>
      </c>
      <c r="FW173" s="103">
        <f t="shared" ca="1" si="926"/>
        <v>3.5547901507025692E-2</v>
      </c>
      <c r="FX173" s="103">
        <f t="shared" ca="1" si="926"/>
        <v>3.5880311789284247E-2</v>
      </c>
      <c r="FY173" s="103">
        <f t="shared" ca="1" si="926"/>
        <v>3.589722169908155E-2</v>
      </c>
      <c r="FZ173" s="103">
        <f t="shared" ca="1" si="926"/>
        <v>3.5617221726416681E-2</v>
      </c>
      <c r="GA173" s="103">
        <f t="shared" ca="1" si="926"/>
        <v>3.5064617456111336E-2</v>
      </c>
      <c r="GB173" s="103">
        <f t="shared" ca="1" si="926"/>
        <v>3.4267933974891474E-2</v>
      </c>
      <c r="GC173" s="103">
        <f t="shared" ca="1" si="857"/>
        <v>3.3258473691910151E-2</v>
      </c>
      <c r="GD173" s="103">
        <f t="shared" ca="1" si="857"/>
        <v>3.2068987591096887E-2</v>
      </c>
      <c r="GE173" s="103">
        <f t="shared" ca="1" si="857"/>
        <v>3.0732501427168216E-2</v>
      </c>
      <c r="GF173" s="103">
        <f t="shared" ca="1" si="857"/>
        <v>2.9281321479158851E-2</v>
      </c>
      <c r="GG173" s="103">
        <f t="shared" ca="1" si="857"/>
        <v>2.7746229963433011E-2</v>
      </c>
      <c r="GH173" s="103">
        <f t="shared" ca="1" si="857"/>
        <v>2.6155868463609955E-2</v>
      </c>
      <c r="GI173" s="103">
        <f t="shared" ca="1" si="857"/>
        <v>2.4536298827829039E-2</v>
      </c>
      <c r="GJ173" s="103">
        <f t="shared" ca="1" si="857"/>
        <v>2.2910724759233947E-2</v>
      </c>
      <c r="GK173" s="103">
        <f t="shared" ca="1" si="857"/>
        <v>2.1299353482539529E-2</v>
      </c>
      <c r="GL173" s="103">
        <f t="shared" ca="1" si="857"/>
        <v>1.9719375027117292E-2</v>
      </c>
      <c r="GM173" s="103">
        <f t="shared" ca="1" si="857"/>
        <v>1.8185036416828115E-2</v>
      </c>
      <c r="GN173" s="103">
        <f t="shared" ca="1" si="857"/>
        <v>1.6707789000652506E-2</v>
      </c>
      <c r="GO173" s="103">
        <f t="shared" ca="1" si="857"/>
        <v>1.5296488933285278E-2</v>
      </c>
      <c r="GP173" s="103">
        <f t="shared" ca="1" si="857"/>
        <v>1.395763310849496E-2</v>
      </c>
      <c r="GQ173" s="103">
        <f t="shared" ca="1" si="857"/>
        <v>1.26956154034501E-2</v>
      </c>
      <c r="GR173" s="103">
        <f t="shared" ca="1" si="857"/>
        <v>1.1512990709099391E-2</v>
      </c>
      <c r="GS173" s="103">
        <f t="shared" ca="1" si="858"/>
        <v>1.0410736752039185E-2</v>
      </c>
      <c r="GT173" s="103">
        <f t="shared" ca="1" si="858"/>
        <v>9.3885060552691968E-3</v>
      </c>
      <c r="GU173" s="103">
        <f t="shared" ca="1" si="858"/>
        <v>8.4448624756613411E-3</v>
      </c>
      <c r="GV173" s="103">
        <f t="shared" ca="1" si="858"/>
        <v>7.577498562615137E-3</v>
      </c>
      <c r="GW173" s="103">
        <f t="shared" ca="1" si="858"/>
        <v>6.7834314967584186E-3</v>
      </c>
      <c r="GX173" s="103">
        <f t="shared" ca="1" si="858"/>
        <v>6.059176598329663E-3</v>
      </c>
      <c r="GY173" s="103">
        <f t="shared" ca="1" si="858"/>
        <v>5.4008983624392881E-3</v>
      </c>
      <c r="GZ173" s="103">
        <f t="shared" ca="1" si="858"/>
        <v>4.8045397101060816E-3</v>
      </c>
      <c r="HA173" s="103">
        <f t="shared" ca="1" si="855"/>
        <v>4.2659306709157407E-3</v>
      </c>
      <c r="HB173" s="103">
        <f t="shared" ca="1" si="855"/>
        <v>3.7808780671650943E-3</v>
      </c>
      <c r="HC173" s="103">
        <f t="shared" ref="HC173:HP191" ca="1" si="928">BV173/$CS173</f>
        <v>3.3452379814798983E-3</v>
      </c>
      <c r="HD173" s="103">
        <f t="shared" ca="1" si="928"/>
        <v>2.9549728887324767E-3</v>
      </c>
      <c r="HE173" s="103">
        <f t="shared" ca="1" si="928"/>
        <v>2.6061953444336261E-3</v>
      </c>
      <c r="HF173" s="103">
        <f t="shared" ca="1" si="928"/>
        <v>2.295200067931269E-3</v>
      </c>
      <c r="HG173" s="103">
        <f t="shared" ca="1" si="928"/>
        <v>2.0184861587055902E-3</v>
      </c>
      <c r="HH173" s="103">
        <f t="shared" ca="1" si="928"/>
        <v>1.7727710534112262E-3</v>
      </c>
      <c r="HI173" s="103">
        <f t="shared" ca="1" si="928"/>
        <v>1.5549976826780831E-3</v>
      </c>
      <c r="HJ173" s="103">
        <f t="shared" ca="1" si="928"/>
        <v>1.3623361298962244E-3</v>
      </c>
      <c r="HK173" s="103">
        <f t="shared" ca="1" si="928"/>
        <v>1.1921809367311242E-3</v>
      </c>
      <c r="HL173" s="103">
        <f t="shared" ca="1" si="928"/>
        <v>1.0421450474475957E-3</v>
      </c>
      <c r="HM173" s="103">
        <f t="shared" ca="1" si="928"/>
        <v>9.1005124002729865E-4</v>
      </c>
      <c r="HN173" s="103">
        <f t="shared" ca="1" si="928"/>
        <v>7.939217590242631E-4</v>
      </c>
      <c r="HO173" s="103">
        <f t="shared" ca="1" si="928"/>
        <v>6.9196674450999751E-4</v>
      </c>
      <c r="HP173" s="103">
        <f t="shared" ca="1" si="928"/>
        <v>6.0257194387247637E-4</v>
      </c>
      <c r="HQ173" s="103">
        <f t="shared" ca="1" si="856"/>
        <v>5.2428609865617926E-4</v>
      </c>
      <c r="HR173" s="103">
        <f t="shared" ca="1" si="856"/>
        <v>4.5580831656311105E-4</v>
      </c>
      <c r="HS173" s="103">
        <f t="shared" ca="1" si="856"/>
        <v>3.9597566844762344E-4</v>
      </c>
      <c r="HT173" s="103">
        <f t="shared" ca="1" si="856"/>
        <v>3.4375119067175941E-4</v>
      </c>
      <c r="HU173" s="103">
        <f t="shared" ca="1" si="856"/>
        <v>2.9821242350247523E-4</v>
      </c>
      <c r="HV173" s="103">
        <f t="shared" ca="1" si="856"/>
        <v>2.5854057525642737E-4</v>
      </c>
      <c r="HW173" s="103">
        <f t="shared" ca="1" si="856"/>
        <v>2.2401036856400935E-4</v>
      </c>
      <c r="HX173" s="103">
        <f t="shared" ca="1" si="856"/>
        <v>1.9398059841524429E-4</v>
      </c>
      <c r="HY173" s="103">
        <f t="shared" ca="1" si="856"/>
        <v>1.2269674698395239E-3</v>
      </c>
      <c r="HZ173" s="104">
        <f t="shared" ca="1" si="850"/>
        <v>0.55499548788242337</v>
      </c>
      <c r="IA173" s="105">
        <f t="shared" ca="1" si="859"/>
        <v>5.4721411945000409E-2</v>
      </c>
      <c r="IB173" s="105">
        <f t="shared" ca="1" si="860"/>
        <v>1.5303424347946822E-2</v>
      </c>
      <c r="IC173" s="105">
        <f t="shared" ca="1" si="861"/>
        <v>1.7853632841675876E-2</v>
      </c>
      <c r="ID173" s="105">
        <f t="shared" ca="1" si="862"/>
        <v>2.0442279905620128E-2</v>
      </c>
      <c r="IE173" s="105">
        <f t="shared" ca="1" si="863"/>
        <v>2.3003168841666106E-2</v>
      </c>
      <c r="IF173" s="105">
        <f t="shared" ca="1" si="864"/>
        <v>2.5470586926246624E-2</v>
      </c>
      <c r="IG173" s="105">
        <f t="shared" ca="1" si="865"/>
        <v>2.7782603951716296E-2</v>
      </c>
      <c r="IH173" s="105">
        <f t="shared" ca="1" si="866"/>
        <v>2.9883879879803239E-2</v>
      </c>
      <c r="II173" s="105">
        <f t="shared" ca="1" si="867"/>
        <v>3.1727835424590282E-2</v>
      </c>
      <c r="IJ173" s="105">
        <f t="shared" ca="1" si="868"/>
        <v>3.2609197408467377E-2</v>
      </c>
      <c r="IK173" s="105">
        <f t="shared" ca="1" si="869"/>
        <v>3.4509336666094702E-2</v>
      </c>
      <c r="IL173" s="105">
        <f t="shared" ca="1" si="870"/>
        <v>3.5407187554880044E-2</v>
      </c>
      <c r="IM173" s="105">
        <f t="shared" ca="1" si="871"/>
        <v>3.5967944909956917E-2</v>
      </c>
      <c r="IN173" s="105">
        <f t="shared" ca="1" si="872"/>
        <v>3.619754913316757E-2</v>
      </c>
      <c r="IO173" s="105">
        <f t="shared" ca="1" si="873"/>
        <v>3.611034710511063E-2</v>
      </c>
      <c r="IP173" s="105">
        <f t="shared" ca="1" si="874"/>
        <v>3.5727631056985246E-2</v>
      </c>
      <c r="IQ173" s="105">
        <f t="shared" ca="1" si="875"/>
        <v>3.5076085078198441E-2</v>
      </c>
      <c r="IR173" s="105">
        <f t="shared" ca="1" si="876"/>
        <v>3.4186235301409823E-2</v>
      </c>
      <c r="IS173" s="105">
        <f t="shared" ca="1" si="877"/>
        <v>3.3090980428188185E-2</v>
      </c>
      <c r="IT173" s="105">
        <f t="shared" ca="1" si="878"/>
        <v>3.1824259102532608E-2</v>
      </c>
      <c r="IU173" s="105">
        <f t="shared" ca="1" si="879"/>
        <v>3.0419891403513338E-2</v>
      </c>
      <c r="IV173" s="105">
        <f t="shared" ca="1" si="880"/>
        <v>2.8910614570560388E-2</v>
      </c>
      <c r="IW173" s="105">
        <f t="shared" ca="1" si="881"/>
        <v>2.7327318671057053E-2</v>
      </c>
      <c r="IX173" s="105">
        <f t="shared" ca="1" si="882"/>
        <v>2.5698476547177947E-2</v>
      </c>
      <c r="IY173" s="105">
        <f t="shared" ca="1" si="883"/>
        <v>2.4049754011350986E-2</v>
      </c>
      <c r="IZ173" s="105">
        <f t="shared" ca="1" si="884"/>
        <v>2.2403780660058815E-2</v>
      </c>
      <c r="JA173" s="105">
        <f t="shared" ca="1" si="885"/>
        <v>2.078005847764269E-2</v>
      </c>
      <c r="JB173" s="105">
        <f t="shared" ca="1" si="886"/>
        <v>1.9194984176012495E-2</v>
      </c>
      <c r="JC173" s="105">
        <f t="shared" ca="1" si="887"/>
        <v>1.7661961521896943E-2</v>
      </c>
      <c r="JD173" s="105">
        <f t="shared" ca="1" si="888"/>
        <v>1.6191581323353778E-2</v>
      </c>
      <c r="JE173" s="105">
        <f t="shared" ca="1" si="889"/>
        <v>1.4791848910932687E-2</v>
      </c>
      <c r="JF173" s="105">
        <f t="shared" ca="1" si="890"/>
        <v>1.3468441543548468E-2</v>
      </c>
      <c r="JG173" s="105">
        <f t="shared" ca="1" si="891"/>
        <v>1.2224980943860663E-2</v>
      </c>
      <c r="JH173" s="105">
        <f t="shared" ca="1" si="892"/>
        <v>1.1063308931888624E-2</v>
      </c>
      <c r="JI173" s="105">
        <f t="shared" ca="1" si="893"/>
        <v>9.9837567418962422E-3</v>
      </c>
      <c r="JJ173" s="105">
        <f t="shared" ca="1" si="894"/>
        <v>8.9854009861660457E-3</v>
      </c>
      <c r="JK173" s="105">
        <f t="shared" ca="1" si="895"/>
        <v>8.0663013182743458E-3</v>
      </c>
      <c r="JL173" s="105">
        <f t="shared" ca="1" si="896"/>
        <v>7.2237166259224916E-3</v>
      </c>
      <c r="JM173" s="105">
        <f t="shared" ca="1" si="897"/>
        <v>6.4542980497645317E-3</v>
      </c>
      <c r="JN173" s="105">
        <f t="shared" ca="1" si="898"/>
        <v>5.7542582960081147E-3</v>
      </c>
      <c r="JO173" s="105">
        <f t="shared" ca="1" si="899"/>
        <v>5.119517613239981E-3</v>
      </c>
      <c r="JP173" s="105">
        <f t="shared" ca="1" si="900"/>
        <v>4.5458274698001802E-3</v>
      </c>
      <c r="JQ173" s="105">
        <f t="shared" ca="1" si="901"/>
        <v>4.0288734315093227E-3</v>
      </c>
      <c r="JR173" s="105">
        <f t="shared" ca="1" si="902"/>
        <v>3.5643590347150143E-3</v>
      </c>
      <c r="JS173" s="105">
        <f t="shared" ca="1" si="903"/>
        <v>3.1480726088736173E-3</v>
      </c>
      <c r="JT173" s="105">
        <f t="shared" ca="1" si="904"/>
        <v>2.7759390555264084E-3</v>
      </c>
      <c r="JU173" s="105">
        <f t="shared" ca="1" si="905"/>
        <v>2.4440585625642957E-3</v>
      </c>
      <c r="JV173" s="105">
        <f t="shared" ca="1" si="906"/>
        <v>2.1487341461800115E-3</v>
      </c>
      <c r="JW173" s="105">
        <f t="shared" ca="1" si="907"/>
        <v>1.8864897864596078E-3</v>
      </c>
      <c r="JX173" s="105">
        <f t="shared" ca="1" si="908"/>
        <v>1.6540807711603281E-3</v>
      </c>
      <c r="JY173" s="105">
        <f t="shared" ca="1" si="909"/>
        <v>1.4484976977685766E-3</v>
      </c>
      <c r="JZ173" s="105">
        <f t="shared" ca="1" si="910"/>
        <v>1.2669654155967451E-3</v>
      </c>
      <c r="KA173" s="105">
        <f t="shared" ca="1" si="911"/>
        <v>1.1069380242210889E-3</v>
      </c>
      <c r="KB173" s="105">
        <f t="shared" ca="1" si="912"/>
        <v>9.6609088682939113E-4</v>
      </c>
      <c r="KC173" s="105">
        <f t="shared" ca="1" si="913"/>
        <v>8.4231047024347207E-4</v>
      </c>
      <c r="KD173" s="105">
        <f t="shared" ca="1" si="914"/>
        <v>7.336826894404812E-4</v>
      </c>
      <c r="KE173" s="105">
        <f t="shared" ca="1" si="915"/>
        <v>6.3848031428573283E-4</v>
      </c>
      <c r="KF173" s="105">
        <f t="shared" ca="1" si="916"/>
        <v>5.5514989008218982E-4</v>
      </c>
      <c r="KG173" s="105">
        <f t="shared" ca="1" si="917"/>
        <v>4.8229853113168327E-4</v>
      </c>
      <c r="KH173" s="105">
        <f t="shared" ca="1" si="918"/>
        <v>4.1868086704002468E-4</v>
      </c>
      <c r="KI173" s="105">
        <f t="shared" ca="1" si="919"/>
        <v>3.6318635405566352E-4</v>
      </c>
      <c r="KJ173" s="105">
        <f t="shared" ca="1" si="920"/>
        <v>3.1482710719105762E-4</v>
      </c>
      <c r="KK173" s="105">
        <f t="shared" ca="1" si="921"/>
        <v>2.7272636208815779E-4</v>
      </c>
      <c r="KL173" s="105">
        <f t="shared" ca="1" si="922"/>
        <v>2.3610763740274028E-4</v>
      </c>
      <c r="KM173" s="105">
        <f t="shared" ca="1" si="923"/>
        <v>2.0428463776001328E-4</v>
      </c>
      <c r="KN173" s="105">
        <f t="shared" ca="1" si="924"/>
        <v>1.7665191304265315E-4</v>
      </c>
      <c r="KO173" s="105">
        <f t="shared" ca="1" si="925"/>
        <v>1.1068572016473177E-3</v>
      </c>
      <c r="KP173" s="102"/>
      <c r="KQ173" s="106">
        <f t="shared" ca="1" si="780"/>
        <v>0.54300961315805685</v>
      </c>
      <c r="KR173" s="107">
        <f t="shared" ca="1" si="781"/>
        <v>0.23669836698708269</v>
      </c>
    </row>
    <row r="174" spans="1:304" s="63" customFormat="1" ht="15.5" x14ac:dyDescent="0.35">
      <c r="A174" s="62"/>
      <c r="B174" s="67" t="s">
        <v>276</v>
      </c>
      <c r="C174" s="95">
        <f t="shared" si="782"/>
        <v>243015</v>
      </c>
      <c r="D174" s="75">
        <f ca="1">'Stochastic inputs'!H195</f>
        <v>25.924378000000004</v>
      </c>
      <c r="E174" s="75">
        <v>5.9136889999999998</v>
      </c>
      <c r="F174" s="96">
        <v>25.742907354000003</v>
      </c>
      <c r="G174" s="96">
        <v>5.8722931769999995</v>
      </c>
      <c r="H174" s="97">
        <f t="shared" ca="1" si="636"/>
        <v>3.2298203012837066</v>
      </c>
      <c r="I174" s="97">
        <f t="shared" ca="1" si="637"/>
        <v>0.22522637615797308</v>
      </c>
      <c r="J174" s="98">
        <f t="shared" si="638"/>
        <v>3.2227956863467422</v>
      </c>
      <c r="K174" s="98">
        <f t="shared" si="639"/>
        <v>0.22522637615797308</v>
      </c>
      <c r="L174" s="98"/>
      <c r="M174" s="99">
        <v>345745</v>
      </c>
      <c r="N174" s="98"/>
      <c r="O174" s="97">
        <f t="shared" ca="1" si="640"/>
        <v>3.2298203012837066</v>
      </c>
      <c r="P174" s="97">
        <f t="shared" ca="1" si="640"/>
        <v>0.22522637615797308</v>
      </c>
      <c r="Q174" s="99">
        <v>243015</v>
      </c>
      <c r="R174" s="100">
        <v>253606</v>
      </c>
      <c r="S174" s="99">
        <v>260886</v>
      </c>
      <c r="T174" s="100">
        <v>266418</v>
      </c>
      <c r="U174" s="99">
        <v>273866</v>
      </c>
      <c r="V174" s="100">
        <v>282538</v>
      </c>
      <c r="W174" s="99">
        <v>293845</v>
      </c>
      <c r="X174" s="100">
        <v>309193</v>
      </c>
      <c r="Y174" s="99">
        <v>327096</v>
      </c>
      <c r="Z174" s="100">
        <v>345745</v>
      </c>
      <c r="AA174" s="98"/>
      <c r="AB174" s="98">
        <f t="shared" si="641"/>
        <v>3.2227956863467422</v>
      </c>
      <c r="AC174" s="98">
        <f t="shared" si="641"/>
        <v>0.22522637615797308</v>
      </c>
      <c r="AD174" s="101">
        <f t="shared" ca="1" si="642"/>
        <v>12470.649107928493</v>
      </c>
      <c r="AE174" s="101">
        <f t="shared" ca="1" si="643"/>
        <v>3540.8551647382965</v>
      </c>
      <c r="AF174" s="101">
        <f t="shared" ca="1" si="644"/>
        <v>4146.8049570330741</v>
      </c>
      <c r="AG174" s="101">
        <f t="shared" ca="1" si="645"/>
        <v>4765.8350673830646</v>
      </c>
      <c r="AH174" s="101">
        <f t="shared" ca="1" si="646"/>
        <v>5382.4195366561416</v>
      </c>
      <c r="AI174" s="101">
        <f t="shared" ca="1" si="647"/>
        <v>5980.9300271466227</v>
      </c>
      <c r="AJ174" s="101">
        <f t="shared" ca="1" si="648"/>
        <v>6546.4264371963845</v>
      </c>
      <c r="AK174" s="101">
        <f t="shared" ca="1" si="649"/>
        <v>7065.3460747956442</v>
      </c>
      <c r="AL174" s="101">
        <f t="shared" ca="1" si="650"/>
        <v>7526.053038074183</v>
      </c>
      <c r="AM174" s="101">
        <f t="shared" ca="1" si="651"/>
        <v>7919.2268006282293</v>
      </c>
      <c r="AN174" s="101">
        <f t="shared" ca="1" si="652"/>
        <v>8238.0850921477759</v>
      </c>
      <c r="AO174" s="101">
        <f t="shared" ca="1" si="653"/>
        <v>8478.4496231199137</v>
      </c>
      <c r="AP174" s="101">
        <f t="shared" ca="1" si="654"/>
        <v>8638.6732847298481</v>
      </c>
      <c r="AQ174" s="101">
        <f t="shared" ca="1" si="655"/>
        <v>8719.4539694729119</v>
      </c>
      <c r="AR174" s="101">
        <f t="shared" ca="1" si="656"/>
        <v>8723.5633312023019</v>
      </c>
      <c r="AS174" s="101">
        <f t="shared" ca="1" si="657"/>
        <v>8655.5191378451491</v>
      </c>
      <c r="AT174" s="101">
        <f t="shared" ca="1" si="658"/>
        <v>8521.2280110968968</v>
      </c>
      <c r="AU174" s="101">
        <f t="shared" ca="1" si="659"/>
        <v>8327.621974908252</v>
      </c>
      <c r="AV174" s="101">
        <f t="shared" ca="1" si="660"/>
        <v>8082.3079842395455</v>
      </c>
      <c r="AW174" s="101">
        <f t="shared" ca="1" si="661"/>
        <v>7793.2450194504099</v>
      </c>
      <c r="AX174" s="101">
        <f t="shared" ca="1" si="662"/>
        <v>7468.4588343232836</v>
      </c>
      <c r="AY174" s="101">
        <f t="shared" ca="1" si="663"/>
        <v>7115.8003392577884</v>
      </c>
      <c r="AZ174" s="101">
        <f t="shared" ca="1" si="664"/>
        <v>6742.7500745636735</v>
      </c>
      <c r="BA174" s="101">
        <f t="shared" ca="1" si="665"/>
        <v>6356.2683746841731</v>
      </c>
      <c r="BB174" s="101">
        <f t="shared" ca="1" si="666"/>
        <v>5962.688659644874</v>
      </c>
      <c r="BC174" s="101">
        <f t="shared" ca="1" si="667"/>
        <v>5567.6497773652372</v>
      </c>
      <c r="BD174" s="101">
        <f t="shared" ca="1" si="668"/>
        <v>5176.0623865593434</v>
      </c>
      <c r="BE174" s="101">
        <f t="shared" ca="1" si="669"/>
        <v>4792.1039222149084</v>
      </c>
      <c r="BF174" s="101">
        <f t="shared" ca="1" si="670"/>
        <v>4419.2366248354847</v>
      </c>
      <c r="BG174" s="101">
        <f t="shared" ca="1" si="671"/>
        <v>4060.2433439935689</v>
      </c>
      <c r="BH174" s="101">
        <f t="shared" ca="1" si="672"/>
        <v>3717.2762581223224</v>
      </c>
      <c r="BI174" s="101">
        <f t="shared" ca="1" si="673"/>
        <v>3391.9142098609027</v>
      </c>
      <c r="BJ174" s="101">
        <f t="shared" ca="1" si="674"/>
        <v>3085.2249772694263</v>
      </c>
      <c r="BK174" s="101">
        <f t="shared" ca="1" si="675"/>
        <v>2797.8294371717884</v>
      </c>
      <c r="BL174" s="101">
        <f t="shared" ca="1" si="676"/>
        <v>2529.9651917968026</v>
      </c>
      <c r="BM174" s="101">
        <f t="shared" ca="1" si="677"/>
        <v>2281.5477990212439</v>
      </c>
      <c r="BN174" s="101">
        <f t="shared" ca="1" si="678"/>
        <v>2052.2282545228409</v>
      </c>
      <c r="BO174" s="101">
        <f t="shared" ca="1" si="679"/>
        <v>1841.4458131939175</v>
      </c>
      <c r="BP174" s="101">
        <f t="shared" ca="1" si="680"/>
        <v>1648.4756051847471</v>
      </c>
      <c r="BQ174" s="101">
        <f t="shared" ca="1" si="681"/>
        <v>1472.4708010430832</v>
      </c>
      <c r="BR174" s="101">
        <f t="shared" ca="1" si="682"/>
        <v>1312.4993155481836</v>
      </c>
      <c r="BS174" s="101">
        <f t="shared" ca="1" si="683"/>
        <v>1167.5752176514295</v>
      </c>
      <c r="BT174" s="101">
        <f t="shared" ca="1" si="684"/>
        <v>1036.6851419925888</v>
      </c>
      <c r="BU174" s="101">
        <f t="shared" ca="1" si="685"/>
        <v>918.81008349212539</v>
      </c>
      <c r="BV174" s="101">
        <f t="shared" ca="1" si="686"/>
        <v>812.94300806933745</v>
      </c>
      <c r="BW174" s="101">
        <f t="shared" ca="1" si="687"/>
        <v>718.10273655532285</v>
      </c>
      <c r="BX174" s="101">
        <f t="shared" ca="1" si="688"/>
        <v>633.3445616275377</v>
      </c>
      <c r="BY174" s="101">
        <f t="shared" ca="1" si="689"/>
        <v>557.7680445083173</v>
      </c>
      <c r="BZ174" s="101">
        <f t="shared" ca="1" si="690"/>
        <v>490.52241385783901</v>
      </c>
      <c r="CA174" s="101">
        <f t="shared" ca="1" si="691"/>
        <v>430.80995754472912</v>
      </c>
      <c r="CB174" s="101">
        <f t="shared" ca="1" si="692"/>
        <v>377.88776185601438</v>
      </c>
      <c r="CC174" s="101">
        <f t="shared" ca="1" si="693"/>
        <v>331.068114606731</v>
      </c>
      <c r="CD174" s="101">
        <f t="shared" ca="1" si="694"/>
        <v>289.71785033971418</v>
      </c>
      <c r="CE174" s="101">
        <f t="shared" ca="1" si="695"/>
        <v>253.25687870547748</v>
      </c>
      <c r="CF174" s="101">
        <f t="shared" ca="1" si="696"/>
        <v>221.15610209523399</v>
      </c>
      <c r="CG174" s="101">
        <f t="shared" ca="1" si="697"/>
        <v>192.9348962692813</v>
      </c>
      <c r="CH174" s="101">
        <f t="shared" ca="1" si="698"/>
        <v>168.15829841709706</v>
      </c>
      <c r="CI174" s="101">
        <f t="shared" ca="1" si="699"/>
        <v>146.43402094016983</v>
      </c>
      <c r="CJ174" s="101">
        <f t="shared" ca="1" si="700"/>
        <v>127.4093862649314</v>
      </c>
      <c r="CK174" s="101">
        <f t="shared" ca="1" si="701"/>
        <v>110.76825804958443</v>
      </c>
      <c r="CL174" s="101">
        <f t="shared" ca="1" si="702"/>
        <v>96.228027067799204</v>
      </c>
      <c r="CM174" s="101">
        <f t="shared" ca="1" si="703"/>
        <v>83.53669560109762</v>
      </c>
      <c r="CN174" s="101">
        <f t="shared" ca="1" si="704"/>
        <v>72.470092097454014</v>
      </c>
      <c r="CO174" s="101">
        <f t="shared" ca="1" si="705"/>
        <v>62.8292378959407</v>
      </c>
      <c r="CP174" s="101">
        <f t="shared" ca="1" si="706"/>
        <v>54.437879716582735</v>
      </c>
      <c r="CQ174" s="101">
        <f t="shared" ca="1" si="707"/>
        <v>47.140195123880588</v>
      </c>
      <c r="CR174" s="101">
        <f t="shared" ca="1" si="708"/>
        <v>298.17149968305188</v>
      </c>
      <c r="CS174" s="102">
        <f t="shared" ca="1" si="709"/>
        <v>243014.99999999991</v>
      </c>
      <c r="CT174" s="74">
        <f t="shared" si="783"/>
        <v>13289.234525304199</v>
      </c>
      <c r="CU174" s="74">
        <f t="shared" si="784"/>
        <v>3716.475653159689</v>
      </c>
      <c r="CV174" s="74">
        <f t="shared" si="785"/>
        <v>4335.8002933142743</v>
      </c>
      <c r="CW174" s="74">
        <f t="shared" si="786"/>
        <v>4964.4598383306065</v>
      </c>
      <c r="CX174" s="74">
        <f t="shared" si="787"/>
        <v>5586.3782511554991</v>
      </c>
      <c r="CY174" s="74">
        <f t="shared" si="788"/>
        <v>6185.5970291893</v>
      </c>
      <c r="CZ174" s="74">
        <f t="shared" si="789"/>
        <v>6747.0762634759412</v>
      </c>
      <c r="DA174" s="74">
        <f t="shared" si="790"/>
        <v>7257.376484508065</v>
      </c>
      <c r="DB174" s="74">
        <f t="shared" si="791"/>
        <v>7705.185793842762</v>
      </c>
      <c r="DC174" s="74">
        <f t="shared" ca="1" si="710"/>
        <v>7919.2268006282293</v>
      </c>
      <c r="DD174" s="74">
        <f t="shared" si="792"/>
        <v>8380.6804679920515</v>
      </c>
      <c r="DE174" s="74">
        <f t="shared" si="793"/>
        <v>8598.7258474097762</v>
      </c>
      <c r="DF174" s="74">
        <f t="shared" si="794"/>
        <v>8734.9072019935302</v>
      </c>
      <c r="DG174" s="74">
        <f t="shared" si="795"/>
        <v>8790.6671734890297</v>
      </c>
      <c r="DH174" s="74">
        <f t="shared" si="796"/>
        <v>8769.4899384590626</v>
      </c>
      <c r="DI174" s="74">
        <f t="shared" si="797"/>
        <v>8676.5463695824474</v>
      </c>
      <c r="DJ174" s="74">
        <f t="shared" si="798"/>
        <v>8518.3167660623603</v>
      </c>
      <c r="DK174" s="74">
        <f t="shared" si="799"/>
        <v>8302.2144771097464</v>
      </c>
      <c r="DL174" s="74">
        <f t="shared" si="800"/>
        <v>8036.2290363493039</v>
      </c>
      <c r="DM174" s="74">
        <f t="shared" si="801"/>
        <v>7728.6025300785859</v>
      </c>
      <c r="DN174" s="74">
        <f t="shared" si="802"/>
        <v>7387.5482507996321</v>
      </c>
      <c r="DO174" s="74">
        <f t="shared" si="803"/>
        <v>7021.0165206447291</v>
      </c>
      <c r="DP174" s="74">
        <f t="shared" si="804"/>
        <v>6636.5090713011341</v>
      </c>
      <c r="DQ174" s="74">
        <f t="shared" si="805"/>
        <v>6240.9406051460555</v>
      </c>
      <c r="DR174" s="74">
        <f t="shared" si="806"/>
        <v>5840.544130219926</v>
      </c>
      <c r="DS174" s="74">
        <f t="shared" si="807"/>
        <v>5440.8153017732566</v>
      </c>
      <c r="DT174" s="74">
        <f t="shared" si="808"/>
        <v>5046.4902264671882</v>
      </c>
      <c r="DU174" s="74">
        <f t="shared" si="809"/>
        <v>4661.550887629076</v>
      </c>
      <c r="DV174" s="74">
        <f t="shared" si="810"/>
        <v>4289.2524242118288</v>
      </c>
      <c r="DW174" s="74">
        <f t="shared" si="811"/>
        <v>3932.1668409771887</v>
      </c>
      <c r="DX174" s="74">
        <f t="shared" si="812"/>
        <v>3592.2382528766184</v>
      </c>
      <c r="DY174" s="74">
        <f t="shared" si="813"/>
        <v>3270.8453967244268</v>
      </c>
      <c r="DZ174" s="74">
        <f t="shared" si="814"/>
        <v>2968.8678171101574</v>
      </c>
      <c r="EA174" s="74">
        <f t="shared" si="815"/>
        <v>2686.7528047253409</v>
      </c>
      <c r="EB174" s="74">
        <f t="shared" si="816"/>
        <v>2424.5808006561865</v>
      </c>
      <c r="EC174" s="74">
        <f t="shared" si="817"/>
        <v>2182.1275578392665</v>
      </c>
      <c r="ED174" s="74">
        <f t="shared" si="818"/>
        <v>1958.9218581943412</v>
      </c>
      <c r="EE174" s="74">
        <f t="shared" si="819"/>
        <v>1754.2980156050944</v>
      </c>
      <c r="EF174" s="74">
        <f t="shared" si="820"/>
        <v>1567.442751033966</v>
      </c>
      <c r="EG174" s="74">
        <f t="shared" si="821"/>
        <v>1397.4363105193186</v>
      </c>
      <c r="EH174" s="74">
        <f t="shared" si="822"/>
        <v>1243.2879160200039</v>
      </c>
      <c r="EI174" s="74">
        <f t="shared" si="823"/>
        <v>1103.9658007812818</v>
      </c>
      <c r="EJ174" s="74">
        <f t="shared" si="824"/>
        <v>978.42219345340197</v>
      </c>
      <c r="EK174" s="74">
        <f t="shared" si="825"/>
        <v>865.61368687494974</v>
      </c>
      <c r="EL174" s="74">
        <f t="shared" si="826"/>
        <v>764.51746610734176</v>
      </c>
      <c r="EM174" s="74">
        <f t="shared" si="827"/>
        <v>674.14388309131198</v>
      </c>
      <c r="EN174" s="74">
        <f t="shared" si="828"/>
        <v>593.54585850488604</v>
      </c>
      <c r="EO174" s="74">
        <f t="shared" si="829"/>
        <v>521.82557039675146</v>
      </c>
      <c r="EP174" s="74">
        <f t="shared" si="830"/>
        <v>458.13885846092961</v>
      </c>
      <c r="EQ174" s="74">
        <f t="shared" si="831"/>
        <v>401.69773604962603</v>
      </c>
      <c r="ER174" s="74">
        <f t="shared" si="832"/>
        <v>351.77136208322071</v>
      </c>
      <c r="ES174" s="74">
        <f t="shared" si="833"/>
        <v>307.68578413578291</v>
      </c>
      <c r="ET174" s="74">
        <f t="shared" si="834"/>
        <v>268.82272379294693</v>
      </c>
      <c r="EU174" s="74">
        <f t="shared" si="835"/>
        <v>234.61763707301208</v>
      </c>
      <c r="EV174" s="74">
        <f t="shared" si="836"/>
        <v>204.55724705048416</v>
      </c>
      <c r="EW174" s="74">
        <f t="shared" si="837"/>
        <v>178.1767132933289</v>
      </c>
      <c r="EX174" s="74">
        <f t="shared" si="838"/>
        <v>155.05657355590685</v>
      </c>
      <c r="EY174" s="74">
        <f t="shared" si="839"/>
        <v>134.81956740104019</v>
      </c>
      <c r="EZ174" s="74">
        <f t="shared" si="840"/>
        <v>117.12742898265543</v>
      </c>
      <c r="FA174" s="74">
        <f t="shared" si="841"/>
        <v>101.67771692267053</v>
      </c>
      <c r="FB174" s="74">
        <f t="shared" si="842"/>
        <v>88.200732837209728</v>
      </c>
      <c r="FC174" s="74">
        <f t="shared" si="843"/>
        <v>76.456566336229216</v>
      </c>
      <c r="FD174" s="74">
        <f t="shared" si="844"/>
        <v>66.232292958107678</v>
      </c>
      <c r="FE174" s="74">
        <f t="shared" si="845"/>
        <v>57.339342227026989</v>
      </c>
      <c r="FF174" s="74">
        <f t="shared" si="846"/>
        <v>49.611045559975999</v>
      </c>
      <c r="FG174" s="74">
        <f t="shared" si="847"/>
        <v>42.900367851015318</v>
      </c>
      <c r="FH174" s="74">
        <f t="shared" si="848"/>
        <v>268.8030958246689</v>
      </c>
      <c r="FI174" s="102">
        <f t="shared" ca="1" si="711"/>
        <v>242852.55173351499</v>
      </c>
      <c r="FJ174" s="62"/>
      <c r="FK174" s="103">
        <f t="shared" ca="1" si="927"/>
        <v>5.1316375976497325E-2</v>
      </c>
      <c r="FL174" s="103">
        <f t="shared" ca="1" si="927"/>
        <v>1.4570521016144262E-2</v>
      </c>
      <c r="FM174" s="103">
        <f t="shared" ca="1" si="927"/>
        <v>1.7063987642874208E-2</v>
      </c>
      <c r="FN174" s="103">
        <f t="shared" ca="1" si="927"/>
        <v>1.9611279416427242E-2</v>
      </c>
      <c r="FO174" s="103">
        <f t="shared" ca="1" si="927"/>
        <v>2.2148507444627465E-2</v>
      </c>
      <c r="FP174" s="103">
        <f t="shared" ca="1" si="927"/>
        <v>2.4611361550301934E-2</v>
      </c>
      <c r="FQ174" s="103">
        <f t="shared" ca="1" si="927"/>
        <v>2.6938363628567729E-2</v>
      </c>
      <c r="FR174" s="103">
        <f t="shared" ca="1" si="926"/>
        <v>2.9073703577127529E-2</v>
      </c>
      <c r="FS174" s="103">
        <f t="shared" ca="1" si="926"/>
        <v>3.0969499981787895E-2</v>
      </c>
      <c r="FT174" s="103">
        <f t="shared" ca="1" si="926"/>
        <v>3.2587399134325998E-2</v>
      </c>
      <c r="FU174" s="103">
        <f t="shared" ca="1" si="926"/>
        <v>3.38994921801032E-2</v>
      </c>
      <c r="FV174" s="103">
        <f t="shared" ca="1" si="926"/>
        <v>3.488858557340048E-2</v>
      </c>
      <c r="FW174" s="103">
        <f t="shared" ca="1" si="926"/>
        <v>3.5547901507025706E-2</v>
      </c>
      <c r="FX174" s="103">
        <f t="shared" ca="1" si="926"/>
        <v>3.5880311789284261E-2</v>
      </c>
      <c r="FY174" s="103">
        <f t="shared" ca="1" si="926"/>
        <v>3.5897221699081557E-2</v>
      </c>
      <c r="FZ174" s="103">
        <f t="shared" ca="1" si="926"/>
        <v>3.5617221726416688E-2</v>
      </c>
      <c r="GA174" s="103">
        <f t="shared" ca="1" si="926"/>
        <v>3.5064617456111349E-2</v>
      </c>
      <c r="GB174" s="103">
        <f t="shared" ca="1" si="926"/>
        <v>3.4267933974891487E-2</v>
      </c>
      <c r="GC174" s="103">
        <f t="shared" ca="1" si="857"/>
        <v>3.3258473691910165E-2</v>
      </c>
      <c r="GD174" s="103">
        <f t="shared" ca="1" si="857"/>
        <v>3.2068987591096901E-2</v>
      </c>
      <c r="GE174" s="103">
        <f t="shared" ca="1" si="857"/>
        <v>3.0732501427168227E-2</v>
      </c>
      <c r="GF174" s="103">
        <f t="shared" ca="1" si="857"/>
        <v>2.9281321479158861E-2</v>
      </c>
      <c r="GG174" s="103">
        <f t="shared" ca="1" si="857"/>
        <v>2.7746229963433022E-2</v>
      </c>
      <c r="GH174" s="103">
        <f t="shared" ca="1" si="857"/>
        <v>2.6155868463609965E-2</v>
      </c>
      <c r="GI174" s="103">
        <f t="shared" ca="1" si="857"/>
        <v>2.4536298827829046E-2</v>
      </c>
      <c r="GJ174" s="103">
        <f t="shared" ca="1" si="857"/>
        <v>2.2910724759233954E-2</v>
      </c>
      <c r="GK174" s="103">
        <f t="shared" ca="1" si="857"/>
        <v>2.1299353482539536E-2</v>
      </c>
      <c r="GL174" s="103">
        <f t="shared" ca="1" si="857"/>
        <v>1.9719375027117299E-2</v>
      </c>
      <c r="GM174" s="103">
        <f t="shared" ca="1" si="857"/>
        <v>1.8185036416828122E-2</v>
      </c>
      <c r="GN174" s="103">
        <f t="shared" ca="1" si="857"/>
        <v>1.6707789000652513E-2</v>
      </c>
      <c r="GO174" s="103">
        <f t="shared" ca="1" si="857"/>
        <v>1.5296488933285286E-2</v>
      </c>
      <c r="GP174" s="103">
        <f t="shared" ca="1" si="857"/>
        <v>1.3957633108494965E-2</v>
      </c>
      <c r="GQ174" s="103">
        <f t="shared" ca="1" si="857"/>
        <v>1.2695615403450105E-2</v>
      </c>
      <c r="GR174" s="103">
        <f t="shared" ca="1" si="857"/>
        <v>1.1512990709099395E-2</v>
      </c>
      <c r="GS174" s="103">
        <f t="shared" ca="1" si="858"/>
        <v>1.041073675203919E-2</v>
      </c>
      <c r="GT174" s="103">
        <f t="shared" ca="1" si="858"/>
        <v>9.3885060552692003E-3</v>
      </c>
      <c r="GU174" s="103">
        <f t="shared" ca="1" si="858"/>
        <v>8.4448624756613445E-3</v>
      </c>
      <c r="GV174" s="103">
        <f t="shared" ca="1" si="858"/>
        <v>7.5774985626151396E-3</v>
      </c>
      <c r="GW174" s="103">
        <f t="shared" ca="1" si="858"/>
        <v>6.7834314967584212E-3</v>
      </c>
      <c r="GX174" s="103">
        <f t="shared" ca="1" si="858"/>
        <v>6.0591765983296656E-3</v>
      </c>
      <c r="GY174" s="103">
        <f t="shared" ca="1" si="858"/>
        <v>5.4008983624392898E-3</v>
      </c>
      <c r="GZ174" s="103">
        <f t="shared" ca="1" si="858"/>
        <v>4.8045397101060833E-3</v>
      </c>
      <c r="HA174" s="103">
        <f t="shared" ca="1" si="858"/>
        <v>4.2659306709157425E-3</v>
      </c>
      <c r="HB174" s="103">
        <f t="shared" ca="1" si="858"/>
        <v>3.7808780671650956E-3</v>
      </c>
      <c r="HC174" s="103">
        <f t="shared" ca="1" si="928"/>
        <v>3.3452379814798996E-3</v>
      </c>
      <c r="HD174" s="103">
        <f t="shared" ca="1" si="928"/>
        <v>2.954972888732478E-3</v>
      </c>
      <c r="HE174" s="103">
        <f t="shared" ca="1" si="928"/>
        <v>2.6061953444336274E-3</v>
      </c>
      <c r="HF174" s="103">
        <f t="shared" ca="1" si="928"/>
        <v>2.2952000679312698E-3</v>
      </c>
      <c r="HG174" s="103">
        <f t="shared" ca="1" si="928"/>
        <v>2.0184861587055911E-3</v>
      </c>
      <c r="HH174" s="103">
        <f t="shared" ca="1" si="928"/>
        <v>1.7727710534112269E-3</v>
      </c>
      <c r="HI174" s="103">
        <f t="shared" ca="1" si="928"/>
        <v>1.5549976826780838E-3</v>
      </c>
      <c r="HJ174" s="103">
        <f t="shared" ca="1" si="928"/>
        <v>1.3623361298962251E-3</v>
      </c>
      <c r="HK174" s="103">
        <f t="shared" ca="1" si="928"/>
        <v>1.1921809367311247E-3</v>
      </c>
      <c r="HL174" s="103">
        <f t="shared" ca="1" si="928"/>
        <v>1.0421450474475962E-3</v>
      </c>
      <c r="HM174" s="103">
        <f t="shared" ca="1" si="928"/>
        <v>9.1005124002729897E-4</v>
      </c>
      <c r="HN174" s="103">
        <f t="shared" ca="1" si="928"/>
        <v>7.9392175902426342E-4</v>
      </c>
      <c r="HO174" s="103">
        <f t="shared" ca="1" si="928"/>
        <v>6.9196674450999784E-4</v>
      </c>
      <c r="HP174" s="103">
        <f t="shared" ca="1" si="928"/>
        <v>6.0257194387247648E-4</v>
      </c>
      <c r="HQ174" s="103">
        <f t="shared" ca="1" si="856"/>
        <v>5.2428609865617947E-4</v>
      </c>
      <c r="HR174" s="103">
        <f t="shared" ca="1" si="856"/>
        <v>4.5580831656311121E-4</v>
      </c>
      <c r="HS174" s="103">
        <f t="shared" ca="1" si="856"/>
        <v>3.9597566844762355E-4</v>
      </c>
      <c r="HT174" s="103">
        <f t="shared" ca="1" si="856"/>
        <v>3.4375119067175957E-4</v>
      </c>
      <c r="HU174" s="103">
        <f t="shared" ca="1" si="856"/>
        <v>2.9821242350247534E-4</v>
      </c>
      <c r="HV174" s="103">
        <f t="shared" ca="1" si="856"/>
        <v>2.5854057525642748E-4</v>
      </c>
      <c r="HW174" s="103">
        <f t="shared" ca="1" si="856"/>
        <v>2.2401036856400944E-4</v>
      </c>
      <c r="HX174" s="103">
        <f t="shared" ca="1" si="856"/>
        <v>1.9398059841524434E-4</v>
      </c>
      <c r="HY174" s="103">
        <f t="shared" ca="1" si="856"/>
        <v>1.2269674698395243E-3</v>
      </c>
      <c r="HZ174" s="104">
        <f t="shared" ca="1" si="850"/>
        <v>0.55499548788242348</v>
      </c>
      <c r="IA174" s="105">
        <f t="shared" ca="1" si="859"/>
        <v>5.4721411945000416E-2</v>
      </c>
      <c r="IB174" s="105">
        <f t="shared" ca="1" si="860"/>
        <v>1.5303424347946824E-2</v>
      </c>
      <c r="IC174" s="105">
        <f t="shared" ca="1" si="861"/>
        <v>1.7853632841675883E-2</v>
      </c>
      <c r="ID174" s="105">
        <f t="shared" ca="1" si="862"/>
        <v>2.0442279905620128E-2</v>
      </c>
      <c r="IE174" s="105">
        <f t="shared" ca="1" si="863"/>
        <v>2.3003168841666109E-2</v>
      </c>
      <c r="IF174" s="105">
        <f t="shared" ca="1" si="864"/>
        <v>2.5470586926246628E-2</v>
      </c>
      <c r="IG174" s="105">
        <f t="shared" ca="1" si="865"/>
        <v>2.7782603951716302E-2</v>
      </c>
      <c r="IH174" s="105">
        <f t="shared" ca="1" si="866"/>
        <v>2.9883879879803243E-2</v>
      </c>
      <c r="II174" s="105">
        <f t="shared" ca="1" si="867"/>
        <v>3.1727835424590282E-2</v>
      </c>
      <c r="IJ174" s="105">
        <f t="shared" ca="1" si="868"/>
        <v>3.2609197408467384E-2</v>
      </c>
      <c r="IK174" s="105">
        <f t="shared" ca="1" si="869"/>
        <v>3.4509336666094709E-2</v>
      </c>
      <c r="IL174" s="105">
        <f t="shared" ca="1" si="870"/>
        <v>3.5407187554880051E-2</v>
      </c>
      <c r="IM174" s="105">
        <f t="shared" ca="1" si="871"/>
        <v>3.5967944909956917E-2</v>
      </c>
      <c r="IN174" s="105">
        <f t="shared" ca="1" si="872"/>
        <v>3.6197549133167577E-2</v>
      </c>
      <c r="IO174" s="105">
        <f t="shared" ca="1" si="873"/>
        <v>3.611034710511063E-2</v>
      </c>
      <c r="IP174" s="105">
        <f t="shared" ca="1" si="874"/>
        <v>3.5727631056985253E-2</v>
      </c>
      <c r="IQ174" s="105">
        <f t="shared" ca="1" si="875"/>
        <v>3.5076085078198441E-2</v>
      </c>
      <c r="IR174" s="105">
        <f t="shared" ca="1" si="876"/>
        <v>3.418623530140983E-2</v>
      </c>
      <c r="IS174" s="105">
        <f t="shared" ca="1" si="877"/>
        <v>3.3090980428188185E-2</v>
      </c>
      <c r="IT174" s="105">
        <f t="shared" ca="1" si="878"/>
        <v>3.1824259102532608E-2</v>
      </c>
      <c r="IU174" s="105">
        <f t="shared" ca="1" si="879"/>
        <v>3.0419891403513342E-2</v>
      </c>
      <c r="IV174" s="105">
        <f t="shared" ca="1" si="880"/>
        <v>2.8910614570560388E-2</v>
      </c>
      <c r="IW174" s="105">
        <f t="shared" ca="1" si="881"/>
        <v>2.7327318671057057E-2</v>
      </c>
      <c r="IX174" s="105">
        <f t="shared" ca="1" si="882"/>
        <v>2.5698476547177954E-2</v>
      </c>
      <c r="IY174" s="105">
        <f t="shared" ca="1" si="883"/>
        <v>2.4049754011350989E-2</v>
      </c>
      <c r="IZ174" s="105">
        <f t="shared" ca="1" si="884"/>
        <v>2.2403780660058818E-2</v>
      </c>
      <c r="JA174" s="105">
        <f t="shared" ca="1" si="885"/>
        <v>2.078005847764269E-2</v>
      </c>
      <c r="JB174" s="105">
        <f t="shared" ca="1" si="886"/>
        <v>1.9194984176012495E-2</v>
      </c>
      <c r="JC174" s="105">
        <f t="shared" ca="1" si="887"/>
        <v>1.7661961521896943E-2</v>
      </c>
      <c r="JD174" s="105">
        <f t="shared" ca="1" si="888"/>
        <v>1.6191581323353778E-2</v>
      </c>
      <c r="JE174" s="105">
        <f t="shared" ca="1" si="889"/>
        <v>1.479184891093269E-2</v>
      </c>
      <c r="JF174" s="105">
        <f t="shared" ca="1" si="890"/>
        <v>1.3468441543548468E-2</v>
      </c>
      <c r="JG174" s="105">
        <f t="shared" ca="1" si="891"/>
        <v>1.2224980943860667E-2</v>
      </c>
      <c r="JH174" s="105">
        <f t="shared" ca="1" si="892"/>
        <v>1.1063308931888624E-2</v>
      </c>
      <c r="JI174" s="105">
        <f t="shared" ca="1" si="893"/>
        <v>9.983756741896244E-3</v>
      </c>
      <c r="JJ174" s="105">
        <f t="shared" ca="1" si="894"/>
        <v>8.9854009861660474E-3</v>
      </c>
      <c r="JK174" s="105">
        <f t="shared" ca="1" si="895"/>
        <v>8.0663013182743475E-3</v>
      </c>
      <c r="JL174" s="105">
        <f t="shared" ca="1" si="896"/>
        <v>7.2237166259224925E-3</v>
      </c>
      <c r="JM174" s="105">
        <f t="shared" ca="1" si="897"/>
        <v>6.4542980497645326E-3</v>
      </c>
      <c r="JN174" s="105">
        <f t="shared" ca="1" si="898"/>
        <v>5.7542582960081147E-3</v>
      </c>
      <c r="JO174" s="105">
        <f t="shared" ca="1" si="899"/>
        <v>5.1195176132399819E-3</v>
      </c>
      <c r="JP174" s="105">
        <f t="shared" ca="1" si="900"/>
        <v>4.5458274698001802E-3</v>
      </c>
      <c r="JQ174" s="105">
        <f t="shared" ca="1" si="901"/>
        <v>4.0288734315093236E-3</v>
      </c>
      <c r="JR174" s="105">
        <f t="shared" ca="1" si="902"/>
        <v>3.5643590347150152E-3</v>
      </c>
      <c r="JS174" s="105">
        <f t="shared" ca="1" si="903"/>
        <v>3.1480726088736178E-3</v>
      </c>
      <c r="JT174" s="105">
        <f t="shared" ca="1" si="904"/>
        <v>2.7759390555264088E-3</v>
      </c>
      <c r="JU174" s="105">
        <f t="shared" ca="1" si="905"/>
        <v>2.4440585625642962E-3</v>
      </c>
      <c r="JV174" s="105">
        <f t="shared" ca="1" si="906"/>
        <v>2.1487341461800119E-3</v>
      </c>
      <c r="JW174" s="105">
        <f t="shared" ca="1" si="907"/>
        <v>1.886489786459608E-3</v>
      </c>
      <c r="JX174" s="105">
        <f t="shared" ca="1" si="908"/>
        <v>1.6540807711603283E-3</v>
      </c>
      <c r="JY174" s="105">
        <f t="shared" ca="1" si="909"/>
        <v>1.4484976977685771E-3</v>
      </c>
      <c r="JZ174" s="105">
        <f t="shared" ca="1" si="910"/>
        <v>1.2669654155967453E-3</v>
      </c>
      <c r="KA174" s="105">
        <f t="shared" ca="1" si="911"/>
        <v>1.1069380242210891E-3</v>
      </c>
      <c r="KB174" s="105">
        <f t="shared" ca="1" si="912"/>
        <v>9.6609088682939113E-4</v>
      </c>
      <c r="KC174" s="105">
        <f t="shared" ca="1" si="913"/>
        <v>8.4231047024347218E-4</v>
      </c>
      <c r="KD174" s="105">
        <f t="shared" ca="1" si="914"/>
        <v>7.3368268944048131E-4</v>
      </c>
      <c r="KE174" s="105">
        <f t="shared" ca="1" si="915"/>
        <v>6.3848031428573283E-4</v>
      </c>
      <c r="KF174" s="105">
        <f t="shared" ca="1" si="916"/>
        <v>5.5514989008218993E-4</v>
      </c>
      <c r="KG174" s="105">
        <f t="shared" ca="1" si="917"/>
        <v>4.8229853113168338E-4</v>
      </c>
      <c r="KH174" s="105">
        <f t="shared" ca="1" si="918"/>
        <v>4.1868086704002479E-4</v>
      </c>
      <c r="KI174" s="105">
        <f t="shared" ca="1" si="919"/>
        <v>3.6318635405566357E-4</v>
      </c>
      <c r="KJ174" s="105">
        <f t="shared" ca="1" si="920"/>
        <v>3.1482710719105773E-4</v>
      </c>
      <c r="KK174" s="105">
        <f t="shared" ca="1" si="921"/>
        <v>2.7272636208815779E-4</v>
      </c>
      <c r="KL174" s="105">
        <f t="shared" ca="1" si="922"/>
        <v>2.3610763740274031E-4</v>
      </c>
      <c r="KM174" s="105">
        <f t="shared" ca="1" si="923"/>
        <v>2.0428463776001328E-4</v>
      </c>
      <c r="KN174" s="105">
        <f t="shared" ca="1" si="924"/>
        <v>1.7665191304265315E-4</v>
      </c>
      <c r="KO174" s="105">
        <f t="shared" ca="1" si="925"/>
        <v>1.1068572016473179E-3</v>
      </c>
      <c r="KP174" s="102"/>
      <c r="KQ174" s="106">
        <f t="shared" ca="1" si="780"/>
        <v>0.54300961315805685</v>
      </c>
      <c r="KR174" s="107">
        <f t="shared" ca="1" si="781"/>
        <v>0.23669836698708271</v>
      </c>
    </row>
    <row r="175" spans="1:304" s="63" customFormat="1" ht="15.5" x14ac:dyDescent="0.35">
      <c r="A175" s="62"/>
      <c r="B175" s="67" t="s">
        <v>277</v>
      </c>
      <c r="C175" s="95">
        <f t="shared" si="782"/>
        <v>213824</v>
      </c>
      <c r="D175" s="75">
        <f ca="1">'Stochastic inputs'!H196</f>
        <v>25.924378000000004</v>
      </c>
      <c r="E175" s="75">
        <v>5.9136889999999998</v>
      </c>
      <c r="F175" s="96">
        <v>25.742907354000003</v>
      </c>
      <c r="G175" s="96">
        <v>5.8722931769999995</v>
      </c>
      <c r="H175" s="97">
        <f t="shared" ca="1" si="636"/>
        <v>3.2298203012837066</v>
      </c>
      <c r="I175" s="97">
        <f t="shared" ca="1" si="637"/>
        <v>0.22522637615797308</v>
      </c>
      <c r="J175" s="98">
        <f t="shared" si="638"/>
        <v>3.2227956863467422</v>
      </c>
      <c r="K175" s="98">
        <f t="shared" si="639"/>
        <v>0.22522637615797308</v>
      </c>
      <c r="L175" s="98"/>
      <c r="M175" s="99">
        <v>306247</v>
      </c>
      <c r="N175" s="98"/>
      <c r="O175" s="97">
        <f t="shared" ca="1" si="640"/>
        <v>3.2298203012837066</v>
      </c>
      <c r="P175" s="97">
        <f t="shared" ca="1" si="640"/>
        <v>0.22522637615797308</v>
      </c>
      <c r="Q175" s="99">
        <v>213824</v>
      </c>
      <c r="R175" s="100">
        <v>225927</v>
      </c>
      <c r="S175" s="99">
        <v>236009</v>
      </c>
      <c r="T175" s="100">
        <v>243024</v>
      </c>
      <c r="U175" s="99">
        <v>248421</v>
      </c>
      <c r="V175" s="100">
        <v>255589</v>
      </c>
      <c r="W175" s="99">
        <v>263907</v>
      </c>
      <c r="X175" s="100">
        <v>274694</v>
      </c>
      <c r="Y175" s="99">
        <v>289267</v>
      </c>
      <c r="Z175" s="100">
        <v>306247</v>
      </c>
      <c r="AA175" s="98"/>
      <c r="AB175" s="98">
        <f t="shared" si="641"/>
        <v>3.2227956863467422</v>
      </c>
      <c r="AC175" s="98">
        <f t="shared" si="641"/>
        <v>0.22522637615797308</v>
      </c>
      <c r="AD175" s="101">
        <f t="shared" ca="1" si="642"/>
        <v>10972.672776798561</v>
      </c>
      <c r="AE175" s="101">
        <f t="shared" ca="1" si="643"/>
        <v>3115.5270857560295</v>
      </c>
      <c r="AF175" s="101">
        <f t="shared" ca="1" si="644"/>
        <v>3648.6900937499331</v>
      </c>
      <c r="AG175" s="101">
        <f t="shared" ca="1" si="645"/>
        <v>4193.3622099381373</v>
      </c>
      <c r="AH175" s="101">
        <f t="shared" ca="1" si="646"/>
        <v>4735.8824558400211</v>
      </c>
      <c r="AI175" s="101">
        <f t="shared" ca="1" si="647"/>
        <v>5262.4997721317595</v>
      </c>
      <c r="AJ175" s="101">
        <f t="shared" ca="1" si="648"/>
        <v>5760.0686645148635</v>
      </c>
      <c r="AK175" s="101">
        <f t="shared" ca="1" si="649"/>
        <v>6216.655593675715</v>
      </c>
      <c r="AL175" s="101">
        <f t="shared" ca="1" si="650"/>
        <v>6622.0223641058128</v>
      </c>
      <c r="AM175" s="101">
        <f t="shared" ca="1" si="651"/>
        <v>6967.9680324981191</v>
      </c>
      <c r="AN175" s="101">
        <f t="shared" ca="1" si="652"/>
        <v>7248.5250159183834</v>
      </c>
      <c r="AO175" s="101">
        <f t="shared" ca="1" si="653"/>
        <v>7460.0169216467812</v>
      </c>
      <c r="AP175" s="101">
        <f t="shared" ca="1" si="654"/>
        <v>7600.9944918382616</v>
      </c>
      <c r="AQ175" s="101">
        <f t="shared" ca="1" si="655"/>
        <v>7672.0717880319153</v>
      </c>
      <c r="AR175" s="101">
        <f t="shared" ca="1" si="656"/>
        <v>7675.687532584413</v>
      </c>
      <c r="AS175" s="101">
        <f t="shared" ca="1" si="657"/>
        <v>7615.8168184293208</v>
      </c>
      <c r="AT175" s="101">
        <f t="shared" ca="1" si="658"/>
        <v>7497.6567629355504</v>
      </c>
      <c r="AU175" s="101">
        <f t="shared" ca="1" si="659"/>
        <v>7327.3067142471946</v>
      </c>
      <c r="AV175" s="101">
        <f t="shared" ca="1" si="660"/>
        <v>7111.4598786989964</v>
      </c>
      <c r="AW175" s="101">
        <f t="shared" ca="1" si="661"/>
        <v>6857.1192026787012</v>
      </c>
      <c r="AX175" s="101">
        <f t="shared" ca="1" si="662"/>
        <v>6571.3463851628157</v>
      </c>
      <c r="AY175" s="101">
        <f t="shared" ca="1" si="663"/>
        <v>6261.0492839596618</v>
      </c>
      <c r="AZ175" s="101">
        <f t="shared" ca="1" si="664"/>
        <v>5932.8098757011003</v>
      </c>
      <c r="BA175" s="101">
        <f t="shared" ca="1" si="665"/>
        <v>5592.7524183629348</v>
      </c>
      <c r="BB175" s="101">
        <f t="shared" ca="1" si="666"/>
        <v>5246.4495605617167</v>
      </c>
      <c r="BC175" s="101">
        <f t="shared" ca="1" si="667"/>
        <v>4898.8628109184392</v>
      </c>
      <c r="BD175" s="101">
        <f t="shared" ca="1" si="668"/>
        <v>4554.3129590505323</v>
      </c>
      <c r="BE175" s="101">
        <f t="shared" ca="1" si="669"/>
        <v>4216.4756457983276</v>
      </c>
      <c r="BF175" s="101">
        <f t="shared" ca="1" si="670"/>
        <v>3888.3972267918548</v>
      </c>
      <c r="BG175" s="101">
        <f t="shared" ca="1" si="671"/>
        <v>3572.5262752755216</v>
      </c>
      <c r="BH175" s="101">
        <f t="shared" ca="1" si="672"/>
        <v>3270.7564496707914</v>
      </c>
      <c r="BI175" s="101">
        <f t="shared" ca="1" si="673"/>
        <v>2984.4769417908265</v>
      </c>
      <c r="BJ175" s="101">
        <f t="shared" ca="1" si="674"/>
        <v>2714.6272680273141</v>
      </c>
      <c r="BK175" s="101">
        <f t="shared" ca="1" si="675"/>
        <v>2461.753725382468</v>
      </c>
      <c r="BL175" s="101">
        <f t="shared" ca="1" si="676"/>
        <v>2226.0653752680264</v>
      </c>
      <c r="BM175" s="101">
        <f t="shared" ca="1" si="677"/>
        <v>2007.4879187618808</v>
      </c>
      <c r="BN175" s="101">
        <f t="shared" ca="1" si="678"/>
        <v>1805.7142739958106</v>
      </c>
      <c r="BO175" s="101">
        <f t="shared" ca="1" si="679"/>
        <v>1620.2510526526191</v>
      </c>
      <c r="BP175" s="101">
        <f t="shared" ca="1" si="680"/>
        <v>1450.460456362872</v>
      </c>
      <c r="BQ175" s="101">
        <f t="shared" ca="1" si="681"/>
        <v>1295.5973769612419</v>
      </c>
      <c r="BR175" s="101">
        <f t="shared" ca="1" si="682"/>
        <v>1154.8416914502184</v>
      </c>
      <c r="BS175" s="101">
        <f t="shared" ca="1" si="683"/>
        <v>1027.3258989737228</v>
      </c>
      <c r="BT175" s="101">
        <f t="shared" ca="1" si="684"/>
        <v>912.15835977788731</v>
      </c>
      <c r="BU175" s="101">
        <f t="shared" ca="1" si="685"/>
        <v>808.4424718335091</v>
      </c>
      <c r="BV175" s="101">
        <f t="shared" ca="1" si="686"/>
        <v>715.29216615195776</v>
      </c>
      <c r="BW175" s="101">
        <f t="shared" ca="1" si="687"/>
        <v>631.84412296033304</v>
      </c>
      <c r="BX175" s="101">
        <f t="shared" ca="1" si="688"/>
        <v>557.2671133281757</v>
      </c>
      <c r="BY175" s="101">
        <f t="shared" ca="1" si="689"/>
        <v>490.76885932533565</v>
      </c>
      <c r="BZ175" s="101">
        <f t="shared" ca="1" si="690"/>
        <v>431.60078439906414</v>
      </c>
      <c r="CA175" s="101">
        <f t="shared" ca="1" si="691"/>
        <v>379.06099772460203</v>
      </c>
      <c r="CB175" s="101">
        <f t="shared" ca="1" si="692"/>
        <v>332.49582450095846</v>
      </c>
      <c r="CC175" s="101">
        <f t="shared" ca="1" si="693"/>
        <v>291.30016063893027</v>
      </c>
      <c r="CD175" s="101">
        <f t="shared" ca="1" si="694"/>
        <v>254.9168966155959</v>
      </c>
      <c r="CE175" s="101">
        <f t="shared" ca="1" si="695"/>
        <v>222.83562262543472</v>
      </c>
      <c r="CF175" s="101">
        <f t="shared" ca="1" si="696"/>
        <v>194.59079634759712</v>
      </c>
      <c r="CG175" s="101">
        <f t="shared" ca="1" si="697"/>
        <v>169.75952620160405</v>
      </c>
      <c r="CH175" s="101">
        <f t="shared" ca="1" si="698"/>
        <v>147.95909717810571</v>
      </c>
      <c r="CI175" s="101">
        <f t="shared" ca="1" si="699"/>
        <v>128.84434332658839</v>
      </c>
      <c r="CJ175" s="101">
        <f t="shared" ca="1" si="700"/>
        <v>112.10495075905888</v>
      </c>
      <c r="CK175" s="101">
        <f t="shared" ca="1" si="701"/>
        <v>97.462757480790657</v>
      </c>
      <c r="CL175" s="101">
        <f t="shared" ca="1" si="702"/>
        <v>84.669101330144628</v>
      </c>
      <c r="CM175" s="101">
        <f t="shared" ca="1" si="703"/>
        <v>73.502254594198291</v>
      </c>
      <c r="CN175" s="101">
        <f t="shared" ca="1" si="704"/>
        <v>63.764973242993264</v>
      </c>
      <c r="CO175" s="101">
        <f t="shared" ca="1" si="705"/>
        <v>55.282179963630327</v>
      </c>
      <c r="CP175" s="101">
        <f t="shared" ca="1" si="706"/>
        <v>47.898793047830736</v>
      </c>
      <c r="CQ175" s="101">
        <f t="shared" ca="1" si="707"/>
        <v>41.477707475541195</v>
      </c>
      <c r="CR175" s="101">
        <f t="shared" ca="1" si="708"/>
        <v>262.35509227096634</v>
      </c>
      <c r="CS175" s="102">
        <f t="shared" ca="1" si="709"/>
        <v>213823.99999999991</v>
      </c>
      <c r="CT175" s="74">
        <f t="shared" si="783"/>
        <v>11692.929585164064</v>
      </c>
      <c r="CU175" s="74">
        <f t="shared" si="784"/>
        <v>3270.0520135021188</v>
      </c>
      <c r="CV175" s="74">
        <f t="shared" si="785"/>
        <v>3814.9832805284914</v>
      </c>
      <c r="CW175" s="74">
        <f t="shared" si="786"/>
        <v>4368.1281421772474</v>
      </c>
      <c r="CX175" s="74">
        <f t="shared" si="787"/>
        <v>4915.3416174930499</v>
      </c>
      <c r="CY175" s="74">
        <f t="shared" si="788"/>
        <v>5442.5821417170664</v>
      </c>
      <c r="CZ175" s="74">
        <f t="shared" si="789"/>
        <v>5936.6164021211844</v>
      </c>
      <c r="DA175" s="74">
        <f t="shared" si="790"/>
        <v>6385.6192803878466</v>
      </c>
      <c r="DB175" s="74">
        <f t="shared" si="791"/>
        <v>6779.6376650932443</v>
      </c>
      <c r="DC175" s="74">
        <f t="shared" ca="1" si="710"/>
        <v>6967.9680324981191</v>
      </c>
      <c r="DD175" s="74">
        <f t="shared" si="792"/>
        <v>7373.9918128014006</v>
      </c>
      <c r="DE175" s="74">
        <f t="shared" si="793"/>
        <v>7565.8455469684905</v>
      </c>
      <c r="DF175" s="74">
        <f t="shared" si="794"/>
        <v>7685.6687758330336</v>
      </c>
      <c r="DG175" s="74">
        <f t="shared" si="795"/>
        <v>7734.730850787475</v>
      </c>
      <c r="DH175" s="74">
        <f t="shared" si="796"/>
        <v>7716.0974285581979</v>
      </c>
      <c r="DI175" s="74">
        <f t="shared" si="797"/>
        <v>7634.3182557850232</v>
      </c>
      <c r="DJ175" s="74">
        <f t="shared" si="798"/>
        <v>7495.0952171121871</v>
      </c>
      <c r="DK175" s="74">
        <f t="shared" si="799"/>
        <v>7304.9511690780992</v>
      </c>
      <c r="DL175" s="74">
        <f t="shared" si="800"/>
        <v>7070.9159412725694</v>
      </c>
      <c r="DM175" s="74">
        <f t="shared" si="801"/>
        <v>6800.2415792914981</v>
      </c>
      <c r="DN175" s="74">
        <f t="shared" si="802"/>
        <v>6500.1547936505176</v>
      </c>
      <c r="DO175" s="74">
        <f t="shared" si="803"/>
        <v>6177.650912537657</v>
      </c>
      <c r="DP175" s="74">
        <f t="shared" si="804"/>
        <v>5839.330558450687</v>
      </c>
      <c r="DQ175" s="74">
        <f t="shared" si="805"/>
        <v>5491.2778386303316</v>
      </c>
      <c r="DR175" s="74">
        <f t="shared" si="806"/>
        <v>5138.9770512114292</v>
      </c>
      <c r="DS175" s="74">
        <f t="shared" si="807"/>
        <v>4787.2637124719249</v>
      </c>
      <c r="DT175" s="74">
        <f t="shared" si="808"/>
        <v>4440.3050271963466</v>
      </c>
      <c r="DU175" s="74">
        <f t="shared" si="809"/>
        <v>4101.6046622488311</v>
      </c>
      <c r="DV175" s="74">
        <f t="shared" si="810"/>
        <v>3774.0267487795818</v>
      </c>
      <c r="DW175" s="74">
        <f t="shared" si="811"/>
        <v>3459.8343419340636</v>
      </c>
      <c r="DX175" s="74">
        <f t="shared" si="812"/>
        <v>3160.7380292701687</v>
      </c>
      <c r="DY175" s="74">
        <f t="shared" si="813"/>
        <v>2877.9509335193461</v>
      </c>
      <c r="DZ175" s="74">
        <f t="shared" si="814"/>
        <v>2612.2469482367851</v>
      </c>
      <c r="EA175" s="74">
        <f t="shared" si="815"/>
        <v>2364.0196354858394</v>
      </c>
      <c r="EB175" s="74">
        <f t="shared" si="816"/>
        <v>2133.3397737567984</v>
      </c>
      <c r="EC175" s="74">
        <f t="shared" si="817"/>
        <v>1920.0100525787434</v>
      </c>
      <c r="ED175" s="74">
        <f t="shared" si="818"/>
        <v>1723.615856661304</v>
      </c>
      <c r="EE175" s="74">
        <f t="shared" si="819"/>
        <v>1543.571462209097</v>
      </c>
      <c r="EF175" s="74">
        <f t="shared" si="820"/>
        <v>1379.1612813903946</v>
      </c>
      <c r="EG175" s="74">
        <f t="shared" si="821"/>
        <v>1229.5760412340094</v>
      </c>
      <c r="EH175" s="74">
        <f t="shared" si="822"/>
        <v>1093.9439761128381</v>
      </c>
      <c r="EI175" s="74">
        <f t="shared" si="823"/>
        <v>971.3572552569052</v>
      </c>
      <c r="EJ175" s="74">
        <f t="shared" si="824"/>
        <v>860.89396577569369</v>
      </c>
      <c r="EK175" s="74">
        <f t="shared" si="825"/>
        <v>761.63603474003355</v>
      </c>
      <c r="EL175" s="74">
        <f t="shared" si="826"/>
        <v>672.68350790254203</v>
      </c>
      <c r="EM175" s="74">
        <f t="shared" si="827"/>
        <v>593.16561388439686</v>
      </c>
      <c r="EN175" s="74">
        <f t="shared" si="828"/>
        <v>522.24903668065235</v>
      </c>
      <c r="EO175" s="74">
        <f t="shared" si="829"/>
        <v>459.14380085391838</v>
      </c>
      <c r="EP175" s="74">
        <f t="shared" si="830"/>
        <v>403.10714676686547</v>
      </c>
      <c r="EQ175" s="74">
        <f t="shared" si="831"/>
        <v>353.44574085169734</v>
      </c>
      <c r="ER175" s="74">
        <f t="shared" si="832"/>
        <v>309.5165307741604</v>
      </c>
      <c r="ES175" s="74">
        <f t="shared" si="833"/>
        <v>270.72651937966646</v>
      </c>
      <c r="ET175" s="74">
        <f t="shared" si="834"/>
        <v>236.53169595417188</v>
      </c>
      <c r="EU175" s="74">
        <f t="shared" si="835"/>
        <v>206.43532962779966</v>
      </c>
      <c r="EV175" s="74">
        <f t="shared" si="836"/>
        <v>179.98579838002891</v>
      </c>
      <c r="EW175" s="74">
        <f t="shared" si="837"/>
        <v>156.7740984845905</v>
      </c>
      <c r="EX175" s="74">
        <f t="shared" si="838"/>
        <v>136.43115356672729</v>
      </c>
      <c r="EY175" s="74">
        <f t="shared" si="839"/>
        <v>118.6250197722775</v>
      </c>
      <c r="EZ175" s="74">
        <f t="shared" si="840"/>
        <v>103.05806380177074</v>
      </c>
      <c r="FA175" s="74">
        <f t="shared" si="841"/>
        <v>89.464173583001468</v>
      </c>
      <c r="FB175" s="74">
        <f t="shared" si="842"/>
        <v>77.606046944359534</v>
      </c>
      <c r="FC175" s="74">
        <f t="shared" si="843"/>
        <v>67.272591569565151</v>
      </c>
      <c r="FD175" s="74">
        <f t="shared" si="844"/>
        <v>58.276459516796976</v>
      </c>
      <c r="FE175" s="74">
        <f t="shared" si="845"/>
        <v>50.451731425433898</v>
      </c>
      <c r="FF175" s="74">
        <f t="shared" si="846"/>
        <v>43.651758968855042</v>
      </c>
      <c r="FG175" s="74">
        <f t="shared" si="847"/>
        <v>37.747168921159187</v>
      </c>
      <c r="FH175" s="74">
        <f t="shared" si="848"/>
        <v>236.51442570052876</v>
      </c>
      <c r="FI175" s="102">
        <f t="shared" ca="1" si="711"/>
        <v>213681.06504482077</v>
      </c>
      <c r="FJ175" s="62"/>
      <c r="FK175" s="103">
        <f t="shared" ca="1" si="927"/>
        <v>5.1316375976497332E-2</v>
      </c>
      <c r="FL175" s="103">
        <f t="shared" ca="1" si="927"/>
        <v>1.4570521016144262E-2</v>
      </c>
      <c r="FM175" s="103">
        <f t="shared" ca="1" si="927"/>
        <v>1.7063987642874208E-2</v>
      </c>
      <c r="FN175" s="103">
        <f t="shared" ca="1" si="927"/>
        <v>1.9611279416427246E-2</v>
      </c>
      <c r="FO175" s="103">
        <f t="shared" ca="1" si="927"/>
        <v>2.2148507444627465E-2</v>
      </c>
      <c r="FP175" s="103">
        <f t="shared" ca="1" si="927"/>
        <v>2.4611361550301938E-2</v>
      </c>
      <c r="FQ175" s="103">
        <f t="shared" ca="1" si="927"/>
        <v>2.6938363628567729E-2</v>
      </c>
      <c r="FR175" s="103">
        <f t="shared" ca="1" si="926"/>
        <v>2.9073703577127533E-2</v>
      </c>
      <c r="FS175" s="103">
        <f t="shared" ca="1" si="926"/>
        <v>3.0969499981787899E-2</v>
      </c>
      <c r="FT175" s="103">
        <f t="shared" ca="1" si="926"/>
        <v>3.2587399134325998E-2</v>
      </c>
      <c r="FU175" s="103">
        <f t="shared" ca="1" si="926"/>
        <v>3.38994921801032E-2</v>
      </c>
      <c r="FV175" s="103">
        <f t="shared" ca="1" si="926"/>
        <v>3.488858557340048E-2</v>
      </c>
      <c r="FW175" s="103">
        <f t="shared" ca="1" si="926"/>
        <v>3.5547901507025706E-2</v>
      </c>
      <c r="FX175" s="103">
        <f t="shared" ca="1" si="926"/>
        <v>3.5880311789284261E-2</v>
      </c>
      <c r="FY175" s="103">
        <f t="shared" ca="1" si="926"/>
        <v>3.5897221699081563E-2</v>
      </c>
      <c r="FZ175" s="103">
        <f t="shared" ca="1" si="926"/>
        <v>3.5617221726416695E-2</v>
      </c>
      <c r="GA175" s="103">
        <f t="shared" ca="1" si="926"/>
        <v>3.5064617456111349E-2</v>
      </c>
      <c r="GB175" s="103">
        <f t="shared" ca="1" si="926"/>
        <v>3.4267933974891487E-2</v>
      </c>
      <c r="GC175" s="103">
        <f t="shared" ca="1" si="857"/>
        <v>3.3258473691910165E-2</v>
      </c>
      <c r="GD175" s="103">
        <f t="shared" ca="1" si="857"/>
        <v>3.2068987591096901E-2</v>
      </c>
      <c r="GE175" s="103">
        <f t="shared" ca="1" si="857"/>
        <v>3.0732501427168223E-2</v>
      </c>
      <c r="GF175" s="103">
        <f t="shared" ca="1" si="857"/>
        <v>2.9281321479158861E-2</v>
      </c>
      <c r="GG175" s="103">
        <f t="shared" ca="1" si="857"/>
        <v>2.7746229963433022E-2</v>
      </c>
      <c r="GH175" s="103">
        <f t="shared" ca="1" si="857"/>
        <v>2.6155868463609965E-2</v>
      </c>
      <c r="GI175" s="103">
        <f t="shared" ca="1" si="857"/>
        <v>2.453629882782905E-2</v>
      </c>
      <c r="GJ175" s="103">
        <f t="shared" ca="1" si="857"/>
        <v>2.2910724759233954E-2</v>
      </c>
      <c r="GK175" s="103">
        <f t="shared" ca="1" si="857"/>
        <v>2.129935348253954E-2</v>
      </c>
      <c r="GL175" s="103">
        <f t="shared" ca="1" si="857"/>
        <v>1.9719375027117299E-2</v>
      </c>
      <c r="GM175" s="103">
        <f t="shared" ca="1" si="857"/>
        <v>1.8185036416828122E-2</v>
      </c>
      <c r="GN175" s="103">
        <f t="shared" ca="1" si="857"/>
        <v>1.6707789000652513E-2</v>
      </c>
      <c r="GO175" s="103">
        <f t="shared" ca="1" si="857"/>
        <v>1.5296488933285285E-2</v>
      </c>
      <c r="GP175" s="103">
        <f t="shared" ca="1" si="857"/>
        <v>1.3957633108494967E-2</v>
      </c>
      <c r="GQ175" s="103">
        <f t="shared" ca="1" si="857"/>
        <v>1.2695615403450105E-2</v>
      </c>
      <c r="GR175" s="103">
        <f t="shared" ca="1" si="857"/>
        <v>1.1512990709099395E-2</v>
      </c>
      <c r="GS175" s="103">
        <f t="shared" ca="1" si="858"/>
        <v>1.0410736752039188E-2</v>
      </c>
      <c r="GT175" s="103">
        <f t="shared" ca="1" si="858"/>
        <v>9.3885060552692003E-3</v>
      </c>
      <c r="GU175" s="103">
        <f t="shared" ca="1" si="858"/>
        <v>8.4448624756613445E-3</v>
      </c>
      <c r="GV175" s="103">
        <f t="shared" ca="1" si="858"/>
        <v>7.5774985626151405E-3</v>
      </c>
      <c r="GW175" s="103">
        <f t="shared" ca="1" si="858"/>
        <v>6.7834314967584212E-3</v>
      </c>
      <c r="GX175" s="103">
        <f t="shared" ca="1" si="858"/>
        <v>6.0591765983296656E-3</v>
      </c>
      <c r="GY175" s="103">
        <f t="shared" ca="1" si="858"/>
        <v>5.4008983624392907E-3</v>
      </c>
      <c r="GZ175" s="103">
        <f t="shared" ca="1" si="858"/>
        <v>4.8045397101060833E-3</v>
      </c>
      <c r="HA175" s="103">
        <f t="shared" ca="1" si="858"/>
        <v>4.2659306709157425E-3</v>
      </c>
      <c r="HB175" s="103">
        <f t="shared" ca="1" si="858"/>
        <v>3.7808780671650956E-3</v>
      </c>
      <c r="HC175" s="103">
        <f t="shared" ca="1" si="928"/>
        <v>3.3452379814798996E-3</v>
      </c>
      <c r="HD175" s="103">
        <f t="shared" ca="1" si="928"/>
        <v>2.9549728887324775E-3</v>
      </c>
      <c r="HE175" s="103">
        <f t="shared" ca="1" si="928"/>
        <v>2.6061953444336274E-3</v>
      </c>
      <c r="HF175" s="103">
        <f t="shared" ca="1" si="928"/>
        <v>2.2952000679312698E-3</v>
      </c>
      <c r="HG175" s="103">
        <f t="shared" ca="1" si="928"/>
        <v>2.0184861587055911E-3</v>
      </c>
      <c r="HH175" s="103">
        <f t="shared" ca="1" si="928"/>
        <v>1.7727710534112269E-3</v>
      </c>
      <c r="HI175" s="103">
        <f t="shared" ca="1" si="928"/>
        <v>1.5549976826780838E-3</v>
      </c>
      <c r="HJ175" s="103">
        <f t="shared" ca="1" si="928"/>
        <v>1.3623361298962249E-3</v>
      </c>
      <c r="HK175" s="103">
        <f t="shared" ca="1" si="928"/>
        <v>1.1921809367311247E-3</v>
      </c>
      <c r="HL175" s="103">
        <f t="shared" ca="1" si="928"/>
        <v>1.0421450474475962E-3</v>
      </c>
      <c r="HM175" s="103">
        <f t="shared" ca="1" si="928"/>
        <v>9.1005124002729908E-4</v>
      </c>
      <c r="HN175" s="103">
        <f t="shared" ca="1" si="928"/>
        <v>7.9392175902426353E-4</v>
      </c>
      <c r="HO175" s="103">
        <f t="shared" ca="1" si="928"/>
        <v>6.9196674450999784E-4</v>
      </c>
      <c r="HP175" s="103">
        <f t="shared" ca="1" si="928"/>
        <v>6.0257194387247658E-4</v>
      </c>
      <c r="HQ175" s="103">
        <f t="shared" ca="1" si="856"/>
        <v>5.2428609865617947E-4</v>
      </c>
      <c r="HR175" s="103">
        <f t="shared" ca="1" si="856"/>
        <v>4.5580831656311121E-4</v>
      </c>
      <c r="HS175" s="103">
        <f t="shared" ca="1" si="856"/>
        <v>3.9597566844762355E-4</v>
      </c>
      <c r="HT175" s="103">
        <f t="shared" ca="1" si="856"/>
        <v>3.4375119067175957E-4</v>
      </c>
      <c r="HU175" s="103">
        <f t="shared" ca="1" si="856"/>
        <v>2.9821242350247534E-4</v>
      </c>
      <c r="HV175" s="103">
        <f t="shared" ca="1" si="856"/>
        <v>2.5854057525642748E-4</v>
      </c>
      <c r="HW175" s="103">
        <f t="shared" ca="1" si="856"/>
        <v>2.2401036856400944E-4</v>
      </c>
      <c r="HX175" s="103">
        <f t="shared" ca="1" si="856"/>
        <v>1.9398059841524437E-4</v>
      </c>
      <c r="HY175" s="103">
        <f t="shared" ca="1" si="856"/>
        <v>1.2269674698395243E-3</v>
      </c>
      <c r="HZ175" s="104">
        <f t="shared" ca="1" si="850"/>
        <v>0.55499548788242348</v>
      </c>
      <c r="IA175" s="105">
        <f t="shared" ca="1" si="859"/>
        <v>5.4721411945000402E-2</v>
      </c>
      <c r="IB175" s="105">
        <f t="shared" ca="1" si="860"/>
        <v>1.5303424347946822E-2</v>
      </c>
      <c r="IC175" s="105">
        <f t="shared" ca="1" si="861"/>
        <v>1.7853632841675876E-2</v>
      </c>
      <c r="ID175" s="105">
        <f t="shared" ca="1" si="862"/>
        <v>2.0442279905620128E-2</v>
      </c>
      <c r="IE175" s="105">
        <f t="shared" ca="1" si="863"/>
        <v>2.3003168841666106E-2</v>
      </c>
      <c r="IF175" s="105">
        <f t="shared" ca="1" si="864"/>
        <v>2.5470586926246624E-2</v>
      </c>
      <c r="IG175" s="105">
        <f t="shared" ca="1" si="865"/>
        <v>2.7782603951716296E-2</v>
      </c>
      <c r="IH175" s="105">
        <f t="shared" ca="1" si="866"/>
        <v>2.9883879879803239E-2</v>
      </c>
      <c r="II175" s="105">
        <f t="shared" ca="1" si="867"/>
        <v>3.1727835424590282E-2</v>
      </c>
      <c r="IJ175" s="105">
        <f t="shared" ca="1" si="868"/>
        <v>3.2609197408467377E-2</v>
      </c>
      <c r="IK175" s="105">
        <f t="shared" ca="1" si="869"/>
        <v>3.4509336666094702E-2</v>
      </c>
      <c r="IL175" s="105">
        <f t="shared" ca="1" si="870"/>
        <v>3.5407187554880037E-2</v>
      </c>
      <c r="IM175" s="105">
        <f t="shared" ca="1" si="871"/>
        <v>3.5967944909956917E-2</v>
      </c>
      <c r="IN175" s="105">
        <f t="shared" ca="1" si="872"/>
        <v>3.619754913316757E-2</v>
      </c>
      <c r="IO175" s="105">
        <f t="shared" ca="1" si="873"/>
        <v>3.6110347105110623E-2</v>
      </c>
      <c r="IP175" s="105">
        <f t="shared" ca="1" si="874"/>
        <v>3.5727631056985246E-2</v>
      </c>
      <c r="IQ175" s="105">
        <f t="shared" ca="1" si="875"/>
        <v>3.5076085078198434E-2</v>
      </c>
      <c r="IR175" s="105">
        <f t="shared" ca="1" si="876"/>
        <v>3.4186235301409816E-2</v>
      </c>
      <c r="IS175" s="105">
        <f t="shared" ca="1" si="877"/>
        <v>3.3090980428188178E-2</v>
      </c>
      <c r="IT175" s="105">
        <f t="shared" ca="1" si="878"/>
        <v>3.1824259102532601E-2</v>
      </c>
      <c r="IU175" s="105">
        <f t="shared" ca="1" si="879"/>
        <v>3.0419891403513338E-2</v>
      </c>
      <c r="IV175" s="105">
        <f t="shared" ca="1" si="880"/>
        <v>2.8910614570560385E-2</v>
      </c>
      <c r="IW175" s="105">
        <f t="shared" ca="1" si="881"/>
        <v>2.732731867105705E-2</v>
      </c>
      <c r="IX175" s="105">
        <f t="shared" ca="1" si="882"/>
        <v>2.5698476547177947E-2</v>
      </c>
      <c r="IY175" s="105">
        <f t="shared" ca="1" si="883"/>
        <v>2.4049754011350986E-2</v>
      </c>
      <c r="IZ175" s="105">
        <f t="shared" ca="1" si="884"/>
        <v>2.2403780660058811E-2</v>
      </c>
      <c r="JA175" s="105">
        <f t="shared" ca="1" si="885"/>
        <v>2.078005847764269E-2</v>
      </c>
      <c r="JB175" s="105">
        <f t="shared" ca="1" si="886"/>
        <v>1.9194984176012495E-2</v>
      </c>
      <c r="JC175" s="105">
        <f t="shared" ca="1" si="887"/>
        <v>1.7661961521896939E-2</v>
      </c>
      <c r="JD175" s="105">
        <f t="shared" ca="1" si="888"/>
        <v>1.6191581323353778E-2</v>
      </c>
      <c r="JE175" s="105">
        <f t="shared" ca="1" si="889"/>
        <v>1.4791848910932687E-2</v>
      </c>
      <c r="JF175" s="105">
        <f t="shared" ca="1" si="890"/>
        <v>1.3468441543548466E-2</v>
      </c>
      <c r="JG175" s="105">
        <f t="shared" ca="1" si="891"/>
        <v>1.2224980943860665E-2</v>
      </c>
      <c r="JH175" s="105">
        <f t="shared" ca="1" si="892"/>
        <v>1.1063308931888623E-2</v>
      </c>
      <c r="JI175" s="105">
        <f t="shared" ca="1" si="893"/>
        <v>9.9837567418962405E-3</v>
      </c>
      <c r="JJ175" s="105">
        <f t="shared" ca="1" si="894"/>
        <v>8.9854009861660457E-3</v>
      </c>
      <c r="JK175" s="105">
        <f t="shared" ca="1" si="895"/>
        <v>8.0663013182743458E-3</v>
      </c>
      <c r="JL175" s="105">
        <f t="shared" ca="1" si="896"/>
        <v>7.2237166259224907E-3</v>
      </c>
      <c r="JM175" s="105">
        <f t="shared" ca="1" si="897"/>
        <v>6.4542980497645308E-3</v>
      </c>
      <c r="JN175" s="105">
        <f t="shared" ca="1" si="898"/>
        <v>5.7542582960081138E-3</v>
      </c>
      <c r="JO175" s="105">
        <f t="shared" ca="1" si="899"/>
        <v>5.119517613239981E-3</v>
      </c>
      <c r="JP175" s="105">
        <f t="shared" ca="1" si="900"/>
        <v>4.5458274698001793E-3</v>
      </c>
      <c r="JQ175" s="105">
        <f t="shared" ca="1" si="901"/>
        <v>4.0288734315093219E-3</v>
      </c>
      <c r="JR175" s="105">
        <f t="shared" ca="1" si="902"/>
        <v>3.5643590347150143E-3</v>
      </c>
      <c r="JS175" s="105">
        <f t="shared" ca="1" si="903"/>
        <v>3.1480726088736173E-3</v>
      </c>
      <c r="JT175" s="105">
        <f t="shared" ca="1" si="904"/>
        <v>2.7759390555264084E-3</v>
      </c>
      <c r="JU175" s="105">
        <f t="shared" ca="1" si="905"/>
        <v>2.4440585625642953E-3</v>
      </c>
      <c r="JV175" s="105">
        <f t="shared" ca="1" si="906"/>
        <v>2.148734146180011E-3</v>
      </c>
      <c r="JW175" s="105">
        <f t="shared" ca="1" si="907"/>
        <v>1.8864897864596076E-3</v>
      </c>
      <c r="JX175" s="105">
        <f t="shared" ca="1" si="908"/>
        <v>1.6540807711603279E-3</v>
      </c>
      <c r="JY175" s="105">
        <f t="shared" ca="1" si="909"/>
        <v>1.4484976977685768E-3</v>
      </c>
      <c r="JZ175" s="105">
        <f t="shared" ca="1" si="910"/>
        <v>1.2669654155967451E-3</v>
      </c>
      <c r="KA175" s="105">
        <f t="shared" ca="1" si="911"/>
        <v>1.1069380242210889E-3</v>
      </c>
      <c r="KB175" s="105">
        <f t="shared" ca="1" si="912"/>
        <v>9.6609088682939092E-4</v>
      </c>
      <c r="KC175" s="105">
        <f t="shared" ca="1" si="913"/>
        <v>8.4231047024347196E-4</v>
      </c>
      <c r="KD175" s="105">
        <f t="shared" ca="1" si="914"/>
        <v>7.336826894404812E-4</v>
      </c>
      <c r="KE175" s="105">
        <f t="shared" ca="1" si="915"/>
        <v>6.3848031428573283E-4</v>
      </c>
      <c r="KF175" s="105">
        <f t="shared" ca="1" si="916"/>
        <v>5.5514989008218982E-4</v>
      </c>
      <c r="KG175" s="105">
        <f t="shared" ca="1" si="917"/>
        <v>4.8229853113168332E-4</v>
      </c>
      <c r="KH175" s="105">
        <f t="shared" ca="1" si="918"/>
        <v>4.1868086704002468E-4</v>
      </c>
      <c r="KI175" s="105">
        <f t="shared" ca="1" si="919"/>
        <v>3.6318635405566347E-4</v>
      </c>
      <c r="KJ175" s="105">
        <f t="shared" ca="1" si="920"/>
        <v>3.1482710719105762E-4</v>
      </c>
      <c r="KK175" s="105">
        <f t="shared" ca="1" si="921"/>
        <v>2.7272636208815773E-4</v>
      </c>
      <c r="KL175" s="105">
        <f t="shared" ca="1" si="922"/>
        <v>2.3610763740274026E-4</v>
      </c>
      <c r="KM175" s="105">
        <f t="shared" ca="1" si="923"/>
        <v>2.0428463776001325E-4</v>
      </c>
      <c r="KN175" s="105">
        <f t="shared" ca="1" si="924"/>
        <v>1.7665191304265312E-4</v>
      </c>
      <c r="KO175" s="105">
        <f t="shared" ca="1" si="925"/>
        <v>1.1068572016473175E-3</v>
      </c>
      <c r="KP175" s="102"/>
      <c r="KQ175" s="106">
        <f t="shared" ca="1" si="780"/>
        <v>0.54300961315805674</v>
      </c>
      <c r="KR175" s="107">
        <f t="shared" ca="1" si="781"/>
        <v>0.23669836698708269</v>
      </c>
    </row>
    <row r="176" spans="1:304" s="63" customFormat="1" ht="15.5" x14ac:dyDescent="0.35">
      <c r="A176" s="62"/>
      <c r="B176" s="67" t="s">
        <v>278</v>
      </c>
      <c r="C176" s="95">
        <f t="shared" si="782"/>
        <v>185660</v>
      </c>
      <c r="D176" s="75">
        <f ca="1">'Stochastic inputs'!H197</f>
        <v>25.924378000000004</v>
      </c>
      <c r="E176" s="75">
        <v>5.9136889999999998</v>
      </c>
      <c r="F176" s="96">
        <v>25.742907354000003</v>
      </c>
      <c r="G176" s="96">
        <v>5.8722931769999995</v>
      </c>
      <c r="H176" s="97">
        <f t="shared" ca="1" si="636"/>
        <v>3.2298203012837066</v>
      </c>
      <c r="I176" s="97">
        <f t="shared" ca="1" si="637"/>
        <v>0.22522637615797308</v>
      </c>
      <c r="J176" s="98">
        <f t="shared" si="638"/>
        <v>3.2227956863467422</v>
      </c>
      <c r="K176" s="98">
        <f t="shared" si="639"/>
        <v>0.22522637615797308</v>
      </c>
      <c r="L176" s="98"/>
      <c r="M176" s="99">
        <v>266478</v>
      </c>
      <c r="N176" s="98"/>
      <c r="O176" s="97">
        <f t="shared" ca="1" si="640"/>
        <v>3.2298203012837066</v>
      </c>
      <c r="P176" s="97">
        <f t="shared" ca="1" si="640"/>
        <v>0.22522637615797308</v>
      </c>
      <c r="Q176" s="99">
        <v>185660</v>
      </c>
      <c r="R176" s="100">
        <v>195227</v>
      </c>
      <c r="S176" s="99">
        <v>206539</v>
      </c>
      <c r="T176" s="100">
        <v>216020</v>
      </c>
      <c r="U176" s="99">
        <v>222709</v>
      </c>
      <c r="V176" s="100">
        <v>227923</v>
      </c>
      <c r="W176" s="99">
        <v>234753</v>
      </c>
      <c r="X176" s="100">
        <v>242642</v>
      </c>
      <c r="Y176" s="99">
        <v>252819</v>
      </c>
      <c r="Z176" s="100">
        <v>266478</v>
      </c>
      <c r="AA176" s="98"/>
      <c r="AB176" s="98">
        <f t="shared" si="641"/>
        <v>3.2227956863467422</v>
      </c>
      <c r="AC176" s="98">
        <f t="shared" si="641"/>
        <v>0.22522637615797308</v>
      </c>
      <c r="AD176" s="101">
        <f t="shared" ca="1" si="642"/>
        <v>9527.3983637964902</v>
      </c>
      <c r="AE176" s="101">
        <f t="shared" ca="1" si="643"/>
        <v>2705.1629318573423</v>
      </c>
      <c r="AF176" s="101">
        <f t="shared" ca="1" si="644"/>
        <v>3168.099945776024</v>
      </c>
      <c r="AG176" s="101">
        <f t="shared" ca="1" si="645"/>
        <v>3641.0301364538805</v>
      </c>
      <c r="AH176" s="101">
        <f t="shared" ca="1" si="646"/>
        <v>4112.0918921695338</v>
      </c>
      <c r="AI176" s="101">
        <f t="shared" ca="1" si="647"/>
        <v>4569.3453854290556</v>
      </c>
      <c r="AJ176" s="101">
        <f t="shared" ca="1" si="648"/>
        <v>5001.3765912798826</v>
      </c>
      <c r="AK176" s="101">
        <f t="shared" ca="1" si="649"/>
        <v>5397.8238061294951</v>
      </c>
      <c r="AL176" s="101">
        <f t="shared" ca="1" si="650"/>
        <v>5749.797366618739</v>
      </c>
      <c r="AM176" s="101">
        <f t="shared" ca="1" si="651"/>
        <v>6050.1765232789621</v>
      </c>
      <c r="AN176" s="101">
        <f t="shared" ca="1" si="652"/>
        <v>6293.7797181579572</v>
      </c>
      <c r="AO176" s="101">
        <f t="shared" ca="1" si="653"/>
        <v>6477.4147975575306</v>
      </c>
      <c r="AP176" s="101">
        <f t="shared" ca="1" si="654"/>
        <v>6599.8233937943896</v>
      </c>
      <c r="AQ176" s="101">
        <f t="shared" ca="1" si="655"/>
        <v>6661.5386867985135</v>
      </c>
      <c r="AR176" s="101">
        <f t="shared" ca="1" si="656"/>
        <v>6664.6781806514809</v>
      </c>
      <c r="AS176" s="101">
        <f t="shared" ca="1" si="657"/>
        <v>6612.6933857265212</v>
      </c>
      <c r="AT176" s="101">
        <f t="shared" ca="1" si="658"/>
        <v>6510.0968769016308</v>
      </c>
      <c r="AU176" s="101">
        <f t="shared" ca="1" si="659"/>
        <v>6362.1846217783514</v>
      </c>
      <c r="AV176" s="101">
        <f t="shared" ca="1" si="660"/>
        <v>6174.7682256400385</v>
      </c>
      <c r="AW176" s="101">
        <f t="shared" ca="1" si="661"/>
        <v>5953.9282361630476</v>
      </c>
      <c r="AX176" s="101">
        <f t="shared" ca="1" si="662"/>
        <v>5705.7962149680507</v>
      </c>
      <c r="AY176" s="101">
        <f t="shared" ca="1" si="663"/>
        <v>5436.3701458206324</v>
      </c>
      <c r="AZ176" s="101">
        <f t="shared" ca="1" si="664"/>
        <v>5151.3650550109733</v>
      </c>
      <c r="BA176" s="101">
        <f t="shared" ca="1" si="665"/>
        <v>4856.0985389538246</v>
      </c>
      <c r="BB176" s="101">
        <f t="shared" ca="1" si="666"/>
        <v>4555.4092403747391</v>
      </c>
      <c r="BC176" s="101">
        <f t="shared" ca="1" si="667"/>
        <v>4253.6051587993743</v>
      </c>
      <c r="BD176" s="101">
        <f t="shared" ca="1" si="668"/>
        <v>3954.437967568289</v>
      </c>
      <c r="BE176" s="101">
        <f t="shared" ca="1" si="669"/>
        <v>3661.0991675345963</v>
      </c>
      <c r="BF176" s="101">
        <f t="shared" ca="1" si="670"/>
        <v>3376.2338611483078</v>
      </c>
      <c r="BG176" s="101">
        <f t="shared" ca="1" si="671"/>
        <v>3101.9681058611445</v>
      </c>
      <c r="BH176" s="101">
        <f t="shared" ca="1" si="672"/>
        <v>2839.9461353537449</v>
      </c>
      <c r="BI176" s="101">
        <f t="shared" ca="1" si="673"/>
        <v>2591.3741629231745</v>
      </c>
      <c r="BJ176" s="101">
        <f t="shared" ca="1" si="674"/>
        <v>2357.0679558045454</v>
      </c>
      <c r="BK176" s="101">
        <f t="shared" ca="1" si="675"/>
        <v>2137.5018550513928</v>
      </c>
      <c r="BL176" s="101">
        <f t="shared" ca="1" si="676"/>
        <v>1932.8573853835951</v>
      </c>
      <c r="BM176" s="101">
        <f t="shared" ca="1" si="677"/>
        <v>1743.070034221279</v>
      </c>
      <c r="BN176" s="101">
        <f t="shared" ca="1" si="678"/>
        <v>1567.8731672312847</v>
      </c>
      <c r="BO176" s="101">
        <f t="shared" ca="1" si="679"/>
        <v>1406.8383831351264</v>
      </c>
      <c r="BP176" s="101">
        <f t="shared" ca="1" si="680"/>
        <v>1259.411891688168</v>
      </c>
      <c r="BQ176" s="101">
        <f t="shared" ca="1" si="681"/>
        <v>1124.9467272458853</v>
      </c>
      <c r="BR176" s="101">
        <f t="shared" ca="1" si="682"/>
        <v>1002.7307899704782</v>
      </c>
      <c r="BS176" s="101">
        <f t="shared" ca="1" si="683"/>
        <v>892.01084257829507</v>
      </c>
      <c r="BT176" s="101">
        <f t="shared" ca="1" si="684"/>
        <v>792.01268836221641</v>
      </c>
      <c r="BU176" s="101">
        <f t="shared" ca="1" si="685"/>
        <v>701.95782194987146</v>
      </c>
      <c r="BV176" s="101">
        <f t="shared" ca="1" si="686"/>
        <v>621.07688364155786</v>
      </c>
      <c r="BW176" s="101">
        <f t="shared" ca="1" si="687"/>
        <v>548.62026652207157</v>
      </c>
      <c r="BX176" s="101">
        <f t="shared" ca="1" si="688"/>
        <v>483.86622764754702</v>
      </c>
      <c r="BY176" s="101">
        <f t="shared" ca="1" si="689"/>
        <v>426.12684461211938</v>
      </c>
      <c r="BZ176" s="101">
        <f t="shared" ca="1" si="690"/>
        <v>374.7521402252799</v>
      </c>
      <c r="CA176" s="101">
        <f t="shared" ca="1" si="691"/>
        <v>329.13267377632826</v>
      </c>
      <c r="CB176" s="101">
        <f t="shared" ca="1" si="692"/>
        <v>288.70086976601294</v>
      </c>
      <c r="CC176" s="101">
        <f t="shared" ca="1" si="693"/>
        <v>252.93132587653304</v>
      </c>
      <c r="CD176" s="101">
        <f t="shared" ca="1" si="694"/>
        <v>221.34031271350054</v>
      </c>
      <c r="CE176" s="101">
        <f t="shared" ca="1" si="695"/>
        <v>193.48464950912063</v>
      </c>
      <c r="CF176" s="101">
        <f t="shared" ca="1" si="696"/>
        <v>168.96011322346826</v>
      </c>
      <c r="CG176" s="101">
        <f t="shared" ca="1" si="697"/>
        <v>147.39951378044469</v>
      </c>
      <c r="CH176" s="101">
        <f t="shared" ca="1" si="698"/>
        <v>128.47054578572613</v>
      </c>
      <c r="CI176" s="101">
        <f t="shared" ca="1" si="699"/>
        <v>111.87350709936396</v>
      </c>
      <c r="CJ176" s="101">
        <f t="shared" ca="1" si="700"/>
        <v>97.338957076506247</v>
      </c>
      <c r="CK176" s="101">
        <f t="shared" ca="1" si="701"/>
        <v>84.625372053107199</v>
      </c>
      <c r="CL176" s="101">
        <f t="shared" ca="1" si="702"/>
        <v>73.516842603985765</v>
      </c>
      <c r="CM176" s="101">
        <f t="shared" ca="1" si="703"/>
        <v>63.820846060118853</v>
      </c>
      <c r="CN176" s="101">
        <f t="shared" ca="1" si="704"/>
        <v>55.366118547469554</v>
      </c>
      <c r="CO176" s="101">
        <f t="shared" ca="1" si="705"/>
        <v>48.000643202108307</v>
      </c>
      <c r="CP176" s="101">
        <f t="shared" ca="1" si="706"/>
        <v>41.589765027593977</v>
      </c>
      <c r="CQ176" s="101">
        <f t="shared" ca="1" si="707"/>
        <v>36.014437901774258</v>
      </c>
      <c r="CR176" s="101">
        <f t="shared" ca="1" si="708"/>
        <v>227.79878045040601</v>
      </c>
      <c r="CS176" s="102">
        <f t="shared" ca="1" si="709"/>
        <v>185660</v>
      </c>
      <c r="CT176" s="74">
        <f t="shared" si="783"/>
        <v>10152.785967812593</v>
      </c>
      <c r="CU176" s="74">
        <f t="shared" si="784"/>
        <v>2839.33448456115</v>
      </c>
      <c r="CV176" s="74">
        <f t="shared" si="785"/>
        <v>3312.489691816259</v>
      </c>
      <c r="CW176" s="74">
        <f t="shared" si="786"/>
        <v>3792.7766334771945</v>
      </c>
      <c r="CX176" s="74">
        <f t="shared" si="787"/>
        <v>4267.9134461227904</v>
      </c>
      <c r="CY176" s="74">
        <f t="shared" si="788"/>
        <v>4725.7080609809491</v>
      </c>
      <c r="CZ176" s="74">
        <f t="shared" si="789"/>
        <v>5154.6702017445141</v>
      </c>
      <c r="DA176" s="74">
        <f t="shared" si="790"/>
        <v>5544.5323050584011</v>
      </c>
      <c r="DB176" s="74">
        <f t="shared" si="791"/>
        <v>5886.6522415688214</v>
      </c>
      <c r="DC176" s="74">
        <f t="shared" ca="1" si="710"/>
        <v>6050.1765232789621</v>
      </c>
      <c r="DD176" s="74">
        <f t="shared" si="792"/>
        <v>6402.7205550579356</v>
      </c>
      <c r="DE176" s="74">
        <f t="shared" si="793"/>
        <v>6569.3041204456467</v>
      </c>
      <c r="DF176" s="74">
        <f t="shared" si="794"/>
        <v>6673.3447364241665</v>
      </c>
      <c r="DG176" s="74">
        <f t="shared" si="795"/>
        <v>6715.944560747168</v>
      </c>
      <c r="DH176" s="74">
        <f t="shared" si="796"/>
        <v>6699.7654547016009</v>
      </c>
      <c r="DI176" s="74">
        <f t="shared" si="797"/>
        <v>6628.7578913922071</v>
      </c>
      <c r="DJ176" s="74">
        <f t="shared" si="798"/>
        <v>6507.8727271449816</v>
      </c>
      <c r="DK176" s="74">
        <f t="shared" si="799"/>
        <v>6342.7736552072729</v>
      </c>
      <c r="DL176" s="74">
        <f t="shared" si="800"/>
        <v>6139.5645655149337</v>
      </c>
      <c r="DM176" s="74">
        <f t="shared" si="801"/>
        <v>5904.5422946500839</v>
      </c>
      <c r="DN176" s="74">
        <f t="shared" si="802"/>
        <v>5643.981681145031</v>
      </c>
      <c r="DO176" s="74">
        <f t="shared" si="803"/>
        <v>5363.9566579137108</v>
      </c>
      <c r="DP176" s="74">
        <f t="shared" si="804"/>
        <v>5070.1984411570011</v>
      </c>
      <c r="DQ176" s="74">
        <f t="shared" si="805"/>
        <v>4767.9897650409093</v>
      </c>
      <c r="DR176" s="74">
        <f t="shared" si="806"/>
        <v>4462.0925589639801</v>
      </c>
      <c r="DS176" s="74">
        <f t="shared" si="807"/>
        <v>4156.7054252915368</v>
      </c>
      <c r="DT176" s="74">
        <f t="shared" si="808"/>
        <v>3855.4466820809344</v>
      </c>
      <c r="DU176" s="74">
        <f t="shared" si="809"/>
        <v>3561.3585078995711</v>
      </c>
      <c r="DV176" s="74">
        <f t="shared" si="810"/>
        <v>3276.927782561439</v>
      </c>
      <c r="DW176" s="74">
        <f t="shared" si="811"/>
        <v>3004.1194810848092</v>
      </c>
      <c r="DX176" s="74">
        <f t="shared" si="812"/>
        <v>2744.4188796126696</v>
      </c>
      <c r="DY176" s="74">
        <f t="shared" si="813"/>
        <v>2498.8793134409693</v>
      </c>
      <c r="DZ176" s="74">
        <f t="shared" si="814"/>
        <v>2268.1727421133337</v>
      </c>
      <c r="EA176" s="74">
        <f t="shared" si="815"/>
        <v>2052.6408893496564</v>
      </c>
      <c r="EB176" s="74">
        <f t="shared" si="816"/>
        <v>1852.3452109944965</v>
      </c>
      <c r="EC176" s="74">
        <f t="shared" si="817"/>
        <v>1667.114385484181</v>
      </c>
      <c r="ED176" s="74">
        <f t="shared" si="818"/>
        <v>1496.5884089145172</v>
      </c>
      <c r="EE176" s="74">
        <f t="shared" si="819"/>
        <v>1340.2587065705484</v>
      </c>
      <c r="EF176" s="74">
        <f t="shared" si="820"/>
        <v>1197.5039448468865</v>
      </c>
      <c r="EG176" s="74">
        <f t="shared" si="821"/>
        <v>1067.6214448121175</v>
      </c>
      <c r="EH176" s="74">
        <f t="shared" si="822"/>
        <v>949.85426614930736</v>
      </c>
      <c r="EI176" s="74">
        <f t="shared" si="823"/>
        <v>843.41415374792825</v>
      </c>
      <c r="EJ176" s="74">
        <f t="shared" si="824"/>
        <v>747.5006252147341</v>
      </c>
      <c r="EK176" s="74">
        <f t="shared" si="825"/>
        <v>661.31653233423106</v>
      </c>
      <c r="EL176" s="74">
        <f t="shared" si="826"/>
        <v>584.08045905598033</v>
      </c>
      <c r="EM176" s="74">
        <f t="shared" si="827"/>
        <v>515.03632835311805</v>
      </c>
      <c r="EN176" s="74">
        <f t="shared" si="828"/>
        <v>453.46058510798565</v>
      </c>
      <c r="EO176" s="74">
        <f t="shared" si="829"/>
        <v>398.66730613279373</v>
      </c>
      <c r="EP176" s="74">
        <f t="shared" si="830"/>
        <v>350.01156497276378</v>
      </c>
      <c r="EQ176" s="74">
        <f t="shared" si="831"/>
        <v>306.89135104818041</v>
      </c>
      <c r="ER176" s="74">
        <f t="shared" si="832"/>
        <v>268.74831217978624</v>
      </c>
      <c r="ES176" s="74">
        <f t="shared" si="833"/>
        <v>235.06755830977286</v>
      </c>
      <c r="ET176" s="74">
        <f t="shared" si="834"/>
        <v>205.37673353249193</v>
      </c>
      <c r="EU176" s="74">
        <f t="shared" si="835"/>
        <v>179.24453428379081</v>
      </c>
      <c r="EV176" s="74">
        <f t="shared" si="836"/>
        <v>156.27882430052833</v>
      </c>
      <c r="EW176" s="74">
        <f t="shared" si="837"/>
        <v>136.12447211093738</v>
      </c>
      <c r="EX176" s="74">
        <f t="shared" si="838"/>
        <v>118.46101453157075</v>
      </c>
      <c r="EY176" s="74">
        <f t="shared" si="839"/>
        <v>103.00022995978487</v>
      </c>
      <c r="EZ176" s="74">
        <f t="shared" si="840"/>
        <v>89.483688105342495</v>
      </c>
      <c r="FA176" s="74">
        <f t="shared" si="841"/>
        <v>77.680328061490073</v>
      </c>
      <c r="FB176" s="74">
        <f t="shared" si="842"/>
        <v>67.384104102859325</v>
      </c>
      <c r="FC176" s="74">
        <f t="shared" si="843"/>
        <v>58.411728107253936</v>
      </c>
      <c r="FD176" s="74">
        <f t="shared" si="844"/>
        <v>50.600528817572055</v>
      </c>
      <c r="FE176" s="74">
        <f t="shared" si="845"/>
        <v>43.806441075118123</v>
      </c>
      <c r="FF176" s="74">
        <f t="shared" si="846"/>
        <v>37.902132455466301</v>
      </c>
      <c r="FG176" s="74">
        <f t="shared" si="847"/>
        <v>32.775270231135956</v>
      </c>
      <c r="FH176" s="74">
        <f t="shared" si="848"/>
        <v>205.36173804418667</v>
      </c>
      <c r="FI176" s="102">
        <f t="shared" ca="1" si="711"/>
        <v>185535.891837312</v>
      </c>
      <c r="FJ176" s="62"/>
      <c r="FK176" s="103">
        <f t="shared" ca="1" si="927"/>
        <v>5.1316375976497311E-2</v>
      </c>
      <c r="FL176" s="103">
        <f t="shared" ca="1" si="927"/>
        <v>1.4570521016144254E-2</v>
      </c>
      <c r="FM176" s="103">
        <f t="shared" ca="1" si="927"/>
        <v>1.7063987642874201E-2</v>
      </c>
      <c r="FN176" s="103">
        <f t="shared" ca="1" si="927"/>
        <v>1.9611279416427235E-2</v>
      </c>
      <c r="FO176" s="103">
        <f t="shared" ca="1" si="927"/>
        <v>2.2148507444627458E-2</v>
      </c>
      <c r="FP176" s="103">
        <f t="shared" ca="1" si="927"/>
        <v>2.4611361550301927E-2</v>
      </c>
      <c r="FQ176" s="103">
        <f t="shared" ca="1" si="927"/>
        <v>2.6938363628567719E-2</v>
      </c>
      <c r="FR176" s="103">
        <f t="shared" ca="1" si="926"/>
        <v>2.9073703577127519E-2</v>
      </c>
      <c r="FS176" s="103">
        <f t="shared" ca="1" si="926"/>
        <v>3.0969499981787888E-2</v>
      </c>
      <c r="FT176" s="103">
        <f t="shared" ca="1" si="926"/>
        <v>3.2587399134325984E-2</v>
      </c>
      <c r="FU176" s="103">
        <f t="shared" ca="1" si="926"/>
        <v>3.3899492180103186E-2</v>
      </c>
      <c r="FV176" s="103">
        <f t="shared" ca="1" si="926"/>
        <v>3.4888585573400466E-2</v>
      </c>
      <c r="FW176" s="103">
        <f t="shared" ca="1" si="926"/>
        <v>3.5547901507025692E-2</v>
      </c>
      <c r="FX176" s="103">
        <f t="shared" ca="1" si="926"/>
        <v>3.5880311789284247E-2</v>
      </c>
      <c r="FY176" s="103">
        <f t="shared" ca="1" si="926"/>
        <v>3.589722169908155E-2</v>
      </c>
      <c r="FZ176" s="103">
        <f t="shared" ca="1" si="926"/>
        <v>3.5617221726416681E-2</v>
      </c>
      <c r="GA176" s="103">
        <f t="shared" ca="1" si="926"/>
        <v>3.5064617456111336E-2</v>
      </c>
      <c r="GB176" s="103">
        <f t="shared" ca="1" si="926"/>
        <v>3.4267933974891474E-2</v>
      </c>
      <c r="GC176" s="103">
        <f t="shared" ca="1" si="857"/>
        <v>3.3258473691910151E-2</v>
      </c>
      <c r="GD176" s="103">
        <f t="shared" ca="1" si="857"/>
        <v>3.2068987591096887E-2</v>
      </c>
      <c r="GE176" s="103">
        <f t="shared" ca="1" si="857"/>
        <v>3.0732501427168213E-2</v>
      </c>
      <c r="GF176" s="103">
        <f t="shared" ca="1" si="857"/>
        <v>2.9281321479158851E-2</v>
      </c>
      <c r="GG176" s="103">
        <f t="shared" ca="1" si="857"/>
        <v>2.7746229963433015E-2</v>
      </c>
      <c r="GH176" s="103">
        <f t="shared" ca="1" si="857"/>
        <v>2.6155868463609958E-2</v>
      </c>
      <c r="GI176" s="103">
        <f t="shared" ca="1" si="857"/>
        <v>2.4536298827829036E-2</v>
      </c>
      <c r="GJ176" s="103">
        <f t="shared" ca="1" si="857"/>
        <v>2.2910724759233947E-2</v>
      </c>
      <c r="GK176" s="103">
        <f t="shared" ca="1" si="857"/>
        <v>2.1299353482539529E-2</v>
      </c>
      <c r="GL176" s="103">
        <f t="shared" ca="1" si="857"/>
        <v>1.9719375027117292E-2</v>
      </c>
      <c r="GM176" s="103">
        <f t="shared" ca="1" si="857"/>
        <v>1.8185036416828115E-2</v>
      </c>
      <c r="GN176" s="103">
        <f t="shared" ca="1" si="857"/>
        <v>1.6707789000652506E-2</v>
      </c>
      <c r="GO176" s="103">
        <f t="shared" ca="1" si="857"/>
        <v>1.5296488933285279E-2</v>
      </c>
      <c r="GP176" s="103">
        <f t="shared" ca="1" si="857"/>
        <v>1.3957633108494962E-2</v>
      </c>
      <c r="GQ176" s="103">
        <f t="shared" ca="1" si="857"/>
        <v>1.2695615403450098E-2</v>
      </c>
      <c r="GR176" s="103">
        <f t="shared" ca="1" si="857"/>
        <v>1.1512990709099391E-2</v>
      </c>
      <c r="GS176" s="103">
        <f t="shared" ca="1" si="858"/>
        <v>1.0410736752039185E-2</v>
      </c>
      <c r="GT176" s="103">
        <f t="shared" ca="1" si="858"/>
        <v>9.3885060552691968E-3</v>
      </c>
      <c r="GU176" s="103">
        <f t="shared" ca="1" si="858"/>
        <v>8.4448624756613411E-3</v>
      </c>
      <c r="GV176" s="103">
        <f t="shared" ca="1" si="858"/>
        <v>7.577498562615137E-3</v>
      </c>
      <c r="GW176" s="103">
        <f t="shared" ca="1" si="858"/>
        <v>6.7834314967584186E-3</v>
      </c>
      <c r="GX176" s="103">
        <f t="shared" ca="1" si="858"/>
        <v>6.059176598329663E-3</v>
      </c>
      <c r="GY176" s="103">
        <f t="shared" ca="1" si="858"/>
        <v>5.4008983624392881E-3</v>
      </c>
      <c r="GZ176" s="103">
        <f t="shared" ca="1" si="858"/>
        <v>4.8045397101060816E-3</v>
      </c>
      <c r="HA176" s="103">
        <f t="shared" ca="1" si="858"/>
        <v>4.2659306709157407E-3</v>
      </c>
      <c r="HB176" s="103">
        <f t="shared" ca="1" si="858"/>
        <v>3.7808780671650948E-3</v>
      </c>
      <c r="HC176" s="103">
        <f t="shared" ca="1" si="928"/>
        <v>3.3452379814798978E-3</v>
      </c>
      <c r="HD176" s="103">
        <f t="shared" ca="1" si="928"/>
        <v>2.9549728887324762E-3</v>
      </c>
      <c r="HE176" s="103">
        <f t="shared" ca="1" si="928"/>
        <v>2.6061953444336261E-3</v>
      </c>
      <c r="HF176" s="103">
        <f t="shared" ca="1" si="928"/>
        <v>2.295200067931269E-3</v>
      </c>
      <c r="HG176" s="103">
        <f t="shared" ca="1" si="928"/>
        <v>2.0184861587055902E-3</v>
      </c>
      <c r="HH176" s="103">
        <f t="shared" ca="1" si="928"/>
        <v>1.7727710534112262E-3</v>
      </c>
      <c r="HI176" s="103">
        <f t="shared" ca="1" si="928"/>
        <v>1.5549976826780834E-3</v>
      </c>
      <c r="HJ176" s="103">
        <f t="shared" ca="1" si="928"/>
        <v>1.3623361298962244E-3</v>
      </c>
      <c r="HK176" s="103">
        <f t="shared" ca="1" si="928"/>
        <v>1.1921809367311242E-3</v>
      </c>
      <c r="HL176" s="103">
        <f t="shared" ca="1" si="928"/>
        <v>1.0421450474475957E-3</v>
      </c>
      <c r="HM176" s="103">
        <f t="shared" ca="1" si="928"/>
        <v>9.1005124002729854E-4</v>
      </c>
      <c r="HN176" s="103">
        <f t="shared" ca="1" si="928"/>
        <v>7.939217590242631E-4</v>
      </c>
      <c r="HO176" s="103">
        <f t="shared" ca="1" si="928"/>
        <v>6.9196674450999751E-4</v>
      </c>
      <c r="HP176" s="103">
        <f t="shared" ca="1" si="928"/>
        <v>6.0257194387247637E-4</v>
      </c>
      <c r="HQ176" s="103">
        <f t="shared" ca="1" si="856"/>
        <v>5.2428609865617926E-4</v>
      </c>
      <c r="HR176" s="103">
        <f t="shared" ca="1" si="856"/>
        <v>4.5580831656311105E-4</v>
      </c>
      <c r="HS176" s="103">
        <f t="shared" ca="1" si="856"/>
        <v>3.9597566844762344E-4</v>
      </c>
      <c r="HT176" s="103">
        <f t="shared" ca="1" si="856"/>
        <v>3.4375119067175941E-4</v>
      </c>
      <c r="HU176" s="103">
        <f t="shared" ca="1" si="856"/>
        <v>2.9821242350247523E-4</v>
      </c>
      <c r="HV176" s="103">
        <f t="shared" ca="1" si="856"/>
        <v>2.5854057525642737E-4</v>
      </c>
      <c r="HW176" s="103">
        <f t="shared" ca="1" si="856"/>
        <v>2.2401036856400935E-4</v>
      </c>
      <c r="HX176" s="103">
        <f t="shared" ca="1" si="856"/>
        <v>1.9398059841524431E-4</v>
      </c>
      <c r="HY176" s="103">
        <f t="shared" ca="1" si="856"/>
        <v>1.2269674698395239E-3</v>
      </c>
      <c r="HZ176" s="104">
        <f t="shared" ca="1" si="850"/>
        <v>0.55499548788242337</v>
      </c>
      <c r="IA176" s="105">
        <f t="shared" ca="1" si="859"/>
        <v>5.4721411945000437E-2</v>
      </c>
      <c r="IB176" s="105">
        <f t="shared" ca="1" si="860"/>
        <v>1.5303424347946831E-2</v>
      </c>
      <c r="IC176" s="105">
        <f t="shared" ca="1" si="861"/>
        <v>1.785363284167589E-2</v>
      </c>
      <c r="ID176" s="105">
        <f t="shared" ca="1" si="862"/>
        <v>2.0442279905620139E-2</v>
      </c>
      <c r="IE176" s="105">
        <f t="shared" ca="1" si="863"/>
        <v>2.300316884166612E-2</v>
      </c>
      <c r="IF176" s="105">
        <f t="shared" ca="1" si="864"/>
        <v>2.5470586926246638E-2</v>
      </c>
      <c r="IG176" s="105">
        <f t="shared" ca="1" si="865"/>
        <v>2.7782603951716309E-2</v>
      </c>
      <c r="IH176" s="105">
        <f t="shared" ca="1" si="866"/>
        <v>2.9883879879803257E-2</v>
      </c>
      <c r="II176" s="105">
        <f t="shared" ca="1" si="867"/>
        <v>3.1727835424590296E-2</v>
      </c>
      <c r="IJ176" s="105">
        <f t="shared" ca="1" si="868"/>
        <v>3.2609197408467398E-2</v>
      </c>
      <c r="IK176" s="105">
        <f t="shared" ca="1" si="869"/>
        <v>3.4509336666094723E-2</v>
      </c>
      <c r="IL176" s="105">
        <f t="shared" ca="1" si="870"/>
        <v>3.5407187554880065E-2</v>
      </c>
      <c r="IM176" s="105">
        <f t="shared" ca="1" si="871"/>
        <v>3.5967944909956938E-2</v>
      </c>
      <c r="IN176" s="105">
        <f t="shared" ca="1" si="872"/>
        <v>3.6197549133167584E-2</v>
      </c>
      <c r="IO176" s="105">
        <f t="shared" ca="1" si="873"/>
        <v>3.6110347105110643E-2</v>
      </c>
      <c r="IP176" s="105">
        <f t="shared" ca="1" si="874"/>
        <v>3.5727631056985266E-2</v>
      </c>
      <c r="IQ176" s="105">
        <f t="shared" ca="1" si="875"/>
        <v>3.5076085078198455E-2</v>
      </c>
      <c r="IR176" s="105">
        <f t="shared" ca="1" si="876"/>
        <v>3.4186235301409837E-2</v>
      </c>
      <c r="IS176" s="105">
        <f t="shared" ca="1" si="877"/>
        <v>3.3090980428188199E-2</v>
      </c>
      <c r="IT176" s="105">
        <f t="shared" ca="1" si="878"/>
        <v>3.1824259102532622E-2</v>
      </c>
      <c r="IU176" s="105">
        <f t="shared" ca="1" si="879"/>
        <v>3.0419891403513356E-2</v>
      </c>
      <c r="IV176" s="105">
        <f t="shared" ca="1" si="880"/>
        <v>2.8910614570560402E-2</v>
      </c>
      <c r="IW176" s="105">
        <f t="shared" ca="1" si="881"/>
        <v>2.7327318671057071E-2</v>
      </c>
      <c r="IX176" s="105">
        <f t="shared" ca="1" si="882"/>
        <v>2.5698476547177961E-2</v>
      </c>
      <c r="IY176" s="105">
        <f t="shared" ca="1" si="883"/>
        <v>2.4049754011351003E-2</v>
      </c>
      <c r="IZ176" s="105">
        <f t="shared" ca="1" si="884"/>
        <v>2.2403780660058825E-2</v>
      </c>
      <c r="JA176" s="105">
        <f t="shared" ca="1" si="885"/>
        <v>2.07800584776427E-2</v>
      </c>
      <c r="JB176" s="105">
        <f t="shared" ca="1" si="886"/>
        <v>1.9194984176012505E-2</v>
      </c>
      <c r="JC176" s="105">
        <f t="shared" ca="1" si="887"/>
        <v>1.766196152189695E-2</v>
      </c>
      <c r="JD176" s="105">
        <f t="shared" ca="1" si="888"/>
        <v>1.6191581323353788E-2</v>
      </c>
      <c r="JE176" s="105">
        <f t="shared" ca="1" si="889"/>
        <v>1.4791848910932694E-2</v>
      </c>
      <c r="JF176" s="105">
        <f t="shared" ca="1" si="890"/>
        <v>1.3468441543548475E-2</v>
      </c>
      <c r="JG176" s="105">
        <f t="shared" ca="1" si="891"/>
        <v>1.222498094386067E-2</v>
      </c>
      <c r="JH176" s="105">
        <f t="shared" ca="1" si="892"/>
        <v>1.106330893188863E-2</v>
      </c>
      <c r="JI176" s="105">
        <f t="shared" ca="1" si="893"/>
        <v>9.9837567418962474E-3</v>
      </c>
      <c r="JJ176" s="105">
        <f t="shared" ca="1" si="894"/>
        <v>8.9854009861660509E-3</v>
      </c>
      <c r="JK176" s="105">
        <f t="shared" ca="1" si="895"/>
        <v>8.066301318274351E-3</v>
      </c>
      <c r="JL176" s="105">
        <f t="shared" ca="1" si="896"/>
        <v>7.2237166259224951E-3</v>
      </c>
      <c r="JM176" s="105">
        <f t="shared" ca="1" si="897"/>
        <v>6.4542980497645352E-3</v>
      </c>
      <c r="JN176" s="105">
        <f t="shared" ca="1" si="898"/>
        <v>5.7542582960081181E-3</v>
      </c>
      <c r="JO176" s="105">
        <f t="shared" ca="1" si="899"/>
        <v>5.1195176132399845E-3</v>
      </c>
      <c r="JP176" s="105">
        <f t="shared" ca="1" si="900"/>
        <v>4.5458274698001819E-3</v>
      </c>
      <c r="JQ176" s="105">
        <f t="shared" ca="1" si="901"/>
        <v>4.0288734315093245E-3</v>
      </c>
      <c r="JR176" s="105">
        <f t="shared" ca="1" si="902"/>
        <v>3.5643590347150165E-3</v>
      </c>
      <c r="JS176" s="105">
        <f t="shared" ca="1" si="903"/>
        <v>3.1480726088736186E-3</v>
      </c>
      <c r="JT176" s="105">
        <f t="shared" ca="1" si="904"/>
        <v>2.7759390555264101E-3</v>
      </c>
      <c r="JU176" s="105">
        <f t="shared" ca="1" si="905"/>
        <v>2.4440585625642971E-3</v>
      </c>
      <c r="JV176" s="105">
        <f t="shared" ca="1" si="906"/>
        <v>2.1487341461800123E-3</v>
      </c>
      <c r="JW176" s="105">
        <f t="shared" ca="1" si="907"/>
        <v>1.8864897864596087E-3</v>
      </c>
      <c r="JX176" s="105">
        <f t="shared" ca="1" si="908"/>
        <v>1.654080771160329E-3</v>
      </c>
      <c r="JY176" s="105">
        <f t="shared" ca="1" si="909"/>
        <v>1.4484976977685775E-3</v>
      </c>
      <c r="JZ176" s="105">
        <f t="shared" ca="1" si="910"/>
        <v>1.2669654155967457E-3</v>
      </c>
      <c r="KA176" s="105">
        <f t="shared" ca="1" si="911"/>
        <v>1.1069380242210896E-3</v>
      </c>
      <c r="KB176" s="105">
        <f t="shared" ca="1" si="912"/>
        <v>9.6609088682939157E-4</v>
      </c>
      <c r="KC176" s="105">
        <f t="shared" ca="1" si="913"/>
        <v>8.423104702434725E-4</v>
      </c>
      <c r="KD176" s="105">
        <f t="shared" ca="1" si="914"/>
        <v>7.3368268944048163E-4</v>
      </c>
      <c r="KE176" s="105">
        <f t="shared" ca="1" si="915"/>
        <v>6.3848031428573315E-4</v>
      </c>
      <c r="KF176" s="105">
        <f t="shared" ca="1" si="916"/>
        <v>5.5514989008219014E-4</v>
      </c>
      <c r="KG176" s="105">
        <f t="shared" ca="1" si="917"/>
        <v>4.8229853113168359E-4</v>
      </c>
      <c r="KH176" s="105">
        <f t="shared" ca="1" si="918"/>
        <v>4.1868086704002495E-4</v>
      </c>
      <c r="KI176" s="105">
        <f t="shared" ca="1" si="919"/>
        <v>3.6318635405566374E-4</v>
      </c>
      <c r="KJ176" s="105">
        <f t="shared" ca="1" si="920"/>
        <v>3.1482710719105784E-4</v>
      </c>
      <c r="KK176" s="105">
        <f t="shared" ca="1" si="921"/>
        <v>2.727263620881579E-4</v>
      </c>
      <c r="KL176" s="105">
        <f t="shared" ca="1" si="922"/>
        <v>2.3610763740274039E-4</v>
      </c>
      <c r="KM176" s="105">
        <f t="shared" ca="1" si="923"/>
        <v>2.0428463776001336E-4</v>
      </c>
      <c r="KN176" s="105">
        <f t="shared" ca="1" si="924"/>
        <v>1.7665191304265323E-4</v>
      </c>
      <c r="KO176" s="105">
        <f t="shared" ca="1" si="925"/>
        <v>1.1068572016473181E-3</v>
      </c>
      <c r="KP176" s="102"/>
      <c r="KQ176" s="106">
        <f t="shared" ca="1" si="780"/>
        <v>0.54300961315805707</v>
      </c>
      <c r="KR176" s="107">
        <f t="shared" ca="1" si="781"/>
        <v>0.23669836698708283</v>
      </c>
    </row>
    <row r="177" spans="1:304" s="63" customFormat="1" ht="15.5" x14ac:dyDescent="0.35">
      <c r="A177" s="62"/>
      <c r="B177" s="67" t="s">
        <v>279</v>
      </c>
      <c r="C177" s="95">
        <f t="shared" si="782"/>
        <v>161546</v>
      </c>
      <c r="D177" s="75">
        <f ca="1">'Stochastic inputs'!H198</f>
        <v>25.924378000000004</v>
      </c>
      <c r="E177" s="75">
        <v>5.9136889999999998</v>
      </c>
      <c r="F177" s="96">
        <v>25.742907354000003</v>
      </c>
      <c r="G177" s="96">
        <v>5.8722931769999995</v>
      </c>
      <c r="H177" s="97">
        <f t="shared" ca="1" si="636"/>
        <v>3.2298203012837066</v>
      </c>
      <c r="I177" s="97">
        <f t="shared" ca="1" si="637"/>
        <v>0.22522637615797308</v>
      </c>
      <c r="J177" s="98">
        <f t="shared" si="638"/>
        <v>3.2227956863467422</v>
      </c>
      <c r="K177" s="98">
        <f t="shared" si="639"/>
        <v>0.22522637615797308</v>
      </c>
      <c r="L177" s="98"/>
      <c r="M177" s="99">
        <v>232910</v>
      </c>
      <c r="N177" s="98"/>
      <c r="O177" s="97">
        <f t="shared" ca="1" si="640"/>
        <v>3.2298203012837066</v>
      </c>
      <c r="P177" s="97">
        <f t="shared" ca="1" si="640"/>
        <v>0.22522637615797308</v>
      </c>
      <c r="Q177" s="99">
        <v>161546</v>
      </c>
      <c r="R177" s="100">
        <v>169517</v>
      </c>
      <c r="S177" s="99">
        <v>178484</v>
      </c>
      <c r="T177" s="100">
        <v>189061</v>
      </c>
      <c r="U177" s="99">
        <v>197967</v>
      </c>
      <c r="V177" s="100">
        <v>204330</v>
      </c>
      <c r="W177" s="99">
        <v>209344</v>
      </c>
      <c r="X177" s="100">
        <v>215852</v>
      </c>
      <c r="Y177" s="99">
        <v>223316</v>
      </c>
      <c r="Z177" s="100">
        <v>232910</v>
      </c>
      <c r="AA177" s="98"/>
      <c r="AB177" s="98">
        <f t="shared" si="641"/>
        <v>3.2227956863467422</v>
      </c>
      <c r="AC177" s="98">
        <f t="shared" si="641"/>
        <v>0.22522637615797308</v>
      </c>
      <c r="AD177" s="101">
        <f t="shared" ca="1" si="642"/>
        <v>8289.955273499234</v>
      </c>
      <c r="AE177" s="101">
        <f t="shared" ca="1" si="643"/>
        <v>2353.8093880740398</v>
      </c>
      <c r="AF177" s="101">
        <f t="shared" ca="1" si="644"/>
        <v>2756.6189477557555</v>
      </c>
      <c r="AG177" s="101">
        <f t="shared" ca="1" si="645"/>
        <v>3168.1237446061541</v>
      </c>
      <c r="AH177" s="101">
        <f t="shared" ca="1" si="646"/>
        <v>3578.0027836497875</v>
      </c>
      <c r="AI177" s="101">
        <f t="shared" ca="1" si="647"/>
        <v>3975.867013005075</v>
      </c>
      <c r="AJ177" s="101">
        <f t="shared" ca="1" si="648"/>
        <v>4351.7848907406005</v>
      </c>
      <c r="AK177" s="101">
        <f t="shared" ca="1" si="649"/>
        <v>4696.7405180706419</v>
      </c>
      <c r="AL177" s="101">
        <f t="shared" ca="1" si="650"/>
        <v>5002.9988440579054</v>
      </c>
      <c r="AM177" s="101">
        <f t="shared" ca="1" si="651"/>
        <v>5264.3639805538251</v>
      </c>
      <c r="AN177" s="101">
        <f t="shared" ca="1" si="652"/>
        <v>5476.3273637269494</v>
      </c>
      <c r="AO177" s="101">
        <f t="shared" ca="1" si="653"/>
        <v>5636.1114450405512</v>
      </c>
      <c r="AP177" s="101">
        <f t="shared" ca="1" si="654"/>
        <v>5742.6212968539721</v>
      </c>
      <c r="AQ177" s="101">
        <f t="shared" ca="1" si="655"/>
        <v>5796.3208483117132</v>
      </c>
      <c r="AR177" s="101">
        <f t="shared" ca="1" si="656"/>
        <v>5799.0525765998282</v>
      </c>
      <c r="AS177" s="101">
        <f t="shared" ca="1" si="657"/>
        <v>5753.8197010157091</v>
      </c>
      <c r="AT177" s="101">
        <f t="shared" ca="1" si="658"/>
        <v>5664.5486915649617</v>
      </c>
      <c r="AU177" s="101">
        <f t="shared" ca="1" si="659"/>
        <v>5535.8476619078183</v>
      </c>
      <c r="AV177" s="101">
        <f t="shared" ca="1" si="660"/>
        <v>5372.7733910333172</v>
      </c>
      <c r="AW177" s="101">
        <f t="shared" ca="1" si="661"/>
        <v>5180.6166693913374</v>
      </c>
      <c r="AX177" s="101">
        <f t="shared" ca="1" si="662"/>
        <v>4964.7126755533163</v>
      </c>
      <c r="AY177" s="101">
        <f t="shared" ca="1" si="663"/>
        <v>4730.280359672196</v>
      </c>
      <c r="AZ177" s="101">
        <f t="shared" ca="1" si="664"/>
        <v>4482.2924656727491</v>
      </c>
      <c r="BA177" s="101">
        <f t="shared" ca="1" si="665"/>
        <v>4225.3759268223339</v>
      </c>
      <c r="BB177" s="101">
        <f t="shared" ca="1" si="666"/>
        <v>3963.74093044047</v>
      </c>
      <c r="BC177" s="101">
        <f t="shared" ca="1" si="667"/>
        <v>3701.1359419552073</v>
      </c>
      <c r="BD177" s="101">
        <f t="shared" ca="1" si="668"/>
        <v>3440.8253576903307</v>
      </c>
      <c r="BE177" s="101">
        <f t="shared" ca="1" si="669"/>
        <v>3185.5861581306899</v>
      </c>
      <c r="BF177" s="101">
        <f t="shared" ca="1" si="670"/>
        <v>2937.7198929929145</v>
      </c>
      <c r="BG177" s="101">
        <f t="shared" ca="1" si="671"/>
        <v>2699.0764818994098</v>
      </c>
      <c r="BH177" s="101">
        <f t="shared" ca="1" si="672"/>
        <v>2471.0866012165038</v>
      </c>
      <c r="BI177" s="101">
        <f t="shared" ca="1" si="673"/>
        <v>2254.7997981449266</v>
      </c>
      <c r="BJ177" s="101">
        <f t="shared" ca="1" si="674"/>
        <v>2050.9258859657498</v>
      </c>
      <c r="BK177" s="101">
        <f t="shared" ca="1" si="675"/>
        <v>1859.8775970921702</v>
      </c>
      <c r="BL177" s="101">
        <f t="shared" ca="1" si="676"/>
        <v>1681.8128793449221</v>
      </c>
      <c r="BM177" s="101">
        <f t="shared" ca="1" si="677"/>
        <v>1516.6755992045178</v>
      </c>
      <c r="BN177" s="101">
        <f t="shared" ca="1" si="678"/>
        <v>1364.2337534931869</v>
      </c>
      <c r="BO177" s="101">
        <f t="shared" ca="1" si="679"/>
        <v>1224.114582796225</v>
      </c>
      <c r="BP177" s="101">
        <f t="shared" ca="1" si="680"/>
        <v>1095.8362245753356</v>
      </c>
      <c r="BQ177" s="101">
        <f t="shared" ca="1" si="681"/>
        <v>978.83574275376372</v>
      </c>
      <c r="BR177" s="101">
        <f t="shared" ca="1" si="682"/>
        <v>872.4935268586172</v>
      </c>
      <c r="BS177" s="101">
        <f t="shared" ca="1" si="683"/>
        <v>776.1541720087971</v>
      </c>
      <c r="BT177" s="101">
        <f t="shared" ca="1" si="684"/>
        <v>689.14403616375421</v>
      </c>
      <c r="BU177" s="101">
        <f t="shared" ca="1" si="685"/>
        <v>610.78572823825232</v>
      </c>
      <c r="BV177" s="101">
        <f t="shared" ca="1" si="686"/>
        <v>540.40981495615165</v>
      </c>
      <c r="BW177" s="101">
        <f t="shared" ca="1" si="687"/>
        <v>477.36405028317665</v>
      </c>
      <c r="BX177" s="101">
        <f t="shared" ca="1" si="688"/>
        <v>421.02043311187458</v>
      </c>
      <c r="BY177" s="101">
        <f t="shared" ca="1" si="689"/>
        <v>370.78039017402477</v>
      </c>
      <c r="BZ177" s="101">
        <f t="shared" ca="1" si="690"/>
        <v>326.07836499425326</v>
      </c>
      <c r="CA177" s="101">
        <f t="shared" ca="1" si="691"/>
        <v>286.38407259436997</v>
      </c>
      <c r="CB177" s="101">
        <f t="shared" ca="1" si="692"/>
        <v>251.20365564591361</v>
      </c>
      <c r="CC177" s="101">
        <f t="shared" ca="1" si="693"/>
        <v>220.07995244021546</v>
      </c>
      <c r="CD177" s="101">
        <f t="shared" ca="1" si="694"/>
        <v>192.59206160516621</v>
      </c>
      <c r="CE177" s="101">
        <f t="shared" ca="1" si="695"/>
        <v>168.35436383496929</v>
      </c>
      <c r="CF177" s="101">
        <f t="shared" ca="1" si="696"/>
        <v>147.01513762144998</v>
      </c>
      <c r="CG177" s="101">
        <f t="shared" ca="1" si="697"/>
        <v>128.2548844833336</v>
      </c>
      <c r="CH177" s="101">
        <f t="shared" ca="1" si="698"/>
        <v>111.78445970861206</v>
      </c>
      <c r="CI177" s="101">
        <f t="shared" ca="1" si="699"/>
        <v>97.343087244823067</v>
      </c>
      <c r="CJ177" s="101">
        <f t="shared" ca="1" si="700"/>
        <v>84.696322093511128</v>
      </c>
      <c r="CK177" s="101">
        <f t="shared" ca="1" si="701"/>
        <v>73.63401030750434</v>
      </c>
      <c r="CL177" s="101">
        <f t="shared" ca="1" si="702"/>
        <v>63.968285335039774</v>
      </c>
      <c r="CM177" s="101">
        <f t="shared" ca="1" si="703"/>
        <v>55.531629848260046</v>
      </c>
      <c r="CN177" s="101">
        <f t="shared" ca="1" si="704"/>
        <v>48.175024167130864</v>
      </c>
      <c r="CO177" s="101">
        <f t="shared" ca="1" si="705"/>
        <v>41.766195770374814</v>
      </c>
      <c r="CP177" s="101">
        <f t="shared" ca="1" si="706"/>
        <v>36.187979000041452</v>
      </c>
      <c r="CQ177" s="101">
        <f t="shared" ca="1" si="707"/>
        <v>31.336789751589052</v>
      </c>
      <c r="CR177" s="101">
        <f t="shared" ca="1" si="708"/>
        <v>198.21168688269572</v>
      </c>
      <c r="CS177" s="102">
        <f t="shared" ca="1" si="709"/>
        <v>161546.00000000006</v>
      </c>
      <c r="CT177" s="74">
        <f t="shared" si="783"/>
        <v>8834.1159213414485</v>
      </c>
      <c r="CU177" s="74">
        <f t="shared" si="784"/>
        <v>2470.5543932075598</v>
      </c>
      <c r="CV177" s="74">
        <f t="shared" si="785"/>
        <v>2882.2549809013753</v>
      </c>
      <c r="CW177" s="74">
        <f t="shared" si="786"/>
        <v>3300.1610149289395</v>
      </c>
      <c r="CX177" s="74">
        <f t="shared" si="787"/>
        <v>3713.5858319904792</v>
      </c>
      <c r="CY177" s="74">
        <f t="shared" si="788"/>
        <v>4111.9209006745041</v>
      </c>
      <c r="CZ177" s="74">
        <f t="shared" si="789"/>
        <v>4485.168331417749</v>
      </c>
      <c r="DA177" s="74">
        <f t="shared" si="790"/>
        <v>4824.3941384949076</v>
      </c>
      <c r="DB177" s="74">
        <f t="shared" si="791"/>
        <v>5122.0786546185327</v>
      </c>
      <c r="DC177" s="74">
        <f t="shared" ca="1" si="710"/>
        <v>5264.3639805538251</v>
      </c>
      <c r="DD177" s="74">
        <f t="shared" si="792"/>
        <v>5571.1186835472872</v>
      </c>
      <c r="DE177" s="74">
        <f t="shared" si="793"/>
        <v>5716.0659454999059</v>
      </c>
      <c r="DF177" s="74">
        <f t="shared" si="794"/>
        <v>5806.5934977398383</v>
      </c>
      <c r="DG177" s="74">
        <f t="shared" si="795"/>
        <v>5843.6603469269739</v>
      </c>
      <c r="DH177" s="74">
        <f t="shared" si="796"/>
        <v>5829.5826249338834</v>
      </c>
      <c r="DI177" s="74">
        <f t="shared" si="797"/>
        <v>5767.7977072220483</v>
      </c>
      <c r="DJ177" s="74">
        <f t="shared" si="798"/>
        <v>5662.6134201193754</v>
      </c>
      <c r="DK177" s="74">
        <f t="shared" si="799"/>
        <v>5518.957841775903</v>
      </c>
      <c r="DL177" s="74">
        <f t="shared" si="800"/>
        <v>5342.1420731480966</v>
      </c>
      <c r="DM177" s="74">
        <f t="shared" si="801"/>
        <v>5137.645101430262</v>
      </c>
      <c r="DN177" s="74">
        <f t="shared" si="802"/>
        <v>4910.9267729303847</v>
      </c>
      <c r="DO177" s="74">
        <f t="shared" si="803"/>
        <v>4667.272122478339</v>
      </c>
      <c r="DP177" s="74">
        <f t="shared" si="804"/>
        <v>4411.6679811222066</v>
      </c>
      <c r="DQ177" s="74">
        <f t="shared" si="805"/>
        <v>4148.71094787945</v>
      </c>
      <c r="DR177" s="74">
        <f t="shared" si="806"/>
        <v>3882.5444604674944</v>
      </c>
      <c r="DS177" s="74">
        <f t="shared" si="807"/>
        <v>3616.8217959396029</v>
      </c>
      <c r="DT177" s="74">
        <f t="shared" si="808"/>
        <v>3354.6913158647344</v>
      </c>
      <c r="DU177" s="74">
        <f t="shared" si="809"/>
        <v>3098.8000728059042</v>
      </c>
      <c r="DV177" s="74">
        <f t="shared" si="810"/>
        <v>2851.3119442080697</v>
      </c>
      <c r="DW177" s="74">
        <f t="shared" si="811"/>
        <v>2613.9366890624074</v>
      </c>
      <c r="DX177" s="74">
        <f t="shared" si="812"/>
        <v>2387.9666720128639</v>
      </c>
      <c r="DY177" s="74">
        <f t="shared" si="813"/>
        <v>2174.3184184484262</v>
      </c>
      <c r="DZ177" s="74">
        <f t="shared" si="814"/>
        <v>1973.5766120728247</v>
      </c>
      <c r="EA177" s="74">
        <f t="shared" si="815"/>
        <v>1786.0385926472024</v>
      </c>
      <c r="EB177" s="74">
        <f t="shared" si="816"/>
        <v>1611.7578339724062</v>
      </c>
      <c r="EC177" s="74">
        <f t="shared" si="817"/>
        <v>1450.5852661716442</v>
      </c>
      <c r="ED177" s="74">
        <f t="shared" si="818"/>
        <v>1302.2076435769934</v>
      </c>
      <c r="EE177" s="74">
        <f t="shared" si="819"/>
        <v>1166.1824464701378</v>
      </c>
      <c r="EF177" s="74">
        <f t="shared" si="820"/>
        <v>1041.9690416580584</v>
      </c>
      <c r="EG177" s="74">
        <f t="shared" si="821"/>
        <v>928.95601596261076</v>
      </c>
      <c r="EH177" s="74">
        <f t="shared" si="822"/>
        <v>826.48474242893462</v>
      </c>
      <c r="EI177" s="74">
        <f t="shared" si="823"/>
        <v>733.86934655479274</v>
      </c>
      <c r="EJ177" s="74">
        <f t="shared" si="824"/>
        <v>650.41331466626866</v>
      </c>
      <c r="EK177" s="74">
        <f t="shared" si="825"/>
        <v>575.42303421558597</v>
      </c>
      <c r="EL177" s="74">
        <f t="shared" si="826"/>
        <v>508.21858148582032</v>
      </c>
      <c r="EM177" s="74">
        <f t="shared" si="827"/>
        <v>448.14208068583866</v>
      </c>
      <c r="EN177" s="74">
        <f t="shared" si="828"/>
        <v>394.56395390420471</v>
      </c>
      <c r="EO177" s="74">
        <f t="shared" si="829"/>
        <v>346.88736742716958</v>
      </c>
      <c r="EP177" s="74">
        <f t="shared" si="830"/>
        <v>304.5511595124965</v>
      </c>
      <c r="EQ177" s="74">
        <f t="shared" si="831"/>
        <v>267.03151026839038</v>
      </c>
      <c r="ER177" s="74">
        <f t="shared" si="832"/>
        <v>233.84258773777739</v>
      </c>
      <c r="ES177" s="74">
        <f t="shared" si="833"/>
        <v>204.53637711252057</v>
      </c>
      <c r="ET177" s="74">
        <f t="shared" si="834"/>
        <v>178.70187329117709</v>
      </c>
      <c r="EU177" s="74">
        <f t="shared" si="835"/>
        <v>155.96379152972784</v>
      </c>
      <c r="EV177" s="74">
        <f t="shared" si="836"/>
        <v>135.98092723501642</v>
      </c>
      <c r="EW177" s="74">
        <f t="shared" si="837"/>
        <v>118.44427432744527</v>
      </c>
      <c r="EX177" s="74">
        <f t="shared" si="838"/>
        <v>103.07499220896871</v>
      </c>
      <c r="EY177" s="74">
        <f t="shared" si="839"/>
        <v>89.622294242612341</v>
      </c>
      <c r="EZ177" s="74">
        <f t="shared" si="840"/>
        <v>77.861315731259609</v>
      </c>
      <c r="FA177" s="74">
        <f t="shared" si="841"/>
        <v>67.591006555108663</v>
      </c>
      <c r="FB177" s="74">
        <f t="shared" si="842"/>
        <v>58.632082739418891</v>
      </c>
      <c r="FC177" s="74">
        <f t="shared" si="843"/>
        <v>50.825062096382872</v>
      </c>
      <c r="FD177" s="74">
        <f t="shared" si="844"/>
        <v>44.028401531635758</v>
      </c>
      <c r="FE177" s="74">
        <f t="shared" si="845"/>
        <v>38.116747441134507</v>
      </c>
      <c r="FF177" s="74">
        <f t="shared" si="846"/>
        <v>32.979305664390601</v>
      </c>
      <c r="FG177" s="74">
        <f t="shared" si="847"/>
        <v>28.518333538506351</v>
      </c>
      <c r="FH177" s="74">
        <f t="shared" si="848"/>
        <v>178.68882545559723</v>
      </c>
      <c r="FI177" s="102">
        <f t="shared" ca="1" si="711"/>
        <v>161438.01132581284</v>
      </c>
      <c r="FJ177" s="62"/>
      <c r="FK177" s="103">
        <f t="shared" ca="1" si="927"/>
        <v>5.131637597649729E-2</v>
      </c>
      <c r="FL177" s="103">
        <f t="shared" ca="1" si="927"/>
        <v>1.457052101614425E-2</v>
      </c>
      <c r="FM177" s="103">
        <f t="shared" ca="1" si="927"/>
        <v>1.7063987642874194E-2</v>
      </c>
      <c r="FN177" s="103">
        <f t="shared" ca="1" si="927"/>
        <v>1.9611279416427228E-2</v>
      </c>
      <c r="FO177" s="103">
        <f t="shared" ca="1" si="927"/>
        <v>2.2148507444627451E-2</v>
      </c>
      <c r="FP177" s="103">
        <f t="shared" ca="1" si="927"/>
        <v>2.4611361550301917E-2</v>
      </c>
      <c r="FQ177" s="103">
        <f t="shared" ca="1" si="927"/>
        <v>2.6938363628567708E-2</v>
      </c>
      <c r="FR177" s="103">
        <f t="shared" ca="1" si="926"/>
        <v>2.9073703577127508E-2</v>
      </c>
      <c r="FS177" s="103">
        <f t="shared" ca="1" si="926"/>
        <v>3.0969499981787871E-2</v>
      </c>
      <c r="FT177" s="103">
        <f t="shared" ca="1" si="926"/>
        <v>3.258739913432597E-2</v>
      </c>
      <c r="FU177" s="103">
        <f t="shared" ca="1" si="926"/>
        <v>3.3899492180103172E-2</v>
      </c>
      <c r="FV177" s="103">
        <f t="shared" ca="1" si="926"/>
        <v>3.4888585573400452E-2</v>
      </c>
      <c r="FW177" s="103">
        <f t="shared" ca="1" si="926"/>
        <v>3.5547901507025678E-2</v>
      </c>
      <c r="FX177" s="103">
        <f t="shared" ca="1" si="926"/>
        <v>3.5880311789284233E-2</v>
      </c>
      <c r="FY177" s="103">
        <f t="shared" ca="1" si="926"/>
        <v>3.5897221699081536E-2</v>
      </c>
      <c r="FZ177" s="103">
        <f t="shared" ca="1" si="926"/>
        <v>3.5617221726416667E-2</v>
      </c>
      <c r="GA177" s="103">
        <f t="shared" ca="1" si="926"/>
        <v>3.5064617456111322E-2</v>
      </c>
      <c r="GB177" s="103">
        <f t="shared" ca="1" si="926"/>
        <v>3.426793397489146E-2</v>
      </c>
      <c r="GC177" s="103">
        <f t="shared" ca="1" si="857"/>
        <v>3.3258473691910137E-2</v>
      </c>
      <c r="GD177" s="103">
        <f t="shared" ca="1" si="857"/>
        <v>3.2068987591096873E-2</v>
      </c>
      <c r="GE177" s="103">
        <f t="shared" ca="1" si="857"/>
        <v>3.0732501427168202E-2</v>
      </c>
      <c r="GF177" s="103">
        <f t="shared" ca="1" si="857"/>
        <v>2.9281321479158844E-2</v>
      </c>
      <c r="GG177" s="103">
        <f t="shared" ca="1" si="857"/>
        <v>2.7746229963433001E-2</v>
      </c>
      <c r="GH177" s="103">
        <f t="shared" ca="1" si="857"/>
        <v>2.6155868463609948E-2</v>
      </c>
      <c r="GI177" s="103">
        <f t="shared" ca="1" si="857"/>
        <v>2.4536298827829029E-2</v>
      </c>
      <c r="GJ177" s="103">
        <f t="shared" ca="1" si="857"/>
        <v>2.291072475923394E-2</v>
      </c>
      <c r="GK177" s="103">
        <f t="shared" ca="1" si="857"/>
        <v>2.1299353482539522E-2</v>
      </c>
      <c r="GL177" s="103">
        <f t="shared" ca="1" si="857"/>
        <v>1.9719375027117285E-2</v>
      </c>
      <c r="GM177" s="103">
        <f t="shared" ca="1" si="857"/>
        <v>1.8185036416828108E-2</v>
      </c>
      <c r="GN177" s="103">
        <f t="shared" ca="1" si="857"/>
        <v>1.67077890006525E-2</v>
      </c>
      <c r="GO177" s="103">
        <f t="shared" ca="1" si="857"/>
        <v>1.5296488933285274E-2</v>
      </c>
      <c r="GP177" s="103">
        <f t="shared" ca="1" si="857"/>
        <v>1.3957633108494953E-2</v>
      </c>
      <c r="GQ177" s="103">
        <f t="shared" ca="1" si="857"/>
        <v>1.2695615403450095E-2</v>
      </c>
      <c r="GR177" s="103">
        <f t="shared" ca="1" si="857"/>
        <v>1.1512990709099386E-2</v>
      </c>
      <c r="GS177" s="103">
        <f t="shared" ca="1" si="858"/>
        <v>1.0410736752039181E-2</v>
      </c>
      <c r="GT177" s="103">
        <f t="shared" ca="1" si="858"/>
        <v>9.3885060552691933E-3</v>
      </c>
      <c r="GU177" s="103">
        <f t="shared" ca="1" si="858"/>
        <v>8.4448624756613376E-3</v>
      </c>
      <c r="GV177" s="103">
        <f t="shared" ca="1" si="858"/>
        <v>7.5774985626151353E-3</v>
      </c>
      <c r="GW177" s="103">
        <f t="shared" ca="1" si="858"/>
        <v>6.7834314967584169E-3</v>
      </c>
      <c r="GX177" s="103">
        <f t="shared" ca="1" si="858"/>
        <v>6.0591765983296604E-3</v>
      </c>
      <c r="GY177" s="103">
        <f t="shared" ca="1" si="858"/>
        <v>5.4008983624392855E-3</v>
      </c>
      <c r="GZ177" s="103">
        <f t="shared" ca="1" si="858"/>
        <v>4.8045397101060799E-3</v>
      </c>
      <c r="HA177" s="103">
        <f t="shared" ca="1" si="858"/>
        <v>4.265930670915739E-3</v>
      </c>
      <c r="HB177" s="103">
        <f t="shared" ca="1" si="858"/>
        <v>3.780878067165093E-3</v>
      </c>
      <c r="HC177" s="103">
        <f t="shared" ca="1" si="928"/>
        <v>3.345237981479897E-3</v>
      </c>
      <c r="HD177" s="103">
        <f t="shared" ca="1" si="928"/>
        <v>2.9549728887324754E-3</v>
      </c>
      <c r="HE177" s="103">
        <f t="shared" ca="1" si="928"/>
        <v>2.6061953444336252E-3</v>
      </c>
      <c r="HF177" s="103">
        <f t="shared" ca="1" si="928"/>
        <v>2.2952000679312681E-3</v>
      </c>
      <c r="HG177" s="103">
        <f t="shared" ca="1" si="928"/>
        <v>2.0184861587055894E-3</v>
      </c>
      <c r="HH177" s="103">
        <f t="shared" ca="1" si="928"/>
        <v>1.7727710534112258E-3</v>
      </c>
      <c r="HI177" s="103">
        <f t="shared" ca="1" si="928"/>
        <v>1.5549976826780825E-3</v>
      </c>
      <c r="HJ177" s="103">
        <f t="shared" ca="1" si="928"/>
        <v>1.362336129896224E-3</v>
      </c>
      <c r="HK177" s="103">
        <f t="shared" ca="1" si="928"/>
        <v>1.1921809367311238E-3</v>
      </c>
      <c r="HL177" s="103">
        <f t="shared" ca="1" si="928"/>
        <v>1.0421450474475953E-3</v>
      </c>
      <c r="HM177" s="103">
        <f t="shared" ca="1" si="928"/>
        <v>9.1005124002729832E-4</v>
      </c>
      <c r="HN177" s="103">
        <f t="shared" ca="1" si="928"/>
        <v>7.9392175902426277E-4</v>
      </c>
      <c r="HO177" s="103">
        <f t="shared" ca="1" si="928"/>
        <v>6.9196674450999729E-4</v>
      </c>
      <c r="HP177" s="103">
        <f t="shared" ca="1" si="928"/>
        <v>6.0257194387247615E-4</v>
      </c>
      <c r="HQ177" s="103">
        <f t="shared" ca="1" si="856"/>
        <v>5.2428609865617904E-4</v>
      </c>
      <c r="HR177" s="103">
        <f t="shared" ca="1" si="856"/>
        <v>4.5580831656311089E-4</v>
      </c>
      <c r="HS177" s="103">
        <f t="shared" ca="1" si="856"/>
        <v>3.9597566844762328E-4</v>
      </c>
      <c r="HT177" s="103">
        <f t="shared" ca="1" si="856"/>
        <v>3.437511906717593E-4</v>
      </c>
      <c r="HU177" s="103">
        <f t="shared" ca="1" si="856"/>
        <v>2.9821242350247512E-4</v>
      </c>
      <c r="HV177" s="103">
        <f t="shared" ca="1" si="856"/>
        <v>2.5854057525642727E-4</v>
      </c>
      <c r="HW177" s="103">
        <f t="shared" ca="1" si="856"/>
        <v>2.2401036856400925E-4</v>
      </c>
      <c r="HX177" s="103">
        <f t="shared" ca="1" si="856"/>
        <v>1.9398059841524421E-4</v>
      </c>
      <c r="HY177" s="103">
        <f t="shared" ca="1" si="856"/>
        <v>1.2269674698395234E-3</v>
      </c>
      <c r="HZ177" s="104">
        <f t="shared" ca="1" si="850"/>
        <v>0.55499548788242326</v>
      </c>
      <c r="IA177" s="105">
        <f t="shared" ca="1" si="859"/>
        <v>5.4721411945000423E-2</v>
      </c>
      <c r="IB177" s="105">
        <f t="shared" ca="1" si="860"/>
        <v>1.5303424347946827E-2</v>
      </c>
      <c r="IC177" s="105">
        <f t="shared" ca="1" si="861"/>
        <v>1.7853632841675883E-2</v>
      </c>
      <c r="ID177" s="105">
        <f t="shared" ca="1" si="862"/>
        <v>2.0442279905620135E-2</v>
      </c>
      <c r="IE177" s="105">
        <f t="shared" ca="1" si="863"/>
        <v>2.3003168841666113E-2</v>
      </c>
      <c r="IF177" s="105">
        <f t="shared" ca="1" si="864"/>
        <v>2.5470586926246631E-2</v>
      </c>
      <c r="IG177" s="105">
        <f t="shared" ca="1" si="865"/>
        <v>2.7782603951716302E-2</v>
      </c>
      <c r="IH177" s="105">
        <f t="shared" ca="1" si="866"/>
        <v>2.988387987980325E-2</v>
      </c>
      <c r="II177" s="105">
        <f t="shared" ca="1" si="867"/>
        <v>3.1727835424590289E-2</v>
      </c>
      <c r="IJ177" s="105">
        <f t="shared" ca="1" si="868"/>
        <v>3.2609197408467391E-2</v>
      </c>
      <c r="IK177" s="105">
        <f t="shared" ca="1" si="869"/>
        <v>3.4509336666094716E-2</v>
      </c>
      <c r="IL177" s="105">
        <f t="shared" ca="1" si="870"/>
        <v>3.5407187554880058E-2</v>
      </c>
      <c r="IM177" s="105">
        <f t="shared" ca="1" si="871"/>
        <v>3.5967944909956924E-2</v>
      </c>
      <c r="IN177" s="105">
        <f t="shared" ca="1" si="872"/>
        <v>3.6197549133167577E-2</v>
      </c>
      <c r="IO177" s="105">
        <f t="shared" ca="1" si="873"/>
        <v>3.6110347105110636E-2</v>
      </c>
      <c r="IP177" s="105">
        <f t="shared" ca="1" si="874"/>
        <v>3.5727631056985253E-2</v>
      </c>
      <c r="IQ177" s="105">
        <f t="shared" ca="1" si="875"/>
        <v>3.5076085078198448E-2</v>
      </c>
      <c r="IR177" s="105">
        <f t="shared" ca="1" si="876"/>
        <v>3.418623530140983E-2</v>
      </c>
      <c r="IS177" s="105">
        <f t="shared" ca="1" si="877"/>
        <v>3.3090980428188192E-2</v>
      </c>
      <c r="IT177" s="105">
        <f t="shared" ca="1" si="878"/>
        <v>3.1824259102532608E-2</v>
      </c>
      <c r="IU177" s="105">
        <f t="shared" ca="1" si="879"/>
        <v>3.0419891403513349E-2</v>
      </c>
      <c r="IV177" s="105">
        <f t="shared" ca="1" si="880"/>
        <v>2.8910614570560395E-2</v>
      </c>
      <c r="IW177" s="105">
        <f t="shared" ca="1" si="881"/>
        <v>2.732731867105706E-2</v>
      </c>
      <c r="IX177" s="105">
        <f t="shared" ca="1" si="882"/>
        <v>2.5698476547177954E-2</v>
      </c>
      <c r="IY177" s="105">
        <f t="shared" ca="1" si="883"/>
        <v>2.4049754011350993E-2</v>
      </c>
      <c r="IZ177" s="105">
        <f t="shared" ca="1" si="884"/>
        <v>2.2403780660058822E-2</v>
      </c>
      <c r="JA177" s="105">
        <f t="shared" ca="1" si="885"/>
        <v>2.0780058477642693E-2</v>
      </c>
      <c r="JB177" s="105">
        <f t="shared" ca="1" si="886"/>
        <v>1.9194984176012498E-2</v>
      </c>
      <c r="JC177" s="105">
        <f t="shared" ca="1" si="887"/>
        <v>1.7661961521896946E-2</v>
      </c>
      <c r="JD177" s="105">
        <f t="shared" ca="1" si="888"/>
        <v>1.6191581323353781E-2</v>
      </c>
      <c r="JE177" s="105">
        <f t="shared" ca="1" si="889"/>
        <v>1.479184891093269E-2</v>
      </c>
      <c r="JF177" s="105">
        <f t="shared" ca="1" si="890"/>
        <v>1.3468441543548471E-2</v>
      </c>
      <c r="JG177" s="105">
        <f t="shared" ca="1" si="891"/>
        <v>1.2224980943860668E-2</v>
      </c>
      <c r="JH177" s="105">
        <f t="shared" ca="1" si="892"/>
        <v>1.1063308931888626E-2</v>
      </c>
      <c r="JI177" s="105">
        <f t="shared" ca="1" si="893"/>
        <v>9.983756741896244E-3</v>
      </c>
      <c r="JJ177" s="105">
        <f t="shared" ca="1" si="894"/>
        <v>8.9854009861660474E-3</v>
      </c>
      <c r="JK177" s="105">
        <f t="shared" ca="1" si="895"/>
        <v>8.0663013182743493E-3</v>
      </c>
      <c r="JL177" s="105">
        <f t="shared" ca="1" si="896"/>
        <v>7.2237166259224925E-3</v>
      </c>
      <c r="JM177" s="105">
        <f t="shared" ca="1" si="897"/>
        <v>6.4542980497645326E-3</v>
      </c>
      <c r="JN177" s="105">
        <f t="shared" ca="1" si="898"/>
        <v>5.7542582960081164E-3</v>
      </c>
      <c r="JO177" s="105">
        <f t="shared" ca="1" si="899"/>
        <v>5.1195176132399827E-3</v>
      </c>
      <c r="JP177" s="105">
        <f t="shared" ca="1" si="900"/>
        <v>4.5458274698001811E-3</v>
      </c>
      <c r="JQ177" s="105">
        <f t="shared" ca="1" si="901"/>
        <v>4.0288734315093236E-3</v>
      </c>
      <c r="JR177" s="105">
        <f t="shared" ca="1" si="902"/>
        <v>3.5643590347150152E-3</v>
      </c>
      <c r="JS177" s="105">
        <f t="shared" ca="1" si="903"/>
        <v>3.1480726088736182E-3</v>
      </c>
      <c r="JT177" s="105">
        <f t="shared" ca="1" si="904"/>
        <v>2.7759390555264093E-3</v>
      </c>
      <c r="JU177" s="105">
        <f t="shared" ca="1" si="905"/>
        <v>2.4440585625642962E-3</v>
      </c>
      <c r="JV177" s="105">
        <f t="shared" ca="1" si="906"/>
        <v>2.1487341461800119E-3</v>
      </c>
      <c r="JW177" s="105">
        <f t="shared" ca="1" si="907"/>
        <v>1.8864897864596082E-3</v>
      </c>
      <c r="JX177" s="105">
        <f t="shared" ca="1" si="908"/>
        <v>1.6540807711603286E-3</v>
      </c>
      <c r="JY177" s="105">
        <f t="shared" ca="1" si="909"/>
        <v>1.4484976977685773E-3</v>
      </c>
      <c r="JZ177" s="105">
        <f t="shared" ca="1" si="910"/>
        <v>1.2669654155967455E-3</v>
      </c>
      <c r="KA177" s="105">
        <f t="shared" ca="1" si="911"/>
        <v>1.1069380242210893E-3</v>
      </c>
      <c r="KB177" s="105">
        <f t="shared" ca="1" si="912"/>
        <v>9.6609088682939124E-4</v>
      </c>
      <c r="KC177" s="105">
        <f t="shared" ca="1" si="913"/>
        <v>8.4231047024347229E-4</v>
      </c>
      <c r="KD177" s="105">
        <f t="shared" ca="1" si="914"/>
        <v>7.3368268944048142E-4</v>
      </c>
      <c r="KE177" s="105">
        <f t="shared" ca="1" si="915"/>
        <v>6.3848031428573304E-4</v>
      </c>
      <c r="KF177" s="105">
        <f t="shared" ca="1" si="916"/>
        <v>5.5514989008219003E-4</v>
      </c>
      <c r="KG177" s="105">
        <f t="shared" ca="1" si="917"/>
        <v>4.8229853113168343E-4</v>
      </c>
      <c r="KH177" s="105">
        <f t="shared" ca="1" si="918"/>
        <v>4.1868086704002479E-4</v>
      </c>
      <c r="KI177" s="105">
        <f t="shared" ca="1" si="919"/>
        <v>3.6318635405566357E-4</v>
      </c>
      <c r="KJ177" s="105">
        <f t="shared" ca="1" si="920"/>
        <v>3.1482710719105773E-4</v>
      </c>
      <c r="KK177" s="105">
        <f t="shared" ca="1" si="921"/>
        <v>2.7272636208815784E-4</v>
      </c>
      <c r="KL177" s="105">
        <f t="shared" ca="1" si="922"/>
        <v>2.3610763740274034E-4</v>
      </c>
      <c r="KM177" s="105">
        <f t="shared" ca="1" si="923"/>
        <v>2.0428463776001331E-4</v>
      </c>
      <c r="KN177" s="105">
        <f t="shared" ca="1" si="924"/>
        <v>1.766519130426532E-4</v>
      </c>
      <c r="KO177" s="105">
        <f t="shared" ca="1" si="925"/>
        <v>1.1068572016473179E-3</v>
      </c>
      <c r="KP177" s="102"/>
      <c r="KQ177" s="106">
        <f t="shared" ca="1" si="780"/>
        <v>0.54300961315805696</v>
      </c>
      <c r="KR177" s="107">
        <f t="shared" ca="1" si="781"/>
        <v>0.23669836698708271</v>
      </c>
    </row>
    <row r="178" spans="1:304" s="63" customFormat="1" ht="15.5" x14ac:dyDescent="0.35">
      <c r="A178" s="62"/>
      <c r="B178" s="67" t="s">
        <v>280</v>
      </c>
      <c r="C178" s="95">
        <f t="shared" si="782"/>
        <v>140565</v>
      </c>
      <c r="D178" s="75">
        <f ca="1">'Stochastic inputs'!H199</f>
        <v>25.924378000000004</v>
      </c>
      <c r="E178" s="75">
        <v>5.9136889999999998</v>
      </c>
      <c r="F178" s="96">
        <v>25.742907354000003</v>
      </c>
      <c r="G178" s="96">
        <v>5.8722931769999995</v>
      </c>
      <c r="H178" s="97">
        <f t="shared" ca="1" si="636"/>
        <v>3.2298203012837066</v>
      </c>
      <c r="I178" s="97">
        <f t="shared" ca="1" si="637"/>
        <v>0.22522637615797308</v>
      </c>
      <c r="J178" s="98">
        <f t="shared" si="638"/>
        <v>3.2227956863467422</v>
      </c>
      <c r="K178" s="98">
        <f t="shared" si="639"/>
        <v>0.22522637615797308</v>
      </c>
      <c r="L178" s="98"/>
      <c r="M178" s="99">
        <v>205734</v>
      </c>
      <c r="N178" s="98"/>
      <c r="O178" s="97">
        <f t="shared" ca="1" si="640"/>
        <v>3.2298203012837066</v>
      </c>
      <c r="P178" s="97">
        <f t="shared" ca="1" si="640"/>
        <v>0.22522637615797308</v>
      </c>
      <c r="Q178" s="99">
        <v>140565</v>
      </c>
      <c r="R178" s="100">
        <v>147518</v>
      </c>
      <c r="S178" s="99">
        <v>154992</v>
      </c>
      <c r="T178" s="100">
        <v>163391</v>
      </c>
      <c r="U178" s="99">
        <v>173273</v>
      </c>
      <c r="V178" s="100">
        <v>181632</v>
      </c>
      <c r="W178" s="99">
        <v>187680</v>
      </c>
      <c r="X178" s="100">
        <v>192487</v>
      </c>
      <c r="Y178" s="99">
        <v>198673</v>
      </c>
      <c r="Z178" s="100">
        <v>205734</v>
      </c>
      <c r="AA178" s="98"/>
      <c r="AB178" s="98">
        <f t="shared" si="641"/>
        <v>3.2227956863467422</v>
      </c>
      <c r="AC178" s="98">
        <f t="shared" si="641"/>
        <v>0.22522637615797308</v>
      </c>
      <c r="AD178" s="101">
        <f t="shared" ca="1" si="642"/>
        <v>7213.286389136345</v>
      </c>
      <c r="AE178" s="101">
        <f t="shared" ca="1" si="643"/>
        <v>2048.1052866343171</v>
      </c>
      <c r="AF178" s="101">
        <f t="shared" ca="1" si="644"/>
        <v>2398.599423020612</v>
      </c>
      <c r="AG178" s="101">
        <f t="shared" ca="1" si="645"/>
        <v>2756.6594911700945</v>
      </c>
      <c r="AH178" s="101">
        <f t="shared" ca="1" si="646"/>
        <v>3113.3049489540585</v>
      </c>
      <c r="AI178" s="101">
        <f t="shared" ca="1" si="647"/>
        <v>3459.4960363181904</v>
      </c>
      <c r="AJ178" s="101">
        <f t="shared" ca="1" si="648"/>
        <v>3786.5910834496212</v>
      </c>
      <c r="AK178" s="101">
        <f t="shared" ca="1" si="649"/>
        <v>4086.7451433189299</v>
      </c>
      <c r="AL178" s="101">
        <f t="shared" ca="1" si="650"/>
        <v>4353.2277649400139</v>
      </c>
      <c r="AM178" s="101">
        <f t="shared" ca="1" si="651"/>
        <v>4580.6477593165318</v>
      </c>
      <c r="AN178" s="101">
        <f t="shared" ca="1" si="652"/>
        <v>4765.0821182962045</v>
      </c>
      <c r="AO178" s="101">
        <f t="shared" ca="1" si="653"/>
        <v>4904.1140311250365</v>
      </c>
      <c r="AP178" s="101">
        <f t="shared" ca="1" si="654"/>
        <v>4996.7907753350664</v>
      </c>
      <c r="AQ178" s="101">
        <f t="shared" ca="1" si="655"/>
        <v>5043.51602666074</v>
      </c>
      <c r="AR178" s="101">
        <f t="shared" ca="1" si="656"/>
        <v>5045.8929681313984</v>
      </c>
      <c r="AS178" s="101">
        <f t="shared" ca="1" si="657"/>
        <v>5006.5347719737611</v>
      </c>
      <c r="AT178" s="101">
        <f t="shared" ca="1" si="658"/>
        <v>4928.8579527182901</v>
      </c>
      <c r="AU178" s="101">
        <f t="shared" ca="1" si="659"/>
        <v>4816.8721391806203</v>
      </c>
      <c r="AV178" s="101">
        <f t="shared" ca="1" si="660"/>
        <v>4674.9773545033504</v>
      </c>
      <c r="AW178" s="101">
        <f t="shared" ca="1" si="661"/>
        <v>4507.7772407425336</v>
      </c>
      <c r="AX178" s="101">
        <f t="shared" ca="1" si="662"/>
        <v>4319.9140631098999</v>
      </c>
      <c r="AY178" s="101">
        <f t="shared" ca="1" si="663"/>
        <v>4115.9289537179639</v>
      </c>
      <c r="AZ178" s="101">
        <f t="shared" ca="1" si="664"/>
        <v>3900.1488148099611</v>
      </c>
      <c r="BA178" s="101">
        <f t="shared" ca="1" si="665"/>
        <v>3676.5996505873331</v>
      </c>
      <c r="BB178" s="101">
        <f t="shared" ca="1" si="666"/>
        <v>3448.9448447337891</v>
      </c>
      <c r="BC178" s="101">
        <f t="shared" ca="1" si="667"/>
        <v>3220.4460257817195</v>
      </c>
      <c r="BD178" s="101">
        <f t="shared" ca="1" si="668"/>
        <v>2993.9436222731688</v>
      </c>
      <c r="BE178" s="101">
        <f t="shared" ca="1" si="669"/>
        <v>2771.8539506867423</v>
      </c>
      <c r="BF178" s="101">
        <f t="shared" ca="1" si="670"/>
        <v>2556.1796439314439</v>
      </c>
      <c r="BG178" s="101">
        <f t="shared" ca="1" si="671"/>
        <v>2348.5303608767194</v>
      </c>
      <c r="BH178" s="101">
        <f t="shared" ca="1" si="672"/>
        <v>2150.1509669072452</v>
      </c>
      <c r="BI178" s="101">
        <f t="shared" ca="1" si="673"/>
        <v>1961.9546978955941</v>
      </c>
      <c r="BJ178" s="101">
        <f t="shared" ca="1" si="674"/>
        <v>1784.5591791859633</v>
      </c>
      <c r="BK178" s="101">
        <f t="shared" ca="1" si="675"/>
        <v>1618.3235390245559</v>
      </c>
      <c r="BL178" s="101">
        <f t="shared" ca="1" si="676"/>
        <v>1463.385211550388</v>
      </c>
      <c r="BM178" s="101">
        <f t="shared" ca="1" si="677"/>
        <v>1319.6953536589147</v>
      </c>
      <c r="BN178" s="101">
        <f t="shared" ca="1" si="678"/>
        <v>1187.0520938913364</v>
      </c>
      <c r="BO178" s="101">
        <f t="shared" ca="1" si="679"/>
        <v>1065.1310854539968</v>
      </c>
      <c r="BP178" s="101">
        <f t="shared" ca="1" si="680"/>
        <v>953.51304834184714</v>
      </c>
      <c r="BQ178" s="101">
        <f t="shared" ca="1" si="681"/>
        <v>851.70815854420914</v>
      </c>
      <c r="BR178" s="101">
        <f t="shared" ca="1" si="682"/>
        <v>759.17727831627849</v>
      </c>
      <c r="BS178" s="101">
        <f t="shared" ca="1" si="683"/>
        <v>675.35012435106137</v>
      </c>
      <c r="BT178" s="101">
        <f t="shared" ca="1" si="684"/>
        <v>599.64054475727107</v>
      </c>
      <c r="BU178" s="101">
        <f t="shared" ca="1" si="685"/>
        <v>531.45912551106153</v>
      </c>
      <c r="BV178" s="101">
        <f t="shared" ca="1" si="686"/>
        <v>470.22337686672188</v>
      </c>
      <c r="BW178" s="101">
        <f t="shared" ca="1" si="687"/>
        <v>415.36576410468058</v>
      </c>
      <c r="BX178" s="101">
        <f t="shared" ca="1" si="688"/>
        <v>366.33984859031267</v>
      </c>
      <c r="BY178" s="101">
        <f t="shared" ca="1" si="689"/>
        <v>322.62479754875881</v>
      </c>
      <c r="BZ178" s="101">
        <f t="shared" ca="1" si="690"/>
        <v>283.72850689845131</v>
      </c>
      <c r="CA178" s="101">
        <f t="shared" ca="1" si="691"/>
        <v>249.18956312274901</v>
      </c>
      <c r="CB178" s="101">
        <f t="shared" ca="1" si="692"/>
        <v>218.57824926564476</v>
      </c>
      <c r="CC178" s="101">
        <f t="shared" ca="1" si="693"/>
        <v>191.49677809886279</v>
      </c>
      <c r="CD178" s="101">
        <f t="shared" ca="1" si="694"/>
        <v>167.57891337161047</v>
      </c>
      <c r="CE178" s="101">
        <f t="shared" ca="1" si="695"/>
        <v>146.48911859447131</v>
      </c>
      <c r="CF178" s="101">
        <f t="shared" ca="1" si="696"/>
        <v>127.92135255443723</v>
      </c>
      <c r="CG178" s="101">
        <f t="shared" ca="1" si="697"/>
        <v>111.59761205724554</v>
      </c>
      <c r="CH178" s="101">
        <f t="shared" ca="1" si="698"/>
        <v>97.266305442047795</v>
      </c>
      <c r="CI178" s="101">
        <f t="shared" ca="1" si="699"/>
        <v>84.700525290434641</v>
      </c>
      <c r="CJ178" s="101">
        <f t="shared" ca="1" si="700"/>
        <v>73.696275457605836</v>
      </c>
      <c r="CK178" s="101">
        <f t="shared" ca="1" si="701"/>
        <v>64.070696017693706</v>
      </c>
      <c r="CL178" s="101">
        <f t="shared" ca="1" si="702"/>
        <v>55.660319835340189</v>
      </c>
      <c r="CM178" s="101">
        <f t="shared" ca="1" si="703"/>
        <v>48.31938611677586</v>
      </c>
      <c r="CN178" s="101">
        <f t="shared" ca="1" si="704"/>
        <v>41.918229309625431</v>
      </c>
      <c r="CO178" s="101">
        <f t="shared" ca="1" si="705"/>
        <v>36.341755960919713</v>
      </c>
      <c r="CP178" s="101">
        <f t="shared" ca="1" si="706"/>
        <v>31.488017457199973</v>
      </c>
      <c r="CQ178" s="101">
        <f t="shared" ca="1" si="707"/>
        <v>27.266882816238812</v>
      </c>
      <c r="CR178" s="101">
        <f t="shared" ca="1" si="708"/>
        <v>172.46868239799267</v>
      </c>
      <c r="CS178" s="102">
        <f t="shared" ca="1" si="709"/>
        <v>140565</v>
      </c>
      <c r="CT178" s="74">
        <f t="shared" si="783"/>
        <v>7686.7734545167368</v>
      </c>
      <c r="CU178" s="74">
        <f t="shared" si="784"/>
        <v>2149.6878801160083</v>
      </c>
      <c r="CV178" s="74">
        <f t="shared" si="785"/>
        <v>2507.9183105146635</v>
      </c>
      <c r="CW178" s="74">
        <f t="shared" si="786"/>
        <v>2871.5482467129259</v>
      </c>
      <c r="CX178" s="74">
        <f t="shared" si="787"/>
        <v>3231.2789699140908</v>
      </c>
      <c r="CY178" s="74">
        <f t="shared" si="788"/>
        <v>3577.879745727605</v>
      </c>
      <c r="CZ178" s="74">
        <f t="shared" si="789"/>
        <v>3902.6511736950215</v>
      </c>
      <c r="DA178" s="74">
        <f t="shared" si="790"/>
        <v>4197.8195812804815</v>
      </c>
      <c r="DB178" s="74">
        <f t="shared" si="791"/>
        <v>4456.8419279118898</v>
      </c>
      <c r="DC178" s="74">
        <f t="shared" ca="1" si="710"/>
        <v>4580.6477593165318</v>
      </c>
      <c r="DD178" s="74">
        <f t="shared" si="792"/>
        <v>4847.5622903248877</v>
      </c>
      <c r="DE178" s="74">
        <f t="shared" si="793"/>
        <v>4973.6843352926981</v>
      </c>
      <c r="DF178" s="74">
        <f t="shared" si="794"/>
        <v>5052.4545021839003</v>
      </c>
      <c r="DG178" s="74">
        <f t="shared" si="795"/>
        <v>5084.7072454024865</v>
      </c>
      <c r="DH178" s="74">
        <f t="shared" si="796"/>
        <v>5072.4578861366508</v>
      </c>
      <c r="DI178" s="74">
        <f t="shared" si="797"/>
        <v>5018.6973661722805</v>
      </c>
      <c r="DJ178" s="74">
        <f t="shared" si="798"/>
        <v>4927.174027206368</v>
      </c>
      <c r="DK178" s="74">
        <f t="shared" si="799"/>
        <v>4802.1759067338699</v>
      </c>
      <c r="DL178" s="74">
        <f t="shared" si="800"/>
        <v>4648.3243194635716</v>
      </c>
      <c r="DM178" s="74">
        <f t="shared" si="801"/>
        <v>4470.3866618953416</v>
      </c>
      <c r="DN178" s="74">
        <f t="shared" si="802"/>
        <v>4273.1136755906027</v>
      </c>
      <c r="DO178" s="74">
        <f t="shared" si="803"/>
        <v>4061.1039945041516</v>
      </c>
      <c r="DP178" s="74">
        <f t="shared" si="804"/>
        <v>3838.6967784187968</v>
      </c>
      <c r="DQ178" s="74">
        <f t="shared" si="805"/>
        <v>3609.891636986833</v>
      </c>
      <c r="DR178" s="74">
        <f t="shared" si="806"/>
        <v>3378.2938734825584</v>
      </c>
      <c r="DS178" s="74">
        <f t="shared" si="807"/>
        <v>3147.0822907794081</v>
      </c>
      <c r="DT178" s="74">
        <f t="shared" si="808"/>
        <v>2918.9963528315552</v>
      </c>
      <c r="DU178" s="74">
        <f t="shared" si="809"/>
        <v>2696.339322756131</v>
      </c>
      <c r="DV178" s="74">
        <f t="shared" si="810"/>
        <v>2480.994041558487</v>
      </c>
      <c r="DW178" s="74">
        <f t="shared" si="811"/>
        <v>2274.4482110238405</v>
      </c>
      <c r="DX178" s="74">
        <f t="shared" si="812"/>
        <v>2077.8263482320099</v>
      </c>
      <c r="DY178" s="74">
        <f t="shared" si="813"/>
        <v>1891.9259436272209</v>
      </c>
      <c r="DZ178" s="74">
        <f t="shared" si="814"/>
        <v>1717.2557443453666</v>
      </c>
      <c r="EA178" s="74">
        <f t="shared" si="815"/>
        <v>1554.0744727536057</v>
      </c>
      <c r="EB178" s="74">
        <f t="shared" si="816"/>
        <v>1402.4286576723118</v>
      </c>
      <c r="EC178" s="74">
        <f t="shared" si="817"/>
        <v>1262.1885898717219</v>
      </c>
      <c r="ED178" s="74">
        <f t="shared" si="818"/>
        <v>1133.0817068785366</v>
      </c>
      <c r="EE178" s="74">
        <f t="shared" si="819"/>
        <v>1014.7229618070081</v>
      </c>
      <c r="EF178" s="74">
        <f t="shared" si="820"/>
        <v>906.64193691372725</v>
      </c>
      <c r="EG178" s="74">
        <f t="shared" si="821"/>
        <v>808.30662711416176</v>
      </c>
      <c r="EH178" s="74">
        <f t="shared" si="822"/>
        <v>719.14394549863937</v>
      </c>
      <c r="EI178" s="74">
        <f t="shared" si="823"/>
        <v>638.55709642129455</v>
      </c>
      <c r="EJ178" s="74">
        <f t="shared" si="824"/>
        <v>565.94002684104862</v>
      </c>
      <c r="EK178" s="74">
        <f t="shared" si="825"/>
        <v>500.68920805537647</v>
      </c>
      <c r="EL178" s="74">
        <f t="shared" si="826"/>
        <v>442.21302233762731</v>
      </c>
      <c r="EM178" s="74">
        <f t="shared" si="827"/>
        <v>389.93903638347541</v>
      </c>
      <c r="EN178" s="74">
        <f t="shared" si="828"/>
        <v>343.31943954381131</v>
      </c>
      <c r="EO178" s="74">
        <f t="shared" si="829"/>
        <v>301.83491267131399</v>
      </c>
      <c r="EP178" s="74">
        <f t="shared" si="830"/>
        <v>264.99717564578555</v>
      </c>
      <c r="EQ178" s="74">
        <f t="shared" si="831"/>
        <v>232.35044037534999</v>
      </c>
      <c r="ER178" s="74">
        <f t="shared" si="832"/>
        <v>203.47197296968466</v>
      </c>
      <c r="ES178" s="74">
        <f t="shared" si="833"/>
        <v>177.97194513526458</v>
      </c>
      <c r="ET178" s="74">
        <f t="shared" si="834"/>
        <v>155.49273160074719</v>
      </c>
      <c r="EU178" s="74">
        <f t="shared" si="835"/>
        <v>135.70778822364028</v>
      </c>
      <c r="EV178" s="74">
        <f t="shared" si="836"/>
        <v>118.32022480773328</v>
      </c>
      <c r="EW178" s="74">
        <f t="shared" si="837"/>
        <v>103.06116784592217</v>
      </c>
      <c r="EX178" s="74">
        <f t="shared" si="838"/>
        <v>89.68799153091804</v>
      </c>
      <c r="EY178" s="74">
        <f t="shared" si="839"/>
        <v>77.982480471276318</v>
      </c>
      <c r="EZ178" s="74">
        <f t="shared" si="840"/>
        <v>67.748974569252766</v>
      </c>
      <c r="FA178" s="74">
        <f t="shared" si="841"/>
        <v>58.812535354752512</v>
      </c>
      <c r="FB178" s="74">
        <f t="shared" si="842"/>
        <v>51.017163595919534</v>
      </c>
      <c r="FC178" s="74">
        <f t="shared" si="843"/>
        <v>44.224090064613542</v>
      </c>
      <c r="FD178" s="74">
        <f t="shared" si="844"/>
        <v>38.310154762695333</v>
      </c>
      <c r="FE178" s="74">
        <f t="shared" si="845"/>
        <v>33.166284550920928</v>
      </c>
      <c r="FF178" s="74">
        <f t="shared" si="846"/>
        <v>28.696074806649904</v>
      </c>
      <c r="FG178" s="74">
        <f t="shared" si="847"/>
        <v>24.814477324354336</v>
      </c>
      <c r="FH178" s="74">
        <f t="shared" si="848"/>
        <v>155.48137837003716</v>
      </c>
      <c r="FI178" s="102">
        <f t="shared" ca="1" si="711"/>
        <v>140471.03649742407</v>
      </c>
      <c r="FJ178" s="62"/>
      <c r="FK178" s="103">
        <f t="shared" ca="1" si="927"/>
        <v>5.1316375976497311E-2</v>
      </c>
      <c r="FL178" s="103">
        <f t="shared" ca="1" si="927"/>
        <v>1.4570521016144254E-2</v>
      </c>
      <c r="FM178" s="103">
        <f t="shared" ca="1" si="927"/>
        <v>1.7063987642874201E-2</v>
      </c>
      <c r="FN178" s="103">
        <f t="shared" ca="1" si="927"/>
        <v>1.9611279416427235E-2</v>
      </c>
      <c r="FO178" s="103">
        <f t="shared" ca="1" si="927"/>
        <v>2.2148507444627458E-2</v>
      </c>
      <c r="FP178" s="103">
        <f t="shared" ca="1" si="927"/>
        <v>2.4611361550301927E-2</v>
      </c>
      <c r="FQ178" s="103">
        <f t="shared" ca="1" si="927"/>
        <v>2.6938363628567719E-2</v>
      </c>
      <c r="FR178" s="103">
        <f t="shared" ca="1" si="926"/>
        <v>2.9073703577127519E-2</v>
      </c>
      <c r="FS178" s="103">
        <f t="shared" ca="1" si="926"/>
        <v>3.0969499981787885E-2</v>
      </c>
      <c r="FT178" s="103">
        <f t="shared" ca="1" si="926"/>
        <v>3.2587399134325984E-2</v>
      </c>
      <c r="FU178" s="103">
        <f t="shared" ca="1" si="926"/>
        <v>3.3899492180103186E-2</v>
      </c>
      <c r="FV178" s="103">
        <f t="shared" ca="1" si="926"/>
        <v>3.4888585573400466E-2</v>
      </c>
      <c r="FW178" s="103">
        <f t="shared" ca="1" si="926"/>
        <v>3.5547901507025692E-2</v>
      </c>
      <c r="FX178" s="103">
        <f t="shared" ca="1" si="926"/>
        <v>3.5880311789284247E-2</v>
      </c>
      <c r="FY178" s="103">
        <f t="shared" ca="1" si="926"/>
        <v>3.589722169908155E-2</v>
      </c>
      <c r="FZ178" s="103">
        <f t="shared" ca="1" si="926"/>
        <v>3.5617221726416681E-2</v>
      </c>
      <c r="GA178" s="103">
        <f t="shared" ca="1" si="926"/>
        <v>3.5064617456111336E-2</v>
      </c>
      <c r="GB178" s="103">
        <f t="shared" ca="1" si="926"/>
        <v>3.4267933974891474E-2</v>
      </c>
      <c r="GC178" s="103">
        <f t="shared" ca="1" si="857"/>
        <v>3.3258473691910151E-2</v>
      </c>
      <c r="GD178" s="103">
        <f t="shared" ca="1" si="857"/>
        <v>3.2068987591096887E-2</v>
      </c>
      <c r="GE178" s="103">
        <f t="shared" ca="1" si="857"/>
        <v>3.0732501427168213E-2</v>
      </c>
      <c r="GF178" s="103">
        <f t="shared" ca="1" si="857"/>
        <v>2.9281321479158851E-2</v>
      </c>
      <c r="GG178" s="103">
        <f t="shared" ca="1" si="857"/>
        <v>2.7746229963433011E-2</v>
      </c>
      <c r="GH178" s="103">
        <f t="shared" ca="1" si="857"/>
        <v>2.6155868463609955E-2</v>
      </c>
      <c r="GI178" s="103">
        <f t="shared" ca="1" si="857"/>
        <v>2.4536298827829039E-2</v>
      </c>
      <c r="GJ178" s="103">
        <f t="shared" ca="1" si="857"/>
        <v>2.2910724759233947E-2</v>
      </c>
      <c r="GK178" s="103">
        <f t="shared" ca="1" si="857"/>
        <v>2.1299353482539529E-2</v>
      </c>
      <c r="GL178" s="103">
        <f t="shared" ca="1" si="857"/>
        <v>1.9719375027117292E-2</v>
      </c>
      <c r="GM178" s="103">
        <f t="shared" ca="1" si="857"/>
        <v>1.8185036416828115E-2</v>
      </c>
      <c r="GN178" s="103">
        <f t="shared" ca="1" si="857"/>
        <v>1.6707789000652506E-2</v>
      </c>
      <c r="GO178" s="103">
        <f t="shared" ca="1" si="857"/>
        <v>1.5296488933285279E-2</v>
      </c>
      <c r="GP178" s="103">
        <f t="shared" ca="1" si="857"/>
        <v>1.395763310849496E-2</v>
      </c>
      <c r="GQ178" s="103">
        <f t="shared" ca="1" si="857"/>
        <v>1.26956154034501E-2</v>
      </c>
      <c r="GR178" s="103">
        <f t="shared" ca="1" si="857"/>
        <v>1.1512990709099391E-2</v>
      </c>
      <c r="GS178" s="103">
        <f t="shared" ca="1" si="858"/>
        <v>1.0410736752039185E-2</v>
      </c>
      <c r="GT178" s="103">
        <f t="shared" ca="1" si="858"/>
        <v>9.3885060552691968E-3</v>
      </c>
      <c r="GU178" s="103">
        <f t="shared" ca="1" si="858"/>
        <v>8.4448624756613411E-3</v>
      </c>
      <c r="GV178" s="103">
        <f t="shared" ca="1" si="858"/>
        <v>7.577498562615137E-3</v>
      </c>
      <c r="GW178" s="103">
        <f t="shared" ca="1" si="858"/>
        <v>6.7834314967584186E-3</v>
      </c>
      <c r="GX178" s="103">
        <f t="shared" ca="1" si="858"/>
        <v>6.059176598329663E-3</v>
      </c>
      <c r="GY178" s="103">
        <f t="shared" ca="1" si="858"/>
        <v>5.4008983624392881E-3</v>
      </c>
      <c r="GZ178" s="103">
        <f t="shared" ca="1" si="858"/>
        <v>4.8045397101060816E-3</v>
      </c>
      <c r="HA178" s="103">
        <f t="shared" ca="1" si="858"/>
        <v>4.2659306709157407E-3</v>
      </c>
      <c r="HB178" s="103">
        <f t="shared" ca="1" si="858"/>
        <v>3.7808780671650948E-3</v>
      </c>
      <c r="HC178" s="103">
        <f t="shared" ca="1" si="928"/>
        <v>3.3452379814798983E-3</v>
      </c>
      <c r="HD178" s="103">
        <f t="shared" ca="1" si="928"/>
        <v>2.9549728887324767E-3</v>
      </c>
      <c r="HE178" s="103">
        <f t="shared" ca="1" si="928"/>
        <v>2.6061953444336261E-3</v>
      </c>
      <c r="HF178" s="103">
        <f t="shared" ca="1" si="928"/>
        <v>2.295200067931269E-3</v>
      </c>
      <c r="HG178" s="103">
        <f t="shared" ca="1" si="928"/>
        <v>2.0184861587055902E-3</v>
      </c>
      <c r="HH178" s="103">
        <f t="shared" ca="1" si="928"/>
        <v>1.7727710534112262E-3</v>
      </c>
      <c r="HI178" s="103">
        <f t="shared" ca="1" si="928"/>
        <v>1.5549976826780831E-3</v>
      </c>
      <c r="HJ178" s="103">
        <f t="shared" ca="1" si="928"/>
        <v>1.3623361298962244E-3</v>
      </c>
      <c r="HK178" s="103">
        <f t="shared" ca="1" si="928"/>
        <v>1.1921809367311242E-3</v>
      </c>
      <c r="HL178" s="103">
        <f t="shared" ca="1" si="928"/>
        <v>1.0421450474475957E-3</v>
      </c>
      <c r="HM178" s="103">
        <f t="shared" ca="1" si="928"/>
        <v>9.1005124002729865E-4</v>
      </c>
      <c r="HN178" s="103">
        <f t="shared" ca="1" si="928"/>
        <v>7.939217590242631E-4</v>
      </c>
      <c r="HO178" s="103">
        <f t="shared" ca="1" si="928"/>
        <v>6.9196674450999751E-4</v>
      </c>
      <c r="HP178" s="103">
        <f t="shared" ca="1" si="928"/>
        <v>6.0257194387247637E-4</v>
      </c>
      <c r="HQ178" s="103">
        <f t="shared" ca="1" si="856"/>
        <v>5.2428609865617926E-4</v>
      </c>
      <c r="HR178" s="103">
        <f t="shared" ca="1" si="856"/>
        <v>4.5580831656311105E-4</v>
      </c>
      <c r="HS178" s="103">
        <f t="shared" ca="1" si="856"/>
        <v>3.9597566844762344E-4</v>
      </c>
      <c r="HT178" s="103">
        <f t="shared" ca="1" si="856"/>
        <v>3.4375119067175941E-4</v>
      </c>
      <c r="HU178" s="103">
        <f t="shared" ca="1" si="856"/>
        <v>2.9821242350247523E-4</v>
      </c>
      <c r="HV178" s="103">
        <f t="shared" ca="1" si="856"/>
        <v>2.5854057525642737E-4</v>
      </c>
      <c r="HW178" s="103">
        <f t="shared" ca="1" si="856"/>
        <v>2.2401036856400935E-4</v>
      </c>
      <c r="HX178" s="103">
        <f t="shared" ca="1" si="856"/>
        <v>1.9398059841524429E-4</v>
      </c>
      <c r="HY178" s="103">
        <f t="shared" ca="1" si="856"/>
        <v>1.2269674698395239E-3</v>
      </c>
      <c r="HZ178" s="104">
        <f t="shared" ca="1" si="850"/>
        <v>0.55499548788242337</v>
      </c>
      <c r="IA178" s="105">
        <f t="shared" ca="1" si="859"/>
        <v>5.4721411945000457E-2</v>
      </c>
      <c r="IB178" s="105">
        <f t="shared" ca="1" si="860"/>
        <v>1.5303424347946838E-2</v>
      </c>
      <c r="IC178" s="105">
        <f t="shared" ca="1" si="861"/>
        <v>1.7853632841675893E-2</v>
      </c>
      <c r="ID178" s="105">
        <f t="shared" ca="1" si="862"/>
        <v>2.0442279905620146E-2</v>
      </c>
      <c r="IE178" s="105">
        <f t="shared" ca="1" si="863"/>
        <v>2.300316884166613E-2</v>
      </c>
      <c r="IF178" s="105">
        <f t="shared" ca="1" si="864"/>
        <v>2.5470586926246649E-2</v>
      </c>
      <c r="IG178" s="105">
        <f t="shared" ca="1" si="865"/>
        <v>2.7782603951716323E-2</v>
      </c>
      <c r="IH178" s="105">
        <f t="shared" ca="1" si="866"/>
        <v>2.9883879879803267E-2</v>
      </c>
      <c r="II178" s="105">
        <f t="shared" ca="1" si="867"/>
        <v>3.172783542459031E-2</v>
      </c>
      <c r="IJ178" s="105">
        <f t="shared" ca="1" si="868"/>
        <v>3.2609197408467412E-2</v>
      </c>
      <c r="IK178" s="105">
        <f t="shared" ca="1" si="869"/>
        <v>3.450933666609473E-2</v>
      </c>
      <c r="IL178" s="105">
        <f t="shared" ca="1" si="870"/>
        <v>3.5407187554880072E-2</v>
      </c>
      <c r="IM178" s="105">
        <f t="shared" ca="1" si="871"/>
        <v>3.5967944909956945E-2</v>
      </c>
      <c r="IN178" s="105">
        <f t="shared" ca="1" si="872"/>
        <v>3.6197549133167597E-2</v>
      </c>
      <c r="IO178" s="105">
        <f t="shared" ca="1" si="873"/>
        <v>3.6110347105110657E-2</v>
      </c>
      <c r="IP178" s="105">
        <f t="shared" ca="1" si="874"/>
        <v>3.572763105698528E-2</v>
      </c>
      <c r="IQ178" s="105">
        <f t="shared" ca="1" si="875"/>
        <v>3.5076085078198461E-2</v>
      </c>
      <c r="IR178" s="105">
        <f t="shared" ca="1" si="876"/>
        <v>3.4186235301409851E-2</v>
      </c>
      <c r="IS178" s="105">
        <f t="shared" ca="1" si="877"/>
        <v>3.3090980428188213E-2</v>
      </c>
      <c r="IT178" s="105">
        <f t="shared" ca="1" si="878"/>
        <v>3.1824259102532636E-2</v>
      </c>
      <c r="IU178" s="105">
        <f t="shared" ca="1" si="879"/>
        <v>3.0419891403513366E-2</v>
      </c>
      <c r="IV178" s="105">
        <f t="shared" ca="1" si="880"/>
        <v>2.8910614570560413E-2</v>
      </c>
      <c r="IW178" s="105">
        <f t="shared" ca="1" si="881"/>
        <v>2.7327318671057078E-2</v>
      </c>
      <c r="IX178" s="105">
        <f t="shared" ca="1" si="882"/>
        <v>2.5698476547177971E-2</v>
      </c>
      <c r="IY178" s="105">
        <f t="shared" ca="1" si="883"/>
        <v>2.404975401135101E-2</v>
      </c>
      <c r="IZ178" s="105">
        <f t="shared" ca="1" si="884"/>
        <v>2.2403780660058836E-2</v>
      </c>
      <c r="JA178" s="105">
        <f t="shared" ca="1" si="885"/>
        <v>2.0780058477642707E-2</v>
      </c>
      <c r="JB178" s="105">
        <f t="shared" ca="1" si="886"/>
        <v>1.9194984176012512E-2</v>
      </c>
      <c r="JC178" s="105">
        <f t="shared" ca="1" si="887"/>
        <v>1.7661961521896957E-2</v>
      </c>
      <c r="JD178" s="105">
        <f t="shared" ca="1" si="888"/>
        <v>1.6191581323353792E-2</v>
      </c>
      <c r="JE178" s="105">
        <f t="shared" ca="1" si="889"/>
        <v>1.4791848910932701E-2</v>
      </c>
      <c r="JF178" s="105">
        <f t="shared" ca="1" si="890"/>
        <v>1.346844154354848E-2</v>
      </c>
      <c r="JG178" s="105">
        <f t="shared" ca="1" si="891"/>
        <v>1.2224980943860675E-2</v>
      </c>
      <c r="JH178" s="105">
        <f t="shared" ca="1" si="892"/>
        <v>1.1063308931888633E-2</v>
      </c>
      <c r="JI178" s="105">
        <f t="shared" ca="1" si="893"/>
        <v>9.9837567418962509E-3</v>
      </c>
      <c r="JJ178" s="105">
        <f t="shared" ca="1" si="894"/>
        <v>8.9854009861660526E-3</v>
      </c>
      <c r="JK178" s="105">
        <f t="shared" ca="1" si="895"/>
        <v>8.0663013182743545E-3</v>
      </c>
      <c r="JL178" s="105">
        <f t="shared" ca="1" si="896"/>
        <v>7.2237166259224968E-3</v>
      </c>
      <c r="JM178" s="105">
        <f t="shared" ca="1" si="897"/>
        <v>6.4542980497645369E-3</v>
      </c>
      <c r="JN178" s="105">
        <f t="shared" ca="1" si="898"/>
        <v>5.754258296008119E-3</v>
      </c>
      <c r="JO178" s="105">
        <f t="shared" ca="1" si="899"/>
        <v>5.1195176132399853E-3</v>
      </c>
      <c r="JP178" s="105">
        <f t="shared" ca="1" si="900"/>
        <v>4.5458274698001837E-3</v>
      </c>
      <c r="JQ178" s="105">
        <f t="shared" ca="1" si="901"/>
        <v>4.0288734315093253E-3</v>
      </c>
      <c r="JR178" s="105">
        <f t="shared" ca="1" si="902"/>
        <v>3.5643590347150178E-3</v>
      </c>
      <c r="JS178" s="105">
        <f t="shared" ca="1" si="903"/>
        <v>3.1480726088736204E-3</v>
      </c>
      <c r="JT178" s="105">
        <f t="shared" ca="1" si="904"/>
        <v>2.7759390555264114E-3</v>
      </c>
      <c r="JU178" s="105">
        <f t="shared" ca="1" si="905"/>
        <v>2.4440585625642979E-3</v>
      </c>
      <c r="JV178" s="105">
        <f t="shared" ca="1" si="906"/>
        <v>2.1487341461800132E-3</v>
      </c>
      <c r="JW178" s="105">
        <f t="shared" ca="1" si="907"/>
        <v>1.8864897864596096E-3</v>
      </c>
      <c r="JX178" s="105">
        <f t="shared" ca="1" si="908"/>
        <v>1.6540807711603294E-3</v>
      </c>
      <c r="JY178" s="105">
        <f t="shared" ca="1" si="909"/>
        <v>1.4484976977685779E-3</v>
      </c>
      <c r="JZ178" s="105">
        <f t="shared" ca="1" si="910"/>
        <v>1.2669654155967461E-3</v>
      </c>
      <c r="KA178" s="105">
        <f t="shared" ca="1" si="911"/>
        <v>1.1069380242210898E-3</v>
      </c>
      <c r="KB178" s="105">
        <f t="shared" ca="1" si="912"/>
        <v>9.6609088682939178E-4</v>
      </c>
      <c r="KC178" s="105">
        <f t="shared" ca="1" si="913"/>
        <v>8.4231047024347272E-4</v>
      </c>
      <c r="KD178" s="105">
        <f t="shared" ca="1" si="914"/>
        <v>7.3368268944048185E-4</v>
      </c>
      <c r="KE178" s="105">
        <f t="shared" ca="1" si="915"/>
        <v>6.3848031428573337E-4</v>
      </c>
      <c r="KF178" s="105">
        <f t="shared" ca="1" si="916"/>
        <v>5.5514989008219036E-4</v>
      </c>
      <c r="KG178" s="105">
        <f t="shared" ca="1" si="917"/>
        <v>4.8229853113168376E-4</v>
      </c>
      <c r="KH178" s="105">
        <f t="shared" ca="1" si="918"/>
        <v>4.1868086704002506E-4</v>
      </c>
      <c r="KI178" s="105">
        <f t="shared" ca="1" si="919"/>
        <v>3.6318635405566384E-4</v>
      </c>
      <c r="KJ178" s="105">
        <f t="shared" ca="1" si="920"/>
        <v>3.1482710719105795E-4</v>
      </c>
      <c r="KK178" s="105">
        <f t="shared" ca="1" si="921"/>
        <v>2.72726362088158E-4</v>
      </c>
      <c r="KL178" s="105">
        <f t="shared" ca="1" si="922"/>
        <v>2.361076374027405E-4</v>
      </c>
      <c r="KM178" s="105">
        <f t="shared" ca="1" si="923"/>
        <v>2.0428463776001344E-4</v>
      </c>
      <c r="KN178" s="105">
        <f t="shared" ca="1" si="924"/>
        <v>1.7665191304265331E-4</v>
      </c>
      <c r="KO178" s="105">
        <f t="shared" ca="1" si="925"/>
        <v>1.1068572016473186E-3</v>
      </c>
      <c r="KP178" s="102"/>
      <c r="KQ178" s="106">
        <f t="shared" ca="1" si="780"/>
        <v>0.54300961315805729</v>
      </c>
      <c r="KR178" s="107">
        <f t="shared" ca="1" si="781"/>
        <v>0.23669836698708288</v>
      </c>
    </row>
    <row r="179" spans="1:304" s="63" customFormat="1" ht="15.5" x14ac:dyDescent="0.35">
      <c r="A179" s="62"/>
      <c r="B179" s="67" t="s">
        <v>281</v>
      </c>
      <c r="C179" s="95">
        <f t="shared" si="782"/>
        <v>122989</v>
      </c>
      <c r="D179" s="75">
        <f ca="1">'Stochastic inputs'!H200</f>
        <v>25.924378000000004</v>
      </c>
      <c r="E179" s="75">
        <v>5.9136889999999998</v>
      </c>
      <c r="F179" s="96">
        <v>25.742907354000003</v>
      </c>
      <c r="G179" s="96">
        <v>5.8722931769999995</v>
      </c>
      <c r="H179" s="97">
        <f t="shared" ca="1" si="636"/>
        <v>3.2298203012837066</v>
      </c>
      <c r="I179" s="97">
        <f t="shared" ca="1" si="637"/>
        <v>0.22522637615797308</v>
      </c>
      <c r="J179" s="98">
        <f t="shared" si="638"/>
        <v>3.2227956863467422</v>
      </c>
      <c r="K179" s="98">
        <f t="shared" si="639"/>
        <v>0.22522637615797308</v>
      </c>
      <c r="L179" s="98"/>
      <c r="M179" s="99">
        <v>183035</v>
      </c>
      <c r="N179" s="98"/>
      <c r="O179" s="97">
        <f t="shared" ca="1" si="640"/>
        <v>3.2298203012837066</v>
      </c>
      <c r="P179" s="97">
        <f t="shared" ca="1" si="640"/>
        <v>0.22522637615797308</v>
      </c>
      <c r="Q179" s="99">
        <v>122989</v>
      </c>
      <c r="R179" s="100">
        <v>128364</v>
      </c>
      <c r="S179" s="99">
        <v>134886</v>
      </c>
      <c r="T179" s="100">
        <v>141889</v>
      </c>
      <c r="U179" s="99">
        <v>149756</v>
      </c>
      <c r="V179" s="100">
        <v>158993</v>
      </c>
      <c r="W179" s="99">
        <v>166836</v>
      </c>
      <c r="X179" s="100">
        <v>172569</v>
      </c>
      <c r="Y179" s="99">
        <v>177168</v>
      </c>
      <c r="Z179" s="100">
        <v>183035</v>
      </c>
      <c r="AA179" s="98"/>
      <c r="AB179" s="98">
        <f t="shared" si="641"/>
        <v>3.2227956863467422</v>
      </c>
      <c r="AC179" s="98">
        <f t="shared" si="641"/>
        <v>0.22522637615797308</v>
      </c>
      <c r="AD179" s="101">
        <f t="shared" ca="1" si="642"/>
        <v>6311.3497649734281</v>
      </c>
      <c r="AE179" s="101">
        <f t="shared" ca="1" si="643"/>
        <v>1792.0138092545658</v>
      </c>
      <c r="AF179" s="101">
        <f t="shared" ca="1" si="644"/>
        <v>2098.6827762094549</v>
      </c>
      <c r="AG179" s="101">
        <f t="shared" ca="1" si="645"/>
        <v>2411.9716441469691</v>
      </c>
      <c r="AH179" s="101">
        <f t="shared" ca="1" si="646"/>
        <v>2724.0227821072863</v>
      </c>
      <c r="AI179" s="101">
        <f t="shared" ca="1" si="647"/>
        <v>3026.9267457100837</v>
      </c>
      <c r="AJ179" s="101">
        <f t="shared" ca="1" si="648"/>
        <v>3313.122404313915</v>
      </c>
      <c r="AK179" s="101">
        <f t="shared" ca="1" si="649"/>
        <v>3575.7457292473364</v>
      </c>
      <c r="AL179" s="101">
        <f t="shared" ca="1" si="650"/>
        <v>3808.9078332601102</v>
      </c>
      <c r="AM179" s="101">
        <f t="shared" ca="1" si="651"/>
        <v>4007.8916321316183</v>
      </c>
      <c r="AN179" s="101">
        <f t="shared" ca="1" si="652"/>
        <v>4169.2646437387111</v>
      </c>
      <c r="AO179" s="101">
        <f t="shared" ca="1" si="653"/>
        <v>4290.9122510869502</v>
      </c>
      <c r="AP179" s="101">
        <f t="shared" ca="1" si="654"/>
        <v>4372.0008584475827</v>
      </c>
      <c r="AQ179" s="101">
        <f t="shared" ca="1" si="655"/>
        <v>4412.8836666522802</v>
      </c>
      <c r="AR179" s="101">
        <f t="shared" ca="1" si="656"/>
        <v>4414.9633995483409</v>
      </c>
      <c r="AS179" s="101">
        <f t="shared" ca="1" si="657"/>
        <v>4380.5264829102616</v>
      </c>
      <c r="AT179" s="101">
        <f t="shared" ca="1" si="658"/>
        <v>4312.5622363096772</v>
      </c>
      <c r="AU179" s="101">
        <f t="shared" ca="1" si="659"/>
        <v>4214.5789316379278</v>
      </c>
      <c r="AV179" s="101">
        <f t="shared" ca="1" si="660"/>
        <v>4090.4264208943378</v>
      </c>
      <c r="AW179" s="101">
        <f t="shared" ca="1" si="661"/>
        <v>3944.1327148414152</v>
      </c>
      <c r="AX179" s="101">
        <f t="shared" ca="1" si="662"/>
        <v>3779.7596180259911</v>
      </c>
      <c r="AY179" s="101">
        <f t="shared" ca="1" si="663"/>
        <v>3601.2804474002678</v>
      </c>
      <c r="AZ179" s="101">
        <f t="shared" ca="1" si="664"/>
        <v>3412.4810769726628</v>
      </c>
      <c r="BA179" s="101">
        <f t="shared" ca="1" si="665"/>
        <v>3216.8841064709245</v>
      </c>
      <c r="BB179" s="101">
        <f t="shared" ca="1" si="666"/>
        <v>3017.6948565358657</v>
      </c>
      <c r="BC179" s="101">
        <f t="shared" ca="1" si="667"/>
        <v>2817.7671274134241</v>
      </c>
      <c r="BD179" s="101">
        <f t="shared" ca="1" si="668"/>
        <v>2619.5861854640543</v>
      </c>
      <c r="BE179" s="101">
        <f t="shared" ca="1" si="669"/>
        <v>2425.2662152101284</v>
      </c>
      <c r="BF179" s="101">
        <f t="shared" ca="1" si="670"/>
        <v>2236.5594438692729</v>
      </c>
      <c r="BG179" s="101">
        <f t="shared" ca="1" si="671"/>
        <v>2054.8742614012513</v>
      </c>
      <c r="BH179" s="101">
        <f t="shared" ca="1" si="672"/>
        <v>1881.2998774158232</v>
      </c>
      <c r="BI179" s="101">
        <f t="shared" ca="1" si="673"/>
        <v>1716.6353383806866</v>
      </c>
      <c r="BJ179" s="101">
        <f t="shared" ca="1" si="674"/>
        <v>1561.4210428549243</v>
      </c>
      <c r="BK179" s="101">
        <f t="shared" ca="1" si="675"/>
        <v>1415.9712143214249</v>
      </c>
      <c r="BL179" s="101">
        <f t="shared" ca="1" si="676"/>
        <v>1280.4061023965473</v>
      </c>
      <c r="BM179" s="101">
        <f t="shared" ca="1" si="677"/>
        <v>1154.6829712315032</v>
      </c>
      <c r="BN179" s="101">
        <f t="shared" ca="1" si="678"/>
        <v>1038.6251910191127</v>
      </c>
      <c r="BO179" s="101">
        <f t="shared" ca="1" si="679"/>
        <v>931.94897071747312</v>
      </c>
      <c r="BP179" s="101">
        <f t="shared" ca="1" si="680"/>
        <v>834.28745635482119</v>
      </c>
      <c r="BQ179" s="101">
        <f t="shared" ca="1" si="681"/>
        <v>745.21207065196688</v>
      </c>
      <c r="BR179" s="101">
        <f t="shared" ca="1" si="682"/>
        <v>664.25108869804558</v>
      </c>
      <c r="BS179" s="101">
        <f t="shared" ca="1" si="683"/>
        <v>590.90553440623682</v>
      </c>
      <c r="BT179" s="101">
        <f t="shared" ca="1" si="684"/>
        <v>524.66254728525598</v>
      </c>
      <c r="BU179" s="101">
        <f t="shared" ca="1" si="685"/>
        <v>465.00641260256776</v>
      </c>
      <c r="BV179" s="101">
        <f t="shared" ca="1" si="686"/>
        <v>411.42747410423118</v>
      </c>
      <c r="BW179" s="101">
        <f t="shared" ca="1" si="687"/>
        <v>363.42916061231858</v>
      </c>
      <c r="BX179" s="101">
        <f t="shared" ca="1" si="688"/>
        <v>320.53335921654724</v>
      </c>
      <c r="BY179" s="101">
        <f t="shared" ca="1" si="689"/>
        <v>282.28436115479883</v>
      </c>
      <c r="BZ179" s="101">
        <f t="shared" ca="1" si="690"/>
        <v>248.25159417304184</v>
      </c>
      <c r="CA179" s="101">
        <f t="shared" ca="1" si="691"/>
        <v>218.0313390879933</v>
      </c>
      <c r="CB179" s="101">
        <f t="shared" ca="1" si="692"/>
        <v>191.24760999489476</v>
      </c>
      <c r="CC179" s="101">
        <f t="shared" ca="1" si="693"/>
        <v>167.55235827980675</v>
      </c>
      <c r="CD179" s="101">
        <f t="shared" ca="1" si="694"/>
        <v>146.62514122762423</v>
      </c>
      <c r="CE179" s="101">
        <f t="shared" ca="1" si="695"/>
        <v>128.17237724053234</v>
      </c>
      <c r="CF179" s="101">
        <f t="shared" ca="1" si="696"/>
        <v>111.92629195971743</v>
      </c>
      <c r="CG179" s="101">
        <f t="shared" ca="1" si="697"/>
        <v>97.643643220635099</v>
      </c>
      <c r="CH179" s="101">
        <f t="shared" ca="1" si="698"/>
        <v>85.104297940540079</v>
      </c>
      <c r="CI179" s="101">
        <f t="shared" ca="1" si="699"/>
        <v>74.109720804931996</v>
      </c>
      <c r="CJ179" s="101">
        <f t="shared" ca="1" si="700"/>
        <v>64.481422987624825</v>
      </c>
      <c r="CK179" s="101">
        <f t="shared" ca="1" si="701"/>
        <v>56.059409045780463</v>
      </c>
      <c r="CL179" s="101">
        <f t="shared" ca="1" si="702"/>
        <v>48.700651486704757</v>
      </c>
      <c r="CM179" s="101">
        <f t="shared" ca="1" si="703"/>
        <v>42.277615189529016</v>
      </c>
      <c r="CN179" s="101">
        <f t="shared" ca="1" si="704"/>
        <v>36.676847754145925</v>
      </c>
      <c r="CO179" s="101">
        <f t="shared" ca="1" si="705"/>
        <v>31.797646810212747</v>
      </c>
      <c r="CP179" s="101">
        <f t="shared" ca="1" si="706"/>
        <v>27.550811219318945</v>
      </c>
      <c r="CQ179" s="101">
        <f t="shared" ca="1" si="707"/>
        <v>23.857479818492479</v>
      </c>
      <c r="CR179" s="101">
        <f t="shared" ca="1" si="708"/>
        <v>150.9035021480932</v>
      </c>
      <c r="CS179" s="102">
        <f t="shared" ca="1" si="709"/>
        <v>122988.99999999996</v>
      </c>
      <c r="CT179" s="74">
        <f t="shared" si="783"/>
        <v>6725.6328417284449</v>
      </c>
      <c r="CU179" s="74">
        <f t="shared" si="784"/>
        <v>1880.8946941812524</v>
      </c>
      <c r="CV179" s="74">
        <f t="shared" si="785"/>
        <v>2194.3326225723895</v>
      </c>
      <c r="CW179" s="74">
        <f t="shared" si="786"/>
        <v>2512.4949120689794</v>
      </c>
      <c r="CX179" s="74">
        <f t="shared" si="787"/>
        <v>2827.2455392933098</v>
      </c>
      <c r="CY179" s="74">
        <f t="shared" si="788"/>
        <v>3130.5079646234299</v>
      </c>
      <c r="CZ179" s="74">
        <f t="shared" si="789"/>
        <v>3414.6705453105465</v>
      </c>
      <c r="DA179" s="74">
        <f t="shared" si="790"/>
        <v>3672.9316151396515</v>
      </c>
      <c r="DB179" s="74">
        <f t="shared" si="791"/>
        <v>3899.5662638064623</v>
      </c>
      <c r="DC179" s="74">
        <f t="shared" ca="1" si="710"/>
        <v>4007.8916321316183</v>
      </c>
      <c r="DD179" s="74">
        <f t="shared" si="792"/>
        <v>4241.4316403426719</v>
      </c>
      <c r="DE179" s="74">
        <f t="shared" si="793"/>
        <v>4351.7836069669811</v>
      </c>
      <c r="DF179" s="74">
        <f t="shared" si="794"/>
        <v>4420.704490940816</v>
      </c>
      <c r="DG179" s="74">
        <f t="shared" si="795"/>
        <v>4448.9244079593527</v>
      </c>
      <c r="DH179" s="74">
        <f t="shared" si="796"/>
        <v>4438.2066869993278</v>
      </c>
      <c r="DI179" s="74">
        <f t="shared" si="797"/>
        <v>4391.1682877541534</v>
      </c>
      <c r="DJ179" s="74">
        <f t="shared" si="798"/>
        <v>4311.0888658775939</v>
      </c>
      <c r="DK179" s="74">
        <f t="shared" si="799"/>
        <v>4201.7202902094541</v>
      </c>
      <c r="DL179" s="74">
        <f t="shared" si="800"/>
        <v>4067.1060344076063</v>
      </c>
      <c r="DM179" s="74">
        <f t="shared" si="801"/>
        <v>3911.4173881111669</v>
      </c>
      <c r="DN179" s="74">
        <f t="shared" si="802"/>
        <v>3738.8110685249712</v>
      </c>
      <c r="DO179" s="74">
        <f t="shared" si="803"/>
        <v>3553.3107045144316</v>
      </c>
      <c r="DP179" s="74">
        <f t="shared" si="804"/>
        <v>3358.7128949663816</v>
      </c>
      <c r="DQ179" s="74">
        <f t="shared" si="805"/>
        <v>3158.5171453873554</v>
      </c>
      <c r="DR179" s="74">
        <f t="shared" si="806"/>
        <v>2955.8779582808406</v>
      </c>
      <c r="DS179" s="74">
        <f t="shared" si="807"/>
        <v>2753.5766646083207</v>
      </c>
      <c r="DT179" s="74">
        <f t="shared" si="808"/>
        <v>2554.0101905766023</v>
      </c>
      <c r="DU179" s="74">
        <f t="shared" si="809"/>
        <v>2359.1938033397628</v>
      </c>
      <c r="DV179" s="74">
        <f t="shared" si="810"/>
        <v>2170.7749167803986</v>
      </c>
      <c r="DW179" s="74">
        <f t="shared" si="811"/>
        <v>1990.0552130730346</v>
      </c>
      <c r="DX179" s="74">
        <f t="shared" si="812"/>
        <v>1818.0186016626233</v>
      </c>
      <c r="DY179" s="74">
        <f t="shared" si="813"/>
        <v>1655.3628561929945</v>
      </c>
      <c r="DZ179" s="74">
        <f t="shared" si="814"/>
        <v>1502.5331109543079</v>
      </c>
      <c r="EA179" s="74">
        <f t="shared" si="815"/>
        <v>1359.7557381246627</v>
      </c>
      <c r="EB179" s="74">
        <f t="shared" si="816"/>
        <v>1227.0714486426916</v>
      </c>
      <c r="EC179" s="74">
        <f t="shared" si="817"/>
        <v>1104.3667518922434</v>
      </c>
      <c r="ED179" s="74">
        <f t="shared" si="818"/>
        <v>991.40316613157142</v>
      </c>
      <c r="EE179" s="74">
        <f t="shared" si="819"/>
        <v>887.84379005927599</v>
      </c>
      <c r="EF179" s="74">
        <f t="shared" si="820"/>
        <v>793.27702613796032</v>
      </c>
      <c r="EG179" s="74">
        <f t="shared" si="821"/>
        <v>707.23739026175542</v>
      </c>
      <c r="EH179" s="74">
        <f t="shared" si="822"/>
        <v>629.22345329870279</v>
      </c>
      <c r="EI179" s="74">
        <f t="shared" si="823"/>
        <v>558.71304187926285</v>
      </c>
      <c r="EJ179" s="74">
        <f t="shared" si="824"/>
        <v>495.17588276707386</v>
      </c>
      <c r="EK179" s="74">
        <f t="shared" si="825"/>
        <v>438.08391142548072</v>
      </c>
      <c r="EL179" s="74">
        <f t="shared" si="826"/>
        <v>386.91948496626077</v>
      </c>
      <c r="EM179" s="74">
        <f t="shared" si="827"/>
        <v>341.1817461371412</v>
      </c>
      <c r="EN179" s="74">
        <f t="shared" si="828"/>
        <v>300.39138156762925</v>
      </c>
      <c r="EO179" s="74">
        <f t="shared" si="829"/>
        <v>264.09400686182363</v>
      </c>
      <c r="EP179" s="74">
        <f t="shared" si="830"/>
        <v>231.86239558566868</v>
      </c>
      <c r="EQ179" s="74">
        <f t="shared" si="831"/>
        <v>203.29775058744298</v>
      </c>
      <c r="ER179" s="74">
        <f t="shared" si="832"/>
        <v>178.03019587783976</v>
      </c>
      <c r="ES179" s="74">
        <f t="shared" si="833"/>
        <v>155.71864660648851</v>
      </c>
      <c r="ET179" s="74">
        <f t="shared" si="834"/>
        <v>136.05019433603172</v>
      </c>
      <c r="EU179" s="74">
        <f t="shared" si="835"/>
        <v>118.73912542835909</v>
      </c>
      <c r="EV179" s="74">
        <f t="shared" si="836"/>
        <v>103.52567231443325</v>
      </c>
      <c r="EW179" s="74">
        <f t="shared" si="837"/>
        <v>90.1745809568678</v>
      </c>
      <c r="EX179" s="74">
        <f t="shared" si="838"/>
        <v>78.473563051940943</v>
      </c>
      <c r="EY179" s="74">
        <f t="shared" si="839"/>
        <v>68.231688476376078</v>
      </c>
      <c r="EZ179" s="74">
        <f t="shared" si="840"/>
        <v>59.277762126402934</v>
      </c>
      <c r="FA179" s="74">
        <f t="shared" si="841"/>
        <v>51.458719530079726</v>
      </c>
      <c r="FB179" s="74">
        <f t="shared" si="842"/>
        <v>44.638067324714882</v>
      </c>
      <c r="FC179" s="74">
        <f t="shared" si="843"/>
        <v>38.694387742017959</v>
      </c>
      <c r="FD179" s="74">
        <f t="shared" si="844"/>
        <v>33.519920493075347</v>
      </c>
      <c r="FE179" s="74">
        <f t="shared" si="845"/>
        <v>29.019230751845864</v>
      </c>
      <c r="FF179" s="74">
        <f t="shared" si="846"/>
        <v>25.107968159890905</v>
      </c>
      <c r="FG179" s="74">
        <f t="shared" si="847"/>
        <v>21.711718789492515</v>
      </c>
      <c r="FH179" s="74">
        <f t="shared" si="848"/>
        <v>136.04026069329137</v>
      </c>
      <c r="FI179" s="102">
        <f t="shared" ca="1" si="711"/>
        <v>122906.78552827299</v>
      </c>
      <c r="FJ179" s="62"/>
      <c r="FK179" s="103">
        <f t="shared" ca="1" si="927"/>
        <v>5.1316375976497332E-2</v>
      </c>
      <c r="FL179" s="103">
        <f t="shared" ca="1" si="927"/>
        <v>1.4570521016144261E-2</v>
      </c>
      <c r="FM179" s="103">
        <f t="shared" ca="1" si="927"/>
        <v>1.7063987642874204E-2</v>
      </c>
      <c r="FN179" s="103">
        <f t="shared" ca="1" si="927"/>
        <v>1.9611279416427242E-2</v>
      </c>
      <c r="FO179" s="103">
        <f t="shared" ca="1" si="927"/>
        <v>2.2148507444627465E-2</v>
      </c>
      <c r="FP179" s="103">
        <f t="shared" ca="1" si="927"/>
        <v>2.4611361550301934E-2</v>
      </c>
      <c r="FQ179" s="103">
        <f t="shared" ca="1" si="927"/>
        <v>2.6938363628567726E-2</v>
      </c>
      <c r="FR179" s="103">
        <f t="shared" ca="1" si="926"/>
        <v>2.9073703577127529E-2</v>
      </c>
      <c r="FS179" s="103">
        <f t="shared" ca="1" si="926"/>
        <v>3.0969499981787895E-2</v>
      </c>
      <c r="FT179" s="103">
        <f t="shared" ca="1" si="926"/>
        <v>3.2587399134325991E-2</v>
      </c>
      <c r="FU179" s="103">
        <f t="shared" ca="1" si="926"/>
        <v>3.38994921801032E-2</v>
      </c>
      <c r="FV179" s="103">
        <f t="shared" ca="1" si="926"/>
        <v>3.488858557340048E-2</v>
      </c>
      <c r="FW179" s="103">
        <f t="shared" ca="1" si="926"/>
        <v>3.5547901507025706E-2</v>
      </c>
      <c r="FX179" s="103">
        <f t="shared" ca="1" si="926"/>
        <v>3.5880311789284261E-2</v>
      </c>
      <c r="FY179" s="103">
        <f t="shared" ca="1" si="926"/>
        <v>3.5897221699081563E-2</v>
      </c>
      <c r="FZ179" s="103">
        <f t="shared" ca="1" si="926"/>
        <v>3.5617221726416695E-2</v>
      </c>
      <c r="GA179" s="103">
        <f t="shared" ca="1" si="926"/>
        <v>3.5064617456111349E-2</v>
      </c>
      <c r="GB179" s="103">
        <f t="shared" ca="1" si="926"/>
        <v>3.4267933974891487E-2</v>
      </c>
      <c r="GC179" s="103">
        <f t="shared" ca="1" si="857"/>
        <v>3.3258473691910165E-2</v>
      </c>
      <c r="GD179" s="103">
        <f t="shared" ca="1" si="857"/>
        <v>3.2068987591096901E-2</v>
      </c>
      <c r="GE179" s="103">
        <f t="shared" ca="1" si="857"/>
        <v>3.0732501427168223E-2</v>
      </c>
      <c r="GF179" s="103">
        <f t="shared" ca="1" si="857"/>
        <v>2.9281321479158861E-2</v>
      </c>
      <c r="GG179" s="103">
        <f t="shared" ca="1" si="857"/>
        <v>2.7746229963433022E-2</v>
      </c>
      <c r="GH179" s="103">
        <f t="shared" ca="1" si="857"/>
        <v>2.6155868463609962E-2</v>
      </c>
      <c r="GI179" s="103">
        <f t="shared" ca="1" si="857"/>
        <v>2.4536298827829046E-2</v>
      </c>
      <c r="GJ179" s="103">
        <f t="shared" ca="1" si="857"/>
        <v>2.2910724759233957E-2</v>
      </c>
      <c r="GK179" s="103">
        <f t="shared" ca="1" si="857"/>
        <v>2.129935348253954E-2</v>
      </c>
      <c r="GL179" s="103">
        <f t="shared" ca="1" si="857"/>
        <v>1.9719375027117299E-2</v>
      </c>
      <c r="GM179" s="103">
        <f t="shared" ca="1" si="857"/>
        <v>1.8185036416828119E-2</v>
      </c>
      <c r="GN179" s="103">
        <f t="shared" ca="1" si="857"/>
        <v>1.6707789000652513E-2</v>
      </c>
      <c r="GO179" s="103">
        <f t="shared" ca="1" si="857"/>
        <v>1.5296488933285285E-2</v>
      </c>
      <c r="GP179" s="103">
        <f t="shared" ca="1" si="857"/>
        <v>1.3957633108494964E-2</v>
      </c>
      <c r="GQ179" s="103">
        <f t="shared" ca="1" si="857"/>
        <v>1.2695615403450104E-2</v>
      </c>
      <c r="GR179" s="103">
        <f t="shared" ca="1" si="857"/>
        <v>1.1512990709099395E-2</v>
      </c>
      <c r="GS179" s="103">
        <f t="shared" ca="1" si="858"/>
        <v>1.0410736752039188E-2</v>
      </c>
      <c r="GT179" s="103">
        <f t="shared" ca="1" si="858"/>
        <v>9.3885060552692003E-3</v>
      </c>
      <c r="GU179" s="103">
        <f t="shared" ca="1" si="858"/>
        <v>8.4448624756613445E-3</v>
      </c>
      <c r="GV179" s="103">
        <f t="shared" ca="1" si="858"/>
        <v>7.5774985626151396E-3</v>
      </c>
      <c r="GW179" s="103">
        <f t="shared" ca="1" si="858"/>
        <v>6.7834314967584212E-3</v>
      </c>
      <c r="GX179" s="103">
        <f t="shared" ca="1" si="858"/>
        <v>6.0591765983296648E-3</v>
      </c>
      <c r="GY179" s="103">
        <f t="shared" ca="1" si="858"/>
        <v>5.4008983624392898E-3</v>
      </c>
      <c r="GZ179" s="103">
        <f t="shared" ca="1" si="858"/>
        <v>4.8045397101060833E-3</v>
      </c>
      <c r="HA179" s="103">
        <f t="shared" ca="1" si="858"/>
        <v>4.2659306709157416E-3</v>
      </c>
      <c r="HB179" s="103">
        <f t="shared" ca="1" si="858"/>
        <v>3.7808780671650956E-3</v>
      </c>
      <c r="HC179" s="103">
        <f t="shared" ca="1" si="928"/>
        <v>3.3452379814798991E-3</v>
      </c>
      <c r="HD179" s="103">
        <f t="shared" ca="1" si="928"/>
        <v>2.954972888732478E-3</v>
      </c>
      <c r="HE179" s="103">
        <f t="shared" ca="1" si="928"/>
        <v>2.606195344433627E-3</v>
      </c>
      <c r="HF179" s="103">
        <f t="shared" ca="1" si="928"/>
        <v>2.2952000679312698E-3</v>
      </c>
      <c r="HG179" s="103">
        <f t="shared" ca="1" si="928"/>
        <v>2.0184861587055911E-3</v>
      </c>
      <c r="HH179" s="103">
        <f t="shared" ca="1" si="928"/>
        <v>1.7727710534112269E-3</v>
      </c>
      <c r="HI179" s="103">
        <f t="shared" ca="1" si="928"/>
        <v>1.5549976826780836E-3</v>
      </c>
      <c r="HJ179" s="103">
        <f t="shared" ca="1" si="928"/>
        <v>1.3623361298962249E-3</v>
      </c>
      <c r="HK179" s="103">
        <f t="shared" ca="1" si="928"/>
        <v>1.1921809367311245E-3</v>
      </c>
      <c r="HL179" s="103">
        <f t="shared" ca="1" si="928"/>
        <v>1.0421450474475959E-3</v>
      </c>
      <c r="HM179" s="103">
        <f t="shared" ca="1" si="928"/>
        <v>9.1005124002729897E-4</v>
      </c>
      <c r="HN179" s="103">
        <f t="shared" ca="1" si="928"/>
        <v>7.9392175902426342E-4</v>
      </c>
      <c r="HO179" s="103">
        <f t="shared" ca="1" si="928"/>
        <v>6.9196674450999773E-4</v>
      </c>
      <c r="HP179" s="103">
        <f t="shared" ca="1" si="928"/>
        <v>6.0257194387247658E-4</v>
      </c>
      <c r="HQ179" s="103">
        <f t="shared" ca="1" si="856"/>
        <v>5.2428609865617936E-4</v>
      </c>
      <c r="HR179" s="103">
        <f t="shared" ca="1" si="856"/>
        <v>4.5580831656311121E-4</v>
      </c>
      <c r="HS179" s="103">
        <f t="shared" ca="1" si="856"/>
        <v>3.9597566844762355E-4</v>
      </c>
      <c r="HT179" s="103">
        <f t="shared" ca="1" si="856"/>
        <v>3.4375119067175952E-4</v>
      </c>
      <c r="HU179" s="103">
        <f t="shared" ca="1" si="856"/>
        <v>2.9821242350247534E-4</v>
      </c>
      <c r="HV179" s="103">
        <f t="shared" ca="1" si="856"/>
        <v>2.5854057525642748E-4</v>
      </c>
      <c r="HW179" s="103">
        <f t="shared" ca="1" si="856"/>
        <v>2.2401036856400941E-4</v>
      </c>
      <c r="HX179" s="103">
        <f t="shared" ca="1" si="856"/>
        <v>1.9398059841524434E-4</v>
      </c>
      <c r="HY179" s="103">
        <f t="shared" ca="1" si="856"/>
        <v>1.2269674698395243E-3</v>
      </c>
      <c r="HZ179" s="104">
        <f t="shared" ca="1" si="850"/>
        <v>0.55499548788242348</v>
      </c>
      <c r="IA179" s="105">
        <f t="shared" ca="1" si="859"/>
        <v>5.4721411945000444E-2</v>
      </c>
      <c r="IB179" s="105">
        <f t="shared" ca="1" si="860"/>
        <v>1.5303424347946834E-2</v>
      </c>
      <c r="IC179" s="105">
        <f t="shared" ca="1" si="861"/>
        <v>1.785363284167589E-2</v>
      </c>
      <c r="ID179" s="105">
        <f t="shared" ca="1" si="862"/>
        <v>2.0442279905620142E-2</v>
      </c>
      <c r="IE179" s="105">
        <f t="shared" ca="1" si="863"/>
        <v>2.3003168841666123E-2</v>
      </c>
      <c r="IF179" s="105">
        <f t="shared" ca="1" si="864"/>
        <v>2.5470586926246642E-2</v>
      </c>
      <c r="IG179" s="105">
        <f t="shared" ca="1" si="865"/>
        <v>2.7782603951716313E-2</v>
      </c>
      <c r="IH179" s="105">
        <f t="shared" ca="1" si="866"/>
        <v>2.988387987980326E-2</v>
      </c>
      <c r="II179" s="105">
        <f t="shared" ca="1" si="867"/>
        <v>3.1727835424590303E-2</v>
      </c>
      <c r="IJ179" s="105">
        <f t="shared" ca="1" si="868"/>
        <v>3.2609197408467405E-2</v>
      </c>
      <c r="IK179" s="105">
        <f t="shared" ca="1" si="869"/>
        <v>3.450933666609473E-2</v>
      </c>
      <c r="IL179" s="105">
        <f t="shared" ca="1" si="870"/>
        <v>3.5407187554880072E-2</v>
      </c>
      <c r="IM179" s="105">
        <f t="shared" ca="1" si="871"/>
        <v>3.5967944909956945E-2</v>
      </c>
      <c r="IN179" s="105">
        <f t="shared" ca="1" si="872"/>
        <v>3.6197549133167591E-2</v>
      </c>
      <c r="IO179" s="105">
        <f t="shared" ca="1" si="873"/>
        <v>3.611034710511065E-2</v>
      </c>
      <c r="IP179" s="105">
        <f t="shared" ca="1" si="874"/>
        <v>3.5727631056985266E-2</v>
      </c>
      <c r="IQ179" s="105">
        <f t="shared" ca="1" si="875"/>
        <v>3.5076085078198455E-2</v>
      </c>
      <c r="IR179" s="105">
        <f t="shared" ca="1" si="876"/>
        <v>3.4186235301409844E-2</v>
      </c>
      <c r="IS179" s="105">
        <f t="shared" ca="1" si="877"/>
        <v>3.3090980428188199E-2</v>
      </c>
      <c r="IT179" s="105">
        <f t="shared" ca="1" si="878"/>
        <v>3.1824259102532629E-2</v>
      </c>
      <c r="IU179" s="105">
        <f t="shared" ca="1" si="879"/>
        <v>3.0419891403513356E-2</v>
      </c>
      <c r="IV179" s="105">
        <f t="shared" ca="1" si="880"/>
        <v>2.8910614570560402E-2</v>
      </c>
      <c r="IW179" s="105">
        <f t="shared" ca="1" si="881"/>
        <v>2.7327318671057071E-2</v>
      </c>
      <c r="IX179" s="105">
        <f t="shared" ca="1" si="882"/>
        <v>2.5698476547177964E-2</v>
      </c>
      <c r="IY179" s="105">
        <f t="shared" ca="1" si="883"/>
        <v>2.4049754011351003E-2</v>
      </c>
      <c r="IZ179" s="105">
        <f t="shared" ca="1" si="884"/>
        <v>2.2403780660058829E-2</v>
      </c>
      <c r="JA179" s="105">
        <f t="shared" ca="1" si="885"/>
        <v>2.07800584776427E-2</v>
      </c>
      <c r="JB179" s="105">
        <f t="shared" ca="1" si="886"/>
        <v>1.9194984176012505E-2</v>
      </c>
      <c r="JC179" s="105">
        <f t="shared" ca="1" si="887"/>
        <v>1.7661961521896953E-2</v>
      </c>
      <c r="JD179" s="105">
        <f t="shared" ca="1" si="888"/>
        <v>1.6191581323353788E-2</v>
      </c>
      <c r="JE179" s="105">
        <f t="shared" ca="1" si="889"/>
        <v>1.4791848910932697E-2</v>
      </c>
      <c r="JF179" s="105">
        <f t="shared" ca="1" si="890"/>
        <v>1.3468441543548476E-2</v>
      </c>
      <c r="JG179" s="105">
        <f t="shared" ca="1" si="891"/>
        <v>1.2224980943860672E-2</v>
      </c>
      <c r="JH179" s="105">
        <f t="shared" ca="1" si="892"/>
        <v>1.106330893188863E-2</v>
      </c>
      <c r="JI179" s="105">
        <f t="shared" ca="1" si="893"/>
        <v>9.9837567418962474E-3</v>
      </c>
      <c r="JJ179" s="105">
        <f t="shared" ca="1" si="894"/>
        <v>8.9854009861660509E-3</v>
      </c>
      <c r="JK179" s="105">
        <f t="shared" ca="1" si="895"/>
        <v>8.066301318274351E-3</v>
      </c>
      <c r="JL179" s="105">
        <f t="shared" ca="1" si="896"/>
        <v>7.2237166259224959E-3</v>
      </c>
      <c r="JM179" s="105">
        <f t="shared" ca="1" si="897"/>
        <v>6.4542980497645352E-3</v>
      </c>
      <c r="JN179" s="105">
        <f t="shared" ca="1" si="898"/>
        <v>5.754258296008119E-3</v>
      </c>
      <c r="JO179" s="105">
        <f t="shared" ca="1" si="899"/>
        <v>5.1195176132399845E-3</v>
      </c>
      <c r="JP179" s="105">
        <f t="shared" ca="1" si="900"/>
        <v>4.5458274698001819E-3</v>
      </c>
      <c r="JQ179" s="105">
        <f t="shared" ca="1" si="901"/>
        <v>4.0288734315093253E-3</v>
      </c>
      <c r="JR179" s="105">
        <f t="shared" ca="1" si="902"/>
        <v>3.5643590347150169E-3</v>
      </c>
      <c r="JS179" s="105">
        <f t="shared" ca="1" si="903"/>
        <v>3.1480726088736195E-3</v>
      </c>
      <c r="JT179" s="105">
        <f t="shared" ca="1" si="904"/>
        <v>2.7759390555264106E-3</v>
      </c>
      <c r="JU179" s="105">
        <f t="shared" ca="1" si="905"/>
        <v>2.4440585625642975E-3</v>
      </c>
      <c r="JV179" s="105">
        <f t="shared" ca="1" si="906"/>
        <v>2.1487341461800128E-3</v>
      </c>
      <c r="JW179" s="105">
        <f t="shared" ca="1" si="907"/>
        <v>1.8864897864596091E-3</v>
      </c>
      <c r="JX179" s="105">
        <f t="shared" ca="1" si="908"/>
        <v>1.6540807711603292E-3</v>
      </c>
      <c r="JY179" s="105">
        <f t="shared" ca="1" si="909"/>
        <v>1.4484976977685777E-3</v>
      </c>
      <c r="JZ179" s="105">
        <f t="shared" ca="1" si="910"/>
        <v>1.2669654155967459E-3</v>
      </c>
      <c r="KA179" s="105">
        <f t="shared" ca="1" si="911"/>
        <v>1.1069380242210898E-3</v>
      </c>
      <c r="KB179" s="105">
        <f t="shared" ca="1" si="912"/>
        <v>9.6609088682939168E-4</v>
      </c>
      <c r="KC179" s="105">
        <f t="shared" ca="1" si="913"/>
        <v>8.4231047024347261E-4</v>
      </c>
      <c r="KD179" s="105">
        <f t="shared" ca="1" si="914"/>
        <v>7.3368268944048174E-4</v>
      </c>
      <c r="KE179" s="105">
        <f t="shared" ca="1" si="915"/>
        <v>6.3848031428573326E-4</v>
      </c>
      <c r="KF179" s="105">
        <f t="shared" ca="1" si="916"/>
        <v>5.5514989008219025E-4</v>
      </c>
      <c r="KG179" s="105">
        <f t="shared" ca="1" si="917"/>
        <v>4.8229853113168365E-4</v>
      </c>
      <c r="KH179" s="105">
        <f t="shared" ca="1" si="918"/>
        <v>4.1868086704002495E-4</v>
      </c>
      <c r="KI179" s="105">
        <f t="shared" ca="1" si="919"/>
        <v>3.6318635405566374E-4</v>
      </c>
      <c r="KJ179" s="105">
        <f t="shared" ca="1" si="920"/>
        <v>3.1482710719105784E-4</v>
      </c>
      <c r="KK179" s="105">
        <f t="shared" ca="1" si="921"/>
        <v>2.727263620881579E-4</v>
      </c>
      <c r="KL179" s="105">
        <f t="shared" ca="1" si="922"/>
        <v>2.3610763740274045E-4</v>
      </c>
      <c r="KM179" s="105">
        <f t="shared" ca="1" si="923"/>
        <v>2.0428463776001342E-4</v>
      </c>
      <c r="KN179" s="105">
        <f t="shared" ca="1" si="924"/>
        <v>1.7665191304265328E-4</v>
      </c>
      <c r="KO179" s="105">
        <f t="shared" ca="1" si="925"/>
        <v>1.1068572016473184E-3</v>
      </c>
      <c r="KP179" s="102"/>
      <c r="KQ179" s="106">
        <f t="shared" ca="1" si="780"/>
        <v>0.54300961315805707</v>
      </c>
      <c r="KR179" s="107">
        <f t="shared" ca="1" si="781"/>
        <v>0.23669836698708283</v>
      </c>
    </row>
    <row r="180" spans="1:304" s="63" customFormat="1" ht="15.5" x14ac:dyDescent="0.35">
      <c r="A180" s="62"/>
      <c r="B180" s="67" t="s">
        <v>282</v>
      </c>
      <c r="C180" s="95">
        <f t="shared" si="782"/>
        <v>120021.96519999999</v>
      </c>
      <c r="D180" s="75">
        <f ca="1">'Stochastic inputs'!H201</f>
        <v>25.924378000000004</v>
      </c>
      <c r="E180" s="75">
        <v>5.9136889999999998</v>
      </c>
      <c r="F180" s="96">
        <v>25.742907354000003</v>
      </c>
      <c r="G180" s="96">
        <v>5.8722931769999995</v>
      </c>
      <c r="H180" s="97">
        <f t="shared" ca="1" si="636"/>
        <v>3.2298203012837066</v>
      </c>
      <c r="I180" s="97">
        <f t="shared" ca="1" si="637"/>
        <v>0.22522637615797308</v>
      </c>
      <c r="J180" s="98">
        <f t="shared" si="638"/>
        <v>3.2227956863467422</v>
      </c>
      <c r="K180" s="98">
        <f t="shared" si="639"/>
        <v>0.22522637615797308</v>
      </c>
      <c r="L180" s="98"/>
      <c r="M180" s="99">
        <v>190793.06719999996</v>
      </c>
      <c r="N180" s="98">
        <v>0.20739999999999997</v>
      </c>
      <c r="O180" s="97">
        <f t="shared" ca="1" si="640"/>
        <v>3.2298203012837066</v>
      </c>
      <c r="P180" s="97">
        <f t="shared" ca="1" si="640"/>
        <v>0.22522637615797308</v>
      </c>
      <c r="Q180" s="99">
        <f t="shared" ref="Q180:Q207" si="929">578698*N180</f>
        <v>120021.96519999999</v>
      </c>
      <c r="R180" s="100">
        <f t="shared" ref="R180:R207" si="930">608342*N180</f>
        <v>126170.13079999998</v>
      </c>
      <c r="S180" s="99">
        <f t="shared" ref="S180:S207" si="931">639404*N180</f>
        <v>132612.38959999999</v>
      </c>
      <c r="T180" s="100">
        <f t="shared" ref="T180:T207" si="932">672708*N180</f>
        <v>139519.63919999998</v>
      </c>
      <c r="U180" s="99">
        <f t="shared" ref="U180:U207" si="933">708377*N180</f>
        <v>146917.38979999998</v>
      </c>
      <c r="V180" s="100">
        <f t="shared" ref="V180:V207" si="934">746862*N180</f>
        <v>154899.17879999999</v>
      </c>
      <c r="W180" s="99">
        <f t="shared" ref="W180:W207" si="935">789019*N180</f>
        <v>163642.54059999998</v>
      </c>
      <c r="X180" s="100">
        <f t="shared" ref="X180:X207" si="936">833124*N180</f>
        <v>172789.91759999999</v>
      </c>
      <c r="Y180" s="99">
        <f t="shared" ref="Y180:Y207" si="937">877075*N180</f>
        <v>181905.35499999998</v>
      </c>
      <c r="Z180" s="100">
        <f t="shared" ref="Z180:Z207" si="938">919928*N180</f>
        <v>190793.06719999996</v>
      </c>
      <c r="AA180" s="98"/>
      <c r="AB180" s="98">
        <f t="shared" si="641"/>
        <v>3.2227956863467422</v>
      </c>
      <c r="AC180" s="98">
        <f t="shared" si="641"/>
        <v>0.22522637615797308</v>
      </c>
      <c r="AD180" s="101">
        <f t="shared" ca="1" si="642"/>
        <v>6159.0922916412756</v>
      </c>
      <c r="AE180" s="101">
        <f t="shared" ca="1" si="643"/>
        <v>1748.7825663455344</v>
      </c>
      <c r="AF180" s="101">
        <f t="shared" ca="1" si="644"/>
        <v>2048.0533310462774</v>
      </c>
      <c r="AG180" s="101">
        <f t="shared" ca="1" si="645"/>
        <v>2353.7842956459058</v>
      </c>
      <c r="AH180" s="101">
        <f t="shared" ca="1" si="646"/>
        <v>2658.3073897510176</v>
      </c>
      <c r="AI180" s="101">
        <f t="shared" ca="1" si="647"/>
        <v>2953.9039795149556</v>
      </c>
      <c r="AJ180" s="101">
        <f t="shared" ca="1" si="648"/>
        <v>3233.1953419729002</v>
      </c>
      <c r="AK180" s="101">
        <f t="shared" ca="1" si="649"/>
        <v>3489.4830389691142</v>
      </c>
      <c r="AL180" s="101">
        <f t="shared" ca="1" si="650"/>
        <v>3717.020249075546</v>
      </c>
      <c r="AM180" s="101">
        <f t="shared" ca="1" si="651"/>
        <v>3911.2036848585831</v>
      </c>
      <c r="AN180" s="101">
        <f t="shared" ca="1" si="652"/>
        <v>4068.6836707380162</v>
      </c>
      <c r="AO180" s="101">
        <f t="shared" ca="1" si="653"/>
        <v>4187.3966035678923</v>
      </c>
      <c r="AP180" s="101">
        <f t="shared" ca="1" si="654"/>
        <v>4266.5289976092645</v>
      </c>
      <c r="AQ180" s="101">
        <f t="shared" ca="1" si="655"/>
        <v>4306.4255329386233</v>
      </c>
      <c r="AR180" s="101">
        <f t="shared" ca="1" si="656"/>
        <v>4308.4550935438501</v>
      </c>
      <c r="AS180" s="101">
        <f t="shared" ca="1" si="657"/>
        <v>4274.8489465686662</v>
      </c>
      <c r="AT180" s="101">
        <f t="shared" ca="1" si="658"/>
        <v>4208.5242960687074</v>
      </c>
      <c r="AU180" s="101">
        <f t="shared" ca="1" si="659"/>
        <v>4112.9047790103214</v>
      </c>
      <c r="AV180" s="101">
        <f t="shared" ca="1" si="660"/>
        <v>3991.7473720555554</v>
      </c>
      <c r="AW180" s="101">
        <f t="shared" ca="1" si="661"/>
        <v>3848.982912657862</v>
      </c>
      <c r="AX180" s="101">
        <f t="shared" ca="1" si="662"/>
        <v>3688.5752168005333</v>
      </c>
      <c r="AY180" s="101">
        <f t="shared" ca="1" si="663"/>
        <v>3514.4017475816158</v>
      </c>
      <c r="AZ180" s="101">
        <f t="shared" ca="1" si="664"/>
        <v>3330.1570471023538</v>
      </c>
      <c r="BA180" s="101">
        <f t="shared" ca="1" si="665"/>
        <v>3139.2787345151714</v>
      </c>
      <c r="BB180" s="101">
        <f t="shared" ca="1" si="666"/>
        <v>2944.8948040504974</v>
      </c>
      <c r="BC180" s="101">
        <f t="shared" ca="1" si="667"/>
        <v>2749.7902097595552</v>
      </c>
      <c r="BD180" s="101">
        <f t="shared" ca="1" si="668"/>
        <v>2556.3902624638581</v>
      </c>
      <c r="BE180" s="101">
        <f t="shared" ca="1" si="669"/>
        <v>2366.7581432704205</v>
      </c>
      <c r="BF180" s="101">
        <f t="shared" ca="1" si="670"/>
        <v>2182.6038079812765</v>
      </c>
      <c r="BG180" s="101">
        <f t="shared" ca="1" si="671"/>
        <v>2005.3016700052578</v>
      </c>
      <c r="BH180" s="101">
        <f t="shared" ca="1" si="672"/>
        <v>1835.9146624329508</v>
      </c>
      <c r="BI180" s="101">
        <f t="shared" ca="1" si="673"/>
        <v>1675.2225552221498</v>
      </c>
      <c r="BJ180" s="101">
        <f t="shared" ca="1" si="674"/>
        <v>1523.7527101454718</v>
      </c>
      <c r="BK180" s="101">
        <f t="shared" ca="1" si="675"/>
        <v>1381.8117702354502</v>
      </c>
      <c r="BL180" s="101">
        <f t="shared" ca="1" si="676"/>
        <v>1249.517084159608</v>
      </c>
      <c r="BM180" s="101">
        <f t="shared" ca="1" si="677"/>
        <v>1126.8269470455086</v>
      </c>
      <c r="BN180" s="101">
        <f t="shared" ca="1" si="678"/>
        <v>1013.5689901726113</v>
      </c>
      <c r="BO180" s="101">
        <f t="shared" ca="1" si="679"/>
        <v>909.46626878524398</v>
      </c>
      <c r="BP180" s="101">
        <f t="shared" ca="1" si="680"/>
        <v>814.16077904052281</v>
      </c>
      <c r="BQ180" s="101">
        <f t="shared" ca="1" si="681"/>
        <v>727.23428282537714</v>
      </c>
      <c r="BR180" s="101">
        <f t="shared" ca="1" si="682"/>
        <v>648.22643530542518</v>
      </c>
      <c r="BS180" s="101">
        <f t="shared" ca="1" si="683"/>
        <v>576.65029788837012</v>
      </c>
      <c r="BT180" s="101">
        <f t="shared" ca="1" si="684"/>
        <v>512.00538253026161</v>
      </c>
      <c r="BU180" s="101">
        <f t="shared" ca="1" si="685"/>
        <v>453.78841580273217</v>
      </c>
      <c r="BV180" s="101">
        <f t="shared" ca="1" si="686"/>
        <v>401.50203659889854</v>
      </c>
      <c r="BW180" s="101">
        <f t="shared" ca="1" si="687"/>
        <v>354.66165321839276</v>
      </c>
      <c r="BX180" s="101">
        <f t="shared" ca="1" si="688"/>
        <v>312.80068693401466</v>
      </c>
      <c r="BY180" s="101">
        <f t="shared" ca="1" si="689"/>
        <v>275.47442268028436</v>
      </c>
      <c r="BZ180" s="101">
        <f t="shared" ca="1" si="690"/>
        <v>242.262675496844</v>
      </c>
      <c r="CA180" s="101">
        <f t="shared" ca="1" si="691"/>
        <v>212.77146568008951</v>
      </c>
      <c r="CB180" s="101">
        <f t="shared" ca="1" si="692"/>
        <v>186.63387775646953</v>
      </c>
      <c r="CC180" s="101">
        <f t="shared" ca="1" si="693"/>
        <v>163.51025957310731</v>
      </c>
      <c r="CD180" s="101">
        <f t="shared" ca="1" si="694"/>
        <v>143.08789890044639</v>
      </c>
      <c r="CE180" s="101">
        <f t="shared" ca="1" si="695"/>
        <v>125.08029661810768</v>
      </c>
      <c r="CF180" s="101">
        <f t="shared" ca="1" si="696"/>
        <v>109.22613826077328</v>
      </c>
      <c r="CG180" s="101">
        <f t="shared" ca="1" si="697"/>
        <v>95.28804973313288</v>
      </c>
      <c r="CH180" s="101">
        <f t="shared" ca="1" si="698"/>
        <v>83.051208529136204</v>
      </c>
      <c r="CI180" s="101">
        <f t="shared" ca="1" si="699"/>
        <v>72.321868877958707</v>
      </c>
      <c r="CJ180" s="101">
        <f t="shared" ca="1" si="700"/>
        <v>62.925847887755708</v>
      </c>
      <c r="CK180" s="101">
        <f t="shared" ca="1" si="701"/>
        <v>54.707009908408295</v>
      </c>
      <c r="CL180" s="101">
        <f t="shared" ca="1" si="702"/>
        <v>47.525777898467396</v>
      </c>
      <c r="CM180" s="101">
        <f t="shared" ca="1" si="703"/>
        <v>41.257693444264468</v>
      </c>
      <c r="CN180" s="101">
        <f t="shared" ca="1" si="704"/>
        <v>35.792041115821739</v>
      </c>
      <c r="CO180" s="101">
        <f t="shared" ca="1" si="705"/>
        <v>31.030547926214904</v>
      </c>
      <c r="CP180" s="101">
        <f t="shared" ca="1" si="706"/>
        <v>26.886164660228705</v>
      </c>
      <c r="CQ180" s="101">
        <f t="shared" ca="1" si="707"/>
        <v>23.281932632469623</v>
      </c>
      <c r="CR180" s="101">
        <f t="shared" ca="1" si="708"/>
        <v>147.26304696661137</v>
      </c>
      <c r="CS180" s="102">
        <f t="shared" ca="1" si="709"/>
        <v>120021.96519999999</v>
      </c>
      <c r="CT180" s="74">
        <f t="shared" si="783"/>
        <v>6563.3810412143239</v>
      </c>
      <c r="CU180" s="74">
        <f t="shared" si="784"/>
        <v>1835.5192539974053</v>
      </c>
      <c r="CV180" s="74">
        <f t="shared" si="785"/>
        <v>2141.3956830579</v>
      </c>
      <c r="CW180" s="74">
        <f t="shared" si="786"/>
        <v>2451.8825008864214</v>
      </c>
      <c r="CX180" s="74">
        <f t="shared" si="787"/>
        <v>2759.0399607193881</v>
      </c>
      <c r="CY180" s="74">
        <f t="shared" si="788"/>
        <v>3054.9863645395612</v>
      </c>
      <c r="CZ180" s="74">
        <f t="shared" si="789"/>
        <v>3332.2936958486321</v>
      </c>
      <c r="DA180" s="74">
        <f t="shared" si="790"/>
        <v>3584.3243744909792</v>
      </c>
      <c r="DB180" s="74">
        <f t="shared" si="791"/>
        <v>3805.4916001404454</v>
      </c>
      <c r="DC180" s="74">
        <f t="shared" ca="1" si="710"/>
        <v>3911.2036848585831</v>
      </c>
      <c r="DD180" s="74">
        <f t="shared" si="792"/>
        <v>4139.1096824544229</v>
      </c>
      <c r="DE180" s="74">
        <f t="shared" si="793"/>
        <v>4246.7994750207044</v>
      </c>
      <c r="DF180" s="74">
        <f t="shared" si="794"/>
        <v>4314.0576845992919</v>
      </c>
      <c r="DG180" s="74">
        <f t="shared" si="795"/>
        <v>4341.5968132884082</v>
      </c>
      <c r="DH180" s="74">
        <f t="shared" si="796"/>
        <v>4331.1376508260137</v>
      </c>
      <c r="DI180" s="74">
        <f t="shared" si="797"/>
        <v>4285.2340243450435</v>
      </c>
      <c r="DJ180" s="74">
        <f t="shared" si="798"/>
        <v>4207.0864698019177</v>
      </c>
      <c r="DK180" s="74">
        <f t="shared" si="799"/>
        <v>4100.3563444832707</v>
      </c>
      <c r="DL180" s="74">
        <f t="shared" si="800"/>
        <v>3968.9895757049794</v>
      </c>
      <c r="DM180" s="74">
        <f t="shared" si="801"/>
        <v>3817.0568232813771</v>
      </c>
      <c r="DN180" s="74">
        <f t="shared" si="802"/>
        <v>3648.61452614363</v>
      </c>
      <c r="DO180" s="74">
        <f t="shared" si="803"/>
        <v>3467.5892455586968</v>
      </c>
      <c r="DP180" s="74">
        <f t="shared" si="804"/>
        <v>3277.6859897750714</v>
      </c>
      <c r="DQ180" s="74">
        <f t="shared" si="805"/>
        <v>3082.3198408579992</v>
      </c>
      <c r="DR180" s="74">
        <f t="shared" si="806"/>
        <v>2884.5692008572319</v>
      </c>
      <c r="DS180" s="74">
        <f t="shared" si="807"/>
        <v>2687.1483028169341</v>
      </c>
      <c r="DT180" s="74">
        <f t="shared" si="808"/>
        <v>2492.3962485574348</v>
      </c>
      <c r="DU180" s="74">
        <f t="shared" si="809"/>
        <v>2302.2796881387817</v>
      </c>
      <c r="DV180" s="74">
        <f t="shared" si="810"/>
        <v>2118.4062925859216</v>
      </c>
      <c r="DW180" s="74">
        <f t="shared" si="811"/>
        <v>1942.0463417828448</v>
      </c>
      <c r="DX180" s="74">
        <f t="shared" si="812"/>
        <v>1774.1600089577444</v>
      </c>
      <c r="DY180" s="74">
        <f t="shared" si="813"/>
        <v>1615.4282343898087</v>
      </c>
      <c r="DZ180" s="74">
        <f t="shared" si="814"/>
        <v>1466.2854137752618</v>
      </c>
      <c r="EA180" s="74">
        <f t="shared" si="815"/>
        <v>1326.9524582011284</v>
      </c>
      <c r="EB180" s="74">
        <f t="shared" si="816"/>
        <v>1197.4690964794145</v>
      </c>
      <c r="EC180" s="74">
        <f t="shared" si="817"/>
        <v>1077.7245758860374</v>
      </c>
      <c r="ED180" s="74">
        <f t="shared" si="818"/>
        <v>967.48616790618087</v>
      </c>
      <c r="EE180" s="74">
        <f t="shared" si="819"/>
        <v>866.42509877737461</v>
      </c>
      <c r="EF180" s="74">
        <f t="shared" si="820"/>
        <v>774.13970050240073</v>
      </c>
      <c r="EG180" s="74">
        <f t="shared" si="821"/>
        <v>690.17571849624937</v>
      </c>
      <c r="EH180" s="74">
        <f t="shared" si="822"/>
        <v>614.04382029970748</v>
      </c>
      <c r="EI180" s="74">
        <f t="shared" si="823"/>
        <v>545.23442965809159</v>
      </c>
      <c r="EJ180" s="74">
        <f t="shared" si="824"/>
        <v>483.23006585425537</v>
      </c>
      <c r="EK180" s="74">
        <f t="shared" si="825"/>
        <v>427.51540358722264</v>
      </c>
      <c r="EL180" s="74">
        <f t="shared" si="826"/>
        <v>377.5852877885215</v>
      </c>
      <c r="EM180" s="74">
        <f t="shared" si="827"/>
        <v>332.9509440823748</v>
      </c>
      <c r="EN180" s="74">
        <f t="shared" si="828"/>
        <v>293.14462224174451</v>
      </c>
      <c r="EO180" s="74">
        <f t="shared" si="829"/>
        <v>257.72289961783861</v>
      </c>
      <c r="EP180" s="74">
        <f t="shared" si="830"/>
        <v>226.26885635440371</v>
      </c>
      <c r="EQ180" s="74">
        <f t="shared" si="831"/>
        <v>198.39331603838033</v>
      </c>
      <c r="ER180" s="74">
        <f t="shared" si="832"/>
        <v>173.73532571367573</v>
      </c>
      <c r="ES180" s="74">
        <f t="shared" si="833"/>
        <v>151.96202899442275</v>
      </c>
      <c r="ET180" s="74">
        <f t="shared" si="834"/>
        <v>132.76806616894547</v>
      </c>
      <c r="EU180" s="74">
        <f t="shared" si="835"/>
        <v>115.87461626682833</v>
      </c>
      <c r="EV180" s="74">
        <f t="shared" si="836"/>
        <v>101.02817845359756</v>
      </c>
      <c r="EW180" s="74">
        <f t="shared" si="837"/>
        <v>87.999174052393059</v>
      </c>
      <c r="EX180" s="74">
        <f t="shared" si="838"/>
        <v>76.58043608566669</v>
      </c>
      <c r="EY180" s="74">
        <f t="shared" si="839"/>
        <v>66.585640503206378</v>
      </c>
      <c r="EZ180" s="74">
        <f t="shared" si="840"/>
        <v>57.84772217896731</v>
      </c>
      <c r="FA180" s="74">
        <f t="shared" si="841"/>
        <v>50.217309228270729</v>
      </c>
      <c r="FB180" s="74">
        <f t="shared" si="842"/>
        <v>43.561201107759118</v>
      </c>
      <c r="FC180" s="74">
        <f t="shared" si="843"/>
        <v>37.760909178932963</v>
      </c>
      <c r="FD180" s="74">
        <f t="shared" si="844"/>
        <v>32.71127280428864</v>
      </c>
      <c r="FE180" s="74">
        <f t="shared" si="845"/>
        <v>28.319159464901851</v>
      </c>
      <c r="FF180" s="74">
        <f t="shared" si="846"/>
        <v>24.50225370341359</v>
      </c>
      <c r="FG180" s="74">
        <f t="shared" si="847"/>
        <v>21.187936782839575</v>
      </c>
      <c r="FH180" s="74">
        <f t="shared" si="848"/>
        <v>132.75837216929273</v>
      </c>
      <c r="FI180" s="102">
        <f t="shared" ca="1" si="711"/>
        <v>119941.73410238513</v>
      </c>
      <c r="FJ180" s="62"/>
      <c r="FK180" s="103">
        <f t="shared" ca="1" si="927"/>
        <v>5.1316375976497311E-2</v>
      </c>
      <c r="FL180" s="103">
        <f t="shared" ca="1" si="927"/>
        <v>1.4570521016144256E-2</v>
      </c>
      <c r="FM180" s="103">
        <f t="shared" ca="1" si="927"/>
        <v>1.7063987642874201E-2</v>
      </c>
      <c r="FN180" s="103">
        <f t="shared" ca="1" si="927"/>
        <v>1.9611279416427235E-2</v>
      </c>
      <c r="FO180" s="103">
        <f t="shared" ca="1" si="927"/>
        <v>2.2148507444627458E-2</v>
      </c>
      <c r="FP180" s="103">
        <f t="shared" ca="1" si="927"/>
        <v>2.4611361550301927E-2</v>
      </c>
      <c r="FQ180" s="103">
        <f t="shared" ca="1" si="927"/>
        <v>2.6938363628567719E-2</v>
      </c>
      <c r="FR180" s="103">
        <f t="shared" ca="1" si="926"/>
        <v>2.9073703577127519E-2</v>
      </c>
      <c r="FS180" s="103">
        <f t="shared" ca="1" si="926"/>
        <v>3.0969499981787885E-2</v>
      </c>
      <c r="FT180" s="103">
        <f t="shared" ca="1" si="926"/>
        <v>3.2587399134325984E-2</v>
      </c>
      <c r="FU180" s="103">
        <f t="shared" ca="1" si="926"/>
        <v>3.3899492180103186E-2</v>
      </c>
      <c r="FV180" s="103">
        <f t="shared" ca="1" si="926"/>
        <v>3.4888585573400466E-2</v>
      </c>
      <c r="FW180" s="103">
        <f t="shared" ca="1" si="926"/>
        <v>3.5547901507025692E-2</v>
      </c>
      <c r="FX180" s="103">
        <f t="shared" ca="1" si="926"/>
        <v>3.5880311789284247E-2</v>
      </c>
      <c r="FY180" s="103">
        <f t="shared" ca="1" si="926"/>
        <v>3.589722169908155E-2</v>
      </c>
      <c r="FZ180" s="103">
        <f t="shared" ca="1" si="926"/>
        <v>3.5617221726416681E-2</v>
      </c>
      <c r="GA180" s="103">
        <f t="shared" ca="1" si="926"/>
        <v>3.5064617456111342E-2</v>
      </c>
      <c r="GB180" s="103">
        <f t="shared" ca="1" si="926"/>
        <v>3.4267933974891467E-2</v>
      </c>
      <c r="GC180" s="103">
        <f t="shared" ca="1" si="857"/>
        <v>3.3258473691910151E-2</v>
      </c>
      <c r="GD180" s="103">
        <f t="shared" ca="1" si="857"/>
        <v>3.2068987591096887E-2</v>
      </c>
      <c r="GE180" s="103">
        <f t="shared" ca="1" si="857"/>
        <v>3.0732501427168213E-2</v>
      </c>
      <c r="GF180" s="103">
        <f t="shared" ca="1" si="857"/>
        <v>2.9281321479158851E-2</v>
      </c>
      <c r="GG180" s="103">
        <f t="shared" ca="1" si="857"/>
        <v>2.7746229963433011E-2</v>
      </c>
      <c r="GH180" s="103">
        <f t="shared" ca="1" si="857"/>
        <v>2.6155868463609955E-2</v>
      </c>
      <c r="GI180" s="103">
        <f t="shared" ca="1" si="857"/>
        <v>2.4536298827829039E-2</v>
      </c>
      <c r="GJ180" s="103">
        <f t="shared" ca="1" si="857"/>
        <v>2.291072475923395E-2</v>
      </c>
      <c r="GK180" s="103">
        <f t="shared" ca="1" si="857"/>
        <v>2.1299353482539529E-2</v>
      </c>
      <c r="GL180" s="103">
        <f t="shared" ca="1" si="857"/>
        <v>1.9719375027117292E-2</v>
      </c>
      <c r="GM180" s="103">
        <f t="shared" ca="1" si="857"/>
        <v>1.8185036416828115E-2</v>
      </c>
      <c r="GN180" s="103">
        <f t="shared" ca="1" si="857"/>
        <v>1.6707789000652506E-2</v>
      </c>
      <c r="GO180" s="103">
        <f t="shared" ca="1" si="857"/>
        <v>1.5296488933285279E-2</v>
      </c>
      <c r="GP180" s="103">
        <f t="shared" ca="1" si="857"/>
        <v>1.395763310849496E-2</v>
      </c>
      <c r="GQ180" s="103">
        <f t="shared" ca="1" si="857"/>
        <v>1.26956154034501E-2</v>
      </c>
      <c r="GR180" s="103">
        <f t="shared" ca="1" si="857"/>
        <v>1.1512990709099391E-2</v>
      </c>
      <c r="GS180" s="103">
        <f t="shared" ca="1" si="858"/>
        <v>1.0410736752039185E-2</v>
      </c>
      <c r="GT180" s="103">
        <f t="shared" ca="1" si="858"/>
        <v>9.3885060552691968E-3</v>
      </c>
      <c r="GU180" s="103">
        <f t="shared" ca="1" si="858"/>
        <v>8.4448624756613411E-3</v>
      </c>
      <c r="GV180" s="103">
        <f t="shared" ca="1" si="858"/>
        <v>7.5774985626151379E-3</v>
      </c>
      <c r="GW180" s="103">
        <f t="shared" ca="1" si="858"/>
        <v>6.7834314967584186E-3</v>
      </c>
      <c r="GX180" s="103">
        <f t="shared" ca="1" si="858"/>
        <v>6.059176598329663E-3</v>
      </c>
      <c r="GY180" s="103">
        <f t="shared" ca="1" si="858"/>
        <v>5.4008983624392881E-3</v>
      </c>
      <c r="GZ180" s="103">
        <f t="shared" ca="1" si="858"/>
        <v>4.8045397101060807E-3</v>
      </c>
      <c r="HA180" s="103">
        <f t="shared" ca="1" si="858"/>
        <v>4.2659306709157407E-3</v>
      </c>
      <c r="HB180" s="103">
        <f t="shared" ca="1" si="858"/>
        <v>3.7808780671650943E-3</v>
      </c>
      <c r="HC180" s="103">
        <f t="shared" ca="1" si="928"/>
        <v>3.3452379814798983E-3</v>
      </c>
      <c r="HD180" s="103">
        <f t="shared" ca="1" si="928"/>
        <v>2.9549728887324767E-3</v>
      </c>
      <c r="HE180" s="103">
        <f t="shared" ca="1" si="928"/>
        <v>2.6061953444336261E-3</v>
      </c>
      <c r="HF180" s="103">
        <f t="shared" ca="1" si="928"/>
        <v>2.295200067931269E-3</v>
      </c>
      <c r="HG180" s="103">
        <f t="shared" ca="1" si="928"/>
        <v>2.0184861587055902E-3</v>
      </c>
      <c r="HH180" s="103">
        <f t="shared" ca="1" si="928"/>
        <v>1.7727710534112262E-3</v>
      </c>
      <c r="HI180" s="103">
        <f t="shared" ca="1" si="928"/>
        <v>1.5549976826780831E-3</v>
      </c>
      <c r="HJ180" s="103">
        <f t="shared" ca="1" si="928"/>
        <v>1.3623361298962244E-3</v>
      </c>
      <c r="HK180" s="103">
        <f t="shared" ca="1" si="928"/>
        <v>1.1921809367311242E-3</v>
      </c>
      <c r="HL180" s="103">
        <f t="shared" ca="1" si="928"/>
        <v>1.0421450474475957E-3</v>
      </c>
      <c r="HM180" s="103">
        <f t="shared" ca="1" si="928"/>
        <v>9.1005124002729865E-4</v>
      </c>
      <c r="HN180" s="103">
        <f t="shared" ca="1" si="928"/>
        <v>7.939217590242631E-4</v>
      </c>
      <c r="HO180" s="103">
        <f t="shared" ca="1" si="928"/>
        <v>6.9196674450999751E-4</v>
      </c>
      <c r="HP180" s="103">
        <f t="shared" ca="1" si="928"/>
        <v>6.0257194387247637E-4</v>
      </c>
      <c r="HQ180" s="103">
        <f t="shared" ca="1" si="856"/>
        <v>5.2428609865617926E-4</v>
      </c>
      <c r="HR180" s="103">
        <f t="shared" ca="1" si="856"/>
        <v>4.5580831656311105E-4</v>
      </c>
      <c r="HS180" s="103">
        <f t="shared" ca="1" si="856"/>
        <v>3.9597566844762344E-4</v>
      </c>
      <c r="HT180" s="103">
        <f t="shared" ca="1" si="856"/>
        <v>3.4375119067175941E-4</v>
      </c>
      <c r="HU180" s="103">
        <f t="shared" ca="1" si="856"/>
        <v>2.9821242350247523E-4</v>
      </c>
      <c r="HV180" s="103">
        <f t="shared" ca="1" si="856"/>
        <v>2.5854057525642737E-4</v>
      </c>
      <c r="HW180" s="103">
        <f t="shared" ca="1" si="856"/>
        <v>2.2401036856400938E-4</v>
      </c>
      <c r="HX180" s="103">
        <f t="shared" ca="1" si="856"/>
        <v>1.9398059841524429E-4</v>
      </c>
      <c r="HY180" s="103">
        <f t="shared" ca="1" si="856"/>
        <v>1.2269674698395239E-3</v>
      </c>
      <c r="HZ180" s="104">
        <f t="shared" ca="1" si="850"/>
        <v>0.55499548788242337</v>
      </c>
      <c r="IA180" s="105">
        <f t="shared" ca="1" si="859"/>
        <v>5.4721411945000437E-2</v>
      </c>
      <c r="IB180" s="105">
        <f t="shared" ca="1" si="860"/>
        <v>1.5303424347946831E-2</v>
      </c>
      <c r="IC180" s="105">
        <f t="shared" ca="1" si="861"/>
        <v>1.7853632841675886E-2</v>
      </c>
      <c r="ID180" s="105">
        <f t="shared" ca="1" si="862"/>
        <v>2.0442279905620139E-2</v>
      </c>
      <c r="IE180" s="105">
        <f t="shared" ca="1" si="863"/>
        <v>2.3003168841666116E-2</v>
      </c>
      <c r="IF180" s="105">
        <f t="shared" ca="1" si="864"/>
        <v>2.5470586926246638E-2</v>
      </c>
      <c r="IG180" s="105">
        <f t="shared" ca="1" si="865"/>
        <v>2.7782603951716309E-2</v>
      </c>
      <c r="IH180" s="105">
        <f t="shared" ca="1" si="866"/>
        <v>2.9883879879803257E-2</v>
      </c>
      <c r="II180" s="105">
        <f t="shared" ca="1" si="867"/>
        <v>3.1727835424590296E-2</v>
      </c>
      <c r="IJ180" s="105">
        <f t="shared" ca="1" si="868"/>
        <v>3.2609197408467398E-2</v>
      </c>
      <c r="IK180" s="105">
        <f t="shared" ca="1" si="869"/>
        <v>3.4509336666094723E-2</v>
      </c>
      <c r="IL180" s="105">
        <f t="shared" ca="1" si="870"/>
        <v>3.5407187554880065E-2</v>
      </c>
      <c r="IM180" s="105">
        <f t="shared" ca="1" si="871"/>
        <v>3.5967944909956938E-2</v>
      </c>
      <c r="IN180" s="105">
        <f t="shared" ca="1" si="872"/>
        <v>3.6197549133167584E-2</v>
      </c>
      <c r="IO180" s="105">
        <f t="shared" ca="1" si="873"/>
        <v>3.6110347105110643E-2</v>
      </c>
      <c r="IP180" s="105">
        <f t="shared" ca="1" si="874"/>
        <v>3.572763105698526E-2</v>
      </c>
      <c r="IQ180" s="105">
        <f t="shared" ca="1" si="875"/>
        <v>3.5076085078198455E-2</v>
      </c>
      <c r="IR180" s="105">
        <f t="shared" ca="1" si="876"/>
        <v>3.4186235301409837E-2</v>
      </c>
      <c r="IS180" s="105">
        <f t="shared" ca="1" si="877"/>
        <v>3.3090980428188199E-2</v>
      </c>
      <c r="IT180" s="105">
        <f t="shared" ca="1" si="878"/>
        <v>3.1824259102532622E-2</v>
      </c>
      <c r="IU180" s="105">
        <f t="shared" ca="1" si="879"/>
        <v>3.0419891403513352E-2</v>
      </c>
      <c r="IV180" s="105">
        <f t="shared" ca="1" si="880"/>
        <v>2.8910614570560399E-2</v>
      </c>
      <c r="IW180" s="105">
        <f t="shared" ca="1" si="881"/>
        <v>2.7327318671057067E-2</v>
      </c>
      <c r="IX180" s="105">
        <f t="shared" ca="1" si="882"/>
        <v>2.5698476547177961E-2</v>
      </c>
      <c r="IY180" s="105">
        <f t="shared" ca="1" si="883"/>
        <v>2.4049754011351E-2</v>
      </c>
      <c r="IZ180" s="105">
        <f t="shared" ca="1" si="884"/>
        <v>2.2403780660058825E-2</v>
      </c>
      <c r="JA180" s="105">
        <f t="shared" ca="1" si="885"/>
        <v>2.07800584776427E-2</v>
      </c>
      <c r="JB180" s="105">
        <f t="shared" ca="1" si="886"/>
        <v>1.9194984176012501E-2</v>
      </c>
      <c r="JC180" s="105">
        <f t="shared" ca="1" si="887"/>
        <v>1.7661961521896953E-2</v>
      </c>
      <c r="JD180" s="105">
        <f t="shared" ca="1" si="888"/>
        <v>1.6191581323353785E-2</v>
      </c>
      <c r="JE180" s="105">
        <f t="shared" ca="1" si="889"/>
        <v>1.4791848910932695E-2</v>
      </c>
      <c r="JF180" s="105">
        <f t="shared" ca="1" si="890"/>
        <v>1.3468441543548475E-2</v>
      </c>
      <c r="JG180" s="105">
        <f t="shared" ca="1" si="891"/>
        <v>1.222498094386067E-2</v>
      </c>
      <c r="JH180" s="105">
        <f t="shared" ca="1" si="892"/>
        <v>1.1063308931888628E-2</v>
      </c>
      <c r="JI180" s="105">
        <f t="shared" ca="1" si="893"/>
        <v>9.9837567418962457E-3</v>
      </c>
      <c r="JJ180" s="105">
        <f t="shared" ca="1" si="894"/>
        <v>8.9854009861660492E-3</v>
      </c>
      <c r="JK180" s="105">
        <f t="shared" ca="1" si="895"/>
        <v>8.066301318274351E-3</v>
      </c>
      <c r="JL180" s="105">
        <f t="shared" ca="1" si="896"/>
        <v>7.2237166259224951E-3</v>
      </c>
      <c r="JM180" s="105">
        <f t="shared" ca="1" si="897"/>
        <v>6.4542980497645343E-3</v>
      </c>
      <c r="JN180" s="105">
        <f t="shared" ca="1" si="898"/>
        <v>5.7542582960081173E-3</v>
      </c>
      <c r="JO180" s="105">
        <f t="shared" ca="1" si="899"/>
        <v>5.1195176132399836E-3</v>
      </c>
      <c r="JP180" s="105">
        <f t="shared" ca="1" si="900"/>
        <v>4.5458274698001819E-3</v>
      </c>
      <c r="JQ180" s="105">
        <f t="shared" ca="1" si="901"/>
        <v>4.0288734315093245E-3</v>
      </c>
      <c r="JR180" s="105">
        <f t="shared" ca="1" si="902"/>
        <v>3.5643590347150165E-3</v>
      </c>
      <c r="JS180" s="105">
        <f t="shared" ca="1" si="903"/>
        <v>3.1480726088736191E-3</v>
      </c>
      <c r="JT180" s="105">
        <f t="shared" ca="1" si="904"/>
        <v>2.7759390555264101E-3</v>
      </c>
      <c r="JU180" s="105">
        <f t="shared" ca="1" si="905"/>
        <v>2.4440585625642971E-3</v>
      </c>
      <c r="JV180" s="105">
        <f t="shared" ca="1" si="906"/>
        <v>2.1487341461800123E-3</v>
      </c>
      <c r="JW180" s="105">
        <f t="shared" ca="1" si="907"/>
        <v>1.8864897864596089E-3</v>
      </c>
      <c r="JX180" s="105">
        <f t="shared" ca="1" si="908"/>
        <v>1.654080771160329E-3</v>
      </c>
      <c r="JY180" s="105">
        <f t="shared" ca="1" si="909"/>
        <v>1.4484976977685775E-3</v>
      </c>
      <c r="JZ180" s="105">
        <f t="shared" ca="1" si="910"/>
        <v>1.2669654155967457E-3</v>
      </c>
      <c r="KA180" s="105">
        <f t="shared" ca="1" si="911"/>
        <v>1.1069380242210896E-3</v>
      </c>
      <c r="KB180" s="105">
        <f t="shared" ca="1" si="912"/>
        <v>9.6609088682939157E-4</v>
      </c>
      <c r="KC180" s="105">
        <f t="shared" ca="1" si="913"/>
        <v>8.423104702434725E-4</v>
      </c>
      <c r="KD180" s="105">
        <f t="shared" ca="1" si="914"/>
        <v>7.3368268944048163E-4</v>
      </c>
      <c r="KE180" s="105">
        <f t="shared" ca="1" si="915"/>
        <v>6.3848031428573304E-4</v>
      </c>
      <c r="KF180" s="105">
        <f t="shared" ca="1" si="916"/>
        <v>5.5514989008219014E-4</v>
      </c>
      <c r="KG180" s="105">
        <f t="shared" ca="1" si="917"/>
        <v>4.8229853113168359E-4</v>
      </c>
      <c r="KH180" s="105">
        <f t="shared" ca="1" si="918"/>
        <v>4.186808670400249E-4</v>
      </c>
      <c r="KI180" s="105">
        <f t="shared" ca="1" si="919"/>
        <v>3.6318635405566368E-4</v>
      </c>
      <c r="KJ180" s="105">
        <f t="shared" ca="1" si="920"/>
        <v>3.1482710719105784E-4</v>
      </c>
      <c r="KK180" s="105">
        <f t="shared" ca="1" si="921"/>
        <v>2.7272636208815784E-4</v>
      </c>
      <c r="KL180" s="105">
        <f t="shared" ca="1" si="922"/>
        <v>2.3610763740274039E-4</v>
      </c>
      <c r="KM180" s="105">
        <f t="shared" ca="1" si="923"/>
        <v>2.0428463776001336E-4</v>
      </c>
      <c r="KN180" s="105">
        <f t="shared" ca="1" si="924"/>
        <v>1.7665191304265323E-4</v>
      </c>
      <c r="KO180" s="105">
        <f t="shared" ca="1" si="925"/>
        <v>1.1068572016473181E-3</v>
      </c>
      <c r="KP180" s="102"/>
      <c r="KQ180" s="106">
        <f t="shared" ca="1" si="780"/>
        <v>0.54300961315805707</v>
      </c>
      <c r="KR180" s="107">
        <f t="shared" ca="1" si="781"/>
        <v>0.2366983669870828</v>
      </c>
    </row>
    <row r="181" spans="1:304" s="63" customFormat="1" ht="15.5" x14ac:dyDescent="0.35">
      <c r="A181" s="62"/>
      <c r="B181" s="67" t="s">
        <v>283</v>
      </c>
      <c r="C181" s="95">
        <f t="shared" si="782"/>
        <v>91376.414199999985</v>
      </c>
      <c r="D181" s="75">
        <f ca="1">'Stochastic inputs'!H202</f>
        <v>25.924378000000004</v>
      </c>
      <c r="E181" s="75">
        <v>5.9136889999999998</v>
      </c>
      <c r="F181" s="96">
        <v>25.742907354000003</v>
      </c>
      <c r="G181" s="96">
        <v>5.8722931769999995</v>
      </c>
      <c r="H181" s="97">
        <f t="shared" ca="1" si="636"/>
        <v>3.2298203012837066</v>
      </c>
      <c r="I181" s="97">
        <f t="shared" ca="1" si="637"/>
        <v>0.22522637615797308</v>
      </c>
      <c r="J181" s="98">
        <f t="shared" si="638"/>
        <v>3.2227956863467422</v>
      </c>
      <c r="K181" s="98">
        <f t="shared" si="639"/>
        <v>0.22522637615797308</v>
      </c>
      <c r="L181" s="98"/>
      <c r="M181" s="99">
        <v>145256.63119999997</v>
      </c>
      <c r="N181" s="98">
        <v>0.15789999999999998</v>
      </c>
      <c r="O181" s="97">
        <f t="shared" ca="1" si="640"/>
        <v>3.2298203012837066</v>
      </c>
      <c r="P181" s="97">
        <f t="shared" ca="1" si="640"/>
        <v>0.22522637615797308</v>
      </c>
      <c r="Q181" s="99">
        <f t="shared" si="929"/>
        <v>91376.414199999985</v>
      </c>
      <c r="R181" s="100">
        <f t="shared" si="930"/>
        <v>96057.201799999995</v>
      </c>
      <c r="S181" s="99">
        <f t="shared" si="931"/>
        <v>100961.89159999999</v>
      </c>
      <c r="T181" s="100">
        <f t="shared" si="932"/>
        <v>106220.59319999999</v>
      </c>
      <c r="U181" s="99">
        <f t="shared" si="933"/>
        <v>111852.72829999999</v>
      </c>
      <c r="V181" s="100">
        <f t="shared" si="934"/>
        <v>117929.50979999999</v>
      </c>
      <c r="W181" s="99">
        <f t="shared" si="935"/>
        <v>124586.10009999998</v>
      </c>
      <c r="X181" s="100">
        <f t="shared" si="936"/>
        <v>131550.27959999998</v>
      </c>
      <c r="Y181" s="99">
        <f t="shared" si="937"/>
        <v>138490.14249999999</v>
      </c>
      <c r="Z181" s="100">
        <f t="shared" si="938"/>
        <v>145256.63119999997</v>
      </c>
      <c r="AA181" s="98"/>
      <c r="AB181" s="98">
        <f t="shared" si="641"/>
        <v>3.2227956863467422</v>
      </c>
      <c r="AC181" s="98">
        <f t="shared" si="641"/>
        <v>0.22522637615797308</v>
      </c>
      <c r="AD181" s="101">
        <f t="shared" ca="1" si="642"/>
        <v>4689.1064264713468</v>
      </c>
      <c r="AE181" s="101">
        <f t="shared" ca="1" si="643"/>
        <v>1331.4019634810022</v>
      </c>
      <c r="AF181" s="101">
        <f t="shared" ca="1" si="644"/>
        <v>1559.2460027589543</v>
      </c>
      <c r="AG181" s="101">
        <f t="shared" ca="1" si="645"/>
        <v>1792.008390947389</v>
      </c>
      <c r="AH181" s="101">
        <f t="shared" ca="1" si="646"/>
        <v>2023.8511901720617</v>
      </c>
      <c r="AI181" s="101">
        <f t="shared" ca="1" si="647"/>
        <v>2248.8979670463427</v>
      </c>
      <c r="AJ181" s="101">
        <f t="shared" ca="1" si="648"/>
        <v>2461.5310727942183</v>
      </c>
      <c r="AK181" s="101">
        <f t="shared" ca="1" si="649"/>
        <v>2656.6507803916252</v>
      </c>
      <c r="AL181" s="101">
        <f t="shared" ca="1" si="650"/>
        <v>2829.8818579027416</v>
      </c>
      <c r="AM181" s="101">
        <f t="shared" ca="1" si="651"/>
        <v>2977.7196809988918</v>
      </c>
      <c r="AN181" s="101">
        <f t="shared" ca="1" si="652"/>
        <v>3097.614038618769</v>
      </c>
      <c r="AO181" s="101">
        <f t="shared" ca="1" si="653"/>
        <v>3187.993846207185</v>
      </c>
      <c r="AP181" s="101">
        <f t="shared" ca="1" si="654"/>
        <v>3248.2397720467834</v>
      </c>
      <c r="AQ181" s="101">
        <f t="shared" ca="1" si="655"/>
        <v>3278.61423168278</v>
      </c>
      <c r="AR181" s="101">
        <f t="shared" ca="1" si="656"/>
        <v>3280.1593986045027</v>
      </c>
      <c r="AS181" s="101">
        <f t="shared" ca="1" si="657"/>
        <v>3254.5740051262892</v>
      </c>
      <c r="AT181" s="101">
        <f t="shared" ca="1" si="658"/>
        <v>3204.0790084341793</v>
      </c>
      <c r="AU181" s="101">
        <f t="shared" ca="1" si="659"/>
        <v>3131.2809286679353</v>
      </c>
      <c r="AV181" s="101">
        <f t="shared" ca="1" si="660"/>
        <v>3039.0400677317848</v>
      </c>
      <c r="AW181" s="101">
        <f t="shared" ca="1" si="661"/>
        <v>2930.3490930987291</v>
      </c>
      <c r="AX181" s="101">
        <f t="shared" ca="1" si="662"/>
        <v>2808.2257798110131</v>
      </c>
      <c r="AY181" s="101">
        <f t="shared" ca="1" si="663"/>
        <v>2675.6221598029751</v>
      </c>
      <c r="AZ181" s="101">
        <f t="shared" ca="1" si="664"/>
        <v>2535.3510016271052</v>
      </c>
      <c r="BA181" s="101">
        <f t="shared" ca="1" si="665"/>
        <v>2390.0294704915405</v>
      </c>
      <c r="BB181" s="101">
        <f t="shared" ca="1" si="666"/>
        <v>2242.0390046266803</v>
      </c>
      <c r="BC181" s="101">
        <f t="shared" ca="1" si="667"/>
        <v>2093.4998752219562</v>
      </c>
      <c r="BD181" s="101">
        <f t="shared" ca="1" si="668"/>
        <v>1946.2585460127441</v>
      </c>
      <c r="BE181" s="101">
        <f t="shared" ca="1" si="669"/>
        <v>1801.8857802430057</v>
      </c>
      <c r="BF181" s="101">
        <f t="shared" ca="1" si="670"/>
        <v>1661.6834198661695</v>
      </c>
      <c r="BG181" s="101">
        <f t="shared" ca="1" si="671"/>
        <v>1526.6978480898272</v>
      </c>
      <c r="BH181" s="101">
        <f t="shared" ca="1" si="672"/>
        <v>1397.7383085735917</v>
      </c>
      <c r="BI181" s="101">
        <f t="shared" ca="1" si="673"/>
        <v>1275.3984641734687</v>
      </c>
      <c r="BJ181" s="101">
        <f t="shared" ca="1" si="674"/>
        <v>1160.0798116295562</v>
      </c>
      <c r="BK181" s="101">
        <f t="shared" ca="1" si="675"/>
        <v>1052.0158077154174</v>
      </c>
      <c r="BL181" s="101">
        <f t="shared" ca="1" si="676"/>
        <v>951.2957935814951</v>
      </c>
      <c r="BM181" s="101">
        <f t="shared" ca="1" si="677"/>
        <v>857.88801802548608</v>
      </c>
      <c r="BN181" s="101">
        <f t="shared" ca="1" si="678"/>
        <v>771.66125143806801</v>
      </c>
      <c r="BO181" s="101">
        <f t="shared" ca="1" si="679"/>
        <v>692.40464725742527</v>
      </c>
      <c r="BP181" s="101">
        <f t="shared" ca="1" si="680"/>
        <v>619.84564614512317</v>
      </c>
      <c r="BQ181" s="101">
        <f t="shared" ca="1" si="681"/>
        <v>553.66583055991828</v>
      </c>
      <c r="BR181" s="101">
        <f t="shared" ca="1" si="682"/>
        <v>493.51472581835401</v>
      </c>
      <c r="BS181" s="101">
        <f t="shared" ca="1" si="683"/>
        <v>439.02161059100115</v>
      </c>
      <c r="BT181" s="101">
        <f t="shared" ca="1" si="684"/>
        <v>389.80544793408058</v>
      </c>
      <c r="BU181" s="101">
        <f t="shared" ca="1" si="685"/>
        <v>345.48308030497304</v>
      </c>
      <c r="BV181" s="101">
        <f t="shared" ca="1" si="686"/>
        <v>305.67585139327906</v>
      </c>
      <c r="BW181" s="101">
        <f t="shared" ca="1" si="687"/>
        <v>270.01482663058925</v>
      </c>
      <c r="BX181" s="101">
        <f t="shared" ca="1" si="688"/>
        <v>238.14478527907863</v>
      </c>
      <c r="BY181" s="101">
        <f t="shared" ca="1" si="689"/>
        <v>209.72715207915573</v>
      </c>
      <c r="BZ181" s="101">
        <f t="shared" ca="1" si="690"/>
        <v>184.44202729484891</v>
      </c>
      <c r="CA181" s="101">
        <f t="shared" ca="1" si="691"/>
        <v>161.98946205827451</v>
      </c>
      <c r="CB181" s="101">
        <f t="shared" ca="1" si="692"/>
        <v>142.09011233243265</v>
      </c>
      <c r="CC181" s="101">
        <f t="shared" ca="1" si="693"/>
        <v>124.48539048502239</v>
      </c>
      <c r="CD181" s="101">
        <f t="shared" ca="1" si="694"/>
        <v>108.93721907608719</v>
      </c>
      <c r="CE181" s="101">
        <f t="shared" ca="1" si="695"/>
        <v>95.227477512050143</v>
      </c>
      <c r="CF181" s="101">
        <f t="shared" ca="1" si="696"/>
        <v>83.157219051958052</v>
      </c>
      <c r="CG181" s="101">
        <f t="shared" ca="1" si="697"/>
        <v>72.545723494993638</v>
      </c>
      <c r="CH181" s="101">
        <f t="shared" ca="1" si="698"/>
        <v>63.229439858971098</v>
      </c>
      <c r="CI181" s="101">
        <f t="shared" ca="1" si="699"/>
        <v>55.060863528590545</v>
      </c>
      <c r="CJ181" s="101">
        <f t="shared" ca="1" si="700"/>
        <v>47.907383710109094</v>
      </c>
      <c r="CK181" s="101">
        <f t="shared" ca="1" si="701"/>
        <v>41.650129530075546</v>
      </c>
      <c r="CL181" s="101">
        <f t="shared" ca="1" si="702"/>
        <v>36.182836693191902</v>
      </c>
      <c r="CM181" s="101">
        <f t="shared" ca="1" si="703"/>
        <v>31.41075118056586</v>
      </c>
      <c r="CN181" s="101">
        <f t="shared" ca="1" si="704"/>
        <v>27.249581929547986</v>
      </c>
      <c r="CO181" s="101">
        <f t="shared" ca="1" si="705"/>
        <v>23.624510692137576</v>
      </c>
      <c r="CP181" s="101">
        <f t="shared" ca="1" si="706"/>
        <v>20.469264222999573</v>
      </c>
      <c r="CQ181" s="101">
        <f t="shared" ca="1" si="707"/>
        <v>17.725251507555221</v>
      </c>
      <c r="CR181" s="101">
        <f t="shared" ca="1" si="708"/>
        <v>112.11588773398232</v>
      </c>
      <c r="CS181" s="102">
        <f t="shared" ca="1" si="709"/>
        <v>91376.414199999956</v>
      </c>
      <c r="CT181" s="74">
        <f t="shared" si="783"/>
        <v>4996.903888176189</v>
      </c>
      <c r="CU181" s="74">
        <f t="shared" si="784"/>
        <v>1397.4372719681305</v>
      </c>
      <c r="CV181" s="74">
        <f t="shared" si="785"/>
        <v>1630.310406725373</v>
      </c>
      <c r="CW181" s="74">
        <f t="shared" si="786"/>
        <v>1866.6935722756311</v>
      </c>
      <c r="CX181" s="74">
        <f t="shared" si="787"/>
        <v>2100.5419951667859</v>
      </c>
      <c r="CY181" s="74">
        <f t="shared" si="788"/>
        <v>2325.8550962429927</v>
      </c>
      <c r="CZ181" s="74">
        <f t="shared" si="789"/>
        <v>2536.977698044836</v>
      </c>
      <c r="DA181" s="74">
        <f t="shared" si="790"/>
        <v>2728.8564066158415</v>
      </c>
      <c r="DB181" s="74">
        <f t="shared" si="791"/>
        <v>2897.2378190076001</v>
      </c>
      <c r="DC181" s="74">
        <f t="shared" ca="1" si="710"/>
        <v>2977.7196809988918</v>
      </c>
      <c r="DD181" s="74">
        <f t="shared" si="792"/>
        <v>3151.2315277702669</v>
      </c>
      <c r="DE181" s="74">
        <f t="shared" si="793"/>
        <v>3233.2190795842293</v>
      </c>
      <c r="DF181" s="74">
        <f t="shared" si="794"/>
        <v>3284.4248235208684</v>
      </c>
      <c r="DG181" s="74">
        <f t="shared" si="795"/>
        <v>3305.3912093454173</v>
      </c>
      <c r="DH181" s="74">
        <f t="shared" si="796"/>
        <v>3297.4283272199973</v>
      </c>
      <c r="DI181" s="74">
        <f t="shared" si="797"/>
        <v>3262.4804843012648</v>
      </c>
      <c r="DJ181" s="74">
        <f t="shared" si="798"/>
        <v>3202.9843470671299</v>
      </c>
      <c r="DK181" s="74">
        <f t="shared" si="799"/>
        <v>3121.7274194498959</v>
      </c>
      <c r="DL181" s="74">
        <f t="shared" si="800"/>
        <v>3021.7138572990175</v>
      </c>
      <c r="DM181" s="74">
        <f t="shared" si="801"/>
        <v>2906.0427791520224</v>
      </c>
      <c r="DN181" s="74">
        <f t="shared" si="802"/>
        <v>2777.8024767506226</v>
      </c>
      <c r="DO181" s="74">
        <f t="shared" si="803"/>
        <v>2639.9823619754975</v>
      </c>
      <c r="DP181" s="74">
        <f t="shared" si="804"/>
        <v>2495.4031715789956</v>
      </c>
      <c r="DQ181" s="74">
        <f t="shared" si="805"/>
        <v>2346.6649125915046</v>
      </c>
      <c r="DR181" s="74">
        <f t="shared" si="806"/>
        <v>2196.1112671907276</v>
      </c>
      <c r="DS181" s="74">
        <f t="shared" si="807"/>
        <v>2045.8086644879165</v>
      </c>
      <c r="DT181" s="74">
        <f t="shared" si="808"/>
        <v>1897.5379346539</v>
      </c>
      <c r="DU181" s="74">
        <f t="shared" si="809"/>
        <v>1752.796348877115</v>
      </c>
      <c r="DV181" s="74">
        <f t="shared" si="810"/>
        <v>1612.8078765637269</v>
      </c>
      <c r="DW181" s="74">
        <f t="shared" si="811"/>
        <v>1478.5396208655313</v>
      </c>
      <c r="DX181" s="74">
        <f t="shared" si="812"/>
        <v>1350.7225911978196</v>
      </c>
      <c r="DY181" s="74">
        <f t="shared" si="813"/>
        <v>1229.8752083420961</v>
      </c>
      <c r="DZ181" s="74">
        <f t="shared" si="814"/>
        <v>1116.3281911046954</v>
      </c>
      <c r="EA181" s="74">
        <f t="shared" si="815"/>
        <v>1010.2497258917944</v>
      </c>
      <c r="EB181" s="74">
        <f t="shared" si="816"/>
        <v>911.67005947010387</v>
      </c>
      <c r="EC181" s="74">
        <f t="shared" si="817"/>
        <v>820.50487238382505</v>
      </c>
      <c r="ED181" s="74">
        <f t="shared" si="818"/>
        <v>736.57698125547699</v>
      </c>
      <c r="EE181" s="74">
        <f t="shared" si="819"/>
        <v>659.63608050601465</v>
      </c>
      <c r="EF181" s="74">
        <f t="shared" si="820"/>
        <v>589.37636793311992</v>
      </c>
      <c r="EG181" s="74">
        <f t="shared" si="821"/>
        <v>525.45200554753023</v>
      </c>
      <c r="EH181" s="74">
        <f t="shared" si="822"/>
        <v>467.49044949529321</v>
      </c>
      <c r="EI181" s="74">
        <f t="shared" si="823"/>
        <v>415.10374369822881</v>
      </c>
      <c r="EJ181" s="74">
        <f t="shared" si="824"/>
        <v>367.89791416772863</v>
      </c>
      <c r="EK181" s="74">
        <f t="shared" si="825"/>
        <v>325.48062789981896</v>
      </c>
      <c r="EL181" s="74">
        <f t="shared" si="826"/>
        <v>287.4672948013864</v>
      </c>
      <c r="EM181" s="74">
        <f t="shared" si="827"/>
        <v>253.48579590456595</v>
      </c>
      <c r="EN181" s="74">
        <f t="shared" si="828"/>
        <v>223.18001857266856</v>
      </c>
      <c r="EO181" s="74">
        <f t="shared" si="829"/>
        <v>196.21237150268425</v>
      </c>
      <c r="EP181" s="74">
        <f t="shared" si="830"/>
        <v>172.26544078283675</v>
      </c>
      <c r="EQ181" s="74">
        <f t="shared" si="831"/>
        <v>151.04293443809186</v>
      </c>
      <c r="ER181" s="74">
        <f t="shared" si="832"/>
        <v>132.27004787940885</v>
      </c>
      <c r="ES181" s="74">
        <f t="shared" si="833"/>
        <v>115.69336730096119</v>
      </c>
      <c r="ET181" s="74">
        <f t="shared" si="834"/>
        <v>101.08041296083167</v>
      </c>
      <c r="EU181" s="74">
        <f t="shared" si="835"/>
        <v>88.218909877204382</v>
      </c>
      <c r="EV181" s="74">
        <f t="shared" si="836"/>
        <v>76.915860066649245</v>
      </c>
      <c r="EW181" s="74">
        <f t="shared" si="837"/>
        <v>66.996478220216304</v>
      </c>
      <c r="EX181" s="74">
        <f t="shared" si="838"/>
        <v>58.303041745066395</v>
      </c>
      <c r="EY181" s="74">
        <f t="shared" si="839"/>
        <v>50.693696410107457</v>
      </c>
      <c r="EZ181" s="74">
        <f t="shared" si="840"/>
        <v>44.041250395655439</v>
      </c>
      <c r="FA181" s="74">
        <f t="shared" si="841"/>
        <v>38.231982290954427</v>
      </c>
      <c r="FB181" s="74">
        <f t="shared" si="842"/>
        <v>33.164482424856146</v>
      </c>
      <c r="FC181" s="74">
        <f t="shared" si="843"/>
        <v>28.748541751945584</v>
      </c>
      <c r="FD181" s="74">
        <f t="shared" si="844"/>
        <v>24.904098243959385</v>
      </c>
      <c r="FE181" s="74">
        <f t="shared" si="845"/>
        <v>21.560247249315342</v>
      </c>
      <c r="FF181" s="74">
        <f t="shared" si="846"/>
        <v>18.654319478153354</v>
      </c>
      <c r="FG181" s="74">
        <f t="shared" si="847"/>
        <v>16.131028052123281</v>
      </c>
      <c r="FH181" s="74">
        <f t="shared" si="848"/>
        <v>101.07303262069104</v>
      </c>
      <c r="FI181" s="102">
        <f t="shared" ca="1" si="711"/>
        <v>91315.331797331863</v>
      </c>
      <c r="FJ181" s="62"/>
      <c r="FK181" s="103">
        <f t="shared" ca="1" si="927"/>
        <v>5.1316375976497325E-2</v>
      </c>
      <c r="FL181" s="103">
        <f t="shared" ca="1" si="927"/>
        <v>1.4570521016144261E-2</v>
      </c>
      <c r="FM181" s="103">
        <f t="shared" ca="1" si="927"/>
        <v>1.7063987642874204E-2</v>
      </c>
      <c r="FN181" s="103">
        <f t="shared" ca="1" si="927"/>
        <v>1.9611279416427242E-2</v>
      </c>
      <c r="FO181" s="103">
        <f t="shared" ca="1" si="927"/>
        <v>2.2148507444627465E-2</v>
      </c>
      <c r="FP181" s="103">
        <f t="shared" ca="1" si="927"/>
        <v>2.4611361550301934E-2</v>
      </c>
      <c r="FQ181" s="103">
        <f t="shared" ca="1" si="927"/>
        <v>2.6938363628567726E-2</v>
      </c>
      <c r="FR181" s="103">
        <f t="shared" ca="1" si="926"/>
        <v>2.9073703577127526E-2</v>
      </c>
      <c r="FS181" s="103">
        <f t="shared" ca="1" si="926"/>
        <v>3.0969499981787892E-2</v>
      </c>
      <c r="FT181" s="103">
        <f t="shared" ca="1" si="926"/>
        <v>3.2587399134325991E-2</v>
      </c>
      <c r="FU181" s="103">
        <f t="shared" ca="1" si="926"/>
        <v>3.3899492180103193E-2</v>
      </c>
      <c r="FV181" s="103">
        <f t="shared" ca="1" si="926"/>
        <v>3.488858557340048E-2</v>
      </c>
      <c r="FW181" s="103">
        <f t="shared" ca="1" si="926"/>
        <v>3.5547901507025706E-2</v>
      </c>
      <c r="FX181" s="103">
        <f t="shared" ca="1" si="926"/>
        <v>3.5880311789284261E-2</v>
      </c>
      <c r="FY181" s="103">
        <f t="shared" ca="1" si="926"/>
        <v>3.5897221699081557E-2</v>
      </c>
      <c r="FZ181" s="103">
        <f t="shared" ca="1" si="926"/>
        <v>3.5617221726416695E-2</v>
      </c>
      <c r="GA181" s="103">
        <f t="shared" ca="1" si="926"/>
        <v>3.5064617456111349E-2</v>
      </c>
      <c r="GB181" s="103">
        <f t="shared" ca="1" si="926"/>
        <v>3.4267933974891487E-2</v>
      </c>
      <c r="GC181" s="103">
        <f t="shared" ca="1" si="857"/>
        <v>3.3258473691910165E-2</v>
      </c>
      <c r="GD181" s="103">
        <f t="shared" ca="1" si="857"/>
        <v>3.2068987591096901E-2</v>
      </c>
      <c r="GE181" s="103">
        <f t="shared" ca="1" si="857"/>
        <v>3.073250142716822E-2</v>
      </c>
      <c r="GF181" s="103">
        <f t="shared" ca="1" si="857"/>
        <v>2.9281321479158857E-2</v>
      </c>
      <c r="GG181" s="103">
        <f t="shared" ref="GG181:GV199" ca="1" si="939">AZ181/$CS181</f>
        <v>2.7746229963433018E-2</v>
      </c>
      <c r="GH181" s="103">
        <f t="shared" ca="1" si="939"/>
        <v>2.6155868463609962E-2</v>
      </c>
      <c r="GI181" s="103">
        <f t="shared" ca="1" si="939"/>
        <v>2.4536298827829046E-2</v>
      </c>
      <c r="GJ181" s="103">
        <f t="shared" ca="1" si="939"/>
        <v>2.2910724759233957E-2</v>
      </c>
      <c r="GK181" s="103">
        <f t="shared" ca="1" si="939"/>
        <v>2.1299353482539536E-2</v>
      </c>
      <c r="GL181" s="103">
        <f t="shared" ca="1" si="939"/>
        <v>1.9719375027117299E-2</v>
      </c>
      <c r="GM181" s="103">
        <f t="shared" ca="1" si="939"/>
        <v>1.8185036416828122E-2</v>
      </c>
      <c r="GN181" s="103">
        <f t="shared" ca="1" si="939"/>
        <v>1.670778900065251E-2</v>
      </c>
      <c r="GO181" s="103">
        <f t="shared" ca="1" si="939"/>
        <v>1.5296488933285285E-2</v>
      </c>
      <c r="GP181" s="103">
        <f t="shared" ca="1" si="939"/>
        <v>1.3957633108494964E-2</v>
      </c>
      <c r="GQ181" s="103">
        <f t="shared" ca="1" si="939"/>
        <v>1.2695615403450104E-2</v>
      </c>
      <c r="GR181" s="103">
        <f t="shared" ca="1" si="939"/>
        <v>1.1512990709099395E-2</v>
      </c>
      <c r="GS181" s="103">
        <f t="shared" ca="1" si="858"/>
        <v>1.0410736752039188E-2</v>
      </c>
      <c r="GT181" s="103">
        <f t="shared" ca="1" si="858"/>
        <v>9.3885060552692003E-3</v>
      </c>
      <c r="GU181" s="103">
        <f t="shared" ca="1" si="858"/>
        <v>8.4448624756613445E-3</v>
      </c>
      <c r="GV181" s="103">
        <f t="shared" ca="1" si="858"/>
        <v>7.5774985626151396E-3</v>
      </c>
      <c r="GW181" s="103">
        <f t="shared" ca="1" si="858"/>
        <v>6.7834314967584212E-3</v>
      </c>
      <c r="GX181" s="103">
        <f t="shared" ca="1" si="858"/>
        <v>6.0591765983296656E-3</v>
      </c>
      <c r="GY181" s="103">
        <f t="shared" ca="1" si="858"/>
        <v>5.4008983624392898E-3</v>
      </c>
      <c r="GZ181" s="103">
        <f t="shared" ca="1" si="858"/>
        <v>4.8045397101060833E-3</v>
      </c>
      <c r="HA181" s="103">
        <f t="shared" ca="1" si="858"/>
        <v>4.2659306709157425E-3</v>
      </c>
      <c r="HB181" s="103">
        <f t="shared" ca="1" si="858"/>
        <v>3.7808780671650956E-3</v>
      </c>
      <c r="HC181" s="103">
        <f t="shared" ca="1" si="928"/>
        <v>3.3452379814798991E-3</v>
      </c>
      <c r="HD181" s="103">
        <f t="shared" ca="1" si="928"/>
        <v>2.9549728887324775E-3</v>
      </c>
      <c r="HE181" s="103">
        <f t="shared" ca="1" si="928"/>
        <v>2.606195344433627E-3</v>
      </c>
      <c r="HF181" s="103">
        <f t="shared" ca="1" si="928"/>
        <v>2.2952000679312698E-3</v>
      </c>
      <c r="HG181" s="103">
        <f t="shared" ca="1" si="928"/>
        <v>2.0184861587055907E-3</v>
      </c>
      <c r="HH181" s="103">
        <f t="shared" ca="1" si="928"/>
        <v>1.7727710534112269E-3</v>
      </c>
      <c r="HI181" s="103">
        <f t="shared" ca="1" si="928"/>
        <v>1.5549976826780836E-3</v>
      </c>
      <c r="HJ181" s="103">
        <f t="shared" ca="1" si="928"/>
        <v>1.3623361298962249E-3</v>
      </c>
      <c r="HK181" s="103">
        <f t="shared" ca="1" si="928"/>
        <v>1.1921809367311247E-3</v>
      </c>
      <c r="HL181" s="103">
        <f t="shared" ca="1" si="928"/>
        <v>1.0421450474475959E-3</v>
      </c>
      <c r="HM181" s="103">
        <f t="shared" ca="1" si="928"/>
        <v>9.1005124002729897E-4</v>
      </c>
      <c r="HN181" s="103">
        <f t="shared" ca="1" si="928"/>
        <v>7.9392175902426331E-4</v>
      </c>
      <c r="HO181" s="103">
        <f t="shared" ca="1" si="928"/>
        <v>6.9196674450999773E-4</v>
      </c>
      <c r="HP181" s="103">
        <f t="shared" ca="1" si="928"/>
        <v>6.0257194387247658E-4</v>
      </c>
      <c r="HQ181" s="103">
        <f t="shared" ca="1" si="856"/>
        <v>5.2428609865617947E-4</v>
      </c>
      <c r="HR181" s="103">
        <f t="shared" ca="1" si="856"/>
        <v>4.5580831656311116E-4</v>
      </c>
      <c r="HS181" s="103">
        <f t="shared" ca="1" si="856"/>
        <v>3.9597566844762355E-4</v>
      </c>
      <c r="HT181" s="103">
        <f t="shared" ca="1" si="856"/>
        <v>3.4375119067175952E-4</v>
      </c>
      <c r="HU181" s="103">
        <f t="shared" ca="1" si="856"/>
        <v>2.9821242350247534E-4</v>
      </c>
      <c r="HV181" s="103">
        <f t="shared" ca="1" si="856"/>
        <v>2.5854057525642748E-4</v>
      </c>
      <c r="HW181" s="103">
        <f t="shared" ca="1" si="856"/>
        <v>2.2401036856400941E-4</v>
      </c>
      <c r="HX181" s="103">
        <f t="shared" ca="1" si="856"/>
        <v>1.9398059841524434E-4</v>
      </c>
      <c r="HY181" s="103">
        <f t="shared" ca="1" si="856"/>
        <v>1.2269674698395243E-3</v>
      </c>
      <c r="HZ181" s="104">
        <f t="shared" ca="1" si="850"/>
        <v>0.55499548788242348</v>
      </c>
      <c r="IA181" s="105">
        <f t="shared" ca="1" si="859"/>
        <v>5.4721411945000381E-2</v>
      </c>
      <c r="IB181" s="105">
        <f t="shared" ca="1" si="860"/>
        <v>1.5303424347946817E-2</v>
      </c>
      <c r="IC181" s="105">
        <f t="shared" ca="1" si="861"/>
        <v>1.7853632841675869E-2</v>
      </c>
      <c r="ID181" s="105">
        <f t="shared" ca="1" si="862"/>
        <v>2.0442279905620121E-2</v>
      </c>
      <c r="IE181" s="105">
        <f t="shared" ca="1" si="863"/>
        <v>2.3003168841666099E-2</v>
      </c>
      <c r="IF181" s="105">
        <f t="shared" ca="1" si="864"/>
        <v>2.5470586926246614E-2</v>
      </c>
      <c r="IG181" s="105">
        <f t="shared" ca="1" si="865"/>
        <v>2.7782603951716285E-2</v>
      </c>
      <c r="IH181" s="105">
        <f t="shared" ca="1" si="866"/>
        <v>2.9883879879803225E-2</v>
      </c>
      <c r="II181" s="105">
        <f t="shared" ca="1" si="867"/>
        <v>3.1727835424590269E-2</v>
      </c>
      <c r="IJ181" s="105">
        <f t="shared" ca="1" si="868"/>
        <v>3.2609197408467364E-2</v>
      </c>
      <c r="IK181" s="105">
        <f t="shared" ca="1" si="869"/>
        <v>3.4509336666094688E-2</v>
      </c>
      <c r="IL181" s="105">
        <f t="shared" ca="1" si="870"/>
        <v>3.5407187554880031E-2</v>
      </c>
      <c r="IM181" s="105">
        <f t="shared" ca="1" si="871"/>
        <v>3.5967944909956903E-2</v>
      </c>
      <c r="IN181" s="105">
        <f t="shared" ca="1" si="872"/>
        <v>3.6197549133167549E-2</v>
      </c>
      <c r="IO181" s="105">
        <f t="shared" ca="1" si="873"/>
        <v>3.6110347105110609E-2</v>
      </c>
      <c r="IP181" s="105">
        <f t="shared" ca="1" si="874"/>
        <v>3.5727631056985232E-2</v>
      </c>
      <c r="IQ181" s="105">
        <f t="shared" ca="1" si="875"/>
        <v>3.507608507819842E-2</v>
      </c>
      <c r="IR181" s="105">
        <f t="shared" ca="1" si="876"/>
        <v>3.4186235301409809E-2</v>
      </c>
      <c r="IS181" s="105">
        <f t="shared" ca="1" si="877"/>
        <v>3.3090980428188171E-2</v>
      </c>
      <c r="IT181" s="105">
        <f t="shared" ca="1" si="878"/>
        <v>3.1824259102532594E-2</v>
      </c>
      <c r="IU181" s="105">
        <f t="shared" ca="1" si="879"/>
        <v>3.0419891403513328E-2</v>
      </c>
      <c r="IV181" s="105">
        <f t="shared" ca="1" si="880"/>
        <v>2.8910614570560374E-2</v>
      </c>
      <c r="IW181" s="105">
        <f t="shared" ca="1" si="881"/>
        <v>2.732731867105704E-2</v>
      </c>
      <c r="IX181" s="105">
        <f t="shared" ca="1" si="882"/>
        <v>2.5698476547177936E-2</v>
      </c>
      <c r="IY181" s="105">
        <f t="shared" ca="1" si="883"/>
        <v>2.4049754011350979E-2</v>
      </c>
      <c r="IZ181" s="105">
        <f t="shared" ca="1" si="884"/>
        <v>2.2403780660058808E-2</v>
      </c>
      <c r="JA181" s="105">
        <f t="shared" ca="1" si="885"/>
        <v>2.0780058477642679E-2</v>
      </c>
      <c r="JB181" s="105">
        <f t="shared" ca="1" si="886"/>
        <v>1.9194984176012488E-2</v>
      </c>
      <c r="JC181" s="105">
        <f t="shared" ca="1" si="887"/>
        <v>1.7661961521896932E-2</v>
      </c>
      <c r="JD181" s="105">
        <f t="shared" ca="1" si="888"/>
        <v>1.6191581323353771E-2</v>
      </c>
      <c r="JE181" s="105">
        <f t="shared" ca="1" si="889"/>
        <v>1.479184891093268E-2</v>
      </c>
      <c r="JF181" s="105">
        <f t="shared" ca="1" si="890"/>
        <v>1.3468441543548461E-2</v>
      </c>
      <c r="JG181" s="105">
        <f t="shared" ca="1" si="891"/>
        <v>1.222498094386066E-2</v>
      </c>
      <c r="JH181" s="105">
        <f t="shared" ca="1" si="892"/>
        <v>1.1063308931888617E-2</v>
      </c>
      <c r="JI181" s="105">
        <f t="shared" ca="1" si="893"/>
        <v>9.983756741896237E-3</v>
      </c>
      <c r="JJ181" s="105">
        <f t="shared" ca="1" si="894"/>
        <v>8.9854009861660422E-3</v>
      </c>
      <c r="JK181" s="105">
        <f t="shared" ca="1" si="895"/>
        <v>8.0663013182743423E-3</v>
      </c>
      <c r="JL181" s="105">
        <f t="shared" ca="1" si="896"/>
        <v>7.2237166259224881E-3</v>
      </c>
      <c r="JM181" s="105">
        <f t="shared" ca="1" si="897"/>
        <v>6.4542980497645291E-3</v>
      </c>
      <c r="JN181" s="105">
        <f t="shared" ca="1" si="898"/>
        <v>5.7542582960081121E-3</v>
      </c>
      <c r="JO181" s="105">
        <f t="shared" ca="1" si="899"/>
        <v>5.1195176132399793E-3</v>
      </c>
      <c r="JP181" s="105">
        <f t="shared" ca="1" si="900"/>
        <v>4.5458274698001776E-3</v>
      </c>
      <c r="JQ181" s="105">
        <f t="shared" ca="1" si="901"/>
        <v>4.028873431509321E-3</v>
      </c>
      <c r="JR181" s="105">
        <f t="shared" ca="1" si="902"/>
        <v>3.5643590347150134E-3</v>
      </c>
      <c r="JS181" s="105">
        <f t="shared" ca="1" si="903"/>
        <v>3.148072608873616E-3</v>
      </c>
      <c r="JT181" s="105">
        <f t="shared" ca="1" si="904"/>
        <v>2.7759390555264075E-3</v>
      </c>
      <c r="JU181" s="105">
        <f t="shared" ca="1" si="905"/>
        <v>2.4440585625642949E-3</v>
      </c>
      <c r="JV181" s="105">
        <f t="shared" ca="1" si="906"/>
        <v>2.1487341461800106E-3</v>
      </c>
      <c r="JW181" s="105">
        <f t="shared" ca="1" si="907"/>
        <v>1.8864897864596069E-3</v>
      </c>
      <c r="JX181" s="105">
        <f t="shared" ca="1" si="908"/>
        <v>1.6540807711603275E-3</v>
      </c>
      <c r="JY181" s="105">
        <f t="shared" ca="1" si="909"/>
        <v>1.448497697768576E-3</v>
      </c>
      <c r="JZ181" s="105">
        <f t="shared" ca="1" si="910"/>
        <v>1.2669654155967446E-3</v>
      </c>
      <c r="KA181" s="105">
        <f t="shared" ca="1" si="911"/>
        <v>1.1069380242210885E-3</v>
      </c>
      <c r="KB181" s="105">
        <f t="shared" ca="1" si="912"/>
        <v>9.6609088682939048E-4</v>
      </c>
      <c r="KC181" s="105">
        <f t="shared" ca="1" si="913"/>
        <v>8.4231047024347174E-4</v>
      </c>
      <c r="KD181" s="105">
        <f t="shared" ca="1" si="914"/>
        <v>7.3368268944048087E-4</v>
      </c>
      <c r="KE181" s="105">
        <f t="shared" ca="1" si="915"/>
        <v>6.384803142857325E-4</v>
      </c>
      <c r="KF181" s="105">
        <f t="shared" ca="1" si="916"/>
        <v>5.551498900821896E-4</v>
      </c>
      <c r="KG181" s="105">
        <f t="shared" ca="1" si="917"/>
        <v>4.8229853113168316E-4</v>
      </c>
      <c r="KH181" s="105">
        <f t="shared" ca="1" si="918"/>
        <v>4.1868086704002457E-4</v>
      </c>
      <c r="KI181" s="105">
        <f t="shared" ca="1" si="919"/>
        <v>3.6318635405566336E-4</v>
      </c>
      <c r="KJ181" s="105">
        <f t="shared" ca="1" si="920"/>
        <v>3.1482710719105757E-4</v>
      </c>
      <c r="KK181" s="105">
        <f t="shared" ca="1" si="921"/>
        <v>2.7272636208815762E-4</v>
      </c>
      <c r="KL181" s="105">
        <f t="shared" ca="1" si="922"/>
        <v>2.3610763740274018E-4</v>
      </c>
      <c r="KM181" s="105">
        <f t="shared" ca="1" si="923"/>
        <v>2.042846377600132E-4</v>
      </c>
      <c r="KN181" s="105">
        <f t="shared" ca="1" si="924"/>
        <v>1.7665191304265307E-4</v>
      </c>
      <c r="KO181" s="105">
        <f t="shared" ca="1" si="925"/>
        <v>1.1068572016473173E-3</v>
      </c>
      <c r="KP181" s="102"/>
      <c r="KQ181" s="106">
        <f t="shared" ca="1" si="780"/>
        <v>0.54300961315805663</v>
      </c>
      <c r="KR181" s="107">
        <f t="shared" ca="1" si="781"/>
        <v>0.2366983669870826</v>
      </c>
    </row>
    <row r="182" spans="1:304" s="63" customFormat="1" ht="15.5" x14ac:dyDescent="0.35">
      <c r="A182" s="62"/>
      <c r="B182" s="67" t="s">
        <v>284</v>
      </c>
      <c r="C182" s="95">
        <f t="shared" si="782"/>
        <v>64524.826999999997</v>
      </c>
      <c r="D182" s="75">
        <f ca="1">'Stochastic inputs'!H203</f>
        <v>25.924378000000004</v>
      </c>
      <c r="E182" s="75">
        <v>5.9136889999999998</v>
      </c>
      <c r="F182" s="96">
        <v>25.742907354000003</v>
      </c>
      <c r="G182" s="96">
        <v>5.8722931769999995</v>
      </c>
      <c r="H182" s="97">
        <f t="shared" ca="1" si="636"/>
        <v>3.2298203012837066</v>
      </c>
      <c r="I182" s="97">
        <f t="shared" ca="1" si="637"/>
        <v>0.22522637615797308</v>
      </c>
      <c r="J182" s="98">
        <f t="shared" si="638"/>
        <v>3.2227956863467422</v>
      </c>
      <c r="K182" s="98">
        <f t="shared" si="639"/>
        <v>0.22522637615797308</v>
      </c>
      <c r="L182" s="98"/>
      <c r="M182" s="99">
        <v>102571.97200000001</v>
      </c>
      <c r="N182" s="98">
        <v>0.1115</v>
      </c>
      <c r="O182" s="97">
        <f t="shared" ca="1" si="640"/>
        <v>3.2298203012837066</v>
      </c>
      <c r="P182" s="97">
        <f t="shared" ca="1" si="640"/>
        <v>0.22522637615797308</v>
      </c>
      <c r="Q182" s="99">
        <f t="shared" si="929"/>
        <v>64524.826999999997</v>
      </c>
      <c r="R182" s="100">
        <f t="shared" si="930"/>
        <v>67830.133000000002</v>
      </c>
      <c r="S182" s="99">
        <f t="shared" si="931"/>
        <v>71293.546000000002</v>
      </c>
      <c r="T182" s="100">
        <f t="shared" si="932"/>
        <v>75006.941999999995</v>
      </c>
      <c r="U182" s="99">
        <f t="shared" si="933"/>
        <v>78984.035499999998</v>
      </c>
      <c r="V182" s="100">
        <f t="shared" si="934"/>
        <v>83275.112999999998</v>
      </c>
      <c r="W182" s="99">
        <f t="shared" si="935"/>
        <v>87975.618499999997</v>
      </c>
      <c r="X182" s="100">
        <f t="shared" si="936"/>
        <v>92893.326000000001</v>
      </c>
      <c r="Y182" s="99">
        <f t="shared" si="937"/>
        <v>97793.862500000003</v>
      </c>
      <c r="Z182" s="100">
        <f t="shared" si="938"/>
        <v>102571.97200000001</v>
      </c>
      <c r="AA182" s="98"/>
      <c r="AB182" s="98">
        <f t="shared" si="641"/>
        <v>3.2227956863467422</v>
      </c>
      <c r="AC182" s="98">
        <f t="shared" si="641"/>
        <v>0.22522637615797308</v>
      </c>
      <c r="AD182" s="101">
        <f t="shared" ca="1" si="642"/>
        <v>3311.1802821504448</v>
      </c>
      <c r="AE182" s="101">
        <f t="shared" ca="1" si="643"/>
        <v>940.16034786657224</v>
      </c>
      <c r="AF182" s="101">
        <f t="shared" ca="1" si="644"/>
        <v>1101.0508505865955</v>
      </c>
      <c r="AG182" s="101">
        <f t="shared" ca="1" si="645"/>
        <v>1265.4144115936283</v>
      </c>
      <c r="AH182" s="101">
        <f t="shared" ca="1" si="646"/>
        <v>1429.1286111727986</v>
      </c>
      <c r="AI182" s="101">
        <f t="shared" ca="1" si="647"/>
        <v>1588.0438462676836</v>
      </c>
      <c r="AJ182" s="101">
        <f t="shared" ca="1" si="648"/>
        <v>1738.1932527964243</v>
      </c>
      <c r="AK182" s="101">
        <f t="shared" ca="1" si="649"/>
        <v>1875.9756935634343</v>
      </c>
      <c r="AL182" s="101">
        <f t="shared" ca="1" si="650"/>
        <v>1998.3016286013662</v>
      </c>
      <c r="AM182" s="101">
        <f t="shared" ca="1" si="651"/>
        <v>2102.6962915223339</v>
      </c>
      <c r="AN182" s="101">
        <f t="shared" ca="1" si="652"/>
        <v>2187.3588683090106</v>
      </c>
      <c r="AO182" s="101">
        <f t="shared" ca="1" si="653"/>
        <v>2251.1799483983609</v>
      </c>
      <c r="AP182" s="101">
        <f t="shared" ca="1" si="654"/>
        <v>2293.7221949538721</v>
      </c>
      <c r="AQ182" s="101">
        <f t="shared" ca="1" si="655"/>
        <v>2315.1709109096264</v>
      </c>
      <c r="AR182" s="101">
        <f t="shared" ca="1" si="656"/>
        <v>2316.2620199138828</v>
      </c>
      <c r="AS182" s="101">
        <f t="shared" ca="1" si="657"/>
        <v>2298.1950701176775</v>
      </c>
      <c r="AT182" s="101">
        <f t="shared" ca="1" si="658"/>
        <v>2262.538375176764</v>
      </c>
      <c r="AU182" s="101">
        <f t="shared" ca="1" si="659"/>
        <v>2211.1325113772946</v>
      </c>
      <c r="AV182" s="101">
        <f t="shared" ca="1" si="660"/>
        <v>2145.9972612545539</v>
      </c>
      <c r="AW182" s="101">
        <f t="shared" ca="1" si="661"/>
        <v>2069.2458763806735</v>
      </c>
      <c r="AX182" s="101">
        <f t="shared" ca="1" si="662"/>
        <v>1983.0093378652819</v>
      </c>
      <c r="AY182" s="101">
        <f t="shared" ca="1" si="663"/>
        <v>1889.3722027741089</v>
      </c>
      <c r="AZ182" s="101">
        <f t="shared" ca="1" si="664"/>
        <v>1790.3206882927313</v>
      </c>
      <c r="BA182" s="101">
        <f t="shared" ca="1" si="665"/>
        <v>1687.7028876491881</v>
      </c>
      <c r="BB182" s="101">
        <f t="shared" ca="1" si="666"/>
        <v>1583.2004370859715</v>
      </c>
      <c r="BC182" s="101">
        <f t="shared" ca="1" si="667"/>
        <v>1478.310551534187</v>
      </c>
      <c r="BD182" s="101">
        <f t="shared" ca="1" si="668"/>
        <v>1374.3370986727107</v>
      </c>
      <c r="BE182" s="101">
        <f t="shared" ca="1" si="669"/>
        <v>1272.3892621728635</v>
      </c>
      <c r="BF182" s="101">
        <f t="shared" ca="1" si="670"/>
        <v>1173.386328784534</v>
      </c>
      <c r="BG182" s="101">
        <f t="shared" ca="1" si="671"/>
        <v>1078.0671948196059</v>
      </c>
      <c r="BH182" s="101">
        <f t="shared" ca="1" si="672"/>
        <v>987.0033021276472</v>
      </c>
      <c r="BI182" s="101">
        <f t="shared" ca="1" si="673"/>
        <v>900.61386165510953</v>
      </c>
      <c r="BJ182" s="101">
        <f t="shared" ca="1" si="674"/>
        <v>819.1823875661529</v>
      </c>
      <c r="BK182" s="101">
        <f t="shared" ca="1" si="675"/>
        <v>742.87373375724553</v>
      </c>
      <c r="BL182" s="101">
        <f t="shared" ca="1" si="676"/>
        <v>671.75098786787021</v>
      </c>
      <c r="BM182" s="101">
        <f t="shared" ca="1" si="677"/>
        <v>605.79172900469734</v>
      </c>
      <c r="BN182" s="101">
        <f t="shared" ca="1" si="678"/>
        <v>544.90329028083977</v>
      </c>
      <c r="BO182" s="101">
        <f t="shared" ca="1" si="679"/>
        <v>488.93678384549037</v>
      </c>
      <c r="BP182" s="101">
        <f t="shared" ca="1" si="680"/>
        <v>437.699743794688</v>
      </c>
      <c r="BQ182" s="101">
        <f t="shared" ca="1" si="681"/>
        <v>390.96732176966998</v>
      </c>
      <c r="BR182" s="101">
        <f t="shared" ca="1" si="682"/>
        <v>348.49203248097837</v>
      </c>
      <c r="BS182" s="101">
        <f t="shared" ca="1" si="683"/>
        <v>310.01209360922508</v>
      </c>
      <c r="BT182" s="101">
        <f t="shared" ca="1" si="684"/>
        <v>275.25843853483207</v>
      </c>
      <c r="BU182" s="101">
        <f t="shared" ca="1" si="685"/>
        <v>243.96050319192207</v>
      </c>
      <c r="BV182" s="101">
        <f t="shared" ca="1" si="686"/>
        <v>215.85090202881963</v>
      </c>
      <c r="BW182" s="101">
        <f t="shared" ca="1" si="687"/>
        <v>190.66911443515329</v>
      </c>
      <c r="BX182" s="101">
        <f t="shared" ca="1" si="688"/>
        <v>168.16430372778512</v>
      </c>
      <c r="BY182" s="101">
        <f t="shared" ca="1" si="689"/>
        <v>148.09738731365337</v>
      </c>
      <c r="BZ182" s="101">
        <f t="shared" ca="1" si="690"/>
        <v>130.24247019237274</v>
      </c>
      <c r="CA182" s="101">
        <f t="shared" ca="1" si="691"/>
        <v>114.38774553196713</v>
      </c>
      <c r="CB182" s="101">
        <f t="shared" ca="1" si="692"/>
        <v>100.3359564602042</v>
      </c>
      <c r="CC182" s="101">
        <f t="shared" ca="1" si="693"/>
        <v>87.904503097403406</v>
      </c>
      <c r="CD182" s="101">
        <f t="shared" ca="1" si="694"/>
        <v>76.925268695273729</v>
      </c>
      <c r="CE182" s="101">
        <f t="shared" ca="1" si="695"/>
        <v>67.244228895462896</v>
      </c>
      <c r="CF182" s="101">
        <f t="shared" ca="1" si="696"/>
        <v>58.720898823896917</v>
      </c>
      <c r="CG182" s="101">
        <f t="shared" ca="1" si="697"/>
        <v>51.22766415257626</v>
      </c>
      <c r="CH182" s="101">
        <f t="shared" ca="1" si="698"/>
        <v>44.649034479260784</v>
      </c>
      <c r="CI182" s="101">
        <f t="shared" ca="1" si="699"/>
        <v>38.880850433425245</v>
      </c>
      <c r="CJ182" s="101">
        <f t="shared" ca="1" si="700"/>
        <v>33.829469814294896</v>
      </c>
      <c r="CK182" s="101">
        <f t="shared" ca="1" si="701"/>
        <v>29.410952771395973</v>
      </c>
      <c r="CL182" s="101">
        <f t="shared" ca="1" si="702"/>
        <v>25.55026150279226</v>
      </c>
      <c r="CM182" s="101">
        <f t="shared" ca="1" si="703"/>
        <v>22.180486109139288</v>
      </c>
      <c r="CN182" s="101">
        <f t="shared" ca="1" si="704"/>
        <v>19.242105035747947</v>
      </c>
      <c r="CO182" s="101">
        <f t="shared" ca="1" si="705"/>
        <v>16.682285890901458</v>
      </c>
      <c r="CP182" s="101">
        <f t="shared" ca="1" si="706"/>
        <v>14.454230277798942</v>
      </c>
      <c r="CQ182" s="101">
        <f t="shared" ca="1" si="707"/>
        <v>12.51656455410011</v>
      </c>
      <c r="CR182" s="101">
        <f t="shared" ca="1" si="708"/>
        <v>79.169863726022996</v>
      </c>
      <c r="CS182" s="102">
        <f t="shared" ca="1" si="709"/>
        <v>64524.826999999976</v>
      </c>
      <c r="CT182" s="74">
        <f t="shared" si="783"/>
        <v>3528.5293447222621</v>
      </c>
      <c r="CU182" s="74">
        <f t="shared" si="784"/>
        <v>986.79072719725502</v>
      </c>
      <c r="CV182" s="74">
        <f t="shared" si="785"/>
        <v>1151.2324911328633</v>
      </c>
      <c r="CW182" s="74">
        <f t="shared" si="786"/>
        <v>1318.1528391940019</v>
      </c>
      <c r="CX182" s="74">
        <f t="shared" si="787"/>
        <v>1483.2832961437405</v>
      </c>
      <c r="CY182" s="74">
        <f t="shared" si="788"/>
        <v>1642.3865942437853</v>
      </c>
      <c r="CZ182" s="74">
        <f t="shared" si="789"/>
        <v>1791.4693687903689</v>
      </c>
      <c r="DA182" s="74">
        <f t="shared" si="790"/>
        <v>1926.9632003652082</v>
      </c>
      <c r="DB182" s="74">
        <f t="shared" si="791"/>
        <v>2045.8645777032771</v>
      </c>
      <c r="DC182" s="74">
        <f t="shared" ca="1" si="710"/>
        <v>2102.6962915223339</v>
      </c>
      <c r="DD182" s="74">
        <f t="shared" si="792"/>
        <v>2225.2204898441087</v>
      </c>
      <c r="DE182" s="74">
        <f t="shared" si="793"/>
        <v>2283.1154361851909</v>
      </c>
      <c r="DF182" s="74">
        <f t="shared" si="794"/>
        <v>2319.2740204089732</v>
      </c>
      <c r="DG182" s="74">
        <f t="shared" si="795"/>
        <v>2334.0792896897665</v>
      </c>
      <c r="DH182" s="74">
        <f t="shared" si="796"/>
        <v>2328.4563551933488</v>
      </c>
      <c r="DI182" s="74">
        <f t="shared" si="797"/>
        <v>2303.7781760582084</v>
      </c>
      <c r="DJ182" s="74">
        <f t="shared" si="798"/>
        <v>2261.7653875743194</v>
      </c>
      <c r="DK182" s="74">
        <f t="shared" si="799"/>
        <v>2204.3863664893188</v>
      </c>
      <c r="DL182" s="74">
        <f t="shared" si="800"/>
        <v>2133.7624768134292</v>
      </c>
      <c r="DM182" s="74">
        <f t="shared" si="801"/>
        <v>2052.0821398065264</v>
      </c>
      <c r="DN182" s="74">
        <f t="shared" si="802"/>
        <v>1961.5261314610161</v>
      </c>
      <c r="DO182" s="74">
        <f t="shared" si="803"/>
        <v>1864.2054044348829</v>
      </c>
      <c r="DP182" s="74">
        <f t="shared" si="804"/>
        <v>1762.1118026032809</v>
      </c>
      <c r="DQ182" s="74">
        <f t="shared" si="805"/>
        <v>1657.0813030649322</v>
      </c>
      <c r="DR182" s="74">
        <f t="shared" si="806"/>
        <v>1550.768880885156</v>
      </c>
      <c r="DS182" s="74">
        <f t="shared" si="807"/>
        <v>1444.6337307815245</v>
      </c>
      <c r="DT182" s="74">
        <f t="shared" si="808"/>
        <v>1339.9333737423046</v>
      </c>
      <c r="DU182" s="74">
        <f t="shared" si="809"/>
        <v>1237.7250975288052</v>
      </c>
      <c r="DV182" s="74">
        <f t="shared" si="810"/>
        <v>1138.8731997267612</v>
      </c>
      <c r="DW182" s="74">
        <f t="shared" si="811"/>
        <v>1044.0605935814235</v>
      </c>
      <c r="DX182" s="74">
        <f t="shared" si="812"/>
        <v>953.80347636831482</v>
      </c>
      <c r="DY182" s="74">
        <f t="shared" si="813"/>
        <v>868.46792735999838</v>
      </c>
      <c r="DZ182" s="74">
        <f t="shared" si="814"/>
        <v>788.28748136905347</v>
      </c>
      <c r="EA182" s="74">
        <f t="shared" si="815"/>
        <v>713.38090207051982</v>
      </c>
      <c r="EB182" s="74">
        <f t="shared" si="816"/>
        <v>643.7695480108714</v>
      </c>
      <c r="EC182" s="74">
        <f t="shared" si="817"/>
        <v>579.39387758579164</v>
      </c>
      <c r="ED182" s="74">
        <f t="shared" si="818"/>
        <v>520.12877397077705</v>
      </c>
      <c r="EE182" s="74">
        <f t="shared" si="819"/>
        <v>465.79748560114399</v>
      </c>
      <c r="EF182" s="74">
        <f t="shared" si="820"/>
        <v>416.18407235302647</v>
      </c>
      <c r="EG182" s="74">
        <f t="shared" si="821"/>
        <v>371.04432310671075</v>
      </c>
      <c r="EH182" s="74">
        <f t="shared" si="822"/>
        <v>330.11516857964028</v>
      </c>
      <c r="EI182" s="74">
        <f t="shared" si="823"/>
        <v>293.12265625302416</v>
      </c>
      <c r="EJ182" s="74">
        <f t="shared" si="824"/>
        <v>259.78858410197432</v>
      </c>
      <c r="EK182" s="74">
        <f t="shared" si="825"/>
        <v>229.83590887162643</v>
      </c>
      <c r="EL182" s="74">
        <f t="shared" si="826"/>
        <v>202.99305491041537</v>
      </c>
      <c r="EM182" s="74">
        <f t="shared" si="827"/>
        <v>178.99725296617547</v>
      </c>
      <c r="EN182" s="74">
        <f t="shared" si="828"/>
        <v>157.59703654751453</v>
      </c>
      <c r="EO182" s="74">
        <f t="shared" si="829"/>
        <v>138.55401787554968</v>
      </c>
      <c r="EP182" s="74">
        <f t="shared" si="830"/>
        <v>121.64405729756997</v>
      </c>
      <c r="EQ182" s="74">
        <f t="shared" si="831"/>
        <v>106.65793027135683</v>
      </c>
      <c r="ER182" s="74">
        <f t="shared" si="832"/>
        <v>93.401585424661747</v>
      </c>
      <c r="ES182" s="74">
        <f t="shared" si="833"/>
        <v>81.696076339817438</v>
      </c>
      <c r="ET182" s="74">
        <f t="shared" si="834"/>
        <v>71.377239044539152</v>
      </c>
      <c r="EU182" s="74">
        <f t="shared" si="835"/>
        <v>62.29517701905187</v>
      </c>
      <c r="EV182" s="74">
        <f t="shared" si="836"/>
        <v>54.313606063530031</v>
      </c>
      <c r="EW182" s="74">
        <f t="shared" si="837"/>
        <v>47.309102733084984</v>
      </c>
      <c r="EX182" s="74">
        <f t="shared" si="838"/>
        <v>41.170292302564306</v>
      </c>
      <c r="EY182" s="74">
        <f t="shared" si="839"/>
        <v>35.797005381424839</v>
      </c>
      <c r="EZ182" s="74">
        <f t="shared" si="840"/>
        <v>31.099426340187346</v>
      </c>
      <c r="FA182" s="74">
        <f t="shared" si="841"/>
        <v>26.997251586076118</v>
      </c>
      <c r="FB182" s="74">
        <f t="shared" si="842"/>
        <v>23.418871376640027</v>
      </c>
      <c r="FC182" s="74">
        <f t="shared" si="843"/>
        <v>20.300585214325096</v>
      </c>
      <c r="FD182" s="74">
        <f t="shared" si="844"/>
        <v>17.585857848014388</v>
      </c>
      <c r="FE182" s="74">
        <f t="shared" si="845"/>
        <v>15.224620445210013</v>
      </c>
      <c r="FF182" s="74">
        <f t="shared" si="846"/>
        <v>13.172619517505378</v>
      </c>
      <c r="FG182" s="74">
        <f t="shared" si="847"/>
        <v>11.39081461565387</v>
      </c>
      <c r="FH182" s="74">
        <f t="shared" si="848"/>
        <v>71.372027468062385</v>
      </c>
      <c r="FI182" s="102">
        <f t="shared" ca="1" si="711"/>
        <v>64481.694081079775</v>
      </c>
      <c r="FJ182" s="62"/>
      <c r="FK182" s="103">
        <f t="shared" ca="1" si="927"/>
        <v>5.1316375976497325E-2</v>
      </c>
      <c r="FL182" s="103">
        <f t="shared" ca="1" si="927"/>
        <v>1.4570521016144261E-2</v>
      </c>
      <c r="FM182" s="103">
        <f t="shared" ca="1" si="927"/>
        <v>1.7063987642874204E-2</v>
      </c>
      <c r="FN182" s="103">
        <f t="shared" ca="1" si="927"/>
        <v>1.9611279416427242E-2</v>
      </c>
      <c r="FO182" s="103">
        <f t="shared" ca="1" si="927"/>
        <v>2.2148507444627465E-2</v>
      </c>
      <c r="FP182" s="103">
        <f t="shared" ca="1" si="927"/>
        <v>2.4611361550301938E-2</v>
      </c>
      <c r="FQ182" s="103">
        <f t="shared" ca="1" si="927"/>
        <v>2.6938363628567729E-2</v>
      </c>
      <c r="FR182" s="103">
        <f t="shared" ca="1" si="926"/>
        <v>2.9073703577127529E-2</v>
      </c>
      <c r="FS182" s="103">
        <f t="shared" ca="1" si="926"/>
        <v>3.0969499981787895E-2</v>
      </c>
      <c r="FT182" s="103">
        <f t="shared" ca="1" si="926"/>
        <v>3.2587399134325998E-2</v>
      </c>
      <c r="FU182" s="103">
        <f t="shared" ca="1" si="926"/>
        <v>3.3899492180103193E-2</v>
      </c>
      <c r="FV182" s="103">
        <f t="shared" ca="1" si="926"/>
        <v>3.488858557340048E-2</v>
      </c>
      <c r="FW182" s="103">
        <f t="shared" ca="1" si="926"/>
        <v>3.5547901507025706E-2</v>
      </c>
      <c r="FX182" s="103">
        <f t="shared" ca="1" si="926"/>
        <v>3.5880311789284261E-2</v>
      </c>
      <c r="FY182" s="103">
        <f t="shared" ca="1" si="926"/>
        <v>3.5897221699081557E-2</v>
      </c>
      <c r="FZ182" s="103">
        <f t="shared" ca="1" si="926"/>
        <v>3.5617221726416688E-2</v>
      </c>
      <c r="GA182" s="103">
        <f t="shared" ca="1" si="926"/>
        <v>3.5064617456111349E-2</v>
      </c>
      <c r="GB182" s="103">
        <f t="shared" ca="1" si="926"/>
        <v>3.4267933974891487E-2</v>
      </c>
      <c r="GC182" s="103">
        <f t="shared" ca="1" si="926"/>
        <v>3.3258473691910165E-2</v>
      </c>
      <c r="GD182" s="103">
        <f t="shared" ca="1" si="926"/>
        <v>3.2068987591096901E-2</v>
      </c>
      <c r="GE182" s="103">
        <f t="shared" ca="1" si="926"/>
        <v>3.0732501427168223E-2</v>
      </c>
      <c r="GF182" s="103">
        <f t="shared" ca="1" si="926"/>
        <v>2.9281321479158861E-2</v>
      </c>
      <c r="GG182" s="103">
        <f t="shared" ca="1" si="939"/>
        <v>2.7746229963433022E-2</v>
      </c>
      <c r="GH182" s="103">
        <f t="shared" ca="1" si="939"/>
        <v>2.6155868463609965E-2</v>
      </c>
      <c r="GI182" s="103">
        <f t="shared" ca="1" si="939"/>
        <v>2.453629882782905E-2</v>
      </c>
      <c r="GJ182" s="103">
        <f t="shared" ca="1" si="939"/>
        <v>2.2910724759233954E-2</v>
      </c>
      <c r="GK182" s="103">
        <f t="shared" ca="1" si="939"/>
        <v>2.1299353482539536E-2</v>
      </c>
      <c r="GL182" s="103">
        <f t="shared" ca="1" si="939"/>
        <v>1.9719375027117299E-2</v>
      </c>
      <c r="GM182" s="103">
        <f t="shared" ca="1" si="939"/>
        <v>1.8185036416828122E-2</v>
      </c>
      <c r="GN182" s="103">
        <f t="shared" ca="1" si="939"/>
        <v>1.6707789000652513E-2</v>
      </c>
      <c r="GO182" s="103">
        <f t="shared" ca="1" si="939"/>
        <v>1.5296488933285285E-2</v>
      </c>
      <c r="GP182" s="103">
        <f t="shared" ca="1" si="939"/>
        <v>1.3957633108494965E-2</v>
      </c>
      <c r="GQ182" s="103">
        <f t="shared" ca="1" si="939"/>
        <v>1.2695615403450105E-2</v>
      </c>
      <c r="GR182" s="103">
        <f t="shared" ca="1" si="939"/>
        <v>1.1512990709099395E-2</v>
      </c>
      <c r="GS182" s="103">
        <f t="shared" ca="1" si="858"/>
        <v>1.0410736752039188E-2</v>
      </c>
      <c r="GT182" s="103">
        <f t="shared" ca="1" si="858"/>
        <v>9.3885060552692003E-3</v>
      </c>
      <c r="GU182" s="103">
        <f t="shared" ca="1" si="858"/>
        <v>8.4448624756613445E-3</v>
      </c>
      <c r="GV182" s="103">
        <f t="shared" ca="1" si="858"/>
        <v>7.5774985626151396E-3</v>
      </c>
      <c r="GW182" s="103">
        <f t="shared" ca="1" si="858"/>
        <v>6.7834314967584212E-3</v>
      </c>
      <c r="GX182" s="103">
        <f t="shared" ca="1" si="858"/>
        <v>6.0591765983296648E-3</v>
      </c>
      <c r="GY182" s="103">
        <f t="shared" ca="1" si="858"/>
        <v>5.4008983624392898E-3</v>
      </c>
      <c r="GZ182" s="103">
        <f t="shared" ca="1" si="858"/>
        <v>4.8045397101060833E-3</v>
      </c>
      <c r="HA182" s="103">
        <f t="shared" ca="1" si="858"/>
        <v>4.2659306709157416E-3</v>
      </c>
      <c r="HB182" s="103">
        <f t="shared" ca="1" si="858"/>
        <v>3.7808780671650956E-3</v>
      </c>
      <c r="HC182" s="103">
        <f t="shared" ca="1" si="928"/>
        <v>3.3452379814798996E-3</v>
      </c>
      <c r="HD182" s="103">
        <f t="shared" ca="1" si="928"/>
        <v>2.9549728887324775E-3</v>
      </c>
      <c r="HE182" s="103">
        <f t="shared" ca="1" si="928"/>
        <v>2.606195344433627E-3</v>
      </c>
      <c r="HF182" s="103">
        <f t="shared" ca="1" si="928"/>
        <v>2.2952000679312698E-3</v>
      </c>
      <c r="HG182" s="103">
        <f t="shared" ca="1" si="928"/>
        <v>2.0184861587055907E-3</v>
      </c>
      <c r="HH182" s="103">
        <f t="shared" ca="1" si="928"/>
        <v>1.7727710534112269E-3</v>
      </c>
      <c r="HI182" s="103">
        <f t="shared" ca="1" si="928"/>
        <v>1.5549976826780836E-3</v>
      </c>
      <c r="HJ182" s="103">
        <f t="shared" ca="1" si="928"/>
        <v>1.3623361298962249E-3</v>
      </c>
      <c r="HK182" s="103">
        <f t="shared" ca="1" si="928"/>
        <v>1.1921809367311247E-3</v>
      </c>
      <c r="HL182" s="103">
        <f t="shared" ca="1" si="928"/>
        <v>1.0421450474475959E-3</v>
      </c>
      <c r="HM182" s="103">
        <f t="shared" ca="1" si="928"/>
        <v>9.1005124002729897E-4</v>
      </c>
      <c r="HN182" s="103">
        <f t="shared" ca="1" si="928"/>
        <v>7.9392175902426331E-4</v>
      </c>
      <c r="HO182" s="103">
        <f t="shared" ca="1" si="928"/>
        <v>6.9196674450999773E-4</v>
      </c>
      <c r="HP182" s="103">
        <f t="shared" ca="1" si="928"/>
        <v>6.0257194387247658E-4</v>
      </c>
      <c r="HQ182" s="103">
        <f t="shared" ca="1" si="856"/>
        <v>5.2428609865617936E-4</v>
      </c>
      <c r="HR182" s="103">
        <f t="shared" ca="1" si="856"/>
        <v>4.5580831656311121E-4</v>
      </c>
      <c r="HS182" s="103">
        <f t="shared" ca="1" si="856"/>
        <v>3.9597566844762355E-4</v>
      </c>
      <c r="HT182" s="103">
        <f t="shared" ca="1" si="856"/>
        <v>3.4375119067175952E-4</v>
      </c>
      <c r="HU182" s="103">
        <f t="shared" ca="1" si="856"/>
        <v>2.9821242350247534E-4</v>
      </c>
      <c r="HV182" s="103">
        <f t="shared" ca="1" si="856"/>
        <v>2.5854057525642748E-4</v>
      </c>
      <c r="HW182" s="103">
        <f t="shared" ca="1" si="856"/>
        <v>2.2401036856400944E-4</v>
      </c>
      <c r="HX182" s="103">
        <f t="shared" ca="1" si="856"/>
        <v>1.9398059841524434E-4</v>
      </c>
      <c r="HY182" s="103">
        <f t="shared" ca="1" si="856"/>
        <v>1.2269674698395243E-3</v>
      </c>
      <c r="HZ182" s="104">
        <f t="shared" ca="1" si="850"/>
        <v>0.55499548788242348</v>
      </c>
      <c r="IA182" s="105">
        <f t="shared" ca="1" si="859"/>
        <v>5.4721411945000423E-2</v>
      </c>
      <c r="IB182" s="105">
        <f t="shared" ca="1" si="860"/>
        <v>1.5303424347946827E-2</v>
      </c>
      <c r="IC182" s="105">
        <f t="shared" ca="1" si="861"/>
        <v>1.7853632841675883E-2</v>
      </c>
      <c r="ID182" s="105">
        <f t="shared" ca="1" si="862"/>
        <v>2.0442279905620135E-2</v>
      </c>
      <c r="IE182" s="105">
        <f t="shared" ca="1" si="863"/>
        <v>2.3003168841666113E-2</v>
      </c>
      <c r="IF182" s="105">
        <f t="shared" ca="1" si="864"/>
        <v>2.5470586926246631E-2</v>
      </c>
      <c r="IG182" s="105">
        <f t="shared" ca="1" si="865"/>
        <v>2.7782603951716306E-2</v>
      </c>
      <c r="IH182" s="105">
        <f t="shared" ca="1" si="866"/>
        <v>2.988387987980325E-2</v>
      </c>
      <c r="II182" s="105">
        <f t="shared" ca="1" si="867"/>
        <v>3.1727835424590289E-2</v>
      </c>
      <c r="IJ182" s="105">
        <f t="shared" ca="1" si="868"/>
        <v>3.2609197408467391E-2</v>
      </c>
      <c r="IK182" s="105">
        <f t="shared" ca="1" si="869"/>
        <v>3.4509336666094716E-2</v>
      </c>
      <c r="IL182" s="105">
        <f t="shared" ca="1" si="870"/>
        <v>3.5407187554880058E-2</v>
      </c>
      <c r="IM182" s="105">
        <f t="shared" ca="1" si="871"/>
        <v>3.5967944909956931E-2</v>
      </c>
      <c r="IN182" s="105">
        <f t="shared" ca="1" si="872"/>
        <v>3.6197549133167584E-2</v>
      </c>
      <c r="IO182" s="105">
        <f t="shared" ca="1" si="873"/>
        <v>3.6110347105110636E-2</v>
      </c>
      <c r="IP182" s="105">
        <f t="shared" ca="1" si="874"/>
        <v>3.572763105698526E-2</v>
      </c>
      <c r="IQ182" s="105">
        <f t="shared" ca="1" si="875"/>
        <v>3.5076085078198448E-2</v>
      </c>
      <c r="IR182" s="105">
        <f t="shared" ca="1" si="876"/>
        <v>3.418623530140983E-2</v>
      </c>
      <c r="IS182" s="105">
        <f t="shared" ca="1" si="877"/>
        <v>3.3090980428188192E-2</v>
      </c>
      <c r="IT182" s="105">
        <f t="shared" ca="1" si="878"/>
        <v>3.1824259102532615E-2</v>
      </c>
      <c r="IU182" s="105">
        <f t="shared" ca="1" si="879"/>
        <v>3.0419891403513349E-2</v>
      </c>
      <c r="IV182" s="105">
        <f t="shared" ca="1" si="880"/>
        <v>2.8910614570560395E-2</v>
      </c>
      <c r="IW182" s="105">
        <f t="shared" ca="1" si="881"/>
        <v>2.732731867105706E-2</v>
      </c>
      <c r="IX182" s="105">
        <f t="shared" ca="1" si="882"/>
        <v>2.5698476547177954E-2</v>
      </c>
      <c r="IY182" s="105">
        <f t="shared" ca="1" si="883"/>
        <v>2.4049754011350996E-2</v>
      </c>
      <c r="IZ182" s="105">
        <f t="shared" ca="1" si="884"/>
        <v>2.2403780660058822E-2</v>
      </c>
      <c r="JA182" s="105">
        <f t="shared" ca="1" si="885"/>
        <v>2.0780058477642697E-2</v>
      </c>
      <c r="JB182" s="105">
        <f t="shared" ca="1" si="886"/>
        <v>1.9194984176012501E-2</v>
      </c>
      <c r="JC182" s="105">
        <f t="shared" ca="1" si="887"/>
        <v>1.766196152189695E-2</v>
      </c>
      <c r="JD182" s="105">
        <f t="shared" ca="1" si="888"/>
        <v>1.6191581323353785E-2</v>
      </c>
      <c r="JE182" s="105">
        <f t="shared" ca="1" si="889"/>
        <v>1.479184891093269E-2</v>
      </c>
      <c r="JF182" s="105">
        <f t="shared" ca="1" si="890"/>
        <v>1.3468441543548471E-2</v>
      </c>
      <c r="JG182" s="105">
        <f t="shared" ca="1" si="891"/>
        <v>1.2224980943860668E-2</v>
      </c>
      <c r="JH182" s="105">
        <f t="shared" ca="1" si="892"/>
        <v>1.1063308931888626E-2</v>
      </c>
      <c r="JI182" s="105">
        <f t="shared" ca="1" si="893"/>
        <v>9.9837567418962457E-3</v>
      </c>
      <c r="JJ182" s="105">
        <f t="shared" ca="1" si="894"/>
        <v>8.9854009861660474E-3</v>
      </c>
      <c r="JK182" s="105">
        <f t="shared" ca="1" si="895"/>
        <v>8.0663013182743493E-3</v>
      </c>
      <c r="JL182" s="105">
        <f t="shared" ca="1" si="896"/>
        <v>7.2237166259224933E-3</v>
      </c>
      <c r="JM182" s="105">
        <f t="shared" ca="1" si="897"/>
        <v>6.4542980497645334E-3</v>
      </c>
      <c r="JN182" s="105">
        <f t="shared" ca="1" si="898"/>
        <v>5.7542582960081164E-3</v>
      </c>
      <c r="JO182" s="105">
        <f t="shared" ca="1" si="899"/>
        <v>5.1195176132399836E-3</v>
      </c>
      <c r="JP182" s="105">
        <f t="shared" ca="1" si="900"/>
        <v>4.5458274698001811E-3</v>
      </c>
      <c r="JQ182" s="105">
        <f t="shared" ca="1" si="901"/>
        <v>4.0288734315093236E-3</v>
      </c>
      <c r="JR182" s="105">
        <f t="shared" ca="1" si="902"/>
        <v>3.5643590347150156E-3</v>
      </c>
      <c r="JS182" s="105">
        <f t="shared" ca="1" si="903"/>
        <v>3.1480726088736182E-3</v>
      </c>
      <c r="JT182" s="105">
        <f t="shared" ca="1" si="904"/>
        <v>2.7759390555264097E-3</v>
      </c>
      <c r="JU182" s="105">
        <f t="shared" ca="1" si="905"/>
        <v>2.4440585625642962E-3</v>
      </c>
      <c r="JV182" s="105">
        <f t="shared" ca="1" si="906"/>
        <v>2.1487341461800119E-3</v>
      </c>
      <c r="JW182" s="105">
        <f t="shared" ca="1" si="907"/>
        <v>1.8864897864596082E-3</v>
      </c>
      <c r="JX182" s="105">
        <f t="shared" ca="1" si="908"/>
        <v>1.6540807711603286E-3</v>
      </c>
      <c r="JY182" s="105">
        <f t="shared" ca="1" si="909"/>
        <v>1.4484976977685773E-3</v>
      </c>
      <c r="JZ182" s="105">
        <f t="shared" ca="1" si="910"/>
        <v>1.2669654155967455E-3</v>
      </c>
      <c r="KA182" s="105">
        <f t="shared" ca="1" si="911"/>
        <v>1.1069380242210893E-3</v>
      </c>
      <c r="KB182" s="105">
        <f t="shared" ca="1" si="912"/>
        <v>9.6609088682939124E-4</v>
      </c>
      <c r="KC182" s="105">
        <f t="shared" ca="1" si="913"/>
        <v>8.4231047024347229E-4</v>
      </c>
      <c r="KD182" s="105">
        <f t="shared" ca="1" si="914"/>
        <v>7.3368268944048142E-4</v>
      </c>
      <c r="KE182" s="105">
        <f t="shared" ca="1" si="915"/>
        <v>6.3848031428573304E-4</v>
      </c>
      <c r="KF182" s="105">
        <f t="shared" ca="1" si="916"/>
        <v>5.5514989008219003E-4</v>
      </c>
      <c r="KG182" s="105">
        <f t="shared" ca="1" si="917"/>
        <v>4.8229853113168348E-4</v>
      </c>
      <c r="KH182" s="105">
        <f t="shared" ca="1" si="918"/>
        <v>4.1868086704002484E-4</v>
      </c>
      <c r="KI182" s="105">
        <f t="shared" ca="1" si="919"/>
        <v>3.6318635405566357E-4</v>
      </c>
      <c r="KJ182" s="105">
        <f t="shared" ca="1" si="920"/>
        <v>3.1482710719105773E-4</v>
      </c>
      <c r="KK182" s="105">
        <f t="shared" ca="1" si="921"/>
        <v>2.7272636208815784E-4</v>
      </c>
      <c r="KL182" s="105">
        <f t="shared" ca="1" si="922"/>
        <v>2.3610763740274037E-4</v>
      </c>
      <c r="KM182" s="105">
        <f t="shared" ca="1" si="923"/>
        <v>2.0428463776001334E-4</v>
      </c>
      <c r="KN182" s="105">
        <f t="shared" ca="1" si="924"/>
        <v>1.766519130426532E-4</v>
      </c>
      <c r="KO182" s="105">
        <f t="shared" ca="1" si="925"/>
        <v>1.1068572016473179E-3</v>
      </c>
      <c r="KP182" s="102"/>
      <c r="KQ182" s="106">
        <f t="shared" ca="1" si="780"/>
        <v>0.54300961315805696</v>
      </c>
      <c r="KR182" s="107">
        <f t="shared" ca="1" si="781"/>
        <v>0.23669836698708277</v>
      </c>
    </row>
    <row r="183" spans="1:304" s="63" customFormat="1" ht="15.5" x14ac:dyDescent="0.35">
      <c r="A183" s="62"/>
      <c r="B183" s="67" t="s">
        <v>285</v>
      </c>
      <c r="C183" s="95">
        <f t="shared" si="782"/>
        <v>64524.826999999997</v>
      </c>
      <c r="D183" s="75">
        <f ca="1">'Stochastic inputs'!H204</f>
        <v>25.924378000000004</v>
      </c>
      <c r="E183" s="75">
        <v>5.9136889999999998</v>
      </c>
      <c r="F183" s="96">
        <v>25.742907354000003</v>
      </c>
      <c r="G183" s="96">
        <v>5.8722931769999995</v>
      </c>
      <c r="H183" s="97">
        <f t="shared" ca="1" si="636"/>
        <v>3.2298203012837066</v>
      </c>
      <c r="I183" s="97">
        <f t="shared" ca="1" si="637"/>
        <v>0.22522637615797308</v>
      </c>
      <c r="J183" s="98">
        <f t="shared" si="638"/>
        <v>3.2227956863467422</v>
      </c>
      <c r="K183" s="98">
        <f t="shared" si="639"/>
        <v>0.22522637615797308</v>
      </c>
      <c r="L183" s="98"/>
      <c r="M183" s="99">
        <v>102571.97200000001</v>
      </c>
      <c r="N183" s="98">
        <v>0.1115</v>
      </c>
      <c r="O183" s="97">
        <f t="shared" ca="1" si="640"/>
        <v>3.2298203012837066</v>
      </c>
      <c r="P183" s="97">
        <f t="shared" ca="1" si="640"/>
        <v>0.22522637615797308</v>
      </c>
      <c r="Q183" s="99">
        <f t="shared" si="929"/>
        <v>64524.826999999997</v>
      </c>
      <c r="R183" s="100">
        <f t="shared" si="930"/>
        <v>67830.133000000002</v>
      </c>
      <c r="S183" s="99">
        <f t="shared" si="931"/>
        <v>71293.546000000002</v>
      </c>
      <c r="T183" s="100">
        <f t="shared" si="932"/>
        <v>75006.941999999995</v>
      </c>
      <c r="U183" s="99">
        <f t="shared" si="933"/>
        <v>78984.035499999998</v>
      </c>
      <c r="V183" s="100">
        <f t="shared" si="934"/>
        <v>83275.112999999998</v>
      </c>
      <c r="W183" s="99">
        <f t="shared" si="935"/>
        <v>87975.618499999997</v>
      </c>
      <c r="X183" s="100">
        <f t="shared" si="936"/>
        <v>92893.326000000001</v>
      </c>
      <c r="Y183" s="99">
        <f t="shared" si="937"/>
        <v>97793.862500000003</v>
      </c>
      <c r="Z183" s="100">
        <f t="shared" si="938"/>
        <v>102571.97200000001</v>
      </c>
      <c r="AA183" s="98"/>
      <c r="AB183" s="98">
        <f t="shared" si="641"/>
        <v>3.2227956863467422</v>
      </c>
      <c r="AC183" s="98">
        <f t="shared" si="641"/>
        <v>0.22522637615797308</v>
      </c>
      <c r="AD183" s="101">
        <f t="shared" ca="1" si="642"/>
        <v>3311.1802821504448</v>
      </c>
      <c r="AE183" s="101">
        <f t="shared" ca="1" si="643"/>
        <v>940.16034786657224</v>
      </c>
      <c r="AF183" s="101">
        <f t="shared" ca="1" si="644"/>
        <v>1101.0508505865955</v>
      </c>
      <c r="AG183" s="101">
        <f t="shared" ca="1" si="645"/>
        <v>1265.4144115936283</v>
      </c>
      <c r="AH183" s="101">
        <f t="shared" ca="1" si="646"/>
        <v>1429.1286111727986</v>
      </c>
      <c r="AI183" s="101">
        <f t="shared" ca="1" si="647"/>
        <v>1588.0438462676836</v>
      </c>
      <c r="AJ183" s="101">
        <f t="shared" ca="1" si="648"/>
        <v>1738.1932527964243</v>
      </c>
      <c r="AK183" s="101">
        <f t="shared" ca="1" si="649"/>
        <v>1875.9756935634343</v>
      </c>
      <c r="AL183" s="101">
        <f t="shared" ca="1" si="650"/>
        <v>1998.3016286013662</v>
      </c>
      <c r="AM183" s="101">
        <f t="shared" ca="1" si="651"/>
        <v>2102.6962915223339</v>
      </c>
      <c r="AN183" s="101">
        <f t="shared" ca="1" si="652"/>
        <v>2187.3588683090106</v>
      </c>
      <c r="AO183" s="101">
        <f t="shared" ca="1" si="653"/>
        <v>2251.1799483983609</v>
      </c>
      <c r="AP183" s="101">
        <f t="shared" ca="1" si="654"/>
        <v>2293.7221949538721</v>
      </c>
      <c r="AQ183" s="101">
        <f t="shared" ca="1" si="655"/>
        <v>2315.1709109096264</v>
      </c>
      <c r="AR183" s="101">
        <f t="shared" ca="1" si="656"/>
        <v>2316.2620199138828</v>
      </c>
      <c r="AS183" s="101">
        <f t="shared" ca="1" si="657"/>
        <v>2298.1950701176775</v>
      </c>
      <c r="AT183" s="101">
        <f t="shared" ca="1" si="658"/>
        <v>2262.538375176764</v>
      </c>
      <c r="AU183" s="101">
        <f t="shared" ca="1" si="659"/>
        <v>2211.1325113772946</v>
      </c>
      <c r="AV183" s="101">
        <f t="shared" ca="1" si="660"/>
        <v>2145.9972612545539</v>
      </c>
      <c r="AW183" s="101">
        <f t="shared" ca="1" si="661"/>
        <v>2069.2458763806735</v>
      </c>
      <c r="AX183" s="101">
        <f t="shared" ca="1" si="662"/>
        <v>1983.0093378652819</v>
      </c>
      <c r="AY183" s="101">
        <f t="shared" ca="1" si="663"/>
        <v>1889.3722027741089</v>
      </c>
      <c r="AZ183" s="101">
        <f t="shared" ca="1" si="664"/>
        <v>1790.3206882927313</v>
      </c>
      <c r="BA183" s="101">
        <f t="shared" ca="1" si="665"/>
        <v>1687.7028876491881</v>
      </c>
      <c r="BB183" s="101">
        <f t="shared" ca="1" si="666"/>
        <v>1583.2004370859715</v>
      </c>
      <c r="BC183" s="101">
        <f t="shared" ca="1" si="667"/>
        <v>1478.310551534187</v>
      </c>
      <c r="BD183" s="101">
        <f t="shared" ca="1" si="668"/>
        <v>1374.3370986727107</v>
      </c>
      <c r="BE183" s="101">
        <f t="shared" ca="1" si="669"/>
        <v>1272.3892621728635</v>
      </c>
      <c r="BF183" s="101">
        <f t="shared" ca="1" si="670"/>
        <v>1173.386328784534</v>
      </c>
      <c r="BG183" s="101">
        <f t="shared" ca="1" si="671"/>
        <v>1078.0671948196059</v>
      </c>
      <c r="BH183" s="101">
        <f t="shared" ca="1" si="672"/>
        <v>987.0033021276472</v>
      </c>
      <c r="BI183" s="101">
        <f t="shared" ca="1" si="673"/>
        <v>900.61386165510953</v>
      </c>
      <c r="BJ183" s="101">
        <f t="shared" ca="1" si="674"/>
        <v>819.1823875661529</v>
      </c>
      <c r="BK183" s="101">
        <f t="shared" ca="1" si="675"/>
        <v>742.87373375724553</v>
      </c>
      <c r="BL183" s="101">
        <f t="shared" ca="1" si="676"/>
        <v>671.75098786787021</v>
      </c>
      <c r="BM183" s="101">
        <f t="shared" ca="1" si="677"/>
        <v>605.79172900469734</v>
      </c>
      <c r="BN183" s="101">
        <f t="shared" ca="1" si="678"/>
        <v>544.90329028083977</v>
      </c>
      <c r="BO183" s="101">
        <f t="shared" ca="1" si="679"/>
        <v>488.93678384549037</v>
      </c>
      <c r="BP183" s="101">
        <f t="shared" ca="1" si="680"/>
        <v>437.699743794688</v>
      </c>
      <c r="BQ183" s="101">
        <f t="shared" ca="1" si="681"/>
        <v>390.96732176966998</v>
      </c>
      <c r="BR183" s="101">
        <f t="shared" ca="1" si="682"/>
        <v>348.49203248097837</v>
      </c>
      <c r="BS183" s="101">
        <f t="shared" ca="1" si="683"/>
        <v>310.01209360922508</v>
      </c>
      <c r="BT183" s="101">
        <f t="shared" ca="1" si="684"/>
        <v>275.25843853483207</v>
      </c>
      <c r="BU183" s="101">
        <f t="shared" ca="1" si="685"/>
        <v>243.96050319192207</v>
      </c>
      <c r="BV183" s="101">
        <f t="shared" ca="1" si="686"/>
        <v>215.85090202881963</v>
      </c>
      <c r="BW183" s="101">
        <f t="shared" ca="1" si="687"/>
        <v>190.66911443515329</v>
      </c>
      <c r="BX183" s="101">
        <f t="shared" ca="1" si="688"/>
        <v>168.16430372778512</v>
      </c>
      <c r="BY183" s="101">
        <f t="shared" ca="1" si="689"/>
        <v>148.09738731365337</v>
      </c>
      <c r="BZ183" s="101">
        <f t="shared" ca="1" si="690"/>
        <v>130.24247019237274</v>
      </c>
      <c r="CA183" s="101">
        <f t="shared" ca="1" si="691"/>
        <v>114.38774553196713</v>
      </c>
      <c r="CB183" s="101">
        <f t="shared" ca="1" si="692"/>
        <v>100.3359564602042</v>
      </c>
      <c r="CC183" s="101">
        <f t="shared" ca="1" si="693"/>
        <v>87.904503097403406</v>
      </c>
      <c r="CD183" s="101">
        <f t="shared" ca="1" si="694"/>
        <v>76.925268695273729</v>
      </c>
      <c r="CE183" s="101">
        <f t="shared" ca="1" si="695"/>
        <v>67.244228895462896</v>
      </c>
      <c r="CF183" s="101">
        <f t="shared" ca="1" si="696"/>
        <v>58.720898823896917</v>
      </c>
      <c r="CG183" s="101">
        <f t="shared" ca="1" si="697"/>
        <v>51.22766415257626</v>
      </c>
      <c r="CH183" s="101">
        <f t="shared" ca="1" si="698"/>
        <v>44.649034479260784</v>
      </c>
      <c r="CI183" s="101">
        <f t="shared" ca="1" si="699"/>
        <v>38.880850433425245</v>
      </c>
      <c r="CJ183" s="101">
        <f t="shared" ca="1" si="700"/>
        <v>33.829469814294896</v>
      </c>
      <c r="CK183" s="101">
        <f t="shared" ca="1" si="701"/>
        <v>29.410952771395973</v>
      </c>
      <c r="CL183" s="101">
        <f t="shared" ca="1" si="702"/>
        <v>25.55026150279226</v>
      </c>
      <c r="CM183" s="101">
        <f t="shared" ca="1" si="703"/>
        <v>22.180486109139288</v>
      </c>
      <c r="CN183" s="101">
        <f t="shared" ca="1" si="704"/>
        <v>19.242105035747947</v>
      </c>
      <c r="CO183" s="101">
        <f t="shared" ca="1" si="705"/>
        <v>16.682285890901458</v>
      </c>
      <c r="CP183" s="101">
        <f t="shared" ca="1" si="706"/>
        <v>14.454230277798942</v>
      </c>
      <c r="CQ183" s="101">
        <f t="shared" ca="1" si="707"/>
        <v>12.51656455410011</v>
      </c>
      <c r="CR183" s="101">
        <f t="shared" ca="1" si="708"/>
        <v>79.169863726022996</v>
      </c>
      <c r="CS183" s="102">
        <f t="shared" ca="1" si="709"/>
        <v>64524.826999999976</v>
      </c>
      <c r="CT183" s="74">
        <f t="shared" si="783"/>
        <v>3528.5293447222621</v>
      </c>
      <c r="CU183" s="74">
        <f t="shared" si="784"/>
        <v>986.79072719725502</v>
      </c>
      <c r="CV183" s="74">
        <f t="shared" si="785"/>
        <v>1151.2324911328633</v>
      </c>
      <c r="CW183" s="74">
        <f t="shared" si="786"/>
        <v>1318.1528391940019</v>
      </c>
      <c r="CX183" s="74">
        <f t="shared" si="787"/>
        <v>1483.2832961437405</v>
      </c>
      <c r="CY183" s="74">
        <f t="shared" si="788"/>
        <v>1642.3865942437853</v>
      </c>
      <c r="CZ183" s="74">
        <f t="shared" si="789"/>
        <v>1791.4693687903689</v>
      </c>
      <c r="DA183" s="74">
        <f t="shared" si="790"/>
        <v>1926.9632003652082</v>
      </c>
      <c r="DB183" s="74">
        <f t="shared" si="791"/>
        <v>2045.8645777032771</v>
      </c>
      <c r="DC183" s="74">
        <f t="shared" ca="1" si="710"/>
        <v>2102.6962915223339</v>
      </c>
      <c r="DD183" s="74">
        <f t="shared" si="792"/>
        <v>2225.2204898441087</v>
      </c>
      <c r="DE183" s="74">
        <f t="shared" si="793"/>
        <v>2283.1154361851909</v>
      </c>
      <c r="DF183" s="74">
        <f t="shared" si="794"/>
        <v>2319.2740204089732</v>
      </c>
      <c r="DG183" s="74">
        <f t="shared" si="795"/>
        <v>2334.0792896897665</v>
      </c>
      <c r="DH183" s="74">
        <f t="shared" si="796"/>
        <v>2328.4563551933488</v>
      </c>
      <c r="DI183" s="74">
        <f t="shared" si="797"/>
        <v>2303.7781760582084</v>
      </c>
      <c r="DJ183" s="74">
        <f t="shared" si="798"/>
        <v>2261.7653875743194</v>
      </c>
      <c r="DK183" s="74">
        <f t="shared" si="799"/>
        <v>2204.3863664893188</v>
      </c>
      <c r="DL183" s="74">
        <f t="shared" si="800"/>
        <v>2133.7624768134292</v>
      </c>
      <c r="DM183" s="74">
        <f t="shared" si="801"/>
        <v>2052.0821398065264</v>
      </c>
      <c r="DN183" s="74">
        <f t="shared" si="802"/>
        <v>1961.5261314610161</v>
      </c>
      <c r="DO183" s="74">
        <f t="shared" si="803"/>
        <v>1864.2054044348829</v>
      </c>
      <c r="DP183" s="74">
        <f t="shared" si="804"/>
        <v>1762.1118026032809</v>
      </c>
      <c r="DQ183" s="74">
        <f t="shared" si="805"/>
        <v>1657.0813030649322</v>
      </c>
      <c r="DR183" s="74">
        <f t="shared" si="806"/>
        <v>1550.768880885156</v>
      </c>
      <c r="DS183" s="74">
        <f t="shared" si="807"/>
        <v>1444.6337307815245</v>
      </c>
      <c r="DT183" s="74">
        <f t="shared" si="808"/>
        <v>1339.9333737423046</v>
      </c>
      <c r="DU183" s="74">
        <f t="shared" si="809"/>
        <v>1237.7250975288052</v>
      </c>
      <c r="DV183" s="74">
        <f t="shared" si="810"/>
        <v>1138.8731997267612</v>
      </c>
      <c r="DW183" s="74">
        <f t="shared" si="811"/>
        <v>1044.0605935814235</v>
      </c>
      <c r="DX183" s="74">
        <f t="shared" si="812"/>
        <v>953.80347636831482</v>
      </c>
      <c r="DY183" s="74">
        <f t="shared" si="813"/>
        <v>868.46792735999838</v>
      </c>
      <c r="DZ183" s="74">
        <f t="shared" si="814"/>
        <v>788.28748136905347</v>
      </c>
      <c r="EA183" s="74">
        <f t="shared" si="815"/>
        <v>713.38090207051982</v>
      </c>
      <c r="EB183" s="74">
        <f t="shared" si="816"/>
        <v>643.7695480108714</v>
      </c>
      <c r="EC183" s="74">
        <f t="shared" si="817"/>
        <v>579.39387758579164</v>
      </c>
      <c r="ED183" s="74">
        <f t="shared" si="818"/>
        <v>520.12877397077705</v>
      </c>
      <c r="EE183" s="74">
        <f t="shared" si="819"/>
        <v>465.79748560114399</v>
      </c>
      <c r="EF183" s="74">
        <f t="shared" si="820"/>
        <v>416.18407235302647</v>
      </c>
      <c r="EG183" s="74">
        <f t="shared" si="821"/>
        <v>371.04432310671075</v>
      </c>
      <c r="EH183" s="74">
        <f t="shared" si="822"/>
        <v>330.11516857964028</v>
      </c>
      <c r="EI183" s="74">
        <f t="shared" si="823"/>
        <v>293.12265625302416</v>
      </c>
      <c r="EJ183" s="74">
        <f t="shared" si="824"/>
        <v>259.78858410197432</v>
      </c>
      <c r="EK183" s="74">
        <f t="shared" si="825"/>
        <v>229.83590887162643</v>
      </c>
      <c r="EL183" s="74">
        <f t="shared" si="826"/>
        <v>202.99305491041537</v>
      </c>
      <c r="EM183" s="74">
        <f t="shared" si="827"/>
        <v>178.99725296617547</v>
      </c>
      <c r="EN183" s="74">
        <f t="shared" si="828"/>
        <v>157.59703654751453</v>
      </c>
      <c r="EO183" s="74">
        <f t="shared" si="829"/>
        <v>138.55401787554968</v>
      </c>
      <c r="EP183" s="74">
        <f t="shared" si="830"/>
        <v>121.64405729756997</v>
      </c>
      <c r="EQ183" s="74">
        <f t="shared" si="831"/>
        <v>106.65793027135683</v>
      </c>
      <c r="ER183" s="74">
        <f t="shared" si="832"/>
        <v>93.401585424661747</v>
      </c>
      <c r="ES183" s="74">
        <f t="shared" si="833"/>
        <v>81.696076339817438</v>
      </c>
      <c r="ET183" s="74">
        <f t="shared" si="834"/>
        <v>71.377239044539152</v>
      </c>
      <c r="EU183" s="74">
        <f t="shared" si="835"/>
        <v>62.29517701905187</v>
      </c>
      <c r="EV183" s="74">
        <f t="shared" si="836"/>
        <v>54.313606063530031</v>
      </c>
      <c r="EW183" s="74">
        <f t="shared" si="837"/>
        <v>47.309102733084984</v>
      </c>
      <c r="EX183" s="74">
        <f t="shared" si="838"/>
        <v>41.170292302564306</v>
      </c>
      <c r="EY183" s="74">
        <f t="shared" si="839"/>
        <v>35.797005381424839</v>
      </c>
      <c r="EZ183" s="74">
        <f t="shared" si="840"/>
        <v>31.099426340187346</v>
      </c>
      <c r="FA183" s="74">
        <f t="shared" si="841"/>
        <v>26.997251586076118</v>
      </c>
      <c r="FB183" s="74">
        <f t="shared" si="842"/>
        <v>23.418871376640027</v>
      </c>
      <c r="FC183" s="74">
        <f t="shared" si="843"/>
        <v>20.300585214325096</v>
      </c>
      <c r="FD183" s="74">
        <f t="shared" si="844"/>
        <v>17.585857848014388</v>
      </c>
      <c r="FE183" s="74">
        <f t="shared" si="845"/>
        <v>15.224620445210013</v>
      </c>
      <c r="FF183" s="74">
        <f t="shared" si="846"/>
        <v>13.172619517505378</v>
      </c>
      <c r="FG183" s="74">
        <f t="shared" si="847"/>
        <v>11.39081461565387</v>
      </c>
      <c r="FH183" s="74">
        <f t="shared" si="848"/>
        <v>71.372027468062385</v>
      </c>
      <c r="FI183" s="102">
        <f t="shared" ca="1" si="711"/>
        <v>64481.694081079775</v>
      </c>
      <c r="FJ183" s="62"/>
      <c r="FK183" s="103">
        <f t="shared" ca="1" si="927"/>
        <v>5.1316375976497325E-2</v>
      </c>
      <c r="FL183" s="103">
        <f t="shared" ca="1" si="927"/>
        <v>1.4570521016144261E-2</v>
      </c>
      <c r="FM183" s="103">
        <f t="shared" ca="1" si="927"/>
        <v>1.7063987642874204E-2</v>
      </c>
      <c r="FN183" s="103">
        <f t="shared" ca="1" si="927"/>
        <v>1.9611279416427242E-2</v>
      </c>
      <c r="FO183" s="103">
        <f t="shared" ca="1" si="927"/>
        <v>2.2148507444627465E-2</v>
      </c>
      <c r="FP183" s="103">
        <f t="shared" ca="1" si="927"/>
        <v>2.4611361550301938E-2</v>
      </c>
      <c r="FQ183" s="103">
        <f t="shared" ca="1" si="927"/>
        <v>2.6938363628567729E-2</v>
      </c>
      <c r="FR183" s="103">
        <f t="shared" ca="1" si="926"/>
        <v>2.9073703577127529E-2</v>
      </c>
      <c r="FS183" s="103">
        <f t="shared" ca="1" si="926"/>
        <v>3.0969499981787895E-2</v>
      </c>
      <c r="FT183" s="103">
        <f t="shared" ca="1" si="926"/>
        <v>3.2587399134325998E-2</v>
      </c>
      <c r="FU183" s="103">
        <f t="shared" ca="1" si="926"/>
        <v>3.3899492180103193E-2</v>
      </c>
      <c r="FV183" s="103">
        <f t="shared" ca="1" si="926"/>
        <v>3.488858557340048E-2</v>
      </c>
      <c r="FW183" s="103">
        <f t="shared" ca="1" si="926"/>
        <v>3.5547901507025706E-2</v>
      </c>
      <c r="FX183" s="103">
        <f t="shared" ca="1" si="926"/>
        <v>3.5880311789284261E-2</v>
      </c>
      <c r="FY183" s="103">
        <f t="shared" ca="1" si="926"/>
        <v>3.5897221699081557E-2</v>
      </c>
      <c r="FZ183" s="103">
        <f t="shared" ca="1" si="926"/>
        <v>3.5617221726416688E-2</v>
      </c>
      <c r="GA183" s="103">
        <f t="shared" ca="1" si="926"/>
        <v>3.5064617456111349E-2</v>
      </c>
      <c r="GB183" s="103">
        <f t="shared" ca="1" si="926"/>
        <v>3.4267933974891487E-2</v>
      </c>
      <c r="GC183" s="103">
        <f t="shared" ca="1" si="926"/>
        <v>3.3258473691910165E-2</v>
      </c>
      <c r="GD183" s="103">
        <f t="shared" ca="1" si="926"/>
        <v>3.2068987591096901E-2</v>
      </c>
      <c r="GE183" s="103">
        <f t="shared" ca="1" si="926"/>
        <v>3.0732501427168223E-2</v>
      </c>
      <c r="GF183" s="103">
        <f t="shared" ca="1" si="926"/>
        <v>2.9281321479158861E-2</v>
      </c>
      <c r="GG183" s="103">
        <f t="shared" ca="1" si="939"/>
        <v>2.7746229963433022E-2</v>
      </c>
      <c r="GH183" s="103">
        <f t="shared" ca="1" si="939"/>
        <v>2.6155868463609965E-2</v>
      </c>
      <c r="GI183" s="103">
        <f t="shared" ca="1" si="939"/>
        <v>2.453629882782905E-2</v>
      </c>
      <c r="GJ183" s="103">
        <f t="shared" ca="1" si="939"/>
        <v>2.2910724759233954E-2</v>
      </c>
      <c r="GK183" s="103">
        <f t="shared" ca="1" si="939"/>
        <v>2.1299353482539536E-2</v>
      </c>
      <c r="GL183" s="103">
        <f t="shared" ca="1" si="939"/>
        <v>1.9719375027117299E-2</v>
      </c>
      <c r="GM183" s="103">
        <f t="shared" ca="1" si="939"/>
        <v>1.8185036416828122E-2</v>
      </c>
      <c r="GN183" s="103">
        <f t="shared" ca="1" si="939"/>
        <v>1.6707789000652513E-2</v>
      </c>
      <c r="GO183" s="103">
        <f t="shared" ca="1" si="939"/>
        <v>1.5296488933285285E-2</v>
      </c>
      <c r="GP183" s="103">
        <f t="shared" ca="1" si="939"/>
        <v>1.3957633108494965E-2</v>
      </c>
      <c r="GQ183" s="103">
        <f t="shared" ca="1" si="939"/>
        <v>1.2695615403450105E-2</v>
      </c>
      <c r="GR183" s="103">
        <f t="shared" ca="1" si="939"/>
        <v>1.1512990709099395E-2</v>
      </c>
      <c r="GS183" s="103">
        <f t="shared" ca="1" si="858"/>
        <v>1.0410736752039188E-2</v>
      </c>
      <c r="GT183" s="103">
        <f t="shared" ca="1" si="858"/>
        <v>9.3885060552692003E-3</v>
      </c>
      <c r="GU183" s="103">
        <f t="shared" ca="1" si="858"/>
        <v>8.4448624756613445E-3</v>
      </c>
      <c r="GV183" s="103">
        <f t="shared" ca="1" si="858"/>
        <v>7.5774985626151396E-3</v>
      </c>
      <c r="GW183" s="103">
        <f t="shared" ca="1" si="858"/>
        <v>6.7834314967584212E-3</v>
      </c>
      <c r="GX183" s="103">
        <f t="shared" ca="1" si="858"/>
        <v>6.0591765983296648E-3</v>
      </c>
      <c r="GY183" s="103">
        <f t="shared" ca="1" si="858"/>
        <v>5.4008983624392898E-3</v>
      </c>
      <c r="GZ183" s="103">
        <f t="shared" ca="1" si="858"/>
        <v>4.8045397101060833E-3</v>
      </c>
      <c r="HA183" s="103">
        <f t="shared" ca="1" si="858"/>
        <v>4.2659306709157416E-3</v>
      </c>
      <c r="HB183" s="103">
        <f t="shared" ca="1" si="858"/>
        <v>3.7808780671650956E-3</v>
      </c>
      <c r="HC183" s="103">
        <f t="shared" ca="1" si="928"/>
        <v>3.3452379814798996E-3</v>
      </c>
      <c r="HD183" s="103">
        <f t="shared" ca="1" si="928"/>
        <v>2.9549728887324775E-3</v>
      </c>
      <c r="HE183" s="103">
        <f t="shared" ca="1" si="928"/>
        <v>2.606195344433627E-3</v>
      </c>
      <c r="HF183" s="103">
        <f t="shared" ca="1" si="928"/>
        <v>2.2952000679312698E-3</v>
      </c>
      <c r="HG183" s="103">
        <f t="shared" ca="1" si="928"/>
        <v>2.0184861587055907E-3</v>
      </c>
      <c r="HH183" s="103">
        <f t="shared" ca="1" si="928"/>
        <v>1.7727710534112269E-3</v>
      </c>
      <c r="HI183" s="103">
        <f t="shared" ca="1" si="928"/>
        <v>1.5549976826780836E-3</v>
      </c>
      <c r="HJ183" s="103">
        <f t="shared" ca="1" si="928"/>
        <v>1.3623361298962249E-3</v>
      </c>
      <c r="HK183" s="103">
        <f t="shared" ca="1" si="928"/>
        <v>1.1921809367311247E-3</v>
      </c>
      <c r="HL183" s="103">
        <f t="shared" ca="1" si="928"/>
        <v>1.0421450474475959E-3</v>
      </c>
      <c r="HM183" s="103">
        <f t="shared" ca="1" si="928"/>
        <v>9.1005124002729897E-4</v>
      </c>
      <c r="HN183" s="103">
        <f t="shared" ca="1" si="928"/>
        <v>7.9392175902426331E-4</v>
      </c>
      <c r="HO183" s="103">
        <f t="shared" ca="1" si="928"/>
        <v>6.9196674450999773E-4</v>
      </c>
      <c r="HP183" s="103">
        <f t="shared" ca="1" si="928"/>
        <v>6.0257194387247658E-4</v>
      </c>
      <c r="HQ183" s="103">
        <f t="shared" ca="1" si="856"/>
        <v>5.2428609865617936E-4</v>
      </c>
      <c r="HR183" s="103">
        <f t="shared" ca="1" si="856"/>
        <v>4.5580831656311121E-4</v>
      </c>
      <c r="HS183" s="103">
        <f t="shared" ca="1" si="856"/>
        <v>3.9597566844762355E-4</v>
      </c>
      <c r="HT183" s="103">
        <f t="shared" ca="1" si="856"/>
        <v>3.4375119067175952E-4</v>
      </c>
      <c r="HU183" s="103">
        <f t="shared" ca="1" si="856"/>
        <v>2.9821242350247534E-4</v>
      </c>
      <c r="HV183" s="103">
        <f t="shared" ca="1" si="856"/>
        <v>2.5854057525642748E-4</v>
      </c>
      <c r="HW183" s="103">
        <f t="shared" ca="1" si="856"/>
        <v>2.2401036856400944E-4</v>
      </c>
      <c r="HX183" s="103">
        <f t="shared" ca="1" si="856"/>
        <v>1.9398059841524434E-4</v>
      </c>
      <c r="HY183" s="103">
        <f t="shared" ca="1" si="856"/>
        <v>1.2269674698395243E-3</v>
      </c>
      <c r="HZ183" s="104">
        <f t="shared" ca="1" si="850"/>
        <v>0.55499548788242348</v>
      </c>
      <c r="IA183" s="105">
        <f t="shared" ca="1" si="859"/>
        <v>5.4721411945000423E-2</v>
      </c>
      <c r="IB183" s="105">
        <f t="shared" ca="1" si="860"/>
        <v>1.5303424347946827E-2</v>
      </c>
      <c r="IC183" s="105">
        <f t="shared" ca="1" si="861"/>
        <v>1.7853632841675883E-2</v>
      </c>
      <c r="ID183" s="105">
        <f t="shared" ca="1" si="862"/>
        <v>2.0442279905620135E-2</v>
      </c>
      <c r="IE183" s="105">
        <f t="shared" ca="1" si="863"/>
        <v>2.3003168841666113E-2</v>
      </c>
      <c r="IF183" s="105">
        <f t="shared" ca="1" si="864"/>
        <v>2.5470586926246631E-2</v>
      </c>
      <c r="IG183" s="105">
        <f t="shared" ca="1" si="865"/>
        <v>2.7782603951716306E-2</v>
      </c>
      <c r="IH183" s="105">
        <f t="shared" ca="1" si="866"/>
        <v>2.988387987980325E-2</v>
      </c>
      <c r="II183" s="105">
        <f t="shared" ca="1" si="867"/>
        <v>3.1727835424590289E-2</v>
      </c>
      <c r="IJ183" s="105">
        <f t="shared" ca="1" si="868"/>
        <v>3.2609197408467391E-2</v>
      </c>
      <c r="IK183" s="105">
        <f t="shared" ca="1" si="869"/>
        <v>3.4509336666094716E-2</v>
      </c>
      <c r="IL183" s="105">
        <f t="shared" ca="1" si="870"/>
        <v>3.5407187554880058E-2</v>
      </c>
      <c r="IM183" s="105">
        <f t="shared" ca="1" si="871"/>
        <v>3.5967944909956931E-2</v>
      </c>
      <c r="IN183" s="105">
        <f t="shared" ca="1" si="872"/>
        <v>3.6197549133167584E-2</v>
      </c>
      <c r="IO183" s="105">
        <f t="shared" ca="1" si="873"/>
        <v>3.6110347105110636E-2</v>
      </c>
      <c r="IP183" s="105">
        <f t="shared" ca="1" si="874"/>
        <v>3.572763105698526E-2</v>
      </c>
      <c r="IQ183" s="105">
        <f t="shared" ca="1" si="875"/>
        <v>3.5076085078198448E-2</v>
      </c>
      <c r="IR183" s="105">
        <f t="shared" ca="1" si="876"/>
        <v>3.418623530140983E-2</v>
      </c>
      <c r="IS183" s="105">
        <f t="shared" ca="1" si="877"/>
        <v>3.3090980428188192E-2</v>
      </c>
      <c r="IT183" s="105">
        <f t="shared" ca="1" si="878"/>
        <v>3.1824259102532615E-2</v>
      </c>
      <c r="IU183" s="105">
        <f t="shared" ca="1" si="879"/>
        <v>3.0419891403513349E-2</v>
      </c>
      <c r="IV183" s="105">
        <f t="shared" ca="1" si="880"/>
        <v>2.8910614570560395E-2</v>
      </c>
      <c r="IW183" s="105">
        <f t="shared" ca="1" si="881"/>
        <v>2.732731867105706E-2</v>
      </c>
      <c r="IX183" s="105">
        <f t="shared" ca="1" si="882"/>
        <v>2.5698476547177954E-2</v>
      </c>
      <c r="IY183" s="105">
        <f t="shared" ca="1" si="883"/>
        <v>2.4049754011350996E-2</v>
      </c>
      <c r="IZ183" s="105">
        <f t="shared" ca="1" si="884"/>
        <v>2.2403780660058822E-2</v>
      </c>
      <c r="JA183" s="105">
        <f t="shared" ca="1" si="885"/>
        <v>2.0780058477642697E-2</v>
      </c>
      <c r="JB183" s="105">
        <f t="shared" ca="1" si="886"/>
        <v>1.9194984176012501E-2</v>
      </c>
      <c r="JC183" s="105">
        <f t="shared" ca="1" si="887"/>
        <v>1.766196152189695E-2</v>
      </c>
      <c r="JD183" s="105">
        <f t="shared" ca="1" si="888"/>
        <v>1.6191581323353785E-2</v>
      </c>
      <c r="JE183" s="105">
        <f t="shared" ca="1" si="889"/>
        <v>1.479184891093269E-2</v>
      </c>
      <c r="JF183" s="105">
        <f t="shared" ca="1" si="890"/>
        <v>1.3468441543548471E-2</v>
      </c>
      <c r="JG183" s="105">
        <f t="shared" ca="1" si="891"/>
        <v>1.2224980943860668E-2</v>
      </c>
      <c r="JH183" s="105">
        <f t="shared" ca="1" si="892"/>
        <v>1.1063308931888626E-2</v>
      </c>
      <c r="JI183" s="105">
        <f t="shared" ca="1" si="893"/>
        <v>9.9837567418962457E-3</v>
      </c>
      <c r="JJ183" s="105">
        <f t="shared" ca="1" si="894"/>
        <v>8.9854009861660474E-3</v>
      </c>
      <c r="JK183" s="105">
        <f t="shared" ca="1" si="895"/>
        <v>8.0663013182743493E-3</v>
      </c>
      <c r="JL183" s="105">
        <f t="shared" ca="1" si="896"/>
        <v>7.2237166259224933E-3</v>
      </c>
      <c r="JM183" s="105">
        <f t="shared" ca="1" si="897"/>
        <v>6.4542980497645334E-3</v>
      </c>
      <c r="JN183" s="105">
        <f t="shared" ca="1" si="898"/>
        <v>5.7542582960081164E-3</v>
      </c>
      <c r="JO183" s="105">
        <f t="shared" ca="1" si="899"/>
        <v>5.1195176132399836E-3</v>
      </c>
      <c r="JP183" s="105">
        <f t="shared" ca="1" si="900"/>
        <v>4.5458274698001811E-3</v>
      </c>
      <c r="JQ183" s="105">
        <f t="shared" ca="1" si="901"/>
        <v>4.0288734315093236E-3</v>
      </c>
      <c r="JR183" s="105">
        <f t="shared" ca="1" si="902"/>
        <v>3.5643590347150156E-3</v>
      </c>
      <c r="JS183" s="105">
        <f t="shared" ca="1" si="903"/>
        <v>3.1480726088736182E-3</v>
      </c>
      <c r="JT183" s="105">
        <f t="shared" ca="1" si="904"/>
        <v>2.7759390555264097E-3</v>
      </c>
      <c r="JU183" s="105">
        <f t="shared" ca="1" si="905"/>
        <v>2.4440585625642962E-3</v>
      </c>
      <c r="JV183" s="105">
        <f t="shared" ca="1" si="906"/>
        <v>2.1487341461800119E-3</v>
      </c>
      <c r="JW183" s="105">
        <f t="shared" ca="1" si="907"/>
        <v>1.8864897864596082E-3</v>
      </c>
      <c r="JX183" s="105">
        <f t="shared" ca="1" si="908"/>
        <v>1.6540807711603286E-3</v>
      </c>
      <c r="JY183" s="105">
        <f t="shared" ca="1" si="909"/>
        <v>1.4484976977685773E-3</v>
      </c>
      <c r="JZ183" s="105">
        <f t="shared" ca="1" si="910"/>
        <v>1.2669654155967455E-3</v>
      </c>
      <c r="KA183" s="105">
        <f t="shared" ca="1" si="911"/>
        <v>1.1069380242210893E-3</v>
      </c>
      <c r="KB183" s="105">
        <f t="shared" ca="1" si="912"/>
        <v>9.6609088682939124E-4</v>
      </c>
      <c r="KC183" s="105">
        <f t="shared" ca="1" si="913"/>
        <v>8.4231047024347229E-4</v>
      </c>
      <c r="KD183" s="105">
        <f t="shared" ca="1" si="914"/>
        <v>7.3368268944048142E-4</v>
      </c>
      <c r="KE183" s="105">
        <f t="shared" ca="1" si="915"/>
        <v>6.3848031428573304E-4</v>
      </c>
      <c r="KF183" s="105">
        <f t="shared" ca="1" si="916"/>
        <v>5.5514989008219003E-4</v>
      </c>
      <c r="KG183" s="105">
        <f t="shared" ca="1" si="917"/>
        <v>4.8229853113168348E-4</v>
      </c>
      <c r="KH183" s="105">
        <f t="shared" ca="1" si="918"/>
        <v>4.1868086704002484E-4</v>
      </c>
      <c r="KI183" s="105">
        <f t="shared" ca="1" si="919"/>
        <v>3.6318635405566357E-4</v>
      </c>
      <c r="KJ183" s="105">
        <f t="shared" ca="1" si="920"/>
        <v>3.1482710719105773E-4</v>
      </c>
      <c r="KK183" s="105">
        <f t="shared" ca="1" si="921"/>
        <v>2.7272636208815784E-4</v>
      </c>
      <c r="KL183" s="105">
        <f t="shared" ca="1" si="922"/>
        <v>2.3610763740274037E-4</v>
      </c>
      <c r="KM183" s="105">
        <f t="shared" ca="1" si="923"/>
        <v>2.0428463776001334E-4</v>
      </c>
      <c r="KN183" s="105">
        <f t="shared" ca="1" si="924"/>
        <v>1.766519130426532E-4</v>
      </c>
      <c r="KO183" s="105">
        <f t="shared" ca="1" si="925"/>
        <v>1.1068572016473179E-3</v>
      </c>
      <c r="KP183" s="102"/>
      <c r="KQ183" s="106">
        <f t="shared" ca="1" si="780"/>
        <v>0.54300961315805696</v>
      </c>
      <c r="KR183" s="107">
        <f t="shared" ca="1" si="781"/>
        <v>0.23669836698708277</v>
      </c>
    </row>
    <row r="184" spans="1:304" s="63" customFormat="1" ht="15.5" x14ac:dyDescent="0.35">
      <c r="A184" s="62"/>
      <c r="B184" s="67" t="s">
        <v>286</v>
      </c>
      <c r="C184" s="95">
        <f t="shared" si="782"/>
        <v>57348.971800000007</v>
      </c>
      <c r="D184" s="75">
        <f ca="1">'Stochastic inputs'!H205</f>
        <v>25.924378000000004</v>
      </c>
      <c r="E184" s="75">
        <v>5.9136889999999998</v>
      </c>
      <c r="F184" s="96">
        <v>25.742907354000003</v>
      </c>
      <c r="G184" s="96">
        <v>5.8722931769999995</v>
      </c>
      <c r="H184" s="97">
        <f t="shared" ca="1" si="636"/>
        <v>3.2298203012837066</v>
      </c>
      <c r="I184" s="97">
        <f t="shared" ca="1" si="637"/>
        <v>0.22522637615797308</v>
      </c>
      <c r="J184" s="98">
        <f t="shared" si="638"/>
        <v>3.2227956863467422</v>
      </c>
      <c r="K184" s="98">
        <f t="shared" si="639"/>
        <v>0.22522637615797308</v>
      </c>
      <c r="L184" s="98"/>
      <c r="M184" s="99">
        <v>91164.86480000001</v>
      </c>
      <c r="N184" s="98">
        <v>9.9100000000000008E-2</v>
      </c>
      <c r="O184" s="97">
        <f t="shared" ca="1" si="640"/>
        <v>3.2298203012837066</v>
      </c>
      <c r="P184" s="97">
        <f t="shared" ca="1" si="640"/>
        <v>0.22522637615797308</v>
      </c>
      <c r="Q184" s="99">
        <f t="shared" si="929"/>
        <v>57348.971800000007</v>
      </c>
      <c r="R184" s="100">
        <f t="shared" si="930"/>
        <v>60286.692200000005</v>
      </c>
      <c r="S184" s="99">
        <f t="shared" si="931"/>
        <v>63364.936400000006</v>
      </c>
      <c r="T184" s="100">
        <f t="shared" si="932"/>
        <v>66665.362800000003</v>
      </c>
      <c r="U184" s="99">
        <f t="shared" si="933"/>
        <v>70200.160700000008</v>
      </c>
      <c r="V184" s="100">
        <f t="shared" si="934"/>
        <v>74014.0242</v>
      </c>
      <c r="W184" s="99">
        <f t="shared" si="935"/>
        <v>78191.782900000006</v>
      </c>
      <c r="X184" s="100">
        <f t="shared" si="936"/>
        <v>82562.588400000008</v>
      </c>
      <c r="Y184" s="99">
        <f t="shared" si="937"/>
        <v>86918.132500000007</v>
      </c>
      <c r="Z184" s="100">
        <f t="shared" si="938"/>
        <v>91164.86480000001</v>
      </c>
      <c r="AA184" s="98"/>
      <c r="AB184" s="98">
        <f t="shared" si="641"/>
        <v>3.2227956863467422</v>
      </c>
      <c r="AC184" s="98">
        <f t="shared" si="641"/>
        <v>0.22522637615797308</v>
      </c>
      <c r="AD184" s="101">
        <f t="shared" ca="1" si="642"/>
        <v>2942.9413987543421</v>
      </c>
      <c r="AE184" s="101">
        <f t="shared" ca="1" si="643"/>
        <v>835.60439886616439</v>
      </c>
      <c r="AF184" s="101">
        <f t="shared" ca="1" si="644"/>
        <v>978.6021461267411</v>
      </c>
      <c r="AG184" s="101">
        <f t="shared" ca="1" si="645"/>
        <v>1124.6867102146061</v>
      </c>
      <c r="AH184" s="101">
        <f t="shared" ca="1" si="646"/>
        <v>1270.1941288540302</v>
      </c>
      <c r="AI184" s="101">
        <f t="shared" ca="1" si="647"/>
        <v>1411.4362795078696</v>
      </c>
      <c r="AJ184" s="101">
        <f t="shared" ca="1" si="648"/>
        <v>1544.8874560728759</v>
      </c>
      <c r="AK184" s="101">
        <f t="shared" ca="1" si="649"/>
        <v>1667.3470065662455</v>
      </c>
      <c r="AL184" s="101">
        <f t="shared" ca="1" si="650"/>
        <v>1776.0689811156542</v>
      </c>
      <c r="AM184" s="101">
        <f t="shared" ca="1" si="651"/>
        <v>1868.8538339898055</v>
      </c>
      <c r="AN184" s="101">
        <f t="shared" ca="1" si="652"/>
        <v>1944.1010210710583</v>
      </c>
      <c r="AO184" s="101">
        <f t="shared" ca="1" si="653"/>
        <v>2000.8245101908303</v>
      </c>
      <c r="AP184" s="101">
        <f t="shared" ca="1" si="654"/>
        <v>2038.6356010755942</v>
      </c>
      <c r="AQ184" s="101">
        <f t="shared" ca="1" si="655"/>
        <v>2057.6989889788701</v>
      </c>
      <c r="AR184" s="101">
        <f t="shared" ca="1" si="656"/>
        <v>2058.668754918976</v>
      </c>
      <c r="AS184" s="101">
        <f t="shared" ca="1" si="657"/>
        <v>2042.6110443826178</v>
      </c>
      <c r="AT184" s="101">
        <f t="shared" ca="1" si="658"/>
        <v>2010.9197576683171</v>
      </c>
      <c r="AU184" s="101">
        <f t="shared" ca="1" si="659"/>
        <v>1965.2307791703133</v>
      </c>
      <c r="AV184" s="101">
        <f t="shared" ca="1" si="660"/>
        <v>1907.3392698683974</v>
      </c>
      <c r="AW184" s="101">
        <f t="shared" ca="1" si="661"/>
        <v>1839.1234650163656</v>
      </c>
      <c r="AX184" s="101">
        <f t="shared" ca="1" si="662"/>
        <v>1762.4773576901298</v>
      </c>
      <c r="AY184" s="101">
        <f t="shared" ca="1" si="663"/>
        <v>1679.2536797750154</v>
      </c>
      <c r="AZ184" s="101">
        <f t="shared" ca="1" si="664"/>
        <v>1591.217759729235</v>
      </c>
      <c r="BA184" s="101">
        <f t="shared" ca="1" si="665"/>
        <v>1500.0121629240768</v>
      </c>
      <c r="BB184" s="101">
        <f t="shared" ca="1" si="666"/>
        <v>1407.1315095535408</v>
      </c>
      <c r="BC184" s="101">
        <f t="shared" ca="1" si="667"/>
        <v>1313.9065081348695</v>
      </c>
      <c r="BD184" s="101">
        <f t="shared" ca="1" si="668"/>
        <v>1221.4960222283914</v>
      </c>
      <c r="BE184" s="101">
        <f t="shared" ca="1" si="669"/>
        <v>1130.885882343774</v>
      </c>
      <c r="BF184" s="101">
        <f t="shared" ca="1" si="670"/>
        <v>1042.8931406506488</v>
      </c>
      <c r="BG184" s="101">
        <f t="shared" ca="1" si="671"/>
        <v>958.17452023877092</v>
      </c>
      <c r="BH184" s="101">
        <f t="shared" ca="1" si="672"/>
        <v>877.2379124739897</v>
      </c>
      <c r="BI184" s="101">
        <f t="shared" ca="1" si="673"/>
        <v>800.45590753382385</v>
      </c>
      <c r="BJ184" s="101">
        <f t="shared" ca="1" si="674"/>
        <v>728.08048975610552</v>
      </c>
      <c r="BK184" s="101">
        <f t="shared" ca="1" si="675"/>
        <v>660.25817950980309</v>
      </c>
      <c r="BL184" s="101">
        <f t="shared" ca="1" si="676"/>
        <v>597.04504840991888</v>
      </c>
      <c r="BM184" s="101">
        <f t="shared" ca="1" si="677"/>
        <v>538.4211690077625</v>
      </c>
      <c r="BN184" s="101">
        <f t="shared" ca="1" si="678"/>
        <v>484.30417997158048</v>
      </c>
      <c r="BO184" s="101">
        <f t="shared" ca="1" si="679"/>
        <v>434.56175138195607</v>
      </c>
      <c r="BP184" s="101">
        <f t="shared" ca="1" si="680"/>
        <v>389.02282161483038</v>
      </c>
      <c r="BQ184" s="101">
        <f t="shared" ca="1" si="681"/>
        <v>347.48754786882779</v>
      </c>
      <c r="BR184" s="101">
        <f t="shared" ca="1" si="682"/>
        <v>309.73596788219697</v>
      </c>
      <c r="BS184" s="101">
        <f t="shared" ca="1" si="683"/>
        <v>275.53541234685389</v>
      </c>
      <c r="BT184" s="101">
        <f t="shared" ca="1" si="684"/>
        <v>244.64673774710192</v>
      </c>
      <c r="BU184" s="101">
        <f t="shared" ca="1" si="685"/>
        <v>216.82946965308952</v>
      </c>
      <c r="BV184" s="101">
        <f t="shared" ca="1" si="686"/>
        <v>191.84595866417962</v>
      </c>
      <c r="BW184" s="101">
        <f t="shared" ca="1" si="687"/>
        <v>169.46465686568337</v>
      </c>
      <c r="BX184" s="101">
        <f t="shared" ca="1" si="688"/>
        <v>149.46262331321532</v>
      </c>
      <c r="BY184" s="101">
        <f t="shared" ca="1" si="689"/>
        <v>131.62736397114844</v>
      </c>
      <c r="BZ184" s="101">
        <f t="shared" ca="1" si="690"/>
        <v>115.75810579429724</v>
      </c>
      <c r="CA184" s="101">
        <f t="shared" ca="1" si="691"/>
        <v>101.66659714993672</v>
      </c>
      <c r="CB184" s="101">
        <f t="shared" ca="1" si="692"/>
        <v>89.177518252970742</v>
      </c>
      <c r="CC184" s="101">
        <f t="shared" ca="1" si="693"/>
        <v>78.128576295539716</v>
      </c>
      <c r="CD184" s="101">
        <f t="shared" ca="1" si="694"/>
        <v>68.370350921090832</v>
      </c>
      <c r="CE184" s="101">
        <f t="shared" ca="1" si="695"/>
        <v>59.765946937581838</v>
      </c>
      <c r="CF184" s="101">
        <f t="shared" ca="1" si="696"/>
        <v>52.190502900880588</v>
      </c>
      <c r="CG184" s="101">
        <f t="shared" ca="1" si="697"/>
        <v>45.530596569688868</v>
      </c>
      <c r="CH184" s="101">
        <f t="shared" ca="1" si="698"/>
        <v>39.683581317441657</v>
      </c>
      <c r="CI184" s="101">
        <f t="shared" ca="1" si="699"/>
        <v>34.556881416613834</v>
      </c>
      <c r="CJ184" s="101">
        <f t="shared" ca="1" si="700"/>
        <v>30.067268686965246</v>
      </c>
      <c r="CK184" s="101">
        <f t="shared" ca="1" si="701"/>
        <v>26.14013829278333</v>
      </c>
      <c r="CL184" s="101">
        <f t="shared" ca="1" si="702"/>
        <v>22.708797443288908</v>
      </c>
      <c r="CM184" s="101">
        <f t="shared" ca="1" si="703"/>
        <v>19.713777340051156</v>
      </c>
      <c r="CN184" s="101">
        <f t="shared" ca="1" si="704"/>
        <v>17.102175865853113</v>
      </c>
      <c r="CO184" s="101">
        <f t="shared" ca="1" si="705"/>
        <v>14.827036159536632</v>
      </c>
      <c r="CP184" s="101">
        <f t="shared" ca="1" si="706"/>
        <v>12.84676430968498</v>
      </c>
      <c r="CQ184" s="101">
        <f t="shared" ca="1" si="707"/>
        <v>11.124587868262971</v>
      </c>
      <c r="CR184" s="101">
        <f t="shared" ca="1" si="708"/>
        <v>70.365322827344215</v>
      </c>
      <c r="CS184" s="102">
        <f t="shared" ca="1" si="709"/>
        <v>57348.971799999978</v>
      </c>
      <c r="CT184" s="74">
        <f t="shared" si="783"/>
        <v>3136.1189063854372</v>
      </c>
      <c r="CU184" s="74">
        <f t="shared" si="784"/>
        <v>877.04897816365917</v>
      </c>
      <c r="CV184" s="74">
        <f t="shared" si="785"/>
        <v>1023.2030481727961</v>
      </c>
      <c r="CW184" s="74">
        <f t="shared" si="786"/>
        <v>1171.5600570773597</v>
      </c>
      <c r="CX184" s="74">
        <f t="shared" si="787"/>
        <v>1318.326230025513</v>
      </c>
      <c r="CY184" s="74">
        <f t="shared" si="788"/>
        <v>1459.7355290543421</v>
      </c>
      <c r="CZ184" s="74">
        <f t="shared" si="789"/>
        <v>1592.2386945930546</v>
      </c>
      <c r="DA184" s="74">
        <f t="shared" si="790"/>
        <v>1712.6641538671943</v>
      </c>
      <c r="DB184" s="74">
        <f t="shared" si="791"/>
        <v>1818.3424183891909</v>
      </c>
      <c r="DC184" s="74">
        <f t="shared" ca="1" si="710"/>
        <v>1868.8538339898055</v>
      </c>
      <c r="DD184" s="74">
        <f t="shared" si="792"/>
        <v>1977.7520228121186</v>
      </c>
      <c r="DE184" s="74">
        <f t="shared" si="793"/>
        <v>2029.2084280354479</v>
      </c>
      <c r="DF184" s="74">
        <f t="shared" si="794"/>
        <v>2061.3457885428634</v>
      </c>
      <c r="DG184" s="74">
        <f t="shared" si="795"/>
        <v>2074.5045525404116</v>
      </c>
      <c r="DH184" s="74">
        <f t="shared" si="796"/>
        <v>2069.5069488758822</v>
      </c>
      <c r="DI184" s="74">
        <f t="shared" si="797"/>
        <v>2047.5732488553226</v>
      </c>
      <c r="DJ184" s="74">
        <f t="shared" si="798"/>
        <v>2010.2327346064133</v>
      </c>
      <c r="DK184" s="74">
        <f t="shared" si="799"/>
        <v>1959.2348781981302</v>
      </c>
      <c r="DL184" s="74">
        <f t="shared" si="800"/>
        <v>1896.465125131936</v>
      </c>
      <c r="DM184" s="74">
        <f t="shared" si="801"/>
        <v>1823.8685206710925</v>
      </c>
      <c r="DN184" s="74">
        <f t="shared" si="802"/>
        <v>1743.3833150474147</v>
      </c>
      <c r="DO184" s="74">
        <f t="shared" si="803"/>
        <v>1656.8857002645464</v>
      </c>
      <c r="DP184" s="74">
        <f t="shared" si="804"/>
        <v>1566.1460057218401</v>
      </c>
      <c r="DQ184" s="74">
        <f t="shared" si="805"/>
        <v>1472.7960281052449</v>
      </c>
      <c r="DR184" s="74">
        <f t="shared" si="806"/>
        <v>1378.306691441426</v>
      </c>
      <c r="DS184" s="74">
        <f t="shared" si="807"/>
        <v>1283.9749122910234</v>
      </c>
      <c r="DT184" s="74">
        <f t="shared" si="808"/>
        <v>1190.9183617745507</v>
      </c>
      <c r="DU184" s="74">
        <f t="shared" si="809"/>
        <v>1100.0767458753776</v>
      </c>
      <c r="DV184" s="74">
        <f t="shared" si="810"/>
        <v>1012.218242985848</v>
      </c>
      <c r="DW184" s="74">
        <f t="shared" si="811"/>
        <v>927.94981904860163</v>
      </c>
      <c r="DX184" s="74">
        <f t="shared" si="812"/>
        <v>847.7302646466369</v>
      </c>
      <c r="DY184" s="74">
        <f t="shared" si="813"/>
        <v>771.88494709754127</v>
      </c>
      <c r="DZ184" s="74">
        <f t="shared" si="814"/>
        <v>700.62142962935616</v>
      </c>
      <c r="EA184" s="74">
        <f t="shared" si="815"/>
        <v>634.04526811828282</v>
      </c>
      <c r="EB184" s="74">
        <f t="shared" si="816"/>
        <v>572.17544581055938</v>
      </c>
      <c r="EC184" s="74">
        <f t="shared" si="817"/>
        <v>514.95904276907584</v>
      </c>
      <c r="ED184" s="74">
        <f t="shared" si="818"/>
        <v>462.28485650676248</v>
      </c>
      <c r="EE184" s="74">
        <f t="shared" si="819"/>
        <v>413.99579213518723</v>
      </c>
      <c r="EF184" s="74">
        <f t="shared" si="820"/>
        <v>369.89992439627736</v>
      </c>
      <c r="EG184" s="74">
        <f t="shared" si="821"/>
        <v>329.78020107511247</v>
      </c>
      <c r="EH184" s="74">
        <f t="shared" si="822"/>
        <v>293.40280902459511</v>
      </c>
      <c r="EI184" s="74">
        <f t="shared" si="823"/>
        <v>260.52426219439195</v>
      </c>
      <c r="EJ184" s="74">
        <f t="shared" si="824"/>
        <v>230.89729761888483</v>
      </c>
      <c r="EK184" s="74">
        <f t="shared" si="825"/>
        <v>204.27568223478193</v>
      </c>
      <c r="EL184" s="74">
        <f t="shared" si="826"/>
        <v>180.41804252575932</v>
      </c>
      <c r="EM184" s="74">
        <f t="shared" si="827"/>
        <v>159.09083200850216</v>
      </c>
      <c r="EN184" s="74">
        <f t="shared" si="828"/>
        <v>140.07054997182684</v>
      </c>
      <c r="EO184" s="74">
        <f t="shared" si="829"/>
        <v>123.14531992347064</v>
      </c>
      <c r="EP184" s="74">
        <f t="shared" si="830"/>
        <v>108.11592895236939</v>
      </c>
      <c r="EQ184" s="74">
        <f t="shared" si="831"/>
        <v>94.796420537143177</v>
      </c>
      <c r="ER184" s="74">
        <f t="shared" si="832"/>
        <v>83.014323906582788</v>
      </c>
      <c r="ES184" s="74">
        <f t="shared" si="833"/>
        <v>72.610593410546272</v>
      </c>
      <c r="ET184" s="74">
        <f t="shared" si="834"/>
        <v>63.439321877254095</v>
      </c>
      <c r="EU184" s="74">
        <f t="shared" si="835"/>
        <v>55.367282893166291</v>
      </c>
      <c r="EV184" s="74">
        <f t="shared" si="836"/>
        <v>48.273348528213695</v>
      </c>
      <c r="EW184" s="74">
        <f t="shared" si="837"/>
        <v>42.047821352903341</v>
      </c>
      <c r="EX184" s="74">
        <f t="shared" si="838"/>
        <v>36.591712710171507</v>
      </c>
      <c r="EY184" s="74">
        <f t="shared" si="839"/>
        <v>31.815993123759661</v>
      </c>
      <c r="EZ184" s="74">
        <f t="shared" si="840"/>
        <v>27.640835428812252</v>
      </c>
      <c r="FA184" s="74">
        <f t="shared" si="841"/>
        <v>23.994866656324159</v>
      </c>
      <c r="FB184" s="74">
        <f t="shared" si="842"/>
        <v>20.814440837892619</v>
      </c>
      <c r="FC184" s="74">
        <f t="shared" si="843"/>
        <v>18.042941656857558</v>
      </c>
      <c r="FD184" s="74">
        <f t="shared" si="844"/>
        <v>15.630121190477363</v>
      </c>
      <c r="FE184" s="74">
        <f t="shared" si="845"/>
        <v>13.531478799285313</v>
      </c>
      <c r="FF184" s="74">
        <f t="shared" si="846"/>
        <v>11.70768245905635</v>
      </c>
      <c r="FG184" s="74">
        <f t="shared" si="847"/>
        <v>10.124033438666356</v>
      </c>
      <c r="FH184" s="74">
        <f t="shared" si="848"/>
        <v>63.434689884170261</v>
      </c>
      <c r="FI184" s="102">
        <f t="shared" ca="1" si="711"/>
        <v>57310.635725874476</v>
      </c>
      <c r="FJ184" s="62"/>
      <c r="FK184" s="103">
        <f t="shared" ca="1" si="927"/>
        <v>5.1316375976497339E-2</v>
      </c>
      <c r="FL184" s="103">
        <f t="shared" ca="1" si="927"/>
        <v>1.4570521016144264E-2</v>
      </c>
      <c r="FM184" s="103">
        <f t="shared" ca="1" si="927"/>
        <v>1.7063987642874208E-2</v>
      </c>
      <c r="FN184" s="103">
        <f t="shared" ca="1" si="927"/>
        <v>1.9611279416427246E-2</v>
      </c>
      <c r="FO184" s="103">
        <f t="shared" ca="1" si="927"/>
        <v>2.2148507444627468E-2</v>
      </c>
      <c r="FP184" s="103">
        <f t="shared" ca="1" si="927"/>
        <v>2.4611361550301938E-2</v>
      </c>
      <c r="FQ184" s="103">
        <f t="shared" ca="1" si="927"/>
        <v>2.6938363628567732E-2</v>
      </c>
      <c r="FR184" s="103">
        <f t="shared" ca="1" si="926"/>
        <v>2.9073703577127536E-2</v>
      </c>
      <c r="FS184" s="103">
        <f t="shared" ca="1" si="926"/>
        <v>3.0969499981787902E-2</v>
      </c>
      <c r="FT184" s="103">
        <f t="shared" ca="1" si="926"/>
        <v>3.2587399134325998E-2</v>
      </c>
      <c r="FU184" s="103">
        <f t="shared" ca="1" si="926"/>
        <v>3.38994921801032E-2</v>
      </c>
      <c r="FV184" s="103">
        <f t="shared" ca="1" si="926"/>
        <v>3.488858557340048E-2</v>
      </c>
      <c r="FW184" s="103">
        <f t="shared" ca="1" si="926"/>
        <v>3.5547901507025713E-2</v>
      </c>
      <c r="FX184" s="103">
        <f t="shared" ca="1" si="926"/>
        <v>3.5880311789284268E-2</v>
      </c>
      <c r="FY184" s="103">
        <f t="shared" ca="1" si="926"/>
        <v>3.5897221699081563E-2</v>
      </c>
      <c r="FZ184" s="103">
        <f t="shared" ca="1" si="926"/>
        <v>3.5617221726416702E-2</v>
      </c>
      <c r="GA184" s="103">
        <f t="shared" ca="1" si="926"/>
        <v>3.5064617456111356E-2</v>
      </c>
      <c r="GB184" s="103">
        <f t="shared" ca="1" si="926"/>
        <v>3.4267933974891494E-2</v>
      </c>
      <c r="GC184" s="103">
        <f t="shared" ca="1" si="926"/>
        <v>3.3258473691910172E-2</v>
      </c>
      <c r="GD184" s="103">
        <f t="shared" ca="1" si="926"/>
        <v>3.2068987591096901E-2</v>
      </c>
      <c r="GE184" s="103">
        <f t="shared" ca="1" si="926"/>
        <v>3.0732501427168227E-2</v>
      </c>
      <c r="GF184" s="103">
        <f t="shared" ca="1" si="926"/>
        <v>2.9281321479158864E-2</v>
      </c>
      <c r="GG184" s="103">
        <f t="shared" ca="1" si="939"/>
        <v>2.7746229963433025E-2</v>
      </c>
      <c r="GH184" s="103">
        <f t="shared" ca="1" si="939"/>
        <v>2.6155868463609969E-2</v>
      </c>
      <c r="GI184" s="103">
        <f t="shared" ca="1" si="939"/>
        <v>2.4536298827829053E-2</v>
      </c>
      <c r="GJ184" s="103">
        <f t="shared" ca="1" si="939"/>
        <v>2.2910724759233957E-2</v>
      </c>
      <c r="GK184" s="103">
        <f t="shared" ca="1" si="939"/>
        <v>2.129935348253954E-2</v>
      </c>
      <c r="GL184" s="103">
        <f t="shared" ca="1" si="939"/>
        <v>1.9719375027117302E-2</v>
      </c>
      <c r="GM184" s="103">
        <f t="shared" ca="1" si="939"/>
        <v>1.8185036416828126E-2</v>
      </c>
      <c r="GN184" s="103">
        <f t="shared" ca="1" si="939"/>
        <v>1.6707789000652517E-2</v>
      </c>
      <c r="GO184" s="103">
        <f t="shared" ca="1" si="939"/>
        <v>1.5296488933285288E-2</v>
      </c>
      <c r="GP184" s="103">
        <f t="shared" ca="1" si="939"/>
        <v>1.3957633108494967E-2</v>
      </c>
      <c r="GQ184" s="103">
        <f t="shared" ca="1" si="939"/>
        <v>1.2695615403450107E-2</v>
      </c>
      <c r="GR184" s="103">
        <f t="shared" ca="1" si="939"/>
        <v>1.1512990709099398E-2</v>
      </c>
      <c r="GS184" s="103">
        <f t="shared" ca="1" si="858"/>
        <v>1.041073675203919E-2</v>
      </c>
      <c r="GT184" s="103">
        <f t="shared" ca="1" si="858"/>
        <v>9.388506055269202E-3</v>
      </c>
      <c r="GU184" s="103">
        <f t="shared" ca="1" si="858"/>
        <v>8.4448624756613445E-3</v>
      </c>
      <c r="GV184" s="103">
        <f t="shared" ca="1" si="858"/>
        <v>7.5774985626151405E-3</v>
      </c>
      <c r="GW184" s="103">
        <f t="shared" ca="1" si="858"/>
        <v>6.7834314967584221E-3</v>
      </c>
      <c r="GX184" s="103">
        <f t="shared" ca="1" si="858"/>
        <v>6.0591765983296656E-3</v>
      </c>
      <c r="GY184" s="103">
        <f t="shared" ca="1" si="858"/>
        <v>5.4008983624392916E-3</v>
      </c>
      <c r="GZ184" s="103">
        <f t="shared" ca="1" si="858"/>
        <v>4.8045397101060842E-3</v>
      </c>
      <c r="HA184" s="103">
        <f t="shared" ca="1" si="858"/>
        <v>4.2659306709157425E-3</v>
      </c>
      <c r="HB184" s="103">
        <f t="shared" ca="1" si="858"/>
        <v>3.7808780671650961E-3</v>
      </c>
      <c r="HC184" s="103">
        <f t="shared" ca="1" si="928"/>
        <v>3.3452379814798996E-3</v>
      </c>
      <c r="HD184" s="103">
        <f t="shared" ca="1" si="928"/>
        <v>2.9549728887324784E-3</v>
      </c>
      <c r="HE184" s="103">
        <f t="shared" ca="1" si="928"/>
        <v>2.6061953444336274E-3</v>
      </c>
      <c r="HF184" s="103">
        <f t="shared" ca="1" si="928"/>
        <v>2.2952000679312703E-3</v>
      </c>
      <c r="HG184" s="103">
        <f t="shared" ca="1" si="928"/>
        <v>2.0184861587055915E-3</v>
      </c>
      <c r="HH184" s="103">
        <f t="shared" ca="1" si="928"/>
        <v>1.7727710534112271E-3</v>
      </c>
      <c r="HI184" s="103">
        <f t="shared" ca="1" si="928"/>
        <v>1.5549976826780838E-3</v>
      </c>
      <c r="HJ184" s="103">
        <f t="shared" ca="1" si="928"/>
        <v>1.3623361298962251E-3</v>
      </c>
      <c r="HK184" s="103">
        <f t="shared" ca="1" si="928"/>
        <v>1.1921809367311247E-3</v>
      </c>
      <c r="HL184" s="103">
        <f t="shared" ca="1" si="928"/>
        <v>1.0421450474475964E-3</v>
      </c>
      <c r="HM184" s="103">
        <f t="shared" ca="1" si="928"/>
        <v>9.1005124002729908E-4</v>
      </c>
      <c r="HN184" s="103">
        <f t="shared" ca="1" si="928"/>
        <v>7.9392175902426353E-4</v>
      </c>
      <c r="HO184" s="103">
        <f t="shared" ca="1" si="928"/>
        <v>6.9196674450999784E-4</v>
      </c>
      <c r="HP184" s="103">
        <f t="shared" ca="1" si="928"/>
        <v>6.0257194387247669E-4</v>
      </c>
      <c r="HQ184" s="103">
        <f t="shared" ca="1" si="856"/>
        <v>5.2428609865617958E-4</v>
      </c>
      <c r="HR184" s="103">
        <f t="shared" ca="1" si="856"/>
        <v>4.5580831656311127E-4</v>
      </c>
      <c r="HS184" s="103">
        <f t="shared" ca="1" si="856"/>
        <v>3.959756684476236E-4</v>
      </c>
      <c r="HT184" s="103">
        <f t="shared" ca="1" si="856"/>
        <v>3.4375119067175957E-4</v>
      </c>
      <c r="HU184" s="103">
        <f t="shared" ca="1" si="856"/>
        <v>2.9821242350247539E-4</v>
      </c>
      <c r="HV184" s="103">
        <f t="shared" ca="1" si="856"/>
        <v>2.5854057525642748E-4</v>
      </c>
      <c r="HW184" s="103">
        <f t="shared" ca="1" si="856"/>
        <v>2.2401036856400946E-4</v>
      </c>
      <c r="HX184" s="103">
        <f t="shared" ca="1" si="856"/>
        <v>1.939805984152444E-4</v>
      </c>
      <c r="HY184" s="103">
        <f t="shared" ca="1" si="856"/>
        <v>1.2269674698395245E-3</v>
      </c>
      <c r="HZ184" s="104">
        <f t="shared" ca="1" si="850"/>
        <v>0.55499548788242348</v>
      </c>
      <c r="IA184" s="105">
        <f t="shared" ca="1" si="859"/>
        <v>5.472141194500045E-2</v>
      </c>
      <c r="IB184" s="105">
        <f t="shared" ca="1" si="860"/>
        <v>1.5303424347946834E-2</v>
      </c>
      <c r="IC184" s="105">
        <f t="shared" ca="1" si="861"/>
        <v>1.785363284167589E-2</v>
      </c>
      <c r="ID184" s="105">
        <f t="shared" ca="1" si="862"/>
        <v>2.0442279905620142E-2</v>
      </c>
      <c r="IE184" s="105">
        <f t="shared" ca="1" si="863"/>
        <v>2.3003168841666123E-2</v>
      </c>
      <c r="IF184" s="105">
        <f t="shared" ca="1" si="864"/>
        <v>2.5470586926246642E-2</v>
      </c>
      <c r="IG184" s="105">
        <f t="shared" ca="1" si="865"/>
        <v>2.7782603951716316E-2</v>
      </c>
      <c r="IH184" s="105">
        <f t="shared" ca="1" si="866"/>
        <v>2.9883879879803264E-2</v>
      </c>
      <c r="II184" s="105">
        <f t="shared" ca="1" si="867"/>
        <v>3.1727835424590303E-2</v>
      </c>
      <c r="IJ184" s="105">
        <f t="shared" ca="1" si="868"/>
        <v>3.2609197408467405E-2</v>
      </c>
      <c r="IK184" s="105">
        <f t="shared" ca="1" si="869"/>
        <v>3.450933666609473E-2</v>
      </c>
      <c r="IL184" s="105">
        <f t="shared" ca="1" si="870"/>
        <v>3.5407187554880072E-2</v>
      </c>
      <c r="IM184" s="105">
        <f t="shared" ca="1" si="871"/>
        <v>3.5967944909956945E-2</v>
      </c>
      <c r="IN184" s="105">
        <f t="shared" ca="1" si="872"/>
        <v>3.6197549133167597E-2</v>
      </c>
      <c r="IO184" s="105">
        <f t="shared" ca="1" si="873"/>
        <v>3.611034710511065E-2</v>
      </c>
      <c r="IP184" s="105">
        <f t="shared" ca="1" si="874"/>
        <v>3.5727631056985273E-2</v>
      </c>
      <c r="IQ184" s="105">
        <f t="shared" ca="1" si="875"/>
        <v>3.5076085078198461E-2</v>
      </c>
      <c r="IR184" s="105">
        <f t="shared" ca="1" si="876"/>
        <v>3.4186235301409844E-2</v>
      </c>
      <c r="IS184" s="105">
        <f t="shared" ca="1" si="877"/>
        <v>3.3090980428188206E-2</v>
      </c>
      <c r="IT184" s="105">
        <f t="shared" ca="1" si="878"/>
        <v>3.1824259102532629E-2</v>
      </c>
      <c r="IU184" s="105">
        <f t="shared" ca="1" si="879"/>
        <v>3.0419891403513363E-2</v>
      </c>
      <c r="IV184" s="105">
        <f t="shared" ca="1" si="880"/>
        <v>2.8910614570560406E-2</v>
      </c>
      <c r="IW184" s="105">
        <f t="shared" ca="1" si="881"/>
        <v>2.7327318671057074E-2</v>
      </c>
      <c r="IX184" s="105">
        <f t="shared" ca="1" si="882"/>
        <v>2.5698476547177967E-2</v>
      </c>
      <c r="IY184" s="105">
        <f t="shared" ca="1" si="883"/>
        <v>2.4049754011351007E-2</v>
      </c>
      <c r="IZ184" s="105">
        <f t="shared" ca="1" si="884"/>
        <v>2.2403780660058832E-2</v>
      </c>
      <c r="JA184" s="105">
        <f t="shared" ca="1" si="885"/>
        <v>2.0780058477642704E-2</v>
      </c>
      <c r="JB184" s="105">
        <f t="shared" ca="1" si="886"/>
        <v>1.9194984176012505E-2</v>
      </c>
      <c r="JC184" s="105">
        <f t="shared" ca="1" si="887"/>
        <v>1.7661961521896957E-2</v>
      </c>
      <c r="JD184" s="105">
        <f t="shared" ca="1" si="888"/>
        <v>1.6191581323353788E-2</v>
      </c>
      <c r="JE184" s="105">
        <f t="shared" ca="1" si="889"/>
        <v>1.4791848910932697E-2</v>
      </c>
      <c r="JF184" s="105">
        <f t="shared" ca="1" si="890"/>
        <v>1.3468441543548476E-2</v>
      </c>
      <c r="JG184" s="105">
        <f t="shared" ca="1" si="891"/>
        <v>1.2224980943860674E-2</v>
      </c>
      <c r="JH184" s="105">
        <f t="shared" ca="1" si="892"/>
        <v>1.1063308931888631E-2</v>
      </c>
      <c r="JI184" s="105">
        <f t="shared" ca="1" si="893"/>
        <v>9.9837567418962492E-3</v>
      </c>
      <c r="JJ184" s="105">
        <f t="shared" ca="1" si="894"/>
        <v>8.9854009861660509E-3</v>
      </c>
      <c r="JK184" s="105">
        <f t="shared" ca="1" si="895"/>
        <v>8.0663013182743527E-3</v>
      </c>
      <c r="JL184" s="105">
        <f t="shared" ca="1" si="896"/>
        <v>7.2237166259224959E-3</v>
      </c>
      <c r="JM184" s="105">
        <f t="shared" ca="1" si="897"/>
        <v>6.454298049764536E-3</v>
      </c>
      <c r="JN184" s="105">
        <f t="shared" ca="1" si="898"/>
        <v>5.754258296008119E-3</v>
      </c>
      <c r="JO184" s="105">
        <f t="shared" ca="1" si="899"/>
        <v>5.1195176132399853E-3</v>
      </c>
      <c r="JP184" s="105">
        <f t="shared" ca="1" si="900"/>
        <v>4.5458274698001828E-3</v>
      </c>
      <c r="JQ184" s="105">
        <f t="shared" ca="1" si="901"/>
        <v>4.0288734315093253E-3</v>
      </c>
      <c r="JR184" s="105">
        <f t="shared" ca="1" si="902"/>
        <v>3.5643590347150173E-3</v>
      </c>
      <c r="JS184" s="105">
        <f t="shared" ca="1" si="903"/>
        <v>3.1480726088736195E-3</v>
      </c>
      <c r="JT184" s="105">
        <f t="shared" ca="1" si="904"/>
        <v>2.7759390555264106E-3</v>
      </c>
      <c r="JU184" s="105">
        <f t="shared" ca="1" si="905"/>
        <v>2.4440585625642975E-3</v>
      </c>
      <c r="JV184" s="105">
        <f t="shared" ca="1" si="906"/>
        <v>2.1487341461800128E-3</v>
      </c>
      <c r="JW184" s="105">
        <f t="shared" ca="1" si="907"/>
        <v>1.8864897864596091E-3</v>
      </c>
      <c r="JX184" s="105">
        <f t="shared" ca="1" si="908"/>
        <v>1.6540807711603294E-3</v>
      </c>
      <c r="JY184" s="105">
        <f t="shared" ca="1" si="909"/>
        <v>1.4484976977685779E-3</v>
      </c>
      <c r="JZ184" s="105">
        <f t="shared" ca="1" si="910"/>
        <v>1.2669654155967459E-3</v>
      </c>
      <c r="KA184" s="105">
        <f t="shared" ca="1" si="911"/>
        <v>1.1069380242210898E-3</v>
      </c>
      <c r="KB184" s="105">
        <f t="shared" ca="1" si="912"/>
        <v>9.6609088682939168E-4</v>
      </c>
      <c r="KC184" s="105">
        <f t="shared" ca="1" si="913"/>
        <v>8.4231047024347272E-4</v>
      </c>
      <c r="KD184" s="105">
        <f t="shared" ca="1" si="914"/>
        <v>7.3368268944048174E-4</v>
      </c>
      <c r="KE184" s="105">
        <f t="shared" ca="1" si="915"/>
        <v>6.3848031428573326E-4</v>
      </c>
      <c r="KF184" s="105">
        <f t="shared" ca="1" si="916"/>
        <v>5.5514989008219025E-4</v>
      </c>
      <c r="KG184" s="105">
        <f t="shared" ca="1" si="917"/>
        <v>4.8229853113168365E-4</v>
      </c>
      <c r="KH184" s="105">
        <f t="shared" ca="1" si="918"/>
        <v>4.18680867040025E-4</v>
      </c>
      <c r="KI184" s="105">
        <f t="shared" ca="1" si="919"/>
        <v>3.6318635405566374E-4</v>
      </c>
      <c r="KJ184" s="105">
        <f t="shared" ca="1" si="920"/>
        <v>3.1482710719105795E-4</v>
      </c>
      <c r="KK184" s="105">
        <f t="shared" ca="1" si="921"/>
        <v>2.7272636208815795E-4</v>
      </c>
      <c r="KL184" s="105">
        <f t="shared" ca="1" si="922"/>
        <v>2.3610763740274045E-4</v>
      </c>
      <c r="KM184" s="105">
        <f t="shared" ca="1" si="923"/>
        <v>2.0428463776001342E-4</v>
      </c>
      <c r="KN184" s="105">
        <f t="shared" ca="1" si="924"/>
        <v>1.7665191304265326E-4</v>
      </c>
      <c r="KO184" s="105">
        <f t="shared" ca="1" si="925"/>
        <v>1.1068572016473186E-3</v>
      </c>
      <c r="KP184" s="102"/>
      <c r="KQ184" s="106">
        <f t="shared" ca="1" si="780"/>
        <v>0.54300961315805718</v>
      </c>
      <c r="KR184" s="107">
        <f t="shared" ca="1" si="781"/>
        <v>0.23669836698708285</v>
      </c>
    </row>
    <row r="185" spans="1:304" s="63" customFormat="1" ht="15.5" x14ac:dyDescent="0.35">
      <c r="A185" s="62"/>
      <c r="B185" s="67" t="s">
        <v>287</v>
      </c>
      <c r="C185" s="95">
        <f t="shared" si="782"/>
        <v>42997.261399999996</v>
      </c>
      <c r="D185" s="75">
        <f ca="1">'Stochastic inputs'!H206</f>
        <v>25.924378000000004</v>
      </c>
      <c r="E185" s="75">
        <v>5.9136889999999998</v>
      </c>
      <c r="F185" s="96">
        <v>25.742907354000003</v>
      </c>
      <c r="G185" s="96">
        <v>5.8722931769999995</v>
      </c>
      <c r="H185" s="97">
        <f t="shared" ca="1" si="636"/>
        <v>3.2298203012837066</v>
      </c>
      <c r="I185" s="97">
        <f t="shared" ca="1" si="637"/>
        <v>0.22522637615797308</v>
      </c>
      <c r="J185" s="98">
        <f t="shared" si="638"/>
        <v>3.2227956863467422</v>
      </c>
      <c r="K185" s="98">
        <f t="shared" si="639"/>
        <v>0.22522637615797308</v>
      </c>
      <c r="L185" s="98"/>
      <c r="M185" s="99">
        <v>68350.650399999999</v>
      </c>
      <c r="N185" s="98">
        <v>7.4299999999999991E-2</v>
      </c>
      <c r="O185" s="97">
        <f t="shared" ca="1" si="640"/>
        <v>3.2298203012837066</v>
      </c>
      <c r="P185" s="97">
        <f t="shared" ca="1" si="640"/>
        <v>0.22522637615797308</v>
      </c>
      <c r="Q185" s="99">
        <f t="shared" si="929"/>
        <v>42997.261399999996</v>
      </c>
      <c r="R185" s="100">
        <f t="shared" si="930"/>
        <v>45199.810599999997</v>
      </c>
      <c r="S185" s="99">
        <f t="shared" si="931"/>
        <v>47507.717199999992</v>
      </c>
      <c r="T185" s="100">
        <f t="shared" si="932"/>
        <v>49982.204399999995</v>
      </c>
      <c r="U185" s="99">
        <f t="shared" si="933"/>
        <v>52632.41109999999</v>
      </c>
      <c r="V185" s="100">
        <f t="shared" si="934"/>
        <v>55491.84659999999</v>
      </c>
      <c r="W185" s="99">
        <f t="shared" si="935"/>
        <v>58624.111699999994</v>
      </c>
      <c r="X185" s="100">
        <f t="shared" si="936"/>
        <v>61901.113199999993</v>
      </c>
      <c r="Y185" s="99">
        <f t="shared" si="937"/>
        <v>65166.672499999993</v>
      </c>
      <c r="Z185" s="100">
        <f t="shared" si="938"/>
        <v>68350.650399999999</v>
      </c>
      <c r="AA185" s="98"/>
      <c r="AB185" s="98">
        <f t="shared" si="641"/>
        <v>3.2227956863467422</v>
      </c>
      <c r="AC185" s="98">
        <f t="shared" si="641"/>
        <v>0.22522637615797308</v>
      </c>
      <c r="AD185" s="101">
        <f t="shared" ca="1" si="642"/>
        <v>2206.463631962135</v>
      </c>
      <c r="AE185" s="101">
        <f t="shared" ca="1" si="643"/>
        <v>626.49250086534812</v>
      </c>
      <c r="AF185" s="101">
        <f t="shared" ca="1" si="644"/>
        <v>733.70473720703183</v>
      </c>
      <c r="AG185" s="101">
        <f t="shared" ca="1" si="645"/>
        <v>843.23130745656124</v>
      </c>
      <c r="AH185" s="101">
        <f t="shared" ca="1" si="646"/>
        <v>952.32516421649268</v>
      </c>
      <c r="AI185" s="101">
        <f t="shared" ca="1" si="647"/>
        <v>1058.221145988241</v>
      </c>
      <c r="AJ185" s="101">
        <f t="shared" ca="1" si="648"/>
        <v>1158.2758626257787</v>
      </c>
      <c r="AK185" s="101">
        <f t="shared" ca="1" si="649"/>
        <v>1250.0896325718668</v>
      </c>
      <c r="AL185" s="101">
        <f t="shared" ca="1" si="650"/>
        <v>1331.6036861442287</v>
      </c>
      <c r="AM185" s="101">
        <f t="shared" ca="1" si="651"/>
        <v>1401.1689189247479</v>
      </c>
      <c r="AN185" s="101">
        <f t="shared" ca="1" si="652"/>
        <v>1457.5853265951523</v>
      </c>
      <c r="AO185" s="101">
        <f t="shared" ca="1" si="653"/>
        <v>1500.1136337757687</v>
      </c>
      <c r="AP185" s="101">
        <f t="shared" ca="1" si="654"/>
        <v>1528.4624133190375</v>
      </c>
      <c r="AQ185" s="101">
        <f t="shared" ca="1" si="655"/>
        <v>1542.7551451173563</v>
      </c>
      <c r="AR185" s="101">
        <f t="shared" ca="1" si="656"/>
        <v>1543.4822249291615</v>
      </c>
      <c r="AS185" s="101">
        <f t="shared" ca="1" si="657"/>
        <v>1531.4429929124972</v>
      </c>
      <c r="AT185" s="101">
        <f t="shared" ca="1" si="658"/>
        <v>1507.682522651422</v>
      </c>
      <c r="AU185" s="101">
        <f t="shared" ca="1" si="659"/>
        <v>1473.4273147563497</v>
      </c>
      <c r="AV185" s="101">
        <f t="shared" ca="1" si="660"/>
        <v>1430.0232870960838</v>
      </c>
      <c r="AW185" s="101">
        <f t="shared" ca="1" si="661"/>
        <v>1378.878642287749</v>
      </c>
      <c r="AX185" s="101">
        <f t="shared" ca="1" si="662"/>
        <v>1321.4133973398245</v>
      </c>
      <c r="AY185" s="101">
        <f t="shared" ca="1" si="663"/>
        <v>1259.0166337768276</v>
      </c>
      <c r="AZ185" s="101">
        <f t="shared" ca="1" si="664"/>
        <v>1193.0119026022414</v>
      </c>
      <c r="BA185" s="101">
        <f t="shared" ca="1" si="665"/>
        <v>1124.6307134738536</v>
      </c>
      <c r="BB185" s="101">
        <f t="shared" ca="1" si="666"/>
        <v>1054.9936544886787</v>
      </c>
      <c r="BC185" s="101">
        <f t="shared" ca="1" si="667"/>
        <v>985.09842133623397</v>
      </c>
      <c r="BD185" s="101">
        <f t="shared" ca="1" si="668"/>
        <v>915.81386933975239</v>
      </c>
      <c r="BE185" s="101">
        <f t="shared" ca="1" si="669"/>
        <v>847.87912268559421</v>
      </c>
      <c r="BF185" s="101">
        <f t="shared" ca="1" si="670"/>
        <v>781.90676438287778</v>
      </c>
      <c r="BG185" s="101">
        <f t="shared" ca="1" si="671"/>
        <v>718.38917107710051</v>
      </c>
      <c r="BH185" s="101">
        <f t="shared" ca="1" si="672"/>
        <v>657.70713316667423</v>
      </c>
      <c r="BI185" s="101">
        <f t="shared" ca="1" si="673"/>
        <v>600.13999929125225</v>
      </c>
      <c r="BJ185" s="101">
        <f t="shared" ca="1" si="674"/>
        <v>545.87669413601031</v>
      </c>
      <c r="BK185" s="101">
        <f t="shared" ca="1" si="675"/>
        <v>495.02707101491785</v>
      </c>
      <c r="BL185" s="101">
        <f t="shared" ca="1" si="676"/>
        <v>447.63316949401576</v>
      </c>
      <c r="BM185" s="101">
        <f t="shared" ca="1" si="677"/>
        <v>403.68004901389247</v>
      </c>
      <c r="BN185" s="101">
        <f t="shared" ca="1" si="678"/>
        <v>363.10595935306179</v>
      </c>
      <c r="BO185" s="101">
        <f t="shared" ca="1" si="679"/>
        <v>325.81168645488731</v>
      </c>
      <c r="BP185" s="101">
        <f t="shared" ca="1" si="680"/>
        <v>291.66897725511495</v>
      </c>
      <c r="BQ185" s="101">
        <f t="shared" ca="1" si="681"/>
        <v>260.5280000671433</v>
      </c>
      <c r="BR185" s="101">
        <f t="shared" ca="1" si="682"/>
        <v>232.22383868463399</v>
      </c>
      <c r="BS185" s="101">
        <f t="shared" ca="1" si="683"/>
        <v>206.5820498221114</v>
      </c>
      <c r="BT185" s="101">
        <f t="shared" ca="1" si="684"/>
        <v>183.42333617164147</v>
      </c>
      <c r="BU185" s="101">
        <f t="shared" ca="1" si="685"/>
        <v>162.5674025754243</v>
      </c>
      <c r="BV185" s="101">
        <f t="shared" ca="1" si="686"/>
        <v>143.83607193489954</v>
      </c>
      <c r="BW185" s="101">
        <f t="shared" ca="1" si="687"/>
        <v>127.05574172674341</v>
      </c>
      <c r="BX185" s="101">
        <f t="shared" ca="1" si="688"/>
        <v>112.05926248407565</v>
      </c>
      <c r="BY185" s="101">
        <f t="shared" ca="1" si="689"/>
        <v>98.687317286138523</v>
      </c>
      <c r="BZ185" s="101">
        <f t="shared" ca="1" si="690"/>
        <v>86.789376998146139</v>
      </c>
      <c r="CA185" s="101">
        <f t="shared" ca="1" si="691"/>
        <v>76.22430038587585</v>
      </c>
      <c r="CB185" s="101">
        <f t="shared" ca="1" si="692"/>
        <v>66.860641838503781</v>
      </c>
      <c r="CC185" s="101">
        <f t="shared" ca="1" si="693"/>
        <v>58.576722691812314</v>
      </c>
      <c r="CD185" s="101">
        <f t="shared" ca="1" si="694"/>
        <v>51.260515372725003</v>
      </c>
      <c r="CE185" s="101">
        <f t="shared" ca="1" si="695"/>
        <v>44.80938302181967</v>
      </c>
      <c r="CF185" s="101">
        <f t="shared" ca="1" si="696"/>
        <v>39.129711054847903</v>
      </c>
      <c r="CG185" s="101">
        <f t="shared" ca="1" si="697"/>
        <v>34.136461403914048</v>
      </c>
      <c r="CH185" s="101">
        <f t="shared" ca="1" si="698"/>
        <v>29.752674993803375</v>
      </c>
      <c r="CI185" s="101">
        <f t="shared" ca="1" si="699"/>
        <v>25.908943382990991</v>
      </c>
      <c r="CJ185" s="101">
        <f t="shared" ca="1" si="700"/>
        <v>22.542866432305924</v>
      </c>
      <c r="CK185" s="101">
        <f t="shared" ca="1" si="701"/>
        <v>19.598509335558035</v>
      </c>
      <c r="CL185" s="101">
        <f t="shared" ca="1" si="702"/>
        <v>17.025869324282194</v>
      </c>
      <c r="CM185" s="101">
        <f t="shared" ca="1" si="703"/>
        <v>14.78035980187488</v>
      </c>
      <c r="CN185" s="101">
        <f t="shared" ca="1" si="704"/>
        <v>12.822317526063429</v>
      </c>
      <c r="CO185" s="101">
        <f t="shared" ca="1" si="705"/>
        <v>11.116536696806978</v>
      </c>
      <c r="CP185" s="101">
        <f t="shared" ca="1" si="706"/>
        <v>9.6318323734570512</v>
      </c>
      <c r="CQ185" s="101">
        <f t="shared" ca="1" si="707"/>
        <v>8.3406344965886827</v>
      </c>
      <c r="CR185" s="101">
        <f t="shared" ca="1" si="708"/>
        <v>52.756241029986619</v>
      </c>
      <c r="CS185" s="102">
        <f t="shared" ca="1" si="709"/>
        <v>42997.261399999996</v>
      </c>
      <c r="CT185" s="74">
        <f t="shared" si="783"/>
        <v>2351.2980297117851</v>
      </c>
      <c r="CU185" s="74">
        <f t="shared" si="784"/>
        <v>657.56548009646679</v>
      </c>
      <c r="CV185" s="74">
        <f t="shared" si="785"/>
        <v>767.14416225266132</v>
      </c>
      <c r="CW185" s="74">
        <f t="shared" si="786"/>
        <v>878.37449284407467</v>
      </c>
      <c r="CX185" s="74">
        <f t="shared" si="787"/>
        <v>988.41209778905761</v>
      </c>
      <c r="CY185" s="74">
        <f t="shared" si="788"/>
        <v>1094.433398675455</v>
      </c>
      <c r="CZ185" s="74">
        <f t="shared" si="789"/>
        <v>1193.777346198425</v>
      </c>
      <c r="DA185" s="74">
        <f t="shared" si="790"/>
        <v>1284.0660608711655</v>
      </c>
      <c r="DB185" s="74">
        <f t="shared" si="791"/>
        <v>1363.2980997610177</v>
      </c>
      <c r="DC185" s="74">
        <f t="shared" ca="1" si="710"/>
        <v>1401.1689189247479</v>
      </c>
      <c r="DD185" s="74">
        <f t="shared" si="792"/>
        <v>1482.815088748137</v>
      </c>
      <c r="DE185" s="74">
        <f t="shared" si="793"/>
        <v>1521.3944117359611</v>
      </c>
      <c r="DF185" s="74">
        <f t="shared" si="794"/>
        <v>1545.489324810643</v>
      </c>
      <c r="DG185" s="74">
        <f t="shared" si="795"/>
        <v>1555.3550782417008</v>
      </c>
      <c r="DH185" s="74">
        <f t="shared" si="796"/>
        <v>1551.6081362409489</v>
      </c>
      <c r="DI185" s="74">
        <f t="shared" si="797"/>
        <v>1535.1633944495504</v>
      </c>
      <c r="DJ185" s="74">
        <f t="shared" si="798"/>
        <v>1507.1674286706002</v>
      </c>
      <c r="DK185" s="74">
        <f t="shared" si="799"/>
        <v>1468.9319016157522</v>
      </c>
      <c r="DL185" s="74">
        <f t="shared" si="800"/>
        <v>1421.8704217689487</v>
      </c>
      <c r="DM185" s="74">
        <f t="shared" si="801"/>
        <v>1367.4412824002234</v>
      </c>
      <c r="DN185" s="74">
        <f t="shared" si="802"/>
        <v>1307.0976822202108</v>
      </c>
      <c r="DO185" s="74">
        <f t="shared" si="803"/>
        <v>1242.2462919238726</v>
      </c>
      <c r="DP185" s="74">
        <f t="shared" si="804"/>
        <v>1174.2144119589575</v>
      </c>
      <c r="DQ185" s="74">
        <f t="shared" si="805"/>
        <v>1104.2254781858696</v>
      </c>
      <c r="DR185" s="74">
        <f t="shared" si="806"/>
        <v>1033.382312553965</v>
      </c>
      <c r="DS185" s="74">
        <f t="shared" si="807"/>
        <v>962.65727531002028</v>
      </c>
      <c r="DT185" s="74">
        <f t="shared" si="808"/>
        <v>892.88833783904238</v>
      </c>
      <c r="DU185" s="74">
        <f t="shared" si="809"/>
        <v>824.78004256852216</v>
      </c>
      <c r="DV185" s="74">
        <f t="shared" si="810"/>
        <v>758.90832950402103</v>
      </c>
      <c r="DW185" s="74">
        <f t="shared" si="811"/>
        <v>695.72826998295739</v>
      </c>
      <c r="DX185" s="74">
        <f t="shared" si="812"/>
        <v>635.5838412032806</v>
      </c>
      <c r="DY185" s="74">
        <f t="shared" si="813"/>
        <v>578.7189865726267</v>
      </c>
      <c r="DZ185" s="74">
        <f t="shared" si="814"/>
        <v>525.2893261499612</v>
      </c>
      <c r="EA185" s="74">
        <f t="shared" si="815"/>
        <v>475.37400021380824</v>
      </c>
      <c r="EB185" s="74">
        <f t="shared" si="816"/>
        <v>428.98724140993494</v>
      </c>
      <c r="EC185" s="74">
        <f t="shared" si="817"/>
        <v>386.08937313564411</v>
      </c>
      <c r="ED185" s="74">
        <f t="shared" si="818"/>
        <v>346.59702157873306</v>
      </c>
      <c r="EE185" s="74">
        <f t="shared" si="819"/>
        <v>310.39240520327354</v>
      </c>
      <c r="EF185" s="74">
        <f t="shared" si="820"/>
        <v>277.33162848277902</v>
      </c>
      <c r="EG185" s="74">
        <f t="shared" si="821"/>
        <v>247.25195701191575</v>
      </c>
      <c r="EH185" s="74">
        <f t="shared" si="822"/>
        <v>219.97808991450466</v>
      </c>
      <c r="EI185" s="74">
        <f t="shared" si="823"/>
        <v>195.32747407712731</v>
      </c>
      <c r="EJ185" s="74">
        <f t="shared" si="824"/>
        <v>173.11472465270575</v>
      </c>
      <c r="EK185" s="74">
        <f t="shared" si="825"/>
        <v>153.15522896109277</v>
      </c>
      <c r="EL185" s="74">
        <f t="shared" si="826"/>
        <v>135.26801775644716</v>
      </c>
      <c r="EM185" s="74">
        <f t="shared" si="827"/>
        <v>119.27799009315548</v>
      </c>
      <c r="EN185" s="74">
        <f t="shared" si="828"/>
        <v>105.01757682045138</v>
      </c>
      <c r="EO185" s="74">
        <f t="shared" si="829"/>
        <v>92.327924019312476</v>
      </c>
      <c r="EP185" s="74">
        <f t="shared" si="830"/>
        <v>81.059672261968146</v>
      </c>
      <c r="EQ185" s="74">
        <f t="shared" si="831"/>
        <v>71.07340106871581</v>
      </c>
      <c r="ER185" s="74">
        <f t="shared" si="832"/>
        <v>62.239800870424823</v>
      </c>
      <c r="ES185" s="74">
        <f t="shared" si="833"/>
        <v>54.439627552003905</v>
      </c>
      <c r="ET185" s="74">
        <f t="shared" si="834"/>
        <v>47.563487542683937</v>
      </c>
      <c r="EU185" s="74">
        <f t="shared" si="835"/>
        <v>41.511494641395103</v>
      </c>
      <c r="EV185" s="74">
        <f t="shared" si="836"/>
        <v>36.192833457580996</v>
      </c>
      <c r="EW185" s="74">
        <f t="shared" si="837"/>
        <v>31.525258592540037</v>
      </c>
      <c r="EX185" s="74">
        <f t="shared" si="838"/>
        <v>27.434553525385898</v>
      </c>
      <c r="EY185" s="74">
        <f t="shared" si="839"/>
        <v>23.853968608429284</v>
      </c>
      <c r="EZ185" s="74">
        <f t="shared" si="840"/>
        <v>20.723653606062058</v>
      </c>
      <c r="FA185" s="74">
        <f t="shared" si="841"/>
        <v>17.990096796820229</v>
      </c>
      <c r="FB185" s="74">
        <f t="shared" si="842"/>
        <v>15.605579760397793</v>
      </c>
      <c r="FC185" s="74">
        <f t="shared" si="843"/>
        <v>13.527654541922463</v>
      </c>
      <c r="FD185" s="74">
        <f t="shared" si="844"/>
        <v>11.718647875403308</v>
      </c>
      <c r="FE185" s="74">
        <f t="shared" si="845"/>
        <v>10.145195507435909</v>
      </c>
      <c r="FF185" s="74">
        <f t="shared" si="846"/>
        <v>8.7778083421582913</v>
      </c>
      <c r="FG185" s="74">
        <f t="shared" si="847"/>
        <v>7.5904710846913224</v>
      </c>
      <c r="FH185" s="74">
        <f t="shared" si="848"/>
        <v>47.560014716385965</v>
      </c>
      <c r="FI185" s="102">
        <f t="shared" ca="1" si="711"/>
        <v>42968.51901546392</v>
      </c>
      <c r="FJ185" s="62"/>
      <c r="FK185" s="103">
        <f t="shared" ca="1" si="927"/>
        <v>5.1316375976497311E-2</v>
      </c>
      <c r="FL185" s="103">
        <f t="shared" ca="1" si="927"/>
        <v>1.4570521016144256E-2</v>
      </c>
      <c r="FM185" s="103">
        <f t="shared" ca="1" si="927"/>
        <v>1.7063987642874201E-2</v>
      </c>
      <c r="FN185" s="103">
        <f t="shared" ca="1" si="927"/>
        <v>1.9611279416427235E-2</v>
      </c>
      <c r="FO185" s="103">
        <f t="shared" ca="1" si="927"/>
        <v>2.2148507444627458E-2</v>
      </c>
      <c r="FP185" s="103">
        <f t="shared" ca="1" si="927"/>
        <v>2.4611361550301924E-2</v>
      </c>
      <c r="FQ185" s="103">
        <f t="shared" ca="1" si="927"/>
        <v>2.6938363628567722E-2</v>
      </c>
      <c r="FR185" s="103">
        <f t="shared" ca="1" si="926"/>
        <v>2.9073703577127515E-2</v>
      </c>
      <c r="FS185" s="103">
        <f t="shared" ca="1" si="926"/>
        <v>3.0969499981787885E-2</v>
      </c>
      <c r="FT185" s="103">
        <f t="shared" ca="1" si="926"/>
        <v>3.2587399134325984E-2</v>
      </c>
      <c r="FU185" s="103">
        <f t="shared" ca="1" si="926"/>
        <v>3.3899492180103186E-2</v>
      </c>
      <c r="FV185" s="103">
        <f t="shared" ca="1" si="926"/>
        <v>3.4888585573400466E-2</v>
      </c>
      <c r="FW185" s="103">
        <f t="shared" ca="1" si="926"/>
        <v>3.5547901507025692E-2</v>
      </c>
      <c r="FX185" s="103">
        <f t="shared" ca="1" si="926"/>
        <v>3.5880311789284247E-2</v>
      </c>
      <c r="FY185" s="103">
        <f t="shared" ca="1" si="926"/>
        <v>3.589722169908155E-2</v>
      </c>
      <c r="FZ185" s="103">
        <f t="shared" ca="1" si="926"/>
        <v>3.5617221726416681E-2</v>
      </c>
      <c r="GA185" s="103">
        <f t="shared" ca="1" si="926"/>
        <v>3.5064617456111336E-2</v>
      </c>
      <c r="GB185" s="103">
        <f t="shared" ca="1" si="926"/>
        <v>3.4267933974891474E-2</v>
      </c>
      <c r="GC185" s="103">
        <f t="shared" ca="1" si="926"/>
        <v>3.3258473691910151E-2</v>
      </c>
      <c r="GD185" s="103">
        <f t="shared" ca="1" si="926"/>
        <v>3.2068987591096887E-2</v>
      </c>
      <c r="GE185" s="103">
        <f t="shared" ca="1" si="926"/>
        <v>3.0732501427168213E-2</v>
      </c>
      <c r="GF185" s="103">
        <f t="shared" ca="1" si="926"/>
        <v>2.9281321479158851E-2</v>
      </c>
      <c r="GG185" s="103">
        <f t="shared" ca="1" si="939"/>
        <v>2.7746229963433011E-2</v>
      </c>
      <c r="GH185" s="103">
        <f t="shared" ca="1" si="939"/>
        <v>2.6155868463609955E-2</v>
      </c>
      <c r="GI185" s="103">
        <f t="shared" ca="1" si="939"/>
        <v>2.4536298827829039E-2</v>
      </c>
      <c r="GJ185" s="103">
        <f t="shared" ca="1" si="939"/>
        <v>2.2910724759233947E-2</v>
      </c>
      <c r="GK185" s="103">
        <f t="shared" ca="1" si="939"/>
        <v>2.1299353482539529E-2</v>
      </c>
      <c r="GL185" s="103">
        <f t="shared" ca="1" si="939"/>
        <v>1.9719375027117292E-2</v>
      </c>
      <c r="GM185" s="103">
        <f t="shared" ca="1" si="939"/>
        <v>1.8185036416828115E-2</v>
      </c>
      <c r="GN185" s="103">
        <f t="shared" ca="1" si="939"/>
        <v>1.6707789000652506E-2</v>
      </c>
      <c r="GO185" s="103">
        <f t="shared" ca="1" si="939"/>
        <v>1.5296488933285279E-2</v>
      </c>
      <c r="GP185" s="103">
        <f t="shared" ca="1" si="939"/>
        <v>1.3957633108494958E-2</v>
      </c>
      <c r="GQ185" s="103">
        <f t="shared" ca="1" si="939"/>
        <v>1.2695615403450098E-2</v>
      </c>
      <c r="GR185" s="103">
        <f t="shared" ca="1" si="939"/>
        <v>1.1512990709099391E-2</v>
      </c>
      <c r="GS185" s="103">
        <f t="shared" ca="1" si="858"/>
        <v>1.0410736752039185E-2</v>
      </c>
      <c r="GT185" s="103">
        <f t="shared" ca="1" si="858"/>
        <v>9.3885060552691968E-3</v>
      </c>
      <c r="GU185" s="103">
        <f t="shared" ca="1" si="858"/>
        <v>8.4448624756613411E-3</v>
      </c>
      <c r="GV185" s="103">
        <f t="shared" ca="1" si="858"/>
        <v>7.5774985626151379E-3</v>
      </c>
      <c r="GW185" s="103">
        <f t="shared" ca="1" si="858"/>
        <v>6.7834314967584186E-3</v>
      </c>
      <c r="GX185" s="103">
        <f t="shared" ca="1" si="858"/>
        <v>6.059176598329663E-3</v>
      </c>
      <c r="GY185" s="103">
        <f t="shared" ca="1" si="858"/>
        <v>5.4008983624392881E-3</v>
      </c>
      <c r="GZ185" s="103">
        <f t="shared" ca="1" si="858"/>
        <v>4.8045397101060816E-3</v>
      </c>
      <c r="HA185" s="103">
        <f t="shared" ca="1" si="858"/>
        <v>4.2659306709157407E-3</v>
      </c>
      <c r="HB185" s="103">
        <f t="shared" ca="1" si="858"/>
        <v>3.7808780671650943E-3</v>
      </c>
      <c r="HC185" s="103">
        <f t="shared" ca="1" si="928"/>
        <v>3.3452379814798983E-3</v>
      </c>
      <c r="HD185" s="103">
        <f t="shared" ca="1" si="928"/>
        <v>2.9549728887324767E-3</v>
      </c>
      <c r="HE185" s="103">
        <f t="shared" ca="1" si="928"/>
        <v>2.6061953444336261E-3</v>
      </c>
      <c r="HF185" s="103">
        <f t="shared" ca="1" si="928"/>
        <v>2.295200067931269E-3</v>
      </c>
      <c r="HG185" s="103">
        <f t="shared" ca="1" si="928"/>
        <v>2.0184861587055902E-3</v>
      </c>
      <c r="HH185" s="103">
        <f t="shared" ca="1" si="928"/>
        <v>1.7727710534112262E-3</v>
      </c>
      <c r="HI185" s="103">
        <f t="shared" ca="1" si="928"/>
        <v>1.5549976826780829E-3</v>
      </c>
      <c r="HJ185" s="103">
        <f t="shared" ca="1" si="928"/>
        <v>1.3623361298962244E-3</v>
      </c>
      <c r="HK185" s="103">
        <f t="shared" ca="1" si="928"/>
        <v>1.1921809367311242E-3</v>
      </c>
      <c r="HL185" s="103">
        <f t="shared" ca="1" si="928"/>
        <v>1.0421450474475957E-3</v>
      </c>
      <c r="HM185" s="103">
        <f t="shared" ca="1" si="928"/>
        <v>9.1005124002729876E-4</v>
      </c>
      <c r="HN185" s="103">
        <f t="shared" ca="1" si="928"/>
        <v>7.939217590242631E-4</v>
      </c>
      <c r="HO185" s="103">
        <f t="shared" ca="1" si="928"/>
        <v>6.9196674450999751E-4</v>
      </c>
      <c r="HP185" s="103">
        <f t="shared" ca="1" si="928"/>
        <v>6.0257194387247637E-4</v>
      </c>
      <c r="HQ185" s="103">
        <f t="shared" ca="1" si="856"/>
        <v>5.2428609865617926E-4</v>
      </c>
      <c r="HR185" s="103">
        <f t="shared" ca="1" si="856"/>
        <v>4.558083165631111E-4</v>
      </c>
      <c r="HS185" s="103">
        <f t="shared" ca="1" si="856"/>
        <v>3.9597566844762339E-4</v>
      </c>
      <c r="HT185" s="103">
        <f t="shared" ca="1" si="856"/>
        <v>3.4375119067175941E-4</v>
      </c>
      <c r="HU185" s="103">
        <f t="shared" ca="1" si="856"/>
        <v>2.9821242350247523E-4</v>
      </c>
      <c r="HV185" s="103">
        <f t="shared" ca="1" si="856"/>
        <v>2.5854057525642737E-4</v>
      </c>
      <c r="HW185" s="103">
        <f t="shared" ca="1" si="856"/>
        <v>2.2401036856400933E-4</v>
      </c>
      <c r="HX185" s="103">
        <f t="shared" ca="1" si="856"/>
        <v>1.9398059841524426E-4</v>
      </c>
      <c r="HY185" s="103">
        <f t="shared" ca="1" si="856"/>
        <v>1.2269674698395239E-3</v>
      </c>
      <c r="HZ185" s="104">
        <f t="shared" ca="1" si="850"/>
        <v>0.55499548788242337</v>
      </c>
      <c r="IA185" s="105">
        <f t="shared" ca="1" si="859"/>
        <v>5.4721411945000423E-2</v>
      </c>
      <c r="IB185" s="105">
        <f t="shared" ca="1" si="860"/>
        <v>1.5303424347946827E-2</v>
      </c>
      <c r="IC185" s="105">
        <f t="shared" ca="1" si="861"/>
        <v>1.7853632841675883E-2</v>
      </c>
      <c r="ID185" s="105">
        <f t="shared" ca="1" si="862"/>
        <v>2.0442279905620132E-2</v>
      </c>
      <c r="IE185" s="105">
        <f t="shared" ca="1" si="863"/>
        <v>2.3003168841666116E-2</v>
      </c>
      <c r="IF185" s="105">
        <f t="shared" ca="1" si="864"/>
        <v>2.5470586926246628E-2</v>
      </c>
      <c r="IG185" s="105">
        <f t="shared" ca="1" si="865"/>
        <v>2.7782603951716302E-2</v>
      </c>
      <c r="IH185" s="105">
        <f t="shared" ca="1" si="866"/>
        <v>2.988387987980325E-2</v>
      </c>
      <c r="II185" s="105">
        <f t="shared" ca="1" si="867"/>
        <v>3.1727835424590289E-2</v>
      </c>
      <c r="IJ185" s="105">
        <f t="shared" ca="1" si="868"/>
        <v>3.2609197408467391E-2</v>
      </c>
      <c r="IK185" s="105">
        <f t="shared" ca="1" si="869"/>
        <v>3.4509336666094716E-2</v>
      </c>
      <c r="IL185" s="105">
        <f t="shared" ca="1" si="870"/>
        <v>3.5407187554880051E-2</v>
      </c>
      <c r="IM185" s="105">
        <f t="shared" ca="1" si="871"/>
        <v>3.5967944909956931E-2</v>
      </c>
      <c r="IN185" s="105">
        <f t="shared" ca="1" si="872"/>
        <v>3.6197549133167584E-2</v>
      </c>
      <c r="IO185" s="105">
        <f t="shared" ca="1" si="873"/>
        <v>3.6110347105110636E-2</v>
      </c>
      <c r="IP185" s="105">
        <f t="shared" ca="1" si="874"/>
        <v>3.572763105698526E-2</v>
      </c>
      <c r="IQ185" s="105">
        <f t="shared" ca="1" si="875"/>
        <v>3.5076085078198448E-2</v>
      </c>
      <c r="IR185" s="105">
        <f t="shared" ca="1" si="876"/>
        <v>3.418623530140983E-2</v>
      </c>
      <c r="IS185" s="105">
        <f t="shared" ca="1" si="877"/>
        <v>3.3090980428188192E-2</v>
      </c>
      <c r="IT185" s="105">
        <f t="shared" ca="1" si="878"/>
        <v>3.1824259102532615E-2</v>
      </c>
      <c r="IU185" s="105">
        <f t="shared" ca="1" si="879"/>
        <v>3.0419891403513349E-2</v>
      </c>
      <c r="IV185" s="105">
        <f t="shared" ca="1" si="880"/>
        <v>2.8910614570560395E-2</v>
      </c>
      <c r="IW185" s="105">
        <f t="shared" ca="1" si="881"/>
        <v>2.732731867105706E-2</v>
      </c>
      <c r="IX185" s="105">
        <f t="shared" ca="1" si="882"/>
        <v>2.5698476547177957E-2</v>
      </c>
      <c r="IY185" s="105">
        <f t="shared" ca="1" si="883"/>
        <v>2.4049754011350996E-2</v>
      </c>
      <c r="IZ185" s="105">
        <f t="shared" ca="1" si="884"/>
        <v>2.2403780660058822E-2</v>
      </c>
      <c r="JA185" s="105">
        <f t="shared" ca="1" si="885"/>
        <v>2.0780058477642693E-2</v>
      </c>
      <c r="JB185" s="105">
        <f t="shared" ca="1" si="886"/>
        <v>1.9194984176012501E-2</v>
      </c>
      <c r="JC185" s="105">
        <f t="shared" ca="1" si="887"/>
        <v>1.7661961521896946E-2</v>
      </c>
      <c r="JD185" s="105">
        <f t="shared" ca="1" si="888"/>
        <v>1.6191581323353781E-2</v>
      </c>
      <c r="JE185" s="105">
        <f t="shared" ca="1" si="889"/>
        <v>1.479184891093269E-2</v>
      </c>
      <c r="JF185" s="105">
        <f t="shared" ca="1" si="890"/>
        <v>1.3468441543548471E-2</v>
      </c>
      <c r="JG185" s="105">
        <f t="shared" ca="1" si="891"/>
        <v>1.2224980943860668E-2</v>
      </c>
      <c r="JH185" s="105">
        <f t="shared" ca="1" si="892"/>
        <v>1.1063308931888626E-2</v>
      </c>
      <c r="JI185" s="105">
        <f t="shared" ca="1" si="893"/>
        <v>9.9837567418962457E-3</v>
      </c>
      <c r="JJ185" s="105">
        <f t="shared" ca="1" si="894"/>
        <v>8.9854009861660492E-3</v>
      </c>
      <c r="JK185" s="105">
        <f t="shared" ca="1" si="895"/>
        <v>8.0663013182743493E-3</v>
      </c>
      <c r="JL185" s="105">
        <f t="shared" ca="1" si="896"/>
        <v>7.2237166259224933E-3</v>
      </c>
      <c r="JM185" s="105">
        <f t="shared" ca="1" si="897"/>
        <v>6.4542980497645326E-3</v>
      </c>
      <c r="JN185" s="105">
        <f t="shared" ca="1" si="898"/>
        <v>5.7542582960081164E-3</v>
      </c>
      <c r="JO185" s="105">
        <f t="shared" ca="1" si="899"/>
        <v>5.1195176132399827E-3</v>
      </c>
      <c r="JP185" s="105">
        <f t="shared" ca="1" si="900"/>
        <v>4.5458274698001811E-3</v>
      </c>
      <c r="JQ185" s="105">
        <f t="shared" ca="1" si="901"/>
        <v>4.0288734315093236E-3</v>
      </c>
      <c r="JR185" s="105">
        <f t="shared" ca="1" si="902"/>
        <v>3.5643590347150156E-3</v>
      </c>
      <c r="JS185" s="105">
        <f t="shared" ca="1" si="903"/>
        <v>3.1480726088736178E-3</v>
      </c>
      <c r="JT185" s="105">
        <f t="shared" ca="1" si="904"/>
        <v>2.7759390555264093E-3</v>
      </c>
      <c r="JU185" s="105">
        <f t="shared" ca="1" si="905"/>
        <v>2.4440585625642962E-3</v>
      </c>
      <c r="JV185" s="105">
        <f t="shared" ca="1" si="906"/>
        <v>2.1487341461800119E-3</v>
      </c>
      <c r="JW185" s="105">
        <f t="shared" ca="1" si="907"/>
        <v>1.8864897864596082E-3</v>
      </c>
      <c r="JX185" s="105">
        <f t="shared" ca="1" si="908"/>
        <v>1.6540807711603288E-3</v>
      </c>
      <c r="JY185" s="105">
        <f t="shared" ca="1" si="909"/>
        <v>1.4484976977685773E-3</v>
      </c>
      <c r="JZ185" s="105">
        <f t="shared" ca="1" si="910"/>
        <v>1.2669654155967455E-3</v>
      </c>
      <c r="KA185" s="105">
        <f t="shared" ca="1" si="911"/>
        <v>1.1069380242210893E-3</v>
      </c>
      <c r="KB185" s="105">
        <f t="shared" ca="1" si="912"/>
        <v>9.6609088682939135E-4</v>
      </c>
      <c r="KC185" s="105">
        <f t="shared" ca="1" si="913"/>
        <v>8.4231047024347229E-4</v>
      </c>
      <c r="KD185" s="105">
        <f t="shared" ca="1" si="914"/>
        <v>7.3368268944048142E-4</v>
      </c>
      <c r="KE185" s="105">
        <f t="shared" ca="1" si="915"/>
        <v>6.3848031428573294E-4</v>
      </c>
      <c r="KF185" s="105">
        <f t="shared" ca="1" si="916"/>
        <v>5.5514989008218993E-4</v>
      </c>
      <c r="KG185" s="105">
        <f t="shared" ca="1" si="917"/>
        <v>4.8229853113168343E-4</v>
      </c>
      <c r="KH185" s="105">
        <f t="shared" ca="1" si="918"/>
        <v>4.1868086704002484E-4</v>
      </c>
      <c r="KI185" s="105">
        <f t="shared" ca="1" si="919"/>
        <v>3.6318635405566357E-4</v>
      </c>
      <c r="KJ185" s="105">
        <f t="shared" ca="1" si="920"/>
        <v>3.1482710719105773E-4</v>
      </c>
      <c r="KK185" s="105">
        <f t="shared" ca="1" si="921"/>
        <v>2.7272636208815784E-4</v>
      </c>
      <c r="KL185" s="105">
        <f t="shared" ca="1" si="922"/>
        <v>2.3610763740274037E-4</v>
      </c>
      <c r="KM185" s="105">
        <f t="shared" ca="1" si="923"/>
        <v>2.0428463776001334E-4</v>
      </c>
      <c r="KN185" s="105">
        <f t="shared" ca="1" si="924"/>
        <v>1.7665191304265317E-4</v>
      </c>
      <c r="KO185" s="105">
        <f t="shared" ca="1" si="925"/>
        <v>1.1068572016473179E-3</v>
      </c>
      <c r="KP185" s="102"/>
      <c r="KQ185" s="106">
        <f t="shared" ca="1" si="780"/>
        <v>0.54300961315805696</v>
      </c>
      <c r="KR185" s="107">
        <f t="shared" ca="1" si="781"/>
        <v>0.23669836698708277</v>
      </c>
    </row>
    <row r="186" spans="1:304" s="63" customFormat="1" ht="15.5" x14ac:dyDescent="0.35">
      <c r="A186" s="62"/>
      <c r="B186" s="67" t="s">
        <v>288</v>
      </c>
      <c r="C186" s="95">
        <f t="shared" si="782"/>
        <v>35821.406200000005</v>
      </c>
      <c r="D186" s="75">
        <f ca="1">'Stochastic inputs'!H207</f>
        <v>25.924378000000004</v>
      </c>
      <c r="E186" s="75">
        <v>5.9136889999999998</v>
      </c>
      <c r="F186" s="96">
        <v>25.742907354000003</v>
      </c>
      <c r="G186" s="96">
        <v>5.8722931769999995</v>
      </c>
      <c r="H186" s="97">
        <f t="shared" ca="1" si="636"/>
        <v>3.2298203012837066</v>
      </c>
      <c r="I186" s="97">
        <f t="shared" ca="1" si="637"/>
        <v>0.22522637615797308</v>
      </c>
      <c r="J186" s="98">
        <f t="shared" si="638"/>
        <v>3.2227956863467422</v>
      </c>
      <c r="K186" s="98">
        <f t="shared" si="639"/>
        <v>0.22522637615797308</v>
      </c>
      <c r="L186" s="98"/>
      <c r="M186" s="99">
        <v>56943.5432</v>
      </c>
      <c r="N186" s="98">
        <v>6.1900000000000004E-2</v>
      </c>
      <c r="O186" s="97">
        <f t="shared" ca="1" si="640"/>
        <v>3.2298203012837066</v>
      </c>
      <c r="P186" s="97">
        <f t="shared" ca="1" si="640"/>
        <v>0.22522637615797308</v>
      </c>
      <c r="Q186" s="99">
        <f t="shared" si="929"/>
        <v>35821.406200000005</v>
      </c>
      <c r="R186" s="100">
        <f t="shared" si="930"/>
        <v>37656.3698</v>
      </c>
      <c r="S186" s="99">
        <f t="shared" si="931"/>
        <v>39579.107600000003</v>
      </c>
      <c r="T186" s="100">
        <f t="shared" si="932"/>
        <v>41640.625200000002</v>
      </c>
      <c r="U186" s="99">
        <f t="shared" si="933"/>
        <v>43848.5363</v>
      </c>
      <c r="V186" s="100">
        <f t="shared" si="934"/>
        <v>46230.757799999999</v>
      </c>
      <c r="W186" s="99">
        <f t="shared" si="935"/>
        <v>48840.276100000003</v>
      </c>
      <c r="X186" s="100">
        <f t="shared" si="936"/>
        <v>51570.375599999999</v>
      </c>
      <c r="Y186" s="99">
        <f t="shared" si="937"/>
        <v>54290.942500000005</v>
      </c>
      <c r="Z186" s="100">
        <f t="shared" si="938"/>
        <v>56943.5432</v>
      </c>
      <c r="AA186" s="98"/>
      <c r="AB186" s="98">
        <f t="shared" si="641"/>
        <v>3.2227956863467422</v>
      </c>
      <c r="AC186" s="98">
        <f t="shared" si="641"/>
        <v>0.22522637615797308</v>
      </c>
      <c r="AD186" s="101">
        <f t="shared" ca="1" si="642"/>
        <v>1838.2247485660321</v>
      </c>
      <c r="AE186" s="101">
        <f t="shared" ca="1" si="643"/>
        <v>521.93655186494016</v>
      </c>
      <c r="AF186" s="101">
        <f t="shared" ca="1" si="644"/>
        <v>611.25603274717741</v>
      </c>
      <c r="AG186" s="101">
        <f t="shared" ca="1" si="645"/>
        <v>702.50360607753908</v>
      </c>
      <c r="AH186" s="101">
        <f t="shared" ca="1" si="646"/>
        <v>793.39068189772433</v>
      </c>
      <c r="AI186" s="101">
        <f t="shared" ca="1" si="647"/>
        <v>881.61357922842717</v>
      </c>
      <c r="AJ186" s="101">
        <f t="shared" ca="1" si="648"/>
        <v>964.97006590223032</v>
      </c>
      <c r="AK186" s="101">
        <f t="shared" ca="1" si="649"/>
        <v>1041.4609455746779</v>
      </c>
      <c r="AL186" s="101">
        <f t="shared" ca="1" si="650"/>
        <v>1109.3710386585167</v>
      </c>
      <c r="AM186" s="101">
        <f t="shared" ca="1" si="651"/>
        <v>1167.3264613922197</v>
      </c>
      <c r="AN186" s="101">
        <f t="shared" ca="1" si="652"/>
        <v>1214.3274793572</v>
      </c>
      <c r="AO186" s="101">
        <f t="shared" ca="1" si="653"/>
        <v>1249.7581955682381</v>
      </c>
      <c r="AP186" s="101">
        <f t="shared" ca="1" si="654"/>
        <v>1273.3758194407596</v>
      </c>
      <c r="AQ186" s="101">
        <f t="shared" ca="1" si="655"/>
        <v>1285.2832231866</v>
      </c>
      <c r="AR186" s="101">
        <f t="shared" ca="1" si="656"/>
        <v>1285.8889599342544</v>
      </c>
      <c r="AS186" s="101">
        <f t="shared" ca="1" si="657"/>
        <v>1275.8589671774373</v>
      </c>
      <c r="AT186" s="101">
        <f t="shared" ca="1" si="658"/>
        <v>1256.063905142975</v>
      </c>
      <c r="AU186" s="101">
        <f t="shared" ca="1" si="659"/>
        <v>1227.5255825493682</v>
      </c>
      <c r="AV186" s="101">
        <f t="shared" ca="1" si="660"/>
        <v>1191.3652957099273</v>
      </c>
      <c r="AW186" s="101">
        <f t="shared" ca="1" si="661"/>
        <v>1148.7562309234413</v>
      </c>
      <c r="AX186" s="101">
        <f t="shared" ca="1" si="662"/>
        <v>1100.8814171646725</v>
      </c>
      <c r="AY186" s="101">
        <f t="shared" ca="1" si="663"/>
        <v>1048.8981107777342</v>
      </c>
      <c r="AZ186" s="101">
        <f t="shared" ca="1" si="664"/>
        <v>993.90897403874521</v>
      </c>
      <c r="BA186" s="101">
        <f t="shared" ca="1" si="665"/>
        <v>936.93998874874228</v>
      </c>
      <c r="BB186" s="101">
        <f t="shared" ca="1" si="666"/>
        <v>878.92472695624804</v>
      </c>
      <c r="BC186" s="101">
        <f t="shared" ca="1" si="667"/>
        <v>820.69437793691657</v>
      </c>
      <c r="BD186" s="101">
        <f t="shared" ca="1" si="668"/>
        <v>762.97279289543314</v>
      </c>
      <c r="BE186" s="101">
        <f t="shared" ca="1" si="669"/>
        <v>706.37574285650464</v>
      </c>
      <c r="BF186" s="101">
        <f t="shared" ca="1" si="670"/>
        <v>651.41357624899251</v>
      </c>
      <c r="BG186" s="101">
        <f t="shared" ca="1" si="671"/>
        <v>598.49649649626554</v>
      </c>
      <c r="BH186" s="101">
        <f t="shared" ca="1" si="672"/>
        <v>547.94174351301672</v>
      </c>
      <c r="BI186" s="101">
        <f t="shared" ca="1" si="673"/>
        <v>499.98204516996668</v>
      </c>
      <c r="BJ186" s="101">
        <f t="shared" ca="1" si="674"/>
        <v>454.774796325963</v>
      </c>
      <c r="BK186" s="101">
        <f t="shared" ca="1" si="675"/>
        <v>412.4115167674754</v>
      </c>
      <c r="BL186" s="101">
        <f t="shared" ca="1" si="676"/>
        <v>372.92723003606437</v>
      </c>
      <c r="BM186" s="101">
        <f t="shared" ca="1" si="677"/>
        <v>336.30948901695757</v>
      </c>
      <c r="BN186" s="101">
        <f t="shared" ca="1" si="678"/>
        <v>302.50684904380256</v>
      </c>
      <c r="BO186" s="101">
        <f t="shared" ca="1" si="679"/>
        <v>271.43665399135301</v>
      </c>
      <c r="BP186" s="101">
        <f t="shared" ca="1" si="680"/>
        <v>242.99205507525733</v>
      </c>
      <c r="BQ186" s="101">
        <f t="shared" ca="1" si="681"/>
        <v>217.04822616630113</v>
      </c>
      <c r="BR186" s="101">
        <f t="shared" ca="1" si="682"/>
        <v>193.4677740858526</v>
      </c>
      <c r="BS186" s="101">
        <f t="shared" ca="1" si="683"/>
        <v>172.10536855974021</v>
      </c>
      <c r="BT186" s="101">
        <f t="shared" ca="1" si="684"/>
        <v>152.81163538391129</v>
      </c>
      <c r="BU186" s="101">
        <f t="shared" ca="1" si="685"/>
        <v>135.43636903659174</v>
      </c>
      <c r="BV186" s="101">
        <f t="shared" ca="1" si="686"/>
        <v>119.83112857025952</v>
      </c>
      <c r="BW186" s="101">
        <f t="shared" ca="1" si="687"/>
        <v>105.85128415727347</v>
      </c>
      <c r="BX186" s="101">
        <f t="shared" ca="1" si="688"/>
        <v>93.357582069505838</v>
      </c>
      <c r="BY186" s="101">
        <f t="shared" ca="1" si="689"/>
        <v>82.217293943633592</v>
      </c>
      <c r="BZ186" s="101">
        <f t="shared" ca="1" si="690"/>
        <v>72.305012600070626</v>
      </c>
      <c r="CA186" s="101">
        <f t="shared" ca="1" si="691"/>
        <v>63.503152003845436</v>
      </c>
      <c r="CB186" s="101">
        <f t="shared" ca="1" si="692"/>
        <v>55.702203631270329</v>
      </c>
      <c r="CC186" s="101">
        <f t="shared" ca="1" si="693"/>
        <v>48.800795889948624</v>
      </c>
      <c r="CD186" s="101">
        <f t="shared" ca="1" si="694"/>
        <v>42.705597598542106</v>
      </c>
      <c r="CE186" s="101">
        <f t="shared" ca="1" si="695"/>
        <v>37.331101063938604</v>
      </c>
      <c r="CF186" s="101">
        <f t="shared" ca="1" si="696"/>
        <v>32.599315131831567</v>
      </c>
      <c r="CG186" s="101">
        <f t="shared" ca="1" si="697"/>
        <v>28.439393821026648</v>
      </c>
      <c r="CH186" s="101">
        <f t="shared" ca="1" si="698"/>
        <v>24.787221831984244</v>
      </c>
      <c r="CI186" s="101">
        <f t="shared" ca="1" si="699"/>
        <v>21.58497436617958</v>
      </c>
      <c r="CJ186" s="101">
        <f t="shared" ca="1" si="700"/>
        <v>18.780665304976274</v>
      </c>
      <c r="CK186" s="101">
        <f t="shared" ca="1" si="701"/>
        <v>16.327694856945392</v>
      </c>
      <c r="CL186" s="101">
        <f t="shared" ca="1" si="702"/>
        <v>14.184405264778844</v>
      </c>
      <c r="CM186" s="101">
        <f t="shared" ca="1" si="703"/>
        <v>12.313651032786746</v>
      </c>
      <c r="CN186" s="101">
        <f t="shared" ca="1" si="704"/>
        <v>10.682388356168593</v>
      </c>
      <c r="CO186" s="101">
        <f t="shared" ca="1" si="705"/>
        <v>9.2612869654421548</v>
      </c>
      <c r="CP186" s="101">
        <f t="shared" ca="1" si="706"/>
        <v>8.0243664053430912</v>
      </c>
      <c r="CQ186" s="101">
        <f t="shared" ca="1" si="707"/>
        <v>6.9486578107515431</v>
      </c>
      <c r="CR186" s="101">
        <f t="shared" ca="1" si="708"/>
        <v>43.951700131307838</v>
      </c>
      <c r="CS186" s="102">
        <f t="shared" ca="1" si="709"/>
        <v>35821.406200000012</v>
      </c>
      <c r="CT186" s="74">
        <f t="shared" si="783"/>
        <v>1958.8875913749603</v>
      </c>
      <c r="CU186" s="74">
        <f t="shared" si="784"/>
        <v>547.82373106287082</v>
      </c>
      <c r="CV186" s="74">
        <f t="shared" si="785"/>
        <v>639.11471929259415</v>
      </c>
      <c r="CW186" s="74">
        <f t="shared" si="786"/>
        <v>731.7817107274326</v>
      </c>
      <c r="CX186" s="74">
        <f t="shared" si="787"/>
        <v>823.45503167083007</v>
      </c>
      <c r="CY186" s="74">
        <f t="shared" si="788"/>
        <v>911.78233348601191</v>
      </c>
      <c r="CZ186" s="74">
        <f t="shared" si="789"/>
        <v>994.54667200111078</v>
      </c>
      <c r="DA186" s="74">
        <f t="shared" si="790"/>
        <v>1069.7670143731516</v>
      </c>
      <c r="DB186" s="74">
        <f t="shared" si="791"/>
        <v>1135.7759404469316</v>
      </c>
      <c r="DC186" s="74">
        <f t="shared" ca="1" si="710"/>
        <v>1167.3264613922197</v>
      </c>
      <c r="DD186" s="74">
        <f t="shared" si="792"/>
        <v>1235.3466217161467</v>
      </c>
      <c r="DE186" s="74">
        <f t="shared" si="793"/>
        <v>1267.4874035862183</v>
      </c>
      <c r="DF186" s="74">
        <f t="shared" si="794"/>
        <v>1287.5610929445334</v>
      </c>
      <c r="DG186" s="74">
        <f t="shared" si="795"/>
        <v>1295.7803410923459</v>
      </c>
      <c r="DH186" s="74">
        <f t="shared" si="796"/>
        <v>1292.6587299234825</v>
      </c>
      <c r="DI186" s="74">
        <f t="shared" si="797"/>
        <v>1278.9584672466647</v>
      </c>
      <c r="DJ186" s="74">
        <f t="shared" si="798"/>
        <v>1255.634775702694</v>
      </c>
      <c r="DK186" s="74">
        <f t="shared" si="799"/>
        <v>1223.7804133245636</v>
      </c>
      <c r="DL186" s="74">
        <f t="shared" si="800"/>
        <v>1184.5730700874556</v>
      </c>
      <c r="DM186" s="74">
        <f t="shared" si="801"/>
        <v>1139.2276632647893</v>
      </c>
      <c r="DN186" s="74">
        <f t="shared" si="802"/>
        <v>1088.9548658066092</v>
      </c>
      <c r="DO186" s="74">
        <f t="shared" si="803"/>
        <v>1034.9265877535361</v>
      </c>
      <c r="DP186" s="74">
        <f t="shared" si="804"/>
        <v>978.24861507751666</v>
      </c>
      <c r="DQ186" s="74">
        <f t="shared" si="805"/>
        <v>919.94020322618223</v>
      </c>
      <c r="DR186" s="74">
        <f t="shared" si="806"/>
        <v>860.92012311023473</v>
      </c>
      <c r="DS186" s="74">
        <f t="shared" si="807"/>
        <v>801.99845681951911</v>
      </c>
      <c r="DT186" s="74">
        <f t="shared" si="808"/>
        <v>743.87332587128844</v>
      </c>
      <c r="DU186" s="74">
        <f t="shared" si="809"/>
        <v>687.13169091509462</v>
      </c>
      <c r="DV186" s="74">
        <f t="shared" si="810"/>
        <v>632.25337276310779</v>
      </c>
      <c r="DW186" s="74">
        <f t="shared" si="811"/>
        <v>579.61749545013561</v>
      </c>
      <c r="DX186" s="74">
        <f t="shared" si="812"/>
        <v>529.51062948160268</v>
      </c>
      <c r="DY186" s="74">
        <f t="shared" si="813"/>
        <v>482.13600631016959</v>
      </c>
      <c r="DZ186" s="74">
        <f t="shared" si="814"/>
        <v>437.62327441026383</v>
      </c>
      <c r="EA186" s="74">
        <f t="shared" si="815"/>
        <v>396.03836626157118</v>
      </c>
      <c r="EB186" s="74">
        <f t="shared" si="816"/>
        <v>357.39313920962286</v>
      </c>
      <c r="EC186" s="74">
        <f t="shared" si="817"/>
        <v>321.65453831892836</v>
      </c>
      <c r="ED186" s="74">
        <f t="shared" si="818"/>
        <v>288.75310411471844</v>
      </c>
      <c r="EE186" s="74">
        <f t="shared" si="819"/>
        <v>258.59071173731678</v>
      </c>
      <c r="EF186" s="74">
        <f t="shared" si="820"/>
        <v>231.04748052602997</v>
      </c>
      <c r="EG186" s="74">
        <f t="shared" si="821"/>
        <v>205.98783498031747</v>
      </c>
      <c r="EH186" s="74">
        <f t="shared" si="822"/>
        <v>183.26573035945952</v>
      </c>
      <c r="EI186" s="74">
        <f t="shared" si="823"/>
        <v>162.72908001849507</v>
      </c>
      <c r="EJ186" s="74">
        <f t="shared" si="824"/>
        <v>144.22343816961626</v>
      </c>
      <c r="EK186" s="74">
        <f t="shared" si="825"/>
        <v>127.59500232424824</v>
      </c>
      <c r="EL186" s="74">
        <f t="shared" si="826"/>
        <v>112.69300537179114</v>
      </c>
      <c r="EM186" s="74">
        <f t="shared" si="827"/>
        <v>99.371569135482176</v>
      </c>
      <c r="EN186" s="74">
        <f t="shared" si="828"/>
        <v>87.491090244763697</v>
      </c>
      <c r="EO186" s="74">
        <f t="shared" si="829"/>
        <v>76.919226067233424</v>
      </c>
      <c r="EP186" s="74">
        <f t="shared" si="830"/>
        <v>67.531543916767561</v>
      </c>
      <c r="EQ186" s="74">
        <f t="shared" si="831"/>
        <v>59.211891334502141</v>
      </c>
      <c r="ER186" s="74">
        <f t="shared" si="832"/>
        <v>51.852539352345858</v>
      </c>
      <c r="ES186" s="74">
        <f t="shared" si="833"/>
        <v>45.35414462273274</v>
      </c>
      <c r="ET186" s="74">
        <f t="shared" si="834"/>
        <v>39.625570375398873</v>
      </c>
      <c r="EU186" s="74">
        <f t="shared" si="835"/>
        <v>34.583600515509524</v>
      </c>
      <c r="EV186" s="74">
        <f t="shared" si="836"/>
        <v>30.152575922264656</v>
      </c>
      <c r="EW186" s="74">
        <f t="shared" si="837"/>
        <v>26.263977212358395</v>
      </c>
      <c r="EX186" s="74">
        <f t="shared" si="838"/>
        <v>22.855973932993102</v>
      </c>
      <c r="EY186" s="74">
        <f t="shared" si="839"/>
        <v>19.872956350764106</v>
      </c>
      <c r="EZ186" s="74">
        <f t="shared" si="840"/>
        <v>17.265062694686968</v>
      </c>
      <c r="FA186" s="74">
        <f t="shared" si="841"/>
        <v>14.987711867068269</v>
      </c>
      <c r="FB186" s="74">
        <f t="shared" si="842"/>
        <v>13.001149221650385</v>
      </c>
      <c r="FC186" s="74">
        <f t="shared" si="843"/>
        <v>11.270010984454922</v>
      </c>
      <c r="FD186" s="74">
        <f t="shared" si="844"/>
        <v>9.762911217866284</v>
      </c>
      <c r="FE186" s="74">
        <f t="shared" si="845"/>
        <v>8.4520538615112102</v>
      </c>
      <c r="FF186" s="74">
        <f t="shared" si="846"/>
        <v>7.3128712837092644</v>
      </c>
      <c r="FG186" s="74">
        <f t="shared" si="847"/>
        <v>6.3236899077038089</v>
      </c>
      <c r="FH186" s="74">
        <f t="shared" si="848"/>
        <v>39.622677132493834</v>
      </c>
      <c r="FI186" s="102">
        <f t="shared" ca="1" si="711"/>
        <v>35797.460660258643</v>
      </c>
      <c r="FJ186" s="62"/>
      <c r="FK186" s="103">
        <f t="shared" ca="1" si="927"/>
        <v>5.1316375976497297E-2</v>
      </c>
      <c r="FL186" s="103">
        <f t="shared" ca="1" si="927"/>
        <v>1.457052101614425E-2</v>
      </c>
      <c r="FM186" s="103">
        <f t="shared" ca="1" si="927"/>
        <v>1.7063987642874198E-2</v>
      </c>
      <c r="FN186" s="103">
        <f t="shared" ca="1" si="927"/>
        <v>1.9611279416427232E-2</v>
      </c>
      <c r="FO186" s="103">
        <f t="shared" ca="1" si="927"/>
        <v>2.2148507444627454E-2</v>
      </c>
      <c r="FP186" s="103">
        <f t="shared" ca="1" si="927"/>
        <v>2.461136155030192E-2</v>
      </c>
      <c r="FQ186" s="103">
        <f t="shared" ca="1" si="927"/>
        <v>2.6938363628567715E-2</v>
      </c>
      <c r="FR186" s="103">
        <f t="shared" ca="1" si="926"/>
        <v>2.9073703577127508E-2</v>
      </c>
      <c r="FS186" s="103">
        <f t="shared" ca="1" si="926"/>
        <v>3.0969499981787881E-2</v>
      </c>
      <c r="FT186" s="103">
        <f t="shared" ca="1" si="926"/>
        <v>3.2587399134325977E-2</v>
      </c>
      <c r="FU186" s="103">
        <f t="shared" ca="1" si="926"/>
        <v>3.3899492180103179E-2</v>
      </c>
      <c r="FV186" s="103">
        <f t="shared" ca="1" si="926"/>
        <v>3.4888585573400459E-2</v>
      </c>
      <c r="FW186" s="103">
        <f t="shared" ca="1" si="926"/>
        <v>3.5547901507025685E-2</v>
      </c>
      <c r="FX186" s="103">
        <f t="shared" ca="1" si="926"/>
        <v>3.588031178928424E-2</v>
      </c>
      <c r="FY186" s="103">
        <f t="shared" ca="1" si="926"/>
        <v>3.5897221699081543E-2</v>
      </c>
      <c r="FZ186" s="103">
        <f t="shared" ca="1" si="926"/>
        <v>3.5617221726416674E-2</v>
      </c>
      <c r="GA186" s="103">
        <f t="shared" ca="1" si="926"/>
        <v>3.5064617456111329E-2</v>
      </c>
      <c r="GB186" s="103">
        <f t="shared" ca="1" si="926"/>
        <v>3.4267933974891467E-2</v>
      </c>
      <c r="GC186" s="103">
        <f t="shared" ca="1" si="926"/>
        <v>3.3258473691910144E-2</v>
      </c>
      <c r="GD186" s="103">
        <f t="shared" ca="1" si="926"/>
        <v>3.206898759109688E-2</v>
      </c>
      <c r="GE186" s="103">
        <f t="shared" ca="1" si="926"/>
        <v>3.0732501427168209E-2</v>
      </c>
      <c r="GF186" s="103">
        <f t="shared" ca="1" si="926"/>
        <v>2.9281321479158847E-2</v>
      </c>
      <c r="GG186" s="103">
        <f t="shared" ca="1" si="939"/>
        <v>2.7746229963433008E-2</v>
      </c>
      <c r="GH186" s="103">
        <f t="shared" ca="1" si="939"/>
        <v>2.6155868463609951E-2</v>
      </c>
      <c r="GI186" s="103">
        <f t="shared" ca="1" si="939"/>
        <v>2.4536298827829036E-2</v>
      </c>
      <c r="GJ186" s="103">
        <f t="shared" ca="1" si="939"/>
        <v>2.2910724759233943E-2</v>
      </c>
      <c r="GK186" s="103">
        <f t="shared" ca="1" si="939"/>
        <v>2.1299353482539522E-2</v>
      </c>
      <c r="GL186" s="103">
        <f t="shared" ca="1" si="939"/>
        <v>1.9719375027117288E-2</v>
      </c>
      <c r="GM186" s="103">
        <f t="shared" ca="1" si="939"/>
        <v>1.8185036416828112E-2</v>
      </c>
      <c r="GN186" s="103">
        <f t="shared" ca="1" si="939"/>
        <v>1.6707789000652503E-2</v>
      </c>
      <c r="GO186" s="103">
        <f t="shared" ca="1" si="939"/>
        <v>1.5296488933285274E-2</v>
      </c>
      <c r="GP186" s="103">
        <f t="shared" ca="1" si="939"/>
        <v>1.3957633108494957E-2</v>
      </c>
      <c r="GQ186" s="103">
        <f t="shared" ca="1" si="939"/>
        <v>1.2695615403450098E-2</v>
      </c>
      <c r="GR186" s="103">
        <f t="shared" ca="1" si="939"/>
        <v>1.1512990709099389E-2</v>
      </c>
      <c r="GS186" s="103">
        <f t="shared" ca="1" si="858"/>
        <v>1.0410736752039183E-2</v>
      </c>
      <c r="GT186" s="103">
        <f t="shared" ca="1" si="858"/>
        <v>9.3885060552691951E-3</v>
      </c>
      <c r="GU186" s="103">
        <f t="shared" ca="1" si="858"/>
        <v>8.4448624756613393E-3</v>
      </c>
      <c r="GV186" s="103">
        <f t="shared" ca="1" si="858"/>
        <v>7.5774985626151361E-3</v>
      </c>
      <c r="GW186" s="103">
        <f t="shared" ca="1" si="858"/>
        <v>6.7834314967584169E-3</v>
      </c>
      <c r="GX186" s="103">
        <f t="shared" ca="1" si="858"/>
        <v>6.0591765983296622E-3</v>
      </c>
      <c r="GY186" s="103">
        <f t="shared" ca="1" si="858"/>
        <v>5.4008983624392872E-3</v>
      </c>
      <c r="GZ186" s="103">
        <f t="shared" ca="1" si="858"/>
        <v>4.8045397101060807E-3</v>
      </c>
      <c r="HA186" s="103">
        <f t="shared" ca="1" si="858"/>
        <v>4.2659306709157399E-3</v>
      </c>
      <c r="HB186" s="103">
        <f t="shared" ca="1" si="858"/>
        <v>3.7808780671650935E-3</v>
      </c>
      <c r="HC186" s="103">
        <f t="shared" ca="1" si="928"/>
        <v>3.3452379814798974E-3</v>
      </c>
      <c r="HD186" s="103">
        <f t="shared" ca="1" si="928"/>
        <v>2.9549728887324762E-3</v>
      </c>
      <c r="HE186" s="103">
        <f t="shared" ca="1" si="928"/>
        <v>2.6061953444336257E-3</v>
      </c>
      <c r="HF186" s="103">
        <f t="shared" ca="1" si="928"/>
        <v>2.2952000679312685E-3</v>
      </c>
      <c r="HG186" s="103">
        <f t="shared" ca="1" si="928"/>
        <v>2.0184861587055898E-3</v>
      </c>
      <c r="HH186" s="103">
        <f t="shared" ca="1" si="928"/>
        <v>1.7727710534112258E-3</v>
      </c>
      <c r="HI186" s="103">
        <f t="shared" ca="1" si="928"/>
        <v>1.5549976826780829E-3</v>
      </c>
      <c r="HJ186" s="103">
        <f t="shared" ca="1" si="928"/>
        <v>1.362336129896224E-3</v>
      </c>
      <c r="HK186" s="103">
        <f t="shared" ca="1" si="928"/>
        <v>1.192180936731124E-3</v>
      </c>
      <c r="HL186" s="103">
        <f t="shared" ca="1" si="928"/>
        <v>1.0421450474475955E-3</v>
      </c>
      <c r="HM186" s="103">
        <f t="shared" ca="1" si="928"/>
        <v>9.1005124002729843E-4</v>
      </c>
      <c r="HN186" s="103">
        <f t="shared" ca="1" si="928"/>
        <v>7.9392175902426299E-4</v>
      </c>
      <c r="HO186" s="103">
        <f t="shared" ca="1" si="928"/>
        <v>6.919667445099974E-4</v>
      </c>
      <c r="HP186" s="103">
        <f t="shared" ca="1" si="928"/>
        <v>6.0257194387247626E-4</v>
      </c>
      <c r="HQ186" s="103">
        <f t="shared" ca="1" si="856"/>
        <v>5.2428609865617915E-4</v>
      </c>
      <c r="HR186" s="103">
        <f t="shared" ca="1" si="856"/>
        <v>4.5580831656311099E-4</v>
      </c>
      <c r="HS186" s="103">
        <f t="shared" ca="1" si="856"/>
        <v>3.9597566844762333E-4</v>
      </c>
      <c r="HT186" s="103">
        <f t="shared" ca="1" si="856"/>
        <v>3.437511906717593E-4</v>
      </c>
      <c r="HU186" s="103">
        <f t="shared" ca="1" si="856"/>
        <v>2.9821242350247518E-4</v>
      </c>
      <c r="HV186" s="103">
        <f t="shared" ca="1" si="856"/>
        <v>2.5854057525642732E-4</v>
      </c>
      <c r="HW186" s="103">
        <f t="shared" ca="1" si="856"/>
        <v>2.2401036856400933E-4</v>
      </c>
      <c r="HX186" s="103">
        <f t="shared" ca="1" si="856"/>
        <v>1.9398059841524426E-4</v>
      </c>
      <c r="HY186" s="103">
        <f t="shared" ca="1" si="856"/>
        <v>1.2269674698395237E-3</v>
      </c>
      <c r="HZ186" s="104">
        <f t="shared" ca="1" si="850"/>
        <v>0.55499548788242326</v>
      </c>
      <c r="IA186" s="105">
        <f t="shared" ca="1" si="859"/>
        <v>5.472141194500043E-2</v>
      </c>
      <c r="IB186" s="105">
        <f t="shared" ca="1" si="860"/>
        <v>1.5303424347946827E-2</v>
      </c>
      <c r="IC186" s="105">
        <f t="shared" ca="1" si="861"/>
        <v>1.7853632841675883E-2</v>
      </c>
      <c r="ID186" s="105">
        <f t="shared" ca="1" si="862"/>
        <v>2.0442279905620135E-2</v>
      </c>
      <c r="IE186" s="105">
        <f t="shared" ca="1" si="863"/>
        <v>2.3003168841666113E-2</v>
      </c>
      <c r="IF186" s="105">
        <f t="shared" ca="1" si="864"/>
        <v>2.5470586926246631E-2</v>
      </c>
      <c r="IG186" s="105">
        <f t="shared" ca="1" si="865"/>
        <v>2.7782603951716306E-2</v>
      </c>
      <c r="IH186" s="105">
        <f t="shared" ca="1" si="866"/>
        <v>2.988387987980325E-2</v>
      </c>
      <c r="II186" s="105">
        <f t="shared" ca="1" si="867"/>
        <v>3.1727835424590296E-2</v>
      </c>
      <c r="IJ186" s="105">
        <f t="shared" ca="1" si="868"/>
        <v>3.2609197408467398E-2</v>
      </c>
      <c r="IK186" s="105">
        <f t="shared" ca="1" si="869"/>
        <v>3.4509336666094716E-2</v>
      </c>
      <c r="IL186" s="105">
        <f t="shared" ca="1" si="870"/>
        <v>3.5407187554880058E-2</v>
      </c>
      <c r="IM186" s="105">
        <f t="shared" ca="1" si="871"/>
        <v>3.5967944909956931E-2</v>
      </c>
      <c r="IN186" s="105">
        <f t="shared" ca="1" si="872"/>
        <v>3.6197549133167584E-2</v>
      </c>
      <c r="IO186" s="105">
        <f t="shared" ca="1" si="873"/>
        <v>3.6110347105110636E-2</v>
      </c>
      <c r="IP186" s="105">
        <f t="shared" ca="1" si="874"/>
        <v>3.572763105698526E-2</v>
      </c>
      <c r="IQ186" s="105">
        <f t="shared" ca="1" si="875"/>
        <v>3.5076085078198448E-2</v>
      </c>
      <c r="IR186" s="105">
        <f t="shared" ca="1" si="876"/>
        <v>3.418623530140983E-2</v>
      </c>
      <c r="IS186" s="105">
        <f t="shared" ca="1" si="877"/>
        <v>3.3090980428188192E-2</v>
      </c>
      <c r="IT186" s="105">
        <f t="shared" ca="1" si="878"/>
        <v>3.1824259102532615E-2</v>
      </c>
      <c r="IU186" s="105">
        <f t="shared" ca="1" si="879"/>
        <v>3.0419891403513349E-2</v>
      </c>
      <c r="IV186" s="105">
        <f t="shared" ca="1" si="880"/>
        <v>2.8910614570560395E-2</v>
      </c>
      <c r="IW186" s="105">
        <f t="shared" ca="1" si="881"/>
        <v>2.732731867105706E-2</v>
      </c>
      <c r="IX186" s="105">
        <f t="shared" ca="1" si="882"/>
        <v>2.5698476547177957E-2</v>
      </c>
      <c r="IY186" s="105">
        <f t="shared" ca="1" si="883"/>
        <v>2.4049754011350996E-2</v>
      </c>
      <c r="IZ186" s="105">
        <f t="shared" ca="1" si="884"/>
        <v>2.2403780660058822E-2</v>
      </c>
      <c r="JA186" s="105">
        <f t="shared" ca="1" si="885"/>
        <v>2.0780058477642693E-2</v>
      </c>
      <c r="JB186" s="105">
        <f t="shared" ca="1" si="886"/>
        <v>1.9194984176012501E-2</v>
      </c>
      <c r="JC186" s="105">
        <f t="shared" ca="1" si="887"/>
        <v>1.7661961521896946E-2</v>
      </c>
      <c r="JD186" s="105">
        <f t="shared" ca="1" si="888"/>
        <v>1.6191581323353781E-2</v>
      </c>
      <c r="JE186" s="105">
        <f t="shared" ca="1" si="889"/>
        <v>1.4791848910932692E-2</v>
      </c>
      <c r="JF186" s="105">
        <f t="shared" ca="1" si="890"/>
        <v>1.3468441543548471E-2</v>
      </c>
      <c r="JG186" s="105">
        <f t="shared" ca="1" si="891"/>
        <v>1.2224980943860668E-2</v>
      </c>
      <c r="JH186" s="105">
        <f t="shared" ca="1" si="892"/>
        <v>1.1063308931888626E-2</v>
      </c>
      <c r="JI186" s="105">
        <f t="shared" ca="1" si="893"/>
        <v>9.9837567418962457E-3</v>
      </c>
      <c r="JJ186" s="105">
        <f t="shared" ca="1" si="894"/>
        <v>8.9854009861660492E-3</v>
      </c>
      <c r="JK186" s="105">
        <f t="shared" ca="1" si="895"/>
        <v>8.0663013182743493E-3</v>
      </c>
      <c r="JL186" s="105">
        <f t="shared" ca="1" si="896"/>
        <v>7.2237166259224942E-3</v>
      </c>
      <c r="JM186" s="105">
        <f t="shared" ca="1" si="897"/>
        <v>6.4542980497645334E-3</v>
      </c>
      <c r="JN186" s="105">
        <f t="shared" ca="1" si="898"/>
        <v>5.7542582960081164E-3</v>
      </c>
      <c r="JO186" s="105">
        <f t="shared" ca="1" si="899"/>
        <v>5.1195176132399836E-3</v>
      </c>
      <c r="JP186" s="105">
        <f t="shared" ca="1" si="900"/>
        <v>4.5458274698001811E-3</v>
      </c>
      <c r="JQ186" s="105">
        <f t="shared" ca="1" si="901"/>
        <v>4.0288734315093236E-3</v>
      </c>
      <c r="JR186" s="105">
        <f t="shared" ca="1" si="902"/>
        <v>3.5643590347150156E-3</v>
      </c>
      <c r="JS186" s="105">
        <f t="shared" ca="1" si="903"/>
        <v>3.1480726088736182E-3</v>
      </c>
      <c r="JT186" s="105">
        <f t="shared" ca="1" si="904"/>
        <v>2.7759390555264097E-3</v>
      </c>
      <c r="JU186" s="105">
        <f t="shared" ca="1" si="905"/>
        <v>2.4440585625642966E-3</v>
      </c>
      <c r="JV186" s="105">
        <f t="shared" ca="1" si="906"/>
        <v>2.1487341461800119E-3</v>
      </c>
      <c r="JW186" s="105">
        <f t="shared" ca="1" si="907"/>
        <v>1.8864897864596085E-3</v>
      </c>
      <c r="JX186" s="105">
        <f t="shared" ca="1" si="908"/>
        <v>1.6540807711603286E-3</v>
      </c>
      <c r="JY186" s="105">
        <f t="shared" ca="1" si="909"/>
        <v>1.4484976977685773E-3</v>
      </c>
      <c r="JZ186" s="105">
        <f t="shared" ca="1" si="910"/>
        <v>1.2669654155967455E-3</v>
      </c>
      <c r="KA186" s="105">
        <f t="shared" ca="1" si="911"/>
        <v>1.1069380242210893E-3</v>
      </c>
      <c r="KB186" s="105">
        <f t="shared" ca="1" si="912"/>
        <v>9.6609088682939146E-4</v>
      </c>
      <c r="KC186" s="105">
        <f t="shared" ca="1" si="913"/>
        <v>8.4231047024347229E-4</v>
      </c>
      <c r="KD186" s="105">
        <f t="shared" ca="1" si="914"/>
        <v>7.3368268944048142E-4</v>
      </c>
      <c r="KE186" s="105">
        <f t="shared" ca="1" si="915"/>
        <v>6.3848031428573304E-4</v>
      </c>
      <c r="KF186" s="105">
        <f t="shared" ca="1" si="916"/>
        <v>5.5514989008219003E-4</v>
      </c>
      <c r="KG186" s="105">
        <f t="shared" ca="1" si="917"/>
        <v>4.8229853113168348E-4</v>
      </c>
      <c r="KH186" s="105">
        <f t="shared" ca="1" si="918"/>
        <v>4.1868086704002484E-4</v>
      </c>
      <c r="KI186" s="105">
        <f t="shared" ca="1" si="919"/>
        <v>3.6318635405566363E-4</v>
      </c>
      <c r="KJ186" s="105">
        <f t="shared" ca="1" si="920"/>
        <v>3.1482710719105779E-4</v>
      </c>
      <c r="KK186" s="105">
        <f t="shared" ca="1" si="921"/>
        <v>2.7272636208815784E-4</v>
      </c>
      <c r="KL186" s="105">
        <f t="shared" ca="1" si="922"/>
        <v>2.3610763740274037E-4</v>
      </c>
      <c r="KM186" s="105">
        <f t="shared" ca="1" si="923"/>
        <v>2.0428463776001334E-4</v>
      </c>
      <c r="KN186" s="105">
        <f t="shared" ca="1" si="924"/>
        <v>1.766519130426532E-4</v>
      </c>
      <c r="KO186" s="105">
        <f t="shared" ca="1" si="925"/>
        <v>1.1068572016473179E-3</v>
      </c>
      <c r="KP186" s="102"/>
      <c r="KQ186" s="106">
        <f t="shared" ca="1" si="780"/>
        <v>0.54300961315805696</v>
      </c>
      <c r="KR186" s="107">
        <f t="shared" ca="1" si="781"/>
        <v>0.23669836698708277</v>
      </c>
    </row>
    <row r="187" spans="1:304" s="63" customFormat="1" ht="15.5" x14ac:dyDescent="0.35">
      <c r="A187" s="62"/>
      <c r="B187" s="67" t="s">
        <v>289</v>
      </c>
      <c r="C187" s="95">
        <f t="shared" si="782"/>
        <v>21527.565600000002</v>
      </c>
      <c r="D187" s="75">
        <f ca="1">'Stochastic inputs'!H208</f>
        <v>25.924378000000004</v>
      </c>
      <c r="E187" s="75">
        <v>5.9136889999999998</v>
      </c>
      <c r="F187" s="96">
        <v>25.742907354000003</v>
      </c>
      <c r="G187" s="96">
        <v>5.8722931769999995</v>
      </c>
      <c r="H187" s="97">
        <f t="shared" ca="1" si="636"/>
        <v>3.2298203012837066</v>
      </c>
      <c r="I187" s="97">
        <f t="shared" ca="1" si="637"/>
        <v>0.22522637615797308</v>
      </c>
      <c r="J187" s="98">
        <f t="shared" si="638"/>
        <v>3.2227956863467422</v>
      </c>
      <c r="K187" s="98">
        <f t="shared" si="639"/>
        <v>0.22522637615797308</v>
      </c>
      <c r="L187" s="98"/>
      <c r="M187" s="99">
        <v>34221.321600000003</v>
      </c>
      <c r="N187" s="98">
        <v>3.7200000000000004E-2</v>
      </c>
      <c r="O187" s="97">
        <f t="shared" ca="1" si="640"/>
        <v>3.2298203012837066</v>
      </c>
      <c r="P187" s="97">
        <f t="shared" ca="1" si="640"/>
        <v>0.22522637615797308</v>
      </c>
      <c r="Q187" s="99">
        <f t="shared" si="929"/>
        <v>21527.565600000002</v>
      </c>
      <c r="R187" s="100">
        <f t="shared" si="930"/>
        <v>22630.322400000001</v>
      </c>
      <c r="S187" s="99">
        <f t="shared" si="931"/>
        <v>23785.828800000003</v>
      </c>
      <c r="T187" s="100">
        <f t="shared" si="932"/>
        <v>25024.737600000004</v>
      </c>
      <c r="U187" s="99">
        <f t="shared" si="933"/>
        <v>26351.624400000004</v>
      </c>
      <c r="V187" s="100">
        <f t="shared" si="934"/>
        <v>27783.266400000004</v>
      </c>
      <c r="W187" s="99">
        <f t="shared" si="935"/>
        <v>29351.506800000003</v>
      </c>
      <c r="X187" s="100">
        <f t="shared" si="936"/>
        <v>30992.212800000005</v>
      </c>
      <c r="Y187" s="99">
        <f t="shared" si="937"/>
        <v>32627.190000000002</v>
      </c>
      <c r="Z187" s="100">
        <f t="shared" si="938"/>
        <v>34221.321600000003</v>
      </c>
      <c r="AA187" s="98"/>
      <c r="AB187" s="98">
        <f t="shared" si="641"/>
        <v>3.2227956863467422</v>
      </c>
      <c r="AC187" s="98">
        <f t="shared" si="641"/>
        <v>0.22522637615797308</v>
      </c>
      <c r="AD187" s="101">
        <f t="shared" ca="1" si="642"/>
        <v>1104.71665018831</v>
      </c>
      <c r="AE187" s="101">
        <f t="shared" ca="1" si="643"/>
        <v>313.66784700122412</v>
      </c>
      <c r="AF187" s="101">
        <f t="shared" ca="1" si="644"/>
        <v>367.34611337956375</v>
      </c>
      <c r="AG187" s="101">
        <f t="shared" ca="1" si="645"/>
        <v>422.18310413706706</v>
      </c>
      <c r="AH187" s="101">
        <f t="shared" ca="1" si="646"/>
        <v>476.803446956306</v>
      </c>
      <c r="AI187" s="101">
        <f t="shared" ca="1" si="647"/>
        <v>529.82270027944253</v>
      </c>
      <c r="AJ187" s="101">
        <f t="shared" ca="1" si="648"/>
        <v>579.9173901706456</v>
      </c>
      <c r="AK187" s="101">
        <f t="shared" ca="1" si="649"/>
        <v>625.88606099156732</v>
      </c>
      <c r="AL187" s="101">
        <f t="shared" ca="1" si="650"/>
        <v>666.69794245713751</v>
      </c>
      <c r="AM187" s="101">
        <f t="shared" ca="1" si="651"/>
        <v>701.5273725975859</v>
      </c>
      <c r="AN187" s="101">
        <f t="shared" ca="1" si="652"/>
        <v>729.77354171385844</v>
      </c>
      <c r="AO187" s="101">
        <f t="shared" ca="1" si="653"/>
        <v>751.06631462259224</v>
      </c>
      <c r="AP187" s="101">
        <f t="shared" ca="1" si="654"/>
        <v>765.25978163483455</v>
      </c>
      <c r="AQ187" s="101">
        <f t="shared" ca="1" si="655"/>
        <v>772.41576579227012</v>
      </c>
      <c r="AR187" s="101">
        <f t="shared" ca="1" si="656"/>
        <v>772.77979498472155</v>
      </c>
      <c r="AS187" s="101">
        <f t="shared" ca="1" si="657"/>
        <v>766.7520772051804</v>
      </c>
      <c r="AT187" s="101">
        <f t="shared" ca="1" si="658"/>
        <v>754.8558525253419</v>
      </c>
      <c r="AU187" s="101">
        <f t="shared" ca="1" si="659"/>
        <v>737.705196620945</v>
      </c>
      <c r="AV187" s="101">
        <f t="shared" ca="1" si="660"/>
        <v>715.97397415847001</v>
      </c>
      <c r="AW187" s="101">
        <f t="shared" ca="1" si="661"/>
        <v>690.36723409292426</v>
      </c>
      <c r="AX187" s="101">
        <f t="shared" ca="1" si="662"/>
        <v>661.59594052545742</v>
      </c>
      <c r="AY187" s="101">
        <f t="shared" ca="1" si="663"/>
        <v>630.35556899728124</v>
      </c>
      <c r="AZ187" s="101">
        <f t="shared" ca="1" si="664"/>
        <v>597.3087856904898</v>
      </c>
      <c r="BA187" s="101">
        <f t="shared" ca="1" si="665"/>
        <v>563.07217417533457</v>
      </c>
      <c r="BB187" s="101">
        <f t="shared" ca="1" si="666"/>
        <v>528.20678259729277</v>
      </c>
      <c r="BC187" s="101">
        <f t="shared" ca="1" si="667"/>
        <v>493.21213019795306</v>
      </c>
      <c r="BD187" s="101">
        <f t="shared" ca="1" si="668"/>
        <v>458.52322933295818</v>
      </c>
      <c r="BE187" s="101">
        <f t="shared" ca="1" si="669"/>
        <v>424.51013948726933</v>
      </c>
      <c r="BF187" s="101">
        <f t="shared" ca="1" si="670"/>
        <v>391.47956440165621</v>
      </c>
      <c r="BG187" s="101">
        <f t="shared" ca="1" si="671"/>
        <v>359.67802374250533</v>
      </c>
      <c r="BH187" s="101">
        <f t="shared" ca="1" si="672"/>
        <v>329.29616896097292</v>
      </c>
      <c r="BI187" s="101">
        <f t="shared" ca="1" si="673"/>
        <v>300.47386236385722</v>
      </c>
      <c r="BJ187" s="101">
        <f t="shared" ca="1" si="674"/>
        <v>273.30569343014253</v>
      </c>
      <c r="BK187" s="101">
        <f t="shared" ca="1" si="675"/>
        <v>247.84666274232768</v>
      </c>
      <c r="BL187" s="101">
        <f t="shared" ca="1" si="676"/>
        <v>224.1178183738545</v>
      </c>
      <c r="BM187" s="101">
        <f t="shared" ca="1" si="677"/>
        <v>202.11167999080487</v>
      </c>
      <c r="BN187" s="101">
        <f t="shared" ca="1" si="678"/>
        <v>181.79733092777795</v>
      </c>
      <c r="BO187" s="101">
        <f t="shared" ca="1" si="679"/>
        <v>163.12509739060309</v>
      </c>
      <c r="BP187" s="101">
        <f t="shared" ca="1" si="680"/>
        <v>146.03076653957305</v>
      </c>
      <c r="BQ187" s="101">
        <f t="shared" ca="1" si="681"/>
        <v>130.43932170252668</v>
      </c>
      <c r="BR187" s="101">
        <f t="shared" ca="1" si="682"/>
        <v>116.26819379634436</v>
      </c>
      <c r="BS187" s="101">
        <f t="shared" ca="1" si="683"/>
        <v>103.43004378711366</v>
      </c>
      <c r="BT187" s="101">
        <f t="shared" ca="1" si="684"/>
        <v>91.835102363190629</v>
      </c>
      <c r="BU187" s="101">
        <f t="shared" ca="1" si="685"/>
        <v>81.393100616497776</v>
      </c>
      <c r="BV187" s="101">
        <f t="shared" ca="1" si="686"/>
        <v>72.014830093920096</v>
      </c>
      <c r="BW187" s="101">
        <f t="shared" ca="1" si="687"/>
        <v>63.613372708409898</v>
      </c>
      <c r="BX187" s="101">
        <f t="shared" ca="1" si="688"/>
        <v>56.105041243709486</v>
      </c>
      <c r="BY187" s="101">
        <f t="shared" ca="1" si="689"/>
        <v>49.410070027514855</v>
      </c>
      <c r="BZ187" s="101">
        <f t="shared" ca="1" si="690"/>
        <v>43.453093194226611</v>
      </c>
      <c r="CA187" s="101">
        <f t="shared" ca="1" si="691"/>
        <v>38.163445146091277</v>
      </c>
      <c r="CB187" s="101">
        <f t="shared" ca="1" si="692"/>
        <v>33.47531462170042</v>
      </c>
      <c r="CC187" s="101">
        <f t="shared" ca="1" si="693"/>
        <v>29.327780405591096</v>
      </c>
      <c r="CD187" s="101">
        <f t="shared" ca="1" si="694"/>
        <v>25.66475332254873</v>
      </c>
      <c r="CE187" s="101">
        <f t="shared" ca="1" si="695"/>
        <v>22.43484587364323</v>
      </c>
      <c r="CF187" s="101">
        <f t="shared" ca="1" si="696"/>
        <v>19.591187769049018</v>
      </c>
      <c r="CG187" s="101">
        <f t="shared" ca="1" si="697"/>
        <v>17.091202748662216</v>
      </c>
      <c r="CH187" s="101">
        <f t="shared" ca="1" si="698"/>
        <v>14.896359485457413</v>
      </c>
      <c r="CI187" s="101">
        <f t="shared" ca="1" si="699"/>
        <v>12.971907050434254</v>
      </c>
      <c r="CJ187" s="101">
        <f t="shared" ca="1" si="700"/>
        <v>11.286603381988972</v>
      </c>
      <c r="CK187" s="101">
        <f t="shared" ca="1" si="701"/>
        <v>9.81244343583794</v>
      </c>
      <c r="CL187" s="101">
        <f t="shared" ca="1" si="702"/>
        <v>8.5243921785100643</v>
      </c>
      <c r="CM187" s="101">
        <f t="shared" ca="1" si="703"/>
        <v>7.4001263072644097</v>
      </c>
      <c r="CN187" s="101">
        <f t="shared" ca="1" si="704"/>
        <v>6.4197875096845181</v>
      </c>
      <c r="CO187" s="101">
        <f t="shared" ca="1" si="705"/>
        <v>5.5657491940944777</v>
      </c>
      <c r="CP187" s="101">
        <f t="shared" ca="1" si="706"/>
        <v>4.8223979043418899</v>
      </c>
      <c r="CQ187" s="101">
        <f t="shared" ca="1" si="707"/>
        <v>4.1759300575114278</v>
      </c>
      <c r="CR187" s="101">
        <f t="shared" ca="1" si="708"/>
        <v>26.413622696036374</v>
      </c>
      <c r="CS187" s="102">
        <f t="shared" ca="1" si="709"/>
        <v>21527.565600000009</v>
      </c>
      <c r="CT187" s="74">
        <f t="shared" si="783"/>
        <v>1177.2313150104767</v>
      </c>
      <c r="CU187" s="74">
        <f t="shared" si="784"/>
        <v>329.22524710078829</v>
      </c>
      <c r="CV187" s="74">
        <f t="shared" si="785"/>
        <v>384.08832888020197</v>
      </c>
      <c r="CW187" s="74">
        <f t="shared" si="786"/>
        <v>439.77834634992712</v>
      </c>
      <c r="CX187" s="74">
        <f t="shared" si="787"/>
        <v>494.87119835468303</v>
      </c>
      <c r="CY187" s="74">
        <f t="shared" si="788"/>
        <v>547.95319556833022</v>
      </c>
      <c r="CZ187" s="74">
        <f t="shared" si="789"/>
        <v>597.69202259194378</v>
      </c>
      <c r="DA187" s="74">
        <f t="shared" si="790"/>
        <v>642.89713949404268</v>
      </c>
      <c r="DB187" s="74">
        <f t="shared" si="791"/>
        <v>682.56647794225933</v>
      </c>
      <c r="DC187" s="74">
        <f t="shared" ca="1" si="710"/>
        <v>701.5273725975859</v>
      </c>
      <c r="DD187" s="74">
        <f t="shared" si="792"/>
        <v>742.4054010959718</v>
      </c>
      <c r="DE187" s="74">
        <f t="shared" si="793"/>
        <v>761.72102444922962</v>
      </c>
      <c r="DF187" s="74">
        <f t="shared" si="794"/>
        <v>773.78469559833013</v>
      </c>
      <c r="DG187" s="74">
        <f t="shared" si="795"/>
        <v>778.7242114480656</v>
      </c>
      <c r="DH187" s="74">
        <f t="shared" si="796"/>
        <v>776.84821895239986</v>
      </c>
      <c r="DI187" s="74">
        <f t="shared" si="797"/>
        <v>768.61478160865795</v>
      </c>
      <c r="DJ187" s="74">
        <f t="shared" si="798"/>
        <v>754.59795890371925</v>
      </c>
      <c r="DK187" s="74">
        <f t="shared" si="799"/>
        <v>735.45446487356651</v>
      </c>
      <c r="DL187" s="74">
        <f t="shared" si="800"/>
        <v>711.89205504448057</v>
      </c>
      <c r="DM187" s="74">
        <f t="shared" si="801"/>
        <v>684.6408574063031</v>
      </c>
      <c r="DN187" s="74">
        <f t="shared" si="802"/>
        <v>654.42844924080543</v>
      </c>
      <c r="DO187" s="74">
        <f t="shared" si="803"/>
        <v>621.9591125110104</v>
      </c>
      <c r="DP187" s="74">
        <f t="shared" si="804"/>
        <v>587.89739064432342</v>
      </c>
      <c r="DQ187" s="74">
        <f t="shared" si="805"/>
        <v>552.85582487906265</v>
      </c>
      <c r="DR187" s="74">
        <f t="shared" si="806"/>
        <v>517.38656833119114</v>
      </c>
      <c r="DS187" s="74">
        <f t="shared" si="807"/>
        <v>481.97645547150421</v>
      </c>
      <c r="DT187" s="74">
        <f t="shared" si="808"/>
        <v>447.0450359032622</v>
      </c>
      <c r="DU187" s="74">
        <f t="shared" si="809"/>
        <v>412.94505496028302</v>
      </c>
      <c r="DV187" s="74">
        <f t="shared" si="810"/>
        <v>379.96487022274005</v>
      </c>
      <c r="DW187" s="74">
        <f t="shared" si="811"/>
        <v>348.33232359846596</v>
      </c>
      <c r="DX187" s="74">
        <f t="shared" si="812"/>
        <v>318.21963516503422</v>
      </c>
      <c r="DY187" s="74">
        <f t="shared" si="813"/>
        <v>289.74894078737168</v>
      </c>
      <c r="DZ187" s="74">
        <f t="shared" si="814"/>
        <v>262.99815521909233</v>
      </c>
      <c r="EA187" s="74">
        <f t="shared" si="815"/>
        <v>238.00690185671158</v>
      </c>
      <c r="EB187" s="74">
        <f t="shared" si="816"/>
        <v>214.78230660093649</v>
      </c>
      <c r="EC187" s="74">
        <f t="shared" si="817"/>
        <v>193.30450445014756</v>
      </c>
      <c r="ED187" s="74">
        <f t="shared" si="818"/>
        <v>173.53175239204404</v>
      </c>
      <c r="EE187" s="74">
        <f t="shared" si="819"/>
        <v>155.40508039787048</v>
      </c>
      <c r="EF187" s="74">
        <f t="shared" si="820"/>
        <v>138.85244387024741</v>
      </c>
      <c r="EG187" s="74">
        <f t="shared" si="821"/>
        <v>123.79236609479499</v>
      </c>
      <c r="EH187" s="74">
        <f t="shared" si="822"/>
        <v>110.1370786651356</v>
      </c>
      <c r="EI187" s="74">
        <f t="shared" si="823"/>
        <v>97.795182175896869</v>
      </c>
      <c r="EJ187" s="74">
        <f t="shared" si="824"/>
        <v>86.673859449268576</v>
      </c>
      <c r="EK187" s="74">
        <f t="shared" si="825"/>
        <v>76.680679910533669</v>
      </c>
      <c r="EL187" s="74">
        <f t="shared" si="826"/>
        <v>67.725037153968188</v>
      </c>
      <c r="EM187" s="74">
        <f t="shared" si="827"/>
        <v>59.719262873019986</v>
      </c>
      <c r="EN187" s="74">
        <f t="shared" si="828"/>
        <v>52.579459727063153</v>
      </c>
      <c r="EO187" s="74">
        <f t="shared" si="829"/>
        <v>46.226093856237213</v>
      </c>
      <c r="EP187" s="74">
        <f t="shared" si="830"/>
        <v>40.584385035601827</v>
      </c>
      <c r="EQ187" s="74">
        <f t="shared" si="831"/>
        <v>35.584529202641029</v>
      </c>
      <c r="ER187" s="74">
        <f t="shared" si="832"/>
        <v>31.161784554236927</v>
      </c>
      <c r="ES187" s="74">
        <f t="shared" si="833"/>
        <v>27.256448787813536</v>
      </c>
      <c r="ET187" s="74">
        <f t="shared" si="834"/>
        <v>23.813751501855219</v>
      </c>
      <c r="EU187" s="74">
        <f t="shared" si="835"/>
        <v>20.783682377656771</v>
      </c>
      <c r="EV187" s="74">
        <f t="shared" si="836"/>
        <v>18.120772605949035</v>
      </c>
      <c r="EW187" s="74">
        <f t="shared" si="837"/>
        <v>15.783844140544947</v>
      </c>
      <c r="EX187" s="74">
        <f t="shared" si="838"/>
        <v>13.735738777178407</v>
      </c>
      <c r="EY187" s="74">
        <f t="shared" si="839"/>
        <v>11.943036772995553</v>
      </c>
      <c r="EZ187" s="74">
        <f t="shared" si="840"/>
        <v>10.375772734125286</v>
      </c>
      <c r="FA187" s="74">
        <f t="shared" si="841"/>
        <v>9.007154789255889</v>
      </c>
      <c r="FB187" s="74">
        <f t="shared" si="842"/>
        <v>7.8132916162422346</v>
      </c>
      <c r="FC187" s="74">
        <f t="shared" si="843"/>
        <v>6.7729306724026346</v>
      </c>
      <c r="FD187" s="74">
        <f t="shared" si="844"/>
        <v>5.8672099726110787</v>
      </c>
      <c r="FE187" s="74">
        <f t="shared" si="845"/>
        <v>5.0794249377741032</v>
      </c>
      <c r="FF187" s="74">
        <f t="shared" si="846"/>
        <v>4.394811175347086</v>
      </c>
      <c r="FG187" s="74">
        <f t="shared" si="847"/>
        <v>3.8003435309625471</v>
      </c>
      <c r="FH187" s="74">
        <f t="shared" si="848"/>
        <v>23.812012751676424</v>
      </c>
      <c r="FI187" s="102">
        <f t="shared" ca="1" si="711"/>
        <v>21513.175065615855</v>
      </c>
      <c r="FJ187" s="62"/>
      <c r="FK187" s="103">
        <f t="shared" ca="1" si="927"/>
        <v>5.1316375976497297E-2</v>
      </c>
      <c r="FL187" s="103">
        <f t="shared" ca="1" si="927"/>
        <v>1.4570521016144249E-2</v>
      </c>
      <c r="FM187" s="103">
        <f t="shared" ca="1" si="927"/>
        <v>1.7063987642874194E-2</v>
      </c>
      <c r="FN187" s="103">
        <f t="shared" ca="1" si="927"/>
        <v>1.9611279416427228E-2</v>
      </c>
      <c r="FO187" s="103">
        <f t="shared" ca="1" si="927"/>
        <v>2.2148507444627451E-2</v>
      </c>
      <c r="FP187" s="103">
        <f t="shared" ca="1" si="927"/>
        <v>2.461136155030192E-2</v>
      </c>
      <c r="FQ187" s="103">
        <f t="shared" ca="1" si="927"/>
        <v>2.6938363628567708E-2</v>
      </c>
      <c r="FR187" s="103">
        <f t="shared" ca="1" si="926"/>
        <v>2.9073703577127505E-2</v>
      </c>
      <c r="FS187" s="103">
        <f t="shared" ca="1" si="926"/>
        <v>3.0969499981787874E-2</v>
      </c>
      <c r="FT187" s="103">
        <f t="shared" ca="1" si="926"/>
        <v>3.258739913432597E-2</v>
      </c>
      <c r="FU187" s="103">
        <f t="shared" ca="1" si="926"/>
        <v>3.3899492180103179E-2</v>
      </c>
      <c r="FV187" s="103">
        <f t="shared" ca="1" si="926"/>
        <v>3.4888585573400459E-2</v>
      </c>
      <c r="FW187" s="103">
        <f t="shared" ca="1" si="926"/>
        <v>3.5547901507025685E-2</v>
      </c>
      <c r="FX187" s="103">
        <f t="shared" ca="1" si="926"/>
        <v>3.588031178928424E-2</v>
      </c>
      <c r="FY187" s="103">
        <f t="shared" ca="1" si="926"/>
        <v>3.5897221699081536E-2</v>
      </c>
      <c r="FZ187" s="103">
        <f t="shared" ca="1" si="926"/>
        <v>3.5617221726416667E-2</v>
      </c>
      <c r="GA187" s="103">
        <f t="shared" ca="1" si="926"/>
        <v>3.5064617456111322E-2</v>
      </c>
      <c r="GB187" s="103">
        <f t="shared" ca="1" si="926"/>
        <v>3.426793397489146E-2</v>
      </c>
      <c r="GC187" s="103">
        <f t="shared" ca="1" si="926"/>
        <v>3.3258473691910137E-2</v>
      </c>
      <c r="GD187" s="103">
        <f t="shared" ca="1" si="926"/>
        <v>3.2068987591096873E-2</v>
      </c>
      <c r="GE187" s="103">
        <f t="shared" ca="1" si="926"/>
        <v>3.0732501427168206E-2</v>
      </c>
      <c r="GF187" s="103">
        <f t="shared" ca="1" si="926"/>
        <v>2.928132147915884E-2</v>
      </c>
      <c r="GG187" s="103">
        <f t="shared" ca="1" si="939"/>
        <v>2.7746229963433001E-2</v>
      </c>
      <c r="GH187" s="103">
        <f t="shared" ca="1" si="939"/>
        <v>2.6155868463609948E-2</v>
      </c>
      <c r="GI187" s="103">
        <f t="shared" ca="1" si="939"/>
        <v>2.4536298827829029E-2</v>
      </c>
      <c r="GJ187" s="103">
        <f t="shared" ca="1" si="939"/>
        <v>2.291072475923394E-2</v>
      </c>
      <c r="GK187" s="103">
        <f t="shared" ca="1" si="939"/>
        <v>2.1299353482539522E-2</v>
      </c>
      <c r="GL187" s="103">
        <f t="shared" ca="1" si="939"/>
        <v>1.9719375027117285E-2</v>
      </c>
      <c r="GM187" s="103">
        <f t="shared" ca="1" si="939"/>
        <v>1.8185036416828108E-2</v>
      </c>
      <c r="GN187" s="103">
        <f t="shared" ca="1" si="939"/>
        <v>1.6707789000652503E-2</v>
      </c>
      <c r="GO187" s="103">
        <f t="shared" ca="1" si="939"/>
        <v>1.5296488933285276E-2</v>
      </c>
      <c r="GP187" s="103">
        <f t="shared" ca="1" si="939"/>
        <v>1.3957633108494957E-2</v>
      </c>
      <c r="GQ187" s="103">
        <f t="shared" ca="1" si="939"/>
        <v>1.2695615403450097E-2</v>
      </c>
      <c r="GR187" s="103">
        <f t="shared" ca="1" si="939"/>
        <v>1.1512990709099388E-2</v>
      </c>
      <c r="GS187" s="103">
        <f t="shared" ca="1" si="858"/>
        <v>1.0410736752039181E-2</v>
      </c>
      <c r="GT187" s="103">
        <f t="shared" ca="1" si="858"/>
        <v>9.3885060552691933E-3</v>
      </c>
      <c r="GU187" s="103">
        <f t="shared" ca="1" si="858"/>
        <v>8.4448624756613393E-3</v>
      </c>
      <c r="GV187" s="103">
        <f t="shared" ca="1" si="858"/>
        <v>7.5774985626151344E-3</v>
      </c>
      <c r="GW187" s="103">
        <f t="shared" ca="1" si="858"/>
        <v>6.783431496758416E-3</v>
      </c>
      <c r="GX187" s="103">
        <f t="shared" ca="1" si="858"/>
        <v>6.0591765983296613E-3</v>
      </c>
      <c r="GY187" s="103">
        <f t="shared" ca="1" si="858"/>
        <v>5.4008983624392864E-3</v>
      </c>
      <c r="GZ187" s="103">
        <f t="shared" ca="1" si="858"/>
        <v>4.8045397101060799E-3</v>
      </c>
      <c r="HA187" s="103">
        <f t="shared" ca="1" si="858"/>
        <v>4.265930670915739E-3</v>
      </c>
      <c r="HB187" s="103">
        <f t="shared" ca="1" si="858"/>
        <v>3.780878067165093E-3</v>
      </c>
      <c r="HC187" s="103">
        <f t="shared" ca="1" si="928"/>
        <v>3.345237981479897E-3</v>
      </c>
      <c r="HD187" s="103">
        <f t="shared" ca="1" si="928"/>
        <v>2.9549728887324758E-3</v>
      </c>
      <c r="HE187" s="103">
        <f t="shared" ca="1" si="928"/>
        <v>2.6061953444336252E-3</v>
      </c>
      <c r="HF187" s="103">
        <f t="shared" ca="1" si="928"/>
        <v>2.2952000679312681E-3</v>
      </c>
      <c r="HG187" s="103">
        <f t="shared" ca="1" si="928"/>
        <v>2.0184861587055898E-3</v>
      </c>
      <c r="HH187" s="103">
        <f t="shared" ca="1" si="928"/>
        <v>1.7727710534112256E-3</v>
      </c>
      <c r="HI187" s="103">
        <f t="shared" ca="1" si="928"/>
        <v>1.5549976826780825E-3</v>
      </c>
      <c r="HJ187" s="103">
        <f t="shared" ca="1" si="928"/>
        <v>1.362336129896224E-3</v>
      </c>
      <c r="HK187" s="103">
        <f t="shared" ca="1" si="928"/>
        <v>1.1921809367311238E-3</v>
      </c>
      <c r="HL187" s="103">
        <f t="shared" ca="1" si="928"/>
        <v>1.0421450474475953E-3</v>
      </c>
      <c r="HM187" s="103">
        <f t="shared" ca="1" si="928"/>
        <v>9.1005124002729832E-4</v>
      </c>
      <c r="HN187" s="103">
        <f t="shared" ca="1" si="928"/>
        <v>7.9392175902426277E-4</v>
      </c>
      <c r="HO187" s="103">
        <f t="shared" ca="1" si="928"/>
        <v>6.9196674450999729E-4</v>
      </c>
      <c r="HP187" s="103">
        <f t="shared" ca="1" si="928"/>
        <v>6.0257194387247615E-4</v>
      </c>
      <c r="HQ187" s="103">
        <f t="shared" ca="1" si="856"/>
        <v>5.2428609865617904E-4</v>
      </c>
      <c r="HR187" s="103">
        <f t="shared" ca="1" si="856"/>
        <v>4.5580831656311089E-4</v>
      </c>
      <c r="HS187" s="103">
        <f t="shared" ca="1" si="856"/>
        <v>3.9597566844762328E-4</v>
      </c>
      <c r="HT187" s="103">
        <f t="shared" ca="1" si="856"/>
        <v>3.437511906717593E-4</v>
      </c>
      <c r="HU187" s="103">
        <f t="shared" ca="1" si="856"/>
        <v>2.9821242350247512E-4</v>
      </c>
      <c r="HV187" s="103">
        <f t="shared" ca="1" si="856"/>
        <v>2.5854057525642727E-4</v>
      </c>
      <c r="HW187" s="103">
        <f t="shared" ca="1" si="856"/>
        <v>2.240103685640093E-4</v>
      </c>
      <c r="HX187" s="103">
        <f t="shared" ca="1" si="856"/>
        <v>1.9398059841524423E-4</v>
      </c>
      <c r="HY187" s="103">
        <f t="shared" ca="1" si="856"/>
        <v>1.2269674698395234E-3</v>
      </c>
      <c r="HZ187" s="104">
        <f t="shared" ca="1" si="850"/>
        <v>0.55499548788242326</v>
      </c>
      <c r="IA187" s="105">
        <f t="shared" ca="1" si="859"/>
        <v>5.4721411945000423E-2</v>
      </c>
      <c r="IB187" s="105">
        <f t="shared" ca="1" si="860"/>
        <v>1.5303424347946829E-2</v>
      </c>
      <c r="IC187" s="105">
        <f t="shared" ca="1" si="861"/>
        <v>1.7853632841675883E-2</v>
      </c>
      <c r="ID187" s="105">
        <f t="shared" ca="1" si="862"/>
        <v>2.0442279905620135E-2</v>
      </c>
      <c r="IE187" s="105">
        <f t="shared" ca="1" si="863"/>
        <v>2.3003168841666116E-2</v>
      </c>
      <c r="IF187" s="105">
        <f t="shared" ca="1" si="864"/>
        <v>2.5470586926246631E-2</v>
      </c>
      <c r="IG187" s="105">
        <f t="shared" ca="1" si="865"/>
        <v>2.7782603951716309E-2</v>
      </c>
      <c r="IH187" s="105">
        <f t="shared" ca="1" si="866"/>
        <v>2.9883879879803253E-2</v>
      </c>
      <c r="II187" s="105">
        <f t="shared" ca="1" si="867"/>
        <v>3.1727835424590296E-2</v>
      </c>
      <c r="IJ187" s="105">
        <f t="shared" ca="1" si="868"/>
        <v>3.2609197408467391E-2</v>
      </c>
      <c r="IK187" s="105">
        <f t="shared" ca="1" si="869"/>
        <v>3.4509336666094716E-2</v>
      </c>
      <c r="IL187" s="105">
        <f t="shared" ca="1" si="870"/>
        <v>3.5407187554880058E-2</v>
      </c>
      <c r="IM187" s="105">
        <f t="shared" ca="1" si="871"/>
        <v>3.5967944909956931E-2</v>
      </c>
      <c r="IN187" s="105">
        <f t="shared" ca="1" si="872"/>
        <v>3.6197549133167584E-2</v>
      </c>
      <c r="IO187" s="105">
        <f t="shared" ca="1" si="873"/>
        <v>3.6110347105110636E-2</v>
      </c>
      <c r="IP187" s="105">
        <f t="shared" ca="1" si="874"/>
        <v>3.572763105698526E-2</v>
      </c>
      <c r="IQ187" s="105">
        <f t="shared" ca="1" si="875"/>
        <v>3.5076085078198448E-2</v>
      </c>
      <c r="IR187" s="105">
        <f t="shared" ca="1" si="876"/>
        <v>3.418623530140983E-2</v>
      </c>
      <c r="IS187" s="105">
        <f t="shared" ca="1" si="877"/>
        <v>3.3090980428188199E-2</v>
      </c>
      <c r="IT187" s="105">
        <f t="shared" ca="1" si="878"/>
        <v>3.1824259102532615E-2</v>
      </c>
      <c r="IU187" s="105">
        <f t="shared" ca="1" si="879"/>
        <v>3.0419891403513349E-2</v>
      </c>
      <c r="IV187" s="105">
        <f t="shared" ca="1" si="880"/>
        <v>2.8910614570560399E-2</v>
      </c>
      <c r="IW187" s="105">
        <f t="shared" ca="1" si="881"/>
        <v>2.7327318671057064E-2</v>
      </c>
      <c r="IX187" s="105">
        <f t="shared" ca="1" si="882"/>
        <v>2.5698476547177957E-2</v>
      </c>
      <c r="IY187" s="105">
        <f t="shared" ca="1" si="883"/>
        <v>2.4049754011350996E-2</v>
      </c>
      <c r="IZ187" s="105">
        <f t="shared" ca="1" si="884"/>
        <v>2.2403780660058825E-2</v>
      </c>
      <c r="JA187" s="105">
        <f t="shared" ca="1" si="885"/>
        <v>2.0780058477642697E-2</v>
      </c>
      <c r="JB187" s="105">
        <f t="shared" ca="1" si="886"/>
        <v>1.9194984176012501E-2</v>
      </c>
      <c r="JC187" s="105">
        <f t="shared" ca="1" si="887"/>
        <v>1.7661961521896946E-2</v>
      </c>
      <c r="JD187" s="105">
        <f t="shared" ca="1" si="888"/>
        <v>1.6191581323353781E-2</v>
      </c>
      <c r="JE187" s="105">
        <f t="shared" ca="1" si="889"/>
        <v>1.4791848910932692E-2</v>
      </c>
      <c r="JF187" s="105">
        <f t="shared" ca="1" si="890"/>
        <v>1.3468441543548471E-2</v>
      </c>
      <c r="JG187" s="105">
        <f t="shared" ca="1" si="891"/>
        <v>1.222498094386067E-2</v>
      </c>
      <c r="JH187" s="105">
        <f t="shared" ca="1" si="892"/>
        <v>1.1063308931888626E-2</v>
      </c>
      <c r="JI187" s="105">
        <f t="shared" ca="1" si="893"/>
        <v>9.9837567418962457E-3</v>
      </c>
      <c r="JJ187" s="105">
        <f t="shared" ca="1" si="894"/>
        <v>8.9854009861660492E-3</v>
      </c>
      <c r="JK187" s="105">
        <f t="shared" ca="1" si="895"/>
        <v>8.0663013182743493E-3</v>
      </c>
      <c r="JL187" s="105">
        <f t="shared" ca="1" si="896"/>
        <v>7.2237166259224933E-3</v>
      </c>
      <c r="JM187" s="105">
        <f t="shared" ca="1" si="897"/>
        <v>6.4542980497645343E-3</v>
      </c>
      <c r="JN187" s="105">
        <f t="shared" ca="1" si="898"/>
        <v>5.7542582960081164E-3</v>
      </c>
      <c r="JO187" s="105">
        <f t="shared" ca="1" si="899"/>
        <v>5.1195176132399836E-3</v>
      </c>
      <c r="JP187" s="105">
        <f t="shared" ca="1" si="900"/>
        <v>4.5458274698001811E-3</v>
      </c>
      <c r="JQ187" s="105">
        <f t="shared" ca="1" si="901"/>
        <v>4.0288734315093245E-3</v>
      </c>
      <c r="JR187" s="105">
        <f t="shared" ca="1" si="902"/>
        <v>3.5643590347150156E-3</v>
      </c>
      <c r="JS187" s="105">
        <f t="shared" ca="1" si="903"/>
        <v>3.1480726088736186E-3</v>
      </c>
      <c r="JT187" s="105">
        <f t="shared" ca="1" si="904"/>
        <v>2.7759390555264097E-3</v>
      </c>
      <c r="JU187" s="105">
        <f t="shared" ca="1" si="905"/>
        <v>2.4440585625642966E-3</v>
      </c>
      <c r="JV187" s="105">
        <f t="shared" ca="1" si="906"/>
        <v>2.1487341461800123E-3</v>
      </c>
      <c r="JW187" s="105">
        <f t="shared" ca="1" si="907"/>
        <v>1.8864897864596085E-3</v>
      </c>
      <c r="JX187" s="105">
        <f t="shared" ca="1" si="908"/>
        <v>1.6540807711603288E-3</v>
      </c>
      <c r="JY187" s="105">
        <f t="shared" ca="1" si="909"/>
        <v>1.4484976977685773E-3</v>
      </c>
      <c r="JZ187" s="105">
        <f t="shared" ca="1" si="910"/>
        <v>1.2669654155967455E-3</v>
      </c>
      <c r="KA187" s="105">
        <f t="shared" ca="1" si="911"/>
        <v>1.1069380242210893E-3</v>
      </c>
      <c r="KB187" s="105">
        <f t="shared" ca="1" si="912"/>
        <v>9.6609088682939135E-4</v>
      </c>
      <c r="KC187" s="105">
        <f t="shared" ca="1" si="913"/>
        <v>8.4231047024347239E-4</v>
      </c>
      <c r="KD187" s="105">
        <f t="shared" ca="1" si="914"/>
        <v>7.3368268944048142E-4</v>
      </c>
      <c r="KE187" s="105">
        <f t="shared" ca="1" si="915"/>
        <v>6.3848031428573304E-4</v>
      </c>
      <c r="KF187" s="105">
        <f t="shared" ca="1" si="916"/>
        <v>5.5514989008219003E-4</v>
      </c>
      <c r="KG187" s="105">
        <f t="shared" ca="1" si="917"/>
        <v>4.8229853113168354E-4</v>
      </c>
      <c r="KH187" s="105">
        <f t="shared" ca="1" si="918"/>
        <v>4.1868086704002484E-4</v>
      </c>
      <c r="KI187" s="105">
        <f t="shared" ca="1" si="919"/>
        <v>3.6318635405566363E-4</v>
      </c>
      <c r="KJ187" s="105">
        <f t="shared" ca="1" si="920"/>
        <v>3.1482710719105779E-4</v>
      </c>
      <c r="KK187" s="105">
        <f t="shared" ca="1" si="921"/>
        <v>2.7272636208815784E-4</v>
      </c>
      <c r="KL187" s="105">
        <f t="shared" ca="1" si="922"/>
        <v>2.3610763740274037E-4</v>
      </c>
      <c r="KM187" s="105">
        <f t="shared" ca="1" si="923"/>
        <v>2.0428463776001334E-4</v>
      </c>
      <c r="KN187" s="105">
        <f t="shared" ca="1" si="924"/>
        <v>1.766519130426532E-4</v>
      </c>
      <c r="KO187" s="105">
        <f t="shared" ca="1" si="925"/>
        <v>1.1068572016473181E-3</v>
      </c>
      <c r="KP187" s="102"/>
      <c r="KQ187" s="106">
        <f t="shared" ca="1" si="780"/>
        <v>0.54300961315805696</v>
      </c>
      <c r="KR187" s="107">
        <f t="shared" ca="1" si="781"/>
        <v>0.23669836698708277</v>
      </c>
    </row>
    <row r="188" spans="1:304" s="63" customFormat="1" ht="15.5" x14ac:dyDescent="0.35">
      <c r="A188" s="62"/>
      <c r="B188" s="67" t="s">
        <v>290</v>
      </c>
      <c r="C188" s="95">
        <f t="shared" si="782"/>
        <v>21527.565600000002</v>
      </c>
      <c r="D188" s="75">
        <f ca="1">'Stochastic inputs'!H209</f>
        <v>25.924378000000004</v>
      </c>
      <c r="E188" s="75">
        <v>5.9136889999999998</v>
      </c>
      <c r="F188" s="96">
        <v>25.742907354000003</v>
      </c>
      <c r="G188" s="96">
        <v>5.8722931769999995</v>
      </c>
      <c r="H188" s="97">
        <f t="shared" ca="1" si="636"/>
        <v>3.2298203012837066</v>
      </c>
      <c r="I188" s="97">
        <f t="shared" ca="1" si="637"/>
        <v>0.22522637615797308</v>
      </c>
      <c r="J188" s="98">
        <f t="shared" si="638"/>
        <v>3.2227956863467422</v>
      </c>
      <c r="K188" s="98">
        <f t="shared" si="639"/>
        <v>0.22522637615797308</v>
      </c>
      <c r="L188" s="98"/>
      <c r="M188" s="99">
        <v>34221.321600000003</v>
      </c>
      <c r="N188" s="98">
        <v>3.7200000000000004E-2</v>
      </c>
      <c r="O188" s="97">
        <f t="shared" ca="1" si="640"/>
        <v>3.2298203012837066</v>
      </c>
      <c r="P188" s="97">
        <f t="shared" ca="1" si="640"/>
        <v>0.22522637615797308</v>
      </c>
      <c r="Q188" s="99">
        <f t="shared" si="929"/>
        <v>21527.565600000002</v>
      </c>
      <c r="R188" s="100">
        <f t="shared" si="930"/>
        <v>22630.322400000001</v>
      </c>
      <c r="S188" s="99">
        <f t="shared" si="931"/>
        <v>23785.828800000003</v>
      </c>
      <c r="T188" s="100">
        <f t="shared" si="932"/>
        <v>25024.737600000004</v>
      </c>
      <c r="U188" s="99">
        <f t="shared" si="933"/>
        <v>26351.624400000004</v>
      </c>
      <c r="V188" s="100">
        <f t="shared" si="934"/>
        <v>27783.266400000004</v>
      </c>
      <c r="W188" s="99">
        <f t="shared" si="935"/>
        <v>29351.506800000003</v>
      </c>
      <c r="X188" s="100">
        <f t="shared" si="936"/>
        <v>30992.212800000005</v>
      </c>
      <c r="Y188" s="99">
        <f t="shared" si="937"/>
        <v>32627.190000000002</v>
      </c>
      <c r="Z188" s="100">
        <f t="shared" si="938"/>
        <v>34221.321600000003</v>
      </c>
      <c r="AA188" s="98"/>
      <c r="AB188" s="98">
        <f t="shared" si="641"/>
        <v>3.2227956863467422</v>
      </c>
      <c r="AC188" s="98">
        <f t="shared" si="641"/>
        <v>0.22522637615797308</v>
      </c>
      <c r="AD188" s="101">
        <f t="shared" ca="1" si="642"/>
        <v>1104.71665018831</v>
      </c>
      <c r="AE188" s="101">
        <f t="shared" ca="1" si="643"/>
        <v>313.66784700122412</v>
      </c>
      <c r="AF188" s="101">
        <f t="shared" ca="1" si="644"/>
        <v>367.34611337956375</v>
      </c>
      <c r="AG188" s="101">
        <f t="shared" ca="1" si="645"/>
        <v>422.18310413706706</v>
      </c>
      <c r="AH188" s="101">
        <f t="shared" ca="1" si="646"/>
        <v>476.803446956306</v>
      </c>
      <c r="AI188" s="101">
        <f t="shared" ca="1" si="647"/>
        <v>529.82270027944253</v>
      </c>
      <c r="AJ188" s="101">
        <f t="shared" ca="1" si="648"/>
        <v>579.9173901706456</v>
      </c>
      <c r="AK188" s="101">
        <f t="shared" ca="1" si="649"/>
        <v>625.88606099156732</v>
      </c>
      <c r="AL188" s="101">
        <f t="shared" ca="1" si="650"/>
        <v>666.69794245713751</v>
      </c>
      <c r="AM188" s="101">
        <f t="shared" ca="1" si="651"/>
        <v>701.5273725975859</v>
      </c>
      <c r="AN188" s="101">
        <f t="shared" ca="1" si="652"/>
        <v>729.77354171385844</v>
      </c>
      <c r="AO188" s="101">
        <f t="shared" ca="1" si="653"/>
        <v>751.06631462259224</v>
      </c>
      <c r="AP188" s="101">
        <f t="shared" ca="1" si="654"/>
        <v>765.25978163483455</v>
      </c>
      <c r="AQ188" s="101">
        <f t="shared" ca="1" si="655"/>
        <v>772.41576579227012</v>
      </c>
      <c r="AR188" s="101">
        <f t="shared" ca="1" si="656"/>
        <v>772.77979498472155</v>
      </c>
      <c r="AS188" s="101">
        <f t="shared" ca="1" si="657"/>
        <v>766.7520772051804</v>
      </c>
      <c r="AT188" s="101">
        <f t="shared" ca="1" si="658"/>
        <v>754.8558525253419</v>
      </c>
      <c r="AU188" s="101">
        <f t="shared" ca="1" si="659"/>
        <v>737.705196620945</v>
      </c>
      <c r="AV188" s="101">
        <f t="shared" ca="1" si="660"/>
        <v>715.97397415847001</v>
      </c>
      <c r="AW188" s="101">
        <f t="shared" ca="1" si="661"/>
        <v>690.36723409292426</v>
      </c>
      <c r="AX188" s="101">
        <f t="shared" ca="1" si="662"/>
        <v>661.59594052545742</v>
      </c>
      <c r="AY188" s="101">
        <f t="shared" ca="1" si="663"/>
        <v>630.35556899728124</v>
      </c>
      <c r="AZ188" s="101">
        <f t="shared" ca="1" si="664"/>
        <v>597.3087856904898</v>
      </c>
      <c r="BA188" s="101">
        <f t="shared" ca="1" si="665"/>
        <v>563.07217417533457</v>
      </c>
      <c r="BB188" s="101">
        <f t="shared" ca="1" si="666"/>
        <v>528.20678259729277</v>
      </c>
      <c r="BC188" s="101">
        <f t="shared" ca="1" si="667"/>
        <v>493.21213019795306</v>
      </c>
      <c r="BD188" s="101">
        <f t="shared" ca="1" si="668"/>
        <v>458.52322933295818</v>
      </c>
      <c r="BE188" s="101">
        <f t="shared" ca="1" si="669"/>
        <v>424.51013948726933</v>
      </c>
      <c r="BF188" s="101">
        <f t="shared" ca="1" si="670"/>
        <v>391.47956440165621</v>
      </c>
      <c r="BG188" s="101">
        <f t="shared" ca="1" si="671"/>
        <v>359.67802374250533</v>
      </c>
      <c r="BH188" s="101">
        <f t="shared" ca="1" si="672"/>
        <v>329.29616896097292</v>
      </c>
      <c r="BI188" s="101">
        <f t="shared" ca="1" si="673"/>
        <v>300.47386236385722</v>
      </c>
      <c r="BJ188" s="101">
        <f t="shared" ca="1" si="674"/>
        <v>273.30569343014253</v>
      </c>
      <c r="BK188" s="101">
        <f t="shared" ca="1" si="675"/>
        <v>247.84666274232768</v>
      </c>
      <c r="BL188" s="101">
        <f t="shared" ca="1" si="676"/>
        <v>224.1178183738545</v>
      </c>
      <c r="BM188" s="101">
        <f t="shared" ca="1" si="677"/>
        <v>202.11167999080487</v>
      </c>
      <c r="BN188" s="101">
        <f t="shared" ca="1" si="678"/>
        <v>181.79733092777795</v>
      </c>
      <c r="BO188" s="101">
        <f t="shared" ca="1" si="679"/>
        <v>163.12509739060309</v>
      </c>
      <c r="BP188" s="101">
        <f t="shared" ca="1" si="680"/>
        <v>146.03076653957305</v>
      </c>
      <c r="BQ188" s="101">
        <f t="shared" ca="1" si="681"/>
        <v>130.43932170252668</v>
      </c>
      <c r="BR188" s="101">
        <f t="shared" ca="1" si="682"/>
        <v>116.26819379634436</v>
      </c>
      <c r="BS188" s="101">
        <f t="shared" ca="1" si="683"/>
        <v>103.43004378711366</v>
      </c>
      <c r="BT188" s="101">
        <f t="shared" ca="1" si="684"/>
        <v>91.835102363190629</v>
      </c>
      <c r="BU188" s="101">
        <f t="shared" ca="1" si="685"/>
        <v>81.393100616497776</v>
      </c>
      <c r="BV188" s="101">
        <f t="shared" ca="1" si="686"/>
        <v>72.014830093920096</v>
      </c>
      <c r="BW188" s="101">
        <f t="shared" ca="1" si="687"/>
        <v>63.613372708409898</v>
      </c>
      <c r="BX188" s="101">
        <f t="shared" ca="1" si="688"/>
        <v>56.105041243709486</v>
      </c>
      <c r="BY188" s="101">
        <f t="shared" ca="1" si="689"/>
        <v>49.410070027514855</v>
      </c>
      <c r="BZ188" s="101">
        <f t="shared" ca="1" si="690"/>
        <v>43.453093194226611</v>
      </c>
      <c r="CA188" s="101">
        <f t="shared" ca="1" si="691"/>
        <v>38.163445146091277</v>
      </c>
      <c r="CB188" s="101">
        <f t="shared" ca="1" si="692"/>
        <v>33.47531462170042</v>
      </c>
      <c r="CC188" s="101">
        <f t="shared" ca="1" si="693"/>
        <v>29.327780405591096</v>
      </c>
      <c r="CD188" s="101">
        <f t="shared" ca="1" si="694"/>
        <v>25.66475332254873</v>
      </c>
      <c r="CE188" s="101">
        <f t="shared" ca="1" si="695"/>
        <v>22.43484587364323</v>
      </c>
      <c r="CF188" s="101">
        <f t="shared" ca="1" si="696"/>
        <v>19.591187769049018</v>
      </c>
      <c r="CG188" s="101">
        <f t="shared" ca="1" si="697"/>
        <v>17.091202748662216</v>
      </c>
      <c r="CH188" s="101">
        <f t="shared" ca="1" si="698"/>
        <v>14.896359485457413</v>
      </c>
      <c r="CI188" s="101">
        <f t="shared" ca="1" si="699"/>
        <v>12.971907050434254</v>
      </c>
      <c r="CJ188" s="101">
        <f t="shared" ca="1" si="700"/>
        <v>11.286603381988972</v>
      </c>
      <c r="CK188" s="101">
        <f t="shared" ca="1" si="701"/>
        <v>9.81244343583794</v>
      </c>
      <c r="CL188" s="101">
        <f t="shared" ca="1" si="702"/>
        <v>8.5243921785100643</v>
      </c>
      <c r="CM188" s="101">
        <f t="shared" ca="1" si="703"/>
        <v>7.4001263072644097</v>
      </c>
      <c r="CN188" s="101">
        <f t="shared" ca="1" si="704"/>
        <v>6.4197875096845181</v>
      </c>
      <c r="CO188" s="101">
        <f t="shared" ca="1" si="705"/>
        <v>5.5657491940944777</v>
      </c>
      <c r="CP188" s="101">
        <f t="shared" ca="1" si="706"/>
        <v>4.8223979043418899</v>
      </c>
      <c r="CQ188" s="101">
        <f t="shared" ca="1" si="707"/>
        <v>4.1759300575114278</v>
      </c>
      <c r="CR188" s="101">
        <f t="shared" ca="1" si="708"/>
        <v>26.413622696036374</v>
      </c>
      <c r="CS188" s="102">
        <f t="shared" ca="1" si="709"/>
        <v>21527.565600000009</v>
      </c>
      <c r="CT188" s="74">
        <f t="shared" si="783"/>
        <v>1177.2313150104767</v>
      </c>
      <c r="CU188" s="74">
        <f t="shared" si="784"/>
        <v>329.22524710078829</v>
      </c>
      <c r="CV188" s="74">
        <f t="shared" si="785"/>
        <v>384.08832888020197</v>
      </c>
      <c r="CW188" s="74">
        <f t="shared" si="786"/>
        <v>439.77834634992712</v>
      </c>
      <c r="CX188" s="74">
        <f t="shared" si="787"/>
        <v>494.87119835468303</v>
      </c>
      <c r="CY188" s="74">
        <f t="shared" si="788"/>
        <v>547.95319556833022</v>
      </c>
      <c r="CZ188" s="74">
        <f t="shared" si="789"/>
        <v>597.69202259194378</v>
      </c>
      <c r="DA188" s="74">
        <f t="shared" si="790"/>
        <v>642.89713949404268</v>
      </c>
      <c r="DB188" s="74">
        <f t="shared" si="791"/>
        <v>682.56647794225933</v>
      </c>
      <c r="DC188" s="74">
        <f t="shared" ca="1" si="710"/>
        <v>701.5273725975859</v>
      </c>
      <c r="DD188" s="74">
        <f t="shared" si="792"/>
        <v>742.4054010959718</v>
      </c>
      <c r="DE188" s="74">
        <f t="shared" si="793"/>
        <v>761.72102444922962</v>
      </c>
      <c r="DF188" s="74">
        <f t="shared" si="794"/>
        <v>773.78469559833013</v>
      </c>
      <c r="DG188" s="74">
        <f t="shared" si="795"/>
        <v>778.7242114480656</v>
      </c>
      <c r="DH188" s="74">
        <f t="shared" si="796"/>
        <v>776.84821895239986</v>
      </c>
      <c r="DI188" s="74">
        <f t="shared" si="797"/>
        <v>768.61478160865795</v>
      </c>
      <c r="DJ188" s="74">
        <f t="shared" si="798"/>
        <v>754.59795890371925</v>
      </c>
      <c r="DK188" s="74">
        <f t="shared" si="799"/>
        <v>735.45446487356651</v>
      </c>
      <c r="DL188" s="74">
        <f t="shared" si="800"/>
        <v>711.89205504448057</v>
      </c>
      <c r="DM188" s="74">
        <f t="shared" si="801"/>
        <v>684.6408574063031</v>
      </c>
      <c r="DN188" s="74">
        <f t="shared" si="802"/>
        <v>654.42844924080543</v>
      </c>
      <c r="DO188" s="74">
        <f t="shared" si="803"/>
        <v>621.9591125110104</v>
      </c>
      <c r="DP188" s="74">
        <f t="shared" si="804"/>
        <v>587.89739064432342</v>
      </c>
      <c r="DQ188" s="74">
        <f t="shared" si="805"/>
        <v>552.85582487906265</v>
      </c>
      <c r="DR188" s="74">
        <f t="shared" si="806"/>
        <v>517.38656833119114</v>
      </c>
      <c r="DS188" s="74">
        <f t="shared" si="807"/>
        <v>481.97645547150421</v>
      </c>
      <c r="DT188" s="74">
        <f t="shared" si="808"/>
        <v>447.0450359032622</v>
      </c>
      <c r="DU188" s="74">
        <f t="shared" si="809"/>
        <v>412.94505496028302</v>
      </c>
      <c r="DV188" s="74">
        <f t="shared" si="810"/>
        <v>379.96487022274005</v>
      </c>
      <c r="DW188" s="74">
        <f t="shared" si="811"/>
        <v>348.33232359846596</v>
      </c>
      <c r="DX188" s="74">
        <f t="shared" si="812"/>
        <v>318.21963516503422</v>
      </c>
      <c r="DY188" s="74">
        <f t="shared" si="813"/>
        <v>289.74894078737168</v>
      </c>
      <c r="DZ188" s="74">
        <f t="shared" si="814"/>
        <v>262.99815521909233</v>
      </c>
      <c r="EA188" s="74">
        <f t="shared" si="815"/>
        <v>238.00690185671158</v>
      </c>
      <c r="EB188" s="74">
        <f t="shared" si="816"/>
        <v>214.78230660093649</v>
      </c>
      <c r="EC188" s="74">
        <f t="shared" si="817"/>
        <v>193.30450445014756</v>
      </c>
      <c r="ED188" s="74">
        <f t="shared" si="818"/>
        <v>173.53175239204404</v>
      </c>
      <c r="EE188" s="74">
        <f t="shared" si="819"/>
        <v>155.40508039787048</v>
      </c>
      <c r="EF188" s="74">
        <f t="shared" si="820"/>
        <v>138.85244387024741</v>
      </c>
      <c r="EG188" s="74">
        <f t="shared" si="821"/>
        <v>123.79236609479499</v>
      </c>
      <c r="EH188" s="74">
        <f t="shared" si="822"/>
        <v>110.1370786651356</v>
      </c>
      <c r="EI188" s="74">
        <f t="shared" si="823"/>
        <v>97.795182175896869</v>
      </c>
      <c r="EJ188" s="74">
        <f t="shared" si="824"/>
        <v>86.673859449268576</v>
      </c>
      <c r="EK188" s="74">
        <f t="shared" si="825"/>
        <v>76.680679910533669</v>
      </c>
      <c r="EL188" s="74">
        <f t="shared" si="826"/>
        <v>67.725037153968188</v>
      </c>
      <c r="EM188" s="74">
        <f t="shared" si="827"/>
        <v>59.719262873019986</v>
      </c>
      <c r="EN188" s="74">
        <f t="shared" si="828"/>
        <v>52.579459727063153</v>
      </c>
      <c r="EO188" s="74">
        <f t="shared" si="829"/>
        <v>46.226093856237213</v>
      </c>
      <c r="EP188" s="74">
        <f t="shared" si="830"/>
        <v>40.584385035601827</v>
      </c>
      <c r="EQ188" s="74">
        <f t="shared" si="831"/>
        <v>35.584529202641029</v>
      </c>
      <c r="ER188" s="74">
        <f t="shared" si="832"/>
        <v>31.161784554236927</v>
      </c>
      <c r="ES188" s="74">
        <f t="shared" si="833"/>
        <v>27.256448787813536</v>
      </c>
      <c r="ET188" s="74">
        <f t="shared" si="834"/>
        <v>23.813751501855219</v>
      </c>
      <c r="EU188" s="74">
        <f t="shared" si="835"/>
        <v>20.783682377656771</v>
      </c>
      <c r="EV188" s="74">
        <f t="shared" si="836"/>
        <v>18.120772605949035</v>
      </c>
      <c r="EW188" s="74">
        <f t="shared" si="837"/>
        <v>15.783844140544947</v>
      </c>
      <c r="EX188" s="74">
        <f t="shared" si="838"/>
        <v>13.735738777178407</v>
      </c>
      <c r="EY188" s="74">
        <f t="shared" si="839"/>
        <v>11.943036772995553</v>
      </c>
      <c r="EZ188" s="74">
        <f t="shared" si="840"/>
        <v>10.375772734125286</v>
      </c>
      <c r="FA188" s="74">
        <f t="shared" si="841"/>
        <v>9.007154789255889</v>
      </c>
      <c r="FB188" s="74">
        <f t="shared" si="842"/>
        <v>7.8132916162422346</v>
      </c>
      <c r="FC188" s="74">
        <f t="shared" si="843"/>
        <v>6.7729306724026346</v>
      </c>
      <c r="FD188" s="74">
        <f t="shared" si="844"/>
        <v>5.8672099726110787</v>
      </c>
      <c r="FE188" s="74">
        <f t="shared" si="845"/>
        <v>5.0794249377741032</v>
      </c>
      <c r="FF188" s="74">
        <f t="shared" si="846"/>
        <v>4.394811175347086</v>
      </c>
      <c r="FG188" s="74">
        <f t="shared" si="847"/>
        <v>3.8003435309625471</v>
      </c>
      <c r="FH188" s="74">
        <f t="shared" si="848"/>
        <v>23.812012751676424</v>
      </c>
      <c r="FI188" s="102">
        <f t="shared" ca="1" si="711"/>
        <v>21513.175065615855</v>
      </c>
      <c r="FJ188" s="62"/>
      <c r="FK188" s="103">
        <f t="shared" ca="1" si="927"/>
        <v>5.1316375976497297E-2</v>
      </c>
      <c r="FL188" s="103">
        <f t="shared" ca="1" si="927"/>
        <v>1.4570521016144249E-2</v>
      </c>
      <c r="FM188" s="103">
        <f t="shared" ca="1" si="927"/>
        <v>1.7063987642874194E-2</v>
      </c>
      <c r="FN188" s="103">
        <f t="shared" ca="1" si="927"/>
        <v>1.9611279416427228E-2</v>
      </c>
      <c r="FO188" s="103">
        <f t="shared" ca="1" si="927"/>
        <v>2.2148507444627451E-2</v>
      </c>
      <c r="FP188" s="103">
        <f t="shared" ca="1" si="927"/>
        <v>2.461136155030192E-2</v>
      </c>
      <c r="FQ188" s="103">
        <f t="shared" ca="1" si="927"/>
        <v>2.6938363628567708E-2</v>
      </c>
      <c r="FR188" s="103">
        <f t="shared" ca="1" si="926"/>
        <v>2.9073703577127505E-2</v>
      </c>
      <c r="FS188" s="103">
        <f t="shared" ca="1" si="926"/>
        <v>3.0969499981787874E-2</v>
      </c>
      <c r="FT188" s="103">
        <f t="shared" ca="1" si="926"/>
        <v>3.258739913432597E-2</v>
      </c>
      <c r="FU188" s="103">
        <f t="shared" ca="1" si="926"/>
        <v>3.3899492180103179E-2</v>
      </c>
      <c r="FV188" s="103">
        <f t="shared" ca="1" si="926"/>
        <v>3.4888585573400459E-2</v>
      </c>
      <c r="FW188" s="103">
        <f t="shared" ca="1" si="926"/>
        <v>3.5547901507025685E-2</v>
      </c>
      <c r="FX188" s="103">
        <f t="shared" ca="1" si="926"/>
        <v>3.588031178928424E-2</v>
      </c>
      <c r="FY188" s="103">
        <f t="shared" ca="1" si="926"/>
        <v>3.5897221699081536E-2</v>
      </c>
      <c r="FZ188" s="103">
        <f t="shared" ca="1" si="926"/>
        <v>3.5617221726416667E-2</v>
      </c>
      <c r="GA188" s="103">
        <f t="shared" ca="1" si="926"/>
        <v>3.5064617456111322E-2</v>
      </c>
      <c r="GB188" s="103">
        <f t="shared" ca="1" si="926"/>
        <v>3.426793397489146E-2</v>
      </c>
      <c r="GC188" s="103">
        <f t="shared" ca="1" si="926"/>
        <v>3.3258473691910137E-2</v>
      </c>
      <c r="GD188" s="103">
        <f t="shared" ca="1" si="926"/>
        <v>3.2068987591096873E-2</v>
      </c>
      <c r="GE188" s="103">
        <f t="shared" ca="1" si="926"/>
        <v>3.0732501427168206E-2</v>
      </c>
      <c r="GF188" s="103">
        <f t="shared" ca="1" si="926"/>
        <v>2.928132147915884E-2</v>
      </c>
      <c r="GG188" s="103">
        <f t="shared" ca="1" si="939"/>
        <v>2.7746229963433001E-2</v>
      </c>
      <c r="GH188" s="103">
        <f t="shared" ca="1" si="939"/>
        <v>2.6155868463609948E-2</v>
      </c>
      <c r="GI188" s="103">
        <f t="shared" ca="1" si="939"/>
        <v>2.4536298827829029E-2</v>
      </c>
      <c r="GJ188" s="103">
        <f t="shared" ca="1" si="939"/>
        <v>2.291072475923394E-2</v>
      </c>
      <c r="GK188" s="103">
        <f t="shared" ca="1" si="939"/>
        <v>2.1299353482539522E-2</v>
      </c>
      <c r="GL188" s="103">
        <f t="shared" ca="1" si="939"/>
        <v>1.9719375027117285E-2</v>
      </c>
      <c r="GM188" s="103">
        <f t="shared" ca="1" si="939"/>
        <v>1.8185036416828108E-2</v>
      </c>
      <c r="GN188" s="103">
        <f t="shared" ca="1" si="939"/>
        <v>1.6707789000652503E-2</v>
      </c>
      <c r="GO188" s="103">
        <f t="shared" ca="1" si="939"/>
        <v>1.5296488933285276E-2</v>
      </c>
      <c r="GP188" s="103">
        <f t="shared" ca="1" si="939"/>
        <v>1.3957633108494957E-2</v>
      </c>
      <c r="GQ188" s="103">
        <f t="shared" ca="1" si="939"/>
        <v>1.2695615403450097E-2</v>
      </c>
      <c r="GR188" s="103">
        <f t="shared" ca="1" si="939"/>
        <v>1.1512990709099388E-2</v>
      </c>
      <c r="GS188" s="103">
        <f t="shared" ca="1" si="858"/>
        <v>1.0410736752039181E-2</v>
      </c>
      <c r="GT188" s="103">
        <f t="shared" ca="1" si="858"/>
        <v>9.3885060552691933E-3</v>
      </c>
      <c r="GU188" s="103">
        <f t="shared" ca="1" si="858"/>
        <v>8.4448624756613393E-3</v>
      </c>
      <c r="GV188" s="103">
        <f t="shared" ca="1" si="858"/>
        <v>7.5774985626151344E-3</v>
      </c>
      <c r="GW188" s="103">
        <f t="shared" ca="1" si="858"/>
        <v>6.783431496758416E-3</v>
      </c>
      <c r="GX188" s="103">
        <f t="shared" ca="1" si="858"/>
        <v>6.0591765983296613E-3</v>
      </c>
      <c r="GY188" s="103">
        <f t="shared" ca="1" si="858"/>
        <v>5.4008983624392864E-3</v>
      </c>
      <c r="GZ188" s="103">
        <f t="shared" ca="1" si="858"/>
        <v>4.8045397101060799E-3</v>
      </c>
      <c r="HA188" s="103">
        <f t="shared" ca="1" si="858"/>
        <v>4.265930670915739E-3</v>
      </c>
      <c r="HB188" s="103">
        <f t="shared" ca="1" si="858"/>
        <v>3.780878067165093E-3</v>
      </c>
      <c r="HC188" s="103">
        <f t="shared" ca="1" si="928"/>
        <v>3.345237981479897E-3</v>
      </c>
      <c r="HD188" s="103">
        <f t="shared" ca="1" si="928"/>
        <v>2.9549728887324758E-3</v>
      </c>
      <c r="HE188" s="103">
        <f t="shared" ca="1" si="928"/>
        <v>2.6061953444336252E-3</v>
      </c>
      <c r="HF188" s="103">
        <f t="shared" ca="1" si="928"/>
        <v>2.2952000679312681E-3</v>
      </c>
      <c r="HG188" s="103">
        <f t="shared" ca="1" si="928"/>
        <v>2.0184861587055898E-3</v>
      </c>
      <c r="HH188" s="103">
        <f t="shared" ca="1" si="928"/>
        <v>1.7727710534112256E-3</v>
      </c>
      <c r="HI188" s="103">
        <f t="shared" ca="1" si="928"/>
        <v>1.5549976826780825E-3</v>
      </c>
      <c r="HJ188" s="103">
        <f t="shared" ca="1" si="928"/>
        <v>1.362336129896224E-3</v>
      </c>
      <c r="HK188" s="103">
        <f t="shared" ca="1" si="928"/>
        <v>1.1921809367311238E-3</v>
      </c>
      <c r="HL188" s="103">
        <f t="shared" ca="1" si="928"/>
        <v>1.0421450474475953E-3</v>
      </c>
      <c r="HM188" s="103">
        <f t="shared" ca="1" si="928"/>
        <v>9.1005124002729832E-4</v>
      </c>
      <c r="HN188" s="103">
        <f t="shared" ca="1" si="928"/>
        <v>7.9392175902426277E-4</v>
      </c>
      <c r="HO188" s="103">
        <f t="shared" ca="1" si="928"/>
        <v>6.9196674450999729E-4</v>
      </c>
      <c r="HP188" s="103">
        <f t="shared" ca="1" si="928"/>
        <v>6.0257194387247615E-4</v>
      </c>
      <c r="HQ188" s="103">
        <f t="shared" ca="1" si="856"/>
        <v>5.2428609865617904E-4</v>
      </c>
      <c r="HR188" s="103">
        <f t="shared" ca="1" si="856"/>
        <v>4.5580831656311089E-4</v>
      </c>
      <c r="HS188" s="103">
        <f t="shared" ca="1" si="856"/>
        <v>3.9597566844762328E-4</v>
      </c>
      <c r="HT188" s="103">
        <f t="shared" ca="1" si="856"/>
        <v>3.437511906717593E-4</v>
      </c>
      <c r="HU188" s="103">
        <f t="shared" ca="1" si="856"/>
        <v>2.9821242350247512E-4</v>
      </c>
      <c r="HV188" s="103">
        <f t="shared" ca="1" si="856"/>
        <v>2.5854057525642727E-4</v>
      </c>
      <c r="HW188" s="103">
        <f t="shared" ca="1" si="856"/>
        <v>2.240103685640093E-4</v>
      </c>
      <c r="HX188" s="103">
        <f t="shared" ca="1" si="856"/>
        <v>1.9398059841524423E-4</v>
      </c>
      <c r="HY188" s="103">
        <f t="shared" ca="1" si="856"/>
        <v>1.2269674698395234E-3</v>
      </c>
      <c r="HZ188" s="104">
        <f t="shared" ca="1" si="850"/>
        <v>0.55499548788242326</v>
      </c>
      <c r="IA188" s="105">
        <f t="shared" ca="1" si="859"/>
        <v>5.4721411945000423E-2</v>
      </c>
      <c r="IB188" s="105">
        <f t="shared" ca="1" si="860"/>
        <v>1.5303424347946829E-2</v>
      </c>
      <c r="IC188" s="105">
        <f t="shared" ca="1" si="861"/>
        <v>1.7853632841675883E-2</v>
      </c>
      <c r="ID188" s="105">
        <f t="shared" ca="1" si="862"/>
        <v>2.0442279905620135E-2</v>
      </c>
      <c r="IE188" s="105">
        <f t="shared" ca="1" si="863"/>
        <v>2.3003168841666116E-2</v>
      </c>
      <c r="IF188" s="105">
        <f t="shared" ca="1" si="864"/>
        <v>2.5470586926246631E-2</v>
      </c>
      <c r="IG188" s="105">
        <f t="shared" ca="1" si="865"/>
        <v>2.7782603951716309E-2</v>
      </c>
      <c r="IH188" s="105">
        <f t="shared" ca="1" si="866"/>
        <v>2.9883879879803253E-2</v>
      </c>
      <c r="II188" s="105">
        <f t="shared" ca="1" si="867"/>
        <v>3.1727835424590296E-2</v>
      </c>
      <c r="IJ188" s="105">
        <f t="shared" ca="1" si="868"/>
        <v>3.2609197408467391E-2</v>
      </c>
      <c r="IK188" s="105">
        <f t="shared" ca="1" si="869"/>
        <v>3.4509336666094716E-2</v>
      </c>
      <c r="IL188" s="105">
        <f t="shared" ca="1" si="870"/>
        <v>3.5407187554880058E-2</v>
      </c>
      <c r="IM188" s="105">
        <f t="shared" ca="1" si="871"/>
        <v>3.5967944909956931E-2</v>
      </c>
      <c r="IN188" s="105">
        <f t="shared" ca="1" si="872"/>
        <v>3.6197549133167584E-2</v>
      </c>
      <c r="IO188" s="105">
        <f t="shared" ca="1" si="873"/>
        <v>3.6110347105110636E-2</v>
      </c>
      <c r="IP188" s="105">
        <f t="shared" ca="1" si="874"/>
        <v>3.572763105698526E-2</v>
      </c>
      <c r="IQ188" s="105">
        <f t="shared" ca="1" si="875"/>
        <v>3.5076085078198448E-2</v>
      </c>
      <c r="IR188" s="105">
        <f t="shared" ca="1" si="876"/>
        <v>3.418623530140983E-2</v>
      </c>
      <c r="IS188" s="105">
        <f t="shared" ca="1" si="877"/>
        <v>3.3090980428188199E-2</v>
      </c>
      <c r="IT188" s="105">
        <f t="shared" ca="1" si="878"/>
        <v>3.1824259102532615E-2</v>
      </c>
      <c r="IU188" s="105">
        <f t="shared" ca="1" si="879"/>
        <v>3.0419891403513349E-2</v>
      </c>
      <c r="IV188" s="105">
        <f t="shared" ca="1" si="880"/>
        <v>2.8910614570560399E-2</v>
      </c>
      <c r="IW188" s="105">
        <f t="shared" ca="1" si="881"/>
        <v>2.7327318671057064E-2</v>
      </c>
      <c r="IX188" s="105">
        <f t="shared" ca="1" si="882"/>
        <v>2.5698476547177957E-2</v>
      </c>
      <c r="IY188" s="105">
        <f t="shared" ca="1" si="883"/>
        <v>2.4049754011350996E-2</v>
      </c>
      <c r="IZ188" s="105">
        <f t="shared" ca="1" si="884"/>
        <v>2.2403780660058825E-2</v>
      </c>
      <c r="JA188" s="105">
        <f t="shared" ca="1" si="885"/>
        <v>2.0780058477642697E-2</v>
      </c>
      <c r="JB188" s="105">
        <f t="shared" ca="1" si="886"/>
        <v>1.9194984176012501E-2</v>
      </c>
      <c r="JC188" s="105">
        <f t="shared" ca="1" si="887"/>
        <v>1.7661961521896946E-2</v>
      </c>
      <c r="JD188" s="105">
        <f t="shared" ca="1" si="888"/>
        <v>1.6191581323353781E-2</v>
      </c>
      <c r="JE188" s="105">
        <f t="shared" ca="1" si="889"/>
        <v>1.4791848910932692E-2</v>
      </c>
      <c r="JF188" s="105">
        <f t="shared" ca="1" si="890"/>
        <v>1.3468441543548471E-2</v>
      </c>
      <c r="JG188" s="105">
        <f t="shared" ca="1" si="891"/>
        <v>1.222498094386067E-2</v>
      </c>
      <c r="JH188" s="105">
        <f t="shared" ca="1" si="892"/>
        <v>1.1063308931888626E-2</v>
      </c>
      <c r="JI188" s="105">
        <f t="shared" ca="1" si="893"/>
        <v>9.9837567418962457E-3</v>
      </c>
      <c r="JJ188" s="105">
        <f t="shared" ca="1" si="894"/>
        <v>8.9854009861660492E-3</v>
      </c>
      <c r="JK188" s="105">
        <f t="shared" ca="1" si="895"/>
        <v>8.0663013182743493E-3</v>
      </c>
      <c r="JL188" s="105">
        <f t="shared" ca="1" si="896"/>
        <v>7.2237166259224933E-3</v>
      </c>
      <c r="JM188" s="105">
        <f t="shared" ca="1" si="897"/>
        <v>6.4542980497645343E-3</v>
      </c>
      <c r="JN188" s="105">
        <f t="shared" ca="1" si="898"/>
        <v>5.7542582960081164E-3</v>
      </c>
      <c r="JO188" s="105">
        <f t="shared" ca="1" si="899"/>
        <v>5.1195176132399836E-3</v>
      </c>
      <c r="JP188" s="105">
        <f t="shared" ca="1" si="900"/>
        <v>4.5458274698001811E-3</v>
      </c>
      <c r="JQ188" s="105">
        <f t="shared" ca="1" si="901"/>
        <v>4.0288734315093245E-3</v>
      </c>
      <c r="JR188" s="105">
        <f t="shared" ca="1" si="902"/>
        <v>3.5643590347150156E-3</v>
      </c>
      <c r="JS188" s="105">
        <f t="shared" ca="1" si="903"/>
        <v>3.1480726088736186E-3</v>
      </c>
      <c r="JT188" s="105">
        <f t="shared" ca="1" si="904"/>
        <v>2.7759390555264097E-3</v>
      </c>
      <c r="JU188" s="105">
        <f t="shared" ca="1" si="905"/>
        <v>2.4440585625642966E-3</v>
      </c>
      <c r="JV188" s="105">
        <f t="shared" ca="1" si="906"/>
        <v>2.1487341461800123E-3</v>
      </c>
      <c r="JW188" s="105">
        <f t="shared" ca="1" si="907"/>
        <v>1.8864897864596085E-3</v>
      </c>
      <c r="JX188" s="105">
        <f t="shared" ca="1" si="908"/>
        <v>1.6540807711603288E-3</v>
      </c>
      <c r="JY188" s="105">
        <f t="shared" ca="1" si="909"/>
        <v>1.4484976977685773E-3</v>
      </c>
      <c r="JZ188" s="105">
        <f t="shared" ca="1" si="910"/>
        <v>1.2669654155967455E-3</v>
      </c>
      <c r="KA188" s="105">
        <f t="shared" ca="1" si="911"/>
        <v>1.1069380242210893E-3</v>
      </c>
      <c r="KB188" s="105">
        <f t="shared" ca="1" si="912"/>
        <v>9.6609088682939135E-4</v>
      </c>
      <c r="KC188" s="105">
        <f t="shared" ca="1" si="913"/>
        <v>8.4231047024347239E-4</v>
      </c>
      <c r="KD188" s="105">
        <f t="shared" ca="1" si="914"/>
        <v>7.3368268944048142E-4</v>
      </c>
      <c r="KE188" s="105">
        <f t="shared" ca="1" si="915"/>
        <v>6.3848031428573304E-4</v>
      </c>
      <c r="KF188" s="105">
        <f t="shared" ca="1" si="916"/>
        <v>5.5514989008219003E-4</v>
      </c>
      <c r="KG188" s="105">
        <f t="shared" ca="1" si="917"/>
        <v>4.8229853113168354E-4</v>
      </c>
      <c r="KH188" s="105">
        <f t="shared" ca="1" si="918"/>
        <v>4.1868086704002484E-4</v>
      </c>
      <c r="KI188" s="105">
        <f t="shared" ca="1" si="919"/>
        <v>3.6318635405566363E-4</v>
      </c>
      <c r="KJ188" s="105">
        <f t="shared" ca="1" si="920"/>
        <v>3.1482710719105779E-4</v>
      </c>
      <c r="KK188" s="105">
        <f t="shared" ca="1" si="921"/>
        <v>2.7272636208815784E-4</v>
      </c>
      <c r="KL188" s="105">
        <f t="shared" ca="1" si="922"/>
        <v>2.3610763740274037E-4</v>
      </c>
      <c r="KM188" s="105">
        <f t="shared" ca="1" si="923"/>
        <v>2.0428463776001334E-4</v>
      </c>
      <c r="KN188" s="105">
        <f t="shared" ca="1" si="924"/>
        <v>1.766519130426532E-4</v>
      </c>
      <c r="KO188" s="105">
        <f t="shared" ca="1" si="925"/>
        <v>1.1068572016473181E-3</v>
      </c>
      <c r="KP188" s="102"/>
      <c r="KQ188" s="106">
        <f t="shared" ca="1" si="780"/>
        <v>0.54300961315805696</v>
      </c>
      <c r="KR188" s="107">
        <f t="shared" ca="1" si="781"/>
        <v>0.23669836698708277</v>
      </c>
    </row>
    <row r="189" spans="1:304" s="63" customFormat="1" ht="15.5" x14ac:dyDescent="0.35">
      <c r="A189" s="62"/>
      <c r="B189" s="67" t="s">
        <v>291</v>
      </c>
      <c r="C189" s="95">
        <f t="shared" si="782"/>
        <v>17939.637999999999</v>
      </c>
      <c r="D189" s="75">
        <f ca="1">'Stochastic inputs'!H210</f>
        <v>25.924378000000004</v>
      </c>
      <c r="E189" s="75">
        <v>5.9136889999999998</v>
      </c>
      <c r="F189" s="96">
        <v>25.742907354000003</v>
      </c>
      <c r="G189" s="96">
        <v>5.8722931769999995</v>
      </c>
      <c r="H189" s="97">
        <f t="shared" ca="1" si="636"/>
        <v>3.2298203012837066</v>
      </c>
      <c r="I189" s="97">
        <f t="shared" ca="1" si="637"/>
        <v>0.22522637615797308</v>
      </c>
      <c r="J189" s="98">
        <f t="shared" si="638"/>
        <v>3.2227956863467422</v>
      </c>
      <c r="K189" s="98">
        <f t="shared" si="639"/>
        <v>0.22522637615797308</v>
      </c>
      <c r="L189" s="98"/>
      <c r="M189" s="99">
        <v>28517.768</v>
      </c>
      <c r="N189" s="98">
        <v>3.1E-2</v>
      </c>
      <c r="O189" s="97">
        <f t="shared" ca="1" si="640"/>
        <v>3.2298203012837066</v>
      </c>
      <c r="P189" s="97">
        <f t="shared" ca="1" si="640"/>
        <v>0.22522637615797308</v>
      </c>
      <c r="Q189" s="99">
        <f t="shared" si="929"/>
        <v>17939.637999999999</v>
      </c>
      <c r="R189" s="100">
        <f t="shared" si="930"/>
        <v>18858.601999999999</v>
      </c>
      <c r="S189" s="99">
        <f t="shared" si="931"/>
        <v>19821.524000000001</v>
      </c>
      <c r="T189" s="100">
        <f t="shared" si="932"/>
        <v>20853.948</v>
      </c>
      <c r="U189" s="99">
        <f t="shared" si="933"/>
        <v>21959.686999999998</v>
      </c>
      <c r="V189" s="100">
        <f t="shared" si="934"/>
        <v>23152.722000000002</v>
      </c>
      <c r="W189" s="99">
        <f t="shared" si="935"/>
        <v>24459.589</v>
      </c>
      <c r="X189" s="100">
        <f t="shared" si="936"/>
        <v>25826.844000000001</v>
      </c>
      <c r="Y189" s="99">
        <f t="shared" si="937"/>
        <v>27189.325000000001</v>
      </c>
      <c r="Z189" s="100">
        <f t="shared" si="938"/>
        <v>28517.768</v>
      </c>
      <c r="AA189" s="98"/>
      <c r="AB189" s="98">
        <f t="shared" si="641"/>
        <v>3.2227956863467422</v>
      </c>
      <c r="AC189" s="98">
        <f t="shared" si="641"/>
        <v>0.22522637615797308</v>
      </c>
      <c r="AD189" s="101">
        <f t="shared" ca="1" si="642"/>
        <v>920.59720849025825</v>
      </c>
      <c r="AE189" s="101">
        <f t="shared" ca="1" si="643"/>
        <v>261.38987250102008</v>
      </c>
      <c r="AF189" s="101">
        <f t="shared" ca="1" si="644"/>
        <v>306.12176114963643</v>
      </c>
      <c r="AG189" s="101">
        <f t="shared" ca="1" si="645"/>
        <v>351.81925344755581</v>
      </c>
      <c r="AH189" s="101">
        <f t="shared" ca="1" si="646"/>
        <v>397.3362057969216</v>
      </c>
      <c r="AI189" s="101">
        <f t="shared" ca="1" si="647"/>
        <v>441.51891689953533</v>
      </c>
      <c r="AJ189" s="101">
        <f t="shared" ca="1" si="648"/>
        <v>483.2644918088713</v>
      </c>
      <c r="AK189" s="101">
        <f t="shared" ca="1" si="649"/>
        <v>521.57171749297277</v>
      </c>
      <c r="AL189" s="101">
        <f t="shared" ca="1" si="650"/>
        <v>555.58161871428126</v>
      </c>
      <c r="AM189" s="101">
        <f t="shared" ca="1" si="651"/>
        <v>584.60614383132145</v>
      </c>
      <c r="AN189" s="101">
        <f t="shared" ca="1" si="652"/>
        <v>608.14461809488193</v>
      </c>
      <c r="AO189" s="101">
        <f t="shared" ca="1" si="653"/>
        <v>625.88859551882672</v>
      </c>
      <c r="AP189" s="101">
        <f t="shared" ca="1" si="654"/>
        <v>637.71648469569539</v>
      </c>
      <c r="AQ189" s="101">
        <f t="shared" ca="1" si="655"/>
        <v>643.67980482689165</v>
      </c>
      <c r="AR189" s="101">
        <f t="shared" ca="1" si="656"/>
        <v>643.98316248726792</v>
      </c>
      <c r="AS189" s="101">
        <f t="shared" ca="1" si="657"/>
        <v>638.96006433765024</v>
      </c>
      <c r="AT189" s="101">
        <f t="shared" ca="1" si="658"/>
        <v>629.04654377111819</v>
      </c>
      <c r="AU189" s="101">
        <f t="shared" ca="1" si="659"/>
        <v>614.75433051745404</v>
      </c>
      <c r="AV189" s="101">
        <f t="shared" ca="1" si="660"/>
        <v>596.64497846539166</v>
      </c>
      <c r="AW189" s="101">
        <f t="shared" ca="1" si="661"/>
        <v>575.30602841077018</v>
      </c>
      <c r="AX189" s="101">
        <f t="shared" ca="1" si="662"/>
        <v>551.32995043788105</v>
      </c>
      <c r="AY189" s="101">
        <f t="shared" ca="1" si="663"/>
        <v>525.29630749773435</v>
      </c>
      <c r="AZ189" s="101">
        <f t="shared" ca="1" si="664"/>
        <v>497.7573214087414</v>
      </c>
      <c r="BA189" s="101">
        <f t="shared" ca="1" si="665"/>
        <v>469.22681181277875</v>
      </c>
      <c r="BB189" s="101">
        <f t="shared" ca="1" si="666"/>
        <v>440.17231883107729</v>
      </c>
      <c r="BC189" s="101">
        <f t="shared" ca="1" si="667"/>
        <v>411.01010849829413</v>
      </c>
      <c r="BD189" s="101">
        <f t="shared" ca="1" si="668"/>
        <v>382.10269111079845</v>
      </c>
      <c r="BE189" s="101">
        <f t="shared" ca="1" si="669"/>
        <v>353.75844957272437</v>
      </c>
      <c r="BF189" s="101">
        <f t="shared" ca="1" si="670"/>
        <v>326.23297033471346</v>
      </c>
      <c r="BG189" s="101">
        <f t="shared" ca="1" si="671"/>
        <v>299.73168645208773</v>
      </c>
      <c r="BH189" s="101">
        <f t="shared" ca="1" si="672"/>
        <v>274.41347413414405</v>
      </c>
      <c r="BI189" s="101">
        <f t="shared" ca="1" si="673"/>
        <v>250.39488530321429</v>
      </c>
      <c r="BJ189" s="101">
        <f t="shared" ca="1" si="674"/>
        <v>227.75474452511872</v>
      </c>
      <c r="BK189" s="101">
        <f t="shared" ca="1" si="675"/>
        <v>206.53888561860637</v>
      </c>
      <c r="BL189" s="101">
        <f t="shared" ca="1" si="676"/>
        <v>186.76484864487873</v>
      </c>
      <c r="BM189" s="101">
        <f t="shared" ca="1" si="677"/>
        <v>168.42639999233737</v>
      </c>
      <c r="BN189" s="101">
        <f t="shared" ca="1" si="678"/>
        <v>151.49777577314825</v>
      </c>
      <c r="BO189" s="101">
        <f t="shared" ca="1" si="679"/>
        <v>135.93758115883588</v>
      </c>
      <c r="BP189" s="101">
        <f t="shared" ca="1" si="680"/>
        <v>121.69230544964419</v>
      </c>
      <c r="BQ189" s="101">
        <f t="shared" ca="1" si="681"/>
        <v>108.69943475210556</v>
      </c>
      <c r="BR189" s="101">
        <f t="shared" ca="1" si="682"/>
        <v>96.890161496953624</v>
      </c>
      <c r="BS189" s="101">
        <f t="shared" ca="1" si="683"/>
        <v>86.191703155928039</v>
      </c>
      <c r="BT189" s="101">
        <f t="shared" ca="1" si="684"/>
        <v>76.529251969325514</v>
      </c>
      <c r="BU189" s="101">
        <f t="shared" ca="1" si="685"/>
        <v>67.82758384708147</v>
      </c>
      <c r="BV189" s="101">
        <f t="shared" ca="1" si="686"/>
        <v>60.012358411600076</v>
      </c>
      <c r="BW189" s="101">
        <f t="shared" ca="1" si="687"/>
        <v>53.011143923674908</v>
      </c>
      <c r="BX189" s="101">
        <f t="shared" ca="1" si="688"/>
        <v>46.754201036424561</v>
      </c>
      <c r="BY189" s="101">
        <f t="shared" ca="1" si="689"/>
        <v>41.175058356262369</v>
      </c>
      <c r="BZ189" s="101">
        <f t="shared" ca="1" si="690"/>
        <v>36.210910995188833</v>
      </c>
      <c r="CA189" s="101">
        <f t="shared" ca="1" si="691"/>
        <v>31.802870955076063</v>
      </c>
      <c r="CB189" s="101">
        <f t="shared" ca="1" si="692"/>
        <v>27.89609551808368</v>
      </c>
      <c r="CC189" s="101">
        <f t="shared" ca="1" si="693"/>
        <v>24.439817004659243</v>
      </c>
      <c r="CD189" s="101">
        <f t="shared" ca="1" si="694"/>
        <v>21.387294435457271</v>
      </c>
      <c r="CE189" s="101">
        <f t="shared" ca="1" si="695"/>
        <v>18.69570489470269</v>
      </c>
      <c r="CF189" s="101">
        <f t="shared" ca="1" si="696"/>
        <v>16.325989807540846</v>
      </c>
      <c r="CG189" s="101">
        <f t="shared" ca="1" si="697"/>
        <v>14.242668957218513</v>
      </c>
      <c r="CH189" s="101">
        <f t="shared" ca="1" si="698"/>
        <v>12.413632904547843</v>
      </c>
      <c r="CI189" s="101">
        <f t="shared" ca="1" si="699"/>
        <v>10.809922542028543</v>
      </c>
      <c r="CJ189" s="101">
        <f t="shared" ca="1" si="700"/>
        <v>9.4055028183241411</v>
      </c>
      <c r="CK189" s="101">
        <f t="shared" ca="1" si="701"/>
        <v>8.1770361965316152</v>
      </c>
      <c r="CL189" s="101">
        <f t="shared" ca="1" si="702"/>
        <v>7.1036601487583857</v>
      </c>
      <c r="CM189" s="101">
        <f t="shared" ca="1" si="703"/>
        <v>6.1667719227203399</v>
      </c>
      <c r="CN189" s="101">
        <f t="shared" ca="1" si="704"/>
        <v>5.3498229247370972</v>
      </c>
      <c r="CO189" s="101">
        <f t="shared" ca="1" si="705"/>
        <v>4.6381243284120641</v>
      </c>
      <c r="CP189" s="101">
        <f t="shared" ca="1" si="706"/>
        <v>4.0186649202849072</v>
      </c>
      <c r="CQ189" s="101">
        <f t="shared" ca="1" si="707"/>
        <v>3.4799417145928562</v>
      </c>
      <c r="CR189" s="101">
        <f t="shared" ca="1" si="708"/>
        <v>22.011352246696976</v>
      </c>
      <c r="CS189" s="102">
        <f t="shared" ca="1" si="709"/>
        <v>17939.637999999999</v>
      </c>
      <c r="CT189" s="74">
        <f t="shared" si="783"/>
        <v>981.02609584206391</v>
      </c>
      <c r="CU189" s="74">
        <f t="shared" si="784"/>
        <v>274.3543725839902</v>
      </c>
      <c r="CV189" s="74">
        <f t="shared" si="785"/>
        <v>320.07360740016827</v>
      </c>
      <c r="CW189" s="74">
        <f t="shared" si="786"/>
        <v>366.48195529160591</v>
      </c>
      <c r="CX189" s="74">
        <f t="shared" si="787"/>
        <v>412.39266529556915</v>
      </c>
      <c r="CY189" s="74">
        <f t="shared" si="788"/>
        <v>456.62766297360849</v>
      </c>
      <c r="CZ189" s="74">
        <f t="shared" si="789"/>
        <v>498.07668549328639</v>
      </c>
      <c r="DA189" s="74">
        <f t="shared" si="790"/>
        <v>535.74761624503549</v>
      </c>
      <c r="DB189" s="74">
        <f t="shared" si="791"/>
        <v>568.80539828521603</v>
      </c>
      <c r="DC189" s="74">
        <f t="shared" ca="1" si="710"/>
        <v>584.60614383132145</v>
      </c>
      <c r="DD189" s="74">
        <f t="shared" si="792"/>
        <v>618.67116757997644</v>
      </c>
      <c r="DE189" s="74">
        <f t="shared" si="793"/>
        <v>634.76752037435801</v>
      </c>
      <c r="DF189" s="74">
        <f t="shared" si="794"/>
        <v>644.82057966527498</v>
      </c>
      <c r="DG189" s="74">
        <f t="shared" si="795"/>
        <v>648.93684287338795</v>
      </c>
      <c r="DH189" s="74">
        <f t="shared" si="796"/>
        <v>647.37351579366646</v>
      </c>
      <c r="DI189" s="74">
        <f t="shared" si="797"/>
        <v>640.51231800721484</v>
      </c>
      <c r="DJ189" s="74">
        <f t="shared" si="798"/>
        <v>628.83163241976592</v>
      </c>
      <c r="DK189" s="74">
        <f t="shared" si="799"/>
        <v>612.878720727972</v>
      </c>
      <c r="DL189" s="74">
        <f t="shared" si="800"/>
        <v>593.24337920373364</v>
      </c>
      <c r="DM189" s="74">
        <f t="shared" si="801"/>
        <v>570.53404783858582</v>
      </c>
      <c r="DN189" s="74">
        <f t="shared" si="802"/>
        <v>545.35704103400451</v>
      </c>
      <c r="DO189" s="74">
        <f t="shared" si="803"/>
        <v>518.29926042584191</v>
      </c>
      <c r="DP189" s="74">
        <f t="shared" si="804"/>
        <v>489.91449220360278</v>
      </c>
      <c r="DQ189" s="74">
        <f t="shared" si="805"/>
        <v>460.71318739921884</v>
      </c>
      <c r="DR189" s="74">
        <f t="shared" si="806"/>
        <v>431.1554736093259</v>
      </c>
      <c r="DS189" s="74">
        <f t="shared" si="807"/>
        <v>401.64704622625345</v>
      </c>
      <c r="DT189" s="74">
        <f t="shared" si="808"/>
        <v>372.53752991938512</v>
      </c>
      <c r="DU189" s="74">
        <f t="shared" si="809"/>
        <v>344.12087913356913</v>
      </c>
      <c r="DV189" s="74">
        <f t="shared" si="810"/>
        <v>316.63739185228337</v>
      </c>
      <c r="DW189" s="74">
        <f t="shared" si="811"/>
        <v>290.27693633205496</v>
      </c>
      <c r="DX189" s="74">
        <f t="shared" si="812"/>
        <v>265.18302930419514</v>
      </c>
      <c r="DY189" s="74">
        <f t="shared" si="813"/>
        <v>241.45745065614304</v>
      </c>
      <c r="DZ189" s="74">
        <f t="shared" si="814"/>
        <v>219.16512934924356</v>
      </c>
      <c r="EA189" s="74">
        <f t="shared" si="815"/>
        <v>198.33908488059296</v>
      </c>
      <c r="EB189" s="74">
        <f t="shared" si="816"/>
        <v>178.9852555007804</v>
      </c>
      <c r="EC189" s="74">
        <f t="shared" si="817"/>
        <v>161.0870870417896</v>
      </c>
      <c r="ED189" s="74">
        <f t="shared" si="818"/>
        <v>144.60979366003667</v>
      </c>
      <c r="EE189" s="74">
        <f t="shared" si="819"/>
        <v>129.50423366489204</v>
      </c>
      <c r="EF189" s="74">
        <f t="shared" si="820"/>
        <v>115.71036989187282</v>
      </c>
      <c r="EG189" s="74">
        <f t="shared" si="821"/>
        <v>103.16030507899582</v>
      </c>
      <c r="EH189" s="74">
        <f t="shared" si="822"/>
        <v>91.780898887612992</v>
      </c>
      <c r="EI189" s="74">
        <f t="shared" si="823"/>
        <v>81.495985146580708</v>
      </c>
      <c r="EJ189" s="74">
        <f t="shared" si="824"/>
        <v>72.228216207723804</v>
      </c>
      <c r="EK189" s="74">
        <f t="shared" si="825"/>
        <v>63.900566592111389</v>
      </c>
      <c r="EL189" s="74">
        <f t="shared" si="826"/>
        <v>56.437530961640142</v>
      </c>
      <c r="EM189" s="74">
        <f t="shared" si="827"/>
        <v>49.766052394183312</v>
      </c>
      <c r="EN189" s="74">
        <f t="shared" si="828"/>
        <v>43.816216439219289</v>
      </c>
      <c r="EO189" s="74">
        <f t="shared" si="829"/>
        <v>38.521744880197673</v>
      </c>
      <c r="EP189" s="74">
        <f t="shared" si="830"/>
        <v>33.82032086300152</v>
      </c>
      <c r="EQ189" s="74">
        <f t="shared" si="831"/>
        <v>29.653774335534187</v>
      </c>
      <c r="ER189" s="74">
        <f t="shared" si="832"/>
        <v>25.968153795197434</v>
      </c>
      <c r="ES189" s="74">
        <f t="shared" si="833"/>
        <v>22.713707323177942</v>
      </c>
      <c r="ET189" s="74">
        <f t="shared" si="834"/>
        <v>19.844792918212679</v>
      </c>
      <c r="EU189" s="74">
        <f t="shared" si="835"/>
        <v>17.319735314713974</v>
      </c>
      <c r="EV189" s="74">
        <f t="shared" si="836"/>
        <v>15.100643838290861</v>
      </c>
      <c r="EW189" s="74">
        <f t="shared" si="837"/>
        <v>13.153203450454122</v>
      </c>
      <c r="EX189" s="74">
        <f t="shared" si="838"/>
        <v>11.446448980982003</v>
      </c>
      <c r="EY189" s="74">
        <f t="shared" si="839"/>
        <v>9.9525306441629589</v>
      </c>
      <c r="EZ189" s="74">
        <f t="shared" si="840"/>
        <v>8.6464772784377377</v>
      </c>
      <c r="FA189" s="74">
        <f t="shared" si="841"/>
        <v>7.5059623243799072</v>
      </c>
      <c r="FB189" s="74">
        <f t="shared" si="842"/>
        <v>6.5110763468685278</v>
      </c>
      <c r="FC189" s="74">
        <f t="shared" si="843"/>
        <v>5.6441088936688608</v>
      </c>
      <c r="FD189" s="74">
        <f t="shared" si="844"/>
        <v>4.889341643842565</v>
      </c>
      <c r="FE189" s="74">
        <f t="shared" si="845"/>
        <v>4.2328541148117518</v>
      </c>
      <c r="FF189" s="74">
        <f t="shared" si="846"/>
        <v>3.6623426461225712</v>
      </c>
      <c r="FG189" s="74">
        <f t="shared" si="847"/>
        <v>3.166952942468789</v>
      </c>
      <c r="FH189" s="74">
        <f t="shared" si="848"/>
        <v>19.843343959730351</v>
      </c>
      <c r="FI189" s="102">
        <f t="shared" ca="1" si="711"/>
        <v>17927.645888013223</v>
      </c>
      <c r="FJ189" s="62"/>
      <c r="FK189" s="103">
        <f t="shared" ca="1" si="927"/>
        <v>5.1316375976497311E-2</v>
      </c>
      <c r="FL189" s="103">
        <f t="shared" ca="1" si="927"/>
        <v>1.4570521016144256E-2</v>
      </c>
      <c r="FM189" s="103">
        <f t="shared" ca="1" si="927"/>
        <v>1.7063987642874201E-2</v>
      </c>
      <c r="FN189" s="103">
        <f t="shared" ca="1" si="927"/>
        <v>1.9611279416427235E-2</v>
      </c>
      <c r="FO189" s="103">
        <f t="shared" ca="1" si="927"/>
        <v>2.2148507444627458E-2</v>
      </c>
      <c r="FP189" s="103">
        <f t="shared" ca="1" si="927"/>
        <v>2.4611361550301927E-2</v>
      </c>
      <c r="FQ189" s="103">
        <f t="shared" ca="1" si="927"/>
        <v>2.6938363628567719E-2</v>
      </c>
      <c r="FR189" s="103">
        <f t="shared" ca="1" si="926"/>
        <v>2.9073703577127519E-2</v>
      </c>
      <c r="FS189" s="103">
        <f t="shared" ca="1" si="926"/>
        <v>3.0969499981787888E-2</v>
      </c>
      <c r="FT189" s="103">
        <f t="shared" ca="1" si="926"/>
        <v>3.2587399134325984E-2</v>
      </c>
      <c r="FU189" s="103">
        <f t="shared" ca="1" si="926"/>
        <v>3.3899492180103186E-2</v>
      </c>
      <c r="FV189" s="103">
        <f t="shared" ca="1" si="926"/>
        <v>3.4888585573400466E-2</v>
      </c>
      <c r="FW189" s="103">
        <f t="shared" ca="1" si="926"/>
        <v>3.5547901507025692E-2</v>
      </c>
      <c r="FX189" s="103">
        <f t="shared" ca="1" si="926"/>
        <v>3.5880311789284247E-2</v>
      </c>
      <c r="FY189" s="103">
        <f t="shared" ca="1" si="926"/>
        <v>3.589722169908155E-2</v>
      </c>
      <c r="FZ189" s="103">
        <f t="shared" ca="1" si="926"/>
        <v>3.5617221726416681E-2</v>
      </c>
      <c r="GA189" s="103">
        <f t="shared" ca="1" si="926"/>
        <v>3.5064617456111336E-2</v>
      </c>
      <c r="GB189" s="103">
        <f t="shared" ca="1" si="926"/>
        <v>3.4267933974891474E-2</v>
      </c>
      <c r="GC189" s="103">
        <f t="shared" ca="1" si="926"/>
        <v>3.3258473691910151E-2</v>
      </c>
      <c r="GD189" s="103">
        <f t="shared" ca="1" si="926"/>
        <v>3.2068987591096887E-2</v>
      </c>
      <c r="GE189" s="103">
        <f t="shared" ca="1" si="926"/>
        <v>3.0732501427168213E-2</v>
      </c>
      <c r="GF189" s="103">
        <f t="shared" ca="1" si="926"/>
        <v>2.9281321479158854E-2</v>
      </c>
      <c r="GG189" s="103">
        <f t="shared" ca="1" si="939"/>
        <v>2.7746229963433011E-2</v>
      </c>
      <c r="GH189" s="103">
        <f t="shared" ca="1" si="939"/>
        <v>2.6155868463609955E-2</v>
      </c>
      <c r="GI189" s="103">
        <f t="shared" ca="1" si="939"/>
        <v>2.4536298827829039E-2</v>
      </c>
      <c r="GJ189" s="103">
        <f t="shared" ca="1" si="939"/>
        <v>2.2910724759233947E-2</v>
      </c>
      <c r="GK189" s="103">
        <f t="shared" ca="1" si="939"/>
        <v>2.1299353482539529E-2</v>
      </c>
      <c r="GL189" s="103">
        <f t="shared" ca="1" si="939"/>
        <v>1.9719375027117292E-2</v>
      </c>
      <c r="GM189" s="103">
        <f t="shared" ca="1" si="939"/>
        <v>1.8185036416828115E-2</v>
      </c>
      <c r="GN189" s="103">
        <f t="shared" ca="1" si="939"/>
        <v>1.6707789000652506E-2</v>
      </c>
      <c r="GO189" s="103">
        <f t="shared" ca="1" si="939"/>
        <v>1.5296488933285279E-2</v>
      </c>
      <c r="GP189" s="103">
        <f t="shared" ca="1" si="939"/>
        <v>1.395763310849496E-2</v>
      </c>
      <c r="GQ189" s="103">
        <f t="shared" ca="1" si="939"/>
        <v>1.26956154034501E-2</v>
      </c>
      <c r="GR189" s="103">
        <f t="shared" ca="1" si="939"/>
        <v>1.1512990709099391E-2</v>
      </c>
      <c r="GS189" s="103">
        <f t="shared" ca="1" si="858"/>
        <v>1.0410736752039185E-2</v>
      </c>
      <c r="GT189" s="103">
        <f t="shared" ca="1" si="858"/>
        <v>9.3885060552691968E-3</v>
      </c>
      <c r="GU189" s="103">
        <f t="shared" ca="1" si="858"/>
        <v>8.4448624756613411E-3</v>
      </c>
      <c r="GV189" s="103">
        <f t="shared" ca="1" si="858"/>
        <v>7.577498562615137E-3</v>
      </c>
      <c r="GW189" s="103">
        <f t="shared" ca="1" si="858"/>
        <v>6.7834314967584186E-3</v>
      </c>
      <c r="GX189" s="103">
        <f t="shared" ca="1" si="858"/>
        <v>6.059176598329663E-3</v>
      </c>
      <c r="GY189" s="103">
        <f t="shared" ca="1" si="858"/>
        <v>5.4008983624392881E-3</v>
      </c>
      <c r="GZ189" s="103">
        <f t="shared" ca="1" si="858"/>
        <v>4.8045397101060816E-3</v>
      </c>
      <c r="HA189" s="103">
        <f t="shared" ca="1" si="858"/>
        <v>4.2659306709157407E-3</v>
      </c>
      <c r="HB189" s="103">
        <f t="shared" ca="1" si="858"/>
        <v>3.7808780671650939E-3</v>
      </c>
      <c r="HC189" s="103">
        <f t="shared" ca="1" si="928"/>
        <v>3.3452379814798983E-3</v>
      </c>
      <c r="HD189" s="103">
        <f t="shared" ca="1" si="928"/>
        <v>2.9549728887324767E-3</v>
      </c>
      <c r="HE189" s="103">
        <f t="shared" ca="1" si="928"/>
        <v>2.6061953444336261E-3</v>
      </c>
      <c r="HF189" s="103">
        <f t="shared" ca="1" si="928"/>
        <v>2.295200067931269E-3</v>
      </c>
      <c r="HG189" s="103">
        <f t="shared" ca="1" si="928"/>
        <v>2.0184861587055902E-3</v>
      </c>
      <c r="HH189" s="103">
        <f t="shared" ca="1" si="928"/>
        <v>1.7727710534112262E-3</v>
      </c>
      <c r="HI189" s="103">
        <f t="shared" ca="1" si="928"/>
        <v>1.5549976826780831E-3</v>
      </c>
      <c r="HJ189" s="103">
        <f t="shared" ca="1" si="928"/>
        <v>1.3623361298962244E-3</v>
      </c>
      <c r="HK189" s="103">
        <f t="shared" ca="1" si="928"/>
        <v>1.1921809367311242E-3</v>
      </c>
      <c r="HL189" s="103">
        <f t="shared" ca="1" si="928"/>
        <v>1.0421450474475957E-3</v>
      </c>
      <c r="HM189" s="103">
        <f t="shared" ca="1" si="928"/>
        <v>9.1005124002729865E-4</v>
      </c>
      <c r="HN189" s="103">
        <f t="shared" ca="1" si="928"/>
        <v>7.939217590242631E-4</v>
      </c>
      <c r="HO189" s="103">
        <f t="shared" ca="1" si="928"/>
        <v>6.9196674450999751E-4</v>
      </c>
      <c r="HP189" s="103">
        <f t="shared" ca="1" si="928"/>
        <v>6.0257194387247637E-4</v>
      </c>
      <c r="HQ189" s="103">
        <f t="shared" ca="1" si="856"/>
        <v>5.2428609865617926E-4</v>
      </c>
      <c r="HR189" s="103">
        <f t="shared" ca="1" si="856"/>
        <v>4.5580831656311099E-4</v>
      </c>
      <c r="HS189" s="103">
        <f t="shared" ca="1" si="856"/>
        <v>3.9597566844762344E-4</v>
      </c>
      <c r="HT189" s="103">
        <f t="shared" ca="1" si="856"/>
        <v>3.4375119067175941E-4</v>
      </c>
      <c r="HU189" s="103">
        <f t="shared" ca="1" si="856"/>
        <v>2.9821242350247523E-4</v>
      </c>
      <c r="HV189" s="103">
        <f t="shared" ca="1" si="856"/>
        <v>2.5854057525642737E-4</v>
      </c>
      <c r="HW189" s="103">
        <f t="shared" ca="1" si="856"/>
        <v>2.2401036856400933E-4</v>
      </c>
      <c r="HX189" s="103">
        <f t="shared" ca="1" si="856"/>
        <v>1.9398059841524429E-4</v>
      </c>
      <c r="HY189" s="103">
        <f t="shared" ca="1" si="856"/>
        <v>1.2269674698395239E-3</v>
      </c>
      <c r="HZ189" s="104">
        <f t="shared" ca="1" si="850"/>
        <v>0.55499548788242337</v>
      </c>
      <c r="IA189" s="105">
        <f t="shared" ca="1" si="859"/>
        <v>5.4721411945000388E-2</v>
      </c>
      <c r="IB189" s="105">
        <f t="shared" ca="1" si="860"/>
        <v>1.5303424347946817E-2</v>
      </c>
      <c r="IC189" s="105">
        <f t="shared" ca="1" si="861"/>
        <v>1.7853632841675873E-2</v>
      </c>
      <c r="ID189" s="105">
        <f t="shared" ca="1" si="862"/>
        <v>2.0442279905620121E-2</v>
      </c>
      <c r="IE189" s="105">
        <f t="shared" ca="1" si="863"/>
        <v>2.3003168841666099E-2</v>
      </c>
      <c r="IF189" s="105">
        <f t="shared" ca="1" si="864"/>
        <v>2.5470586926246614E-2</v>
      </c>
      <c r="IG189" s="105">
        <f t="shared" ca="1" si="865"/>
        <v>2.7782603951716285E-2</v>
      </c>
      <c r="IH189" s="105">
        <f t="shared" ca="1" si="866"/>
        <v>2.9883879879803232E-2</v>
      </c>
      <c r="II189" s="105">
        <f t="shared" ca="1" si="867"/>
        <v>3.1727835424590269E-2</v>
      </c>
      <c r="IJ189" s="105">
        <f t="shared" ca="1" si="868"/>
        <v>3.2609197408467371E-2</v>
      </c>
      <c r="IK189" s="105">
        <f t="shared" ca="1" si="869"/>
        <v>3.4509336666094688E-2</v>
      </c>
      <c r="IL189" s="105">
        <f t="shared" ca="1" si="870"/>
        <v>3.5407187554880037E-2</v>
      </c>
      <c r="IM189" s="105">
        <f t="shared" ca="1" si="871"/>
        <v>3.5967944909956903E-2</v>
      </c>
      <c r="IN189" s="105">
        <f t="shared" ca="1" si="872"/>
        <v>3.6197549133167556E-2</v>
      </c>
      <c r="IO189" s="105">
        <f t="shared" ca="1" si="873"/>
        <v>3.6110347105110609E-2</v>
      </c>
      <c r="IP189" s="105">
        <f t="shared" ca="1" si="874"/>
        <v>3.5727631056985232E-2</v>
      </c>
      <c r="IQ189" s="105">
        <f t="shared" ca="1" si="875"/>
        <v>3.507608507819842E-2</v>
      </c>
      <c r="IR189" s="105">
        <f t="shared" ca="1" si="876"/>
        <v>3.4186235301409809E-2</v>
      </c>
      <c r="IS189" s="105">
        <f t="shared" ca="1" si="877"/>
        <v>3.3090980428188164E-2</v>
      </c>
      <c r="IT189" s="105">
        <f t="shared" ca="1" si="878"/>
        <v>3.1824259102532594E-2</v>
      </c>
      <c r="IU189" s="105">
        <f t="shared" ca="1" si="879"/>
        <v>3.0419891403513328E-2</v>
      </c>
      <c r="IV189" s="105">
        <f t="shared" ca="1" si="880"/>
        <v>2.8910614570560378E-2</v>
      </c>
      <c r="IW189" s="105">
        <f t="shared" ca="1" si="881"/>
        <v>2.7327318671057043E-2</v>
      </c>
      <c r="IX189" s="105">
        <f t="shared" ca="1" si="882"/>
        <v>2.569847654717794E-2</v>
      </c>
      <c r="IY189" s="105">
        <f t="shared" ca="1" si="883"/>
        <v>2.4049754011350979E-2</v>
      </c>
      <c r="IZ189" s="105">
        <f t="shared" ca="1" si="884"/>
        <v>2.2403780660058808E-2</v>
      </c>
      <c r="JA189" s="105">
        <f t="shared" ca="1" si="885"/>
        <v>2.0780058477642679E-2</v>
      </c>
      <c r="JB189" s="105">
        <f t="shared" ca="1" si="886"/>
        <v>1.9194984176012488E-2</v>
      </c>
      <c r="JC189" s="105">
        <f t="shared" ca="1" si="887"/>
        <v>1.7661961521896936E-2</v>
      </c>
      <c r="JD189" s="105">
        <f t="shared" ca="1" si="888"/>
        <v>1.6191581323353771E-2</v>
      </c>
      <c r="JE189" s="105">
        <f t="shared" ca="1" si="889"/>
        <v>1.479184891093268E-2</v>
      </c>
      <c r="JF189" s="105">
        <f t="shared" ca="1" si="890"/>
        <v>1.3468441543548461E-2</v>
      </c>
      <c r="JG189" s="105">
        <f t="shared" ca="1" si="891"/>
        <v>1.222498094386066E-2</v>
      </c>
      <c r="JH189" s="105">
        <f t="shared" ca="1" si="892"/>
        <v>1.1063308931888619E-2</v>
      </c>
      <c r="JI189" s="105">
        <f t="shared" ca="1" si="893"/>
        <v>9.9837567418962388E-3</v>
      </c>
      <c r="JJ189" s="105">
        <f t="shared" ca="1" si="894"/>
        <v>8.9854009861660422E-3</v>
      </c>
      <c r="JK189" s="105">
        <f t="shared" ca="1" si="895"/>
        <v>8.0663013182743441E-3</v>
      </c>
      <c r="JL189" s="105">
        <f t="shared" ca="1" si="896"/>
        <v>7.2237166259224873E-3</v>
      </c>
      <c r="JM189" s="105">
        <f t="shared" ca="1" si="897"/>
        <v>6.4542980497645282E-3</v>
      </c>
      <c r="JN189" s="105">
        <f t="shared" ca="1" si="898"/>
        <v>5.7542582960081129E-3</v>
      </c>
      <c r="JO189" s="105">
        <f t="shared" ca="1" si="899"/>
        <v>5.1195176132399793E-3</v>
      </c>
      <c r="JP189" s="105">
        <f t="shared" ca="1" si="900"/>
        <v>4.5458274698001776E-3</v>
      </c>
      <c r="JQ189" s="105">
        <f t="shared" ca="1" si="901"/>
        <v>4.028873431509321E-3</v>
      </c>
      <c r="JR189" s="105">
        <f t="shared" ca="1" si="902"/>
        <v>3.5643590347150134E-3</v>
      </c>
      <c r="JS189" s="105">
        <f t="shared" ca="1" si="903"/>
        <v>3.148072608873616E-3</v>
      </c>
      <c r="JT189" s="105">
        <f t="shared" ca="1" si="904"/>
        <v>2.7759390555264075E-3</v>
      </c>
      <c r="JU189" s="105">
        <f t="shared" ca="1" si="905"/>
        <v>2.4440585625642949E-3</v>
      </c>
      <c r="JV189" s="105">
        <f t="shared" ca="1" si="906"/>
        <v>2.1487341461800106E-3</v>
      </c>
      <c r="JW189" s="105">
        <f t="shared" ca="1" si="907"/>
        <v>1.8864897864596072E-3</v>
      </c>
      <c r="JX189" s="105">
        <f t="shared" ca="1" si="908"/>
        <v>1.6540807711603275E-3</v>
      </c>
      <c r="JY189" s="105">
        <f t="shared" ca="1" si="909"/>
        <v>1.4484976977685762E-3</v>
      </c>
      <c r="JZ189" s="105">
        <f t="shared" ca="1" si="910"/>
        <v>1.2669654155967446E-3</v>
      </c>
      <c r="KA189" s="105">
        <f t="shared" ca="1" si="911"/>
        <v>1.1069380242210885E-3</v>
      </c>
      <c r="KB189" s="105">
        <f t="shared" ca="1" si="912"/>
        <v>9.660908868293907E-4</v>
      </c>
      <c r="KC189" s="105">
        <f t="shared" ca="1" si="913"/>
        <v>8.4231047024347174E-4</v>
      </c>
      <c r="KD189" s="105">
        <f t="shared" ca="1" si="914"/>
        <v>7.3368268944048098E-4</v>
      </c>
      <c r="KE189" s="105">
        <f t="shared" ca="1" si="915"/>
        <v>6.384803142857325E-4</v>
      </c>
      <c r="KF189" s="105">
        <f t="shared" ca="1" si="916"/>
        <v>5.551498900821896E-4</v>
      </c>
      <c r="KG189" s="105">
        <f t="shared" ca="1" si="917"/>
        <v>4.8229853113168321E-4</v>
      </c>
      <c r="KH189" s="105">
        <f t="shared" ca="1" si="918"/>
        <v>4.1868086704002457E-4</v>
      </c>
      <c r="KI189" s="105">
        <f t="shared" ca="1" si="919"/>
        <v>3.6318635405566336E-4</v>
      </c>
      <c r="KJ189" s="105">
        <f t="shared" ca="1" si="920"/>
        <v>3.1482710719105752E-4</v>
      </c>
      <c r="KK189" s="105">
        <f t="shared" ca="1" si="921"/>
        <v>2.7272636208815768E-4</v>
      </c>
      <c r="KL189" s="105">
        <f t="shared" ca="1" si="922"/>
        <v>2.3610763740274018E-4</v>
      </c>
      <c r="KM189" s="105">
        <f t="shared" ca="1" si="923"/>
        <v>2.0428463776001317E-4</v>
      </c>
      <c r="KN189" s="105">
        <f t="shared" ca="1" si="924"/>
        <v>1.7665191304265309E-4</v>
      </c>
      <c r="KO189" s="105">
        <f t="shared" ca="1" si="925"/>
        <v>1.1068572016473173E-3</v>
      </c>
      <c r="KP189" s="102"/>
      <c r="KQ189" s="106">
        <f t="shared" ca="1" si="780"/>
        <v>0.54300961315805663</v>
      </c>
      <c r="KR189" s="107">
        <f t="shared" ca="1" si="781"/>
        <v>0.2366983669870826</v>
      </c>
    </row>
    <row r="190" spans="1:304" s="63" customFormat="1" ht="15.5" x14ac:dyDescent="0.35">
      <c r="A190" s="62"/>
      <c r="B190" s="67" t="s">
        <v>292</v>
      </c>
      <c r="C190" s="95">
        <f t="shared" si="782"/>
        <v>12557.7466</v>
      </c>
      <c r="D190" s="75">
        <f ca="1">'Stochastic inputs'!H211</f>
        <v>25.924378000000004</v>
      </c>
      <c r="E190" s="75">
        <v>5.9136889999999998</v>
      </c>
      <c r="F190" s="96">
        <v>25.742907354000003</v>
      </c>
      <c r="G190" s="96">
        <v>5.8722931769999995</v>
      </c>
      <c r="H190" s="97">
        <f t="shared" ca="1" si="636"/>
        <v>3.2298203012837066</v>
      </c>
      <c r="I190" s="97">
        <f t="shared" ca="1" si="637"/>
        <v>0.22522637615797308</v>
      </c>
      <c r="J190" s="98">
        <f t="shared" si="638"/>
        <v>3.2227956863467422</v>
      </c>
      <c r="K190" s="98">
        <f t="shared" si="639"/>
        <v>0.22522637615797308</v>
      </c>
      <c r="L190" s="98"/>
      <c r="M190" s="99">
        <v>19962.437600000001</v>
      </c>
      <c r="N190" s="98">
        <v>2.1700000000000001E-2</v>
      </c>
      <c r="O190" s="97">
        <f t="shared" ca="1" si="640"/>
        <v>3.2298203012837066</v>
      </c>
      <c r="P190" s="97">
        <f t="shared" ca="1" si="640"/>
        <v>0.22522637615797308</v>
      </c>
      <c r="Q190" s="99">
        <f t="shared" si="929"/>
        <v>12557.7466</v>
      </c>
      <c r="R190" s="100">
        <f t="shared" si="930"/>
        <v>13201.0214</v>
      </c>
      <c r="S190" s="99">
        <f t="shared" si="931"/>
        <v>13875.066800000001</v>
      </c>
      <c r="T190" s="100">
        <f t="shared" si="932"/>
        <v>14597.7636</v>
      </c>
      <c r="U190" s="99">
        <f t="shared" si="933"/>
        <v>15371.7809</v>
      </c>
      <c r="V190" s="100">
        <f t="shared" si="934"/>
        <v>16206.9054</v>
      </c>
      <c r="W190" s="99">
        <f t="shared" si="935"/>
        <v>17121.712299999999</v>
      </c>
      <c r="X190" s="100">
        <f t="shared" si="936"/>
        <v>18078.790799999999</v>
      </c>
      <c r="Y190" s="99">
        <f t="shared" si="937"/>
        <v>19032.5275</v>
      </c>
      <c r="Z190" s="100">
        <f t="shared" si="938"/>
        <v>19962.437600000001</v>
      </c>
      <c r="AA190" s="98"/>
      <c r="AB190" s="98">
        <f t="shared" si="641"/>
        <v>3.2227956863467422</v>
      </c>
      <c r="AC190" s="98">
        <f t="shared" si="641"/>
        <v>0.22522637615797308</v>
      </c>
      <c r="AD190" s="101">
        <f t="shared" ca="1" si="642"/>
        <v>644.4180459431808</v>
      </c>
      <c r="AE190" s="101">
        <f t="shared" ca="1" si="643"/>
        <v>182.97291075071408</v>
      </c>
      <c r="AF190" s="101">
        <f t="shared" ca="1" si="644"/>
        <v>214.2852328047455</v>
      </c>
      <c r="AG190" s="101">
        <f t="shared" ca="1" si="645"/>
        <v>246.2734774132891</v>
      </c>
      <c r="AH190" s="101">
        <f t="shared" ca="1" si="646"/>
        <v>278.13534405784515</v>
      </c>
      <c r="AI190" s="101">
        <f t="shared" ca="1" si="647"/>
        <v>309.06324182967478</v>
      </c>
      <c r="AJ190" s="101">
        <f t="shared" ca="1" si="648"/>
        <v>338.28514426620995</v>
      </c>
      <c r="AK190" s="101">
        <f t="shared" ca="1" si="649"/>
        <v>365.10020224508094</v>
      </c>
      <c r="AL190" s="101">
        <f t="shared" ca="1" si="650"/>
        <v>388.90713309999688</v>
      </c>
      <c r="AM190" s="101">
        <f t="shared" ca="1" si="651"/>
        <v>409.22430068192506</v>
      </c>
      <c r="AN190" s="101">
        <f t="shared" ca="1" si="652"/>
        <v>425.70123266641735</v>
      </c>
      <c r="AO190" s="101">
        <f t="shared" ca="1" si="653"/>
        <v>438.12201686317877</v>
      </c>
      <c r="AP190" s="101">
        <f t="shared" ca="1" si="654"/>
        <v>446.40153928698675</v>
      </c>
      <c r="AQ190" s="101">
        <f t="shared" ca="1" si="655"/>
        <v>450.57586337882418</v>
      </c>
      <c r="AR190" s="101">
        <f t="shared" ca="1" si="656"/>
        <v>450.78821374108759</v>
      </c>
      <c r="AS190" s="101">
        <f t="shared" ca="1" si="657"/>
        <v>447.27204503635522</v>
      </c>
      <c r="AT190" s="101">
        <f t="shared" ca="1" si="658"/>
        <v>440.3325806397828</v>
      </c>
      <c r="AU190" s="101">
        <f t="shared" ca="1" si="659"/>
        <v>430.32803136221793</v>
      </c>
      <c r="AV190" s="101">
        <f t="shared" ca="1" si="660"/>
        <v>417.65148492577418</v>
      </c>
      <c r="AW190" s="101">
        <f t="shared" ca="1" si="661"/>
        <v>402.71421988753912</v>
      </c>
      <c r="AX190" s="101">
        <f t="shared" ca="1" si="662"/>
        <v>385.93096530651678</v>
      </c>
      <c r="AY190" s="101">
        <f t="shared" ca="1" si="663"/>
        <v>367.70741524841407</v>
      </c>
      <c r="AZ190" s="101">
        <f t="shared" ca="1" si="664"/>
        <v>348.43012498611904</v>
      </c>
      <c r="BA190" s="101">
        <f t="shared" ca="1" si="665"/>
        <v>328.45876826894516</v>
      </c>
      <c r="BB190" s="101">
        <f t="shared" ca="1" si="666"/>
        <v>308.12062318175413</v>
      </c>
      <c r="BC190" s="101">
        <f t="shared" ca="1" si="667"/>
        <v>287.70707594880594</v>
      </c>
      <c r="BD190" s="101">
        <f t="shared" ca="1" si="668"/>
        <v>267.47188377755896</v>
      </c>
      <c r="BE190" s="101">
        <f t="shared" ca="1" si="669"/>
        <v>247.63091470090708</v>
      </c>
      <c r="BF190" s="101">
        <f t="shared" ca="1" si="670"/>
        <v>228.36307923429945</v>
      </c>
      <c r="BG190" s="101">
        <f t="shared" ca="1" si="671"/>
        <v>209.81218051646141</v>
      </c>
      <c r="BH190" s="101">
        <f t="shared" ca="1" si="672"/>
        <v>192.08943189390084</v>
      </c>
      <c r="BI190" s="101">
        <f t="shared" ca="1" si="673"/>
        <v>175.27641971225003</v>
      </c>
      <c r="BJ190" s="101">
        <f t="shared" ca="1" si="674"/>
        <v>159.42832116758314</v>
      </c>
      <c r="BK190" s="101">
        <f t="shared" ca="1" si="675"/>
        <v>144.57721993302448</v>
      </c>
      <c r="BL190" s="101">
        <f t="shared" ca="1" si="676"/>
        <v>130.73539405141511</v>
      </c>
      <c r="BM190" s="101">
        <f t="shared" ca="1" si="677"/>
        <v>117.89847999463618</v>
      </c>
      <c r="BN190" s="101">
        <f t="shared" ca="1" si="678"/>
        <v>106.0484430412038</v>
      </c>
      <c r="BO190" s="101">
        <f t="shared" ca="1" si="679"/>
        <v>95.156306811185132</v>
      </c>
      <c r="BP190" s="101">
        <f t="shared" ca="1" si="680"/>
        <v>85.184613814750946</v>
      </c>
      <c r="BQ190" s="101">
        <f t="shared" ca="1" si="681"/>
        <v>76.089604326473889</v>
      </c>
      <c r="BR190" s="101">
        <f t="shared" ca="1" si="682"/>
        <v>67.823113047867537</v>
      </c>
      <c r="BS190" s="101">
        <f t="shared" ca="1" si="683"/>
        <v>60.334192209149634</v>
      </c>
      <c r="BT190" s="101">
        <f t="shared" ca="1" si="684"/>
        <v>53.570476378527864</v>
      </c>
      <c r="BU190" s="101">
        <f t="shared" ca="1" si="685"/>
        <v>47.479308692957034</v>
      </c>
      <c r="BV190" s="101">
        <f t="shared" ca="1" si="686"/>
        <v>42.008650888120059</v>
      </c>
      <c r="BW190" s="101">
        <f t="shared" ca="1" si="687"/>
        <v>37.107800746572437</v>
      </c>
      <c r="BX190" s="101">
        <f t="shared" ca="1" si="688"/>
        <v>32.727940725497199</v>
      </c>
      <c r="BY190" s="101">
        <f t="shared" ca="1" si="689"/>
        <v>28.822540849383664</v>
      </c>
      <c r="BZ190" s="101">
        <f t="shared" ca="1" si="690"/>
        <v>25.347637696632187</v>
      </c>
      <c r="CA190" s="101">
        <f t="shared" ca="1" si="691"/>
        <v>22.262009668553244</v>
      </c>
      <c r="CB190" s="101">
        <f t="shared" ca="1" si="692"/>
        <v>19.527266862658578</v>
      </c>
      <c r="CC190" s="101">
        <f t="shared" ca="1" si="693"/>
        <v>17.107871903261472</v>
      </c>
      <c r="CD190" s="101">
        <f t="shared" ca="1" si="694"/>
        <v>14.971106104820091</v>
      </c>
      <c r="CE190" s="101">
        <f t="shared" ca="1" si="695"/>
        <v>13.086993426291885</v>
      </c>
      <c r="CF190" s="101">
        <f t="shared" ca="1" si="696"/>
        <v>11.428192865278595</v>
      </c>
      <c r="CG190" s="101">
        <f t="shared" ca="1" si="697"/>
        <v>9.9698682700529595</v>
      </c>
      <c r="CH190" s="101">
        <f t="shared" ca="1" si="698"/>
        <v>8.6895430331834902</v>
      </c>
      <c r="CI190" s="101">
        <f t="shared" ca="1" si="699"/>
        <v>7.5669457794199815</v>
      </c>
      <c r="CJ190" s="101">
        <f t="shared" ca="1" si="700"/>
        <v>6.5838519728269</v>
      </c>
      <c r="CK190" s="101">
        <f t="shared" ca="1" si="701"/>
        <v>5.7239253375721315</v>
      </c>
      <c r="CL190" s="101">
        <f t="shared" ca="1" si="702"/>
        <v>4.972562104130871</v>
      </c>
      <c r="CM190" s="101">
        <f t="shared" ca="1" si="703"/>
        <v>4.3167403459042388</v>
      </c>
      <c r="CN190" s="101">
        <f t="shared" ca="1" si="704"/>
        <v>3.7448760473159686</v>
      </c>
      <c r="CO190" s="101">
        <f t="shared" ca="1" si="705"/>
        <v>3.2466870298884452</v>
      </c>
      <c r="CP190" s="101">
        <f t="shared" ca="1" si="706"/>
        <v>2.8130654441994354</v>
      </c>
      <c r="CQ190" s="101">
        <f t="shared" ca="1" si="707"/>
        <v>2.4359592002149992</v>
      </c>
      <c r="CR190" s="101">
        <f t="shared" ca="1" si="708"/>
        <v>15.407946572687884</v>
      </c>
      <c r="CS190" s="102">
        <f t="shared" ca="1" si="709"/>
        <v>12557.746599999993</v>
      </c>
      <c r="CT190" s="74">
        <f t="shared" si="783"/>
        <v>686.71826708944479</v>
      </c>
      <c r="CU190" s="74">
        <f t="shared" si="784"/>
        <v>192.04806080879317</v>
      </c>
      <c r="CV190" s="74">
        <f t="shared" si="785"/>
        <v>224.05152518011781</v>
      </c>
      <c r="CW190" s="74">
        <f t="shared" si="786"/>
        <v>256.53736870412416</v>
      </c>
      <c r="CX190" s="74">
        <f t="shared" si="787"/>
        <v>288.6748657068984</v>
      </c>
      <c r="CY190" s="74">
        <f t="shared" si="788"/>
        <v>319.63936408152597</v>
      </c>
      <c r="CZ190" s="74">
        <f t="shared" si="789"/>
        <v>348.65367984530053</v>
      </c>
      <c r="DA190" s="74">
        <f t="shared" si="790"/>
        <v>375.02333137152488</v>
      </c>
      <c r="DB190" s="74">
        <f t="shared" si="791"/>
        <v>398.16377879965125</v>
      </c>
      <c r="DC190" s="74">
        <f t="shared" ca="1" si="710"/>
        <v>409.22430068192506</v>
      </c>
      <c r="DD190" s="74">
        <f t="shared" si="792"/>
        <v>433.06981730598358</v>
      </c>
      <c r="DE190" s="74">
        <f t="shared" si="793"/>
        <v>444.33726426205061</v>
      </c>
      <c r="DF190" s="74">
        <f t="shared" si="794"/>
        <v>451.37440576569253</v>
      </c>
      <c r="DG190" s="74">
        <f t="shared" si="795"/>
        <v>454.25579001137157</v>
      </c>
      <c r="DH190" s="74">
        <f t="shared" si="796"/>
        <v>453.16146105556652</v>
      </c>
      <c r="DI190" s="74">
        <f t="shared" si="797"/>
        <v>448.35862260505041</v>
      </c>
      <c r="DJ190" s="74">
        <f t="shared" si="798"/>
        <v>440.18214269383617</v>
      </c>
      <c r="DK190" s="74">
        <f t="shared" si="799"/>
        <v>429.01510450958045</v>
      </c>
      <c r="DL190" s="74">
        <f t="shared" si="800"/>
        <v>415.27036544261364</v>
      </c>
      <c r="DM190" s="74">
        <f t="shared" si="801"/>
        <v>399.37383348701013</v>
      </c>
      <c r="DN190" s="74">
        <f t="shared" si="802"/>
        <v>381.74992872380318</v>
      </c>
      <c r="DO190" s="74">
        <f t="shared" si="803"/>
        <v>362.80948229808934</v>
      </c>
      <c r="DP190" s="74">
        <f t="shared" si="804"/>
        <v>342.94014454252198</v>
      </c>
      <c r="DQ190" s="74">
        <f t="shared" si="805"/>
        <v>322.4992311794532</v>
      </c>
      <c r="DR190" s="74">
        <f t="shared" si="806"/>
        <v>301.80883152652814</v>
      </c>
      <c r="DS190" s="74">
        <f t="shared" si="807"/>
        <v>281.15293235837743</v>
      </c>
      <c r="DT190" s="74">
        <f t="shared" si="808"/>
        <v>260.77627094356961</v>
      </c>
      <c r="DU190" s="74">
        <f t="shared" si="809"/>
        <v>240.88461539349842</v>
      </c>
      <c r="DV190" s="74">
        <f t="shared" si="810"/>
        <v>221.64617429659836</v>
      </c>
      <c r="DW190" s="74">
        <f t="shared" si="811"/>
        <v>203.19385543243848</v>
      </c>
      <c r="DX190" s="74">
        <f t="shared" si="812"/>
        <v>185.62812051293662</v>
      </c>
      <c r="DY190" s="74">
        <f t="shared" si="813"/>
        <v>169.02021545930015</v>
      </c>
      <c r="DZ190" s="74">
        <f t="shared" si="814"/>
        <v>153.41559054447052</v>
      </c>
      <c r="EA190" s="74">
        <f t="shared" si="815"/>
        <v>138.8373594164151</v>
      </c>
      <c r="EB190" s="74">
        <f t="shared" si="816"/>
        <v>125.28967885054628</v>
      </c>
      <c r="EC190" s="74">
        <f t="shared" si="817"/>
        <v>112.76096092925273</v>
      </c>
      <c r="ED190" s="74">
        <f t="shared" si="818"/>
        <v>101.22685556202568</v>
      </c>
      <c r="EE190" s="74">
        <f t="shared" si="819"/>
        <v>90.652963565424443</v>
      </c>
      <c r="EF190" s="74">
        <f t="shared" si="820"/>
        <v>80.997258924310984</v>
      </c>
      <c r="EG190" s="74">
        <f t="shared" si="821"/>
        <v>72.212213555297069</v>
      </c>
      <c r="EH190" s="74">
        <f t="shared" si="822"/>
        <v>64.246629221329101</v>
      </c>
      <c r="EI190" s="74">
        <f t="shared" si="823"/>
        <v>57.047189602606501</v>
      </c>
      <c r="EJ190" s="74">
        <f t="shared" si="824"/>
        <v>50.559751345406667</v>
      </c>
      <c r="EK190" s="74">
        <f t="shared" si="825"/>
        <v>44.730396614477975</v>
      </c>
      <c r="EL190" s="74">
        <f t="shared" si="826"/>
        <v>39.506271673148106</v>
      </c>
      <c r="EM190" s="74">
        <f t="shared" si="827"/>
        <v>34.836236675928319</v>
      </c>
      <c r="EN190" s="74">
        <f t="shared" si="828"/>
        <v>30.671351507453505</v>
      </c>
      <c r="EO190" s="74">
        <f t="shared" si="829"/>
        <v>26.965221416138373</v>
      </c>
      <c r="EP190" s="74">
        <f t="shared" si="830"/>
        <v>23.674224604101063</v>
      </c>
      <c r="EQ190" s="74">
        <f t="shared" si="831"/>
        <v>20.757642034873932</v>
      </c>
      <c r="ER190" s="74">
        <f t="shared" si="832"/>
        <v>18.177707656638205</v>
      </c>
      <c r="ES190" s="74">
        <f t="shared" si="833"/>
        <v>15.899595126224561</v>
      </c>
      <c r="ET190" s="74">
        <f t="shared" si="834"/>
        <v>13.891355042748877</v>
      </c>
      <c r="EU190" s="74">
        <f t="shared" si="835"/>
        <v>12.123814720299782</v>
      </c>
      <c r="EV190" s="74">
        <f t="shared" si="836"/>
        <v>10.570450686803603</v>
      </c>
      <c r="EW190" s="74">
        <f t="shared" si="837"/>
        <v>9.2072424153178858</v>
      </c>
      <c r="EX190" s="74">
        <f t="shared" si="838"/>
        <v>8.012514286687404</v>
      </c>
      <c r="EY190" s="74">
        <f t="shared" si="839"/>
        <v>6.9667714509140719</v>
      </c>
      <c r="EZ190" s="74">
        <f t="shared" si="840"/>
        <v>6.0525340949064166</v>
      </c>
      <c r="FA190" s="74">
        <f t="shared" si="841"/>
        <v>5.2541736270659349</v>
      </c>
      <c r="FB190" s="74">
        <f t="shared" si="842"/>
        <v>4.5577534428079698</v>
      </c>
      <c r="FC190" s="74">
        <f t="shared" si="843"/>
        <v>3.9508762255682033</v>
      </c>
      <c r="FD190" s="74">
        <f t="shared" si="844"/>
        <v>3.4225391506897958</v>
      </c>
      <c r="FE190" s="74">
        <f t="shared" si="845"/>
        <v>2.9629978803682269</v>
      </c>
      <c r="FF190" s="74">
        <f t="shared" si="846"/>
        <v>2.5636398522857999</v>
      </c>
      <c r="FG190" s="74">
        <f t="shared" si="847"/>
        <v>2.2168670597281523</v>
      </c>
      <c r="FH190" s="74">
        <f t="shared" si="848"/>
        <v>13.890340771811246</v>
      </c>
      <c r="FI190" s="102">
        <f t="shared" ca="1" si="711"/>
        <v>12549.352121609249</v>
      </c>
      <c r="FJ190" s="62"/>
      <c r="FK190" s="103">
        <f t="shared" ca="1" si="927"/>
        <v>5.1316375976497339E-2</v>
      </c>
      <c r="FL190" s="103">
        <f t="shared" ca="1" si="927"/>
        <v>1.4570521016144264E-2</v>
      </c>
      <c r="FM190" s="103">
        <f t="shared" ca="1" si="927"/>
        <v>1.7063987642874211E-2</v>
      </c>
      <c r="FN190" s="103">
        <f t="shared" ca="1" si="927"/>
        <v>1.9611279416427246E-2</v>
      </c>
      <c r="FO190" s="103">
        <f t="shared" ca="1" si="927"/>
        <v>2.2148507444627472E-2</v>
      </c>
      <c r="FP190" s="103">
        <f t="shared" ca="1" si="927"/>
        <v>2.4611361550301941E-2</v>
      </c>
      <c r="FQ190" s="103">
        <f t="shared" ca="1" si="927"/>
        <v>2.6938363628567736E-2</v>
      </c>
      <c r="FR190" s="103">
        <f t="shared" ca="1" si="926"/>
        <v>2.9073703577127536E-2</v>
      </c>
      <c r="FS190" s="103">
        <f t="shared" ca="1" si="926"/>
        <v>3.0969499981787902E-2</v>
      </c>
      <c r="FT190" s="103">
        <f t="shared" ca="1" si="926"/>
        <v>3.2587399134325998E-2</v>
      </c>
      <c r="FU190" s="103">
        <f t="shared" ca="1" si="926"/>
        <v>3.3899492180103206E-2</v>
      </c>
      <c r="FV190" s="103">
        <f t="shared" ca="1" si="926"/>
        <v>3.4888585573400487E-2</v>
      </c>
      <c r="FW190" s="103">
        <f t="shared" ca="1" si="926"/>
        <v>3.5547901507025713E-2</v>
      </c>
      <c r="FX190" s="103">
        <f t="shared" ca="1" si="926"/>
        <v>3.5880311789284268E-2</v>
      </c>
      <c r="FY190" s="103">
        <f t="shared" ca="1" si="926"/>
        <v>3.589722169908157E-2</v>
      </c>
      <c r="FZ190" s="103">
        <f t="shared" ca="1" si="926"/>
        <v>3.5617221726416702E-2</v>
      </c>
      <c r="GA190" s="103">
        <f t="shared" ca="1" si="926"/>
        <v>3.5064617456111356E-2</v>
      </c>
      <c r="GB190" s="103">
        <f t="shared" ca="1" si="926"/>
        <v>3.4267933974891494E-2</v>
      </c>
      <c r="GC190" s="103">
        <f t="shared" ca="1" si="926"/>
        <v>3.3258473691910172E-2</v>
      </c>
      <c r="GD190" s="103">
        <f t="shared" ca="1" si="926"/>
        <v>3.2068987591096901E-2</v>
      </c>
      <c r="GE190" s="103">
        <f t="shared" ca="1" si="926"/>
        <v>3.073250142716823E-2</v>
      </c>
      <c r="GF190" s="103">
        <f t="shared" ref="GF190:GU207" ca="1" si="940">AY190/$CS190</f>
        <v>2.9281321479158871E-2</v>
      </c>
      <c r="GG190" s="103">
        <f t="shared" ca="1" si="939"/>
        <v>2.7746229963433029E-2</v>
      </c>
      <c r="GH190" s="103">
        <f t="shared" ca="1" si="939"/>
        <v>2.6155868463609972E-2</v>
      </c>
      <c r="GI190" s="103">
        <f t="shared" ca="1" si="939"/>
        <v>2.4536298827829053E-2</v>
      </c>
      <c r="GJ190" s="103">
        <f t="shared" ca="1" si="939"/>
        <v>2.2910724759233961E-2</v>
      </c>
      <c r="GK190" s="103">
        <f t="shared" ca="1" si="939"/>
        <v>2.1299353482539543E-2</v>
      </c>
      <c r="GL190" s="103">
        <f t="shared" ca="1" si="939"/>
        <v>1.9719375027117302E-2</v>
      </c>
      <c r="GM190" s="103">
        <f t="shared" ca="1" si="939"/>
        <v>1.8185036416828126E-2</v>
      </c>
      <c r="GN190" s="103">
        <f t="shared" ca="1" si="939"/>
        <v>1.6707789000652517E-2</v>
      </c>
      <c r="GO190" s="103">
        <f t="shared" ca="1" si="939"/>
        <v>1.5296488933285288E-2</v>
      </c>
      <c r="GP190" s="103">
        <f t="shared" ca="1" si="939"/>
        <v>1.3957633108494969E-2</v>
      </c>
      <c r="GQ190" s="103">
        <f t="shared" ca="1" si="939"/>
        <v>1.2695615403450109E-2</v>
      </c>
      <c r="GR190" s="103">
        <f t="shared" ca="1" si="939"/>
        <v>1.1512990709099398E-2</v>
      </c>
      <c r="GS190" s="103">
        <f t="shared" ca="1" si="858"/>
        <v>1.041073675203919E-2</v>
      </c>
      <c r="GT190" s="103">
        <f t="shared" ca="1" si="858"/>
        <v>9.388506055269202E-3</v>
      </c>
      <c r="GU190" s="103">
        <f t="shared" ca="1" si="858"/>
        <v>8.4448624756613463E-3</v>
      </c>
      <c r="GV190" s="103">
        <f t="shared" ca="1" si="858"/>
        <v>7.5774985626151422E-3</v>
      </c>
      <c r="GW190" s="103">
        <f t="shared" ca="1" si="858"/>
        <v>6.7834314967584229E-3</v>
      </c>
      <c r="GX190" s="103">
        <f t="shared" ca="1" si="858"/>
        <v>6.0591765983296665E-3</v>
      </c>
      <c r="GY190" s="103">
        <f t="shared" ca="1" si="858"/>
        <v>5.4008983624392907E-3</v>
      </c>
      <c r="GZ190" s="103">
        <f t="shared" ca="1" si="858"/>
        <v>4.8045397101060842E-3</v>
      </c>
      <c r="HA190" s="103">
        <f t="shared" ca="1" si="858"/>
        <v>4.2659306709157433E-3</v>
      </c>
      <c r="HB190" s="103">
        <f t="shared" ca="1" si="858"/>
        <v>3.7808780671650965E-3</v>
      </c>
      <c r="HC190" s="103">
        <f t="shared" ca="1" si="928"/>
        <v>3.3452379814799004E-3</v>
      </c>
      <c r="HD190" s="103">
        <f t="shared" ca="1" si="928"/>
        <v>2.9549728887324784E-3</v>
      </c>
      <c r="HE190" s="103">
        <f t="shared" ca="1" si="928"/>
        <v>2.6061953444336278E-3</v>
      </c>
      <c r="HF190" s="103">
        <f t="shared" ca="1" si="928"/>
        <v>2.2952000679312703E-3</v>
      </c>
      <c r="HG190" s="103">
        <f t="shared" ca="1" si="928"/>
        <v>2.0184861587055915E-3</v>
      </c>
      <c r="HH190" s="103">
        <f t="shared" ca="1" si="928"/>
        <v>1.7727710534112271E-3</v>
      </c>
      <c r="HI190" s="103">
        <f t="shared" ca="1" si="928"/>
        <v>1.554997682678084E-3</v>
      </c>
      <c r="HJ190" s="103">
        <f t="shared" ca="1" si="928"/>
        <v>1.3623361298962253E-3</v>
      </c>
      <c r="HK190" s="103">
        <f t="shared" ca="1" si="928"/>
        <v>1.1921809367311249E-3</v>
      </c>
      <c r="HL190" s="103">
        <f t="shared" ca="1" si="928"/>
        <v>1.0421450474475964E-3</v>
      </c>
      <c r="HM190" s="103">
        <f t="shared" ca="1" si="928"/>
        <v>9.1005124002729919E-4</v>
      </c>
      <c r="HN190" s="103">
        <f t="shared" ca="1" si="928"/>
        <v>7.9392175902426353E-4</v>
      </c>
      <c r="HO190" s="103">
        <f t="shared" ca="1" si="928"/>
        <v>6.9196674450999794E-4</v>
      </c>
      <c r="HP190" s="103">
        <f t="shared" ca="1" si="928"/>
        <v>6.0257194387247669E-4</v>
      </c>
      <c r="HQ190" s="103">
        <f t="shared" ca="1" si="856"/>
        <v>5.2428609865617958E-4</v>
      </c>
      <c r="HR190" s="103">
        <f t="shared" ca="1" si="856"/>
        <v>4.5580831656311132E-4</v>
      </c>
      <c r="HS190" s="103">
        <f t="shared" ca="1" si="856"/>
        <v>3.9597566844762371E-4</v>
      </c>
      <c r="HT190" s="103">
        <f t="shared" ca="1" si="856"/>
        <v>3.4375119067175963E-4</v>
      </c>
      <c r="HU190" s="103">
        <f t="shared" ca="1" si="856"/>
        <v>2.9821242350247539E-4</v>
      </c>
      <c r="HV190" s="103">
        <f t="shared" ca="1" si="856"/>
        <v>2.5854057525642754E-4</v>
      </c>
      <c r="HW190" s="103">
        <f t="shared" ca="1" si="856"/>
        <v>2.2401036856400949E-4</v>
      </c>
      <c r="HX190" s="103">
        <f t="shared" ca="1" si="856"/>
        <v>1.939805984152444E-4</v>
      </c>
      <c r="HY190" s="103">
        <f t="shared" ca="1" si="856"/>
        <v>1.2269674698395245E-3</v>
      </c>
      <c r="HZ190" s="104">
        <f t="shared" ca="1" si="850"/>
        <v>0.55499548788242359</v>
      </c>
      <c r="IA190" s="105">
        <f t="shared" ca="1" si="859"/>
        <v>5.472141194500043E-2</v>
      </c>
      <c r="IB190" s="105">
        <f t="shared" ca="1" si="860"/>
        <v>1.5303424347946829E-2</v>
      </c>
      <c r="IC190" s="105">
        <f t="shared" ca="1" si="861"/>
        <v>1.7853632841675883E-2</v>
      </c>
      <c r="ID190" s="105">
        <f t="shared" ca="1" si="862"/>
        <v>2.0442279905620135E-2</v>
      </c>
      <c r="IE190" s="105">
        <f t="shared" ca="1" si="863"/>
        <v>2.3003168841666113E-2</v>
      </c>
      <c r="IF190" s="105">
        <f t="shared" ca="1" si="864"/>
        <v>2.5470586926246631E-2</v>
      </c>
      <c r="IG190" s="105">
        <f t="shared" ca="1" si="865"/>
        <v>2.7782603951716306E-2</v>
      </c>
      <c r="IH190" s="105">
        <f t="shared" ca="1" si="866"/>
        <v>2.9883879879803253E-2</v>
      </c>
      <c r="II190" s="105">
        <f t="shared" ca="1" si="867"/>
        <v>3.1727835424590289E-2</v>
      </c>
      <c r="IJ190" s="105">
        <f t="shared" ca="1" si="868"/>
        <v>3.2609197408467391E-2</v>
      </c>
      <c r="IK190" s="105">
        <f t="shared" ca="1" si="869"/>
        <v>3.4509336666094716E-2</v>
      </c>
      <c r="IL190" s="105">
        <f t="shared" ca="1" si="870"/>
        <v>3.5407187554880058E-2</v>
      </c>
      <c r="IM190" s="105">
        <f t="shared" ca="1" si="871"/>
        <v>3.5967944909956924E-2</v>
      </c>
      <c r="IN190" s="105">
        <f t="shared" ca="1" si="872"/>
        <v>3.6197549133167577E-2</v>
      </c>
      <c r="IO190" s="105">
        <f t="shared" ca="1" si="873"/>
        <v>3.6110347105110636E-2</v>
      </c>
      <c r="IP190" s="105">
        <f t="shared" ca="1" si="874"/>
        <v>3.572763105698526E-2</v>
      </c>
      <c r="IQ190" s="105">
        <f t="shared" ca="1" si="875"/>
        <v>3.5076085078198448E-2</v>
      </c>
      <c r="IR190" s="105">
        <f t="shared" ca="1" si="876"/>
        <v>3.418623530140983E-2</v>
      </c>
      <c r="IS190" s="105">
        <f t="shared" ca="1" si="877"/>
        <v>3.3090980428188192E-2</v>
      </c>
      <c r="IT190" s="105">
        <f t="shared" ca="1" si="878"/>
        <v>3.1824259102532615E-2</v>
      </c>
      <c r="IU190" s="105">
        <f t="shared" ca="1" si="879"/>
        <v>3.0419891403513349E-2</v>
      </c>
      <c r="IV190" s="105">
        <f t="shared" ca="1" si="880"/>
        <v>2.8910614570560395E-2</v>
      </c>
      <c r="IW190" s="105">
        <f t="shared" ca="1" si="881"/>
        <v>2.7327318671057064E-2</v>
      </c>
      <c r="IX190" s="105">
        <f t="shared" ca="1" si="882"/>
        <v>2.5698476547177957E-2</v>
      </c>
      <c r="IY190" s="105">
        <f t="shared" ca="1" si="883"/>
        <v>2.4049754011350996E-2</v>
      </c>
      <c r="IZ190" s="105">
        <f t="shared" ca="1" si="884"/>
        <v>2.2403780660058822E-2</v>
      </c>
      <c r="JA190" s="105">
        <f t="shared" ca="1" si="885"/>
        <v>2.0780058477642697E-2</v>
      </c>
      <c r="JB190" s="105">
        <f t="shared" ca="1" si="886"/>
        <v>1.9194984176012501E-2</v>
      </c>
      <c r="JC190" s="105">
        <f t="shared" ca="1" si="887"/>
        <v>1.7661961521896946E-2</v>
      </c>
      <c r="JD190" s="105">
        <f t="shared" ca="1" si="888"/>
        <v>1.6191581323353785E-2</v>
      </c>
      <c r="JE190" s="105">
        <f t="shared" ca="1" si="889"/>
        <v>1.479184891093269E-2</v>
      </c>
      <c r="JF190" s="105">
        <f t="shared" ca="1" si="890"/>
        <v>1.3468441543548471E-2</v>
      </c>
      <c r="JG190" s="105">
        <f t="shared" ca="1" si="891"/>
        <v>1.2224980943860668E-2</v>
      </c>
      <c r="JH190" s="105">
        <f t="shared" ca="1" si="892"/>
        <v>1.1063308931888628E-2</v>
      </c>
      <c r="JI190" s="105">
        <f t="shared" ca="1" si="893"/>
        <v>9.9837567418962457E-3</v>
      </c>
      <c r="JJ190" s="105">
        <f t="shared" ca="1" si="894"/>
        <v>8.9854009861660474E-3</v>
      </c>
      <c r="JK190" s="105">
        <f t="shared" ca="1" si="895"/>
        <v>8.0663013182743493E-3</v>
      </c>
      <c r="JL190" s="105">
        <f t="shared" ca="1" si="896"/>
        <v>7.2237166259224933E-3</v>
      </c>
      <c r="JM190" s="105">
        <f t="shared" ca="1" si="897"/>
        <v>6.4542980497645334E-3</v>
      </c>
      <c r="JN190" s="105">
        <f t="shared" ca="1" si="898"/>
        <v>5.7542582960081155E-3</v>
      </c>
      <c r="JO190" s="105">
        <f t="shared" ca="1" si="899"/>
        <v>5.1195176132399836E-3</v>
      </c>
      <c r="JP190" s="105">
        <f t="shared" ca="1" si="900"/>
        <v>4.5458274698001811E-3</v>
      </c>
      <c r="JQ190" s="105">
        <f t="shared" ca="1" si="901"/>
        <v>4.0288734315093236E-3</v>
      </c>
      <c r="JR190" s="105">
        <f t="shared" ca="1" si="902"/>
        <v>3.5643590347150156E-3</v>
      </c>
      <c r="JS190" s="105">
        <f t="shared" ca="1" si="903"/>
        <v>3.1480726088736186E-3</v>
      </c>
      <c r="JT190" s="105">
        <f t="shared" ca="1" si="904"/>
        <v>2.7759390555264093E-3</v>
      </c>
      <c r="JU190" s="105">
        <f t="shared" ca="1" si="905"/>
        <v>2.4440585625642966E-3</v>
      </c>
      <c r="JV190" s="105">
        <f t="shared" ca="1" si="906"/>
        <v>2.1487341461800123E-3</v>
      </c>
      <c r="JW190" s="105">
        <f t="shared" ca="1" si="907"/>
        <v>1.8864897864596082E-3</v>
      </c>
      <c r="JX190" s="105">
        <f t="shared" ca="1" si="908"/>
        <v>1.6540807711603286E-3</v>
      </c>
      <c r="JY190" s="105">
        <f t="shared" ca="1" si="909"/>
        <v>1.4484976977685771E-3</v>
      </c>
      <c r="JZ190" s="105">
        <f t="shared" ca="1" si="910"/>
        <v>1.2669654155967455E-3</v>
      </c>
      <c r="KA190" s="105">
        <f t="shared" ca="1" si="911"/>
        <v>1.1069380242210893E-3</v>
      </c>
      <c r="KB190" s="105">
        <f t="shared" ca="1" si="912"/>
        <v>9.6609088682939124E-4</v>
      </c>
      <c r="KC190" s="105">
        <f t="shared" ca="1" si="913"/>
        <v>8.4231047024347239E-4</v>
      </c>
      <c r="KD190" s="105">
        <f t="shared" ca="1" si="914"/>
        <v>7.3368268944048153E-4</v>
      </c>
      <c r="KE190" s="105">
        <f t="shared" ca="1" si="915"/>
        <v>6.3848031428573304E-4</v>
      </c>
      <c r="KF190" s="105">
        <f t="shared" ca="1" si="916"/>
        <v>5.5514989008218993E-4</v>
      </c>
      <c r="KG190" s="105">
        <f t="shared" ca="1" si="917"/>
        <v>4.8229853113168348E-4</v>
      </c>
      <c r="KH190" s="105">
        <f t="shared" ca="1" si="918"/>
        <v>4.1868086704002479E-4</v>
      </c>
      <c r="KI190" s="105">
        <f t="shared" ca="1" si="919"/>
        <v>3.6318635405566363E-4</v>
      </c>
      <c r="KJ190" s="105">
        <f t="shared" ca="1" si="920"/>
        <v>3.1482710719105779E-4</v>
      </c>
      <c r="KK190" s="105">
        <f t="shared" ca="1" si="921"/>
        <v>2.7272636208815784E-4</v>
      </c>
      <c r="KL190" s="105">
        <f t="shared" ca="1" si="922"/>
        <v>2.3610763740274037E-4</v>
      </c>
      <c r="KM190" s="105">
        <f t="shared" ca="1" si="923"/>
        <v>2.0428463776001331E-4</v>
      </c>
      <c r="KN190" s="105">
        <f t="shared" ca="1" si="924"/>
        <v>1.766519130426532E-4</v>
      </c>
      <c r="KO190" s="105">
        <f t="shared" ca="1" si="925"/>
        <v>1.1068572016473179E-3</v>
      </c>
      <c r="KP190" s="102"/>
      <c r="KQ190" s="106">
        <f t="shared" ca="1" si="780"/>
        <v>0.54300961315805696</v>
      </c>
      <c r="KR190" s="107">
        <f t="shared" ca="1" si="781"/>
        <v>0.23669836698708277</v>
      </c>
    </row>
    <row r="191" spans="1:304" s="63" customFormat="1" ht="15.5" x14ac:dyDescent="0.35">
      <c r="A191" s="62"/>
      <c r="B191" s="67" t="s">
        <v>293</v>
      </c>
      <c r="C191" s="95">
        <f t="shared" si="782"/>
        <v>1678.2242000000003</v>
      </c>
      <c r="D191" s="75">
        <f ca="1">'Stochastic inputs'!H212</f>
        <v>25.924378000000004</v>
      </c>
      <c r="E191" s="75">
        <v>5.9136889999999998</v>
      </c>
      <c r="F191" s="96">
        <v>25.742907354000003</v>
      </c>
      <c r="G191" s="96">
        <v>5.8722931769999995</v>
      </c>
      <c r="H191" s="97">
        <f t="shared" ca="1" si="636"/>
        <v>3.2298203012837066</v>
      </c>
      <c r="I191" s="97">
        <f t="shared" ca="1" si="637"/>
        <v>0.22522637615797308</v>
      </c>
      <c r="J191" s="98">
        <f t="shared" si="638"/>
        <v>3.2227956863467422</v>
      </c>
      <c r="K191" s="98">
        <f t="shared" si="639"/>
        <v>0.22522637615797308</v>
      </c>
      <c r="L191" s="98"/>
      <c r="M191" s="99">
        <v>2667.7912000000006</v>
      </c>
      <c r="N191" s="98">
        <v>2.9000000000000007E-3</v>
      </c>
      <c r="O191" s="97">
        <f t="shared" ca="1" si="640"/>
        <v>3.2298203012837066</v>
      </c>
      <c r="P191" s="97">
        <f t="shared" ca="1" si="640"/>
        <v>0.22522637615797308</v>
      </c>
      <c r="Q191" s="99">
        <f t="shared" si="929"/>
        <v>1678.2242000000003</v>
      </c>
      <c r="R191" s="100">
        <f t="shared" si="930"/>
        <v>1764.1918000000005</v>
      </c>
      <c r="S191" s="99">
        <f t="shared" si="931"/>
        <v>1854.2716000000005</v>
      </c>
      <c r="T191" s="100">
        <f t="shared" si="932"/>
        <v>1950.8532000000005</v>
      </c>
      <c r="U191" s="99">
        <f t="shared" si="933"/>
        <v>2054.2933000000003</v>
      </c>
      <c r="V191" s="100">
        <f t="shared" si="934"/>
        <v>2165.8998000000006</v>
      </c>
      <c r="W191" s="99">
        <f t="shared" si="935"/>
        <v>2288.1551000000004</v>
      </c>
      <c r="X191" s="100">
        <f t="shared" si="936"/>
        <v>2416.0596000000005</v>
      </c>
      <c r="Y191" s="99">
        <f t="shared" si="937"/>
        <v>2543.5175000000004</v>
      </c>
      <c r="Z191" s="100">
        <f t="shared" si="938"/>
        <v>2667.7912000000006</v>
      </c>
      <c r="AA191" s="98"/>
      <c r="AB191" s="98">
        <f t="shared" si="641"/>
        <v>3.2227956863467422</v>
      </c>
      <c r="AC191" s="98">
        <f t="shared" si="641"/>
        <v>0.22522637615797308</v>
      </c>
      <c r="AD191" s="101">
        <f t="shared" ca="1" si="642"/>
        <v>86.120384020056434</v>
      </c>
      <c r="AE191" s="101">
        <f t="shared" ca="1" si="643"/>
        <v>24.452600975901884</v>
      </c>
      <c r="AF191" s="101">
        <f t="shared" ca="1" si="644"/>
        <v>28.637197010772447</v>
      </c>
      <c r="AG191" s="101">
        <f t="shared" ca="1" si="645"/>
        <v>32.912123709610071</v>
      </c>
      <c r="AH191" s="101">
        <f t="shared" ca="1" si="646"/>
        <v>37.170161187453964</v>
      </c>
      <c r="AI191" s="101">
        <f t="shared" ca="1" si="647"/>
        <v>41.303382548666221</v>
      </c>
      <c r="AJ191" s="101">
        <f t="shared" ca="1" si="648"/>
        <v>45.208613749862167</v>
      </c>
      <c r="AK191" s="101">
        <f t="shared" ca="1" si="649"/>
        <v>48.792192926761977</v>
      </c>
      <c r="AL191" s="101">
        <f t="shared" ca="1" si="650"/>
        <v>51.973764331336</v>
      </c>
      <c r="AM191" s="101">
        <f t="shared" ca="1" si="651"/>
        <v>54.688961842284925</v>
      </c>
      <c r="AN191" s="101">
        <f t="shared" ca="1" si="652"/>
        <v>56.890948144359939</v>
      </c>
      <c r="AO191" s="101">
        <f t="shared" ca="1" si="653"/>
        <v>58.550868613051549</v>
      </c>
      <c r="AP191" s="101">
        <f t="shared" ca="1" si="654"/>
        <v>59.657348568307</v>
      </c>
      <c r="AQ191" s="101">
        <f t="shared" ca="1" si="655"/>
        <v>60.215207548322134</v>
      </c>
      <c r="AR191" s="101">
        <f t="shared" ca="1" si="656"/>
        <v>60.243586168163787</v>
      </c>
      <c r="AS191" s="101">
        <f t="shared" ca="1" si="657"/>
        <v>59.773683438038269</v>
      </c>
      <c r="AT191" s="101">
        <f t="shared" ca="1" si="658"/>
        <v>58.84628957858849</v>
      </c>
      <c r="AU191" s="101">
        <f t="shared" ca="1" si="659"/>
        <v>57.509276080665074</v>
      </c>
      <c r="AV191" s="101">
        <f t="shared" ca="1" si="660"/>
        <v>55.815175404826974</v>
      </c>
      <c r="AW191" s="101">
        <f t="shared" ca="1" si="661"/>
        <v>53.81895104487851</v>
      </c>
      <c r="AX191" s="101">
        <f t="shared" ca="1" si="662"/>
        <v>51.57602762160824</v>
      </c>
      <c r="AY191" s="101">
        <f t="shared" ca="1" si="663"/>
        <v>49.140622314304188</v>
      </c>
      <c r="AZ191" s="101">
        <f t="shared" ca="1" si="664"/>
        <v>46.564394583398403</v>
      </c>
      <c r="BA191" s="101">
        <f t="shared" ca="1" si="665"/>
        <v>43.895411427647055</v>
      </c>
      <c r="BB191" s="101">
        <f t="shared" ca="1" si="666"/>
        <v>41.177410471294337</v>
      </c>
      <c r="BC191" s="101">
        <f t="shared" ca="1" si="667"/>
        <v>38.449332730485594</v>
      </c>
      <c r="BD191" s="101">
        <f t="shared" ca="1" si="668"/>
        <v>35.745090458752124</v>
      </c>
      <c r="BE191" s="101">
        <f t="shared" ca="1" si="669"/>
        <v>33.093532379383902</v>
      </c>
      <c r="BF191" s="101">
        <f t="shared" ca="1" si="670"/>
        <v>30.518568192602238</v>
      </c>
      <c r="BG191" s="101">
        <f t="shared" ca="1" si="671"/>
        <v>28.039415829388858</v>
      </c>
      <c r="BH191" s="101">
        <f t="shared" ca="1" si="672"/>
        <v>25.670937902871547</v>
      </c>
      <c r="BI191" s="101">
        <f t="shared" ca="1" si="673"/>
        <v>23.424037657397474</v>
      </c>
      <c r="BJ191" s="101">
        <f t="shared" ca="1" si="674"/>
        <v>21.306089003962725</v>
      </c>
      <c r="BK191" s="101">
        <f t="shared" ca="1" si="675"/>
        <v>19.321379622385763</v>
      </c>
      <c r="BL191" s="101">
        <f t="shared" ca="1" si="676"/>
        <v>17.471550357101563</v>
      </c>
      <c r="BM191" s="101">
        <f t="shared" ca="1" si="677"/>
        <v>15.756018063799306</v>
      </c>
      <c r="BN191" s="101">
        <f t="shared" ca="1" si="678"/>
        <v>14.172372572326777</v>
      </c>
      <c r="BO191" s="101">
        <f t="shared" ca="1" si="679"/>
        <v>12.71674146324594</v>
      </c>
      <c r="BP191" s="101">
        <f t="shared" ca="1" si="680"/>
        <v>11.384118896902201</v>
      </c>
      <c r="BQ191" s="101">
        <f t="shared" ca="1" si="681"/>
        <v>10.168656799390522</v>
      </c>
      <c r="BR191" s="101">
        <f t="shared" ca="1" si="682"/>
        <v>9.0639183335859865</v>
      </c>
      <c r="BS191" s="101">
        <f t="shared" ca="1" si="683"/>
        <v>8.0630948113610117</v>
      </c>
      <c r="BT191" s="101">
        <f t="shared" ca="1" si="684"/>
        <v>7.1591880874530336</v>
      </c>
      <c r="BU191" s="101">
        <f t="shared" ca="1" si="685"/>
        <v>6.3451610695656884</v>
      </c>
      <c r="BV191" s="101">
        <f t="shared" ca="1" si="686"/>
        <v>5.6140593352787178</v>
      </c>
      <c r="BW191" s="101">
        <f t="shared" ca="1" si="687"/>
        <v>4.9591070122147505</v>
      </c>
      <c r="BX191" s="101">
        <f t="shared" ca="1" si="688"/>
        <v>4.3737800969558478</v>
      </c>
      <c r="BY191" s="101">
        <f t="shared" ca="1" si="689"/>
        <v>3.8518602978439005</v>
      </c>
      <c r="BZ191" s="101">
        <f t="shared" ca="1" si="690"/>
        <v>3.3874723189047629</v>
      </c>
      <c r="CA191" s="101">
        <f t="shared" ca="1" si="691"/>
        <v>2.9751072828942129</v>
      </c>
      <c r="CB191" s="101">
        <f t="shared" ca="1" si="692"/>
        <v>2.6096347420142805</v>
      </c>
      <c r="CC191" s="101">
        <f t="shared" ca="1" si="693"/>
        <v>2.286305461726188</v>
      </c>
      <c r="CD191" s="101">
        <f t="shared" ca="1" si="694"/>
        <v>2.0007468988008421</v>
      </c>
      <c r="CE191" s="101">
        <f t="shared" ca="1" si="695"/>
        <v>1.7489530385367038</v>
      </c>
      <c r="CF191" s="101">
        <f t="shared" ca="1" si="696"/>
        <v>1.5272700142538216</v>
      </c>
      <c r="CG191" s="101">
        <f t="shared" ca="1" si="697"/>
        <v>1.332378708901087</v>
      </c>
      <c r="CH191" s="101">
        <f t="shared" ca="1" si="698"/>
        <v>1.1612753362318953</v>
      </c>
      <c r="CI191" s="101">
        <f t="shared" ca="1" si="699"/>
        <v>1.0112508184478317</v>
      </c>
      <c r="CJ191" s="101">
        <f t="shared" ca="1" si="700"/>
        <v>0.87986961848838763</v>
      </c>
      <c r="CK191" s="101">
        <f t="shared" ca="1" si="701"/>
        <v>0.76494854741747398</v>
      </c>
      <c r="CL191" s="101">
        <f t="shared" ca="1" si="702"/>
        <v>0.66453594939997818</v>
      </c>
      <c r="CM191" s="101">
        <f t="shared" ca="1" si="703"/>
        <v>0.576891566964161</v>
      </c>
      <c r="CN191" s="101">
        <f t="shared" ca="1" si="704"/>
        <v>0.50046730586250276</v>
      </c>
      <c r="CO191" s="101">
        <f t="shared" ca="1" si="705"/>
        <v>0.4338890500772577</v>
      </c>
      <c r="CP191" s="101">
        <f t="shared" ca="1" si="706"/>
        <v>0.37593962157503985</v>
      </c>
      <c r="CQ191" s="101">
        <f t="shared" ca="1" si="707"/>
        <v>0.32554293459094469</v>
      </c>
      <c r="CR191" s="101">
        <f t="shared" ca="1" si="708"/>
        <v>2.0591265004974595</v>
      </c>
      <c r="CS191" s="102">
        <f t="shared" ca="1" si="709"/>
        <v>1678.2242000000006</v>
      </c>
      <c r="CT191" s="74">
        <f t="shared" si="783"/>
        <v>91.773408965870516</v>
      </c>
      <c r="CU191" s="74">
        <f t="shared" si="784"/>
        <v>25.665409048179736</v>
      </c>
      <c r="CV191" s="74">
        <f t="shared" si="785"/>
        <v>29.942369724531879</v>
      </c>
      <c r="CW191" s="74">
        <f t="shared" si="786"/>
        <v>34.283795817601849</v>
      </c>
      <c r="CX191" s="74">
        <f t="shared" si="787"/>
        <v>38.578668688940347</v>
      </c>
      <c r="CY191" s="74">
        <f t="shared" si="788"/>
        <v>42.716781374950479</v>
      </c>
      <c r="CZ191" s="74">
        <f t="shared" si="789"/>
        <v>46.59427057840422</v>
      </c>
      <c r="DA191" s="74">
        <f t="shared" si="790"/>
        <v>50.118325390664623</v>
      </c>
      <c r="DB191" s="74">
        <f t="shared" si="791"/>
        <v>53.210827581520221</v>
      </c>
      <c r="DC191" s="74">
        <f t="shared" ca="1" si="710"/>
        <v>54.688961842284925</v>
      </c>
      <c r="DD191" s="74">
        <f t="shared" si="792"/>
        <v>57.87568987038491</v>
      </c>
      <c r="DE191" s="74">
        <f t="shared" si="793"/>
        <v>59.381477712439953</v>
      </c>
      <c r="DF191" s="74">
        <f t="shared" si="794"/>
        <v>60.321925194493481</v>
      </c>
      <c r="DG191" s="74">
        <f t="shared" si="795"/>
        <v>60.706994978478242</v>
      </c>
      <c r="DH191" s="74">
        <f t="shared" si="796"/>
        <v>60.560748251665586</v>
      </c>
      <c r="DI191" s="74">
        <f t="shared" si="797"/>
        <v>59.918894265191085</v>
      </c>
      <c r="DJ191" s="74">
        <f t="shared" si="798"/>
        <v>58.826184968300694</v>
      </c>
      <c r="DK191" s="74">
        <f t="shared" si="799"/>
        <v>57.333815810036107</v>
      </c>
      <c r="DL191" s="74">
        <f t="shared" si="800"/>
        <v>55.496961280349296</v>
      </c>
      <c r="DM191" s="74">
        <f t="shared" si="801"/>
        <v>53.372539959093523</v>
      </c>
      <c r="DN191" s="74">
        <f t="shared" si="802"/>
        <v>51.017271580600436</v>
      </c>
      <c r="DO191" s="74">
        <f t="shared" si="803"/>
        <v>48.486059846288448</v>
      </c>
      <c r="DP191" s="74">
        <f t="shared" si="804"/>
        <v>45.830710560982205</v>
      </c>
      <c r="DQ191" s="74">
        <f t="shared" si="805"/>
        <v>43.098975595410806</v>
      </c>
      <c r="DR191" s="74">
        <f t="shared" si="806"/>
        <v>40.33389914409824</v>
      </c>
      <c r="DS191" s="74">
        <f t="shared" si="807"/>
        <v>37.573433356649524</v>
      </c>
      <c r="DT191" s="74">
        <f t="shared" si="808"/>
        <v>34.850285056974748</v>
      </c>
      <c r="DU191" s="74">
        <f t="shared" si="809"/>
        <v>32.191953209269379</v>
      </c>
      <c r="DV191" s="74">
        <f t="shared" si="810"/>
        <v>29.620917302310385</v>
      </c>
      <c r="DW191" s="74">
        <f t="shared" si="811"/>
        <v>27.15493920525676</v>
      </c>
      <c r="DX191" s="74">
        <f t="shared" si="812"/>
        <v>24.807444676844071</v>
      </c>
      <c r="DY191" s="74">
        <f t="shared" si="813"/>
        <v>22.58795506138113</v>
      </c>
      <c r="DZ191" s="74">
        <f t="shared" si="814"/>
        <v>20.502544358477628</v>
      </c>
      <c r="EA191" s="74">
        <f t="shared" si="815"/>
        <v>18.554301488829669</v>
      </c>
      <c r="EB191" s="74">
        <f t="shared" si="816"/>
        <v>16.74378196620204</v>
      </c>
      <c r="EC191" s="74">
        <f t="shared" si="817"/>
        <v>15.069437174877097</v>
      </c>
      <c r="ED191" s="74">
        <f t="shared" si="818"/>
        <v>13.528012955293757</v>
      </c>
      <c r="EE191" s="74">
        <f t="shared" si="819"/>
        <v>12.114912181554422</v>
      </c>
      <c r="EF191" s="74">
        <f t="shared" si="820"/>
        <v>10.824518473755846</v>
      </c>
      <c r="EG191" s="74">
        <f t="shared" si="821"/>
        <v>9.6504801525512232</v>
      </c>
      <c r="EH191" s="74">
        <f t="shared" si="822"/>
        <v>8.5859550572283148</v>
      </c>
      <c r="EI191" s="74">
        <f t="shared" si="823"/>
        <v>7.6238179653252942</v>
      </c>
      <c r="EJ191" s="74">
        <f t="shared" si="824"/>
        <v>6.7568331291096477</v>
      </c>
      <c r="EK191" s="74">
        <f t="shared" si="825"/>
        <v>5.9777949392620346</v>
      </c>
      <c r="EL191" s="74">
        <f t="shared" si="826"/>
        <v>5.2796399931856923</v>
      </c>
      <c r="EM191" s="74">
        <f t="shared" si="827"/>
        <v>4.6555339336494077</v>
      </c>
      <c r="EN191" s="74">
        <f t="shared" si="828"/>
        <v>4.0989363765721283</v>
      </c>
      <c r="EO191" s="74">
        <f t="shared" si="829"/>
        <v>3.6036471016959122</v>
      </c>
      <c r="EP191" s="74">
        <f t="shared" si="830"/>
        <v>3.1638364678291748</v>
      </c>
      <c r="EQ191" s="74">
        <f t="shared" si="831"/>
        <v>2.7740627604209407</v>
      </c>
      <c r="ER191" s="74">
        <f t="shared" si="832"/>
        <v>2.4292789034216962</v>
      </c>
      <c r="ES191" s="74">
        <f t="shared" si="833"/>
        <v>2.1248306850714855</v>
      </c>
      <c r="ET191" s="74">
        <f t="shared" si="834"/>
        <v>1.8564483697682834</v>
      </c>
      <c r="EU191" s="74">
        <f t="shared" si="835"/>
        <v>1.6202333036345333</v>
      </c>
      <c r="EV191" s="74">
        <f t="shared" si="836"/>
        <v>1.4126408751949517</v>
      </c>
      <c r="EW191" s="74">
        <f t="shared" si="837"/>
        <v>1.2304609679457084</v>
      </c>
      <c r="EX191" s="74">
        <f t="shared" si="838"/>
        <v>1.0707968401563812</v>
      </c>
      <c r="EY191" s="74">
        <f t="shared" si="839"/>
        <v>0.93104318929266416</v>
      </c>
      <c r="EZ191" s="74">
        <f t="shared" si="840"/>
        <v>0.80886400346675624</v>
      </c>
      <c r="FA191" s="74">
        <f t="shared" si="841"/>
        <v>0.70217066905489467</v>
      </c>
      <c r="FB191" s="74">
        <f t="shared" si="842"/>
        <v>0.60910069051350757</v>
      </c>
      <c r="FC191" s="74">
        <f t="shared" si="843"/>
        <v>0.52799728360128073</v>
      </c>
      <c r="FD191" s="74">
        <f t="shared" si="844"/>
        <v>0.45739002474656265</v>
      </c>
      <c r="FE191" s="74">
        <f t="shared" si="845"/>
        <v>0.39597667525658337</v>
      </c>
      <c r="FF191" s="74">
        <f t="shared" si="846"/>
        <v>0.34260624754049868</v>
      </c>
      <c r="FG191" s="74">
        <f t="shared" si="847"/>
        <v>0.29626333977933839</v>
      </c>
      <c r="FH191" s="74">
        <f t="shared" si="848"/>
        <v>1.8563128220392913</v>
      </c>
      <c r="FI191" s="102">
        <f t="shared" ca="1" si="711"/>
        <v>1677.1023572657527</v>
      </c>
      <c r="FJ191" s="62"/>
      <c r="FK191" s="103">
        <f t="shared" ca="1" si="927"/>
        <v>5.1316375976497304E-2</v>
      </c>
      <c r="FL191" s="103">
        <f t="shared" ca="1" si="927"/>
        <v>1.4570521016144252E-2</v>
      </c>
      <c r="FM191" s="103">
        <f t="shared" ca="1" si="927"/>
        <v>1.7063987642874198E-2</v>
      </c>
      <c r="FN191" s="103">
        <f t="shared" ca="1" si="927"/>
        <v>1.9611279416427232E-2</v>
      </c>
      <c r="FO191" s="103">
        <f t="shared" ca="1" si="927"/>
        <v>2.2148507444627454E-2</v>
      </c>
      <c r="FP191" s="103">
        <f t="shared" ca="1" si="927"/>
        <v>2.4611361550301924E-2</v>
      </c>
      <c r="FQ191" s="103">
        <f t="shared" ca="1" si="927"/>
        <v>2.6938363628567715E-2</v>
      </c>
      <c r="FR191" s="103">
        <f t="shared" ca="1" si="927"/>
        <v>2.9073703577127515E-2</v>
      </c>
      <c r="FS191" s="103">
        <f t="shared" ca="1" si="927"/>
        <v>3.0969499981787881E-2</v>
      </c>
      <c r="FT191" s="103">
        <f t="shared" ca="1" si="927"/>
        <v>3.2587399134325977E-2</v>
      </c>
      <c r="FU191" s="103">
        <f t="shared" ca="1" si="927"/>
        <v>3.3899492180103186E-2</v>
      </c>
      <c r="FV191" s="103">
        <f t="shared" ca="1" si="927"/>
        <v>3.4888585573400459E-2</v>
      </c>
      <c r="FW191" s="103">
        <f t="shared" ca="1" si="927"/>
        <v>3.5547901507025685E-2</v>
      </c>
      <c r="FX191" s="103">
        <f t="shared" ca="1" si="927"/>
        <v>3.588031178928424E-2</v>
      </c>
      <c r="FY191" s="103">
        <f t="shared" ca="1" si="927"/>
        <v>3.5897221699081543E-2</v>
      </c>
      <c r="FZ191" s="103">
        <f t="shared" ca="1" si="927"/>
        <v>3.5617221726416681E-2</v>
      </c>
      <c r="GA191" s="103">
        <f t="shared" ref="GA191:GE207" ca="1" si="941">AT191/$CS191</f>
        <v>3.5064617456111329E-2</v>
      </c>
      <c r="GB191" s="103">
        <f t="shared" ca="1" si="941"/>
        <v>3.4267933974891467E-2</v>
      </c>
      <c r="GC191" s="103">
        <f t="shared" ca="1" si="941"/>
        <v>3.3258473691910151E-2</v>
      </c>
      <c r="GD191" s="103">
        <f t="shared" ca="1" si="941"/>
        <v>3.206898759109688E-2</v>
      </c>
      <c r="GE191" s="103">
        <f t="shared" ca="1" si="941"/>
        <v>3.0732501427168206E-2</v>
      </c>
      <c r="GF191" s="103">
        <f t="shared" ca="1" si="940"/>
        <v>2.9281321479158847E-2</v>
      </c>
      <c r="GG191" s="103">
        <f t="shared" ca="1" si="939"/>
        <v>2.7746229963433008E-2</v>
      </c>
      <c r="GH191" s="103">
        <f t="shared" ca="1" si="939"/>
        <v>2.6155868463609951E-2</v>
      </c>
      <c r="GI191" s="103">
        <f t="shared" ca="1" si="939"/>
        <v>2.4536298827829036E-2</v>
      </c>
      <c r="GJ191" s="103">
        <f t="shared" ca="1" si="939"/>
        <v>2.2910724759233947E-2</v>
      </c>
      <c r="GK191" s="103">
        <f t="shared" ca="1" si="939"/>
        <v>2.1299353482539526E-2</v>
      </c>
      <c r="GL191" s="103">
        <f t="shared" ca="1" si="939"/>
        <v>1.9719375027117288E-2</v>
      </c>
      <c r="GM191" s="103">
        <f t="shared" ca="1" si="939"/>
        <v>1.8185036416828115E-2</v>
      </c>
      <c r="GN191" s="103">
        <f t="shared" ca="1" si="939"/>
        <v>1.6707789000652503E-2</v>
      </c>
      <c r="GO191" s="103">
        <f t="shared" ca="1" si="939"/>
        <v>1.5296488933285278E-2</v>
      </c>
      <c r="GP191" s="103">
        <f t="shared" ca="1" si="939"/>
        <v>1.3957633108494958E-2</v>
      </c>
      <c r="GQ191" s="103">
        <f t="shared" ca="1" si="939"/>
        <v>1.2695615403450098E-2</v>
      </c>
      <c r="GR191" s="103">
        <f t="shared" ca="1" si="939"/>
        <v>1.1512990709099389E-2</v>
      </c>
      <c r="GS191" s="103">
        <f t="shared" ca="1" si="858"/>
        <v>1.0410736752039183E-2</v>
      </c>
      <c r="GT191" s="103">
        <f t="shared" ca="1" si="858"/>
        <v>9.3885060552691951E-3</v>
      </c>
      <c r="GU191" s="103">
        <f t="shared" ca="1" si="858"/>
        <v>8.4448624756613411E-3</v>
      </c>
      <c r="GV191" s="103">
        <f t="shared" ca="1" si="858"/>
        <v>7.5774985626151353E-3</v>
      </c>
      <c r="GW191" s="103">
        <f t="shared" ca="1" si="858"/>
        <v>6.7834314967584177E-3</v>
      </c>
      <c r="GX191" s="103">
        <f t="shared" ca="1" si="858"/>
        <v>6.0591765983296622E-3</v>
      </c>
      <c r="GY191" s="103">
        <f t="shared" ca="1" si="858"/>
        <v>5.4008983624392872E-3</v>
      </c>
      <c r="GZ191" s="103">
        <f t="shared" ca="1" si="858"/>
        <v>4.8045397101060807E-3</v>
      </c>
      <c r="HA191" s="103">
        <f t="shared" ca="1" si="858"/>
        <v>4.2659306709157399E-3</v>
      </c>
      <c r="HB191" s="103">
        <f t="shared" ca="1" si="858"/>
        <v>3.7808780671650939E-3</v>
      </c>
      <c r="HC191" s="103">
        <f t="shared" ca="1" si="928"/>
        <v>3.3452379814798974E-3</v>
      </c>
      <c r="HD191" s="103">
        <f t="shared" ca="1" si="928"/>
        <v>2.9549728887324762E-3</v>
      </c>
      <c r="HE191" s="103">
        <f t="shared" ca="1" si="928"/>
        <v>2.6061953444336261E-3</v>
      </c>
      <c r="HF191" s="103">
        <f t="shared" ref="HF191:HS207" ca="1" si="942">BY191/$CS191</f>
        <v>2.295200067931269E-3</v>
      </c>
      <c r="HG191" s="103">
        <f t="shared" ca="1" si="942"/>
        <v>2.0184861587055898E-3</v>
      </c>
      <c r="HH191" s="103">
        <f t="shared" ca="1" si="942"/>
        <v>1.772771053411226E-3</v>
      </c>
      <c r="HI191" s="103">
        <f t="shared" ca="1" si="942"/>
        <v>1.5549976826780829E-3</v>
      </c>
      <c r="HJ191" s="103">
        <f t="shared" ca="1" si="942"/>
        <v>1.3623361298962244E-3</v>
      </c>
      <c r="HK191" s="103">
        <f t="shared" ca="1" si="942"/>
        <v>1.1921809367311242E-3</v>
      </c>
      <c r="HL191" s="103">
        <f t="shared" ca="1" si="942"/>
        <v>1.0421450474475957E-3</v>
      </c>
      <c r="HM191" s="103">
        <f t="shared" ca="1" si="942"/>
        <v>9.1005124002729854E-4</v>
      </c>
      <c r="HN191" s="103">
        <f t="shared" ca="1" si="942"/>
        <v>7.9392175902426299E-4</v>
      </c>
      <c r="HO191" s="103">
        <f t="shared" ca="1" si="942"/>
        <v>6.9196674450999751E-4</v>
      </c>
      <c r="HP191" s="103">
        <f t="shared" ca="1" si="942"/>
        <v>6.0257194387247626E-4</v>
      </c>
      <c r="HQ191" s="103">
        <f t="shared" ca="1" si="856"/>
        <v>5.2428609865617915E-4</v>
      </c>
      <c r="HR191" s="103">
        <f t="shared" ca="1" si="856"/>
        <v>4.5580831656311099E-4</v>
      </c>
      <c r="HS191" s="103">
        <f t="shared" ca="1" si="856"/>
        <v>3.9597566844762333E-4</v>
      </c>
      <c r="HT191" s="103">
        <f t="shared" ref="HT191:HY207" ca="1" si="943">CM191/$CS191</f>
        <v>3.4375119067175936E-4</v>
      </c>
      <c r="HU191" s="103">
        <f t="shared" ca="1" si="943"/>
        <v>2.9821242350247518E-4</v>
      </c>
      <c r="HV191" s="103">
        <f t="shared" ca="1" si="943"/>
        <v>2.5854057525642732E-4</v>
      </c>
      <c r="HW191" s="103">
        <f t="shared" ca="1" si="943"/>
        <v>2.2401036856400933E-4</v>
      </c>
      <c r="HX191" s="103">
        <f t="shared" ca="1" si="943"/>
        <v>1.9398059841524426E-4</v>
      </c>
      <c r="HY191" s="103">
        <f t="shared" ca="1" si="943"/>
        <v>1.2269674698395237E-3</v>
      </c>
      <c r="HZ191" s="104">
        <f t="shared" ca="1" si="850"/>
        <v>0.55499548788242337</v>
      </c>
      <c r="IA191" s="105">
        <f t="shared" ca="1" si="859"/>
        <v>5.4721411945000416E-2</v>
      </c>
      <c r="IB191" s="105">
        <f t="shared" ca="1" si="860"/>
        <v>1.5303424347946825E-2</v>
      </c>
      <c r="IC191" s="105">
        <f t="shared" ca="1" si="861"/>
        <v>1.785363284167588E-2</v>
      </c>
      <c r="ID191" s="105">
        <f t="shared" ca="1" si="862"/>
        <v>2.0442279905620128E-2</v>
      </c>
      <c r="IE191" s="105">
        <f t="shared" ca="1" si="863"/>
        <v>2.3003168841666109E-2</v>
      </c>
      <c r="IF191" s="105">
        <f t="shared" ca="1" si="864"/>
        <v>2.5470586926246624E-2</v>
      </c>
      <c r="IG191" s="105">
        <f t="shared" ca="1" si="865"/>
        <v>2.7782603951716299E-2</v>
      </c>
      <c r="IH191" s="105">
        <f t="shared" ca="1" si="866"/>
        <v>2.9883879879803246E-2</v>
      </c>
      <c r="II191" s="105">
        <f t="shared" ca="1" si="867"/>
        <v>3.1727835424590282E-2</v>
      </c>
      <c r="IJ191" s="105">
        <f t="shared" ca="1" si="868"/>
        <v>3.2609197408467384E-2</v>
      </c>
      <c r="IK191" s="105">
        <f t="shared" ca="1" si="869"/>
        <v>3.4509336666094709E-2</v>
      </c>
      <c r="IL191" s="105">
        <f t="shared" ca="1" si="870"/>
        <v>3.5407187554880051E-2</v>
      </c>
      <c r="IM191" s="105">
        <f t="shared" ca="1" si="871"/>
        <v>3.5967944909956917E-2</v>
      </c>
      <c r="IN191" s="105">
        <f t="shared" ca="1" si="872"/>
        <v>3.6197549133167577E-2</v>
      </c>
      <c r="IO191" s="105">
        <f t="shared" ca="1" si="873"/>
        <v>3.611034710511063E-2</v>
      </c>
      <c r="IP191" s="105">
        <f t="shared" ca="1" si="874"/>
        <v>3.5727631056985253E-2</v>
      </c>
      <c r="IQ191" s="105">
        <f t="shared" ca="1" si="875"/>
        <v>3.5076085078198441E-2</v>
      </c>
      <c r="IR191" s="105">
        <f t="shared" ca="1" si="876"/>
        <v>3.4186235301409823E-2</v>
      </c>
      <c r="IS191" s="105">
        <f t="shared" ca="1" si="877"/>
        <v>3.3090980428188185E-2</v>
      </c>
      <c r="IT191" s="105">
        <f t="shared" ca="1" si="878"/>
        <v>3.1824259102532608E-2</v>
      </c>
      <c r="IU191" s="105">
        <f t="shared" ca="1" si="879"/>
        <v>3.0419891403513345E-2</v>
      </c>
      <c r="IV191" s="105">
        <f t="shared" ca="1" si="880"/>
        <v>2.8910614570560392E-2</v>
      </c>
      <c r="IW191" s="105">
        <f t="shared" ca="1" si="881"/>
        <v>2.7327318671057053E-2</v>
      </c>
      <c r="IX191" s="105">
        <f t="shared" ca="1" si="882"/>
        <v>2.5698476547177954E-2</v>
      </c>
      <c r="IY191" s="105">
        <f t="shared" ca="1" si="883"/>
        <v>2.4049754011350993E-2</v>
      </c>
      <c r="IZ191" s="105">
        <f t="shared" ca="1" si="884"/>
        <v>2.2403780660058818E-2</v>
      </c>
      <c r="JA191" s="105">
        <f t="shared" ca="1" si="885"/>
        <v>2.0780058477642693E-2</v>
      </c>
      <c r="JB191" s="105">
        <f t="shared" ca="1" si="886"/>
        <v>1.9194984176012495E-2</v>
      </c>
      <c r="JC191" s="105">
        <f t="shared" ca="1" si="887"/>
        <v>1.7661961521896943E-2</v>
      </c>
      <c r="JD191" s="105">
        <f t="shared" ca="1" si="888"/>
        <v>1.6191581323353778E-2</v>
      </c>
      <c r="JE191" s="105">
        <f t="shared" ca="1" si="889"/>
        <v>1.479184891093269E-2</v>
      </c>
      <c r="JF191" s="105">
        <f t="shared" ca="1" si="890"/>
        <v>1.346844154354847E-2</v>
      </c>
      <c r="JG191" s="105">
        <f t="shared" ca="1" si="891"/>
        <v>1.2224980943860665E-2</v>
      </c>
      <c r="JH191" s="105">
        <f t="shared" ca="1" si="892"/>
        <v>1.1063308931888624E-2</v>
      </c>
      <c r="JI191" s="105">
        <f t="shared" ca="1" si="893"/>
        <v>9.9837567418962422E-3</v>
      </c>
      <c r="JJ191" s="105">
        <f t="shared" ca="1" si="894"/>
        <v>8.9854009861660474E-3</v>
      </c>
      <c r="JK191" s="105">
        <f t="shared" ca="1" si="895"/>
        <v>8.0663013182743475E-3</v>
      </c>
      <c r="JL191" s="105">
        <f t="shared" ca="1" si="896"/>
        <v>7.2237166259224925E-3</v>
      </c>
      <c r="JM191" s="105">
        <f t="shared" ca="1" si="897"/>
        <v>6.4542980497645317E-3</v>
      </c>
      <c r="JN191" s="105">
        <f t="shared" ca="1" si="898"/>
        <v>5.7542582960081147E-3</v>
      </c>
      <c r="JO191" s="105">
        <f t="shared" ca="1" si="899"/>
        <v>5.1195176132399827E-3</v>
      </c>
      <c r="JP191" s="105">
        <f t="shared" ca="1" si="900"/>
        <v>4.5458274698001802E-3</v>
      </c>
      <c r="JQ191" s="105">
        <f t="shared" ca="1" si="901"/>
        <v>4.0288734315093227E-3</v>
      </c>
      <c r="JR191" s="105">
        <f t="shared" ca="1" si="902"/>
        <v>3.5643590347150152E-3</v>
      </c>
      <c r="JS191" s="105">
        <f t="shared" ca="1" si="903"/>
        <v>3.1480726088736178E-3</v>
      </c>
      <c r="JT191" s="105">
        <f t="shared" ca="1" si="904"/>
        <v>2.7759390555264088E-3</v>
      </c>
      <c r="JU191" s="105">
        <f t="shared" ca="1" si="905"/>
        <v>2.4440585625642962E-3</v>
      </c>
      <c r="JV191" s="105">
        <f t="shared" ca="1" si="906"/>
        <v>2.1487341461800119E-3</v>
      </c>
      <c r="JW191" s="105">
        <f t="shared" ca="1" si="907"/>
        <v>1.8864897864596078E-3</v>
      </c>
      <c r="JX191" s="105">
        <f t="shared" ca="1" si="908"/>
        <v>1.6540807711603283E-3</v>
      </c>
      <c r="JY191" s="105">
        <f t="shared" ca="1" si="909"/>
        <v>1.4484976977685768E-3</v>
      </c>
      <c r="JZ191" s="105">
        <f t="shared" ca="1" si="910"/>
        <v>1.2669654155967453E-3</v>
      </c>
      <c r="KA191" s="105">
        <f t="shared" ca="1" si="911"/>
        <v>1.1069380242210891E-3</v>
      </c>
      <c r="KB191" s="105">
        <f t="shared" ca="1" si="912"/>
        <v>9.6609088682939102E-4</v>
      </c>
      <c r="KC191" s="105">
        <f t="shared" ca="1" si="913"/>
        <v>8.4231047024347207E-4</v>
      </c>
      <c r="KD191" s="105">
        <f t="shared" ca="1" si="914"/>
        <v>7.3368268944048131E-4</v>
      </c>
      <c r="KE191" s="105">
        <f t="shared" ca="1" si="915"/>
        <v>6.3848031428573283E-4</v>
      </c>
      <c r="KF191" s="105">
        <f t="shared" ca="1" si="916"/>
        <v>5.5514989008218982E-4</v>
      </c>
      <c r="KG191" s="105">
        <f t="shared" ca="1" si="917"/>
        <v>4.8229853113168338E-4</v>
      </c>
      <c r="KH191" s="105">
        <f t="shared" ca="1" si="918"/>
        <v>4.1868086704002473E-4</v>
      </c>
      <c r="KI191" s="105">
        <f t="shared" ca="1" si="919"/>
        <v>3.6318635405566352E-4</v>
      </c>
      <c r="KJ191" s="105">
        <f t="shared" ca="1" si="920"/>
        <v>3.1482710719105773E-4</v>
      </c>
      <c r="KK191" s="105">
        <f t="shared" ca="1" si="921"/>
        <v>2.7272636208815779E-4</v>
      </c>
      <c r="KL191" s="105">
        <f t="shared" ca="1" si="922"/>
        <v>2.3610763740274031E-4</v>
      </c>
      <c r="KM191" s="105">
        <f t="shared" ca="1" si="923"/>
        <v>2.0428463776001328E-4</v>
      </c>
      <c r="KN191" s="105">
        <f t="shared" ca="1" si="924"/>
        <v>1.7665191304265315E-4</v>
      </c>
      <c r="KO191" s="105">
        <f t="shared" ca="1" si="925"/>
        <v>1.1068572016473177E-3</v>
      </c>
      <c r="KP191" s="102"/>
      <c r="KQ191" s="106">
        <f t="shared" ca="1" si="780"/>
        <v>0.54300961315805685</v>
      </c>
      <c r="KR191" s="107">
        <f t="shared" ca="1" si="781"/>
        <v>0.23669836698708271</v>
      </c>
    </row>
    <row r="192" spans="1:304" s="63" customFormat="1" ht="15.5" x14ac:dyDescent="0.35">
      <c r="A192" s="62"/>
      <c r="B192" s="67" t="s">
        <v>294</v>
      </c>
      <c r="C192" s="95">
        <f t="shared" si="782"/>
        <v>1678.2242000000003</v>
      </c>
      <c r="D192" s="75">
        <f ca="1">'Stochastic inputs'!H213</f>
        <v>25.924378000000004</v>
      </c>
      <c r="E192" s="75">
        <v>5.9136889999999998</v>
      </c>
      <c r="F192" s="96">
        <v>25.742907354000003</v>
      </c>
      <c r="G192" s="96">
        <v>5.8722931769999995</v>
      </c>
      <c r="H192" s="97">
        <f t="shared" ca="1" si="636"/>
        <v>3.2298203012837066</v>
      </c>
      <c r="I192" s="97">
        <f t="shared" ca="1" si="637"/>
        <v>0.22522637615797308</v>
      </c>
      <c r="J192" s="98">
        <f t="shared" si="638"/>
        <v>3.2227956863467422</v>
      </c>
      <c r="K192" s="98">
        <f t="shared" si="639"/>
        <v>0.22522637615797308</v>
      </c>
      <c r="L192" s="98"/>
      <c r="M192" s="99">
        <v>2667.7912000000006</v>
      </c>
      <c r="N192" s="98">
        <v>2.9000000000000007E-3</v>
      </c>
      <c r="O192" s="97">
        <f t="shared" ca="1" si="640"/>
        <v>3.2298203012837066</v>
      </c>
      <c r="P192" s="97">
        <f t="shared" ca="1" si="640"/>
        <v>0.22522637615797308</v>
      </c>
      <c r="Q192" s="99">
        <f t="shared" si="929"/>
        <v>1678.2242000000003</v>
      </c>
      <c r="R192" s="100">
        <f t="shared" si="930"/>
        <v>1764.1918000000005</v>
      </c>
      <c r="S192" s="99">
        <f t="shared" si="931"/>
        <v>1854.2716000000005</v>
      </c>
      <c r="T192" s="100">
        <f t="shared" si="932"/>
        <v>1950.8532000000005</v>
      </c>
      <c r="U192" s="99">
        <f t="shared" si="933"/>
        <v>2054.2933000000003</v>
      </c>
      <c r="V192" s="100">
        <f t="shared" si="934"/>
        <v>2165.8998000000006</v>
      </c>
      <c r="W192" s="99">
        <f t="shared" si="935"/>
        <v>2288.1551000000004</v>
      </c>
      <c r="X192" s="100">
        <f t="shared" si="936"/>
        <v>2416.0596000000005</v>
      </c>
      <c r="Y192" s="99">
        <f t="shared" si="937"/>
        <v>2543.5175000000004</v>
      </c>
      <c r="Z192" s="100">
        <f t="shared" si="938"/>
        <v>2667.7912000000006</v>
      </c>
      <c r="AA192" s="98"/>
      <c r="AB192" s="98">
        <f t="shared" si="641"/>
        <v>3.2227956863467422</v>
      </c>
      <c r="AC192" s="98">
        <f t="shared" si="641"/>
        <v>0.22522637615797308</v>
      </c>
      <c r="AD192" s="101">
        <f t="shared" ca="1" si="642"/>
        <v>86.120384020056434</v>
      </c>
      <c r="AE192" s="101">
        <f t="shared" ca="1" si="643"/>
        <v>24.452600975901884</v>
      </c>
      <c r="AF192" s="101">
        <f t="shared" ca="1" si="644"/>
        <v>28.637197010772447</v>
      </c>
      <c r="AG192" s="101">
        <f t="shared" ca="1" si="645"/>
        <v>32.912123709610071</v>
      </c>
      <c r="AH192" s="101">
        <f t="shared" ca="1" si="646"/>
        <v>37.170161187453964</v>
      </c>
      <c r="AI192" s="101">
        <f t="shared" ca="1" si="647"/>
        <v>41.303382548666221</v>
      </c>
      <c r="AJ192" s="101">
        <f t="shared" ca="1" si="648"/>
        <v>45.208613749862167</v>
      </c>
      <c r="AK192" s="101">
        <f t="shared" ca="1" si="649"/>
        <v>48.792192926761977</v>
      </c>
      <c r="AL192" s="101">
        <f t="shared" ca="1" si="650"/>
        <v>51.973764331336</v>
      </c>
      <c r="AM192" s="101">
        <f t="shared" ca="1" si="651"/>
        <v>54.688961842284925</v>
      </c>
      <c r="AN192" s="101">
        <f t="shared" ca="1" si="652"/>
        <v>56.890948144359939</v>
      </c>
      <c r="AO192" s="101">
        <f t="shared" ca="1" si="653"/>
        <v>58.550868613051549</v>
      </c>
      <c r="AP192" s="101">
        <f t="shared" ca="1" si="654"/>
        <v>59.657348568307</v>
      </c>
      <c r="AQ192" s="101">
        <f t="shared" ca="1" si="655"/>
        <v>60.215207548322134</v>
      </c>
      <c r="AR192" s="101">
        <f t="shared" ca="1" si="656"/>
        <v>60.243586168163787</v>
      </c>
      <c r="AS192" s="101">
        <f t="shared" ca="1" si="657"/>
        <v>59.773683438038269</v>
      </c>
      <c r="AT192" s="101">
        <f t="shared" ca="1" si="658"/>
        <v>58.84628957858849</v>
      </c>
      <c r="AU192" s="101">
        <f t="shared" ca="1" si="659"/>
        <v>57.509276080665074</v>
      </c>
      <c r="AV192" s="101">
        <f t="shared" ca="1" si="660"/>
        <v>55.815175404826974</v>
      </c>
      <c r="AW192" s="101">
        <f t="shared" ca="1" si="661"/>
        <v>53.81895104487851</v>
      </c>
      <c r="AX192" s="101">
        <f t="shared" ca="1" si="662"/>
        <v>51.57602762160824</v>
      </c>
      <c r="AY192" s="101">
        <f t="shared" ca="1" si="663"/>
        <v>49.140622314304188</v>
      </c>
      <c r="AZ192" s="101">
        <f t="shared" ca="1" si="664"/>
        <v>46.564394583398403</v>
      </c>
      <c r="BA192" s="101">
        <f t="shared" ca="1" si="665"/>
        <v>43.895411427647055</v>
      </c>
      <c r="BB192" s="101">
        <f t="shared" ca="1" si="666"/>
        <v>41.177410471294337</v>
      </c>
      <c r="BC192" s="101">
        <f t="shared" ca="1" si="667"/>
        <v>38.449332730485594</v>
      </c>
      <c r="BD192" s="101">
        <f t="shared" ca="1" si="668"/>
        <v>35.745090458752124</v>
      </c>
      <c r="BE192" s="101">
        <f t="shared" ca="1" si="669"/>
        <v>33.093532379383902</v>
      </c>
      <c r="BF192" s="101">
        <f t="shared" ca="1" si="670"/>
        <v>30.518568192602238</v>
      </c>
      <c r="BG192" s="101">
        <f t="shared" ca="1" si="671"/>
        <v>28.039415829388858</v>
      </c>
      <c r="BH192" s="101">
        <f t="shared" ca="1" si="672"/>
        <v>25.670937902871547</v>
      </c>
      <c r="BI192" s="101">
        <f t="shared" ca="1" si="673"/>
        <v>23.424037657397474</v>
      </c>
      <c r="BJ192" s="101">
        <f t="shared" ca="1" si="674"/>
        <v>21.306089003962725</v>
      </c>
      <c r="BK192" s="101">
        <f t="shared" ca="1" si="675"/>
        <v>19.321379622385763</v>
      </c>
      <c r="BL192" s="101">
        <f t="shared" ca="1" si="676"/>
        <v>17.471550357101563</v>
      </c>
      <c r="BM192" s="101">
        <f t="shared" ca="1" si="677"/>
        <v>15.756018063799306</v>
      </c>
      <c r="BN192" s="101">
        <f t="shared" ca="1" si="678"/>
        <v>14.172372572326777</v>
      </c>
      <c r="BO192" s="101">
        <f t="shared" ca="1" si="679"/>
        <v>12.71674146324594</v>
      </c>
      <c r="BP192" s="101">
        <f t="shared" ca="1" si="680"/>
        <v>11.384118896902201</v>
      </c>
      <c r="BQ192" s="101">
        <f t="shared" ca="1" si="681"/>
        <v>10.168656799390522</v>
      </c>
      <c r="BR192" s="101">
        <f t="shared" ca="1" si="682"/>
        <v>9.0639183335859865</v>
      </c>
      <c r="BS192" s="101">
        <f t="shared" ca="1" si="683"/>
        <v>8.0630948113610117</v>
      </c>
      <c r="BT192" s="101">
        <f t="shared" ca="1" si="684"/>
        <v>7.1591880874530336</v>
      </c>
      <c r="BU192" s="101">
        <f t="shared" ca="1" si="685"/>
        <v>6.3451610695656884</v>
      </c>
      <c r="BV192" s="101">
        <f t="shared" ca="1" si="686"/>
        <v>5.6140593352787178</v>
      </c>
      <c r="BW192" s="101">
        <f t="shared" ca="1" si="687"/>
        <v>4.9591070122147505</v>
      </c>
      <c r="BX192" s="101">
        <f t="shared" ca="1" si="688"/>
        <v>4.3737800969558478</v>
      </c>
      <c r="BY192" s="101">
        <f t="shared" ca="1" si="689"/>
        <v>3.8518602978439005</v>
      </c>
      <c r="BZ192" s="101">
        <f t="shared" ca="1" si="690"/>
        <v>3.3874723189047629</v>
      </c>
      <c r="CA192" s="101">
        <f t="shared" ca="1" si="691"/>
        <v>2.9751072828942129</v>
      </c>
      <c r="CB192" s="101">
        <f t="shared" ca="1" si="692"/>
        <v>2.6096347420142805</v>
      </c>
      <c r="CC192" s="101">
        <f t="shared" ca="1" si="693"/>
        <v>2.286305461726188</v>
      </c>
      <c r="CD192" s="101">
        <f t="shared" ca="1" si="694"/>
        <v>2.0007468988008421</v>
      </c>
      <c r="CE192" s="101">
        <f t="shared" ca="1" si="695"/>
        <v>1.7489530385367038</v>
      </c>
      <c r="CF192" s="101">
        <f t="shared" ca="1" si="696"/>
        <v>1.5272700142538216</v>
      </c>
      <c r="CG192" s="101">
        <f t="shared" ca="1" si="697"/>
        <v>1.332378708901087</v>
      </c>
      <c r="CH192" s="101">
        <f t="shared" ca="1" si="698"/>
        <v>1.1612753362318953</v>
      </c>
      <c r="CI192" s="101">
        <f t="shared" ca="1" si="699"/>
        <v>1.0112508184478317</v>
      </c>
      <c r="CJ192" s="101">
        <f t="shared" ca="1" si="700"/>
        <v>0.87986961848838763</v>
      </c>
      <c r="CK192" s="101">
        <f t="shared" ca="1" si="701"/>
        <v>0.76494854741747398</v>
      </c>
      <c r="CL192" s="101">
        <f t="shared" ca="1" si="702"/>
        <v>0.66453594939997818</v>
      </c>
      <c r="CM192" s="101">
        <f t="shared" ca="1" si="703"/>
        <v>0.576891566964161</v>
      </c>
      <c r="CN192" s="101">
        <f t="shared" ca="1" si="704"/>
        <v>0.50046730586250276</v>
      </c>
      <c r="CO192" s="101">
        <f t="shared" ca="1" si="705"/>
        <v>0.4338890500772577</v>
      </c>
      <c r="CP192" s="101">
        <f t="shared" ca="1" si="706"/>
        <v>0.37593962157503985</v>
      </c>
      <c r="CQ192" s="101">
        <f t="shared" ca="1" si="707"/>
        <v>0.32554293459094469</v>
      </c>
      <c r="CR192" s="101">
        <f t="shared" ca="1" si="708"/>
        <v>2.0591265004974595</v>
      </c>
      <c r="CS192" s="102">
        <f t="shared" ca="1" si="709"/>
        <v>1678.2242000000006</v>
      </c>
      <c r="CT192" s="74">
        <f t="shared" si="783"/>
        <v>91.773408965870516</v>
      </c>
      <c r="CU192" s="74">
        <f t="shared" si="784"/>
        <v>25.665409048179736</v>
      </c>
      <c r="CV192" s="74">
        <f t="shared" si="785"/>
        <v>29.942369724531879</v>
      </c>
      <c r="CW192" s="74">
        <f t="shared" si="786"/>
        <v>34.283795817601849</v>
      </c>
      <c r="CX192" s="74">
        <f t="shared" si="787"/>
        <v>38.578668688940347</v>
      </c>
      <c r="CY192" s="74">
        <f t="shared" si="788"/>
        <v>42.716781374950479</v>
      </c>
      <c r="CZ192" s="74">
        <f t="shared" si="789"/>
        <v>46.59427057840422</v>
      </c>
      <c r="DA192" s="74">
        <f t="shared" si="790"/>
        <v>50.118325390664623</v>
      </c>
      <c r="DB192" s="74">
        <f t="shared" si="791"/>
        <v>53.210827581520221</v>
      </c>
      <c r="DC192" s="74">
        <f t="shared" ca="1" si="710"/>
        <v>54.688961842284925</v>
      </c>
      <c r="DD192" s="74">
        <f t="shared" si="792"/>
        <v>57.87568987038491</v>
      </c>
      <c r="DE192" s="74">
        <f t="shared" si="793"/>
        <v>59.381477712439953</v>
      </c>
      <c r="DF192" s="74">
        <f t="shared" si="794"/>
        <v>60.321925194493481</v>
      </c>
      <c r="DG192" s="74">
        <f t="shared" si="795"/>
        <v>60.706994978478242</v>
      </c>
      <c r="DH192" s="74">
        <f t="shared" si="796"/>
        <v>60.560748251665586</v>
      </c>
      <c r="DI192" s="74">
        <f t="shared" si="797"/>
        <v>59.918894265191085</v>
      </c>
      <c r="DJ192" s="74">
        <f t="shared" si="798"/>
        <v>58.826184968300694</v>
      </c>
      <c r="DK192" s="74">
        <f t="shared" si="799"/>
        <v>57.333815810036107</v>
      </c>
      <c r="DL192" s="74">
        <f t="shared" si="800"/>
        <v>55.496961280349296</v>
      </c>
      <c r="DM192" s="74">
        <f t="shared" si="801"/>
        <v>53.372539959093523</v>
      </c>
      <c r="DN192" s="74">
        <f t="shared" si="802"/>
        <v>51.017271580600436</v>
      </c>
      <c r="DO192" s="74">
        <f t="shared" si="803"/>
        <v>48.486059846288448</v>
      </c>
      <c r="DP192" s="74">
        <f t="shared" si="804"/>
        <v>45.830710560982205</v>
      </c>
      <c r="DQ192" s="74">
        <f t="shared" si="805"/>
        <v>43.098975595410806</v>
      </c>
      <c r="DR192" s="74">
        <f t="shared" si="806"/>
        <v>40.33389914409824</v>
      </c>
      <c r="DS192" s="74">
        <f t="shared" si="807"/>
        <v>37.573433356649524</v>
      </c>
      <c r="DT192" s="74">
        <f t="shared" si="808"/>
        <v>34.850285056974748</v>
      </c>
      <c r="DU192" s="74">
        <f t="shared" si="809"/>
        <v>32.191953209269379</v>
      </c>
      <c r="DV192" s="74">
        <f t="shared" si="810"/>
        <v>29.620917302310385</v>
      </c>
      <c r="DW192" s="74">
        <f t="shared" si="811"/>
        <v>27.15493920525676</v>
      </c>
      <c r="DX192" s="74">
        <f t="shared" si="812"/>
        <v>24.807444676844071</v>
      </c>
      <c r="DY192" s="74">
        <f t="shared" si="813"/>
        <v>22.58795506138113</v>
      </c>
      <c r="DZ192" s="74">
        <f t="shared" si="814"/>
        <v>20.502544358477628</v>
      </c>
      <c r="EA192" s="74">
        <f t="shared" si="815"/>
        <v>18.554301488829669</v>
      </c>
      <c r="EB192" s="74">
        <f t="shared" si="816"/>
        <v>16.74378196620204</v>
      </c>
      <c r="EC192" s="74">
        <f t="shared" si="817"/>
        <v>15.069437174877097</v>
      </c>
      <c r="ED192" s="74">
        <f t="shared" si="818"/>
        <v>13.528012955293757</v>
      </c>
      <c r="EE192" s="74">
        <f t="shared" si="819"/>
        <v>12.114912181554422</v>
      </c>
      <c r="EF192" s="74">
        <f t="shared" si="820"/>
        <v>10.824518473755846</v>
      </c>
      <c r="EG192" s="74">
        <f t="shared" si="821"/>
        <v>9.6504801525512232</v>
      </c>
      <c r="EH192" s="74">
        <f t="shared" si="822"/>
        <v>8.5859550572283148</v>
      </c>
      <c r="EI192" s="74">
        <f t="shared" si="823"/>
        <v>7.6238179653252942</v>
      </c>
      <c r="EJ192" s="74">
        <f t="shared" si="824"/>
        <v>6.7568331291096477</v>
      </c>
      <c r="EK192" s="74">
        <f t="shared" si="825"/>
        <v>5.9777949392620346</v>
      </c>
      <c r="EL192" s="74">
        <f t="shared" si="826"/>
        <v>5.2796399931856923</v>
      </c>
      <c r="EM192" s="74">
        <f t="shared" si="827"/>
        <v>4.6555339336494077</v>
      </c>
      <c r="EN192" s="74">
        <f t="shared" si="828"/>
        <v>4.0989363765721283</v>
      </c>
      <c r="EO192" s="74">
        <f t="shared" si="829"/>
        <v>3.6036471016959122</v>
      </c>
      <c r="EP192" s="74">
        <f t="shared" si="830"/>
        <v>3.1638364678291748</v>
      </c>
      <c r="EQ192" s="74">
        <f t="shared" si="831"/>
        <v>2.7740627604209407</v>
      </c>
      <c r="ER192" s="74">
        <f t="shared" si="832"/>
        <v>2.4292789034216962</v>
      </c>
      <c r="ES192" s="74">
        <f t="shared" si="833"/>
        <v>2.1248306850714855</v>
      </c>
      <c r="ET192" s="74">
        <f t="shared" si="834"/>
        <v>1.8564483697682834</v>
      </c>
      <c r="EU192" s="74">
        <f t="shared" si="835"/>
        <v>1.6202333036345333</v>
      </c>
      <c r="EV192" s="74">
        <f t="shared" si="836"/>
        <v>1.4126408751949517</v>
      </c>
      <c r="EW192" s="74">
        <f t="shared" si="837"/>
        <v>1.2304609679457084</v>
      </c>
      <c r="EX192" s="74">
        <f t="shared" si="838"/>
        <v>1.0707968401563812</v>
      </c>
      <c r="EY192" s="74">
        <f t="shared" si="839"/>
        <v>0.93104318929266416</v>
      </c>
      <c r="EZ192" s="74">
        <f t="shared" si="840"/>
        <v>0.80886400346675624</v>
      </c>
      <c r="FA192" s="74">
        <f t="shared" si="841"/>
        <v>0.70217066905489467</v>
      </c>
      <c r="FB192" s="74">
        <f t="shared" si="842"/>
        <v>0.60910069051350757</v>
      </c>
      <c r="FC192" s="74">
        <f t="shared" si="843"/>
        <v>0.52799728360128073</v>
      </c>
      <c r="FD192" s="74">
        <f t="shared" si="844"/>
        <v>0.45739002474656265</v>
      </c>
      <c r="FE192" s="74">
        <f t="shared" si="845"/>
        <v>0.39597667525658337</v>
      </c>
      <c r="FF192" s="74">
        <f t="shared" si="846"/>
        <v>0.34260624754049868</v>
      </c>
      <c r="FG192" s="74">
        <f t="shared" si="847"/>
        <v>0.29626333977933839</v>
      </c>
      <c r="FH192" s="74">
        <f t="shared" si="848"/>
        <v>1.8563128220392913</v>
      </c>
      <c r="FI192" s="102">
        <f t="shared" ca="1" si="711"/>
        <v>1677.1023572657527</v>
      </c>
      <c r="FJ192" s="62"/>
      <c r="FK192" s="103">
        <f t="shared" ca="1" si="927"/>
        <v>5.1316375976497304E-2</v>
      </c>
      <c r="FL192" s="103">
        <f t="shared" ca="1" si="927"/>
        <v>1.4570521016144252E-2</v>
      </c>
      <c r="FM192" s="103">
        <f t="shared" ca="1" si="927"/>
        <v>1.7063987642874198E-2</v>
      </c>
      <c r="FN192" s="103">
        <f t="shared" ca="1" si="927"/>
        <v>1.9611279416427232E-2</v>
      </c>
      <c r="FO192" s="103">
        <f t="shared" ca="1" si="927"/>
        <v>2.2148507444627454E-2</v>
      </c>
      <c r="FP192" s="103">
        <f t="shared" ca="1" si="927"/>
        <v>2.4611361550301924E-2</v>
      </c>
      <c r="FQ192" s="103">
        <f t="shared" ca="1" si="927"/>
        <v>2.6938363628567715E-2</v>
      </c>
      <c r="FR192" s="103">
        <f t="shared" ca="1" si="927"/>
        <v>2.9073703577127515E-2</v>
      </c>
      <c r="FS192" s="103">
        <f t="shared" ca="1" si="927"/>
        <v>3.0969499981787881E-2</v>
      </c>
      <c r="FT192" s="103">
        <f t="shared" ca="1" si="927"/>
        <v>3.2587399134325977E-2</v>
      </c>
      <c r="FU192" s="103">
        <f t="shared" ca="1" si="927"/>
        <v>3.3899492180103186E-2</v>
      </c>
      <c r="FV192" s="103">
        <f t="shared" ca="1" si="927"/>
        <v>3.4888585573400459E-2</v>
      </c>
      <c r="FW192" s="103">
        <f t="shared" ca="1" si="927"/>
        <v>3.5547901507025685E-2</v>
      </c>
      <c r="FX192" s="103">
        <f t="shared" ca="1" si="927"/>
        <v>3.588031178928424E-2</v>
      </c>
      <c r="FY192" s="103">
        <f t="shared" ca="1" si="927"/>
        <v>3.5897221699081543E-2</v>
      </c>
      <c r="FZ192" s="103">
        <f t="shared" ca="1" si="927"/>
        <v>3.5617221726416681E-2</v>
      </c>
      <c r="GA192" s="103">
        <f t="shared" ca="1" si="941"/>
        <v>3.5064617456111329E-2</v>
      </c>
      <c r="GB192" s="103">
        <f t="shared" ca="1" si="941"/>
        <v>3.4267933974891467E-2</v>
      </c>
      <c r="GC192" s="103">
        <f t="shared" ca="1" si="941"/>
        <v>3.3258473691910151E-2</v>
      </c>
      <c r="GD192" s="103">
        <f t="shared" ca="1" si="941"/>
        <v>3.206898759109688E-2</v>
      </c>
      <c r="GE192" s="103">
        <f t="shared" ca="1" si="941"/>
        <v>3.0732501427168206E-2</v>
      </c>
      <c r="GF192" s="103">
        <f t="shared" ca="1" si="940"/>
        <v>2.9281321479158847E-2</v>
      </c>
      <c r="GG192" s="103">
        <f t="shared" ca="1" si="939"/>
        <v>2.7746229963433008E-2</v>
      </c>
      <c r="GH192" s="103">
        <f t="shared" ca="1" si="939"/>
        <v>2.6155868463609951E-2</v>
      </c>
      <c r="GI192" s="103">
        <f t="shared" ca="1" si="939"/>
        <v>2.4536298827829036E-2</v>
      </c>
      <c r="GJ192" s="103">
        <f t="shared" ca="1" si="939"/>
        <v>2.2910724759233947E-2</v>
      </c>
      <c r="GK192" s="103">
        <f t="shared" ca="1" si="939"/>
        <v>2.1299353482539526E-2</v>
      </c>
      <c r="GL192" s="103">
        <f t="shared" ca="1" si="939"/>
        <v>1.9719375027117288E-2</v>
      </c>
      <c r="GM192" s="103">
        <f t="shared" ca="1" si="939"/>
        <v>1.8185036416828115E-2</v>
      </c>
      <c r="GN192" s="103">
        <f t="shared" ca="1" si="939"/>
        <v>1.6707789000652503E-2</v>
      </c>
      <c r="GO192" s="103">
        <f t="shared" ca="1" si="939"/>
        <v>1.5296488933285278E-2</v>
      </c>
      <c r="GP192" s="103">
        <f t="shared" ca="1" si="939"/>
        <v>1.3957633108494958E-2</v>
      </c>
      <c r="GQ192" s="103">
        <f t="shared" ca="1" si="939"/>
        <v>1.2695615403450098E-2</v>
      </c>
      <c r="GR192" s="103">
        <f t="shared" ca="1" si="939"/>
        <v>1.1512990709099389E-2</v>
      </c>
      <c r="GS192" s="103">
        <f t="shared" ca="1" si="858"/>
        <v>1.0410736752039183E-2</v>
      </c>
      <c r="GT192" s="103">
        <f t="shared" ca="1" si="858"/>
        <v>9.3885060552691951E-3</v>
      </c>
      <c r="GU192" s="103">
        <f t="shared" ca="1" si="858"/>
        <v>8.4448624756613411E-3</v>
      </c>
      <c r="GV192" s="103">
        <f t="shared" ca="1" si="858"/>
        <v>7.5774985626151353E-3</v>
      </c>
      <c r="GW192" s="103">
        <f t="shared" ca="1" si="858"/>
        <v>6.7834314967584177E-3</v>
      </c>
      <c r="GX192" s="103">
        <f t="shared" ca="1" si="858"/>
        <v>6.0591765983296622E-3</v>
      </c>
      <c r="GY192" s="103">
        <f t="shared" ca="1" si="858"/>
        <v>5.4008983624392872E-3</v>
      </c>
      <c r="GZ192" s="103">
        <f t="shared" ca="1" si="858"/>
        <v>4.8045397101060807E-3</v>
      </c>
      <c r="HA192" s="103">
        <f t="shared" ca="1" si="858"/>
        <v>4.2659306709157399E-3</v>
      </c>
      <c r="HB192" s="103">
        <f t="shared" ca="1" si="858"/>
        <v>3.7808780671650939E-3</v>
      </c>
      <c r="HC192" s="103">
        <f t="shared" ca="1" si="858"/>
        <v>3.3452379814798974E-3</v>
      </c>
      <c r="HD192" s="103">
        <f t="shared" ref="HD192:HE207" ca="1" si="944">BW192/$CS192</f>
        <v>2.9549728887324762E-3</v>
      </c>
      <c r="HE192" s="103">
        <f t="shared" ca="1" si="944"/>
        <v>2.6061953444336261E-3</v>
      </c>
      <c r="HF192" s="103">
        <f t="shared" ca="1" si="942"/>
        <v>2.295200067931269E-3</v>
      </c>
      <c r="HG192" s="103">
        <f t="shared" ca="1" si="942"/>
        <v>2.0184861587055898E-3</v>
      </c>
      <c r="HH192" s="103">
        <f t="shared" ca="1" si="942"/>
        <v>1.772771053411226E-3</v>
      </c>
      <c r="HI192" s="103">
        <f t="shared" ca="1" si="942"/>
        <v>1.5549976826780829E-3</v>
      </c>
      <c r="HJ192" s="103">
        <f t="shared" ca="1" si="942"/>
        <v>1.3623361298962244E-3</v>
      </c>
      <c r="HK192" s="103">
        <f t="shared" ca="1" si="942"/>
        <v>1.1921809367311242E-3</v>
      </c>
      <c r="HL192" s="103">
        <f t="shared" ca="1" si="942"/>
        <v>1.0421450474475957E-3</v>
      </c>
      <c r="HM192" s="103">
        <f t="shared" ca="1" si="942"/>
        <v>9.1005124002729854E-4</v>
      </c>
      <c r="HN192" s="103">
        <f t="shared" ca="1" si="942"/>
        <v>7.9392175902426299E-4</v>
      </c>
      <c r="HO192" s="103">
        <f t="shared" ca="1" si="942"/>
        <v>6.9196674450999751E-4</v>
      </c>
      <c r="HP192" s="103">
        <f t="shared" ca="1" si="942"/>
        <v>6.0257194387247626E-4</v>
      </c>
      <c r="HQ192" s="103">
        <f t="shared" ca="1" si="942"/>
        <v>5.2428609865617915E-4</v>
      </c>
      <c r="HR192" s="103">
        <f t="shared" ca="1" si="942"/>
        <v>4.5580831656311099E-4</v>
      </c>
      <c r="HS192" s="103">
        <f t="shared" ca="1" si="942"/>
        <v>3.9597566844762333E-4</v>
      </c>
      <c r="HT192" s="103">
        <f t="shared" ca="1" si="943"/>
        <v>3.4375119067175936E-4</v>
      </c>
      <c r="HU192" s="103">
        <f t="shared" ca="1" si="943"/>
        <v>2.9821242350247518E-4</v>
      </c>
      <c r="HV192" s="103">
        <f t="shared" ca="1" si="943"/>
        <v>2.5854057525642732E-4</v>
      </c>
      <c r="HW192" s="103">
        <f t="shared" ca="1" si="943"/>
        <v>2.2401036856400933E-4</v>
      </c>
      <c r="HX192" s="103">
        <f t="shared" ca="1" si="943"/>
        <v>1.9398059841524426E-4</v>
      </c>
      <c r="HY192" s="103">
        <f t="shared" ca="1" si="943"/>
        <v>1.2269674698395237E-3</v>
      </c>
      <c r="HZ192" s="104">
        <f t="shared" ca="1" si="850"/>
        <v>0.55499548788242337</v>
      </c>
      <c r="IA192" s="105">
        <f t="shared" ca="1" si="859"/>
        <v>5.4721411945000416E-2</v>
      </c>
      <c r="IB192" s="105">
        <f t="shared" ca="1" si="860"/>
        <v>1.5303424347946825E-2</v>
      </c>
      <c r="IC192" s="105">
        <f t="shared" ca="1" si="861"/>
        <v>1.785363284167588E-2</v>
      </c>
      <c r="ID192" s="105">
        <f t="shared" ca="1" si="862"/>
        <v>2.0442279905620128E-2</v>
      </c>
      <c r="IE192" s="105">
        <f t="shared" ca="1" si="863"/>
        <v>2.3003168841666109E-2</v>
      </c>
      <c r="IF192" s="105">
        <f t="shared" ca="1" si="864"/>
        <v>2.5470586926246624E-2</v>
      </c>
      <c r="IG192" s="105">
        <f t="shared" ca="1" si="865"/>
        <v>2.7782603951716299E-2</v>
      </c>
      <c r="IH192" s="105">
        <f t="shared" ca="1" si="866"/>
        <v>2.9883879879803246E-2</v>
      </c>
      <c r="II192" s="105">
        <f t="shared" ca="1" si="867"/>
        <v>3.1727835424590282E-2</v>
      </c>
      <c r="IJ192" s="105">
        <f t="shared" ca="1" si="868"/>
        <v>3.2609197408467384E-2</v>
      </c>
      <c r="IK192" s="105">
        <f t="shared" ca="1" si="869"/>
        <v>3.4509336666094709E-2</v>
      </c>
      <c r="IL192" s="105">
        <f t="shared" ca="1" si="870"/>
        <v>3.5407187554880051E-2</v>
      </c>
      <c r="IM192" s="105">
        <f t="shared" ca="1" si="871"/>
        <v>3.5967944909956917E-2</v>
      </c>
      <c r="IN192" s="105">
        <f t="shared" ca="1" si="872"/>
        <v>3.6197549133167577E-2</v>
      </c>
      <c r="IO192" s="105">
        <f t="shared" ca="1" si="873"/>
        <v>3.611034710511063E-2</v>
      </c>
      <c r="IP192" s="105">
        <f t="shared" ca="1" si="874"/>
        <v>3.5727631056985253E-2</v>
      </c>
      <c r="IQ192" s="105">
        <f t="shared" ca="1" si="875"/>
        <v>3.5076085078198441E-2</v>
      </c>
      <c r="IR192" s="105">
        <f t="shared" ca="1" si="876"/>
        <v>3.4186235301409823E-2</v>
      </c>
      <c r="IS192" s="105">
        <f t="shared" ca="1" si="877"/>
        <v>3.3090980428188185E-2</v>
      </c>
      <c r="IT192" s="105">
        <f t="shared" ca="1" si="878"/>
        <v>3.1824259102532608E-2</v>
      </c>
      <c r="IU192" s="105">
        <f t="shared" ca="1" si="879"/>
        <v>3.0419891403513345E-2</v>
      </c>
      <c r="IV192" s="105">
        <f t="shared" ca="1" si="880"/>
        <v>2.8910614570560392E-2</v>
      </c>
      <c r="IW192" s="105">
        <f t="shared" ca="1" si="881"/>
        <v>2.7327318671057053E-2</v>
      </c>
      <c r="IX192" s="105">
        <f t="shared" ca="1" si="882"/>
        <v>2.5698476547177954E-2</v>
      </c>
      <c r="IY192" s="105">
        <f t="shared" ca="1" si="883"/>
        <v>2.4049754011350993E-2</v>
      </c>
      <c r="IZ192" s="105">
        <f t="shared" ca="1" si="884"/>
        <v>2.2403780660058818E-2</v>
      </c>
      <c r="JA192" s="105">
        <f t="shared" ca="1" si="885"/>
        <v>2.0780058477642693E-2</v>
      </c>
      <c r="JB192" s="105">
        <f t="shared" ca="1" si="886"/>
        <v>1.9194984176012495E-2</v>
      </c>
      <c r="JC192" s="105">
        <f t="shared" ca="1" si="887"/>
        <v>1.7661961521896943E-2</v>
      </c>
      <c r="JD192" s="105">
        <f t="shared" ca="1" si="888"/>
        <v>1.6191581323353778E-2</v>
      </c>
      <c r="JE192" s="105">
        <f t="shared" ca="1" si="889"/>
        <v>1.479184891093269E-2</v>
      </c>
      <c r="JF192" s="105">
        <f t="shared" ca="1" si="890"/>
        <v>1.346844154354847E-2</v>
      </c>
      <c r="JG192" s="105">
        <f t="shared" ca="1" si="891"/>
        <v>1.2224980943860665E-2</v>
      </c>
      <c r="JH192" s="105">
        <f t="shared" ca="1" si="892"/>
        <v>1.1063308931888624E-2</v>
      </c>
      <c r="JI192" s="105">
        <f t="shared" ca="1" si="893"/>
        <v>9.9837567418962422E-3</v>
      </c>
      <c r="JJ192" s="105">
        <f t="shared" ca="1" si="894"/>
        <v>8.9854009861660474E-3</v>
      </c>
      <c r="JK192" s="105">
        <f t="shared" ca="1" si="895"/>
        <v>8.0663013182743475E-3</v>
      </c>
      <c r="JL192" s="105">
        <f t="shared" ca="1" si="896"/>
        <v>7.2237166259224925E-3</v>
      </c>
      <c r="JM192" s="105">
        <f t="shared" ca="1" si="897"/>
        <v>6.4542980497645317E-3</v>
      </c>
      <c r="JN192" s="105">
        <f t="shared" ca="1" si="898"/>
        <v>5.7542582960081147E-3</v>
      </c>
      <c r="JO192" s="105">
        <f t="shared" ca="1" si="899"/>
        <v>5.1195176132399827E-3</v>
      </c>
      <c r="JP192" s="105">
        <f t="shared" ca="1" si="900"/>
        <v>4.5458274698001802E-3</v>
      </c>
      <c r="JQ192" s="105">
        <f t="shared" ca="1" si="901"/>
        <v>4.0288734315093227E-3</v>
      </c>
      <c r="JR192" s="105">
        <f t="shared" ca="1" si="902"/>
        <v>3.5643590347150152E-3</v>
      </c>
      <c r="JS192" s="105">
        <f t="shared" ca="1" si="903"/>
        <v>3.1480726088736178E-3</v>
      </c>
      <c r="JT192" s="105">
        <f t="shared" ca="1" si="904"/>
        <v>2.7759390555264088E-3</v>
      </c>
      <c r="JU192" s="105">
        <f t="shared" ca="1" si="905"/>
        <v>2.4440585625642962E-3</v>
      </c>
      <c r="JV192" s="105">
        <f t="shared" ca="1" si="906"/>
        <v>2.1487341461800119E-3</v>
      </c>
      <c r="JW192" s="105">
        <f t="shared" ca="1" si="907"/>
        <v>1.8864897864596078E-3</v>
      </c>
      <c r="JX192" s="105">
        <f t="shared" ca="1" si="908"/>
        <v>1.6540807711603283E-3</v>
      </c>
      <c r="JY192" s="105">
        <f t="shared" ca="1" si="909"/>
        <v>1.4484976977685768E-3</v>
      </c>
      <c r="JZ192" s="105">
        <f t="shared" ca="1" si="910"/>
        <v>1.2669654155967453E-3</v>
      </c>
      <c r="KA192" s="105">
        <f t="shared" ca="1" si="911"/>
        <v>1.1069380242210891E-3</v>
      </c>
      <c r="KB192" s="105">
        <f t="shared" ca="1" si="912"/>
        <v>9.6609088682939102E-4</v>
      </c>
      <c r="KC192" s="105">
        <f t="shared" ca="1" si="913"/>
        <v>8.4231047024347207E-4</v>
      </c>
      <c r="KD192" s="105">
        <f t="shared" ca="1" si="914"/>
        <v>7.3368268944048131E-4</v>
      </c>
      <c r="KE192" s="105">
        <f t="shared" ca="1" si="915"/>
        <v>6.3848031428573283E-4</v>
      </c>
      <c r="KF192" s="105">
        <f t="shared" ca="1" si="916"/>
        <v>5.5514989008218982E-4</v>
      </c>
      <c r="KG192" s="105">
        <f t="shared" ca="1" si="917"/>
        <v>4.8229853113168338E-4</v>
      </c>
      <c r="KH192" s="105">
        <f t="shared" ca="1" si="918"/>
        <v>4.1868086704002473E-4</v>
      </c>
      <c r="KI192" s="105">
        <f t="shared" ca="1" si="919"/>
        <v>3.6318635405566352E-4</v>
      </c>
      <c r="KJ192" s="105">
        <f t="shared" ca="1" si="920"/>
        <v>3.1482710719105773E-4</v>
      </c>
      <c r="KK192" s="105">
        <f t="shared" ca="1" si="921"/>
        <v>2.7272636208815779E-4</v>
      </c>
      <c r="KL192" s="105">
        <f t="shared" ca="1" si="922"/>
        <v>2.3610763740274031E-4</v>
      </c>
      <c r="KM192" s="105">
        <f t="shared" ca="1" si="923"/>
        <v>2.0428463776001328E-4</v>
      </c>
      <c r="KN192" s="105">
        <f t="shared" ca="1" si="924"/>
        <v>1.7665191304265315E-4</v>
      </c>
      <c r="KO192" s="105">
        <f t="shared" ca="1" si="925"/>
        <v>1.1068572016473177E-3</v>
      </c>
      <c r="KP192" s="102"/>
      <c r="KQ192" s="106">
        <f t="shared" ca="1" si="780"/>
        <v>0.54300961315805685</v>
      </c>
      <c r="KR192" s="107">
        <f t="shared" ca="1" si="781"/>
        <v>0.23669836698708271</v>
      </c>
    </row>
    <row r="193" spans="1:304" s="63" customFormat="1" ht="15.5" x14ac:dyDescent="0.35">
      <c r="A193" s="62"/>
      <c r="B193" s="67" t="s">
        <v>295</v>
      </c>
      <c r="C193" s="95">
        <f t="shared" si="782"/>
        <v>1678.2242000000003</v>
      </c>
      <c r="D193" s="75">
        <f ca="1">'Stochastic inputs'!H214</f>
        <v>25.924378000000004</v>
      </c>
      <c r="E193" s="75">
        <v>5.9136889999999998</v>
      </c>
      <c r="F193" s="96">
        <v>25.742907354000003</v>
      </c>
      <c r="G193" s="96">
        <v>5.8722931769999995</v>
      </c>
      <c r="H193" s="97">
        <f t="shared" ca="1" si="636"/>
        <v>3.2298203012837066</v>
      </c>
      <c r="I193" s="97">
        <f t="shared" ca="1" si="637"/>
        <v>0.22522637615797308</v>
      </c>
      <c r="J193" s="98">
        <f t="shared" si="638"/>
        <v>3.2227956863467422</v>
      </c>
      <c r="K193" s="98">
        <f t="shared" si="639"/>
        <v>0.22522637615797308</v>
      </c>
      <c r="L193" s="98"/>
      <c r="M193" s="99">
        <v>2667.7912000000006</v>
      </c>
      <c r="N193" s="98">
        <v>2.9000000000000007E-3</v>
      </c>
      <c r="O193" s="97">
        <f t="shared" ca="1" si="640"/>
        <v>3.2298203012837066</v>
      </c>
      <c r="P193" s="97">
        <f t="shared" ca="1" si="640"/>
        <v>0.22522637615797308</v>
      </c>
      <c r="Q193" s="99">
        <f t="shared" si="929"/>
        <v>1678.2242000000003</v>
      </c>
      <c r="R193" s="100">
        <f t="shared" si="930"/>
        <v>1764.1918000000005</v>
      </c>
      <c r="S193" s="99">
        <f t="shared" si="931"/>
        <v>1854.2716000000005</v>
      </c>
      <c r="T193" s="100">
        <f t="shared" si="932"/>
        <v>1950.8532000000005</v>
      </c>
      <c r="U193" s="99">
        <f t="shared" si="933"/>
        <v>2054.2933000000003</v>
      </c>
      <c r="V193" s="100">
        <f t="shared" si="934"/>
        <v>2165.8998000000006</v>
      </c>
      <c r="W193" s="99">
        <f t="shared" si="935"/>
        <v>2288.1551000000004</v>
      </c>
      <c r="X193" s="100">
        <f t="shared" si="936"/>
        <v>2416.0596000000005</v>
      </c>
      <c r="Y193" s="99">
        <f t="shared" si="937"/>
        <v>2543.5175000000004</v>
      </c>
      <c r="Z193" s="100">
        <f t="shared" si="938"/>
        <v>2667.7912000000006</v>
      </c>
      <c r="AA193" s="98"/>
      <c r="AB193" s="98">
        <f t="shared" si="641"/>
        <v>3.2227956863467422</v>
      </c>
      <c r="AC193" s="98">
        <f t="shared" si="641"/>
        <v>0.22522637615797308</v>
      </c>
      <c r="AD193" s="101">
        <f t="shared" ca="1" si="642"/>
        <v>86.120384020056434</v>
      </c>
      <c r="AE193" s="101">
        <f t="shared" ca="1" si="643"/>
        <v>24.452600975901884</v>
      </c>
      <c r="AF193" s="101">
        <f t="shared" ca="1" si="644"/>
        <v>28.637197010772447</v>
      </c>
      <c r="AG193" s="101">
        <f t="shared" ca="1" si="645"/>
        <v>32.912123709610071</v>
      </c>
      <c r="AH193" s="101">
        <f t="shared" ca="1" si="646"/>
        <v>37.170161187453964</v>
      </c>
      <c r="AI193" s="101">
        <f t="shared" ca="1" si="647"/>
        <v>41.303382548666221</v>
      </c>
      <c r="AJ193" s="101">
        <f t="shared" ca="1" si="648"/>
        <v>45.208613749862167</v>
      </c>
      <c r="AK193" s="101">
        <f t="shared" ca="1" si="649"/>
        <v>48.792192926761977</v>
      </c>
      <c r="AL193" s="101">
        <f t="shared" ca="1" si="650"/>
        <v>51.973764331336</v>
      </c>
      <c r="AM193" s="101">
        <f t="shared" ca="1" si="651"/>
        <v>54.688961842284925</v>
      </c>
      <c r="AN193" s="101">
        <f t="shared" ca="1" si="652"/>
        <v>56.890948144359939</v>
      </c>
      <c r="AO193" s="101">
        <f t="shared" ca="1" si="653"/>
        <v>58.550868613051549</v>
      </c>
      <c r="AP193" s="101">
        <f t="shared" ca="1" si="654"/>
        <v>59.657348568307</v>
      </c>
      <c r="AQ193" s="101">
        <f t="shared" ca="1" si="655"/>
        <v>60.215207548322134</v>
      </c>
      <c r="AR193" s="101">
        <f t="shared" ca="1" si="656"/>
        <v>60.243586168163787</v>
      </c>
      <c r="AS193" s="101">
        <f t="shared" ca="1" si="657"/>
        <v>59.773683438038269</v>
      </c>
      <c r="AT193" s="101">
        <f t="shared" ca="1" si="658"/>
        <v>58.84628957858849</v>
      </c>
      <c r="AU193" s="101">
        <f t="shared" ca="1" si="659"/>
        <v>57.509276080665074</v>
      </c>
      <c r="AV193" s="101">
        <f t="shared" ca="1" si="660"/>
        <v>55.815175404826974</v>
      </c>
      <c r="AW193" s="101">
        <f t="shared" ca="1" si="661"/>
        <v>53.81895104487851</v>
      </c>
      <c r="AX193" s="101">
        <f t="shared" ca="1" si="662"/>
        <v>51.57602762160824</v>
      </c>
      <c r="AY193" s="101">
        <f t="shared" ca="1" si="663"/>
        <v>49.140622314304188</v>
      </c>
      <c r="AZ193" s="101">
        <f t="shared" ca="1" si="664"/>
        <v>46.564394583398403</v>
      </c>
      <c r="BA193" s="101">
        <f t="shared" ca="1" si="665"/>
        <v>43.895411427647055</v>
      </c>
      <c r="BB193" s="101">
        <f t="shared" ca="1" si="666"/>
        <v>41.177410471294337</v>
      </c>
      <c r="BC193" s="101">
        <f t="shared" ca="1" si="667"/>
        <v>38.449332730485594</v>
      </c>
      <c r="BD193" s="101">
        <f t="shared" ca="1" si="668"/>
        <v>35.745090458752124</v>
      </c>
      <c r="BE193" s="101">
        <f t="shared" ca="1" si="669"/>
        <v>33.093532379383902</v>
      </c>
      <c r="BF193" s="101">
        <f t="shared" ca="1" si="670"/>
        <v>30.518568192602238</v>
      </c>
      <c r="BG193" s="101">
        <f t="shared" ca="1" si="671"/>
        <v>28.039415829388858</v>
      </c>
      <c r="BH193" s="101">
        <f t="shared" ca="1" si="672"/>
        <v>25.670937902871547</v>
      </c>
      <c r="BI193" s="101">
        <f t="shared" ca="1" si="673"/>
        <v>23.424037657397474</v>
      </c>
      <c r="BJ193" s="101">
        <f t="shared" ca="1" si="674"/>
        <v>21.306089003962725</v>
      </c>
      <c r="BK193" s="101">
        <f t="shared" ca="1" si="675"/>
        <v>19.321379622385763</v>
      </c>
      <c r="BL193" s="101">
        <f t="shared" ca="1" si="676"/>
        <v>17.471550357101563</v>
      </c>
      <c r="BM193" s="101">
        <f t="shared" ca="1" si="677"/>
        <v>15.756018063799306</v>
      </c>
      <c r="BN193" s="101">
        <f t="shared" ca="1" si="678"/>
        <v>14.172372572326777</v>
      </c>
      <c r="BO193" s="101">
        <f t="shared" ca="1" si="679"/>
        <v>12.71674146324594</v>
      </c>
      <c r="BP193" s="101">
        <f t="shared" ca="1" si="680"/>
        <v>11.384118896902201</v>
      </c>
      <c r="BQ193" s="101">
        <f t="shared" ca="1" si="681"/>
        <v>10.168656799390522</v>
      </c>
      <c r="BR193" s="101">
        <f t="shared" ca="1" si="682"/>
        <v>9.0639183335859865</v>
      </c>
      <c r="BS193" s="101">
        <f t="shared" ca="1" si="683"/>
        <v>8.0630948113610117</v>
      </c>
      <c r="BT193" s="101">
        <f t="shared" ca="1" si="684"/>
        <v>7.1591880874530336</v>
      </c>
      <c r="BU193" s="101">
        <f t="shared" ca="1" si="685"/>
        <v>6.3451610695656884</v>
      </c>
      <c r="BV193" s="101">
        <f t="shared" ca="1" si="686"/>
        <v>5.6140593352787178</v>
      </c>
      <c r="BW193" s="101">
        <f t="shared" ca="1" si="687"/>
        <v>4.9591070122147505</v>
      </c>
      <c r="BX193" s="101">
        <f t="shared" ca="1" si="688"/>
        <v>4.3737800969558478</v>
      </c>
      <c r="BY193" s="101">
        <f t="shared" ca="1" si="689"/>
        <v>3.8518602978439005</v>
      </c>
      <c r="BZ193" s="101">
        <f t="shared" ca="1" si="690"/>
        <v>3.3874723189047629</v>
      </c>
      <c r="CA193" s="101">
        <f t="shared" ca="1" si="691"/>
        <v>2.9751072828942129</v>
      </c>
      <c r="CB193" s="101">
        <f t="shared" ca="1" si="692"/>
        <v>2.6096347420142805</v>
      </c>
      <c r="CC193" s="101">
        <f t="shared" ca="1" si="693"/>
        <v>2.286305461726188</v>
      </c>
      <c r="CD193" s="101">
        <f t="shared" ca="1" si="694"/>
        <v>2.0007468988008421</v>
      </c>
      <c r="CE193" s="101">
        <f t="shared" ca="1" si="695"/>
        <v>1.7489530385367038</v>
      </c>
      <c r="CF193" s="101">
        <f t="shared" ca="1" si="696"/>
        <v>1.5272700142538216</v>
      </c>
      <c r="CG193" s="101">
        <f t="shared" ca="1" si="697"/>
        <v>1.332378708901087</v>
      </c>
      <c r="CH193" s="101">
        <f t="shared" ca="1" si="698"/>
        <v>1.1612753362318953</v>
      </c>
      <c r="CI193" s="101">
        <f t="shared" ca="1" si="699"/>
        <v>1.0112508184478317</v>
      </c>
      <c r="CJ193" s="101">
        <f t="shared" ca="1" si="700"/>
        <v>0.87986961848838763</v>
      </c>
      <c r="CK193" s="101">
        <f t="shared" ca="1" si="701"/>
        <v>0.76494854741747398</v>
      </c>
      <c r="CL193" s="101">
        <f t="shared" ca="1" si="702"/>
        <v>0.66453594939997818</v>
      </c>
      <c r="CM193" s="101">
        <f t="shared" ca="1" si="703"/>
        <v>0.576891566964161</v>
      </c>
      <c r="CN193" s="101">
        <f t="shared" ca="1" si="704"/>
        <v>0.50046730586250276</v>
      </c>
      <c r="CO193" s="101">
        <f t="shared" ca="1" si="705"/>
        <v>0.4338890500772577</v>
      </c>
      <c r="CP193" s="101">
        <f t="shared" ca="1" si="706"/>
        <v>0.37593962157503985</v>
      </c>
      <c r="CQ193" s="101">
        <f t="shared" ca="1" si="707"/>
        <v>0.32554293459094469</v>
      </c>
      <c r="CR193" s="101">
        <f t="shared" ca="1" si="708"/>
        <v>2.0591265004974595</v>
      </c>
      <c r="CS193" s="102">
        <f t="shared" ca="1" si="709"/>
        <v>1678.2242000000006</v>
      </c>
      <c r="CT193" s="74">
        <f t="shared" si="783"/>
        <v>91.773408965870516</v>
      </c>
      <c r="CU193" s="74">
        <f t="shared" si="784"/>
        <v>25.665409048179736</v>
      </c>
      <c r="CV193" s="74">
        <f t="shared" si="785"/>
        <v>29.942369724531879</v>
      </c>
      <c r="CW193" s="74">
        <f t="shared" si="786"/>
        <v>34.283795817601849</v>
      </c>
      <c r="CX193" s="74">
        <f t="shared" si="787"/>
        <v>38.578668688940347</v>
      </c>
      <c r="CY193" s="74">
        <f t="shared" si="788"/>
        <v>42.716781374950479</v>
      </c>
      <c r="CZ193" s="74">
        <f t="shared" si="789"/>
        <v>46.59427057840422</v>
      </c>
      <c r="DA193" s="74">
        <f t="shared" si="790"/>
        <v>50.118325390664623</v>
      </c>
      <c r="DB193" s="74">
        <f t="shared" si="791"/>
        <v>53.210827581520221</v>
      </c>
      <c r="DC193" s="74">
        <f t="shared" ca="1" si="710"/>
        <v>54.688961842284925</v>
      </c>
      <c r="DD193" s="74">
        <f t="shared" si="792"/>
        <v>57.87568987038491</v>
      </c>
      <c r="DE193" s="74">
        <f t="shared" si="793"/>
        <v>59.381477712439953</v>
      </c>
      <c r="DF193" s="74">
        <f t="shared" si="794"/>
        <v>60.321925194493481</v>
      </c>
      <c r="DG193" s="74">
        <f t="shared" si="795"/>
        <v>60.706994978478242</v>
      </c>
      <c r="DH193" s="74">
        <f t="shared" si="796"/>
        <v>60.560748251665586</v>
      </c>
      <c r="DI193" s="74">
        <f t="shared" si="797"/>
        <v>59.918894265191085</v>
      </c>
      <c r="DJ193" s="74">
        <f t="shared" si="798"/>
        <v>58.826184968300694</v>
      </c>
      <c r="DK193" s="74">
        <f t="shared" si="799"/>
        <v>57.333815810036107</v>
      </c>
      <c r="DL193" s="74">
        <f t="shared" si="800"/>
        <v>55.496961280349296</v>
      </c>
      <c r="DM193" s="74">
        <f t="shared" si="801"/>
        <v>53.372539959093523</v>
      </c>
      <c r="DN193" s="74">
        <f t="shared" si="802"/>
        <v>51.017271580600436</v>
      </c>
      <c r="DO193" s="74">
        <f t="shared" si="803"/>
        <v>48.486059846288448</v>
      </c>
      <c r="DP193" s="74">
        <f t="shared" si="804"/>
        <v>45.830710560982205</v>
      </c>
      <c r="DQ193" s="74">
        <f t="shared" si="805"/>
        <v>43.098975595410806</v>
      </c>
      <c r="DR193" s="74">
        <f t="shared" si="806"/>
        <v>40.33389914409824</v>
      </c>
      <c r="DS193" s="74">
        <f t="shared" si="807"/>
        <v>37.573433356649524</v>
      </c>
      <c r="DT193" s="74">
        <f t="shared" si="808"/>
        <v>34.850285056974748</v>
      </c>
      <c r="DU193" s="74">
        <f t="shared" si="809"/>
        <v>32.191953209269379</v>
      </c>
      <c r="DV193" s="74">
        <f t="shared" si="810"/>
        <v>29.620917302310385</v>
      </c>
      <c r="DW193" s="74">
        <f t="shared" si="811"/>
        <v>27.15493920525676</v>
      </c>
      <c r="DX193" s="74">
        <f t="shared" si="812"/>
        <v>24.807444676844071</v>
      </c>
      <c r="DY193" s="74">
        <f t="shared" si="813"/>
        <v>22.58795506138113</v>
      </c>
      <c r="DZ193" s="74">
        <f t="shared" si="814"/>
        <v>20.502544358477628</v>
      </c>
      <c r="EA193" s="74">
        <f t="shared" si="815"/>
        <v>18.554301488829669</v>
      </c>
      <c r="EB193" s="74">
        <f t="shared" si="816"/>
        <v>16.74378196620204</v>
      </c>
      <c r="EC193" s="74">
        <f t="shared" si="817"/>
        <v>15.069437174877097</v>
      </c>
      <c r="ED193" s="74">
        <f t="shared" si="818"/>
        <v>13.528012955293757</v>
      </c>
      <c r="EE193" s="74">
        <f t="shared" si="819"/>
        <v>12.114912181554422</v>
      </c>
      <c r="EF193" s="74">
        <f t="shared" si="820"/>
        <v>10.824518473755846</v>
      </c>
      <c r="EG193" s="74">
        <f t="shared" si="821"/>
        <v>9.6504801525512232</v>
      </c>
      <c r="EH193" s="74">
        <f t="shared" si="822"/>
        <v>8.5859550572283148</v>
      </c>
      <c r="EI193" s="74">
        <f t="shared" si="823"/>
        <v>7.6238179653252942</v>
      </c>
      <c r="EJ193" s="74">
        <f t="shared" si="824"/>
        <v>6.7568331291096477</v>
      </c>
      <c r="EK193" s="74">
        <f t="shared" si="825"/>
        <v>5.9777949392620346</v>
      </c>
      <c r="EL193" s="74">
        <f t="shared" si="826"/>
        <v>5.2796399931856923</v>
      </c>
      <c r="EM193" s="74">
        <f t="shared" si="827"/>
        <v>4.6555339336494077</v>
      </c>
      <c r="EN193" s="74">
        <f t="shared" si="828"/>
        <v>4.0989363765721283</v>
      </c>
      <c r="EO193" s="74">
        <f t="shared" si="829"/>
        <v>3.6036471016959122</v>
      </c>
      <c r="EP193" s="74">
        <f t="shared" si="830"/>
        <v>3.1638364678291748</v>
      </c>
      <c r="EQ193" s="74">
        <f t="shared" si="831"/>
        <v>2.7740627604209407</v>
      </c>
      <c r="ER193" s="74">
        <f t="shared" si="832"/>
        <v>2.4292789034216962</v>
      </c>
      <c r="ES193" s="74">
        <f t="shared" si="833"/>
        <v>2.1248306850714855</v>
      </c>
      <c r="ET193" s="74">
        <f t="shared" si="834"/>
        <v>1.8564483697682834</v>
      </c>
      <c r="EU193" s="74">
        <f t="shared" si="835"/>
        <v>1.6202333036345333</v>
      </c>
      <c r="EV193" s="74">
        <f t="shared" si="836"/>
        <v>1.4126408751949517</v>
      </c>
      <c r="EW193" s="74">
        <f t="shared" si="837"/>
        <v>1.2304609679457084</v>
      </c>
      <c r="EX193" s="74">
        <f t="shared" si="838"/>
        <v>1.0707968401563812</v>
      </c>
      <c r="EY193" s="74">
        <f t="shared" si="839"/>
        <v>0.93104318929266416</v>
      </c>
      <c r="EZ193" s="74">
        <f t="shared" si="840"/>
        <v>0.80886400346675624</v>
      </c>
      <c r="FA193" s="74">
        <f t="shared" si="841"/>
        <v>0.70217066905489467</v>
      </c>
      <c r="FB193" s="74">
        <f t="shared" si="842"/>
        <v>0.60910069051350757</v>
      </c>
      <c r="FC193" s="74">
        <f t="shared" si="843"/>
        <v>0.52799728360128073</v>
      </c>
      <c r="FD193" s="74">
        <f t="shared" si="844"/>
        <v>0.45739002474656265</v>
      </c>
      <c r="FE193" s="74">
        <f t="shared" si="845"/>
        <v>0.39597667525658337</v>
      </c>
      <c r="FF193" s="74">
        <f t="shared" si="846"/>
        <v>0.34260624754049868</v>
      </c>
      <c r="FG193" s="74">
        <f t="shared" si="847"/>
        <v>0.29626333977933839</v>
      </c>
      <c r="FH193" s="74">
        <f t="shared" si="848"/>
        <v>1.8563128220392913</v>
      </c>
      <c r="FI193" s="102">
        <f t="shared" ca="1" si="711"/>
        <v>1677.1023572657527</v>
      </c>
      <c r="FJ193" s="62"/>
      <c r="FK193" s="103">
        <f t="shared" ca="1" si="927"/>
        <v>5.1316375976497304E-2</v>
      </c>
      <c r="FL193" s="103">
        <f t="shared" ca="1" si="927"/>
        <v>1.4570521016144252E-2</v>
      </c>
      <c r="FM193" s="103">
        <f t="shared" ca="1" si="927"/>
        <v>1.7063987642874198E-2</v>
      </c>
      <c r="FN193" s="103">
        <f t="shared" ca="1" si="927"/>
        <v>1.9611279416427232E-2</v>
      </c>
      <c r="FO193" s="103">
        <f t="shared" ca="1" si="927"/>
        <v>2.2148507444627454E-2</v>
      </c>
      <c r="FP193" s="103">
        <f t="shared" ca="1" si="927"/>
        <v>2.4611361550301924E-2</v>
      </c>
      <c r="FQ193" s="103">
        <f t="shared" ca="1" si="927"/>
        <v>2.6938363628567715E-2</v>
      </c>
      <c r="FR193" s="103">
        <f t="shared" ca="1" si="927"/>
        <v>2.9073703577127515E-2</v>
      </c>
      <c r="FS193" s="103">
        <f t="shared" ca="1" si="927"/>
        <v>3.0969499981787881E-2</v>
      </c>
      <c r="FT193" s="103">
        <f t="shared" ca="1" si="927"/>
        <v>3.2587399134325977E-2</v>
      </c>
      <c r="FU193" s="103">
        <f t="shared" ca="1" si="927"/>
        <v>3.3899492180103186E-2</v>
      </c>
      <c r="FV193" s="103">
        <f t="shared" ca="1" si="927"/>
        <v>3.4888585573400459E-2</v>
      </c>
      <c r="FW193" s="103">
        <f t="shared" ca="1" si="927"/>
        <v>3.5547901507025685E-2</v>
      </c>
      <c r="FX193" s="103">
        <f t="shared" ca="1" si="927"/>
        <v>3.588031178928424E-2</v>
      </c>
      <c r="FY193" s="103">
        <f t="shared" ca="1" si="927"/>
        <v>3.5897221699081543E-2</v>
      </c>
      <c r="FZ193" s="103">
        <f t="shared" ca="1" si="927"/>
        <v>3.5617221726416681E-2</v>
      </c>
      <c r="GA193" s="103">
        <f t="shared" ca="1" si="941"/>
        <v>3.5064617456111329E-2</v>
      </c>
      <c r="GB193" s="103">
        <f t="shared" ca="1" si="941"/>
        <v>3.4267933974891467E-2</v>
      </c>
      <c r="GC193" s="103">
        <f t="shared" ca="1" si="941"/>
        <v>3.3258473691910151E-2</v>
      </c>
      <c r="GD193" s="103">
        <f t="shared" ca="1" si="941"/>
        <v>3.206898759109688E-2</v>
      </c>
      <c r="GE193" s="103">
        <f t="shared" ca="1" si="941"/>
        <v>3.0732501427168206E-2</v>
      </c>
      <c r="GF193" s="103">
        <f t="shared" ca="1" si="940"/>
        <v>2.9281321479158847E-2</v>
      </c>
      <c r="GG193" s="103">
        <f t="shared" ca="1" si="939"/>
        <v>2.7746229963433008E-2</v>
      </c>
      <c r="GH193" s="103">
        <f t="shared" ca="1" si="939"/>
        <v>2.6155868463609951E-2</v>
      </c>
      <c r="GI193" s="103">
        <f t="shared" ca="1" si="939"/>
        <v>2.4536298827829036E-2</v>
      </c>
      <c r="GJ193" s="103">
        <f t="shared" ca="1" si="939"/>
        <v>2.2910724759233947E-2</v>
      </c>
      <c r="GK193" s="103">
        <f t="shared" ca="1" si="939"/>
        <v>2.1299353482539526E-2</v>
      </c>
      <c r="GL193" s="103">
        <f t="shared" ca="1" si="939"/>
        <v>1.9719375027117288E-2</v>
      </c>
      <c r="GM193" s="103">
        <f t="shared" ca="1" si="939"/>
        <v>1.8185036416828115E-2</v>
      </c>
      <c r="GN193" s="103">
        <f t="shared" ca="1" si="939"/>
        <v>1.6707789000652503E-2</v>
      </c>
      <c r="GO193" s="103">
        <f t="shared" ca="1" si="939"/>
        <v>1.5296488933285278E-2</v>
      </c>
      <c r="GP193" s="103">
        <f t="shared" ca="1" si="939"/>
        <v>1.3957633108494958E-2</v>
      </c>
      <c r="GQ193" s="103">
        <f t="shared" ca="1" si="939"/>
        <v>1.2695615403450098E-2</v>
      </c>
      <c r="GR193" s="103">
        <f t="shared" ca="1" si="939"/>
        <v>1.1512990709099389E-2</v>
      </c>
      <c r="GS193" s="103">
        <f t="shared" ca="1" si="939"/>
        <v>1.0410736752039183E-2</v>
      </c>
      <c r="GT193" s="103">
        <f t="shared" ca="1" si="939"/>
        <v>9.3885060552691951E-3</v>
      </c>
      <c r="GU193" s="103">
        <f t="shared" ca="1" si="939"/>
        <v>8.4448624756613411E-3</v>
      </c>
      <c r="GV193" s="103">
        <f t="shared" ca="1" si="939"/>
        <v>7.5774985626151353E-3</v>
      </c>
      <c r="GW193" s="103">
        <f t="shared" ref="GW193:HC207" ca="1" si="945">BP193/$CS193</f>
        <v>6.7834314967584177E-3</v>
      </c>
      <c r="GX193" s="103">
        <f t="shared" ca="1" si="945"/>
        <v>6.0591765983296622E-3</v>
      </c>
      <c r="GY193" s="103">
        <f t="shared" ca="1" si="945"/>
        <v>5.4008983624392872E-3</v>
      </c>
      <c r="GZ193" s="103">
        <f t="shared" ca="1" si="945"/>
        <v>4.8045397101060807E-3</v>
      </c>
      <c r="HA193" s="103">
        <f t="shared" ca="1" si="945"/>
        <v>4.2659306709157399E-3</v>
      </c>
      <c r="HB193" s="103">
        <f t="shared" ca="1" si="945"/>
        <v>3.7808780671650939E-3</v>
      </c>
      <c r="HC193" s="103">
        <f t="shared" ca="1" si="945"/>
        <v>3.3452379814798974E-3</v>
      </c>
      <c r="HD193" s="103">
        <f t="shared" ca="1" si="944"/>
        <v>2.9549728887324762E-3</v>
      </c>
      <c r="HE193" s="103">
        <f t="shared" ca="1" si="944"/>
        <v>2.6061953444336261E-3</v>
      </c>
      <c r="HF193" s="103">
        <f t="shared" ca="1" si="942"/>
        <v>2.295200067931269E-3</v>
      </c>
      <c r="HG193" s="103">
        <f t="shared" ca="1" si="942"/>
        <v>2.0184861587055898E-3</v>
      </c>
      <c r="HH193" s="103">
        <f t="shared" ca="1" si="942"/>
        <v>1.772771053411226E-3</v>
      </c>
      <c r="HI193" s="103">
        <f t="shared" ca="1" si="942"/>
        <v>1.5549976826780829E-3</v>
      </c>
      <c r="HJ193" s="103">
        <f t="shared" ca="1" si="942"/>
        <v>1.3623361298962244E-3</v>
      </c>
      <c r="HK193" s="103">
        <f t="shared" ca="1" si="942"/>
        <v>1.1921809367311242E-3</v>
      </c>
      <c r="HL193" s="103">
        <f t="shared" ca="1" si="942"/>
        <v>1.0421450474475957E-3</v>
      </c>
      <c r="HM193" s="103">
        <f t="shared" ca="1" si="942"/>
        <v>9.1005124002729854E-4</v>
      </c>
      <c r="HN193" s="103">
        <f t="shared" ca="1" si="942"/>
        <v>7.9392175902426299E-4</v>
      </c>
      <c r="HO193" s="103">
        <f t="shared" ca="1" si="942"/>
        <v>6.9196674450999751E-4</v>
      </c>
      <c r="HP193" s="103">
        <f t="shared" ca="1" si="942"/>
        <v>6.0257194387247626E-4</v>
      </c>
      <c r="HQ193" s="103">
        <f t="shared" ca="1" si="942"/>
        <v>5.2428609865617915E-4</v>
      </c>
      <c r="HR193" s="103">
        <f t="shared" ca="1" si="942"/>
        <v>4.5580831656311099E-4</v>
      </c>
      <c r="HS193" s="103">
        <f t="shared" ca="1" si="942"/>
        <v>3.9597566844762333E-4</v>
      </c>
      <c r="HT193" s="103">
        <f t="shared" ca="1" si="943"/>
        <v>3.4375119067175936E-4</v>
      </c>
      <c r="HU193" s="103">
        <f t="shared" ca="1" si="943"/>
        <v>2.9821242350247518E-4</v>
      </c>
      <c r="HV193" s="103">
        <f t="shared" ca="1" si="943"/>
        <v>2.5854057525642732E-4</v>
      </c>
      <c r="HW193" s="103">
        <f t="shared" ca="1" si="943"/>
        <v>2.2401036856400933E-4</v>
      </c>
      <c r="HX193" s="103">
        <f t="shared" ca="1" si="943"/>
        <v>1.9398059841524426E-4</v>
      </c>
      <c r="HY193" s="103">
        <f t="shared" ca="1" si="943"/>
        <v>1.2269674698395237E-3</v>
      </c>
      <c r="HZ193" s="104">
        <f t="shared" ca="1" si="850"/>
        <v>0.55499548788242337</v>
      </c>
      <c r="IA193" s="105">
        <f t="shared" ca="1" si="859"/>
        <v>5.4721411945000416E-2</v>
      </c>
      <c r="IB193" s="105">
        <f t="shared" ca="1" si="860"/>
        <v>1.5303424347946825E-2</v>
      </c>
      <c r="IC193" s="105">
        <f t="shared" ca="1" si="861"/>
        <v>1.785363284167588E-2</v>
      </c>
      <c r="ID193" s="105">
        <f t="shared" ca="1" si="862"/>
        <v>2.0442279905620128E-2</v>
      </c>
      <c r="IE193" s="105">
        <f t="shared" ca="1" si="863"/>
        <v>2.3003168841666109E-2</v>
      </c>
      <c r="IF193" s="105">
        <f t="shared" ca="1" si="864"/>
        <v>2.5470586926246624E-2</v>
      </c>
      <c r="IG193" s="105">
        <f t="shared" ca="1" si="865"/>
        <v>2.7782603951716299E-2</v>
      </c>
      <c r="IH193" s="105">
        <f t="shared" ca="1" si="866"/>
        <v>2.9883879879803246E-2</v>
      </c>
      <c r="II193" s="105">
        <f t="shared" ca="1" si="867"/>
        <v>3.1727835424590282E-2</v>
      </c>
      <c r="IJ193" s="105">
        <f t="shared" ca="1" si="868"/>
        <v>3.2609197408467384E-2</v>
      </c>
      <c r="IK193" s="105">
        <f t="shared" ca="1" si="869"/>
        <v>3.4509336666094709E-2</v>
      </c>
      <c r="IL193" s="105">
        <f t="shared" ca="1" si="870"/>
        <v>3.5407187554880051E-2</v>
      </c>
      <c r="IM193" s="105">
        <f t="shared" ca="1" si="871"/>
        <v>3.5967944909956917E-2</v>
      </c>
      <c r="IN193" s="105">
        <f t="shared" ca="1" si="872"/>
        <v>3.6197549133167577E-2</v>
      </c>
      <c r="IO193" s="105">
        <f t="shared" ca="1" si="873"/>
        <v>3.611034710511063E-2</v>
      </c>
      <c r="IP193" s="105">
        <f t="shared" ca="1" si="874"/>
        <v>3.5727631056985253E-2</v>
      </c>
      <c r="IQ193" s="105">
        <f t="shared" ca="1" si="875"/>
        <v>3.5076085078198441E-2</v>
      </c>
      <c r="IR193" s="105">
        <f t="shared" ca="1" si="876"/>
        <v>3.4186235301409823E-2</v>
      </c>
      <c r="IS193" s="105">
        <f t="shared" ca="1" si="877"/>
        <v>3.3090980428188185E-2</v>
      </c>
      <c r="IT193" s="105">
        <f t="shared" ca="1" si="878"/>
        <v>3.1824259102532608E-2</v>
      </c>
      <c r="IU193" s="105">
        <f t="shared" ca="1" si="879"/>
        <v>3.0419891403513345E-2</v>
      </c>
      <c r="IV193" s="105">
        <f t="shared" ca="1" si="880"/>
        <v>2.8910614570560392E-2</v>
      </c>
      <c r="IW193" s="105">
        <f t="shared" ca="1" si="881"/>
        <v>2.7327318671057053E-2</v>
      </c>
      <c r="IX193" s="105">
        <f t="shared" ca="1" si="882"/>
        <v>2.5698476547177954E-2</v>
      </c>
      <c r="IY193" s="105">
        <f t="shared" ca="1" si="883"/>
        <v>2.4049754011350993E-2</v>
      </c>
      <c r="IZ193" s="105">
        <f t="shared" ca="1" si="884"/>
        <v>2.2403780660058818E-2</v>
      </c>
      <c r="JA193" s="105">
        <f t="shared" ca="1" si="885"/>
        <v>2.0780058477642693E-2</v>
      </c>
      <c r="JB193" s="105">
        <f t="shared" ca="1" si="886"/>
        <v>1.9194984176012495E-2</v>
      </c>
      <c r="JC193" s="105">
        <f t="shared" ca="1" si="887"/>
        <v>1.7661961521896943E-2</v>
      </c>
      <c r="JD193" s="105">
        <f t="shared" ca="1" si="888"/>
        <v>1.6191581323353778E-2</v>
      </c>
      <c r="JE193" s="105">
        <f t="shared" ca="1" si="889"/>
        <v>1.479184891093269E-2</v>
      </c>
      <c r="JF193" s="105">
        <f t="shared" ca="1" si="890"/>
        <v>1.346844154354847E-2</v>
      </c>
      <c r="JG193" s="105">
        <f t="shared" ca="1" si="891"/>
        <v>1.2224980943860665E-2</v>
      </c>
      <c r="JH193" s="105">
        <f t="shared" ca="1" si="892"/>
        <v>1.1063308931888624E-2</v>
      </c>
      <c r="JI193" s="105">
        <f t="shared" ca="1" si="893"/>
        <v>9.9837567418962422E-3</v>
      </c>
      <c r="JJ193" s="105">
        <f t="shared" ca="1" si="894"/>
        <v>8.9854009861660474E-3</v>
      </c>
      <c r="JK193" s="105">
        <f t="shared" ca="1" si="895"/>
        <v>8.0663013182743475E-3</v>
      </c>
      <c r="JL193" s="105">
        <f t="shared" ca="1" si="896"/>
        <v>7.2237166259224925E-3</v>
      </c>
      <c r="JM193" s="105">
        <f t="shared" ca="1" si="897"/>
        <v>6.4542980497645317E-3</v>
      </c>
      <c r="JN193" s="105">
        <f t="shared" ca="1" si="898"/>
        <v>5.7542582960081147E-3</v>
      </c>
      <c r="JO193" s="105">
        <f t="shared" ca="1" si="899"/>
        <v>5.1195176132399827E-3</v>
      </c>
      <c r="JP193" s="105">
        <f t="shared" ca="1" si="900"/>
        <v>4.5458274698001802E-3</v>
      </c>
      <c r="JQ193" s="105">
        <f t="shared" ca="1" si="901"/>
        <v>4.0288734315093227E-3</v>
      </c>
      <c r="JR193" s="105">
        <f t="shared" ca="1" si="902"/>
        <v>3.5643590347150152E-3</v>
      </c>
      <c r="JS193" s="105">
        <f t="shared" ca="1" si="903"/>
        <v>3.1480726088736178E-3</v>
      </c>
      <c r="JT193" s="105">
        <f t="shared" ca="1" si="904"/>
        <v>2.7759390555264088E-3</v>
      </c>
      <c r="JU193" s="105">
        <f t="shared" ca="1" si="905"/>
        <v>2.4440585625642962E-3</v>
      </c>
      <c r="JV193" s="105">
        <f t="shared" ca="1" si="906"/>
        <v>2.1487341461800119E-3</v>
      </c>
      <c r="JW193" s="105">
        <f t="shared" ca="1" si="907"/>
        <v>1.8864897864596078E-3</v>
      </c>
      <c r="JX193" s="105">
        <f t="shared" ca="1" si="908"/>
        <v>1.6540807711603283E-3</v>
      </c>
      <c r="JY193" s="105">
        <f t="shared" ca="1" si="909"/>
        <v>1.4484976977685768E-3</v>
      </c>
      <c r="JZ193" s="105">
        <f t="shared" ca="1" si="910"/>
        <v>1.2669654155967453E-3</v>
      </c>
      <c r="KA193" s="105">
        <f t="shared" ca="1" si="911"/>
        <v>1.1069380242210891E-3</v>
      </c>
      <c r="KB193" s="105">
        <f t="shared" ca="1" si="912"/>
        <v>9.6609088682939102E-4</v>
      </c>
      <c r="KC193" s="105">
        <f t="shared" ca="1" si="913"/>
        <v>8.4231047024347207E-4</v>
      </c>
      <c r="KD193" s="105">
        <f t="shared" ca="1" si="914"/>
        <v>7.3368268944048131E-4</v>
      </c>
      <c r="KE193" s="105">
        <f t="shared" ca="1" si="915"/>
        <v>6.3848031428573283E-4</v>
      </c>
      <c r="KF193" s="105">
        <f t="shared" ca="1" si="916"/>
        <v>5.5514989008218982E-4</v>
      </c>
      <c r="KG193" s="105">
        <f t="shared" ca="1" si="917"/>
        <v>4.8229853113168338E-4</v>
      </c>
      <c r="KH193" s="105">
        <f t="shared" ca="1" si="918"/>
        <v>4.1868086704002473E-4</v>
      </c>
      <c r="KI193" s="105">
        <f t="shared" ca="1" si="919"/>
        <v>3.6318635405566352E-4</v>
      </c>
      <c r="KJ193" s="105">
        <f t="shared" ca="1" si="920"/>
        <v>3.1482710719105773E-4</v>
      </c>
      <c r="KK193" s="105">
        <f t="shared" ca="1" si="921"/>
        <v>2.7272636208815779E-4</v>
      </c>
      <c r="KL193" s="105">
        <f t="shared" ca="1" si="922"/>
        <v>2.3610763740274031E-4</v>
      </c>
      <c r="KM193" s="105">
        <f t="shared" ca="1" si="923"/>
        <v>2.0428463776001328E-4</v>
      </c>
      <c r="KN193" s="105">
        <f t="shared" ca="1" si="924"/>
        <v>1.7665191304265315E-4</v>
      </c>
      <c r="KO193" s="105">
        <f t="shared" ca="1" si="925"/>
        <v>1.1068572016473177E-3</v>
      </c>
      <c r="KP193" s="102"/>
      <c r="KQ193" s="106">
        <f t="shared" ca="1" si="780"/>
        <v>0.54300961315805685</v>
      </c>
      <c r="KR193" s="107">
        <f t="shared" ca="1" si="781"/>
        <v>0.23669836698708271</v>
      </c>
    </row>
    <row r="194" spans="1:304" s="63" customFormat="1" ht="15.5" x14ac:dyDescent="0.35">
      <c r="A194" s="62"/>
      <c r="B194" s="67" t="s">
        <v>296</v>
      </c>
      <c r="C194" s="95">
        <f t="shared" si="782"/>
        <v>1678.2242000000003</v>
      </c>
      <c r="D194" s="75">
        <f ca="1">'Stochastic inputs'!H215</f>
        <v>25.924378000000004</v>
      </c>
      <c r="E194" s="75">
        <v>5.9136889999999998</v>
      </c>
      <c r="F194" s="96">
        <v>25.742907354000003</v>
      </c>
      <c r="G194" s="96">
        <v>5.8722931769999995</v>
      </c>
      <c r="H194" s="97">
        <f t="shared" ca="1" si="636"/>
        <v>3.2298203012837066</v>
      </c>
      <c r="I194" s="97">
        <f t="shared" ca="1" si="637"/>
        <v>0.22522637615797308</v>
      </c>
      <c r="J194" s="98">
        <f t="shared" si="638"/>
        <v>3.2227956863467422</v>
      </c>
      <c r="K194" s="98">
        <f t="shared" si="639"/>
        <v>0.22522637615797308</v>
      </c>
      <c r="L194" s="98"/>
      <c r="M194" s="99">
        <v>2667.7912000000006</v>
      </c>
      <c r="N194" s="98">
        <v>2.9000000000000007E-3</v>
      </c>
      <c r="O194" s="97">
        <f t="shared" ca="1" si="640"/>
        <v>3.2298203012837066</v>
      </c>
      <c r="P194" s="97">
        <f t="shared" ca="1" si="640"/>
        <v>0.22522637615797308</v>
      </c>
      <c r="Q194" s="99">
        <f t="shared" si="929"/>
        <v>1678.2242000000003</v>
      </c>
      <c r="R194" s="100">
        <f t="shared" si="930"/>
        <v>1764.1918000000005</v>
      </c>
      <c r="S194" s="99">
        <f t="shared" si="931"/>
        <v>1854.2716000000005</v>
      </c>
      <c r="T194" s="100">
        <f t="shared" si="932"/>
        <v>1950.8532000000005</v>
      </c>
      <c r="U194" s="99">
        <f t="shared" si="933"/>
        <v>2054.2933000000003</v>
      </c>
      <c r="V194" s="100">
        <f t="shared" si="934"/>
        <v>2165.8998000000006</v>
      </c>
      <c r="W194" s="99">
        <f t="shared" si="935"/>
        <v>2288.1551000000004</v>
      </c>
      <c r="X194" s="100">
        <f t="shared" si="936"/>
        <v>2416.0596000000005</v>
      </c>
      <c r="Y194" s="99">
        <f t="shared" si="937"/>
        <v>2543.5175000000004</v>
      </c>
      <c r="Z194" s="100">
        <f t="shared" si="938"/>
        <v>2667.7912000000006</v>
      </c>
      <c r="AA194" s="98"/>
      <c r="AB194" s="98">
        <f t="shared" si="641"/>
        <v>3.2227956863467422</v>
      </c>
      <c r="AC194" s="98">
        <f t="shared" si="641"/>
        <v>0.22522637615797308</v>
      </c>
      <c r="AD194" s="101">
        <f t="shared" ca="1" si="642"/>
        <v>86.120384020056434</v>
      </c>
      <c r="AE194" s="101">
        <f t="shared" ca="1" si="643"/>
        <v>24.452600975901884</v>
      </c>
      <c r="AF194" s="101">
        <f t="shared" ca="1" si="644"/>
        <v>28.637197010772447</v>
      </c>
      <c r="AG194" s="101">
        <f t="shared" ca="1" si="645"/>
        <v>32.912123709610071</v>
      </c>
      <c r="AH194" s="101">
        <f t="shared" ca="1" si="646"/>
        <v>37.170161187453964</v>
      </c>
      <c r="AI194" s="101">
        <f t="shared" ca="1" si="647"/>
        <v>41.303382548666221</v>
      </c>
      <c r="AJ194" s="101">
        <f t="shared" ca="1" si="648"/>
        <v>45.208613749862167</v>
      </c>
      <c r="AK194" s="101">
        <f t="shared" ca="1" si="649"/>
        <v>48.792192926761977</v>
      </c>
      <c r="AL194" s="101">
        <f t="shared" ca="1" si="650"/>
        <v>51.973764331336</v>
      </c>
      <c r="AM194" s="101">
        <f t="shared" ca="1" si="651"/>
        <v>54.688961842284925</v>
      </c>
      <c r="AN194" s="101">
        <f t="shared" ca="1" si="652"/>
        <v>56.890948144359939</v>
      </c>
      <c r="AO194" s="101">
        <f t="shared" ca="1" si="653"/>
        <v>58.550868613051549</v>
      </c>
      <c r="AP194" s="101">
        <f t="shared" ca="1" si="654"/>
        <v>59.657348568307</v>
      </c>
      <c r="AQ194" s="101">
        <f t="shared" ca="1" si="655"/>
        <v>60.215207548322134</v>
      </c>
      <c r="AR194" s="101">
        <f t="shared" ca="1" si="656"/>
        <v>60.243586168163787</v>
      </c>
      <c r="AS194" s="101">
        <f t="shared" ca="1" si="657"/>
        <v>59.773683438038269</v>
      </c>
      <c r="AT194" s="101">
        <f t="shared" ca="1" si="658"/>
        <v>58.84628957858849</v>
      </c>
      <c r="AU194" s="101">
        <f t="shared" ca="1" si="659"/>
        <v>57.509276080665074</v>
      </c>
      <c r="AV194" s="101">
        <f t="shared" ca="1" si="660"/>
        <v>55.815175404826974</v>
      </c>
      <c r="AW194" s="101">
        <f t="shared" ca="1" si="661"/>
        <v>53.81895104487851</v>
      </c>
      <c r="AX194" s="101">
        <f t="shared" ca="1" si="662"/>
        <v>51.57602762160824</v>
      </c>
      <c r="AY194" s="101">
        <f t="shared" ca="1" si="663"/>
        <v>49.140622314304188</v>
      </c>
      <c r="AZ194" s="101">
        <f t="shared" ca="1" si="664"/>
        <v>46.564394583398403</v>
      </c>
      <c r="BA194" s="101">
        <f t="shared" ca="1" si="665"/>
        <v>43.895411427647055</v>
      </c>
      <c r="BB194" s="101">
        <f t="shared" ca="1" si="666"/>
        <v>41.177410471294337</v>
      </c>
      <c r="BC194" s="101">
        <f t="shared" ca="1" si="667"/>
        <v>38.449332730485594</v>
      </c>
      <c r="BD194" s="101">
        <f t="shared" ca="1" si="668"/>
        <v>35.745090458752124</v>
      </c>
      <c r="BE194" s="101">
        <f t="shared" ca="1" si="669"/>
        <v>33.093532379383902</v>
      </c>
      <c r="BF194" s="101">
        <f t="shared" ca="1" si="670"/>
        <v>30.518568192602238</v>
      </c>
      <c r="BG194" s="101">
        <f t="shared" ca="1" si="671"/>
        <v>28.039415829388858</v>
      </c>
      <c r="BH194" s="101">
        <f t="shared" ca="1" si="672"/>
        <v>25.670937902871547</v>
      </c>
      <c r="BI194" s="101">
        <f t="shared" ca="1" si="673"/>
        <v>23.424037657397474</v>
      </c>
      <c r="BJ194" s="101">
        <f t="shared" ca="1" si="674"/>
        <v>21.306089003962725</v>
      </c>
      <c r="BK194" s="101">
        <f t="shared" ca="1" si="675"/>
        <v>19.321379622385763</v>
      </c>
      <c r="BL194" s="101">
        <f t="shared" ca="1" si="676"/>
        <v>17.471550357101563</v>
      </c>
      <c r="BM194" s="101">
        <f t="shared" ca="1" si="677"/>
        <v>15.756018063799306</v>
      </c>
      <c r="BN194" s="101">
        <f t="shared" ca="1" si="678"/>
        <v>14.172372572326777</v>
      </c>
      <c r="BO194" s="101">
        <f t="shared" ca="1" si="679"/>
        <v>12.71674146324594</v>
      </c>
      <c r="BP194" s="101">
        <f t="shared" ca="1" si="680"/>
        <v>11.384118896902201</v>
      </c>
      <c r="BQ194" s="101">
        <f t="shared" ca="1" si="681"/>
        <v>10.168656799390522</v>
      </c>
      <c r="BR194" s="101">
        <f t="shared" ca="1" si="682"/>
        <v>9.0639183335859865</v>
      </c>
      <c r="BS194" s="101">
        <f t="shared" ca="1" si="683"/>
        <v>8.0630948113610117</v>
      </c>
      <c r="BT194" s="101">
        <f t="shared" ca="1" si="684"/>
        <v>7.1591880874530336</v>
      </c>
      <c r="BU194" s="101">
        <f t="shared" ca="1" si="685"/>
        <v>6.3451610695656884</v>
      </c>
      <c r="BV194" s="101">
        <f t="shared" ca="1" si="686"/>
        <v>5.6140593352787178</v>
      </c>
      <c r="BW194" s="101">
        <f t="shared" ca="1" si="687"/>
        <v>4.9591070122147505</v>
      </c>
      <c r="BX194" s="101">
        <f t="shared" ca="1" si="688"/>
        <v>4.3737800969558478</v>
      </c>
      <c r="BY194" s="101">
        <f t="shared" ca="1" si="689"/>
        <v>3.8518602978439005</v>
      </c>
      <c r="BZ194" s="101">
        <f t="shared" ca="1" si="690"/>
        <v>3.3874723189047629</v>
      </c>
      <c r="CA194" s="101">
        <f t="shared" ca="1" si="691"/>
        <v>2.9751072828942129</v>
      </c>
      <c r="CB194" s="101">
        <f t="shared" ca="1" si="692"/>
        <v>2.6096347420142805</v>
      </c>
      <c r="CC194" s="101">
        <f t="shared" ca="1" si="693"/>
        <v>2.286305461726188</v>
      </c>
      <c r="CD194" s="101">
        <f t="shared" ca="1" si="694"/>
        <v>2.0007468988008421</v>
      </c>
      <c r="CE194" s="101">
        <f t="shared" ca="1" si="695"/>
        <v>1.7489530385367038</v>
      </c>
      <c r="CF194" s="101">
        <f t="shared" ca="1" si="696"/>
        <v>1.5272700142538216</v>
      </c>
      <c r="CG194" s="101">
        <f t="shared" ca="1" si="697"/>
        <v>1.332378708901087</v>
      </c>
      <c r="CH194" s="101">
        <f t="shared" ca="1" si="698"/>
        <v>1.1612753362318953</v>
      </c>
      <c r="CI194" s="101">
        <f t="shared" ca="1" si="699"/>
        <v>1.0112508184478317</v>
      </c>
      <c r="CJ194" s="101">
        <f t="shared" ca="1" si="700"/>
        <v>0.87986961848838763</v>
      </c>
      <c r="CK194" s="101">
        <f t="shared" ca="1" si="701"/>
        <v>0.76494854741747398</v>
      </c>
      <c r="CL194" s="101">
        <f t="shared" ca="1" si="702"/>
        <v>0.66453594939997818</v>
      </c>
      <c r="CM194" s="101">
        <f t="shared" ca="1" si="703"/>
        <v>0.576891566964161</v>
      </c>
      <c r="CN194" s="101">
        <f t="shared" ca="1" si="704"/>
        <v>0.50046730586250276</v>
      </c>
      <c r="CO194" s="101">
        <f t="shared" ca="1" si="705"/>
        <v>0.4338890500772577</v>
      </c>
      <c r="CP194" s="101">
        <f t="shared" ca="1" si="706"/>
        <v>0.37593962157503985</v>
      </c>
      <c r="CQ194" s="101">
        <f t="shared" ca="1" si="707"/>
        <v>0.32554293459094469</v>
      </c>
      <c r="CR194" s="101">
        <f t="shared" ca="1" si="708"/>
        <v>2.0591265004974595</v>
      </c>
      <c r="CS194" s="102">
        <f t="shared" ca="1" si="709"/>
        <v>1678.2242000000006</v>
      </c>
      <c r="CT194" s="74">
        <f t="shared" si="783"/>
        <v>91.773408965870516</v>
      </c>
      <c r="CU194" s="74">
        <f t="shared" si="784"/>
        <v>25.665409048179736</v>
      </c>
      <c r="CV194" s="74">
        <f t="shared" si="785"/>
        <v>29.942369724531879</v>
      </c>
      <c r="CW194" s="74">
        <f t="shared" si="786"/>
        <v>34.283795817601849</v>
      </c>
      <c r="CX194" s="74">
        <f t="shared" si="787"/>
        <v>38.578668688940347</v>
      </c>
      <c r="CY194" s="74">
        <f t="shared" si="788"/>
        <v>42.716781374950479</v>
      </c>
      <c r="CZ194" s="74">
        <f t="shared" si="789"/>
        <v>46.59427057840422</v>
      </c>
      <c r="DA194" s="74">
        <f t="shared" si="790"/>
        <v>50.118325390664623</v>
      </c>
      <c r="DB194" s="74">
        <f t="shared" si="791"/>
        <v>53.210827581520221</v>
      </c>
      <c r="DC194" s="74">
        <f t="shared" ca="1" si="710"/>
        <v>54.688961842284925</v>
      </c>
      <c r="DD194" s="74">
        <f t="shared" si="792"/>
        <v>57.87568987038491</v>
      </c>
      <c r="DE194" s="74">
        <f t="shared" si="793"/>
        <v>59.381477712439953</v>
      </c>
      <c r="DF194" s="74">
        <f t="shared" si="794"/>
        <v>60.321925194493481</v>
      </c>
      <c r="DG194" s="74">
        <f t="shared" si="795"/>
        <v>60.706994978478242</v>
      </c>
      <c r="DH194" s="74">
        <f t="shared" si="796"/>
        <v>60.560748251665586</v>
      </c>
      <c r="DI194" s="74">
        <f t="shared" si="797"/>
        <v>59.918894265191085</v>
      </c>
      <c r="DJ194" s="74">
        <f t="shared" si="798"/>
        <v>58.826184968300694</v>
      </c>
      <c r="DK194" s="74">
        <f t="shared" si="799"/>
        <v>57.333815810036107</v>
      </c>
      <c r="DL194" s="74">
        <f t="shared" si="800"/>
        <v>55.496961280349296</v>
      </c>
      <c r="DM194" s="74">
        <f t="shared" si="801"/>
        <v>53.372539959093523</v>
      </c>
      <c r="DN194" s="74">
        <f t="shared" si="802"/>
        <v>51.017271580600436</v>
      </c>
      <c r="DO194" s="74">
        <f t="shared" si="803"/>
        <v>48.486059846288448</v>
      </c>
      <c r="DP194" s="74">
        <f t="shared" si="804"/>
        <v>45.830710560982205</v>
      </c>
      <c r="DQ194" s="74">
        <f t="shared" si="805"/>
        <v>43.098975595410806</v>
      </c>
      <c r="DR194" s="74">
        <f t="shared" si="806"/>
        <v>40.33389914409824</v>
      </c>
      <c r="DS194" s="74">
        <f t="shared" si="807"/>
        <v>37.573433356649524</v>
      </c>
      <c r="DT194" s="74">
        <f t="shared" si="808"/>
        <v>34.850285056974748</v>
      </c>
      <c r="DU194" s="74">
        <f t="shared" si="809"/>
        <v>32.191953209269379</v>
      </c>
      <c r="DV194" s="74">
        <f t="shared" si="810"/>
        <v>29.620917302310385</v>
      </c>
      <c r="DW194" s="74">
        <f t="shared" si="811"/>
        <v>27.15493920525676</v>
      </c>
      <c r="DX194" s="74">
        <f t="shared" si="812"/>
        <v>24.807444676844071</v>
      </c>
      <c r="DY194" s="74">
        <f t="shared" si="813"/>
        <v>22.58795506138113</v>
      </c>
      <c r="DZ194" s="74">
        <f t="shared" si="814"/>
        <v>20.502544358477628</v>
      </c>
      <c r="EA194" s="74">
        <f t="shared" si="815"/>
        <v>18.554301488829669</v>
      </c>
      <c r="EB194" s="74">
        <f t="shared" si="816"/>
        <v>16.74378196620204</v>
      </c>
      <c r="EC194" s="74">
        <f t="shared" si="817"/>
        <v>15.069437174877097</v>
      </c>
      <c r="ED194" s="74">
        <f t="shared" si="818"/>
        <v>13.528012955293757</v>
      </c>
      <c r="EE194" s="74">
        <f t="shared" si="819"/>
        <v>12.114912181554422</v>
      </c>
      <c r="EF194" s="74">
        <f t="shared" si="820"/>
        <v>10.824518473755846</v>
      </c>
      <c r="EG194" s="74">
        <f t="shared" si="821"/>
        <v>9.6504801525512232</v>
      </c>
      <c r="EH194" s="74">
        <f t="shared" si="822"/>
        <v>8.5859550572283148</v>
      </c>
      <c r="EI194" s="74">
        <f t="shared" si="823"/>
        <v>7.6238179653252942</v>
      </c>
      <c r="EJ194" s="74">
        <f t="shared" si="824"/>
        <v>6.7568331291096477</v>
      </c>
      <c r="EK194" s="74">
        <f t="shared" si="825"/>
        <v>5.9777949392620346</v>
      </c>
      <c r="EL194" s="74">
        <f t="shared" si="826"/>
        <v>5.2796399931856923</v>
      </c>
      <c r="EM194" s="74">
        <f t="shared" si="827"/>
        <v>4.6555339336494077</v>
      </c>
      <c r="EN194" s="74">
        <f t="shared" si="828"/>
        <v>4.0989363765721283</v>
      </c>
      <c r="EO194" s="74">
        <f t="shared" si="829"/>
        <v>3.6036471016959122</v>
      </c>
      <c r="EP194" s="74">
        <f t="shared" si="830"/>
        <v>3.1638364678291748</v>
      </c>
      <c r="EQ194" s="74">
        <f t="shared" si="831"/>
        <v>2.7740627604209407</v>
      </c>
      <c r="ER194" s="74">
        <f t="shared" si="832"/>
        <v>2.4292789034216962</v>
      </c>
      <c r="ES194" s="74">
        <f t="shared" si="833"/>
        <v>2.1248306850714855</v>
      </c>
      <c r="ET194" s="74">
        <f t="shared" si="834"/>
        <v>1.8564483697682834</v>
      </c>
      <c r="EU194" s="74">
        <f t="shared" si="835"/>
        <v>1.6202333036345333</v>
      </c>
      <c r="EV194" s="74">
        <f t="shared" si="836"/>
        <v>1.4126408751949517</v>
      </c>
      <c r="EW194" s="74">
        <f t="shared" si="837"/>
        <v>1.2304609679457084</v>
      </c>
      <c r="EX194" s="74">
        <f t="shared" si="838"/>
        <v>1.0707968401563812</v>
      </c>
      <c r="EY194" s="74">
        <f t="shared" si="839"/>
        <v>0.93104318929266416</v>
      </c>
      <c r="EZ194" s="74">
        <f t="shared" si="840"/>
        <v>0.80886400346675624</v>
      </c>
      <c r="FA194" s="74">
        <f t="shared" si="841"/>
        <v>0.70217066905489467</v>
      </c>
      <c r="FB194" s="74">
        <f t="shared" si="842"/>
        <v>0.60910069051350757</v>
      </c>
      <c r="FC194" s="74">
        <f t="shared" si="843"/>
        <v>0.52799728360128073</v>
      </c>
      <c r="FD194" s="74">
        <f t="shared" si="844"/>
        <v>0.45739002474656265</v>
      </c>
      <c r="FE194" s="74">
        <f t="shared" si="845"/>
        <v>0.39597667525658337</v>
      </c>
      <c r="FF194" s="74">
        <f t="shared" si="846"/>
        <v>0.34260624754049868</v>
      </c>
      <c r="FG194" s="74">
        <f t="shared" si="847"/>
        <v>0.29626333977933839</v>
      </c>
      <c r="FH194" s="74">
        <f t="shared" si="848"/>
        <v>1.8563128220392913</v>
      </c>
      <c r="FI194" s="102">
        <f t="shared" ca="1" si="711"/>
        <v>1677.1023572657527</v>
      </c>
      <c r="FJ194" s="62"/>
      <c r="FK194" s="103">
        <f t="shared" ca="1" si="927"/>
        <v>5.1316375976497304E-2</v>
      </c>
      <c r="FL194" s="103">
        <f t="shared" ca="1" si="927"/>
        <v>1.4570521016144252E-2</v>
      </c>
      <c r="FM194" s="103">
        <f t="shared" ca="1" si="927"/>
        <v>1.7063987642874198E-2</v>
      </c>
      <c r="FN194" s="103">
        <f t="shared" ca="1" si="927"/>
        <v>1.9611279416427232E-2</v>
      </c>
      <c r="FO194" s="103">
        <f t="shared" ca="1" si="927"/>
        <v>2.2148507444627454E-2</v>
      </c>
      <c r="FP194" s="103">
        <f t="shared" ca="1" si="927"/>
        <v>2.4611361550301924E-2</v>
      </c>
      <c r="FQ194" s="103">
        <f t="shared" ca="1" si="927"/>
        <v>2.6938363628567715E-2</v>
      </c>
      <c r="FR194" s="103">
        <f t="shared" ca="1" si="927"/>
        <v>2.9073703577127515E-2</v>
      </c>
      <c r="FS194" s="103">
        <f t="shared" ca="1" si="927"/>
        <v>3.0969499981787881E-2</v>
      </c>
      <c r="FT194" s="103">
        <f t="shared" ca="1" si="927"/>
        <v>3.2587399134325977E-2</v>
      </c>
      <c r="FU194" s="103">
        <f t="shared" ca="1" si="927"/>
        <v>3.3899492180103186E-2</v>
      </c>
      <c r="FV194" s="103">
        <f t="shared" ca="1" si="927"/>
        <v>3.4888585573400459E-2</v>
      </c>
      <c r="FW194" s="103">
        <f t="shared" ca="1" si="927"/>
        <v>3.5547901507025685E-2</v>
      </c>
      <c r="FX194" s="103">
        <f t="shared" ca="1" si="927"/>
        <v>3.588031178928424E-2</v>
      </c>
      <c r="FY194" s="103">
        <f t="shared" ca="1" si="927"/>
        <v>3.5897221699081543E-2</v>
      </c>
      <c r="FZ194" s="103">
        <f t="shared" ca="1" si="927"/>
        <v>3.5617221726416681E-2</v>
      </c>
      <c r="GA194" s="103">
        <f t="shared" ca="1" si="941"/>
        <v>3.5064617456111329E-2</v>
      </c>
      <c r="GB194" s="103">
        <f t="shared" ca="1" si="941"/>
        <v>3.4267933974891467E-2</v>
      </c>
      <c r="GC194" s="103">
        <f t="shared" ca="1" si="941"/>
        <v>3.3258473691910151E-2</v>
      </c>
      <c r="GD194" s="103">
        <f t="shared" ca="1" si="941"/>
        <v>3.206898759109688E-2</v>
      </c>
      <c r="GE194" s="103">
        <f t="shared" ca="1" si="941"/>
        <v>3.0732501427168206E-2</v>
      </c>
      <c r="GF194" s="103">
        <f t="shared" ca="1" si="940"/>
        <v>2.9281321479158847E-2</v>
      </c>
      <c r="GG194" s="103">
        <f t="shared" ca="1" si="939"/>
        <v>2.7746229963433008E-2</v>
      </c>
      <c r="GH194" s="103">
        <f t="shared" ca="1" si="939"/>
        <v>2.6155868463609951E-2</v>
      </c>
      <c r="GI194" s="103">
        <f t="shared" ca="1" si="939"/>
        <v>2.4536298827829036E-2</v>
      </c>
      <c r="GJ194" s="103">
        <f t="shared" ca="1" si="939"/>
        <v>2.2910724759233947E-2</v>
      </c>
      <c r="GK194" s="103">
        <f t="shared" ca="1" si="939"/>
        <v>2.1299353482539526E-2</v>
      </c>
      <c r="GL194" s="103">
        <f t="shared" ca="1" si="939"/>
        <v>1.9719375027117288E-2</v>
      </c>
      <c r="GM194" s="103">
        <f t="shared" ca="1" si="939"/>
        <v>1.8185036416828115E-2</v>
      </c>
      <c r="GN194" s="103">
        <f t="shared" ca="1" si="939"/>
        <v>1.6707789000652503E-2</v>
      </c>
      <c r="GO194" s="103">
        <f t="shared" ca="1" si="939"/>
        <v>1.5296488933285278E-2</v>
      </c>
      <c r="GP194" s="103">
        <f t="shared" ca="1" si="939"/>
        <v>1.3957633108494958E-2</v>
      </c>
      <c r="GQ194" s="103">
        <f t="shared" ca="1" si="939"/>
        <v>1.2695615403450098E-2</v>
      </c>
      <c r="GR194" s="103">
        <f t="shared" ca="1" si="939"/>
        <v>1.1512990709099389E-2</v>
      </c>
      <c r="GS194" s="103">
        <f t="shared" ca="1" si="939"/>
        <v>1.0410736752039183E-2</v>
      </c>
      <c r="GT194" s="103">
        <f t="shared" ca="1" si="939"/>
        <v>9.3885060552691951E-3</v>
      </c>
      <c r="GU194" s="103">
        <f t="shared" ca="1" si="939"/>
        <v>8.4448624756613411E-3</v>
      </c>
      <c r="GV194" s="103">
        <f t="shared" ca="1" si="939"/>
        <v>7.5774985626151353E-3</v>
      </c>
      <c r="GW194" s="103">
        <f t="shared" ca="1" si="945"/>
        <v>6.7834314967584177E-3</v>
      </c>
      <c r="GX194" s="103">
        <f t="shared" ca="1" si="945"/>
        <v>6.0591765983296622E-3</v>
      </c>
      <c r="GY194" s="103">
        <f t="shared" ca="1" si="945"/>
        <v>5.4008983624392872E-3</v>
      </c>
      <c r="GZ194" s="103">
        <f t="shared" ca="1" si="945"/>
        <v>4.8045397101060807E-3</v>
      </c>
      <c r="HA194" s="103">
        <f t="shared" ca="1" si="945"/>
        <v>4.2659306709157399E-3</v>
      </c>
      <c r="HB194" s="103">
        <f t="shared" ca="1" si="945"/>
        <v>3.7808780671650939E-3</v>
      </c>
      <c r="HC194" s="103">
        <f t="shared" ca="1" si="945"/>
        <v>3.3452379814798974E-3</v>
      </c>
      <c r="HD194" s="103">
        <f t="shared" ca="1" si="944"/>
        <v>2.9549728887324762E-3</v>
      </c>
      <c r="HE194" s="103">
        <f t="shared" ca="1" si="944"/>
        <v>2.6061953444336261E-3</v>
      </c>
      <c r="HF194" s="103">
        <f t="shared" ca="1" si="942"/>
        <v>2.295200067931269E-3</v>
      </c>
      <c r="HG194" s="103">
        <f t="shared" ca="1" si="942"/>
        <v>2.0184861587055898E-3</v>
      </c>
      <c r="HH194" s="103">
        <f t="shared" ca="1" si="942"/>
        <v>1.772771053411226E-3</v>
      </c>
      <c r="HI194" s="103">
        <f t="shared" ca="1" si="942"/>
        <v>1.5549976826780829E-3</v>
      </c>
      <c r="HJ194" s="103">
        <f t="shared" ca="1" si="942"/>
        <v>1.3623361298962244E-3</v>
      </c>
      <c r="HK194" s="103">
        <f t="shared" ca="1" si="942"/>
        <v>1.1921809367311242E-3</v>
      </c>
      <c r="HL194" s="103">
        <f t="shared" ca="1" si="942"/>
        <v>1.0421450474475957E-3</v>
      </c>
      <c r="HM194" s="103">
        <f t="shared" ca="1" si="942"/>
        <v>9.1005124002729854E-4</v>
      </c>
      <c r="HN194" s="103">
        <f t="shared" ca="1" si="942"/>
        <v>7.9392175902426299E-4</v>
      </c>
      <c r="HO194" s="103">
        <f t="shared" ca="1" si="942"/>
        <v>6.9196674450999751E-4</v>
      </c>
      <c r="HP194" s="103">
        <f t="shared" ca="1" si="942"/>
        <v>6.0257194387247626E-4</v>
      </c>
      <c r="HQ194" s="103">
        <f t="shared" ca="1" si="942"/>
        <v>5.2428609865617915E-4</v>
      </c>
      <c r="HR194" s="103">
        <f t="shared" ca="1" si="942"/>
        <v>4.5580831656311099E-4</v>
      </c>
      <c r="HS194" s="103">
        <f t="shared" ca="1" si="942"/>
        <v>3.9597566844762333E-4</v>
      </c>
      <c r="HT194" s="103">
        <f t="shared" ca="1" si="943"/>
        <v>3.4375119067175936E-4</v>
      </c>
      <c r="HU194" s="103">
        <f t="shared" ca="1" si="943"/>
        <v>2.9821242350247518E-4</v>
      </c>
      <c r="HV194" s="103">
        <f t="shared" ca="1" si="943"/>
        <v>2.5854057525642732E-4</v>
      </c>
      <c r="HW194" s="103">
        <f t="shared" ca="1" si="943"/>
        <v>2.2401036856400933E-4</v>
      </c>
      <c r="HX194" s="103">
        <f t="shared" ca="1" si="943"/>
        <v>1.9398059841524426E-4</v>
      </c>
      <c r="HY194" s="103">
        <f t="shared" ca="1" si="943"/>
        <v>1.2269674698395237E-3</v>
      </c>
      <c r="HZ194" s="104">
        <f t="shared" ca="1" si="850"/>
        <v>0.55499548788242337</v>
      </c>
      <c r="IA194" s="105">
        <f t="shared" ca="1" si="859"/>
        <v>5.4721411945000416E-2</v>
      </c>
      <c r="IB194" s="105">
        <f t="shared" ca="1" si="860"/>
        <v>1.5303424347946825E-2</v>
      </c>
      <c r="IC194" s="105">
        <f t="shared" ca="1" si="861"/>
        <v>1.785363284167588E-2</v>
      </c>
      <c r="ID194" s="105">
        <f t="shared" ca="1" si="862"/>
        <v>2.0442279905620128E-2</v>
      </c>
      <c r="IE194" s="105">
        <f t="shared" ca="1" si="863"/>
        <v>2.3003168841666109E-2</v>
      </c>
      <c r="IF194" s="105">
        <f t="shared" ca="1" si="864"/>
        <v>2.5470586926246624E-2</v>
      </c>
      <c r="IG194" s="105">
        <f t="shared" ca="1" si="865"/>
        <v>2.7782603951716299E-2</v>
      </c>
      <c r="IH194" s="105">
        <f t="shared" ca="1" si="866"/>
        <v>2.9883879879803246E-2</v>
      </c>
      <c r="II194" s="105">
        <f t="shared" ca="1" si="867"/>
        <v>3.1727835424590282E-2</v>
      </c>
      <c r="IJ194" s="105">
        <f t="shared" ca="1" si="868"/>
        <v>3.2609197408467384E-2</v>
      </c>
      <c r="IK194" s="105">
        <f t="shared" ca="1" si="869"/>
        <v>3.4509336666094709E-2</v>
      </c>
      <c r="IL194" s="105">
        <f t="shared" ca="1" si="870"/>
        <v>3.5407187554880051E-2</v>
      </c>
      <c r="IM194" s="105">
        <f t="shared" ca="1" si="871"/>
        <v>3.5967944909956917E-2</v>
      </c>
      <c r="IN194" s="105">
        <f t="shared" ca="1" si="872"/>
        <v>3.6197549133167577E-2</v>
      </c>
      <c r="IO194" s="105">
        <f t="shared" ca="1" si="873"/>
        <v>3.611034710511063E-2</v>
      </c>
      <c r="IP194" s="105">
        <f t="shared" ca="1" si="874"/>
        <v>3.5727631056985253E-2</v>
      </c>
      <c r="IQ194" s="105">
        <f t="shared" ca="1" si="875"/>
        <v>3.5076085078198441E-2</v>
      </c>
      <c r="IR194" s="105">
        <f t="shared" ca="1" si="876"/>
        <v>3.4186235301409823E-2</v>
      </c>
      <c r="IS194" s="105">
        <f t="shared" ca="1" si="877"/>
        <v>3.3090980428188185E-2</v>
      </c>
      <c r="IT194" s="105">
        <f t="shared" ca="1" si="878"/>
        <v>3.1824259102532608E-2</v>
      </c>
      <c r="IU194" s="105">
        <f t="shared" ca="1" si="879"/>
        <v>3.0419891403513345E-2</v>
      </c>
      <c r="IV194" s="105">
        <f t="shared" ca="1" si="880"/>
        <v>2.8910614570560392E-2</v>
      </c>
      <c r="IW194" s="105">
        <f t="shared" ca="1" si="881"/>
        <v>2.7327318671057053E-2</v>
      </c>
      <c r="IX194" s="105">
        <f t="shared" ca="1" si="882"/>
        <v>2.5698476547177954E-2</v>
      </c>
      <c r="IY194" s="105">
        <f t="shared" ca="1" si="883"/>
        <v>2.4049754011350993E-2</v>
      </c>
      <c r="IZ194" s="105">
        <f t="shared" ca="1" si="884"/>
        <v>2.2403780660058818E-2</v>
      </c>
      <c r="JA194" s="105">
        <f t="shared" ca="1" si="885"/>
        <v>2.0780058477642693E-2</v>
      </c>
      <c r="JB194" s="105">
        <f t="shared" ca="1" si="886"/>
        <v>1.9194984176012495E-2</v>
      </c>
      <c r="JC194" s="105">
        <f t="shared" ca="1" si="887"/>
        <v>1.7661961521896943E-2</v>
      </c>
      <c r="JD194" s="105">
        <f t="shared" ca="1" si="888"/>
        <v>1.6191581323353778E-2</v>
      </c>
      <c r="JE194" s="105">
        <f t="shared" ca="1" si="889"/>
        <v>1.479184891093269E-2</v>
      </c>
      <c r="JF194" s="105">
        <f t="shared" ca="1" si="890"/>
        <v>1.346844154354847E-2</v>
      </c>
      <c r="JG194" s="105">
        <f t="shared" ca="1" si="891"/>
        <v>1.2224980943860665E-2</v>
      </c>
      <c r="JH194" s="105">
        <f t="shared" ca="1" si="892"/>
        <v>1.1063308931888624E-2</v>
      </c>
      <c r="JI194" s="105">
        <f t="shared" ca="1" si="893"/>
        <v>9.9837567418962422E-3</v>
      </c>
      <c r="JJ194" s="105">
        <f t="shared" ca="1" si="894"/>
        <v>8.9854009861660474E-3</v>
      </c>
      <c r="JK194" s="105">
        <f t="shared" ca="1" si="895"/>
        <v>8.0663013182743475E-3</v>
      </c>
      <c r="JL194" s="105">
        <f t="shared" ca="1" si="896"/>
        <v>7.2237166259224925E-3</v>
      </c>
      <c r="JM194" s="105">
        <f t="shared" ca="1" si="897"/>
        <v>6.4542980497645317E-3</v>
      </c>
      <c r="JN194" s="105">
        <f t="shared" ca="1" si="898"/>
        <v>5.7542582960081147E-3</v>
      </c>
      <c r="JO194" s="105">
        <f t="shared" ca="1" si="899"/>
        <v>5.1195176132399827E-3</v>
      </c>
      <c r="JP194" s="105">
        <f t="shared" ca="1" si="900"/>
        <v>4.5458274698001802E-3</v>
      </c>
      <c r="JQ194" s="105">
        <f t="shared" ca="1" si="901"/>
        <v>4.0288734315093227E-3</v>
      </c>
      <c r="JR194" s="105">
        <f t="shared" ca="1" si="902"/>
        <v>3.5643590347150152E-3</v>
      </c>
      <c r="JS194" s="105">
        <f t="shared" ca="1" si="903"/>
        <v>3.1480726088736178E-3</v>
      </c>
      <c r="JT194" s="105">
        <f t="shared" ca="1" si="904"/>
        <v>2.7759390555264088E-3</v>
      </c>
      <c r="JU194" s="105">
        <f t="shared" ca="1" si="905"/>
        <v>2.4440585625642962E-3</v>
      </c>
      <c r="JV194" s="105">
        <f t="shared" ca="1" si="906"/>
        <v>2.1487341461800119E-3</v>
      </c>
      <c r="JW194" s="105">
        <f t="shared" ca="1" si="907"/>
        <v>1.8864897864596078E-3</v>
      </c>
      <c r="JX194" s="105">
        <f t="shared" ca="1" si="908"/>
        <v>1.6540807711603283E-3</v>
      </c>
      <c r="JY194" s="105">
        <f t="shared" ca="1" si="909"/>
        <v>1.4484976977685768E-3</v>
      </c>
      <c r="JZ194" s="105">
        <f t="shared" ca="1" si="910"/>
        <v>1.2669654155967453E-3</v>
      </c>
      <c r="KA194" s="105">
        <f t="shared" ca="1" si="911"/>
        <v>1.1069380242210891E-3</v>
      </c>
      <c r="KB194" s="105">
        <f t="shared" ca="1" si="912"/>
        <v>9.6609088682939102E-4</v>
      </c>
      <c r="KC194" s="105">
        <f t="shared" ca="1" si="913"/>
        <v>8.4231047024347207E-4</v>
      </c>
      <c r="KD194" s="105">
        <f t="shared" ca="1" si="914"/>
        <v>7.3368268944048131E-4</v>
      </c>
      <c r="KE194" s="105">
        <f t="shared" ca="1" si="915"/>
        <v>6.3848031428573283E-4</v>
      </c>
      <c r="KF194" s="105">
        <f t="shared" ca="1" si="916"/>
        <v>5.5514989008218982E-4</v>
      </c>
      <c r="KG194" s="105">
        <f t="shared" ca="1" si="917"/>
        <v>4.8229853113168338E-4</v>
      </c>
      <c r="KH194" s="105">
        <f t="shared" ca="1" si="918"/>
        <v>4.1868086704002473E-4</v>
      </c>
      <c r="KI194" s="105">
        <f t="shared" ca="1" si="919"/>
        <v>3.6318635405566352E-4</v>
      </c>
      <c r="KJ194" s="105">
        <f t="shared" ca="1" si="920"/>
        <v>3.1482710719105773E-4</v>
      </c>
      <c r="KK194" s="105">
        <f t="shared" ca="1" si="921"/>
        <v>2.7272636208815779E-4</v>
      </c>
      <c r="KL194" s="105">
        <f t="shared" ca="1" si="922"/>
        <v>2.3610763740274031E-4</v>
      </c>
      <c r="KM194" s="105">
        <f t="shared" ca="1" si="923"/>
        <v>2.0428463776001328E-4</v>
      </c>
      <c r="KN194" s="105">
        <f t="shared" ca="1" si="924"/>
        <v>1.7665191304265315E-4</v>
      </c>
      <c r="KO194" s="105">
        <f t="shared" ca="1" si="925"/>
        <v>1.1068572016473177E-3</v>
      </c>
      <c r="KP194" s="102"/>
      <c r="KQ194" s="106">
        <f t="shared" ca="1" si="780"/>
        <v>0.54300961315805685</v>
      </c>
      <c r="KR194" s="107">
        <f t="shared" ca="1" si="781"/>
        <v>0.23669836698708271</v>
      </c>
    </row>
    <row r="195" spans="1:304" s="63" customFormat="1" ht="15.5" x14ac:dyDescent="0.35">
      <c r="A195" s="62"/>
      <c r="B195" s="67" t="s">
        <v>297</v>
      </c>
      <c r="C195" s="95">
        <f t="shared" si="782"/>
        <v>1678.2242000000003</v>
      </c>
      <c r="D195" s="75">
        <f ca="1">'Stochastic inputs'!H216</f>
        <v>25.924378000000004</v>
      </c>
      <c r="E195" s="75">
        <v>5.9136889999999998</v>
      </c>
      <c r="F195" s="96">
        <v>25.742907354000003</v>
      </c>
      <c r="G195" s="96">
        <v>5.8722931769999995</v>
      </c>
      <c r="H195" s="97">
        <f t="shared" ca="1" si="636"/>
        <v>3.2298203012837066</v>
      </c>
      <c r="I195" s="97">
        <f t="shared" ca="1" si="637"/>
        <v>0.22522637615797308</v>
      </c>
      <c r="J195" s="98">
        <f t="shared" si="638"/>
        <v>3.2227956863467422</v>
      </c>
      <c r="K195" s="98">
        <f t="shared" si="639"/>
        <v>0.22522637615797308</v>
      </c>
      <c r="L195" s="98"/>
      <c r="M195" s="99">
        <v>2667.7912000000006</v>
      </c>
      <c r="N195" s="98">
        <v>2.9000000000000007E-3</v>
      </c>
      <c r="O195" s="97">
        <f t="shared" ca="1" si="640"/>
        <v>3.2298203012837066</v>
      </c>
      <c r="P195" s="97">
        <f t="shared" ca="1" si="640"/>
        <v>0.22522637615797308</v>
      </c>
      <c r="Q195" s="99">
        <f t="shared" si="929"/>
        <v>1678.2242000000003</v>
      </c>
      <c r="R195" s="100">
        <f t="shared" si="930"/>
        <v>1764.1918000000005</v>
      </c>
      <c r="S195" s="99">
        <f t="shared" si="931"/>
        <v>1854.2716000000005</v>
      </c>
      <c r="T195" s="100">
        <f t="shared" si="932"/>
        <v>1950.8532000000005</v>
      </c>
      <c r="U195" s="99">
        <f t="shared" si="933"/>
        <v>2054.2933000000003</v>
      </c>
      <c r="V195" s="100">
        <f t="shared" si="934"/>
        <v>2165.8998000000006</v>
      </c>
      <c r="W195" s="99">
        <f t="shared" si="935"/>
        <v>2288.1551000000004</v>
      </c>
      <c r="X195" s="100">
        <f t="shared" si="936"/>
        <v>2416.0596000000005</v>
      </c>
      <c r="Y195" s="99">
        <f t="shared" si="937"/>
        <v>2543.5175000000004</v>
      </c>
      <c r="Z195" s="100">
        <f t="shared" si="938"/>
        <v>2667.7912000000006</v>
      </c>
      <c r="AA195" s="98"/>
      <c r="AB195" s="98">
        <f t="shared" si="641"/>
        <v>3.2227956863467422</v>
      </c>
      <c r="AC195" s="98">
        <f t="shared" si="641"/>
        <v>0.22522637615797308</v>
      </c>
      <c r="AD195" s="101">
        <f t="shared" ca="1" si="642"/>
        <v>86.120384020056434</v>
      </c>
      <c r="AE195" s="101">
        <f t="shared" ca="1" si="643"/>
        <v>24.452600975901884</v>
      </c>
      <c r="AF195" s="101">
        <f t="shared" ca="1" si="644"/>
        <v>28.637197010772447</v>
      </c>
      <c r="AG195" s="101">
        <f t="shared" ca="1" si="645"/>
        <v>32.912123709610071</v>
      </c>
      <c r="AH195" s="101">
        <f t="shared" ca="1" si="646"/>
        <v>37.170161187453964</v>
      </c>
      <c r="AI195" s="101">
        <f t="shared" ca="1" si="647"/>
        <v>41.303382548666221</v>
      </c>
      <c r="AJ195" s="101">
        <f t="shared" ca="1" si="648"/>
        <v>45.208613749862167</v>
      </c>
      <c r="AK195" s="101">
        <f t="shared" ca="1" si="649"/>
        <v>48.792192926761977</v>
      </c>
      <c r="AL195" s="101">
        <f t="shared" ca="1" si="650"/>
        <v>51.973764331336</v>
      </c>
      <c r="AM195" s="101">
        <f t="shared" ca="1" si="651"/>
        <v>54.688961842284925</v>
      </c>
      <c r="AN195" s="101">
        <f t="shared" ca="1" si="652"/>
        <v>56.890948144359939</v>
      </c>
      <c r="AO195" s="101">
        <f t="shared" ca="1" si="653"/>
        <v>58.550868613051549</v>
      </c>
      <c r="AP195" s="101">
        <f t="shared" ca="1" si="654"/>
        <v>59.657348568307</v>
      </c>
      <c r="AQ195" s="101">
        <f t="shared" ca="1" si="655"/>
        <v>60.215207548322134</v>
      </c>
      <c r="AR195" s="101">
        <f t="shared" ca="1" si="656"/>
        <v>60.243586168163787</v>
      </c>
      <c r="AS195" s="101">
        <f t="shared" ca="1" si="657"/>
        <v>59.773683438038269</v>
      </c>
      <c r="AT195" s="101">
        <f t="shared" ca="1" si="658"/>
        <v>58.84628957858849</v>
      </c>
      <c r="AU195" s="101">
        <f t="shared" ca="1" si="659"/>
        <v>57.509276080665074</v>
      </c>
      <c r="AV195" s="101">
        <f t="shared" ca="1" si="660"/>
        <v>55.815175404826974</v>
      </c>
      <c r="AW195" s="101">
        <f t="shared" ca="1" si="661"/>
        <v>53.81895104487851</v>
      </c>
      <c r="AX195" s="101">
        <f t="shared" ca="1" si="662"/>
        <v>51.57602762160824</v>
      </c>
      <c r="AY195" s="101">
        <f t="shared" ca="1" si="663"/>
        <v>49.140622314304188</v>
      </c>
      <c r="AZ195" s="101">
        <f t="shared" ca="1" si="664"/>
        <v>46.564394583398403</v>
      </c>
      <c r="BA195" s="101">
        <f t="shared" ca="1" si="665"/>
        <v>43.895411427647055</v>
      </c>
      <c r="BB195" s="101">
        <f t="shared" ca="1" si="666"/>
        <v>41.177410471294337</v>
      </c>
      <c r="BC195" s="101">
        <f t="shared" ca="1" si="667"/>
        <v>38.449332730485594</v>
      </c>
      <c r="BD195" s="101">
        <f t="shared" ca="1" si="668"/>
        <v>35.745090458752124</v>
      </c>
      <c r="BE195" s="101">
        <f t="shared" ca="1" si="669"/>
        <v>33.093532379383902</v>
      </c>
      <c r="BF195" s="101">
        <f t="shared" ca="1" si="670"/>
        <v>30.518568192602238</v>
      </c>
      <c r="BG195" s="101">
        <f t="shared" ca="1" si="671"/>
        <v>28.039415829388858</v>
      </c>
      <c r="BH195" s="101">
        <f t="shared" ca="1" si="672"/>
        <v>25.670937902871547</v>
      </c>
      <c r="BI195" s="101">
        <f t="shared" ca="1" si="673"/>
        <v>23.424037657397474</v>
      </c>
      <c r="BJ195" s="101">
        <f t="shared" ca="1" si="674"/>
        <v>21.306089003962725</v>
      </c>
      <c r="BK195" s="101">
        <f t="shared" ca="1" si="675"/>
        <v>19.321379622385763</v>
      </c>
      <c r="BL195" s="101">
        <f t="shared" ca="1" si="676"/>
        <v>17.471550357101563</v>
      </c>
      <c r="BM195" s="101">
        <f t="shared" ca="1" si="677"/>
        <v>15.756018063799306</v>
      </c>
      <c r="BN195" s="101">
        <f t="shared" ca="1" si="678"/>
        <v>14.172372572326777</v>
      </c>
      <c r="BO195" s="101">
        <f t="shared" ca="1" si="679"/>
        <v>12.71674146324594</v>
      </c>
      <c r="BP195" s="101">
        <f t="shared" ca="1" si="680"/>
        <v>11.384118896902201</v>
      </c>
      <c r="BQ195" s="101">
        <f t="shared" ca="1" si="681"/>
        <v>10.168656799390522</v>
      </c>
      <c r="BR195" s="101">
        <f t="shared" ca="1" si="682"/>
        <v>9.0639183335859865</v>
      </c>
      <c r="BS195" s="101">
        <f t="shared" ca="1" si="683"/>
        <v>8.0630948113610117</v>
      </c>
      <c r="BT195" s="101">
        <f t="shared" ca="1" si="684"/>
        <v>7.1591880874530336</v>
      </c>
      <c r="BU195" s="101">
        <f t="shared" ca="1" si="685"/>
        <v>6.3451610695656884</v>
      </c>
      <c r="BV195" s="101">
        <f t="shared" ca="1" si="686"/>
        <v>5.6140593352787178</v>
      </c>
      <c r="BW195" s="101">
        <f t="shared" ca="1" si="687"/>
        <v>4.9591070122147505</v>
      </c>
      <c r="BX195" s="101">
        <f t="shared" ca="1" si="688"/>
        <v>4.3737800969558478</v>
      </c>
      <c r="BY195" s="101">
        <f t="shared" ca="1" si="689"/>
        <v>3.8518602978439005</v>
      </c>
      <c r="BZ195" s="101">
        <f t="shared" ca="1" si="690"/>
        <v>3.3874723189047629</v>
      </c>
      <c r="CA195" s="101">
        <f t="shared" ca="1" si="691"/>
        <v>2.9751072828942129</v>
      </c>
      <c r="CB195" s="101">
        <f t="shared" ca="1" si="692"/>
        <v>2.6096347420142805</v>
      </c>
      <c r="CC195" s="101">
        <f t="shared" ca="1" si="693"/>
        <v>2.286305461726188</v>
      </c>
      <c r="CD195" s="101">
        <f t="shared" ca="1" si="694"/>
        <v>2.0007468988008421</v>
      </c>
      <c r="CE195" s="101">
        <f t="shared" ca="1" si="695"/>
        <v>1.7489530385367038</v>
      </c>
      <c r="CF195" s="101">
        <f t="shared" ca="1" si="696"/>
        <v>1.5272700142538216</v>
      </c>
      <c r="CG195" s="101">
        <f t="shared" ca="1" si="697"/>
        <v>1.332378708901087</v>
      </c>
      <c r="CH195" s="101">
        <f t="shared" ca="1" si="698"/>
        <v>1.1612753362318953</v>
      </c>
      <c r="CI195" s="101">
        <f t="shared" ca="1" si="699"/>
        <v>1.0112508184478317</v>
      </c>
      <c r="CJ195" s="101">
        <f t="shared" ca="1" si="700"/>
        <v>0.87986961848838763</v>
      </c>
      <c r="CK195" s="101">
        <f t="shared" ca="1" si="701"/>
        <v>0.76494854741747398</v>
      </c>
      <c r="CL195" s="101">
        <f t="shared" ca="1" si="702"/>
        <v>0.66453594939997818</v>
      </c>
      <c r="CM195" s="101">
        <f t="shared" ca="1" si="703"/>
        <v>0.576891566964161</v>
      </c>
      <c r="CN195" s="101">
        <f t="shared" ca="1" si="704"/>
        <v>0.50046730586250276</v>
      </c>
      <c r="CO195" s="101">
        <f t="shared" ca="1" si="705"/>
        <v>0.4338890500772577</v>
      </c>
      <c r="CP195" s="101">
        <f t="shared" ca="1" si="706"/>
        <v>0.37593962157503985</v>
      </c>
      <c r="CQ195" s="101">
        <f t="shared" ca="1" si="707"/>
        <v>0.32554293459094469</v>
      </c>
      <c r="CR195" s="101">
        <f t="shared" ca="1" si="708"/>
        <v>2.0591265004974595</v>
      </c>
      <c r="CS195" s="102">
        <f t="shared" ca="1" si="709"/>
        <v>1678.2242000000006</v>
      </c>
      <c r="CT195" s="74">
        <f t="shared" si="783"/>
        <v>91.773408965870516</v>
      </c>
      <c r="CU195" s="74">
        <f t="shared" si="784"/>
        <v>25.665409048179736</v>
      </c>
      <c r="CV195" s="74">
        <f t="shared" si="785"/>
        <v>29.942369724531879</v>
      </c>
      <c r="CW195" s="74">
        <f t="shared" si="786"/>
        <v>34.283795817601849</v>
      </c>
      <c r="CX195" s="74">
        <f t="shared" si="787"/>
        <v>38.578668688940347</v>
      </c>
      <c r="CY195" s="74">
        <f t="shared" si="788"/>
        <v>42.716781374950479</v>
      </c>
      <c r="CZ195" s="74">
        <f t="shared" si="789"/>
        <v>46.59427057840422</v>
      </c>
      <c r="DA195" s="74">
        <f t="shared" si="790"/>
        <v>50.118325390664623</v>
      </c>
      <c r="DB195" s="74">
        <f t="shared" si="791"/>
        <v>53.210827581520221</v>
      </c>
      <c r="DC195" s="74">
        <f t="shared" ca="1" si="710"/>
        <v>54.688961842284925</v>
      </c>
      <c r="DD195" s="74">
        <f t="shared" si="792"/>
        <v>57.87568987038491</v>
      </c>
      <c r="DE195" s="74">
        <f t="shared" si="793"/>
        <v>59.381477712439953</v>
      </c>
      <c r="DF195" s="74">
        <f t="shared" si="794"/>
        <v>60.321925194493481</v>
      </c>
      <c r="DG195" s="74">
        <f t="shared" si="795"/>
        <v>60.706994978478242</v>
      </c>
      <c r="DH195" s="74">
        <f t="shared" si="796"/>
        <v>60.560748251665586</v>
      </c>
      <c r="DI195" s="74">
        <f t="shared" si="797"/>
        <v>59.918894265191085</v>
      </c>
      <c r="DJ195" s="74">
        <f t="shared" si="798"/>
        <v>58.826184968300694</v>
      </c>
      <c r="DK195" s="74">
        <f t="shared" si="799"/>
        <v>57.333815810036107</v>
      </c>
      <c r="DL195" s="74">
        <f t="shared" si="800"/>
        <v>55.496961280349296</v>
      </c>
      <c r="DM195" s="74">
        <f t="shared" si="801"/>
        <v>53.372539959093523</v>
      </c>
      <c r="DN195" s="74">
        <f t="shared" si="802"/>
        <v>51.017271580600436</v>
      </c>
      <c r="DO195" s="74">
        <f t="shared" si="803"/>
        <v>48.486059846288448</v>
      </c>
      <c r="DP195" s="74">
        <f t="shared" si="804"/>
        <v>45.830710560982205</v>
      </c>
      <c r="DQ195" s="74">
        <f t="shared" si="805"/>
        <v>43.098975595410806</v>
      </c>
      <c r="DR195" s="74">
        <f t="shared" si="806"/>
        <v>40.33389914409824</v>
      </c>
      <c r="DS195" s="74">
        <f t="shared" si="807"/>
        <v>37.573433356649524</v>
      </c>
      <c r="DT195" s="74">
        <f t="shared" si="808"/>
        <v>34.850285056974748</v>
      </c>
      <c r="DU195" s="74">
        <f t="shared" si="809"/>
        <v>32.191953209269379</v>
      </c>
      <c r="DV195" s="74">
        <f t="shared" si="810"/>
        <v>29.620917302310385</v>
      </c>
      <c r="DW195" s="74">
        <f t="shared" si="811"/>
        <v>27.15493920525676</v>
      </c>
      <c r="DX195" s="74">
        <f t="shared" si="812"/>
        <v>24.807444676844071</v>
      </c>
      <c r="DY195" s="74">
        <f t="shared" si="813"/>
        <v>22.58795506138113</v>
      </c>
      <c r="DZ195" s="74">
        <f t="shared" si="814"/>
        <v>20.502544358477628</v>
      </c>
      <c r="EA195" s="74">
        <f t="shared" si="815"/>
        <v>18.554301488829669</v>
      </c>
      <c r="EB195" s="74">
        <f t="shared" si="816"/>
        <v>16.74378196620204</v>
      </c>
      <c r="EC195" s="74">
        <f t="shared" si="817"/>
        <v>15.069437174877097</v>
      </c>
      <c r="ED195" s="74">
        <f t="shared" si="818"/>
        <v>13.528012955293757</v>
      </c>
      <c r="EE195" s="74">
        <f t="shared" si="819"/>
        <v>12.114912181554422</v>
      </c>
      <c r="EF195" s="74">
        <f t="shared" si="820"/>
        <v>10.824518473755846</v>
      </c>
      <c r="EG195" s="74">
        <f t="shared" si="821"/>
        <v>9.6504801525512232</v>
      </c>
      <c r="EH195" s="74">
        <f t="shared" si="822"/>
        <v>8.5859550572283148</v>
      </c>
      <c r="EI195" s="74">
        <f t="shared" si="823"/>
        <v>7.6238179653252942</v>
      </c>
      <c r="EJ195" s="74">
        <f t="shared" si="824"/>
        <v>6.7568331291096477</v>
      </c>
      <c r="EK195" s="74">
        <f t="shared" si="825"/>
        <v>5.9777949392620346</v>
      </c>
      <c r="EL195" s="74">
        <f t="shared" si="826"/>
        <v>5.2796399931856923</v>
      </c>
      <c r="EM195" s="74">
        <f t="shared" si="827"/>
        <v>4.6555339336494077</v>
      </c>
      <c r="EN195" s="74">
        <f t="shared" si="828"/>
        <v>4.0989363765721283</v>
      </c>
      <c r="EO195" s="74">
        <f t="shared" si="829"/>
        <v>3.6036471016959122</v>
      </c>
      <c r="EP195" s="74">
        <f t="shared" si="830"/>
        <v>3.1638364678291748</v>
      </c>
      <c r="EQ195" s="74">
        <f t="shared" si="831"/>
        <v>2.7740627604209407</v>
      </c>
      <c r="ER195" s="74">
        <f t="shared" si="832"/>
        <v>2.4292789034216962</v>
      </c>
      <c r="ES195" s="74">
        <f t="shared" si="833"/>
        <v>2.1248306850714855</v>
      </c>
      <c r="ET195" s="74">
        <f t="shared" si="834"/>
        <v>1.8564483697682834</v>
      </c>
      <c r="EU195" s="74">
        <f t="shared" si="835"/>
        <v>1.6202333036345333</v>
      </c>
      <c r="EV195" s="74">
        <f t="shared" si="836"/>
        <v>1.4126408751949517</v>
      </c>
      <c r="EW195" s="74">
        <f t="shared" si="837"/>
        <v>1.2304609679457084</v>
      </c>
      <c r="EX195" s="74">
        <f t="shared" si="838"/>
        <v>1.0707968401563812</v>
      </c>
      <c r="EY195" s="74">
        <f t="shared" si="839"/>
        <v>0.93104318929266416</v>
      </c>
      <c r="EZ195" s="74">
        <f t="shared" si="840"/>
        <v>0.80886400346675624</v>
      </c>
      <c r="FA195" s="74">
        <f t="shared" si="841"/>
        <v>0.70217066905489467</v>
      </c>
      <c r="FB195" s="74">
        <f t="shared" si="842"/>
        <v>0.60910069051350757</v>
      </c>
      <c r="FC195" s="74">
        <f t="shared" si="843"/>
        <v>0.52799728360128073</v>
      </c>
      <c r="FD195" s="74">
        <f t="shared" si="844"/>
        <v>0.45739002474656265</v>
      </c>
      <c r="FE195" s="74">
        <f t="shared" si="845"/>
        <v>0.39597667525658337</v>
      </c>
      <c r="FF195" s="74">
        <f t="shared" si="846"/>
        <v>0.34260624754049868</v>
      </c>
      <c r="FG195" s="74">
        <f t="shared" si="847"/>
        <v>0.29626333977933839</v>
      </c>
      <c r="FH195" s="74">
        <f t="shared" si="848"/>
        <v>1.8563128220392913</v>
      </c>
      <c r="FI195" s="102">
        <f t="shared" ca="1" si="711"/>
        <v>1677.1023572657527</v>
      </c>
      <c r="FJ195" s="62"/>
      <c r="FK195" s="103">
        <f t="shared" ca="1" si="927"/>
        <v>5.1316375976497304E-2</v>
      </c>
      <c r="FL195" s="103">
        <f t="shared" ca="1" si="927"/>
        <v>1.4570521016144252E-2</v>
      </c>
      <c r="FM195" s="103">
        <f t="shared" ca="1" si="927"/>
        <v>1.7063987642874198E-2</v>
      </c>
      <c r="FN195" s="103">
        <f t="shared" ca="1" si="927"/>
        <v>1.9611279416427232E-2</v>
      </c>
      <c r="FO195" s="103">
        <f t="shared" ca="1" si="927"/>
        <v>2.2148507444627454E-2</v>
      </c>
      <c r="FP195" s="103">
        <f t="shared" ca="1" si="927"/>
        <v>2.4611361550301924E-2</v>
      </c>
      <c r="FQ195" s="103">
        <f t="shared" ca="1" si="927"/>
        <v>2.6938363628567715E-2</v>
      </c>
      <c r="FR195" s="103">
        <f t="shared" ca="1" si="927"/>
        <v>2.9073703577127515E-2</v>
      </c>
      <c r="FS195" s="103">
        <f t="shared" ca="1" si="927"/>
        <v>3.0969499981787881E-2</v>
      </c>
      <c r="FT195" s="103">
        <f t="shared" ca="1" si="927"/>
        <v>3.2587399134325977E-2</v>
      </c>
      <c r="FU195" s="103">
        <f t="shared" ca="1" si="927"/>
        <v>3.3899492180103186E-2</v>
      </c>
      <c r="FV195" s="103">
        <f t="shared" ca="1" si="927"/>
        <v>3.4888585573400459E-2</v>
      </c>
      <c r="FW195" s="103">
        <f t="shared" ca="1" si="927"/>
        <v>3.5547901507025685E-2</v>
      </c>
      <c r="FX195" s="103">
        <f t="shared" ca="1" si="927"/>
        <v>3.588031178928424E-2</v>
      </c>
      <c r="FY195" s="103">
        <f t="shared" ca="1" si="927"/>
        <v>3.5897221699081543E-2</v>
      </c>
      <c r="FZ195" s="103">
        <f t="shared" ca="1" si="927"/>
        <v>3.5617221726416681E-2</v>
      </c>
      <c r="GA195" s="103">
        <f t="shared" ca="1" si="941"/>
        <v>3.5064617456111329E-2</v>
      </c>
      <c r="GB195" s="103">
        <f t="shared" ca="1" si="941"/>
        <v>3.4267933974891467E-2</v>
      </c>
      <c r="GC195" s="103">
        <f t="shared" ca="1" si="941"/>
        <v>3.3258473691910151E-2</v>
      </c>
      <c r="GD195" s="103">
        <f t="shared" ca="1" si="941"/>
        <v>3.206898759109688E-2</v>
      </c>
      <c r="GE195" s="103">
        <f t="shared" ca="1" si="941"/>
        <v>3.0732501427168206E-2</v>
      </c>
      <c r="GF195" s="103">
        <f t="shared" ca="1" si="940"/>
        <v>2.9281321479158847E-2</v>
      </c>
      <c r="GG195" s="103">
        <f t="shared" ca="1" si="939"/>
        <v>2.7746229963433008E-2</v>
      </c>
      <c r="GH195" s="103">
        <f t="shared" ca="1" si="939"/>
        <v>2.6155868463609951E-2</v>
      </c>
      <c r="GI195" s="103">
        <f t="shared" ca="1" si="939"/>
        <v>2.4536298827829036E-2</v>
      </c>
      <c r="GJ195" s="103">
        <f t="shared" ca="1" si="939"/>
        <v>2.2910724759233947E-2</v>
      </c>
      <c r="GK195" s="103">
        <f t="shared" ca="1" si="939"/>
        <v>2.1299353482539526E-2</v>
      </c>
      <c r="GL195" s="103">
        <f t="shared" ca="1" si="939"/>
        <v>1.9719375027117288E-2</v>
      </c>
      <c r="GM195" s="103">
        <f t="shared" ca="1" si="939"/>
        <v>1.8185036416828115E-2</v>
      </c>
      <c r="GN195" s="103">
        <f t="shared" ca="1" si="939"/>
        <v>1.6707789000652503E-2</v>
      </c>
      <c r="GO195" s="103">
        <f t="shared" ca="1" si="939"/>
        <v>1.5296488933285278E-2</v>
      </c>
      <c r="GP195" s="103">
        <f t="shared" ca="1" si="939"/>
        <v>1.3957633108494958E-2</v>
      </c>
      <c r="GQ195" s="103">
        <f t="shared" ca="1" si="939"/>
        <v>1.2695615403450098E-2</v>
      </c>
      <c r="GR195" s="103">
        <f t="shared" ca="1" si="939"/>
        <v>1.1512990709099389E-2</v>
      </c>
      <c r="GS195" s="103">
        <f t="shared" ca="1" si="939"/>
        <v>1.0410736752039183E-2</v>
      </c>
      <c r="GT195" s="103">
        <f t="shared" ca="1" si="939"/>
        <v>9.3885060552691951E-3</v>
      </c>
      <c r="GU195" s="103">
        <f t="shared" ca="1" si="939"/>
        <v>8.4448624756613411E-3</v>
      </c>
      <c r="GV195" s="103">
        <f t="shared" ca="1" si="939"/>
        <v>7.5774985626151353E-3</v>
      </c>
      <c r="GW195" s="103">
        <f t="shared" ca="1" si="945"/>
        <v>6.7834314967584177E-3</v>
      </c>
      <c r="GX195" s="103">
        <f t="shared" ca="1" si="945"/>
        <v>6.0591765983296622E-3</v>
      </c>
      <c r="GY195" s="103">
        <f t="shared" ca="1" si="945"/>
        <v>5.4008983624392872E-3</v>
      </c>
      <c r="GZ195" s="103">
        <f t="shared" ca="1" si="945"/>
        <v>4.8045397101060807E-3</v>
      </c>
      <c r="HA195" s="103">
        <f t="shared" ca="1" si="945"/>
        <v>4.2659306709157399E-3</v>
      </c>
      <c r="HB195" s="103">
        <f t="shared" ca="1" si="945"/>
        <v>3.7808780671650939E-3</v>
      </c>
      <c r="HC195" s="103">
        <f t="shared" ca="1" si="945"/>
        <v>3.3452379814798974E-3</v>
      </c>
      <c r="HD195" s="103">
        <f t="shared" ca="1" si="944"/>
        <v>2.9549728887324762E-3</v>
      </c>
      <c r="HE195" s="103">
        <f t="shared" ca="1" si="944"/>
        <v>2.6061953444336261E-3</v>
      </c>
      <c r="HF195" s="103">
        <f t="shared" ca="1" si="942"/>
        <v>2.295200067931269E-3</v>
      </c>
      <c r="HG195" s="103">
        <f t="shared" ca="1" si="942"/>
        <v>2.0184861587055898E-3</v>
      </c>
      <c r="HH195" s="103">
        <f t="shared" ca="1" si="942"/>
        <v>1.772771053411226E-3</v>
      </c>
      <c r="HI195" s="103">
        <f t="shared" ca="1" si="942"/>
        <v>1.5549976826780829E-3</v>
      </c>
      <c r="HJ195" s="103">
        <f t="shared" ca="1" si="942"/>
        <v>1.3623361298962244E-3</v>
      </c>
      <c r="HK195" s="103">
        <f t="shared" ca="1" si="942"/>
        <v>1.1921809367311242E-3</v>
      </c>
      <c r="HL195" s="103">
        <f t="shared" ca="1" si="942"/>
        <v>1.0421450474475957E-3</v>
      </c>
      <c r="HM195" s="103">
        <f t="shared" ca="1" si="942"/>
        <v>9.1005124002729854E-4</v>
      </c>
      <c r="HN195" s="103">
        <f t="shared" ca="1" si="942"/>
        <v>7.9392175902426299E-4</v>
      </c>
      <c r="HO195" s="103">
        <f t="shared" ca="1" si="942"/>
        <v>6.9196674450999751E-4</v>
      </c>
      <c r="HP195" s="103">
        <f t="shared" ca="1" si="942"/>
        <v>6.0257194387247626E-4</v>
      </c>
      <c r="HQ195" s="103">
        <f t="shared" ca="1" si="942"/>
        <v>5.2428609865617915E-4</v>
      </c>
      <c r="HR195" s="103">
        <f t="shared" ca="1" si="942"/>
        <v>4.5580831656311099E-4</v>
      </c>
      <c r="HS195" s="103">
        <f t="shared" ca="1" si="942"/>
        <v>3.9597566844762333E-4</v>
      </c>
      <c r="HT195" s="103">
        <f t="shared" ca="1" si="943"/>
        <v>3.4375119067175936E-4</v>
      </c>
      <c r="HU195" s="103">
        <f t="shared" ca="1" si="943"/>
        <v>2.9821242350247518E-4</v>
      </c>
      <c r="HV195" s="103">
        <f t="shared" ca="1" si="943"/>
        <v>2.5854057525642732E-4</v>
      </c>
      <c r="HW195" s="103">
        <f t="shared" ca="1" si="943"/>
        <v>2.2401036856400933E-4</v>
      </c>
      <c r="HX195" s="103">
        <f t="shared" ca="1" si="943"/>
        <v>1.9398059841524426E-4</v>
      </c>
      <c r="HY195" s="103">
        <f t="shared" ca="1" si="943"/>
        <v>1.2269674698395237E-3</v>
      </c>
      <c r="HZ195" s="104">
        <f t="shared" ca="1" si="850"/>
        <v>0.55499548788242337</v>
      </c>
      <c r="IA195" s="105">
        <f t="shared" ca="1" si="859"/>
        <v>5.4721411945000416E-2</v>
      </c>
      <c r="IB195" s="105">
        <f t="shared" ca="1" si="860"/>
        <v>1.5303424347946825E-2</v>
      </c>
      <c r="IC195" s="105">
        <f t="shared" ca="1" si="861"/>
        <v>1.785363284167588E-2</v>
      </c>
      <c r="ID195" s="105">
        <f t="shared" ca="1" si="862"/>
        <v>2.0442279905620128E-2</v>
      </c>
      <c r="IE195" s="105">
        <f t="shared" ca="1" si="863"/>
        <v>2.3003168841666109E-2</v>
      </c>
      <c r="IF195" s="105">
        <f t="shared" ca="1" si="864"/>
        <v>2.5470586926246624E-2</v>
      </c>
      <c r="IG195" s="105">
        <f t="shared" ca="1" si="865"/>
        <v>2.7782603951716299E-2</v>
      </c>
      <c r="IH195" s="105">
        <f t="shared" ca="1" si="866"/>
        <v>2.9883879879803246E-2</v>
      </c>
      <c r="II195" s="105">
        <f t="shared" ca="1" si="867"/>
        <v>3.1727835424590282E-2</v>
      </c>
      <c r="IJ195" s="105">
        <f t="shared" ca="1" si="868"/>
        <v>3.2609197408467384E-2</v>
      </c>
      <c r="IK195" s="105">
        <f t="shared" ca="1" si="869"/>
        <v>3.4509336666094709E-2</v>
      </c>
      <c r="IL195" s="105">
        <f t="shared" ca="1" si="870"/>
        <v>3.5407187554880051E-2</v>
      </c>
      <c r="IM195" s="105">
        <f t="shared" ca="1" si="871"/>
        <v>3.5967944909956917E-2</v>
      </c>
      <c r="IN195" s="105">
        <f t="shared" ca="1" si="872"/>
        <v>3.6197549133167577E-2</v>
      </c>
      <c r="IO195" s="105">
        <f t="shared" ca="1" si="873"/>
        <v>3.611034710511063E-2</v>
      </c>
      <c r="IP195" s="105">
        <f t="shared" ca="1" si="874"/>
        <v>3.5727631056985253E-2</v>
      </c>
      <c r="IQ195" s="105">
        <f t="shared" ca="1" si="875"/>
        <v>3.5076085078198441E-2</v>
      </c>
      <c r="IR195" s="105">
        <f t="shared" ca="1" si="876"/>
        <v>3.4186235301409823E-2</v>
      </c>
      <c r="IS195" s="105">
        <f t="shared" ca="1" si="877"/>
        <v>3.3090980428188185E-2</v>
      </c>
      <c r="IT195" s="105">
        <f t="shared" ca="1" si="878"/>
        <v>3.1824259102532608E-2</v>
      </c>
      <c r="IU195" s="105">
        <f t="shared" ca="1" si="879"/>
        <v>3.0419891403513345E-2</v>
      </c>
      <c r="IV195" s="105">
        <f t="shared" ca="1" si="880"/>
        <v>2.8910614570560392E-2</v>
      </c>
      <c r="IW195" s="105">
        <f t="shared" ca="1" si="881"/>
        <v>2.7327318671057053E-2</v>
      </c>
      <c r="IX195" s="105">
        <f t="shared" ca="1" si="882"/>
        <v>2.5698476547177954E-2</v>
      </c>
      <c r="IY195" s="105">
        <f t="shared" ca="1" si="883"/>
        <v>2.4049754011350993E-2</v>
      </c>
      <c r="IZ195" s="105">
        <f t="shared" ca="1" si="884"/>
        <v>2.2403780660058818E-2</v>
      </c>
      <c r="JA195" s="105">
        <f t="shared" ca="1" si="885"/>
        <v>2.0780058477642693E-2</v>
      </c>
      <c r="JB195" s="105">
        <f t="shared" ca="1" si="886"/>
        <v>1.9194984176012495E-2</v>
      </c>
      <c r="JC195" s="105">
        <f t="shared" ca="1" si="887"/>
        <v>1.7661961521896943E-2</v>
      </c>
      <c r="JD195" s="105">
        <f t="shared" ca="1" si="888"/>
        <v>1.6191581323353778E-2</v>
      </c>
      <c r="JE195" s="105">
        <f t="shared" ca="1" si="889"/>
        <v>1.479184891093269E-2</v>
      </c>
      <c r="JF195" s="105">
        <f t="shared" ca="1" si="890"/>
        <v>1.346844154354847E-2</v>
      </c>
      <c r="JG195" s="105">
        <f t="shared" ca="1" si="891"/>
        <v>1.2224980943860665E-2</v>
      </c>
      <c r="JH195" s="105">
        <f t="shared" ca="1" si="892"/>
        <v>1.1063308931888624E-2</v>
      </c>
      <c r="JI195" s="105">
        <f t="shared" ca="1" si="893"/>
        <v>9.9837567418962422E-3</v>
      </c>
      <c r="JJ195" s="105">
        <f t="shared" ca="1" si="894"/>
        <v>8.9854009861660474E-3</v>
      </c>
      <c r="JK195" s="105">
        <f t="shared" ca="1" si="895"/>
        <v>8.0663013182743475E-3</v>
      </c>
      <c r="JL195" s="105">
        <f t="shared" ca="1" si="896"/>
        <v>7.2237166259224925E-3</v>
      </c>
      <c r="JM195" s="105">
        <f t="shared" ca="1" si="897"/>
        <v>6.4542980497645317E-3</v>
      </c>
      <c r="JN195" s="105">
        <f t="shared" ca="1" si="898"/>
        <v>5.7542582960081147E-3</v>
      </c>
      <c r="JO195" s="105">
        <f t="shared" ca="1" si="899"/>
        <v>5.1195176132399827E-3</v>
      </c>
      <c r="JP195" s="105">
        <f t="shared" ca="1" si="900"/>
        <v>4.5458274698001802E-3</v>
      </c>
      <c r="JQ195" s="105">
        <f t="shared" ca="1" si="901"/>
        <v>4.0288734315093227E-3</v>
      </c>
      <c r="JR195" s="105">
        <f t="shared" ca="1" si="902"/>
        <v>3.5643590347150152E-3</v>
      </c>
      <c r="JS195" s="105">
        <f t="shared" ca="1" si="903"/>
        <v>3.1480726088736178E-3</v>
      </c>
      <c r="JT195" s="105">
        <f t="shared" ca="1" si="904"/>
        <v>2.7759390555264088E-3</v>
      </c>
      <c r="JU195" s="105">
        <f t="shared" ca="1" si="905"/>
        <v>2.4440585625642962E-3</v>
      </c>
      <c r="JV195" s="105">
        <f t="shared" ca="1" si="906"/>
        <v>2.1487341461800119E-3</v>
      </c>
      <c r="JW195" s="105">
        <f t="shared" ca="1" si="907"/>
        <v>1.8864897864596078E-3</v>
      </c>
      <c r="JX195" s="105">
        <f t="shared" ca="1" si="908"/>
        <v>1.6540807711603283E-3</v>
      </c>
      <c r="JY195" s="105">
        <f t="shared" ca="1" si="909"/>
        <v>1.4484976977685768E-3</v>
      </c>
      <c r="JZ195" s="105">
        <f t="shared" ca="1" si="910"/>
        <v>1.2669654155967453E-3</v>
      </c>
      <c r="KA195" s="105">
        <f t="shared" ca="1" si="911"/>
        <v>1.1069380242210891E-3</v>
      </c>
      <c r="KB195" s="105">
        <f t="shared" ca="1" si="912"/>
        <v>9.6609088682939102E-4</v>
      </c>
      <c r="KC195" s="105">
        <f t="shared" ca="1" si="913"/>
        <v>8.4231047024347207E-4</v>
      </c>
      <c r="KD195" s="105">
        <f t="shared" ca="1" si="914"/>
        <v>7.3368268944048131E-4</v>
      </c>
      <c r="KE195" s="105">
        <f t="shared" ca="1" si="915"/>
        <v>6.3848031428573283E-4</v>
      </c>
      <c r="KF195" s="105">
        <f t="shared" ca="1" si="916"/>
        <v>5.5514989008218982E-4</v>
      </c>
      <c r="KG195" s="105">
        <f t="shared" ca="1" si="917"/>
        <v>4.8229853113168338E-4</v>
      </c>
      <c r="KH195" s="105">
        <f t="shared" ca="1" si="918"/>
        <v>4.1868086704002473E-4</v>
      </c>
      <c r="KI195" s="105">
        <f t="shared" ca="1" si="919"/>
        <v>3.6318635405566352E-4</v>
      </c>
      <c r="KJ195" s="105">
        <f t="shared" ca="1" si="920"/>
        <v>3.1482710719105773E-4</v>
      </c>
      <c r="KK195" s="105">
        <f t="shared" ca="1" si="921"/>
        <v>2.7272636208815779E-4</v>
      </c>
      <c r="KL195" s="105">
        <f t="shared" ca="1" si="922"/>
        <v>2.3610763740274031E-4</v>
      </c>
      <c r="KM195" s="105">
        <f t="shared" ca="1" si="923"/>
        <v>2.0428463776001328E-4</v>
      </c>
      <c r="KN195" s="105">
        <f t="shared" ca="1" si="924"/>
        <v>1.7665191304265315E-4</v>
      </c>
      <c r="KO195" s="105">
        <f t="shared" ca="1" si="925"/>
        <v>1.1068572016473177E-3</v>
      </c>
      <c r="KP195" s="102"/>
      <c r="KQ195" s="106">
        <f t="shared" ca="1" si="780"/>
        <v>0.54300961315805685</v>
      </c>
      <c r="KR195" s="107">
        <f t="shared" ca="1" si="781"/>
        <v>0.23669836698708271</v>
      </c>
    </row>
    <row r="196" spans="1:304" s="63" customFormat="1" ht="15.5" x14ac:dyDescent="0.35">
      <c r="A196" s="62"/>
      <c r="B196" s="67" t="s">
        <v>298</v>
      </c>
      <c r="C196" s="95">
        <f t="shared" si="782"/>
        <v>1678.2242000000003</v>
      </c>
      <c r="D196" s="75">
        <f ca="1">'Stochastic inputs'!H217</f>
        <v>25.924378000000004</v>
      </c>
      <c r="E196" s="75">
        <v>5.9136889999999998</v>
      </c>
      <c r="F196" s="96">
        <v>25.742907354000003</v>
      </c>
      <c r="G196" s="96">
        <v>5.8722931769999995</v>
      </c>
      <c r="H196" s="97">
        <f t="shared" ca="1" si="636"/>
        <v>3.2298203012837066</v>
      </c>
      <c r="I196" s="97">
        <f t="shared" ca="1" si="637"/>
        <v>0.22522637615797308</v>
      </c>
      <c r="J196" s="98">
        <f t="shared" si="638"/>
        <v>3.2227956863467422</v>
      </c>
      <c r="K196" s="98">
        <f t="shared" si="639"/>
        <v>0.22522637615797308</v>
      </c>
      <c r="L196" s="98"/>
      <c r="M196" s="99">
        <v>2667.7912000000006</v>
      </c>
      <c r="N196" s="98">
        <v>2.9000000000000007E-3</v>
      </c>
      <c r="O196" s="97">
        <f t="shared" ca="1" si="640"/>
        <v>3.2298203012837066</v>
      </c>
      <c r="P196" s="97">
        <f t="shared" ca="1" si="640"/>
        <v>0.22522637615797308</v>
      </c>
      <c r="Q196" s="99">
        <f t="shared" si="929"/>
        <v>1678.2242000000003</v>
      </c>
      <c r="R196" s="100">
        <f t="shared" si="930"/>
        <v>1764.1918000000005</v>
      </c>
      <c r="S196" s="99">
        <f t="shared" si="931"/>
        <v>1854.2716000000005</v>
      </c>
      <c r="T196" s="100">
        <f t="shared" si="932"/>
        <v>1950.8532000000005</v>
      </c>
      <c r="U196" s="99">
        <f t="shared" si="933"/>
        <v>2054.2933000000003</v>
      </c>
      <c r="V196" s="100">
        <f t="shared" si="934"/>
        <v>2165.8998000000006</v>
      </c>
      <c r="W196" s="99">
        <f t="shared" si="935"/>
        <v>2288.1551000000004</v>
      </c>
      <c r="X196" s="100">
        <f t="shared" si="936"/>
        <v>2416.0596000000005</v>
      </c>
      <c r="Y196" s="99">
        <f t="shared" si="937"/>
        <v>2543.5175000000004</v>
      </c>
      <c r="Z196" s="100">
        <f t="shared" si="938"/>
        <v>2667.7912000000006</v>
      </c>
      <c r="AA196" s="98"/>
      <c r="AB196" s="98">
        <f t="shared" si="641"/>
        <v>3.2227956863467422</v>
      </c>
      <c r="AC196" s="98">
        <f t="shared" si="641"/>
        <v>0.22522637615797308</v>
      </c>
      <c r="AD196" s="101">
        <f t="shared" ca="1" si="642"/>
        <v>86.120384020056434</v>
      </c>
      <c r="AE196" s="101">
        <f t="shared" ca="1" si="643"/>
        <v>24.452600975901884</v>
      </c>
      <c r="AF196" s="101">
        <f t="shared" ca="1" si="644"/>
        <v>28.637197010772447</v>
      </c>
      <c r="AG196" s="101">
        <f t="shared" ca="1" si="645"/>
        <v>32.912123709610071</v>
      </c>
      <c r="AH196" s="101">
        <f t="shared" ca="1" si="646"/>
        <v>37.170161187453964</v>
      </c>
      <c r="AI196" s="101">
        <f t="shared" ca="1" si="647"/>
        <v>41.303382548666221</v>
      </c>
      <c r="AJ196" s="101">
        <f t="shared" ca="1" si="648"/>
        <v>45.208613749862167</v>
      </c>
      <c r="AK196" s="101">
        <f t="shared" ca="1" si="649"/>
        <v>48.792192926761977</v>
      </c>
      <c r="AL196" s="101">
        <f t="shared" ca="1" si="650"/>
        <v>51.973764331336</v>
      </c>
      <c r="AM196" s="101">
        <f t="shared" ca="1" si="651"/>
        <v>54.688961842284925</v>
      </c>
      <c r="AN196" s="101">
        <f t="shared" ca="1" si="652"/>
        <v>56.890948144359939</v>
      </c>
      <c r="AO196" s="101">
        <f t="shared" ca="1" si="653"/>
        <v>58.550868613051549</v>
      </c>
      <c r="AP196" s="101">
        <f t="shared" ca="1" si="654"/>
        <v>59.657348568307</v>
      </c>
      <c r="AQ196" s="101">
        <f t="shared" ca="1" si="655"/>
        <v>60.215207548322134</v>
      </c>
      <c r="AR196" s="101">
        <f t="shared" ca="1" si="656"/>
        <v>60.243586168163787</v>
      </c>
      <c r="AS196" s="101">
        <f t="shared" ca="1" si="657"/>
        <v>59.773683438038269</v>
      </c>
      <c r="AT196" s="101">
        <f t="shared" ca="1" si="658"/>
        <v>58.84628957858849</v>
      </c>
      <c r="AU196" s="101">
        <f t="shared" ca="1" si="659"/>
        <v>57.509276080665074</v>
      </c>
      <c r="AV196" s="101">
        <f t="shared" ca="1" si="660"/>
        <v>55.815175404826974</v>
      </c>
      <c r="AW196" s="101">
        <f t="shared" ca="1" si="661"/>
        <v>53.81895104487851</v>
      </c>
      <c r="AX196" s="101">
        <f t="shared" ca="1" si="662"/>
        <v>51.57602762160824</v>
      </c>
      <c r="AY196" s="101">
        <f t="shared" ca="1" si="663"/>
        <v>49.140622314304188</v>
      </c>
      <c r="AZ196" s="101">
        <f t="shared" ca="1" si="664"/>
        <v>46.564394583398403</v>
      </c>
      <c r="BA196" s="101">
        <f t="shared" ca="1" si="665"/>
        <v>43.895411427647055</v>
      </c>
      <c r="BB196" s="101">
        <f t="shared" ca="1" si="666"/>
        <v>41.177410471294337</v>
      </c>
      <c r="BC196" s="101">
        <f t="shared" ca="1" si="667"/>
        <v>38.449332730485594</v>
      </c>
      <c r="BD196" s="101">
        <f t="shared" ca="1" si="668"/>
        <v>35.745090458752124</v>
      </c>
      <c r="BE196" s="101">
        <f t="shared" ca="1" si="669"/>
        <v>33.093532379383902</v>
      </c>
      <c r="BF196" s="101">
        <f t="shared" ca="1" si="670"/>
        <v>30.518568192602238</v>
      </c>
      <c r="BG196" s="101">
        <f t="shared" ca="1" si="671"/>
        <v>28.039415829388858</v>
      </c>
      <c r="BH196" s="101">
        <f t="shared" ca="1" si="672"/>
        <v>25.670937902871547</v>
      </c>
      <c r="BI196" s="101">
        <f t="shared" ca="1" si="673"/>
        <v>23.424037657397474</v>
      </c>
      <c r="BJ196" s="101">
        <f t="shared" ca="1" si="674"/>
        <v>21.306089003962725</v>
      </c>
      <c r="BK196" s="101">
        <f t="shared" ca="1" si="675"/>
        <v>19.321379622385763</v>
      </c>
      <c r="BL196" s="101">
        <f t="shared" ca="1" si="676"/>
        <v>17.471550357101563</v>
      </c>
      <c r="BM196" s="101">
        <f t="shared" ca="1" si="677"/>
        <v>15.756018063799306</v>
      </c>
      <c r="BN196" s="101">
        <f t="shared" ca="1" si="678"/>
        <v>14.172372572326777</v>
      </c>
      <c r="BO196" s="101">
        <f t="shared" ca="1" si="679"/>
        <v>12.71674146324594</v>
      </c>
      <c r="BP196" s="101">
        <f t="shared" ca="1" si="680"/>
        <v>11.384118896902201</v>
      </c>
      <c r="BQ196" s="101">
        <f t="shared" ca="1" si="681"/>
        <v>10.168656799390522</v>
      </c>
      <c r="BR196" s="101">
        <f t="shared" ca="1" si="682"/>
        <v>9.0639183335859865</v>
      </c>
      <c r="BS196" s="101">
        <f t="shared" ca="1" si="683"/>
        <v>8.0630948113610117</v>
      </c>
      <c r="BT196" s="101">
        <f t="shared" ca="1" si="684"/>
        <v>7.1591880874530336</v>
      </c>
      <c r="BU196" s="101">
        <f t="shared" ca="1" si="685"/>
        <v>6.3451610695656884</v>
      </c>
      <c r="BV196" s="101">
        <f t="shared" ca="1" si="686"/>
        <v>5.6140593352787178</v>
      </c>
      <c r="BW196" s="101">
        <f t="shared" ca="1" si="687"/>
        <v>4.9591070122147505</v>
      </c>
      <c r="BX196" s="101">
        <f t="shared" ca="1" si="688"/>
        <v>4.3737800969558478</v>
      </c>
      <c r="BY196" s="101">
        <f t="shared" ca="1" si="689"/>
        <v>3.8518602978439005</v>
      </c>
      <c r="BZ196" s="101">
        <f t="shared" ca="1" si="690"/>
        <v>3.3874723189047629</v>
      </c>
      <c r="CA196" s="101">
        <f t="shared" ca="1" si="691"/>
        <v>2.9751072828942129</v>
      </c>
      <c r="CB196" s="101">
        <f t="shared" ca="1" si="692"/>
        <v>2.6096347420142805</v>
      </c>
      <c r="CC196" s="101">
        <f t="shared" ca="1" si="693"/>
        <v>2.286305461726188</v>
      </c>
      <c r="CD196" s="101">
        <f t="shared" ca="1" si="694"/>
        <v>2.0007468988008421</v>
      </c>
      <c r="CE196" s="101">
        <f t="shared" ca="1" si="695"/>
        <v>1.7489530385367038</v>
      </c>
      <c r="CF196" s="101">
        <f t="shared" ca="1" si="696"/>
        <v>1.5272700142538216</v>
      </c>
      <c r="CG196" s="101">
        <f t="shared" ca="1" si="697"/>
        <v>1.332378708901087</v>
      </c>
      <c r="CH196" s="101">
        <f t="shared" ca="1" si="698"/>
        <v>1.1612753362318953</v>
      </c>
      <c r="CI196" s="101">
        <f t="shared" ca="1" si="699"/>
        <v>1.0112508184478317</v>
      </c>
      <c r="CJ196" s="101">
        <f t="shared" ca="1" si="700"/>
        <v>0.87986961848838763</v>
      </c>
      <c r="CK196" s="101">
        <f t="shared" ca="1" si="701"/>
        <v>0.76494854741747398</v>
      </c>
      <c r="CL196" s="101">
        <f t="shared" ca="1" si="702"/>
        <v>0.66453594939997818</v>
      </c>
      <c r="CM196" s="101">
        <f t="shared" ca="1" si="703"/>
        <v>0.576891566964161</v>
      </c>
      <c r="CN196" s="101">
        <f t="shared" ca="1" si="704"/>
        <v>0.50046730586250276</v>
      </c>
      <c r="CO196" s="101">
        <f t="shared" ca="1" si="705"/>
        <v>0.4338890500772577</v>
      </c>
      <c r="CP196" s="101">
        <f t="shared" ca="1" si="706"/>
        <v>0.37593962157503985</v>
      </c>
      <c r="CQ196" s="101">
        <f t="shared" ca="1" si="707"/>
        <v>0.32554293459094469</v>
      </c>
      <c r="CR196" s="101">
        <f t="shared" ca="1" si="708"/>
        <v>2.0591265004974595</v>
      </c>
      <c r="CS196" s="102">
        <f t="shared" ca="1" si="709"/>
        <v>1678.2242000000006</v>
      </c>
      <c r="CT196" s="74">
        <f t="shared" si="783"/>
        <v>91.773408965870516</v>
      </c>
      <c r="CU196" s="74">
        <f t="shared" si="784"/>
        <v>25.665409048179736</v>
      </c>
      <c r="CV196" s="74">
        <f t="shared" si="785"/>
        <v>29.942369724531879</v>
      </c>
      <c r="CW196" s="74">
        <f t="shared" si="786"/>
        <v>34.283795817601849</v>
      </c>
      <c r="CX196" s="74">
        <f t="shared" si="787"/>
        <v>38.578668688940347</v>
      </c>
      <c r="CY196" s="74">
        <f t="shared" si="788"/>
        <v>42.716781374950479</v>
      </c>
      <c r="CZ196" s="74">
        <f t="shared" si="789"/>
        <v>46.59427057840422</v>
      </c>
      <c r="DA196" s="74">
        <f t="shared" si="790"/>
        <v>50.118325390664623</v>
      </c>
      <c r="DB196" s="74">
        <f t="shared" si="791"/>
        <v>53.210827581520221</v>
      </c>
      <c r="DC196" s="74">
        <f t="shared" ca="1" si="710"/>
        <v>54.688961842284925</v>
      </c>
      <c r="DD196" s="74">
        <f t="shared" si="792"/>
        <v>57.87568987038491</v>
      </c>
      <c r="DE196" s="74">
        <f t="shared" si="793"/>
        <v>59.381477712439953</v>
      </c>
      <c r="DF196" s="74">
        <f t="shared" si="794"/>
        <v>60.321925194493481</v>
      </c>
      <c r="DG196" s="74">
        <f t="shared" si="795"/>
        <v>60.706994978478242</v>
      </c>
      <c r="DH196" s="74">
        <f t="shared" si="796"/>
        <v>60.560748251665586</v>
      </c>
      <c r="DI196" s="74">
        <f t="shared" si="797"/>
        <v>59.918894265191085</v>
      </c>
      <c r="DJ196" s="74">
        <f t="shared" si="798"/>
        <v>58.826184968300694</v>
      </c>
      <c r="DK196" s="74">
        <f t="shared" si="799"/>
        <v>57.333815810036107</v>
      </c>
      <c r="DL196" s="74">
        <f t="shared" si="800"/>
        <v>55.496961280349296</v>
      </c>
      <c r="DM196" s="74">
        <f t="shared" si="801"/>
        <v>53.372539959093523</v>
      </c>
      <c r="DN196" s="74">
        <f t="shared" si="802"/>
        <v>51.017271580600436</v>
      </c>
      <c r="DO196" s="74">
        <f t="shared" si="803"/>
        <v>48.486059846288448</v>
      </c>
      <c r="DP196" s="74">
        <f t="shared" si="804"/>
        <v>45.830710560982205</v>
      </c>
      <c r="DQ196" s="74">
        <f t="shared" si="805"/>
        <v>43.098975595410806</v>
      </c>
      <c r="DR196" s="74">
        <f t="shared" si="806"/>
        <v>40.33389914409824</v>
      </c>
      <c r="DS196" s="74">
        <f t="shared" si="807"/>
        <v>37.573433356649524</v>
      </c>
      <c r="DT196" s="74">
        <f t="shared" si="808"/>
        <v>34.850285056974748</v>
      </c>
      <c r="DU196" s="74">
        <f t="shared" si="809"/>
        <v>32.191953209269379</v>
      </c>
      <c r="DV196" s="74">
        <f t="shared" si="810"/>
        <v>29.620917302310385</v>
      </c>
      <c r="DW196" s="74">
        <f t="shared" si="811"/>
        <v>27.15493920525676</v>
      </c>
      <c r="DX196" s="74">
        <f t="shared" si="812"/>
        <v>24.807444676844071</v>
      </c>
      <c r="DY196" s="74">
        <f t="shared" si="813"/>
        <v>22.58795506138113</v>
      </c>
      <c r="DZ196" s="74">
        <f t="shared" si="814"/>
        <v>20.502544358477628</v>
      </c>
      <c r="EA196" s="74">
        <f t="shared" si="815"/>
        <v>18.554301488829669</v>
      </c>
      <c r="EB196" s="74">
        <f t="shared" si="816"/>
        <v>16.74378196620204</v>
      </c>
      <c r="EC196" s="74">
        <f t="shared" si="817"/>
        <v>15.069437174877097</v>
      </c>
      <c r="ED196" s="74">
        <f t="shared" si="818"/>
        <v>13.528012955293757</v>
      </c>
      <c r="EE196" s="74">
        <f t="shared" si="819"/>
        <v>12.114912181554422</v>
      </c>
      <c r="EF196" s="74">
        <f t="shared" si="820"/>
        <v>10.824518473755846</v>
      </c>
      <c r="EG196" s="74">
        <f t="shared" si="821"/>
        <v>9.6504801525512232</v>
      </c>
      <c r="EH196" s="74">
        <f t="shared" si="822"/>
        <v>8.5859550572283148</v>
      </c>
      <c r="EI196" s="74">
        <f t="shared" si="823"/>
        <v>7.6238179653252942</v>
      </c>
      <c r="EJ196" s="74">
        <f t="shared" si="824"/>
        <v>6.7568331291096477</v>
      </c>
      <c r="EK196" s="74">
        <f t="shared" si="825"/>
        <v>5.9777949392620346</v>
      </c>
      <c r="EL196" s="74">
        <f t="shared" si="826"/>
        <v>5.2796399931856923</v>
      </c>
      <c r="EM196" s="74">
        <f t="shared" si="827"/>
        <v>4.6555339336494077</v>
      </c>
      <c r="EN196" s="74">
        <f t="shared" si="828"/>
        <v>4.0989363765721283</v>
      </c>
      <c r="EO196" s="74">
        <f t="shared" si="829"/>
        <v>3.6036471016959122</v>
      </c>
      <c r="EP196" s="74">
        <f t="shared" si="830"/>
        <v>3.1638364678291748</v>
      </c>
      <c r="EQ196" s="74">
        <f t="shared" si="831"/>
        <v>2.7740627604209407</v>
      </c>
      <c r="ER196" s="74">
        <f t="shared" si="832"/>
        <v>2.4292789034216962</v>
      </c>
      <c r="ES196" s="74">
        <f t="shared" si="833"/>
        <v>2.1248306850714855</v>
      </c>
      <c r="ET196" s="74">
        <f t="shared" si="834"/>
        <v>1.8564483697682834</v>
      </c>
      <c r="EU196" s="74">
        <f t="shared" si="835"/>
        <v>1.6202333036345333</v>
      </c>
      <c r="EV196" s="74">
        <f t="shared" si="836"/>
        <v>1.4126408751949517</v>
      </c>
      <c r="EW196" s="74">
        <f t="shared" si="837"/>
        <v>1.2304609679457084</v>
      </c>
      <c r="EX196" s="74">
        <f t="shared" si="838"/>
        <v>1.0707968401563812</v>
      </c>
      <c r="EY196" s="74">
        <f t="shared" si="839"/>
        <v>0.93104318929266416</v>
      </c>
      <c r="EZ196" s="74">
        <f t="shared" si="840"/>
        <v>0.80886400346675624</v>
      </c>
      <c r="FA196" s="74">
        <f t="shared" si="841"/>
        <v>0.70217066905489467</v>
      </c>
      <c r="FB196" s="74">
        <f t="shared" si="842"/>
        <v>0.60910069051350757</v>
      </c>
      <c r="FC196" s="74">
        <f t="shared" si="843"/>
        <v>0.52799728360128073</v>
      </c>
      <c r="FD196" s="74">
        <f t="shared" si="844"/>
        <v>0.45739002474656265</v>
      </c>
      <c r="FE196" s="74">
        <f t="shared" si="845"/>
        <v>0.39597667525658337</v>
      </c>
      <c r="FF196" s="74">
        <f t="shared" si="846"/>
        <v>0.34260624754049868</v>
      </c>
      <c r="FG196" s="74">
        <f t="shared" si="847"/>
        <v>0.29626333977933839</v>
      </c>
      <c r="FH196" s="74">
        <f t="shared" si="848"/>
        <v>1.8563128220392913</v>
      </c>
      <c r="FI196" s="102">
        <f t="shared" ca="1" si="711"/>
        <v>1677.1023572657527</v>
      </c>
      <c r="FJ196" s="62"/>
      <c r="FK196" s="103">
        <f t="shared" ca="1" si="927"/>
        <v>5.1316375976497304E-2</v>
      </c>
      <c r="FL196" s="103">
        <f t="shared" ca="1" si="927"/>
        <v>1.4570521016144252E-2</v>
      </c>
      <c r="FM196" s="103">
        <f t="shared" ca="1" si="927"/>
        <v>1.7063987642874198E-2</v>
      </c>
      <c r="FN196" s="103">
        <f t="shared" ca="1" si="927"/>
        <v>1.9611279416427232E-2</v>
      </c>
      <c r="FO196" s="103">
        <f t="shared" ca="1" si="927"/>
        <v>2.2148507444627454E-2</v>
      </c>
      <c r="FP196" s="103">
        <f t="shared" ca="1" si="927"/>
        <v>2.4611361550301924E-2</v>
      </c>
      <c r="FQ196" s="103">
        <f t="shared" ca="1" si="927"/>
        <v>2.6938363628567715E-2</v>
      </c>
      <c r="FR196" s="103">
        <f t="shared" ca="1" si="927"/>
        <v>2.9073703577127515E-2</v>
      </c>
      <c r="FS196" s="103">
        <f t="shared" ca="1" si="927"/>
        <v>3.0969499981787881E-2</v>
      </c>
      <c r="FT196" s="103">
        <f t="shared" ca="1" si="927"/>
        <v>3.2587399134325977E-2</v>
      </c>
      <c r="FU196" s="103">
        <f t="shared" ca="1" si="927"/>
        <v>3.3899492180103186E-2</v>
      </c>
      <c r="FV196" s="103">
        <f t="shared" ca="1" si="927"/>
        <v>3.4888585573400459E-2</v>
      </c>
      <c r="FW196" s="103">
        <f t="shared" ca="1" si="927"/>
        <v>3.5547901507025685E-2</v>
      </c>
      <c r="FX196" s="103">
        <f t="shared" ca="1" si="927"/>
        <v>3.588031178928424E-2</v>
      </c>
      <c r="FY196" s="103">
        <f t="shared" ca="1" si="927"/>
        <v>3.5897221699081543E-2</v>
      </c>
      <c r="FZ196" s="103">
        <f t="shared" ca="1" si="927"/>
        <v>3.5617221726416681E-2</v>
      </c>
      <c r="GA196" s="103">
        <f t="shared" ca="1" si="941"/>
        <v>3.5064617456111329E-2</v>
      </c>
      <c r="GB196" s="103">
        <f t="shared" ca="1" si="941"/>
        <v>3.4267933974891467E-2</v>
      </c>
      <c r="GC196" s="103">
        <f t="shared" ca="1" si="941"/>
        <v>3.3258473691910151E-2</v>
      </c>
      <c r="GD196" s="103">
        <f t="shared" ca="1" si="941"/>
        <v>3.206898759109688E-2</v>
      </c>
      <c r="GE196" s="103">
        <f t="shared" ca="1" si="941"/>
        <v>3.0732501427168206E-2</v>
      </c>
      <c r="GF196" s="103">
        <f t="shared" ca="1" si="940"/>
        <v>2.9281321479158847E-2</v>
      </c>
      <c r="GG196" s="103">
        <f t="shared" ca="1" si="939"/>
        <v>2.7746229963433008E-2</v>
      </c>
      <c r="GH196" s="103">
        <f t="shared" ca="1" si="939"/>
        <v>2.6155868463609951E-2</v>
      </c>
      <c r="GI196" s="103">
        <f t="shared" ca="1" si="939"/>
        <v>2.4536298827829036E-2</v>
      </c>
      <c r="GJ196" s="103">
        <f t="shared" ca="1" si="939"/>
        <v>2.2910724759233947E-2</v>
      </c>
      <c r="GK196" s="103">
        <f t="shared" ca="1" si="939"/>
        <v>2.1299353482539526E-2</v>
      </c>
      <c r="GL196" s="103">
        <f t="shared" ca="1" si="939"/>
        <v>1.9719375027117288E-2</v>
      </c>
      <c r="GM196" s="103">
        <f t="shared" ca="1" si="939"/>
        <v>1.8185036416828115E-2</v>
      </c>
      <c r="GN196" s="103">
        <f t="shared" ca="1" si="939"/>
        <v>1.6707789000652503E-2</v>
      </c>
      <c r="GO196" s="103">
        <f t="shared" ca="1" si="939"/>
        <v>1.5296488933285278E-2</v>
      </c>
      <c r="GP196" s="103">
        <f t="shared" ca="1" si="939"/>
        <v>1.3957633108494958E-2</v>
      </c>
      <c r="GQ196" s="103">
        <f t="shared" ca="1" si="939"/>
        <v>1.2695615403450098E-2</v>
      </c>
      <c r="GR196" s="103">
        <f t="shared" ca="1" si="939"/>
        <v>1.1512990709099389E-2</v>
      </c>
      <c r="GS196" s="103">
        <f t="shared" ca="1" si="939"/>
        <v>1.0410736752039183E-2</v>
      </c>
      <c r="GT196" s="103">
        <f t="shared" ca="1" si="939"/>
        <v>9.3885060552691951E-3</v>
      </c>
      <c r="GU196" s="103">
        <f t="shared" ca="1" si="939"/>
        <v>8.4448624756613411E-3</v>
      </c>
      <c r="GV196" s="103">
        <f t="shared" ca="1" si="939"/>
        <v>7.5774985626151353E-3</v>
      </c>
      <c r="GW196" s="103">
        <f t="shared" ca="1" si="945"/>
        <v>6.7834314967584177E-3</v>
      </c>
      <c r="GX196" s="103">
        <f t="shared" ca="1" si="945"/>
        <v>6.0591765983296622E-3</v>
      </c>
      <c r="GY196" s="103">
        <f t="shared" ca="1" si="945"/>
        <v>5.4008983624392872E-3</v>
      </c>
      <c r="GZ196" s="103">
        <f t="shared" ca="1" si="945"/>
        <v>4.8045397101060807E-3</v>
      </c>
      <c r="HA196" s="103">
        <f t="shared" ca="1" si="945"/>
        <v>4.2659306709157399E-3</v>
      </c>
      <c r="HB196" s="103">
        <f t="shared" ca="1" si="945"/>
        <v>3.7808780671650939E-3</v>
      </c>
      <c r="HC196" s="103">
        <f t="shared" ca="1" si="945"/>
        <v>3.3452379814798974E-3</v>
      </c>
      <c r="HD196" s="103">
        <f t="shared" ca="1" si="944"/>
        <v>2.9549728887324762E-3</v>
      </c>
      <c r="HE196" s="103">
        <f t="shared" ca="1" si="944"/>
        <v>2.6061953444336261E-3</v>
      </c>
      <c r="HF196" s="103">
        <f t="shared" ca="1" si="942"/>
        <v>2.295200067931269E-3</v>
      </c>
      <c r="HG196" s="103">
        <f t="shared" ca="1" si="942"/>
        <v>2.0184861587055898E-3</v>
      </c>
      <c r="HH196" s="103">
        <f t="shared" ca="1" si="942"/>
        <v>1.772771053411226E-3</v>
      </c>
      <c r="HI196" s="103">
        <f t="shared" ca="1" si="942"/>
        <v>1.5549976826780829E-3</v>
      </c>
      <c r="HJ196" s="103">
        <f t="shared" ca="1" si="942"/>
        <v>1.3623361298962244E-3</v>
      </c>
      <c r="HK196" s="103">
        <f t="shared" ca="1" si="942"/>
        <v>1.1921809367311242E-3</v>
      </c>
      <c r="HL196" s="103">
        <f t="shared" ca="1" si="942"/>
        <v>1.0421450474475957E-3</v>
      </c>
      <c r="HM196" s="103">
        <f t="shared" ca="1" si="942"/>
        <v>9.1005124002729854E-4</v>
      </c>
      <c r="HN196" s="103">
        <f t="shared" ca="1" si="942"/>
        <v>7.9392175902426299E-4</v>
      </c>
      <c r="HO196" s="103">
        <f t="shared" ca="1" si="942"/>
        <v>6.9196674450999751E-4</v>
      </c>
      <c r="HP196" s="103">
        <f t="shared" ca="1" si="942"/>
        <v>6.0257194387247626E-4</v>
      </c>
      <c r="HQ196" s="103">
        <f t="shared" ca="1" si="942"/>
        <v>5.2428609865617915E-4</v>
      </c>
      <c r="HR196" s="103">
        <f t="shared" ca="1" si="942"/>
        <v>4.5580831656311099E-4</v>
      </c>
      <c r="HS196" s="103">
        <f t="shared" ca="1" si="942"/>
        <v>3.9597566844762333E-4</v>
      </c>
      <c r="HT196" s="103">
        <f t="shared" ca="1" si="943"/>
        <v>3.4375119067175936E-4</v>
      </c>
      <c r="HU196" s="103">
        <f t="shared" ca="1" si="943"/>
        <v>2.9821242350247518E-4</v>
      </c>
      <c r="HV196" s="103">
        <f t="shared" ca="1" si="943"/>
        <v>2.5854057525642732E-4</v>
      </c>
      <c r="HW196" s="103">
        <f t="shared" ca="1" si="943"/>
        <v>2.2401036856400933E-4</v>
      </c>
      <c r="HX196" s="103">
        <f t="shared" ca="1" si="943"/>
        <v>1.9398059841524426E-4</v>
      </c>
      <c r="HY196" s="103">
        <f t="shared" ca="1" si="943"/>
        <v>1.2269674698395237E-3</v>
      </c>
      <c r="HZ196" s="104">
        <f t="shared" ca="1" si="850"/>
        <v>0.55499548788242337</v>
      </c>
      <c r="IA196" s="105">
        <f t="shared" ca="1" si="859"/>
        <v>5.4721411945000416E-2</v>
      </c>
      <c r="IB196" s="105">
        <f t="shared" ca="1" si="860"/>
        <v>1.5303424347946825E-2</v>
      </c>
      <c r="IC196" s="105">
        <f t="shared" ca="1" si="861"/>
        <v>1.785363284167588E-2</v>
      </c>
      <c r="ID196" s="105">
        <f t="shared" ca="1" si="862"/>
        <v>2.0442279905620128E-2</v>
      </c>
      <c r="IE196" s="105">
        <f t="shared" ca="1" si="863"/>
        <v>2.3003168841666109E-2</v>
      </c>
      <c r="IF196" s="105">
        <f t="shared" ca="1" si="864"/>
        <v>2.5470586926246624E-2</v>
      </c>
      <c r="IG196" s="105">
        <f t="shared" ca="1" si="865"/>
        <v>2.7782603951716299E-2</v>
      </c>
      <c r="IH196" s="105">
        <f t="shared" ca="1" si="866"/>
        <v>2.9883879879803246E-2</v>
      </c>
      <c r="II196" s="105">
        <f t="shared" ca="1" si="867"/>
        <v>3.1727835424590282E-2</v>
      </c>
      <c r="IJ196" s="105">
        <f t="shared" ca="1" si="868"/>
        <v>3.2609197408467384E-2</v>
      </c>
      <c r="IK196" s="105">
        <f t="shared" ca="1" si="869"/>
        <v>3.4509336666094709E-2</v>
      </c>
      <c r="IL196" s="105">
        <f t="shared" ca="1" si="870"/>
        <v>3.5407187554880051E-2</v>
      </c>
      <c r="IM196" s="105">
        <f t="shared" ca="1" si="871"/>
        <v>3.5967944909956917E-2</v>
      </c>
      <c r="IN196" s="105">
        <f t="shared" ca="1" si="872"/>
        <v>3.6197549133167577E-2</v>
      </c>
      <c r="IO196" s="105">
        <f t="shared" ca="1" si="873"/>
        <v>3.611034710511063E-2</v>
      </c>
      <c r="IP196" s="105">
        <f t="shared" ca="1" si="874"/>
        <v>3.5727631056985253E-2</v>
      </c>
      <c r="IQ196" s="105">
        <f t="shared" ca="1" si="875"/>
        <v>3.5076085078198441E-2</v>
      </c>
      <c r="IR196" s="105">
        <f t="shared" ca="1" si="876"/>
        <v>3.4186235301409823E-2</v>
      </c>
      <c r="IS196" s="105">
        <f t="shared" ca="1" si="877"/>
        <v>3.3090980428188185E-2</v>
      </c>
      <c r="IT196" s="105">
        <f t="shared" ca="1" si="878"/>
        <v>3.1824259102532608E-2</v>
      </c>
      <c r="IU196" s="105">
        <f t="shared" ca="1" si="879"/>
        <v>3.0419891403513345E-2</v>
      </c>
      <c r="IV196" s="105">
        <f t="shared" ca="1" si="880"/>
        <v>2.8910614570560392E-2</v>
      </c>
      <c r="IW196" s="105">
        <f t="shared" ca="1" si="881"/>
        <v>2.7327318671057053E-2</v>
      </c>
      <c r="IX196" s="105">
        <f t="shared" ca="1" si="882"/>
        <v>2.5698476547177954E-2</v>
      </c>
      <c r="IY196" s="105">
        <f t="shared" ca="1" si="883"/>
        <v>2.4049754011350993E-2</v>
      </c>
      <c r="IZ196" s="105">
        <f t="shared" ca="1" si="884"/>
        <v>2.2403780660058818E-2</v>
      </c>
      <c r="JA196" s="105">
        <f t="shared" ca="1" si="885"/>
        <v>2.0780058477642693E-2</v>
      </c>
      <c r="JB196" s="105">
        <f t="shared" ca="1" si="886"/>
        <v>1.9194984176012495E-2</v>
      </c>
      <c r="JC196" s="105">
        <f t="shared" ca="1" si="887"/>
        <v>1.7661961521896943E-2</v>
      </c>
      <c r="JD196" s="105">
        <f t="shared" ca="1" si="888"/>
        <v>1.6191581323353778E-2</v>
      </c>
      <c r="JE196" s="105">
        <f t="shared" ca="1" si="889"/>
        <v>1.479184891093269E-2</v>
      </c>
      <c r="JF196" s="105">
        <f t="shared" ca="1" si="890"/>
        <v>1.346844154354847E-2</v>
      </c>
      <c r="JG196" s="105">
        <f t="shared" ca="1" si="891"/>
        <v>1.2224980943860665E-2</v>
      </c>
      <c r="JH196" s="105">
        <f t="shared" ca="1" si="892"/>
        <v>1.1063308931888624E-2</v>
      </c>
      <c r="JI196" s="105">
        <f t="shared" ca="1" si="893"/>
        <v>9.9837567418962422E-3</v>
      </c>
      <c r="JJ196" s="105">
        <f t="shared" ca="1" si="894"/>
        <v>8.9854009861660474E-3</v>
      </c>
      <c r="JK196" s="105">
        <f t="shared" ca="1" si="895"/>
        <v>8.0663013182743475E-3</v>
      </c>
      <c r="JL196" s="105">
        <f t="shared" ca="1" si="896"/>
        <v>7.2237166259224925E-3</v>
      </c>
      <c r="JM196" s="105">
        <f t="shared" ca="1" si="897"/>
        <v>6.4542980497645317E-3</v>
      </c>
      <c r="JN196" s="105">
        <f t="shared" ca="1" si="898"/>
        <v>5.7542582960081147E-3</v>
      </c>
      <c r="JO196" s="105">
        <f t="shared" ca="1" si="899"/>
        <v>5.1195176132399827E-3</v>
      </c>
      <c r="JP196" s="105">
        <f t="shared" ca="1" si="900"/>
        <v>4.5458274698001802E-3</v>
      </c>
      <c r="JQ196" s="105">
        <f t="shared" ca="1" si="901"/>
        <v>4.0288734315093227E-3</v>
      </c>
      <c r="JR196" s="105">
        <f t="shared" ca="1" si="902"/>
        <v>3.5643590347150152E-3</v>
      </c>
      <c r="JS196" s="105">
        <f t="shared" ca="1" si="903"/>
        <v>3.1480726088736178E-3</v>
      </c>
      <c r="JT196" s="105">
        <f t="shared" ca="1" si="904"/>
        <v>2.7759390555264088E-3</v>
      </c>
      <c r="JU196" s="105">
        <f t="shared" ca="1" si="905"/>
        <v>2.4440585625642962E-3</v>
      </c>
      <c r="JV196" s="105">
        <f t="shared" ca="1" si="906"/>
        <v>2.1487341461800119E-3</v>
      </c>
      <c r="JW196" s="105">
        <f t="shared" ca="1" si="907"/>
        <v>1.8864897864596078E-3</v>
      </c>
      <c r="JX196" s="105">
        <f t="shared" ca="1" si="908"/>
        <v>1.6540807711603283E-3</v>
      </c>
      <c r="JY196" s="105">
        <f t="shared" ca="1" si="909"/>
        <v>1.4484976977685768E-3</v>
      </c>
      <c r="JZ196" s="105">
        <f t="shared" ca="1" si="910"/>
        <v>1.2669654155967453E-3</v>
      </c>
      <c r="KA196" s="105">
        <f t="shared" ca="1" si="911"/>
        <v>1.1069380242210891E-3</v>
      </c>
      <c r="KB196" s="105">
        <f t="shared" ca="1" si="912"/>
        <v>9.6609088682939102E-4</v>
      </c>
      <c r="KC196" s="105">
        <f t="shared" ca="1" si="913"/>
        <v>8.4231047024347207E-4</v>
      </c>
      <c r="KD196" s="105">
        <f t="shared" ca="1" si="914"/>
        <v>7.3368268944048131E-4</v>
      </c>
      <c r="KE196" s="105">
        <f t="shared" ca="1" si="915"/>
        <v>6.3848031428573283E-4</v>
      </c>
      <c r="KF196" s="105">
        <f t="shared" ca="1" si="916"/>
        <v>5.5514989008218982E-4</v>
      </c>
      <c r="KG196" s="105">
        <f t="shared" ca="1" si="917"/>
        <v>4.8229853113168338E-4</v>
      </c>
      <c r="KH196" s="105">
        <f t="shared" ca="1" si="918"/>
        <v>4.1868086704002473E-4</v>
      </c>
      <c r="KI196" s="105">
        <f t="shared" ca="1" si="919"/>
        <v>3.6318635405566352E-4</v>
      </c>
      <c r="KJ196" s="105">
        <f t="shared" ca="1" si="920"/>
        <v>3.1482710719105773E-4</v>
      </c>
      <c r="KK196" s="105">
        <f t="shared" ca="1" si="921"/>
        <v>2.7272636208815779E-4</v>
      </c>
      <c r="KL196" s="105">
        <f t="shared" ca="1" si="922"/>
        <v>2.3610763740274031E-4</v>
      </c>
      <c r="KM196" s="105">
        <f t="shared" ca="1" si="923"/>
        <v>2.0428463776001328E-4</v>
      </c>
      <c r="KN196" s="105">
        <f t="shared" ca="1" si="924"/>
        <v>1.7665191304265315E-4</v>
      </c>
      <c r="KO196" s="105">
        <f t="shared" ca="1" si="925"/>
        <v>1.1068572016473177E-3</v>
      </c>
      <c r="KP196" s="102"/>
      <c r="KQ196" s="106">
        <f t="shared" ca="1" si="780"/>
        <v>0.54300961315805685</v>
      </c>
      <c r="KR196" s="107">
        <f t="shared" ca="1" si="781"/>
        <v>0.23669836698708271</v>
      </c>
    </row>
    <row r="197" spans="1:304" s="63" customFormat="1" ht="15.5" x14ac:dyDescent="0.35">
      <c r="A197" s="62"/>
      <c r="B197" s="67" t="s">
        <v>299</v>
      </c>
      <c r="C197" s="95">
        <f t="shared" si="782"/>
        <v>1678.2242000000003</v>
      </c>
      <c r="D197" s="75">
        <f ca="1">'Stochastic inputs'!H218</f>
        <v>25.924378000000004</v>
      </c>
      <c r="E197" s="75">
        <v>5.9136889999999998</v>
      </c>
      <c r="F197" s="96">
        <v>25.742907354000003</v>
      </c>
      <c r="G197" s="96">
        <v>5.8722931769999995</v>
      </c>
      <c r="H197" s="97">
        <f t="shared" ca="1" si="636"/>
        <v>3.2298203012837066</v>
      </c>
      <c r="I197" s="97">
        <f t="shared" ca="1" si="637"/>
        <v>0.22522637615797308</v>
      </c>
      <c r="J197" s="98">
        <f t="shared" si="638"/>
        <v>3.2227956863467422</v>
      </c>
      <c r="K197" s="98">
        <f t="shared" si="639"/>
        <v>0.22522637615797308</v>
      </c>
      <c r="L197" s="98"/>
      <c r="M197" s="99">
        <v>2667.7912000000006</v>
      </c>
      <c r="N197" s="98">
        <v>2.9000000000000007E-3</v>
      </c>
      <c r="O197" s="97">
        <f t="shared" ca="1" si="640"/>
        <v>3.2298203012837066</v>
      </c>
      <c r="P197" s="97">
        <f t="shared" ca="1" si="640"/>
        <v>0.22522637615797308</v>
      </c>
      <c r="Q197" s="99">
        <f t="shared" si="929"/>
        <v>1678.2242000000003</v>
      </c>
      <c r="R197" s="100">
        <f t="shared" si="930"/>
        <v>1764.1918000000005</v>
      </c>
      <c r="S197" s="99">
        <f t="shared" si="931"/>
        <v>1854.2716000000005</v>
      </c>
      <c r="T197" s="100">
        <f t="shared" si="932"/>
        <v>1950.8532000000005</v>
      </c>
      <c r="U197" s="99">
        <f t="shared" si="933"/>
        <v>2054.2933000000003</v>
      </c>
      <c r="V197" s="100">
        <f t="shared" si="934"/>
        <v>2165.8998000000006</v>
      </c>
      <c r="W197" s="99">
        <f t="shared" si="935"/>
        <v>2288.1551000000004</v>
      </c>
      <c r="X197" s="100">
        <f t="shared" si="936"/>
        <v>2416.0596000000005</v>
      </c>
      <c r="Y197" s="99">
        <f t="shared" si="937"/>
        <v>2543.5175000000004</v>
      </c>
      <c r="Z197" s="100">
        <f t="shared" si="938"/>
        <v>2667.7912000000006</v>
      </c>
      <c r="AA197" s="98"/>
      <c r="AB197" s="98">
        <f t="shared" si="641"/>
        <v>3.2227956863467422</v>
      </c>
      <c r="AC197" s="98">
        <f t="shared" si="641"/>
        <v>0.22522637615797308</v>
      </c>
      <c r="AD197" s="101">
        <f t="shared" ca="1" si="642"/>
        <v>86.120384020056434</v>
      </c>
      <c r="AE197" s="101">
        <f t="shared" ca="1" si="643"/>
        <v>24.452600975901884</v>
      </c>
      <c r="AF197" s="101">
        <f t="shared" ca="1" si="644"/>
        <v>28.637197010772447</v>
      </c>
      <c r="AG197" s="101">
        <f t="shared" ca="1" si="645"/>
        <v>32.912123709610071</v>
      </c>
      <c r="AH197" s="101">
        <f t="shared" ca="1" si="646"/>
        <v>37.170161187453964</v>
      </c>
      <c r="AI197" s="101">
        <f t="shared" ca="1" si="647"/>
        <v>41.303382548666221</v>
      </c>
      <c r="AJ197" s="101">
        <f t="shared" ca="1" si="648"/>
        <v>45.208613749862167</v>
      </c>
      <c r="AK197" s="101">
        <f t="shared" ca="1" si="649"/>
        <v>48.792192926761977</v>
      </c>
      <c r="AL197" s="101">
        <f t="shared" ca="1" si="650"/>
        <v>51.973764331336</v>
      </c>
      <c r="AM197" s="101">
        <f t="shared" ca="1" si="651"/>
        <v>54.688961842284925</v>
      </c>
      <c r="AN197" s="101">
        <f t="shared" ca="1" si="652"/>
        <v>56.890948144359939</v>
      </c>
      <c r="AO197" s="101">
        <f t="shared" ca="1" si="653"/>
        <v>58.550868613051549</v>
      </c>
      <c r="AP197" s="101">
        <f t="shared" ca="1" si="654"/>
        <v>59.657348568307</v>
      </c>
      <c r="AQ197" s="101">
        <f t="shared" ca="1" si="655"/>
        <v>60.215207548322134</v>
      </c>
      <c r="AR197" s="101">
        <f t="shared" ca="1" si="656"/>
        <v>60.243586168163787</v>
      </c>
      <c r="AS197" s="101">
        <f t="shared" ca="1" si="657"/>
        <v>59.773683438038269</v>
      </c>
      <c r="AT197" s="101">
        <f t="shared" ca="1" si="658"/>
        <v>58.84628957858849</v>
      </c>
      <c r="AU197" s="101">
        <f t="shared" ca="1" si="659"/>
        <v>57.509276080665074</v>
      </c>
      <c r="AV197" s="101">
        <f t="shared" ca="1" si="660"/>
        <v>55.815175404826974</v>
      </c>
      <c r="AW197" s="101">
        <f t="shared" ca="1" si="661"/>
        <v>53.81895104487851</v>
      </c>
      <c r="AX197" s="101">
        <f t="shared" ca="1" si="662"/>
        <v>51.57602762160824</v>
      </c>
      <c r="AY197" s="101">
        <f t="shared" ca="1" si="663"/>
        <v>49.140622314304188</v>
      </c>
      <c r="AZ197" s="101">
        <f t="shared" ca="1" si="664"/>
        <v>46.564394583398403</v>
      </c>
      <c r="BA197" s="101">
        <f t="shared" ca="1" si="665"/>
        <v>43.895411427647055</v>
      </c>
      <c r="BB197" s="101">
        <f t="shared" ca="1" si="666"/>
        <v>41.177410471294337</v>
      </c>
      <c r="BC197" s="101">
        <f t="shared" ca="1" si="667"/>
        <v>38.449332730485594</v>
      </c>
      <c r="BD197" s="101">
        <f t="shared" ca="1" si="668"/>
        <v>35.745090458752124</v>
      </c>
      <c r="BE197" s="101">
        <f t="shared" ca="1" si="669"/>
        <v>33.093532379383902</v>
      </c>
      <c r="BF197" s="101">
        <f t="shared" ca="1" si="670"/>
        <v>30.518568192602238</v>
      </c>
      <c r="BG197" s="101">
        <f t="shared" ca="1" si="671"/>
        <v>28.039415829388858</v>
      </c>
      <c r="BH197" s="101">
        <f t="shared" ca="1" si="672"/>
        <v>25.670937902871547</v>
      </c>
      <c r="BI197" s="101">
        <f t="shared" ca="1" si="673"/>
        <v>23.424037657397474</v>
      </c>
      <c r="BJ197" s="101">
        <f t="shared" ca="1" si="674"/>
        <v>21.306089003962725</v>
      </c>
      <c r="BK197" s="101">
        <f t="shared" ca="1" si="675"/>
        <v>19.321379622385763</v>
      </c>
      <c r="BL197" s="101">
        <f t="shared" ca="1" si="676"/>
        <v>17.471550357101563</v>
      </c>
      <c r="BM197" s="101">
        <f t="shared" ca="1" si="677"/>
        <v>15.756018063799306</v>
      </c>
      <c r="BN197" s="101">
        <f t="shared" ca="1" si="678"/>
        <v>14.172372572326777</v>
      </c>
      <c r="BO197" s="101">
        <f t="shared" ca="1" si="679"/>
        <v>12.71674146324594</v>
      </c>
      <c r="BP197" s="101">
        <f t="shared" ca="1" si="680"/>
        <v>11.384118896902201</v>
      </c>
      <c r="BQ197" s="101">
        <f t="shared" ca="1" si="681"/>
        <v>10.168656799390522</v>
      </c>
      <c r="BR197" s="101">
        <f t="shared" ca="1" si="682"/>
        <v>9.0639183335859865</v>
      </c>
      <c r="BS197" s="101">
        <f t="shared" ca="1" si="683"/>
        <v>8.0630948113610117</v>
      </c>
      <c r="BT197" s="101">
        <f t="shared" ca="1" si="684"/>
        <v>7.1591880874530336</v>
      </c>
      <c r="BU197" s="101">
        <f t="shared" ca="1" si="685"/>
        <v>6.3451610695656884</v>
      </c>
      <c r="BV197" s="101">
        <f t="shared" ca="1" si="686"/>
        <v>5.6140593352787178</v>
      </c>
      <c r="BW197" s="101">
        <f t="shared" ca="1" si="687"/>
        <v>4.9591070122147505</v>
      </c>
      <c r="BX197" s="101">
        <f t="shared" ca="1" si="688"/>
        <v>4.3737800969558478</v>
      </c>
      <c r="BY197" s="101">
        <f t="shared" ca="1" si="689"/>
        <v>3.8518602978439005</v>
      </c>
      <c r="BZ197" s="101">
        <f t="shared" ca="1" si="690"/>
        <v>3.3874723189047629</v>
      </c>
      <c r="CA197" s="101">
        <f t="shared" ca="1" si="691"/>
        <v>2.9751072828942129</v>
      </c>
      <c r="CB197" s="101">
        <f t="shared" ca="1" si="692"/>
        <v>2.6096347420142805</v>
      </c>
      <c r="CC197" s="101">
        <f t="shared" ca="1" si="693"/>
        <v>2.286305461726188</v>
      </c>
      <c r="CD197" s="101">
        <f t="shared" ca="1" si="694"/>
        <v>2.0007468988008421</v>
      </c>
      <c r="CE197" s="101">
        <f t="shared" ca="1" si="695"/>
        <v>1.7489530385367038</v>
      </c>
      <c r="CF197" s="101">
        <f t="shared" ca="1" si="696"/>
        <v>1.5272700142538216</v>
      </c>
      <c r="CG197" s="101">
        <f t="shared" ca="1" si="697"/>
        <v>1.332378708901087</v>
      </c>
      <c r="CH197" s="101">
        <f t="shared" ca="1" si="698"/>
        <v>1.1612753362318953</v>
      </c>
      <c r="CI197" s="101">
        <f t="shared" ca="1" si="699"/>
        <v>1.0112508184478317</v>
      </c>
      <c r="CJ197" s="101">
        <f t="shared" ca="1" si="700"/>
        <v>0.87986961848838763</v>
      </c>
      <c r="CK197" s="101">
        <f t="shared" ca="1" si="701"/>
        <v>0.76494854741747398</v>
      </c>
      <c r="CL197" s="101">
        <f t="shared" ca="1" si="702"/>
        <v>0.66453594939997818</v>
      </c>
      <c r="CM197" s="101">
        <f t="shared" ca="1" si="703"/>
        <v>0.576891566964161</v>
      </c>
      <c r="CN197" s="101">
        <f t="shared" ca="1" si="704"/>
        <v>0.50046730586250276</v>
      </c>
      <c r="CO197" s="101">
        <f t="shared" ca="1" si="705"/>
        <v>0.4338890500772577</v>
      </c>
      <c r="CP197" s="101">
        <f t="shared" ca="1" si="706"/>
        <v>0.37593962157503985</v>
      </c>
      <c r="CQ197" s="101">
        <f t="shared" ca="1" si="707"/>
        <v>0.32554293459094469</v>
      </c>
      <c r="CR197" s="101">
        <f t="shared" ca="1" si="708"/>
        <v>2.0591265004974595</v>
      </c>
      <c r="CS197" s="102">
        <f t="shared" ca="1" si="709"/>
        <v>1678.2242000000006</v>
      </c>
      <c r="CT197" s="74">
        <f t="shared" si="783"/>
        <v>91.773408965870516</v>
      </c>
      <c r="CU197" s="74">
        <f t="shared" si="784"/>
        <v>25.665409048179736</v>
      </c>
      <c r="CV197" s="74">
        <f t="shared" si="785"/>
        <v>29.942369724531879</v>
      </c>
      <c r="CW197" s="74">
        <f t="shared" si="786"/>
        <v>34.283795817601849</v>
      </c>
      <c r="CX197" s="74">
        <f t="shared" si="787"/>
        <v>38.578668688940347</v>
      </c>
      <c r="CY197" s="74">
        <f t="shared" si="788"/>
        <v>42.716781374950479</v>
      </c>
      <c r="CZ197" s="74">
        <f t="shared" si="789"/>
        <v>46.59427057840422</v>
      </c>
      <c r="DA197" s="74">
        <f t="shared" si="790"/>
        <v>50.118325390664623</v>
      </c>
      <c r="DB197" s="74">
        <f t="shared" si="791"/>
        <v>53.210827581520221</v>
      </c>
      <c r="DC197" s="74">
        <f t="shared" ca="1" si="710"/>
        <v>54.688961842284925</v>
      </c>
      <c r="DD197" s="74">
        <f t="shared" si="792"/>
        <v>57.87568987038491</v>
      </c>
      <c r="DE197" s="74">
        <f t="shared" si="793"/>
        <v>59.381477712439953</v>
      </c>
      <c r="DF197" s="74">
        <f t="shared" si="794"/>
        <v>60.321925194493481</v>
      </c>
      <c r="DG197" s="74">
        <f t="shared" si="795"/>
        <v>60.706994978478242</v>
      </c>
      <c r="DH197" s="74">
        <f t="shared" si="796"/>
        <v>60.560748251665586</v>
      </c>
      <c r="DI197" s="74">
        <f t="shared" si="797"/>
        <v>59.918894265191085</v>
      </c>
      <c r="DJ197" s="74">
        <f t="shared" si="798"/>
        <v>58.826184968300694</v>
      </c>
      <c r="DK197" s="74">
        <f t="shared" si="799"/>
        <v>57.333815810036107</v>
      </c>
      <c r="DL197" s="74">
        <f t="shared" si="800"/>
        <v>55.496961280349296</v>
      </c>
      <c r="DM197" s="74">
        <f t="shared" si="801"/>
        <v>53.372539959093523</v>
      </c>
      <c r="DN197" s="74">
        <f t="shared" si="802"/>
        <v>51.017271580600436</v>
      </c>
      <c r="DO197" s="74">
        <f t="shared" si="803"/>
        <v>48.486059846288448</v>
      </c>
      <c r="DP197" s="74">
        <f t="shared" si="804"/>
        <v>45.830710560982205</v>
      </c>
      <c r="DQ197" s="74">
        <f t="shared" si="805"/>
        <v>43.098975595410806</v>
      </c>
      <c r="DR197" s="74">
        <f t="shared" si="806"/>
        <v>40.33389914409824</v>
      </c>
      <c r="DS197" s="74">
        <f t="shared" si="807"/>
        <v>37.573433356649524</v>
      </c>
      <c r="DT197" s="74">
        <f t="shared" si="808"/>
        <v>34.850285056974748</v>
      </c>
      <c r="DU197" s="74">
        <f t="shared" si="809"/>
        <v>32.191953209269379</v>
      </c>
      <c r="DV197" s="74">
        <f t="shared" si="810"/>
        <v>29.620917302310385</v>
      </c>
      <c r="DW197" s="74">
        <f t="shared" si="811"/>
        <v>27.15493920525676</v>
      </c>
      <c r="DX197" s="74">
        <f t="shared" si="812"/>
        <v>24.807444676844071</v>
      </c>
      <c r="DY197" s="74">
        <f t="shared" si="813"/>
        <v>22.58795506138113</v>
      </c>
      <c r="DZ197" s="74">
        <f t="shared" si="814"/>
        <v>20.502544358477628</v>
      </c>
      <c r="EA197" s="74">
        <f t="shared" si="815"/>
        <v>18.554301488829669</v>
      </c>
      <c r="EB197" s="74">
        <f t="shared" si="816"/>
        <v>16.74378196620204</v>
      </c>
      <c r="EC197" s="74">
        <f t="shared" si="817"/>
        <v>15.069437174877097</v>
      </c>
      <c r="ED197" s="74">
        <f t="shared" si="818"/>
        <v>13.528012955293757</v>
      </c>
      <c r="EE197" s="74">
        <f t="shared" si="819"/>
        <v>12.114912181554422</v>
      </c>
      <c r="EF197" s="74">
        <f t="shared" si="820"/>
        <v>10.824518473755846</v>
      </c>
      <c r="EG197" s="74">
        <f t="shared" si="821"/>
        <v>9.6504801525512232</v>
      </c>
      <c r="EH197" s="74">
        <f t="shared" si="822"/>
        <v>8.5859550572283148</v>
      </c>
      <c r="EI197" s="74">
        <f t="shared" si="823"/>
        <v>7.6238179653252942</v>
      </c>
      <c r="EJ197" s="74">
        <f t="shared" si="824"/>
        <v>6.7568331291096477</v>
      </c>
      <c r="EK197" s="74">
        <f t="shared" si="825"/>
        <v>5.9777949392620346</v>
      </c>
      <c r="EL197" s="74">
        <f t="shared" si="826"/>
        <v>5.2796399931856923</v>
      </c>
      <c r="EM197" s="74">
        <f t="shared" si="827"/>
        <v>4.6555339336494077</v>
      </c>
      <c r="EN197" s="74">
        <f t="shared" si="828"/>
        <v>4.0989363765721283</v>
      </c>
      <c r="EO197" s="74">
        <f t="shared" si="829"/>
        <v>3.6036471016959122</v>
      </c>
      <c r="EP197" s="74">
        <f t="shared" si="830"/>
        <v>3.1638364678291748</v>
      </c>
      <c r="EQ197" s="74">
        <f t="shared" si="831"/>
        <v>2.7740627604209407</v>
      </c>
      <c r="ER197" s="74">
        <f t="shared" si="832"/>
        <v>2.4292789034216962</v>
      </c>
      <c r="ES197" s="74">
        <f t="shared" si="833"/>
        <v>2.1248306850714855</v>
      </c>
      <c r="ET197" s="74">
        <f t="shared" si="834"/>
        <v>1.8564483697682834</v>
      </c>
      <c r="EU197" s="74">
        <f t="shared" si="835"/>
        <v>1.6202333036345333</v>
      </c>
      <c r="EV197" s="74">
        <f t="shared" si="836"/>
        <v>1.4126408751949517</v>
      </c>
      <c r="EW197" s="74">
        <f t="shared" si="837"/>
        <v>1.2304609679457084</v>
      </c>
      <c r="EX197" s="74">
        <f t="shared" si="838"/>
        <v>1.0707968401563812</v>
      </c>
      <c r="EY197" s="74">
        <f t="shared" si="839"/>
        <v>0.93104318929266416</v>
      </c>
      <c r="EZ197" s="74">
        <f t="shared" si="840"/>
        <v>0.80886400346675624</v>
      </c>
      <c r="FA197" s="74">
        <f t="shared" si="841"/>
        <v>0.70217066905489467</v>
      </c>
      <c r="FB197" s="74">
        <f t="shared" si="842"/>
        <v>0.60910069051350757</v>
      </c>
      <c r="FC197" s="74">
        <f t="shared" si="843"/>
        <v>0.52799728360128073</v>
      </c>
      <c r="FD197" s="74">
        <f t="shared" si="844"/>
        <v>0.45739002474656265</v>
      </c>
      <c r="FE197" s="74">
        <f t="shared" si="845"/>
        <v>0.39597667525658337</v>
      </c>
      <c r="FF197" s="74">
        <f t="shared" si="846"/>
        <v>0.34260624754049868</v>
      </c>
      <c r="FG197" s="74">
        <f t="shared" si="847"/>
        <v>0.29626333977933839</v>
      </c>
      <c r="FH197" s="74">
        <f t="shared" si="848"/>
        <v>1.8563128220392913</v>
      </c>
      <c r="FI197" s="102">
        <f t="shared" ca="1" si="711"/>
        <v>1677.1023572657527</v>
      </c>
      <c r="FJ197" s="62"/>
      <c r="FK197" s="103">
        <f t="shared" ca="1" si="927"/>
        <v>5.1316375976497304E-2</v>
      </c>
      <c r="FL197" s="103">
        <f t="shared" ca="1" si="927"/>
        <v>1.4570521016144252E-2</v>
      </c>
      <c r="FM197" s="103">
        <f t="shared" ca="1" si="927"/>
        <v>1.7063987642874198E-2</v>
      </c>
      <c r="FN197" s="103">
        <f t="shared" ca="1" si="927"/>
        <v>1.9611279416427232E-2</v>
      </c>
      <c r="FO197" s="103">
        <f t="shared" ca="1" si="927"/>
        <v>2.2148507444627454E-2</v>
      </c>
      <c r="FP197" s="103">
        <f t="shared" ca="1" si="927"/>
        <v>2.4611361550301924E-2</v>
      </c>
      <c r="FQ197" s="103">
        <f t="shared" ca="1" si="927"/>
        <v>2.6938363628567715E-2</v>
      </c>
      <c r="FR197" s="103">
        <f t="shared" ca="1" si="927"/>
        <v>2.9073703577127515E-2</v>
      </c>
      <c r="FS197" s="103">
        <f t="shared" ca="1" si="927"/>
        <v>3.0969499981787881E-2</v>
      </c>
      <c r="FT197" s="103">
        <f t="shared" ca="1" si="927"/>
        <v>3.2587399134325977E-2</v>
      </c>
      <c r="FU197" s="103">
        <f t="shared" ca="1" si="927"/>
        <v>3.3899492180103186E-2</v>
      </c>
      <c r="FV197" s="103">
        <f t="shared" ca="1" si="927"/>
        <v>3.4888585573400459E-2</v>
      </c>
      <c r="FW197" s="103">
        <f t="shared" ca="1" si="927"/>
        <v>3.5547901507025685E-2</v>
      </c>
      <c r="FX197" s="103">
        <f t="shared" ca="1" si="927"/>
        <v>3.588031178928424E-2</v>
      </c>
      <c r="FY197" s="103">
        <f t="shared" ca="1" si="927"/>
        <v>3.5897221699081543E-2</v>
      </c>
      <c r="FZ197" s="103">
        <f t="shared" ca="1" si="927"/>
        <v>3.5617221726416681E-2</v>
      </c>
      <c r="GA197" s="103">
        <f t="shared" ca="1" si="941"/>
        <v>3.5064617456111329E-2</v>
      </c>
      <c r="GB197" s="103">
        <f t="shared" ca="1" si="941"/>
        <v>3.4267933974891467E-2</v>
      </c>
      <c r="GC197" s="103">
        <f t="shared" ca="1" si="941"/>
        <v>3.3258473691910151E-2</v>
      </c>
      <c r="GD197" s="103">
        <f t="shared" ca="1" si="941"/>
        <v>3.206898759109688E-2</v>
      </c>
      <c r="GE197" s="103">
        <f t="shared" ca="1" si="941"/>
        <v>3.0732501427168206E-2</v>
      </c>
      <c r="GF197" s="103">
        <f t="shared" ca="1" si="940"/>
        <v>2.9281321479158847E-2</v>
      </c>
      <c r="GG197" s="103">
        <f t="shared" ca="1" si="939"/>
        <v>2.7746229963433008E-2</v>
      </c>
      <c r="GH197" s="103">
        <f t="shared" ca="1" si="939"/>
        <v>2.6155868463609951E-2</v>
      </c>
      <c r="GI197" s="103">
        <f t="shared" ca="1" si="939"/>
        <v>2.4536298827829036E-2</v>
      </c>
      <c r="GJ197" s="103">
        <f t="shared" ca="1" si="939"/>
        <v>2.2910724759233947E-2</v>
      </c>
      <c r="GK197" s="103">
        <f t="shared" ca="1" si="939"/>
        <v>2.1299353482539526E-2</v>
      </c>
      <c r="GL197" s="103">
        <f t="shared" ca="1" si="939"/>
        <v>1.9719375027117288E-2</v>
      </c>
      <c r="GM197" s="103">
        <f t="shared" ca="1" si="939"/>
        <v>1.8185036416828115E-2</v>
      </c>
      <c r="GN197" s="103">
        <f t="shared" ca="1" si="939"/>
        <v>1.6707789000652503E-2</v>
      </c>
      <c r="GO197" s="103">
        <f t="shared" ca="1" si="939"/>
        <v>1.5296488933285278E-2</v>
      </c>
      <c r="GP197" s="103">
        <f t="shared" ca="1" si="939"/>
        <v>1.3957633108494958E-2</v>
      </c>
      <c r="GQ197" s="103">
        <f t="shared" ca="1" si="939"/>
        <v>1.2695615403450098E-2</v>
      </c>
      <c r="GR197" s="103">
        <f t="shared" ca="1" si="939"/>
        <v>1.1512990709099389E-2</v>
      </c>
      <c r="GS197" s="103">
        <f t="shared" ca="1" si="939"/>
        <v>1.0410736752039183E-2</v>
      </c>
      <c r="GT197" s="103">
        <f t="shared" ca="1" si="939"/>
        <v>9.3885060552691951E-3</v>
      </c>
      <c r="GU197" s="103">
        <f t="shared" ca="1" si="939"/>
        <v>8.4448624756613411E-3</v>
      </c>
      <c r="GV197" s="103">
        <f t="shared" ca="1" si="939"/>
        <v>7.5774985626151353E-3</v>
      </c>
      <c r="GW197" s="103">
        <f t="shared" ca="1" si="945"/>
        <v>6.7834314967584177E-3</v>
      </c>
      <c r="GX197" s="103">
        <f t="shared" ca="1" si="945"/>
        <v>6.0591765983296622E-3</v>
      </c>
      <c r="GY197" s="103">
        <f t="shared" ca="1" si="945"/>
        <v>5.4008983624392872E-3</v>
      </c>
      <c r="GZ197" s="103">
        <f t="shared" ca="1" si="945"/>
        <v>4.8045397101060807E-3</v>
      </c>
      <c r="HA197" s="103">
        <f t="shared" ca="1" si="945"/>
        <v>4.2659306709157399E-3</v>
      </c>
      <c r="HB197" s="103">
        <f t="shared" ca="1" si="945"/>
        <v>3.7808780671650939E-3</v>
      </c>
      <c r="HC197" s="103">
        <f t="shared" ca="1" si="945"/>
        <v>3.3452379814798974E-3</v>
      </c>
      <c r="HD197" s="103">
        <f t="shared" ca="1" si="944"/>
        <v>2.9549728887324762E-3</v>
      </c>
      <c r="HE197" s="103">
        <f t="shared" ca="1" si="944"/>
        <v>2.6061953444336261E-3</v>
      </c>
      <c r="HF197" s="103">
        <f t="shared" ca="1" si="942"/>
        <v>2.295200067931269E-3</v>
      </c>
      <c r="HG197" s="103">
        <f t="shared" ca="1" si="942"/>
        <v>2.0184861587055898E-3</v>
      </c>
      <c r="HH197" s="103">
        <f t="shared" ca="1" si="942"/>
        <v>1.772771053411226E-3</v>
      </c>
      <c r="HI197" s="103">
        <f t="shared" ca="1" si="942"/>
        <v>1.5549976826780829E-3</v>
      </c>
      <c r="HJ197" s="103">
        <f t="shared" ca="1" si="942"/>
        <v>1.3623361298962244E-3</v>
      </c>
      <c r="HK197" s="103">
        <f t="shared" ca="1" si="942"/>
        <v>1.1921809367311242E-3</v>
      </c>
      <c r="HL197" s="103">
        <f t="shared" ca="1" si="942"/>
        <v>1.0421450474475957E-3</v>
      </c>
      <c r="HM197" s="103">
        <f t="shared" ca="1" si="942"/>
        <v>9.1005124002729854E-4</v>
      </c>
      <c r="HN197" s="103">
        <f t="shared" ca="1" si="942"/>
        <v>7.9392175902426299E-4</v>
      </c>
      <c r="HO197" s="103">
        <f t="shared" ca="1" si="942"/>
        <v>6.9196674450999751E-4</v>
      </c>
      <c r="HP197" s="103">
        <f t="shared" ca="1" si="942"/>
        <v>6.0257194387247626E-4</v>
      </c>
      <c r="HQ197" s="103">
        <f t="shared" ca="1" si="942"/>
        <v>5.2428609865617915E-4</v>
      </c>
      <c r="HR197" s="103">
        <f t="shared" ca="1" si="942"/>
        <v>4.5580831656311099E-4</v>
      </c>
      <c r="HS197" s="103">
        <f t="shared" ca="1" si="942"/>
        <v>3.9597566844762333E-4</v>
      </c>
      <c r="HT197" s="103">
        <f t="shared" ca="1" si="943"/>
        <v>3.4375119067175936E-4</v>
      </c>
      <c r="HU197" s="103">
        <f t="shared" ca="1" si="943"/>
        <v>2.9821242350247518E-4</v>
      </c>
      <c r="HV197" s="103">
        <f t="shared" ca="1" si="943"/>
        <v>2.5854057525642732E-4</v>
      </c>
      <c r="HW197" s="103">
        <f t="shared" ca="1" si="943"/>
        <v>2.2401036856400933E-4</v>
      </c>
      <c r="HX197" s="103">
        <f t="shared" ca="1" si="943"/>
        <v>1.9398059841524426E-4</v>
      </c>
      <c r="HY197" s="103">
        <f t="shared" ca="1" si="943"/>
        <v>1.2269674698395237E-3</v>
      </c>
      <c r="HZ197" s="104">
        <f t="shared" ca="1" si="850"/>
        <v>0.55499548788242337</v>
      </c>
      <c r="IA197" s="105">
        <f t="shared" ca="1" si="859"/>
        <v>5.4721411945000416E-2</v>
      </c>
      <c r="IB197" s="105">
        <f t="shared" ca="1" si="860"/>
        <v>1.5303424347946825E-2</v>
      </c>
      <c r="IC197" s="105">
        <f t="shared" ca="1" si="861"/>
        <v>1.785363284167588E-2</v>
      </c>
      <c r="ID197" s="105">
        <f t="shared" ca="1" si="862"/>
        <v>2.0442279905620128E-2</v>
      </c>
      <c r="IE197" s="105">
        <f t="shared" ca="1" si="863"/>
        <v>2.3003168841666109E-2</v>
      </c>
      <c r="IF197" s="105">
        <f t="shared" ca="1" si="864"/>
        <v>2.5470586926246624E-2</v>
      </c>
      <c r="IG197" s="105">
        <f t="shared" ca="1" si="865"/>
        <v>2.7782603951716299E-2</v>
      </c>
      <c r="IH197" s="105">
        <f t="shared" ca="1" si="866"/>
        <v>2.9883879879803246E-2</v>
      </c>
      <c r="II197" s="105">
        <f t="shared" ca="1" si="867"/>
        <v>3.1727835424590282E-2</v>
      </c>
      <c r="IJ197" s="105">
        <f t="shared" ca="1" si="868"/>
        <v>3.2609197408467384E-2</v>
      </c>
      <c r="IK197" s="105">
        <f t="shared" ca="1" si="869"/>
        <v>3.4509336666094709E-2</v>
      </c>
      <c r="IL197" s="105">
        <f t="shared" ca="1" si="870"/>
        <v>3.5407187554880051E-2</v>
      </c>
      <c r="IM197" s="105">
        <f t="shared" ca="1" si="871"/>
        <v>3.5967944909956917E-2</v>
      </c>
      <c r="IN197" s="105">
        <f t="shared" ca="1" si="872"/>
        <v>3.6197549133167577E-2</v>
      </c>
      <c r="IO197" s="105">
        <f t="shared" ca="1" si="873"/>
        <v>3.611034710511063E-2</v>
      </c>
      <c r="IP197" s="105">
        <f t="shared" ca="1" si="874"/>
        <v>3.5727631056985253E-2</v>
      </c>
      <c r="IQ197" s="105">
        <f t="shared" ca="1" si="875"/>
        <v>3.5076085078198441E-2</v>
      </c>
      <c r="IR197" s="105">
        <f t="shared" ca="1" si="876"/>
        <v>3.4186235301409823E-2</v>
      </c>
      <c r="IS197" s="105">
        <f t="shared" ca="1" si="877"/>
        <v>3.3090980428188185E-2</v>
      </c>
      <c r="IT197" s="105">
        <f t="shared" ca="1" si="878"/>
        <v>3.1824259102532608E-2</v>
      </c>
      <c r="IU197" s="105">
        <f t="shared" ca="1" si="879"/>
        <v>3.0419891403513345E-2</v>
      </c>
      <c r="IV197" s="105">
        <f t="shared" ca="1" si="880"/>
        <v>2.8910614570560392E-2</v>
      </c>
      <c r="IW197" s="105">
        <f t="shared" ca="1" si="881"/>
        <v>2.7327318671057053E-2</v>
      </c>
      <c r="IX197" s="105">
        <f t="shared" ca="1" si="882"/>
        <v>2.5698476547177954E-2</v>
      </c>
      <c r="IY197" s="105">
        <f t="shared" ca="1" si="883"/>
        <v>2.4049754011350993E-2</v>
      </c>
      <c r="IZ197" s="105">
        <f t="shared" ca="1" si="884"/>
        <v>2.2403780660058818E-2</v>
      </c>
      <c r="JA197" s="105">
        <f t="shared" ca="1" si="885"/>
        <v>2.0780058477642693E-2</v>
      </c>
      <c r="JB197" s="105">
        <f t="shared" ca="1" si="886"/>
        <v>1.9194984176012495E-2</v>
      </c>
      <c r="JC197" s="105">
        <f t="shared" ca="1" si="887"/>
        <v>1.7661961521896943E-2</v>
      </c>
      <c r="JD197" s="105">
        <f t="shared" ca="1" si="888"/>
        <v>1.6191581323353778E-2</v>
      </c>
      <c r="JE197" s="105">
        <f t="shared" ca="1" si="889"/>
        <v>1.479184891093269E-2</v>
      </c>
      <c r="JF197" s="105">
        <f t="shared" ca="1" si="890"/>
        <v>1.346844154354847E-2</v>
      </c>
      <c r="JG197" s="105">
        <f t="shared" ca="1" si="891"/>
        <v>1.2224980943860665E-2</v>
      </c>
      <c r="JH197" s="105">
        <f t="shared" ca="1" si="892"/>
        <v>1.1063308931888624E-2</v>
      </c>
      <c r="JI197" s="105">
        <f t="shared" ca="1" si="893"/>
        <v>9.9837567418962422E-3</v>
      </c>
      <c r="JJ197" s="105">
        <f t="shared" ca="1" si="894"/>
        <v>8.9854009861660474E-3</v>
      </c>
      <c r="JK197" s="105">
        <f t="shared" ca="1" si="895"/>
        <v>8.0663013182743475E-3</v>
      </c>
      <c r="JL197" s="105">
        <f t="shared" ca="1" si="896"/>
        <v>7.2237166259224925E-3</v>
      </c>
      <c r="JM197" s="105">
        <f t="shared" ca="1" si="897"/>
        <v>6.4542980497645317E-3</v>
      </c>
      <c r="JN197" s="105">
        <f t="shared" ca="1" si="898"/>
        <v>5.7542582960081147E-3</v>
      </c>
      <c r="JO197" s="105">
        <f t="shared" ca="1" si="899"/>
        <v>5.1195176132399827E-3</v>
      </c>
      <c r="JP197" s="105">
        <f t="shared" ca="1" si="900"/>
        <v>4.5458274698001802E-3</v>
      </c>
      <c r="JQ197" s="105">
        <f t="shared" ca="1" si="901"/>
        <v>4.0288734315093227E-3</v>
      </c>
      <c r="JR197" s="105">
        <f t="shared" ca="1" si="902"/>
        <v>3.5643590347150152E-3</v>
      </c>
      <c r="JS197" s="105">
        <f t="shared" ca="1" si="903"/>
        <v>3.1480726088736178E-3</v>
      </c>
      <c r="JT197" s="105">
        <f t="shared" ca="1" si="904"/>
        <v>2.7759390555264088E-3</v>
      </c>
      <c r="JU197" s="105">
        <f t="shared" ca="1" si="905"/>
        <v>2.4440585625642962E-3</v>
      </c>
      <c r="JV197" s="105">
        <f t="shared" ca="1" si="906"/>
        <v>2.1487341461800119E-3</v>
      </c>
      <c r="JW197" s="105">
        <f t="shared" ca="1" si="907"/>
        <v>1.8864897864596078E-3</v>
      </c>
      <c r="JX197" s="105">
        <f t="shared" ca="1" si="908"/>
        <v>1.6540807711603283E-3</v>
      </c>
      <c r="JY197" s="105">
        <f t="shared" ca="1" si="909"/>
        <v>1.4484976977685768E-3</v>
      </c>
      <c r="JZ197" s="105">
        <f t="shared" ca="1" si="910"/>
        <v>1.2669654155967453E-3</v>
      </c>
      <c r="KA197" s="105">
        <f t="shared" ca="1" si="911"/>
        <v>1.1069380242210891E-3</v>
      </c>
      <c r="KB197" s="105">
        <f t="shared" ca="1" si="912"/>
        <v>9.6609088682939102E-4</v>
      </c>
      <c r="KC197" s="105">
        <f t="shared" ca="1" si="913"/>
        <v>8.4231047024347207E-4</v>
      </c>
      <c r="KD197" s="105">
        <f t="shared" ca="1" si="914"/>
        <v>7.3368268944048131E-4</v>
      </c>
      <c r="KE197" s="105">
        <f t="shared" ca="1" si="915"/>
        <v>6.3848031428573283E-4</v>
      </c>
      <c r="KF197" s="105">
        <f t="shared" ca="1" si="916"/>
        <v>5.5514989008218982E-4</v>
      </c>
      <c r="KG197" s="105">
        <f t="shared" ca="1" si="917"/>
        <v>4.8229853113168338E-4</v>
      </c>
      <c r="KH197" s="105">
        <f t="shared" ca="1" si="918"/>
        <v>4.1868086704002473E-4</v>
      </c>
      <c r="KI197" s="105">
        <f t="shared" ca="1" si="919"/>
        <v>3.6318635405566352E-4</v>
      </c>
      <c r="KJ197" s="105">
        <f t="shared" ca="1" si="920"/>
        <v>3.1482710719105773E-4</v>
      </c>
      <c r="KK197" s="105">
        <f t="shared" ca="1" si="921"/>
        <v>2.7272636208815779E-4</v>
      </c>
      <c r="KL197" s="105">
        <f t="shared" ca="1" si="922"/>
        <v>2.3610763740274031E-4</v>
      </c>
      <c r="KM197" s="105">
        <f t="shared" ca="1" si="923"/>
        <v>2.0428463776001328E-4</v>
      </c>
      <c r="KN197" s="105">
        <f t="shared" ca="1" si="924"/>
        <v>1.7665191304265315E-4</v>
      </c>
      <c r="KO197" s="105">
        <f t="shared" ca="1" si="925"/>
        <v>1.1068572016473177E-3</v>
      </c>
      <c r="KP197" s="102"/>
      <c r="KQ197" s="106">
        <f t="shared" ca="1" si="780"/>
        <v>0.54300961315805685</v>
      </c>
      <c r="KR197" s="107">
        <f t="shared" ca="1" si="781"/>
        <v>0.23669836698708271</v>
      </c>
    </row>
    <row r="198" spans="1:304" s="63" customFormat="1" ht="15.5" x14ac:dyDescent="0.35">
      <c r="A198" s="62"/>
      <c r="B198" s="67" t="s">
        <v>300</v>
      </c>
      <c r="C198" s="95">
        <f t="shared" si="782"/>
        <v>1678.2242000000003</v>
      </c>
      <c r="D198" s="75">
        <f ca="1">'Stochastic inputs'!H219</f>
        <v>25.924378000000004</v>
      </c>
      <c r="E198" s="75">
        <v>5.9136889999999998</v>
      </c>
      <c r="F198" s="96">
        <v>25.742907354000003</v>
      </c>
      <c r="G198" s="96">
        <v>5.8722931769999995</v>
      </c>
      <c r="H198" s="97">
        <f t="shared" ref="H198:H207" ca="1" si="946">LN(D198)-(0.5*I198*I198)</f>
        <v>3.2298203012837066</v>
      </c>
      <c r="I198" s="97">
        <f t="shared" ref="I198:I207" ca="1" si="947">SQRT(LN(1+((E198*E198)/(D198*D198))))</f>
        <v>0.22522637615797308</v>
      </c>
      <c r="J198" s="98">
        <f t="shared" ref="J198:J207" si="948">LN(F198)-(0.5*K198*K198)</f>
        <v>3.2227956863467422</v>
      </c>
      <c r="K198" s="98">
        <f t="shared" ref="K198:K207" si="949">SQRT(LN(1+((G198*G198)/(F198*F198))))</f>
        <v>0.22522637615797308</v>
      </c>
      <c r="L198" s="98"/>
      <c r="M198" s="99">
        <v>2667.7912000000006</v>
      </c>
      <c r="N198" s="98">
        <v>2.9000000000000007E-3</v>
      </c>
      <c r="O198" s="97">
        <f t="shared" ref="O198:P207" ca="1" si="950">H198</f>
        <v>3.2298203012837066</v>
      </c>
      <c r="P198" s="97">
        <f t="shared" ca="1" si="950"/>
        <v>0.22522637615797308</v>
      </c>
      <c r="Q198" s="99">
        <f t="shared" si="929"/>
        <v>1678.2242000000003</v>
      </c>
      <c r="R198" s="100">
        <f t="shared" si="930"/>
        <v>1764.1918000000005</v>
      </c>
      <c r="S198" s="99">
        <f t="shared" si="931"/>
        <v>1854.2716000000005</v>
      </c>
      <c r="T198" s="100">
        <f t="shared" si="932"/>
        <v>1950.8532000000005</v>
      </c>
      <c r="U198" s="99">
        <f t="shared" si="933"/>
        <v>2054.2933000000003</v>
      </c>
      <c r="V198" s="100">
        <f t="shared" si="934"/>
        <v>2165.8998000000006</v>
      </c>
      <c r="W198" s="99">
        <f t="shared" si="935"/>
        <v>2288.1551000000004</v>
      </c>
      <c r="X198" s="100">
        <f t="shared" si="936"/>
        <v>2416.0596000000005</v>
      </c>
      <c r="Y198" s="99">
        <f t="shared" si="937"/>
        <v>2543.5175000000004</v>
      </c>
      <c r="Z198" s="100">
        <f t="shared" si="938"/>
        <v>2667.7912000000006</v>
      </c>
      <c r="AA198" s="98"/>
      <c r="AB198" s="98">
        <f t="shared" ref="AB198:AC207" si="951">J198</f>
        <v>3.2227956863467422</v>
      </c>
      <c r="AC198" s="98">
        <f t="shared" si="951"/>
        <v>0.22522637615797308</v>
      </c>
      <c r="AD198" s="101">
        <f t="shared" ref="AD198:AD207" ca="1" si="952">$C198*(LOGNORMDIST(17.5, $O198,$P198))</f>
        <v>86.120384020056434</v>
      </c>
      <c r="AE198" s="101">
        <f t="shared" ref="AE198:AE207" ca="1" si="953">$C198*(LOGNORMDIST(18,$O198,$P198)-LOGNORMDIST(17.5,$O198,$P198))</f>
        <v>24.452600975901884</v>
      </c>
      <c r="AF198" s="101">
        <f t="shared" ref="AF198:AF207" ca="1" si="954">$C198*(LOGNORMDIST(18.5,$O198,$P198)-LOGNORMDIST(18,$O198,$P198))</f>
        <v>28.637197010772447</v>
      </c>
      <c r="AG198" s="101">
        <f t="shared" ref="AG198:AG207" ca="1" si="955">$C198*(LOGNORMDIST(19,$O198,$P198)-LOGNORMDIST(18.5,$O198,$P198))</f>
        <v>32.912123709610071</v>
      </c>
      <c r="AH198" s="101">
        <f t="shared" ref="AH198:AH207" ca="1" si="956">$C198*(LOGNORMDIST(19.5,$O198,$P198)-LOGNORMDIST(19,$O198,$P198))</f>
        <v>37.170161187453964</v>
      </c>
      <c r="AI198" s="101">
        <f t="shared" ref="AI198:AI207" ca="1" si="957">$C198*(LOGNORMDIST(20,$O198,$P198)-LOGNORMDIST(19.5,$O198,$P198))</f>
        <v>41.303382548666221</v>
      </c>
      <c r="AJ198" s="101">
        <f t="shared" ref="AJ198:AJ207" ca="1" si="958">$C198*(LOGNORMDIST(20.5,$O198,$P198)-LOGNORMDIST(20,$O198,$P198))</f>
        <v>45.208613749862167</v>
      </c>
      <c r="AK198" s="101">
        <f t="shared" ref="AK198:AK207" ca="1" si="959">$C198*(LOGNORMDIST(21,$O198,$P198)-LOGNORMDIST(20.5,$O198,$P198))</f>
        <v>48.792192926761977</v>
      </c>
      <c r="AL198" s="101">
        <f t="shared" ref="AL198:AL207" ca="1" si="960">$C198*(LOGNORMDIST(21.5,$O198,$P198)-LOGNORMDIST(21,$O198,$P198))</f>
        <v>51.973764331336</v>
      </c>
      <c r="AM198" s="101">
        <f t="shared" ref="AM198:AM207" ca="1" si="961">$C198*(LOGNORMDIST(22,$O198,$P198)-LOGNORMDIST(21.5,$O198,$P198))</f>
        <v>54.688961842284925</v>
      </c>
      <c r="AN198" s="101">
        <f t="shared" ref="AN198:AN207" ca="1" si="962">$C198*(LOGNORMDIST(22.5,$O198,$P198)-LOGNORMDIST(22,$O198,$P198))</f>
        <v>56.890948144359939</v>
      </c>
      <c r="AO198" s="101">
        <f t="shared" ref="AO198:AO207" ca="1" si="963">$C198*(LOGNORMDIST(23,$O198,$P198)-LOGNORMDIST(22.5,$O198,$P198))</f>
        <v>58.550868613051549</v>
      </c>
      <c r="AP198" s="101">
        <f t="shared" ref="AP198:AP207" ca="1" si="964">$C198*(LOGNORMDIST(23.5,$O198,$P198)-LOGNORMDIST(23,$O198,$P198))</f>
        <v>59.657348568307</v>
      </c>
      <c r="AQ198" s="101">
        <f t="shared" ref="AQ198:AQ207" ca="1" si="965">$C198*(LOGNORMDIST(24,$O198,$P198)-LOGNORMDIST(23.5,$O198,$P198))</f>
        <v>60.215207548322134</v>
      </c>
      <c r="AR198" s="101">
        <f t="shared" ref="AR198:AR207" ca="1" si="966">$C198*(LOGNORMDIST(24.5,$O198,$P198)-LOGNORMDIST(24,$O198,$P198))</f>
        <v>60.243586168163787</v>
      </c>
      <c r="AS198" s="101">
        <f t="shared" ref="AS198:AS207" ca="1" si="967">$C198*(LOGNORMDIST(25,$O198,$P198)-LOGNORMDIST(24.5,$O198,$P198))</f>
        <v>59.773683438038269</v>
      </c>
      <c r="AT198" s="101">
        <f t="shared" ref="AT198:AT207" ca="1" si="968">$C198*(LOGNORMDIST(25.5,$O198,$P198)-LOGNORMDIST(25,$O198,$P198))</f>
        <v>58.84628957858849</v>
      </c>
      <c r="AU198" s="101">
        <f t="shared" ref="AU198:AU207" ca="1" si="969">$C198*(LOGNORMDIST(26,$O198,$P198)-LOGNORMDIST(25.5,$O198,$P198))</f>
        <v>57.509276080665074</v>
      </c>
      <c r="AV198" s="101">
        <f t="shared" ref="AV198:AV207" ca="1" si="970">$C198*(LOGNORMDIST(26.5,$O198,$P198)-LOGNORMDIST(26,$O198,$P198))</f>
        <v>55.815175404826974</v>
      </c>
      <c r="AW198" s="101">
        <f t="shared" ref="AW198:AW207" ca="1" si="971">$C198*(LOGNORMDIST(27,$O198,$P198)-LOGNORMDIST(26.5,$O198,$P198))</f>
        <v>53.81895104487851</v>
      </c>
      <c r="AX198" s="101">
        <f t="shared" ref="AX198:AX207" ca="1" si="972">$C198*(LOGNORMDIST(27.5,$O198,$P198)-LOGNORMDIST(27,$O198,$P198))</f>
        <v>51.57602762160824</v>
      </c>
      <c r="AY198" s="101">
        <f t="shared" ref="AY198:AY207" ca="1" si="973">$C198*(LOGNORMDIST(28,$O198,$P198)-LOGNORMDIST(27.5,$O198,$P198))</f>
        <v>49.140622314304188</v>
      </c>
      <c r="AZ198" s="101">
        <f t="shared" ref="AZ198:AZ207" ca="1" si="974">$C198*(LOGNORMDIST(28.5,$O198,$P198)-LOGNORMDIST(28,$O198,$P198))</f>
        <v>46.564394583398403</v>
      </c>
      <c r="BA198" s="101">
        <f t="shared" ref="BA198:BA207" ca="1" si="975">$C198*(LOGNORMDIST(29,$O198,$P198)-LOGNORMDIST(28.5,$O198,$P198))</f>
        <v>43.895411427647055</v>
      </c>
      <c r="BB198" s="101">
        <f t="shared" ref="BB198:BB207" ca="1" si="976">$C198*(LOGNORMDIST(29.5,$O198,$P198)-LOGNORMDIST(29,$O198,$P198))</f>
        <v>41.177410471294337</v>
      </c>
      <c r="BC198" s="101">
        <f t="shared" ref="BC198:BC207" ca="1" si="977">$C198*(LOGNORMDIST(30,$O198,$P198)-LOGNORMDIST(29.5,$O198,$P198))</f>
        <v>38.449332730485594</v>
      </c>
      <c r="BD198" s="101">
        <f t="shared" ref="BD198:BD207" ca="1" si="978">$C198*(LOGNORMDIST(30.5,$O198,$P198)-LOGNORMDIST(30,$O198,$P198))</f>
        <v>35.745090458752124</v>
      </c>
      <c r="BE198" s="101">
        <f t="shared" ref="BE198:BE207" ca="1" si="979">$C198*(LOGNORMDIST(31,$O198,$P198)-LOGNORMDIST(30.5,$O198,$P198))</f>
        <v>33.093532379383902</v>
      </c>
      <c r="BF198" s="101">
        <f t="shared" ref="BF198:BF207" ca="1" si="980">$C198*(LOGNORMDIST(31.5,$O198,$P198)-LOGNORMDIST(31,$O198,$P198))</f>
        <v>30.518568192602238</v>
      </c>
      <c r="BG198" s="101">
        <f t="shared" ref="BG198:BG207" ca="1" si="981">$C198*(LOGNORMDIST(32,$O198,$P198)-LOGNORMDIST(31.5,$O198,$P198))</f>
        <v>28.039415829388858</v>
      </c>
      <c r="BH198" s="101">
        <f t="shared" ref="BH198:BH207" ca="1" si="982">$C198*(LOGNORMDIST(32.5,$O198,$P198)-LOGNORMDIST(32,$O198,$P198))</f>
        <v>25.670937902871547</v>
      </c>
      <c r="BI198" s="101">
        <f t="shared" ref="BI198:BI207" ca="1" si="983">$C198*(LOGNORMDIST(33,$O198,$P198)-LOGNORMDIST(32.5,$O198,$P198))</f>
        <v>23.424037657397474</v>
      </c>
      <c r="BJ198" s="101">
        <f t="shared" ref="BJ198:BJ207" ca="1" si="984">$C198*(LOGNORMDIST(33.5,$O198,$P198)-LOGNORMDIST(33,$O198,$P198))</f>
        <v>21.306089003962725</v>
      </c>
      <c r="BK198" s="101">
        <f t="shared" ref="BK198:BK207" ca="1" si="985">$C198*(LOGNORMDIST(34,$O198,$P198)-LOGNORMDIST(33.5,$O198,$P198))</f>
        <v>19.321379622385763</v>
      </c>
      <c r="BL198" s="101">
        <f t="shared" ref="BL198:BL207" ca="1" si="986">$C198*(LOGNORMDIST(34.5,$O198,$P198)-LOGNORMDIST(34,$O198,$P198))</f>
        <v>17.471550357101563</v>
      </c>
      <c r="BM198" s="101">
        <f t="shared" ref="BM198:BM207" ca="1" si="987">$C198*(LOGNORMDIST(35,$O198,$P198)-LOGNORMDIST(34.5,$O198,$P198))</f>
        <v>15.756018063799306</v>
      </c>
      <c r="BN198" s="101">
        <f t="shared" ref="BN198:BN207" ca="1" si="988">$C198*(LOGNORMDIST(35.5,$O198,$P198)-LOGNORMDIST(35,$O198,$P198))</f>
        <v>14.172372572326777</v>
      </c>
      <c r="BO198" s="101">
        <f t="shared" ref="BO198:BO207" ca="1" si="989">$C198*(LOGNORMDIST(36,$O198,$P198)-LOGNORMDIST(35.5,$O198,$P198))</f>
        <v>12.71674146324594</v>
      </c>
      <c r="BP198" s="101">
        <f t="shared" ref="BP198:BP207" ca="1" si="990">$C198*(LOGNORMDIST(36.5,$O198,$P198)-LOGNORMDIST(36,$O198,$P198))</f>
        <v>11.384118896902201</v>
      </c>
      <c r="BQ198" s="101">
        <f t="shared" ref="BQ198:BQ207" ca="1" si="991">$C198*(LOGNORMDIST(37,$O198,$P198)-LOGNORMDIST(36.5,$O198,$P198))</f>
        <v>10.168656799390522</v>
      </c>
      <c r="BR198" s="101">
        <f t="shared" ref="BR198:BR207" ca="1" si="992">$C198*(LOGNORMDIST(37.5,$O198,$P198)-LOGNORMDIST(37,$O198,$P198))</f>
        <v>9.0639183335859865</v>
      </c>
      <c r="BS198" s="101">
        <f t="shared" ref="BS198:BS207" ca="1" si="993">$C198*(LOGNORMDIST(38,$O198,$P198)-LOGNORMDIST(37.5,$O198,$P198))</f>
        <v>8.0630948113610117</v>
      </c>
      <c r="BT198" s="101">
        <f t="shared" ref="BT198:BT207" ca="1" si="994">$C198*(LOGNORMDIST(38.5,$O198,$P198)-LOGNORMDIST(38,$O198,$P198))</f>
        <v>7.1591880874530336</v>
      </c>
      <c r="BU198" s="101">
        <f t="shared" ref="BU198:BU207" ca="1" si="995">$C198*(LOGNORMDIST(39,$O198,$P198)-LOGNORMDIST(38.5,$O198,$P198))</f>
        <v>6.3451610695656884</v>
      </c>
      <c r="BV198" s="101">
        <f t="shared" ref="BV198:BV207" ca="1" si="996">$C198*(LOGNORMDIST(39.5,$O198,$P198)-LOGNORMDIST(39,$O198,$P198))</f>
        <v>5.6140593352787178</v>
      </c>
      <c r="BW198" s="101">
        <f t="shared" ref="BW198:BW207" ca="1" si="997">$C198*(LOGNORMDIST(40,$O198,$P198)-LOGNORMDIST(39.5,$O198,$P198))</f>
        <v>4.9591070122147505</v>
      </c>
      <c r="BX198" s="101">
        <f t="shared" ref="BX198:BX207" ca="1" si="998">$C198*(LOGNORMDIST(40.5,$O198,$P198)-LOGNORMDIST(40,$O198,$P198))</f>
        <v>4.3737800969558478</v>
      </c>
      <c r="BY198" s="101">
        <f t="shared" ref="BY198:BY207" ca="1" si="999">$C198*(LOGNORMDIST(41,$O198,$P198)-LOGNORMDIST(40.5,$O198,$P198))</f>
        <v>3.8518602978439005</v>
      </c>
      <c r="BZ198" s="101">
        <f t="shared" ref="BZ198:BZ207" ca="1" si="1000">$C198*(LOGNORMDIST(41.5,$O198,$P198)-LOGNORMDIST(41,$O198,$P198))</f>
        <v>3.3874723189047629</v>
      </c>
      <c r="CA198" s="101">
        <f t="shared" ref="CA198:CA207" ca="1" si="1001">$C198*(LOGNORMDIST(42,$O198,$P198)-LOGNORMDIST(41.5,$O198,$P198))</f>
        <v>2.9751072828942129</v>
      </c>
      <c r="CB198" s="101">
        <f t="shared" ref="CB198:CB207" ca="1" si="1002">$C198*(LOGNORMDIST(42.5,$O198,$P198)-LOGNORMDIST(42,$O198,$P198))</f>
        <v>2.6096347420142805</v>
      </c>
      <c r="CC198" s="101">
        <f t="shared" ref="CC198:CC207" ca="1" si="1003">$C198*(LOGNORMDIST(43,$O198,$P198)-LOGNORMDIST(42.5,$O198,$P198))</f>
        <v>2.286305461726188</v>
      </c>
      <c r="CD198" s="101">
        <f t="shared" ref="CD198:CD207" ca="1" si="1004">$C198*(LOGNORMDIST(43.5,$O198,$P198)-LOGNORMDIST(43,$O198,$P198))</f>
        <v>2.0007468988008421</v>
      </c>
      <c r="CE198" s="101">
        <f t="shared" ref="CE198:CE207" ca="1" si="1005">$C198*(LOGNORMDIST(44,$O198,$P198)-LOGNORMDIST(43.5,$O198,$P198))</f>
        <v>1.7489530385367038</v>
      </c>
      <c r="CF198" s="101">
        <f t="shared" ref="CF198:CF207" ca="1" si="1006">$C198*(LOGNORMDIST(44.5,$O198,$P198)-LOGNORMDIST(44,$O198,$P198))</f>
        <v>1.5272700142538216</v>
      </c>
      <c r="CG198" s="101">
        <f t="shared" ref="CG198:CG207" ca="1" si="1007">$C198*(LOGNORMDIST(45,$O198,$P198)-LOGNORMDIST(44.5,$O198,$P198))</f>
        <v>1.332378708901087</v>
      </c>
      <c r="CH198" s="101">
        <f t="shared" ref="CH198:CH207" ca="1" si="1008">$C198*(LOGNORMDIST(45.5,$O198,$P198)-LOGNORMDIST(45,$O198,$P198))</f>
        <v>1.1612753362318953</v>
      </c>
      <c r="CI198" s="101">
        <f t="shared" ref="CI198:CI207" ca="1" si="1009">$C198*(LOGNORMDIST(46,$O198,$P198)-LOGNORMDIST(45.5,$O198,$P198))</f>
        <v>1.0112508184478317</v>
      </c>
      <c r="CJ198" s="101">
        <f t="shared" ref="CJ198:CJ207" ca="1" si="1010">$C198*(LOGNORMDIST(46.5,$O198,$P198)-LOGNORMDIST(46,$O198,$P198))</f>
        <v>0.87986961848838763</v>
      </c>
      <c r="CK198" s="101">
        <f t="shared" ref="CK198:CK207" ca="1" si="1011">$C198*(LOGNORMDIST(47,$O198,$P198)-LOGNORMDIST(46.5,$O198,$P198))</f>
        <v>0.76494854741747398</v>
      </c>
      <c r="CL198" s="101">
        <f t="shared" ref="CL198:CL207" ca="1" si="1012">$C198*(LOGNORMDIST(47.5,$O198,$P198)-LOGNORMDIST(47,$O198,$P198))</f>
        <v>0.66453594939997818</v>
      </c>
      <c r="CM198" s="101">
        <f t="shared" ref="CM198:CM207" ca="1" si="1013">$C198*(LOGNORMDIST(48,$O198,$P198)-LOGNORMDIST(47.5,$O198,$P198))</f>
        <v>0.576891566964161</v>
      </c>
      <c r="CN198" s="101">
        <f t="shared" ref="CN198:CN207" ca="1" si="1014">$C198*(LOGNORMDIST(48.5,$O198,$P198)-LOGNORMDIST(48,$O198,$P198))</f>
        <v>0.50046730586250276</v>
      </c>
      <c r="CO198" s="101">
        <f t="shared" ref="CO198:CO207" ca="1" si="1015">$C198*(LOGNORMDIST(49,$O198,$P198)-LOGNORMDIST(48.5,$O198,$P198))</f>
        <v>0.4338890500772577</v>
      </c>
      <c r="CP198" s="101">
        <f t="shared" ref="CP198:CP207" ca="1" si="1016">$C198*(LOGNORMDIST(49.5,$O198,$P198)-LOGNORMDIST(49,$O198,$P198))</f>
        <v>0.37593962157503985</v>
      </c>
      <c r="CQ198" s="101">
        <f t="shared" ref="CQ198:CQ207" ca="1" si="1017">$C198*(LOGNORMDIST(50,$O198,$P198)-LOGNORMDIST(49.5,$O198,$P198))</f>
        <v>0.32554293459094469</v>
      </c>
      <c r="CR198" s="101">
        <f t="shared" ref="CR198:CR207" ca="1" si="1018">$C198*(1-LOGNORMDIST(50,$O198,$P198))</f>
        <v>2.0591265004974595</v>
      </c>
      <c r="CS198" s="102">
        <f t="shared" ref="CS198:CS207" ca="1" si="1019">SUM(AD198:CR198)</f>
        <v>1678.2242000000006</v>
      </c>
      <c r="CT198" s="74">
        <f t="shared" si="783"/>
        <v>91.773408965870516</v>
      </c>
      <c r="CU198" s="74">
        <f t="shared" si="784"/>
        <v>25.665409048179736</v>
      </c>
      <c r="CV198" s="74">
        <f t="shared" si="785"/>
        <v>29.942369724531879</v>
      </c>
      <c r="CW198" s="74">
        <f t="shared" si="786"/>
        <v>34.283795817601849</v>
      </c>
      <c r="CX198" s="74">
        <f t="shared" si="787"/>
        <v>38.578668688940347</v>
      </c>
      <c r="CY198" s="74">
        <f t="shared" si="788"/>
        <v>42.716781374950479</v>
      </c>
      <c r="CZ198" s="74">
        <f t="shared" si="789"/>
        <v>46.59427057840422</v>
      </c>
      <c r="DA198" s="74">
        <f t="shared" si="790"/>
        <v>50.118325390664623</v>
      </c>
      <c r="DB198" s="74">
        <f t="shared" si="791"/>
        <v>53.210827581520221</v>
      </c>
      <c r="DC198" s="74">
        <f t="shared" ref="DC198:DC207" ca="1" si="1020">$C198*(LOGNORMDIST(22,$O198,$P198)-LOGNORMDIST(21.5,$O198,$P198))</f>
        <v>54.688961842284925</v>
      </c>
      <c r="DD198" s="74">
        <f t="shared" si="792"/>
        <v>57.87568987038491</v>
      </c>
      <c r="DE198" s="74">
        <f t="shared" si="793"/>
        <v>59.381477712439953</v>
      </c>
      <c r="DF198" s="74">
        <f t="shared" si="794"/>
        <v>60.321925194493481</v>
      </c>
      <c r="DG198" s="74">
        <f t="shared" si="795"/>
        <v>60.706994978478242</v>
      </c>
      <c r="DH198" s="74">
        <f t="shared" si="796"/>
        <v>60.560748251665586</v>
      </c>
      <c r="DI198" s="74">
        <f t="shared" si="797"/>
        <v>59.918894265191085</v>
      </c>
      <c r="DJ198" s="74">
        <f t="shared" si="798"/>
        <v>58.826184968300694</v>
      </c>
      <c r="DK198" s="74">
        <f t="shared" si="799"/>
        <v>57.333815810036107</v>
      </c>
      <c r="DL198" s="74">
        <f t="shared" si="800"/>
        <v>55.496961280349296</v>
      </c>
      <c r="DM198" s="74">
        <f t="shared" si="801"/>
        <v>53.372539959093523</v>
      </c>
      <c r="DN198" s="74">
        <f t="shared" si="802"/>
        <v>51.017271580600436</v>
      </c>
      <c r="DO198" s="74">
        <f t="shared" si="803"/>
        <v>48.486059846288448</v>
      </c>
      <c r="DP198" s="74">
        <f t="shared" si="804"/>
        <v>45.830710560982205</v>
      </c>
      <c r="DQ198" s="74">
        <f t="shared" si="805"/>
        <v>43.098975595410806</v>
      </c>
      <c r="DR198" s="74">
        <f t="shared" si="806"/>
        <v>40.33389914409824</v>
      </c>
      <c r="DS198" s="74">
        <f t="shared" si="807"/>
        <v>37.573433356649524</v>
      </c>
      <c r="DT198" s="74">
        <f t="shared" si="808"/>
        <v>34.850285056974748</v>
      </c>
      <c r="DU198" s="74">
        <f t="shared" si="809"/>
        <v>32.191953209269379</v>
      </c>
      <c r="DV198" s="74">
        <f t="shared" si="810"/>
        <v>29.620917302310385</v>
      </c>
      <c r="DW198" s="74">
        <f t="shared" si="811"/>
        <v>27.15493920525676</v>
      </c>
      <c r="DX198" s="74">
        <f t="shared" si="812"/>
        <v>24.807444676844071</v>
      </c>
      <c r="DY198" s="74">
        <f t="shared" si="813"/>
        <v>22.58795506138113</v>
      </c>
      <c r="DZ198" s="74">
        <f t="shared" si="814"/>
        <v>20.502544358477628</v>
      </c>
      <c r="EA198" s="74">
        <f t="shared" si="815"/>
        <v>18.554301488829669</v>
      </c>
      <c r="EB198" s="74">
        <f t="shared" si="816"/>
        <v>16.74378196620204</v>
      </c>
      <c r="EC198" s="74">
        <f t="shared" si="817"/>
        <v>15.069437174877097</v>
      </c>
      <c r="ED198" s="74">
        <f t="shared" si="818"/>
        <v>13.528012955293757</v>
      </c>
      <c r="EE198" s="74">
        <f t="shared" si="819"/>
        <v>12.114912181554422</v>
      </c>
      <c r="EF198" s="74">
        <f t="shared" si="820"/>
        <v>10.824518473755846</v>
      </c>
      <c r="EG198" s="74">
        <f t="shared" si="821"/>
        <v>9.6504801525512232</v>
      </c>
      <c r="EH198" s="74">
        <f t="shared" si="822"/>
        <v>8.5859550572283148</v>
      </c>
      <c r="EI198" s="74">
        <f t="shared" si="823"/>
        <v>7.6238179653252942</v>
      </c>
      <c r="EJ198" s="74">
        <f t="shared" si="824"/>
        <v>6.7568331291096477</v>
      </c>
      <c r="EK198" s="74">
        <f t="shared" si="825"/>
        <v>5.9777949392620346</v>
      </c>
      <c r="EL198" s="74">
        <f t="shared" si="826"/>
        <v>5.2796399931856923</v>
      </c>
      <c r="EM198" s="74">
        <f t="shared" si="827"/>
        <v>4.6555339336494077</v>
      </c>
      <c r="EN198" s="74">
        <f t="shared" si="828"/>
        <v>4.0989363765721283</v>
      </c>
      <c r="EO198" s="74">
        <f t="shared" si="829"/>
        <v>3.6036471016959122</v>
      </c>
      <c r="EP198" s="74">
        <f t="shared" si="830"/>
        <v>3.1638364678291748</v>
      </c>
      <c r="EQ198" s="74">
        <f t="shared" si="831"/>
        <v>2.7740627604209407</v>
      </c>
      <c r="ER198" s="74">
        <f t="shared" si="832"/>
        <v>2.4292789034216962</v>
      </c>
      <c r="ES198" s="74">
        <f t="shared" si="833"/>
        <v>2.1248306850714855</v>
      </c>
      <c r="ET198" s="74">
        <f t="shared" si="834"/>
        <v>1.8564483697682834</v>
      </c>
      <c r="EU198" s="74">
        <f t="shared" si="835"/>
        <v>1.6202333036345333</v>
      </c>
      <c r="EV198" s="74">
        <f t="shared" si="836"/>
        <v>1.4126408751949517</v>
      </c>
      <c r="EW198" s="74">
        <f t="shared" si="837"/>
        <v>1.2304609679457084</v>
      </c>
      <c r="EX198" s="74">
        <f t="shared" si="838"/>
        <v>1.0707968401563812</v>
      </c>
      <c r="EY198" s="74">
        <f t="shared" si="839"/>
        <v>0.93104318929266416</v>
      </c>
      <c r="EZ198" s="74">
        <f t="shared" si="840"/>
        <v>0.80886400346675624</v>
      </c>
      <c r="FA198" s="74">
        <f t="shared" si="841"/>
        <v>0.70217066905489467</v>
      </c>
      <c r="FB198" s="74">
        <f t="shared" si="842"/>
        <v>0.60910069051350757</v>
      </c>
      <c r="FC198" s="74">
        <f t="shared" si="843"/>
        <v>0.52799728360128073</v>
      </c>
      <c r="FD198" s="74">
        <f t="shared" si="844"/>
        <v>0.45739002474656265</v>
      </c>
      <c r="FE198" s="74">
        <f t="shared" si="845"/>
        <v>0.39597667525658337</v>
      </c>
      <c r="FF198" s="74">
        <f t="shared" si="846"/>
        <v>0.34260624754049868</v>
      </c>
      <c r="FG198" s="74">
        <f t="shared" si="847"/>
        <v>0.29626333977933839</v>
      </c>
      <c r="FH198" s="74">
        <f t="shared" si="848"/>
        <v>1.8563128220392913</v>
      </c>
      <c r="FI198" s="102">
        <f t="shared" ref="FI198:FI207" ca="1" si="1021">SUM(CT198:FH198)</f>
        <v>1677.1023572657527</v>
      </c>
      <c r="FJ198" s="62"/>
      <c r="FK198" s="103">
        <f t="shared" ca="1" si="927"/>
        <v>5.1316375976497304E-2</v>
      </c>
      <c r="FL198" s="103">
        <f t="shared" ca="1" si="927"/>
        <v>1.4570521016144252E-2</v>
      </c>
      <c r="FM198" s="103">
        <f t="shared" ca="1" si="927"/>
        <v>1.7063987642874198E-2</v>
      </c>
      <c r="FN198" s="103">
        <f t="shared" ca="1" si="927"/>
        <v>1.9611279416427232E-2</v>
      </c>
      <c r="FO198" s="103">
        <f t="shared" ca="1" si="927"/>
        <v>2.2148507444627454E-2</v>
      </c>
      <c r="FP198" s="103">
        <f t="shared" ca="1" si="927"/>
        <v>2.4611361550301924E-2</v>
      </c>
      <c r="FQ198" s="103">
        <f t="shared" ca="1" si="927"/>
        <v>2.6938363628567715E-2</v>
      </c>
      <c r="FR198" s="103">
        <f t="shared" ca="1" si="927"/>
        <v>2.9073703577127515E-2</v>
      </c>
      <c r="FS198" s="103">
        <f t="shared" ca="1" si="927"/>
        <v>3.0969499981787881E-2</v>
      </c>
      <c r="FT198" s="103">
        <f t="shared" ca="1" si="927"/>
        <v>3.2587399134325977E-2</v>
      </c>
      <c r="FU198" s="103">
        <f t="shared" ref="FU198:FZ207" ca="1" si="1022">AN198/$CS198</f>
        <v>3.3899492180103186E-2</v>
      </c>
      <c r="FV198" s="103">
        <f t="shared" ca="1" si="1022"/>
        <v>3.4888585573400459E-2</v>
      </c>
      <c r="FW198" s="103">
        <f t="shared" ca="1" si="1022"/>
        <v>3.5547901507025685E-2</v>
      </c>
      <c r="FX198" s="103">
        <f t="shared" ca="1" si="1022"/>
        <v>3.588031178928424E-2</v>
      </c>
      <c r="FY198" s="103">
        <f t="shared" ca="1" si="1022"/>
        <v>3.5897221699081543E-2</v>
      </c>
      <c r="FZ198" s="103">
        <f t="shared" ca="1" si="1022"/>
        <v>3.5617221726416681E-2</v>
      </c>
      <c r="GA198" s="103">
        <f t="shared" ca="1" si="941"/>
        <v>3.5064617456111329E-2</v>
      </c>
      <c r="GB198" s="103">
        <f t="shared" ca="1" si="941"/>
        <v>3.4267933974891467E-2</v>
      </c>
      <c r="GC198" s="103">
        <f t="shared" ca="1" si="941"/>
        <v>3.3258473691910151E-2</v>
      </c>
      <c r="GD198" s="103">
        <f t="shared" ca="1" si="941"/>
        <v>3.206898759109688E-2</v>
      </c>
      <c r="GE198" s="103">
        <f t="shared" ca="1" si="941"/>
        <v>3.0732501427168206E-2</v>
      </c>
      <c r="GF198" s="103">
        <f t="shared" ca="1" si="940"/>
        <v>2.9281321479158847E-2</v>
      </c>
      <c r="GG198" s="103">
        <f t="shared" ca="1" si="939"/>
        <v>2.7746229963433008E-2</v>
      </c>
      <c r="GH198" s="103">
        <f t="shared" ca="1" si="939"/>
        <v>2.6155868463609951E-2</v>
      </c>
      <c r="GI198" s="103">
        <f t="shared" ca="1" si="939"/>
        <v>2.4536298827829036E-2</v>
      </c>
      <c r="GJ198" s="103">
        <f t="shared" ca="1" si="939"/>
        <v>2.2910724759233947E-2</v>
      </c>
      <c r="GK198" s="103">
        <f t="shared" ca="1" si="939"/>
        <v>2.1299353482539526E-2</v>
      </c>
      <c r="GL198" s="103">
        <f t="shared" ca="1" si="939"/>
        <v>1.9719375027117288E-2</v>
      </c>
      <c r="GM198" s="103">
        <f t="shared" ca="1" si="939"/>
        <v>1.8185036416828115E-2</v>
      </c>
      <c r="GN198" s="103">
        <f t="shared" ca="1" si="939"/>
        <v>1.6707789000652503E-2</v>
      </c>
      <c r="GO198" s="103">
        <f t="shared" ca="1" si="939"/>
        <v>1.5296488933285278E-2</v>
      </c>
      <c r="GP198" s="103">
        <f t="shared" ca="1" si="939"/>
        <v>1.3957633108494958E-2</v>
      </c>
      <c r="GQ198" s="103">
        <f t="shared" ca="1" si="939"/>
        <v>1.2695615403450098E-2</v>
      </c>
      <c r="GR198" s="103">
        <f t="shared" ca="1" si="939"/>
        <v>1.1512990709099389E-2</v>
      </c>
      <c r="GS198" s="103">
        <f t="shared" ca="1" si="939"/>
        <v>1.0410736752039183E-2</v>
      </c>
      <c r="GT198" s="103">
        <f t="shared" ca="1" si="939"/>
        <v>9.3885060552691951E-3</v>
      </c>
      <c r="GU198" s="103">
        <f t="shared" ca="1" si="939"/>
        <v>8.4448624756613411E-3</v>
      </c>
      <c r="GV198" s="103">
        <f t="shared" ca="1" si="939"/>
        <v>7.5774985626151353E-3</v>
      </c>
      <c r="GW198" s="103">
        <f t="shared" ca="1" si="945"/>
        <v>6.7834314967584177E-3</v>
      </c>
      <c r="GX198" s="103">
        <f t="shared" ca="1" si="945"/>
        <v>6.0591765983296622E-3</v>
      </c>
      <c r="GY198" s="103">
        <f t="shared" ca="1" si="945"/>
        <v>5.4008983624392872E-3</v>
      </c>
      <c r="GZ198" s="103">
        <f t="shared" ca="1" si="945"/>
        <v>4.8045397101060807E-3</v>
      </c>
      <c r="HA198" s="103">
        <f t="shared" ca="1" si="945"/>
        <v>4.2659306709157399E-3</v>
      </c>
      <c r="HB198" s="103">
        <f t="shared" ca="1" si="945"/>
        <v>3.7808780671650939E-3</v>
      </c>
      <c r="HC198" s="103">
        <f t="shared" ca="1" si="945"/>
        <v>3.3452379814798974E-3</v>
      </c>
      <c r="HD198" s="103">
        <f t="shared" ca="1" si="944"/>
        <v>2.9549728887324762E-3</v>
      </c>
      <c r="HE198" s="103">
        <f t="shared" ca="1" si="944"/>
        <v>2.6061953444336261E-3</v>
      </c>
      <c r="HF198" s="103">
        <f t="shared" ca="1" si="942"/>
        <v>2.295200067931269E-3</v>
      </c>
      <c r="HG198" s="103">
        <f t="shared" ca="1" si="942"/>
        <v>2.0184861587055898E-3</v>
      </c>
      <c r="HH198" s="103">
        <f t="shared" ca="1" si="942"/>
        <v>1.772771053411226E-3</v>
      </c>
      <c r="HI198" s="103">
        <f t="shared" ca="1" si="942"/>
        <v>1.5549976826780829E-3</v>
      </c>
      <c r="HJ198" s="103">
        <f t="shared" ca="1" si="942"/>
        <v>1.3623361298962244E-3</v>
      </c>
      <c r="HK198" s="103">
        <f t="shared" ca="1" si="942"/>
        <v>1.1921809367311242E-3</v>
      </c>
      <c r="HL198" s="103">
        <f t="shared" ca="1" si="942"/>
        <v>1.0421450474475957E-3</v>
      </c>
      <c r="HM198" s="103">
        <f t="shared" ca="1" si="942"/>
        <v>9.1005124002729854E-4</v>
      </c>
      <c r="HN198" s="103">
        <f t="shared" ca="1" si="942"/>
        <v>7.9392175902426299E-4</v>
      </c>
      <c r="HO198" s="103">
        <f t="shared" ca="1" si="942"/>
        <v>6.9196674450999751E-4</v>
      </c>
      <c r="HP198" s="103">
        <f t="shared" ca="1" si="942"/>
        <v>6.0257194387247626E-4</v>
      </c>
      <c r="HQ198" s="103">
        <f t="shared" ca="1" si="942"/>
        <v>5.2428609865617915E-4</v>
      </c>
      <c r="HR198" s="103">
        <f t="shared" ca="1" si="942"/>
        <v>4.5580831656311099E-4</v>
      </c>
      <c r="HS198" s="103">
        <f t="shared" ca="1" si="942"/>
        <v>3.9597566844762333E-4</v>
      </c>
      <c r="HT198" s="103">
        <f t="shared" ca="1" si="943"/>
        <v>3.4375119067175936E-4</v>
      </c>
      <c r="HU198" s="103">
        <f t="shared" ca="1" si="943"/>
        <v>2.9821242350247518E-4</v>
      </c>
      <c r="HV198" s="103">
        <f t="shared" ca="1" si="943"/>
        <v>2.5854057525642732E-4</v>
      </c>
      <c r="HW198" s="103">
        <f t="shared" ca="1" si="943"/>
        <v>2.2401036856400933E-4</v>
      </c>
      <c r="HX198" s="103">
        <f t="shared" ca="1" si="943"/>
        <v>1.9398059841524426E-4</v>
      </c>
      <c r="HY198" s="103">
        <f t="shared" ca="1" si="943"/>
        <v>1.2269674698395237E-3</v>
      </c>
      <c r="HZ198" s="104">
        <f t="shared" ca="1" si="850"/>
        <v>0.55499548788242337</v>
      </c>
      <c r="IA198" s="105">
        <f t="shared" ref="IA198:IA204" ca="1" si="1023">CT198/$FI198</f>
        <v>5.4721411945000416E-2</v>
      </c>
      <c r="IB198" s="105">
        <f t="shared" ref="IB198:IB204" ca="1" si="1024">CU198/$FI198</f>
        <v>1.5303424347946825E-2</v>
      </c>
      <c r="IC198" s="105">
        <f t="shared" ref="IC198:IC204" ca="1" si="1025">CV198/$FI198</f>
        <v>1.785363284167588E-2</v>
      </c>
      <c r="ID198" s="105">
        <f t="shared" ref="ID198:ID204" ca="1" si="1026">CW198/$FI198</f>
        <v>2.0442279905620128E-2</v>
      </c>
      <c r="IE198" s="105">
        <f t="shared" ref="IE198:IE204" ca="1" si="1027">CX198/$FI198</f>
        <v>2.3003168841666109E-2</v>
      </c>
      <c r="IF198" s="105">
        <f t="shared" ref="IF198:IF204" ca="1" si="1028">CY198/$FI198</f>
        <v>2.5470586926246624E-2</v>
      </c>
      <c r="IG198" s="105">
        <f t="shared" ref="IG198:IG204" ca="1" si="1029">CZ198/$FI198</f>
        <v>2.7782603951716299E-2</v>
      </c>
      <c r="IH198" s="105">
        <f t="shared" ref="IH198:IH204" ca="1" si="1030">DA198/$FI198</f>
        <v>2.9883879879803246E-2</v>
      </c>
      <c r="II198" s="105">
        <f t="shared" ref="II198:II204" ca="1" si="1031">DB198/$FI198</f>
        <v>3.1727835424590282E-2</v>
      </c>
      <c r="IJ198" s="105">
        <f t="shared" ref="IJ198:IJ204" ca="1" si="1032">DC198/$FI198</f>
        <v>3.2609197408467384E-2</v>
      </c>
      <c r="IK198" s="105">
        <f t="shared" ref="IK198:IK204" ca="1" si="1033">DD198/$FI198</f>
        <v>3.4509336666094709E-2</v>
      </c>
      <c r="IL198" s="105">
        <f t="shared" ref="IL198:IL204" ca="1" si="1034">DE198/$FI198</f>
        <v>3.5407187554880051E-2</v>
      </c>
      <c r="IM198" s="105">
        <f t="shared" ref="IM198:IM204" ca="1" si="1035">DF198/$FI198</f>
        <v>3.5967944909956917E-2</v>
      </c>
      <c r="IN198" s="105">
        <f t="shared" ref="IN198:IN204" ca="1" si="1036">DG198/$FI198</f>
        <v>3.6197549133167577E-2</v>
      </c>
      <c r="IO198" s="105">
        <f t="shared" ref="IO198:IO204" ca="1" si="1037">DH198/$FI198</f>
        <v>3.611034710511063E-2</v>
      </c>
      <c r="IP198" s="105">
        <f t="shared" ref="IP198:IP204" ca="1" si="1038">DI198/$FI198</f>
        <v>3.5727631056985253E-2</v>
      </c>
      <c r="IQ198" s="105">
        <f t="shared" ref="IQ198:IQ204" ca="1" si="1039">DJ198/$FI198</f>
        <v>3.5076085078198441E-2</v>
      </c>
      <c r="IR198" s="105">
        <f t="shared" ref="IR198:IR204" ca="1" si="1040">DK198/$FI198</f>
        <v>3.4186235301409823E-2</v>
      </c>
      <c r="IS198" s="105">
        <f t="shared" ref="IS198:IS204" ca="1" si="1041">DL198/$FI198</f>
        <v>3.3090980428188185E-2</v>
      </c>
      <c r="IT198" s="105">
        <f t="shared" ref="IT198:IT204" ca="1" si="1042">DM198/$FI198</f>
        <v>3.1824259102532608E-2</v>
      </c>
      <c r="IU198" s="105">
        <f t="shared" ref="IU198:IU204" ca="1" si="1043">DN198/$FI198</f>
        <v>3.0419891403513345E-2</v>
      </c>
      <c r="IV198" s="105">
        <f t="shared" ref="IV198:IV204" ca="1" si="1044">DO198/$FI198</f>
        <v>2.8910614570560392E-2</v>
      </c>
      <c r="IW198" s="105">
        <f t="shared" ref="IW198:IW204" ca="1" si="1045">DP198/$FI198</f>
        <v>2.7327318671057053E-2</v>
      </c>
      <c r="IX198" s="105">
        <f t="shared" ref="IX198:IX204" ca="1" si="1046">DQ198/$FI198</f>
        <v>2.5698476547177954E-2</v>
      </c>
      <c r="IY198" s="105">
        <f t="shared" ref="IY198:IY204" ca="1" si="1047">DR198/$FI198</f>
        <v>2.4049754011350993E-2</v>
      </c>
      <c r="IZ198" s="105">
        <f t="shared" ref="IZ198:IZ204" ca="1" si="1048">DS198/$FI198</f>
        <v>2.2403780660058818E-2</v>
      </c>
      <c r="JA198" s="105">
        <f t="shared" ref="JA198:JA204" ca="1" si="1049">DT198/$FI198</f>
        <v>2.0780058477642693E-2</v>
      </c>
      <c r="JB198" s="105">
        <f t="shared" ref="JB198:JB204" ca="1" si="1050">DU198/$FI198</f>
        <v>1.9194984176012495E-2</v>
      </c>
      <c r="JC198" s="105">
        <f t="shared" ref="JC198:JC204" ca="1" si="1051">DV198/$FI198</f>
        <v>1.7661961521896943E-2</v>
      </c>
      <c r="JD198" s="105">
        <f t="shared" ref="JD198:JD204" ca="1" si="1052">DW198/$FI198</f>
        <v>1.6191581323353778E-2</v>
      </c>
      <c r="JE198" s="105">
        <f t="shared" ref="JE198:JE204" ca="1" si="1053">DX198/$FI198</f>
        <v>1.479184891093269E-2</v>
      </c>
      <c r="JF198" s="105">
        <f t="shared" ref="JF198:JF204" ca="1" si="1054">DY198/$FI198</f>
        <v>1.346844154354847E-2</v>
      </c>
      <c r="JG198" s="105">
        <f t="shared" ref="JG198:JG204" ca="1" si="1055">DZ198/$FI198</f>
        <v>1.2224980943860665E-2</v>
      </c>
      <c r="JH198" s="105">
        <f t="shared" ref="JH198:JH204" ca="1" si="1056">EA198/$FI198</f>
        <v>1.1063308931888624E-2</v>
      </c>
      <c r="JI198" s="105">
        <f t="shared" ref="JI198:JI204" ca="1" si="1057">EB198/$FI198</f>
        <v>9.9837567418962422E-3</v>
      </c>
      <c r="JJ198" s="105">
        <f t="shared" ref="JJ198:JJ204" ca="1" si="1058">EC198/$FI198</f>
        <v>8.9854009861660474E-3</v>
      </c>
      <c r="JK198" s="105">
        <f t="shared" ref="JK198:JK204" ca="1" si="1059">ED198/$FI198</f>
        <v>8.0663013182743475E-3</v>
      </c>
      <c r="JL198" s="105">
        <f t="shared" ref="JL198:JL204" ca="1" si="1060">EE198/$FI198</f>
        <v>7.2237166259224925E-3</v>
      </c>
      <c r="JM198" s="105">
        <f t="shared" ref="JM198:JM204" ca="1" si="1061">EF198/$FI198</f>
        <v>6.4542980497645317E-3</v>
      </c>
      <c r="JN198" s="105">
        <f t="shared" ref="JN198:JN204" ca="1" si="1062">EG198/$FI198</f>
        <v>5.7542582960081147E-3</v>
      </c>
      <c r="JO198" s="105">
        <f t="shared" ref="JO198:JO204" ca="1" si="1063">EH198/$FI198</f>
        <v>5.1195176132399827E-3</v>
      </c>
      <c r="JP198" s="105">
        <f t="shared" ref="JP198:JP204" ca="1" si="1064">EI198/$FI198</f>
        <v>4.5458274698001802E-3</v>
      </c>
      <c r="JQ198" s="105">
        <f t="shared" ref="JQ198:JQ204" ca="1" si="1065">EJ198/$FI198</f>
        <v>4.0288734315093227E-3</v>
      </c>
      <c r="JR198" s="105">
        <f t="shared" ref="JR198:JR204" ca="1" si="1066">EK198/$FI198</f>
        <v>3.5643590347150152E-3</v>
      </c>
      <c r="JS198" s="105">
        <f t="shared" ref="JS198:JS204" ca="1" si="1067">EL198/$FI198</f>
        <v>3.1480726088736178E-3</v>
      </c>
      <c r="JT198" s="105">
        <f t="shared" ref="JT198:JT204" ca="1" si="1068">EM198/$FI198</f>
        <v>2.7759390555264088E-3</v>
      </c>
      <c r="JU198" s="105">
        <f t="shared" ref="JU198:JU204" ca="1" si="1069">EN198/$FI198</f>
        <v>2.4440585625642962E-3</v>
      </c>
      <c r="JV198" s="105">
        <f t="shared" ref="JV198:JV204" ca="1" si="1070">EO198/$FI198</f>
        <v>2.1487341461800119E-3</v>
      </c>
      <c r="JW198" s="105">
        <f t="shared" ref="JW198:JW204" ca="1" si="1071">EP198/$FI198</f>
        <v>1.8864897864596078E-3</v>
      </c>
      <c r="JX198" s="105">
        <f t="shared" ref="JX198:JX204" ca="1" si="1072">EQ198/$FI198</f>
        <v>1.6540807711603283E-3</v>
      </c>
      <c r="JY198" s="105">
        <f t="shared" ref="JY198:JY204" ca="1" si="1073">ER198/$FI198</f>
        <v>1.4484976977685768E-3</v>
      </c>
      <c r="JZ198" s="105">
        <f t="shared" ref="JZ198:JZ204" ca="1" si="1074">ES198/$FI198</f>
        <v>1.2669654155967453E-3</v>
      </c>
      <c r="KA198" s="105">
        <f t="shared" ref="KA198:KA204" ca="1" si="1075">ET198/$FI198</f>
        <v>1.1069380242210891E-3</v>
      </c>
      <c r="KB198" s="105">
        <f t="shared" ref="KB198:KB204" ca="1" si="1076">EU198/$FI198</f>
        <v>9.6609088682939102E-4</v>
      </c>
      <c r="KC198" s="105">
        <f t="shared" ref="KC198:KC204" ca="1" si="1077">EV198/$FI198</f>
        <v>8.4231047024347207E-4</v>
      </c>
      <c r="KD198" s="105">
        <f t="shared" ref="KD198:KD204" ca="1" si="1078">EW198/$FI198</f>
        <v>7.3368268944048131E-4</v>
      </c>
      <c r="KE198" s="105">
        <f t="shared" ref="KE198:KE204" ca="1" si="1079">EX198/$FI198</f>
        <v>6.3848031428573283E-4</v>
      </c>
      <c r="KF198" s="105">
        <f t="shared" ref="KF198:KF204" ca="1" si="1080">EY198/$FI198</f>
        <v>5.5514989008218982E-4</v>
      </c>
      <c r="KG198" s="105">
        <f t="shared" ref="KG198:KG204" ca="1" si="1081">EZ198/$FI198</f>
        <v>4.8229853113168338E-4</v>
      </c>
      <c r="KH198" s="105">
        <f t="shared" ref="KH198:KH204" ca="1" si="1082">FA198/$FI198</f>
        <v>4.1868086704002473E-4</v>
      </c>
      <c r="KI198" s="105">
        <f t="shared" ref="KI198:KI204" ca="1" si="1083">FB198/$FI198</f>
        <v>3.6318635405566352E-4</v>
      </c>
      <c r="KJ198" s="105">
        <f t="shared" ref="KJ198:KJ204" ca="1" si="1084">FC198/$FI198</f>
        <v>3.1482710719105773E-4</v>
      </c>
      <c r="KK198" s="105">
        <f t="shared" ref="KK198:KK204" ca="1" si="1085">FD198/$FI198</f>
        <v>2.7272636208815779E-4</v>
      </c>
      <c r="KL198" s="105">
        <f t="shared" ref="KL198:KL204" ca="1" si="1086">FE198/$FI198</f>
        <v>2.3610763740274031E-4</v>
      </c>
      <c r="KM198" s="105">
        <f t="shared" ref="KM198:KM204" ca="1" si="1087">FF198/$FI198</f>
        <v>2.0428463776001328E-4</v>
      </c>
      <c r="KN198" s="105">
        <f t="shared" ref="KN198:KN204" ca="1" si="1088">FG198/$FI198</f>
        <v>1.7665191304265315E-4</v>
      </c>
      <c r="KO198" s="105">
        <f t="shared" ref="KO198:KO204" ca="1" si="1089">FH198/$FI198</f>
        <v>1.1068572016473177E-3</v>
      </c>
      <c r="KP198" s="102"/>
      <c r="KQ198" s="106">
        <f t="shared" ref="KQ198:KQ207" ca="1" si="1090">SUM(IP198:KO198)</f>
        <v>0.54300961315805685</v>
      </c>
      <c r="KR198" s="107">
        <f t="shared" ref="KR198:KR207" ca="1" si="1091">SUM(IZ198:KO198)</f>
        <v>0.23669836698708271</v>
      </c>
    </row>
    <row r="199" spans="1:304" s="63" customFormat="1" ht="15.5" x14ac:dyDescent="0.35">
      <c r="A199" s="62"/>
      <c r="B199" s="67" t="s">
        <v>301</v>
      </c>
      <c r="C199" s="95">
        <f t="shared" ref="C199:C207" si="1092">Q199</f>
        <v>1678.2242000000003</v>
      </c>
      <c r="D199" s="75">
        <f ca="1">'Stochastic inputs'!H220</f>
        <v>25.924378000000004</v>
      </c>
      <c r="E199" s="75">
        <v>5.9136889999999998</v>
      </c>
      <c r="F199" s="96">
        <v>25.742907354000003</v>
      </c>
      <c r="G199" s="96">
        <v>5.8722931769999995</v>
      </c>
      <c r="H199" s="97">
        <f t="shared" ca="1" si="946"/>
        <v>3.2298203012837066</v>
      </c>
      <c r="I199" s="97">
        <f t="shared" ca="1" si="947"/>
        <v>0.22522637615797308</v>
      </c>
      <c r="J199" s="98">
        <f t="shared" si="948"/>
        <v>3.2227956863467422</v>
      </c>
      <c r="K199" s="98">
        <f t="shared" si="949"/>
        <v>0.22522637615797308</v>
      </c>
      <c r="L199" s="98"/>
      <c r="M199" s="99">
        <v>2667.7912000000006</v>
      </c>
      <c r="N199" s="98">
        <v>2.9000000000000007E-3</v>
      </c>
      <c r="O199" s="97">
        <f t="shared" ca="1" si="950"/>
        <v>3.2298203012837066</v>
      </c>
      <c r="P199" s="97">
        <f t="shared" ca="1" si="950"/>
        <v>0.22522637615797308</v>
      </c>
      <c r="Q199" s="99">
        <f t="shared" si="929"/>
        <v>1678.2242000000003</v>
      </c>
      <c r="R199" s="100">
        <f t="shared" si="930"/>
        <v>1764.1918000000005</v>
      </c>
      <c r="S199" s="99">
        <f t="shared" si="931"/>
        <v>1854.2716000000005</v>
      </c>
      <c r="T199" s="100">
        <f t="shared" si="932"/>
        <v>1950.8532000000005</v>
      </c>
      <c r="U199" s="99">
        <f t="shared" si="933"/>
        <v>2054.2933000000003</v>
      </c>
      <c r="V199" s="100">
        <f t="shared" si="934"/>
        <v>2165.8998000000006</v>
      </c>
      <c r="W199" s="99">
        <f t="shared" si="935"/>
        <v>2288.1551000000004</v>
      </c>
      <c r="X199" s="100">
        <f t="shared" si="936"/>
        <v>2416.0596000000005</v>
      </c>
      <c r="Y199" s="99">
        <f t="shared" si="937"/>
        <v>2543.5175000000004</v>
      </c>
      <c r="Z199" s="100">
        <f t="shared" si="938"/>
        <v>2667.7912000000006</v>
      </c>
      <c r="AA199" s="98"/>
      <c r="AB199" s="98">
        <f t="shared" si="951"/>
        <v>3.2227956863467422</v>
      </c>
      <c r="AC199" s="98">
        <f t="shared" si="951"/>
        <v>0.22522637615797308</v>
      </c>
      <c r="AD199" s="101">
        <f t="shared" ca="1" si="952"/>
        <v>86.120384020056434</v>
      </c>
      <c r="AE199" s="101">
        <f t="shared" ca="1" si="953"/>
        <v>24.452600975901884</v>
      </c>
      <c r="AF199" s="101">
        <f t="shared" ca="1" si="954"/>
        <v>28.637197010772447</v>
      </c>
      <c r="AG199" s="101">
        <f t="shared" ca="1" si="955"/>
        <v>32.912123709610071</v>
      </c>
      <c r="AH199" s="101">
        <f t="shared" ca="1" si="956"/>
        <v>37.170161187453964</v>
      </c>
      <c r="AI199" s="101">
        <f t="shared" ca="1" si="957"/>
        <v>41.303382548666221</v>
      </c>
      <c r="AJ199" s="101">
        <f t="shared" ca="1" si="958"/>
        <v>45.208613749862167</v>
      </c>
      <c r="AK199" s="101">
        <f t="shared" ca="1" si="959"/>
        <v>48.792192926761977</v>
      </c>
      <c r="AL199" s="101">
        <f t="shared" ca="1" si="960"/>
        <v>51.973764331336</v>
      </c>
      <c r="AM199" s="101">
        <f t="shared" ca="1" si="961"/>
        <v>54.688961842284925</v>
      </c>
      <c r="AN199" s="101">
        <f t="shared" ca="1" si="962"/>
        <v>56.890948144359939</v>
      </c>
      <c r="AO199" s="101">
        <f t="shared" ca="1" si="963"/>
        <v>58.550868613051549</v>
      </c>
      <c r="AP199" s="101">
        <f t="shared" ca="1" si="964"/>
        <v>59.657348568307</v>
      </c>
      <c r="AQ199" s="101">
        <f t="shared" ca="1" si="965"/>
        <v>60.215207548322134</v>
      </c>
      <c r="AR199" s="101">
        <f t="shared" ca="1" si="966"/>
        <v>60.243586168163787</v>
      </c>
      <c r="AS199" s="101">
        <f t="shared" ca="1" si="967"/>
        <v>59.773683438038269</v>
      </c>
      <c r="AT199" s="101">
        <f t="shared" ca="1" si="968"/>
        <v>58.84628957858849</v>
      </c>
      <c r="AU199" s="101">
        <f t="shared" ca="1" si="969"/>
        <v>57.509276080665074</v>
      </c>
      <c r="AV199" s="101">
        <f t="shared" ca="1" si="970"/>
        <v>55.815175404826974</v>
      </c>
      <c r="AW199" s="101">
        <f t="shared" ca="1" si="971"/>
        <v>53.81895104487851</v>
      </c>
      <c r="AX199" s="101">
        <f t="shared" ca="1" si="972"/>
        <v>51.57602762160824</v>
      </c>
      <c r="AY199" s="101">
        <f t="shared" ca="1" si="973"/>
        <v>49.140622314304188</v>
      </c>
      <c r="AZ199" s="101">
        <f t="shared" ca="1" si="974"/>
        <v>46.564394583398403</v>
      </c>
      <c r="BA199" s="101">
        <f t="shared" ca="1" si="975"/>
        <v>43.895411427647055</v>
      </c>
      <c r="BB199" s="101">
        <f t="shared" ca="1" si="976"/>
        <v>41.177410471294337</v>
      </c>
      <c r="BC199" s="101">
        <f t="shared" ca="1" si="977"/>
        <v>38.449332730485594</v>
      </c>
      <c r="BD199" s="101">
        <f t="shared" ca="1" si="978"/>
        <v>35.745090458752124</v>
      </c>
      <c r="BE199" s="101">
        <f t="shared" ca="1" si="979"/>
        <v>33.093532379383902</v>
      </c>
      <c r="BF199" s="101">
        <f t="shared" ca="1" si="980"/>
        <v>30.518568192602238</v>
      </c>
      <c r="BG199" s="101">
        <f t="shared" ca="1" si="981"/>
        <v>28.039415829388858</v>
      </c>
      <c r="BH199" s="101">
        <f t="shared" ca="1" si="982"/>
        <v>25.670937902871547</v>
      </c>
      <c r="BI199" s="101">
        <f t="shared" ca="1" si="983"/>
        <v>23.424037657397474</v>
      </c>
      <c r="BJ199" s="101">
        <f t="shared" ca="1" si="984"/>
        <v>21.306089003962725</v>
      </c>
      <c r="BK199" s="101">
        <f t="shared" ca="1" si="985"/>
        <v>19.321379622385763</v>
      </c>
      <c r="BL199" s="101">
        <f t="shared" ca="1" si="986"/>
        <v>17.471550357101563</v>
      </c>
      <c r="BM199" s="101">
        <f t="shared" ca="1" si="987"/>
        <v>15.756018063799306</v>
      </c>
      <c r="BN199" s="101">
        <f t="shared" ca="1" si="988"/>
        <v>14.172372572326777</v>
      </c>
      <c r="BO199" s="101">
        <f t="shared" ca="1" si="989"/>
        <v>12.71674146324594</v>
      </c>
      <c r="BP199" s="101">
        <f t="shared" ca="1" si="990"/>
        <v>11.384118896902201</v>
      </c>
      <c r="BQ199" s="101">
        <f t="shared" ca="1" si="991"/>
        <v>10.168656799390522</v>
      </c>
      <c r="BR199" s="101">
        <f t="shared" ca="1" si="992"/>
        <v>9.0639183335859865</v>
      </c>
      <c r="BS199" s="101">
        <f t="shared" ca="1" si="993"/>
        <v>8.0630948113610117</v>
      </c>
      <c r="BT199" s="101">
        <f t="shared" ca="1" si="994"/>
        <v>7.1591880874530336</v>
      </c>
      <c r="BU199" s="101">
        <f t="shared" ca="1" si="995"/>
        <v>6.3451610695656884</v>
      </c>
      <c r="BV199" s="101">
        <f t="shared" ca="1" si="996"/>
        <v>5.6140593352787178</v>
      </c>
      <c r="BW199" s="101">
        <f t="shared" ca="1" si="997"/>
        <v>4.9591070122147505</v>
      </c>
      <c r="BX199" s="101">
        <f t="shared" ca="1" si="998"/>
        <v>4.3737800969558478</v>
      </c>
      <c r="BY199" s="101">
        <f t="shared" ca="1" si="999"/>
        <v>3.8518602978439005</v>
      </c>
      <c r="BZ199" s="101">
        <f t="shared" ca="1" si="1000"/>
        <v>3.3874723189047629</v>
      </c>
      <c r="CA199" s="101">
        <f t="shared" ca="1" si="1001"/>
        <v>2.9751072828942129</v>
      </c>
      <c r="CB199" s="101">
        <f t="shared" ca="1" si="1002"/>
        <v>2.6096347420142805</v>
      </c>
      <c r="CC199" s="101">
        <f t="shared" ca="1" si="1003"/>
        <v>2.286305461726188</v>
      </c>
      <c r="CD199" s="101">
        <f t="shared" ca="1" si="1004"/>
        <v>2.0007468988008421</v>
      </c>
      <c r="CE199" s="101">
        <f t="shared" ca="1" si="1005"/>
        <v>1.7489530385367038</v>
      </c>
      <c r="CF199" s="101">
        <f t="shared" ca="1" si="1006"/>
        <v>1.5272700142538216</v>
      </c>
      <c r="CG199" s="101">
        <f t="shared" ca="1" si="1007"/>
        <v>1.332378708901087</v>
      </c>
      <c r="CH199" s="101">
        <f t="shared" ca="1" si="1008"/>
        <v>1.1612753362318953</v>
      </c>
      <c r="CI199" s="101">
        <f t="shared" ca="1" si="1009"/>
        <v>1.0112508184478317</v>
      </c>
      <c r="CJ199" s="101">
        <f t="shared" ca="1" si="1010"/>
        <v>0.87986961848838763</v>
      </c>
      <c r="CK199" s="101">
        <f t="shared" ca="1" si="1011"/>
        <v>0.76494854741747398</v>
      </c>
      <c r="CL199" s="101">
        <f t="shared" ca="1" si="1012"/>
        <v>0.66453594939997818</v>
      </c>
      <c r="CM199" s="101">
        <f t="shared" ca="1" si="1013"/>
        <v>0.576891566964161</v>
      </c>
      <c r="CN199" s="101">
        <f t="shared" ca="1" si="1014"/>
        <v>0.50046730586250276</v>
      </c>
      <c r="CO199" s="101">
        <f t="shared" ca="1" si="1015"/>
        <v>0.4338890500772577</v>
      </c>
      <c r="CP199" s="101">
        <f t="shared" ca="1" si="1016"/>
        <v>0.37593962157503985</v>
      </c>
      <c r="CQ199" s="101">
        <f t="shared" ca="1" si="1017"/>
        <v>0.32554293459094469</v>
      </c>
      <c r="CR199" s="101">
        <f t="shared" ca="1" si="1018"/>
        <v>2.0591265004974595</v>
      </c>
      <c r="CS199" s="102">
        <f t="shared" ca="1" si="1019"/>
        <v>1678.2242000000006</v>
      </c>
      <c r="CT199" s="74">
        <f t="shared" ref="CT199:CT207" si="1093">$C199*(LOGNORMDIST(17.5, $J199,$K199))</f>
        <v>91.773408965870516</v>
      </c>
      <c r="CU199" s="74">
        <f t="shared" ref="CU199:CU207" si="1094">$C199*(LOGNORMDIST(18,$J199,$K199)-LOGNORMDIST(17.5,$J199,$K199))</f>
        <v>25.665409048179736</v>
      </c>
      <c r="CV199" s="74">
        <f t="shared" ref="CV199:CV207" si="1095">$C199*(LOGNORMDIST(18.5,$J199,$K199)-LOGNORMDIST(18,$J199,$K199))</f>
        <v>29.942369724531879</v>
      </c>
      <c r="CW199" s="74">
        <f t="shared" ref="CW199:CW207" si="1096">$C199*(LOGNORMDIST(19,$J199,$K199)-LOGNORMDIST(18.5,$J199,$K199))</f>
        <v>34.283795817601849</v>
      </c>
      <c r="CX199" s="74">
        <f t="shared" ref="CX199:CX207" si="1097">$C199*(LOGNORMDIST(19.5,$J199,$K199)-LOGNORMDIST(19,$J199,$K199))</f>
        <v>38.578668688940347</v>
      </c>
      <c r="CY199" s="74">
        <f t="shared" ref="CY199:CY207" si="1098">$C199*(LOGNORMDIST(20,$J199,$K199)-LOGNORMDIST(19.5,$J199,$K199))</f>
        <v>42.716781374950479</v>
      </c>
      <c r="CZ199" s="74">
        <f t="shared" ref="CZ199:CZ207" si="1099">$C199*(LOGNORMDIST(20.5,$J199,$K199)-LOGNORMDIST(20,$J199,$K199))</f>
        <v>46.59427057840422</v>
      </c>
      <c r="DA199" s="74">
        <f t="shared" ref="DA199:DA207" si="1100">$C199*(LOGNORMDIST(21,$J199,$K199)-LOGNORMDIST(20.5,$J199,$K199))</f>
        <v>50.118325390664623</v>
      </c>
      <c r="DB199" s="74">
        <f t="shared" ref="DB199:DB207" si="1101">$C199*(LOGNORMDIST(21.5,$J199,$K199)-LOGNORMDIST(21,$J199,$K199))</f>
        <v>53.210827581520221</v>
      </c>
      <c r="DC199" s="74">
        <f t="shared" ca="1" si="1020"/>
        <v>54.688961842284925</v>
      </c>
      <c r="DD199" s="74">
        <f t="shared" ref="DD199:DD207" si="1102">$C199*(LOGNORMDIST(22.5,$J199,$K199)-LOGNORMDIST(22,$J199,$K199))</f>
        <v>57.87568987038491</v>
      </c>
      <c r="DE199" s="74">
        <f t="shared" ref="DE199:DE207" si="1103">$C199*(LOGNORMDIST(23,$J199,$K199)-LOGNORMDIST(22.5,$J199,$K199))</f>
        <v>59.381477712439953</v>
      </c>
      <c r="DF199" s="74">
        <f t="shared" ref="DF199:DF207" si="1104">$C199*(LOGNORMDIST(23.5,$J199,$K199)-LOGNORMDIST(23,$J199,$K199))</f>
        <v>60.321925194493481</v>
      </c>
      <c r="DG199" s="74">
        <f t="shared" ref="DG199:DG207" si="1105">$C199*(LOGNORMDIST(24,$J199,$K199)-LOGNORMDIST(23.5,$J199,$K199))</f>
        <v>60.706994978478242</v>
      </c>
      <c r="DH199" s="74">
        <f t="shared" ref="DH199:DH207" si="1106">$C199*(LOGNORMDIST(24.5,$J199,$K199)-LOGNORMDIST(24,$J199,$K199))</f>
        <v>60.560748251665586</v>
      </c>
      <c r="DI199" s="74">
        <f t="shared" ref="DI199:DI207" si="1107">$C199*(LOGNORMDIST(25,$J199,$K199)-LOGNORMDIST(24.5,$J199,$K199))</f>
        <v>59.918894265191085</v>
      </c>
      <c r="DJ199" s="74">
        <f t="shared" ref="DJ199:DJ207" si="1108">$C199*(LOGNORMDIST(25.5,$J199,$K199)-LOGNORMDIST(25,$J199,$K199))</f>
        <v>58.826184968300694</v>
      </c>
      <c r="DK199" s="74">
        <f t="shared" ref="DK199:DK207" si="1109">$C199*(LOGNORMDIST(26,$J199,$K199)-LOGNORMDIST(25.5,$J199,$K199))</f>
        <v>57.333815810036107</v>
      </c>
      <c r="DL199" s="74">
        <f t="shared" ref="DL199:DL207" si="1110">$C199*(LOGNORMDIST(26.5,$J199,$K199)-LOGNORMDIST(26,$J199,$K199))</f>
        <v>55.496961280349296</v>
      </c>
      <c r="DM199" s="74">
        <f t="shared" ref="DM199:DM207" si="1111">$C199*(LOGNORMDIST(27,$J199,$K199)-LOGNORMDIST(26.5,$J199,$K199))</f>
        <v>53.372539959093523</v>
      </c>
      <c r="DN199" s="74">
        <f t="shared" ref="DN199:DN207" si="1112">$C199*(LOGNORMDIST(27.5,$J199,$K199)-LOGNORMDIST(27,$J199,$K199))</f>
        <v>51.017271580600436</v>
      </c>
      <c r="DO199" s="74">
        <f t="shared" ref="DO199:DO207" si="1113">$C199*(LOGNORMDIST(28,$J199,$K199)-LOGNORMDIST(27.5,$J199,$K199))</f>
        <v>48.486059846288448</v>
      </c>
      <c r="DP199" s="74">
        <f t="shared" ref="DP199:DP207" si="1114">$C199*(LOGNORMDIST(28.5,$J199,$K199)-LOGNORMDIST(28,$J199,$K199))</f>
        <v>45.830710560982205</v>
      </c>
      <c r="DQ199" s="74">
        <f t="shared" ref="DQ199:DQ207" si="1115">$C199*(LOGNORMDIST(29,$J199,$K199)-LOGNORMDIST(28.5,$J199,$K199))</f>
        <v>43.098975595410806</v>
      </c>
      <c r="DR199" s="74">
        <f t="shared" ref="DR199:DR207" si="1116">$C199*(LOGNORMDIST(29.5,$J199,$K199)-LOGNORMDIST(29,$J199,$K199))</f>
        <v>40.33389914409824</v>
      </c>
      <c r="DS199" s="74">
        <f t="shared" ref="DS199:DS207" si="1117">$C199*(LOGNORMDIST(30,$J199,$K199)-LOGNORMDIST(29.5,$J199,$K199))</f>
        <v>37.573433356649524</v>
      </c>
      <c r="DT199" s="74">
        <f t="shared" ref="DT199:DT207" si="1118">$C199*(LOGNORMDIST(30.5,$J199,$K199)-LOGNORMDIST(30,$J199,$K199))</f>
        <v>34.850285056974748</v>
      </c>
      <c r="DU199" s="74">
        <f t="shared" ref="DU199:DU207" si="1119">$C199*(LOGNORMDIST(31,$J199,$K199)-LOGNORMDIST(30.5,$J199,$K199))</f>
        <v>32.191953209269379</v>
      </c>
      <c r="DV199" s="74">
        <f t="shared" ref="DV199:DV207" si="1120">$C199*(LOGNORMDIST(31.5,$J199,$K199)-LOGNORMDIST(31,$J199,$K199))</f>
        <v>29.620917302310385</v>
      </c>
      <c r="DW199" s="74">
        <f t="shared" ref="DW199:DW207" si="1121">$C199*(LOGNORMDIST(32,$J199,$K199)-LOGNORMDIST(31.5,$J199,$K199))</f>
        <v>27.15493920525676</v>
      </c>
      <c r="DX199" s="74">
        <f t="shared" ref="DX199:DX207" si="1122">$C199*(LOGNORMDIST(32.5,$J199,$K199)-LOGNORMDIST(32,$J199,$K199))</f>
        <v>24.807444676844071</v>
      </c>
      <c r="DY199" s="74">
        <f t="shared" ref="DY199:DY207" si="1123">$C199*(LOGNORMDIST(33,$J199,$K199)-LOGNORMDIST(32.5,$J199,$K199))</f>
        <v>22.58795506138113</v>
      </c>
      <c r="DZ199" s="74">
        <f t="shared" ref="DZ199:DZ207" si="1124">$C199*(LOGNORMDIST(33.5,$J199,$K199)-LOGNORMDIST(33,$J199,$K199))</f>
        <v>20.502544358477628</v>
      </c>
      <c r="EA199" s="74">
        <f t="shared" ref="EA199:EA207" si="1125">$C199*(LOGNORMDIST(34,$J199,$K199)-LOGNORMDIST(33.5,$J199,$K199))</f>
        <v>18.554301488829669</v>
      </c>
      <c r="EB199" s="74">
        <f t="shared" ref="EB199:EB207" si="1126">$C199*(LOGNORMDIST(34.5,$J199,$K199)-LOGNORMDIST(34,$J199,$K199))</f>
        <v>16.74378196620204</v>
      </c>
      <c r="EC199" s="74">
        <f t="shared" ref="EC199:EC207" si="1127">$C199*(LOGNORMDIST(35,$J199,$K199)-LOGNORMDIST(34.5,$J199,$K199))</f>
        <v>15.069437174877097</v>
      </c>
      <c r="ED199" s="74">
        <f t="shared" ref="ED199:ED207" si="1128">$C199*(LOGNORMDIST(35.5,$J199,$K199)-LOGNORMDIST(35,$J199,$K199))</f>
        <v>13.528012955293757</v>
      </c>
      <c r="EE199" s="74">
        <f t="shared" ref="EE199:EE207" si="1129">$C199*(LOGNORMDIST(36,$J199,$K199)-LOGNORMDIST(35.5,$J199,$K199))</f>
        <v>12.114912181554422</v>
      </c>
      <c r="EF199" s="74">
        <f t="shared" ref="EF199:EF207" si="1130">$C199*(LOGNORMDIST(36.5,$J199,$K199)-LOGNORMDIST(36,$J199,$K199))</f>
        <v>10.824518473755846</v>
      </c>
      <c r="EG199" s="74">
        <f t="shared" ref="EG199:EG207" si="1131">$C199*(LOGNORMDIST(37,$J199,$K199)-LOGNORMDIST(36.5,$J199,$K199))</f>
        <v>9.6504801525512232</v>
      </c>
      <c r="EH199" s="74">
        <f t="shared" ref="EH199:EH207" si="1132">$C199*(LOGNORMDIST(37.5,$J199,$K199)-LOGNORMDIST(37,$J199,$K199))</f>
        <v>8.5859550572283148</v>
      </c>
      <c r="EI199" s="74">
        <f t="shared" ref="EI199:EI207" si="1133">$C199*(LOGNORMDIST(38,$J199,$K199)-LOGNORMDIST(37.5,$J199,$K199))</f>
        <v>7.6238179653252942</v>
      </c>
      <c r="EJ199" s="74">
        <f t="shared" ref="EJ199:EJ207" si="1134">$C199*(LOGNORMDIST(38.5,$J199,$K199)-LOGNORMDIST(38,$J199,$K199))</f>
        <v>6.7568331291096477</v>
      </c>
      <c r="EK199" s="74">
        <f t="shared" ref="EK199:EK207" si="1135">$C199*(LOGNORMDIST(39,$J199,$K199)-LOGNORMDIST(38.5,$J199,$K199))</f>
        <v>5.9777949392620346</v>
      </c>
      <c r="EL199" s="74">
        <f t="shared" ref="EL199:EL207" si="1136">$C199*(LOGNORMDIST(39.5,$J199,$K199)-LOGNORMDIST(39,$J199,$K199))</f>
        <v>5.2796399931856923</v>
      </c>
      <c r="EM199" s="74">
        <f t="shared" ref="EM199:EM207" si="1137">$C199*(LOGNORMDIST(40,$J199,$K199)-LOGNORMDIST(39.5,$J199,$K199))</f>
        <v>4.6555339336494077</v>
      </c>
      <c r="EN199" s="74">
        <f t="shared" ref="EN199:EN207" si="1138">$C199*(LOGNORMDIST(40.5,$J199,$K199)-LOGNORMDIST(40,$J199,$K199))</f>
        <v>4.0989363765721283</v>
      </c>
      <c r="EO199" s="74">
        <f t="shared" ref="EO199:EO207" si="1139">$C199*(LOGNORMDIST(41,$J199,$K199)-LOGNORMDIST(40.5,$J199,$K199))</f>
        <v>3.6036471016959122</v>
      </c>
      <c r="EP199" s="74">
        <f t="shared" ref="EP199:EP207" si="1140">$C199*(LOGNORMDIST(41.5,$J199,$K199)-LOGNORMDIST(41,$J199,$K199))</f>
        <v>3.1638364678291748</v>
      </c>
      <c r="EQ199" s="74">
        <f t="shared" ref="EQ199:EQ207" si="1141">$C199*(LOGNORMDIST(42,$J199,$K199)-LOGNORMDIST(41.5,$J199,$K199))</f>
        <v>2.7740627604209407</v>
      </c>
      <c r="ER199" s="74">
        <f t="shared" ref="ER199:ER207" si="1142">$C199*(LOGNORMDIST(42.5,$J199,$K199)-LOGNORMDIST(42,$J199,$K199))</f>
        <v>2.4292789034216962</v>
      </c>
      <c r="ES199" s="74">
        <f t="shared" ref="ES199:ES207" si="1143">$C199*(LOGNORMDIST(43,$J199,$K199)-LOGNORMDIST(42.5,$J199,$K199))</f>
        <v>2.1248306850714855</v>
      </c>
      <c r="ET199" s="74">
        <f t="shared" ref="ET199:ET207" si="1144">$C199*(LOGNORMDIST(43.5,$J199,$K199)-LOGNORMDIST(43,$J199,$K199))</f>
        <v>1.8564483697682834</v>
      </c>
      <c r="EU199" s="74">
        <f t="shared" ref="EU199:EU207" si="1145">$C199*(LOGNORMDIST(44,$J199,$K199)-LOGNORMDIST(43.5,$J199,$K199))</f>
        <v>1.6202333036345333</v>
      </c>
      <c r="EV199" s="74">
        <f t="shared" ref="EV199:EV207" si="1146">$C199*(LOGNORMDIST(44.5,$J199,$K199)-LOGNORMDIST(44,$J199,$K199))</f>
        <v>1.4126408751949517</v>
      </c>
      <c r="EW199" s="74">
        <f t="shared" ref="EW199:EW207" si="1147">$C199*(LOGNORMDIST(45,$J199,$K199)-LOGNORMDIST(44.5,$J199,$K199))</f>
        <v>1.2304609679457084</v>
      </c>
      <c r="EX199" s="74">
        <f t="shared" ref="EX199:EX207" si="1148">$C199*(LOGNORMDIST(45.5,$J199,$K199)-LOGNORMDIST(45,$J199,$K199))</f>
        <v>1.0707968401563812</v>
      </c>
      <c r="EY199" s="74">
        <f t="shared" ref="EY199:EY207" si="1149">$C199*(LOGNORMDIST(46,$J199,$K199)-LOGNORMDIST(45.5,$J199,$K199))</f>
        <v>0.93104318929266416</v>
      </c>
      <c r="EZ199" s="74">
        <f t="shared" ref="EZ199:EZ207" si="1150">$C199*(LOGNORMDIST(46.5,$J199,$K199)-LOGNORMDIST(46,$J199,$K199))</f>
        <v>0.80886400346675624</v>
      </c>
      <c r="FA199" s="74">
        <f t="shared" ref="FA199:FA207" si="1151">$C199*(LOGNORMDIST(47,$J199,$K199)-LOGNORMDIST(46.5,$J199,$K199))</f>
        <v>0.70217066905489467</v>
      </c>
      <c r="FB199" s="74">
        <f t="shared" ref="FB199:FB207" si="1152">$C199*(LOGNORMDIST(47.5,$J199,$K199)-LOGNORMDIST(47,$J199,$K199))</f>
        <v>0.60910069051350757</v>
      </c>
      <c r="FC199" s="74">
        <f t="shared" ref="FC199:FC207" si="1153">$C199*(LOGNORMDIST(48,$J199,$K199)-LOGNORMDIST(47.5,$J199,$K199))</f>
        <v>0.52799728360128073</v>
      </c>
      <c r="FD199" s="74">
        <f t="shared" ref="FD199:FD207" si="1154">$C199*(LOGNORMDIST(48.5,$J199,$K199)-LOGNORMDIST(48,$J199,$K199))</f>
        <v>0.45739002474656265</v>
      </c>
      <c r="FE199" s="74">
        <f t="shared" ref="FE199:FE207" si="1155">$C199*(LOGNORMDIST(49,$J199,$K199)-LOGNORMDIST(48.5,$J199,$K199))</f>
        <v>0.39597667525658337</v>
      </c>
      <c r="FF199" s="74">
        <f t="shared" ref="FF199:FF207" si="1156">$C199*(LOGNORMDIST(49.5,$J199,$K199)-LOGNORMDIST(49,$J199,$K199))</f>
        <v>0.34260624754049868</v>
      </c>
      <c r="FG199" s="74">
        <f t="shared" ref="FG199:FG207" si="1157">$C199*(LOGNORMDIST(50,$J199,$K199)-LOGNORMDIST(49.5,$J199,$K199))</f>
        <v>0.29626333977933839</v>
      </c>
      <c r="FH199" s="74">
        <f t="shared" ref="FH199:FH207" si="1158">$C199*(1-LOGNORMDIST(50,$J199,$K199))</f>
        <v>1.8563128220392913</v>
      </c>
      <c r="FI199" s="102">
        <f t="shared" ca="1" si="1021"/>
        <v>1677.1023572657527</v>
      </c>
      <c r="FJ199" s="62"/>
      <c r="FK199" s="103">
        <f t="shared" ref="FK199:FT207" ca="1" si="1159">AD199/$CS199</f>
        <v>5.1316375976497304E-2</v>
      </c>
      <c r="FL199" s="103">
        <f t="shared" ca="1" si="1159"/>
        <v>1.4570521016144252E-2</v>
      </c>
      <c r="FM199" s="103">
        <f t="shared" ca="1" si="1159"/>
        <v>1.7063987642874198E-2</v>
      </c>
      <c r="FN199" s="103">
        <f t="shared" ca="1" si="1159"/>
        <v>1.9611279416427232E-2</v>
      </c>
      <c r="FO199" s="103">
        <f t="shared" ca="1" si="1159"/>
        <v>2.2148507444627454E-2</v>
      </c>
      <c r="FP199" s="103">
        <f t="shared" ca="1" si="1159"/>
        <v>2.4611361550301924E-2</v>
      </c>
      <c r="FQ199" s="103">
        <f t="shared" ca="1" si="1159"/>
        <v>2.6938363628567715E-2</v>
      </c>
      <c r="FR199" s="103">
        <f t="shared" ca="1" si="1159"/>
        <v>2.9073703577127515E-2</v>
      </c>
      <c r="FS199" s="103">
        <f t="shared" ca="1" si="1159"/>
        <v>3.0969499981787881E-2</v>
      </c>
      <c r="FT199" s="103">
        <f t="shared" ca="1" si="1159"/>
        <v>3.2587399134325977E-2</v>
      </c>
      <c r="FU199" s="103">
        <f t="shared" ca="1" si="1022"/>
        <v>3.3899492180103186E-2</v>
      </c>
      <c r="FV199" s="103">
        <f t="shared" ca="1" si="1022"/>
        <v>3.4888585573400459E-2</v>
      </c>
      <c r="FW199" s="103">
        <f t="shared" ca="1" si="1022"/>
        <v>3.5547901507025685E-2</v>
      </c>
      <c r="FX199" s="103">
        <f t="shared" ca="1" si="1022"/>
        <v>3.588031178928424E-2</v>
      </c>
      <c r="FY199" s="103">
        <f t="shared" ca="1" si="1022"/>
        <v>3.5897221699081543E-2</v>
      </c>
      <c r="FZ199" s="103">
        <f t="shared" ca="1" si="1022"/>
        <v>3.5617221726416681E-2</v>
      </c>
      <c r="GA199" s="103">
        <f t="shared" ca="1" si="941"/>
        <v>3.5064617456111329E-2</v>
      </c>
      <c r="GB199" s="103">
        <f t="shared" ca="1" si="941"/>
        <v>3.4267933974891467E-2</v>
      </c>
      <c r="GC199" s="103">
        <f t="shared" ca="1" si="941"/>
        <v>3.3258473691910151E-2</v>
      </c>
      <c r="GD199" s="103">
        <f t="shared" ca="1" si="941"/>
        <v>3.206898759109688E-2</v>
      </c>
      <c r="GE199" s="103">
        <f t="shared" ca="1" si="941"/>
        <v>3.0732501427168206E-2</v>
      </c>
      <c r="GF199" s="103">
        <f t="shared" ca="1" si="940"/>
        <v>2.9281321479158847E-2</v>
      </c>
      <c r="GG199" s="103">
        <f t="shared" ca="1" si="939"/>
        <v>2.7746229963433008E-2</v>
      </c>
      <c r="GH199" s="103">
        <f t="shared" ca="1" si="939"/>
        <v>2.6155868463609951E-2</v>
      </c>
      <c r="GI199" s="103">
        <f t="shared" ca="1" si="939"/>
        <v>2.4536298827829036E-2</v>
      </c>
      <c r="GJ199" s="103">
        <f t="shared" ca="1" si="939"/>
        <v>2.2910724759233947E-2</v>
      </c>
      <c r="GK199" s="103">
        <f t="shared" ca="1" si="939"/>
        <v>2.1299353482539526E-2</v>
      </c>
      <c r="GL199" s="103">
        <f t="shared" ca="1" si="939"/>
        <v>1.9719375027117288E-2</v>
      </c>
      <c r="GM199" s="103">
        <f t="shared" ca="1" si="939"/>
        <v>1.8185036416828115E-2</v>
      </c>
      <c r="GN199" s="103">
        <f t="shared" ca="1" si="939"/>
        <v>1.6707789000652503E-2</v>
      </c>
      <c r="GO199" s="103">
        <f t="shared" ca="1" si="939"/>
        <v>1.5296488933285278E-2</v>
      </c>
      <c r="GP199" s="103">
        <f t="shared" ca="1" si="939"/>
        <v>1.3957633108494958E-2</v>
      </c>
      <c r="GQ199" s="103">
        <f t="shared" ca="1" si="939"/>
        <v>1.2695615403450098E-2</v>
      </c>
      <c r="GR199" s="103">
        <f t="shared" ca="1" si="939"/>
        <v>1.1512990709099389E-2</v>
      </c>
      <c r="GS199" s="103">
        <f t="shared" ca="1" si="939"/>
        <v>1.0410736752039183E-2</v>
      </c>
      <c r="GT199" s="103">
        <f t="shared" ca="1" si="939"/>
        <v>9.3885060552691951E-3</v>
      </c>
      <c r="GU199" s="103">
        <f t="shared" ca="1" si="939"/>
        <v>8.4448624756613411E-3</v>
      </c>
      <c r="GV199" s="103">
        <f t="shared" ref="GV199:GV207" ca="1" si="1160">BO199/$CS199</f>
        <v>7.5774985626151353E-3</v>
      </c>
      <c r="GW199" s="103">
        <f t="shared" ca="1" si="945"/>
        <v>6.7834314967584177E-3</v>
      </c>
      <c r="GX199" s="103">
        <f t="shared" ca="1" si="945"/>
        <v>6.0591765983296622E-3</v>
      </c>
      <c r="GY199" s="103">
        <f t="shared" ca="1" si="945"/>
        <v>5.4008983624392872E-3</v>
      </c>
      <c r="GZ199" s="103">
        <f t="shared" ca="1" si="945"/>
        <v>4.8045397101060807E-3</v>
      </c>
      <c r="HA199" s="103">
        <f t="shared" ca="1" si="945"/>
        <v>4.2659306709157399E-3</v>
      </c>
      <c r="HB199" s="103">
        <f t="shared" ca="1" si="945"/>
        <v>3.7808780671650939E-3</v>
      </c>
      <c r="HC199" s="103">
        <f t="shared" ca="1" si="945"/>
        <v>3.3452379814798974E-3</v>
      </c>
      <c r="HD199" s="103">
        <f t="shared" ca="1" si="944"/>
        <v>2.9549728887324762E-3</v>
      </c>
      <c r="HE199" s="103">
        <f t="shared" ca="1" si="944"/>
        <v>2.6061953444336261E-3</v>
      </c>
      <c r="HF199" s="103">
        <f t="shared" ca="1" si="942"/>
        <v>2.295200067931269E-3</v>
      </c>
      <c r="HG199" s="103">
        <f t="shared" ca="1" si="942"/>
        <v>2.0184861587055898E-3</v>
      </c>
      <c r="HH199" s="103">
        <f t="shared" ca="1" si="942"/>
        <v>1.772771053411226E-3</v>
      </c>
      <c r="HI199" s="103">
        <f t="shared" ca="1" si="942"/>
        <v>1.5549976826780829E-3</v>
      </c>
      <c r="HJ199" s="103">
        <f t="shared" ca="1" si="942"/>
        <v>1.3623361298962244E-3</v>
      </c>
      <c r="HK199" s="103">
        <f t="shared" ca="1" si="942"/>
        <v>1.1921809367311242E-3</v>
      </c>
      <c r="HL199" s="103">
        <f t="shared" ca="1" si="942"/>
        <v>1.0421450474475957E-3</v>
      </c>
      <c r="HM199" s="103">
        <f t="shared" ca="1" si="942"/>
        <v>9.1005124002729854E-4</v>
      </c>
      <c r="HN199" s="103">
        <f t="shared" ca="1" si="942"/>
        <v>7.9392175902426299E-4</v>
      </c>
      <c r="HO199" s="103">
        <f t="shared" ca="1" si="942"/>
        <v>6.9196674450999751E-4</v>
      </c>
      <c r="HP199" s="103">
        <f t="shared" ca="1" si="942"/>
        <v>6.0257194387247626E-4</v>
      </c>
      <c r="HQ199" s="103">
        <f t="shared" ca="1" si="942"/>
        <v>5.2428609865617915E-4</v>
      </c>
      <c r="HR199" s="103">
        <f t="shared" ca="1" si="942"/>
        <v>4.5580831656311099E-4</v>
      </c>
      <c r="HS199" s="103">
        <f t="shared" ca="1" si="942"/>
        <v>3.9597566844762333E-4</v>
      </c>
      <c r="HT199" s="103">
        <f t="shared" ca="1" si="943"/>
        <v>3.4375119067175936E-4</v>
      </c>
      <c r="HU199" s="103">
        <f t="shared" ca="1" si="943"/>
        <v>2.9821242350247518E-4</v>
      </c>
      <c r="HV199" s="103">
        <f t="shared" ca="1" si="943"/>
        <v>2.5854057525642732E-4</v>
      </c>
      <c r="HW199" s="103">
        <f t="shared" ca="1" si="943"/>
        <v>2.2401036856400933E-4</v>
      </c>
      <c r="HX199" s="103">
        <f t="shared" ca="1" si="943"/>
        <v>1.9398059841524426E-4</v>
      </c>
      <c r="HY199" s="103">
        <f t="shared" ca="1" si="943"/>
        <v>1.2269674698395237E-3</v>
      </c>
      <c r="HZ199" s="104">
        <f t="shared" ref="HZ199:HZ207" ca="1" si="1161">SUM(FZ199:HY199)</f>
        <v>0.55499548788242337</v>
      </c>
      <c r="IA199" s="105">
        <f t="shared" ca="1" si="1023"/>
        <v>5.4721411945000416E-2</v>
      </c>
      <c r="IB199" s="105">
        <f t="shared" ca="1" si="1024"/>
        <v>1.5303424347946825E-2</v>
      </c>
      <c r="IC199" s="105">
        <f t="shared" ca="1" si="1025"/>
        <v>1.785363284167588E-2</v>
      </c>
      <c r="ID199" s="105">
        <f t="shared" ca="1" si="1026"/>
        <v>2.0442279905620128E-2</v>
      </c>
      <c r="IE199" s="105">
        <f t="shared" ca="1" si="1027"/>
        <v>2.3003168841666109E-2</v>
      </c>
      <c r="IF199" s="105">
        <f t="shared" ca="1" si="1028"/>
        <v>2.5470586926246624E-2</v>
      </c>
      <c r="IG199" s="105">
        <f t="shared" ca="1" si="1029"/>
        <v>2.7782603951716299E-2</v>
      </c>
      <c r="IH199" s="105">
        <f t="shared" ca="1" si="1030"/>
        <v>2.9883879879803246E-2</v>
      </c>
      <c r="II199" s="105">
        <f t="shared" ca="1" si="1031"/>
        <v>3.1727835424590282E-2</v>
      </c>
      <c r="IJ199" s="105">
        <f t="shared" ca="1" si="1032"/>
        <v>3.2609197408467384E-2</v>
      </c>
      <c r="IK199" s="105">
        <f t="shared" ca="1" si="1033"/>
        <v>3.4509336666094709E-2</v>
      </c>
      <c r="IL199" s="105">
        <f t="shared" ca="1" si="1034"/>
        <v>3.5407187554880051E-2</v>
      </c>
      <c r="IM199" s="105">
        <f t="shared" ca="1" si="1035"/>
        <v>3.5967944909956917E-2</v>
      </c>
      <c r="IN199" s="105">
        <f t="shared" ca="1" si="1036"/>
        <v>3.6197549133167577E-2</v>
      </c>
      <c r="IO199" s="105">
        <f t="shared" ca="1" si="1037"/>
        <v>3.611034710511063E-2</v>
      </c>
      <c r="IP199" s="105">
        <f t="shared" ca="1" si="1038"/>
        <v>3.5727631056985253E-2</v>
      </c>
      <c r="IQ199" s="105">
        <f t="shared" ca="1" si="1039"/>
        <v>3.5076085078198441E-2</v>
      </c>
      <c r="IR199" s="105">
        <f t="shared" ca="1" si="1040"/>
        <v>3.4186235301409823E-2</v>
      </c>
      <c r="IS199" s="105">
        <f t="shared" ca="1" si="1041"/>
        <v>3.3090980428188185E-2</v>
      </c>
      <c r="IT199" s="105">
        <f t="shared" ca="1" si="1042"/>
        <v>3.1824259102532608E-2</v>
      </c>
      <c r="IU199" s="105">
        <f t="shared" ca="1" si="1043"/>
        <v>3.0419891403513345E-2</v>
      </c>
      <c r="IV199" s="105">
        <f t="shared" ca="1" si="1044"/>
        <v>2.8910614570560392E-2</v>
      </c>
      <c r="IW199" s="105">
        <f t="shared" ca="1" si="1045"/>
        <v>2.7327318671057053E-2</v>
      </c>
      <c r="IX199" s="105">
        <f t="shared" ca="1" si="1046"/>
        <v>2.5698476547177954E-2</v>
      </c>
      <c r="IY199" s="105">
        <f t="shared" ca="1" si="1047"/>
        <v>2.4049754011350993E-2</v>
      </c>
      <c r="IZ199" s="105">
        <f t="shared" ca="1" si="1048"/>
        <v>2.2403780660058818E-2</v>
      </c>
      <c r="JA199" s="105">
        <f t="shared" ca="1" si="1049"/>
        <v>2.0780058477642693E-2</v>
      </c>
      <c r="JB199" s="105">
        <f t="shared" ca="1" si="1050"/>
        <v>1.9194984176012495E-2</v>
      </c>
      <c r="JC199" s="105">
        <f t="shared" ca="1" si="1051"/>
        <v>1.7661961521896943E-2</v>
      </c>
      <c r="JD199" s="105">
        <f t="shared" ca="1" si="1052"/>
        <v>1.6191581323353778E-2</v>
      </c>
      <c r="JE199" s="105">
        <f t="shared" ca="1" si="1053"/>
        <v>1.479184891093269E-2</v>
      </c>
      <c r="JF199" s="105">
        <f t="shared" ca="1" si="1054"/>
        <v>1.346844154354847E-2</v>
      </c>
      <c r="JG199" s="105">
        <f t="shared" ca="1" si="1055"/>
        <v>1.2224980943860665E-2</v>
      </c>
      <c r="JH199" s="105">
        <f t="shared" ca="1" si="1056"/>
        <v>1.1063308931888624E-2</v>
      </c>
      <c r="JI199" s="105">
        <f t="shared" ca="1" si="1057"/>
        <v>9.9837567418962422E-3</v>
      </c>
      <c r="JJ199" s="105">
        <f t="shared" ca="1" si="1058"/>
        <v>8.9854009861660474E-3</v>
      </c>
      <c r="JK199" s="105">
        <f t="shared" ca="1" si="1059"/>
        <v>8.0663013182743475E-3</v>
      </c>
      <c r="JL199" s="105">
        <f t="shared" ca="1" si="1060"/>
        <v>7.2237166259224925E-3</v>
      </c>
      <c r="JM199" s="105">
        <f t="shared" ca="1" si="1061"/>
        <v>6.4542980497645317E-3</v>
      </c>
      <c r="JN199" s="105">
        <f t="shared" ca="1" si="1062"/>
        <v>5.7542582960081147E-3</v>
      </c>
      <c r="JO199" s="105">
        <f t="shared" ca="1" si="1063"/>
        <v>5.1195176132399827E-3</v>
      </c>
      <c r="JP199" s="105">
        <f t="shared" ca="1" si="1064"/>
        <v>4.5458274698001802E-3</v>
      </c>
      <c r="JQ199" s="105">
        <f t="shared" ca="1" si="1065"/>
        <v>4.0288734315093227E-3</v>
      </c>
      <c r="JR199" s="105">
        <f t="shared" ca="1" si="1066"/>
        <v>3.5643590347150152E-3</v>
      </c>
      <c r="JS199" s="105">
        <f t="shared" ca="1" si="1067"/>
        <v>3.1480726088736178E-3</v>
      </c>
      <c r="JT199" s="105">
        <f t="shared" ca="1" si="1068"/>
        <v>2.7759390555264088E-3</v>
      </c>
      <c r="JU199" s="105">
        <f t="shared" ca="1" si="1069"/>
        <v>2.4440585625642962E-3</v>
      </c>
      <c r="JV199" s="105">
        <f t="shared" ca="1" si="1070"/>
        <v>2.1487341461800119E-3</v>
      </c>
      <c r="JW199" s="105">
        <f t="shared" ca="1" si="1071"/>
        <v>1.8864897864596078E-3</v>
      </c>
      <c r="JX199" s="105">
        <f t="shared" ca="1" si="1072"/>
        <v>1.6540807711603283E-3</v>
      </c>
      <c r="JY199" s="105">
        <f t="shared" ca="1" si="1073"/>
        <v>1.4484976977685768E-3</v>
      </c>
      <c r="JZ199" s="105">
        <f t="shared" ca="1" si="1074"/>
        <v>1.2669654155967453E-3</v>
      </c>
      <c r="KA199" s="105">
        <f t="shared" ca="1" si="1075"/>
        <v>1.1069380242210891E-3</v>
      </c>
      <c r="KB199" s="105">
        <f t="shared" ca="1" si="1076"/>
        <v>9.6609088682939102E-4</v>
      </c>
      <c r="KC199" s="105">
        <f t="shared" ca="1" si="1077"/>
        <v>8.4231047024347207E-4</v>
      </c>
      <c r="KD199" s="105">
        <f t="shared" ca="1" si="1078"/>
        <v>7.3368268944048131E-4</v>
      </c>
      <c r="KE199" s="105">
        <f t="shared" ca="1" si="1079"/>
        <v>6.3848031428573283E-4</v>
      </c>
      <c r="KF199" s="105">
        <f t="shared" ca="1" si="1080"/>
        <v>5.5514989008218982E-4</v>
      </c>
      <c r="KG199" s="105">
        <f t="shared" ca="1" si="1081"/>
        <v>4.8229853113168338E-4</v>
      </c>
      <c r="KH199" s="105">
        <f t="shared" ca="1" si="1082"/>
        <v>4.1868086704002473E-4</v>
      </c>
      <c r="KI199" s="105">
        <f t="shared" ca="1" si="1083"/>
        <v>3.6318635405566352E-4</v>
      </c>
      <c r="KJ199" s="105">
        <f t="shared" ca="1" si="1084"/>
        <v>3.1482710719105773E-4</v>
      </c>
      <c r="KK199" s="105">
        <f t="shared" ca="1" si="1085"/>
        <v>2.7272636208815779E-4</v>
      </c>
      <c r="KL199" s="105">
        <f t="shared" ca="1" si="1086"/>
        <v>2.3610763740274031E-4</v>
      </c>
      <c r="KM199" s="105">
        <f t="shared" ca="1" si="1087"/>
        <v>2.0428463776001328E-4</v>
      </c>
      <c r="KN199" s="105">
        <f t="shared" ca="1" si="1088"/>
        <v>1.7665191304265315E-4</v>
      </c>
      <c r="KO199" s="105">
        <f t="shared" ca="1" si="1089"/>
        <v>1.1068572016473177E-3</v>
      </c>
      <c r="KP199" s="102"/>
      <c r="KQ199" s="106">
        <f t="shared" ca="1" si="1090"/>
        <v>0.54300961315805685</v>
      </c>
      <c r="KR199" s="107">
        <f t="shared" ca="1" si="1091"/>
        <v>0.23669836698708271</v>
      </c>
    </row>
    <row r="200" spans="1:304" s="63" customFormat="1" ht="15.5" x14ac:dyDescent="0.35">
      <c r="A200" s="62"/>
      <c r="B200" s="67" t="s">
        <v>302</v>
      </c>
      <c r="C200" s="95">
        <f t="shared" si="1092"/>
        <v>1678.2242000000003</v>
      </c>
      <c r="D200" s="75">
        <f ca="1">'Stochastic inputs'!H221</f>
        <v>25.924378000000004</v>
      </c>
      <c r="E200" s="75">
        <v>5.9136889999999998</v>
      </c>
      <c r="F200" s="96">
        <v>25.742907354000003</v>
      </c>
      <c r="G200" s="96">
        <v>5.8722931769999995</v>
      </c>
      <c r="H200" s="97">
        <f t="shared" ca="1" si="946"/>
        <v>3.2298203012837066</v>
      </c>
      <c r="I200" s="97">
        <f t="shared" ca="1" si="947"/>
        <v>0.22522637615797308</v>
      </c>
      <c r="J200" s="98">
        <f t="shared" si="948"/>
        <v>3.2227956863467422</v>
      </c>
      <c r="K200" s="98">
        <f t="shared" si="949"/>
        <v>0.22522637615797308</v>
      </c>
      <c r="L200" s="98"/>
      <c r="M200" s="99">
        <v>2667.7912000000006</v>
      </c>
      <c r="N200" s="98">
        <v>2.9000000000000007E-3</v>
      </c>
      <c r="O200" s="97">
        <f t="shared" ca="1" si="950"/>
        <v>3.2298203012837066</v>
      </c>
      <c r="P200" s="97">
        <f t="shared" ca="1" si="950"/>
        <v>0.22522637615797308</v>
      </c>
      <c r="Q200" s="99">
        <f t="shared" si="929"/>
        <v>1678.2242000000003</v>
      </c>
      <c r="R200" s="100">
        <f t="shared" si="930"/>
        <v>1764.1918000000005</v>
      </c>
      <c r="S200" s="99">
        <f t="shared" si="931"/>
        <v>1854.2716000000005</v>
      </c>
      <c r="T200" s="100">
        <f t="shared" si="932"/>
        <v>1950.8532000000005</v>
      </c>
      <c r="U200" s="99">
        <f t="shared" si="933"/>
        <v>2054.2933000000003</v>
      </c>
      <c r="V200" s="100">
        <f t="shared" si="934"/>
        <v>2165.8998000000006</v>
      </c>
      <c r="W200" s="99">
        <f t="shared" si="935"/>
        <v>2288.1551000000004</v>
      </c>
      <c r="X200" s="100">
        <f t="shared" si="936"/>
        <v>2416.0596000000005</v>
      </c>
      <c r="Y200" s="99">
        <f t="shared" si="937"/>
        <v>2543.5175000000004</v>
      </c>
      <c r="Z200" s="100">
        <f t="shared" si="938"/>
        <v>2667.7912000000006</v>
      </c>
      <c r="AA200" s="98"/>
      <c r="AB200" s="98">
        <f t="shared" si="951"/>
        <v>3.2227956863467422</v>
      </c>
      <c r="AC200" s="98">
        <f t="shared" si="951"/>
        <v>0.22522637615797308</v>
      </c>
      <c r="AD200" s="101">
        <f t="shared" ca="1" si="952"/>
        <v>86.120384020056434</v>
      </c>
      <c r="AE200" s="101">
        <f t="shared" ca="1" si="953"/>
        <v>24.452600975901884</v>
      </c>
      <c r="AF200" s="101">
        <f t="shared" ca="1" si="954"/>
        <v>28.637197010772447</v>
      </c>
      <c r="AG200" s="101">
        <f t="shared" ca="1" si="955"/>
        <v>32.912123709610071</v>
      </c>
      <c r="AH200" s="101">
        <f t="shared" ca="1" si="956"/>
        <v>37.170161187453964</v>
      </c>
      <c r="AI200" s="101">
        <f t="shared" ca="1" si="957"/>
        <v>41.303382548666221</v>
      </c>
      <c r="AJ200" s="101">
        <f t="shared" ca="1" si="958"/>
        <v>45.208613749862167</v>
      </c>
      <c r="AK200" s="101">
        <f t="shared" ca="1" si="959"/>
        <v>48.792192926761977</v>
      </c>
      <c r="AL200" s="101">
        <f t="shared" ca="1" si="960"/>
        <v>51.973764331336</v>
      </c>
      <c r="AM200" s="101">
        <f t="shared" ca="1" si="961"/>
        <v>54.688961842284925</v>
      </c>
      <c r="AN200" s="101">
        <f t="shared" ca="1" si="962"/>
        <v>56.890948144359939</v>
      </c>
      <c r="AO200" s="101">
        <f t="shared" ca="1" si="963"/>
        <v>58.550868613051549</v>
      </c>
      <c r="AP200" s="101">
        <f t="shared" ca="1" si="964"/>
        <v>59.657348568307</v>
      </c>
      <c r="AQ200" s="101">
        <f t="shared" ca="1" si="965"/>
        <v>60.215207548322134</v>
      </c>
      <c r="AR200" s="101">
        <f t="shared" ca="1" si="966"/>
        <v>60.243586168163787</v>
      </c>
      <c r="AS200" s="101">
        <f t="shared" ca="1" si="967"/>
        <v>59.773683438038269</v>
      </c>
      <c r="AT200" s="101">
        <f t="shared" ca="1" si="968"/>
        <v>58.84628957858849</v>
      </c>
      <c r="AU200" s="101">
        <f t="shared" ca="1" si="969"/>
        <v>57.509276080665074</v>
      </c>
      <c r="AV200" s="101">
        <f t="shared" ca="1" si="970"/>
        <v>55.815175404826974</v>
      </c>
      <c r="AW200" s="101">
        <f t="shared" ca="1" si="971"/>
        <v>53.81895104487851</v>
      </c>
      <c r="AX200" s="101">
        <f t="shared" ca="1" si="972"/>
        <v>51.57602762160824</v>
      </c>
      <c r="AY200" s="101">
        <f t="shared" ca="1" si="973"/>
        <v>49.140622314304188</v>
      </c>
      <c r="AZ200" s="101">
        <f t="shared" ca="1" si="974"/>
        <v>46.564394583398403</v>
      </c>
      <c r="BA200" s="101">
        <f t="shared" ca="1" si="975"/>
        <v>43.895411427647055</v>
      </c>
      <c r="BB200" s="101">
        <f t="shared" ca="1" si="976"/>
        <v>41.177410471294337</v>
      </c>
      <c r="BC200" s="101">
        <f t="shared" ca="1" si="977"/>
        <v>38.449332730485594</v>
      </c>
      <c r="BD200" s="101">
        <f t="shared" ca="1" si="978"/>
        <v>35.745090458752124</v>
      </c>
      <c r="BE200" s="101">
        <f t="shared" ca="1" si="979"/>
        <v>33.093532379383902</v>
      </c>
      <c r="BF200" s="101">
        <f t="shared" ca="1" si="980"/>
        <v>30.518568192602238</v>
      </c>
      <c r="BG200" s="101">
        <f t="shared" ca="1" si="981"/>
        <v>28.039415829388858</v>
      </c>
      <c r="BH200" s="101">
        <f t="shared" ca="1" si="982"/>
        <v>25.670937902871547</v>
      </c>
      <c r="BI200" s="101">
        <f t="shared" ca="1" si="983"/>
        <v>23.424037657397474</v>
      </c>
      <c r="BJ200" s="101">
        <f t="shared" ca="1" si="984"/>
        <v>21.306089003962725</v>
      </c>
      <c r="BK200" s="101">
        <f t="shared" ca="1" si="985"/>
        <v>19.321379622385763</v>
      </c>
      <c r="BL200" s="101">
        <f t="shared" ca="1" si="986"/>
        <v>17.471550357101563</v>
      </c>
      <c r="BM200" s="101">
        <f t="shared" ca="1" si="987"/>
        <v>15.756018063799306</v>
      </c>
      <c r="BN200" s="101">
        <f t="shared" ca="1" si="988"/>
        <v>14.172372572326777</v>
      </c>
      <c r="BO200" s="101">
        <f t="shared" ca="1" si="989"/>
        <v>12.71674146324594</v>
      </c>
      <c r="BP200" s="101">
        <f t="shared" ca="1" si="990"/>
        <v>11.384118896902201</v>
      </c>
      <c r="BQ200" s="101">
        <f t="shared" ca="1" si="991"/>
        <v>10.168656799390522</v>
      </c>
      <c r="BR200" s="101">
        <f t="shared" ca="1" si="992"/>
        <v>9.0639183335859865</v>
      </c>
      <c r="BS200" s="101">
        <f t="shared" ca="1" si="993"/>
        <v>8.0630948113610117</v>
      </c>
      <c r="BT200" s="101">
        <f t="shared" ca="1" si="994"/>
        <v>7.1591880874530336</v>
      </c>
      <c r="BU200" s="101">
        <f t="shared" ca="1" si="995"/>
        <v>6.3451610695656884</v>
      </c>
      <c r="BV200" s="101">
        <f t="shared" ca="1" si="996"/>
        <v>5.6140593352787178</v>
      </c>
      <c r="BW200" s="101">
        <f t="shared" ca="1" si="997"/>
        <v>4.9591070122147505</v>
      </c>
      <c r="BX200" s="101">
        <f t="shared" ca="1" si="998"/>
        <v>4.3737800969558478</v>
      </c>
      <c r="BY200" s="101">
        <f t="shared" ca="1" si="999"/>
        <v>3.8518602978439005</v>
      </c>
      <c r="BZ200" s="101">
        <f t="shared" ca="1" si="1000"/>
        <v>3.3874723189047629</v>
      </c>
      <c r="CA200" s="101">
        <f t="shared" ca="1" si="1001"/>
        <v>2.9751072828942129</v>
      </c>
      <c r="CB200" s="101">
        <f t="shared" ca="1" si="1002"/>
        <v>2.6096347420142805</v>
      </c>
      <c r="CC200" s="101">
        <f t="shared" ca="1" si="1003"/>
        <v>2.286305461726188</v>
      </c>
      <c r="CD200" s="101">
        <f t="shared" ca="1" si="1004"/>
        <v>2.0007468988008421</v>
      </c>
      <c r="CE200" s="101">
        <f t="shared" ca="1" si="1005"/>
        <v>1.7489530385367038</v>
      </c>
      <c r="CF200" s="101">
        <f t="shared" ca="1" si="1006"/>
        <v>1.5272700142538216</v>
      </c>
      <c r="CG200" s="101">
        <f t="shared" ca="1" si="1007"/>
        <v>1.332378708901087</v>
      </c>
      <c r="CH200" s="101">
        <f t="shared" ca="1" si="1008"/>
        <v>1.1612753362318953</v>
      </c>
      <c r="CI200" s="101">
        <f t="shared" ca="1" si="1009"/>
        <v>1.0112508184478317</v>
      </c>
      <c r="CJ200" s="101">
        <f t="shared" ca="1" si="1010"/>
        <v>0.87986961848838763</v>
      </c>
      <c r="CK200" s="101">
        <f t="shared" ca="1" si="1011"/>
        <v>0.76494854741747398</v>
      </c>
      <c r="CL200" s="101">
        <f t="shared" ca="1" si="1012"/>
        <v>0.66453594939997818</v>
      </c>
      <c r="CM200" s="101">
        <f t="shared" ca="1" si="1013"/>
        <v>0.576891566964161</v>
      </c>
      <c r="CN200" s="101">
        <f t="shared" ca="1" si="1014"/>
        <v>0.50046730586250276</v>
      </c>
      <c r="CO200" s="101">
        <f t="shared" ca="1" si="1015"/>
        <v>0.4338890500772577</v>
      </c>
      <c r="CP200" s="101">
        <f t="shared" ca="1" si="1016"/>
        <v>0.37593962157503985</v>
      </c>
      <c r="CQ200" s="101">
        <f t="shared" ca="1" si="1017"/>
        <v>0.32554293459094469</v>
      </c>
      <c r="CR200" s="101">
        <f t="shared" ca="1" si="1018"/>
        <v>2.0591265004974595</v>
      </c>
      <c r="CS200" s="102">
        <f t="shared" ca="1" si="1019"/>
        <v>1678.2242000000006</v>
      </c>
      <c r="CT200" s="74">
        <f t="shared" si="1093"/>
        <v>91.773408965870516</v>
      </c>
      <c r="CU200" s="74">
        <f t="shared" si="1094"/>
        <v>25.665409048179736</v>
      </c>
      <c r="CV200" s="74">
        <f t="shared" si="1095"/>
        <v>29.942369724531879</v>
      </c>
      <c r="CW200" s="74">
        <f t="shared" si="1096"/>
        <v>34.283795817601849</v>
      </c>
      <c r="CX200" s="74">
        <f t="shared" si="1097"/>
        <v>38.578668688940347</v>
      </c>
      <c r="CY200" s="74">
        <f t="shared" si="1098"/>
        <v>42.716781374950479</v>
      </c>
      <c r="CZ200" s="74">
        <f t="shared" si="1099"/>
        <v>46.59427057840422</v>
      </c>
      <c r="DA200" s="74">
        <f t="shared" si="1100"/>
        <v>50.118325390664623</v>
      </c>
      <c r="DB200" s="74">
        <f t="shared" si="1101"/>
        <v>53.210827581520221</v>
      </c>
      <c r="DC200" s="74">
        <f t="shared" ca="1" si="1020"/>
        <v>54.688961842284925</v>
      </c>
      <c r="DD200" s="74">
        <f t="shared" si="1102"/>
        <v>57.87568987038491</v>
      </c>
      <c r="DE200" s="74">
        <f t="shared" si="1103"/>
        <v>59.381477712439953</v>
      </c>
      <c r="DF200" s="74">
        <f t="shared" si="1104"/>
        <v>60.321925194493481</v>
      </c>
      <c r="DG200" s="74">
        <f t="shared" si="1105"/>
        <v>60.706994978478242</v>
      </c>
      <c r="DH200" s="74">
        <f t="shared" si="1106"/>
        <v>60.560748251665586</v>
      </c>
      <c r="DI200" s="74">
        <f t="shared" si="1107"/>
        <v>59.918894265191085</v>
      </c>
      <c r="DJ200" s="74">
        <f t="shared" si="1108"/>
        <v>58.826184968300694</v>
      </c>
      <c r="DK200" s="74">
        <f t="shared" si="1109"/>
        <v>57.333815810036107</v>
      </c>
      <c r="DL200" s="74">
        <f t="shared" si="1110"/>
        <v>55.496961280349296</v>
      </c>
      <c r="DM200" s="74">
        <f t="shared" si="1111"/>
        <v>53.372539959093523</v>
      </c>
      <c r="DN200" s="74">
        <f t="shared" si="1112"/>
        <v>51.017271580600436</v>
      </c>
      <c r="DO200" s="74">
        <f t="shared" si="1113"/>
        <v>48.486059846288448</v>
      </c>
      <c r="DP200" s="74">
        <f t="shared" si="1114"/>
        <v>45.830710560982205</v>
      </c>
      <c r="DQ200" s="74">
        <f t="shared" si="1115"/>
        <v>43.098975595410806</v>
      </c>
      <c r="DR200" s="74">
        <f t="shared" si="1116"/>
        <v>40.33389914409824</v>
      </c>
      <c r="DS200" s="74">
        <f t="shared" si="1117"/>
        <v>37.573433356649524</v>
      </c>
      <c r="DT200" s="74">
        <f t="shared" si="1118"/>
        <v>34.850285056974748</v>
      </c>
      <c r="DU200" s="74">
        <f t="shared" si="1119"/>
        <v>32.191953209269379</v>
      </c>
      <c r="DV200" s="74">
        <f t="shared" si="1120"/>
        <v>29.620917302310385</v>
      </c>
      <c r="DW200" s="74">
        <f t="shared" si="1121"/>
        <v>27.15493920525676</v>
      </c>
      <c r="DX200" s="74">
        <f t="shared" si="1122"/>
        <v>24.807444676844071</v>
      </c>
      <c r="DY200" s="74">
        <f t="shared" si="1123"/>
        <v>22.58795506138113</v>
      </c>
      <c r="DZ200" s="74">
        <f t="shared" si="1124"/>
        <v>20.502544358477628</v>
      </c>
      <c r="EA200" s="74">
        <f t="shared" si="1125"/>
        <v>18.554301488829669</v>
      </c>
      <c r="EB200" s="74">
        <f t="shared" si="1126"/>
        <v>16.74378196620204</v>
      </c>
      <c r="EC200" s="74">
        <f t="shared" si="1127"/>
        <v>15.069437174877097</v>
      </c>
      <c r="ED200" s="74">
        <f t="shared" si="1128"/>
        <v>13.528012955293757</v>
      </c>
      <c r="EE200" s="74">
        <f t="shared" si="1129"/>
        <v>12.114912181554422</v>
      </c>
      <c r="EF200" s="74">
        <f t="shared" si="1130"/>
        <v>10.824518473755846</v>
      </c>
      <c r="EG200" s="74">
        <f t="shared" si="1131"/>
        <v>9.6504801525512232</v>
      </c>
      <c r="EH200" s="74">
        <f t="shared" si="1132"/>
        <v>8.5859550572283148</v>
      </c>
      <c r="EI200" s="74">
        <f t="shared" si="1133"/>
        <v>7.6238179653252942</v>
      </c>
      <c r="EJ200" s="74">
        <f t="shared" si="1134"/>
        <v>6.7568331291096477</v>
      </c>
      <c r="EK200" s="74">
        <f t="shared" si="1135"/>
        <v>5.9777949392620346</v>
      </c>
      <c r="EL200" s="74">
        <f t="shared" si="1136"/>
        <v>5.2796399931856923</v>
      </c>
      <c r="EM200" s="74">
        <f t="shared" si="1137"/>
        <v>4.6555339336494077</v>
      </c>
      <c r="EN200" s="74">
        <f t="shared" si="1138"/>
        <v>4.0989363765721283</v>
      </c>
      <c r="EO200" s="74">
        <f t="shared" si="1139"/>
        <v>3.6036471016959122</v>
      </c>
      <c r="EP200" s="74">
        <f t="shared" si="1140"/>
        <v>3.1638364678291748</v>
      </c>
      <c r="EQ200" s="74">
        <f t="shared" si="1141"/>
        <v>2.7740627604209407</v>
      </c>
      <c r="ER200" s="74">
        <f t="shared" si="1142"/>
        <v>2.4292789034216962</v>
      </c>
      <c r="ES200" s="74">
        <f t="shared" si="1143"/>
        <v>2.1248306850714855</v>
      </c>
      <c r="ET200" s="74">
        <f t="shared" si="1144"/>
        <v>1.8564483697682834</v>
      </c>
      <c r="EU200" s="74">
        <f t="shared" si="1145"/>
        <v>1.6202333036345333</v>
      </c>
      <c r="EV200" s="74">
        <f t="shared" si="1146"/>
        <v>1.4126408751949517</v>
      </c>
      <c r="EW200" s="74">
        <f t="shared" si="1147"/>
        <v>1.2304609679457084</v>
      </c>
      <c r="EX200" s="74">
        <f t="shared" si="1148"/>
        <v>1.0707968401563812</v>
      </c>
      <c r="EY200" s="74">
        <f t="shared" si="1149"/>
        <v>0.93104318929266416</v>
      </c>
      <c r="EZ200" s="74">
        <f t="shared" si="1150"/>
        <v>0.80886400346675624</v>
      </c>
      <c r="FA200" s="74">
        <f t="shared" si="1151"/>
        <v>0.70217066905489467</v>
      </c>
      <c r="FB200" s="74">
        <f t="shared" si="1152"/>
        <v>0.60910069051350757</v>
      </c>
      <c r="FC200" s="74">
        <f t="shared" si="1153"/>
        <v>0.52799728360128073</v>
      </c>
      <c r="FD200" s="74">
        <f t="shared" si="1154"/>
        <v>0.45739002474656265</v>
      </c>
      <c r="FE200" s="74">
        <f t="shared" si="1155"/>
        <v>0.39597667525658337</v>
      </c>
      <c r="FF200" s="74">
        <f t="shared" si="1156"/>
        <v>0.34260624754049868</v>
      </c>
      <c r="FG200" s="74">
        <f t="shared" si="1157"/>
        <v>0.29626333977933839</v>
      </c>
      <c r="FH200" s="74">
        <f t="shared" si="1158"/>
        <v>1.8563128220392913</v>
      </c>
      <c r="FI200" s="102">
        <f t="shared" ca="1" si="1021"/>
        <v>1677.1023572657527</v>
      </c>
      <c r="FJ200" s="62"/>
      <c r="FK200" s="103">
        <f t="shared" ca="1" si="1159"/>
        <v>5.1316375976497304E-2</v>
      </c>
      <c r="FL200" s="103">
        <f t="shared" ca="1" si="1159"/>
        <v>1.4570521016144252E-2</v>
      </c>
      <c r="FM200" s="103">
        <f t="shared" ca="1" si="1159"/>
        <v>1.7063987642874198E-2</v>
      </c>
      <c r="FN200" s="103">
        <f t="shared" ca="1" si="1159"/>
        <v>1.9611279416427232E-2</v>
      </c>
      <c r="FO200" s="103">
        <f t="shared" ca="1" si="1159"/>
        <v>2.2148507444627454E-2</v>
      </c>
      <c r="FP200" s="103">
        <f t="shared" ca="1" si="1159"/>
        <v>2.4611361550301924E-2</v>
      </c>
      <c r="FQ200" s="103">
        <f t="shared" ca="1" si="1159"/>
        <v>2.6938363628567715E-2</v>
      </c>
      <c r="FR200" s="103">
        <f t="shared" ca="1" si="1159"/>
        <v>2.9073703577127515E-2</v>
      </c>
      <c r="FS200" s="103">
        <f t="shared" ca="1" si="1159"/>
        <v>3.0969499981787881E-2</v>
      </c>
      <c r="FT200" s="103">
        <f t="shared" ca="1" si="1159"/>
        <v>3.2587399134325977E-2</v>
      </c>
      <c r="FU200" s="103">
        <f t="shared" ca="1" si="1022"/>
        <v>3.3899492180103186E-2</v>
      </c>
      <c r="FV200" s="103">
        <f t="shared" ca="1" si="1022"/>
        <v>3.4888585573400459E-2</v>
      </c>
      <c r="FW200" s="103">
        <f t="shared" ca="1" si="1022"/>
        <v>3.5547901507025685E-2</v>
      </c>
      <c r="FX200" s="103">
        <f t="shared" ca="1" si="1022"/>
        <v>3.588031178928424E-2</v>
      </c>
      <c r="FY200" s="103">
        <f t="shared" ca="1" si="1022"/>
        <v>3.5897221699081543E-2</v>
      </c>
      <c r="FZ200" s="103">
        <f t="shared" ca="1" si="1022"/>
        <v>3.5617221726416681E-2</v>
      </c>
      <c r="GA200" s="103">
        <f t="shared" ca="1" si="941"/>
        <v>3.5064617456111329E-2</v>
      </c>
      <c r="GB200" s="103">
        <f t="shared" ca="1" si="941"/>
        <v>3.4267933974891467E-2</v>
      </c>
      <c r="GC200" s="103">
        <f t="shared" ca="1" si="941"/>
        <v>3.3258473691910151E-2</v>
      </c>
      <c r="GD200" s="103">
        <f t="shared" ca="1" si="941"/>
        <v>3.206898759109688E-2</v>
      </c>
      <c r="GE200" s="103">
        <f t="shared" ca="1" si="941"/>
        <v>3.0732501427168206E-2</v>
      </c>
      <c r="GF200" s="103">
        <f t="shared" ca="1" si="940"/>
        <v>2.9281321479158847E-2</v>
      </c>
      <c r="GG200" s="103">
        <f t="shared" ca="1" si="940"/>
        <v>2.7746229963433008E-2</v>
      </c>
      <c r="GH200" s="103">
        <f t="shared" ca="1" si="940"/>
        <v>2.6155868463609951E-2</v>
      </c>
      <c r="GI200" s="103">
        <f t="shared" ca="1" si="940"/>
        <v>2.4536298827829036E-2</v>
      </c>
      <c r="GJ200" s="103">
        <f t="shared" ca="1" si="940"/>
        <v>2.2910724759233947E-2</v>
      </c>
      <c r="GK200" s="103">
        <f t="shared" ca="1" si="940"/>
        <v>2.1299353482539526E-2</v>
      </c>
      <c r="GL200" s="103">
        <f t="shared" ca="1" si="940"/>
        <v>1.9719375027117288E-2</v>
      </c>
      <c r="GM200" s="103">
        <f t="shared" ca="1" si="940"/>
        <v>1.8185036416828115E-2</v>
      </c>
      <c r="GN200" s="103">
        <f t="shared" ca="1" si="940"/>
        <v>1.6707789000652503E-2</v>
      </c>
      <c r="GO200" s="103">
        <f t="shared" ca="1" si="940"/>
        <v>1.5296488933285278E-2</v>
      </c>
      <c r="GP200" s="103">
        <f t="shared" ca="1" si="940"/>
        <v>1.3957633108494958E-2</v>
      </c>
      <c r="GQ200" s="103">
        <f t="shared" ca="1" si="940"/>
        <v>1.2695615403450098E-2</v>
      </c>
      <c r="GR200" s="103">
        <f t="shared" ca="1" si="940"/>
        <v>1.1512990709099389E-2</v>
      </c>
      <c r="GS200" s="103">
        <f t="shared" ca="1" si="940"/>
        <v>1.0410736752039183E-2</v>
      </c>
      <c r="GT200" s="103">
        <f t="shared" ca="1" si="940"/>
        <v>9.3885060552691951E-3</v>
      </c>
      <c r="GU200" s="103">
        <f t="shared" ca="1" si="940"/>
        <v>8.4448624756613411E-3</v>
      </c>
      <c r="GV200" s="103">
        <f t="shared" ca="1" si="1160"/>
        <v>7.5774985626151353E-3</v>
      </c>
      <c r="GW200" s="103">
        <f t="shared" ca="1" si="945"/>
        <v>6.7834314967584177E-3</v>
      </c>
      <c r="GX200" s="103">
        <f t="shared" ca="1" si="945"/>
        <v>6.0591765983296622E-3</v>
      </c>
      <c r="GY200" s="103">
        <f t="shared" ca="1" si="945"/>
        <v>5.4008983624392872E-3</v>
      </c>
      <c r="GZ200" s="103">
        <f t="shared" ca="1" si="945"/>
        <v>4.8045397101060807E-3</v>
      </c>
      <c r="HA200" s="103">
        <f t="shared" ca="1" si="945"/>
        <v>4.2659306709157399E-3</v>
      </c>
      <c r="HB200" s="103">
        <f t="shared" ca="1" si="945"/>
        <v>3.7808780671650939E-3</v>
      </c>
      <c r="HC200" s="103">
        <f t="shared" ca="1" si="945"/>
        <v>3.3452379814798974E-3</v>
      </c>
      <c r="HD200" s="103">
        <f t="shared" ca="1" si="944"/>
        <v>2.9549728887324762E-3</v>
      </c>
      <c r="HE200" s="103">
        <f t="shared" ca="1" si="944"/>
        <v>2.6061953444336261E-3</v>
      </c>
      <c r="HF200" s="103">
        <f t="shared" ca="1" si="942"/>
        <v>2.295200067931269E-3</v>
      </c>
      <c r="HG200" s="103">
        <f t="shared" ca="1" si="942"/>
        <v>2.0184861587055898E-3</v>
      </c>
      <c r="HH200" s="103">
        <f t="shared" ca="1" si="942"/>
        <v>1.772771053411226E-3</v>
      </c>
      <c r="HI200" s="103">
        <f t="shared" ca="1" si="942"/>
        <v>1.5549976826780829E-3</v>
      </c>
      <c r="HJ200" s="103">
        <f t="shared" ca="1" si="942"/>
        <v>1.3623361298962244E-3</v>
      </c>
      <c r="HK200" s="103">
        <f t="shared" ca="1" si="942"/>
        <v>1.1921809367311242E-3</v>
      </c>
      <c r="HL200" s="103">
        <f t="shared" ca="1" si="942"/>
        <v>1.0421450474475957E-3</v>
      </c>
      <c r="HM200" s="103">
        <f t="shared" ca="1" si="942"/>
        <v>9.1005124002729854E-4</v>
      </c>
      <c r="HN200" s="103">
        <f t="shared" ca="1" si="942"/>
        <v>7.9392175902426299E-4</v>
      </c>
      <c r="HO200" s="103">
        <f t="shared" ca="1" si="942"/>
        <v>6.9196674450999751E-4</v>
      </c>
      <c r="HP200" s="103">
        <f t="shared" ca="1" si="942"/>
        <v>6.0257194387247626E-4</v>
      </c>
      <c r="HQ200" s="103">
        <f t="shared" ca="1" si="942"/>
        <v>5.2428609865617915E-4</v>
      </c>
      <c r="HR200" s="103">
        <f t="shared" ca="1" si="942"/>
        <v>4.5580831656311099E-4</v>
      </c>
      <c r="HS200" s="103">
        <f t="shared" ca="1" si="942"/>
        <v>3.9597566844762333E-4</v>
      </c>
      <c r="HT200" s="103">
        <f t="shared" ca="1" si="943"/>
        <v>3.4375119067175936E-4</v>
      </c>
      <c r="HU200" s="103">
        <f t="shared" ca="1" si="943"/>
        <v>2.9821242350247518E-4</v>
      </c>
      <c r="HV200" s="103">
        <f t="shared" ca="1" si="943"/>
        <v>2.5854057525642732E-4</v>
      </c>
      <c r="HW200" s="103">
        <f t="shared" ca="1" si="943"/>
        <v>2.2401036856400933E-4</v>
      </c>
      <c r="HX200" s="103">
        <f t="shared" ca="1" si="943"/>
        <v>1.9398059841524426E-4</v>
      </c>
      <c r="HY200" s="103">
        <f t="shared" ca="1" si="943"/>
        <v>1.2269674698395237E-3</v>
      </c>
      <c r="HZ200" s="104">
        <f t="shared" ca="1" si="1161"/>
        <v>0.55499548788242337</v>
      </c>
      <c r="IA200" s="105">
        <f t="shared" ca="1" si="1023"/>
        <v>5.4721411945000416E-2</v>
      </c>
      <c r="IB200" s="105">
        <f t="shared" ca="1" si="1024"/>
        <v>1.5303424347946825E-2</v>
      </c>
      <c r="IC200" s="105">
        <f t="shared" ca="1" si="1025"/>
        <v>1.785363284167588E-2</v>
      </c>
      <c r="ID200" s="105">
        <f t="shared" ca="1" si="1026"/>
        <v>2.0442279905620128E-2</v>
      </c>
      <c r="IE200" s="105">
        <f t="shared" ca="1" si="1027"/>
        <v>2.3003168841666109E-2</v>
      </c>
      <c r="IF200" s="105">
        <f t="shared" ca="1" si="1028"/>
        <v>2.5470586926246624E-2</v>
      </c>
      <c r="IG200" s="105">
        <f t="shared" ca="1" si="1029"/>
        <v>2.7782603951716299E-2</v>
      </c>
      <c r="IH200" s="105">
        <f t="shared" ca="1" si="1030"/>
        <v>2.9883879879803246E-2</v>
      </c>
      <c r="II200" s="105">
        <f t="shared" ca="1" si="1031"/>
        <v>3.1727835424590282E-2</v>
      </c>
      <c r="IJ200" s="105">
        <f t="shared" ca="1" si="1032"/>
        <v>3.2609197408467384E-2</v>
      </c>
      <c r="IK200" s="105">
        <f t="shared" ca="1" si="1033"/>
        <v>3.4509336666094709E-2</v>
      </c>
      <c r="IL200" s="105">
        <f t="shared" ca="1" si="1034"/>
        <v>3.5407187554880051E-2</v>
      </c>
      <c r="IM200" s="105">
        <f t="shared" ca="1" si="1035"/>
        <v>3.5967944909956917E-2</v>
      </c>
      <c r="IN200" s="105">
        <f t="shared" ca="1" si="1036"/>
        <v>3.6197549133167577E-2</v>
      </c>
      <c r="IO200" s="105">
        <f t="shared" ca="1" si="1037"/>
        <v>3.611034710511063E-2</v>
      </c>
      <c r="IP200" s="105">
        <f t="shared" ca="1" si="1038"/>
        <v>3.5727631056985253E-2</v>
      </c>
      <c r="IQ200" s="105">
        <f t="shared" ca="1" si="1039"/>
        <v>3.5076085078198441E-2</v>
      </c>
      <c r="IR200" s="105">
        <f t="shared" ca="1" si="1040"/>
        <v>3.4186235301409823E-2</v>
      </c>
      <c r="IS200" s="105">
        <f t="shared" ca="1" si="1041"/>
        <v>3.3090980428188185E-2</v>
      </c>
      <c r="IT200" s="105">
        <f t="shared" ca="1" si="1042"/>
        <v>3.1824259102532608E-2</v>
      </c>
      <c r="IU200" s="105">
        <f t="shared" ca="1" si="1043"/>
        <v>3.0419891403513345E-2</v>
      </c>
      <c r="IV200" s="105">
        <f t="shared" ca="1" si="1044"/>
        <v>2.8910614570560392E-2</v>
      </c>
      <c r="IW200" s="105">
        <f t="shared" ca="1" si="1045"/>
        <v>2.7327318671057053E-2</v>
      </c>
      <c r="IX200" s="105">
        <f t="shared" ca="1" si="1046"/>
        <v>2.5698476547177954E-2</v>
      </c>
      <c r="IY200" s="105">
        <f t="shared" ca="1" si="1047"/>
        <v>2.4049754011350993E-2</v>
      </c>
      <c r="IZ200" s="105">
        <f t="shared" ca="1" si="1048"/>
        <v>2.2403780660058818E-2</v>
      </c>
      <c r="JA200" s="105">
        <f t="shared" ca="1" si="1049"/>
        <v>2.0780058477642693E-2</v>
      </c>
      <c r="JB200" s="105">
        <f t="shared" ca="1" si="1050"/>
        <v>1.9194984176012495E-2</v>
      </c>
      <c r="JC200" s="105">
        <f t="shared" ca="1" si="1051"/>
        <v>1.7661961521896943E-2</v>
      </c>
      <c r="JD200" s="105">
        <f t="shared" ca="1" si="1052"/>
        <v>1.6191581323353778E-2</v>
      </c>
      <c r="JE200" s="105">
        <f t="shared" ca="1" si="1053"/>
        <v>1.479184891093269E-2</v>
      </c>
      <c r="JF200" s="105">
        <f t="shared" ca="1" si="1054"/>
        <v>1.346844154354847E-2</v>
      </c>
      <c r="JG200" s="105">
        <f t="shared" ca="1" si="1055"/>
        <v>1.2224980943860665E-2</v>
      </c>
      <c r="JH200" s="105">
        <f t="shared" ca="1" si="1056"/>
        <v>1.1063308931888624E-2</v>
      </c>
      <c r="JI200" s="105">
        <f t="shared" ca="1" si="1057"/>
        <v>9.9837567418962422E-3</v>
      </c>
      <c r="JJ200" s="105">
        <f t="shared" ca="1" si="1058"/>
        <v>8.9854009861660474E-3</v>
      </c>
      <c r="JK200" s="105">
        <f t="shared" ca="1" si="1059"/>
        <v>8.0663013182743475E-3</v>
      </c>
      <c r="JL200" s="105">
        <f t="shared" ca="1" si="1060"/>
        <v>7.2237166259224925E-3</v>
      </c>
      <c r="JM200" s="105">
        <f t="shared" ca="1" si="1061"/>
        <v>6.4542980497645317E-3</v>
      </c>
      <c r="JN200" s="105">
        <f t="shared" ca="1" si="1062"/>
        <v>5.7542582960081147E-3</v>
      </c>
      <c r="JO200" s="105">
        <f t="shared" ca="1" si="1063"/>
        <v>5.1195176132399827E-3</v>
      </c>
      <c r="JP200" s="105">
        <f t="shared" ca="1" si="1064"/>
        <v>4.5458274698001802E-3</v>
      </c>
      <c r="JQ200" s="105">
        <f t="shared" ca="1" si="1065"/>
        <v>4.0288734315093227E-3</v>
      </c>
      <c r="JR200" s="105">
        <f t="shared" ca="1" si="1066"/>
        <v>3.5643590347150152E-3</v>
      </c>
      <c r="JS200" s="105">
        <f t="shared" ca="1" si="1067"/>
        <v>3.1480726088736178E-3</v>
      </c>
      <c r="JT200" s="105">
        <f t="shared" ca="1" si="1068"/>
        <v>2.7759390555264088E-3</v>
      </c>
      <c r="JU200" s="105">
        <f t="shared" ca="1" si="1069"/>
        <v>2.4440585625642962E-3</v>
      </c>
      <c r="JV200" s="105">
        <f t="shared" ca="1" si="1070"/>
        <v>2.1487341461800119E-3</v>
      </c>
      <c r="JW200" s="105">
        <f t="shared" ca="1" si="1071"/>
        <v>1.8864897864596078E-3</v>
      </c>
      <c r="JX200" s="105">
        <f t="shared" ca="1" si="1072"/>
        <v>1.6540807711603283E-3</v>
      </c>
      <c r="JY200" s="105">
        <f t="shared" ca="1" si="1073"/>
        <v>1.4484976977685768E-3</v>
      </c>
      <c r="JZ200" s="105">
        <f t="shared" ca="1" si="1074"/>
        <v>1.2669654155967453E-3</v>
      </c>
      <c r="KA200" s="105">
        <f t="shared" ca="1" si="1075"/>
        <v>1.1069380242210891E-3</v>
      </c>
      <c r="KB200" s="105">
        <f t="shared" ca="1" si="1076"/>
        <v>9.6609088682939102E-4</v>
      </c>
      <c r="KC200" s="105">
        <f t="shared" ca="1" si="1077"/>
        <v>8.4231047024347207E-4</v>
      </c>
      <c r="KD200" s="105">
        <f t="shared" ca="1" si="1078"/>
        <v>7.3368268944048131E-4</v>
      </c>
      <c r="KE200" s="105">
        <f t="shared" ca="1" si="1079"/>
        <v>6.3848031428573283E-4</v>
      </c>
      <c r="KF200" s="105">
        <f t="shared" ca="1" si="1080"/>
        <v>5.5514989008218982E-4</v>
      </c>
      <c r="KG200" s="105">
        <f t="shared" ca="1" si="1081"/>
        <v>4.8229853113168338E-4</v>
      </c>
      <c r="KH200" s="105">
        <f t="shared" ca="1" si="1082"/>
        <v>4.1868086704002473E-4</v>
      </c>
      <c r="KI200" s="105">
        <f t="shared" ca="1" si="1083"/>
        <v>3.6318635405566352E-4</v>
      </c>
      <c r="KJ200" s="105">
        <f t="shared" ca="1" si="1084"/>
        <v>3.1482710719105773E-4</v>
      </c>
      <c r="KK200" s="105">
        <f t="shared" ca="1" si="1085"/>
        <v>2.7272636208815779E-4</v>
      </c>
      <c r="KL200" s="105">
        <f t="shared" ca="1" si="1086"/>
        <v>2.3610763740274031E-4</v>
      </c>
      <c r="KM200" s="105">
        <f t="shared" ca="1" si="1087"/>
        <v>2.0428463776001328E-4</v>
      </c>
      <c r="KN200" s="105">
        <f t="shared" ca="1" si="1088"/>
        <v>1.7665191304265315E-4</v>
      </c>
      <c r="KO200" s="105">
        <f t="shared" ca="1" si="1089"/>
        <v>1.1068572016473177E-3</v>
      </c>
      <c r="KP200" s="102"/>
      <c r="KQ200" s="106">
        <f t="shared" ca="1" si="1090"/>
        <v>0.54300961315805685</v>
      </c>
      <c r="KR200" s="107">
        <f t="shared" ca="1" si="1091"/>
        <v>0.23669836698708271</v>
      </c>
    </row>
    <row r="201" spans="1:304" s="63" customFormat="1" ht="15.5" x14ac:dyDescent="0.35">
      <c r="A201" s="62"/>
      <c r="B201" s="67" t="s">
        <v>303</v>
      </c>
      <c r="C201" s="95">
        <f t="shared" si="1092"/>
        <v>1678.2242000000003</v>
      </c>
      <c r="D201" s="75">
        <f ca="1">'Stochastic inputs'!H222</f>
        <v>25.924378000000004</v>
      </c>
      <c r="E201" s="75">
        <v>5.9136889999999998</v>
      </c>
      <c r="F201" s="96">
        <v>25.742907354000003</v>
      </c>
      <c r="G201" s="96">
        <v>5.8722931769999995</v>
      </c>
      <c r="H201" s="97">
        <f t="shared" ca="1" si="946"/>
        <v>3.2298203012837066</v>
      </c>
      <c r="I201" s="97">
        <f t="shared" ca="1" si="947"/>
        <v>0.22522637615797308</v>
      </c>
      <c r="J201" s="98">
        <f t="shared" si="948"/>
        <v>3.2227956863467422</v>
      </c>
      <c r="K201" s="98">
        <f t="shared" si="949"/>
        <v>0.22522637615797308</v>
      </c>
      <c r="L201" s="98"/>
      <c r="M201" s="99">
        <v>2667.7912000000006</v>
      </c>
      <c r="N201" s="98">
        <v>2.9000000000000007E-3</v>
      </c>
      <c r="O201" s="97">
        <f t="shared" ca="1" si="950"/>
        <v>3.2298203012837066</v>
      </c>
      <c r="P201" s="97">
        <f t="shared" ca="1" si="950"/>
        <v>0.22522637615797308</v>
      </c>
      <c r="Q201" s="99">
        <f t="shared" si="929"/>
        <v>1678.2242000000003</v>
      </c>
      <c r="R201" s="100">
        <f t="shared" si="930"/>
        <v>1764.1918000000005</v>
      </c>
      <c r="S201" s="99">
        <f t="shared" si="931"/>
        <v>1854.2716000000005</v>
      </c>
      <c r="T201" s="100">
        <f t="shared" si="932"/>
        <v>1950.8532000000005</v>
      </c>
      <c r="U201" s="99">
        <f t="shared" si="933"/>
        <v>2054.2933000000003</v>
      </c>
      <c r="V201" s="100">
        <f t="shared" si="934"/>
        <v>2165.8998000000006</v>
      </c>
      <c r="W201" s="99">
        <f t="shared" si="935"/>
        <v>2288.1551000000004</v>
      </c>
      <c r="X201" s="100">
        <f t="shared" si="936"/>
        <v>2416.0596000000005</v>
      </c>
      <c r="Y201" s="99">
        <f t="shared" si="937"/>
        <v>2543.5175000000004</v>
      </c>
      <c r="Z201" s="100">
        <f t="shared" si="938"/>
        <v>2667.7912000000006</v>
      </c>
      <c r="AA201" s="98"/>
      <c r="AB201" s="98">
        <f t="shared" si="951"/>
        <v>3.2227956863467422</v>
      </c>
      <c r="AC201" s="98">
        <f t="shared" si="951"/>
        <v>0.22522637615797308</v>
      </c>
      <c r="AD201" s="101">
        <f t="shared" ca="1" si="952"/>
        <v>86.120384020056434</v>
      </c>
      <c r="AE201" s="101">
        <f t="shared" ca="1" si="953"/>
        <v>24.452600975901884</v>
      </c>
      <c r="AF201" s="101">
        <f t="shared" ca="1" si="954"/>
        <v>28.637197010772447</v>
      </c>
      <c r="AG201" s="101">
        <f t="shared" ca="1" si="955"/>
        <v>32.912123709610071</v>
      </c>
      <c r="AH201" s="101">
        <f t="shared" ca="1" si="956"/>
        <v>37.170161187453964</v>
      </c>
      <c r="AI201" s="101">
        <f t="shared" ca="1" si="957"/>
        <v>41.303382548666221</v>
      </c>
      <c r="AJ201" s="101">
        <f t="shared" ca="1" si="958"/>
        <v>45.208613749862167</v>
      </c>
      <c r="AK201" s="101">
        <f t="shared" ca="1" si="959"/>
        <v>48.792192926761977</v>
      </c>
      <c r="AL201" s="101">
        <f t="shared" ca="1" si="960"/>
        <v>51.973764331336</v>
      </c>
      <c r="AM201" s="101">
        <f t="shared" ca="1" si="961"/>
        <v>54.688961842284925</v>
      </c>
      <c r="AN201" s="101">
        <f t="shared" ca="1" si="962"/>
        <v>56.890948144359939</v>
      </c>
      <c r="AO201" s="101">
        <f t="shared" ca="1" si="963"/>
        <v>58.550868613051549</v>
      </c>
      <c r="AP201" s="101">
        <f t="shared" ca="1" si="964"/>
        <v>59.657348568307</v>
      </c>
      <c r="AQ201" s="101">
        <f t="shared" ca="1" si="965"/>
        <v>60.215207548322134</v>
      </c>
      <c r="AR201" s="101">
        <f t="shared" ca="1" si="966"/>
        <v>60.243586168163787</v>
      </c>
      <c r="AS201" s="101">
        <f t="shared" ca="1" si="967"/>
        <v>59.773683438038269</v>
      </c>
      <c r="AT201" s="101">
        <f t="shared" ca="1" si="968"/>
        <v>58.84628957858849</v>
      </c>
      <c r="AU201" s="101">
        <f t="shared" ca="1" si="969"/>
        <v>57.509276080665074</v>
      </c>
      <c r="AV201" s="101">
        <f t="shared" ca="1" si="970"/>
        <v>55.815175404826974</v>
      </c>
      <c r="AW201" s="101">
        <f t="shared" ca="1" si="971"/>
        <v>53.81895104487851</v>
      </c>
      <c r="AX201" s="101">
        <f t="shared" ca="1" si="972"/>
        <v>51.57602762160824</v>
      </c>
      <c r="AY201" s="101">
        <f t="shared" ca="1" si="973"/>
        <v>49.140622314304188</v>
      </c>
      <c r="AZ201" s="101">
        <f t="shared" ca="1" si="974"/>
        <v>46.564394583398403</v>
      </c>
      <c r="BA201" s="101">
        <f t="shared" ca="1" si="975"/>
        <v>43.895411427647055</v>
      </c>
      <c r="BB201" s="101">
        <f t="shared" ca="1" si="976"/>
        <v>41.177410471294337</v>
      </c>
      <c r="BC201" s="101">
        <f t="shared" ca="1" si="977"/>
        <v>38.449332730485594</v>
      </c>
      <c r="BD201" s="101">
        <f t="shared" ca="1" si="978"/>
        <v>35.745090458752124</v>
      </c>
      <c r="BE201" s="101">
        <f t="shared" ca="1" si="979"/>
        <v>33.093532379383902</v>
      </c>
      <c r="BF201" s="101">
        <f t="shared" ca="1" si="980"/>
        <v>30.518568192602238</v>
      </c>
      <c r="BG201" s="101">
        <f t="shared" ca="1" si="981"/>
        <v>28.039415829388858</v>
      </c>
      <c r="BH201" s="101">
        <f t="shared" ca="1" si="982"/>
        <v>25.670937902871547</v>
      </c>
      <c r="BI201" s="101">
        <f t="shared" ca="1" si="983"/>
        <v>23.424037657397474</v>
      </c>
      <c r="BJ201" s="101">
        <f t="shared" ca="1" si="984"/>
        <v>21.306089003962725</v>
      </c>
      <c r="BK201" s="101">
        <f t="shared" ca="1" si="985"/>
        <v>19.321379622385763</v>
      </c>
      <c r="BL201" s="101">
        <f t="shared" ca="1" si="986"/>
        <v>17.471550357101563</v>
      </c>
      <c r="BM201" s="101">
        <f t="shared" ca="1" si="987"/>
        <v>15.756018063799306</v>
      </c>
      <c r="BN201" s="101">
        <f t="shared" ca="1" si="988"/>
        <v>14.172372572326777</v>
      </c>
      <c r="BO201" s="101">
        <f t="shared" ca="1" si="989"/>
        <v>12.71674146324594</v>
      </c>
      <c r="BP201" s="101">
        <f t="shared" ca="1" si="990"/>
        <v>11.384118896902201</v>
      </c>
      <c r="BQ201" s="101">
        <f t="shared" ca="1" si="991"/>
        <v>10.168656799390522</v>
      </c>
      <c r="BR201" s="101">
        <f t="shared" ca="1" si="992"/>
        <v>9.0639183335859865</v>
      </c>
      <c r="BS201" s="101">
        <f t="shared" ca="1" si="993"/>
        <v>8.0630948113610117</v>
      </c>
      <c r="BT201" s="101">
        <f t="shared" ca="1" si="994"/>
        <v>7.1591880874530336</v>
      </c>
      <c r="BU201" s="101">
        <f t="shared" ca="1" si="995"/>
        <v>6.3451610695656884</v>
      </c>
      <c r="BV201" s="101">
        <f t="shared" ca="1" si="996"/>
        <v>5.6140593352787178</v>
      </c>
      <c r="BW201" s="101">
        <f t="shared" ca="1" si="997"/>
        <v>4.9591070122147505</v>
      </c>
      <c r="BX201" s="101">
        <f t="shared" ca="1" si="998"/>
        <v>4.3737800969558478</v>
      </c>
      <c r="BY201" s="101">
        <f t="shared" ca="1" si="999"/>
        <v>3.8518602978439005</v>
      </c>
      <c r="BZ201" s="101">
        <f t="shared" ca="1" si="1000"/>
        <v>3.3874723189047629</v>
      </c>
      <c r="CA201" s="101">
        <f t="shared" ca="1" si="1001"/>
        <v>2.9751072828942129</v>
      </c>
      <c r="CB201" s="101">
        <f t="shared" ca="1" si="1002"/>
        <v>2.6096347420142805</v>
      </c>
      <c r="CC201" s="101">
        <f t="shared" ca="1" si="1003"/>
        <v>2.286305461726188</v>
      </c>
      <c r="CD201" s="101">
        <f t="shared" ca="1" si="1004"/>
        <v>2.0007468988008421</v>
      </c>
      <c r="CE201" s="101">
        <f t="shared" ca="1" si="1005"/>
        <v>1.7489530385367038</v>
      </c>
      <c r="CF201" s="101">
        <f t="shared" ca="1" si="1006"/>
        <v>1.5272700142538216</v>
      </c>
      <c r="CG201" s="101">
        <f t="shared" ca="1" si="1007"/>
        <v>1.332378708901087</v>
      </c>
      <c r="CH201" s="101">
        <f t="shared" ca="1" si="1008"/>
        <v>1.1612753362318953</v>
      </c>
      <c r="CI201" s="101">
        <f t="shared" ca="1" si="1009"/>
        <v>1.0112508184478317</v>
      </c>
      <c r="CJ201" s="101">
        <f t="shared" ca="1" si="1010"/>
        <v>0.87986961848838763</v>
      </c>
      <c r="CK201" s="101">
        <f t="shared" ca="1" si="1011"/>
        <v>0.76494854741747398</v>
      </c>
      <c r="CL201" s="101">
        <f t="shared" ca="1" si="1012"/>
        <v>0.66453594939997818</v>
      </c>
      <c r="CM201" s="101">
        <f t="shared" ca="1" si="1013"/>
        <v>0.576891566964161</v>
      </c>
      <c r="CN201" s="101">
        <f t="shared" ca="1" si="1014"/>
        <v>0.50046730586250276</v>
      </c>
      <c r="CO201" s="101">
        <f t="shared" ca="1" si="1015"/>
        <v>0.4338890500772577</v>
      </c>
      <c r="CP201" s="101">
        <f t="shared" ca="1" si="1016"/>
        <v>0.37593962157503985</v>
      </c>
      <c r="CQ201" s="101">
        <f t="shared" ca="1" si="1017"/>
        <v>0.32554293459094469</v>
      </c>
      <c r="CR201" s="101">
        <f t="shared" ca="1" si="1018"/>
        <v>2.0591265004974595</v>
      </c>
      <c r="CS201" s="102">
        <f t="shared" ca="1" si="1019"/>
        <v>1678.2242000000006</v>
      </c>
      <c r="CT201" s="74">
        <f t="shared" si="1093"/>
        <v>91.773408965870516</v>
      </c>
      <c r="CU201" s="74">
        <f t="shared" si="1094"/>
        <v>25.665409048179736</v>
      </c>
      <c r="CV201" s="74">
        <f t="shared" si="1095"/>
        <v>29.942369724531879</v>
      </c>
      <c r="CW201" s="74">
        <f t="shared" si="1096"/>
        <v>34.283795817601849</v>
      </c>
      <c r="CX201" s="74">
        <f t="shared" si="1097"/>
        <v>38.578668688940347</v>
      </c>
      <c r="CY201" s="74">
        <f t="shared" si="1098"/>
        <v>42.716781374950479</v>
      </c>
      <c r="CZ201" s="74">
        <f t="shared" si="1099"/>
        <v>46.59427057840422</v>
      </c>
      <c r="DA201" s="74">
        <f t="shared" si="1100"/>
        <v>50.118325390664623</v>
      </c>
      <c r="DB201" s="74">
        <f t="shared" si="1101"/>
        <v>53.210827581520221</v>
      </c>
      <c r="DC201" s="74">
        <f t="shared" ca="1" si="1020"/>
        <v>54.688961842284925</v>
      </c>
      <c r="DD201" s="74">
        <f t="shared" si="1102"/>
        <v>57.87568987038491</v>
      </c>
      <c r="DE201" s="74">
        <f t="shared" si="1103"/>
        <v>59.381477712439953</v>
      </c>
      <c r="DF201" s="74">
        <f t="shared" si="1104"/>
        <v>60.321925194493481</v>
      </c>
      <c r="DG201" s="74">
        <f t="shared" si="1105"/>
        <v>60.706994978478242</v>
      </c>
      <c r="DH201" s="74">
        <f t="shared" si="1106"/>
        <v>60.560748251665586</v>
      </c>
      <c r="DI201" s="74">
        <f t="shared" si="1107"/>
        <v>59.918894265191085</v>
      </c>
      <c r="DJ201" s="74">
        <f t="shared" si="1108"/>
        <v>58.826184968300694</v>
      </c>
      <c r="DK201" s="74">
        <f t="shared" si="1109"/>
        <v>57.333815810036107</v>
      </c>
      <c r="DL201" s="74">
        <f t="shared" si="1110"/>
        <v>55.496961280349296</v>
      </c>
      <c r="DM201" s="74">
        <f t="shared" si="1111"/>
        <v>53.372539959093523</v>
      </c>
      <c r="DN201" s="74">
        <f t="shared" si="1112"/>
        <v>51.017271580600436</v>
      </c>
      <c r="DO201" s="74">
        <f t="shared" si="1113"/>
        <v>48.486059846288448</v>
      </c>
      <c r="DP201" s="74">
        <f t="shared" si="1114"/>
        <v>45.830710560982205</v>
      </c>
      <c r="DQ201" s="74">
        <f t="shared" si="1115"/>
        <v>43.098975595410806</v>
      </c>
      <c r="DR201" s="74">
        <f t="shared" si="1116"/>
        <v>40.33389914409824</v>
      </c>
      <c r="DS201" s="74">
        <f t="shared" si="1117"/>
        <v>37.573433356649524</v>
      </c>
      <c r="DT201" s="74">
        <f t="shared" si="1118"/>
        <v>34.850285056974748</v>
      </c>
      <c r="DU201" s="74">
        <f t="shared" si="1119"/>
        <v>32.191953209269379</v>
      </c>
      <c r="DV201" s="74">
        <f t="shared" si="1120"/>
        <v>29.620917302310385</v>
      </c>
      <c r="DW201" s="74">
        <f t="shared" si="1121"/>
        <v>27.15493920525676</v>
      </c>
      <c r="DX201" s="74">
        <f t="shared" si="1122"/>
        <v>24.807444676844071</v>
      </c>
      <c r="DY201" s="74">
        <f t="shared" si="1123"/>
        <v>22.58795506138113</v>
      </c>
      <c r="DZ201" s="74">
        <f t="shared" si="1124"/>
        <v>20.502544358477628</v>
      </c>
      <c r="EA201" s="74">
        <f t="shared" si="1125"/>
        <v>18.554301488829669</v>
      </c>
      <c r="EB201" s="74">
        <f t="shared" si="1126"/>
        <v>16.74378196620204</v>
      </c>
      <c r="EC201" s="74">
        <f t="shared" si="1127"/>
        <v>15.069437174877097</v>
      </c>
      <c r="ED201" s="74">
        <f t="shared" si="1128"/>
        <v>13.528012955293757</v>
      </c>
      <c r="EE201" s="74">
        <f t="shared" si="1129"/>
        <v>12.114912181554422</v>
      </c>
      <c r="EF201" s="74">
        <f t="shared" si="1130"/>
        <v>10.824518473755846</v>
      </c>
      <c r="EG201" s="74">
        <f t="shared" si="1131"/>
        <v>9.6504801525512232</v>
      </c>
      <c r="EH201" s="74">
        <f t="shared" si="1132"/>
        <v>8.5859550572283148</v>
      </c>
      <c r="EI201" s="74">
        <f t="shared" si="1133"/>
        <v>7.6238179653252942</v>
      </c>
      <c r="EJ201" s="74">
        <f t="shared" si="1134"/>
        <v>6.7568331291096477</v>
      </c>
      <c r="EK201" s="74">
        <f t="shared" si="1135"/>
        <v>5.9777949392620346</v>
      </c>
      <c r="EL201" s="74">
        <f t="shared" si="1136"/>
        <v>5.2796399931856923</v>
      </c>
      <c r="EM201" s="74">
        <f t="shared" si="1137"/>
        <v>4.6555339336494077</v>
      </c>
      <c r="EN201" s="74">
        <f t="shared" si="1138"/>
        <v>4.0989363765721283</v>
      </c>
      <c r="EO201" s="74">
        <f t="shared" si="1139"/>
        <v>3.6036471016959122</v>
      </c>
      <c r="EP201" s="74">
        <f t="shared" si="1140"/>
        <v>3.1638364678291748</v>
      </c>
      <c r="EQ201" s="74">
        <f t="shared" si="1141"/>
        <v>2.7740627604209407</v>
      </c>
      <c r="ER201" s="74">
        <f t="shared" si="1142"/>
        <v>2.4292789034216962</v>
      </c>
      <c r="ES201" s="74">
        <f t="shared" si="1143"/>
        <v>2.1248306850714855</v>
      </c>
      <c r="ET201" s="74">
        <f t="shared" si="1144"/>
        <v>1.8564483697682834</v>
      </c>
      <c r="EU201" s="74">
        <f t="shared" si="1145"/>
        <v>1.6202333036345333</v>
      </c>
      <c r="EV201" s="74">
        <f t="shared" si="1146"/>
        <v>1.4126408751949517</v>
      </c>
      <c r="EW201" s="74">
        <f t="shared" si="1147"/>
        <v>1.2304609679457084</v>
      </c>
      <c r="EX201" s="74">
        <f t="shared" si="1148"/>
        <v>1.0707968401563812</v>
      </c>
      <c r="EY201" s="74">
        <f t="shared" si="1149"/>
        <v>0.93104318929266416</v>
      </c>
      <c r="EZ201" s="74">
        <f t="shared" si="1150"/>
        <v>0.80886400346675624</v>
      </c>
      <c r="FA201" s="74">
        <f t="shared" si="1151"/>
        <v>0.70217066905489467</v>
      </c>
      <c r="FB201" s="74">
        <f t="shared" si="1152"/>
        <v>0.60910069051350757</v>
      </c>
      <c r="FC201" s="74">
        <f t="shared" si="1153"/>
        <v>0.52799728360128073</v>
      </c>
      <c r="FD201" s="74">
        <f t="shared" si="1154"/>
        <v>0.45739002474656265</v>
      </c>
      <c r="FE201" s="74">
        <f t="shared" si="1155"/>
        <v>0.39597667525658337</v>
      </c>
      <c r="FF201" s="74">
        <f t="shared" si="1156"/>
        <v>0.34260624754049868</v>
      </c>
      <c r="FG201" s="74">
        <f t="shared" si="1157"/>
        <v>0.29626333977933839</v>
      </c>
      <c r="FH201" s="74">
        <f t="shared" si="1158"/>
        <v>1.8563128220392913</v>
      </c>
      <c r="FI201" s="102">
        <f t="shared" ca="1" si="1021"/>
        <v>1677.1023572657527</v>
      </c>
      <c r="FJ201" s="62"/>
      <c r="FK201" s="103">
        <f t="shared" ca="1" si="1159"/>
        <v>5.1316375976497304E-2</v>
      </c>
      <c r="FL201" s="103">
        <f t="shared" ca="1" si="1159"/>
        <v>1.4570521016144252E-2</v>
      </c>
      <c r="FM201" s="103">
        <f t="shared" ca="1" si="1159"/>
        <v>1.7063987642874198E-2</v>
      </c>
      <c r="FN201" s="103">
        <f t="shared" ca="1" si="1159"/>
        <v>1.9611279416427232E-2</v>
      </c>
      <c r="FO201" s="103">
        <f t="shared" ca="1" si="1159"/>
        <v>2.2148507444627454E-2</v>
      </c>
      <c r="FP201" s="103">
        <f t="shared" ca="1" si="1159"/>
        <v>2.4611361550301924E-2</v>
      </c>
      <c r="FQ201" s="103">
        <f t="shared" ca="1" si="1159"/>
        <v>2.6938363628567715E-2</v>
      </c>
      <c r="FR201" s="103">
        <f t="shared" ca="1" si="1159"/>
        <v>2.9073703577127515E-2</v>
      </c>
      <c r="FS201" s="103">
        <f t="shared" ca="1" si="1159"/>
        <v>3.0969499981787881E-2</v>
      </c>
      <c r="FT201" s="103">
        <f t="shared" ca="1" si="1159"/>
        <v>3.2587399134325977E-2</v>
      </c>
      <c r="FU201" s="103">
        <f t="shared" ca="1" si="1022"/>
        <v>3.3899492180103186E-2</v>
      </c>
      <c r="FV201" s="103">
        <f t="shared" ca="1" si="1022"/>
        <v>3.4888585573400459E-2</v>
      </c>
      <c r="FW201" s="103">
        <f t="shared" ca="1" si="1022"/>
        <v>3.5547901507025685E-2</v>
      </c>
      <c r="FX201" s="103">
        <f t="shared" ca="1" si="1022"/>
        <v>3.588031178928424E-2</v>
      </c>
      <c r="FY201" s="103">
        <f t="shared" ca="1" si="1022"/>
        <v>3.5897221699081543E-2</v>
      </c>
      <c r="FZ201" s="103">
        <f t="shared" ca="1" si="1022"/>
        <v>3.5617221726416681E-2</v>
      </c>
      <c r="GA201" s="103">
        <f t="shared" ca="1" si="941"/>
        <v>3.5064617456111329E-2</v>
      </c>
      <c r="GB201" s="103">
        <f t="shared" ca="1" si="941"/>
        <v>3.4267933974891467E-2</v>
      </c>
      <c r="GC201" s="103">
        <f t="shared" ca="1" si="941"/>
        <v>3.3258473691910151E-2</v>
      </c>
      <c r="GD201" s="103">
        <f t="shared" ca="1" si="941"/>
        <v>3.206898759109688E-2</v>
      </c>
      <c r="GE201" s="103">
        <f t="shared" ca="1" si="941"/>
        <v>3.0732501427168206E-2</v>
      </c>
      <c r="GF201" s="103">
        <f t="shared" ca="1" si="940"/>
        <v>2.9281321479158847E-2</v>
      </c>
      <c r="GG201" s="103">
        <f t="shared" ca="1" si="940"/>
        <v>2.7746229963433008E-2</v>
      </c>
      <c r="GH201" s="103">
        <f t="shared" ca="1" si="940"/>
        <v>2.6155868463609951E-2</v>
      </c>
      <c r="GI201" s="103">
        <f t="shared" ca="1" si="940"/>
        <v>2.4536298827829036E-2</v>
      </c>
      <c r="GJ201" s="103">
        <f t="shared" ca="1" si="940"/>
        <v>2.2910724759233947E-2</v>
      </c>
      <c r="GK201" s="103">
        <f t="shared" ca="1" si="940"/>
        <v>2.1299353482539526E-2</v>
      </c>
      <c r="GL201" s="103">
        <f t="shared" ca="1" si="940"/>
        <v>1.9719375027117288E-2</v>
      </c>
      <c r="GM201" s="103">
        <f t="shared" ca="1" si="940"/>
        <v>1.8185036416828115E-2</v>
      </c>
      <c r="GN201" s="103">
        <f t="shared" ca="1" si="940"/>
        <v>1.6707789000652503E-2</v>
      </c>
      <c r="GO201" s="103">
        <f t="shared" ca="1" si="940"/>
        <v>1.5296488933285278E-2</v>
      </c>
      <c r="GP201" s="103">
        <f t="shared" ca="1" si="940"/>
        <v>1.3957633108494958E-2</v>
      </c>
      <c r="GQ201" s="103">
        <f t="shared" ca="1" si="940"/>
        <v>1.2695615403450098E-2</v>
      </c>
      <c r="GR201" s="103">
        <f t="shared" ca="1" si="940"/>
        <v>1.1512990709099389E-2</v>
      </c>
      <c r="GS201" s="103">
        <f t="shared" ca="1" si="940"/>
        <v>1.0410736752039183E-2</v>
      </c>
      <c r="GT201" s="103">
        <f t="shared" ca="1" si="940"/>
        <v>9.3885060552691951E-3</v>
      </c>
      <c r="GU201" s="103">
        <f t="shared" ca="1" si="940"/>
        <v>8.4448624756613411E-3</v>
      </c>
      <c r="GV201" s="103">
        <f t="shared" ca="1" si="1160"/>
        <v>7.5774985626151353E-3</v>
      </c>
      <c r="GW201" s="103">
        <f t="shared" ca="1" si="945"/>
        <v>6.7834314967584177E-3</v>
      </c>
      <c r="GX201" s="103">
        <f t="shared" ca="1" si="945"/>
        <v>6.0591765983296622E-3</v>
      </c>
      <c r="GY201" s="103">
        <f t="shared" ca="1" si="945"/>
        <v>5.4008983624392872E-3</v>
      </c>
      <c r="GZ201" s="103">
        <f t="shared" ca="1" si="945"/>
        <v>4.8045397101060807E-3</v>
      </c>
      <c r="HA201" s="103">
        <f t="shared" ca="1" si="945"/>
        <v>4.2659306709157399E-3</v>
      </c>
      <c r="HB201" s="103">
        <f t="shared" ca="1" si="945"/>
        <v>3.7808780671650939E-3</v>
      </c>
      <c r="HC201" s="103">
        <f t="shared" ca="1" si="945"/>
        <v>3.3452379814798974E-3</v>
      </c>
      <c r="HD201" s="103">
        <f t="shared" ca="1" si="944"/>
        <v>2.9549728887324762E-3</v>
      </c>
      <c r="HE201" s="103">
        <f t="shared" ca="1" si="944"/>
        <v>2.6061953444336261E-3</v>
      </c>
      <c r="HF201" s="103">
        <f t="shared" ca="1" si="942"/>
        <v>2.295200067931269E-3</v>
      </c>
      <c r="HG201" s="103">
        <f t="shared" ca="1" si="942"/>
        <v>2.0184861587055898E-3</v>
      </c>
      <c r="HH201" s="103">
        <f t="shared" ca="1" si="942"/>
        <v>1.772771053411226E-3</v>
      </c>
      <c r="HI201" s="103">
        <f t="shared" ca="1" si="942"/>
        <v>1.5549976826780829E-3</v>
      </c>
      <c r="HJ201" s="103">
        <f t="shared" ca="1" si="942"/>
        <v>1.3623361298962244E-3</v>
      </c>
      <c r="HK201" s="103">
        <f t="shared" ca="1" si="942"/>
        <v>1.1921809367311242E-3</v>
      </c>
      <c r="HL201" s="103">
        <f t="shared" ca="1" si="942"/>
        <v>1.0421450474475957E-3</v>
      </c>
      <c r="HM201" s="103">
        <f t="shared" ca="1" si="942"/>
        <v>9.1005124002729854E-4</v>
      </c>
      <c r="HN201" s="103">
        <f t="shared" ca="1" si="942"/>
        <v>7.9392175902426299E-4</v>
      </c>
      <c r="HO201" s="103">
        <f t="shared" ca="1" si="942"/>
        <v>6.9196674450999751E-4</v>
      </c>
      <c r="HP201" s="103">
        <f t="shared" ca="1" si="942"/>
        <v>6.0257194387247626E-4</v>
      </c>
      <c r="HQ201" s="103">
        <f t="shared" ca="1" si="942"/>
        <v>5.2428609865617915E-4</v>
      </c>
      <c r="HR201" s="103">
        <f t="shared" ca="1" si="942"/>
        <v>4.5580831656311099E-4</v>
      </c>
      <c r="HS201" s="103">
        <f t="shared" ca="1" si="942"/>
        <v>3.9597566844762333E-4</v>
      </c>
      <c r="HT201" s="103">
        <f t="shared" ca="1" si="943"/>
        <v>3.4375119067175936E-4</v>
      </c>
      <c r="HU201" s="103">
        <f t="shared" ca="1" si="943"/>
        <v>2.9821242350247518E-4</v>
      </c>
      <c r="HV201" s="103">
        <f t="shared" ca="1" si="943"/>
        <v>2.5854057525642732E-4</v>
      </c>
      <c r="HW201" s="103">
        <f t="shared" ca="1" si="943"/>
        <v>2.2401036856400933E-4</v>
      </c>
      <c r="HX201" s="103">
        <f t="shared" ca="1" si="943"/>
        <v>1.9398059841524426E-4</v>
      </c>
      <c r="HY201" s="103">
        <f t="shared" ca="1" si="943"/>
        <v>1.2269674698395237E-3</v>
      </c>
      <c r="HZ201" s="104">
        <f t="shared" ca="1" si="1161"/>
        <v>0.55499548788242337</v>
      </c>
      <c r="IA201" s="105">
        <f t="shared" ca="1" si="1023"/>
        <v>5.4721411945000416E-2</v>
      </c>
      <c r="IB201" s="105">
        <f t="shared" ca="1" si="1024"/>
        <v>1.5303424347946825E-2</v>
      </c>
      <c r="IC201" s="105">
        <f t="shared" ca="1" si="1025"/>
        <v>1.785363284167588E-2</v>
      </c>
      <c r="ID201" s="105">
        <f t="shared" ca="1" si="1026"/>
        <v>2.0442279905620128E-2</v>
      </c>
      <c r="IE201" s="105">
        <f t="shared" ca="1" si="1027"/>
        <v>2.3003168841666109E-2</v>
      </c>
      <c r="IF201" s="105">
        <f t="shared" ca="1" si="1028"/>
        <v>2.5470586926246624E-2</v>
      </c>
      <c r="IG201" s="105">
        <f t="shared" ca="1" si="1029"/>
        <v>2.7782603951716299E-2</v>
      </c>
      <c r="IH201" s="105">
        <f t="shared" ca="1" si="1030"/>
        <v>2.9883879879803246E-2</v>
      </c>
      <c r="II201" s="105">
        <f t="shared" ca="1" si="1031"/>
        <v>3.1727835424590282E-2</v>
      </c>
      <c r="IJ201" s="105">
        <f t="shared" ca="1" si="1032"/>
        <v>3.2609197408467384E-2</v>
      </c>
      <c r="IK201" s="105">
        <f t="shared" ca="1" si="1033"/>
        <v>3.4509336666094709E-2</v>
      </c>
      <c r="IL201" s="105">
        <f t="shared" ca="1" si="1034"/>
        <v>3.5407187554880051E-2</v>
      </c>
      <c r="IM201" s="105">
        <f t="shared" ca="1" si="1035"/>
        <v>3.5967944909956917E-2</v>
      </c>
      <c r="IN201" s="105">
        <f t="shared" ca="1" si="1036"/>
        <v>3.6197549133167577E-2</v>
      </c>
      <c r="IO201" s="105">
        <f t="shared" ca="1" si="1037"/>
        <v>3.611034710511063E-2</v>
      </c>
      <c r="IP201" s="105">
        <f t="shared" ca="1" si="1038"/>
        <v>3.5727631056985253E-2</v>
      </c>
      <c r="IQ201" s="105">
        <f t="shared" ca="1" si="1039"/>
        <v>3.5076085078198441E-2</v>
      </c>
      <c r="IR201" s="105">
        <f t="shared" ca="1" si="1040"/>
        <v>3.4186235301409823E-2</v>
      </c>
      <c r="IS201" s="105">
        <f t="shared" ca="1" si="1041"/>
        <v>3.3090980428188185E-2</v>
      </c>
      <c r="IT201" s="105">
        <f t="shared" ca="1" si="1042"/>
        <v>3.1824259102532608E-2</v>
      </c>
      <c r="IU201" s="105">
        <f t="shared" ca="1" si="1043"/>
        <v>3.0419891403513345E-2</v>
      </c>
      <c r="IV201" s="105">
        <f t="shared" ca="1" si="1044"/>
        <v>2.8910614570560392E-2</v>
      </c>
      <c r="IW201" s="105">
        <f t="shared" ca="1" si="1045"/>
        <v>2.7327318671057053E-2</v>
      </c>
      <c r="IX201" s="105">
        <f t="shared" ca="1" si="1046"/>
        <v>2.5698476547177954E-2</v>
      </c>
      <c r="IY201" s="105">
        <f t="shared" ca="1" si="1047"/>
        <v>2.4049754011350993E-2</v>
      </c>
      <c r="IZ201" s="105">
        <f t="shared" ca="1" si="1048"/>
        <v>2.2403780660058818E-2</v>
      </c>
      <c r="JA201" s="105">
        <f t="shared" ca="1" si="1049"/>
        <v>2.0780058477642693E-2</v>
      </c>
      <c r="JB201" s="105">
        <f t="shared" ca="1" si="1050"/>
        <v>1.9194984176012495E-2</v>
      </c>
      <c r="JC201" s="105">
        <f t="shared" ca="1" si="1051"/>
        <v>1.7661961521896943E-2</v>
      </c>
      <c r="JD201" s="105">
        <f t="shared" ca="1" si="1052"/>
        <v>1.6191581323353778E-2</v>
      </c>
      <c r="JE201" s="105">
        <f t="shared" ca="1" si="1053"/>
        <v>1.479184891093269E-2</v>
      </c>
      <c r="JF201" s="105">
        <f t="shared" ca="1" si="1054"/>
        <v>1.346844154354847E-2</v>
      </c>
      <c r="JG201" s="105">
        <f t="shared" ca="1" si="1055"/>
        <v>1.2224980943860665E-2</v>
      </c>
      <c r="JH201" s="105">
        <f t="shared" ca="1" si="1056"/>
        <v>1.1063308931888624E-2</v>
      </c>
      <c r="JI201" s="105">
        <f t="shared" ca="1" si="1057"/>
        <v>9.9837567418962422E-3</v>
      </c>
      <c r="JJ201" s="105">
        <f t="shared" ca="1" si="1058"/>
        <v>8.9854009861660474E-3</v>
      </c>
      <c r="JK201" s="105">
        <f t="shared" ca="1" si="1059"/>
        <v>8.0663013182743475E-3</v>
      </c>
      <c r="JL201" s="105">
        <f t="shared" ca="1" si="1060"/>
        <v>7.2237166259224925E-3</v>
      </c>
      <c r="JM201" s="105">
        <f t="shared" ca="1" si="1061"/>
        <v>6.4542980497645317E-3</v>
      </c>
      <c r="JN201" s="105">
        <f t="shared" ca="1" si="1062"/>
        <v>5.7542582960081147E-3</v>
      </c>
      <c r="JO201" s="105">
        <f t="shared" ca="1" si="1063"/>
        <v>5.1195176132399827E-3</v>
      </c>
      <c r="JP201" s="105">
        <f t="shared" ca="1" si="1064"/>
        <v>4.5458274698001802E-3</v>
      </c>
      <c r="JQ201" s="105">
        <f t="shared" ca="1" si="1065"/>
        <v>4.0288734315093227E-3</v>
      </c>
      <c r="JR201" s="105">
        <f t="shared" ca="1" si="1066"/>
        <v>3.5643590347150152E-3</v>
      </c>
      <c r="JS201" s="105">
        <f t="shared" ca="1" si="1067"/>
        <v>3.1480726088736178E-3</v>
      </c>
      <c r="JT201" s="105">
        <f t="shared" ca="1" si="1068"/>
        <v>2.7759390555264088E-3</v>
      </c>
      <c r="JU201" s="105">
        <f t="shared" ca="1" si="1069"/>
        <v>2.4440585625642962E-3</v>
      </c>
      <c r="JV201" s="105">
        <f t="shared" ca="1" si="1070"/>
        <v>2.1487341461800119E-3</v>
      </c>
      <c r="JW201" s="105">
        <f t="shared" ca="1" si="1071"/>
        <v>1.8864897864596078E-3</v>
      </c>
      <c r="JX201" s="105">
        <f t="shared" ca="1" si="1072"/>
        <v>1.6540807711603283E-3</v>
      </c>
      <c r="JY201" s="105">
        <f t="shared" ca="1" si="1073"/>
        <v>1.4484976977685768E-3</v>
      </c>
      <c r="JZ201" s="105">
        <f t="shared" ca="1" si="1074"/>
        <v>1.2669654155967453E-3</v>
      </c>
      <c r="KA201" s="105">
        <f t="shared" ca="1" si="1075"/>
        <v>1.1069380242210891E-3</v>
      </c>
      <c r="KB201" s="105">
        <f t="shared" ca="1" si="1076"/>
        <v>9.6609088682939102E-4</v>
      </c>
      <c r="KC201" s="105">
        <f t="shared" ca="1" si="1077"/>
        <v>8.4231047024347207E-4</v>
      </c>
      <c r="KD201" s="105">
        <f t="shared" ca="1" si="1078"/>
        <v>7.3368268944048131E-4</v>
      </c>
      <c r="KE201" s="105">
        <f t="shared" ca="1" si="1079"/>
        <v>6.3848031428573283E-4</v>
      </c>
      <c r="KF201" s="105">
        <f t="shared" ca="1" si="1080"/>
        <v>5.5514989008218982E-4</v>
      </c>
      <c r="KG201" s="105">
        <f t="shared" ca="1" si="1081"/>
        <v>4.8229853113168338E-4</v>
      </c>
      <c r="KH201" s="105">
        <f t="shared" ca="1" si="1082"/>
        <v>4.1868086704002473E-4</v>
      </c>
      <c r="KI201" s="105">
        <f t="shared" ca="1" si="1083"/>
        <v>3.6318635405566352E-4</v>
      </c>
      <c r="KJ201" s="105">
        <f t="shared" ca="1" si="1084"/>
        <v>3.1482710719105773E-4</v>
      </c>
      <c r="KK201" s="105">
        <f t="shared" ca="1" si="1085"/>
        <v>2.7272636208815779E-4</v>
      </c>
      <c r="KL201" s="105">
        <f t="shared" ca="1" si="1086"/>
        <v>2.3610763740274031E-4</v>
      </c>
      <c r="KM201" s="105">
        <f t="shared" ca="1" si="1087"/>
        <v>2.0428463776001328E-4</v>
      </c>
      <c r="KN201" s="105">
        <f t="shared" ca="1" si="1088"/>
        <v>1.7665191304265315E-4</v>
      </c>
      <c r="KO201" s="105">
        <f t="shared" ca="1" si="1089"/>
        <v>1.1068572016473177E-3</v>
      </c>
      <c r="KP201" s="102"/>
      <c r="KQ201" s="106">
        <f t="shared" ca="1" si="1090"/>
        <v>0.54300961315805685</v>
      </c>
      <c r="KR201" s="107">
        <f t="shared" ca="1" si="1091"/>
        <v>0.23669836698708271</v>
      </c>
    </row>
    <row r="202" spans="1:304" s="63" customFormat="1" ht="15.5" x14ac:dyDescent="0.35">
      <c r="A202" s="62"/>
      <c r="B202" s="67" t="s">
        <v>304</v>
      </c>
      <c r="C202" s="95">
        <f t="shared" si="1092"/>
        <v>1678.2242000000003</v>
      </c>
      <c r="D202" s="75">
        <f ca="1">'Stochastic inputs'!H223</f>
        <v>25.924378000000004</v>
      </c>
      <c r="E202" s="75">
        <v>5.9136889999999998</v>
      </c>
      <c r="F202" s="96">
        <v>25.742907354000003</v>
      </c>
      <c r="G202" s="96">
        <v>5.8722931769999995</v>
      </c>
      <c r="H202" s="97">
        <f t="shared" ca="1" si="946"/>
        <v>3.2298203012837066</v>
      </c>
      <c r="I202" s="97">
        <f t="shared" ca="1" si="947"/>
        <v>0.22522637615797308</v>
      </c>
      <c r="J202" s="98">
        <f t="shared" si="948"/>
        <v>3.2227956863467422</v>
      </c>
      <c r="K202" s="98">
        <f t="shared" si="949"/>
        <v>0.22522637615797308</v>
      </c>
      <c r="L202" s="98"/>
      <c r="M202" s="99">
        <v>2667.7912000000006</v>
      </c>
      <c r="N202" s="98">
        <v>2.9000000000000007E-3</v>
      </c>
      <c r="O202" s="97">
        <f t="shared" ca="1" si="950"/>
        <v>3.2298203012837066</v>
      </c>
      <c r="P202" s="97">
        <f t="shared" ca="1" si="950"/>
        <v>0.22522637615797308</v>
      </c>
      <c r="Q202" s="99">
        <f t="shared" si="929"/>
        <v>1678.2242000000003</v>
      </c>
      <c r="R202" s="100">
        <f t="shared" si="930"/>
        <v>1764.1918000000005</v>
      </c>
      <c r="S202" s="99">
        <f t="shared" si="931"/>
        <v>1854.2716000000005</v>
      </c>
      <c r="T202" s="100">
        <f t="shared" si="932"/>
        <v>1950.8532000000005</v>
      </c>
      <c r="U202" s="99">
        <f t="shared" si="933"/>
        <v>2054.2933000000003</v>
      </c>
      <c r="V202" s="100">
        <f t="shared" si="934"/>
        <v>2165.8998000000006</v>
      </c>
      <c r="W202" s="99">
        <f t="shared" si="935"/>
        <v>2288.1551000000004</v>
      </c>
      <c r="X202" s="100">
        <f t="shared" si="936"/>
        <v>2416.0596000000005</v>
      </c>
      <c r="Y202" s="99">
        <f t="shared" si="937"/>
        <v>2543.5175000000004</v>
      </c>
      <c r="Z202" s="100">
        <f t="shared" si="938"/>
        <v>2667.7912000000006</v>
      </c>
      <c r="AA202" s="98"/>
      <c r="AB202" s="98">
        <f t="shared" si="951"/>
        <v>3.2227956863467422</v>
      </c>
      <c r="AC202" s="98">
        <f t="shared" si="951"/>
        <v>0.22522637615797308</v>
      </c>
      <c r="AD202" s="101">
        <f t="shared" ca="1" si="952"/>
        <v>86.120384020056434</v>
      </c>
      <c r="AE202" s="101">
        <f t="shared" ca="1" si="953"/>
        <v>24.452600975901884</v>
      </c>
      <c r="AF202" s="101">
        <f t="shared" ca="1" si="954"/>
        <v>28.637197010772447</v>
      </c>
      <c r="AG202" s="101">
        <f t="shared" ca="1" si="955"/>
        <v>32.912123709610071</v>
      </c>
      <c r="AH202" s="101">
        <f t="shared" ca="1" si="956"/>
        <v>37.170161187453964</v>
      </c>
      <c r="AI202" s="101">
        <f t="shared" ca="1" si="957"/>
        <v>41.303382548666221</v>
      </c>
      <c r="AJ202" s="101">
        <f t="shared" ca="1" si="958"/>
        <v>45.208613749862167</v>
      </c>
      <c r="AK202" s="101">
        <f t="shared" ca="1" si="959"/>
        <v>48.792192926761977</v>
      </c>
      <c r="AL202" s="101">
        <f t="shared" ca="1" si="960"/>
        <v>51.973764331336</v>
      </c>
      <c r="AM202" s="101">
        <f t="shared" ca="1" si="961"/>
        <v>54.688961842284925</v>
      </c>
      <c r="AN202" s="101">
        <f t="shared" ca="1" si="962"/>
        <v>56.890948144359939</v>
      </c>
      <c r="AO202" s="101">
        <f t="shared" ca="1" si="963"/>
        <v>58.550868613051549</v>
      </c>
      <c r="AP202" s="101">
        <f t="shared" ca="1" si="964"/>
        <v>59.657348568307</v>
      </c>
      <c r="AQ202" s="101">
        <f t="shared" ca="1" si="965"/>
        <v>60.215207548322134</v>
      </c>
      <c r="AR202" s="101">
        <f t="shared" ca="1" si="966"/>
        <v>60.243586168163787</v>
      </c>
      <c r="AS202" s="101">
        <f t="shared" ca="1" si="967"/>
        <v>59.773683438038269</v>
      </c>
      <c r="AT202" s="101">
        <f t="shared" ca="1" si="968"/>
        <v>58.84628957858849</v>
      </c>
      <c r="AU202" s="101">
        <f t="shared" ca="1" si="969"/>
        <v>57.509276080665074</v>
      </c>
      <c r="AV202" s="101">
        <f t="shared" ca="1" si="970"/>
        <v>55.815175404826974</v>
      </c>
      <c r="AW202" s="101">
        <f t="shared" ca="1" si="971"/>
        <v>53.81895104487851</v>
      </c>
      <c r="AX202" s="101">
        <f t="shared" ca="1" si="972"/>
        <v>51.57602762160824</v>
      </c>
      <c r="AY202" s="101">
        <f t="shared" ca="1" si="973"/>
        <v>49.140622314304188</v>
      </c>
      <c r="AZ202" s="101">
        <f t="shared" ca="1" si="974"/>
        <v>46.564394583398403</v>
      </c>
      <c r="BA202" s="101">
        <f t="shared" ca="1" si="975"/>
        <v>43.895411427647055</v>
      </c>
      <c r="BB202" s="101">
        <f t="shared" ca="1" si="976"/>
        <v>41.177410471294337</v>
      </c>
      <c r="BC202" s="101">
        <f t="shared" ca="1" si="977"/>
        <v>38.449332730485594</v>
      </c>
      <c r="BD202" s="101">
        <f t="shared" ca="1" si="978"/>
        <v>35.745090458752124</v>
      </c>
      <c r="BE202" s="101">
        <f t="shared" ca="1" si="979"/>
        <v>33.093532379383902</v>
      </c>
      <c r="BF202" s="101">
        <f t="shared" ca="1" si="980"/>
        <v>30.518568192602238</v>
      </c>
      <c r="BG202" s="101">
        <f t="shared" ca="1" si="981"/>
        <v>28.039415829388858</v>
      </c>
      <c r="BH202" s="101">
        <f t="shared" ca="1" si="982"/>
        <v>25.670937902871547</v>
      </c>
      <c r="BI202" s="101">
        <f t="shared" ca="1" si="983"/>
        <v>23.424037657397474</v>
      </c>
      <c r="BJ202" s="101">
        <f t="shared" ca="1" si="984"/>
        <v>21.306089003962725</v>
      </c>
      <c r="BK202" s="101">
        <f t="shared" ca="1" si="985"/>
        <v>19.321379622385763</v>
      </c>
      <c r="BL202" s="101">
        <f t="shared" ca="1" si="986"/>
        <v>17.471550357101563</v>
      </c>
      <c r="BM202" s="101">
        <f t="shared" ca="1" si="987"/>
        <v>15.756018063799306</v>
      </c>
      <c r="BN202" s="101">
        <f t="shared" ca="1" si="988"/>
        <v>14.172372572326777</v>
      </c>
      <c r="BO202" s="101">
        <f t="shared" ca="1" si="989"/>
        <v>12.71674146324594</v>
      </c>
      <c r="BP202" s="101">
        <f t="shared" ca="1" si="990"/>
        <v>11.384118896902201</v>
      </c>
      <c r="BQ202" s="101">
        <f t="shared" ca="1" si="991"/>
        <v>10.168656799390522</v>
      </c>
      <c r="BR202" s="101">
        <f t="shared" ca="1" si="992"/>
        <v>9.0639183335859865</v>
      </c>
      <c r="BS202" s="101">
        <f t="shared" ca="1" si="993"/>
        <v>8.0630948113610117</v>
      </c>
      <c r="BT202" s="101">
        <f t="shared" ca="1" si="994"/>
        <v>7.1591880874530336</v>
      </c>
      <c r="BU202" s="101">
        <f t="shared" ca="1" si="995"/>
        <v>6.3451610695656884</v>
      </c>
      <c r="BV202" s="101">
        <f t="shared" ca="1" si="996"/>
        <v>5.6140593352787178</v>
      </c>
      <c r="BW202" s="101">
        <f t="shared" ca="1" si="997"/>
        <v>4.9591070122147505</v>
      </c>
      <c r="BX202" s="101">
        <f t="shared" ca="1" si="998"/>
        <v>4.3737800969558478</v>
      </c>
      <c r="BY202" s="101">
        <f t="shared" ca="1" si="999"/>
        <v>3.8518602978439005</v>
      </c>
      <c r="BZ202" s="101">
        <f t="shared" ca="1" si="1000"/>
        <v>3.3874723189047629</v>
      </c>
      <c r="CA202" s="101">
        <f t="shared" ca="1" si="1001"/>
        <v>2.9751072828942129</v>
      </c>
      <c r="CB202" s="101">
        <f t="shared" ca="1" si="1002"/>
        <v>2.6096347420142805</v>
      </c>
      <c r="CC202" s="101">
        <f t="shared" ca="1" si="1003"/>
        <v>2.286305461726188</v>
      </c>
      <c r="CD202" s="101">
        <f t="shared" ca="1" si="1004"/>
        <v>2.0007468988008421</v>
      </c>
      <c r="CE202" s="101">
        <f t="shared" ca="1" si="1005"/>
        <v>1.7489530385367038</v>
      </c>
      <c r="CF202" s="101">
        <f t="shared" ca="1" si="1006"/>
        <v>1.5272700142538216</v>
      </c>
      <c r="CG202" s="101">
        <f t="shared" ca="1" si="1007"/>
        <v>1.332378708901087</v>
      </c>
      <c r="CH202" s="101">
        <f t="shared" ca="1" si="1008"/>
        <v>1.1612753362318953</v>
      </c>
      <c r="CI202" s="101">
        <f t="shared" ca="1" si="1009"/>
        <v>1.0112508184478317</v>
      </c>
      <c r="CJ202" s="101">
        <f t="shared" ca="1" si="1010"/>
        <v>0.87986961848838763</v>
      </c>
      <c r="CK202" s="101">
        <f t="shared" ca="1" si="1011"/>
        <v>0.76494854741747398</v>
      </c>
      <c r="CL202" s="101">
        <f t="shared" ca="1" si="1012"/>
        <v>0.66453594939997818</v>
      </c>
      <c r="CM202" s="101">
        <f t="shared" ca="1" si="1013"/>
        <v>0.576891566964161</v>
      </c>
      <c r="CN202" s="101">
        <f t="shared" ca="1" si="1014"/>
        <v>0.50046730586250276</v>
      </c>
      <c r="CO202" s="101">
        <f t="shared" ca="1" si="1015"/>
        <v>0.4338890500772577</v>
      </c>
      <c r="CP202" s="101">
        <f t="shared" ca="1" si="1016"/>
        <v>0.37593962157503985</v>
      </c>
      <c r="CQ202" s="101">
        <f t="shared" ca="1" si="1017"/>
        <v>0.32554293459094469</v>
      </c>
      <c r="CR202" s="101">
        <f t="shared" ca="1" si="1018"/>
        <v>2.0591265004974595</v>
      </c>
      <c r="CS202" s="102">
        <f t="shared" ca="1" si="1019"/>
        <v>1678.2242000000006</v>
      </c>
      <c r="CT202" s="74">
        <f t="shared" si="1093"/>
        <v>91.773408965870516</v>
      </c>
      <c r="CU202" s="74">
        <f t="shared" si="1094"/>
        <v>25.665409048179736</v>
      </c>
      <c r="CV202" s="74">
        <f t="shared" si="1095"/>
        <v>29.942369724531879</v>
      </c>
      <c r="CW202" s="74">
        <f t="shared" si="1096"/>
        <v>34.283795817601849</v>
      </c>
      <c r="CX202" s="74">
        <f t="shared" si="1097"/>
        <v>38.578668688940347</v>
      </c>
      <c r="CY202" s="74">
        <f t="shared" si="1098"/>
        <v>42.716781374950479</v>
      </c>
      <c r="CZ202" s="74">
        <f t="shared" si="1099"/>
        <v>46.59427057840422</v>
      </c>
      <c r="DA202" s="74">
        <f t="shared" si="1100"/>
        <v>50.118325390664623</v>
      </c>
      <c r="DB202" s="74">
        <f t="shared" si="1101"/>
        <v>53.210827581520221</v>
      </c>
      <c r="DC202" s="74">
        <f t="shared" ca="1" si="1020"/>
        <v>54.688961842284925</v>
      </c>
      <c r="DD202" s="74">
        <f t="shared" si="1102"/>
        <v>57.87568987038491</v>
      </c>
      <c r="DE202" s="74">
        <f t="shared" si="1103"/>
        <v>59.381477712439953</v>
      </c>
      <c r="DF202" s="74">
        <f t="shared" si="1104"/>
        <v>60.321925194493481</v>
      </c>
      <c r="DG202" s="74">
        <f t="shared" si="1105"/>
        <v>60.706994978478242</v>
      </c>
      <c r="DH202" s="74">
        <f t="shared" si="1106"/>
        <v>60.560748251665586</v>
      </c>
      <c r="DI202" s="74">
        <f t="shared" si="1107"/>
        <v>59.918894265191085</v>
      </c>
      <c r="DJ202" s="74">
        <f t="shared" si="1108"/>
        <v>58.826184968300694</v>
      </c>
      <c r="DK202" s="74">
        <f t="shared" si="1109"/>
        <v>57.333815810036107</v>
      </c>
      <c r="DL202" s="74">
        <f t="shared" si="1110"/>
        <v>55.496961280349296</v>
      </c>
      <c r="DM202" s="74">
        <f t="shared" si="1111"/>
        <v>53.372539959093523</v>
      </c>
      <c r="DN202" s="74">
        <f t="shared" si="1112"/>
        <v>51.017271580600436</v>
      </c>
      <c r="DO202" s="74">
        <f t="shared" si="1113"/>
        <v>48.486059846288448</v>
      </c>
      <c r="DP202" s="74">
        <f t="shared" si="1114"/>
        <v>45.830710560982205</v>
      </c>
      <c r="DQ202" s="74">
        <f t="shared" si="1115"/>
        <v>43.098975595410806</v>
      </c>
      <c r="DR202" s="74">
        <f t="shared" si="1116"/>
        <v>40.33389914409824</v>
      </c>
      <c r="DS202" s="74">
        <f t="shared" si="1117"/>
        <v>37.573433356649524</v>
      </c>
      <c r="DT202" s="74">
        <f t="shared" si="1118"/>
        <v>34.850285056974748</v>
      </c>
      <c r="DU202" s="74">
        <f t="shared" si="1119"/>
        <v>32.191953209269379</v>
      </c>
      <c r="DV202" s="74">
        <f t="shared" si="1120"/>
        <v>29.620917302310385</v>
      </c>
      <c r="DW202" s="74">
        <f t="shared" si="1121"/>
        <v>27.15493920525676</v>
      </c>
      <c r="DX202" s="74">
        <f t="shared" si="1122"/>
        <v>24.807444676844071</v>
      </c>
      <c r="DY202" s="74">
        <f t="shared" si="1123"/>
        <v>22.58795506138113</v>
      </c>
      <c r="DZ202" s="74">
        <f t="shared" si="1124"/>
        <v>20.502544358477628</v>
      </c>
      <c r="EA202" s="74">
        <f t="shared" si="1125"/>
        <v>18.554301488829669</v>
      </c>
      <c r="EB202" s="74">
        <f t="shared" si="1126"/>
        <v>16.74378196620204</v>
      </c>
      <c r="EC202" s="74">
        <f t="shared" si="1127"/>
        <v>15.069437174877097</v>
      </c>
      <c r="ED202" s="74">
        <f t="shared" si="1128"/>
        <v>13.528012955293757</v>
      </c>
      <c r="EE202" s="74">
        <f t="shared" si="1129"/>
        <v>12.114912181554422</v>
      </c>
      <c r="EF202" s="74">
        <f t="shared" si="1130"/>
        <v>10.824518473755846</v>
      </c>
      <c r="EG202" s="74">
        <f t="shared" si="1131"/>
        <v>9.6504801525512232</v>
      </c>
      <c r="EH202" s="74">
        <f t="shared" si="1132"/>
        <v>8.5859550572283148</v>
      </c>
      <c r="EI202" s="74">
        <f t="shared" si="1133"/>
        <v>7.6238179653252942</v>
      </c>
      <c r="EJ202" s="74">
        <f t="shared" si="1134"/>
        <v>6.7568331291096477</v>
      </c>
      <c r="EK202" s="74">
        <f t="shared" si="1135"/>
        <v>5.9777949392620346</v>
      </c>
      <c r="EL202" s="74">
        <f t="shared" si="1136"/>
        <v>5.2796399931856923</v>
      </c>
      <c r="EM202" s="74">
        <f t="shared" si="1137"/>
        <v>4.6555339336494077</v>
      </c>
      <c r="EN202" s="74">
        <f t="shared" si="1138"/>
        <v>4.0989363765721283</v>
      </c>
      <c r="EO202" s="74">
        <f t="shared" si="1139"/>
        <v>3.6036471016959122</v>
      </c>
      <c r="EP202" s="74">
        <f t="shared" si="1140"/>
        <v>3.1638364678291748</v>
      </c>
      <c r="EQ202" s="74">
        <f t="shared" si="1141"/>
        <v>2.7740627604209407</v>
      </c>
      <c r="ER202" s="74">
        <f t="shared" si="1142"/>
        <v>2.4292789034216962</v>
      </c>
      <c r="ES202" s="74">
        <f t="shared" si="1143"/>
        <v>2.1248306850714855</v>
      </c>
      <c r="ET202" s="74">
        <f t="shared" si="1144"/>
        <v>1.8564483697682834</v>
      </c>
      <c r="EU202" s="74">
        <f t="shared" si="1145"/>
        <v>1.6202333036345333</v>
      </c>
      <c r="EV202" s="74">
        <f t="shared" si="1146"/>
        <v>1.4126408751949517</v>
      </c>
      <c r="EW202" s="74">
        <f t="shared" si="1147"/>
        <v>1.2304609679457084</v>
      </c>
      <c r="EX202" s="74">
        <f t="shared" si="1148"/>
        <v>1.0707968401563812</v>
      </c>
      <c r="EY202" s="74">
        <f t="shared" si="1149"/>
        <v>0.93104318929266416</v>
      </c>
      <c r="EZ202" s="74">
        <f t="shared" si="1150"/>
        <v>0.80886400346675624</v>
      </c>
      <c r="FA202" s="74">
        <f t="shared" si="1151"/>
        <v>0.70217066905489467</v>
      </c>
      <c r="FB202" s="74">
        <f t="shared" si="1152"/>
        <v>0.60910069051350757</v>
      </c>
      <c r="FC202" s="74">
        <f t="shared" si="1153"/>
        <v>0.52799728360128073</v>
      </c>
      <c r="FD202" s="74">
        <f t="shared" si="1154"/>
        <v>0.45739002474656265</v>
      </c>
      <c r="FE202" s="74">
        <f t="shared" si="1155"/>
        <v>0.39597667525658337</v>
      </c>
      <c r="FF202" s="74">
        <f t="shared" si="1156"/>
        <v>0.34260624754049868</v>
      </c>
      <c r="FG202" s="74">
        <f t="shared" si="1157"/>
        <v>0.29626333977933839</v>
      </c>
      <c r="FH202" s="74">
        <f t="shared" si="1158"/>
        <v>1.8563128220392913</v>
      </c>
      <c r="FI202" s="102">
        <f t="shared" ca="1" si="1021"/>
        <v>1677.1023572657527</v>
      </c>
      <c r="FJ202" s="62"/>
      <c r="FK202" s="103">
        <f t="shared" ca="1" si="1159"/>
        <v>5.1316375976497304E-2</v>
      </c>
      <c r="FL202" s="103">
        <f t="shared" ca="1" si="1159"/>
        <v>1.4570521016144252E-2</v>
      </c>
      <c r="FM202" s="103">
        <f t="shared" ca="1" si="1159"/>
        <v>1.7063987642874198E-2</v>
      </c>
      <c r="FN202" s="103">
        <f t="shared" ca="1" si="1159"/>
        <v>1.9611279416427232E-2</v>
      </c>
      <c r="FO202" s="103">
        <f t="shared" ca="1" si="1159"/>
        <v>2.2148507444627454E-2</v>
      </c>
      <c r="FP202" s="103">
        <f t="shared" ca="1" si="1159"/>
        <v>2.4611361550301924E-2</v>
      </c>
      <c r="FQ202" s="103">
        <f t="shared" ca="1" si="1159"/>
        <v>2.6938363628567715E-2</v>
      </c>
      <c r="FR202" s="103">
        <f t="shared" ca="1" si="1159"/>
        <v>2.9073703577127515E-2</v>
      </c>
      <c r="FS202" s="103">
        <f t="shared" ca="1" si="1159"/>
        <v>3.0969499981787881E-2</v>
      </c>
      <c r="FT202" s="103">
        <f t="shared" ca="1" si="1159"/>
        <v>3.2587399134325977E-2</v>
      </c>
      <c r="FU202" s="103">
        <f t="shared" ca="1" si="1022"/>
        <v>3.3899492180103186E-2</v>
      </c>
      <c r="FV202" s="103">
        <f t="shared" ca="1" si="1022"/>
        <v>3.4888585573400459E-2</v>
      </c>
      <c r="FW202" s="103">
        <f t="shared" ca="1" si="1022"/>
        <v>3.5547901507025685E-2</v>
      </c>
      <c r="FX202" s="103">
        <f t="shared" ca="1" si="1022"/>
        <v>3.588031178928424E-2</v>
      </c>
      <c r="FY202" s="103">
        <f t="shared" ca="1" si="1022"/>
        <v>3.5897221699081543E-2</v>
      </c>
      <c r="FZ202" s="103">
        <f t="shared" ca="1" si="1022"/>
        <v>3.5617221726416681E-2</v>
      </c>
      <c r="GA202" s="103">
        <f t="shared" ca="1" si="941"/>
        <v>3.5064617456111329E-2</v>
      </c>
      <c r="GB202" s="103">
        <f t="shared" ca="1" si="941"/>
        <v>3.4267933974891467E-2</v>
      </c>
      <c r="GC202" s="103">
        <f t="shared" ca="1" si="941"/>
        <v>3.3258473691910151E-2</v>
      </c>
      <c r="GD202" s="103">
        <f t="shared" ca="1" si="941"/>
        <v>3.206898759109688E-2</v>
      </c>
      <c r="GE202" s="103">
        <f t="shared" ca="1" si="941"/>
        <v>3.0732501427168206E-2</v>
      </c>
      <c r="GF202" s="103">
        <f t="shared" ca="1" si="940"/>
        <v>2.9281321479158847E-2</v>
      </c>
      <c r="GG202" s="103">
        <f t="shared" ca="1" si="940"/>
        <v>2.7746229963433008E-2</v>
      </c>
      <c r="GH202" s="103">
        <f t="shared" ca="1" si="940"/>
        <v>2.6155868463609951E-2</v>
      </c>
      <c r="GI202" s="103">
        <f t="shared" ca="1" si="940"/>
        <v>2.4536298827829036E-2</v>
      </c>
      <c r="GJ202" s="103">
        <f t="shared" ca="1" si="940"/>
        <v>2.2910724759233947E-2</v>
      </c>
      <c r="GK202" s="103">
        <f t="shared" ca="1" si="940"/>
        <v>2.1299353482539526E-2</v>
      </c>
      <c r="GL202" s="103">
        <f t="shared" ca="1" si="940"/>
        <v>1.9719375027117288E-2</v>
      </c>
      <c r="GM202" s="103">
        <f t="shared" ca="1" si="940"/>
        <v>1.8185036416828115E-2</v>
      </c>
      <c r="GN202" s="103">
        <f t="shared" ca="1" si="940"/>
        <v>1.6707789000652503E-2</v>
      </c>
      <c r="GO202" s="103">
        <f t="shared" ca="1" si="940"/>
        <v>1.5296488933285278E-2</v>
      </c>
      <c r="GP202" s="103">
        <f t="shared" ca="1" si="940"/>
        <v>1.3957633108494958E-2</v>
      </c>
      <c r="GQ202" s="103">
        <f t="shared" ca="1" si="940"/>
        <v>1.2695615403450098E-2</v>
      </c>
      <c r="GR202" s="103">
        <f t="shared" ca="1" si="940"/>
        <v>1.1512990709099389E-2</v>
      </c>
      <c r="GS202" s="103">
        <f t="shared" ca="1" si="940"/>
        <v>1.0410736752039183E-2</v>
      </c>
      <c r="GT202" s="103">
        <f t="shared" ca="1" si="940"/>
        <v>9.3885060552691951E-3</v>
      </c>
      <c r="GU202" s="103">
        <f t="shared" ca="1" si="940"/>
        <v>8.4448624756613411E-3</v>
      </c>
      <c r="GV202" s="103">
        <f t="shared" ca="1" si="1160"/>
        <v>7.5774985626151353E-3</v>
      </c>
      <c r="GW202" s="103">
        <f t="shared" ca="1" si="945"/>
        <v>6.7834314967584177E-3</v>
      </c>
      <c r="GX202" s="103">
        <f t="shared" ca="1" si="945"/>
        <v>6.0591765983296622E-3</v>
      </c>
      <c r="GY202" s="103">
        <f t="shared" ca="1" si="945"/>
        <v>5.4008983624392872E-3</v>
      </c>
      <c r="GZ202" s="103">
        <f t="shared" ca="1" si="945"/>
        <v>4.8045397101060807E-3</v>
      </c>
      <c r="HA202" s="103">
        <f t="shared" ca="1" si="945"/>
        <v>4.2659306709157399E-3</v>
      </c>
      <c r="HB202" s="103">
        <f t="shared" ca="1" si="945"/>
        <v>3.7808780671650939E-3</v>
      </c>
      <c r="HC202" s="103">
        <f t="shared" ca="1" si="945"/>
        <v>3.3452379814798974E-3</v>
      </c>
      <c r="HD202" s="103">
        <f t="shared" ca="1" si="944"/>
        <v>2.9549728887324762E-3</v>
      </c>
      <c r="HE202" s="103">
        <f t="shared" ca="1" si="944"/>
        <v>2.6061953444336261E-3</v>
      </c>
      <c r="HF202" s="103">
        <f t="shared" ca="1" si="942"/>
        <v>2.295200067931269E-3</v>
      </c>
      <c r="HG202" s="103">
        <f t="shared" ca="1" si="942"/>
        <v>2.0184861587055898E-3</v>
      </c>
      <c r="HH202" s="103">
        <f t="shared" ca="1" si="942"/>
        <v>1.772771053411226E-3</v>
      </c>
      <c r="HI202" s="103">
        <f t="shared" ca="1" si="942"/>
        <v>1.5549976826780829E-3</v>
      </c>
      <c r="HJ202" s="103">
        <f t="shared" ca="1" si="942"/>
        <v>1.3623361298962244E-3</v>
      </c>
      <c r="HK202" s="103">
        <f t="shared" ca="1" si="942"/>
        <v>1.1921809367311242E-3</v>
      </c>
      <c r="HL202" s="103">
        <f t="shared" ca="1" si="942"/>
        <v>1.0421450474475957E-3</v>
      </c>
      <c r="HM202" s="103">
        <f t="shared" ca="1" si="942"/>
        <v>9.1005124002729854E-4</v>
      </c>
      <c r="HN202" s="103">
        <f t="shared" ca="1" si="942"/>
        <v>7.9392175902426299E-4</v>
      </c>
      <c r="HO202" s="103">
        <f t="shared" ca="1" si="942"/>
        <v>6.9196674450999751E-4</v>
      </c>
      <c r="HP202" s="103">
        <f t="shared" ca="1" si="942"/>
        <v>6.0257194387247626E-4</v>
      </c>
      <c r="HQ202" s="103">
        <f t="shared" ca="1" si="942"/>
        <v>5.2428609865617915E-4</v>
      </c>
      <c r="HR202" s="103">
        <f t="shared" ca="1" si="942"/>
        <v>4.5580831656311099E-4</v>
      </c>
      <c r="HS202" s="103">
        <f t="shared" ca="1" si="942"/>
        <v>3.9597566844762333E-4</v>
      </c>
      <c r="HT202" s="103">
        <f t="shared" ca="1" si="943"/>
        <v>3.4375119067175936E-4</v>
      </c>
      <c r="HU202" s="103">
        <f t="shared" ca="1" si="943"/>
        <v>2.9821242350247518E-4</v>
      </c>
      <c r="HV202" s="103">
        <f t="shared" ca="1" si="943"/>
        <v>2.5854057525642732E-4</v>
      </c>
      <c r="HW202" s="103">
        <f t="shared" ca="1" si="943"/>
        <v>2.2401036856400933E-4</v>
      </c>
      <c r="HX202" s="103">
        <f t="shared" ca="1" si="943"/>
        <v>1.9398059841524426E-4</v>
      </c>
      <c r="HY202" s="103">
        <f t="shared" ca="1" si="943"/>
        <v>1.2269674698395237E-3</v>
      </c>
      <c r="HZ202" s="104">
        <f t="shared" ca="1" si="1161"/>
        <v>0.55499548788242337</v>
      </c>
      <c r="IA202" s="105">
        <f t="shared" ca="1" si="1023"/>
        <v>5.4721411945000416E-2</v>
      </c>
      <c r="IB202" s="105">
        <f t="shared" ca="1" si="1024"/>
        <v>1.5303424347946825E-2</v>
      </c>
      <c r="IC202" s="105">
        <f t="shared" ca="1" si="1025"/>
        <v>1.785363284167588E-2</v>
      </c>
      <c r="ID202" s="105">
        <f t="shared" ca="1" si="1026"/>
        <v>2.0442279905620128E-2</v>
      </c>
      <c r="IE202" s="105">
        <f t="shared" ca="1" si="1027"/>
        <v>2.3003168841666109E-2</v>
      </c>
      <c r="IF202" s="105">
        <f t="shared" ca="1" si="1028"/>
        <v>2.5470586926246624E-2</v>
      </c>
      <c r="IG202" s="105">
        <f t="shared" ca="1" si="1029"/>
        <v>2.7782603951716299E-2</v>
      </c>
      <c r="IH202" s="105">
        <f t="shared" ca="1" si="1030"/>
        <v>2.9883879879803246E-2</v>
      </c>
      <c r="II202" s="105">
        <f t="shared" ca="1" si="1031"/>
        <v>3.1727835424590282E-2</v>
      </c>
      <c r="IJ202" s="105">
        <f t="shared" ca="1" si="1032"/>
        <v>3.2609197408467384E-2</v>
      </c>
      <c r="IK202" s="105">
        <f t="shared" ca="1" si="1033"/>
        <v>3.4509336666094709E-2</v>
      </c>
      <c r="IL202" s="105">
        <f t="shared" ca="1" si="1034"/>
        <v>3.5407187554880051E-2</v>
      </c>
      <c r="IM202" s="105">
        <f t="shared" ca="1" si="1035"/>
        <v>3.5967944909956917E-2</v>
      </c>
      <c r="IN202" s="105">
        <f t="shared" ca="1" si="1036"/>
        <v>3.6197549133167577E-2</v>
      </c>
      <c r="IO202" s="105">
        <f t="shared" ca="1" si="1037"/>
        <v>3.611034710511063E-2</v>
      </c>
      <c r="IP202" s="105">
        <f t="shared" ca="1" si="1038"/>
        <v>3.5727631056985253E-2</v>
      </c>
      <c r="IQ202" s="105">
        <f t="shared" ca="1" si="1039"/>
        <v>3.5076085078198441E-2</v>
      </c>
      <c r="IR202" s="105">
        <f t="shared" ca="1" si="1040"/>
        <v>3.4186235301409823E-2</v>
      </c>
      <c r="IS202" s="105">
        <f t="shared" ca="1" si="1041"/>
        <v>3.3090980428188185E-2</v>
      </c>
      <c r="IT202" s="105">
        <f t="shared" ca="1" si="1042"/>
        <v>3.1824259102532608E-2</v>
      </c>
      <c r="IU202" s="105">
        <f t="shared" ca="1" si="1043"/>
        <v>3.0419891403513345E-2</v>
      </c>
      <c r="IV202" s="105">
        <f t="shared" ca="1" si="1044"/>
        <v>2.8910614570560392E-2</v>
      </c>
      <c r="IW202" s="105">
        <f t="shared" ca="1" si="1045"/>
        <v>2.7327318671057053E-2</v>
      </c>
      <c r="IX202" s="105">
        <f t="shared" ca="1" si="1046"/>
        <v>2.5698476547177954E-2</v>
      </c>
      <c r="IY202" s="105">
        <f t="shared" ca="1" si="1047"/>
        <v>2.4049754011350993E-2</v>
      </c>
      <c r="IZ202" s="105">
        <f t="shared" ca="1" si="1048"/>
        <v>2.2403780660058818E-2</v>
      </c>
      <c r="JA202" s="105">
        <f t="shared" ca="1" si="1049"/>
        <v>2.0780058477642693E-2</v>
      </c>
      <c r="JB202" s="105">
        <f t="shared" ca="1" si="1050"/>
        <v>1.9194984176012495E-2</v>
      </c>
      <c r="JC202" s="105">
        <f t="shared" ca="1" si="1051"/>
        <v>1.7661961521896943E-2</v>
      </c>
      <c r="JD202" s="105">
        <f t="shared" ca="1" si="1052"/>
        <v>1.6191581323353778E-2</v>
      </c>
      <c r="JE202" s="105">
        <f t="shared" ca="1" si="1053"/>
        <v>1.479184891093269E-2</v>
      </c>
      <c r="JF202" s="105">
        <f t="shared" ca="1" si="1054"/>
        <v>1.346844154354847E-2</v>
      </c>
      <c r="JG202" s="105">
        <f t="shared" ca="1" si="1055"/>
        <v>1.2224980943860665E-2</v>
      </c>
      <c r="JH202" s="105">
        <f t="shared" ca="1" si="1056"/>
        <v>1.1063308931888624E-2</v>
      </c>
      <c r="JI202" s="105">
        <f t="shared" ca="1" si="1057"/>
        <v>9.9837567418962422E-3</v>
      </c>
      <c r="JJ202" s="105">
        <f t="shared" ca="1" si="1058"/>
        <v>8.9854009861660474E-3</v>
      </c>
      <c r="JK202" s="105">
        <f t="shared" ca="1" si="1059"/>
        <v>8.0663013182743475E-3</v>
      </c>
      <c r="JL202" s="105">
        <f t="shared" ca="1" si="1060"/>
        <v>7.2237166259224925E-3</v>
      </c>
      <c r="JM202" s="105">
        <f t="shared" ca="1" si="1061"/>
        <v>6.4542980497645317E-3</v>
      </c>
      <c r="JN202" s="105">
        <f t="shared" ca="1" si="1062"/>
        <v>5.7542582960081147E-3</v>
      </c>
      <c r="JO202" s="105">
        <f t="shared" ca="1" si="1063"/>
        <v>5.1195176132399827E-3</v>
      </c>
      <c r="JP202" s="105">
        <f t="shared" ca="1" si="1064"/>
        <v>4.5458274698001802E-3</v>
      </c>
      <c r="JQ202" s="105">
        <f t="shared" ca="1" si="1065"/>
        <v>4.0288734315093227E-3</v>
      </c>
      <c r="JR202" s="105">
        <f t="shared" ca="1" si="1066"/>
        <v>3.5643590347150152E-3</v>
      </c>
      <c r="JS202" s="105">
        <f t="shared" ca="1" si="1067"/>
        <v>3.1480726088736178E-3</v>
      </c>
      <c r="JT202" s="105">
        <f t="shared" ca="1" si="1068"/>
        <v>2.7759390555264088E-3</v>
      </c>
      <c r="JU202" s="105">
        <f t="shared" ca="1" si="1069"/>
        <v>2.4440585625642962E-3</v>
      </c>
      <c r="JV202" s="105">
        <f t="shared" ca="1" si="1070"/>
        <v>2.1487341461800119E-3</v>
      </c>
      <c r="JW202" s="105">
        <f t="shared" ca="1" si="1071"/>
        <v>1.8864897864596078E-3</v>
      </c>
      <c r="JX202" s="105">
        <f t="shared" ca="1" si="1072"/>
        <v>1.6540807711603283E-3</v>
      </c>
      <c r="JY202" s="105">
        <f t="shared" ca="1" si="1073"/>
        <v>1.4484976977685768E-3</v>
      </c>
      <c r="JZ202" s="105">
        <f t="shared" ca="1" si="1074"/>
        <v>1.2669654155967453E-3</v>
      </c>
      <c r="KA202" s="105">
        <f t="shared" ca="1" si="1075"/>
        <v>1.1069380242210891E-3</v>
      </c>
      <c r="KB202" s="105">
        <f t="shared" ca="1" si="1076"/>
        <v>9.6609088682939102E-4</v>
      </c>
      <c r="KC202" s="105">
        <f t="shared" ca="1" si="1077"/>
        <v>8.4231047024347207E-4</v>
      </c>
      <c r="KD202" s="105">
        <f t="shared" ca="1" si="1078"/>
        <v>7.3368268944048131E-4</v>
      </c>
      <c r="KE202" s="105">
        <f t="shared" ca="1" si="1079"/>
        <v>6.3848031428573283E-4</v>
      </c>
      <c r="KF202" s="105">
        <f t="shared" ca="1" si="1080"/>
        <v>5.5514989008218982E-4</v>
      </c>
      <c r="KG202" s="105">
        <f t="shared" ca="1" si="1081"/>
        <v>4.8229853113168338E-4</v>
      </c>
      <c r="KH202" s="105">
        <f t="shared" ca="1" si="1082"/>
        <v>4.1868086704002473E-4</v>
      </c>
      <c r="KI202" s="105">
        <f t="shared" ca="1" si="1083"/>
        <v>3.6318635405566352E-4</v>
      </c>
      <c r="KJ202" s="105">
        <f t="shared" ca="1" si="1084"/>
        <v>3.1482710719105773E-4</v>
      </c>
      <c r="KK202" s="105">
        <f t="shared" ca="1" si="1085"/>
        <v>2.7272636208815779E-4</v>
      </c>
      <c r="KL202" s="105">
        <f t="shared" ca="1" si="1086"/>
        <v>2.3610763740274031E-4</v>
      </c>
      <c r="KM202" s="105">
        <f t="shared" ca="1" si="1087"/>
        <v>2.0428463776001328E-4</v>
      </c>
      <c r="KN202" s="105">
        <f t="shared" ca="1" si="1088"/>
        <v>1.7665191304265315E-4</v>
      </c>
      <c r="KO202" s="105">
        <f t="shared" ca="1" si="1089"/>
        <v>1.1068572016473177E-3</v>
      </c>
      <c r="KP202" s="102"/>
      <c r="KQ202" s="106">
        <f t="shared" ca="1" si="1090"/>
        <v>0.54300961315805685</v>
      </c>
      <c r="KR202" s="107">
        <f t="shared" ca="1" si="1091"/>
        <v>0.23669836698708271</v>
      </c>
    </row>
    <row r="203" spans="1:304" s="63" customFormat="1" ht="15.5" x14ac:dyDescent="0.35">
      <c r="A203" s="62"/>
      <c r="B203" s="67" t="s">
        <v>305</v>
      </c>
      <c r="C203" s="95">
        <f t="shared" si="1092"/>
        <v>1678.2242000000003</v>
      </c>
      <c r="D203" s="75">
        <f ca="1">'Stochastic inputs'!H224</f>
        <v>25.924378000000004</v>
      </c>
      <c r="E203" s="75">
        <v>5.9136889999999998</v>
      </c>
      <c r="F203" s="96">
        <v>25.742907354000003</v>
      </c>
      <c r="G203" s="96">
        <v>5.8722931769999995</v>
      </c>
      <c r="H203" s="97">
        <f t="shared" ca="1" si="946"/>
        <v>3.2298203012837066</v>
      </c>
      <c r="I203" s="97">
        <f t="shared" ca="1" si="947"/>
        <v>0.22522637615797308</v>
      </c>
      <c r="J203" s="98">
        <f t="shared" si="948"/>
        <v>3.2227956863467422</v>
      </c>
      <c r="K203" s="98">
        <f t="shared" si="949"/>
        <v>0.22522637615797308</v>
      </c>
      <c r="L203" s="98"/>
      <c r="M203" s="99">
        <v>2667.7912000000006</v>
      </c>
      <c r="N203" s="98">
        <v>2.9000000000000007E-3</v>
      </c>
      <c r="O203" s="97">
        <f t="shared" ca="1" si="950"/>
        <v>3.2298203012837066</v>
      </c>
      <c r="P203" s="97">
        <f t="shared" ca="1" si="950"/>
        <v>0.22522637615797308</v>
      </c>
      <c r="Q203" s="99">
        <f t="shared" si="929"/>
        <v>1678.2242000000003</v>
      </c>
      <c r="R203" s="100">
        <f t="shared" si="930"/>
        <v>1764.1918000000005</v>
      </c>
      <c r="S203" s="99">
        <f t="shared" si="931"/>
        <v>1854.2716000000005</v>
      </c>
      <c r="T203" s="100">
        <f t="shared" si="932"/>
        <v>1950.8532000000005</v>
      </c>
      <c r="U203" s="99">
        <f t="shared" si="933"/>
        <v>2054.2933000000003</v>
      </c>
      <c r="V203" s="100">
        <f t="shared" si="934"/>
        <v>2165.8998000000006</v>
      </c>
      <c r="W203" s="99">
        <f t="shared" si="935"/>
        <v>2288.1551000000004</v>
      </c>
      <c r="X203" s="100">
        <f t="shared" si="936"/>
        <v>2416.0596000000005</v>
      </c>
      <c r="Y203" s="99">
        <f t="shared" si="937"/>
        <v>2543.5175000000004</v>
      </c>
      <c r="Z203" s="100">
        <f t="shared" si="938"/>
        <v>2667.7912000000006</v>
      </c>
      <c r="AA203" s="98"/>
      <c r="AB203" s="98">
        <f t="shared" si="951"/>
        <v>3.2227956863467422</v>
      </c>
      <c r="AC203" s="98">
        <f t="shared" si="951"/>
        <v>0.22522637615797308</v>
      </c>
      <c r="AD203" s="101">
        <f t="shared" ca="1" si="952"/>
        <v>86.120384020056434</v>
      </c>
      <c r="AE203" s="101">
        <f t="shared" ca="1" si="953"/>
        <v>24.452600975901884</v>
      </c>
      <c r="AF203" s="101">
        <f t="shared" ca="1" si="954"/>
        <v>28.637197010772447</v>
      </c>
      <c r="AG203" s="101">
        <f t="shared" ca="1" si="955"/>
        <v>32.912123709610071</v>
      </c>
      <c r="AH203" s="101">
        <f t="shared" ca="1" si="956"/>
        <v>37.170161187453964</v>
      </c>
      <c r="AI203" s="101">
        <f t="shared" ca="1" si="957"/>
        <v>41.303382548666221</v>
      </c>
      <c r="AJ203" s="101">
        <f t="shared" ca="1" si="958"/>
        <v>45.208613749862167</v>
      </c>
      <c r="AK203" s="101">
        <f t="shared" ca="1" si="959"/>
        <v>48.792192926761977</v>
      </c>
      <c r="AL203" s="101">
        <f t="shared" ca="1" si="960"/>
        <v>51.973764331336</v>
      </c>
      <c r="AM203" s="101">
        <f t="shared" ca="1" si="961"/>
        <v>54.688961842284925</v>
      </c>
      <c r="AN203" s="101">
        <f t="shared" ca="1" si="962"/>
        <v>56.890948144359939</v>
      </c>
      <c r="AO203" s="101">
        <f t="shared" ca="1" si="963"/>
        <v>58.550868613051549</v>
      </c>
      <c r="AP203" s="101">
        <f t="shared" ca="1" si="964"/>
        <v>59.657348568307</v>
      </c>
      <c r="AQ203" s="101">
        <f t="shared" ca="1" si="965"/>
        <v>60.215207548322134</v>
      </c>
      <c r="AR203" s="101">
        <f t="shared" ca="1" si="966"/>
        <v>60.243586168163787</v>
      </c>
      <c r="AS203" s="101">
        <f t="shared" ca="1" si="967"/>
        <v>59.773683438038269</v>
      </c>
      <c r="AT203" s="101">
        <f t="shared" ca="1" si="968"/>
        <v>58.84628957858849</v>
      </c>
      <c r="AU203" s="101">
        <f t="shared" ca="1" si="969"/>
        <v>57.509276080665074</v>
      </c>
      <c r="AV203" s="101">
        <f t="shared" ca="1" si="970"/>
        <v>55.815175404826974</v>
      </c>
      <c r="AW203" s="101">
        <f t="shared" ca="1" si="971"/>
        <v>53.81895104487851</v>
      </c>
      <c r="AX203" s="101">
        <f t="shared" ca="1" si="972"/>
        <v>51.57602762160824</v>
      </c>
      <c r="AY203" s="101">
        <f t="shared" ca="1" si="973"/>
        <v>49.140622314304188</v>
      </c>
      <c r="AZ203" s="101">
        <f t="shared" ca="1" si="974"/>
        <v>46.564394583398403</v>
      </c>
      <c r="BA203" s="101">
        <f t="shared" ca="1" si="975"/>
        <v>43.895411427647055</v>
      </c>
      <c r="BB203" s="101">
        <f t="shared" ca="1" si="976"/>
        <v>41.177410471294337</v>
      </c>
      <c r="BC203" s="101">
        <f t="shared" ca="1" si="977"/>
        <v>38.449332730485594</v>
      </c>
      <c r="BD203" s="101">
        <f t="shared" ca="1" si="978"/>
        <v>35.745090458752124</v>
      </c>
      <c r="BE203" s="101">
        <f t="shared" ca="1" si="979"/>
        <v>33.093532379383902</v>
      </c>
      <c r="BF203" s="101">
        <f t="shared" ca="1" si="980"/>
        <v>30.518568192602238</v>
      </c>
      <c r="BG203" s="101">
        <f t="shared" ca="1" si="981"/>
        <v>28.039415829388858</v>
      </c>
      <c r="BH203" s="101">
        <f t="shared" ca="1" si="982"/>
        <v>25.670937902871547</v>
      </c>
      <c r="BI203" s="101">
        <f t="shared" ca="1" si="983"/>
        <v>23.424037657397474</v>
      </c>
      <c r="BJ203" s="101">
        <f t="shared" ca="1" si="984"/>
        <v>21.306089003962725</v>
      </c>
      <c r="BK203" s="101">
        <f t="shared" ca="1" si="985"/>
        <v>19.321379622385763</v>
      </c>
      <c r="BL203" s="101">
        <f t="shared" ca="1" si="986"/>
        <v>17.471550357101563</v>
      </c>
      <c r="BM203" s="101">
        <f t="shared" ca="1" si="987"/>
        <v>15.756018063799306</v>
      </c>
      <c r="BN203" s="101">
        <f t="shared" ca="1" si="988"/>
        <v>14.172372572326777</v>
      </c>
      <c r="BO203" s="101">
        <f t="shared" ca="1" si="989"/>
        <v>12.71674146324594</v>
      </c>
      <c r="BP203" s="101">
        <f t="shared" ca="1" si="990"/>
        <v>11.384118896902201</v>
      </c>
      <c r="BQ203" s="101">
        <f t="shared" ca="1" si="991"/>
        <v>10.168656799390522</v>
      </c>
      <c r="BR203" s="101">
        <f t="shared" ca="1" si="992"/>
        <v>9.0639183335859865</v>
      </c>
      <c r="BS203" s="101">
        <f t="shared" ca="1" si="993"/>
        <v>8.0630948113610117</v>
      </c>
      <c r="BT203" s="101">
        <f t="shared" ca="1" si="994"/>
        <v>7.1591880874530336</v>
      </c>
      <c r="BU203" s="101">
        <f t="shared" ca="1" si="995"/>
        <v>6.3451610695656884</v>
      </c>
      <c r="BV203" s="101">
        <f t="shared" ca="1" si="996"/>
        <v>5.6140593352787178</v>
      </c>
      <c r="BW203" s="101">
        <f t="shared" ca="1" si="997"/>
        <v>4.9591070122147505</v>
      </c>
      <c r="BX203" s="101">
        <f t="shared" ca="1" si="998"/>
        <v>4.3737800969558478</v>
      </c>
      <c r="BY203" s="101">
        <f t="shared" ca="1" si="999"/>
        <v>3.8518602978439005</v>
      </c>
      <c r="BZ203" s="101">
        <f t="shared" ca="1" si="1000"/>
        <v>3.3874723189047629</v>
      </c>
      <c r="CA203" s="101">
        <f t="shared" ca="1" si="1001"/>
        <v>2.9751072828942129</v>
      </c>
      <c r="CB203" s="101">
        <f t="shared" ca="1" si="1002"/>
        <v>2.6096347420142805</v>
      </c>
      <c r="CC203" s="101">
        <f t="shared" ca="1" si="1003"/>
        <v>2.286305461726188</v>
      </c>
      <c r="CD203" s="101">
        <f t="shared" ca="1" si="1004"/>
        <v>2.0007468988008421</v>
      </c>
      <c r="CE203" s="101">
        <f t="shared" ca="1" si="1005"/>
        <v>1.7489530385367038</v>
      </c>
      <c r="CF203" s="101">
        <f t="shared" ca="1" si="1006"/>
        <v>1.5272700142538216</v>
      </c>
      <c r="CG203" s="101">
        <f t="shared" ca="1" si="1007"/>
        <v>1.332378708901087</v>
      </c>
      <c r="CH203" s="101">
        <f t="shared" ca="1" si="1008"/>
        <v>1.1612753362318953</v>
      </c>
      <c r="CI203" s="101">
        <f t="shared" ca="1" si="1009"/>
        <v>1.0112508184478317</v>
      </c>
      <c r="CJ203" s="101">
        <f t="shared" ca="1" si="1010"/>
        <v>0.87986961848838763</v>
      </c>
      <c r="CK203" s="101">
        <f t="shared" ca="1" si="1011"/>
        <v>0.76494854741747398</v>
      </c>
      <c r="CL203" s="101">
        <f t="shared" ca="1" si="1012"/>
        <v>0.66453594939997818</v>
      </c>
      <c r="CM203" s="101">
        <f t="shared" ca="1" si="1013"/>
        <v>0.576891566964161</v>
      </c>
      <c r="CN203" s="101">
        <f t="shared" ca="1" si="1014"/>
        <v>0.50046730586250276</v>
      </c>
      <c r="CO203" s="101">
        <f t="shared" ca="1" si="1015"/>
        <v>0.4338890500772577</v>
      </c>
      <c r="CP203" s="101">
        <f t="shared" ca="1" si="1016"/>
        <v>0.37593962157503985</v>
      </c>
      <c r="CQ203" s="101">
        <f t="shared" ca="1" si="1017"/>
        <v>0.32554293459094469</v>
      </c>
      <c r="CR203" s="101">
        <f t="shared" ca="1" si="1018"/>
        <v>2.0591265004974595</v>
      </c>
      <c r="CS203" s="102">
        <f t="shared" ca="1" si="1019"/>
        <v>1678.2242000000006</v>
      </c>
      <c r="CT203" s="74">
        <f t="shared" si="1093"/>
        <v>91.773408965870516</v>
      </c>
      <c r="CU203" s="74">
        <f t="shared" si="1094"/>
        <v>25.665409048179736</v>
      </c>
      <c r="CV203" s="74">
        <f t="shared" si="1095"/>
        <v>29.942369724531879</v>
      </c>
      <c r="CW203" s="74">
        <f t="shared" si="1096"/>
        <v>34.283795817601849</v>
      </c>
      <c r="CX203" s="74">
        <f t="shared" si="1097"/>
        <v>38.578668688940347</v>
      </c>
      <c r="CY203" s="74">
        <f t="shared" si="1098"/>
        <v>42.716781374950479</v>
      </c>
      <c r="CZ203" s="74">
        <f t="shared" si="1099"/>
        <v>46.59427057840422</v>
      </c>
      <c r="DA203" s="74">
        <f t="shared" si="1100"/>
        <v>50.118325390664623</v>
      </c>
      <c r="DB203" s="74">
        <f t="shared" si="1101"/>
        <v>53.210827581520221</v>
      </c>
      <c r="DC203" s="74">
        <f t="shared" ca="1" si="1020"/>
        <v>54.688961842284925</v>
      </c>
      <c r="DD203" s="74">
        <f t="shared" si="1102"/>
        <v>57.87568987038491</v>
      </c>
      <c r="DE203" s="74">
        <f t="shared" si="1103"/>
        <v>59.381477712439953</v>
      </c>
      <c r="DF203" s="74">
        <f t="shared" si="1104"/>
        <v>60.321925194493481</v>
      </c>
      <c r="DG203" s="74">
        <f t="shared" si="1105"/>
        <v>60.706994978478242</v>
      </c>
      <c r="DH203" s="74">
        <f t="shared" si="1106"/>
        <v>60.560748251665586</v>
      </c>
      <c r="DI203" s="74">
        <f t="shared" si="1107"/>
        <v>59.918894265191085</v>
      </c>
      <c r="DJ203" s="74">
        <f t="shared" si="1108"/>
        <v>58.826184968300694</v>
      </c>
      <c r="DK203" s="74">
        <f t="shared" si="1109"/>
        <v>57.333815810036107</v>
      </c>
      <c r="DL203" s="74">
        <f t="shared" si="1110"/>
        <v>55.496961280349296</v>
      </c>
      <c r="DM203" s="74">
        <f t="shared" si="1111"/>
        <v>53.372539959093523</v>
      </c>
      <c r="DN203" s="74">
        <f t="shared" si="1112"/>
        <v>51.017271580600436</v>
      </c>
      <c r="DO203" s="74">
        <f t="shared" si="1113"/>
        <v>48.486059846288448</v>
      </c>
      <c r="DP203" s="74">
        <f t="shared" si="1114"/>
        <v>45.830710560982205</v>
      </c>
      <c r="DQ203" s="74">
        <f t="shared" si="1115"/>
        <v>43.098975595410806</v>
      </c>
      <c r="DR203" s="74">
        <f t="shared" si="1116"/>
        <v>40.33389914409824</v>
      </c>
      <c r="DS203" s="74">
        <f t="shared" si="1117"/>
        <v>37.573433356649524</v>
      </c>
      <c r="DT203" s="74">
        <f t="shared" si="1118"/>
        <v>34.850285056974748</v>
      </c>
      <c r="DU203" s="74">
        <f t="shared" si="1119"/>
        <v>32.191953209269379</v>
      </c>
      <c r="DV203" s="74">
        <f t="shared" si="1120"/>
        <v>29.620917302310385</v>
      </c>
      <c r="DW203" s="74">
        <f t="shared" si="1121"/>
        <v>27.15493920525676</v>
      </c>
      <c r="DX203" s="74">
        <f t="shared" si="1122"/>
        <v>24.807444676844071</v>
      </c>
      <c r="DY203" s="74">
        <f t="shared" si="1123"/>
        <v>22.58795506138113</v>
      </c>
      <c r="DZ203" s="74">
        <f t="shared" si="1124"/>
        <v>20.502544358477628</v>
      </c>
      <c r="EA203" s="74">
        <f t="shared" si="1125"/>
        <v>18.554301488829669</v>
      </c>
      <c r="EB203" s="74">
        <f t="shared" si="1126"/>
        <v>16.74378196620204</v>
      </c>
      <c r="EC203" s="74">
        <f t="shared" si="1127"/>
        <v>15.069437174877097</v>
      </c>
      <c r="ED203" s="74">
        <f t="shared" si="1128"/>
        <v>13.528012955293757</v>
      </c>
      <c r="EE203" s="74">
        <f t="shared" si="1129"/>
        <v>12.114912181554422</v>
      </c>
      <c r="EF203" s="74">
        <f t="shared" si="1130"/>
        <v>10.824518473755846</v>
      </c>
      <c r="EG203" s="74">
        <f t="shared" si="1131"/>
        <v>9.6504801525512232</v>
      </c>
      <c r="EH203" s="74">
        <f t="shared" si="1132"/>
        <v>8.5859550572283148</v>
      </c>
      <c r="EI203" s="74">
        <f t="shared" si="1133"/>
        <v>7.6238179653252942</v>
      </c>
      <c r="EJ203" s="74">
        <f t="shared" si="1134"/>
        <v>6.7568331291096477</v>
      </c>
      <c r="EK203" s="74">
        <f t="shared" si="1135"/>
        <v>5.9777949392620346</v>
      </c>
      <c r="EL203" s="74">
        <f t="shared" si="1136"/>
        <v>5.2796399931856923</v>
      </c>
      <c r="EM203" s="74">
        <f t="shared" si="1137"/>
        <v>4.6555339336494077</v>
      </c>
      <c r="EN203" s="74">
        <f t="shared" si="1138"/>
        <v>4.0989363765721283</v>
      </c>
      <c r="EO203" s="74">
        <f t="shared" si="1139"/>
        <v>3.6036471016959122</v>
      </c>
      <c r="EP203" s="74">
        <f t="shared" si="1140"/>
        <v>3.1638364678291748</v>
      </c>
      <c r="EQ203" s="74">
        <f t="shared" si="1141"/>
        <v>2.7740627604209407</v>
      </c>
      <c r="ER203" s="74">
        <f t="shared" si="1142"/>
        <v>2.4292789034216962</v>
      </c>
      <c r="ES203" s="74">
        <f t="shared" si="1143"/>
        <v>2.1248306850714855</v>
      </c>
      <c r="ET203" s="74">
        <f t="shared" si="1144"/>
        <v>1.8564483697682834</v>
      </c>
      <c r="EU203" s="74">
        <f t="shared" si="1145"/>
        <v>1.6202333036345333</v>
      </c>
      <c r="EV203" s="74">
        <f t="shared" si="1146"/>
        <v>1.4126408751949517</v>
      </c>
      <c r="EW203" s="74">
        <f t="shared" si="1147"/>
        <v>1.2304609679457084</v>
      </c>
      <c r="EX203" s="74">
        <f t="shared" si="1148"/>
        <v>1.0707968401563812</v>
      </c>
      <c r="EY203" s="74">
        <f t="shared" si="1149"/>
        <v>0.93104318929266416</v>
      </c>
      <c r="EZ203" s="74">
        <f t="shared" si="1150"/>
        <v>0.80886400346675624</v>
      </c>
      <c r="FA203" s="74">
        <f t="shared" si="1151"/>
        <v>0.70217066905489467</v>
      </c>
      <c r="FB203" s="74">
        <f t="shared" si="1152"/>
        <v>0.60910069051350757</v>
      </c>
      <c r="FC203" s="74">
        <f t="shared" si="1153"/>
        <v>0.52799728360128073</v>
      </c>
      <c r="FD203" s="74">
        <f t="shared" si="1154"/>
        <v>0.45739002474656265</v>
      </c>
      <c r="FE203" s="74">
        <f t="shared" si="1155"/>
        <v>0.39597667525658337</v>
      </c>
      <c r="FF203" s="74">
        <f t="shared" si="1156"/>
        <v>0.34260624754049868</v>
      </c>
      <c r="FG203" s="74">
        <f t="shared" si="1157"/>
        <v>0.29626333977933839</v>
      </c>
      <c r="FH203" s="74">
        <f t="shared" si="1158"/>
        <v>1.8563128220392913</v>
      </c>
      <c r="FI203" s="102">
        <f t="shared" ca="1" si="1021"/>
        <v>1677.1023572657527</v>
      </c>
      <c r="FJ203" s="62"/>
      <c r="FK203" s="103">
        <f t="shared" ca="1" si="1159"/>
        <v>5.1316375976497304E-2</v>
      </c>
      <c r="FL203" s="103">
        <f t="shared" ca="1" si="1159"/>
        <v>1.4570521016144252E-2</v>
      </c>
      <c r="FM203" s="103">
        <f t="shared" ca="1" si="1159"/>
        <v>1.7063987642874198E-2</v>
      </c>
      <c r="FN203" s="103">
        <f t="shared" ca="1" si="1159"/>
        <v>1.9611279416427232E-2</v>
      </c>
      <c r="FO203" s="103">
        <f t="shared" ca="1" si="1159"/>
        <v>2.2148507444627454E-2</v>
      </c>
      <c r="FP203" s="103">
        <f t="shared" ca="1" si="1159"/>
        <v>2.4611361550301924E-2</v>
      </c>
      <c r="FQ203" s="103">
        <f t="shared" ca="1" si="1159"/>
        <v>2.6938363628567715E-2</v>
      </c>
      <c r="FR203" s="103">
        <f t="shared" ca="1" si="1159"/>
        <v>2.9073703577127515E-2</v>
      </c>
      <c r="FS203" s="103">
        <f t="shared" ca="1" si="1159"/>
        <v>3.0969499981787881E-2</v>
      </c>
      <c r="FT203" s="103">
        <f t="shared" ca="1" si="1159"/>
        <v>3.2587399134325977E-2</v>
      </c>
      <c r="FU203" s="103">
        <f t="shared" ca="1" si="1022"/>
        <v>3.3899492180103186E-2</v>
      </c>
      <c r="FV203" s="103">
        <f t="shared" ca="1" si="1022"/>
        <v>3.4888585573400459E-2</v>
      </c>
      <c r="FW203" s="103">
        <f t="shared" ca="1" si="1022"/>
        <v>3.5547901507025685E-2</v>
      </c>
      <c r="FX203" s="103">
        <f t="shared" ca="1" si="1022"/>
        <v>3.588031178928424E-2</v>
      </c>
      <c r="FY203" s="103">
        <f t="shared" ca="1" si="1022"/>
        <v>3.5897221699081543E-2</v>
      </c>
      <c r="FZ203" s="103">
        <f t="shared" ca="1" si="1022"/>
        <v>3.5617221726416681E-2</v>
      </c>
      <c r="GA203" s="103">
        <f t="shared" ca="1" si="941"/>
        <v>3.5064617456111329E-2</v>
      </c>
      <c r="GB203" s="103">
        <f t="shared" ca="1" si="941"/>
        <v>3.4267933974891467E-2</v>
      </c>
      <c r="GC203" s="103">
        <f t="shared" ca="1" si="941"/>
        <v>3.3258473691910151E-2</v>
      </c>
      <c r="GD203" s="103">
        <f t="shared" ca="1" si="941"/>
        <v>3.206898759109688E-2</v>
      </c>
      <c r="GE203" s="103">
        <f t="shared" ca="1" si="941"/>
        <v>3.0732501427168206E-2</v>
      </c>
      <c r="GF203" s="103">
        <f t="shared" ca="1" si="940"/>
        <v>2.9281321479158847E-2</v>
      </c>
      <c r="GG203" s="103">
        <f t="shared" ca="1" si="940"/>
        <v>2.7746229963433008E-2</v>
      </c>
      <c r="GH203" s="103">
        <f t="shared" ca="1" si="940"/>
        <v>2.6155868463609951E-2</v>
      </c>
      <c r="GI203" s="103">
        <f t="shared" ca="1" si="940"/>
        <v>2.4536298827829036E-2</v>
      </c>
      <c r="GJ203" s="103">
        <f t="shared" ca="1" si="940"/>
        <v>2.2910724759233947E-2</v>
      </c>
      <c r="GK203" s="103">
        <f t="shared" ca="1" si="940"/>
        <v>2.1299353482539526E-2</v>
      </c>
      <c r="GL203" s="103">
        <f t="shared" ca="1" si="940"/>
        <v>1.9719375027117288E-2</v>
      </c>
      <c r="GM203" s="103">
        <f t="shared" ca="1" si="940"/>
        <v>1.8185036416828115E-2</v>
      </c>
      <c r="GN203" s="103">
        <f t="shared" ca="1" si="940"/>
        <v>1.6707789000652503E-2</v>
      </c>
      <c r="GO203" s="103">
        <f t="shared" ca="1" si="940"/>
        <v>1.5296488933285278E-2</v>
      </c>
      <c r="GP203" s="103">
        <f t="shared" ca="1" si="940"/>
        <v>1.3957633108494958E-2</v>
      </c>
      <c r="GQ203" s="103">
        <f t="shared" ca="1" si="940"/>
        <v>1.2695615403450098E-2</v>
      </c>
      <c r="GR203" s="103">
        <f t="shared" ca="1" si="940"/>
        <v>1.1512990709099389E-2</v>
      </c>
      <c r="GS203" s="103">
        <f t="shared" ca="1" si="940"/>
        <v>1.0410736752039183E-2</v>
      </c>
      <c r="GT203" s="103">
        <f t="shared" ca="1" si="940"/>
        <v>9.3885060552691951E-3</v>
      </c>
      <c r="GU203" s="103">
        <f t="shared" ca="1" si="940"/>
        <v>8.4448624756613411E-3</v>
      </c>
      <c r="GV203" s="103">
        <f t="shared" ca="1" si="1160"/>
        <v>7.5774985626151353E-3</v>
      </c>
      <c r="GW203" s="103">
        <f t="shared" ca="1" si="945"/>
        <v>6.7834314967584177E-3</v>
      </c>
      <c r="GX203" s="103">
        <f t="shared" ca="1" si="945"/>
        <v>6.0591765983296622E-3</v>
      </c>
      <c r="GY203" s="103">
        <f t="shared" ca="1" si="945"/>
        <v>5.4008983624392872E-3</v>
      </c>
      <c r="GZ203" s="103">
        <f t="shared" ca="1" si="945"/>
        <v>4.8045397101060807E-3</v>
      </c>
      <c r="HA203" s="103">
        <f t="shared" ca="1" si="945"/>
        <v>4.2659306709157399E-3</v>
      </c>
      <c r="HB203" s="103">
        <f t="shared" ca="1" si="945"/>
        <v>3.7808780671650939E-3</v>
      </c>
      <c r="HC203" s="103">
        <f t="shared" ca="1" si="945"/>
        <v>3.3452379814798974E-3</v>
      </c>
      <c r="HD203" s="103">
        <f t="shared" ca="1" si="944"/>
        <v>2.9549728887324762E-3</v>
      </c>
      <c r="HE203" s="103">
        <f t="shared" ca="1" si="944"/>
        <v>2.6061953444336261E-3</v>
      </c>
      <c r="HF203" s="103">
        <f t="shared" ca="1" si="942"/>
        <v>2.295200067931269E-3</v>
      </c>
      <c r="HG203" s="103">
        <f t="shared" ca="1" si="942"/>
        <v>2.0184861587055898E-3</v>
      </c>
      <c r="HH203" s="103">
        <f t="shared" ca="1" si="942"/>
        <v>1.772771053411226E-3</v>
      </c>
      <c r="HI203" s="103">
        <f t="shared" ca="1" si="942"/>
        <v>1.5549976826780829E-3</v>
      </c>
      <c r="HJ203" s="103">
        <f t="shared" ca="1" si="942"/>
        <v>1.3623361298962244E-3</v>
      </c>
      <c r="HK203" s="103">
        <f t="shared" ca="1" si="942"/>
        <v>1.1921809367311242E-3</v>
      </c>
      <c r="HL203" s="103">
        <f t="shared" ca="1" si="942"/>
        <v>1.0421450474475957E-3</v>
      </c>
      <c r="HM203" s="103">
        <f t="shared" ca="1" si="942"/>
        <v>9.1005124002729854E-4</v>
      </c>
      <c r="HN203" s="103">
        <f t="shared" ca="1" si="942"/>
        <v>7.9392175902426299E-4</v>
      </c>
      <c r="HO203" s="103">
        <f t="shared" ca="1" si="942"/>
        <v>6.9196674450999751E-4</v>
      </c>
      <c r="HP203" s="103">
        <f t="shared" ca="1" si="942"/>
        <v>6.0257194387247626E-4</v>
      </c>
      <c r="HQ203" s="103">
        <f t="shared" ca="1" si="942"/>
        <v>5.2428609865617915E-4</v>
      </c>
      <c r="HR203" s="103">
        <f t="shared" ca="1" si="942"/>
        <v>4.5580831656311099E-4</v>
      </c>
      <c r="HS203" s="103">
        <f t="shared" ca="1" si="942"/>
        <v>3.9597566844762333E-4</v>
      </c>
      <c r="HT203" s="103">
        <f t="shared" ca="1" si="943"/>
        <v>3.4375119067175936E-4</v>
      </c>
      <c r="HU203" s="103">
        <f t="shared" ca="1" si="943"/>
        <v>2.9821242350247518E-4</v>
      </c>
      <c r="HV203" s="103">
        <f t="shared" ca="1" si="943"/>
        <v>2.5854057525642732E-4</v>
      </c>
      <c r="HW203" s="103">
        <f t="shared" ca="1" si="943"/>
        <v>2.2401036856400933E-4</v>
      </c>
      <c r="HX203" s="103">
        <f t="shared" ca="1" si="943"/>
        <v>1.9398059841524426E-4</v>
      </c>
      <c r="HY203" s="103">
        <f t="shared" ca="1" si="943"/>
        <v>1.2269674698395237E-3</v>
      </c>
      <c r="HZ203" s="104">
        <f t="shared" ca="1" si="1161"/>
        <v>0.55499548788242337</v>
      </c>
      <c r="IA203" s="105">
        <f t="shared" ca="1" si="1023"/>
        <v>5.4721411945000416E-2</v>
      </c>
      <c r="IB203" s="105">
        <f t="shared" ca="1" si="1024"/>
        <v>1.5303424347946825E-2</v>
      </c>
      <c r="IC203" s="105">
        <f t="shared" ca="1" si="1025"/>
        <v>1.785363284167588E-2</v>
      </c>
      <c r="ID203" s="105">
        <f t="shared" ca="1" si="1026"/>
        <v>2.0442279905620128E-2</v>
      </c>
      <c r="IE203" s="105">
        <f t="shared" ca="1" si="1027"/>
        <v>2.3003168841666109E-2</v>
      </c>
      <c r="IF203" s="105">
        <f t="shared" ca="1" si="1028"/>
        <v>2.5470586926246624E-2</v>
      </c>
      <c r="IG203" s="105">
        <f t="shared" ca="1" si="1029"/>
        <v>2.7782603951716299E-2</v>
      </c>
      <c r="IH203" s="105">
        <f t="shared" ca="1" si="1030"/>
        <v>2.9883879879803246E-2</v>
      </c>
      <c r="II203" s="105">
        <f t="shared" ca="1" si="1031"/>
        <v>3.1727835424590282E-2</v>
      </c>
      <c r="IJ203" s="105">
        <f t="shared" ca="1" si="1032"/>
        <v>3.2609197408467384E-2</v>
      </c>
      <c r="IK203" s="105">
        <f t="shared" ca="1" si="1033"/>
        <v>3.4509336666094709E-2</v>
      </c>
      <c r="IL203" s="105">
        <f t="shared" ca="1" si="1034"/>
        <v>3.5407187554880051E-2</v>
      </c>
      <c r="IM203" s="105">
        <f t="shared" ca="1" si="1035"/>
        <v>3.5967944909956917E-2</v>
      </c>
      <c r="IN203" s="105">
        <f t="shared" ca="1" si="1036"/>
        <v>3.6197549133167577E-2</v>
      </c>
      <c r="IO203" s="105">
        <f t="shared" ca="1" si="1037"/>
        <v>3.611034710511063E-2</v>
      </c>
      <c r="IP203" s="105">
        <f t="shared" ca="1" si="1038"/>
        <v>3.5727631056985253E-2</v>
      </c>
      <c r="IQ203" s="105">
        <f t="shared" ca="1" si="1039"/>
        <v>3.5076085078198441E-2</v>
      </c>
      <c r="IR203" s="105">
        <f t="shared" ca="1" si="1040"/>
        <v>3.4186235301409823E-2</v>
      </c>
      <c r="IS203" s="105">
        <f t="shared" ca="1" si="1041"/>
        <v>3.3090980428188185E-2</v>
      </c>
      <c r="IT203" s="105">
        <f t="shared" ca="1" si="1042"/>
        <v>3.1824259102532608E-2</v>
      </c>
      <c r="IU203" s="105">
        <f t="shared" ca="1" si="1043"/>
        <v>3.0419891403513345E-2</v>
      </c>
      <c r="IV203" s="105">
        <f t="shared" ca="1" si="1044"/>
        <v>2.8910614570560392E-2</v>
      </c>
      <c r="IW203" s="105">
        <f t="shared" ca="1" si="1045"/>
        <v>2.7327318671057053E-2</v>
      </c>
      <c r="IX203" s="105">
        <f t="shared" ca="1" si="1046"/>
        <v>2.5698476547177954E-2</v>
      </c>
      <c r="IY203" s="105">
        <f t="shared" ca="1" si="1047"/>
        <v>2.4049754011350993E-2</v>
      </c>
      <c r="IZ203" s="105">
        <f t="shared" ca="1" si="1048"/>
        <v>2.2403780660058818E-2</v>
      </c>
      <c r="JA203" s="105">
        <f t="shared" ca="1" si="1049"/>
        <v>2.0780058477642693E-2</v>
      </c>
      <c r="JB203" s="105">
        <f t="shared" ca="1" si="1050"/>
        <v>1.9194984176012495E-2</v>
      </c>
      <c r="JC203" s="105">
        <f t="shared" ca="1" si="1051"/>
        <v>1.7661961521896943E-2</v>
      </c>
      <c r="JD203" s="105">
        <f t="shared" ca="1" si="1052"/>
        <v>1.6191581323353778E-2</v>
      </c>
      <c r="JE203" s="105">
        <f t="shared" ca="1" si="1053"/>
        <v>1.479184891093269E-2</v>
      </c>
      <c r="JF203" s="105">
        <f t="shared" ca="1" si="1054"/>
        <v>1.346844154354847E-2</v>
      </c>
      <c r="JG203" s="105">
        <f t="shared" ca="1" si="1055"/>
        <v>1.2224980943860665E-2</v>
      </c>
      <c r="JH203" s="105">
        <f t="shared" ca="1" si="1056"/>
        <v>1.1063308931888624E-2</v>
      </c>
      <c r="JI203" s="105">
        <f t="shared" ca="1" si="1057"/>
        <v>9.9837567418962422E-3</v>
      </c>
      <c r="JJ203" s="105">
        <f t="shared" ca="1" si="1058"/>
        <v>8.9854009861660474E-3</v>
      </c>
      <c r="JK203" s="105">
        <f t="shared" ca="1" si="1059"/>
        <v>8.0663013182743475E-3</v>
      </c>
      <c r="JL203" s="105">
        <f t="shared" ca="1" si="1060"/>
        <v>7.2237166259224925E-3</v>
      </c>
      <c r="JM203" s="105">
        <f t="shared" ca="1" si="1061"/>
        <v>6.4542980497645317E-3</v>
      </c>
      <c r="JN203" s="105">
        <f t="shared" ca="1" si="1062"/>
        <v>5.7542582960081147E-3</v>
      </c>
      <c r="JO203" s="105">
        <f t="shared" ca="1" si="1063"/>
        <v>5.1195176132399827E-3</v>
      </c>
      <c r="JP203" s="105">
        <f t="shared" ca="1" si="1064"/>
        <v>4.5458274698001802E-3</v>
      </c>
      <c r="JQ203" s="105">
        <f t="shared" ca="1" si="1065"/>
        <v>4.0288734315093227E-3</v>
      </c>
      <c r="JR203" s="105">
        <f t="shared" ca="1" si="1066"/>
        <v>3.5643590347150152E-3</v>
      </c>
      <c r="JS203" s="105">
        <f t="shared" ca="1" si="1067"/>
        <v>3.1480726088736178E-3</v>
      </c>
      <c r="JT203" s="105">
        <f t="shared" ca="1" si="1068"/>
        <v>2.7759390555264088E-3</v>
      </c>
      <c r="JU203" s="105">
        <f t="shared" ca="1" si="1069"/>
        <v>2.4440585625642962E-3</v>
      </c>
      <c r="JV203" s="105">
        <f t="shared" ca="1" si="1070"/>
        <v>2.1487341461800119E-3</v>
      </c>
      <c r="JW203" s="105">
        <f t="shared" ca="1" si="1071"/>
        <v>1.8864897864596078E-3</v>
      </c>
      <c r="JX203" s="105">
        <f t="shared" ca="1" si="1072"/>
        <v>1.6540807711603283E-3</v>
      </c>
      <c r="JY203" s="105">
        <f t="shared" ca="1" si="1073"/>
        <v>1.4484976977685768E-3</v>
      </c>
      <c r="JZ203" s="105">
        <f t="shared" ca="1" si="1074"/>
        <v>1.2669654155967453E-3</v>
      </c>
      <c r="KA203" s="105">
        <f t="shared" ca="1" si="1075"/>
        <v>1.1069380242210891E-3</v>
      </c>
      <c r="KB203" s="105">
        <f t="shared" ca="1" si="1076"/>
        <v>9.6609088682939102E-4</v>
      </c>
      <c r="KC203" s="105">
        <f t="shared" ca="1" si="1077"/>
        <v>8.4231047024347207E-4</v>
      </c>
      <c r="KD203" s="105">
        <f t="shared" ca="1" si="1078"/>
        <v>7.3368268944048131E-4</v>
      </c>
      <c r="KE203" s="105">
        <f t="shared" ca="1" si="1079"/>
        <v>6.3848031428573283E-4</v>
      </c>
      <c r="KF203" s="105">
        <f t="shared" ca="1" si="1080"/>
        <v>5.5514989008218982E-4</v>
      </c>
      <c r="KG203" s="105">
        <f t="shared" ca="1" si="1081"/>
        <v>4.8229853113168338E-4</v>
      </c>
      <c r="KH203" s="105">
        <f t="shared" ca="1" si="1082"/>
        <v>4.1868086704002473E-4</v>
      </c>
      <c r="KI203" s="105">
        <f t="shared" ca="1" si="1083"/>
        <v>3.6318635405566352E-4</v>
      </c>
      <c r="KJ203" s="105">
        <f t="shared" ca="1" si="1084"/>
        <v>3.1482710719105773E-4</v>
      </c>
      <c r="KK203" s="105">
        <f t="shared" ca="1" si="1085"/>
        <v>2.7272636208815779E-4</v>
      </c>
      <c r="KL203" s="105">
        <f t="shared" ca="1" si="1086"/>
        <v>2.3610763740274031E-4</v>
      </c>
      <c r="KM203" s="105">
        <f t="shared" ca="1" si="1087"/>
        <v>2.0428463776001328E-4</v>
      </c>
      <c r="KN203" s="105">
        <f t="shared" ca="1" si="1088"/>
        <v>1.7665191304265315E-4</v>
      </c>
      <c r="KO203" s="105">
        <f t="shared" ca="1" si="1089"/>
        <v>1.1068572016473177E-3</v>
      </c>
      <c r="KP203" s="102"/>
      <c r="KQ203" s="106">
        <f t="shared" ca="1" si="1090"/>
        <v>0.54300961315805685</v>
      </c>
      <c r="KR203" s="107">
        <f t="shared" ca="1" si="1091"/>
        <v>0.23669836698708271</v>
      </c>
    </row>
    <row r="204" spans="1:304" s="63" customFormat="1" ht="15.5" x14ac:dyDescent="0.35">
      <c r="A204" s="62"/>
      <c r="B204" s="67" t="s">
        <v>306</v>
      </c>
      <c r="C204" s="95">
        <f t="shared" si="1092"/>
        <v>1678.2242000000003</v>
      </c>
      <c r="D204" s="75">
        <f ca="1">'Stochastic inputs'!H225</f>
        <v>25.924378000000004</v>
      </c>
      <c r="E204" s="75">
        <v>5.9136889999999998</v>
      </c>
      <c r="F204" s="96">
        <v>25.742907354000003</v>
      </c>
      <c r="G204" s="96">
        <v>5.8722931769999995</v>
      </c>
      <c r="H204" s="97">
        <f t="shared" ca="1" si="946"/>
        <v>3.2298203012837066</v>
      </c>
      <c r="I204" s="97">
        <f t="shared" ca="1" si="947"/>
        <v>0.22522637615797308</v>
      </c>
      <c r="J204" s="98">
        <f t="shared" si="948"/>
        <v>3.2227956863467422</v>
      </c>
      <c r="K204" s="98">
        <f t="shared" si="949"/>
        <v>0.22522637615797308</v>
      </c>
      <c r="L204" s="98"/>
      <c r="M204" s="99">
        <v>2667.7912000000006</v>
      </c>
      <c r="N204" s="98">
        <v>2.9000000000000007E-3</v>
      </c>
      <c r="O204" s="97">
        <f t="shared" ca="1" si="950"/>
        <v>3.2298203012837066</v>
      </c>
      <c r="P204" s="97">
        <f t="shared" ca="1" si="950"/>
        <v>0.22522637615797308</v>
      </c>
      <c r="Q204" s="99">
        <f t="shared" si="929"/>
        <v>1678.2242000000003</v>
      </c>
      <c r="R204" s="100">
        <f t="shared" si="930"/>
        <v>1764.1918000000005</v>
      </c>
      <c r="S204" s="99">
        <f t="shared" si="931"/>
        <v>1854.2716000000005</v>
      </c>
      <c r="T204" s="100">
        <f t="shared" si="932"/>
        <v>1950.8532000000005</v>
      </c>
      <c r="U204" s="99">
        <f t="shared" si="933"/>
        <v>2054.2933000000003</v>
      </c>
      <c r="V204" s="100">
        <f t="shared" si="934"/>
        <v>2165.8998000000006</v>
      </c>
      <c r="W204" s="99">
        <f t="shared" si="935"/>
        <v>2288.1551000000004</v>
      </c>
      <c r="X204" s="100">
        <f t="shared" si="936"/>
        <v>2416.0596000000005</v>
      </c>
      <c r="Y204" s="99">
        <f t="shared" si="937"/>
        <v>2543.5175000000004</v>
      </c>
      <c r="Z204" s="100">
        <f t="shared" si="938"/>
        <v>2667.7912000000006</v>
      </c>
      <c r="AA204" s="98"/>
      <c r="AB204" s="98">
        <f t="shared" si="951"/>
        <v>3.2227956863467422</v>
      </c>
      <c r="AC204" s="98">
        <f t="shared" si="951"/>
        <v>0.22522637615797308</v>
      </c>
      <c r="AD204" s="101">
        <f t="shared" ca="1" si="952"/>
        <v>86.120384020056434</v>
      </c>
      <c r="AE204" s="101">
        <f t="shared" ca="1" si="953"/>
        <v>24.452600975901884</v>
      </c>
      <c r="AF204" s="101">
        <f t="shared" ca="1" si="954"/>
        <v>28.637197010772447</v>
      </c>
      <c r="AG204" s="101">
        <f t="shared" ca="1" si="955"/>
        <v>32.912123709610071</v>
      </c>
      <c r="AH204" s="101">
        <f t="shared" ca="1" si="956"/>
        <v>37.170161187453964</v>
      </c>
      <c r="AI204" s="101">
        <f t="shared" ca="1" si="957"/>
        <v>41.303382548666221</v>
      </c>
      <c r="AJ204" s="101">
        <f t="shared" ca="1" si="958"/>
        <v>45.208613749862167</v>
      </c>
      <c r="AK204" s="101">
        <f t="shared" ca="1" si="959"/>
        <v>48.792192926761977</v>
      </c>
      <c r="AL204" s="101">
        <f t="shared" ca="1" si="960"/>
        <v>51.973764331336</v>
      </c>
      <c r="AM204" s="101">
        <f t="shared" ca="1" si="961"/>
        <v>54.688961842284925</v>
      </c>
      <c r="AN204" s="101">
        <f t="shared" ca="1" si="962"/>
        <v>56.890948144359939</v>
      </c>
      <c r="AO204" s="101">
        <f t="shared" ca="1" si="963"/>
        <v>58.550868613051549</v>
      </c>
      <c r="AP204" s="101">
        <f t="shared" ca="1" si="964"/>
        <v>59.657348568307</v>
      </c>
      <c r="AQ204" s="101">
        <f t="shared" ca="1" si="965"/>
        <v>60.215207548322134</v>
      </c>
      <c r="AR204" s="101">
        <f t="shared" ca="1" si="966"/>
        <v>60.243586168163787</v>
      </c>
      <c r="AS204" s="101">
        <f t="shared" ca="1" si="967"/>
        <v>59.773683438038269</v>
      </c>
      <c r="AT204" s="101">
        <f t="shared" ca="1" si="968"/>
        <v>58.84628957858849</v>
      </c>
      <c r="AU204" s="101">
        <f t="shared" ca="1" si="969"/>
        <v>57.509276080665074</v>
      </c>
      <c r="AV204" s="101">
        <f t="shared" ca="1" si="970"/>
        <v>55.815175404826974</v>
      </c>
      <c r="AW204" s="101">
        <f t="shared" ca="1" si="971"/>
        <v>53.81895104487851</v>
      </c>
      <c r="AX204" s="101">
        <f t="shared" ca="1" si="972"/>
        <v>51.57602762160824</v>
      </c>
      <c r="AY204" s="101">
        <f t="shared" ca="1" si="973"/>
        <v>49.140622314304188</v>
      </c>
      <c r="AZ204" s="101">
        <f t="shared" ca="1" si="974"/>
        <v>46.564394583398403</v>
      </c>
      <c r="BA204" s="101">
        <f t="shared" ca="1" si="975"/>
        <v>43.895411427647055</v>
      </c>
      <c r="BB204" s="101">
        <f t="shared" ca="1" si="976"/>
        <v>41.177410471294337</v>
      </c>
      <c r="BC204" s="101">
        <f t="shared" ca="1" si="977"/>
        <v>38.449332730485594</v>
      </c>
      <c r="BD204" s="101">
        <f t="shared" ca="1" si="978"/>
        <v>35.745090458752124</v>
      </c>
      <c r="BE204" s="101">
        <f t="shared" ca="1" si="979"/>
        <v>33.093532379383902</v>
      </c>
      <c r="BF204" s="101">
        <f t="shared" ca="1" si="980"/>
        <v>30.518568192602238</v>
      </c>
      <c r="BG204" s="101">
        <f t="shared" ca="1" si="981"/>
        <v>28.039415829388858</v>
      </c>
      <c r="BH204" s="101">
        <f t="shared" ca="1" si="982"/>
        <v>25.670937902871547</v>
      </c>
      <c r="BI204" s="101">
        <f t="shared" ca="1" si="983"/>
        <v>23.424037657397474</v>
      </c>
      <c r="BJ204" s="101">
        <f t="shared" ca="1" si="984"/>
        <v>21.306089003962725</v>
      </c>
      <c r="BK204" s="101">
        <f t="shared" ca="1" si="985"/>
        <v>19.321379622385763</v>
      </c>
      <c r="BL204" s="101">
        <f t="shared" ca="1" si="986"/>
        <v>17.471550357101563</v>
      </c>
      <c r="BM204" s="101">
        <f t="shared" ca="1" si="987"/>
        <v>15.756018063799306</v>
      </c>
      <c r="BN204" s="101">
        <f t="shared" ca="1" si="988"/>
        <v>14.172372572326777</v>
      </c>
      <c r="BO204" s="101">
        <f t="shared" ca="1" si="989"/>
        <v>12.71674146324594</v>
      </c>
      <c r="BP204" s="101">
        <f t="shared" ca="1" si="990"/>
        <v>11.384118896902201</v>
      </c>
      <c r="BQ204" s="101">
        <f t="shared" ca="1" si="991"/>
        <v>10.168656799390522</v>
      </c>
      <c r="BR204" s="101">
        <f t="shared" ca="1" si="992"/>
        <v>9.0639183335859865</v>
      </c>
      <c r="BS204" s="101">
        <f t="shared" ca="1" si="993"/>
        <v>8.0630948113610117</v>
      </c>
      <c r="BT204" s="101">
        <f t="shared" ca="1" si="994"/>
        <v>7.1591880874530336</v>
      </c>
      <c r="BU204" s="101">
        <f t="shared" ca="1" si="995"/>
        <v>6.3451610695656884</v>
      </c>
      <c r="BV204" s="101">
        <f t="shared" ca="1" si="996"/>
        <v>5.6140593352787178</v>
      </c>
      <c r="BW204" s="101">
        <f t="shared" ca="1" si="997"/>
        <v>4.9591070122147505</v>
      </c>
      <c r="BX204" s="101">
        <f t="shared" ca="1" si="998"/>
        <v>4.3737800969558478</v>
      </c>
      <c r="BY204" s="101">
        <f t="shared" ca="1" si="999"/>
        <v>3.8518602978439005</v>
      </c>
      <c r="BZ204" s="101">
        <f t="shared" ca="1" si="1000"/>
        <v>3.3874723189047629</v>
      </c>
      <c r="CA204" s="101">
        <f t="shared" ca="1" si="1001"/>
        <v>2.9751072828942129</v>
      </c>
      <c r="CB204" s="101">
        <f t="shared" ca="1" si="1002"/>
        <v>2.6096347420142805</v>
      </c>
      <c r="CC204" s="101">
        <f t="shared" ca="1" si="1003"/>
        <v>2.286305461726188</v>
      </c>
      <c r="CD204" s="101">
        <f t="shared" ca="1" si="1004"/>
        <v>2.0007468988008421</v>
      </c>
      <c r="CE204" s="101">
        <f t="shared" ca="1" si="1005"/>
        <v>1.7489530385367038</v>
      </c>
      <c r="CF204" s="101">
        <f t="shared" ca="1" si="1006"/>
        <v>1.5272700142538216</v>
      </c>
      <c r="CG204" s="101">
        <f t="shared" ca="1" si="1007"/>
        <v>1.332378708901087</v>
      </c>
      <c r="CH204" s="101">
        <f t="shared" ca="1" si="1008"/>
        <v>1.1612753362318953</v>
      </c>
      <c r="CI204" s="101">
        <f t="shared" ca="1" si="1009"/>
        <v>1.0112508184478317</v>
      </c>
      <c r="CJ204" s="101">
        <f t="shared" ca="1" si="1010"/>
        <v>0.87986961848838763</v>
      </c>
      <c r="CK204" s="101">
        <f t="shared" ca="1" si="1011"/>
        <v>0.76494854741747398</v>
      </c>
      <c r="CL204" s="101">
        <f t="shared" ca="1" si="1012"/>
        <v>0.66453594939997818</v>
      </c>
      <c r="CM204" s="101">
        <f t="shared" ca="1" si="1013"/>
        <v>0.576891566964161</v>
      </c>
      <c r="CN204" s="101">
        <f t="shared" ca="1" si="1014"/>
        <v>0.50046730586250276</v>
      </c>
      <c r="CO204" s="101">
        <f t="shared" ca="1" si="1015"/>
        <v>0.4338890500772577</v>
      </c>
      <c r="CP204" s="101">
        <f t="shared" ca="1" si="1016"/>
        <v>0.37593962157503985</v>
      </c>
      <c r="CQ204" s="101">
        <f t="shared" ca="1" si="1017"/>
        <v>0.32554293459094469</v>
      </c>
      <c r="CR204" s="101">
        <f t="shared" ca="1" si="1018"/>
        <v>2.0591265004974595</v>
      </c>
      <c r="CS204" s="102">
        <f t="shared" ca="1" si="1019"/>
        <v>1678.2242000000006</v>
      </c>
      <c r="CT204" s="74">
        <f t="shared" si="1093"/>
        <v>91.773408965870516</v>
      </c>
      <c r="CU204" s="74">
        <f t="shared" si="1094"/>
        <v>25.665409048179736</v>
      </c>
      <c r="CV204" s="74">
        <f t="shared" si="1095"/>
        <v>29.942369724531879</v>
      </c>
      <c r="CW204" s="74">
        <f t="shared" si="1096"/>
        <v>34.283795817601849</v>
      </c>
      <c r="CX204" s="74">
        <f t="shared" si="1097"/>
        <v>38.578668688940347</v>
      </c>
      <c r="CY204" s="74">
        <f t="shared" si="1098"/>
        <v>42.716781374950479</v>
      </c>
      <c r="CZ204" s="74">
        <f t="shared" si="1099"/>
        <v>46.59427057840422</v>
      </c>
      <c r="DA204" s="74">
        <f t="shared" si="1100"/>
        <v>50.118325390664623</v>
      </c>
      <c r="DB204" s="74">
        <f t="shared" si="1101"/>
        <v>53.210827581520221</v>
      </c>
      <c r="DC204" s="74">
        <f t="shared" ca="1" si="1020"/>
        <v>54.688961842284925</v>
      </c>
      <c r="DD204" s="74">
        <f t="shared" si="1102"/>
        <v>57.87568987038491</v>
      </c>
      <c r="DE204" s="74">
        <f t="shared" si="1103"/>
        <v>59.381477712439953</v>
      </c>
      <c r="DF204" s="74">
        <f t="shared" si="1104"/>
        <v>60.321925194493481</v>
      </c>
      <c r="DG204" s="74">
        <f t="shared" si="1105"/>
        <v>60.706994978478242</v>
      </c>
      <c r="DH204" s="74">
        <f t="shared" si="1106"/>
        <v>60.560748251665586</v>
      </c>
      <c r="DI204" s="74">
        <f t="shared" si="1107"/>
        <v>59.918894265191085</v>
      </c>
      <c r="DJ204" s="74">
        <f t="shared" si="1108"/>
        <v>58.826184968300694</v>
      </c>
      <c r="DK204" s="74">
        <f t="shared" si="1109"/>
        <v>57.333815810036107</v>
      </c>
      <c r="DL204" s="74">
        <f t="shared" si="1110"/>
        <v>55.496961280349296</v>
      </c>
      <c r="DM204" s="74">
        <f t="shared" si="1111"/>
        <v>53.372539959093523</v>
      </c>
      <c r="DN204" s="74">
        <f t="shared" si="1112"/>
        <v>51.017271580600436</v>
      </c>
      <c r="DO204" s="74">
        <f t="shared" si="1113"/>
        <v>48.486059846288448</v>
      </c>
      <c r="DP204" s="74">
        <f t="shared" si="1114"/>
        <v>45.830710560982205</v>
      </c>
      <c r="DQ204" s="74">
        <f t="shared" si="1115"/>
        <v>43.098975595410806</v>
      </c>
      <c r="DR204" s="74">
        <f t="shared" si="1116"/>
        <v>40.33389914409824</v>
      </c>
      <c r="DS204" s="74">
        <f t="shared" si="1117"/>
        <v>37.573433356649524</v>
      </c>
      <c r="DT204" s="74">
        <f t="shared" si="1118"/>
        <v>34.850285056974748</v>
      </c>
      <c r="DU204" s="74">
        <f t="shared" si="1119"/>
        <v>32.191953209269379</v>
      </c>
      <c r="DV204" s="74">
        <f t="shared" si="1120"/>
        <v>29.620917302310385</v>
      </c>
      <c r="DW204" s="74">
        <f t="shared" si="1121"/>
        <v>27.15493920525676</v>
      </c>
      <c r="DX204" s="74">
        <f t="shared" si="1122"/>
        <v>24.807444676844071</v>
      </c>
      <c r="DY204" s="74">
        <f t="shared" si="1123"/>
        <v>22.58795506138113</v>
      </c>
      <c r="DZ204" s="74">
        <f t="shared" si="1124"/>
        <v>20.502544358477628</v>
      </c>
      <c r="EA204" s="74">
        <f t="shared" si="1125"/>
        <v>18.554301488829669</v>
      </c>
      <c r="EB204" s="74">
        <f t="shared" si="1126"/>
        <v>16.74378196620204</v>
      </c>
      <c r="EC204" s="74">
        <f t="shared" si="1127"/>
        <v>15.069437174877097</v>
      </c>
      <c r="ED204" s="74">
        <f t="shared" si="1128"/>
        <v>13.528012955293757</v>
      </c>
      <c r="EE204" s="74">
        <f t="shared" si="1129"/>
        <v>12.114912181554422</v>
      </c>
      <c r="EF204" s="74">
        <f t="shared" si="1130"/>
        <v>10.824518473755846</v>
      </c>
      <c r="EG204" s="74">
        <f t="shared" si="1131"/>
        <v>9.6504801525512232</v>
      </c>
      <c r="EH204" s="74">
        <f t="shared" si="1132"/>
        <v>8.5859550572283148</v>
      </c>
      <c r="EI204" s="74">
        <f t="shared" si="1133"/>
        <v>7.6238179653252942</v>
      </c>
      <c r="EJ204" s="74">
        <f t="shared" si="1134"/>
        <v>6.7568331291096477</v>
      </c>
      <c r="EK204" s="74">
        <f t="shared" si="1135"/>
        <v>5.9777949392620346</v>
      </c>
      <c r="EL204" s="74">
        <f t="shared" si="1136"/>
        <v>5.2796399931856923</v>
      </c>
      <c r="EM204" s="74">
        <f t="shared" si="1137"/>
        <v>4.6555339336494077</v>
      </c>
      <c r="EN204" s="74">
        <f t="shared" si="1138"/>
        <v>4.0989363765721283</v>
      </c>
      <c r="EO204" s="74">
        <f t="shared" si="1139"/>
        <v>3.6036471016959122</v>
      </c>
      <c r="EP204" s="74">
        <f t="shared" si="1140"/>
        <v>3.1638364678291748</v>
      </c>
      <c r="EQ204" s="74">
        <f t="shared" si="1141"/>
        <v>2.7740627604209407</v>
      </c>
      <c r="ER204" s="74">
        <f t="shared" si="1142"/>
        <v>2.4292789034216962</v>
      </c>
      <c r="ES204" s="74">
        <f t="shared" si="1143"/>
        <v>2.1248306850714855</v>
      </c>
      <c r="ET204" s="74">
        <f t="shared" si="1144"/>
        <v>1.8564483697682834</v>
      </c>
      <c r="EU204" s="74">
        <f t="shared" si="1145"/>
        <v>1.6202333036345333</v>
      </c>
      <c r="EV204" s="74">
        <f t="shared" si="1146"/>
        <v>1.4126408751949517</v>
      </c>
      <c r="EW204" s="74">
        <f t="shared" si="1147"/>
        <v>1.2304609679457084</v>
      </c>
      <c r="EX204" s="74">
        <f t="shared" si="1148"/>
        <v>1.0707968401563812</v>
      </c>
      <c r="EY204" s="74">
        <f t="shared" si="1149"/>
        <v>0.93104318929266416</v>
      </c>
      <c r="EZ204" s="74">
        <f t="shared" si="1150"/>
        <v>0.80886400346675624</v>
      </c>
      <c r="FA204" s="74">
        <f t="shared" si="1151"/>
        <v>0.70217066905489467</v>
      </c>
      <c r="FB204" s="74">
        <f t="shared" si="1152"/>
        <v>0.60910069051350757</v>
      </c>
      <c r="FC204" s="74">
        <f t="shared" si="1153"/>
        <v>0.52799728360128073</v>
      </c>
      <c r="FD204" s="74">
        <f t="shared" si="1154"/>
        <v>0.45739002474656265</v>
      </c>
      <c r="FE204" s="74">
        <f t="shared" si="1155"/>
        <v>0.39597667525658337</v>
      </c>
      <c r="FF204" s="74">
        <f t="shared" si="1156"/>
        <v>0.34260624754049868</v>
      </c>
      <c r="FG204" s="74">
        <f t="shared" si="1157"/>
        <v>0.29626333977933839</v>
      </c>
      <c r="FH204" s="74">
        <f t="shared" si="1158"/>
        <v>1.8563128220392913</v>
      </c>
      <c r="FI204" s="102">
        <f t="shared" ca="1" si="1021"/>
        <v>1677.1023572657527</v>
      </c>
      <c r="FJ204" s="62"/>
      <c r="FK204" s="103">
        <f t="shared" ca="1" si="1159"/>
        <v>5.1316375976497304E-2</v>
      </c>
      <c r="FL204" s="103">
        <f t="shared" ca="1" si="1159"/>
        <v>1.4570521016144252E-2</v>
      </c>
      <c r="FM204" s="103">
        <f t="shared" ca="1" si="1159"/>
        <v>1.7063987642874198E-2</v>
      </c>
      <c r="FN204" s="103">
        <f t="shared" ca="1" si="1159"/>
        <v>1.9611279416427232E-2</v>
      </c>
      <c r="FO204" s="103">
        <f t="shared" ca="1" si="1159"/>
        <v>2.2148507444627454E-2</v>
      </c>
      <c r="FP204" s="103">
        <f t="shared" ca="1" si="1159"/>
        <v>2.4611361550301924E-2</v>
      </c>
      <c r="FQ204" s="103">
        <f t="shared" ca="1" si="1159"/>
        <v>2.6938363628567715E-2</v>
      </c>
      <c r="FR204" s="103">
        <f t="shared" ca="1" si="1159"/>
        <v>2.9073703577127515E-2</v>
      </c>
      <c r="FS204" s="103">
        <f t="shared" ca="1" si="1159"/>
        <v>3.0969499981787881E-2</v>
      </c>
      <c r="FT204" s="103">
        <f t="shared" ca="1" si="1159"/>
        <v>3.2587399134325977E-2</v>
      </c>
      <c r="FU204" s="103">
        <f t="shared" ca="1" si="1022"/>
        <v>3.3899492180103186E-2</v>
      </c>
      <c r="FV204" s="103">
        <f t="shared" ca="1" si="1022"/>
        <v>3.4888585573400459E-2</v>
      </c>
      <c r="FW204" s="103">
        <f t="shared" ca="1" si="1022"/>
        <v>3.5547901507025685E-2</v>
      </c>
      <c r="FX204" s="103">
        <f t="shared" ca="1" si="1022"/>
        <v>3.588031178928424E-2</v>
      </c>
      <c r="FY204" s="103">
        <f t="shared" ca="1" si="1022"/>
        <v>3.5897221699081543E-2</v>
      </c>
      <c r="FZ204" s="103">
        <f t="shared" ca="1" si="1022"/>
        <v>3.5617221726416681E-2</v>
      </c>
      <c r="GA204" s="103">
        <f t="shared" ca="1" si="941"/>
        <v>3.5064617456111329E-2</v>
      </c>
      <c r="GB204" s="103">
        <f t="shared" ca="1" si="941"/>
        <v>3.4267933974891467E-2</v>
      </c>
      <c r="GC204" s="103">
        <f t="shared" ca="1" si="941"/>
        <v>3.3258473691910151E-2</v>
      </c>
      <c r="GD204" s="103">
        <f t="shared" ca="1" si="941"/>
        <v>3.206898759109688E-2</v>
      </c>
      <c r="GE204" s="103">
        <f t="shared" ca="1" si="941"/>
        <v>3.0732501427168206E-2</v>
      </c>
      <c r="GF204" s="103">
        <f t="shared" ca="1" si="940"/>
        <v>2.9281321479158847E-2</v>
      </c>
      <c r="GG204" s="103">
        <f t="shared" ca="1" si="940"/>
        <v>2.7746229963433008E-2</v>
      </c>
      <c r="GH204" s="103">
        <f t="shared" ca="1" si="940"/>
        <v>2.6155868463609951E-2</v>
      </c>
      <c r="GI204" s="103">
        <f t="shared" ca="1" si="940"/>
        <v>2.4536298827829036E-2</v>
      </c>
      <c r="GJ204" s="103">
        <f t="shared" ca="1" si="940"/>
        <v>2.2910724759233947E-2</v>
      </c>
      <c r="GK204" s="103">
        <f t="shared" ca="1" si="940"/>
        <v>2.1299353482539526E-2</v>
      </c>
      <c r="GL204" s="103">
        <f t="shared" ca="1" si="940"/>
        <v>1.9719375027117288E-2</v>
      </c>
      <c r="GM204" s="103">
        <f t="shared" ca="1" si="940"/>
        <v>1.8185036416828115E-2</v>
      </c>
      <c r="GN204" s="103">
        <f t="shared" ca="1" si="940"/>
        <v>1.6707789000652503E-2</v>
      </c>
      <c r="GO204" s="103">
        <f t="shared" ca="1" si="940"/>
        <v>1.5296488933285278E-2</v>
      </c>
      <c r="GP204" s="103">
        <f t="shared" ca="1" si="940"/>
        <v>1.3957633108494958E-2</v>
      </c>
      <c r="GQ204" s="103">
        <f t="shared" ca="1" si="940"/>
        <v>1.2695615403450098E-2</v>
      </c>
      <c r="GR204" s="103">
        <f t="shared" ca="1" si="940"/>
        <v>1.1512990709099389E-2</v>
      </c>
      <c r="GS204" s="103">
        <f t="shared" ca="1" si="940"/>
        <v>1.0410736752039183E-2</v>
      </c>
      <c r="GT204" s="103">
        <f t="shared" ca="1" si="940"/>
        <v>9.3885060552691951E-3</v>
      </c>
      <c r="GU204" s="103">
        <f t="shared" ca="1" si="940"/>
        <v>8.4448624756613411E-3</v>
      </c>
      <c r="GV204" s="103">
        <f t="shared" ca="1" si="1160"/>
        <v>7.5774985626151353E-3</v>
      </c>
      <c r="GW204" s="103">
        <f t="shared" ca="1" si="945"/>
        <v>6.7834314967584177E-3</v>
      </c>
      <c r="GX204" s="103">
        <f t="shared" ca="1" si="945"/>
        <v>6.0591765983296622E-3</v>
      </c>
      <c r="GY204" s="103">
        <f t="shared" ca="1" si="945"/>
        <v>5.4008983624392872E-3</v>
      </c>
      <c r="GZ204" s="103">
        <f t="shared" ca="1" si="945"/>
        <v>4.8045397101060807E-3</v>
      </c>
      <c r="HA204" s="103">
        <f t="shared" ca="1" si="945"/>
        <v>4.2659306709157399E-3</v>
      </c>
      <c r="HB204" s="103">
        <f t="shared" ca="1" si="945"/>
        <v>3.7808780671650939E-3</v>
      </c>
      <c r="HC204" s="103">
        <f t="shared" ca="1" si="945"/>
        <v>3.3452379814798974E-3</v>
      </c>
      <c r="HD204" s="103">
        <f t="shared" ca="1" si="944"/>
        <v>2.9549728887324762E-3</v>
      </c>
      <c r="HE204" s="103">
        <f t="shared" ca="1" si="944"/>
        <v>2.6061953444336261E-3</v>
      </c>
      <c r="HF204" s="103">
        <f t="shared" ca="1" si="942"/>
        <v>2.295200067931269E-3</v>
      </c>
      <c r="HG204" s="103">
        <f t="shared" ca="1" si="942"/>
        <v>2.0184861587055898E-3</v>
      </c>
      <c r="HH204" s="103">
        <f t="shared" ca="1" si="942"/>
        <v>1.772771053411226E-3</v>
      </c>
      <c r="HI204" s="103">
        <f t="shared" ca="1" si="942"/>
        <v>1.5549976826780829E-3</v>
      </c>
      <c r="HJ204" s="103">
        <f t="shared" ca="1" si="942"/>
        <v>1.3623361298962244E-3</v>
      </c>
      <c r="HK204" s="103">
        <f t="shared" ca="1" si="942"/>
        <v>1.1921809367311242E-3</v>
      </c>
      <c r="HL204" s="103">
        <f t="shared" ca="1" si="942"/>
        <v>1.0421450474475957E-3</v>
      </c>
      <c r="HM204" s="103">
        <f t="shared" ca="1" si="942"/>
        <v>9.1005124002729854E-4</v>
      </c>
      <c r="HN204" s="103">
        <f t="shared" ca="1" si="942"/>
        <v>7.9392175902426299E-4</v>
      </c>
      <c r="HO204" s="103">
        <f t="shared" ca="1" si="942"/>
        <v>6.9196674450999751E-4</v>
      </c>
      <c r="HP204" s="103">
        <f t="shared" ca="1" si="942"/>
        <v>6.0257194387247626E-4</v>
      </c>
      <c r="HQ204" s="103">
        <f t="shared" ca="1" si="942"/>
        <v>5.2428609865617915E-4</v>
      </c>
      <c r="HR204" s="103">
        <f t="shared" ca="1" si="942"/>
        <v>4.5580831656311099E-4</v>
      </c>
      <c r="HS204" s="103">
        <f t="shared" ca="1" si="942"/>
        <v>3.9597566844762333E-4</v>
      </c>
      <c r="HT204" s="103">
        <f t="shared" ca="1" si="943"/>
        <v>3.4375119067175936E-4</v>
      </c>
      <c r="HU204" s="103">
        <f t="shared" ca="1" si="943"/>
        <v>2.9821242350247518E-4</v>
      </c>
      <c r="HV204" s="103">
        <f t="shared" ca="1" si="943"/>
        <v>2.5854057525642732E-4</v>
      </c>
      <c r="HW204" s="103">
        <f t="shared" ca="1" si="943"/>
        <v>2.2401036856400933E-4</v>
      </c>
      <c r="HX204" s="103">
        <f t="shared" ca="1" si="943"/>
        <v>1.9398059841524426E-4</v>
      </c>
      <c r="HY204" s="103">
        <f t="shared" ca="1" si="943"/>
        <v>1.2269674698395237E-3</v>
      </c>
      <c r="HZ204" s="104">
        <f t="shared" ca="1" si="1161"/>
        <v>0.55499548788242337</v>
      </c>
      <c r="IA204" s="105">
        <f t="shared" ca="1" si="1023"/>
        <v>5.4721411945000416E-2</v>
      </c>
      <c r="IB204" s="105">
        <f t="shared" ca="1" si="1024"/>
        <v>1.5303424347946825E-2</v>
      </c>
      <c r="IC204" s="105">
        <f t="shared" ca="1" si="1025"/>
        <v>1.785363284167588E-2</v>
      </c>
      <c r="ID204" s="105">
        <f t="shared" ca="1" si="1026"/>
        <v>2.0442279905620128E-2</v>
      </c>
      <c r="IE204" s="105">
        <f t="shared" ca="1" si="1027"/>
        <v>2.3003168841666109E-2</v>
      </c>
      <c r="IF204" s="105">
        <f t="shared" ca="1" si="1028"/>
        <v>2.5470586926246624E-2</v>
      </c>
      <c r="IG204" s="105">
        <f t="shared" ca="1" si="1029"/>
        <v>2.7782603951716299E-2</v>
      </c>
      <c r="IH204" s="105">
        <f t="shared" ca="1" si="1030"/>
        <v>2.9883879879803246E-2</v>
      </c>
      <c r="II204" s="105">
        <f t="shared" ca="1" si="1031"/>
        <v>3.1727835424590282E-2</v>
      </c>
      <c r="IJ204" s="105">
        <f t="shared" ca="1" si="1032"/>
        <v>3.2609197408467384E-2</v>
      </c>
      <c r="IK204" s="105">
        <f t="shared" ca="1" si="1033"/>
        <v>3.4509336666094709E-2</v>
      </c>
      <c r="IL204" s="105">
        <f t="shared" ca="1" si="1034"/>
        <v>3.5407187554880051E-2</v>
      </c>
      <c r="IM204" s="105">
        <f t="shared" ca="1" si="1035"/>
        <v>3.5967944909956917E-2</v>
      </c>
      <c r="IN204" s="105">
        <f t="shared" ca="1" si="1036"/>
        <v>3.6197549133167577E-2</v>
      </c>
      <c r="IO204" s="105">
        <f t="shared" ca="1" si="1037"/>
        <v>3.611034710511063E-2</v>
      </c>
      <c r="IP204" s="105">
        <f t="shared" ca="1" si="1038"/>
        <v>3.5727631056985253E-2</v>
      </c>
      <c r="IQ204" s="105">
        <f t="shared" ca="1" si="1039"/>
        <v>3.5076085078198441E-2</v>
      </c>
      <c r="IR204" s="105">
        <f t="shared" ca="1" si="1040"/>
        <v>3.4186235301409823E-2</v>
      </c>
      <c r="IS204" s="105">
        <f t="shared" ca="1" si="1041"/>
        <v>3.3090980428188185E-2</v>
      </c>
      <c r="IT204" s="105">
        <f t="shared" ca="1" si="1042"/>
        <v>3.1824259102532608E-2</v>
      </c>
      <c r="IU204" s="105">
        <f t="shared" ca="1" si="1043"/>
        <v>3.0419891403513345E-2</v>
      </c>
      <c r="IV204" s="105">
        <f t="shared" ca="1" si="1044"/>
        <v>2.8910614570560392E-2</v>
      </c>
      <c r="IW204" s="105">
        <f t="shared" ca="1" si="1045"/>
        <v>2.7327318671057053E-2</v>
      </c>
      <c r="IX204" s="105">
        <f t="shared" ca="1" si="1046"/>
        <v>2.5698476547177954E-2</v>
      </c>
      <c r="IY204" s="105">
        <f t="shared" ca="1" si="1047"/>
        <v>2.4049754011350993E-2</v>
      </c>
      <c r="IZ204" s="105">
        <f t="shared" ca="1" si="1048"/>
        <v>2.2403780660058818E-2</v>
      </c>
      <c r="JA204" s="105">
        <f t="shared" ca="1" si="1049"/>
        <v>2.0780058477642693E-2</v>
      </c>
      <c r="JB204" s="105">
        <f t="shared" ca="1" si="1050"/>
        <v>1.9194984176012495E-2</v>
      </c>
      <c r="JC204" s="105">
        <f t="shared" ca="1" si="1051"/>
        <v>1.7661961521896943E-2</v>
      </c>
      <c r="JD204" s="105">
        <f t="shared" ca="1" si="1052"/>
        <v>1.6191581323353778E-2</v>
      </c>
      <c r="JE204" s="105">
        <f t="shared" ca="1" si="1053"/>
        <v>1.479184891093269E-2</v>
      </c>
      <c r="JF204" s="105">
        <f t="shared" ca="1" si="1054"/>
        <v>1.346844154354847E-2</v>
      </c>
      <c r="JG204" s="105">
        <f t="shared" ca="1" si="1055"/>
        <v>1.2224980943860665E-2</v>
      </c>
      <c r="JH204" s="105">
        <f t="shared" ca="1" si="1056"/>
        <v>1.1063308931888624E-2</v>
      </c>
      <c r="JI204" s="105">
        <f t="shared" ca="1" si="1057"/>
        <v>9.9837567418962422E-3</v>
      </c>
      <c r="JJ204" s="105">
        <f t="shared" ca="1" si="1058"/>
        <v>8.9854009861660474E-3</v>
      </c>
      <c r="JK204" s="105">
        <f t="shared" ca="1" si="1059"/>
        <v>8.0663013182743475E-3</v>
      </c>
      <c r="JL204" s="105">
        <f t="shared" ca="1" si="1060"/>
        <v>7.2237166259224925E-3</v>
      </c>
      <c r="JM204" s="105">
        <f t="shared" ca="1" si="1061"/>
        <v>6.4542980497645317E-3</v>
      </c>
      <c r="JN204" s="105">
        <f t="shared" ca="1" si="1062"/>
        <v>5.7542582960081147E-3</v>
      </c>
      <c r="JO204" s="105">
        <f t="shared" ca="1" si="1063"/>
        <v>5.1195176132399827E-3</v>
      </c>
      <c r="JP204" s="105">
        <f t="shared" ca="1" si="1064"/>
        <v>4.5458274698001802E-3</v>
      </c>
      <c r="JQ204" s="105">
        <f t="shared" ca="1" si="1065"/>
        <v>4.0288734315093227E-3</v>
      </c>
      <c r="JR204" s="105">
        <f t="shared" ca="1" si="1066"/>
        <v>3.5643590347150152E-3</v>
      </c>
      <c r="JS204" s="105">
        <f t="shared" ca="1" si="1067"/>
        <v>3.1480726088736178E-3</v>
      </c>
      <c r="JT204" s="105">
        <f t="shared" ca="1" si="1068"/>
        <v>2.7759390555264088E-3</v>
      </c>
      <c r="JU204" s="105">
        <f t="shared" ca="1" si="1069"/>
        <v>2.4440585625642962E-3</v>
      </c>
      <c r="JV204" s="105">
        <f t="shared" ca="1" si="1070"/>
        <v>2.1487341461800119E-3</v>
      </c>
      <c r="JW204" s="105">
        <f t="shared" ca="1" si="1071"/>
        <v>1.8864897864596078E-3</v>
      </c>
      <c r="JX204" s="105">
        <f t="shared" ca="1" si="1072"/>
        <v>1.6540807711603283E-3</v>
      </c>
      <c r="JY204" s="105">
        <f t="shared" ca="1" si="1073"/>
        <v>1.4484976977685768E-3</v>
      </c>
      <c r="JZ204" s="105">
        <f t="shared" ca="1" si="1074"/>
        <v>1.2669654155967453E-3</v>
      </c>
      <c r="KA204" s="105">
        <f t="shared" ca="1" si="1075"/>
        <v>1.1069380242210891E-3</v>
      </c>
      <c r="KB204" s="105">
        <f t="shared" ca="1" si="1076"/>
        <v>9.6609088682939102E-4</v>
      </c>
      <c r="KC204" s="105">
        <f t="shared" ca="1" si="1077"/>
        <v>8.4231047024347207E-4</v>
      </c>
      <c r="KD204" s="105">
        <f t="shared" ca="1" si="1078"/>
        <v>7.3368268944048131E-4</v>
      </c>
      <c r="KE204" s="105">
        <f t="shared" ca="1" si="1079"/>
        <v>6.3848031428573283E-4</v>
      </c>
      <c r="KF204" s="105">
        <f t="shared" ca="1" si="1080"/>
        <v>5.5514989008218982E-4</v>
      </c>
      <c r="KG204" s="105">
        <f t="shared" ca="1" si="1081"/>
        <v>4.8229853113168338E-4</v>
      </c>
      <c r="KH204" s="105">
        <f t="shared" ca="1" si="1082"/>
        <v>4.1868086704002473E-4</v>
      </c>
      <c r="KI204" s="105">
        <f t="shared" ca="1" si="1083"/>
        <v>3.6318635405566352E-4</v>
      </c>
      <c r="KJ204" s="105">
        <f t="shared" ca="1" si="1084"/>
        <v>3.1482710719105773E-4</v>
      </c>
      <c r="KK204" s="105">
        <f t="shared" ca="1" si="1085"/>
        <v>2.7272636208815779E-4</v>
      </c>
      <c r="KL204" s="105">
        <f t="shared" ca="1" si="1086"/>
        <v>2.3610763740274031E-4</v>
      </c>
      <c r="KM204" s="105">
        <f t="shared" ca="1" si="1087"/>
        <v>2.0428463776001328E-4</v>
      </c>
      <c r="KN204" s="105">
        <f t="shared" ca="1" si="1088"/>
        <v>1.7665191304265315E-4</v>
      </c>
      <c r="KO204" s="105">
        <f t="shared" ca="1" si="1089"/>
        <v>1.1068572016473177E-3</v>
      </c>
      <c r="KP204" s="102"/>
      <c r="KQ204" s="106">
        <f t="shared" ca="1" si="1090"/>
        <v>0.54300961315805685</v>
      </c>
      <c r="KR204" s="107">
        <f t="shared" ca="1" si="1091"/>
        <v>0.23669836698708271</v>
      </c>
    </row>
    <row r="205" spans="1:304" s="63" customFormat="1" ht="15.5" x14ac:dyDescent="0.35">
      <c r="A205" s="62"/>
      <c r="B205" s="67" t="s">
        <v>307</v>
      </c>
      <c r="C205" s="95">
        <f t="shared" si="1092"/>
        <v>1678.2242000000003</v>
      </c>
      <c r="D205" s="75">
        <f ca="1">'Stochastic inputs'!H226</f>
        <v>25.924378000000004</v>
      </c>
      <c r="E205" s="75">
        <v>5.9136889999999998</v>
      </c>
      <c r="F205" s="96">
        <v>25.742907354000003</v>
      </c>
      <c r="G205" s="96">
        <v>5.8722931769999995</v>
      </c>
      <c r="H205" s="97">
        <f t="shared" ca="1" si="946"/>
        <v>3.2298203012837066</v>
      </c>
      <c r="I205" s="97">
        <f t="shared" ca="1" si="947"/>
        <v>0.22522637615797308</v>
      </c>
      <c r="J205" s="98">
        <f t="shared" si="948"/>
        <v>3.2227956863467422</v>
      </c>
      <c r="K205" s="98">
        <f t="shared" si="949"/>
        <v>0.22522637615797308</v>
      </c>
      <c r="L205" s="98"/>
      <c r="M205" s="99">
        <v>2667.7912000000006</v>
      </c>
      <c r="N205" s="98">
        <v>2.9000000000000007E-3</v>
      </c>
      <c r="O205" s="97">
        <f t="shared" ca="1" si="950"/>
        <v>3.2298203012837066</v>
      </c>
      <c r="P205" s="97">
        <f t="shared" ca="1" si="950"/>
        <v>0.22522637615797308</v>
      </c>
      <c r="Q205" s="99">
        <f t="shared" si="929"/>
        <v>1678.2242000000003</v>
      </c>
      <c r="R205" s="100">
        <f t="shared" si="930"/>
        <v>1764.1918000000005</v>
      </c>
      <c r="S205" s="99">
        <f t="shared" si="931"/>
        <v>1854.2716000000005</v>
      </c>
      <c r="T205" s="100">
        <f t="shared" si="932"/>
        <v>1950.8532000000005</v>
      </c>
      <c r="U205" s="99">
        <f t="shared" si="933"/>
        <v>2054.2933000000003</v>
      </c>
      <c r="V205" s="100">
        <f t="shared" si="934"/>
        <v>2165.8998000000006</v>
      </c>
      <c r="W205" s="99">
        <f t="shared" si="935"/>
        <v>2288.1551000000004</v>
      </c>
      <c r="X205" s="100">
        <f t="shared" si="936"/>
        <v>2416.0596000000005</v>
      </c>
      <c r="Y205" s="99">
        <f t="shared" si="937"/>
        <v>2543.5175000000004</v>
      </c>
      <c r="Z205" s="100">
        <f t="shared" si="938"/>
        <v>2667.7912000000006</v>
      </c>
      <c r="AA205" s="98"/>
      <c r="AB205" s="98">
        <f t="shared" si="951"/>
        <v>3.2227956863467422</v>
      </c>
      <c r="AC205" s="98">
        <f t="shared" si="951"/>
        <v>0.22522637615797308</v>
      </c>
      <c r="AD205" s="101">
        <f t="shared" ca="1" si="952"/>
        <v>86.120384020056434</v>
      </c>
      <c r="AE205" s="101">
        <f t="shared" ca="1" si="953"/>
        <v>24.452600975901884</v>
      </c>
      <c r="AF205" s="101">
        <f t="shared" ca="1" si="954"/>
        <v>28.637197010772447</v>
      </c>
      <c r="AG205" s="101">
        <f t="shared" ca="1" si="955"/>
        <v>32.912123709610071</v>
      </c>
      <c r="AH205" s="101">
        <f t="shared" ca="1" si="956"/>
        <v>37.170161187453964</v>
      </c>
      <c r="AI205" s="101">
        <f t="shared" ca="1" si="957"/>
        <v>41.303382548666221</v>
      </c>
      <c r="AJ205" s="101">
        <f t="shared" ca="1" si="958"/>
        <v>45.208613749862167</v>
      </c>
      <c r="AK205" s="101">
        <f t="shared" ca="1" si="959"/>
        <v>48.792192926761977</v>
      </c>
      <c r="AL205" s="101">
        <f t="shared" ca="1" si="960"/>
        <v>51.973764331336</v>
      </c>
      <c r="AM205" s="101">
        <f t="shared" ca="1" si="961"/>
        <v>54.688961842284925</v>
      </c>
      <c r="AN205" s="101">
        <f t="shared" ca="1" si="962"/>
        <v>56.890948144359939</v>
      </c>
      <c r="AO205" s="101">
        <f t="shared" ca="1" si="963"/>
        <v>58.550868613051549</v>
      </c>
      <c r="AP205" s="101">
        <f t="shared" ca="1" si="964"/>
        <v>59.657348568307</v>
      </c>
      <c r="AQ205" s="101">
        <f t="shared" ca="1" si="965"/>
        <v>60.215207548322134</v>
      </c>
      <c r="AR205" s="101">
        <f t="shared" ca="1" si="966"/>
        <v>60.243586168163787</v>
      </c>
      <c r="AS205" s="101">
        <f t="shared" ca="1" si="967"/>
        <v>59.773683438038269</v>
      </c>
      <c r="AT205" s="101">
        <f t="shared" ca="1" si="968"/>
        <v>58.84628957858849</v>
      </c>
      <c r="AU205" s="101">
        <f t="shared" ca="1" si="969"/>
        <v>57.509276080665074</v>
      </c>
      <c r="AV205" s="101">
        <f t="shared" ca="1" si="970"/>
        <v>55.815175404826974</v>
      </c>
      <c r="AW205" s="101">
        <f t="shared" ca="1" si="971"/>
        <v>53.81895104487851</v>
      </c>
      <c r="AX205" s="101">
        <f t="shared" ca="1" si="972"/>
        <v>51.57602762160824</v>
      </c>
      <c r="AY205" s="101">
        <f t="shared" ca="1" si="973"/>
        <v>49.140622314304188</v>
      </c>
      <c r="AZ205" s="101">
        <f t="shared" ca="1" si="974"/>
        <v>46.564394583398403</v>
      </c>
      <c r="BA205" s="101">
        <f t="shared" ca="1" si="975"/>
        <v>43.895411427647055</v>
      </c>
      <c r="BB205" s="101">
        <f t="shared" ca="1" si="976"/>
        <v>41.177410471294337</v>
      </c>
      <c r="BC205" s="101">
        <f t="shared" ca="1" si="977"/>
        <v>38.449332730485594</v>
      </c>
      <c r="BD205" s="101">
        <f t="shared" ca="1" si="978"/>
        <v>35.745090458752124</v>
      </c>
      <c r="BE205" s="101">
        <f t="shared" ca="1" si="979"/>
        <v>33.093532379383902</v>
      </c>
      <c r="BF205" s="101">
        <f t="shared" ca="1" si="980"/>
        <v>30.518568192602238</v>
      </c>
      <c r="BG205" s="101">
        <f t="shared" ca="1" si="981"/>
        <v>28.039415829388858</v>
      </c>
      <c r="BH205" s="101">
        <f t="shared" ca="1" si="982"/>
        <v>25.670937902871547</v>
      </c>
      <c r="BI205" s="101">
        <f t="shared" ca="1" si="983"/>
        <v>23.424037657397474</v>
      </c>
      <c r="BJ205" s="101">
        <f t="shared" ca="1" si="984"/>
        <v>21.306089003962725</v>
      </c>
      <c r="BK205" s="101">
        <f t="shared" ca="1" si="985"/>
        <v>19.321379622385763</v>
      </c>
      <c r="BL205" s="101">
        <f t="shared" ca="1" si="986"/>
        <v>17.471550357101563</v>
      </c>
      <c r="BM205" s="101">
        <f t="shared" ca="1" si="987"/>
        <v>15.756018063799306</v>
      </c>
      <c r="BN205" s="101">
        <f t="shared" ca="1" si="988"/>
        <v>14.172372572326777</v>
      </c>
      <c r="BO205" s="101">
        <f t="shared" ca="1" si="989"/>
        <v>12.71674146324594</v>
      </c>
      <c r="BP205" s="101">
        <f t="shared" ca="1" si="990"/>
        <v>11.384118896902201</v>
      </c>
      <c r="BQ205" s="101">
        <f t="shared" ca="1" si="991"/>
        <v>10.168656799390522</v>
      </c>
      <c r="BR205" s="101">
        <f t="shared" ca="1" si="992"/>
        <v>9.0639183335859865</v>
      </c>
      <c r="BS205" s="101">
        <f t="shared" ca="1" si="993"/>
        <v>8.0630948113610117</v>
      </c>
      <c r="BT205" s="101">
        <f t="shared" ca="1" si="994"/>
        <v>7.1591880874530336</v>
      </c>
      <c r="BU205" s="101">
        <f t="shared" ca="1" si="995"/>
        <v>6.3451610695656884</v>
      </c>
      <c r="BV205" s="101">
        <f t="shared" ca="1" si="996"/>
        <v>5.6140593352787178</v>
      </c>
      <c r="BW205" s="101">
        <f t="shared" ca="1" si="997"/>
        <v>4.9591070122147505</v>
      </c>
      <c r="BX205" s="101">
        <f t="shared" ca="1" si="998"/>
        <v>4.3737800969558478</v>
      </c>
      <c r="BY205" s="101">
        <f t="shared" ca="1" si="999"/>
        <v>3.8518602978439005</v>
      </c>
      <c r="BZ205" s="101">
        <f t="shared" ca="1" si="1000"/>
        <v>3.3874723189047629</v>
      </c>
      <c r="CA205" s="101">
        <f t="shared" ca="1" si="1001"/>
        <v>2.9751072828942129</v>
      </c>
      <c r="CB205" s="101">
        <f t="shared" ca="1" si="1002"/>
        <v>2.6096347420142805</v>
      </c>
      <c r="CC205" s="101">
        <f t="shared" ca="1" si="1003"/>
        <v>2.286305461726188</v>
      </c>
      <c r="CD205" s="101">
        <f t="shared" ca="1" si="1004"/>
        <v>2.0007468988008421</v>
      </c>
      <c r="CE205" s="101">
        <f t="shared" ca="1" si="1005"/>
        <v>1.7489530385367038</v>
      </c>
      <c r="CF205" s="101">
        <f t="shared" ca="1" si="1006"/>
        <v>1.5272700142538216</v>
      </c>
      <c r="CG205" s="101">
        <f t="shared" ca="1" si="1007"/>
        <v>1.332378708901087</v>
      </c>
      <c r="CH205" s="101">
        <f t="shared" ca="1" si="1008"/>
        <v>1.1612753362318953</v>
      </c>
      <c r="CI205" s="101">
        <f t="shared" ca="1" si="1009"/>
        <v>1.0112508184478317</v>
      </c>
      <c r="CJ205" s="101">
        <f t="shared" ca="1" si="1010"/>
        <v>0.87986961848838763</v>
      </c>
      <c r="CK205" s="101">
        <f t="shared" ca="1" si="1011"/>
        <v>0.76494854741747398</v>
      </c>
      <c r="CL205" s="101">
        <f t="shared" ca="1" si="1012"/>
        <v>0.66453594939997818</v>
      </c>
      <c r="CM205" s="101">
        <f t="shared" ca="1" si="1013"/>
        <v>0.576891566964161</v>
      </c>
      <c r="CN205" s="101">
        <f t="shared" ca="1" si="1014"/>
        <v>0.50046730586250276</v>
      </c>
      <c r="CO205" s="101">
        <f t="shared" ca="1" si="1015"/>
        <v>0.4338890500772577</v>
      </c>
      <c r="CP205" s="101">
        <f t="shared" ca="1" si="1016"/>
        <v>0.37593962157503985</v>
      </c>
      <c r="CQ205" s="101">
        <f t="shared" ca="1" si="1017"/>
        <v>0.32554293459094469</v>
      </c>
      <c r="CR205" s="101">
        <f t="shared" ca="1" si="1018"/>
        <v>2.0591265004974595</v>
      </c>
      <c r="CS205" s="102">
        <f t="shared" ca="1" si="1019"/>
        <v>1678.2242000000006</v>
      </c>
      <c r="CT205" s="74">
        <f t="shared" si="1093"/>
        <v>91.773408965870516</v>
      </c>
      <c r="CU205" s="74">
        <f t="shared" si="1094"/>
        <v>25.665409048179736</v>
      </c>
      <c r="CV205" s="74">
        <f t="shared" si="1095"/>
        <v>29.942369724531879</v>
      </c>
      <c r="CW205" s="74">
        <f t="shared" si="1096"/>
        <v>34.283795817601849</v>
      </c>
      <c r="CX205" s="74">
        <f t="shared" si="1097"/>
        <v>38.578668688940347</v>
      </c>
      <c r="CY205" s="74">
        <f t="shared" si="1098"/>
        <v>42.716781374950479</v>
      </c>
      <c r="CZ205" s="74">
        <f t="shared" si="1099"/>
        <v>46.59427057840422</v>
      </c>
      <c r="DA205" s="74">
        <f t="shared" si="1100"/>
        <v>50.118325390664623</v>
      </c>
      <c r="DB205" s="74">
        <f t="shared" si="1101"/>
        <v>53.210827581520221</v>
      </c>
      <c r="DC205" s="74">
        <f t="shared" ca="1" si="1020"/>
        <v>54.688961842284925</v>
      </c>
      <c r="DD205" s="74">
        <f t="shared" si="1102"/>
        <v>57.87568987038491</v>
      </c>
      <c r="DE205" s="74">
        <f t="shared" si="1103"/>
        <v>59.381477712439953</v>
      </c>
      <c r="DF205" s="74">
        <f t="shared" si="1104"/>
        <v>60.321925194493481</v>
      </c>
      <c r="DG205" s="74">
        <f t="shared" si="1105"/>
        <v>60.706994978478242</v>
      </c>
      <c r="DH205" s="74">
        <f t="shared" si="1106"/>
        <v>60.560748251665586</v>
      </c>
      <c r="DI205" s="74">
        <f t="shared" si="1107"/>
        <v>59.918894265191085</v>
      </c>
      <c r="DJ205" s="74">
        <f t="shared" si="1108"/>
        <v>58.826184968300694</v>
      </c>
      <c r="DK205" s="74">
        <f t="shared" si="1109"/>
        <v>57.333815810036107</v>
      </c>
      <c r="DL205" s="74">
        <f t="shared" si="1110"/>
        <v>55.496961280349296</v>
      </c>
      <c r="DM205" s="74">
        <f t="shared" si="1111"/>
        <v>53.372539959093523</v>
      </c>
      <c r="DN205" s="74">
        <f t="shared" si="1112"/>
        <v>51.017271580600436</v>
      </c>
      <c r="DO205" s="74">
        <f t="shared" si="1113"/>
        <v>48.486059846288448</v>
      </c>
      <c r="DP205" s="74">
        <f t="shared" si="1114"/>
        <v>45.830710560982205</v>
      </c>
      <c r="DQ205" s="74">
        <f t="shared" si="1115"/>
        <v>43.098975595410806</v>
      </c>
      <c r="DR205" s="74">
        <f t="shared" si="1116"/>
        <v>40.33389914409824</v>
      </c>
      <c r="DS205" s="74">
        <f t="shared" si="1117"/>
        <v>37.573433356649524</v>
      </c>
      <c r="DT205" s="74">
        <f t="shared" si="1118"/>
        <v>34.850285056974748</v>
      </c>
      <c r="DU205" s="74">
        <f t="shared" si="1119"/>
        <v>32.191953209269379</v>
      </c>
      <c r="DV205" s="74">
        <f t="shared" si="1120"/>
        <v>29.620917302310385</v>
      </c>
      <c r="DW205" s="74">
        <f t="shared" si="1121"/>
        <v>27.15493920525676</v>
      </c>
      <c r="DX205" s="74">
        <f t="shared" si="1122"/>
        <v>24.807444676844071</v>
      </c>
      <c r="DY205" s="74">
        <f t="shared" si="1123"/>
        <v>22.58795506138113</v>
      </c>
      <c r="DZ205" s="74">
        <f t="shared" si="1124"/>
        <v>20.502544358477628</v>
      </c>
      <c r="EA205" s="74">
        <f t="shared" si="1125"/>
        <v>18.554301488829669</v>
      </c>
      <c r="EB205" s="74">
        <f t="shared" si="1126"/>
        <v>16.74378196620204</v>
      </c>
      <c r="EC205" s="74">
        <f t="shared" si="1127"/>
        <v>15.069437174877097</v>
      </c>
      <c r="ED205" s="74">
        <f t="shared" si="1128"/>
        <v>13.528012955293757</v>
      </c>
      <c r="EE205" s="74">
        <f t="shared" si="1129"/>
        <v>12.114912181554422</v>
      </c>
      <c r="EF205" s="74">
        <f t="shared" si="1130"/>
        <v>10.824518473755846</v>
      </c>
      <c r="EG205" s="74">
        <f t="shared" si="1131"/>
        <v>9.6504801525512232</v>
      </c>
      <c r="EH205" s="74">
        <f t="shared" si="1132"/>
        <v>8.5859550572283148</v>
      </c>
      <c r="EI205" s="74">
        <f t="shared" si="1133"/>
        <v>7.6238179653252942</v>
      </c>
      <c r="EJ205" s="74">
        <f t="shared" si="1134"/>
        <v>6.7568331291096477</v>
      </c>
      <c r="EK205" s="74">
        <f t="shared" si="1135"/>
        <v>5.9777949392620346</v>
      </c>
      <c r="EL205" s="74">
        <f t="shared" si="1136"/>
        <v>5.2796399931856923</v>
      </c>
      <c r="EM205" s="74">
        <f t="shared" si="1137"/>
        <v>4.6555339336494077</v>
      </c>
      <c r="EN205" s="74">
        <f t="shared" si="1138"/>
        <v>4.0989363765721283</v>
      </c>
      <c r="EO205" s="74">
        <f t="shared" si="1139"/>
        <v>3.6036471016959122</v>
      </c>
      <c r="EP205" s="74">
        <f t="shared" si="1140"/>
        <v>3.1638364678291748</v>
      </c>
      <c r="EQ205" s="74">
        <f t="shared" si="1141"/>
        <v>2.7740627604209407</v>
      </c>
      <c r="ER205" s="74">
        <f t="shared" si="1142"/>
        <v>2.4292789034216962</v>
      </c>
      <c r="ES205" s="74">
        <f t="shared" si="1143"/>
        <v>2.1248306850714855</v>
      </c>
      <c r="ET205" s="74">
        <f t="shared" si="1144"/>
        <v>1.8564483697682834</v>
      </c>
      <c r="EU205" s="74">
        <f t="shared" si="1145"/>
        <v>1.6202333036345333</v>
      </c>
      <c r="EV205" s="74">
        <f t="shared" si="1146"/>
        <v>1.4126408751949517</v>
      </c>
      <c r="EW205" s="74">
        <f t="shared" si="1147"/>
        <v>1.2304609679457084</v>
      </c>
      <c r="EX205" s="74">
        <f t="shared" si="1148"/>
        <v>1.0707968401563812</v>
      </c>
      <c r="EY205" s="74">
        <f t="shared" si="1149"/>
        <v>0.93104318929266416</v>
      </c>
      <c r="EZ205" s="74">
        <f t="shared" si="1150"/>
        <v>0.80886400346675624</v>
      </c>
      <c r="FA205" s="74">
        <f t="shared" si="1151"/>
        <v>0.70217066905489467</v>
      </c>
      <c r="FB205" s="74">
        <f t="shared" si="1152"/>
        <v>0.60910069051350757</v>
      </c>
      <c r="FC205" s="74">
        <f t="shared" si="1153"/>
        <v>0.52799728360128073</v>
      </c>
      <c r="FD205" s="74">
        <f t="shared" si="1154"/>
        <v>0.45739002474656265</v>
      </c>
      <c r="FE205" s="74">
        <f t="shared" si="1155"/>
        <v>0.39597667525658337</v>
      </c>
      <c r="FF205" s="74">
        <f t="shared" si="1156"/>
        <v>0.34260624754049868</v>
      </c>
      <c r="FG205" s="74">
        <f t="shared" si="1157"/>
        <v>0.29626333977933839</v>
      </c>
      <c r="FH205" s="74">
        <f t="shared" si="1158"/>
        <v>1.8563128220392913</v>
      </c>
      <c r="FI205" s="102">
        <f t="shared" ca="1" si="1021"/>
        <v>1677.1023572657527</v>
      </c>
      <c r="FJ205" s="62"/>
      <c r="FK205" s="103">
        <f t="shared" ca="1" si="1159"/>
        <v>5.1316375976497304E-2</v>
      </c>
      <c r="FL205" s="103">
        <f t="shared" ca="1" si="1159"/>
        <v>1.4570521016144252E-2</v>
      </c>
      <c r="FM205" s="103">
        <f t="shared" ca="1" si="1159"/>
        <v>1.7063987642874198E-2</v>
      </c>
      <c r="FN205" s="103">
        <f t="shared" ca="1" si="1159"/>
        <v>1.9611279416427232E-2</v>
      </c>
      <c r="FO205" s="103">
        <f t="shared" ca="1" si="1159"/>
        <v>2.2148507444627454E-2</v>
      </c>
      <c r="FP205" s="103">
        <f t="shared" ca="1" si="1159"/>
        <v>2.4611361550301924E-2</v>
      </c>
      <c r="FQ205" s="103">
        <f t="shared" ca="1" si="1159"/>
        <v>2.6938363628567715E-2</v>
      </c>
      <c r="FR205" s="103">
        <f t="shared" ca="1" si="1159"/>
        <v>2.9073703577127515E-2</v>
      </c>
      <c r="FS205" s="103">
        <f t="shared" ca="1" si="1159"/>
        <v>3.0969499981787881E-2</v>
      </c>
      <c r="FT205" s="103">
        <f t="shared" ca="1" si="1159"/>
        <v>3.2587399134325977E-2</v>
      </c>
      <c r="FU205" s="103">
        <f t="shared" ca="1" si="1022"/>
        <v>3.3899492180103186E-2</v>
      </c>
      <c r="FV205" s="103">
        <f t="shared" ca="1" si="1022"/>
        <v>3.4888585573400459E-2</v>
      </c>
      <c r="FW205" s="103">
        <f t="shared" ca="1" si="1022"/>
        <v>3.5547901507025685E-2</v>
      </c>
      <c r="FX205" s="103">
        <f t="shared" ca="1" si="1022"/>
        <v>3.588031178928424E-2</v>
      </c>
      <c r="FY205" s="103">
        <f t="shared" ca="1" si="1022"/>
        <v>3.5897221699081543E-2</v>
      </c>
      <c r="FZ205" s="103">
        <f t="shared" ca="1" si="1022"/>
        <v>3.5617221726416681E-2</v>
      </c>
      <c r="GA205" s="103">
        <f t="shared" ca="1" si="941"/>
        <v>3.5064617456111329E-2</v>
      </c>
      <c r="GB205" s="103">
        <f t="shared" ca="1" si="941"/>
        <v>3.4267933974891467E-2</v>
      </c>
      <c r="GC205" s="103">
        <f t="shared" ca="1" si="941"/>
        <v>3.3258473691910151E-2</v>
      </c>
      <c r="GD205" s="103">
        <f t="shared" ca="1" si="941"/>
        <v>3.206898759109688E-2</v>
      </c>
      <c r="GE205" s="103">
        <f t="shared" ca="1" si="941"/>
        <v>3.0732501427168206E-2</v>
      </c>
      <c r="GF205" s="103">
        <f t="shared" ca="1" si="940"/>
        <v>2.9281321479158847E-2</v>
      </c>
      <c r="GG205" s="103">
        <f t="shared" ca="1" si="940"/>
        <v>2.7746229963433008E-2</v>
      </c>
      <c r="GH205" s="103">
        <f t="shared" ca="1" si="940"/>
        <v>2.6155868463609951E-2</v>
      </c>
      <c r="GI205" s="103">
        <f t="shared" ca="1" si="940"/>
        <v>2.4536298827829036E-2</v>
      </c>
      <c r="GJ205" s="103">
        <f t="shared" ca="1" si="940"/>
        <v>2.2910724759233947E-2</v>
      </c>
      <c r="GK205" s="103">
        <f t="shared" ca="1" si="940"/>
        <v>2.1299353482539526E-2</v>
      </c>
      <c r="GL205" s="103">
        <f t="shared" ca="1" si="940"/>
        <v>1.9719375027117288E-2</v>
      </c>
      <c r="GM205" s="103">
        <f t="shared" ca="1" si="940"/>
        <v>1.8185036416828115E-2</v>
      </c>
      <c r="GN205" s="103">
        <f t="shared" ca="1" si="940"/>
        <v>1.6707789000652503E-2</v>
      </c>
      <c r="GO205" s="103">
        <f t="shared" ca="1" si="940"/>
        <v>1.5296488933285278E-2</v>
      </c>
      <c r="GP205" s="103">
        <f t="shared" ca="1" si="940"/>
        <v>1.3957633108494958E-2</v>
      </c>
      <c r="GQ205" s="103">
        <f t="shared" ca="1" si="940"/>
        <v>1.2695615403450098E-2</v>
      </c>
      <c r="GR205" s="103">
        <f t="shared" ca="1" si="940"/>
        <v>1.1512990709099389E-2</v>
      </c>
      <c r="GS205" s="103">
        <f t="shared" ca="1" si="940"/>
        <v>1.0410736752039183E-2</v>
      </c>
      <c r="GT205" s="103">
        <f t="shared" ca="1" si="940"/>
        <v>9.3885060552691951E-3</v>
      </c>
      <c r="GU205" s="103">
        <f t="shared" ca="1" si="940"/>
        <v>8.4448624756613411E-3</v>
      </c>
      <c r="GV205" s="103">
        <f t="shared" ca="1" si="1160"/>
        <v>7.5774985626151353E-3</v>
      </c>
      <c r="GW205" s="103">
        <f t="shared" ca="1" si="945"/>
        <v>6.7834314967584177E-3</v>
      </c>
      <c r="GX205" s="103">
        <f t="shared" ca="1" si="945"/>
        <v>6.0591765983296622E-3</v>
      </c>
      <c r="GY205" s="103">
        <f t="shared" ca="1" si="945"/>
        <v>5.4008983624392872E-3</v>
      </c>
      <c r="GZ205" s="103">
        <f t="shared" ca="1" si="945"/>
        <v>4.8045397101060807E-3</v>
      </c>
      <c r="HA205" s="103">
        <f t="shared" ca="1" si="945"/>
        <v>4.2659306709157399E-3</v>
      </c>
      <c r="HB205" s="103">
        <f t="shared" ca="1" si="945"/>
        <v>3.7808780671650939E-3</v>
      </c>
      <c r="HC205" s="103">
        <f t="shared" ca="1" si="945"/>
        <v>3.3452379814798974E-3</v>
      </c>
      <c r="HD205" s="103">
        <f t="shared" ca="1" si="944"/>
        <v>2.9549728887324762E-3</v>
      </c>
      <c r="HE205" s="103">
        <f t="shared" ca="1" si="944"/>
        <v>2.6061953444336261E-3</v>
      </c>
      <c r="HF205" s="103">
        <f t="shared" ca="1" si="942"/>
        <v>2.295200067931269E-3</v>
      </c>
      <c r="HG205" s="103">
        <f t="shared" ca="1" si="942"/>
        <v>2.0184861587055898E-3</v>
      </c>
      <c r="HH205" s="103">
        <f t="shared" ca="1" si="942"/>
        <v>1.772771053411226E-3</v>
      </c>
      <c r="HI205" s="103">
        <f t="shared" ca="1" si="942"/>
        <v>1.5549976826780829E-3</v>
      </c>
      <c r="HJ205" s="103">
        <f t="shared" ca="1" si="942"/>
        <v>1.3623361298962244E-3</v>
      </c>
      <c r="HK205" s="103">
        <f t="shared" ca="1" si="942"/>
        <v>1.1921809367311242E-3</v>
      </c>
      <c r="HL205" s="103">
        <f t="shared" ca="1" si="942"/>
        <v>1.0421450474475957E-3</v>
      </c>
      <c r="HM205" s="103">
        <f t="shared" ca="1" si="942"/>
        <v>9.1005124002729854E-4</v>
      </c>
      <c r="HN205" s="103">
        <f t="shared" ca="1" si="942"/>
        <v>7.9392175902426299E-4</v>
      </c>
      <c r="HO205" s="103">
        <f t="shared" ca="1" si="942"/>
        <v>6.9196674450999751E-4</v>
      </c>
      <c r="HP205" s="103">
        <f t="shared" ca="1" si="942"/>
        <v>6.0257194387247626E-4</v>
      </c>
      <c r="HQ205" s="103">
        <f t="shared" ca="1" si="942"/>
        <v>5.2428609865617915E-4</v>
      </c>
      <c r="HR205" s="103">
        <f t="shared" ca="1" si="942"/>
        <v>4.5580831656311099E-4</v>
      </c>
      <c r="HS205" s="103">
        <f t="shared" ca="1" si="942"/>
        <v>3.9597566844762333E-4</v>
      </c>
      <c r="HT205" s="103">
        <f t="shared" ca="1" si="943"/>
        <v>3.4375119067175936E-4</v>
      </c>
      <c r="HU205" s="103">
        <f t="shared" ca="1" si="943"/>
        <v>2.9821242350247518E-4</v>
      </c>
      <c r="HV205" s="103">
        <f t="shared" ca="1" si="943"/>
        <v>2.5854057525642732E-4</v>
      </c>
      <c r="HW205" s="103">
        <f t="shared" ca="1" si="943"/>
        <v>2.2401036856400933E-4</v>
      </c>
      <c r="HX205" s="103">
        <f t="shared" ca="1" si="943"/>
        <v>1.9398059841524426E-4</v>
      </c>
      <c r="HY205" s="103">
        <f t="shared" ca="1" si="943"/>
        <v>1.2269674698395237E-3</v>
      </c>
      <c r="HZ205" s="104">
        <f t="shared" ca="1" si="1161"/>
        <v>0.55499548788242337</v>
      </c>
      <c r="IA205" s="105">
        <f t="shared" ref="IA205:IJ207" ca="1" si="1162">CT205/$FI205</f>
        <v>5.4721411945000416E-2</v>
      </c>
      <c r="IB205" s="105">
        <f t="shared" ca="1" si="1162"/>
        <v>1.5303424347946825E-2</v>
      </c>
      <c r="IC205" s="105">
        <f t="shared" ca="1" si="1162"/>
        <v>1.785363284167588E-2</v>
      </c>
      <c r="ID205" s="105">
        <f t="shared" ca="1" si="1162"/>
        <v>2.0442279905620128E-2</v>
      </c>
      <c r="IE205" s="105">
        <f t="shared" ca="1" si="1162"/>
        <v>2.3003168841666109E-2</v>
      </c>
      <c r="IF205" s="105">
        <f t="shared" ca="1" si="1162"/>
        <v>2.5470586926246624E-2</v>
      </c>
      <c r="IG205" s="105">
        <f t="shared" ca="1" si="1162"/>
        <v>2.7782603951716299E-2</v>
      </c>
      <c r="IH205" s="105">
        <f t="shared" ca="1" si="1162"/>
        <v>2.9883879879803246E-2</v>
      </c>
      <c r="II205" s="105">
        <f t="shared" ca="1" si="1162"/>
        <v>3.1727835424590282E-2</v>
      </c>
      <c r="IJ205" s="105">
        <f t="shared" ca="1" si="1162"/>
        <v>3.2609197408467384E-2</v>
      </c>
      <c r="IK205" s="105">
        <f t="shared" ref="IK205:IT207" ca="1" si="1163">DD205/$FI205</f>
        <v>3.4509336666094709E-2</v>
      </c>
      <c r="IL205" s="105">
        <f t="shared" ca="1" si="1163"/>
        <v>3.5407187554880051E-2</v>
      </c>
      <c r="IM205" s="105">
        <f t="shared" ca="1" si="1163"/>
        <v>3.5967944909956917E-2</v>
      </c>
      <c r="IN205" s="105">
        <f t="shared" ca="1" si="1163"/>
        <v>3.6197549133167577E-2</v>
      </c>
      <c r="IO205" s="105">
        <f t="shared" ca="1" si="1163"/>
        <v>3.611034710511063E-2</v>
      </c>
      <c r="IP205" s="105">
        <f t="shared" ca="1" si="1163"/>
        <v>3.5727631056985253E-2</v>
      </c>
      <c r="IQ205" s="105">
        <f t="shared" ca="1" si="1163"/>
        <v>3.5076085078198441E-2</v>
      </c>
      <c r="IR205" s="105">
        <f t="shared" ca="1" si="1163"/>
        <v>3.4186235301409823E-2</v>
      </c>
      <c r="IS205" s="105">
        <f t="shared" ca="1" si="1163"/>
        <v>3.3090980428188185E-2</v>
      </c>
      <c r="IT205" s="105">
        <f t="shared" ca="1" si="1163"/>
        <v>3.1824259102532608E-2</v>
      </c>
      <c r="IU205" s="105">
        <f t="shared" ref="IU205:IX207" ca="1" si="1164">DN205/$FI205</f>
        <v>3.0419891403513345E-2</v>
      </c>
      <c r="IV205" s="105">
        <f t="shared" ca="1" si="1164"/>
        <v>2.8910614570560392E-2</v>
      </c>
      <c r="IW205" s="105">
        <f t="shared" ca="1" si="1164"/>
        <v>2.7327318671057053E-2</v>
      </c>
      <c r="IX205" s="105">
        <f t="shared" ca="1" si="1164"/>
        <v>2.5698476547177954E-2</v>
      </c>
      <c r="IY205" s="105">
        <f t="shared" ref="IY205:JC207" ca="1" si="1165">DR205/$FI205</f>
        <v>2.4049754011350993E-2</v>
      </c>
      <c r="IZ205" s="105">
        <f t="shared" ca="1" si="1165"/>
        <v>2.2403780660058818E-2</v>
      </c>
      <c r="JA205" s="105">
        <f t="shared" ca="1" si="1165"/>
        <v>2.0780058477642693E-2</v>
      </c>
      <c r="JB205" s="105">
        <f t="shared" ca="1" si="1165"/>
        <v>1.9194984176012495E-2</v>
      </c>
      <c r="JC205" s="105">
        <f t="shared" ca="1" si="1165"/>
        <v>1.7661961521896943E-2</v>
      </c>
      <c r="JD205" s="105">
        <f t="shared" ref="JD205:JM207" ca="1" si="1166">DW205/$FI205</f>
        <v>1.6191581323353778E-2</v>
      </c>
      <c r="JE205" s="105">
        <f t="shared" ca="1" si="1166"/>
        <v>1.479184891093269E-2</v>
      </c>
      <c r="JF205" s="105">
        <f t="shared" ca="1" si="1166"/>
        <v>1.346844154354847E-2</v>
      </c>
      <c r="JG205" s="105">
        <f t="shared" ca="1" si="1166"/>
        <v>1.2224980943860665E-2</v>
      </c>
      <c r="JH205" s="105">
        <f t="shared" ca="1" si="1166"/>
        <v>1.1063308931888624E-2</v>
      </c>
      <c r="JI205" s="105">
        <f t="shared" ca="1" si="1166"/>
        <v>9.9837567418962422E-3</v>
      </c>
      <c r="JJ205" s="105">
        <f t="shared" ca="1" si="1166"/>
        <v>8.9854009861660474E-3</v>
      </c>
      <c r="JK205" s="105">
        <f t="shared" ca="1" si="1166"/>
        <v>8.0663013182743475E-3</v>
      </c>
      <c r="JL205" s="105">
        <f t="shared" ca="1" si="1166"/>
        <v>7.2237166259224925E-3</v>
      </c>
      <c r="JM205" s="105">
        <f t="shared" ca="1" si="1166"/>
        <v>6.4542980497645317E-3</v>
      </c>
      <c r="JN205" s="105">
        <f t="shared" ref="JN205:JW207" ca="1" si="1167">EG205/$FI205</f>
        <v>5.7542582960081147E-3</v>
      </c>
      <c r="JO205" s="105">
        <f t="shared" ca="1" si="1167"/>
        <v>5.1195176132399827E-3</v>
      </c>
      <c r="JP205" s="105">
        <f t="shared" ca="1" si="1167"/>
        <v>4.5458274698001802E-3</v>
      </c>
      <c r="JQ205" s="105">
        <f t="shared" ca="1" si="1167"/>
        <v>4.0288734315093227E-3</v>
      </c>
      <c r="JR205" s="105">
        <f t="shared" ca="1" si="1167"/>
        <v>3.5643590347150152E-3</v>
      </c>
      <c r="JS205" s="105">
        <f t="shared" ca="1" si="1167"/>
        <v>3.1480726088736178E-3</v>
      </c>
      <c r="JT205" s="105">
        <f t="shared" ca="1" si="1167"/>
        <v>2.7759390555264088E-3</v>
      </c>
      <c r="JU205" s="105">
        <f t="shared" ca="1" si="1167"/>
        <v>2.4440585625642962E-3</v>
      </c>
      <c r="JV205" s="105">
        <f t="shared" ca="1" si="1167"/>
        <v>2.1487341461800119E-3</v>
      </c>
      <c r="JW205" s="105">
        <f t="shared" ca="1" si="1167"/>
        <v>1.8864897864596078E-3</v>
      </c>
      <c r="JX205" s="105">
        <f t="shared" ref="JX205:KG207" ca="1" si="1168">EQ205/$FI205</f>
        <v>1.6540807711603283E-3</v>
      </c>
      <c r="JY205" s="105">
        <f t="shared" ca="1" si="1168"/>
        <v>1.4484976977685768E-3</v>
      </c>
      <c r="JZ205" s="105">
        <f t="shared" ca="1" si="1168"/>
        <v>1.2669654155967453E-3</v>
      </c>
      <c r="KA205" s="105">
        <f t="shared" ca="1" si="1168"/>
        <v>1.1069380242210891E-3</v>
      </c>
      <c r="KB205" s="105">
        <f t="shared" ca="1" si="1168"/>
        <v>9.6609088682939102E-4</v>
      </c>
      <c r="KC205" s="105">
        <f t="shared" ca="1" si="1168"/>
        <v>8.4231047024347207E-4</v>
      </c>
      <c r="KD205" s="105">
        <f t="shared" ca="1" si="1168"/>
        <v>7.3368268944048131E-4</v>
      </c>
      <c r="KE205" s="105">
        <f t="shared" ca="1" si="1168"/>
        <v>6.3848031428573283E-4</v>
      </c>
      <c r="KF205" s="105">
        <f t="shared" ca="1" si="1168"/>
        <v>5.5514989008218982E-4</v>
      </c>
      <c r="KG205" s="105">
        <f t="shared" ca="1" si="1168"/>
        <v>4.8229853113168338E-4</v>
      </c>
      <c r="KH205" s="105">
        <f t="shared" ref="KH205:KO207" ca="1" si="1169">FA205/$FI205</f>
        <v>4.1868086704002473E-4</v>
      </c>
      <c r="KI205" s="105">
        <f t="shared" ca="1" si="1169"/>
        <v>3.6318635405566352E-4</v>
      </c>
      <c r="KJ205" s="105">
        <f t="shared" ca="1" si="1169"/>
        <v>3.1482710719105773E-4</v>
      </c>
      <c r="KK205" s="105">
        <f t="shared" ca="1" si="1169"/>
        <v>2.7272636208815779E-4</v>
      </c>
      <c r="KL205" s="105">
        <f t="shared" ca="1" si="1169"/>
        <v>2.3610763740274031E-4</v>
      </c>
      <c r="KM205" s="105">
        <f t="shared" ca="1" si="1169"/>
        <v>2.0428463776001328E-4</v>
      </c>
      <c r="KN205" s="105">
        <f t="shared" ca="1" si="1169"/>
        <v>1.7665191304265315E-4</v>
      </c>
      <c r="KO205" s="105">
        <f t="shared" ca="1" si="1169"/>
        <v>1.1068572016473177E-3</v>
      </c>
      <c r="KP205" s="102"/>
      <c r="KQ205" s="106">
        <f t="shared" ca="1" si="1090"/>
        <v>0.54300961315805685</v>
      </c>
      <c r="KR205" s="107">
        <f t="shared" ca="1" si="1091"/>
        <v>0.23669836698708271</v>
      </c>
    </row>
    <row r="206" spans="1:304" s="63" customFormat="1" ht="15.5" x14ac:dyDescent="0.35">
      <c r="A206" s="62"/>
      <c r="B206" s="67" t="s">
        <v>308</v>
      </c>
      <c r="C206" s="95">
        <f t="shared" si="1092"/>
        <v>1678.2242000000003</v>
      </c>
      <c r="D206" s="75">
        <f ca="1">'Stochastic inputs'!H227</f>
        <v>25.924378000000004</v>
      </c>
      <c r="E206" s="75">
        <v>5.9136889999999998</v>
      </c>
      <c r="F206" s="96">
        <v>25.742907354000003</v>
      </c>
      <c r="G206" s="96">
        <v>5.8722931769999995</v>
      </c>
      <c r="H206" s="97">
        <f t="shared" ca="1" si="946"/>
        <v>3.2298203012837066</v>
      </c>
      <c r="I206" s="97">
        <f t="shared" ca="1" si="947"/>
        <v>0.22522637615797308</v>
      </c>
      <c r="J206" s="98">
        <f t="shared" si="948"/>
        <v>3.2227956863467422</v>
      </c>
      <c r="K206" s="98">
        <f t="shared" si="949"/>
        <v>0.22522637615797308</v>
      </c>
      <c r="L206" s="98"/>
      <c r="M206" s="99">
        <v>2667.7912000000006</v>
      </c>
      <c r="N206" s="98">
        <v>2.9000000000000007E-3</v>
      </c>
      <c r="O206" s="97">
        <f t="shared" ca="1" si="950"/>
        <v>3.2298203012837066</v>
      </c>
      <c r="P206" s="97">
        <f t="shared" ca="1" si="950"/>
        <v>0.22522637615797308</v>
      </c>
      <c r="Q206" s="99">
        <f t="shared" si="929"/>
        <v>1678.2242000000003</v>
      </c>
      <c r="R206" s="100">
        <f t="shared" si="930"/>
        <v>1764.1918000000005</v>
      </c>
      <c r="S206" s="99">
        <f t="shared" si="931"/>
        <v>1854.2716000000005</v>
      </c>
      <c r="T206" s="100">
        <f t="shared" si="932"/>
        <v>1950.8532000000005</v>
      </c>
      <c r="U206" s="99">
        <f t="shared" si="933"/>
        <v>2054.2933000000003</v>
      </c>
      <c r="V206" s="100">
        <f t="shared" si="934"/>
        <v>2165.8998000000006</v>
      </c>
      <c r="W206" s="99">
        <f t="shared" si="935"/>
        <v>2288.1551000000004</v>
      </c>
      <c r="X206" s="100">
        <f t="shared" si="936"/>
        <v>2416.0596000000005</v>
      </c>
      <c r="Y206" s="99">
        <f t="shared" si="937"/>
        <v>2543.5175000000004</v>
      </c>
      <c r="Z206" s="100">
        <f t="shared" si="938"/>
        <v>2667.7912000000006</v>
      </c>
      <c r="AA206" s="98"/>
      <c r="AB206" s="98">
        <f t="shared" si="951"/>
        <v>3.2227956863467422</v>
      </c>
      <c r="AC206" s="98">
        <f t="shared" si="951"/>
        <v>0.22522637615797308</v>
      </c>
      <c r="AD206" s="101">
        <f t="shared" ca="1" si="952"/>
        <v>86.120384020056434</v>
      </c>
      <c r="AE206" s="101">
        <f t="shared" ca="1" si="953"/>
        <v>24.452600975901884</v>
      </c>
      <c r="AF206" s="101">
        <f t="shared" ca="1" si="954"/>
        <v>28.637197010772447</v>
      </c>
      <c r="AG206" s="101">
        <f t="shared" ca="1" si="955"/>
        <v>32.912123709610071</v>
      </c>
      <c r="AH206" s="101">
        <f t="shared" ca="1" si="956"/>
        <v>37.170161187453964</v>
      </c>
      <c r="AI206" s="101">
        <f t="shared" ca="1" si="957"/>
        <v>41.303382548666221</v>
      </c>
      <c r="AJ206" s="101">
        <f t="shared" ca="1" si="958"/>
        <v>45.208613749862167</v>
      </c>
      <c r="AK206" s="101">
        <f t="shared" ca="1" si="959"/>
        <v>48.792192926761977</v>
      </c>
      <c r="AL206" s="101">
        <f t="shared" ca="1" si="960"/>
        <v>51.973764331336</v>
      </c>
      <c r="AM206" s="101">
        <f t="shared" ca="1" si="961"/>
        <v>54.688961842284925</v>
      </c>
      <c r="AN206" s="101">
        <f t="shared" ca="1" si="962"/>
        <v>56.890948144359939</v>
      </c>
      <c r="AO206" s="101">
        <f t="shared" ca="1" si="963"/>
        <v>58.550868613051549</v>
      </c>
      <c r="AP206" s="101">
        <f t="shared" ca="1" si="964"/>
        <v>59.657348568307</v>
      </c>
      <c r="AQ206" s="101">
        <f t="shared" ca="1" si="965"/>
        <v>60.215207548322134</v>
      </c>
      <c r="AR206" s="101">
        <f t="shared" ca="1" si="966"/>
        <v>60.243586168163787</v>
      </c>
      <c r="AS206" s="101">
        <f t="shared" ca="1" si="967"/>
        <v>59.773683438038269</v>
      </c>
      <c r="AT206" s="101">
        <f t="shared" ca="1" si="968"/>
        <v>58.84628957858849</v>
      </c>
      <c r="AU206" s="101">
        <f t="shared" ca="1" si="969"/>
        <v>57.509276080665074</v>
      </c>
      <c r="AV206" s="101">
        <f t="shared" ca="1" si="970"/>
        <v>55.815175404826974</v>
      </c>
      <c r="AW206" s="101">
        <f t="shared" ca="1" si="971"/>
        <v>53.81895104487851</v>
      </c>
      <c r="AX206" s="101">
        <f t="shared" ca="1" si="972"/>
        <v>51.57602762160824</v>
      </c>
      <c r="AY206" s="101">
        <f t="shared" ca="1" si="973"/>
        <v>49.140622314304188</v>
      </c>
      <c r="AZ206" s="101">
        <f t="shared" ca="1" si="974"/>
        <v>46.564394583398403</v>
      </c>
      <c r="BA206" s="101">
        <f t="shared" ca="1" si="975"/>
        <v>43.895411427647055</v>
      </c>
      <c r="BB206" s="101">
        <f t="shared" ca="1" si="976"/>
        <v>41.177410471294337</v>
      </c>
      <c r="BC206" s="101">
        <f t="shared" ca="1" si="977"/>
        <v>38.449332730485594</v>
      </c>
      <c r="BD206" s="101">
        <f t="shared" ca="1" si="978"/>
        <v>35.745090458752124</v>
      </c>
      <c r="BE206" s="101">
        <f t="shared" ca="1" si="979"/>
        <v>33.093532379383902</v>
      </c>
      <c r="BF206" s="101">
        <f t="shared" ca="1" si="980"/>
        <v>30.518568192602238</v>
      </c>
      <c r="BG206" s="101">
        <f t="shared" ca="1" si="981"/>
        <v>28.039415829388858</v>
      </c>
      <c r="BH206" s="101">
        <f t="shared" ca="1" si="982"/>
        <v>25.670937902871547</v>
      </c>
      <c r="BI206" s="101">
        <f t="shared" ca="1" si="983"/>
        <v>23.424037657397474</v>
      </c>
      <c r="BJ206" s="101">
        <f t="shared" ca="1" si="984"/>
        <v>21.306089003962725</v>
      </c>
      <c r="BK206" s="101">
        <f t="shared" ca="1" si="985"/>
        <v>19.321379622385763</v>
      </c>
      <c r="BL206" s="101">
        <f t="shared" ca="1" si="986"/>
        <v>17.471550357101563</v>
      </c>
      <c r="BM206" s="101">
        <f t="shared" ca="1" si="987"/>
        <v>15.756018063799306</v>
      </c>
      <c r="BN206" s="101">
        <f t="shared" ca="1" si="988"/>
        <v>14.172372572326777</v>
      </c>
      <c r="BO206" s="101">
        <f t="shared" ca="1" si="989"/>
        <v>12.71674146324594</v>
      </c>
      <c r="BP206" s="101">
        <f t="shared" ca="1" si="990"/>
        <v>11.384118896902201</v>
      </c>
      <c r="BQ206" s="101">
        <f t="shared" ca="1" si="991"/>
        <v>10.168656799390522</v>
      </c>
      <c r="BR206" s="101">
        <f t="shared" ca="1" si="992"/>
        <v>9.0639183335859865</v>
      </c>
      <c r="BS206" s="101">
        <f t="shared" ca="1" si="993"/>
        <v>8.0630948113610117</v>
      </c>
      <c r="BT206" s="101">
        <f t="shared" ca="1" si="994"/>
        <v>7.1591880874530336</v>
      </c>
      <c r="BU206" s="101">
        <f t="shared" ca="1" si="995"/>
        <v>6.3451610695656884</v>
      </c>
      <c r="BV206" s="101">
        <f t="shared" ca="1" si="996"/>
        <v>5.6140593352787178</v>
      </c>
      <c r="BW206" s="101">
        <f t="shared" ca="1" si="997"/>
        <v>4.9591070122147505</v>
      </c>
      <c r="BX206" s="101">
        <f t="shared" ca="1" si="998"/>
        <v>4.3737800969558478</v>
      </c>
      <c r="BY206" s="101">
        <f t="shared" ca="1" si="999"/>
        <v>3.8518602978439005</v>
      </c>
      <c r="BZ206" s="101">
        <f t="shared" ca="1" si="1000"/>
        <v>3.3874723189047629</v>
      </c>
      <c r="CA206" s="101">
        <f t="shared" ca="1" si="1001"/>
        <v>2.9751072828942129</v>
      </c>
      <c r="CB206" s="101">
        <f t="shared" ca="1" si="1002"/>
        <v>2.6096347420142805</v>
      </c>
      <c r="CC206" s="101">
        <f t="shared" ca="1" si="1003"/>
        <v>2.286305461726188</v>
      </c>
      <c r="CD206" s="101">
        <f t="shared" ca="1" si="1004"/>
        <v>2.0007468988008421</v>
      </c>
      <c r="CE206" s="101">
        <f t="shared" ca="1" si="1005"/>
        <v>1.7489530385367038</v>
      </c>
      <c r="CF206" s="101">
        <f t="shared" ca="1" si="1006"/>
        <v>1.5272700142538216</v>
      </c>
      <c r="CG206" s="101">
        <f t="shared" ca="1" si="1007"/>
        <v>1.332378708901087</v>
      </c>
      <c r="CH206" s="101">
        <f t="shared" ca="1" si="1008"/>
        <v>1.1612753362318953</v>
      </c>
      <c r="CI206" s="101">
        <f t="shared" ca="1" si="1009"/>
        <v>1.0112508184478317</v>
      </c>
      <c r="CJ206" s="101">
        <f t="shared" ca="1" si="1010"/>
        <v>0.87986961848838763</v>
      </c>
      <c r="CK206" s="101">
        <f t="shared" ca="1" si="1011"/>
        <v>0.76494854741747398</v>
      </c>
      <c r="CL206" s="101">
        <f t="shared" ca="1" si="1012"/>
        <v>0.66453594939997818</v>
      </c>
      <c r="CM206" s="101">
        <f t="shared" ca="1" si="1013"/>
        <v>0.576891566964161</v>
      </c>
      <c r="CN206" s="101">
        <f t="shared" ca="1" si="1014"/>
        <v>0.50046730586250276</v>
      </c>
      <c r="CO206" s="101">
        <f t="shared" ca="1" si="1015"/>
        <v>0.4338890500772577</v>
      </c>
      <c r="CP206" s="101">
        <f t="shared" ca="1" si="1016"/>
        <v>0.37593962157503985</v>
      </c>
      <c r="CQ206" s="101">
        <f t="shared" ca="1" si="1017"/>
        <v>0.32554293459094469</v>
      </c>
      <c r="CR206" s="101">
        <f t="shared" ca="1" si="1018"/>
        <v>2.0591265004974595</v>
      </c>
      <c r="CS206" s="102">
        <f t="shared" ca="1" si="1019"/>
        <v>1678.2242000000006</v>
      </c>
      <c r="CT206" s="74">
        <f t="shared" si="1093"/>
        <v>91.773408965870516</v>
      </c>
      <c r="CU206" s="74">
        <f t="shared" si="1094"/>
        <v>25.665409048179736</v>
      </c>
      <c r="CV206" s="74">
        <f t="shared" si="1095"/>
        <v>29.942369724531879</v>
      </c>
      <c r="CW206" s="74">
        <f t="shared" si="1096"/>
        <v>34.283795817601849</v>
      </c>
      <c r="CX206" s="74">
        <f t="shared" si="1097"/>
        <v>38.578668688940347</v>
      </c>
      <c r="CY206" s="74">
        <f t="shared" si="1098"/>
        <v>42.716781374950479</v>
      </c>
      <c r="CZ206" s="74">
        <f t="shared" si="1099"/>
        <v>46.59427057840422</v>
      </c>
      <c r="DA206" s="74">
        <f t="shared" si="1100"/>
        <v>50.118325390664623</v>
      </c>
      <c r="DB206" s="74">
        <f t="shared" si="1101"/>
        <v>53.210827581520221</v>
      </c>
      <c r="DC206" s="74">
        <f t="shared" ca="1" si="1020"/>
        <v>54.688961842284925</v>
      </c>
      <c r="DD206" s="74">
        <f t="shared" si="1102"/>
        <v>57.87568987038491</v>
      </c>
      <c r="DE206" s="74">
        <f t="shared" si="1103"/>
        <v>59.381477712439953</v>
      </c>
      <c r="DF206" s="74">
        <f t="shared" si="1104"/>
        <v>60.321925194493481</v>
      </c>
      <c r="DG206" s="74">
        <f t="shared" si="1105"/>
        <v>60.706994978478242</v>
      </c>
      <c r="DH206" s="74">
        <f t="shared" si="1106"/>
        <v>60.560748251665586</v>
      </c>
      <c r="DI206" s="74">
        <f t="shared" si="1107"/>
        <v>59.918894265191085</v>
      </c>
      <c r="DJ206" s="74">
        <f t="shared" si="1108"/>
        <v>58.826184968300694</v>
      </c>
      <c r="DK206" s="74">
        <f t="shared" si="1109"/>
        <v>57.333815810036107</v>
      </c>
      <c r="DL206" s="74">
        <f t="shared" si="1110"/>
        <v>55.496961280349296</v>
      </c>
      <c r="DM206" s="74">
        <f t="shared" si="1111"/>
        <v>53.372539959093523</v>
      </c>
      <c r="DN206" s="74">
        <f t="shared" si="1112"/>
        <v>51.017271580600436</v>
      </c>
      <c r="DO206" s="74">
        <f t="shared" si="1113"/>
        <v>48.486059846288448</v>
      </c>
      <c r="DP206" s="74">
        <f t="shared" si="1114"/>
        <v>45.830710560982205</v>
      </c>
      <c r="DQ206" s="74">
        <f t="shared" si="1115"/>
        <v>43.098975595410806</v>
      </c>
      <c r="DR206" s="74">
        <f t="shared" si="1116"/>
        <v>40.33389914409824</v>
      </c>
      <c r="DS206" s="74">
        <f t="shared" si="1117"/>
        <v>37.573433356649524</v>
      </c>
      <c r="DT206" s="74">
        <f t="shared" si="1118"/>
        <v>34.850285056974748</v>
      </c>
      <c r="DU206" s="74">
        <f t="shared" si="1119"/>
        <v>32.191953209269379</v>
      </c>
      <c r="DV206" s="74">
        <f t="shared" si="1120"/>
        <v>29.620917302310385</v>
      </c>
      <c r="DW206" s="74">
        <f t="shared" si="1121"/>
        <v>27.15493920525676</v>
      </c>
      <c r="DX206" s="74">
        <f t="shared" si="1122"/>
        <v>24.807444676844071</v>
      </c>
      <c r="DY206" s="74">
        <f t="shared" si="1123"/>
        <v>22.58795506138113</v>
      </c>
      <c r="DZ206" s="74">
        <f t="shared" si="1124"/>
        <v>20.502544358477628</v>
      </c>
      <c r="EA206" s="74">
        <f t="shared" si="1125"/>
        <v>18.554301488829669</v>
      </c>
      <c r="EB206" s="74">
        <f t="shared" si="1126"/>
        <v>16.74378196620204</v>
      </c>
      <c r="EC206" s="74">
        <f t="shared" si="1127"/>
        <v>15.069437174877097</v>
      </c>
      <c r="ED206" s="74">
        <f t="shared" si="1128"/>
        <v>13.528012955293757</v>
      </c>
      <c r="EE206" s="74">
        <f t="shared" si="1129"/>
        <v>12.114912181554422</v>
      </c>
      <c r="EF206" s="74">
        <f t="shared" si="1130"/>
        <v>10.824518473755846</v>
      </c>
      <c r="EG206" s="74">
        <f t="shared" si="1131"/>
        <v>9.6504801525512232</v>
      </c>
      <c r="EH206" s="74">
        <f t="shared" si="1132"/>
        <v>8.5859550572283148</v>
      </c>
      <c r="EI206" s="74">
        <f t="shared" si="1133"/>
        <v>7.6238179653252942</v>
      </c>
      <c r="EJ206" s="74">
        <f t="shared" si="1134"/>
        <v>6.7568331291096477</v>
      </c>
      <c r="EK206" s="74">
        <f t="shared" si="1135"/>
        <v>5.9777949392620346</v>
      </c>
      <c r="EL206" s="74">
        <f t="shared" si="1136"/>
        <v>5.2796399931856923</v>
      </c>
      <c r="EM206" s="74">
        <f t="shared" si="1137"/>
        <v>4.6555339336494077</v>
      </c>
      <c r="EN206" s="74">
        <f t="shared" si="1138"/>
        <v>4.0989363765721283</v>
      </c>
      <c r="EO206" s="74">
        <f t="shared" si="1139"/>
        <v>3.6036471016959122</v>
      </c>
      <c r="EP206" s="74">
        <f t="shared" si="1140"/>
        <v>3.1638364678291748</v>
      </c>
      <c r="EQ206" s="74">
        <f t="shared" si="1141"/>
        <v>2.7740627604209407</v>
      </c>
      <c r="ER206" s="74">
        <f t="shared" si="1142"/>
        <v>2.4292789034216962</v>
      </c>
      <c r="ES206" s="74">
        <f t="shared" si="1143"/>
        <v>2.1248306850714855</v>
      </c>
      <c r="ET206" s="74">
        <f t="shared" si="1144"/>
        <v>1.8564483697682834</v>
      </c>
      <c r="EU206" s="74">
        <f t="shared" si="1145"/>
        <v>1.6202333036345333</v>
      </c>
      <c r="EV206" s="74">
        <f t="shared" si="1146"/>
        <v>1.4126408751949517</v>
      </c>
      <c r="EW206" s="74">
        <f t="shared" si="1147"/>
        <v>1.2304609679457084</v>
      </c>
      <c r="EX206" s="74">
        <f t="shared" si="1148"/>
        <v>1.0707968401563812</v>
      </c>
      <c r="EY206" s="74">
        <f t="shared" si="1149"/>
        <v>0.93104318929266416</v>
      </c>
      <c r="EZ206" s="74">
        <f t="shared" si="1150"/>
        <v>0.80886400346675624</v>
      </c>
      <c r="FA206" s="74">
        <f t="shared" si="1151"/>
        <v>0.70217066905489467</v>
      </c>
      <c r="FB206" s="74">
        <f t="shared" si="1152"/>
        <v>0.60910069051350757</v>
      </c>
      <c r="FC206" s="74">
        <f t="shared" si="1153"/>
        <v>0.52799728360128073</v>
      </c>
      <c r="FD206" s="74">
        <f t="shared" si="1154"/>
        <v>0.45739002474656265</v>
      </c>
      <c r="FE206" s="74">
        <f t="shared" si="1155"/>
        <v>0.39597667525658337</v>
      </c>
      <c r="FF206" s="74">
        <f t="shared" si="1156"/>
        <v>0.34260624754049868</v>
      </c>
      <c r="FG206" s="74">
        <f t="shared" si="1157"/>
        <v>0.29626333977933839</v>
      </c>
      <c r="FH206" s="74">
        <f t="shared" si="1158"/>
        <v>1.8563128220392913</v>
      </c>
      <c r="FI206" s="102">
        <f t="shared" ca="1" si="1021"/>
        <v>1677.1023572657527</v>
      </c>
      <c r="FJ206" s="62"/>
      <c r="FK206" s="103">
        <f t="shared" ca="1" si="1159"/>
        <v>5.1316375976497304E-2</v>
      </c>
      <c r="FL206" s="103">
        <f t="shared" ca="1" si="1159"/>
        <v>1.4570521016144252E-2</v>
      </c>
      <c r="FM206" s="103">
        <f t="shared" ca="1" si="1159"/>
        <v>1.7063987642874198E-2</v>
      </c>
      <c r="FN206" s="103">
        <f t="shared" ca="1" si="1159"/>
        <v>1.9611279416427232E-2</v>
      </c>
      <c r="FO206" s="103">
        <f t="shared" ca="1" si="1159"/>
        <v>2.2148507444627454E-2</v>
      </c>
      <c r="FP206" s="103">
        <f t="shared" ca="1" si="1159"/>
        <v>2.4611361550301924E-2</v>
      </c>
      <c r="FQ206" s="103">
        <f t="shared" ca="1" si="1159"/>
        <v>2.6938363628567715E-2</v>
      </c>
      <c r="FR206" s="103">
        <f t="shared" ca="1" si="1159"/>
        <v>2.9073703577127515E-2</v>
      </c>
      <c r="FS206" s="103">
        <f t="shared" ca="1" si="1159"/>
        <v>3.0969499981787881E-2</v>
      </c>
      <c r="FT206" s="103">
        <f t="shared" ca="1" si="1159"/>
        <v>3.2587399134325977E-2</v>
      </c>
      <c r="FU206" s="103">
        <f t="shared" ca="1" si="1022"/>
        <v>3.3899492180103186E-2</v>
      </c>
      <c r="FV206" s="103">
        <f t="shared" ca="1" si="1022"/>
        <v>3.4888585573400459E-2</v>
      </c>
      <c r="FW206" s="103">
        <f t="shared" ca="1" si="1022"/>
        <v>3.5547901507025685E-2</v>
      </c>
      <c r="FX206" s="103">
        <f t="shared" ca="1" si="1022"/>
        <v>3.588031178928424E-2</v>
      </c>
      <c r="FY206" s="103">
        <f t="shared" ca="1" si="1022"/>
        <v>3.5897221699081543E-2</v>
      </c>
      <c r="FZ206" s="103">
        <f t="shared" ca="1" si="1022"/>
        <v>3.5617221726416681E-2</v>
      </c>
      <c r="GA206" s="103">
        <f t="shared" ca="1" si="941"/>
        <v>3.5064617456111329E-2</v>
      </c>
      <c r="GB206" s="103">
        <f t="shared" ca="1" si="941"/>
        <v>3.4267933974891467E-2</v>
      </c>
      <c r="GC206" s="103">
        <f t="shared" ca="1" si="941"/>
        <v>3.3258473691910151E-2</v>
      </c>
      <c r="GD206" s="103">
        <f t="shared" ca="1" si="941"/>
        <v>3.206898759109688E-2</v>
      </c>
      <c r="GE206" s="103">
        <f t="shared" ca="1" si="941"/>
        <v>3.0732501427168206E-2</v>
      </c>
      <c r="GF206" s="103">
        <f t="shared" ca="1" si="940"/>
        <v>2.9281321479158847E-2</v>
      </c>
      <c r="GG206" s="103">
        <f t="shared" ca="1" si="940"/>
        <v>2.7746229963433008E-2</v>
      </c>
      <c r="GH206" s="103">
        <f t="shared" ca="1" si="940"/>
        <v>2.6155868463609951E-2</v>
      </c>
      <c r="GI206" s="103">
        <f t="shared" ca="1" si="940"/>
        <v>2.4536298827829036E-2</v>
      </c>
      <c r="GJ206" s="103">
        <f t="shared" ca="1" si="940"/>
        <v>2.2910724759233947E-2</v>
      </c>
      <c r="GK206" s="103">
        <f t="shared" ca="1" si="940"/>
        <v>2.1299353482539526E-2</v>
      </c>
      <c r="GL206" s="103">
        <f t="shared" ca="1" si="940"/>
        <v>1.9719375027117288E-2</v>
      </c>
      <c r="GM206" s="103">
        <f t="shared" ca="1" si="940"/>
        <v>1.8185036416828115E-2</v>
      </c>
      <c r="GN206" s="103">
        <f t="shared" ca="1" si="940"/>
        <v>1.6707789000652503E-2</v>
      </c>
      <c r="GO206" s="103">
        <f t="shared" ca="1" si="940"/>
        <v>1.5296488933285278E-2</v>
      </c>
      <c r="GP206" s="103">
        <f t="shared" ca="1" si="940"/>
        <v>1.3957633108494958E-2</v>
      </c>
      <c r="GQ206" s="103">
        <f t="shared" ca="1" si="940"/>
        <v>1.2695615403450098E-2</v>
      </c>
      <c r="GR206" s="103">
        <f t="shared" ca="1" si="940"/>
        <v>1.1512990709099389E-2</v>
      </c>
      <c r="GS206" s="103">
        <f t="shared" ca="1" si="940"/>
        <v>1.0410736752039183E-2</v>
      </c>
      <c r="GT206" s="103">
        <f t="shared" ca="1" si="940"/>
        <v>9.3885060552691951E-3</v>
      </c>
      <c r="GU206" s="103">
        <f t="shared" ca="1" si="940"/>
        <v>8.4448624756613411E-3</v>
      </c>
      <c r="GV206" s="103">
        <f t="shared" ca="1" si="1160"/>
        <v>7.5774985626151353E-3</v>
      </c>
      <c r="GW206" s="103">
        <f t="shared" ca="1" si="945"/>
        <v>6.7834314967584177E-3</v>
      </c>
      <c r="GX206" s="103">
        <f t="shared" ca="1" si="945"/>
        <v>6.0591765983296622E-3</v>
      </c>
      <c r="GY206" s="103">
        <f t="shared" ca="1" si="945"/>
        <v>5.4008983624392872E-3</v>
      </c>
      <c r="GZ206" s="103">
        <f t="shared" ca="1" si="945"/>
        <v>4.8045397101060807E-3</v>
      </c>
      <c r="HA206" s="103">
        <f t="shared" ca="1" si="945"/>
        <v>4.2659306709157399E-3</v>
      </c>
      <c r="HB206" s="103">
        <f t="shared" ca="1" si="945"/>
        <v>3.7808780671650939E-3</v>
      </c>
      <c r="HC206" s="103">
        <f t="shared" ca="1" si="945"/>
        <v>3.3452379814798974E-3</v>
      </c>
      <c r="HD206" s="103">
        <f t="shared" ca="1" si="944"/>
        <v>2.9549728887324762E-3</v>
      </c>
      <c r="HE206" s="103">
        <f t="shared" ca="1" si="944"/>
        <v>2.6061953444336261E-3</v>
      </c>
      <c r="HF206" s="103">
        <f t="shared" ca="1" si="942"/>
        <v>2.295200067931269E-3</v>
      </c>
      <c r="HG206" s="103">
        <f t="shared" ca="1" si="942"/>
        <v>2.0184861587055898E-3</v>
      </c>
      <c r="HH206" s="103">
        <f t="shared" ca="1" si="942"/>
        <v>1.772771053411226E-3</v>
      </c>
      <c r="HI206" s="103">
        <f t="shared" ca="1" si="942"/>
        <v>1.5549976826780829E-3</v>
      </c>
      <c r="HJ206" s="103">
        <f t="shared" ca="1" si="942"/>
        <v>1.3623361298962244E-3</v>
      </c>
      <c r="HK206" s="103">
        <f t="shared" ca="1" si="942"/>
        <v>1.1921809367311242E-3</v>
      </c>
      <c r="HL206" s="103">
        <f t="shared" ca="1" si="942"/>
        <v>1.0421450474475957E-3</v>
      </c>
      <c r="HM206" s="103">
        <f t="shared" ca="1" si="942"/>
        <v>9.1005124002729854E-4</v>
      </c>
      <c r="HN206" s="103">
        <f t="shared" ca="1" si="942"/>
        <v>7.9392175902426299E-4</v>
      </c>
      <c r="HO206" s="103">
        <f t="shared" ca="1" si="942"/>
        <v>6.9196674450999751E-4</v>
      </c>
      <c r="HP206" s="103">
        <f t="shared" ca="1" si="942"/>
        <v>6.0257194387247626E-4</v>
      </c>
      <c r="HQ206" s="103">
        <f t="shared" ca="1" si="942"/>
        <v>5.2428609865617915E-4</v>
      </c>
      <c r="HR206" s="103">
        <f t="shared" ca="1" si="942"/>
        <v>4.5580831656311099E-4</v>
      </c>
      <c r="HS206" s="103">
        <f t="shared" ca="1" si="942"/>
        <v>3.9597566844762333E-4</v>
      </c>
      <c r="HT206" s="103">
        <f t="shared" ca="1" si="943"/>
        <v>3.4375119067175936E-4</v>
      </c>
      <c r="HU206" s="103">
        <f t="shared" ca="1" si="943"/>
        <v>2.9821242350247518E-4</v>
      </c>
      <c r="HV206" s="103">
        <f t="shared" ca="1" si="943"/>
        <v>2.5854057525642732E-4</v>
      </c>
      <c r="HW206" s="103">
        <f t="shared" ca="1" si="943"/>
        <v>2.2401036856400933E-4</v>
      </c>
      <c r="HX206" s="103">
        <f t="shared" ca="1" si="943"/>
        <v>1.9398059841524426E-4</v>
      </c>
      <c r="HY206" s="103">
        <f t="shared" ca="1" si="943"/>
        <v>1.2269674698395237E-3</v>
      </c>
      <c r="HZ206" s="104">
        <f t="shared" ca="1" si="1161"/>
        <v>0.55499548788242337</v>
      </c>
      <c r="IA206" s="105">
        <f t="shared" ca="1" si="1162"/>
        <v>5.4721411945000416E-2</v>
      </c>
      <c r="IB206" s="105">
        <f t="shared" ca="1" si="1162"/>
        <v>1.5303424347946825E-2</v>
      </c>
      <c r="IC206" s="105">
        <f t="shared" ca="1" si="1162"/>
        <v>1.785363284167588E-2</v>
      </c>
      <c r="ID206" s="105">
        <f t="shared" ca="1" si="1162"/>
        <v>2.0442279905620128E-2</v>
      </c>
      <c r="IE206" s="105">
        <f t="shared" ca="1" si="1162"/>
        <v>2.3003168841666109E-2</v>
      </c>
      <c r="IF206" s="105">
        <f t="shared" ca="1" si="1162"/>
        <v>2.5470586926246624E-2</v>
      </c>
      <c r="IG206" s="105">
        <f t="shared" ca="1" si="1162"/>
        <v>2.7782603951716299E-2</v>
      </c>
      <c r="IH206" s="105">
        <f t="shared" ca="1" si="1162"/>
        <v>2.9883879879803246E-2</v>
      </c>
      <c r="II206" s="105">
        <f t="shared" ca="1" si="1162"/>
        <v>3.1727835424590282E-2</v>
      </c>
      <c r="IJ206" s="105">
        <f t="shared" ca="1" si="1162"/>
        <v>3.2609197408467384E-2</v>
      </c>
      <c r="IK206" s="105">
        <f t="shared" ca="1" si="1163"/>
        <v>3.4509336666094709E-2</v>
      </c>
      <c r="IL206" s="105">
        <f t="shared" ca="1" si="1163"/>
        <v>3.5407187554880051E-2</v>
      </c>
      <c r="IM206" s="105">
        <f t="shared" ca="1" si="1163"/>
        <v>3.5967944909956917E-2</v>
      </c>
      <c r="IN206" s="105">
        <f t="shared" ca="1" si="1163"/>
        <v>3.6197549133167577E-2</v>
      </c>
      <c r="IO206" s="105">
        <f t="shared" ca="1" si="1163"/>
        <v>3.611034710511063E-2</v>
      </c>
      <c r="IP206" s="105">
        <f t="shared" ca="1" si="1163"/>
        <v>3.5727631056985253E-2</v>
      </c>
      <c r="IQ206" s="105">
        <f t="shared" ca="1" si="1163"/>
        <v>3.5076085078198441E-2</v>
      </c>
      <c r="IR206" s="105">
        <f t="shared" ca="1" si="1163"/>
        <v>3.4186235301409823E-2</v>
      </c>
      <c r="IS206" s="105">
        <f t="shared" ca="1" si="1163"/>
        <v>3.3090980428188185E-2</v>
      </c>
      <c r="IT206" s="105">
        <f t="shared" ca="1" si="1163"/>
        <v>3.1824259102532608E-2</v>
      </c>
      <c r="IU206" s="105">
        <f t="shared" ca="1" si="1164"/>
        <v>3.0419891403513345E-2</v>
      </c>
      <c r="IV206" s="105">
        <f t="shared" ca="1" si="1164"/>
        <v>2.8910614570560392E-2</v>
      </c>
      <c r="IW206" s="105">
        <f t="shared" ca="1" si="1164"/>
        <v>2.7327318671057053E-2</v>
      </c>
      <c r="IX206" s="105">
        <f t="shared" ca="1" si="1164"/>
        <v>2.5698476547177954E-2</v>
      </c>
      <c r="IY206" s="105">
        <f t="shared" ca="1" si="1165"/>
        <v>2.4049754011350993E-2</v>
      </c>
      <c r="IZ206" s="105">
        <f t="shared" ca="1" si="1165"/>
        <v>2.2403780660058818E-2</v>
      </c>
      <c r="JA206" s="105">
        <f t="shared" ca="1" si="1165"/>
        <v>2.0780058477642693E-2</v>
      </c>
      <c r="JB206" s="105">
        <f t="shared" ca="1" si="1165"/>
        <v>1.9194984176012495E-2</v>
      </c>
      <c r="JC206" s="105">
        <f t="shared" ca="1" si="1165"/>
        <v>1.7661961521896943E-2</v>
      </c>
      <c r="JD206" s="105">
        <f t="shared" ca="1" si="1166"/>
        <v>1.6191581323353778E-2</v>
      </c>
      <c r="JE206" s="105">
        <f t="shared" ca="1" si="1166"/>
        <v>1.479184891093269E-2</v>
      </c>
      <c r="JF206" s="105">
        <f t="shared" ca="1" si="1166"/>
        <v>1.346844154354847E-2</v>
      </c>
      <c r="JG206" s="105">
        <f t="shared" ca="1" si="1166"/>
        <v>1.2224980943860665E-2</v>
      </c>
      <c r="JH206" s="105">
        <f t="shared" ca="1" si="1166"/>
        <v>1.1063308931888624E-2</v>
      </c>
      <c r="JI206" s="105">
        <f t="shared" ca="1" si="1166"/>
        <v>9.9837567418962422E-3</v>
      </c>
      <c r="JJ206" s="105">
        <f t="shared" ca="1" si="1166"/>
        <v>8.9854009861660474E-3</v>
      </c>
      <c r="JK206" s="105">
        <f t="shared" ca="1" si="1166"/>
        <v>8.0663013182743475E-3</v>
      </c>
      <c r="JL206" s="105">
        <f t="shared" ca="1" si="1166"/>
        <v>7.2237166259224925E-3</v>
      </c>
      <c r="JM206" s="105">
        <f t="shared" ca="1" si="1166"/>
        <v>6.4542980497645317E-3</v>
      </c>
      <c r="JN206" s="105">
        <f t="shared" ca="1" si="1167"/>
        <v>5.7542582960081147E-3</v>
      </c>
      <c r="JO206" s="105">
        <f t="shared" ca="1" si="1167"/>
        <v>5.1195176132399827E-3</v>
      </c>
      <c r="JP206" s="105">
        <f t="shared" ca="1" si="1167"/>
        <v>4.5458274698001802E-3</v>
      </c>
      <c r="JQ206" s="105">
        <f t="shared" ca="1" si="1167"/>
        <v>4.0288734315093227E-3</v>
      </c>
      <c r="JR206" s="105">
        <f t="shared" ca="1" si="1167"/>
        <v>3.5643590347150152E-3</v>
      </c>
      <c r="JS206" s="105">
        <f t="shared" ca="1" si="1167"/>
        <v>3.1480726088736178E-3</v>
      </c>
      <c r="JT206" s="105">
        <f t="shared" ca="1" si="1167"/>
        <v>2.7759390555264088E-3</v>
      </c>
      <c r="JU206" s="105">
        <f t="shared" ca="1" si="1167"/>
        <v>2.4440585625642962E-3</v>
      </c>
      <c r="JV206" s="105">
        <f t="shared" ca="1" si="1167"/>
        <v>2.1487341461800119E-3</v>
      </c>
      <c r="JW206" s="105">
        <f t="shared" ca="1" si="1167"/>
        <v>1.8864897864596078E-3</v>
      </c>
      <c r="JX206" s="105">
        <f t="shared" ca="1" si="1168"/>
        <v>1.6540807711603283E-3</v>
      </c>
      <c r="JY206" s="105">
        <f t="shared" ca="1" si="1168"/>
        <v>1.4484976977685768E-3</v>
      </c>
      <c r="JZ206" s="105">
        <f t="shared" ca="1" si="1168"/>
        <v>1.2669654155967453E-3</v>
      </c>
      <c r="KA206" s="105">
        <f t="shared" ca="1" si="1168"/>
        <v>1.1069380242210891E-3</v>
      </c>
      <c r="KB206" s="105">
        <f t="shared" ca="1" si="1168"/>
        <v>9.6609088682939102E-4</v>
      </c>
      <c r="KC206" s="105">
        <f t="shared" ca="1" si="1168"/>
        <v>8.4231047024347207E-4</v>
      </c>
      <c r="KD206" s="105">
        <f t="shared" ca="1" si="1168"/>
        <v>7.3368268944048131E-4</v>
      </c>
      <c r="KE206" s="105">
        <f t="shared" ca="1" si="1168"/>
        <v>6.3848031428573283E-4</v>
      </c>
      <c r="KF206" s="105">
        <f t="shared" ca="1" si="1168"/>
        <v>5.5514989008218982E-4</v>
      </c>
      <c r="KG206" s="105">
        <f t="shared" ca="1" si="1168"/>
        <v>4.8229853113168338E-4</v>
      </c>
      <c r="KH206" s="105">
        <f t="shared" ca="1" si="1169"/>
        <v>4.1868086704002473E-4</v>
      </c>
      <c r="KI206" s="105">
        <f t="shared" ca="1" si="1169"/>
        <v>3.6318635405566352E-4</v>
      </c>
      <c r="KJ206" s="105">
        <f t="shared" ca="1" si="1169"/>
        <v>3.1482710719105773E-4</v>
      </c>
      <c r="KK206" s="105">
        <f t="shared" ca="1" si="1169"/>
        <v>2.7272636208815779E-4</v>
      </c>
      <c r="KL206" s="105">
        <f t="shared" ca="1" si="1169"/>
        <v>2.3610763740274031E-4</v>
      </c>
      <c r="KM206" s="105">
        <f t="shared" ca="1" si="1169"/>
        <v>2.0428463776001328E-4</v>
      </c>
      <c r="KN206" s="105">
        <f t="shared" ca="1" si="1169"/>
        <v>1.7665191304265315E-4</v>
      </c>
      <c r="KO206" s="105">
        <f t="shared" ca="1" si="1169"/>
        <v>1.1068572016473177E-3</v>
      </c>
      <c r="KP206" s="102"/>
      <c r="KQ206" s="106">
        <f t="shared" ca="1" si="1090"/>
        <v>0.54300961315805685</v>
      </c>
      <c r="KR206" s="107">
        <f t="shared" ca="1" si="1091"/>
        <v>0.23669836698708271</v>
      </c>
    </row>
    <row r="207" spans="1:304" s="63" customFormat="1" ht="15.5" x14ac:dyDescent="0.35">
      <c r="A207" s="62"/>
      <c r="B207" s="67" t="s">
        <v>309</v>
      </c>
      <c r="C207" s="95">
        <f t="shared" si="1092"/>
        <v>1678.2242000000003</v>
      </c>
      <c r="D207" s="75">
        <f ca="1">'Stochastic inputs'!H228</f>
        <v>25.924378000000004</v>
      </c>
      <c r="E207" s="75">
        <v>5.9136889999999998</v>
      </c>
      <c r="F207" s="96">
        <v>0</v>
      </c>
      <c r="G207" s="96" t="e">
        <v>#DIV/0!</v>
      </c>
      <c r="H207" s="97">
        <f t="shared" ca="1" si="946"/>
        <v>3.2298203012837066</v>
      </c>
      <c r="I207" s="97">
        <f t="shared" ca="1" si="947"/>
        <v>0.22522637615797308</v>
      </c>
      <c r="J207" s="98" t="e">
        <f t="shared" si="948"/>
        <v>#NUM!</v>
      </c>
      <c r="K207" s="98" t="e">
        <f t="shared" si="949"/>
        <v>#DIV/0!</v>
      </c>
      <c r="L207" s="98"/>
      <c r="M207" s="99">
        <v>2667.7912000000006</v>
      </c>
      <c r="N207" s="98">
        <v>2.9000000000000007E-3</v>
      </c>
      <c r="O207" s="97">
        <f t="shared" ca="1" si="950"/>
        <v>3.2298203012837066</v>
      </c>
      <c r="P207" s="97">
        <f t="shared" ca="1" si="950"/>
        <v>0.22522637615797308</v>
      </c>
      <c r="Q207" s="99">
        <f t="shared" si="929"/>
        <v>1678.2242000000003</v>
      </c>
      <c r="R207" s="100">
        <f t="shared" si="930"/>
        <v>1764.1918000000005</v>
      </c>
      <c r="S207" s="99">
        <f t="shared" si="931"/>
        <v>1854.2716000000005</v>
      </c>
      <c r="T207" s="100">
        <f t="shared" si="932"/>
        <v>1950.8532000000005</v>
      </c>
      <c r="U207" s="99">
        <f t="shared" si="933"/>
        <v>2054.2933000000003</v>
      </c>
      <c r="V207" s="100">
        <f t="shared" si="934"/>
        <v>2165.8998000000006</v>
      </c>
      <c r="W207" s="99">
        <f t="shared" si="935"/>
        <v>2288.1551000000004</v>
      </c>
      <c r="X207" s="100">
        <f t="shared" si="936"/>
        <v>2416.0596000000005</v>
      </c>
      <c r="Y207" s="99">
        <f t="shared" si="937"/>
        <v>2543.5175000000004</v>
      </c>
      <c r="Z207" s="100">
        <f t="shared" si="938"/>
        <v>2667.7912000000006</v>
      </c>
      <c r="AA207" s="98"/>
      <c r="AB207" s="98" t="e">
        <f t="shared" si="951"/>
        <v>#NUM!</v>
      </c>
      <c r="AC207" s="98" t="e">
        <f t="shared" si="951"/>
        <v>#DIV/0!</v>
      </c>
      <c r="AD207" s="101">
        <f t="shared" ca="1" si="952"/>
        <v>86.120384020056434</v>
      </c>
      <c r="AE207" s="101">
        <f t="shared" ca="1" si="953"/>
        <v>24.452600975901884</v>
      </c>
      <c r="AF207" s="101">
        <f t="shared" ca="1" si="954"/>
        <v>28.637197010772447</v>
      </c>
      <c r="AG207" s="101">
        <f t="shared" ca="1" si="955"/>
        <v>32.912123709610071</v>
      </c>
      <c r="AH207" s="101">
        <f t="shared" ca="1" si="956"/>
        <v>37.170161187453964</v>
      </c>
      <c r="AI207" s="101">
        <f t="shared" ca="1" si="957"/>
        <v>41.303382548666221</v>
      </c>
      <c r="AJ207" s="101">
        <f t="shared" ca="1" si="958"/>
        <v>45.208613749862167</v>
      </c>
      <c r="AK207" s="101">
        <f t="shared" ca="1" si="959"/>
        <v>48.792192926761977</v>
      </c>
      <c r="AL207" s="101">
        <f t="shared" ca="1" si="960"/>
        <v>51.973764331336</v>
      </c>
      <c r="AM207" s="101">
        <f t="shared" ca="1" si="961"/>
        <v>54.688961842284925</v>
      </c>
      <c r="AN207" s="101">
        <f t="shared" ca="1" si="962"/>
        <v>56.890948144359939</v>
      </c>
      <c r="AO207" s="101">
        <f t="shared" ca="1" si="963"/>
        <v>58.550868613051549</v>
      </c>
      <c r="AP207" s="101">
        <f t="shared" ca="1" si="964"/>
        <v>59.657348568307</v>
      </c>
      <c r="AQ207" s="101">
        <f t="shared" ca="1" si="965"/>
        <v>60.215207548322134</v>
      </c>
      <c r="AR207" s="101">
        <f t="shared" ca="1" si="966"/>
        <v>60.243586168163787</v>
      </c>
      <c r="AS207" s="101">
        <f t="shared" ca="1" si="967"/>
        <v>59.773683438038269</v>
      </c>
      <c r="AT207" s="101">
        <f t="shared" ca="1" si="968"/>
        <v>58.84628957858849</v>
      </c>
      <c r="AU207" s="101">
        <f t="shared" ca="1" si="969"/>
        <v>57.509276080665074</v>
      </c>
      <c r="AV207" s="101">
        <f t="shared" ca="1" si="970"/>
        <v>55.815175404826974</v>
      </c>
      <c r="AW207" s="101">
        <f t="shared" ca="1" si="971"/>
        <v>53.81895104487851</v>
      </c>
      <c r="AX207" s="101">
        <f t="shared" ca="1" si="972"/>
        <v>51.57602762160824</v>
      </c>
      <c r="AY207" s="101">
        <f t="shared" ca="1" si="973"/>
        <v>49.140622314304188</v>
      </c>
      <c r="AZ207" s="101">
        <f t="shared" ca="1" si="974"/>
        <v>46.564394583398403</v>
      </c>
      <c r="BA207" s="101">
        <f t="shared" ca="1" si="975"/>
        <v>43.895411427647055</v>
      </c>
      <c r="BB207" s="101">
        <f t="shared" ca="1" si="976"/>
        <v>41.177410471294337</v>
      </c>
      <c r="BC207" s="101">
        <f t="shared" ca="1" si="977"/>
        <v>38.449332730485594</v>
      </c>
      <c r="BD207" s="101">
        <f t="shared" ca="1" si="978"/>
        <v>35.745090458752124</v>
      </c>
      <c r="BE207" s="101">
        <f t="shared" ca="1" si="979"/>
        <v>33.093532379383902</v>
      </c>
      <c r="BF207" s="101">
        <f t="shared" ca="1" si="980"/>
        <v>30.518568192602238</v>
      </c>
      <c r="BG207" s="101">
        <f t="shared" ca="1" si="981"/>
        <v>28.039415829388858</v>
      </c>
      <c r="BH207" s="101">
        <f t="shared" ca="1" si="982"/>
        <v>25.670937902871547</v>
      </c>
      <c r="BI207" s="101">
        <f t="shared" ca="1" si="983"/>
        <v>23.424037657397474</v>
      </c>
      <c r="BJ207" s="101">
        <f t="shared" ca="1" si="984"/>
        <v>21.306089003962725</v>
      </c>
      <c r="BK207" s="101">
        <f t="shared" ca="1" si="985"/>
        <v>19.321379622385763</v>
      </c>
      <c r="BL207" s="101">
        <f t="shared" ca="1" si="986"/>
        <v>17.471550357101563</v>
      </c>
      <c r="BM207" s="101">
        <f t="shared" ca="1" si="987"/>
        <v>15.756018063799306</v>
      </c>
      <c r="BN207" s="101">
        <f t="shared" ca="1" si="988"/>
        <v>14.172372572326777</v>
      </c>
      <c r="BO207" s="101">
        <f t="shared" ca="1" si="989"/>
        <v>12.71674146324594</v>
      </c>
      <c r="BP207" s="101">
        <f t="shared" ca="1" si="990"/>
        <v>11.384118896902201</v>
      </c>
      <c r="BQ207" s="101">
        <f t="shared" ca="1" si="991"/>
        <v>10.168656799390522</v>
      </c>
      <c r="BR207" s="101">
        <f t="shared" ca="1" si="992"/>
        <v>9.0639183335859865</v>
      </c>
      <c r="BS207" s="101">
        <f t="shared" ca="1" si="993"/>
        <v>8.0630948113610117</v>
      </c>
      <c r="BT207" s="101">
        <f t="shared" ca="1" si="994"/>
        <v>7.1591880874530336</v>
      </c>
      <c r="BU207" s="101">
        <f t="shared" ca="1" si="995"/>
        <v>6.3451610695656884</v>
      </c>
      <c r="BV207" s="101">
        <f t="shared" ca="1" si="996"/>
        <v>5.6140593352787178</v>
      </c>
      <c r="BW207" s="101">
        <f t="shared" ca="1" si="997"/>
        <v>4.9591070122147505</v>
      </c>
      <c r="BX207" s="101">
        <f t="shared" ca="1" si="998"/>
        <v>4.3737800969558478</v>
      </c>
      <c r="BY207" s="101">
        <f t="shared" ca="1" si="999"/>
        <v>3.8518602978439005</v>
      </c>
      <c r="BZ207" s="101">
        <f t="shared" ca="1" si="1000"/>
        <v>3.3874723189047629</v>
      </c>
      <c r="CA207" s="101">
        <f t="shared" ca="1" si="1001"/>
        <v>2.9751072828942129</v>
      </c>
      <c r="CB207" s="101">
        <f t="shared" ca="1" si="1002"/>
        <v>2.6096347420142805</v>
      </c>
      <c r="CC207" s="101">
        <f t="shared" ca="1" si="1003"/>
        <v>2.286305461726188</v>
      </c>
      <c r="CD207" s="101">
        <f t="shared" ca="1" si="1004"/>
        <v>2.0007468988008421</v>
      </c>
      <c r="CE207" s="101">
        <f t="shared" ca="1" si="1005"/>
        <v>1.7489530385367038</v>
      </c>
      <c r="CF207" s="101">
        <f t="shared" ca="1" si="1006"/>
        <v>1.5272700142538216</v>
      </c>
      <c r="CG207" s="101">
        <f t="shared" ca="1" si="1007"/>
        <v>1.332378708901087</v>
      </c>
      <c r="CH207" s="101">
        <f t="shared" ca="1" si="1008"/>
        <v>1.1612753362318953</v>
      </c>
      <c r="CI207" s="101">
        <f t="shared" ca="1" si="1009"/>
        <v>1.0112508184478317</v>
      </c>
      <c r="CJ207" s="101">
        <f t="shared" ca="1" si="1010"/>
        <v>0.87986961848838763</v>
      </c>
      <c r="CK207" s="101">
        <f t="shared" ca="1" si="1011"/>
        <v>0.76494854741747398</v>
      </c>
      <c r="CL207" s="101">
        <f t="shared" ca="1" si="1012"/>
        <v>0.66453594939997818</v>
      </c>
      <c r="CM207" s="101">
        <f t="shared" ca="1" si="1013"/>
        <v>0.576891566964161</v>
      </c>
      <c r="CN207" s="101">
        <f t="shared" ca="1" si="1014"/>
        <v>0.50046730586250276</v>
      </c>
      <c r="CO207" s="101">
        <f t="shared" ca="1" si="1015"/>
        <v>0.4338890500772577</v>
      </c>
      <c r="CP207" s="101">
        <f t="shared" ca="1" si="1016"/>
        <v>0.37593962157503985</v>
      </c>
      <c r="CQ207" s="101">
        <f t="shared" ca="1" si="1017"/>
        <v>0.32554293459094469</v>
      </c>
      <c r="CR207" s="101">
        <f t="shared" ca="1" si="1018"/>
        <v>2.0591265004974595</v>
      </c>
      <c r="CS207" s="102">
        <f t="shared" ca="1" si="1019"/>
        <v>1678.2242000000006</v>
      </c>
      <c r="CT207" s="74" t="e">
        <f t="shared" si="1093"/>
        <v>#NUM!</v>
      </c>
      <c r="CU207" s="74" t="e">
        <f t="shared" si="1094"/>
        <v>#NUM!</v>
      </c>
      <c r="CV207" s="74" t="e">
        <f t="shared" si="1095"/>
        <v>#NUM!</v>
      </c>
      <c r="CW207" s="74" t="e">
        <f t="shared" si="1096"/>
        <v>#NUM!</v>
      </c>
      <c r="CX207" s="74" t="e">
        <f t="shared" si="1097"/>
        <v>#NUM!</v>
      </c>
      <c r="CY207" s="74" t="e">
        <f t="shared" si="1098"/>
        <v>#NUM!</v>
      </c>
      <c r="CZ207" s="74" t="e">
        <f t="shared" si="1099"/>
        <v>#NUM!</v>
      </c>
      <c r="DA207" s="74" t="e">
        <f t="shared" si="1100"/>
        <v>#NUM!</v>
      </c>
      <c r="DB207" s="74" t="e">
        <f t="shared" si="1101"/>
        <v>#NUM!</v>
      </c>
      <c r="DC207" s="74">
        <f t="shared" ca="1" si="1020"/>
        <v>54.688961842284925</v>
      </c>
      <c r="DD207" s="74" t="e">
        <f t="shared" si="1102"/>
        <v>#NUM!</v>
      </c>
      <c r="DE207" s="74" t="e">
        <f t="shared" si="1103"/>
        <v>#NUM!</v>
      </c>
      <c r="DF207" s="74" t="e">
        <f t="shared" si="1104"/>
        <v>#NUM!</v>
      </c>
      <c r="DG207" s="74" t="e">
        <f t="shared" si="1105"/>
        <v>#NUM!</v>
      </c>
      <c r="DH207" s="74" t="e">
        <f t="shared" si="1106"/>
        <v>#NUM!</v>
      </c>
      <c r="DI207" s="74" t="e">
        <f t="shared" si="1107"/>
        <v>#NUM!</v>
      </c>
      <c r="DJ207" s="74" t="e">
        <f t="shared" si="1108"/>
        <v>#NUM!</v>
      </c>
      <c r="DK207" s="74" t="e">
        <f t="shared" si="1109"/>
        <v>#NUM!</v>
      </c>
      <c r="DL207" s="74" t="e">
        <f t="shared" si="1110"/>
        <v>#NUM!</v>
      </c>
      <c r="DM207" s="74" t="e">
        <f t="shared" si="1111"/>
        <v>#NUM!</v>
      </c>
      <c r="DN207" s="74" t="e">
        <f t="shared" si="1112"/>
        <v>#NUM!</v>
      </c>
      <c r="DO207" s="74" t="e">
        <f t="shared" si="1113"/>
        <v>#NUM!</v>
      </c>
      <c r="DP207" s="74" t="e">
        <f t="shared" si="1114"/>
        <v>#NUM!</v>
      </c>
      <c r="DQ207" s="74" t="e">
        <f t="shared" si="1115"/>
        <v>#NUM!</v>
      </c>
      <c r="DR207" s="74" t="e">
        <f t="shared" si="1116"/>
        <v>#NUM!</v>
      </c>
      <c r="DS207" s="74" t="e">
        <f t="shared" si="1117"/>
        <v>#NUM!</v>
      </c>
      <c r="DT207" s="74" t="e">
        <f t="shared" si="1118"/>
        <v>#NUM!</v>
      </c>
      <c r="DU207" s="74" t="e">
        <f t="shared" si="1119"/>
        <v>#NUM!</v>
      </c>
      <c r="DV207" s="74" t="e">
        <f t="shared" si="1120"/>
        <v>#NUM!</v>
      </c>
      <c r="DW207" s="74" t="e">
        <f t="shared" si="1121"/>
        <v>#NUM!</v>
      </c>
      <c r="DX207" s="74" t="e">
        <f t="shared" si="1122"/>
        <v>#NUM!</v>
      </c>
      <c r="DY207" s="74" t="e">
        <f t="shared" si="1123"/>
        <v>#NUM!</v>
      </c>
      <c r="DZ207" s="74" t="e">
        <f t="shared" si="1124"/>
        <v>#NUM!</v>
      </c>
      <c r="EA207" s="74" t="e">
        <f t="shared" si="1125"/>
        <v>#NUM!</v>
      </c>
      <c r="EB207" s="74" t="e">
        <f t="shared" si="1126"/>
        <v>#NUM!</v>
      </c>
      <c r="EC207" s="74" t="e">
        <f t="shared" si="1127"/>
        <v>#NUM!</v>
      </c>
      <c r="ED207" s="74" t="e">
        <f t="shared" si="1128"/>
        <v>#NUM!</v>
      </c>
      <c r="EE207" s="74" t="e">
        <f t="shared" si="1129"/>
        <v>#NUM!</v>
      </c>
      <c r="EF207" s="74" t="e">
        <f t="shared" si="1130"/>
        <v>#NUM!</v>
      </c>
      <c r="EG207" s="74" t="e">
        <f t="shared" si="1131"/>
        <v>#NUM!</v>
      </c>
      <c r="EH207" s="74" t="e">
        <f t="shared" si="1132"/>
        <v>#NUM!</v>
      </c>
      <c r="EI207" s="74" t="e">
        <f t="shared" si="1133"/>
        <v>#NUM!</v>
      </c>
      <c r="EJ207" s="74" t="e">
        <f t="shared" si="1134"/>
        <v>#NUM!</v>
      </c>
      <c r="EK207" s="74" t="e">
        <f t="shared" si="1135"/>
        <v>#NUM!</v>
      </c>
      <c r="EL207" s="74" t="e">
        <f t="shared" si="1136"/>
        <v>#NUM!</v>
      </c>
      <c r="EM207" s="74" t="e">
        <f t="shared" si="1137"/>
        <v>#NUM!</v>
      </c>
      <c r="EN207" s="74" t="e">
        <f t="shared" si="1138"/>
        <v>#NUM!</v>
      </c>
      <c r="EO207" s="74" t="e">
        <f t="shared" si="1139"/>
        <v>#NUM!</v>
      </c>
      <c r="EP207" s="74" t="e">
        <f t="shared" si="1140"/>
        <v>#NUM!</v>
      </c>
      <c r="EQ207" s="74" t="e">
        <f t="shared" si="1141"/>
        <v>#NUM!</v>
      </c>
      <c r="ER207" s="74" t="e">
        <f t="shared" si="1142"/>
        <v>#NUM!</v>
      </c>
      <c r="ES207" s="74" t="e">
        <f t="shared" si="1143"/>
        <v>#NUM!</v>
      </c>
      <c r="ET207" s="74" t="e">
        <f t="shared" si="1144"/>
        <v>#NUM!</v>
      </c>
      <c r="EU207" s="74" t="e">
        <f t="shared" si="1145"/>
        <v>#NUM!</v>
      </c>
      <c r="EV207" s="74" t="e">
        <f t="shared" si="1146"/>
        <v>#NUM!</v>
      </c>
      <c r="EW207" s="74" t="e">
        <f t="shared" si="1147"/>
        <v>#NUM!</v>
      </c>
      <c r="EX207" s="74" t="e">
        <f t="shared" si="1148"/>
        <v>#NUM!</v>
      </c>
      <c r="EY207" s="74" t="e">
        <f t="shared" si="1149"/>
        <v>#NUM!</v>
      </c>
      <c r="EZ207" s="74" t="e">
        <f t="shared" si="1150"/>
        <v>#NUM!</v>
      </c>
      <c r="FA207" s="74" t="e">
        <f t="shared" si="1151"/>
        <v>#NUM!</v>
      </c>
      <c r="FB207" s="74" t="e">
        <f t="shared" si="1152"/>
        <v>#NUM!</v>
      </c>
      <c r="FC207" s="74" t="e">
        <f t="shared" si="1153"/>
        <v>#NUM!</v>
      </c>
      <c r="FD207" s="74" t="e">
        <f t="shared" si="1154"/>
        <v>#NUM!</v>
      </c>
      <c r="FE207" s="74" t="e">
        <f t="shared" si="1155"/>
        <v>#NUM!</v>
      </c>
      <c r="FF207" s="74" t="e">
        <f t="shared" si="1156"/>
        <v>#NUM!</v>
      </c>
      <c r="FG207" s="74" t="e">
        <f t="shared" si="1157"/>
        <v>#NUM!</v>
      </c>
      <c r="FH207" s="74" t="e">
        <f t="shared" si="1158"/>
        <v>#NUM!</v>
      </c>
      <c r="FI207" s="102" t="e">
        <f t="shared" si="1021"/>
        <v>#NUM!</v>
      </c>
      <c r="FJ207" s="62"/>
      <c r="FK207" s="103">
        <f t="shared" ca="1" si="1159"/>
        <v>5.1316375976497304E-2</v>
      </c>
      <c r="FL207" s="103">
        <f t="shared" ca="1" si="1159"/>
        <v>1.4570521016144252E-2</v>
      </c>
      <c r="FM207" s="103">
        <f t="shared" ca="1" si="1159"/>
        <v>1.7063987642874198E-2</v>
      </c>
      <c r="FN207" s="103">
        <f t="shared" ca="1" si="1159"/>
        <v>1.9611279416427232E-2</v>
      </c>
      <c r="FO207" s="103">
        <f t="shared" ca="1" si="1159"/>
        <v>2.2148507444627454E-2</v>
      </c>
      <c r="FP207" s="103">
        <f t="shared" ca="1" si="1159"/>
        <v>2.4611361550301924E-2</v>
      </c>
      <c r="FQ207" s="103">
        <f t="shared" ca="1" si="1159"/>
        <v>2.6938363628567715E-2</v>
      </c>
      <c r="FR207" s="103">
        <f t="shared" ca="1" si="1159"/>
        <v>2.9073703577127515E-2</v>
      </c>
      <c r="FS207" s="103">
        <f t="shared" ca="1" si="1159"/>
        <v>3.0969499981787881E-2</v>
      </c>
      <c r="FT207" s="103">
        <f t="shared" ca="1" si="1159"/>
        <v>3.2587399134325977E-2</v>
      </c>
      <c r="FU207" s="103">
        <f t="shared" ca="1" si="1022"/>
        <v>3.3899492180103186E-2</v>
      </c>
      <c r="FV207" s="103">
        <f t="shared" ca="1" si="1022"/>
        <v>3.4888585573400459E-2</v>
      </c>
      <c r="FW207" s="103">
        <f t="shared" ca="1" si="1022"/>
        <v>3.5547901507025685E-2</v>
      </c>
      <c r="FX207" s="103">
        <f t="shared" ca="1" si="1022"/>
        <v>3.588031178928424E-2</v>
      </c>
      <c r="FY207" s="103">
        <f t="shared" ca="1" si="1022"/>
        <v>3.5897221699081543E-2</v>
      </c>
      <c r="FZ207" s="103">
        <f t="shared" ca="1" si="1022"/>
        <v>3.5617221726416681E-2</v>
      </c>
      <c r="GA207" s="103">
        <f t="shared" ca="1" si="941"/>
        <v>3.5064617456111329E-2</v>
      </c>
      <c r="GB207" s="103">
        <f t="shared" ca="1" si="941"/>
        <v>3.4267933974891467E-2</v>
      </c>
      <c r="GC207" s="103">
        <f t="shared" ca="1" si="941"/>
        <v>3.3258473691910151E-2</v>
      </c>
      <c r="GD207" s="103">
        <f t="shared" ca="1" si="941"/>
        <v>3.206898759109688E-2</v>
      </c>
      <c r="GE207" s="103">
        <f t="shared" ca="1" si="941"/>
        <v>3.0732501427168206E-2</v>
      </c>
      <c r="GF207" s="103">
        <f t="shared" ca="1" si="940"/>
        <v>2.9281321479158847E-2</v>
      </c>
      <c r="GG207" s="103">
        <f t="shared" ca="1" si="940"/>
        <v>2.7746229963433008E-2</v>
      </c>
      <c r="GH207" s="103">
        <f t="shared" ca="1" si="940"/>
        <v>2.6155868463609951E-2</v>
      </c>
      <c r="GI207" s="103">
        <f t="shared" ca="1" si="940"/>
        <v>2.4536298827829036E-2</v>
      </c>
      <c r="GJ207" s="103">
        <f t="shared" ca="1" si="940"/>
        <v>2.2910724759233947E-2</v>
      </c>
      <c r="GK207" s="103">
        <f t="shared" ca="1" si="940"/>
        <v>2.1299353482539526E-2</v>
      </c>
      <c r="GL207" s="103">
        <f t="shared" ca="1" si="940"/>
        <v>1.9719375027117288E-2</v>
      </c>
      <c r="GM207" s="103">
        <f t="shared" ca="1" si="940"/>
        <v>1.8185036416828115E-2</v>
      </c>
      <c r="GN207" s="103">
        <f t="shared" ca="1" si="940"/>
        <v>1.6707789000652503E-2</v>
      </c>
      <c r="GO207" s="103">
        <f t="shared" ca="1" si="940"/>
        <v>1.5296488933285278E-2</v>
      </c>
      <c r="GP207" s="103">
        <f t="shared" ca="1" si="940"/>
        <v>1.3957633108494958E-2</v>
      </c>
      <c r="GQ207" s="103">
        <f t="shared" ca="1" si="940"/>
        <v>1.2695615403450098E-2</v>
      </c>
      <c r="GR207" s="103">
        <f t="shared" ca="1" si="940"/>
        <v>1.1512990709099389E-2</v>
      </c>
      <c r="GS207" s="103">
        <f t="shared" ca="1" si="940"/>
        <v>1.0410736752039183E-2</v>
      </c>
      <c r="GT207" s="103">
        <f t="shared" ca="1" si="940"/>
        <v>9.3885060552691951E-3</v>
      </c>
      <c r="GU207" s="103">
        <f t="shared" ca="1" si="940"/>
        <v>8.4448624756613411E-3</v>
      </c>
      <c r="GV207" s="103">
        <f t="shared" ca="1" si="1160"/>
        <v>7.5774985626151353E-3</v>
      </c>
      <c r="GW207" s="103">
        <f t="shared" ca="1" si="945"/>
        <v>6.7834314967584177E-3</v>
      </c>
      <c r="GX207" s="103">
        <f t="shared" ca="1" si="945"/>
        <v>6.0591765983296622E-3</v>
      </c>
      <c r="GY207" s="103">
        <f t="shared" ca="1" si="945"/>
        <v>5.4008983624392872E-3</v>
      </c>
      <c r="GZ207" s="103">
        <f t="shared" ca="1" si="945"/>
        <v>4.8045397101060807E-3</v>
      </c>
      <c r="HA207" s="103">
        <f t="shared" ca="1" si="945"/>
        <v>4.2659306709157399E-3</v>
      </c>
      <c r="HB207" s="103">
        <f t="shared" ca="1" si="945"/>
        <v>3.7808780671650939E-3</v>
      </c>
      <c r="HC207" s="103">
        <f t="shared" ca="1" si="945"/>
        <v>3.3452379814798974E-3</v>
      </c>
      <c r="HD207" s="103">
        <f t="shared" ca="1" si="944"/>
        <v>2.9549728887324762E-3</v>
      </c>
      <c r="HE207" s="103">
        <f t="shared" ca="1" si="944"/>
        <v>2.6061953444336261E-3</v>
      </c>
      <c r="HF207" s="103">
        <f t="shared" ca="1" si="942"/>
        <v>2.295200067931269E-3</v>
      </c>
      <c r="HG207" s="103">
        <f t="shared" ca="1" si="942"/>
        <v>2.0184861587055898E-3</v>
      </c>
      <c r="HH207" s="103">
        <f t="shared" ca="1" si="942"/>
        <v>1.772771053411226E-3</v>
      </c>
      <c r="HI207" s="103">
        <f t="shared" ca="1" si="942"/>
        <v>1.5549976826780829E-3</v>
      </c>
      <c r="HJ207" s="103">
        <f t="shared" ca="1" si="942"/>
        <v>1.3623361298962244E-3</v>
      </c>
      <c r="HK207" s="103">
        <f t="shared" ca="1" si="942"/>
        <v>1.1921809367311242E-3</v>
      </c>
      <c r="HL207" s="103">
        <f t="shared" ca="1" si="942"/>
        <v>1.0421450474475957E-3</v>
      </c>
      <c r="HM207" s="103">
        <f t="shared" ca="1" si="942"/>
        <v>9.1005124002729854E-4</v>
      </c>
      <c r="HN207" s="103">
        <f t="shared" ca="1" si="942"/>
        <v>7.9392175902426299E-4</v>
      </c>
      <c r="HO207" s="103">
        <f t="shared" ca="1" si="942"/>
        <v>6.9196674450999751E-4</v>
      </c>
      <c r="HP207" s="103">
        <f t="shared" ca="1" si="942"/>
        <v>6.0257194387247626E-4</v>
      </c>
      <c r="HQ207" s="103">
        <f t="shared" ca="1" si="942"/>
        <v>5.2428609865617915E-4</v>
      </c>
      <c r="HR207" s="103">
        <f t="shared" ca="1" si="942"/>
        <v>4.5580831656311099E-4</v>
      </c>
      <c r="HS207" s="103">
        <f t="shared" ca="1" si="942"/>
        <v>3.9597566844762333E-4</v>
      </c>
      <c r="HT207" s="103">
        <f t="shared" ca="1" si="943"/>
        <v>3.4375119067175936E-4</v>
      </c>
      <c r="HU207" s="103">
        <f t="shared" ca="1" si="943"/>
        <v>2.9821242350247518E-4</v>
      </c>
      <c r="HV207" s="103">
        <f t="shared" ca="1" si="943"/>
        <v>2.5854057525642732E-4</v>
      </c>
      <c r="HW207" s="103">
        <f t="shared" ca="1" si="943"/>
        <v>2.2401036856400933E-4</v>
      </c>
      <c r="HX207" s="103">
        <f t="shared" ca="1" si="943"/>
        <v>1.9398059841524426E-4</v>
      </c>
      <c r="HY207" s="103">
        <f t="shared" ca="1" si="943"/>
        <v>1.2269674698395237E-3</v>
      </c>
      <c r="HZ207" s="104">
        <f t="shared" ca="1" si="1161"/>
        <v>0.55499548788242337</v>
      </c>
      <c r="IA207" s="105" t="e">
        <f t="shared" si="1162"/>
        <v>#NUM!</v>
      </c>
      <c r="IB207" s="105" t="e">
        <f t="shared" si="1162"/>
        <v>#NUM!</v>
      </c>
      <c r="IC207" s="105" t="e">
        <f t="shared" si="1162"/>
        <v>#NUM!</v>
      </c>
      <c r="ID207" s="105" t="e">
        <f t="shared" si="1162"/>
        <v>#NUM!</v>
      </c>
      <c r="IE207" s="105" t="e">
        <f t="shared" si="1162"/>
        <v>#NUM!</v>
      </c>
      <c r="IF207" s="105" t="e">
        <f t="shared" si="1162"/>
        <v>#NUM!</v>
      </c>
      <c r="IG207" s="105" t="e">
        <f t="shared" si="1162"/>
        <v>#NUM!</v>
      </c>
      <c r="IH207" s="105" t="e">
        <f t="shared" si="1162"/>
        <v>#NUM!</v>
      </c>
      <c r="II207" s="105" t="e">
        <f t="shared" si="1162"/>
        <v>#NUM!</v>
      </c>
      <c r="IJ207" s="105" t="e">
        <f t="shared" ca="1" si="1162"/>
        <v>#NUM!</v>
      </c>
      <c r="IK207" s="105" t="e">
        <f t="shared" si="1163"/>
        <v>#NUM!</v>
      </c>
      <c r="IL207" s="105" t="e">
        <f t="shared" si="1163"/>
        <v>#NUM!</v>
      </c>
      <c r="IM207" s="105" t="e">
        <f t="shared" si="1163"/>
        <v>#NUM!</v>
      </c>
      <c r="IN207" s="105" t="e">
        <f t="shared" si="1163"/>
        <v>#NUM!</v>
      </c>
      <c r="IO207" s="105" t="e">
        <f t="shared" si="1163"/>
        <v>#NUM!</v>
      </c>
      <c r="IP207" s="105" t="e">
        <f t="shared" si="1163"/>
        <v>#NUM!</v>
      </c>
      <c r="IQ207" s="105" t="e">
        <f t="shared" si="1163"/>
        <v>#NUM!</v>
      </c>
      <c r="IR207" s="105" t="e">
        <f t="shared" si="1163"/>
        <v>#NUM!</v>
      </c>
      <c r="IS207" s="105" t="e">
        <f t="shared" si="1163"/>
        <v>#NUM!</v>
      </c>
      <c r="IT207" s="105" t="e">
        <f t="shared" si="1163"/>
        <v>#NUM!</v>
      </c>
      <c r="IU207" s="105" t="e">
        <f t="shared" si="1164"/>
        <v>#NUM!</v>
      </c>
      <c r="IV207" s="105" t="e">
        <f t="shared" si="1164"/>
        <v>#NUM!</v>
      </c>
      <c r="IW207" s="105" t="e">
        <f t="shared" si="1164"/>
        <v>#NUM!</v>
      </c>
      <c r="IX207" s="105" t="e">
        <f t="shared" si="1164"/>
        <v>#NUM!</v>
      </c>
      <c r="IY207" s="105" t="e">
        <f t="shared" si="1165"/>
        <v>#NUM!</v>
      </c>
      <c r="IZ207" s="105" t="e">
        <f t="shared" si="1165"/>
        <v>#NUM!</v>
      </c>
      <c r="JA207" s="105" t="e">
        <f t="shared" si="1165"/>
        <v>#NUM!</v>
      </c>
      <c r="JB207" s="105" t="e">
        <f t="shared" si="1165"/>
        <v>#NUM!</v>
      </c>
      <c r="JC207" s="105" t="e">
        <f t="shared" si="1165"/>
        <v>#NUM!</v>
      </c>
      <c r="JD207" s="105" t="e">
        <f t="shared" si="1166"/>
        <v>#NUM!</v>
      </c>
      <c r="JE207" s="105" t="e">
        <f t="shared" si="1166"/>
        <v>#NUM!</v>
      </c>
      <c r="JF207" s="105" t="e">
        <f t="shared" si="1166"/>
        <v>#NUM!</v>
      </c>
      <c r="JG207" s="105" t="e">
        <f t="shared" si="1166"/>
        <v>#NUM!</v>
      </c>
      <c r="JH207" s="105" t="e">
        <f t="shared" si="1166"/>
        <v>#NUM!</v>
      </c>
      <c r="JI207" s="105" t="e">
        <f t="shared" si="1166"/>
        <v>#NUM!</v>
      </c>
      <c r="JJ207" s="105" t="e">
        <f t="shared" si="1166"/>
        <v>#NUM!</v>
      </c>
      <c r="JK207" s="105" t="e">
        <f t="shared" si="1166"/>
        <v>#NUM!</v>
      </c>
      <c r="JL207" s="105" t="e">
        <f t="shared" si="1166"/>
        <v>#NUM!</v>
      </c>
      <c r="JM207" s="105" t="e">
        <f t="shared" si="1166"/>
        <v>#NUM!</v>
      </c>
      <c r="JN207" s="105" t="e">
        <f t="shared" si="1167"/>
        <v>#NUM!</v>
      </c>
      <c r="JO207" s="105" t="e">
        <f t="shared" si="1167"/>
        <v>#NUM!</v>
      </c>
      <c r="JP207" s="105" t="e">
        <f t="shared" si="1167"/>
        <v>#NUM!</v>
      </c>
      <c r="JQ207" s="105" t="e">
        <f t="shared" si="1167"/>
        <v>#NUM!</v>
      </c>
      <c r="JR207" s="105" t="e">
        <f t="shared" si="1167"/>
        <v>#NUM!</v>
      </c>
      <c r="JS207" s="105" t="e">
        <f t="shared" si="1167"/>
        <v>#NUM!</v>
      </c>
      <c r="JT207" s="105" t="e">
        <f t="shared" si="1167"/>
        <v>#NUM!</v>
      </c>
      <c r="JU207" s="105" t="e">
        <f t="shared" si="1167"/>
        <v>#NUM!</v>
      </c>
      <c r="JV207" s="105" t="e">
        <f t="shared" si="1167"/>
        <v>#NUM!</v>
      </c>
      <c r="JW207" s="105" t="e">
        <f t="shared" si="1167"/>
        <v>#NUM!</v>
      </c>
      <c r="JX207" s="105" t="e">
        <f t="shared" si="1168"/>
        <v>#NUM!</v>
      </c>
      <c r="JY207" s="105" t="e">
        <f t="shared" si="1168"/>
        <v>#NUM!</v>
      </c>
      <c r="JZ207" s="105" t="e">
        <f t="shared" si="1168"/>
        <v>#NUM!</v>
      </c>
      <c r="KA207" s="105" t="e">
        <f t="shared" si="1168"/>
        <v>#NUM!</v>
      </c>
      <c r="KB207" s="105" t="e">
        <f t="shared" si="1168"/>
        <v>#NUM!</v>
      </c>
      <c r="KC207" s="105" t="e">
        <f t="shared" si="1168"/>
        <v>#NUM!</v>
      </c>
      <c r="KD207" s="105" t="e">
        <f t="shared" si="1168"/>
        <v>#NUM!</v>
      </c>
      <c r="KE207" s="105" t="e">
        <f t="shared" si="1168"/>
        <v>#NUM!</v>
      </c>
      <c r="KF207" s="105" t="e">
        <f t="shared" si="1168"/>
        <v>#NUM!</v>
      </c>
      <c r="KG207" s="105" t="e">
        <f t="shared" si="1168"/>
        <v>#NUM!</v>
      </c>
      <c r="KH207" s="105" t="e">
        <f t="shared" si="1169"/>
        <v>#NUM!</v>
      </c>
      <c r="KI207" s="105" t="e">
        <f t="shared" si="1169"/>
        <v>#NUM!</v>
      </c>
      <c r="KJ207" s="105" t="e">
        <f t="shared" si="1169"/>
        <v>#NUM!</v>
      </c>
      <c r="KK207" s="105" t="e">
        <f t="shared" si="1169"/>
        <v>#NUM!</v>
      </c>
      <c r="KL207" s="105" t="e">
        <f t="shared" si="1169"/>
        <v>#NUM!</v>
      </c>
      <c r="KM207" s="105" t="e">
        <f t="shared" si="1169"/>
        <v>#NUM!</v>
      </c>
      <c r="KN207" s="105" t="e">
        <f t="shared" si="1169"/>
        <v>#NUM!</v>
      </c>
      <c r="KO207" s="105" t="e">
        <f t="shared" si="1169"/>
        <v>#NUM!</v>
      </c>
      <c r="KP207" s="102"/>
      <c r="KQ207" s="106" t="e">
        <f t="shared" si="1090"/>
        <v>#NUM!</v>
      </c>
      <c r="KR207" s="107" t="e">
        <f t="shared" si="1091"/>
        <v>#NUM!</v>
      </c>
    </row>
  </sheetData>
  <mergeCells count="1">
    <mergeCell ref="C4:C5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08E35-E317-467D-B637-41A10E72D3BE}">
  <dimension ref="A1:BB2226"/>
  <sheetViews>
    <sheetView workbookViewId="0">
      <selection activeCell="F210" sqref="F210"/>
    </sheetView>
  </sheetViews>
  <sheetFormatPr defaultRowHeight="14.5" x14ac:dyDescent="0.35"/>
  <cols>
    <col min="1" max="1" width="8.7265625" style="108"/>
    <col min="4" max="4" width="8.7265625" style="109"/>
    <col min="8" max="8" width="8.7265625" style="108"/>
    <col min="9" max="9" width="8.7265625" style="109"/>
    <col min="13" max="13" width="8.7265625" style="108"/>
    <col min="14" max="14" width="8.7265625" style="109"/>
    <col min="18" max="18" width="8.7265625" style="108"/>
    <col min="19" max="19" width="8.7265625" style="109"/>
    <col min="23" max="23" width="8.7265625" style="108"/>
    <col min="24" max="24" width="8.7265625" style="109"/>
    <col min="28" max="28" width="8.7265625" style="108"/>
    <col min="29" max="29" width="8.7265625" style="109"/>
    <col min="33" max="33" width="8.7265625" style="108"/>
    <col min="34" max="34" width="8.7265625" style="109"/>
    <col min="38" max="38" width="8.7265625" style="108"/>
    <col min="39" max="39" width="8.7265625" style="109"/>
    <col min="43" max="43" width="8.7265625" style="110"/>
    <col min="44" max="44" width="8.7265625" style="109"/>
    <col min="48" max="48" width="8.7265625" style="110"/>
    <col min="49" max="49" width="8.7265625" style="109"/>
    <col min="53" max="53" width="8.7265625" style="110"/>
    <col min="54" max="54" width="8.7265625" style="109"/>
  </cols>
  <sheetData>
    <row r="1" spans="1:7" x14ac:dyDescent="0.35">
      <c r="D1" t="s">
        <v>4</v>
      </c>
    </row>
    <row r="2" spans="1:7" ht="15.5" x14ac:dyDescent="0.35">
      <c r="A2" s="111"/>
      <c r="B2" t="s">
        <v>42</v>
      </c>
      <c r="D2" s="53"/>
      <c r="E2" s="53"/>
      <c r="F2" s="53" t="s">
        <v>42</v>
      </c>
    </row>
    <row r="3" spans="1:7" ht="15.5" x14ac:dyDescent="0.35">
      <c r="B3" t="s">
        <v>310</v>
      </c>
      <c r="C3" t="s">
        <v>311</v>
      </c>
      <c r="D3" s="53" t="s">
        <v>312</v>
      </c>
      <c r="E3" s="62"/>
      <c r="F3" s="112" t="s">
        <v>313</v>
      </c>
    </row>
    <row r="4" spans="1:7" ht="15.5" x14ac:dyDescent="0.35">
      <c r="D4" s="53"/>
      <c r="E4" s="62"/>
      <c r="F4" s="112"/>
    </row>
    <row r="5" spans="1:7" ht="15.5" x14ac:dyDescent="0.35">
      <c r="A5" s="111" t="s">
        <v>107</v>
      </c>
      <c r="B5" s="60">
        <f ca="1">Prev!HZ6</f>
        <v>0.41310668000117229</v>
      </c>
      <c r="C5" s="60">
        <f>[1]Prev!AG3</f>
        <v>0.11540624164340439</v>
      </c>
      <c r="D5" s="53">
        <f ca="1">'Stochastic inputs'!N27</f>
        <v>1</v>
      </c>
      <c r="E5" s="113"/>
      <c r="F5" s="114">
        <f t="shared" ref="F5:F68" ca="1" si="0">B5*(D5-1)/(B5*(D5-1)+1)</f>
        <v>0</v>
      </c>
      <c r="G5" s="114">
        <f t="shared" ref="G5:G68" ca="1" si="1">B5*(D5-1)/(B5*(D5-1)+1)</f>
        <v>0</v>
      </c>
    </row>
    <row r="6" spans="1:7" ht="15.5" x14ac:dyDescent="0.35">
      <c r="A6" s="111" t="s">
        <v>109</v>
      </c>
      <c r="B6" s="60">
        <f ca="1">Prev!HZ7</f>
        <v>0.41310668000117229</v>
      </c>
      <c r="C6" s="60">
        <f>[1]Prev!AG4</f>
        <v>0.11540624164340439</v>
      </c>
      <c r="D6" s="53">
        <f ca="1">'Stochastic inputs'!N28</f>
        <v>1</v>
      </c>
      <c r="E6" s="113"/>
      <c r="F6" s="114">
        <f t="shared" ca="1" si="0"/>
        <v>0</v>
      </c>
      <c r="G6" s="114">
        <f t="shared" ca="1" si="1"/>
        <v>0</v>
      </c>
    </row>
    <row r="7" spans="1:7" ht="15.5" x14ac:dyDescent="0.35">
      <c r="A7" s="111" t="s">
        <v>110</v>
      </c>
      <c r="B7" s="60">
        <f ca="1">Prev!HZ8</f>
        <v>0.41310668000117234</v>
      </c>
      <c r="C7" s="60">
        <f>[1]Prev!AG5</f>
        <v>0.11540624164340441</v>
      </c>
      <c r="D7" s="53">
        <f ca="1">'Stochastic inputs'!N29</f>
        <v>1</v>
      </c>
      <c r="E7" s="113"/>
      <c r="F7" s="114">
        <f t="shared" ca="1" si="0"/>
        <v>0</v>
      </c>
      <c r="G7" s="114">
        <f t="shared" ca="1" si="1"/>
        <v>0</v>
      </c>
    </row>
    <row r="8" spans="1:7" ht="15.5" x14ac:dyDescent="0.35">
      <c r="A8" s="111" t="s">
        <v>111</v>
      </c>
      <c r="B8" s="60">
        <f ca="1">Prev!HZ9</f>
        <v>0.41310668000117229</v>
      </c>
      <c r="C8" s="60">
        <f>[1]Prev!AG6</f>
        <v>0.11540624164340438</v>
      </c>
      <c r="D8" s="53">
        <f ca="1">'Stochastic inputs'!N30</f>
        <v>1</v>
      </c>
      <c r="E8" s="113"/>
      <c r="F8" s="114">
        <f t="shared" ca="1" si="0"/>
        <v>0</v>
      </c>
      <c r="G8" s="114">
        <f t="shared" ca="1" si="1"/>
        <v>0</v>
      </c>
    </row>
    <row r="9" spans="1:7" ht="15.5" x14ac:dyDescent="0.35">
      <c r="A9" s="111" t="s">
        <v>112</v>
      </c>
      <c r="B9" s="60">
        <f ca="1">Prev!HZ10</f>
        <v>0.41310668000117234</v>
      </c>
      <c r="C9" s="60">
        <f>[1]Prev!AG7</f>
        <v>0.11540624164340442</v>
      </c>
      <c r="D9" s="53">
        <f ca="1">'Stochastic inputs'!N31</f>
        <v>1</v>
      </c>
      <c r="E9" s="113"/>
      <c r="F9" s="114">
        <f t="shared" ca="1" si="0"/>
        <v>0</v>
      </c>
      <c r="G9" s="114">
        <f t="shared" ca="1" si="1"/>
        <v>0</v>
      </c>
    </row>
    <row r="10" spans="1:7" ht="15.5" x14ac:dyDescent="0.35">
      <c r="A10" s="111" t="s">
        <v>113</v>
      </c>
      <c r="B10" s="60">
        <f ca="1">Prev!HZ11</f>
        <v>0.41310668000117229</v>
      </c>
      <c r="C10" s="60">
        <f>[1]Prev!AG8</f>
        <v>0.11540624164340441</v>
      </c>
      <c r="D10" s="53">
        <f ca="1">'Stochastic inputs'!N32</f>
        <v>1</v>
      </c>
      <c r="E10" s="113"/>
      <c r="F10" s="114">
        <f t="shared" ca="1" si="0"/>
        <v>0</v>
      </c>
      <c r="G10" s="114">
        <f t="shared" ca="1" si="1"/>
        <v>0</v>
      </c>
    </row>
    <row r="11" spans="1:7" ht="15.5" x14ac:dyDescent="0.35">
      <c r="A11" s="111" t="s">
        <v>114</v>
      </c>
      <c r="B11" s="60">
        <f ca="1">Prev!HZ12</f>
        <v>0.4131066800011724</v>
      </c>
      <c r="C11" s="60">
        <f>[1]Prev!AG9</f>
        <v>0.11540624164340441</v>
      </c>
      <c r="D11" s="53">
        <f ca="1">'Stochastic inputs'!N33</f>
        <v>1</v>
      </c>
      <c r="E11" s="113"/>
      <c r="F11" s="114">
        <f t="shared" ca="1" si="0"/>
        <v>0</v>
      </c>
      <c r="G11" s="114">
        <f t="shared" ca="1" si="1"/>
        <v>0</v>
      </c>
    </row>
    <row r="12" spans="1:7" ht="15.5" x14ac:dyDescent="0.35">
      <c r="A12" s="111" t="s">
        <v>115</v>
      </c>
      <c r="B12" s="60">
        <f ca="1">Prev!HZ13</f>
        <v>0.41310668000117223</v>
      </c>
      <c r="C12" s="60">
        <f>[1]Prev!AG10</f>
        <v>0.11540624164340438</v>
      </c>
      <c r="D12" s="53">
        <f ca="1">'Stochastic inputs'!N34</f>
        <v>1</v>
      </c>
      <c r="E12" s="113"/>
      <c r="F12" s="114">
        <f t="shared" ca="1" si="0"/>
        <v>0</v>
      </c>
      <c r="G12" s="114">
        <f t="shared" ca="1" si="1"/>
        <v>0</v>
      </c>
    </row>
    <row r="13" spans="1:7" ht="15.5" x14ac:dyDescent="0.35">
      <c r="A13" s="111" t="s">
        <v>116</v>
      </c>
      <c r="B13" s="60">
        <f ca="1">Prev!HZ14</f>
        <v>0.55083395350958597</v>
      </c>
      <c r="C13" s="60">
        <f>[1]Prev!AG11</f>
        <v>0.26189197517797608</v>
      </c>
      <c r="D13" s="53">
        <f ca="1">'Stochastic inputs'!N35</f>
        <v>1</v>
      </c>
      <c r="E13" s="113"/>
      <c r="F13" s="114">
        <f t="shared" ca="1" si="0"/>
        <v>0</v>
      </c>
      <c r="G13" s="114">
        <f t="shared" ca="1" si="1"/>
        <v>0</v>
      </c>
    </row>
    <row r="14" spans="1:7" ht="15.5" x14ac:dyDescent="0.35">
      <c r="A14" s="111" t="s">
        <v>117</v>
      </c>
      <c r="B14" s="60">
        <f ca="1">Prev!HZ15</f>
        <v>0.55083395350958619</v>
      </c>
      <c r="C14" s="60">
        <f>[1]Prev!AG12</f>
        <v>0.26189197517797624</v>
      </c>
      <c r="D14" s="53">
        <f ca="1">'Stochastic inputs'!N36</f>
        <v>1</v>
      </c>
      <c r="E14" s="113"/>
      <c r="F14" s="114">
        <f t="shared" ca="1" si="0"/>
        <v>0</v>
      </c>
      <c r="G14" s="114">
        <f t="shared" ca="1" si="1"/>
        <v>0</v>
      </c>
    </row>
    <row r="15" spans="1:7" ht="15.5" x14ac:dyDescent="0.35">
      <c r="A15" s="111" t="s">
        <v>118</v>
      </c>
      <c r="B15" s="60">
        <f ca="1">Prev!HZ16</f>
        <v>0.55083395350958597</v>
      </c>
      <c r="C15" s="60">
        <f>[1]Prev!AG13</f>
        <v>0.26189197517797613</v>
      </c>
      <c r="D15" s="53">
        <f ca="1">'Stochastic inputs'!N37</f>
        <v>1</v>
      </c>
      <c r="E15" s="113"/>
      <c r="F15" s="114">
        <f t="shared" ca="1" si="0"/>
        <v>0</v>
      </c>
      <c r="G15" s="114">
        <f t="shared" ca="1" si="1"/>
        <v>0</v>
      </c>
    </row>
    <row r="16" spans="1:7" ht="15.5" x14ac:dyDescent="0.35">
      <c r="A16" s="111" t="s">
        <v>119</v>
      </c>
      <c r="B16" s="60">
        <f ca="1">Prev!HZ17</f>
        <v>0.55083395350958608</v>
      </c>
      <c r="C16" s="60">
        <f>[1]Prev!AG14</f>
        <v>0.26189197517797619</v>
      </c>
      <c r="D16" s="53">
        <f ca="1">'Stochastic inputs'!N38</f>
        <v>1</v>
      </c>
      <c r="E16" s="113"/>
      <c r="F16" s="114">
        <f t="shared" ca="1" si="0"/>
        <v>0</v>
      </c>
      <c r="G16" s="114">
        <f t="shared" ca="1" si="1"/>
        <v>0</v>
      </c>
    </row>
    <row r="17" spans="1:7" ht="15.5" x14ac:dyDescent="0.35">
      <c r="A17" s="111" t="s">
        <v>120</v>
      </c>
      <c r="B17" s="60">
        <f ca="1">Prev!HZ18</f>
        <v>0.55083395350958608</v>
      </c>
      <c r="C17" s="60">
        <f>[1]Prev!AG15</f>
        <v>0.26189197517797613</v>
      </c>
      <c r="D17" s="53">
        <f ca="1">'Stochastic inputs'!N39</f>
        <v>1</v>
      </c>
      <c r="E17" s="113"/>
      <c r="F17" s="114">
        <f t="shared" ca="1" si="0"/>
        <v>0</v>
      </c>
      <c r="G17" s="114">
        <f t="shared" ca="1" si="1"/>
        <v>0</v>
      </c>
    </row>
    <row r="18" spans="1:7" ht="15.5" x14ac:dyDescent="0.35">
      <c r="A18" s="111" t="s">
        <v>121</v>
      </c>
      <c r="B18" s="60">
        <f ca="1">Prev!HZ19</f>
        <v>0.52980949463657412</v>
      </c>
      <c r="C18" s="60">
        <f>[1]Prev!AG16</f>
        <v>0.34356934460269301</v>
      </c>
      <c r="D18" s="53">
        <f ca="1">'Stochastic inputs'!N40</f>
        <v>1</v>
      </c>
      <c r="E18" s="113"/>
      <c r="F18" s="114">
        <f t="shared" ca="1" si="0"/>
        <v>0</v>
      </c>
      <c r="G18" s="114">
        <f t="shared" ca="1" si="1"/>
        <v>0</v>
      </c>
    </row>
    <row r="19" spans="1:7" ht="15.5" x14ac:dyDescent="0.35">
      <c r="A19" s="111" t="s">
        <v>122</v>
      </c>
      <c r="B19" s="60">
        <f ca="1">Prev!HZ20</f>
        <v>0.52980949463657412</v>
      </c>
      <c r="C19" s="60">
        <f>[1]Prev!AG17</f>
        <v>0.34356934460269301</v>
      </c>
      <c r="D19" s="53">
        <f ca="1">'Stochastic inputs'!N41</f>
        <v>1</v>
      </c>
      <c r="E19" s="113"/>
      <c r="F19" s="114">
        <f t="shared" ca="1" si="0"/>
        <v>0</v>
      </c>
      <c r="G19" s="114">
        <f t="shared" ca="1" si="1"/>
        <v>0</v>
      </c>
    </row>
    <row r="20" spans="1:7" ht="15.5" x14ac:dyDescent="0.35">
      <c r="A20" s="111" t="s">
        <v>123</v>
      </c>
      <c r="B20" s="60">
        <f ca="1">Prev!HZ21</f>
        <v>0.52980949463657412</v>
      </c>
      <c r="C20" s="60">
        <f>[1]Prev!AG18</f>
        <v>0.34356934460269301</v>
      </c>
      <c r="D20" s="53">
        <f ca="1">'Stochastic inputs'!N42</f>
        <v>1</v>
      </c>
      <c r="E20" s="113"/>
      <c r="F20" s="114">
        <f t="shared" ca="1" si="0"/>
        <v>0</v>
      </c>
      <c r="G20" s="114">
        <f t="shared" ca="1" si="1"/>
        <v>0</v>
      </c>
    </row>
    <row r="21" spans="1:7" ht="15.5" x14ac:dyDescent="0.35">
      <c r="A21" s="111" t="s">
        <v>124</v>
      </c>
      <c r="B21" s="60">
        <f ca="1">Prev!HZ22</f>
        <v>0.52980949463657412</v>
      </c>
      <c r="C21" s="60">
        <f>[1]Prev!AG19</f>
        <v>0.34356934460269301</v>
      </c>
      <c r="D21" s="53">
        <f ca="1">'Stochastic inputs'!N43</f>
        <v>1</v>
      </c>
      <c r="E21" s="113"/>
      <c r="F21" s="114">
        <f t="shared" ca="1" si="0"/>
        <v>0</v>
      </c>
      <c r="G21" s="114">
        <f t="shared" ca="1" si="1"/>
        <v>0</v>
      </c>
    </row>
    <row r="22" spans="1:7" ht="15.5" x14ac:dyDescent="0.35">
      <c r="A22" s="111" t="s">
        <v>125</v>
      </c>
      <c r="B22" s="60">
        <f ca="1">Prev!HZ23</f>
        <v>0.52980949463657412</v>
      </c>
      <c r="C22" s="60">
        <f>[1]Prev!AG20</f>
        <v>0.34356934460269301</v>
      </c>
      <c r="D22" s="53">
        <f ca="1">'Stochastic inputs'!N44</f>
        <v>1</v>
      </c>
      <c r="E22" s="113"/>
      <c r="F22" s="114">
        <f t="shared" ca="1" si="0"/>
        <v>0</v>
      </c>
      <c r="G22" s="114">
        <f t="shared" ca="1" si="1"/>
        <v>0</v>
      </c>
    </row>
    <row r="23" spans="1:7" ht="15.5" x14ac:dyDescent="0.35">
      <c r="A23" s="111" t="s">
        <v>126</v>
      </c>
      <c r="B23" s="60">
        <f ca="1">Prev!HZ24</f>
        <v>0.51486746255099214</v>
      </c>
      <c r="C23" s="60">
        <f>[1]Prev!AG21</f>
        <v>0.33986831113191518</v>
      </c>
      <c r="D23" s="53">
        <f ca="1">'Stochastic inputs'!N45</f>
        <v>1.5016666666666667</v>
      </c>
      <c r="E23" s="113"/>
      <c r="F23" s="114">
        <f t="shared" ca="1" si="0"/>
        <v>0.20527180955960916</v>
      </c>
      <c r="G23" s="114">
        <f t="shared" ca="1" si="1"/>
        <v>0.20527180955960916</v>
      </c>
    </row>
    <row r="24" spans="1:7" ht="15.5" x14ac:dyDescent="0.35">
      <c r="A24" s="111" t="s">
        <v>127</v>
      </c>
      <c r="B24" s="60">
        <f ca="1">Prev!HZ25</f>
        <v>0.51486746255099214</v>
      </c>
      <c r="C24" s="60">
        <f>[1]Prev!AG22</f>
        <v>0.33986831113191524</v>
      </c>
      <c r="D24" s="53">
        <f ca="1">'Stochastic inputs'!N46</f>
        <v>1.5016666666666667</v>
      </c>
      <c r="E24" s="113"/>
      <c r="F24" s="114">
        <f t="shared" ca="1" si="0"/>
        <v>0.20527180955960916</v>
      </c>
      <c r="G24" s="114">
        <f t="shared" ca="1" si="1"/>
        <v>0.20527180955960916</v>
      </c>
    </row>
    <row r="25" spans="1:7" ht="15.5" x14ac:dyDescent="0.35">
      <c r="A25" s="111" t="s">
        <v>128</v>
      </c>
      <c r="B25" s="60">
        <f ca="1">Prev!HZ26</f>
        <v>0.51486746255099214</v>
      </c>
      <c r="C25" s="60">
        <f>[1]Prev!AG23</f>
        <v>0.33986831113191524</v>
      </c>
      <c r="D25" s="53">
        <f ca="1">'Stochastic inputs'!N47</f>
        <v>1.5016666666666667</v>
      </c>
      <c r="E25" s="113"/>
      <c r="F25" s="114">
        <f t="shared" ca="1" si="0"/>
        <v>0.20527180955960916</v>
      </c>
      <c r="G25" s="114">
        <f t="shared" ca="1" si="1"/>
        <v>0.20527180955960916</v>
      </c>
    </row>
    <row r="26" spans="1:7" ht="15.5" x14ac:dyDescent="0.35">
      <c r="A26" s="111" t="s">
        <v>129</v>
      </c>
      <c r="B26" s="60">
        <f ca="1">Prev!HZ27</f>
        <v>0.51486746255099214</v>
      </c>
      <c r="C26" s="60">
        <f>[1]Prev!AG24</f>
        <v>0.33986831113191524</v>
      </c>
      <c r="D26" s="53">
        <f ca="1">'Stochastic inputs'!N48</f>
        <v>1.5016666666666667</v>
      </c>
      <c r="E26" s="113"/>
      <c r="F26" s="114">
        <f t="shared" ca="1" si="0"/>
        <v>0.20527180955960916</v>
      </c>
      <c r="G26" s="114">
        <f t="shared" ca="1" si="1"/>
        <v>0.20527180955960916</v>
      </c>
    </row>
    <row r="27" spans="1:7" ht="15.5" x14ac:dyDescent="0.35">
      <c r="A27" s="111" t="s">
        <v>130</v>
      </c>
      <c r="B27" s="60">
        <f ca="1">Prev!HZ28</f>
        <v>0.51486746255099203</v>
      </c>
      <c r="C27" s="60">
        <f>[1]Prev!AG25</f>
        <v>0.33986831113191512</v>
      </c>
      <c r="D27" s="53">
        <f ca="1">'Stochastic inputs'!N49</f>
        <v>1.5016666666666667</v>
      </c>
      <c r="E27" s="113"/>
      <c r="F27" s="114">
        <f t="shared" ca="1" si="0"/>
        <v>0.20527180955960911</v>
      </c>
      <c r="G27" s="114">
        <f t="shared" ca="1" si="1"/>
        <v>0.20527180955960911</v>
      </c>
    </row>
    <row r="28" spans="1:7" ht="15.5" x14ac:dyDescent="0.35">
      <c r="A28" s="111" t="s">
        <v>131</v>
      </c>
      <c r="B28" s="60">
        <f ca="1">Prev!HZ29</f>
        <v>0.5270808334341468</v>
      </c>
      <c r="C28" s="60">
        <f>[1]Prev!AG26</f>
        <v>0.35148070583197288</v>
      </c>
      <c r="D28" s="53">
        <f ca="1">'Stochastic inputs'!N50</f>
        <v>1.5016666666666667</v>
      </c>
      <c r="E28" s="113"/>
      <c r="F28" s="114">
        <f t="shared" ca="1" si="0"/>
        <v>0.20912285315978205</v>
      </c>
      <c r="G28" s="114">
        <f t="shared" ca="1" si="1"/>
        <v>0.20912285315978205</v>
      </c>
    </row>
    <row r="29" spans="1:7" ht="15.5" x14ac:dyDescent="0.35">
      <c r="A29" s="111" t="s">
        <v>132</v>
      </c>
      <c r="B29" s="60">
        <f ca="1">Prev!HZ30</f>
        <v>0.5270808334341468</v>
      </c>
      <c r="C29" s="60">
        <f>[1]Prev!AG27</f>
        <v>0.35148070583197294</v>
      </c>
      <c r="D29" s="53">
        <f ca="1">'Stochastic inputs'!N51</f>
        <v>1.5016666666666667</v>
      </c>
      <c r="E29" s="113"/>
      <c r="F29" s="114">
        <f t="shared" ca="1" si="0"/>
        <v>0.20912285315978205</v>
      </c>
      <c r="G29" s="114">
        <f t="shared" ca="1" si="1"/>
        <v>0.20912285315978205</v>
      </c>
    </row>
    <row r="30" spans="1:7" ht="15.5" x14ac:dyDescent="0.35">
      <c r="A30" s="111" t="s">
        <v>133</v>
      </c>
      <c r="B30" s="60">
        <f ca="1">Prev!HZ31</f>
        <v>0.5270808334341468</v>
      </c>
      <c r="C30" s="60">
        <f>[1]Prev!AG28</f>
        <v>0.35148070583197294</v>
      </c>
      <c r="D30" s="53">
        <f ca="1">'Stochastic inputs'!N52</f>
        <v>1.5016666666666667</v>
      </c>
      <c r="E30" s="113"/>
      <c r="F30" s="114">
        <f t="shared" ca="1" si="0"/>
        <v>0.20912285315978205</v>
      </c>
      <c r="G30" s="114">
        <f t="shared" ca="1" si="1"/>
        <v>0.20912285315978205</v>
      </c>
    </row>
    <row r="31" spans="1:7" ht="15.5" x14ac:dyDescent="0.35">
      <c r="A31" s="111" t="s">
        <v>134</v>
      </c>
      <c r="B31" s="60">
        <f ca="1">Prev!HZ32</f>
        <v>0.5270808334341468</v>
      </c>
      <c r="C31" s="60">
        <f>[1]Prev!AG29</f>
        <v>0.35148070583197294</v>
      </c>
      <c r="D31" s="53">
        <f ca="1">'Stochastic inputs'!N53</f>
        <v>1.5016666666666667</v>
      </c>
      <c r="E31" s="113"/>
      <c r="F31" s="114">
        <f t="shared" ca="1" si="0"/>
        <v>0.20912285315978205</v>
      </c>
      <c r="G31" s="114">
        <f t="shared" ca="1" si="1"/>
        <v>0.20912285315978205</v>
      </c>
    </row>
    <row r="32" spans="1:7" ht="15.5" x14ac:dyDescent="0.35">
      <c r="A32" s="111" t="s">
        <v>135</v>
      </c>
      <c r="B32" s="60">
        <f ca="1">Prev!HZ33</f>
        <v>0.52708083343414669</v>
      </c>
      <c r="C32" s="60">
        <f>[1]Prev!AG30</f>
        <v>0.35148070583197283</v>
      </c>
      <c r="D32" s="53">
        <f ca="1">'Stochastic inputs'!N54</f>
        <v>1.5016666666666667</v>
      </c>
      <c r="E32" s="113"/>
      <c r="F32" s="114">
        <f t="shared" ca="1" si="0"/>
        <v>0.20912285315978205</v>
      </c>
      <c r="G32" s="114">
        <f t="shared" ca="1" si="1"/>
        <v>0.20912285315978205</v>
      </c>
    </row>
    <row r="33" spans="1:7" ht="15.5" x14ac:dyDescent="0.35">
      <c r="A33" s="111" t="s">
        <v>136</v>
      </c>
      <c r="B33" s="60">
        <f ca="1">Prev!HZ34</f>
        <v>0.5816646985263868</v>
      </c>
      <c r="C33" s="60">
        <f>[1]Prev!AG31</f>
        <v>0.32617414823300411</v>
      </c>
      <c r="D33" s="53">
        <f ca="1">'Stochastic inputs'!N55</f>
        <v>1.5016666666666667</v>
      </c>
      <c r="E33" s="113"/>
      <c r="F33" s="114">
        <f t="shared" ca="1" si="0"/>
        <v>0.22588743303325109</v>
      </c>
      <c r="G33" s="114">
        <f t="shared" ca="1" si="1"/>
        <v>0.22588743303325109</v>
      </c>
    </row>
    <row r="34" spans="1:7" ht="15.5" x14ac:dyDescent="0.35">
      <c r="A34" s="111" t="s">
        <v>137</v>
      </c>
      <c r="B34" s="60">
        <f ca="1">Prev!HZ35</f>
        <v>0.58166469852638669</v>
      </c>
      <c r="C34" s="60">
        <f>[1]Prev!AG32</f>
        <v>0.32617414823300406</v>
      </c>
      <c r="D34" s="53">
        <f ca="1">'Stochastic inputs'!N56</f>
        <v>1.5016666666666667</v>
      </c>
      <c r="E34" s="113"/>
      <c r="F34" s="114">
        <f t="shared" ca="1" si="0"/>
        <v>0.22588743303325104</v>
      </c>
      <c r="G34" s="114">
        <f t="shared" ca="1" si="1"/>
        <v>0.22588743303325104</v>
      </c>
    </row>
    <row r="35" spans="1:7" ht="15.5" x14ac:dyDescent="0.35">
      <c r="A35" s="111" t="s">
        <v>138</v>
      </c>
      <c r="B35" s="60">
        <f ca="1">Prev!HZ36</f>
        <v>0.58166469852638658</v>
      </c>
      <c r="C35" s="60">
        <f>[1]Prev!AG33</f>
        <v>0.326174148233004</v>
      </c>
      <c r="D35" s="53">
        <f ca="1">'Stochastic inputs'!N57</f>
        <v>1.5016666666666667</v>
      </c>
      <c r="E35" s="113"/>
      <c r="F35" s="114">
        <f t="shared" ca="1" si="0"/>
        <v>0.22588743303325101</v>
      </c>
      <c r="G35" s="114">
        <f t="shared" ca="1" si="1"/>
        <v>0.22588743303325101</v>
      </c>
    </row>
    <row r="36" spans="1:7" ht="15.5" x14ac:dyDescent="0.35">
      <c r="A36" s="111" t="s">
        <v>139</v>
      </c>
      <c r="B36" s="60">
        <f ca="1">Prev!HZ37</f>
        <v>0.5816646985263868</v>
      </c>
      <c r="C36" s="60">
        <f>[1]Prev!AG34</f>
        <v>0.32617414823300417</v>
      </c>
      <c r="D36" s="53">
        <f ca="1">'Stochastic inputs'!N58</f>
        <v>1.5016666666666667</v>
      </c>
      <c r="E36" s="113"/>
      <c r="F36" s="114">
        <f t="shared" ca="1" si="0"/>
        <v>0.22588743303325109</v>
      </c>
      <c r="G36" s="114">
        <f t="shared" ca="1" si="1"/>
        <v>0.22588743303325109</v>
      </c>
    </row>
    <row r="37" spans="1:7" ht="15.5" x14ac:dyDescent="0.35">
      <c r="A37" s="111" t="s">
        <v>140</v>
      </c>
      <c r="B37" s="60">
        <f ca="1">Prev!HZ38</f>
        <v>0.58166469852638658</v>
      </c>
      <c r="C37" s="60">
        <f>[1]Prev!AG35</f>
        <v>0.326174148233004</v>
      </c>
      <c r="D37" s="53">
        <f ca="1">'Stochastic inputs'!N59</f>
        <v>1.5016666666666667</v>
      </c>
      <c r="E37" s="113"/>
      <c r="F37" s="114">
        <f t="shared" ca="1" si="0"/>
        <v>0.22588743303325101</v>
      </c>
      <c r="G37" s="114">
        <f t="shared" ca="1" si="1"/>
        <v>0.22588743303325101</v>
      </c>
    </row>
    <row r="38" spans="1:7" ht="15.5" x14ac:dyDescent="0.35">
      <c r="A38" s="111" t="s">
        <v>141</v>
      </c>
      <c r="B38" s="60">
        <f ca="1">Prev!HZ39</f>
        <v>0.61930937490995364</v>
      </c>
      <c r="C38" s="60">
        <f>[1]Prev!AG36</f>
        <v>0.34118278975710375</v>
      </c>
      <c r="D38" s="53">
        <f ca="1">'Stochastic inputs'!N60</f>
        <v>1.5016666666666667</v>
      </c>
      <c r="E38" s="113"/>
      <c r="F38" s="114">
        <f t="shared" ca="1" si="0"/>
        <v>0.23704126204192841</v>
      </c>
      <c r="G38" s="114">
        <f t="shared" ca="1" si="1"/>
        <v>0.23704126204192841</v>
      </c>
    </row>
    <row r="39" spans="1:7" ht="15.5" x14ac:dyDescent="0.35">
      <c r="A39" s="111" t="s">
        <v>142</v>
      </c>
      <c r="B39" s="60">
        <f ca="1">Prev!HZ40</f>
        <v>0.61930937490995364</v>
      </c>
      <c r="C39" s="60">
        <f>[1]Prev!AG37</f>
        <v>0.34118278975710375</v>
      </c>
      <c r="D39" s="53">
        <f ca="1">'Stochastic inputs'!N61</f>
        <v>1.5016666666666667</v>
      </c>
      <c r="E39" s="113"/>
      <c r="F39" s="114">
        <f t="shared" ca="1" si="0"/>
        <v>0.23704126204192841</v>
      </c>
      <c r="G39" s="114">
        <f t="shared" ca="1" si="1"/>
        <v>0.23704126204192841</v>
      </c>
    </row>
    <row r="40" spans="1:7" ht="15.5" x14ac:dyDescent="0.35">
      <c r="A40" s="111" t="s">
        <v>143</v>
      </c>
      <c r="B40" s="60">
        <f ca="1">Prev!HZ41</f>
        <v>0.61930937490995375</v>
      </c>
      <c r="C40" s="60">
        <f>[1]Prev!AG38</f>
        <v>0.34118278975710381</v>
      </c>
      <c r="D40" s="53">
        <f ca="1">'Stochastic inputs'!N62</f>
        <v>1.5016666666666667</v>
      </c>
      <c r="E40" s="113"/>
      <c r="F40" s="114">
        <f t="shared" ca="1" si="0"/>
        <v>0.23704126204192846</v>
      </c>
      <c r="G40" s="114">
        <f t="shared" ca="1" si="1"/>
        <v>0.23704126204192846</v>
      </c>
    </row>
    <row r="41" spans="1:7" ht="15.5" x14ac:dyDescent="0.35">
      <c r="A41" s="111" t="s">
        <v>144</v>
      </c>
      <c r="B41" s="60">
        <f ca="1">Prev!HZ42</f>
        <v>0.61930937490995375</v>
      </c>
      <c r="C41" s="60">
        <f>[1]Prev!AG39</f>
        <v>0.34118278975710381</v>
      </c>
      <c r="D41" s="53">
        <f ca="1">'Stochastic inputs'!N63</f>
        <v>1.5016666666666667</v>
      </c>
      <c r="E41" s="113"/>
      <c r="F41" s="114">
        <f t="shared" ca="1" si="0"/>
        <v>0.23704126204192846</v>
      </c>
      <c r="G41" s="114">
        <f t="shared" ca="1" si="1"/>
        <v>0.23704126204192846</v>
      </c>
    </row>
    <row r="42" spans="1:7" ht="15.5" x14ac:dyDescent="0.35">
      <c r="A42" s="111" t="s">
        <v>145</v>
      </c>
      <c r="B42" s="60">
        <f ca="1">Prev!HZ43</f>
        <v>0.61930937490995386</v>
      </c>
      <c r="C42" s="60">
        <f>[1]Prev!AG40</f>
        <v>0.34118278975710387</v>
      </c>
      <c r="D42" s="53">
        <f ca="1">'Stochastic inputs'!N64</f>
        <v>1.5016666666666667</v>
      </c>
      <c r="E42" s="113"/>
      <c r="F42" s="114">
        <f t="shared" ca="1" si="0"/>
        <v>0.23704126204192849</v>
      </c>
      <c r="G42" s="114">
        <f t="shared" ca="1" si="1"/>
        <v>0.23704126204192849</v>
      </c>
    </row>
    <row r="43" spans="1:7" ht="15.5" x14ac:dyDescent="0.35">
      <c r="A43" s="111" t="s">
        <v>146</v>
      </c>
      <c r="B43" s="60">
        <f ca="1">Prev!HZ44</f>
        <v>0.6612179404671642</v>
      </c>
      <c r="C43" s="60">
        <f>[1]Prev!AG41</f>
        <v>0.30174613530550576</v>
      </c>
      <c r="D43" s="53">
        <f ca="1">'Stochastic inputs'!N65</f>
        <v>1.5016666666666667</v>
      </c>
      <c r="E43" s="113"/>
      <c r="F43" s="114">
        <f t="shared" ca="1" si="0"/>
        <v>0.24908632586266335</v>
      </c>
      <c r="G43" s="114">
        <f t="shared" ca="1" si="1"/>
        <v>0.24908632586266335</v>
      </c>
    </row>
    <row r="44" spans="1:7" ht="15.5" x14ac:dyDescent="0.35">
      <c r="A44" s="111" t="s">
        <v>147</v>
      </c>
      <c r="B44" s="60">
        <f ca="1">Prev!HZ45</f>
        <v>0.6612179404671642</v>
      </c>
      <c r="C44" s="60">
        <f>[1]Prev!AG42</f>
        <v>0.30174613530550576</v>
      </c>
      <c r="D44" s="53">
        <f ca="1">'Stochastic inputs'!N66</f>
        <v>1.5016666666666667</v>
      </c>
      <c r="E44" s="113"/>
      <c r="F44" s="114">
        <f t="shared" ca="1" si="0"/>
        <v>0.24908632586266335</v>
      </c>
      <c r="G44" s="114">
        <f t="shared" ca="1" si="1"/>
        <v>0.24908632586266335</v>
      </c>
    </row>
    <row r="45" spans="1:7" ht="15.5" x14ac:dyDescent="0.35">
      <c r="A45" s="111" t="s">
        <v>148</v>
      </c>
      <c r="B45" s="60">
        <f ca="1">Prev!HZ46</f>
        <v>0.6612179404671642</v>
      </c>
      <c r="C45" s="60">
        <f>[1]Prev!AG43</f>
        <v>0.30174613530550576</v>
      </c>
      <c r="D45" s="53">
        <f ca="1">'Stochastic inputs'!N67</f>
        <v>1.5016666666666667</v>
      </c>
      <c r="E45" s="113"/>
      <c r="F45" s="114">
        <f t="shared" ca="1" si="0"/>
        <v>0.24908632586266335</v>
      </c>
      <c r="G45" s="114">
        <f t="shared" ca="1" si="1"/>
        <v>0.24908632586266335</v>
      </c>
    </row>
    <row r="46" spans="1:7" ht="15.5" x14ac:dyDescent="0.35">
      <c r="A46" s="111" t="s">
        <v>149</v>
      </c>
      <c r="B46" s="60">
        <f ca="1">Prev!HZ47</f>
        <v>0.6612179404671642</v>
      </c>
      <c r="C46" s="60">
        <f>[1]Prev!AG44</f>
        <v>0.30174613530550576</v>
      </c>
      <c r="D46" s="53">
        <f ca="1">'Stochastic inputs'!N68</f>
        <v>1.5016666666666667</v>
      </c>
      <c r="E46" s="113"/>
      <c r="F46" s="114">
        <f t="shared" ca="1" si="0"/>
        <v>0.24908632586266335</v>
      </c>
      <c r="G46" s="114">
        <f t="shared" ca="1" si="1"/>
        <v>0.24908632586266335</v>
      </c>
    </row>
    <row r="47" spans="1:7" ht="15.5" x14ac:dyDescent="0.35">
      <c r="A47" s="111" t="s">
        <v>150</v>
      </c>
      <c r="B47" s="60">
        <f ca="1">Prev!HZ48</f>
        <v>0.6612179404671642</v>
      </c>
      <c r="C47" s="60">
        <f>[1]Prev!AG45</f>
        <v>0.30174613530550581</v>
      </c>
      <c r="D47" s="53">
        <f ca="1">'Stochastic inputs'!N69</f>
        <v>1.5016666666666667</v>
      </c>
      <c r="E47" s="113"/>
      <c r="F47" s="114">
        <f t="shared" ca="1" si="0"/>
        <v>0.24908632586266335</v>
      </c>
      <c r="G47" s="114">
        <f t="shared" ca="1" si="1"/>
        <v>0.24908632586266335</v>
      </c>
    </row>
    <row r="48" spans="1:7" ht="15.5" x14ac:dyDescent="0.35">
      <c r="A48" s="111" t="s">
        <v>151</v>
      </c>
      <c r="B48" s="60">
        <f ca="1">Prev!HZ49</f>
        <v>0.57417947156338278</v>
      </c>
      <c r="C48" s="60">
        <f>[1]Prev!AG46</f>
        <v>0.33655088869050387</v>
      </c>
      <c r="D48" s="53">
        <f ca="1">'Stochastic inputs'!N70</f>
        <v>1.4016666666666666</v>
      </c>
      <c r="E48" s="113"/>
      <c r="F48" s="114">
        <f t="shared" ca="1" si="0"/>
        <v>0.18740725306846923</v>
      </c>
      <c r="G48" s="114">
        <f t="shared" ca="1" si="1"/>
        <v>0.18740725306846923</v>
      </c>
    </row>
    <row r="49" spans="1:7" ht="15.5" x14ac:dyDescent="0.35">
      <c r="A49" s="111" t="s">
        <v>152</v>
      </c>
      <c r="B49" s="60">
        <f ca="1">Prev!HZ50</f>
        <v>0.57417947156338278</v>
      </c>
      <c r="C49" s="60">
        <f>[1]Prev!AG47</f>
        <v>0.33655088869050387</v>
      </c>
      <c r="D49" s="53">
        <f ca="1">'Stochastic inputs'!N71</f>
        <v>1.4016666666666666</v>
      </c>
      <c r="E49" s="113"/>
      <c r="F49" s="114">
        <f t="shared" ca="1" si="0"/>
        <v>0.18740725306846923</v>
      </c>
      <c r="G49" s="114">
        <f t="shared" ca="1" si="1"/>
        <v>0.18740725306846923</v>
      </c>
    </row>
    <row r="50" spans="1:7" ht="15.5" x14ac:dyDescent="0.35">
      <c r="A50" s="111" t="s">
        <v>153</v>
      </c>
      <c r="B50" s="60">
        <f ca="1">Prev!HZ51</f>
        <v>0.57417947156338278</v>
      </c>
      <c r="C50" s="60">
        <f>[1]Prev!AG48</f>
        <v>0.33655088869050387</v>
      </c>
      <c r="D50" s="53">
        <f ca="1">'Stochastic inputs'!N72</f>
        <v>1.4016666666666666</v>
      </c>
      <c r="E50" s="113"/>
      <c r="F50" s="114">
        <f t="shared" ca="1" si="0"/>
        <v>0.18740725306846923</v>
      </c>
      <c r="G50" s="114">
        <f t="shared" ca="1" si="1"/>
        <v>0.18740725306846923</v>
      </c>
    </row>
    <row r="51" spans="1:7" ht="15.5" x14ac:dyDescent="0.35">
      <c r="A51" s="111" t="s">
        <v>154</v>
      </c>
      <c r="B51" s="60">
        <f ca="1">Prev!HZ52</f>
        <v>0.57417947156338289</v>
      </c>
      <c r="C51" s="60">
        <f>[1]Prev!AG49</f>
        <v>0.33655088869050398</v>
      </c>
      <c r="D51" s="53">
        <f ca="1">'Stochastic inputs'!N73</f>
        <v>1.4016666666666666</v>
      </c>
      <c r="E51" s="113"/>
      <c r="F51" s="114">
        <f t="shared" ca="1" si="0"/>
        <v>0.18740725306846923</v>
      </c>
      <c r="G51" s="114">
        <f t="shared" ca="1" si="1"/>
        <v>0.18740725306846923</v>
      </c>
    </row>
    <row r="52" spans="1:7" ht="15.5" x14ac:dyDescent="0.35">
      <c r="A52" s="111" t="s">
        <v>155</v>
      </c>
      <c r="B52" s="60">
        <f ca="1">Prev!HZ53</f>
        <v>0.57417947156338278</v>
      </c>
      <c r="C52" s="60">
        <f>[1]Prev!AG50</f>
        <v>0.33655088869050392</v>
      </c>
      <c r="D52" s="53">
        <f ca="1">'Stochastic inputs'!N74</f>
        <v>1.4016666666666666</v>
      </c>
      <c r="E52" s="113"/>
      <c r="F52" s="114">
        <f t="shared" ca="1" si="0"/>
        <v>0.18740725306846923</v>
      </c>
      <c r="G52" s="114">
        <f t="shared" ca="1" si="1"/>
        <v>0.18740725306846923</v>
      </c>
    </row>
    <row r="53" spans="1:7" ht="15.5" x14ac:dyDescent="0.35">
      <c r="A53" s="111" t="s">
        <v>156</v>
      </c>
      <c r="B53" s="60">
        <f ca="1">Prev!HZ54</f>
        <v>0.52036044616090149</v>
      </c>
      <c r="C53" s="60">
        <f>[1]Prev!AG51</f>
        <v>0.32696836631408527</v>
      </c>
      <c r="D53" s="53">
        <f ca="1">'Stochastic inputs'!N75</f>
        <v>1.4016666666666666</v>
      </c>
      <c r="E53" s="113"/>
      <c r="F53" s="114">
        <f t="shared" ca="1" si="0"/>
        <v>0.17287797116215445</v>
      </c>
      <c r="G53" s="114">
        <f t="shared" ca="1" si="1"/>
        <v>0.17287797116215445</v>
      </c>
    </row>
    <row r="54" spans="1:7" ht="15.5" x14ac:dyDescent="0.35">
      <c r="A54" s="111" t="s">
        <v>157</v>
      </c>
      <c r="B54" s="60">
        <f ca="1">Prev!HZ55</f>
        <v>0.52036044616090149</v>
      </c>
      <c r="C54" s="60">
        <f>[1]Prev!AG52</f>
        <v>0.32696836631408527</v>
      </c>
      <c r="D54" s="53">
        <f ca="1">'Stochastic inputs'!N76</f>
        <v>1.4016666666666666</v>
      </c>
      <c r="E54" s="113"/>
      <c r="F54" s="114">
        <f t="shared" ca="1" si="0"/>
        <v>0.17287797116215445</v>
      </c>
      <c r="G54" s="114">
        <f t="shared" ca="1" si="1"/>
        <v>0.17287797116215445</v>
      </c>
    </row>
    <row r="55" spans="1:7" ht="15.5" x14ac:dyDescent="0.35">
      <c r="A55" s="111" t="s">
        <v>158</v>
      </c>
      <c r="B55" s="60">
        <f ca="1">Prev!HZ56</f>
        <v>0.52036044616090149</v>
      </c>
      <c r="C55" s="60">
        <f>[1]Prev!AG53</f>
        <v>0.32696836631408527</v>
      </c>
      <c r="D55" s="53">
        <f ca="1">'Stochastic inputs'!N77</f>
        <v>1.4016666666666666</v>
      </c>
      <c r="E55" s="113"/>
      <c r="F55" s="114">
        <f t="shared" ca="1" si="0"/>
        <v>0.17287797116215445</v>
      </c>
      <c r="G55" s="114">
        <f t="shared" ca="1" si="1"/>
        <v>0.17287797116215445</v>
      </c>
    </row>
    <row r="56" spans="1:7" ht="15.5" x14ac:dyDescent="0.35">
      <c r="A56" s="111" t="s">
        <v>159</v>
      </c>
      <c r="B56" s="60">
        <f ca="1">Prev!HZ57</f>
        <v>0.52036044616090127</v>
      </c>
      <c r="C56" s="60">
        <f>[1]Prev!AG54</f>
        <v>0.32696836631408516</v>
      </c>
      <c r="D56" s="53">
        <f ca="1">'Stochastic inputs'!N78</f>
        <v>1.4016666666666666</v>
      </c>
      <c r="E56" s="113"/>
      <c r="F56" s="114">
        <f t="shared" ca="1" si="0"/>
        <v>0.17287797116215439</v>
      </c>
      <c r="G56" s="114">
        <f t="shared" ca="1" si="1"/>
        <v>0.17287797116215439</v>
      </c>
    </row>
    <row r="57" spans="1:7" ht="15.5" x14ac:dyDescent="0.35">
      <c r="A57" s="111" t="s">
        <v>160</v>
      </c>
      <c r="B57" s="60">
        <f ca="1">Prev!HZ58</f>
        <v>0.52036044616090127</v>
      </c>
      <c r="C57" s="60">
        <f>[1]Prev!AG55</f>
        <v>0.32696836631408516</v>
      </c>
      <c r="D57" s="53">
        <f ca="1">'Stochastic inputs'!N79</f>
        <v>1.4016666666666666</v>
      </c>
      <c r="E57" s="113"/>
      <c r="F57" s="114">
        <f t="shared" ca="1" si="0"/>
        <v>0.17287797116215439</v>
      </c>
      <c r="G57" s="114">
        <f t="shared" ca="1" si="1"/>
        <v>0.17287797116215439</v>
      </c>
    </row>
    <row r="58" spans="1:7" ht="15.5" x14ac:dyDescent="0.35">
      <c r="A58" s="111" t="s">
        <v>161</v>
      </c>
      <c r="B58" s="60">
        <f ca="1">Prev!HZ59</f>
        <v>0.54578451584807486</v>
      </c>
      <c r="C58" s="60">
        <f>[1]Prev!AG56</f>
        <v>0.30799650176933396</v>
      </c>
      <c r="D58" s="53">
        <f ca="1">'Stochastic inputs'!N80</f>
        <v>1.3116666666666668</v>
      </c>
      <c r="E58" s="113"/>
      <c r="F58" s="114">
        <f t="shared" ca="1" si="0"/>
        <v>0.14537426527426137</v>
      </c>
      <c r="G58" s="114">
        <f t="shared" ca="1" si="1"/>
        <v>0.14537426527426137</v>
      </c>
    </row>
    <row r="59" spans="1:7" ht="15.5" x14ac:dyDescent="0.35">
      <c r="A59" s="111" t="s">
        <v>162</v>
      </c>
      <c r="B59" s="60">
        <f ca="1">Prev!HZ60</f>
        <v>0.54578451584807508</v>
      </c>
      <c r="C59" s="60">
        <f>[1]Prev!AG57</f>
        <v>0.30799650176933407</v>
      </c>
      <c r="D59" s="53">
        <f ca="1">'Stochastic inputs'!N81</f>
        <v>1.3116666666666668</v>
      </c>
      <c r="E59" s="113"/>
      <c r="F59" s="114">
        <f t="shared" ca="1" si="0"/>
        <v>0.14537426527426142</v>
      </c>
      <c r="G59" s="114">
        <f t="shared" ca="1" si="1"/>
        <v>0.14537426527426142</v>
      </c>
    </row>
    <row r="60" spans="1:7" ht="15.5" x14ac:dyDescent="0.35">
      <c r="A60" s="111" t="s">
        <v>163</v>
      </c>
      <c r="B60" s="60">
        <f ca="1">Prev!HZ61</f>
        <v>0.54578451584807486</v>
      </c>
      <c r="C60" s="60">
        <f>[1]Prev!AG58</f>
        <v>0.30799650176933396</v>
      </c>
      <c r="D60" s="53">
        <f ca="1">'Stochastic inputs'!N82</f>
        <v>1.3116666666666668</v>
      </c>
      <c r="E60" s="113"/>
      <c r="F60" s="114">
        <f t="shared" ca="1" si="0"/>
        <v>0.14537426527426137</v>
      </c>
      <c r="G60" s="114">
        <f t="shared" ca="1" si="1"/>
        <v>0.14537426527426137</v>
      </c>
    </row>
    <row r="61" spans="1:7" ht="15.5" x14ac:dyDescent="0.35">
      <c r="A61" s="111" t="s">
        <v>164</v>
      </c>
      <c r="B61" s="60">
        <f ca="1">Prev!HZ62</f>
        <v>0.54578451584807497</v>
      </c>
      <c r="C61" s="60">
        <f>[1]Prev!AG59</f>
        <v>0.30799650176933402</v>
      </c>
      <c r="D61" s="53">
        <f ca="1">'Stochastic inputs'!N83</f>
        <v>1.3116666666666668</v>
      </c>
      <c r="E61" s="113"/>
      <c r="F61" s="114">
        <f t="shared" ca="1" si="0"/>
        <v>0.14537426527426139</v>
      </c>
      <c r="G61" s="114">
        <f t="shared" ca="1" si="1"/>
        <v>0.14537426527426139</v>
      </c>
    </row>
    <row r="62" spans="1:7" ht="15.5" x14ac:dyDescent="0.35">
      <c r="A62" s="111" t="s">
        <v>165</v>
      </c>
      <c r="B62" s="60">
        <f ca="1">Prev!HZ63</f>
        <v>0.54578451584807497</v>
      </c>
      <c r="C62" s="60">
        <f>[1]Prev!AG60</f>
        <v>0.30799650176933402</v>
      </c>
      <c r="D62" s="53">
        <f ca="1">'Stochastic inputs'!N84</f>
        <v>1.3116666666666668</v>
      </c>
      <c r="E62" s="113"/>
      <c r="F62" s="114">
        <f t="shared" ca="1" si="0"/>
        <v>0.14537426527426139</v>
      </c>
      <c r="G62" s="114">
        <f t="shared" ca="1" si="1"/>
        <v>0.14537426527426139</v>
      </c>
    </row>
    <row r="63" spans="1:7" ht="15.5" x14ac:dyDescent="0.35">
      <c r="A63" s="111" t="s">
        <v>166</v>
      </c>
      <c r="B63" s="60">
        <f ca="1">Prev!HZ64</f>
        <v>0.53560712605113514</v>
      </c>
      <c r="C63" s="60">
        <f>[1]Prev!AG61</f>
        <v>0.31862431533448565</v>
      </c>
      <c r="D63" s="53">
        <f ca="1">'Stochastic inputs'!N85</f>
        <v>1.3116666666666668</v>
      </c>
      <c r="E63" s="113"/>
      <c r="F63" s="114">
        <f t="shared" ca="1" si="0"/>
        <v>0.14305122041960577</v>
      </c>
      <c r="G63" s="114">
        <f t="shared" ca="1" si="1"/>
        <v>0.14305122041960577</v>
      </c>
    </row>
    <row r="64" spans="1:7" ht="15.5" x14ac:dyDescent="0.35">
      <c r="A64" s="111" t="s">
        <v>167</v>
      </c>
      <c r="B64" s="60">
        <f ca="1">Prev!HZ65</f>
        <v>0.53560712605113525</v>
      </c>
      <c r="C64" s="60">
        <f>[1]Prev!AG62</f>
        <v>0.31862431533448576</v>
      </c>
      <c r="D64" s="53">
        <f ca="1">'Stochastic inputs'!N86</f>
        <v>1.3116666666666668</v>
      </c>
      <c r="E64" s="113"/>
      <c r="F64" s="114">
        <f t="shared" ca="1" si="0"/>
        <v>0.1430512204196058</v>
      </c>
      <c r="G64" s="114">
        <f t="shared" ca="1" si="1"/>
        <v>0.1430512204196058</v>
      </c>
    </row>
    <row r="65" spans="1:7" ht="15.5" x14ac:dyDescent="0.35">
      <c r="A65" s="111" t="s">
        <v>168</v>
      </c>
      <c r="B65" s="60">
        <f ca="1">Prev!HZ66</f>
        <v>0.53560712605113503</v>
      </c>
      <c r="C65" s="60">
        <f>[1]Prev!AG63</f>
        <v>0.3186243153344856</v>
      </c>
      <c r="D65" s="53">
        <f ca="1">'Stochastic inputs'!N87</f>
        <v>1.3116666666666668</v>
      </c>
      <c r="E65" s="113"/>
      <c r="F65" s="114">
        <f t="shared" ca="1" si="0"/>
        <v>0.14305122041960575</v>
      </c>
      <c r="G65" s="114">
        <f t="shared" ca="1" si="1"/>
        <v>0.14305122041960575</v>
      </c>
    </row>
    <row r="66" spans="1:7" ht="15.5" x14ac:dyDescent="0.35">
      <c r="A66" s="111" t="s">
        <v>169</v>
      </c>
      <c r="B66" s="60">
        <f ca="1">Prev!HZ67</f>
        <v>0.53560712605113503</v>
      </c>
      <c r="C66" s="60">
        <f>[1]Prev!AG64</f>
        <v>0.3186243153344856</v>
      </c>
      <c r="D66" s="53">
        <f ca="1">'Stochastic inputs'!N88</f>
        <v>1.3116666666666668</v>
      </c>
      <c r="E66" s="113"/>
      <c r="F66" s="114">
        <f t="shared" ca="1" si="0"/>
        <v>0.14305122041960575</v>
      </c>
      <c r="G66" s="114">
        <f t="shared" ca="1" si="1"/>
        <v>0.14305122041960575</v>
      </c>
    </row>
    <row r="67" spans="1:7" ht="15.5" x14ac:dyDescent="0.35">
      <c r="A67" s="111" t="s">
        <v>170</v>
      </c>
      <c r="B67" s="60">
        <f ca="1">Prev!HZ68</f>
        <v>0.53560712605113525</v>
      </c>
      <c r="C67" s="60">
        <f>[1]Prev!AG65</f>
        <v>0.31862431533448571</v>
      </c>
      <c r="D67" s="53">
        <f ca="1">'Stochastic inputs'!N89</f>
        <v>1.3116666666666668</v>
      </c>
      <c r="E67" s="113"/>
      <c r="F67" s="114">
        <f t="shared" ca="1" si="0"/>
        <v>0.1430512204196058</v>
      </c>
      <c r="G67" s="114">
        <f t="shared" ca="1" si="1"/>
        <v>0.1430512204196058</v>
      </c>
    </row>
    <row r="68" spans="1:7" ht="15.5" x14ac:dyDescent="0.35">
      <c r="A68" s="111" t="s">
        <v>171</v>
      </c>
      <c r="B68" s="60">
        <f ca="1">Prev!HZ69</f>
        <v>0.56712332848618108</v>
      </c>
      <c r="C68" s="60">
        <f>[1]Prev!AG66</f>
        <v>0.19825731217593431</v>
      </c>
      <c r="D68" s="53">
        <f ca="1">'Stochastic inputs'!N90</f>
        <v>1.3033333333333332</v>
      </c>
      <c r="E68" s="113"/>
      <c r="F68" s="114">
        <f t="shared" ca="1" si="0"/>
        <v>0.14677763354828835</v>
      </c>
      <c r="G68" s="114">
        <f t="shared" ca="1" si="1"/>
        <v>0.14677763354828835</v>
      </c>
    </row>
    <row r="69" spans="1:7" ht="15.5" x14ac:dyDescent="0.35">
      <c r="A69" s="111" t="s">
        <v>172</v>
      </c>
      <c r="B69" s="60">
        <f ca="1">Prev!HZ70</f>
        <v>0.56712332848618119</v>
      </c>
      <c r="C69" s="60">
        <f>[1]Prev!AG67</f>
        <v>0.19825731217593434</v>
      </c>
      <c r="D69" s="53">
        <f ca="1">'Stochastic inputs'!N91</f>
        <v>1.3033333333333332</v>
      </c>
      <c r="E69" s="113"/>
      <c r="F69" s="114">
        <f t="shared" ref="F69:F132" ca="1" si="2">B69*(D69-1)/(B69*(D69-1)+1)</f>
        <v>0.14677763354828838</v>
      </c>
      <c r="G69" s="114">
        <f t="shared" ref="G69:G132" ca="1" si="3">B69*(D69-1)/(B69*(D69-1)+1)</f>
        <v>0.14677763354828838</v>
      </c>
    </row>
    <row r="70" spans="1:7" ht="15.5" x14ac:dyDescent="0.35">
      <c r="A70" s="111" t="s">
        <v>173</v>
      </c>
      <c r="B70" s="60">
        <f ca="1">Prev!HZ71</f>
        <v>0.56712332848618119</v>
      </c>
      <c r="C70" s="60">
        <f>[1]Prev!AG68</f>
        <v>0.19825731217593437</v>
      </c>
      <c r="D70" s="53">
        <f ca="1">'Stochastic inputs'!N92</f>
        <v>1.3033333333333332</v>
      </c>
      <c r="E70" s="113"/>
      <c r="F70" s="114">
        <f t="shared" ca="1" si="2"/>
        <v>0.14677763354828838</v>
      </c>
      <c r="G70" s="114">
        <f t="shared" ca="1" si="3"/>
        <v>0.14677763354828838</v>
      </c>
    </row>
    <row r="71" spans="1:7" ht="15.5" x14ac:dyDescent="0.35">
      <c r="A71" s="111" t="s">
        <v>174</v>
      </c>
      <c r="B71" s="60">
        <f ca="1">Prev!HZ72</f>
        <v>0.56712332848618108</v>
      </c>
      <c r="C71" s="60">
        <f>[1]Prev!AG69</f>
        <v>0.19825731217593431</v>
      </c>
      <c r="D71" s="53">
        <f ca="1">'Stochastic inputs'!N93</f>
        <v>1.3033333333333332</v>
      </c>
      <c r="E71" s="113"/>
      <c r="F71" s="114">
        <f t="shared" ca="1" si="2"/>
        <v>0.14677763354828835</v>
      </c>
      <c r="G71" s="114">
        <f t="shared" ca="1" si="3"/>
        <v>0.14677763354828835</v>
      </c>
    </row>
    <row r="72" spans="1:7" ht="15.5" x14ac:dyDescent="0.35">
      <c r="A72" s="111" t="s">
        <v>175</v>
      </c>
      <c r="B72" s="60">
        <f ca="1">Prev!HZ73</f>
        <v>0.5671233284861813</v>
      </c>
      <c r="C72" s="60">
        <f>[1]Prev!AG70</f>
        <v>0.19825731217593437</v>
      </c>
      <c r="D72" s="53">
        <f ca="1">'Stochastic inputs'!N94</f>
        <v>1.3033333333333332</v>
      </c>
      <c r="E72" s="113"/>
      <c r="F72" s="114">
        <f t="shared" ca="1" si="2"/>
        <v>0.14677763354828841</v>
      </c>
      <c r="G72" s="114">
        <f t="shared" ca="1" si="3"/>
        <v>0.14677763354828841</v>
      </c>
    </row>
    <row r="73" spans="1:7" ht="15.5" x14ac:dyDescent="0.35">
      <c r="A73" s="111" t="s">
        <v>176</v>
      </c>
      <c r="B73" s="60">
        <f ca="1">Prev!HZ74</f>
        <v>0.5671233284861813</v>
      </c>
      <c r="C73" s="60">
        <f>[1]Prev!AG71</f>
        <v>0.1982573121759344</v>
      </c>
      <c r="D73" s="53">
        <f ca="1">'Stochastic inputs'!N95</f>
        <v>1.3033333333333332</v>
      </c>
      <c r="E73" s="113"/>
      <c r="F73" s="114">
        <f t="shared" ca="1" si="2"/>
        <v>0.14677763354828841</v>
      </c>
      <c r="G73" s="114">
        <f t="shared" ca="1" si="3"/>
        <v>0.14677763354828841</v>
      </c>
    </row>
    <row r="74" spans="1:7" ht="15.5" x14ac:dyDescent="0.35">
      <c r="A74" s="111" t="s">
        <v>177</v>
      </c>
      <c r="B74" s="60">
        <f ca="1">Prev!HZ75</f>
        <v>0.56712332848618119</v>
      </c>
      <c r="C74" s="60">
        <f>[1]Prev!AG72</f>
        <v>0.19825731217593434</v>
      </c>
      <c r="D74" s="53">
        <f ca="1">'Stochastic inputs'!N96</f>
        <v>1.3033333333333332</v>
      </c>
      <c r="E74" s="113"/>
      <c r="F74" s="114">
        <f t="shared" ca="1" si="2"/>
        <v>0.14677763354828838</v>
      </c>
      <c r="G74" s="114">
        <f t="shared" ca="1" si="3"/>
        <v>0.14677763354828838</v>
      </c>
    </row>
    <row r="75" spans="1:7" ht="15.5" x14ac:dyDescent="0.35">
      <c r="A75" s="111" t="s">
        <v>178</v>
      </c>
      <c r="B75" s="60">
        <f ca="1">Prev!HZ76</f>
        <v>0.56712332848618097</v>
      </c>
      <c r="C75" s="60">
        <f>[1]Prev!AG73</f>
        <v>0.19825731217593431</v>
      </c>
      <c r="D75" s="53">
        <f ca="1">'Stochastic inputs'!N97</f>
        <v>1.3033333333333332</v>
      </c>
      <c r="E75" s="113"/>
      <c r="F75" s="114">
        <f t="shared" ca="1" si="2"/>
        <v>0.14677763354828835</v>
      </c>
      <c r="G75" s="114">
        <f t="shared" ca="1" si="3"/>
        <v>0.14677763354828835</v>
      </c>
    </row>
    <row r="76" spans="1:7" ht="15.5" x14ac:dyDescent="0.35">
      <c r="A76" s="111" t="s">
        <v>179</v>
      </c>
      <c r="B76" s="60">
        <f ca="1">Prev!HZ77</f>
        <v>0.56712332848618097</v>
      </c>
      <c r="C76" s="60">
        <f>[1]Prev!AG74</f>
        <v>0.19825731217593426</v>
      </c>
      <c r="D76" s="53">
        <f ca="1">'Stochastic inputs'!N98</f>
        <v>1.3033333333333332</v>
      </c>
      <c r="E76" s="113"/>
      <c r="F76" s="114">
        <f t="shared" ca="1" si="2"/>
        <v>0.14677763354828835</v>
      </c>
      <c r="G76" s="114">
        <f t="shared" ca="1" si="3"/>
        <v>0.14677763354828835</v>
      </c>
    </row>
    <row r="77" spans="1:7" ht="15.5" x14ac:dyDescent="0.35">
      <c r="A77" s="111" t="s">
        <v>180</v>
      </c>
      <c r="B77" s="60">
        <f ca="1">Prev!HZ78</f>
        <v>0.5671233284861813</v>
      </c>
      <c r="C77" s="60">
        <f>[1]Prev!AG75</f>
        <v>0.19825731217593437</v>
      </c>
      <c r="D77" s="53">
        <f ca="1">'Stochastic inputs'!N99</f>
        <v>1.3033333333333332</v>
      </c>
      <c r="E77" s="113"/>
      <c r="F77" s="114">
        <f t="shared" ca="1" si="2"/>
        <v>0.14677763354828841</v>
      </c>
      <c r="G77" s="114">
        <f t="shared" ca="1" si="3"/>
        <v>0.14677763354828841</v>
      </c>
    </row>
    <row r="78" spans="1:7" ht="15.5" x14ac:dyDescent="0.35">
      <c r="A78" s="111" t="s">
        <v>181</v>
      </c>
      <c r="B78" s="60">
        <f ca="1">Prev!HZ79</f>
        <v>0.5671233284861813</v>
      </c>
      <c r="C78" s="60">
        <f>[1]Prev!AG76</f>
        <v>0.19825731217593437</v>
      </c>
      <c r="D78" s="53">
        <f ca="1">'Stochastic inputs'!N100</f>
        <v>1</v>
      </c>
      <c r="E78" s="113"/>
      <c r="F78" s="114">
        <f t="shared" ca="1" si="2"/>
        <v>0</v>
      </c>
      <c r="G78" s="114">
        <f t="shared" ca="1" si="3"/>
        <v>0</v>
      </c>
    </row>
    <row r="79" spans="1:7" ht="15.5" x14ac:dyDescent="0.35">
      <c r="A79" s="111" t="s">
        <v>182</v>
      </c>
      <c r="B79" s="60">
        <f ca="1">Prev!HZ80</f>
        <v>0.5671233284861813</v>
      </c>
      <c r="C79" s="60">
        <f>[1]Prev!AG77</f>
        <v>0.19825731217593437</v>
      </c>
      <c r="D79" s="53">
        <f ca="1">'Stochastic inputs'!N101</f>
        <v>1</v>
      </c>
      <c r="E79" s="113"/>
      <c r="F79" s="114">
        <f t="shared" ca="1" si="2"/>
        <v>0</v>
      </c>
      <c r="G79" s="114">
        <f t="shared" ca="1" si="3"/>
        <v>0</v>
      </c>
    </row>
    <row r="80" spans="1:7" ht="15.5" x14ac:dyDescent="0.35">
      <c r="A80" s="111" t="s">
        <v>183</v>
      </c>
      <c r="B80" s="60">
        <f ca="1">Prev!HZ81</f>
        <v>0.56712332848618119</v>
      </c>
      <c r="C80" s="60">
        <f>[1]Prev!AG78</f>
        <v>0.19825731217593434</v>
      </c>
      <c r="D80" s="53">
        <f ca="1">'Stochastic inputs'!N102</f>
        <v>1</v>
      </c>
      <c r="E80" s="113"/>
      <c r="F80" s="114">
        <f t="shared" ca="1" si="2"/>
        <v>0</v>
      </c>
      <c r="G80" s="114">
        <f t="shared" ca="1" si="3"/>
        <v>0</v>
      </c>
    </row>
    <row r="81" spans="1:7" ht="15.5" x14ac:dyDescent="0.35">
      <c r="A81" s="111" t="s">
        <v>184</v>
      </c>
      <c r="B81" s="60">
        <f ca="1">Prev!HZ82</f>
        <v>0.5671233284861813</v>
      </c>
      <c r="C81" s="60">
        <f>[1]Prev!AG79</f>
        <v>0.19825731217593437</v>
      </c>
      <c r="D81" s="53">
        <f ca="1">'Stochastic inputs'!N103</f>
        <v>1</v>
      </c>
      <c r="E81" s="113"/>
      <c r="F81" s="114">
        <f t="shared" ca="1" si="2"/>
        <v>0</v>
      </c>
      <c r="G81" s="114">
        <f t="shared" ca="1" si="3"/>
        <v>0</v>
      </c>
    </row>
    <row r="82" spans="1:7" ht="15.5" x14ac:dyDescent="0.35">
      <c r="A82" s="111" t="s">
        <v>185</v>
      </c>
      <c r="B82" s="60">
        <f ca="1">Prev!HZ83</f>
        <v>0.56712332848618141</v>
      </c>
      <c r="C82" s="60">
        <f>[1]Prev!AG80</f>
        <v>0.1982573121759344</v>
      </c>
      <c r="D82" s="53">
        <f ca="1">'Stochastic inputs'!N104</f>
        <v>1</v>
      </c>
      <c r="E82" s="113"/>
      <c r="F82" s="114">
        <f t="shared" ca="1" si="2"/>
        <v>0</v>
      </c>
      <c r="G82" s="114">
        <f t="shared" ca="1" si="3"/>
        <v>0</v>
      </c>
    </row>
    <row r="83" spans="1:7" ht="15.5" x14ac:dyDescent="0.35">
      <c r="A83" s="111" t="s">
        <v>186</v>
      </c>
      <c r="B83" s="60">
        <f ca="1">Prev!HZ84</f>
        <v>0.56712332848618119</v>
      </c>
      <c r="C83" s="60">
        <f>[1]Prev!AG81</f>
        <v>0.19825731217593434</v>
      </c>
      <c r="D83" s="53">
        <f ca="1">'Stochastic inputs'!N105</f>
        <v>1</v>
      </c>
      <c r="E83" s="113"/>
      <c r="F83" s="114">
        <f t="shared" ca="1" si="2"/>
        <v>0</v>
      </c>
      <c r="G83" s="114">
        <f t="shared" ca="1" si="3"/>
        <v>0</v>
      </c>
    </row>
    <row r="84" spans="1:7" ht="15.5" x14ac:dyDescent="0.35">
      <c r="A84" s="111" t="s">
        <v>187</v>
      </c>
      <c r="B84" s="60">
        <f ca="1">Prev!HZ85</f>
        <v>0.56712332848618141</v>
      </c>
      <c r="C84" s="60">
        <f>[1]Prev!AG82</f>
        <v>0.1982573121759344</v>
      </c>
      <c r="D84" s="53">
        <f ca="1">'Stochastic inputs'!N106</f>
        <v>1</v>
      </c>
      <c r="E84" s="113"/>
      <c r="F84" s="114">
        <f t="shared" ca="1" si="2"/>
        <v>0</v>
      </c>
      <c r="G84" s="114">
        <f t="shared" ca="1" si="3"/>
        <v>0</v>
      </c>
    </row>
    <row r="85" spans="1:7" ht="15.5" x14ac:dyDescent="0.35">
      <c r="A85" s="111" t="s">
        <v>188</v>
      </c>
      <c r="B85" s="60">
        <f ca="1">Prev!HZ86</f>
        <v>0.56712332848618141</v>
      </c>
      <c r="C85" s="60">
        <f>[1]Prev!AG83</f>
        <v>0.1982573121759344</v>
      </c>
      <c r="D85" s="53">
        <f ca="1">'Stochastic inputs'!N107</f>
        <v>1</v>
      </c>
      <c r="E85" s="113"/>
      <c r="F85" s="114">
        <f t="shared" ca="1" si="2"/>
        <v>0</v>
      </c>
      <c r="G85" s="114">
        <f t="shared" ca="1" si="3"/>
        <v>0</v>
      </c>
    </row>
    <row r="86" spans="1:7" ht="15.5" x14ac:dyDescent="0.35">
      <c r="A86" s="111" t="s">
        <v>189</v>
      </c>
      <c r="B86" s="60">
        <f ca="1">Prev!HZ87</f>
        <v>0.56712332848618119</v>
      </c>
      <c r="C86" s="60">
        <f>[1]Prev!AG84</f>
        <v>0.19825731217593434</v>
      </c>
      <c r="D86" s="53">
        <f ca="1">'Stochastic inputs'!N108</f>
        <v>1</v>
      </c>
      <c r="E86" s="113"/>
      <c r="F86" s="114">
        <f t="shared" ca="1" si="2"/>
        <v>0</v>
      </c>
      <c r="G86" s="114">
        <f t="shared" ca="1" si="3"/>
        <v>0</v>
      </c>
    </row>
    <row r="87" spans="1:7" ht="15.5" x14ac:dyDescent="0.35">
      <c r="A87" s="111" t="s">
        <v>190</v>
      </c>
      <c r="B87" s="60">
        <f ca="1">Prev!HZ88</f>
        <v>0.5671233284861813</v>
      </c>
      <c r="C87" s="60">
        <f>[1]Prev!AG85</f>
        <v>0.19825731217593437</v>
      </c>
      <c r="D87" s="53">
        <f ca="1">'Stochastic inputs'!N109</f>
        <v>1</v>
      </c>
      <c r="E87" s="113"/>
      <c r="F87" s="114">
        <f t="shared" ca="1" si="2"/>
        <v>0</v>
      </c>
      <c r="G87" s="114">
        <f t="shared" ca="1" si="3"/>
        <v>0</v>
      </c>
    </row>
    <row r="88" spans="1:7" ht="15.5" x14ac:dyDescent="0.35">
      <c r="A88" s="111" t="s">
        <v>191</v>
      </c>
      <c r="B88" s="60">
        <f ca="1">Prev!HZ89</f>
        <v>0.5671233284861813</v>
      </c>
      <c r="C88" s="60">
        <f>[1]Prev!AG86</f>
        <v>0.19825731217593437</v>
      </c>
      <c r="D88" s="53">
        <f ca="1">'Stochastic inputs'!N110</f>
        <v>1</v>
      </c>
      <c r="E88" s="113"/>
      <c r="F88" s="114">
        <f t="shared" ca="1" si="2"/>
        <v>0</v>
      </c>
      <c r="G88" s="114">
        <f t="shared" ca="1" si="3"/>
        <v>0</v>
      </c>
    </row>
    <row r="89" spans="1:7" ht="15.5" x14ac:dyDescent="0.35">
      <c r="A89" s="111" t="s">
        <v>192</v>
      </c>
      <c r="B89" s="60">
        <f ca="1">Prev!HZ90</f>
        <v>0.5671233284861813</v>
      </c>
      <c r="C89" s="60">
        <f>[1]Prev!AG87</f>
        <v>0.19825731217593437</v>
      </c>
      <c r="D89" s="53">
        <f ca="1">'Stochastic inputs'!N111</f>
        <v>1</v>
      </c>
      <c r="E89" s="113"/>
      <c r="F89" s="114">
        <f t="shared" ca="1" si="2"/>
        <v>0</v>
      </c>
      <c r="G89" s="114">
        <f t="shared" ca="1" si="3"/>
        <v>0</v>
      </c>
    </row>
    <row r="90" spans="1:7" ht="15.5" x14ac:dyDescent="0.35">
      <c r="A90" s="111" t="s">
        <v>193</v>
      </c>
      <c r="B90" s="60">
        <f ca="1">Prev!HZ91</f>
        <v>0.5671233284861813</v>
      </c>
      <c r="C90" s="60">
        <f>[1]Prev!AG88</f>
        <v>0.19825731217593437</v>
      </c>
      <c r="D90" s="53">
        <f ca="1">'Stochastic inputs'!N112</f>
        <v>1</v>
      </c>
      <c r="E90" s="113"/>
      <c r="F90" s="114">
        <f t="shared" ca="1" si="2"/>
        <v>0</v>
      </c>
      <c r="G90" s="114">
        <f t="shared" ca="1" si="3"/>
        <v>0</v>
      </c>
    </row>
    <row r="91" spans="1:7" ht="15.5" x14ac:dyDescent="0.35">
      <c r="A91" s="111" t="s">
        <v>194</v>
      </c>
      <c r="B91" s="60">
        <f ca="1">Prev!HZ92</f>
        <v>0.5671233284861813</v>
      </c>
      <c r="C91" s="60">
        <f>[1]Prev!AG89</f>
        <v>0.19825731217593437</v>
      </c>
      <c r="D91" s="53">
        <f ca="1">'Stochastic inputs'!N113</f>
        <v>1</v>
      </c>
      <c r="E91" s="113"/>
      <c r="F91" s="114">
        <f t="shared" ca="1" si="2"/>
        <v>0</v>
      </c>
      <c r="G91" s="114">
        <f t="shared" ca="1" si="3"/>
        <v>0</v>
      </c>
    </row>
    <row r="92" spans="1:7" ht="15.5" x14ac:dyDescent="0.35">
      <c r="A92" s="111" t="s">
        <v>195</v>
      </c>
      <c r="B92" s="60">
        <f ca="1">Prev!HZ93</f>
        <v>0.5671233284861813</v>
      </c>
      <c r="C92" s="60">
        <f>[1]Prev!AG90</f>
        <v>0.19825731217593437</v>
      </c>
      <c r="D92" s="53">
        <f ca="1">'Stochastic inputs'!N114</f>
        <v>1</v>
      </c>
      <c r="E92" s="113"/>
      <c r="F92" s="114">
        <f t="shared" ca="1" si="2"/>
        <v>0</v>
      </c>
      <c r="G92" s="114">
        <f t="shared" ca="1" si="3"/>
        <v>0</v>
      </c>
    </row>
    <row r="93" spans="1:7" ht="15.5" x14ac:dyDescent="0.35">
      <c r="A93" s="111" t="s">
        <v>196</v>
      </c>
      <c r="B93" s="60">
        <f ca="1">Prev!HZ94</f>
        <v>0.5671233284861813</v>
      </c>
      <c r="C93" s="60">
        <f>[1]Prev!AG91</f>
        <v>0.19825731217593437</v>
      </c>
      <c r="D93" s="53">
        <f ca="1">'Stochastic inputs'!N115</f>
        <v>1</v>
      </c>
      <c r="E93" s="113"/>
      <c r="F93" s="114">
        <f t="shared" ca="1" si="2"/>
        <v>0</v>
      </c>
      <c r="G93" s="114">
        <f t="shared" ca="1" si="3"/>
        <v>0</v>
      </c>
    </row>
    <row r="94" spans="1:7" ht="15.5" x14ac:dyDescent="0.35">
      <c r="A94" s="111" t="s">
        <v>197</v>
      </c>
      <c r="B94" s="60">
        <f ca="1">Prev!HZ95</f>
        <v>0.5671233284861813</v>
      </c>
      <c r="C94" s="60">
        <f>[1]Prev!AG92</f>
        <v>0.19825731217593437</v>
      </c>
      <c r="D94" s="53">
        <f ca="1">'Stochastic inputs'!N116</f>
        <v>1</v>
      </c>
      <c r="E94" s="113"/>
      <c r="F94" s="114">
        <f t="shared" ca="1" si="2"/>
        <v>0</v>
      </c>
      <c r="G94" s="114">
        <f t="shared" ca="1" si="3"/>
        <v>0</v>
      </c>
    </row>
    <row r="95" spans="1:7" ht="15.5" x14ac:dyDescent="0.35">
      <c r="A95" s="111" t="s">
        <v>198</v>
      </c>
      <c r="B95" s="60">
        <f ca="1">Prev!HZ96</f>
        <v>0.5671233284861813</v>
      </c>
      <c r="C95" s="60">
        <f>[1]Prev!AG93</f>
        <v>0.19825731217593437</v>
      </c>
      <c r="D95" s="53">
        <f ca="1">'Stochastic inputs'!N117</f>
        <v>1</v>
      </c>
      <c r="E95" s="113"/>
      <c r="F95" s="114">
        <f t="shared" ca="1" si="2"/>
        <v>0</v>
      </c>
      <c r="G95" s="114">
        <f t="shared" ca="1" si="3"/>
        <v>0</v>
      </c>
    </row>
    <row r="96" spans="1:7" ht="15.5" x14ac:dyDescent="0.35">
      <c r="A96" s="111" t="s">
        <v>199</v>
      </c>
      <c r="B96" s="60">
        <f ca="1">Prev!HZ97</f>
        <v>0.5671233284861813</v>
      </c>
      <c r="C96" s="60">
        <f>[1]Prev!AG94</f>
        <v>0.19825731217593437</v>
      </c>
      <c r="D96" s="53">
        <f ca="1">'Stochastic inputs'!N118</f>
        <v>1</v>
      </c>
      <c r="E96" s="113"/>
      <c r="F96" s="114">
        <f t="shared" ca="1" si="2"/>
        <v>0</v>
      </c>
      <c r="G96" s="114">
        <f t="shared" ca="1" si="3"/>
        <v>0</v>
      </c>
    </row>
    <row r="97" spans="1:7" ht="15.5" x14ac:dyDescent="0.35">
      <c r="A97" s="111" t="s">
        <v>200</v>
      </c>
      <c r="B97" s="60">
        <f ca="1">Prev!HZ98</f>
        <v>0.5671233284861813</v>
      </c>
      <c r="C97" s="60">
        <f>[1]Prev!AG95</f>
        <v>0.19825731217593437</v>
      </c>
      <c r="D97" s="53">
        <f ca="1">'Stochastic inputs'!N119</f>
        <v>1</v>
      </c>
      <c r="E97" s="113"/>
      <c r="F97" s="114">
        <f t="shared" ca="1" si="2"/>
        <v>0</v>
      </c>
      <c r="G97" s="114">
        <f t="shared" ca="1" si="3"/>
        <v>0</v>
      </c>
    </row>
    <row r="98" spans="1:7" ht="15.5" x14ac:dyDescent="0.35">
      <c r="A98" s="111" t="s">
        <v>201</v>
      </c>
      <c r="B98" s="60">
        <f ca="1">Prev!HZ99</f>
        <v>0.5671233284861813</v>
      </c>
      <c r="C98" s="60">
        <f>[1]Prev!AG96</f>
        <v>0.19825731217593437</v>
      </c>
      <c r="D98" s="53">
        <f ca="1">'Stochastic inputs'!N120</f>
        <v>1</v>
      </c>
      <c r="E98" s="113"/>
      <c r="F98" s="114">
        <f t="shared" ca="1" si="2"/>
        <v>0</v>
      </c>
      <c r="G98" s="114">
        <f t="shared" ca="1" si="3"/>
        <v>0</v>
      </c>
    </row>
    <row r="99" spans="1:7" ht="15.5" x14ac:dyDescent="0.35">
      <c r="A99" s="111" t="s">
        <v>202</v>
      </c>
      <c r="B99" s="60">
        <f ca="1">Prev!HZ100</f>
        <v>0.5671233284861813</v>
      </c>
      <c r="C99" s="60">
        <f>[1]Prev!AG97</f>
        <v>0.19825731217593437</v>
      </c>
      <c r="D99" s="53">
        <f ca="1">'Stochastic inputs'!N121</f>
        <v>1</v>
      </c>
      <c r="E99" s="113"/>
      <c r="F99" s="114">
        <f t="shared" ca="1" si="2"/>
        <v>0</v>
      </c>
      <c r="G99" s="114">
        <f t="shared" ca="1" si="3"/>
        <v>0</v>
      </c>
    </row>
    <row r="100" spans="1:7" ht="15.5" x14ac:dyDescent="0.35">
      <c r="A100" s="111" t="s">
        <v>203</v>
      </c>
      <c r="B100" s="60">
        <f ca="1">Prev!HZ101</f>
        <v>0.5671233284861813</v>
      </c>
      <c r="C100" s="60">
        <f>[1]Prev!AG98</f>
        <v>0.19825731217593437</v>
      </c>
      <c r="D100" s="53">
        <f ca="1">'Stochastic inputs'!N122</f>
        <v>1</v>
      </c>
      <c r="E100" s="113"/>
      <c r="F100" s="114">
        <f t="shared" ca="1" si="2"/>
        <v>0</v>
      </c>
      <c r="G100" s="114">
        <f t="shared" ca="1" si="3"/>
        <v>0</v>
      </c>
    </row>
    <row r="101" spans="1:7" ht="15.5" x14ac:dyDescent="0.35">
      <c r="A101" s="111" t="s">
        <v>204</v>
      </c>
      <c r="B101" s="60">
        <f ca="1">Prev!HZ102</f>
        <v>0.5671233284861813</v>
      </c>
      <c r="C101" s="60">
        <f>[1]Prev!AG99</f>
        <v>0.19825731217593437</v>
      </c>
      <c r="D101" s="53">
        <f ca="1">'Stochastic inputs'!N123</f>
        <v>1</v>
      </c>
      <c r="E101" s="113"/>
      <c r="F101" s="114">
        <f t="shared" ca="1" si="2"/>
        <v>0</v>
      </c>
      <c r="G101" s="114">
        <f t="shared" ca="1" si="3"/>
        <v>0</v>
      </c>
    </row>
    <row r="102" spans="1:7" ht="15.5" x14ac:dyDescent="0.35">
      <c r="A102" s="111" t="s">
        <v>205</v>
      </c>
      <c r="B102" s="60">
        <f ca="1">Prev!HZ103</f>
        <v>0.5671233284861813</v>
      </c>
      <c r="C102" s="60">
        <f>[1]Prev!AG100</f>
        <v>0.19825731217593437</v>
      </c>
      <c r="D102" s="53">
        <f ca="1">'Stochastic inputs'!N124</f>
        <v>1</v>
      </c>
      <c r="E102" s="113"/>
      <c r="F102" s="114">
        <f t="shared" ca="1" si="2"/>
        <v>0</v>
      </c>
      <c r="G102" s="114">
        <f t="shared" ca="1" si="3"/>
        <v>0</v>
      </c>
    </row>
    <row r="103" spans="1:7" ht="15.5" x14ac:dyDescent="0.35">
      <c r="A103" s="111" t="s">
        <v>206</v>
      </c>
      <c r="B103" s="60">
        <f ca="1">Prev!HZ104</f>
        <v>0.5671233284861813</v>
      </c>
      <c r="C103" s="60">
        <f>[1]Prev!AG101</f>
        <v>0.19825731217593437</v>
      </c>
      <c r="D103" s="53">
        <f ca="1">'Stochastic inputs'!N125</f>
        <v>1</v>
      </c>
      <c r="E103" s="113"/>
      <c r="F103" s="114">
        <f t="shared" ca="1" si="2"/>
        <v>0</v>
      </c>
      <c r="G103" s="114">
        <f t="shared" ca="1" si="3"/>
        <v>0</v>
      </c>
    </row>
    <row r="104" spans="1:7" ht="15.5" x14ac:dyDescent="0.35">
      <c r="A104" s="111" t="s">
        <v>207</v>
      </c>
      <c r="B104" s="60">
        <f ca="1">Prev!HZ105</f>
        <v>0.5671233284861813</v>
      </c>
      <c r="C104" s="60">
        <f>[1]Prev!AG102</f>
        <v>0.19825731217593437</v>
      </c>
      <c r="D104" s="53">
        <f ca="1">'Stochastic inputs'!N126</f>
        <v>1</v>
      </c>
      <c r="E104" s="113"/>
      <c r="F104" s="114">
        <f t="shared" ca="1" si="2"/>
        <v>0</v>
      </c>
      <c r="G104" s="114">
        <f t="shared" ca="1" si="3"/>
        <v>0</v>
      </c>
    </row>
    <row r="105" spans="1:7" ht="15.5" x14ac:dyDescent="0.35">
      <c r="A105" s="111" t="s">
        <v>208</v>
      </c>
      <c r="B105" s="60">
        <f ca="1">Prev!HZ106</f>
        <v>0.5671233284861813</v>
      </c>
      <c r="C105" s="60">
        <f>[1]Prev!AG103</f>
        <v>0.19825731217593437</v>
      </c>
      <c r="D105" s="53">
        <f ca="1">'Stochastic inputs'!N127</f>
        <v>1</v>
      </c>
      <c r="E105" s="113"/>
      <c r="F105" s="114">
        <f t="shared" ca="1" si="2"/>
        <v>0</v>
      </c>
      <c r="G105" s="114">
        <f t="shared" ca="1" si="3"/>
        <v>0</v>
      </c>
    </row>
    <row r="106" spans="1:7" ht="15.5" x14ac:dyDescent="0.35">
      <c r="A106" s="111" t="s">
        <v>209</v>
      </c>
      <c r="B106" s="60">
        <f ca="1">Prev!HZ107</f>
        <v>0.37158888954498193</v>
      </c>
      <c r="C106" s="60">
        <f>[1]Prev!AG104</f>
        <v>0.24645411482211577</v>
      </c>
      <c r="D106" s="53">
        <f ca="1">'Stochastic inputs'!N128</f>
        <v>1</v>
      </c>
      <c r="E106" s="113"/>
      <c r="F106" s="114">
        <f t="shared" ca="1" si="2"/>
        <v>0</v>
      </c>
      <c r="G106" s="114">
        <f t="shared" ca="1" si="3"/>
        <v>0</v>
      </c>
    </row>
    <row r="107" spans="1:7" ht="15.5" x14ac:dyDescent="0.35">
      <c r="A107" s="111" t="s">
        <v>210</v>
      </c>
      <c r="B107" s="60">
        <f ca="1">Prev!HZ108</f>
        <v>0.37158888954498198</v>
      </c>
      <c r="C107" s="60">
        <f>[1]Prev!AG105</f>
        <v>0.24645411482211579</v>
      </c>
      <c r="D107" s="53">
        <f ca="1">'Stochastic inputs'!N129</f>
        <v>1</v>
      </c>
      <c r="E107" s="113"/>
      <c r="F107" s="114">
        <f t="shared" ca="1" si="2"/>
        <v>0</v>
      </c>
      <c r="G107" s="114">
        <f t="shared" ca="1" si="3"/>
        <v>0</v>
      </c>
    </row>
    <row r="108" spans="1:7" ht="15.5" x14ac:dyDescent="0.35">
      <c r="A108" s="111" t="s">
        <v>211</v>
      </c>
      <c r="B108" s="60">
        <f ca="1">Prev!HZ109</f>
        <v>0.37158888954498198</v>
      </c>
      <c r="C108" s="60">
        <f>[1]Prev!AG106</f>
        <v>0.24645411482211577</v>
      </c>
      <c r="D108" s="53">
        <f ca="1">'Stochastic inputs'!N130</f>
        <v>1</v>
      </c>
      <c r="E108" s="113"/>
      <c r="F108" s="114">
        <f t="shared" ca="1" si="2"/>
        <v>0</v>
      </c>
      <c r="G108" s="114">
        <f t="shared" ca="1" si="3"/>
        <v>0</v>
      </c>
    </row>
    <row r="109" spans="1:7" ht="15.5" x14ac:dyDescent="0.35">
      <c r="A109" s="111" t="s">
        <v>212</v>
      </c>
      <c r="B109" s="60">
        <f ca="1">Prev!HZ110</f>
        <v>0.37158888954498198</v>
      </c>
      <c r="C109" s="60">
        <f>[1]Prev!AG107</f>
        <v>0.24645411482211579</v>
      </c>
      <c r="D109" s="53">
        <f ca="1">'Stochastic inputs'!N131</f>
        <v>1</v>
      </c>
      <c r="E109" s="113"/>
      <c r="F109" s="114">
        <f t="shared" ca="1" si="2"/>
        <v>0</v>
      </c>
      <c r="G109" s="114">
        <f t="shared" ca="1" si="3"/>
        <v>0</v>
      </c>
    </row>
    <row r="110" spans="1:7" ht="15.5" x14ac:dyDescent="0.35">
      <c r="A110" s="111" t="s">
        <v>213</v>
      </c>
      <c r="B110" s="60">
        <f ca="1">Prev!HZ111</f>
        <v>0.37158888954498193</v>
      </c>
      <c r="C110" s="60">
        <f>[1]Prev!AG108</f>
        <v>0.24645411482211577</v>
      </c>
      <c r="D110" s="53">
        <f ca="1">'Stochastic inputs'!N132</f>
        <v>1</v>
      </c>
      <c r="E110" s="113"/>
      <c r="F110" s="114">
        <f t="shared" ca="1" si="2"/>
        <v>0</v>
      </c>
      <c r="G110" s="114">
        <f t="shared" ca="1" si="3"/>
        <v>0</v>
      </c>
    </row>
    <row r="111" spans="1:7" ht="15.5" x14ac:dyDescent="0.35">
      <c r="A111" s="111" t="s">
        <v>214</v>
      </c>
      <c r="B111" s="60">
        <f ca="1">Prev!HZ112</f>
        <v>0.37158888954498198</v>
      </c>
      <c r="C111" s="60">
        <f>[1]Prev!AG109</f>
        <v>0.24645411482211585</v>
      </c>
      <c r="D111" s="53">
        <f ca="1">'Stochastic inputs'!N133</f>
        <v>1</v>
      </c>
      <c r="E111" s="113"/>
      <c r="F111" s="114">
        <f t="shared" ca="1" si="2"/>
        <v>0</v>
      </c>
      <c r="G111" s="114">
        <f t="shared" ca="1" si="3"/>
        <v>0</v>
      </c>
    </row>
    <row r="112" spans="1:7" ht="15.5" x14ac:dyDescent="0.35">
      <c r="A112" s="111" t="s">
        <v>215</v>
      </c>
      <c r="B112" s="60">
        <f ca="1">Prev!HZ113</f>
        <v>0.37158888954498198</v>
      </c>
      <c r="C112" s="60">
        <f>[1]Prev!AG110</f>
        <v>0.24645411482211582</v>
      </c>
      <c r="D112" s="53">
        <f ca="1">'Stochastic inputs'!N134</f>
        <v>1</v>
      </c>
      <c r="E112" s="113"/>
      <c r="F112" s="114">
        <f t="shared" ca="1" si="2"/>
        <v>0</v>
      </c>
      <c r="G112" s="114">
        <f t="shared" ca="1" si="3"/>
        <v>0</v>
      </c>
    </row>
    <row r="113" spans="1:7" ht="15.5" x14ac:dyDescent="0.35">
      <c r="A113" s="111" t="s">
        <v>216</v>
      </c>
      <c r="B113" s="60">
        <f ca="1">Prev!HZ114</f>
        <v>0.37158888954498198</v>
      </c>
      <c r="C113" s="60">
        <f>[1]Prev!AG111</f>
        <v>0.24645411482211582</v>
      </c>
      <c r="D113" s="53">
        <f ca="1">'Stochastic inputs'!N135</f>
        <v>1</v>
      </c>
      <c r="E113" s="113"/>
      <c r="F113" s="114">
        <f t="shared" ca="1" si="2"/>
        <v>0</v>
      </c>
      <c r="G113" s="114">
        <f t="shared" ca="1" si="3"/>
        <v>0</v>
      </c>
    </row>
    <row r="114" spans="1:7" ht="15.5" x14ac:dyDescent="0.35">
      <c r="A114" s="111" t="s">
        <v>217</v>
      </c>
      <c r="B114" s="60">
        <f ca="1">Prev!HZ115</f>
        <v>0.40447519994341452</v>
      </c>
      <c r="C114" s="60">
        <f>[1]Prev!AG112</f>
        <v>0.28981380505956095</v>
      </c>
      <c r="D114" s="53">
        <f ca="1">'Stochastic inputs'!N136</f>
        <v>1</v>
      </c>
      <c r="E114" s="113"/>
      <c r="F114" s="114">
        <f t="shared" ca="1" si="2"/>
        <v>0</v>
      </c>
      <c r="G114" s="114">
        <f t="shared" ca="1" si="3"/>
        <v>0</v>
      </c>
    </row>
    <row r="115" spans="1:7" ht="15.5" x14ac:dyDescent="0.35">
      <c r="A115" s="111" t="s">
        <v>218</v>
      </c>
      <c r="B115" s="60">
        <f ca="1">Prev!HZ116</f>
        <v>0.40447519994341452</v>
      </c>
      <c r="C115" s="60">
        <f>[1]Prev!AG113</f>
        <v>0.28981380505956084</v>
      </c>
      <c r="D115" s="53">
        <f ca="1">'Stochastic inputs'!N137</f>
        <v>1</v>
      </c>
      <c r="E115" s="113"/>
      <c r="F115" s="114">
        <f t="shared" ca="1" si="2"/>
        <v>0</v>
      </c>
      <c r="G115" s="114">
        <f t="shared" ca="1" si="3"/>
        <v>0</v>
      </c>
    </row>
    <row r="116" spans="1:7" ht="15.5" x14ac:dyDescent="0.35">
      <c r="A116" s="111" t="s">
        <v>219</v>
      </c>
      <c r="B116" s="60">
        <f ca="1">Prev!HZ117</f>
        <v>0.40447519994341458</v>
      </c>
      <c r="C116" s="60">
        <f>[1]Prev!AG114</f>
        <v>0.28981380505956084</v>
      </c>
      <c r="D116" s="53">
        <f ca="1">'Stochastic inputs'!N138</f>
        <v>1</v>
      </c>
      <c r="E116" s="113"/>
      <c r="F116" s="114">
        <f t="shared" ca="1" si="2"/>
        <v>0</v>
      </c>
      <c r="G116" s="114">
        <f t="shared" ca="1" si="3"/>
        <v>0</v>
      </c>
    </row>
    <row r="117" spans="1:7" ht="15.5" x14ac:dyDescent="0.35">
      <c r="A117" s="111" t="s">
        <v>220</v>
      </c>
      <c r="B117" s="60">
        <f ca="1">Prev!HZ118</f>
        <v>0.40447519994341452</v>
      </c>
      <c r="C117" s="60">
        <f>[1]Prev!AG115</f>
        <v>0.28981380505956084</v>
      </c>
      <c r="D117" s="53">
        <f ca="1">'Stochastic inputs'!N139</f>
        <v>1</v>
      </c>
      <c r="E117" s="113"/>
      <c r="F117" s="114">
        <f t="shared" ca="1" si="2"/>
        <v>0</v>
      </c>
      <c r="G117" s="114">
        <f t="shared" ca="1" si="3"/>
        <v>0</v>
      </c>
    </row>
    <row r="118" spans="1:7" ht="15.5" x14ac:dyDescent="0.35">
      <c r="A118" s="111" t="s">
        <v>221</v>
      </c>
      <c r="B118" s="60">
        <f ca="1">Prev!HZ119</f>
        <v>0.40447519994341452</v>
      </c>
      <c r="C118" s="60">
        <f>[1]Prev!AG116</f>
        <v>0.28981380505956089</v>
      </c>
      <c r="D118" s="53">
        <f ca="1">'Stochastic inputs'!N140</f>
        <v>1</v>
      </c>
      <c r="E118" s="113"/>
      <c r="F118" s="114">
        <f t="shared" ca="1" si="2"/>
        <v>0</v>
      </c>
      <c r="G118" s="114">
        <f t="shared" ca="1" si="3"/>
        <v>0</v>
      </c>
    </row>
    <row r="119" spans="1:7" ht="15.5" x14ac:dyDescent="0.35">
      <c r="A119" s="111" t="s">
        <v>222</v>
      </c>
      <c r="B119" s="60">
        <f ca="1">Prev!HZ120</f>
        <v>0.44417064659988098</v>
      </c>
      <c r="C119" s="60">
        <f>[1]Prev!AG117</f>
        <v>0.31282216006325342</v>
      </c>
      <c r="D119" s="53">
        <f ca="1">'Stochastic inputs'!N141</f>
        <v>1</v>
      </c>
      <c r="E119" s="113"/>
      <c r="F119" s="114">
        <f t="shared" ca="1" si="2"/>
        <v>0</v>
      </c>
      <c r="G119" s="114">
        <f t="shared" ca="1" si="3"/>
        <v>0</v>
      </c>
    </row>
    <row r="120" spans="1:7" ht="15.5" x14ac:dyDescent="0.35">
      <c r="A120" s="111" t="s">
        <v>223</v>
      </c>
      <c r="B120" s="60">
        <f ca="1">Prev!HZ121</f>
        <v>0.44417064659988109</v>
      </c>
      <c r="C120" s="60">
        <f>[1]Prev!AG118</f>
        <v>0.31282216006325347</v>
      </c>
      <c r="D120" s="53">
        <f ca="1">'Stochastic inputs'!N142</f>
        <v>1</v>
      </c>
      <c r="E120" s="113"/>
      <c r="F120" s="114">
        <f t="shared" ca="1" si="2"/>
        <v>0</v>
      </c>
      <c r="G120" s="114">
        <f t="shared" ca="1" si="3"/>
        <v>0</v>
      </c>
    </row>
    <row r="121" spans="1:7" ht="15.5" x14ac:dyDescent="0.35">
      <c r="A121" s="111" t="s">
        <v>224</v>
      </c>
      <c r="B121" s="60">
        <f ca="1">Prev!HZ122</f>
        <v>0.44417064659988109</v>
      </c>
      <c r="C121" s="60">
        <f>[1]Prev!AG119</f>
        <v>0.31282216006325353</v>
      </c>
      <c r="D121" s="53">
        <f ca="1">'Stochastic inputs'!N143</f>
        <v>1</v>
      </c>
      <c r="E121" s="113"/>
      <c r="F121" s="114">
        <f t="shared" ca="1" si="2"/>
        <v>0</v>
      </c>
      <c r="G121" s="114">
        <f t="shared" ca="1" si="3"/>
        <v>0</v>
      </c>
    </row>
    <row r="122" spans="1:7" ht="15.5" x14ac:dyDescent="0.35">
      <c r="A122" s="111" t="s">
        <v>225</v>
      </c>
      <c r="B122" s="60">
        <f ca="1">Prev!HZ123</f>
        <v>0.44417064659988104</v>
      </c>
      <c r="C122" s="60">
        <f>[1]Prev!AG120</f>
        <v>0.31282216006325347</v>
      </c>
      <c r="D122" s="53">
        <f ca="1">'Stochastic inputs'!N144</f>
        <v>1</v>
      </c>
      <c r="E122" s="113"/>
      <c r="F122" s="114">
        <f t="shared" ca="1" si="2"/>
        <v>0</v>
      </c>
      <c r="G122" s="114">
        <f t="shared" ca="1" si="3"/>
        <v>0</v>
      </c>
    </row>
    <row r="123" spans="1:7" ht="15.5" x14ac:dyDescent="0.35">
      <c r="A123" s="111" t="s">
        <v>226</v>
      </c>
      <c r="B123" s="60">
        <f ca="1">Prev!HZ124</f>
        <v>0.44417064659988093</v>
      </c>
      <c r="C123" s="60">
        <f>[1]Prev!AG121</f>
        <v>0.31282216006325342</v>
      </c>
      <c r="D123" s="53">
        <f ca="1">'Stochastic inputs'!N145</f>
        <v>1</v>
      </c>
      <c r="E123" s="113"/>
      <c r="F123" s="114">
        <f t="shared" ca="1" si="2"/>
        <v>0</v>
      </c>
      <c r="G123" s="114">
        <f t="shared" ca="1" si="3"/>
        <v>0</v>
      </c>
    </row>
    <row r="124" spans="1:7" ht="15.5" x14ac:dyDescent="0.35">
      <c r="A124" s="111" t="s">
        <v>227</v>
      </c>
      <c r="B124" s="60">
        <f ca="1">Prev!HZ125</f>
        <v>0.45910129528075561</v>
      </c>
      <c r="C124" s="60">
        <f>[1]Prev!AG122</f>
        <v>0.32555509692105467</v>
      </c>
      <c r="D124" s="53">
        <f ca="1">'Stochastic inputs'!N146</f>
        <v>1.5016666666666667</v>
      </c>
      <c r="E124" s="113"/>
      <c r="F124" s="114">
        <f t="shared" ca="1" si="2"/>
        <v>0.18720056540233829</v>
      </c>
      <c r="G124" s="114">
        <f t="shared" ca="1" si="3"/>
        <v>0.18720056540233829</v>
      </c>
    </row>
    <row r="125" spans="1:7" ht="15.5" x14ac:dyDescent="0.35">
      <c r="A125" s="111" t="s">
        <v>228</v>
      </c>
      <c r="B125" s="60">
        <f ca="1">Prev!HZ126</f>
        <v>0.45910129528075577</v>
      </c>
      <c r="C125" s="60">
        <f>[1]Prev!AG123</f>
        <v>0.32555509692105472</v>
      </c>
      <c r="D125" s="53">
        <f ca="1">'Stochastic inputs'!N147</f>
        <v>1.5016666666666667</v>
      </c>
      <c r="E125" s="113"/>
      <c r="F125" s="114">
        <f t="shared" ca="1" si="2"/>
        <v>0.18720056540233831</v>
      </c>
      <c r="G125" s="114">
        <f t="shared" ca="1" si="3"/>
        <v>0.18720056540233831</v>
      </c>
    </row>
    <row r="126" spans="1:7" ht="15.5" x14ac:dyDescent="0.35">
      <c r="A126" s="111" t="s">
        <v>229</v>
      </c>
      <c r="B126" s="60">
        <f ca="1">Prev!HZ127</f>
        <v>0.45910129528075588</v>
      </c>
      <c r="C126" s="60">
        <f>[1]Prev!AG124</f>
        <v>0.32555509692105489</v>
      </c>
      <c r="D126" s="53">
        <f ca="1">'Stochastic inputs'!N148</f>
        <v>1.5016666666666667</v>
      </c>
      <c r="E126" s="113"/>
      <c r="F126" s="114">
        <f t="shared" ca="1" si="2"/>
        <v>0.18720056540233837</v>
      </c>
      <c r="G126" s="114">
        <f t="shared" ca="1" si="3"/>
        <v>0.18720056540233837</v>
      </c>
    </row>
    <row r="127" spans="1:7" ht="15.5" x14ac:dyDescent="0.35">
      <c r="A127" s="111" t="s">
        <v>230</v>
      </c>
      <c r="B127" s="60">
        <f ca="1">Prev!HZ128</f>
        <v>0.45910129528075577</v>
      </c>
      <c r="C127" s="60">
        <f>[1]Prev!AG125</f>
        <v>0.32555509692105478</v>
      </c>
      <c r="D127" s="53">
        <f ca="1">'Stochastic inputs'!N149</f>
        <v>1.5016666666666667</v>
      </c>
      <c r="E127" s="113"/>
      <c r="F127" s="114">
        <f t="shared" ca="1" si="2"/>
        <v>0.18720056540233831</v>
      </c>
      <c r="G127" s="114">
        <f t="shared" ca="1" si="3"/>
        <v>0.18720056540233831</v>
      </c>
    </row>
    <row r="128" spans="1:7" ht="15.5" x14ac:dyDescent="0.35">
      <c r="A128" s="111" t="s">
        <v>231</v>
      </c>
      <c r="B128" s="60">
        <f ca="1">Prev!HZ129</f>
        <v>0.45910129528075572</v>
      </c>
      <c r="C128" s="60">
        <f>[1]Prev!AG126</f>
        <v>0.32555509692105472</v>
      </c>
      <c r="D128" s="53">
        <f ca="1">'Stochastic inputs'!N150</f>
        <v>1.5016666666666667</v>
      </c>
      <c r="E128" s="113"/>
      <c r="F128" s="114">
        <f t="shared" ca="1" si="2"/>
        <v>0.18720056540233829</v>
      </c>
      <c r="G128" s="114">
        <f t="shared" ca="1" si="3"/>
        <v>0.18720056540233829</v>
      </c>
    </row>
    <row r="129" spans="1:7" ht="15.5" x14ac:dyDescent="0.35">
      <c r="A129" s="111" t="s">
        <v>232</v>
      </c>
      <c r="B129" s="60">
        <f ca="1">Prev!HZ130</f>
        <v>0.45783904281132515</v>
      </c>
      <c r="C129" s="60">
        <f>[1]Prev!AG127</f>
        <v>0.32651521198102551</v>
      </c>
      <c r="D129" s="53">
        <f ca="1">'Stochastic inputs'!N151</f>
        <v>1.5016666666666667</v>
      </c>
      <c r="E129" s="113"/>
      <c r="F129" s="114">
        <f t="shared" ca="1" si="2"/>
        <v>0.1867820110676244</v>
      </c>
      <c r="G129" s="114">
        <f t="shared" ca="1" si="3"/>
        <v>0.1867820110676244</v>
      </c>
    </row>
    <row r="130" spans="1:7" ht="15.5" x14ac:dyDescent="0.35">
      <c r="A130" s="111" t="s">
        <v>233</v>
      </c>
      <c r="B130" s="60">
        <f ca="1">Prev!HZ131</f>
        <v>0.45783904281132504</v>
      </c>
      <c r="C130" s="60">
        <f>[1]Prev!AG128</f>
        <v>0.32651521198102545</v>
      </c>
      <c r="D130" s="53">
        <f ca="1">'Stochastic inputs'!N152</f>
        <v>1.5016666666666667</v>
      </c>
      <c r="E130" s="113"/>
      <c r="F130" s="114">
        <f t="shared" ca="1" si="2"/>
        <v>0.1867820110676244</v>
      </c>
      <c r="G130" s="114">
        <f t="shared" ca="1" si="3"/>
        <v>0.1867820110676244</v>
      </c>
    </row>
    <row r="131" spans="1:7" ht="15.5" x14ac:dyDescent="0.35">
      <c r="A131" s="111" t="s">
        <v>234</v>
      </c>
      <c r="B131" s="60">
        <f ca="1">Prev!HZ132</f>
        <v>0.4578390428113252</v>
      </c>
      <c r="C131" s="60">
        <f>[1]Prev!AG129</f>
        <v>0.32651521198102551</v>
      </c>
      <c r="D131" s="53">
        <f ca="1">'Stochastic inputs'!N153</f>
        <v>1.5016666666666667</v>
      </c>
      <c r="E131" s="113"/>
      <c r="F131" s="114">
        <f t="shared" ca="1" si="2"/>
        <v>0.18678201106762443</v>
      </c>
      <c r="G131" s="114">
        <f t="shared" ca="1" si="3"/>
        <v>0.18678201106762443</v>
      </c>
    </row>
    <row r="132" spans="1:7" ht="15.5" x14ac:dyDescent="0.35">
      <c r="A132" s="111" t="s">
        <v>235</v>
      </c>
      <c r="B132" s="60">
        <f ca="1">Prev!HZ133</f>
        <v>0.45783904281132515</v>
      </c>
      <c r="C132" s="60">
        <f>[1]Prev!AG130</f>
        <v>0.32651521198102551</v>
      </c>
      <c r="D132" s="53">
        <f ca="1">'Stochastic inputs'!N154</f>
        <v>1.5016666666666667</v>
      </c>
      <c r="E132" s="113"/>
      <c r="F132" s="114">
        <f t="shared" ca="1" si="2"/>
        <v>0.1867820110676244</v>
      </c>
      <c r="G132" s="114">
        <f t="shared" ca="1" si="3"/>
        <v>0.1867820110676244</v>
      </c>
    </row>
    <row r="133" spans="1:7" ht="15.5" x14ac:dyDescent="0.35">
      <c r="A133" s="111" t="s">
        <v>236</v>
      </c>
      <c r="B133" s="60">
        <f ca="1">Prev!HZ134</f>
        <v>0.45783904281132526</v>
      </c>
      <c r="C133" s="60">
        <f>[1]Prev!AG131</f>
        <v>0.32651521198102557</v>
      </c>
      <c r="D133" s="53">
        <f ca="1">'Stochastic inputs'!N155</f>
        <v>1.5016666666666667</v>
      </c>
      <c r="E133" s="113"/>
      <c r="F133" s="114">
        <f t="shared" ref="F133:F196" ca="1" si="4">B133*(D133-1)/(B133*(D133-1)+1)</f>
        <v>0.18678201106762446</v>
      </c>
      <c r="G133" s="114">
        <f t="shared" ref="G133:G196" ca="1" si="5">B133*(D133-1)/(B133*(D133-1)+1)</f>
        <v>0.18678201106762446</v>
      </c>
    </row>
    <row r="134" spans="1:7" ht="15.5" x14ac:dyDescent="0.35">
      <c r="A134" s="111" t="s">
        <v>237</v>
      </c>
      <c r="B134" s="60">
        <f ca="1">Prev!HZ135</f>
        <v>0.50890899987669902</v>
      </c>
      <c r="C134" s="60">
        <f>[1]Prev!AG132</f>
        <v>0.34885408430200843</v>
      </c>
      <c r="D134" s="53">
        <f ca="1">'Stochastic inputs'!N156</f>
        <v>1.5016666666666667</v>
      </c>
      <c r="E134" s="113"/>
      <c r="F134" s="114">
        <f t="shared" ca="1" si="4"/>
        <v>0.20337938040443382</v>
      </c>
      <c r="G134" s="114">
        <f t="shared" ca="1" si="5"/>
        <v>0.20337938040443382</v>
      </c>
    </row>
    <row r="135" spans="1:7" ht="15.5" x14ac:dyDescent="0.35">
      <c r="A135" s="111" t="s">
        <v>238</v>
      </c>
      <c r="B135" s="60">
        <f ca="1">Prev!HZ136</f>
        <v>0.50890899987669913</v>
      </c>
      <c r="C135" s="60">
        <f>[1]Prev!AG133</f>
        <v>0.34885408430200848</v>
      </c>
      <c r="D135" s="53">
        <f ca="1">'Stochastic inputs'!N157</f>
        <v>1.5016666666666667</v>
      </c>
      <c r="E135" s="113"/>
      <c r="F135" s="114">
        <f t="shared" ca="1" si="4"/>
        <v>0.20337938040443387</v>
      </c>
      <c r="G135" s="114">
        <f t="shared" ca="1" si="5"/>
        <v>0.20337938040443387</v>
      </c>
    </row>
    <row r="136" spans="1:7" ht="15.5" x14ac:dyDescent="0.35">
      <c r="A136" s="111" t="s">
        <v>239</v>
      </c>
      <c r="B136" s="60">
        <f ca="1">Prev!HZ137</f>
        <v>0.50890899987669924</v>
      </c>
      <c r="C136" s="60">
        <f>[1]Prev!AG134</f>
        <v>0.34885408430200854</v>
      </c>
      <c r="D136" s="53">
        <f ca="1">'Stochastic inputs'!N158</f>
        <v>1.5016666666666667</v>
      </c>
      <c r="E136" s="113"/>
      <c r="F136" s="114">
        <f t="shared" ca="1" si="4"/>
        <v>0.2033793804044339</v>
      </c>
      <c r="G136" s="114">
        <f t="shared" ca="1" si="5"/>
        <v>0.2033793804044339</v>
      </c>
    </row>
    <row r="137" spans="1:7" ht="15.5" x14ac:dyDescent="0.35">
      <c r="A137" s="111" t="s">
        <v>240</v>
      </c>
      <c r="B137" s="60">
        <f ca="1">Prev!HZ138</f>
        <v>0.50890899987669924</v>
      </c>
      <c r="C137" s="60">
        <f>[1]Prev!AG135</f>
        <v>0.34885408430200854</v>
      </c>
      <c r="D137" s="53">
        <f ca="1">'Stochastic inputs'!N159</f>
        <v>1.5016666666666667</v>
      </c>
      <c r="E137" s="113"/>
      <c r="F137" s="114">
        <f t="shared" ca="1" si="4"/>
        <v>0.2033793804044339</v>
      </c>
      <c r="G137" s="114">
        <f t="shared" ca="1" si="5"/>
        <v>0.2033793804044339</v>
      </c>
    </row>
    <row r="138" spans="1:7" ht="15.5" x14ac:dyDescent="0.35">
      <c r="A138" s="111" t="s">
        <v>241</v>
      </c>
      <c r="B138" s="60">
        <f ca="1">Prev!HZ139</f>
        <v>0.50890899987669924</v>
      </c>
      <c r="C138" s="60">
        <f>[1]Prev!AG136</f>
        <v>0.34885408430200854</v>
      </c>
      <c r="D138" s="53">
        <f ca="1">'Stochastic inputs'!N160</f>
        <v>1.5016666666666667</v>
      </c>
      <c r="E138" s="113"/>
      <c r="F138" s="114">
        <f t="shared" ca="1" si="4"/>
        <v>0.2033793804044339</v>
      </c>
      <c r="G138" s="114">
        <f t="shared" ca="1" si="5"/>
        <v>0.2033793804044339</v>
      </c>
    </row>
    <row r="139" spans="1:7" ht="15.5" x14ac:dyDescent="0.35">
      <c r="A139" s="111" t="s">
        <v>242</v>
      </c>
      <c r="B139" s="60">
        <f ca="1">Prev!HZ140</f>
        <v>0.62771042073133532</v>
      </c>
      <c r="C139" s="60">
        <f>[1]Prev!AG137</f>
        <v>0.29700748222523599</v>
      </c>
      <c r="D139" s="53">
        <f ca="1">'Stochastic inputs'!N161</f>
        <v>1.5016666666666667</v>
      </c>
      <c r="E139" s="113"/>
      <c r="F139" s="114">
        <f t="shared" ca="1" si="4"/>
        <v>0.23948669895803043</v>
      </c>
      <c r="G139" s="114">
        <f t="shared" ca="1" si="5"/>
        <v>0.23948669895803043</v>
      </c>
    </row>
    <row r="140" spans="1:7" ht="15.5" x14ac:dyDescent="0.35">
      <c r="A140" s="111" t="s">
        <v>243</v>
      </c>
      <c r="B140" s="60">
        <f ca="1">Prev!HZ141</f>
        <v>0.62771042073133532</v>
      </c>
      <c r="C140" s="60">
        <f>[1]Prev!AG138</f>
        <v>0.29700748222523604</v>
      </c>
      <c r="D140" s="53">
        <f ca="1">'Stochastic inputs'!N162</f>
        <v>1.5016666666666667</v>
      </c>
      <c r="E140" s="113"/>
      <c r="F140" s="114">
        <f t="shared" ca="1" si="4"/>
        <v>0.23948669895803043</v>
      </c>
      <c r="G140" s="114">
        <f t="shared" ca="1" si="5"/>
        <v>0.23948669895803043</v>
      </c>
    </row>
    <row r="141" spans="1:7" ht="15.5" x14ac:dyDescent="0.35">
      <c r="A141" s="111" t="s">
        <v>244</v>
      </c>
      <c r="B141" s="60">
        <f ca="1">Prev!HZ142</f>
        <v>0.62771042073133554</v>
      </c>
      <c r="C141" s="60">
        <f>[1]Prev!AG139</f>
        <v>0.29700748222523604</v>
      </c>
      <c r="D141" s="53">
        <f ca="1">'Stochastic inputs'!N163</f>
        <v>1.5016666666666667</v>
      </c>
      <c r="E141" s="113"/>
      <c r="F141" s="114">
        <f t="shared" ca="1" si="4"/>
        <v>0.23948669895803051</v>
      </c>
      <c r="G141" s="114">
        <f t="shared" ca="1" si="5"/>
        <v>0.23948669895803051</v>
      </c>
    </row>
    <row r="142" spans="1:7" ht="15.5" x14ac:dyDescent="0.35">
      <c r="A142" s="111" t="s">
        <v>245</v>
      </c>
      <c r="B142" s="60">
        <f ca="1">Prev!HZ143</f>
        <v>0.62771042073133521</v>
      </c>
      <c r="C142" s="60">
        <f>[1]Prev!AG140</f>
        <v>0.29700748222523587</v>
      </c>
      <c r="D142" s="53">
        <f ca="1">'Stochastic inputs'!N164</f>
        <v>1.5016666666666667</v>
      </c>
      <c r="E142" s="113"/>
      <c r="F142" s="114">
        <f t="shared" ca="1" si="4"/>
        <v>0.2394866989580304</v>
      </c>
      <c r="G142" s="114">
        <f t="shared" ca="1" si="5"/>
        <v>0.2394866989580304</v>
      </c>
    </row>
    <row r="143" spans="1:7" ht="15.5" x14ac:dyDescent="0.35">
      <c r="A143" s="111" t="s">
        <v>246</v>
      </c>
      <c r="B143" s="60">
        <f ca="1">Prev!HZ144</f>
        <v>0.62771042073133532</v>
      </c>
      <c r="C143" s="60">
        <f>[1]Prev!AG141</f>
        <v>0.29700748222523599</v>
      </c>
      <c r="D143" s="53">
        <f ca="1">'Stochastic inputs'!N165</f>
        <v>1.5016666666666667</v>
      </c>
      <c r="E143" s="113"/>
      <c r="F143" s="114">
        <f t="shared" ca="1" si="4"/>
        <v>0.23948669895803043</v>
      </c>
      <c r="G143" s="114">
        <f t="shared" ca="1" si="5"/>
        <v>0.23948669895803043</v>
      </c>
    </row>
    <row r="144" spans="1:7" ht="15.5" x14ac:dyDescent="0.35">
      <c r="A144" s="111" t="s">
        <v>247</v>
      </c>
      <c r="B144" s="60">
        <f ca="1">Prev!HZ145</f>
        <v>0.72242646280134437</v>
      </c>
      <c r="C144" s="60">
        <f>[1]Prev!AG142</f>
        <v>0.26296196831204749</v>
      </c>
      <c r="D144" s="53">
        <f ca="1">'Stochastic inputs'!N166</f>
        <v>1.5016666666666667</v>
      </c>
      <c r="E144" s="113"/>
      <c r="F144" s="114">
        <f t="shared" ca="1" si="4"/>
        <v>0.26601048153247697</v>
      </c>
      <c r="G144" s="114">
        <f t="shared" ca="1" si="5"/>
        <v>0.26601048153247697</v>
      </c>
    </row>
    <row r="145" spans="1:7" ht="15.5" x14ac:dyDescent="0.35">
      <c r="A145" s="111" t="s">
        <v>248</v>
      </c>
      <c r="B145" s="60">
        <f ca="1">Prev!HZ146</f>
        <v>0.72242646280134459</v>
      </c>
      <c r="C145" s="60">
        <f>[1]Prev!AG143</f>
        <v>0.2629619683120476</v>
      </c>
      <c r="D145" s="53">
        <f ca="1">'Stochastic inputs'!N167</f>
        <v>1.5016666666666667</v>
      </c>
      <c r="E145" s="113"/>
      <c r="F145" s="114">
        <f t="shared" ca="1" si="4"/>
        <v>0.26601048153247703</v>
      </c>
      <c r="G145" s="114">
        <f t="shared" ca="1" si="5"/>
        <v>0.26601048153247703</v>
      </c>
    </row>
    <row r="146" spans="1:7" ht="15.5" x14ac:dyDescent="0.35">
      <c r="A146" s="111" t="s">
        <v>249</v>
      </c>
      <c r="B146" s="60">
        <f ca="1">Prev!HZ147</f>
        <v>0.72242646280134404</v>
      </c>
      <c r="C146" s="60">
        <f>[1]Prev!AG144</f>
        <v>0.26296196831204738</v>
      </c>
      <c r="D146" s="53">
        <f ca="1">'Stochastic inputs'!N168</f>
        <v>1.5016666666666667</v>
      </c>
      <c r="E146" s="113"/>
      <c r="F146" s="114">
        <f t="shared" ca="1" si="4"/>
        <v>0.26601048153247686</v>
      </c>
      <c r="G146" s="114">
        <f t="shared" ca="1" si="5"/>
        <v>0.26601048153247686</v>
      </c>
    </row>
    <row r="147" spans="1:7" ht="15.5" x14ac:dyDescent="0.35">
      <c r="A147" s="111" t="s">
        <v>250</v>
      </c>
      <c r="B147" s="60">
        <f ca="1">Prev!HZ148</f>
        <v>0.72242646280134426</v>
      </c>
      <c r="C147" s="60">
        <f>[1]Prev!AG145</f>
        <v>0.26296196831204749</v>
      </c>
      <c r="D147" s="53">
        <f ca="1">'Stochastic inputs'!N169</f>
        <v>1.5016666666666667</v>
      </c>
      <c r="E147" s="113"/>
      <c r="F147" s="114">
        <f t="shared" ca="1" si="4"/>
        <v>0.26601048153247697</v>
      </c>
      <c r="G147" s="114">
        <f t="shared" ca="1" si="5"/>
        <v>0.26601048153247697</v>
      </c>
    </row>
    <row r="148" spans="1:7" ht="15.5" x14ac:dyDescent="0.35">
      <c r="A148" s="111" t="s">
        <v>251</v>
      </c>
      <c r="B148" s="60">
        <f ca="1">Prev!HZ149</f>
        <v>0.72242646280134415</v>
      </c>
      <c r="C148" s="60">
        <f>[1]Prev!AG146</f>
        <v>0.26296196831204738</v>
      </c>
      <c r="D148" s="53">
        <f ca="1">'Stochastic inputs'!N170</f>
        <v>1.5016666666666667</v>
      </c>
      <c r="E148" s="113"/>
      <c r="F148" s="114">
        <f t="shared" ca="1" si="4"/>
        <v>0.26601048153247692</v>
      </c>
      <c r="G148" s="114">
        <f t="shared" ca="1" si="5"/>
        <v>0.26601048153247692</v>
      </c>
    </row>
    <row r="149" spans="1:7" ht="15.5" x14ac:dyDescent="0.35">
      <c r="A149" s="111" t="s">
        <v>252</v>
      </c>
      <c r="B149" s="60">
        <f ca="1">Prev!HZ150</f>
        <v>0.6280590901520956</v>
      </c>
      <c r="C149" s="60">
        <f>[1]Prev!AG147</f>
        <v>0.3385865809294753</v>
      </c>
      <c r="D149" s="53">
        <f ca="1">'Stochastic inputs'!N171</f>
        <v>1.4016666666666666</v>
      </c>
      <c r="E149" s="113"/>
      <c r="F149" s="114">
        <f t="shared" ca="1" si="4"/>
        <v>0.20145042234258412</v>
      </c>
      <c r="G149" s="114">
        <f t="shared" ca="1" si="5"/>
        <v>0.20145042234258412</v>
      </c>
    </row>
    <row r="150" spans="1:7" ht="15.5" x14ac:dyDescent="0.35">
      <c r="A150" s="111" t="s">
        <v>253</v>
      </c>
      <c r="B150" s="60">
        <f ca="1">Prev!HZ151</f>
        <v>0.62805909015209582</v>
      </c>
      <c r="C150" s="60">
        <f>[1]Prev!AG148</f>
        <v>0.33858658092947541</v>
      </c>
      <c r="D150" s="53">
        <f ca="1">'Stochastic inputs'!N172</f>
        <v>1.4016666666666666</v>
      </c>
      <c r="E150" s="113"/>
      <c r="F150" s="114">
        <f t="shared" ca="1" si="4"/>
        <v>0.2014504223425842</v>
      </c>
      <c r="G150" s="114">
        <f t="shared" ca="1" si="5"/>
        <v>0.2014504223425842</v>
      </c>
    </row>
    <row r="151" spans="1:7" ht="15.5" x14ac:dyDescent="0.35">
      <c r="A151" s="111" t="s">
        <v>254</v>
      </c>
      <c r="B151" s="60">
        <f ca="1">Prev!HZ152</f>
        <v>0.62805909015209582</v>
      </c>
      <c r="C151" s="60">
        <f>[1]Prev!AG149</f>
        <v>0.33858658092947541</v>
      </c>
      <c r="D151" s="53">
        <f ca="1">'Stochastic inputs'!N173</f>
        <v>1.4016666666666666</v>
      </c>
      <c r="E151" s="113"/>
      <c r="F151" s="114">
        <f t="shared" ca="1" si="4"/>
        <v>0.2014504223425842</v>
      </c>
      <c r="G151" s="114">
        <f t="shared" ca="1" si="5"/>
        <v>0.2014504223425842</v>
      </c>
    </row>
    <row r="152" spans="1:7" ht="15.5" x14ac:dyDescent="0.35">
      <c r="A152" s="111" t="s">
        <v>255</v>
      </c>
      <c r="B152" s="60">
        <f ca="1">Prev!HZ153</f>
        <v>0.6280590901520956</v>
      </c>
      <c r="C152" s="60">
        <f>[1]Prev!AG150</f>
        <v>0.33858658092947536</v>
      </c>
      <c r="D152" s="53">
        <f ca="1">'Stochastic inputs'!N174</f>
        <v>1.4016666666666666</v>
      </c>
      <c r="E152" s="113"/>
      <c r="F152" s="114">
        <f t="shared" ca="1" si="4"/>
        <v>0.20145042234258412</v>
      </c>
      <c r="G152" s="114">
        <f t="shared" ca="1" si="5"/>
        <v>0.20145042234258412</v>
      </c>
    </row>
    <row r="153" spans="1:7" ht="15.5" x14ac:dyDescent="0.35">
      <c r="A153" s="111" t="s">
        <v>256</v>
      </c>
      <c r="B153" s="60">
        <f ca="1">Prev!HZ154</f>
        <v>0.62805909015209571</v>
      </c>
      <c r="C153" s="60">
        <f>[1]Prev!AG151</f>
        <v>0.33858658092947536</v>
      </c>
      <c r="D153" s="53">
        <f ca="1">'Stochastic inputs'!N175</f>
        <v>1.4016666666666666</v>
      </c>
      <c r="E153" s="113"/>
      <c r="F153" s="114">
        <f t="shared" ca="1" si="4"/>
        <v>0.20145042234258417</v>
      </c>
      <c r="G153" s="114">
        <f t="shared" ca="1" si="5"/>
        <v>0.20145042234258417</v>
      </c>
    </row>
    <row r="154" spans="1:7" ht="15.5" x14ac:dyDescent="0.35">
      <c r="A154" s="111" t="s">
        <v>257</v>
      </c>
      <c r="B154" s="60">
        <f ca="1">Prev!HZ155</f>
        <v>0.73419596916949192</v>
      </c>
      <c r="C154" s="60">
        <f>[1]Prev!AG152</f>
        <v>0.26995858018898233</v>
      </c>
      <c r="D154" s="53">
        <f ca="1">'Stochastic inputs'!N176</f>
        <v>1.4016666666666666</v>
      </c>
      <c r="E154" s="113"/>
      <c r="F154" s="114">
        <f t="shared" ca="1" si="4"/>
        <v>0.22774081495913354</v>
      </c>
      <c r="G154" s="114">
        <f t="shared" ca="1" si="5"/>
        <v>0.22774081495913354</v>
      </c>
    </row>
    <row r="155" spans="1:7" ht="15.5" x14ac:dyDescent="0.35">
      <c r="A155" s="111" t="s">
        <v>258</v>
      </c>
      <c r="B155" s="60">
        <f ca="1">Prev!HZ156</f>
        <v>0.73419596916949215</v>
      </c>
      <c r="C155" s="60">
        <f>[1]Prev!AG153</f>
        <v>0.2699585801889825</v>
      </c>
      <c r="D155" s="53">
        <f ca="1">'Stochastic inputs'!N177</f>
        <v>1.4016666666666666</v>
      </c>
      <c r="E155" s="113"/>
      <c r="F155" s="114">
        <f t="shared" ca="1" si="4"/>
        <v>0.22774081495913362</v>
      </c>
      <c r="G155" s="114">
        <f t="shared" ca="1" si="5"/>
        <v>0.22774081495913362</v>
      </c>
    </row>
    <row r="156" spans="1:7" ht="15.5" x14ac:dyDescent="0.35">
      <c r="A156" s="111" t="s">
        <v>259</v>
      </c>
      <c r="B156" s="60">
        <f ca="1">Prev!HZ157</f>
        <v>0.73419596916949215</v>
      </c>
      <c r="C156" s="60">
        <f>[1]Prev!AG154</f>
        <v>0.26995858018898244</v>
      </c>
      <c r="D156" s="53">
        <f ca="1">'Stochastic inputs'!N178</f>
        <v>1.4016666666666666</v>
      </c>
      <c r="E156" s="113"/>
      <c r="F156" s="114">
        <f t="shared" ca="1" si="4"/>
        <v>0.22774081495913362</v>
      </c>
      <c r="G156" s="114">
        <f t="shared" ca="1" si="5"/>
        <v>0.22774081495913362</v>
      </c>
    </row>
    <row r="157" spans="1:7" ht="15.5" x14ac:dyDescent="0.35">
      <c r="A157" s="111" t="s">
        <v>260</v>
      </c>
      <c r="B157" s="60">
        <f ca="1">Prev!HZ158</f>
        <v>0.73419596916949204</v>
      </c>
      <c r="C157" s="60">
        <f>[1]Prev!AG155</f>
        <v>0.26995858018898239</v>
      </c>
      <c r="D157" s="53">
        <f ca="1">'Stochastic inputs'!N179</f>
        <v>1.4016666666666666</v>
      </c>
      <c r="E157" s="113"/>
      <c r="F157" s="114">
        <f t="shared" ca="1" si="4"/>
        <v>0.22774081495913356</v>
      </c>
      <c r="G157" s="114">
        <f t="shared" ca="1" si="5"/>
        <v>0.22774081495913356</v>
      </c>
    </row>
    <row r="158" spans="1:7" ht="15.5" x14ac:dyDescent="0.35">
      <c r="A158" s="111" t="s">
        <v>261</v>
      </c>
      <c r="B158" s="60">
        <f ca="1">Prev!HZ159</f>
        <v>0.73419596916949226</v>
      </c>
      <c r="C158" s="60">
        <f>[1]Prev!AG156</f>
        <v>0.2699585801889825</v>
      </c>
      <c r="D158" s="53">
        <f ca="1">'Stochastic inputs'!N180</f>
        <v>1.4016666666666666</v>
      </c>
      <c r="E158" s="113"/>
      <c r="F158" s="114">
        <f t="shared" ca="1" si="4"/>
        <v>0.22774081495913365</v>
      </c>
      <c r="G158" s="114">
        <f t="shared" ca="1" si="5"/>
        <v>0.22774081495913365</v>
      </c>
    </row>
    <row r="159" spans="1:7" ht="15.5" x14ac:dyDescent="0.35">
      <c r="A159" s="111" t="s">
        <v>262</v>
      </c>
      <c r="B159" s="60">
        <f ca="1">Prev!HZ160</f>
        <v>0.52908597192254714</v>
      </c>
      <c r="C159" s="60">
        <f>[1]Prev!AG157</f>
        <v>0.33138762642738956</v>
      </c>
      <c r="D159" s="53">
        <f ca="1">'Stochastic inputs'!N181</f>
        <v>1.3116666666666668</v>
      </c>
      <c r="E159" s="113"/>
      <c r="F159" s="114">
        <f t="shared" ca="1" si="4"/>
        <v>0.14155608126768654</v>
      </c>
      <c r="G159" s="114">
        <f t="shared" ca="1" si="5"/>
        <v>0.14155608126768654</v>
      </c>
    </row>
    <row r="160" spans="1:7" ht="15.5" x14ac:dyDescent="0.35">
      <c r="A160" s="111" t="s">
        <v>263</v>
      </c>
      <c r="B160" s="60">
        <f ca="1">Prev!HZ161</f>
        <v>0.52908597192254714</v>
      </c>
      <c r="C160" s="60">
        <f>[1]Prev!AG158</f>
        <v>0.33138762642738956</v>
      </c>
      <c r="D160" s="53">
        <f ca="1">'Stochastic inputs'!N182</f>
        <v>1.3116666666666668</v>
      </c>
      <c r="E160" s="113"/>
      <c r="F160" s="114">
        <f t="shared" ca="1" si="4"/>
        <v>0.14155608126768654</v>
      </c>
      <c r="G160" s="114">
        <f t="shared" ca="1" si="5"/>
        <v>0.14155608126768654</v>
      </c>
    </row>
    <row r="161" spans="1:7" ht="15.5" x14ac:dyDescent="0.35">
      <c r="A161" s="111" t="s">
        <v>264</v>
      </c>
      <c r="B161" s="60">
        <f ca="1">Prev!HZ162</f>
        <v>0.52908597192254714</v>
      </c>
      <c r="C161" s="60">
        <f>[1]Prev!AG159</f>
        <v>0.33138762642738956</v>
      </c>
      <c r="D161" s="53">
        <f ca="1">'Stochastic inputs'!N183</f>
        <v>1.3116666666666668</v>
      </c>
      <c r="E161" s="113"/>
      <c r="F161" s="114">
        <f t="shared" ca="1" si="4"/>
        <v>0.14155608126768654</v>
      </c>
      <c r="G161" s="114">
        <f t="shared" ca="1" si="5"/>
        <v>0.14155608126768654</v>
      </c>
    </row>
    <row r="162" spans="1:7" ht="15.5" x14ac:dyDescent="0.35">
      <c r="A162" s="111" t="s">
        <v>265</v>
      </c>
      <c r="B162" s="60">
        <f ca="1">Prev!HZ163</f>
        <v>0.52908597192254703</v>
      </c>
      <c r="C162" s="60">
        <f>[1]Prev!AG160</f>
        <v>0.33138762642738956</v>
      </c>
      <c r="D162" s="53">
        <f ca="1">'Stochastic inputs'!N184</f>
        <v>1.3116666666666668</v>
      </c>
      <c r="E162" s="113"/>
      <c r="F162" s="114">
        <f t="shared" ca="1" si="4"/>
        <v>0.14155608126768654</v>
      </c>
      <c r="G162" s="114">
        <f t="shared" ca="1" si="5"/>
        <v>0.14155608126768654</v>
      </c>
    </row>
    <row r="163" spans="1:7" ht="15.5" x14ac:dyDescent="0.35">
      <c r="A163" s="111" t="s">
        <v>266</v>
      </c>
      <c r="B163" s="60">
        <f ca="1">Prev!HZ164</f>
        <v>0.52908597192254714</v>
      </c>
      <c r="C163" s="60">
        <f>[1]Prev!AG161</f>
        <v>0.33138762642738956</v>
      </c>
      <c r="D163" s="53">
        <f ca="1">'Stochastic inputs'!N185</f>
        <v>1.3116666666666668</v>
      </c>
      <c r="E163" s="113"/>
      <c r="F163" s="114">
        <f t="shared" ca="1" si="4"/>
        <v>0.14155608126768654</v>
      </c>
      <c r="G163" s="114">
        <f t="shared" ca="1" si="5"/>
        <v>0.14155608126768654</v>
      </c>
    </row>
    <row r="164" spans="1:7" ht="15.5" x14ac:dyDescent="0.35">
      <c r="A164" s="111" t="s">
        <v>267</v>
      </c>
      <c r="B164" s="60">
        <f ca="1">Prev!HZ165</f>
        <v>0.55516041510985681</v>
      </c>
      <c r="C164" s="60">
        <f>[1]Prev!AG162</f>
        <v>0.33298273638711745</v>
      </c>
      <c r="D164" s="53">
        <f ca="1">'Stochastic inputs'!N186</f>
        <v>1.3116666666666668</v>
      </c>
      <c r="E164" s="113"/>
      <c r="F164" s="114">
        <f t="shared" ca="1" si="4"/>
        <v>0.14750324726779529</v>
      </c>
      <c r="G164" s="114">
        <f t="shared" ca="1" si="5"/>
        <v>0.14750324726779529</v>
      </c>
    </row>
    <row r="165" spans="1:7" ht="15.5" x14ac:dyDescent="0.35">
      <c r="A165" s="111" t="s">
        <v>268</v>
      </c>
      <c r="B165" s="60">
        <f ca="1">Prev!HZ166</f>
        <v>0.5551604151098567</v>
      </c>
      <c r="C165" s="60">
        <f>[1]Prev!AG163</f>
        <v>0.33298273638711745</v>
      </c>
      <c r="D165" s="53">
        <f ca="1">'Stochastic inputs'!N187</f>
        <v>1.3116666666666668</v>
      </c>
      <c r="E165" s="113"/>
      <c r="F165" s="114">
        <f t="shared" ca="1" si="4"/>
        <v>0.14750324726779523</v>
      </c>
      <c r="G165" s="114">
        <f t="shared" ca="1" si="5"/>
        <v>0.14750324726779523</v>
      </c>
    </row>
    <row r="166" spans="1:7" ht="15.5" x14ac:dyDescent="0.35">
      <c r="A166" s="111" t="s">
        <v>269</v>
      </c>
      <c r="B166" s="60">
        <f ca="1">Prev!HZ167</f>
        <v>0.55516041510985703</v>
      </c>
      <c r="C166" s="60">
        <f>[1]Prev!AG164</f>
        <v>0.33298273638711751</v>
      </c>
      <c r="D166" s="53">
        <f ca="1">'Stochastic inputs'!N188</f>
        <v>1.3116666666666668</v>
      </c>
      <c r="E166" s="113"/>
      <c r="F166" s="114">
        <f t="shared" ca="1" si="4"/>
        <v>0.14750324726779532</v>
      </c>
      <c r="G166" s="114">
        <f t="shared" ca="1" si="5"/>
        <v>0.14750324726779532</v>
      </c>
    </row>
    <row r="167" spans="1:7" ht="15.5" x14ac:dyDescent="0.35">
      <c r="A167" s="111" t="s">
        <v>270</v>
      </c>
      <c r="B167" s="60">
        <f ca="1">Prev!HZ168</f>
        <v>0.55516041510985681</v>
      </c>
      <c r="C167" s="60">
        <f>[1]Prev!AG165</f>
        <v>0.33298273638711762</v>
      </c>
      <c r="D167" s="53">
        <f ca="1">'Stochastic inputs'!N189</f>
        <v>1.3116666666666668</v>
      </c>
      <c r="E167" s="113"/>
      <c r="F167" s="114">
        <f t="shared" ca="1" si="4"/>
        <v>0.14750324726779529</v>
      </c>
      <c r="G167" s="114">
        <f t="shared" ca="1" si="5"/>
        <v>0.14750324726779529</v>
      </c>
    </row>
    <row r="168" spans="1:7" ht="15.5" x14ac:dyDescent="0.35">
      <c r="A168" s="111" t="s">
        <v>271</v>
      </c>
      <c r="B168" s="60">
        <f ca="1">Prev!HZ169</f>
        <v>0.55516041510985681</v>
      </c>
      <c r="C168" s="60">
        <f>[1]Prev!AG166</f>
        <v>0.33298273638711751</v>
      </c>
      <c r="D168" s="53">
        <f ca="1">'Stochastic inputs'!N190</f>
        <v>1.3116666666666668</v>
      </c>
      <c r="E168" s="113"/>
      <c r="F168" s="114">
        <f t="shared" ca="1" si="4"/>
        <v>0.14750324726779529</v>
      </c>
      <c r="G168" s="114">
        <f t="shared" ca="1" si="5"/>
        <v>0.14750324726779529</v>
      </c>
    </row>
    <row r="169" spans="1:7" ht="15.5" x14ac:dyDescent="0.35">
      <c r="A169" s="111" t="s">
        <v>272</v>
      </c>
      <c r="B169" s="60">
        <f ca="1">Prev!HZ170</f>
        <v>0.55499548788242348</v>
      </c>
      <c r="C169" s="60">
        <f>[1]Prev!AG167</f>
        <v>0.2462660332807978</v>
      </c>
      <c r="D169" s="53">
        <f ca="1">'Stochastic inputs'!N191</f>
        <v>1.3033333333333332</v>
      </c>
      <c r="E169" s="113"/>
      <c r="F169" s="114">
        <f t="shared" ca="1" si="4"/>
        <v>0.14409109302718159</v>
      </c>
      <c r="G169" s="114">
        <f t="shared" ca="1" si="5"/>
        <v>0.14409109302718159</v>
      </c>
    </row>
    <row r="170" spans="1:7" ht="15.5" x14ac:dyDescent="0.35">
      <c r="A170" s="111" t="s">
        <v>273</v>
      </c>
      <c r="B170" s="60">
        <f ca="1">Prev!HZ171</f>
        <v>0.55499548788242314</v>
      </c>
      <c r="C170" s="60">
        <f>[1]Prev!AG168</f>
        <v>0.24626603328079766</v>
      </c>
      <c r="D170" s="53">
        <f ca="1">'Stochastic inputs'!N192</f>
        <v>1.3033333333333332</v>
      </c>
      <c r="E170" s="113"/>
      <c r="F170" s="114">
        <f t="shared" ca="1" si="4"/>
        <v>0.14409109302718154</v>
      </c>
      <c r="G170" s="114">
        <f t="shared" ca="1" si="5"/>
        <v>0.14409109302718154</v>
      </c>
    </row>
    <row r="171" spans="1:7" ht="15.5" x14ac:dyDescent="0.35">
      <c r="A171" s="111" t="s">
        <v>274</v>
      </c>
      <c r="B171" s="60">
        <f ca="1">Prev!HZ172</f>
        <v>0.55499548788242359</v>
      </c>
      <c r="C171" s="60">
        <f>[1]Prev!AG169</f>
        <v>0.24626603328079788</v>
      </c>
      <c r="D171" s="53">
        <f ca="1">'Stochastic inputs'!N193</f>
        <v>1.3033333333333332</v>
      </c>
      <c r="E171" s="113"/>
      <c r="F171" s="114">
        <f t="shared" ca="1" si="4"/>
        <v>0.14409109302718162</v>
      </c>
      <c r="G171" s="114">
        <f t="shared" ca="1" si="5"/>
        <v>0.14409109302718162</v>
      </c>
    </row>
    <row r="172" spans="1:7" ht="15.5" x14ac:dyDescent="0.35">
      <c r="A172" s="111" t="s">
        <v>275</v>
      </c>
      <c r="B172" s="60">
        <f ca="1">Prev!HZ173</f>
        <v>0.55499548788242337</v>
      </c>
      <c r="C172" s="60">
        <f>[1]Prev!AG170</f>
        <v>0.24626603328079777</v>
      </c>
      <c r="D172" s="53">
        <f ca="1">'Stochastic inputs'!N194</f>
        <v>1.3033333333333332</v>
      </c>
      <c r="E172" s="113"/>
      <c r="F172" s="114">
        <f t="shared" ca="1" si="4"/>
        <v>0.14409109302718159</v>
      </c>
      <c r="G172" s="114">
        <f t="shared" ca="1" si="5"/>
        <v>0.14409109302718159</v>
      </c>
    </row>
    <row r="173" spans="1:7" ht="15.5" x14ac:dyDescent="0.35">
      <c r="A173" s="111" t="s">
        <v>276</v>
      </c>
      <c r="B173" s="60">
        <f ca="1">Prev!HZ174</f>
        <v>0.55499548788242348</v>
      </c>
      <c r="C173" s="60">
        <f>[1]Prev!AG171</f>
        <v>0.2462660332807978</v>
      </c>
      <c r="D173" s="53">
        <f ca="1">'Stochastic inputs'!N195</f>
        <v>1.3033333333333332</v>
      </c>
      <c r="E173" s="113"/>
      <c r="F173" s="114">
        <f t="shared" ca="1" si="4"/>
        <v>0.14409109302718159</v>
      </c>
      <c r="G173" s="114">
        <f t="shared" ca="1" si="5"/>
        <v>0.14409109302718159</v>
      </c>
    </row>
    <row r="174" spans="1:7" ht="15.5" x14ac:dyDescent="0.35">
      <c r="A174" s="111" t="s">
        <v>277</v>
      </c>
      <c r="B174" s="60">
        <f ca="1">Prev!HZ175</f>
        <v>0.55499548788242348</v>
      </c>
      <c r="C174" s="60">
        <f>[1]Prev!AG172</f>
        <v>0.2462660332807978</v>
      </c>
      <c r="D174" s="53">
        <f ca="1">'Stochastic inputs'!N196</f>
        <v>1.3033333333333332</v>
      </c>
      <c r="E174" s="113"/>
      <c r="F174" s="114">
        <f t="shared" ca="1" si="4"/>
        <v>0.14409109302718159</v>
      </c>
      <c r="G174" s="114">
        <f t="shared" ca="1" si="5"/>
        <v>0.14409109302718159</v>
      </c>
    </row>
    <row r="175" spans="1:7" ht="15.5" x14ac:dyDescent="0.35">
      <c r="A175" s="111" t="s">
        <v>278</v>
      </c>
      <c r="B175" s="60">
        <f ca="1">Prev!HZ176</f>
        <v>0.55499548788242337</v>
      </c>
      <c r="C175" s="60">
        <f>[1]Prev!AG173</f>
        <v>0.24626603328079777</v>
      </c>
      <c r="D175" s="53">
        <f ca="1">'Stochastic inputs'!N197</f>
        <v>1.3033333333333332</v>
      </c>
      <c r="E175" s="113"/>
      <c r="F175" s="114">
        <f t="shared" ca="1" si="4"/>
        <v>0.14409109302718159</v>
      </c>
      <c r="G175" s="114">
        <f t="shared" ca="1" si="5"/>
        <v>0.14409109302718159</v>
      </c>
    </row>
    <row r="176" spans="1:7" ht="15.5" x14ac:dyDescent="0.35">
      <c r="A176" s="111" t="s">
        <v>279</v>
      </c>
      <c r="B176" s="60">
        <f ca="1">Prev!HZ177</f>
        <v>0.55499548788242326</v>
      </c>
      <c r="C176" s="60">
        <f>[1]Prev!AG174</f>
        <v>0.24626603328079774</v>
      </c>
      <c r="D176" s="53">
        <f ca="1">'Stochastic inputs'!N198</f>
        <v>1.3033333333333332</v>
      </c>
      <c r="E176" s="113"/>
      <c r="F176" s="114">
        <f t="shared" ca="1" si="4"/>
        <v>0.14409109302718157</v>
      </c>
      <c r="G176" s="114">
        <f t="shared" ca="1" si="5"/>
        <v>0.14409109302718157</v>
      </c>
    </row>
    <row r="177" spans="1:7" ht="15.5" x14ac:dyDescent="0.35">
      <c r="A177" s="111" t="s">
        <v>280</v>
      </c>
      <c r="B177" s="60">
        <f ca="1">Prev!HZ178</f>
        <v>0.55499548788242337</v>
      </c>
      <c r="C177" s="60">
        <f>[1]Prev!AG175</f>
        <v>0.24626603328079777</v>
      </c>
      <c r="D177" s="53">
        <f ca="1">'Stochastic inputs'!N199</f>
        <v>1.3033333333333332</v>
      </c>
      <c r="E177" s="113"/>
      <c r="F177" s="114">
        <f t="shared" ca="1" si="4"/>
        <v>0.14409109302718159</v>
      </c>
      <c r="G177" s="114">
        <f t="shared" ca="1" si="5"/>
        <v>0.14409109302718159</v>
      </c>
    </row>
    <row r="178" spans="1:7" ht="15.5" x14ac:dyDescent="0.35">
      <c r="A178" s="111" t="s">
        <v>281</v>
      </c>
      <c r="B178" s="60">
        <f ca="1">Prev!HZ179</f>
        <v>0.55499548788242348</v>
      </c>
      <c r="C178" s="60">
        <f>[1]Prev!AG176</f>
        <v>0.2462660332807978</v>
      </c>
      <c r="D178" s="53">
        <f ca="1">'Stochastic inputs'!N200</f>
        <v>1.3033333333333332</v>
      </c>
      <c r="E178" s="113"/>
      <c r="F178" s="114">
        <f t="shared" ca="1" si="4"/>
        <v>0.14409109302718159</v>
      </c>
      <c r="G178" s="114">
        <f t="shared" ca="1" si="5"/>
        <v>0.14409109302718159</v>
      </c>
    </row>
    <row r="179" spans="1:7" ht="15.5" x14ac:dyDescent="0.35">
      <c r="A179" s="111" t="s">
        <v>282</v>
      </c>
      <c r="B179" s="60">
        <f ca="1">Prev!HZ180</f>
        <v>0.55499548788242337</v>
      </c>
      <c r="C179" s="60">
        <f>[1]Prev!AG177</f>
        <v>0.24626603328079777</v>
      </c>
      <c r="D179" s="53">
        <f ca="1">'Stochastic inputs'!N201</f>
        <v>1</v>
      </c>
      <c r="E179" s="113"/>
      <c r="F179" s="114">
        <f t="shared" ca="1" si="4"/>
        <v>0</v>
      </c>
      <c r="G179" s="114">
        <f t="shared" ca="1" si="5"/>
        <v>0</v>
      </c>
    </row>
    <row r="180" spans="1:7" ht="15.5" x14ac:dyDescent="0.35">
      <c r="A180" s="111" t="s">
        <v>283</v>
      </c>
      <c r="B180" s="60">
        <f ca="1">Prev!HZ181</f>
        <v>0.55499548788242348</v>
      </c>
      <c r="C180" s="60">
        <f>[1]Prev!AG178</f>
        <v>0.2462660332807978</v>
      </c>
      <c r="D180" s="53">
        <f ca="1">'Stochastic inputs'!N202</f>
        <v>1</v>
      </c>
      <c r="E180" s="113"/>
      <c r="F180" s="114">
        <f t="shared" ca="1" si="4"/>
        <v>0</v>
      </c>
      <c r="G180" s="114">
        <f t="shared" ca="1" si="5"/>
        <v>0</v>
      </c>
    </row>
    <row r="181" spans="1:7" ht="15.5" x14ac:dyDescent="0.35">
      <c r="A181" s="111" t="s">
        <v>284</v>
      </c>
      <c r="B181" s="60">
        <f ca="1">Prev!HZ182</f>
        <v>0.55499548788242348</v>
      </c>
      <c r="C181" s="60">
        <f>[1]Prev!AG179</f>
        <v>0.2462660332807978</v>
      </c>
      <c r="D181" s="53">
        <f ca="1">'Stochastic inputs'!N203</f>
        <v>1</v>
      </c>
      <c r="E181" s="113"/>
      <c r="F181" s="114">
        <f t="shared" ca="1" si="4"/>
        <v>0</v>
      </c>
      <c r="G181" s="114">
        <f t="shared" ca="1" si="5"/>
        <v>0</v>
      </c>
    </row>
    <row r="182" spans="1:7" ht="15.5" x14ac:dyDescent="0.35">
      <c r="A182" s="111" t="s">
        <v>285</v>
      </c>
      <c r="B182" s="60">
        <f ca="1">Prev!HZ183</f>
        <v>0.55499548788242348</v>
      </c>
      <c r="C182" s="60">
        <f>[1]Prev!AG180</f>
        <v>0.2462660332807978</v>
      </c>
      <c r="D182" s="53">
        <f ca="1">'Stochastic inputs'!N204</f>
        <v>1</v>
      </c>
      <c r="E182" s="113"/>
      <c r="F182" s="114">
        <f t="shared" ca="1" si="4"/>
        <v>0</v>
      </c>
      <c r="G182" s="114">
        <f t="shared" ca="1" si="5"/>
        <v>0</v>
      </c>
    </row>
    <row r="183" spans="1:7" ht="15.5" x14ac:dyDescent="0.35">
      <c r="A183" s="111" t="s">
        <v>286</v>
      </c>
      <c r="B183" s="60">
        <f ca="1">Prev!HZ184</f>
        <v>0.55499548788242348</v>
      </c>
      <c r="C183" s="60">
        <f>[1]Prev!AG181</f>
        <v>0.24626603328079785</v>
      </c>
      <c r="D183" s="53">
        <f ca="1">'Stochastic inputs'!N205</f>
        <v>1</v>
      </c>
      <c r="E183" s="113"/>
      <c r="F183" s="114">
        <f t="shared" ca="1" si="4"/>
        <v>0</v>
      </c>
      <c r="G183" s="114">
        <f t="shared" ca="1" si="5"/>
        <v>0</v>
      </c>
    </row>
    <row r="184" spans="1:7" ht="15.5" x14ac:dyDescent="0.35">
      <c r="A184" s="111" t="s">
        <v>287</v>
      </c>
      <c r="B184" s="60">
        <f ca="1">Prev!HZ185</f>
        <v>0.55499548788242337</v>
      </c>
      <c r="C184" s="60">
        <f>[1]Prev!AG182</f>
        <v>0.24626603328079777</v>
      </c>
      <c r="D184" s="53">
        <f ca="1">'Stochastic inputs'!N206</f>
        <v>1</v>
      </c>
      <c r="E184" s="113"/>
      <c r="F184" s="114">
        <f t="shared" ca="1" si="4"/>
        <v>0</v>
      </c>
      <c r="G184" s="114">
        <f t="shared" ca="1" si="5"/>
        <v>0</v>
      </c>
    </row>
    <row r="185" spans="1:7" ht="15.5" x14ac:dyDescent="0.35">
      <c r="A185" s="111" t="s">
        <v>288</v>
      </c>
      <c r="B185" s="60">
        <f ca="1">Prev!HZ186</f>
        <v>0.55499548788242326</v>
      </c>
      <c r="C185" s="60">
        <f>[1]Prev!AG183</f>
        <v>0.24626603328079774</v>
      </c>
      <c r="D185" s="53">
        <f ca="1">'Stochastic inputs'!N207</f>
        <v>1</v>
      </c>
      <c r="E185" s="113"/>
      <c r="F185" s="114">
        <f t="shared" ca="1" si="4"/>
        <v>0</v>
      </c>
      <c r="G185" s="114">
        <f t="shared" ca="1" si="5"/>
        <v>0</v>
      </c>
    </row>
    <row r="186" spans="1:7" ht="15.5" x14ac:dyDescent="0.35">
      <c r="A186" s="111" t="s">
        <v>289</v>
      </c>
      <c r="B186" s="60">
        <f ca="1">Prev!HZ187</f>
        <v>0.55499548788242326</v>
      </c>
      <c r="C186" s="60">
        <f>[1]Prev!AG184</f>
        <v>0.24626603328079774</v>
      </c>
      <c r="D186" s="53">
        <f ca="1">'Stochastic inputs'!N208</f>
        <v>1</v>
      </c>
      <c r="E186" s="113"/>
      <c r="F186" s="114">
        <f t="shared" ca="1" si="4"/>
        <v>0</v>
      </c>
      <c r="G186" s="114">
        <f t="shared" ca="1" si="5"/>
        <v>0</v>
      </c>
    </row>
    <row r="187" spans="1:7" ht="15.5" x14ac:dyDescent="0.35">
      <c r="A187" s="111" t="s">
        <v>290</v>
      </c>
      <c r="B187" s="60">
        <f ca="1">Prev!HZ188</f>
        <v>0.55499548788242326</v>
      </c>
      <c r="C187" s="60">
        <f>[1]Prev!AG185</f>
        <v>0.24626603328079774</v>
      </c>
      <c r="D187" s="53">
        <f ca="1">'Stochastic inputs'!N209</f>
        <v>1</v>
      </c>
      <c r="E187" s="113"/>
      <c r="F187" s="114">
        <f t="shared" ca="1" si="4"/>
        <v>0</v>
      </c>
      <c r="G187" s="114">
        <f t="shared" ca="1" si="5"/>
        <v>0</v>
      </c>
    </row>
    <row r="188" spans="1:7" ht="15.5" x14ac:dyDescent="0.35">
      <c r="A188" s="111" t="s">
        <v>291</v>
      </c>
      <c r="B188" s="60">
        <f ca="1">Prev!HZ189</f>
        <v>0.55499548788242337</v>
      </c>
      <c r="C188" s="60">
        <f>[1]Prev!AG186</f>
        <v>0.24626603328079777</v>
      </c>
      <c r="D188" s="53">
        <f ca="1">'Stochastic inputs'!N210</f>
        <v>1</v>
      </c>
      <c r="E188" s="113"/>
      <c r="F188" s="114">
        <f t="shared" ca="1" si="4"/>
        <v>0</v>
      </c>
      <c r="G188" s="114">
        <f t="shared" ca="1" si="5"/>
        <v>0</v>
      </c>
    </row>
    <row r="189" spans="1:7" ht="15.5" x14ac:dyDescent="0.35">
      <c r="A189" s="111" t="s">
        <v>292</v>
      </c>
      <c r="B189" s="60">
        <f ca="1">Prev!HZ190</f>
        <v>0.55499548788242359</v>
      </c>
      <c r="C189" s="60">
        <f>[1]Prev!AG187</f>
        <v>0.24626603328079785</v>
      </c>
      <c r="D189" s="53">
        <f ca="1">'Stochastic inputs'!N211</f>
        <v>1</v>
      </c>
      <c r="E189" s="113"/>
      <c r="F189" s="114">
        <f t="shared" ca="1" si="4"/>
        <v>0</v>
      </c>
      <c r="G189" s="114">
        <f t="shared" ca="1" si="5"/>
        <v>0</v>
      </c>
    </row>
    <row r="190" spans="1:7" ht="15.5" x14ac:dyDescent="0.35">
      <c r="A190" s="111" t="s">
        <v>293</v>
      </c>
      <c r="B190" s="60">
        <f ca="1">Prev!HZ191</f>
        <v>0.55499548788242337</v>
      </c>
      <c r="C190" s="60">
        <f>[1]Prev!AG188</f>
        <v>0.24626603328079777</v>
      </c>
      <c r="D190" s="53">
        <f ca="1">'Stochastic inputs'!N212</f>
        <v>1</v>
      </c>
      <c r="E190" s="113"/>
      <c r="F190" s="114">
        <f t="shared" ca="1" si="4"/>
        <v>0</v>
      </c>
      <c r="G190" s="114">
        <f t="shared" ca="1" si="5"/>
        <v>0</v>
      </c>
    </row>
    <row r="191" spans="1:7" ht="15.5" x14ac:dyDescent="0.35">
      <c r="A191" s="111" t="s">
        <v>294</v>
      </c>
      <c r="B191" s="60">
        <f ca="1">Prev!HZ192</f>
        <v>0.55499548788242337</v>
      </c>
      <c r="C191" s="60">
        <f>[1]Prev!AG189</f>
        <v>0.24626603328079777</v>
      </c>
      <c r="D191" s="53">
        <f ca="1">'Stochastic inputs'!N213</f>
        <v>1</v>
      </c>
      <c r="E191" s="113"/>
      <c r="F191" s="114">
        <f t="shared" ca="1" si="4"/>
        <v>0</v>
      </c>
      <c r="G191" s="114">
        <f t="shared" ca="1" si="5"/>
        <v>0</v>
      </c>
    </row>
    <row r="192" spans="1:7" ht="15.5" x14ac:dyDescent="0.35">
      <c r="A192" s="111" t="s">
        <v>295</v>
      </c>
      <c r="B192" s="60">
        <f ca="1">Prev!HZ193</f>
        <v>0.55499548788242337</v>
      </c>
      <c r="C192" s="60">
        <f>[1]Prev!AG190</f>
        <v>0.24626603328079777</v>
      </c>
      <c r="D192" s="53">
        <f ca="1">'Stochastic inputs'!N214</f>
        <v>1</v>
      </c>
      <c r="E192" s="113"/>
      <c r="F192" s="114">
        <f t="shared" ca="1" si="4"/>
        <v>0</v>
      </c>
      <c r="G192" s="114">
        <f t="shared" ca="1" si="5"/>
        <v>0</v>
      </c>
    </row>
    <row r="193" spans="1:54" ht="15.5" x14ac:dyDescent="0.35">
      <c r="A193" s="111" t="s">
        <v>296</v>
      </c>
      <c r="B193" s="60">
        <f ca="1">Prev!HZ194</f>
        <v>0.55499548788242337</v>
      </c>
      <c r="C193" s="60">
        <f>[1]Prev!AG191</f>
        <v>0.24626603328079777</v>
      </c>
      <c r="D193" s="53">
        <f ca="1">'Stochastic inputs'!N215</f>
        <v>1</v>
      </c>
      <c r="E193" s="113"/>
      <c r="F193" s="114">
        <f t="shared" ca="1" si="4"/>
        <v>0</v>
      </c>
      <c r="G193" s="114">
        <f t="shared" ca="1" si="5"/>
        <v>0</v>
      </c>
    </row>
    <row r="194" spans="1:54" ht="15.5" x14ac:dyDescent="0.35">
      <c r="A194" s="111" t="s">
        <v>297</v>
      </c>
      <c r="B194" s="60">
        <f ca="1">Prev!HZ195</f>
        <v>0.55499548788242337</v>
      </c>
      <c r="C194" s="60">
        <f>[1]Prev!AG192</f>
        <v>0.24626603328079777</v>
      </c>
      <c r="D194" s="53">
        <f ca="1">'Stochastic inputs'!N216</f>
        <v>1</v>
      </c>
      <c r="E194" s="113"/>
      <c r="F194" s="114">
        <f t="shared" ca="1" si="4"/>
        <v>0</v>
      </c>
      <c r="G194" s="114">
        <f t="shared" ca="1" si="5"/>
        <v>0</v>
      </c>
    </row>
    <row r="195" spans="1:54" ht="15.5" x14ac:dyDescent="0.35">
      <c r="A195" s="111" t="s">
        <v>298</v>
      </c>
      <c r="B195" s="60">
        <f ca="1">Prev!HZ196</f>
        <v>0.55499548788242337</v>
      </c>
      <c r="C195" s="60">
        <f>[1]Prev!AG193</f>
        <v>0.24626603328079777</v>
      </c>
      <c r="D195" s="53">
        <f ca="1">'Stochastic inputs'!N217</f>
        <v>1</v>
      </c>
      <c r="E195" s="113"/>
      <c r="F195" s="114">
        <f t="shared" ca="1" si="4"/>
        <v>0</v>
      </c>
      <c r="G195" s="114">
        <f t="shared" ca="1" si="5"/>
        <v>0</v>
      </c>
    </row>
    <row r="196" spans="1:54" ht="15.5" x14ac:dyDescent="0.35">
      <c r="A196" s="111" t="s">
        <v>299</v>
      </c>
      <c r="B196" s="60">
        <f ca="1">Prev!HZ197</f>
        <v>0.55499548788242337</v>
      </c>
      <c r="C196" s="60">
        <f>[1]Prev!AG194</f>
        <v>0.24626603328079777</v>
      </c>
      <c r="D196" s="53">
        <f ca="1">'Stochastic inputs'!N218</f>
        <v>1</v>
      </c>
      <c r="E196" s="113"/>
      <c r="F196" s="114">
        <f t="shared" ca="1" si="4"/>
        <v>0</v>
      </c>
      <c r="G196" s="114">
        <f t="shared" ca="1" si="5"/>
        <v>0</v>
      </c>
    </row>
    <row r="197" spans="1:54" ht="15.5" x14ac:dyDescent="0.35">
      <c r="A197" s="111" t="s">
        <v>300</v>
      </c>
      <c r="B197" s="60">
        <f ca="1">Prev!HZ198</f>
        <v>0.55499548788242337</v>
      </c>
      <c r="C197" s="60">
        <f>[1]Prev!AG195</f>
        <v>0.24626603328079777</v>
      </c>
      <c r="D197" s="53">
        <f ca="1">'Stochastic inputs'!N219</f>
        <v>1</v>
      </c>
      <c r="E197" s="113"/>
      <c r="F197" s="114">
        <f t="shared" ref="F197:F206" ca="1" si="6">B197*(D197-1)/(B197*(D197-1)+1)</f>
        <v>0</v>
      </c>
      <c r="G197" s="114">
        <f t="shared" ref="G197:G206" ca="1" si="7">B197*(D197-1)/(B197*(D197-1)+1)</f>
        <v>0</v>
      </c>
    </row>
    <row r="198" spans="1:54" ht="15.5" x14ac:dyDescent="0.35">
      <c r="A198" s="111" t="s">
        <v>301</v>
      </c>
      <c r="B198" s="60">
        <f ca="1">Prev!HZ199</f>
        <v>0.55499548788242337</v>
      </c>
      <c r="C198" s="60">
        <f>[1]Prev!AG196</f>
        <v>0.24626603328079777</v>
      </c>
      <c r="D198" s="53">
        <f ca="1">'Stochastic inputs'!N220</f>
        <v>1</v>
      </c>
      <c r="E198" s="113"/>
      <c r="F198" s="114">
        <f t="shared" ca="1" si="6"/>
        <v>0</v>
      </c>
      <c r="G198" s="114">
        <f t="shared" ca="1" si="7"/>
        <v>0</v>
      </c>
    </row>
    <row r="199" spans="1:54" ht="15.5" x14ac:dyDescent="0.35">
      <c r="A199" s="111" t="s">
        <v>302</v>
      </c>
      <c r="B199" s="60">
        <f ca="1">Prev!HZ200</f>
        <v>0.55499548788242337</v>
      </c>
      <c r="C199" s="60">
        <f>[1]Prev!AG197</f>
        <v>0.24626603328079777</v>
      </c>
      <c r="D199" s="53">
        <f ca="1">'Stochastic inputs'!N221</f>
        <v>1</v>
      </c>
      <c r="E199" s="113"/>
      <c r="F199" s="114">
        <f t="shared" ca="1" si="6"/>
        <v>0</v>
      </c>
      <c r="G199" s="114">
        <f t="shared" ca="1" si="7"/>
        <v>0</v>
      </c>
    </row>
    <row r="200" spans="1:54" ht="15.5" x14ac:dyDescent="0.35">
      <c r="A200" s="111" t="s">
        <v>303</v>
      </c>
      <c r="B200" s="60">
        <f ca="1">Prev!HZ201</f>
        <v>0.55499548788242337</v>
      </c>
      <c r="C200" s="60">
        <f>[1]Prev!AG198</f>
        <v>0.24626603328079777</v>
      </c>
      <c r="D200" s="53">
        <f ca="1">'Stochastic inputs'!N222</f>
        <v>1</v>
      </c>
      <c r="E200" s="113"/>
      <c r="F200" s="114">
        <f t="shared" ca="1" si="6"/>
        <v>0</v>
      </c>
      <c r="G200" s="114">
        <f t="shared" ca="1" si="7"/>
        <v>0</v>
      </c>
    </row>
    <row r="201" spans="1:54" ht="15.5" x14ac:dyDescent="0.35">
      <c r="A201" s="111" t="s">
        <v>304</v>
      </c>
      <c r="B201" s="60">
        <f ca="1">Prev!HZ202</f>
        <v>0.55499548788242337</v>
      </c>
      <c r="C201" s="60">
        <f>[1]Prev!AG199</f>
        <v>0.24626603328079777</v>
      </c>
      <c r="D201" s="53">
        <f ca="1">'Stochastic inputs'!N223</f>
        <v>1</v>
      </c>
      <c r="E201" s="113"/>
      <c r="F201" s="114">
        <f t="shared" ca="1" si="6"/>
        <v>0</v>
      </c>
      <c r="G201" s="114">
        <f t="shared" ca="1" si="7"/>
        <v>0</v>
      </c>
    </row>
    <row r="202" spans="1:54" ht="15.5" x14ac:dyDescent="0.35">
      <c r="A202" s="111" t="s">
        <v>305</v>
      </c>
      <c r="B202" s="60">
        <f ca="1">Prev!HZ203</f>
        <v>0.55499548788242337</v>
      </c>
      <c r="C202" s="60">
        <f>[1]Prev!AG200</f>
        <v>0.24626603328079777</v>
      </c>
      <c r="D202" s="53">
        <f ca="1">'Stochastic inputs'!N224</f>
        <v>1</v>
      </c>
      <c r="E202" s="113"/>
      <c r="F202" s="114">
        <f t="shared" ca="1" si="6"/>
        <v>0</v>
      </c>
      <c r="G202" s="114">
        <f t="shared" ca="1" si="7"/>
        <v>0</v>
      </c>
    </row>
    <row r="203" spans="1:54" ht="15.5" x14ac:dyDescent="0.35">
      <c r="A203" s="111" t="s">
        <v>306</v>
      </c>
      <c r="B203" s="60">
        <f ca="1">Prev!HZ204</f>
        <v>0.55499548788242337</v>
      </c>
      <c r="C203" s="60">
        <f>[1]Prev!AG201</f>
        <v>0.24626603328079777</v>
      </c>
      <c r="D203" s="53">
        <f ca="1">'Stochastic inputs'!N225</f>
        <v>1</v>
      </c>
      <c r="E203" s="113"/>
      <c r="F203" s="114">
        <f t="shared" ca="1" si="6"/>
        <v>0</v>
      </c>
      <c r="G203" s="114">
        <f t="shared" ca="1" si="7"/>
        <v>0</v>
      </c>
    </row>
    <row r="204" spans="1:54" ht="15.5" x14ac:dyDescent="0.35">
      <c r="A204" s="111" t="s">
        <v>307</v>
      </c>
      <c r="B204" s="60">
        <f ca="1">Prev!HZ205</f>
        <v>0.55499548788242337</v>
      </c>
      <c r="C204" s="60">
        <f>[1]Prev!AG202</f>
        <v>0.24626603328079777</v>
      </c>
      <c r="D204" s="53">
        <f ca="1">'Stochastic inputs'!N226</f>
        <v>1</v>
      </c>
      <c r="E204" s="113"/>
      <c r="F204" s="114">
        <f t="shared" ca="1" si="6"/>
        <v>0</v>
      </c>
      <c r="G204" s="114">
        <f t="shared" ca="1" si="7"/>
        <v>0</v>
      </c>
    </row>
    <row r="205" spans="1:54" ht="15.5" x14ac:dyDescent="0.35">
      <c r="A205" s="111" t="s">
        <v>308</v>
      </c>
      <c r="B205" s="60">
        <f ca="1">Prev!HZ206</f>
        <v>0.55499548788242337</v>
      </c>
      <c r="C205" s="60">
        <f>[1]Prev!AG203</f>
        <v>0.24626603328079777</v>
      </c>
      <c r="D205" s="53">
        <f ca="1">'Stochastic inputs'!N227</f>
        <v>1</v>
      </c>
      <c r="E205" s="113"/>
      <c r="F205" s="114">
        <f t="shared" ca="1" si="6"/>
        <v>0</v>
      </c>
      <c r="G205" s="114">
        <f t="shared" ca="1" si="7"/>
        <v>0</v>
      </c>
    </row>
    <row r="206" spans="1:54" ht="15.5" x14ac:dyDescent="0.35">
      <c r="A206" s="111" t="s">
        <v>309</v>
      </c>
      <c r="B206" s="60">
        <f ca="1">Prev!HZ207</f>
        <v>0.55499548788242337</v>
      </c>
      <c r="C206" s="60">
        <f>[1]Prev!AG204</f>
        <v>0.24626603328079777</v>
      </c>
      <c r="D206" s="53">
        <f ca="1">'Stochastic inputs'!N228</f>
        <v>1</v>
      </c>
      <c r="E206" s="113"/>
      <c r="F206" s="114">
        <f t="shared" ca="1" si="6"/>
        <v>0</v>
      </c>
      <c r="G206" s="114">
        <f t="shared" ca="1" si="7"/>
        <v>0</v>
      </c>
    </row>
    <row r="207" spans="1:54" ht="15.5" x14ac:dyDescent="0.35">
      <c r="D207" s="53">
        <f ca="1">'Stochastic inputs'!T27</f>
        <v>1</v>
      </c>
      <c r="E207" s="113"/>
      <c r="F207" s="114">
        <f t="shared" ref="F207:F270" ca="1" si="8">B5*(D207-1)/(B5*(D207-1)+1)</f>
        <v>0</v>
      </c>
      <c r="G207" s="114">
        <f t="shared" ref="G207:G270" ca="1" si="9">B5*(D207-1)/(B5*(D207-1)+1)</f>
        <v>0</v>
      </c>
      <c r="H207" s="109"/>
      <c r="I207"/>
      <c r="L207" s="108"/>
      <c r="M207" s="109"/>
      <c r="N207"/>
      <c r="Q207" s="108"/>
      <c r="R207" s="109"/>
      <c r="S207"/>
      <c r="V207" s="108"/>
      <c r="W207" s="109"/>
      <c r="X207"/>
      <c r="AA207" s="108"/>
      <c r="AB207" s="109"/>
      <c r="AC207"/>
      <c r="AF207" s="108"/>
      <c r="AG207" s="109"/>
      <c r="AH207"/>
      <c r="AK207" s="108"/>
      <c r="AL207" s="109"/>
      <c r="AM207"/>
      <c r="AP207" s="110"/>
      <c r="AQ207" s="109"/>
      <c r="AR207"/>
      <c r="AU207" s="110"/>
      <c r="AV207" s="109"/>
      <c r="AW207"/>
      <c r="AZ207" s="110"/>
      <c r="BA207" s="109"/>
      <c r="BB207"/>
    </row>
    <row r="208" spans="1:54" ht="15.5" x14ac:dyDescent="0.35">
      <c r="D208" s="53">
        <f ca="1">'Stochastic inputs'!T28</f>
        <v>1</v>
      </c>
      <c r="E208" s="113"/>
      <c r="F208" s="114">
        <f t="shared" ca="1" si="8"/>
        <v>0</v>
      </c>
      <c r="G208" s="114">
        <f t="shared" ca="1" si="9"/>
        <v>0</v>
      </c>
      <c r="H208" s="109"/>
      <c r="I208"/>
      <c r="L208" s="108"/>
      <c r="M208" s="109"/>
      <c r="N208"/>
      <c r="Q208" s="108"/>
      <c r="R208" s="109"/>
      <c r="S208"/>
      <c r="V208" s="108"/>
      <c r="W208" s="109"/>
      <c r="X208"/>
      <c r="AA208" s="108"/>
      <c r="AB208" s="109"/>
      <c r="AC208"/>
      <c r="AF208" s="108"/>
      <c r="AG208" s="109"/>
      <c r="AH208"/>
      <c r="AK208" s="108"/>
      <c r="AL208" s="109"/>
      <c r="AM208"/>
      <c r="AP208" s="110"/>
      <c r="AQ208" s="109"/>
      <c r="AR208"/>
      <c r="AU208" s="110"/>
      <c r="AV208" s="109"/>
      <c r="AW208"/>
      <c r="AZ208" s="110"/>
      <c r="BA208" s="109"/>
      <c r="BB208"/>
    </row>
    <row r="209" spans="4:54" ht="15.5" x14ac:dyDescent="0.35">
      <c r="D209" s="53">
        <f ca="1">'Stochastic inputs'!T29</f>
        <v>1</v>
      </c>
      <c r="E209" s="113"/>
      <c r="F209" s="114">
        <f t="shared" ca="1" si="8"/>
        <v>0</v>
      </c>
      <c r="G209" s="114">
        <f t="shared" ca="1" si="9"/>
        <v>0</v>
      </c>
      <c r="H209" s="109"/>
      <c r="I209"/>
      <c r="L209" s="108"/>
      <c r="M209" s="109"/>
      <c r="N209"/>
      <c r="Q209" s="108"/>
      <c r="R209" s="109"/>
      <c r="S209"/>
      <c r="V209" s="108"/>
      <c r="W209" s="109"/>
      <c r="X209"/>
      <c r="AA209" s="108"/>
      <c r="AB209" s="109"/>
      <c r="AC209"/>
      <c r="AF209" s="108"/>
      <c r="AG209" s="109"/>
      <c r="AH209"/>
      <c r="AK209" s="108"/>
      <c r="AL209" s="109"/>
      <c r="AM209"/>
      <c r="AP209" s="110"/>
      <c r="AQ209" s="109"/>
      <c r="AR209"/>
      <c r="AU209" s="110"/>
      <c r="AV209" s="109"/>
      <c r="AW209"/>
      <c r="AZ209" s="110"/>
      <c r="BA209" s="109"/>
      <c r="BB209"/>
    </row>
    <row r="210" spans="4:54" ht="15.5" x14ac:dyDescent="0.35">
      <c r="D210" s="53">
        <f ca="1">'Stochastic inputs'!T30</f>
        <v>1</v>
      </c>
      <c r="E210" s="113"/>
      <c r="F210" s="114">
        <f t="shared" ca="1" si="8"/>
        <v>0</v>
      </c>
      <c r="G210" s="114">
        <f t="shared" ca="1" si="9"/>
        <v>0</v>
      </c>
      <c r="H210" s="109"/>
      <c r="I210"/>
      <c r="L210" s="108"/>
      <c r="M210" s="109"/>
      <c r="N210"/>
      <c r="Q210" s="108"/>
      <c r="R210" s="109"/>
      <c r="S210"/>
      <c r="V210" s="108"/>
      <c r="W210" s="109"/>
      <c r="X210"/>
      <c r="AA210" s="108"/>
      <c r="AB210" s="109"/>
      <c r="AC210"/>
      <c r="AF210" s="108"/>
      <c r="AG210" s="109"/>
      <c r="AH210"/>
      <c r="AK210" s="108"/>
      <c r="AL210" s="109"/>
      <c r="AM210"/>
      <c r="AP210" s="110"/>
      <c r="AQ210" s="109"/>
      <c r="AR210"/>
      <c r="AU210" s="110"/>
      <c r="AV210" s="109"/>
      <c r="AW210"/>
      <c r="AZ210" s="110"/>
      <c r="BA210" s="109"/>
      <c r="BB210"/>
    </row>
    <row r="211" spans="4:54" ht="15.5" x14ac:dyDescent="0.35">
      <c r="D211" s="53">
        <f ca="1">'Stochastic inputs'!T31</f>
        <v>1</v>
      </c>
      <c r="E211" s="113"/>
      <c r="F211" s="114">
        <f t="shared" ca="1" si="8"/>
        <v>0</v>
      </c>
      <c r="G211" s="114">
        <f t="shared" ca="1" si="9"/>
        <v>0</v>
      </c>
      <c r="H211" s="109"/>
      <c r="I211"/>
      <c r="L211" s="108"/>
      <c r="M211" s="109"/>
      <c r="N211"/>
      <c r="Q211" s="108"/>
      <c r="R211" s="109"/>
      <c r="S211"/>
      <c r="V211" s="108"/>
      <c r="W211" s="109"/>
      <c r="X211"/>
      <c r="AA211" s="108"/>
      <c r="AB211" s="109"/>
      <c r="AC211"/>
      <c r="AF211" s="108"/>
      <c r="AG211" s="109"/>
      <c r="AH211"/>
      <c r="AK211" s="108"/>
      <c r="AL211" s="109"/>
      <c r="AM211"/>
      <c r="AP211" s="110"/>
      <c r="AQ211" s="109"/>
      <c r="AR211"/>
      <c r="AU211" s="110"/>
      <c r="AV211" s="109"/>
      <c r="AW211"/>
      <c r="AZ211" s="110"/>
      <c r="BA211" s="109"/>
      <c r="BB211"/>
    </row>
    <row r="212" spans="4:54" ht="15.5" x14ac:dyDescent="0.35">
      <c r="D212" s="53">
        <f ca="1">'Stochastic inputs'!T32</f>
        <v>1</v>
      </c>
      <c r="E212" s="113"/>
      <c r="F212" s="114">
        <f t="shared" ca="1" si="8"/>
        <v>0</v>
      </c>
      <c r="G212" s="114">
        <f t="shared" ca="1" si="9"/>
        <v>0</v>
      </c>
      <c r="H212" s="109"/>
      <c r="I212"/>
      <c r="L212" s="108"/>
      <c r="M212" s="109"/>
      <c r="N212"/>
      <c r="Q212" s="108"/>
      <c r="R212" s="109"/>
      <c r="S212"/>
      <c r="V212" s="108"/>
      <c r="W212" s="109"/>
      <c r="X212"/>
      <c r="AA212" s="108"/>
      <c r="AB212" s="109"/>
      <c r="AC212"/>
      <c r="AF212" s="108"/>
      <c r="AG212" s="109"/>
      <c r="AH212"/>
      <c r="AK212" s="108"/>
      <c r="AL212" s="109"/>
      <c r="AM212"/>
      <c r="AP212" s="110"/>
      <c r="AQ212" s="109"/>
      <c r="AR212"/>
      <c r="AU212" s="110"/>
      <c r="AV212" s="109"/>
      <c r="AW212"/>
      <c r="AZ212" s="110"/>
      <c r="BA212" s="109"/>
      <c r="BB212"/>
    </row>
    <row r="213" spans="4:54" ht="15.5" x14ac:dyDescent="0.35">
      <c r="D213" s="53">
        <f ca="1">'Stochastic inputs'!T33</f>
        <v>1</v>
      </c>
      <c r="E213" s="113"/>
      <c r="F213" s="114">
        <f t="shared" ca="1" si="8"/>
        <v>0</v>
      </c>
      <c r="G213" s="114">
        <f t="shared" ca="1" si="9"/>
        <v>0</v>
      </c>
      <c r="H213" s="109"/>
      <c r="I213"/>
      <c r="L213" s="108"/>
      <c r="M213" s="109"/>
      <c r="N213"/>
      <c r="Q213" s="108"/>
      <c r="R213" s="109"/>
      <c r="S213"/>
      <c r="V213" s="108"/>
      <c r="W213" s="109"/>
      <c r="X213"/>
      <c r="AA213" s="108"/>
      <c r="AB213" s="109"/>
      <c r="AC213"/>
      <c r="AF213" s="108"/>
      <c r="AG213" s="109"/>
      <c r="AH213"/>
      <c r="AK213" s="108"/>
      <c r="AL213" s="109"/>
      <c r="AM213"/>
      <c r="AP213" s="110"/>
      <c r="AQ213" s="109"/>
      <c r="AR213"/>
      <c r="AU213" s="110"/>
      <c r="AV213" s="109"/>
      <c r="AW213"/>
      <c r="AZ213" s="110"/>
      <c r="BA213" s="109"/>
      <c r="BB213"/>
    </row>
    <row r="214" spans="4:54" ht="15.5" x14ac:dyDescent="0.35">
      <c r="D214" s="53">
        <f ca="1">'Stochastic inputs'!T34</f>
        <v>1</v>
      </c>
      <c r="E214" s="113"/>
      <c r="F214" s="114">
        <f t="shared" ca="1" si="8"/>
        <v>0</v>
      </c>
      <c r="G214" s="114">
        <f t="shared" ca="1" si="9"/>
        <v>0</v>
      </c>
      <c r="H214" s="109"/>
      <c r="I214"/>
      <c r="L214" s="108"/>
      <c r="M214" s="109"/>
      <c r="N214"/>
      <c r="Q214" s="108"/>
      <c r="R214" s="109"/>
      <c r="S214"/>
      <c r="V214" s="108"/>
      <c r="W214" s="109"/>
      <c r="X214"/>
      <c r="AA214" s="108"/>
      <c r="AB214" s="109"/>
      <c r="AC214"/>
      <c r="AF214" s="108"/>
      <c r="AG214" s="109"/>
      <c r="AH214"/>
      <c r="AK214" s="108"/>
      <c r="AL214" s="109"/>
      <c r="AM214"/>
      <c r="AP214" s="110"/>
      <c r="AQ214" s="109"/>
      <c r="AR214"/>
      <c r="AU214" s="110"/>
      <c r="AV214" s="109"/>
      <c r="AW214"/>
      <c r="AZ214" s="110"/>
      <c r="BA214" s="109"/>
      <c r="BB214"/>
    </row>
    <row r="215" spans="4:54" ht="15.5" x14ac:dyDescent="0.35">
      <c r="D215" s="53">
        <f ca="1">'Stochastic inputs'!T35</f>
        <v>1</v>
      </c>
      <c r="E215" s="113"/>
      <c r="F215" s="114">
        <f t="shared" ca="1" si="8"/>
        <v>0</v>
      </c>
      <c r="G215" s="114">
        <f t="shared" ca="1" si="9"/>
        <v>0</v>
      </c>
      <c r="H215" s="109"/>
      <c r="I215"/>
      <c r="L215" s="108"/>
      <c r="M215" s="109"/>
      <c r="N215"/>
      <c r="Q215" s="108"/>
      <c r="R215" s="109"/>
      <c r="S215"/>
      <c r="V215" s="108"/>
      <c r="W215" s="109"/>
      <c r="X215"/>
      <c r="AA215" s="108"/>
      <c r="AB215" s="109"/>
      <c r="AC215"/>
      <c r="AF215" s="108"/>
      <c r="AG215" s="109"/>
      <c r="AH215"/>
      <c r="AK215" s="108"/>
      <c r="AL215" s="109"/>
      <c r="AM215"/>
      <c r="AP215" s="110"/>
      <c r="AQ215" s="109"/>
      <c r="AR215"/>
      <c r="AU215" s="110"/>
      <c r="AV215" s="109"/>
      <c r="AW215"/>
      <c r="AZ215" s="110"/>
      <c r="BA215" s="109"/>
      <c r="BB215"/>
    </row>
    <row r="216" spans="4:54" ht="15.5" x14ac:dyDescent="0.35">
      <c r="D216" s="53">
        <f ca="1">'Stochastic inputs'!T36</f>
        <v>1</v>
      </c>
      <c r="E216" s="113"/>
      <c r="F216" s="114">
        <f t="shared" ca="1" si="8"/>
        <v>0</v>
      </c>
      <c r="G216" s="114">
        <f t="shared" ca="1" si="9"/>
        <v>0</v>
      </c>
      <c r="H216" s="109"/>
      <c r="I216"/>
      <c r="L216" s="108"/>
      <c r="M216" s="109"/>
      <c r="N216"/>
      <c r="Q216" s="108"/>
      <c r="R216" s="109"/>
      <c r="S216"/>
      <c r="V216" s="108"/>
      <c r="W216" s="109"/>
      <c r="X216"/>
      <c r="AA216" s="108"/>
      <c r="AB216" s="109"/>
      <c r="AC216"/>
      <c r="AF216" s="108"/>
      <c r="AG216" s="109"/>
      <c r="AH216"/>
      <c r="AK216" s="108"/>
      <c r="AL216" s="109"/>
      <c r="AM216"/>
      <c r="AP216" s="110"/>
      <c r="AQ216" s="109"/>
      <c r="AR216"/>
      <c r="AU216" s="110"/>
      <c r="AV216" s="109"/>
      <c r="AW216"/>
      <c r="AZ216" s="110"/>
      <c r="BA216" s="109"/>
      <c r="BB216"/>
    </row>
    <row r="217" spans="4:54" ht="15.5" x14ac:dyDescent="0.35">
      <c r="D217" s="53">
        <f ca="1">'Stochastic inputs'!T37</f>
        <v>1</v>
      </c>
      <c r="E217" s="113"/>
      <c r="F217" s="114">
        <f t="shared" ca="1" si="8"/>
        <v>0</v>
      </c>
      <c r="G217" s="114">
        <f t="shared" ca="1" si="9"/>
        <v>0</v>
      </c>
      <c r="H217" s="109"/>
      <c r="I217"/>
      <c r="L217" s="108"/>
      <c r="M217" s="109"/>
      <c r="N217"/>
      <c r="Q217" s="108"/>
      <c r="R217" s="109"/>
      <c r="S217"/>
      <c r="V217" s="108"/>
      <c r="W217" s="109"/>
      <c r="X217"/>
      <c r="AA217" s="108"/>
      <c r="AB217" s="109"/>
      <c r="AC217"/>
      <c r="AF217" s="108"/>
      <c r="AG217" s="109"/>
      <c r="AH217"/>
      <c r="AK217" s="108"/>
      <c r="AL217" s="109"/>
      <c r="AM217"/>
      <c r="AP217" s="110"/>
      <c r="AQ217" s="109"/>
      <c r="AR217"/>
      <c r="AU217" s="110"/>
      <c r="AV217" s="109"/>
      <c r="AW217"/>
      <c r="AZ217" s="110"/>
      <c r="BA217" s="109"/>
      <c r="BB217"/>
    </row>
    <row r="218" spans="4:54" ht="15.5" x14ac:dyDescent="0.35">
      <c r="D218" s="53">
        <f ca="1">'Stochastic inputs'!T38</f>
        <v>1</v>
      </c>
      <c r="E218" s="113"/>
      <c r="F218" s="114">
        <f t="shared" ca="1" si="8"/>
        <v>0</v>
      </c>
      <c r="G218" s="114">
        <f t="shared" ca="1" si="9"/>
        <v>0</v>
      </c>
      <c r="H218" s="109"/>
      <c r="I218"/>
      <c r="L218" s="108"/>
      <c r="M218" s="109"/>
      <c r="N218"/>
      <c r="Q218" s="108"/>
      <c r="R218" s="109"/>
      <c r="S218"/>
      <c r="V218" s="108"/>
      <c r="W218" s="109"/>
      <c r="X218"/>
      <c r="AA218" s="108"/>
      <c r="AB218" s="109"/>
      <c r="AC218"/>
      <c r="AF218" s="108"/>
      <c r="AG218" s="109"/>
      <c r="AH218"/>
      <c r="AK218" s="108"/>
      <c r="AL218" s="109"/>
      <c r="AM218"/>
      <c r="AP218" s="110"/>
      <c r="AQ218" s="109"/>
      <c r="AR218"/>
      <c r="AU218" s="110"/>
      <c r="AV218" s="109"/>
      <c r="AW218"/>
      <c r="AZ218" s="110"/>
      <c r="BA218" s="109"/>
      <c r="BB218"/>
    </row>
    <row r="219" spans="4:54" ht="15.5" x14ac:dyDescent="0.35">
      <c r="D219" s="53">
        <f ca="1">'Stochastic inputs'!T39</f>
        <v>1</v>
      </c>
      <c r="E219" s="113"/>
      <c r="F219" s="114">
        <f t="shared" ca="1" si="8"/>
        <v>0</v>
      </c>
      <c r="G219" s="114">
        <f t="shared" ca="1" si="9"/>
        <v>0</v>
      </c>
      <c r="H219" s="109"/>
      <c r="I219"/>
      <c r="L219" s="108"/>
      <c r="M219" s="109"/>
      <c r="N219"/>
      <c r="Q219" s="108"/>
      <c r="R219" s="109"/>
      <c r="S219"/>
      <c r="V219" s="108"/>
      <c r="W219" s="109"/>
      <c r="X219"/>
      <c r="AA219" s="108"/>
      <c r="AB219" s="109"/>
      <c r="AC219"/>
      <c r="AF219" s="108"/>
      <c r="AG219" s="109"/>
      <c r="AH219"/>
      <c r="AK219" s="108"/>
      <c r="AL219" s="109"/>
      <c r="AM219"/>
      <c r="AP219" s="110"/>
      <c r="AQ219" s="109"/>
      <c r="AR219"/>
      <c r="AU219" s="110"/>
      <c r="AV219" s="109"/>
      <c r="AW219"/>
      <c r="AZ219" s="110"/>
      <c r="BA219" s="109"/>
      <c r="BB219"/>
    </row>
    <row r="220" spans="4:54" ht="15.5" x14ac:dyDescent="0.35">
      <c r="D220" s="53">
        <f ca="1">'Stochastic inputs'!T40</f>
        <v>1</v>
      </c>
      <c r="E220" s="113"/>
      <c r="F220" s="114">
        <f t="shared" ca="1" si="8"/>
        <v>0</v>
      </c>
      <c r="G220" s="114">
        <f t="shared" ca="1" si="9"/>
        <v>0</v>
      </c>
      <c r="H220" s="109"/>
      <c r="I220"/>
      <c r="L220" s="108"/>
      <c r="M220" s="109"/>
      <c r="N220"/>
      <c r="Q220" s="108"/>
      <c r="R220" s="109"/>
      <c r="S220"/>
      <c r="V220" s="108"/>
      <c r="W220" s="109"/>
      <c r="X220"/>
      <c r="AA220" s="108"/>
      <c r="AB220" s="109"/>
      <c r="AC220"/>
      <c r="AF220" s="108"/>
      <c r="AG220" s="109"/>
      <c r="AH220"/>
      <c r="AK220" s="108"/>
      <c r="AL220" s="109"/>
      <c r="AM220"/>
      <c r="AP220" s="110"/>
      <c r="AQ220" s="109"/>
      <c r="AR220"/>
      <c r="AU220" s="110"/>
      <c r="AV220" s="109"/>
      <c r="AW220"/>
      <c r="AZ220" s="110"/>
      <c r="BA220" s="109"/>
      <c r="BB220"/>
    </row>
    <row r="221" spans="4:54" ht="15.5" x14ac:dyDescent="0.35">
      <c r="D221" s="53">
        <f ca="1">'Stochastic inputs'!T41</f>
        <v>1</v>
      </c>
      <c r="E221" s="113"/>
      <c r="F221" s="114">
        <f t="shared" ca="1" si="8"/>
        <v>0</v>
      </c>
      <c r="G221" s="114">
        <f t="shared" ca="1" si="9"/>
        <v>0</v>
      </c>
      <c r="H221" s="109"/>
      <c r="I221"/>
      <c r="L221" s="108"/>
      <c r="M221" s="109"/>
      <c r="N221"/>
      <c r="Q221" s="108"/>
      <c r="R221" s="109"/>
      <c r="S221"/>
      <c r="V221" s="108"/>
      <c r="W221" s="109"/>
      <c r="X221"/>
      <c r="AA221" s="108"/>
      <c r="AB221" s="109"/>
      <c r="AC221"/>
      <c r="AF221" s="108"/>
      <c r="AG221" s="109"/>
      <c r="AH221"/>
      <c r="AK221" s="108"/>
      <c r="AL221" s="109"/>
      <c r="AM221"/>
      <c r="AP221" s="110"/>
      <c r="AQ221" s="109"/>
      <c r="AR221"/>
      <c r="AU221" s="110"/>
      <c r="AV221" s="109"/>
      <c r="AW221"/>
      <c r="AZ221" s="110"/>
      <c r="BA221" s="109"/>
      <c r="BB221"/>
    </row>
    <row r="222" spans="4:54" ht="15.5" x14ac:dyDescent="0.35">
      <c r="D222" s="53">
        <f ca="1">'Stochastic inputs'!T42</f>
        <v>1</v>
      </c>
      <c r="E222" s="113"/>
      <c r="F222" s="114">
        <f t="shared" ca="1" si="8"/>
        <v>0</v>
      </c>
      <c r="G222" s="114">
        <f t="shared" ca="1" si="9"/>
        <v>0</v>
      </c>
      <c r="H222" s="109"/>
      <c r="I222"/>
      <c r="L222" s="108"/>
      <c r="M222" s="109"/>
      <c r="N222"/>
      <c r="Q222" s="108"/>
      <c r="R222" s="109"/>
      <c r="S222"/>
      <c r="V222" s="108"/>
      <c r="W222" s="109"/>
      <c r="X222"/>
      <c r="AA222" s="108"/>
      <c r="AB222" s="109"/>
      <c r="AC222"/>
      <c r="AF222" s="108"/>
      <c r="AG222" s="109"/>
      <c r="AH222"/>
      <c r="AK222" s="108"/>
      <c r="AL222" s="109"/>
      <c r="AM222"/>
      <c r="AP222" s="110"/>
      <c r="AQ222" s="109"/>
      <c r="AR222"/>
      <c r="AU222" s="110"/>
      <c r="AV222" s="109"/>
      <c r="AW222"/>
      <c r="AZ222" s="110"/>
      <c r="BA222" s="109"/>
      <c r="BB222"/>
    </row>
    <row r="223" spans="4:54" ht="15.5" x14ac:dyDescent="0.35">
      <c r="D223" s="53">
        <f ca="1">'Stochastic inputs'!T43</f>
        <v>1</v>
      </c>
      <c r="E223" s="113"/>
      <c r="F223" s="114">
        <f t="shared" ca="1" si="8"/>
        <v>0</v>
      </c>
      <c r="G223" s="114">
        <f t="shared" ca="1" si="9"/>
        <v>0</v>
      </c>
      <c r="H223" s="109"/>
      <c r="I223"/>
      <c r="L223" s="108"/>
      <c r="M223" s="109"/>
      <c r="N223"/>
      <c r="Q223" s="108"/>
      <c r="R223" s="109"/>
      <c r="S223"/>
      <c r="V223" s="108"/>
      <c r="W223" s="109"/>
      <c r="X223"/>
      <c r="AA223" s="108"/>
      <c r="AB223" s="109"/>
      <c r="AC223"/>
      <c r="AF223" s="108"/>
      <c r="AG223" s="109"/>
      <c r="AH223"/>
      <c r="AK223" s="108"/>
      <c r="AL223" s="109"/>
      <c r="AM223"/>
      <c r="AP223" s="110"/>
      <c r="AQ223" s="109"/>
      <c r="AR223"/>
      <c r="AU223" s="110"/>
      <c r="AV223" s="109"/>
      <c r="AW223"/>
      <c r="AZ223" s="110"/>
      <c r="BA223" s="109"/>
      <c r="BB223"/>
    </row>
    <row r="224" spans="4:54" ht="15.5" x14ac:dyDescent="0.35">
      <c r="D224" s="53">
        <f ca="1">'Stochastic inputs'!T44</f>
        <v>1</v>
      </c>
      <c r="E224" s="113"/>
      <c r="F224" s="114">
        <f t="shared" ca="1" si="8"/>
        <v>0</v>
      </c>
      <c r="G224" s="114">
        <f t="shared" ca="1" si="9"/>
        <v>0</v>
      </c>
      <c r="H224" s="109"/>
      <c r="I224"/>
      <c r="L224" s="108"/>
      <c r="M224" s="109"/>
      <c r="N224"/>
      <c r="Q224" s="108"/>
      <c r="R224" s="109"/>
      <c r="S224"/>
      <c r="V224" s="108"/>
      <c r="W224" s="109"/>
      <c r="X224"/>
      <c r="AA224" s="108"/>
      <c r="AB224" s="109"/>
      <c r="AC224"/>
      <c r="AF224" s="108"/>
      <c r="AG224" s="109"/>
      <c r="AH224"/>
      <c r="AK224" s="108"/>
      <c r="AL224" s="109"/>
      <c r="AM224"/>
      <c r="AP224" s="110"/>
      <c r="AQ224" s="109"/>
      <c r="AR224"/>
      <c r="AU224" s="110"/>
      <c r="AV224" s="109"/>
      <c r="AW224"/>
      <c r="AZ224" s="110"/>
      <c r="BA224" s="109"/>
      <c r="BB224"/>
    </row>
    <row r="225" spans="4:54" ht="15.5" x14ac:dyDescent="0.35">
      <c r="D225" s="53">
        <f ca="1">'Stochastic inputs'!T45</f>
        <v>1.7666666666666668</v>
      </c>
      <c r="E225" s="113"/>
      <c r="F225" s="114">
        <f t="shared" ca="1" si="8"/>
        <v>0.2830162354981498</v>
      </c>
      <c r="G225" s="114">
        <f t="shared" ca="1" si="9"/>
        <v>0.2830162354981498</v>
      </c>
      <c r="H225" s="109"/>
      <c r="I225"/>
      <c r="L225" s="108"/>
      <c r="M225" s="109"/>
      <c r="N225"/>
      <c r="Q225" s="108"/>
      <c r="R225" s="109"/>
      <c r="S225"/>
      <c r="V225" s="108"/>
      <c r="W225" s="109"/>
      <c r="X225"/>
      <c r="AA225" s="108"/>
      <c r="AB225" s="109"/>
      <c r="AC225"/>
      <c r="AF225" s="108"/>
      <c r="AG225" s="109"/>
      <c r="AH225"/>
      <c r="AK225" s="108"/>
      <c r="AL225" s="109"/>
      <c r="AM225"/>
      <c r="AP225" s="110"/>
      <c r="AQ225" s="109"/>
      <c r="AR225"/>
      <c r="AU225" s="110"/>
      <c r="AV225" s="109"/>
      <c r="AW225"/>
      <c r="AZ225" s="110"/>
      <c r="BA225" s="109"/>
      <c r="BB225"/>
    </row>
    <row r="226" spans="4:54" ht="15.5" x14ac:dyDescent="0.35">
      <c r="D226" s="53">
        <f ca="1">'Stochastic inputs'!T46</f>
        <v>1.7666666666666668</v>
      </c>
      <c r="E226" s="113"/>
      <c r="F226" s="114">
        <f t="shared" ca="1" si="8"/>
        <v>0.2830162354981498</v>
      </c>
      <c r="G226" s="114">
        <f t="shared" ca="1" si="9"/>
        <v>0.2830162354981498</v>
      </c>
      <c r="H226" s="109"/>
      <c r="I226"/>
      <c r="L226" s="108"/>
      <c r="M226" s="109"/>
      <c r="N226"/>
      <c r="Q226" s="108"/>
      <c r="R226" s="109"/>
      <c r="S226"/>
      <c r="V226" s="108"/>
      <c r="W226" s="109"/>
      <c r="X226"/>
      <c r="AA226" s="108"/>
      <c r="AB226" s="109"/>
      <c r="AC226"/>
      <c r="AF226" s="108"/>
      <c r="AG226" s="109"/>
      <c r="AH226"/>
      <c r="AK226" s="108"/>
      <c r="AL226" s="109"/>
      <c r="AM226"/>
      <c r="AP226" s="110"/>
      <c r="AQ226" s="109"/>
      <c r="AR226"/>
      <c r="AU226" s="110"/>
      <c r="AV226" s="109"/>
      <c r="AW226"/>
      <c r="AZ226" s="110"/>
      <c r="BA226" s="109"/>
      <c r="BB226"/>
    </row>
    <row r="227" spans="4:54" ht="15.5" x14ac:dyDescent="0.35">
      <c r="D227" s="53">
        <f ca="1">'Stochastic inputs'!T47</f>
        <v>1.7666666666666668</v>
      </c>
      <c r="E227" s="113"/>
      <c r="F227" s="114">
        <f t="shared" ca="1" si="8"/>
        <v>0.2830162354981498</v>
      </c>
      <c r="G227" s="114">
        <f t="shared" ca="1" si="9"/>
        <v>0.2830162354981498</v>
      </c>
      <c r="H227" s="109"/>
      <c r="I227"/>
      <c r="L227" s="108"/>
      <c r="M227" s="109"/>
      <c r="N227"/>
      <c r="Q227" s="108"/>
      <c r="R227" s="109"/>
      <c r="S227"/>
      <c r="V227" s="108"/>
      <c r="W227" s="109"/>
      <c r="X227"/>
      <c r="AA227" s="108"/>
      <c r="AB227" s="109"/>
      <c r="AC227"/>
      <c r="AF227" s="108"/>
      <c r="AG227" s="109"/>
      <c r="AH227"/>
      <c r="AK227" s="108"/>
      <c r="AL227" s="109"/>
      <c r="AM227"/>
      <c r="AP227" s="110"/>
      <c r="AQ227" s="109"/>
      <c r="AR227"/>
      <c r="AU227" s="110"/>
      <c r="AV227" s="109"/>
      <c r="AW227"/>
      <c r="AZ227" s="110"/>
      <c r="BA227" s="109"/>
      <c r="BB227"/>
    </row>
    <row r="228" spans="4:54" ht="15.5" x14ac:dyDescent="0.35">
      <c r="D228" s="53">
        <f ca="1">'Stochastic inputs'!T48</f>
        <v>1.7666666666666668</v>
      </c>
      <c r="E228" s="113"/>
      <c r="F228" s="114">
        <f t="shared" ca="1" si="8"/>
        <v>0.2830162354981498</v>
      </c>
      <c r="G228" s="114">
        <f t="shared" ca="1" si="9"/>
        <v>0.2830162354981498</v>
      </c>
      <c r="H228" s="109"/>
      <c r="I228"/>
      <c r="L228" s="108"/>
      <c r="M228" s="109"/>
      <c r="N228"/>
      <c r="Q228" s="108"/>
      <c r="R228" s="109"/>
      <c r="S228"/>
      <c r="V228" s="108"/>
      <c r="W228" s="109"/>
      <c r="X228"/>
      <c r="AA228" s="108"/>
      <c r="AB228" s="109"/>
      <c r="AC228"/>
      <c r="AF228" s="108"/>
      <c r="AG228" s="109"/>
      <c r="AH228"/>
      <c r="AK228" s="108"/>
      <c r="AL228" s="109"/>
      <c r="AM228"/>
      <c r="AP228" s="110"/>
      <c r="AQ228" s="109"/>
      <c r="AR228"/>
      <c r="AU228" s="110"/>
      <c r="AV228" s="109"/>
      <c r="AW228"/>
      <c r="AZ228" s="110"/>
      <c r="BA228" s="109"/>
      <c r="BB228"/>
    </row>
    <row r="229" spans="4:54" ht="15.5" x14ac:dyDescent="0.35">
      <c r="D229" s="53">
        <f ca="1">'Stochastic inputs'!T49</f>
        <v>1.7666666666666668</v>
      </c>
      <c r="E229" s="113"/>
      <c r="F229" s="114">
        <f t="shared" ca="1" si="8"/>
        <v>0.28301623549814975</v>
      </c>
      <c r="G229" s="114">
        <f t="shared" ca="1" si="9"/>
        <v>0.28301623549814975</v>
      </c>
      <c r="H229" s="109"/>
      <c r="I229"/>
      <c r="L229" s="108"/>
      <c r="M229" s="109"/>
      <c r="N229"/>
      <c r="Q229" s="108"/>
      <c r="R229" s="109"/>
      <c r="S229"/>
      <c r="V229" s="108"/>
      <c r="W229" s="109"/>
      <c r="X229"/>
      <c r="AA229" s="108"/>
      <c r="AB229" s="109"/>
      <c r="AC229"/>
      <c r="AF229" s="108"/>
      <c r="AG229" s="109"/>
      <c r="AH229"/>
      <c r="AK229" s="108"/>
      <c r="AL229" s="109"/>
      <c r="AM229"/>
      <c r="AP229" s="110"/>
      <c r="AQ229" s="109"/>
      <c r="AR229"/>
      <c r="AU229" s="110"/>
      <c r="AV229" s="109"/>
      <c r="AW229"/>
      <c r="AZ229" s="110"/>
      <c r="BA229" s="109"/>
      <c r="BB229"/>
    </row>
    <row r="230" spans="4:54" ht="15.5" x14ac:dyDescent="0.35">
      <c r="D230" s="53">
        <f ca="1">'Stochastic inputs'!T50</f>
        <v>1.7666666666666668</v>
      </c>
      <c r="E230" s="113"/>
      <c r="F230" s="114">
        <f t="shared" ca="1" si="8"/>
        <v>0.28779763311772799</v>
      </c>
      <c r="G230" s="114">
        <f t="shared" ca="1" si="9"/>
        <v>0.28779763311772799</v>
      </c>
      <c r="H230" s="109"/>
      <c r="I230"/>
      <c r="L230" s="108"/>
      <c r="M230" s="109"/>
      <c r="N230"/>
      <c r="Q230" s="108"/>
      <c r="R230" s="109"/>
      <c r="S230"/>
      <c r="V230" s="108"/>
      <c r="W230" s="109"/>
      <c r="X230"/>
      <c r="AA230" s="108"/>
      <c r="AB230" s="109"/>
      <c r="AC230"/>
      <c r="AF230" s="108"/>
      <c r="AG230" s="109"/>
      <c r="AH230"/>
      <c r="AK230" s="108"/>
      <c r="AL230" s="109"/>
      <c r="AM230"/>
      <c r="AP230" s="110"/>
      <c r="AQ230" s="109"/>
      <c r="AR230"/>
      <c r="AU230" s="110"/>
      <c r="AV230" s="109"/>
      <c r="AW230"/>
      <c r="AZ230" s="110"/>
      <c r="BA230" s="109"/>
      <c r="BB230"/>
    </row>
    <row r="231" spans="4:54" ht="15.5" x14ac:dyDescent="0.35">
      <c r="D231" s="53">
        <f ca="1">'Stochastic inputs'!T51</f>
        <v>1.7666666666666668</v>
      </c>
      <c r="E231" s="113"/>
      <c r="F231" s="114">
        <f t="shared" ca="1" si="8"/>
        <v>0.28779763311772799</v>
      </c>
      <c r="G231" s="114">
        <f t="shared" ca="1" si="9"/>
        <v>0.28779763311772799</v>
      </c>
      <c r="H231" s="109"/>
      <c r="I231"/>
      <c r="L231" s="108"/>
      <c r="M231" s="109"/>
      <c r="N231"/>
      <c r="Q231" s="108"/>
      <c r="R231" s="109"/>
      <c r="S231"/>
      <c r="V231" s="108"/>
      <c r="W231" s="109"/>
      <c r="X231"/>
      <c r="AA231" s="108"/>
      <c r="AB231" s="109"/>
      <c r="AC231"/>
      <c r="AF231" s="108"/>
      <c r="AG231" s="109"/>
      <c r="AH231"/>
      <c r="AK231" s="108"/>
      <c r="AL231" s="109"/>
      <c r="AM231"/>
      <c r="AP231" s="110"/>
      <c r="AQ231" s="109"/>
      <c r="AR231"/>
      <c r="AU231" s="110"/>
      <c r="AV231" s="109"/>
      <c r="AW231"/>
      <c r="AZ231" s="110"/>
      <c r="BA231" s="109"/>
      <c r="BB231"/>
    </row>
    <row r="232" spans="4:54" ht="15.5" x14ac:dyDescent="0.35">
      <c r="D232" s="53">
        <f ca="1">'Stochastic inputs'!T52</f>
        <v>1.7666666666666668</v>
      </c>
      <c r="E232" s="113"/>
      <c r="F232" s="114">
        <f t="shared" ca="1" si="8"/>
        <v>0.28779763311772799</v>
      </c>
      <c r="G232" s="114">
        <f t="shared" ca="1" si="9"/>
        <v>0.28779763311772799</v>
      </c>
      <c r="H232" s="109"/>
      <c r="I232"/>
      <c r="L232" s="108"/>
      <c r="M232" s="109"/>
      <c r="N232"/>
      <c r="Q232" s="108"/>
      <c r="R232" s="109"/>
      <c r="S232"/>
      <c r="V232" s="108"/>
      <c r="W232" s="109"/>
      <c r="X232"/>
      <c r="AA232" s="108"/>
      <c r="AB232" s="109"/>
      <c r="AC232"/>
      <c r="AF232" s="108"/>
      <c r="AG232" s="109"/>
      <c r="AH232"/>
      <c r="AK232" s="108"/>
      <c r="AL232" s="109"/>
      <c r="AM232"/>
      <c r="AP232" s="110"/>
      <c r="AQ232" s="109"/>
      <c r="AR232"/>
      <c r="AU232" s="110"/>
      <c r="AV232" s="109"/>
      <c r="AW232"/>
      <c r="AZ232" s="110"/>
      <c r="BA232" s="109"/>
      <c r="BB232"/>
    </row>
    <row r="233" spans="4:54" ht="15.5" x14ac:dyDescent="0.35">
      <c r="D233" s="53">
        <f ca="1">'Stochastic inputs'!T53</f>
        <v>1.7666666666666668</v>
      </c>
      <c r="E233" s="113"/>
      <c r="F233" s="114">
        <f t="shared" ca="1" si="8"/>
        <v>0.28779763311772799</v>
      </c>
      <c r="G233" s="114">
        <f t="shared" ca="1" si="9"/>
        <v>0.28779763311772799</v>
      </c>
      <c r="H233" s="109"/>
      <c r="I233"/>
      <c r="L233" s="108"/>
      <c r="M233" s="109"/>
      <c r="N233"/>
      <c r="Q233" s="108"/>
      <c r="R233" s="109"/>
      <c r="S233"/>
      <c r="V233" s="108"/>
      <c r="W233" s="109"/>
      <c r="X233"/>
      <c r="AA233" s="108"/>
      <c r="AB233" s="109"/>
      <c r="AC233"/>
      <c r="AF233" s="108"/>
      <c r="AG233" s="109"/>
      <c r="AH233"/>
      <c r="AK233" s="108"/>
      <c r="AL233" s="109"/>
      <c r="AM233"/>
      <c r="AP233" s="110"/>
      <c r="AQ233" s="109"/>
      <c r="AR233"/>
      <c r="AU233" s="110"/>
      <c r="AV233" s="109"/>
      <c r="AW233"/>
      <c r="AZ233" s="110"/>
      <c r="BA233" s="109"/>
      <c r="BB233"/>
    </row>
    <row r="234" spans="4:54" ht="15.5" x14ac:dyDescent="0.35">
      <c r="D234" s="53">
        <f ca="1">'Stochastic inputs'!T54</f>
        <v>1.7666666666666668</v>
      </c>
      <c r="E234" s="113"/>
      <c r="F234" s="114">
        <f t="shared" ca="1" si="8"/>
        <v>0.28779763311772794</v>
      </c>
      <c r="G234" s="114">
        <f t="shared" ca="1" si="9"/>
        <v>0.28779763311772794</v>
      </c>
      <c r="H234" s="109"/>
      <c r="I234"/>
      <c r="L234" s="108"/>
      <c r="M234" s="109"/>
      <c r="N234"/>
      <c r="Q234" s="108"/>
      <c r="R234" s="109"/>
      <c r="S234"/>
      <c r="V234" s="108"/>
      <c r="W234" s="109"/>
      <c r="X234"/>
      <c r="AA234" s="108"/>
      <c r="AB234" s="109"/>
      <c r="AC234"/>
      <c r="AF234" s="108"/>
      <c r="AG234" s="109"/>
      <c r="AH234"/>
      <c r="AK234" s="108"/>
      <c r="AL234" s="109"/>
      <c r="AM234"/>
      <c r="AP234" s="110"/>
      <c r="AQ234" s="109"/>
      <c r="AR234"/>
      <c r="AU234" s="110"/>
      <c r="AV234" s="109"/>
      <c r="AW234"/>
      <c r="AZ234" s="110"/>
      <c r="BA234" s="109"/>
      <c r="BB234"/>
    </row>
    <row r="235" spans="4:54" ht="15.5" x14ac:dyDescent="0.35">
      <c r="D235" s="53">
        <f ca="1">'Stochastic inputs'!T55</f>
        <v>1.7666666666666668</v>
      </c>
      <c r="E235" s="113"/>
      <c r="F235" s="114">
        <f t="shared" ca="1" si="8"/>
        <v>0.30840977508653372</v>
      </c>
      <c r="G235" s="114">
        <f t="shared" ca="1" si="9"/>
        <v>0.30840977508653372</v>
      </c>
      <c r="H235" s="109"/>
      <c r="I235"/>
      <c r="L235" s="108"/>
      <c r="M235" s="109"/>
      <c r="N235"/>
      <c r="Q235" s="108"/>
      <c r="R235" s="109"/>
      <c r="S235"/>
      <c r="V235" s="108"/>
      <c r="W235" s="109"/>
      <c r="X235"/>
      <c r="AA235" s="108"/>
      <c r="AB235" s="109"/>
      <c r="AC235"/>
      <c r="AF235" s="108"/>
      <c r="AG235" s="109"/>
      <c r="AH235"/>
      <c r="AK235" s="108"/>
      <c r="AL235" s="109"/>
      <c r="AM235"/>
      <c r="AP235" s="110"/>
      <c r="AQ235" s="109"/>
      <c r="AR235"/>
      <c r="AU235" s="110"/>
      <c r="AV235" s="109"/>
      <c r="AW235"/>
      <c r="AZ235" s="110"/>
      <c r="BA235" s="109"/>
      <c r="BB235"/>
    </row>
    <row r="236" spans="4:54" ht="15.5" x14ac:dyDescent="0.35">
      <c r="D236" s="53">
        <f ca="1">'Stochastic inputs'!T56</f>
        <v>1.7666666666666668</v>
      </c>
      <c r="E236" s="113"/>
      <c r="F236" s="114">
        <f t="shared" ca="1" si="8"/>
        <v>0.30840977508653372</v>
      </c>
      <c r="G236" s="114">
        <f t="shared" ca="1" si="9"/>
        <v>0.30840977508653372</v>
      </c>
      <c r="H236" s="109"/>
      <c r="I236"/>
      <c r="L236" s="108"/>
      <c r="M236" s="109"/>
      <c r="N236"/>
      <c r="Q236" s="108"/>
      <c r="R236" s="109"/>
      <c r="S236"/>
      <c r="V236" s="108"/>
      <c r="W236" s="109"/>
      <c r="X236"/>
      <c r="AA236" s="108"/>
      <c r="AB236" s="109"/>
      <c r="AC236"/>
      <c r="AF236" s="108"/>
      <c r="AG236" s="109"/>
      <c r="AH236"/>
      <c r="AK236" s="108"/>
      <c r="AL236" s="109"/>
      <c r="AM236"/>
      <c r="AP236" s="110"/>
      <c r="AQ236" s="109"/>
      <c r="AR236"/>
      <c r="AU236" s="110"/>
      <c r="AV236" s="109"/>
      <c r="AW236"/>
      <c r="AZ236" s="110"/>
      <c r="BA236" s="109"/>
      <c r="BB236"/>
    </row>
    <row r="237" spans="4:54" ht="15.5" x14ac:dyDescent="0.35">
      <c r="D237" s="53">
        <f ca="1">'Stochastic inputs'!T57</f>
        <v>1.7666666666666668</v>
      </c>
      <c r="E237" s="113"/>
      <c r="F237" s="114">
        <f t="shared" ca="1" si="8"/>
        <v>0.30840977508653367</v>
      </c>
      <c r="G237" s="114">
        <f t="shared" ca="1" si="9"/>
        <v>0.30840977508653367</v>
      </c>
      <c r="H237" s="109"/>
      <c r="I237"/>
      <c r="L237" s="108"/>
      <c r="M237" s="109"/>
      <c r="N237"/>
      <c r="Q237" s="108"/>
      <c r="R237" s="109"/>
      <c r="S237"/>
      <c r="V237" s="108"/>
      <c r="W237" s="109"/>
      <c r="X237"/>
      <c r="AA237" s="108"/>
      <c r="AB237" s="109"/>
      <c r="AC237"/>
      <c r="AF237" s="108"/>
      <c r="AG237" s="109"/>
      <c r="AH237"/>
      <c r="AK237" s="108"/>
      <c r="AL237" s="109"/>
      <c r="AM237"/>
      <c r="AP237" s="110"/>
      <c r="AQ237" s="109"/>
      <c r="AR237"/>
      <c r="AU237" s="110"/>
      <c r="AV237" s="109"/>
      <c r="AW237"/>
      <c r="AZ237" s="110"/>
      <c r="BA237" s="109"/>
      <c r="BB237"/>
    </row>
    <row r="238" spans="4:54" ht="15.5" x14ac:dyDescent="0.35">
      <c r="D238" s="53">
        <f ca="1">'Stochastic inputs'!T58</f>
        <v>1.7666666666666668</v>
      </c>
      <c r="E238" s="113"/>
      <c r="F238" s="114">
        <f t="shared" ca="1" si="8"/>
        <v>0.30840977508653372</v>
      </c>
      <c r="G238" s="114">
        <f t="shared" ca="1" si="9"/>
        <v>0.30840977508653372</v>
      </c>
      <c r="H238" s="109"/>
      <c r="I238"/>
      <c r="L238" s="108"/>
      <c r="M238" s="109"/>
      <c r="N238"/>
      <c r="Q238" s="108"/>
      <c r="R238" s="109"/>
      <c r="S238"/>
      <c r="V238" s="108"/>
      <c r="W238" s="109"/>
      <c r="X238"/>
      <c r="AA238" s="108"/>
      <c r="AB238" s="109"/>
      <c r="AC238"/>
      <c r="AF238" s="108"/>
      <c r="AG238" s="109"/>
      <c r="AH238"/>
      <c r="AK238" s="108"/>
      <c r="AL238" s="109"/>
      <c r="AM238"/>
      <c r="AP238" s="110"/>
      <c r="AQ238" s="109"/>
      <c r="AR238"/>
      <c r="AU238" s="110"/>
      <c r="AV238" s="109"/>
      <c r="AW238"/>
      <c r="AZ238" s="110"/>
      <c r="BA238" s="109"/>
      <c r="BB238"/>
    </row>
    <row r="239" spans="4:54" ht="15.5" x14ac:dyDescent="0.35">
      <c r="D239" s="53">
        <f ca="1">'Stochastic inputs'!T59</f>
        <v>1.7666666666666668</v>
      </c>
      <c r="E239" s="113"/>
      <c r="F239" s="114">
        <f t="shared" ca="1" si="8"/>
        <v>0.30840977508653367</v>
      </c>
      <c r="G239" s="114">
        <f t="shared" ca="1" si="9"/>
        <v>0.30840977508653367</v>
      </c>
      <c r="H239" s="109"/>
      <c r="I239"/>
      <c r="L239" s="108"/>
      <c r="M239" s="109"/>
      <c r="N239"/>
      <c r="Q239" s="108"/>
      <c r="R239" s="109"/>
      <c r="S239"/>
      <c r="V239" s="108"/>
      <c r="W239" s="109"/>
      <c r="X239"/>
      <c r="AA239" s="108"/>
      <c r="AB239" s="109"/>
      <c r="AC239"/>
      <c r="AF239" s="108"/>
      <c r="AG239" s="109"/>
      <c r="AH239"/>
      <c r="AK239" s="108"/>
      <c r="AL239" s="109"/>
      <c r="AM239"/>
      <c r="AP239" s="110"/>
      <c r="AQ239" s="109"/>
      <c r="AR239"/>
      <c r="AU239" s="110"/>
      <c r="AV239" s="109"/>
      <c r="AW239"/>
      <c r="AZ239" s="110"/>
      <c r="BA239" s="109"/>
      <c r="BB239"/>
    </row>
    <row r="240" spans="4:54" ht="15.5" x14ac:dyDescent="0.35">
      <c r="D240" s="53">
        <f ca="1">'Stochastic inputs'!T60</f>
        <v>1.7666666666666668</v>
      </c>
      <c r="E240" s="113"/>
      <c r="F240" s="114">
        <f t="shared" ca="1" si="8"/>
        <v>0.32194373019735778</v>
      </c>
      <c r="G240" s="114">
        <f t="shared" ca="1" si="9"/>
        <v>0.32194373019735778</v>
      </c>
      <c r="H240" s="109"/>
      <c r="I240"/>
      <c r="L240" s="108"/>
      <c r="M240" s="109"/>
      <c r="N240"/>
      <c r="Q240" s="108"/>
      <c r="R240" s="109"/>
      <c r="S240"/>
      <c r="V240" s="108"/>
      <c r="W240" s="109"/>
      <c r="X240"/>
      <c r="AA240" s="108"/>
      <c r="AB240" s="109"/>
      <c r="AC240"/>
      <c r="AF240" s="108"/>
      <c r="AG240" s="109"/>
      <c r="AH240"/>
      <c r="AK240" s="108"/>
      <c r="AL240" s="109"/>
      <c r="AM240"/>
      <c r="AP240" s="110"/>
      <c r="AQ240" s="109"/>
      <c r="AR240"/>
      <c r="AU240" s="110"/>
      <c r="AV240" s="109"/>
      <c r="AW240"/>
      <c r="AZ240" s="110"/>
      <c r="BA240" s="109"/>
      <c r="BB240"/>
    </row>
    <row r="241" spans="4:54" ht="15.5" x14ac:dyDescent="0.35">
      <c r="D241" s="53">
        <f ca="1">'Stochastic inputs'!T61</f>
        <v>1.7666666666666668</v>
      </c>
      <c r="E241" s="113"/>
      <c r="F241" s="114">
        <f t="shared" ca="1" si="8"/>
        <v>0.32194373019735778</v>
      </c>
      <c r="G241" s="114">
        <f t="shared" ca="1" si="9"/>
        <v>0.32194373019735778</v>
      </c>
      <c r="H241" s="109"/>
      <c r="I241"/>
      <c r="L241" s="108"/>
      <c r="M241" s="109"/>
      <c r="N241"/>
      <c r="Q241" s="108"/>
      <c r="R241" s="109"/>
      <c r="S241"/>
      <c r="V241" s="108"/>
      <c r="W241" s="109"/>
      <c r="X241"/>
      <c r="AA241" s="108"/>
      <c r="AB241" s="109"/>
      <c r="AC241"/>
      <c r="AF241" s="108"/>
      <c r="AG241" s="109"/>
      <c r="AH241"/>
      <c r="AK241" s="108"/>
      <c r="AL241" s="109"/>
      <c r="AM241"/>
      <c r="AP241" s="110"/>
      <c r="AQ241" s="109"/>
      <c r="AR241"/>
      <c r="AU241" s="110"/>
      <c r="AV241" s="109"/>
      <c r="AW241"/>
      <c r="AZ241" s="110"/>
      <c r="BA241" s="109"/>
      <c r="BB241"/>
    </row>
    <row r="242" spans="4:54" ht="15.5" x14ac:dyDescent="0.35">
      <c r="D242" s="53">
        <f ca="1">'Stochastic inputs'!T62</f>
        <v>1.7666666666666668</v>
      </c>
      <c r="E242" s="113"/>
      <c r="F242" s="114">
        <f t="shared" ca="1" si="8"/>
        <v>0.32194373019735784</v>
      </c>
      <c r="G242" s="114">
        <f t="shared" ca="1" si="9"/>
        <v>0.32194373019735784</v>
      </c>
      <c r="H242" s="109"/>
      <c r="I242"/>
      <c r="L242" s="108"/>
      <c r="M242" s="109"/>
      <c r="N242"/>
      <c r="Q242" s="108"/>
      <c r="R242" s="109"/>
      <c r="S242"/>
      <c r="V242" s="108"/>
      <c r="W242" s="109"/>
      <c r="X242"/>
      <c r="AA242" s="108"/>
      <c r="AB242" s="109"/>
      <c r="AC242"/>
      <c r="AF242" s="108"/>
      <c r="AG242" s="109"/>
      <c r="AH242"/>
      <c r="AK242" s="108"/>
      <c r="AL242" s="109"/>
      <c r="AM242"/>
      <c r="AP242" s="110"/>
      <c r="AQ242" s="109"/>
      <c r="AR242"/>
      <c r="AU242" s="110"/>
      <c r="AV242" s="109"/>
      <c r="AW242"/>
      <c r="AZ242" s="110"/>
      <c r="BA242" s="109"/>
      <c r="BB242"/>
    </row>
    <row r="243" spans="4:54" ht="15.5" x14ac:dyDescent="0.35">
      <c r="D243" s="53">
        <f ca="1">'Stochastic inputs'!T63</f>
        <v>1.7666666666666668</v>
      </c>
      <c r="E243" s="113"/>
      <c r="F243" s="114">
        <f t="shared" ca="1" si="8"/>
        <v>0.32194373019735784</v>
      </c>
      <c r="G243" s="114">
        <f t="shared" ca="1" si="9"/>
        <v>0.32194373019735784</v>
      </c>
      <c r="H243" s="109"/>
      <c r="I243"/>
      <c r="L243" s="108"/>
      <c r="M243" s="109"/>
      <c r="N243"/>
      <c r="Q243" s="108"/>
      <c r="R243" s="109"/>
      <c r="S243"/>
      <c r="V243" s="108"/>
      <c r="W243" s="109"/>
      <c r="X243"/>
      <c r="AA243" s="108"/>
      <c r="AB243" s="109"/>
      <c r="AC243"/>
      <c r="AF243" s="108"/>
      <c r="AG243" s="109"/>
      <c r="AH243"/>
      <c r="AK243" s="108"/>
      <c r="AL243" s="109"/>
      <c r="AM243"/>
      <c r="AP243" s="110"/>
      <c r="AQ243" s="109"/>
      <c r="AR243"/>
      <c r="AU243" s="110"/>
      <c r="AV243" s="109"/>
      <c r="AW243"/>
      <c r="AZ243" s="110"/>
      <c r="BA243" s="109"/>
      <c r="BB243"/>
    </row>
    <row r="244" spans="4:54" ht="15.5" x14ac:dyDescent="0.35">
      <c r="D244" s="53">
        <f ca="1">'Stochastic inputs'!T64</f>
        <v>1.7666666666666668</v>
      </c>
      <c r="E244" s="113"/>
      <c r="F244" s="114">
        <f t="shared" ca="1" si="8"/>
        <v>0.32194373019735789</v>
      </c>
      <c r="G244" s="114">
        <f t="shared" ca="1" si="9"/>
        <v>0.32194373019735789</v>
      </c>
      <c r="H244" s="109"/>
      <c r="I244"/>
      <c r="L244" s="108"/>
      <c r="M244" s="109"/>
      <c r="N244"/>
      <c r="Q244" s="108"/>
      <c r="R244" s="109"/>
      <c r="S244"/>
      <c r="V244" s="108"/>
      <c r="W244" s="109"/>
      <c r="X244"/>
      <c r="AA244" s="108"/>
      <c r="AB244" s="109"/>
      <c r="AC244"/>
      <c r="AF244" s="108"/>
      <c r="AG244" s="109"/>
      <c r="AH244"/>
      <c r="AK244" s="108"/>
      <c r="AL244" s="109"/>
      <c r="AM244"/>
      <c r="AP244" s="110"/>
      <c r="AQ244" s="109"/>
      <c r="AR244"/>
      <c r="AU244" s="110"/>
      <c r="AV244" s="109"/>
      <c r="AW244"/>
      <c r="AZ244" s="110"/>
      <c r="BA244" s="109"/>
      <c r="BB244"/>
    </row>
    <row r="245" spans="4:54" ht="15.5" x14ac:dyDescent="0.35">
      <c r="D245" s="53">
        <f ca="1">'Stochastic inputs'!T65</f>
        <v>1.7666666666666668</v>
      </c>
      <c r="E245" s="113"/>
      <c r="F245" s="114">
        <f t="shared" ca="1" si="8"/>
        <v>0.33640082245956132</v>
      </c>
      <c r="G245" s="114">
        <f t="shared" ca="1" si="9"/>
        <v>0.33640082245956132</v>
      </c>
      <c r="H245" s="109"/>
      <c r="I245"/>
      <c r="L245" s="108"/>
      <c r="M245" s="109"/>
      <c r="N245"/>
      <c r="Q245" s="108"/>
      <c r="R245" s="109"/>
      <c r="S245"/>
      <c r="V245" s="108"/>
      <c r="W245" s="109"/>
      <c r="X245"/>
      <c r="AA245" s="108"/>
      <c r="AB245" s="109"/>
      <c r="AC245"/>
      <c r="AF245" s="108"/>
      <c r="AG245" s="109"/>
      <c r="AH245"/>
      <c r="AK245" s="108"/>
      <c r="AL245" s="109"/>
      <c r="AM245"/>
      <c r="AP245" s="110"/>
      <c r="AQ245" s="109"/>
      <c r="AR245"/>
      <c r="AU245" s="110"/>
      <c r="AV245" s="109"/>
      <c r="AW245"/>
      <c r="AZ245" s="110"/>
      <c r="BA245" s="109"/>
      <c r="BB245"/>
    </row>
    <row r="246" spans="4:54" ht="15.5" x14ac:dyDescent="0.35">
      <c r="D246" s="53">
        <f ca="1">'Stochastic inputs'!T66</f>
        <v>1.7666666666666668</v>
      </c>
      <c r="E246" s="113"/>
      <c r="F246" s="114">
        <f t="shared" ca="1" si="8"/>
        <v>0.33640082245956132</v>
      </c>
      <c r="G246" s="114">
        <f t="shared" ca="1" si="9"/>
        <v>0.33640082245956132</v>
      </c>
      <c r="H246" s="109"/>
      <c r="I246"/>
      <c r="L246" s="108"/>
      <c r="M246" s="109"/>
      <c r="N246"/>
      <c r="Q246" s="108"/>
      <c r="R246" s="109"/>
      <c r="S246"/>
      <c r="V246" s="108"/>
      <c r="W246" s="109"/>
      <c r="X246"/>
      <c r="AA246" s="108"/>
      <c r="AB246" s="109"/>
      <c r="AC246"/>
      <c r="AF246" s="108"/>
      <c r="AG246" s="109"/>
      <c r="AH246"/>
      <c r="AK246" s="108"/>
      <c r="AL246" s="109"/>
      <c r="AM246"/>
      <c r="AP246" s="110"/>
      <c r="AQ246" s="109"/>
      <c r="AR246"/>
      <c r="AU246" s="110"/>
      <c r="AV246" s="109"/>
      <c r="AW246"/>
      <c r="AZ246" s="110"/>
      <c r="BA246" s="109"/>
      <c r="BB246"/>
    </row>
    <row r="247" spans="4:54" ht="15.5" x14ac:dyDescent="0.35">
      <c r="D247" s="53">
        <f ca="1">'Stochastic inputs'!T67</f>
        <v>1.7666666666666668</v>
      </c>
      <c r="E247" s="113"/>
      <c r="F247" s="114">
        <f t="shared" ca="1" si="8"/>
        <v>0.33640082245956132</v>
      </c>
      <c r="G247" s="114">
        <f t="shared" ca="1" si="9"/>
        <v>0.33640082245956132</v>
      </c>
      <c r="H247" s="109"/>
      <c r="I247"/>
      <c r="L247" s="108"/>
      <c r="M247" s="109"/>
      <c r="N247"/>
      <c r="Q247" s="108"/>
      <c r="R247" s="109"/>
      <c r="S247"/>
      <c r="V247" s="108"/>
      <c r="W247" s="109"/>
      <c r="X247"/>
      <c r="AA247" s="108"/>
      <c r="AB247" s="109"/>
      <c r="AC247"/>
      <c r="AF247" s="108"/>
      <c r="AG247" s="109"/>
      <c r="AH247"/>
      <c r="AK247" s="108"/>
      <c r="AL247" s="109"/>
      <c r="AM247"/>
      <c r="AP247" s="110"/>
      <c r="AQ247" s="109"/>
      <c r="AR247"/>
      <c r="AU247" s="110"/>
      <c r="AV247" s="109"/>
      <c r="AW247"/>
      <c r="AZ247" s="110"/>
      <c r="BA247" s="109"/>
      <c r="BB247"/>
    </row>
    <row r="248" spans="4:54" ht="15.5" x14ac:dyDescent="0.35">
      <c r="D248" s="53">
        <f ca="1">'Stochastic inputs'!T68</f>
        <v>1.7666666666666668</v>
      </c>
      <c r="E248" s="113"/>
      <c r="F248" s="114">
        <f t="shared" ca="1" si="8"/>
        <v>0.33640082245956132</v>
      </c>
      <c r="G248" s="114">
        <f t="shared" ca="1" si="9"/>
        <v>0.33640082245956132</v>
      </c>
      <c r="H248" s="109"/>
      <c r="I248"/>
      <c r="L248" s="108"/>
      <c r="M248" s="109"/>
      <c r="N248"/>
      <c r="Q248" s="108"/>
      <c r="R248" s="109"/>
      <c r="S248"/>
      <c r="V248" s="108"/>
      <c r="W248" s="109"/>
      <c r="X248"/>
      <c r="AA248" s="108"/>
      <c r="AB248" s="109"/>
      <c r="AC248"/>
      <c r="AF248" s="108"/>
      <c r="AG248" s="109"/>
      <c r="AH248"/>
      <c r="AK248" s="108"/>
      <c r="AL248" s="109"/>
      <c r="AM248"/>
      <c r="AP248" s="110"/>
      <c r="AQ248" s="109"/>
      <c r="AR248"/>
      <c r="AU248" s="110"/>
      <c r="AV248" s="109"/>
      <c r="AW248"/>
      <c r="AZ248" s="110"/>
      <c r="BA248" s="109"/>
      <c r="BB248"/>
    </row>
    <row r="249" spans="4:54" ht="15.5" x14ac:dyDescent="0.35">
      <c r="D249" s="53">
        <f ca="1">'Stochastic inputs'!T69</f>
        <v>1.7666666666666668</v>
      </c>
      <c r="E249" s="113"/>
      <c r="F249" s="114">
        <f t="shared" ca="1" si="8"/>
        <v>0.33640082245956132</v>
      </c>
      <c r="G249" s="114">
        <f t="shared" ca="1" si="9"/>
        <v>0.33640082245956132</v>
      </c>
      <c r="H249" s="109"/>
      <c r="I249"/>
      <c r="L249" s="108"/>
      <c r="M249" s="109"/>
      <c r="N249"/>
      <c r="Q249" s="108"/>
      <c r="R249" s="109"/>
      <c r="S249"/>
      <c r="V249" s="108"/>
      <c r="W249" s="109"/>
      <c r="X249"/>
      <c r="AA249" s="108"/>
      <c r="AB249" s="109"/>
      <c r="AC249"/>
      <c r="AF249" s="108"/>
      <c r="AG249" s="109"/>
      <c r="AH249"/>
      <c r="AK249" s="108"/>
      <c r="AL249" s="109"/>
      <c r="AM249"/>
      <c r="AP249" s="110"/>
      <c r="AQ249" s="109"/>
      <c r="AR249"/>
      <c r="AU249" s="110"/>
      <c r="AV249" s="109"/>
      <c r="AW249"/>
      <c r="AZ249" s="110"/>
      <c r="BA249" s="109"/>
      <c r="BB249"/>
    </row>
    <row r="250" spans="4:54" ht="15.5" x14ac:dyDescent="0.35">
      <c r="D250" s="53">
        <f ca="1">'Stochastic inputs'!T70</f>
        <v>1.4950000000000001</v>
      </c>
      <c r="E250" s="113"/>
      <c r="F250" s="114">
        <f t="shared" ca="1" si="8"/>
        <v>0.22131651547231401</v>
      </c>
      <c r="G250" s="114">
        <f t="shared" ca="1" si="9"/>
        <v>0.22131651547231401</v>
      </c>
      <c r="H250" s="109"/>
      <c r="I250"/>
      <c r="L250" s="108"/>
      <c r="M250" s="109"/>
      <c r="N250"/>
      <c r="Q250" s="108"/>
      <c r="R250" s="109"/>
      <c r="S250"/>
      <c r="V250" s="108"/>
      <c r="W250" s="109"/>
      <c r="X250"/>
      <c r="AA250" s="108"/>
      <c r="AB250" s="109"/>
      <c r="AC250"/>
      <c r="AF250" s="108"/>
      <c r="AG250" s="109"/>
      <c r="AH250"/>
      <c r="AK250" s="108"/>
      <c r="AL250" s="109"/>
      <c r="AM250"/>
      <c r="AP250" s="110"/>
      <c r="AQ250" s="109"/>
      <c r="AR250"/>
      <c r="AU250" s="110"/>
      <c r="AV250" s="109"/>
      <c r="AW250"/>
      <c r="AZ250" s="110"/>
      <c r="BA250" s="109"/>
      <c r="BB250"/>
    </row>
    <row r="251" spans="4:54" ht="15.5" x14ac:dyDescent="0.35">
      <c r="D251" s="53">
        <f ca="1">'Stochastic inputs'!T71</f>
        <v>1.4950000000000001</v>
      </c>
      <c r="E251" s="113"/>
      <c r="F251" s="114">
        <f t="shared" ca="1" si="8"/>
        <v>0.22131651547231401</v>
      </c>
      <c r="G251" s="114">
        <f t="shared" ca="1" si="9"/>
        <v>0.22131651547231401</v>
      </c>
      <c r="H251" s="109"/>
      <c r="I251"/>
      <c r="L251" s="108"/>
      <c r="M251" s="109"/>
      <c r="N251"/>
      <c r="Q251" s="108"/>
      <c r="R251" s="109"/>
      <c r="S251"/>
      <c r="V251" s="108"/>
      <c r="W251" s="109"/>
      <c r="X251"/>
      <c r="AA251" s="108"/>
      <c r="AB251" s="109"/>
      <c r="AC251"/>
      <c r="AF251" s="108"/>
      <c r="AG251" s="109"/>
      <c r="AH251"/>
      <c r="AK251" s="108"/>
      <c r="AL251" s="109"/>
      <c r="AM251"/>
      <c r="AP251" s="110"/>
      <c r="AQ251" s="109"/>
      <c r="AR251"/>
      <c r="AU251" s="110"/>
      <c r="AV251" s="109"/>
      <c r="AW251"/>
      <c r="AZ251" s="110"/>
      <c r="BA251" s="109"/>
      <c r="BB251"/>
    </row>
    <row r="252" spans="4:54" ht="15.5" x14ac:dyDescent="0.35">
      <c r="D252" s="53">
        <f ca="1">'Stochastic inputs'!T72</f>
        <v>1.4950000000000001</v>
      </c>
      <c r="E252" s="113"/>
      <c r="F252" s="114">
        <f t="shared" ca="1" si="8"/>
        <v>0.22131651547231401</v>
      </c>
      <c r="G252" s="114">
        <f t="shared" ca="1" si="9"/>
        <v>0.22131651547231401</v>
      </c>
      <c r="H252" s="109"/>
      <c r="I252"/>
      <c r="L252" s="108"/>
      <c r="M252" s="109"/>
      <c r="N252"/>
      <c r="Q252" s="108"/>
      <c r="R252" s="109"/>
      <c r="S252"/>
      <c r="V252" s="108"/>
      <c r="W252" s="109"/>
      <c r="X252"/>
      <c r="AA252" s="108"/>
      <c r="AB252" s="109"/>
      <c r="AC252"/>
      <c r="AF252" s="108"/>
      <c r="AG252" s="109"/>
      <c r="AH252"/>
      <c r="AK252" s="108"/>
      <c r="AL252" s="109"/>
      <c r="AM252"/>
      <c r="AP252" s="110"/>
      <c r="AQ252" s="109"/>
      <c r="AR252"/>
      <c r="AU252" s="110"/>
      <c r="AV252" s="109"/>
      <c r="AW252"/>
      <c r="AZ252" s="110"/>
      <c r="BA252" s="109"/>
      <c r="BB252"/>
    </row>
    <row r="253" spans="4:54" ht="15.5" x14ac:dyDescent="0.35">
      <c r="D253" s="53">
        <f ca="1">'Stochastic inputs'!T73</f>
        <v>1.4950000000000001</v>
      </c>
      <c r="E253" s="113"/>
      <c r="F253" s="114">
        <f t="shared" ca="1" si="8"/>
        <v>0.22131651547231401</v>
      </c>
      <c r="G253" s="114">
        <f t="shared" ca="1" si="9"/>
        <v>0.22131651547231401</v>
      </c>
      <c r="H253" s="109"/>
      <c r="I253"/>
      <c r="L253" s="108"/>
      <c r="M253" s="109"/>
      <c r="N253"/>
      <c r="Q253" s="108"/>
      <c r="R253" s="109"/>
      <c r="S253"/>
      <c r="V253" s="108"/>
      <c r="W253" s="109"/>
      <c r="X253"/>
      <c r="AA253" s="108"/>
      <c r="AB253" s="109"/>
      <c r="AC253"/>
      <c r="AF253" s="108"/>
      <c r="AG253" s="109"/>
      <c r="AH253"/>
      <c r="AK253" s="108"/>
      <c r="AL253" s="109"/>
      <c r="AM253"/>
      <c r="AP253" s="110"/>
      <c r="AQ253" s="109"/>
      <c r="AR253"/>
      <c r="AU253" s="110"/>
      <c r="AV253" s="109"/>
      <c r="AW253"/>
      <c r="AZ253" s="110"/>
      <c r="BA253" s="109"/>
      <c r="BB253"/>
    </row>
    <row r="254" spans="4:54" ht="15.5" x14ac:dyDescent="0.35">
      <c r="D254" s="53">
        <f ca="1">'Stochastic inputs'!T74</f>
        <v>1.4950000000000001</v>
      </c>
      <c r="E254" s="113"/>
      <c r="F254" s="114">
        <f t="shared" ca="1" si="8"/>
        <v>0.22131651547231401</v>
      </c>
      <c r="G254" s="114">
        <f t="shared" ca="1" si="9"/>
        <v>0.22131651547231401</v>
      </c>
      <c r="H254" s="109"/>
      <c r="I254"/>
      <c r="L254" s="108"/>
      <c r="M254" s="109"/>
      <c r="N254"/>
      <c r="Q254" s="108"/>
      <c r="R254" s="109"/>
      <c r="S254"/>
      <c r="V254" s="108"/>
      <c r="W254" s="109"/>
      <c r="X254"/>
      <c r="AA254" s="108"/>
      <c r="AB254" s="109"/>
      <c r="AC254"/>
      <c r="AF254" s="108"/>
      <c r="AG254" s="109"/>
      <c r="AH254"/>
      <c r="AK254" s="108"/>
      <c r="AL254" s="109"/>
      <c r="AM254"/>
      <c r="AP254" s="110"/>
      <c r="AQ254" s="109"/>
      <c r="AR254"/>
      <c r="AU254" s="110"/>
      <c r="AV254" s="109"/>
      <c r="AW254"/>
      <c r="AZ254" s="110"/>
      <c r="BA254" s="109"/>
      <c r="BB254"/>
    </row>
    <row r="255" spans="4:54" ht="15.5" x14ac:dyDescent="0.35">
      <c r="D255" s="53">
        <f ca="1">'Stochastic inputs'!T75</f>
        <v>1.4950000000000001</v>
      </c>
      <c r="E255" s="113"/>
      <c r="F255" s="114">
        <f t="shared" ca="1" si="8"/>
        <v>0.20482096112592399</v>
      </c>
      <c r="G255" s="114">
        <f t="shared" ca="1" si="9"/>
        <v>0.20482096112592399</v>
      </c>
      <c r="H255" s="109"/>
      <c r="I255"/>
      <c r="L255" s="108"/>
      <c r="M255" s="109"/>
      <c r="N255"/>
      <c r="Q255" s="108"/>
      <c r="R255" s="109"/>
      <c r="S255"/>
      <c r="V255" s="108"/>
      <c r="W255" s="109"/>
      <c r="X255"/>
      <c r="AA255" s="108"/>
      <c r="AB255" s="109"/>
      <c r="AC255"/>
      <c r="AF255" s="108"/>
      <c r="AG255" s="109"/>
      <c r="AH255"/>
      <c r="AK255" s="108"/>
      <c r="AL255" s="109"/>
      <c r="AM255"/>
      <c r="AP255" s="110"/>
      <c r="AQ255" s="109"/>
      <c r="AR255"/>
      <c r="AU255" s="110"/>
      <c r="AV255" s="109"/>
      <c r="AW255"/>
      <c r="AZ255" s="110"/>
      <c r="BA255" s="109"/>
      <c r="BB255"/>
    </row>
    <row r="256" spans="4:54" ht="15.5" x14ac:dyDescent="0.35">
      <c r="D256" s="53">
        <f ca="1">'Stochastic inputs'!T76</f>
        <v>1.4950000000000001</v>
      </c>
      <c r="E256" s="113"/>
      <c r="F256" s="114">
        <f t="shared" ca="1" si="8"/>
        <v>0.20482096112592399</v>
      </c>
      <c r="G256" s="114">
        <f t="shared" ca="1" si="9"/>
        <v>0.20482096112592399</v>
      </c>
      <c r="H256" s="109"/>
      <c r="I256"/>
      <c r="L256" s="108"/>
      <c r="M256" s="109"/>
      <c r="N256"/>
      <c r="Q256" s="108"/>
      <c r="R256" s="109"/>
      <c r="S256"/>
      <c r="V256" s="108"/>
      <c r="W256" s="109"/>
      <c r="X256"/>
      <c r="AA256" s="108"/>
      <c r="AB256" s="109"/>
      <c r="AC256"/>
      <c r="AF256" s="108"/>
      <c r="AG256" s="109"/>
      <c r="AH256"/>
      <c r="AK256" s="108"/>
      <c r="AL256" s="109"/>
      <c r="AM256"/>
      <c r="AP256" s="110"/>
      <c r="AQ256" s="109"/>
      <c r="AR256"/>
      <c r="AU256" s="110"/>
      <c r="AV256" s="109"/>
      <c r="AW256"/>
      <c r="AZ256" s="110"/>
      <c r="BA256" s="109"/>
      <c r="BB256"/>
    </row>
    <row r="257" spans="4:54" ht="15.5" x14ac:dyDescent="0.35">
      <c r="D257" s="53">
        <f ca="1">'Stochastic inputs'!T77</f>
        <v>1.4950000000000001</v>
      </c>
      <c r="E257" s="113"/>
      <c r="F257" s="114">
        <f t="shared" ca="1" si="8"/>
        <v>0.20482096112592399</v>
      </c>
      <c r="G257" s="114">
        <f t="shared" ca="1" si="9"/>
        <v>0.20482096112592399</v>
      </c>
      <c r="H257" s="109"/>
      <c r="I257"/>
      <c r="L257" s="108"/>
      <c r="M257" s="109"/>
      <c r="N257"/>
      <c r="Q257" s="108"/>
      <c r="R257" s="109"/>
      <c r="S257"/>
      <c r="V257" s="108"/>
      <c r="W257" s="109"/>
      <c r="X257"/>
      <c r="AA257" s="108"/>
      <c r="AB257" s="109"/>
      <c r="AC257"/>
      <c r="AF257" s="108"/>
      <c r="AG257" s="109"/>
      <c r="AH257"/>
      <c r="AK257" s="108"/>
      <c r="AL257" s="109"/>
      <c r="AM257"/>
      <c r="AP257" s="110"/>
      <c r="AQ257" s="109"/>
      <c r="AR257"/>
      <c r="AU257" s="110"/>
      <c r="AV257" s="109"/>
      <c r="AW257"/>
      <c r="AZ257" s="110"/>
      <c r="BA257" s="109"/>
      <c r="BB257"/>
    </row>
    <row r="258" spans="4:54" ht="15.5" x14ac:dyDescent="0.35">
      <c r="D258" s="53">
        <f ca="1">'Stochastic inputs'!T78</f>
        <v>1.4950000000000001</v>
      </c>
      <c r="E258" s="113"/>
      <c r="F258" s="114">
        <f t="shared" ca="1" si="8"/>
        <v>0.20482096112592393</v>
      </c>
      <c r="G258" s="114">
        <f t="shared" ca="1" si="9"/>
        <v>0.20482096112592393</v>
      </c>
      <c r="H258" s="109"/>
      <c r="I258"/>
      <c r="L258" s="108"/>
      <c r="M258" s="109"/>
      <c r="N258"/>
      <c r="Q258" s="108"/>
      <c r="R258" s="109"/>
      <c r="S258"/>
      <c r="V258" s="108"/>
      <c r="W258" s="109"/>
      <c r="X258"/>
      <c r="AA258" s="108"/>
      <c r="AB258" s="109"/>
      <c r="AC258"/>
      <c r="AF258" s="108"/>
      <c r="AG258" s="109"/>
      <c r="AH258"/>
      <c r="AK258" s="108"/>
      <c r="AL258" s="109"/>
      <c r="AM258"/>
      <c r="AP258" s="110"/>
      <c r="AQ258" s="109"/>
      <c r="AR258"/>
      <c r="AU258" s="110"/>
      <c r="AV258" s="109"/>
      <c r="AW258"/>
      <c r="AZ258" s="110"/>
      <c r="BA258" s="109"/>
      <c r="BB258"/>
    </row>
    <row r="259" spans="4:54" ht="15.5" x14ac:dyDescent="0.35">
      <c r="D259" s="53">
        <f ca="1">'Stochastic inputs'!T79</f>
        <v>1.4950000000000001</v>
      </c>
      <c r="E259" s="113"/>
      <c r="F259" s="114">
        <f t="shared" ca="1" si="8"/>
        <v>0.20482096112592393</v>
      </c>
      <c r="G259" s="114">
        <f t="shared" ca="1" si="9"/>
        <v>0.20482096112592393</v>
      </c>
      <c r="H259" s="109"/>
      <c r="I259"/>
      <c r="L259" s="108"/>
      <c r="M259" s="109"/>
      <c r="N259"/>
      <c r="Q259" s="108"/>
      <c r="R259" s="109"/>
      <c r="S259"/>
      <c r="V259" s="108"/>
      <c r="W259" s="109"/>
      <c r="X259"/>
      <c r="AA259" s="108"/>
      <c r="AB259" s="109"/>
      <c r="AC259"/>
      <c r="AF259" s="108"/>
      <c r="AG259" s="109"/>
      <c r="AH259"/>
      <c r="AK259" s="108"/>
      <c r="AL259" s="109"/>
      <c r="AM259"/>
      <c r="AP259" s="110"/>
      <c r="AQ259" s="109"/>
      <c r="AR259"/>
      <c r="AU259" s="110"/>
      <c r="AV259" s="109"/>
      <c r="AW259"/>
      <c r="AZ259" s="110"/>
      <c r="BA259" s="109"/>
      <c r="BB259"/>
    </row>
    <row r="260" spans="4:54" ht="15.5" x14ac:dyDescent="0.35">
      <c r="D260" s="53">
        <f ca="1">'Stochastic inputs'!T80</f>
        <v>1.3316666666666668</v>
      </c>
      <c r="E260" s="113"/>
      <c r="F260" s="114">
        <f t="shared" ca="1" si="8"/>
        <v>0.15327323519860714</v>
      </c>
      <c r="G260" s="114">
        <f t="shared" ca="1" si="9"/>
        <v>0.15327323519860714</v>
      </c>
      <c r="H260" s="109"/>
      <c r="I260"/>
      <c r="L260" s="108"/>
      <c r="M260" s="109"/>
      <c r="N260"/>
      <c r="Q260" s="108"/>
      <c r="R260" s="109"/>
      <c r="S260"/>
      <c r="V260" s="108"/>
      <c r="W260" s="109"/>
      <c r="X260"/>
      <c r="AA260" s="108"/>
      <c r="AB260" s="109"/>
      <c r="AC260"/>
      <c r="AF260" s="108"/>
      <c r="AG260" s="109"/>
      <c r="AH260"/>
      <c r="AK260" s="108"/>
      <c r="AL260" s="109"/>
      <c r="AM260"/>
      <c r="AP260" s="110"/>
      <c r="AQ260" s="109"/>
      <c r="AR260"/>
      <c r="AU260" s="110"/>
      <c r="AV260" s="109"/>
      <c r="AW260"/>
      <c r="AZ260" s="110"/>
      <c r="BA260" s="109"/>
      <c r="BB260"/>
    </row>
    <row r="261" spans="4:54" ht="15.5" x14ac:dyDescent="0.35">
      <c r="D261" s="53">
        <f ca="1">'Stochastic inputs'!T81</f>
        <v>1.3316666666666668</v>
      </c>
      <c r="E261" s="113"/>
      <c r="F261" s="114">
        <f t="shared" ca="1" si="8"/>
        <v>0.15327323519860719</v>
      </c>
      <c r="G261" s="114">
        <f t="shared" ca="1" si="9"/>
        <v>0.15327323519860719</v>
      </c>
      <c r="H261" s="109"/>
      <c r="I261"/>
      <c r="L261" s="108"/>
      <c r="M261" s="109"/>
      <c r="N261"/>
      <c r="Q261" s="108"/>
      <c r="R261" s="109"/>
      <c r="S261"/>
      <c r="V261" s="108"/>
      <c r="W261" s="109"/>
      <c r="X261"/>
      <c r="AA261" s="108"/>
      <c r="AB261" s="109"/>
      <c r="AC261"/>
      <c r="AF261" s="108"/>
      <c r="AG261" s="109"/>
      <c r="AH261"/>
      <c r="AK261" s="108"/>
      <c r="AL261" s="109"/>
      <c r="AM261"/>
      <c r="AP261" s="110"/>
      <c r="AQ261" s="109"/>
      <c r="AR261"/>
      <c r="AU261" s="110"/>
      <c r="AV261" s="109"/>
      <c r="AW261"/>
      <c r="AZ261" s="110"/>
      <c r="BA261" s="109"/>
      <c r="BB261"/>
    </row>
    <row r="262" spans="4:54" ht="15.5" x14ac:dyDescent="0.35">
      <c r="D262" s="53">
        <f ca="1">'Stochastic inputs'!T82</f>
        <v>1.3316666666666668</v>
      </c>
      <c r="E262" s="113"/>
      <c r="F262" s="114">
        <f t="shared" ca="1" si="8"/>
        <v>0.15327323519860714</v>
      </c>
      <c r="G262" s="114">
        <f t="shared" ca="1" si="9"/>
        <v>0.15327323519860714</v>
      </c>
      <c r="H262" s="109"/>
      <c r="I262"/>
      <c r="L262" s="108"/>
      <c r="M262" s="109"/>
      <c r="N262"/>
      <c r="Q262" s="108"/>
      <c r="R262" s="109"/>
      <c r="S262"/>
      <c r="V262" s="108"/>
      <c r="W262" s="109"/>
      <c r="X262"/>
      <c r="AA262" s="108"/>
      <c r="AB262" s="109"/>
      <c r="AC262"/>
      <c r="AF262" s="108"/>
      <c r="AG262" s="109"/>
      <c r="AH262"/>
      <c r="AK262" s="108"/>
      <c r="AL262" s="109"/>
      <c r="AM262"/>
      <c r="AP262" s="110"/>
      <c r="AQ262" s="109"/>
      <c r="AR262"/>
      <c r="AU262" s="110"/>
      <c r="AV262" s="109"/>
      <c r="AW262"/>
      <c r="AZ262" s="110"/>
      <c r="BA262" s="109"/>
      <c r="BB262"/>
    </row>
    <row r="263" spans="4:54" ht="15.5" x14ac:dyDescent="0.35">
      <c r="D263" s="53">
        <f ca="1">'Stochastic inputs'!T83</f>
        <v>1.3316666666666668</v>
      </c>
      <c r="E263" s="113"/>
      <c r="F263" s="114">
        <f t="shared" ca="1" si="8"/>
        <v>0.15327323519860717</v>
      </c>
      <c r="G263" s="114">
        <f t="shared" ca="1" si="9"/>
        <v>0.15327323519860717</v>
      </c>
      <c r="H263" s="109"/>
      <c r="I263"/>
      <c r="L263" s="108"/>
      <c r="M263" s="109"/>
      <c r="N263"/>
      <c r="Q263" s="108"/>
      <c r="R263" s="109"/>
      <c r="S263"/>
      <c r="V263" s="108"/>
      <c r="W263" s="109"/>
      <c r="X263"/>
      <c r="AA263" s="108"/>
      <c r="AB263" s="109"/>
      <c r="AC263"/>
      <c r="AF263" s="108"/>
      <c r="AG263" s="109"/>
      <c r="AH263"/>
      <c r="AK263" s="108"/>
      <c r="AL263" s="109"/>
      <c r="AM263"/>
      <c r="AP263" s="110"/>
      <c r="AQ263" s="109"/>
      <c r="AR263"/>
      <c r="AU263" s="110"/>
      <c r="AV263" s="109"/>
      <c r="AW263"/>
      <c r="AZ263" s="110"/>
      <c r="BA263" s="109"/>
      <c r="BB263"/>
    </row>
    <row r="264" spans="4:54" ht="15.5" x14ac:dyDescent="0.35">
      <c r="D264" s="53">
        <f ca="1">'Stochastic inputs'!T84</f>
        <v>1.3316666666666668</v>
      </c>
      <c r="E264" s="113"/>
      <c r="F264" s="114">
        <f t="shared" ca="1" si="8"/>
        <v>0.15327323519860717</v>
      </c>
      <c r="G264" s="114">
        <f t="shared" ca="1" si="9"/>
        <v>0.15327323519860717</v>
      </c>
      <c r="H264" s="109"/>
      <c r="I264"/>
      <c r="L264" s="108"/>
      <c r="M264" s="109"/>
      <c r="N264"/>
      <c r="Q264" s="108"/>
      <c r="R264" s="109"/>
      <c r="S264"/>
      <c r="V264" s="108"/>
      <c r="W264" s="109"/>
      <c r="X264"/>
      <c r="AA264" s="108"/>
      <c r="AB264" s="109"/>
      <c r="AC264"/>
      <c r="AF264" s="108"/>
      <c r="AG264" s="109"/>
      <c r="AH264"/>
      <c r="AK264" s="108"/>
      <c r="AL264" s="109"/>
      <c r="AM264"/>
      <c r="AP264" s="110"/>
      <c r="AQ264" s="109"/>
      <c r="AR264"/>
      <c r="AU264" s="110"/>
      <c r="AV264" s="109"/>
      <c r="AW264"/>
      <c r="AZ264" s="110"/>
      <c r="BA264" s="109"/>
      <c r="BB264"/>
    </row>
    <row r="265" spans="4:54" ht="15.5" x14ac:dyDescent="0.35">
      <c r="D265" s="53">
        <f ca="1">'Stochastic inputs'!T85</f>
        <v>1.3316666666666668</v>
      </c>
      <c r="E265" s="113"/>
      <c r="F265" s="114">
        <f t="shared" ca="1" si="8"/>
        <v>0.15084624592830181</v>
      </c>
      <c r="G265" s="114">
        <f t="shared" ca="1" si="9"/>
        <v>0.15084624592830181</v>
      </c>
      <c r="H265" s="109"/>
      <c r="I265"/>
      <c r="L265" s="108"/>
      <c r="M265" s="109"/>
      <c r="N265"/>
      <c r="Q265" s="108"/>
      <c r="R265" s="109"/>
      <c r="S265"/>
      <c r="V265" s="108"/>
      <c r="W265" s="109"/>
      <c r="X265"/>
      <c r="AA265" s="108"/>
      <c r="AB265" s="109"/>
      <c r="AC265"/>
      <c r="AF265" s="108"/>
      <c r="AG265" s="109"/>
      <c r="AH265"/>
      <c r="AK265" s="108"/>
      <c r="AL265" s="109"/>
      <c r="AM265"/>
      <c r="AP265" s="110"/>
      <c r="AQ265" s="109"/>
      <c r="AR265"/>
      <c r="AU265" s="110"/>
      <c r="AV265" s="109"/>
      <c r="AW265"/>
      <c r="AZ265" s="110"/>
      <c r="BA265" s="109"/>
      <c r="BB265"/>
    </row>
    <row r="266" spans="4:54" ht="15.5" x14ac:dyDescent="0.35">
      <c r="D266" s="53">
        <f ca="1">'Stochastic inputs'!T86</f>
        <v>1.3316666666666668</v>
      </c>
      <c r="E266" s="113"/>
      <c r="F266" s="114">
        <f t="shared" ca="1" si="8"/>
        <v>0.15084624592830187</v>
      </c>
      <c r="G266" s="114">
        <f t="shared" ca="1" si="9"/>
        <v>0.15084624592830187</v>
      </c>
      <c r="H266" s="109"/>
      <c r="I266"/>
      <c r="L266" s="108"/>
      <c r="M266" s="109"/>
      <c r="N266"/>
      <c r="Q266" s="108"/>
      <c r="R266" s="109"/>
      <c r="S266"/>
      <c r="V266" s="108"/>
      <c r="W266" s="109"/>
      <c r="X266"/>
      <c r="AA266" s="108"/>
      <c r="AB266" s="109"/>
      <c r="AC266"/>
      <c r="AF266" s="108"/>
      <c r="AG266" s="109"/>
      <c r="AH266"/>
      <c r="AK266" s="108"/>
      <c r="AL266" s="109"/>
      <c r="AM266"/>
      <c r="AP266" s="110"/>
      <c r="AQ266" s="109"/>
      <c r="AR266"/>
      <c r="AU266" s="110"/>
      <c r="AV266" s="109"/>
      <c r="AW266"/>
      <c r="AZ266" s="110"/>
      <c r="BA266" s="109"/>
      <c r="BB266"/>
    </row>
    <row r="267" spans="4:54" ht="15.5" x14ac:dyDescent="0.35">
      <c r="D267" s="53">
        <f ca="1">'Stochastic inputs'!T87</f>
        <v>1.3316666666666668</v>
      </c>
      <c r="E267" s="113"/>
      <c r="F267" s="114">
        <f t="shared" ca="1" si="8"/>
        <v>0.15084624592830179</v>
      </c>
      <c r="G267" s="114">
        <f t="shared" ca="1" si="9"/>
        <v>0.15084624592830179</v>
      </c>
      <c r="H267" s="109"/>
      <c r="I267"/>
      <c r="L267" s="108"/>
      <c r="M267" s="109"/>
      <c r="N267"/>
      <c r="Q267" s="108"/>
      <c r="R267" s="109"/>
      <c r="S267"/>
      <c r="V267" s="108"/>
      <c r="W267" s="109"/>
      <c r="X267"/>
      <c r="AA267" s="108"/>
      <c r="AB267" s="109"/>
      <c r="AC267"/>
      <c r="AF267" s="108"/>
      <c r="AG267" s="109"/>
      <c r="AH267"/>
      <c r="AK267" s="108"/>
      <c r="AL267" s="109"/>
      <c r="AM267"/>
      <c r="AP267" s="110"/>
      <c r="AQ267" s="109"/>
      <c r="AR267"/>
      <c r="AU267" s="110"/>
      <c r="AV267" s="109"/>
      <c r="AW267"/>
      <c r="AZ267" s="110"/>
      <c r="BA267" s="109"/>
      <c r="BB267"/>
    </row>
    <row r="268" spans="4:54" ht="15.5" x14ac:dyDescent="0.35">
      <c r="D268" s="53">
        <f ca="1">'Stochastic inputs'!T88</f>
        <v>1.3316666666666668</v>
      </c>
      <c r="E268" s="113"/>
      <c r="F268" s="114">
        <f t="shared" ca="1" si="8"/>
        <v>0.15084624592830179</v>
      </c>
      <c r="G268" s="114">
        <f t="shared" ca="1" si="9"/>
        <v>0.15084624592830179</v>
      </c>
      <c r="H268" s="109"/>
      <c r="I268"/>
      <c r="L268" s="108"/>
      <c r="M268" s="109"/>
      <c r="N268"/>
      <c r="Q268" s="108"/>
      <c r="R268" s="109"/>
      <c r="S268"/>
      <c r="V268" s="108"/>
      <c r="W268" s="109"/>
      <c r="X268"/>
      <c r="AA268" s="108"/>
      <c r="AB268" s="109"/>
      <c r="AC268"/>
      <c r="AF268" s="108"/>
      <c r="AG268" s="109"/>
      <c r="AH268"/>
      <c r="AK268" s="108"/>
      <c r="AL268" s="109"/>
      <c r="AM268"/>
      <c r="AP268" s="110"/>
      <c r="AQ268" s="109"/>
      <c r="AR268"/>
      <c r="AU268" s="110"/>
      <c r="AV268" s="109"/>
      <c r="AW268"/>
      <c r="AZ268" s="110"/>
      <c r="BA268" s="109"/>
      <c r="BB268"/>
    </row>
    <row r="269" spans="4:54" ht="15.5" x14ac:dyDescent="0.35">
      <c r="D269" s="53">
        <f ca="1">'Stochastic inputs'!T89</f>
        <v>1.3316666666666668</v>
      </c>
      <c r="E269" s="113"/>
      <c r="F269" s="114">
        <f t="shared" ca="1" si="8"/>
        <v>0.15084624592830187</v>
      </c>
      <c r="G269" s="114">
        <f t="shared" ca="1" si="9"/>
        <v>0.15084624592830187</v>
      </c>
      <c r="H269" s="109"/>
      <c r="I269"/>
      <c r="L269" s="108"/>
      <c r="M269" s="109"/>
      <c r="N269"/>
      <c r="Q269" s="108"/>
      <c r="R269" s="109"/>
      <c r="S269"/>
      <c r="V269" s="108"/>
      <c r="W269" s="109"/>
      <c r="X269"/>
      <c r="AA269" s="108"/>
      <c r="AB269" s="109"/>
      <c r="AC269"/>
      <c r="AF269" s="108"/>
      <c r="AG269" s="109"/>
      <c r="AH269"/>
      <c r="AK269" s="108"/>
      <c r="AL269" s="109"/>
      <c r="AM269"/>
      <c r="AP269" s="110"/>
      <c r="AQ269" s="109"/>
      <c r="AR269"/>
      <c r="AU269" s="110"/>
      <c r="AV269" s="109"/>
      <c r="AW269"/>
      <c r="AZ269" s="110"/>
      <c r="BA269" s="109"/>
      <c r="BB269"/>
    </row>
    <row r="270" spans="4:54" ht="15.5" x14ac:dyDescent="0.35">
      <c r="D270" s="53">
        <f ca="1">'Stochastic inputs'!T90</f>
        <v>1.1066666666666667</v>
      </c>
      <c r="E270" s="113"/>
      <c r="F270" s="114">
        <f t="shared" ca="1" si="8"/>
        <v>5.7042475711527228E-2</v>
      </c>
      <c r="G270" s="114">
        <f t="shared" ca="1" si="9"/>
        <v>5.7042475711527228E-2</v>
      </c>
      <c r="H270" s="109"/>
      <c r="I270"/>
      <c r="L270" s="108"/>
      <c r="M270" s="109"/>
      <c r="N270"/>
      <c r="Q270" s="108"/>
      <c r="R270" s="109"/>
      <c r="S270"/>
      <c r="V270" s="108"/>
      <c r="W270" s="109"/>
      <c r="X270"/>
      <c r="AA270" s="108"/>
      <c r="AB270" s="109"/>
      <c r="AC270"/>
      <c r="AF270" s="108"/>
      <c r="AG270" s="109"/>
      <c r="AH270"/>
      <c r="AK270" s="108"/>
      <c r="AL270" s="109"/>
      <c r="AM270"/>
      <c r="AP270" s="110"/>
      <c r="AQ270" s="109"/>
      <c r="AR270"/>
      <c r="AU270" s="110"/>
      <c r="AV270" s="109"/>
      <c r="AW270"/>
      <c r="AZ270" s="110"/>
      <c r="BA270" s="109"/>
      <c r="BB270"/>
    </row>
    <row r="271" spans="4:54" ht="15.5" x14ac:dyDescent="0.35">
      <c r="D271" s="53">
        <f ca="1">'Stochastic inputs'!T91</f>
        <v>1.1066666666666667</v>
      </c>
      <c r="E271" s="113"/>
      <c r="F271" s="114">
        <f t="shared" ref="F271:F334" ca="1" si="10">B69*(D271-1)/(B69*(D271-1)+1)</f>
        <v>5.7042475711527242E-2</v>
      </c>
      <c r="G271" s="114">
        <f t="shared" ref="G271:G334" ca="1" si="11">B69*(D271-1)/(B69*(D271-1)+1)</f>
        <v>5.7042475711527242E-2</v>
      </c>
      <c r="H271" s="109"/>
      <c r="I271"/>
      <c r="L271" s="108"/>
      <c r="M271" s="109"/>
      <c r="N271"/>
      <c r="Q271" s="108"/>
      <c r="R271" s="109"/>
      <c r="S271"/>
      <c r="V271" s="108"/>
      <c r="W271" s="109"/>
      <c r="X271"/>
      <c r="AA271" s="108"/>
      <c r="AB271" s="109"/>
      <c r="AC271"/>
      <c r="AF271" s="108"/>
      <c r="AG271" s="109"/>
      <c r="AH271"/>
      <c r="AK271" s="108"/>
      <c r="AL271" s="109"/>
      <c r="AM271"/>
      <c r="AP271" s="110"/>
      <c r="AQ271" s="109"/>
      <c r="AR271"/>
      <c r="AU271" s="110"/>
      <c r="AV271" s="109"/>
      <c r="AW271"/>
      <c r="AZ271" s="110"/>
      <c r="BA271" s="109"/>
      <c r="BB271"/>
    </row>
    <row r="272" spans="4:54" ht="15.5" x14ac:dyDescent="0.35">
      <c r="D272" s="53">
        <f ca="1">'Stochastic inputs'!T92</f>
        <v>1.1066666666666667</v>
      </c>
      <c r="E272" s="113"/>
      <c r="F272" s="114">
        <f t="shared" ca="1" si="10"/>
        <v>5.7042475711527242E-2</v>
      </c>
      <c r="G272" s="114">
        <f t="shared" ca="1" si="11"/>
        <v>5.7042475711527242E-2</v>
      </c>
      <c r="H272" s="109"/>
      <c r="I272"/>
      <c r="L272" s="108"/>
      <c r="M272" s="109"/>
      <c r="N272"/>
      <c r="Q272" s="108"/>
      <c r="R272" s="109"/>
      <c r="S272"/>
      <c r="V272" s="108"/>
      <c r="W272" s="109"/>
      <c r="X272"/>
      <c r="AA272" s="108"/>
      <c r="AB272" s="109"/>
      <c r="AC272"/>
      <c r="AF272" s="108"/>
      <c r="AG272" s="109"/>
      <c r="AH272"/>
      <c r="AK272" s="108"/>
      <c r="AL272" s="109"/>
      <c r="AM272"/>
      <c r="AP272" s="110"/>
      <c r="AQ272" s="109"/>
      <c r="AR272"/>
      <c r="AU272" s="110"/>
      <c r="AV272" s="109"/>
      <c r="AW272"/>
      <c r="AZ272" s="110"/>
      <c r="BA272" s="109"/>
      <c r="BB272"/>
    </row>
    <row r="273" spans="4:54" ht="15.5" x14ac:dyDescent="0.35">
      <c r="D273" s="53">
        <f ca="1">'Stochastic inputs'!T93</f>
        <v>1.1066666666666667</v>
      </c>
      <c r="E273" s="113"/>
      <c r="F273" s="114">
        <f t="shared" ca="1" si="10"/>
        <v>5.7042475711527228E-2</v>
      </c>
      <c r="G273" s="114">
        <f t="shared" ca="1" si="11"/>
        <v>5.7042475711527228E-2</v>
      </c>
      <c r="H273" s="109"/>
      <c r="I273"/>
      <c r="L273" s="108"/>
      <c r="M273" s="109"/>
      <c r="N273"/>
      <c r="Q273" s="108"/>
      <c r="R273" s="109"/>
      <c r="S273"/>
      <c r="V273" s="108"/>
      <c r="W273" s="109"/>
      <c r="X273"/>
      <c r="AA273" s="108"/>
      <c r="AB273" s="109"/>
      <c r="AC273"/>
      <c r="AF273" s="108"/>
      <c r="AG273" s="109"/>
      <c r="AH273"/>
      <c r="AK273" s="108"/>
      <c r="AL273" s="109"/>
      <c r="AM273"/>
      <c r="AP273" s="110"/>
      <c r="AQ273" s="109"/>
      <c r="AR273"/>
      <c r="AU273" s="110"/>
      <c r="AV273" s="109"/>
      <c r="AW273"/>
      <c r="AZ273" s="110"/>
      <c r="BA273" s="109"/>
      <c r="BB273"/>
    </row>
    <row r="274" spans="4:54" ht="15.5" x14ac:dyDescent="0.35">
      <c r="D274" s="53">
        <f ca="1">'Stochastic inputs'!T94</f>
        <v>1.1066666666666667</v>
      </c>
      <c r="E274" s="113"/>
      <c r="F274" s="114">
        <f t="shared" ca="1" si="10"/>
        <v>5.7042475711527249E-2</v>
      </c>
      <c r="G274" s="114">
        <f t="shared" ca="1" si="11"/>
        <v>5.7042475711527249E-2</v>
      </c>
      <c r="H274" s="109"/>
      <c r="I274"/>
      <c r="L274" s="108"/>
      <c r="M274" s="109"/>
      <c r="N274"/>
      <c r="Q274" s="108"/>
      <c r="R274" s="109"/>
      <c r="S274"/>
      <c r="V274" s="108"/>
      <c r="W274" s="109"/>
      <c r="X274"/>
      <c r="AA274" s="108"/>
      <c r="AB274" s="109"/>
      <c r="AC274"/>
      <c r="AF274" s="108"/>
      <c r="AG274" s="109"/>
      <c r="AH274"/>
      <c r="AK274" s="108"/>
      <c r="AL274" s="109"/>
      <c r="AM274"/>
      <c r="AP274" s="110"/>
      <c r="AQ274" s="109"/>
      <c r="AR274"/>
      <c r="AU274" s="110"/>
      <c r="AV274" s="109"/>
      <c r="AW274"/>
      <c r="AZ274" s="110"/>
      <c r="BA274" s="109"/>
      <c r="BB274"/>
    </row>
    <row r="275" spans="4:54" ht="15.5" x14ac:dyDescent="0.35">
      <c r="D275" s="53">
        <f ca="1">'Stochastic inputs'!T95</f>
        <v>1.1066666666666667</v>
      </c>
      <c r="E275" s="113"/>
      <c r="F275" s="114">
        <f t="shared" ca="1" si="10"/>
        <v>5.7042475711527249E-2</v>
      </c>
      <c r="G275" s="114">
        <f t="shared" ca="1" si="11"/>
        <v>5.7042475711527249E-2</v>
      </c>
      <c r="H275" s="109"/>
      <c r="I275"/>
      <c r="L275" s="108"/>
      <c r="M275" s="109"/>
      <c r="N275"/>
      <c r="Q275" s="108"/>
      <c r="R275" s="109"/>
      <c r="S275"/>
      <c r="V275" s="108"/>
      <c r="W275" s="109"/>
      <c r="X275"/>
      <c r="AA275" s="108"/>
      <c r="AB275" s="109"/>
      <c r="AC275"/>
      <c r="AF275" s="108"/>
      <c r="AG275" s="109"/>
      <c r="AH275"/>
      <c r="AK275" s="108"/>
      <c r="AL275" s="109"/>
      <c r="AM275"/>
      <c r="AP275" s="110"/>
      <c r="AQ275" s="109"/>
      <c r="AR275"/>
      <c r="AU275" s="110"/>
      <c r="AV275" s="109"/>
      <c r="AW275"/>
      <c r="AZ275" s="110"/>
      <c r="BA275" s="109"/>
      <c r="BB275"/>
    </row>
    <row r="276" spans="4:54" ht="15.5" x14ac:dyDescent="0.35">
      <c r="D276" s="53">
        <f ca="1">'Stochastic inputs'!T96</f>
        <v>1.1066666666666667</v>
      </c>
      <c r="E276" s="113"/>
      <c r="F276" s="114">
        <f t="shared" ca="1" si="10"/>
        <v>5.7042475711527242E-2</v>
      </c>
      <c r="G276" s="114">
        <f t="shared" ca="1" si="11"/>
        <v>5.7042475711527242E-2</v>
      </c>
      <c r="H276" s="109"/>
      <c r="I276"/>
      <c r="L276" s="108"/>
      <c r="M276" s="109"/>
      <c r="N276"/>
      <c r="Q276" s="108"/>
      <c r="R276" s="109"/>
      <c r="S276"/>
      <c r="V276" s="108"/>
      <c r="W276" s="109"/>
      <c r="X276"/>
      <c r="AA276" s="108"/>
      <c r="AB276" s="109"/>
      <c r="AC276"/>
      <c r="AF276" s="108"/>
      <c r="AG276" s="109"/>
      <c r="AH276"/>
      <c r="AK276" s="108"/>
      <c r="AL276" s="109"/>
      <c r="AM276"/>
      <c r="AP276" s="110"/>
      <c r="AQ276" s="109"/>
      <c r="AR276"/>
      <c r="AU276" s="110"/>
      <c r="AV276" s="109"/>
      <c r="AW276"/>
      <c r="AZ276" s="110"/>
      <c r="BA276" s="109"/>
      <c r="BB276"/>
    </row>
    <row r="277" spans="4:54" ht="15.5" x14ac:dyDescent="0.35">
      <c r="D277" s="53">
        <f ca="1">'Stochastic inputs'!T97</f>
        <v>1.1066666666666667</v>
      </c>
      <c r="E277" s="113"/>
      <c r="F277" s="114">
        <f t="shared" ca="1" si="10"/>
        <v>5.7042475711527214E-2</v>
      </c>
      <c r="G277" s="114">
        <f t="shared" ca="1" si="11"/>
        <v>5.7042475711527214E-2</v>
      </c>
      <c r="H277" s="109"/>
      <c r="I277"/>
      <c r="L277" s="108"/>
      <c r="M277" s="109"/>
      <c r="N277"/>
      <c r="Q277" s="108"/>
      <c r="R277" s="109"/>
      <c r="S277"/>
      <c r="V277" s="108"/>
      <c r="W277" s="109"/>
      <c r="X277"/>
      <c r="AA277" s="108"/>
      <c r="AB277" s="109"/>
      <c r="AC277"/>
      <c r="AF277" s="108"/>
      <c r="AG277" s="109"/>
      <c r="AH277"/>
      <c r="AK277" s="108"/>
      <c r="AL277" s="109"/>
      <c r="AM277"/>
      <c r="AP277" s="110"/>
      <c r="AQ277" s="109"/>
      <c r="AR277"/>
      <c r="AU277" s="110"/>
      <c r="AV277" s="109"/>
      <c r="AW277"/>
      <c r="AZ277" s="110"/>
      <c r="BA277" s="109"/>
      <c r="BB277"/>
    </row>
    <row r="278" spans="4:54" ht="15.5" x14ac:dyDescent="0.35">
      <c r="D278" s="53">
        <f ca="1">'Stochastic inputs'!T98</f>
        <v>1.1066666666666667</v>
      </c>
      <c r="E278" s="113"/>
      <c r="F278" s="114">
        <f t="shared" ca="1" si="10"/>
        <v>5.7042475711527214E-2</v>
      </c>
      <c r="G278" s="114">
        <f t="shared" ca="1" si="11"/>
        <v>5.7042475711527214E-2</v>
      </c>
      <c r="H278" s="109"/>
      <c r="I278"/>
      <c r="L278" s="108"/>
      <c r="M278" s="109"/>
      <c r="N278"/>
      <c r="Q278" s="108"/>
      <c r="R278" s="109"/>
      <c r="S278"/>
      <c r="V278" s="108"/>
      <c r="W278" s="109"/>
      <c r="X278"/>
      <c r="AA278" s="108"/>
      <c r="AB278" s="109"/>
      <c r="AC278"/>
      <c r="AF278" s="108"/>
      <c r="AG278" s="109"/>
      <c r="AH278"/>
      <c r="AK278" s="108"/>
      <c r="AL278" s="109"/>
      <c r="AM278"/>
      <c r="AP278" s="110"/>
      <c r="AQ278" s="109"/>
      <c r="AR278"/>
      <c r="AU278" s="110"/>
      <c r="AV278" s="109"/>
      <c r="AW278"/>
      <c r="AZ278" s="110"/>
      <c r="BA278" s="109"/>
      <c r="BB278"/>
    </row>
    <row r="279" spans="4:54" ht="15.5" x14ac:dyDescent="0.35">
      <c r="D279" s="53">
        <f ca="1">'Stochastic inputs'!T99</f>
        <v>1.1066666666666667</v>
      </c>
      <c r="E279" s="113"/>
      <c r="F279" s="114">
        <f t="shared" ca="1" si="10"/>
        <v>5.7042475711527249E-2</v>
      </c>
      <c r="G279" s="114">
        <f t="shared" ca="1" si="11"/>
        <v>5.7042475711527249E-2</v>
      </c>
      <c r="H279" s="109"/>
      <c r="I279"/>
      <c r="L279" s="108"/>
      <c r="M279" s="109"/>
      <c r="N279"/>
      <c r="Q279" s="108"/>
      <c r="R279" s="109"/>
      <c r="S279"/>
      <c r="V279" s="108"/>
      <c r="W279" s="109"/>
      <c r="X279"/>
      <c r="AA279" s="108"/>
      <c r="AB279" s="109"/>
      <c r="AC279"/>
      <c r="AF279" s="108"/>
      <c r="AG279" s="109"/>
      <c r="AH279"/>
      <c r="AK279" s="108"/>
      <c r="AL279" s="109"/>
      <c r="AM279"/>
      <c r="AP279" s="110"/>
      <c r="AQ279" s="109"/>
      <c r="AR279"/>
      <c r="AU279" s="110"/>
      <c r="AV279" s="109"/>
      <c r="AW279"/>
      <c r="AZ279" s="110"/>
      <c r="BA279" s="109"/>
      <c r="BB279"/>
    </row>
    <row r="280" spans="4:54" ht="15.5" x14ac:dyDescent="0.35">
      <c r="D280" s="53">
        <f ca="1">'Stochastic inputs'!T100</f>
        <v>1</v>
      </c>
      <c r="E280" s="113"/>
      <c r="F280" s="114">
        <f t="shared" ca="1" si="10"/>
        <v>0</v>
      </c>
      <c r="G280" s="114">
        <f t="shared" ca="1" si="11"/>
        <v>0</v>
      </c>
      <c r="H280" s="109"/>
      <c r="I280"/>
      <c r="L280" s="108"/>
      <c r="M280" s="109"/>
      <c r="N280"/>
      <c r="Q280" s="108"/>
      <c r="R280" s="109"/>
      <c r="S280"/>
      <c r="V280" s="108"/>
      <c r="W280" s="109"/>
      <c r="X280"/>
      <c r="AA280" s="108"/>
      <c r="AB280" s="109"/>
      <c r="AC280"/>
      <c r="AF280" s="108"/>
      <c r="AG280" s="109"/>
      <c r="AH280"/>
      <c r="AK280" s="108"/>
      <c r="AL280" s="109"/>
      <c r="AM280"/>
      <c r="AP280" s="110"/>
      <c r="AQ280" s="109"/>
      <c r="AR280"/>
      <c r="AU280" s="110"/>
      <c r="AV280" s="109"/>
      <c r="AW280"/>
      <c r="AZ280" s="110"/>
      <c r="BA280" s="109"/>
      <c r="BB280"/>
    </row>
    <row r="281" spans="4:54" ht="15.5" x14ac:dyDescent="0.35">
      <c r="D281" s="53">
        <f ca="1">'Stochastic inputs'!T101</f>
        <v>1</v>
      </c>
      <c r="E281" s="113"/>
      <c r="F281" s="114">
        <f t="shared" ca="1" si="10"/>
        <v>0</v>
      </c>
      <c r="G281" s="114">
        <f t="shared" ca="1" si="11"/>
        <v>0</v>
      </c>
      <c r="H281" s="109"/>
      <c r="I281"/>
      <c r="L281" s="108"/>
      <c r="M281" s="109"/>
      <c r="N281"/>
      <c r="Q281" s="108"/>
      <c r="R281" s="109"/>
      <c r="S281"/>
      <c r="V281" s="108"/>
      <c r="W281" s="109"/>
      <c r="X281"/>
      <c r="AA281" s="108"/>
      <c r="AB281" s="109"/>
      <c r="AC281"/>
      <c r="AF281" s="108"/>
      <c r="AG281" s="109"/>
      <c r="AH281"/>
      <c r="AK281" s="108"/>
      <c r="AL281" s="109"/>
      <c r="AM281"/>
      <c r="AP281" s="110"/>
      <c r="AQ281" s="109"/>
      <c r="AR281"/>
      <c r="AU281" s="110"/>
      <c r="AV281" s="109"/>
      <c r="AW281"/>
      <c r="AZ281" s="110"/>
      <c r="BA281" s="109"/>
      <c r="BB281"/>
    </row>
    <row r="282" spans="4:54" ht="15.5" x14ac:dyDescent="0.35">
      <c r="D282" s="53">
        <f ca="1">'Stochastic inputs'!T102</f>
        <v>1</v>
      </c>
      <c r="E282" s="113"/>
      <c r="F282" s="114">
        <f t="shared" ca="1" si="10"/>
        <v>0</v>
      </c>
      <c r="G282" s="114">
        <f t="shared" ca="1" si="11"/>
        <v>0</v>
      </c>
      <c r="H282" s="109"/>
      <c r="I282"/>
      <c r="L282" s="108"/>
      <c r="M282" s="109"/>
      <c r="N282"/>
      <c r="Q282" s="108"/>
      <c r="R282" s="109"/>
      <c r="S282"/>
      <c r="V282" s="108"/>
      <c r="W282" s="109"/>
      <c r="X282"/>
      <c r="AA282" s="108"/>
      <c r="AB282" s="109"/>
      <c r="AC282"/>
      <c r="AF282" s="108"/>
      <c r="AG282" s="109"/>
      <c r="AH282"/>
      <c r="AK282" s="108"/>
      <c r="AL282" s="109"/>
      <c r="AM282"/>
      <c r="AP282" s="110"/>
      <c r="AQ282" s="109"/>
      <c r="AR282"/>
      <c r="AU282" s="110"/>
      <c r="AV282" s="109"/>
      <c r="AW282"/>
      <c r="AZ282" s="110"/>
      <c r="BA282" s="109"/>
      <c r="BB282"/>
    </row>
    <row r="283" spans="4:54" ht="15.5" x14ac:dyDescent="0.35">
      <c r="D283" s="53">
        <f ca="1">'Stochastic inputs'!T103</f>
        <v>1</v>
      </c>
      <c r="E283" s="113"/>
      <c r="F283" s="114">
        <f t="shared" ca="1" si="10"/>
        <v>0</v>
      </c>
      <c r="G283" s="114">
        <f t="shared" ca="1" si="11"/>
        <v>0</v>
      </c>
      <c r="H283" s="109"/>
      <c r="I283"/>
      <c r="L283" s="108"/>
      <c r="M283" s="109"/>
      <c r="N283"/>
      <c r="Q283" s="108"/>
      <c r="R283" s="109"/>
      <c r="S283"/>
      <c r="V283" s="108"/>
      <c r="W283" s="109"/>
      <c r="X283"/>
      <c r="AA283" s="108"/>
      <c r="AB283" s="109"/>
      <c r="AC283"/>
      <c r="AF283" s="108"/>
      <c r="AG283" s="109"/>
      <c r="AH283"/>
      <c r="AK283" s="108"/>
      <c r="AL283" s="109"/>
      <c r="AM283"/>
      <c r="AP283" s="110"/>
      <c r="AQ283" s="109"/>
      <c r="AR283"/>
      <c r="AU283" s="110"/>
      <c r="AV283" s="109"/>
      <c r="AW283"/>
      <c r="AZ283" s="110"/>
      <c r="BA283" s="109"/>
      <c r="BB283"/>
    </row>
    <row r="284" spans="4:54" ht="15.5" x14ac:dyDescent="0.35">
      <c r="D284" s="53">
        <f ca="1">'Stochastic inputs'!T104</f>
        <v>1</v>
      </c>
      <c r="E284" s="113"/>
      <c r="F284" s="114">
        <f t="shared" ca="1" si="10"/>
        <v>0</v>
      </c>
      <c r="G284" s="114">
        <f t="shared" ca="1" si="11"/>
        <v>0</v>
      </c>
      <c r="H284" s="109"/>
      <c r="I284"/>
      <c r="L284" s="108"/>
      <c r="M284" s="109"/>
      <c r="N284"/>
      <c r="Q284" s="108"/>
      <c r="R284" s="109"/>
      <c r="S284"/>
      <c r="V284" s="108"/>
      <c r="W284" s="109"/>
      <c r="X284"/>
      <c r="AA284" s="108"/>
      <c r="AB284" s="109"/>
      <c r="AC284"/>
      <c r="AF284" s="108"/>
      <c r="AG284" s="109"/>
      <c r="AH284"/>
      <c r="AK284" s="108"/>
      <c r="AL284" s="109"/>
      <c r="AM284"/>
      <c r="AP284" s="110"/>
      <c r="AQ284" s="109"/>
      <c r="AR284"/>
      <c r="AU284" s="110"/>
      <c r="AV284" s="109"/>
      <c r="AW284"/>
      <c r="AZ284" s="110"/>
      <c r="BA284" s="109"/>
      <c r="BB284"/>
    </row>
    <row r="285" spans="4:54" ht="15.5" x14ac:dyDescent="0.35">
      <c r="D285" s="53">
        <f ca="1">'Stochastic inputs'!T105</f>
        <v>1</v>
      </c>
      <c r="E285" s="113"/>
      <c r="F285" s="114">
        <f t="shared" ca="1" si="10"/>
        <v>0</v>
      </c>
      <c r="G285" s="114">
        <f t="shared" ca="1" si="11"/>
        <v>0</v>
      </c>
      <c r="H285" s="109"/>
      <c r="I285"/>
      <c r="L285" s="108"/>
      <c r="M285" s="109"/>
      <c r="N285"/>
      <c r="Q285" s="108"/>
      <c r="R285" s="109"/>
      <c r="S285"/>
      <c r="V285" s="108"/>
      <c r="W285" s="109"/>
      <c r="X285"/>
      <c r="AA285" s="108"/>
      <c r="AB285" s="109"/>
      <c r="AC285"/>
      <c r="AF285" s="108"/>
      <c r="AG285" s="109"/>
      <c r="AH285"/>
      <c r="AK285" s="108"/>
      <c r="AL285" s="109"/>
      <c r="AM285"/>
      <c r="AP285" s="110"/>
      <c r="AQ285" s="109"/>
      <c r="AR285"/>
      <c r="AU285" s="110"/>
      <c r="AV285" s="109"/>
      <c r="AW285"/>
      <c r="AZ285" s="110"/>
      <c r="BA285" s="109"/>
      <c r="BB285"/>
    </row>
    <row r="286" spans="4:54" ht="15.5" x14ac:dyDescent="0.35">
      <c r="D286" s="53">
        <f ca="1">'Stochastic inputs'!T106</f>
        <v>1</v>
      </c>
      <c r="E286" s="113"/>
      <c r="F286" s="114">
        <f t="shared" ca="1" si="10"/>
        <v>0</v>
      </c>
      <c r="G286" s="114">
        <f t="shared" ca="1" si="11"/>
        <v>0</v>
      </c>
      <c r="H286" s="109"/>
      <c r="I286"/>
      <c r="L286" s="108"/>
      <c r="M286" s="109"/>
      <c r="N286"/>
      <c r="Q286" s="108"/>
      <c r="R286" s="109"/>
      <c r="S286"/>
      <c r="V286" s="108"/>
      <c r="W286" s="109"/>
      <c r="X286"/>
      <c r="AA286" s="108"/>
      <c r="AB286" s="109"/>
      <c r="AC286"/>
      <c r="AF286" s="108"/>
      <c r="AG286" s="109"/>
      <c r="AH286"/>
      <c r="AK286" s="108"/>
      <c r="AL286" s="109"/>
      <c r="AM286"/>
      <c r="AP286" s="110"/>
      <c r="AQ286" s="109"/>
      <c r="AR286"/>
      <c r="AU286" s="110"/>
      <c r="AV286" s="109"/>
      <c r="AW286"/>
      <c r="AZ286" s="110"/>
      <c r="BA286" s="109"/>
      <c r="BB286"/>
    </row>
    <row r="287" spans="4:54" ht="15.5" x14ac:dyDescent="0.35">
      <c r="D287" s="53">
        <f ca="1">'Stochastic inputs'!T107</f>
        <v>1</v>
      </c>
      <c r="E287" s="113"/>
      <c r="F287" s="114">
        <f t="shared" ca="1" si="10"/>
        <v>0</v>
      </c>
      <c r="G287" s="114">
        <f t="shared" ca="1" si="11"/>
        <v>0</v>
      </c>
      <c r="H287" s="109"/>
      <c r="I287"/>
      <c r="L287" s="108"/>
      <c r="M287" s="109"/>
      <c r="N287"/>
      <c r="Q287" s="108"/>
      <c r="R287" s="109"/>
      <c r="S287"/>
      <c r="V287" s="108"/>
      <c r="W287" s="109"/>
      <c r="X287"/>
      <c r="AA287" s="108"/>
      <c r="AB287" s="109"/>
      <c r="AC287"/>
      <c r="AF287" s="108"/>
      <c r="AG287" s="109"/>
      <c r="AH287"/>
      <c r="AK287" s="108"/>
      <c r="AL287" s="109"/>
      <c r="AM287"/>
      <c r="AP287" s="110"/>
      <c r="AQ287" s="109"/>
      <c r="AR287"/>
      <c r="AU287" s="110"/>
      <c r="AV287" s="109"/>
      <c r="AW287"/>
      <c r="AZ287" s="110"/>
      <c r="BA287" s="109"/>
      <c r="BB287"/>
    </row>
    <row r="288" spans="4:54" ht="15.5" x14ac:dyDescent="0.35">
      <c r="D288" s="53">
        <f ca="1">'Stochastic inputs'!T108</f>
        <v>1</v>
      </c>
      <c r="E288" s="113"/>
      <c r="F288" s="114">
        <f t="shared" ca="1" si="10"/>
        <v>0</v>
      </c>
      <c r="G288" s="114">
        <f t="shared" ca="1" si="11"/>
        <v>0</v>
      </c>
      <c r="H288" s="109"/>
      <c r="I288"/>
      <c r="L288" s="108"/>
      <c r="M288" s="109"/>
      <c r="N288"/>
      <c r="Q288" s="108"/>
      <c r="R288" s="109"/>
      <c r="S288"/>
      <c r="V288" s="108"/>
      <c r="W288" s="109"/>
      <c r="X288"/>
      <c r="AA288" s="108"/>
      <c r="AB288" s="109"/>
      <c r="AC288"/>
      <c r="AF288" s="108"/>
      <c r="AG288" s="109"/>
      <c r="AH288"/>
      <c r="AK288" s="108"/>
      <c r="AL288" s="109"/>
      <c r="AM288"/>
      <c r="AP288" s="110"/>
      <c r="AQ288" s="109"/>
      <c r="AR288"/>
      <c r="AU288" s="110"/>
      <c r="AV288" s="109"/>
      <c r="AW288"/>
      <c r="AZ288" s="110"/>
      <c r="BA288" s="109"/>
      <c r="BB288"/>
    </row>
    <row r="289" spans="4:54" ht="15.5" x14ac:dyDescent="0.35">
      <c r="D289" s="53">
        <f ca="1">'Stochastic inputs'!T109</f>
        <v>1</v>
      </c>
      <c r="E289" s="113"/>
      <c r="F289" s="114">
        <f t="shared" ca="1" si="10"/>
        <v>0</v>
      </c>
      <c r="G289" s="114">
        <f t="shared" ca="1" si="11"/>
        <v>0</v>
      </c>
      <c r="H289" s="109"/>
      <c r="I289"/>
      <c r="L289" s="108"/>
      <c r="M289" s="109"/>
      <c r="N289"/>
      <c r="Q289" s="108"/>
      <c r="R289" s="109"/>
      <c r="S289"/>
      <c r="V289" s="108"/>
      <c r="W289" s="109"/>
      <c r="X289"/>
      <c r="AA289" s="108"/>
      <c r="AB289" s="109"/>
      <c r="AC289"/>
      <c r="AF289" s="108"/>
      <c r="AG289" s="109"/>
      <c r="AH289"/>
      <c r="AK289" s="108"/>
      <c r="AL289" s="109"/>
      <c r="AM289"/>
      <c r="AP289" s="110"/>
      <c r="AQ289" s="109"/>
      <c r="AR289"/>
      <c r="AU289" s="110"/>
      <c r="AV289" s="109"/>
      <c r="AW289"/>
      <c r="AZ289" s="110"/>
      <c r="BA289" s="109"/>
      <c r="BB289"/>
    </row>
    <row r="290" spans="4:54" ht="15.5" x14ac:dyDescent="0.35">
      <c r="D290" s="53">
        <f ca="1">'Stochastic inputs'!T110</f>
        <v>1</v>
      </c>
      <c r="E290" s="113"/>
      <c r="F290" s="114">
        <f t="shared" ca="1" si="10"/>
        <v>0</v>
      </c>
      <c r="G290" s="114">
        <f t="shared" ca="1" si="11"/>
        <v>0</v>
      </c>
      <c r="H290" s="109"/>
      <c r="I290"/>
      <c r="L290" s="108"/>
      <c r="M290" s="109"/>
      <c r="N290"/>
      <c r="Q290" s="108"/>
      <c r="R290" s="109"/>
      <c r="S290"/>
      <c r="V290" s="108"/>
      <c r="W290" s="109"/>
      <c r="X290"/>
      <c r="AA290" s="108"/>
      <c r="AB290" s="109"/>
      <c r="AC290"/>
      <c r="AF290" s="108"/>
      <c r="AG290" s="109"/>
      <c r="AH290"/>
      <c r="AK290" s="108"/>
      <c r="AL290" s="109"/>
      <c r="AM290"/>
      <c r="AP290" s="110"/>
      <c r="AQ290" s="109"/>
      <c r="AR290"/>
      <c r="AU290" s="110"/>
      <c r="AV290" s="109"/>
      <c r="AW290"/>
      <c r="AZ290" s="110"/>
      <c r="BA290" s="109"/>
      <c r="BB290"/>
    </row>
    <row r="291" spans="4:54" ht="15.5" x14ac:dyDescent="0.35">
      <c r="D291" s="53">
        <f ca="1">'Stochastic inputs'!T111</f>
        <v>1</v>
      </c>
      <c r="E291" s="113"/>
      <c r="F291" s="114">
        <f t="shared" ca="1" si="10"/>
        <v>0</v>
      </c>
      <c r="G291" s="114">
        <f t="shared" ca="1" si="11"/>
        <v>0</v>
      </c>
      <c r="H291" s="109"/>
      <c r="I291"/>
      <c r="L291" s="108"/>
      <c r="M291" s="109"/>
      <c r="N291"/>
      <c r="Q291" s="108"/>
      <c r="R291" s="109"/>
      <c r="S291"/>
      <c r="V291" s="108"/>
      <c r="W291" s="109"/>
      <c r="X291"/>
      <c r="AA291" s="108"/>
      <c r="AB291" s="109"/>
      <c r="AC291"/>
      <c r="AF291" s="108"/>
      <c r="AG291" s="109"/>
      <c r="AH291"/>
      <c r="AK291" s="108"/>
      <c r="AL291" s="109"/>
      <c r="AM291"/>
      <c r="AP291" s="110"/>
      <c r="AQ291" s="109"/>
      <c r="AR291"/>
      <c r="AU291" s="110"/>
      <c r="AV291" s="109"/>
      <c r="AW291"/>
      <c r="AZ291" s="110"/>
      <c r="BA291" s="109"/>
      <c r="BB291"/>
    </row>
    <row r="292" spans="4:54" ht="15.5" x14ac:dyDescent="0.35">
      <c r="D292" s="53">
        <f ca="1">'Stochastic inputs'!T112</f>
        <v>1</v>
      </c>
      <c r="E292" s="113"/>
      <c r="F292" s="114">
        <f t="shared" ca="1" si="10"/>
        <v>0</v>
      </c>
      <c r="G292" s="114">
        <f t="shared" ca="1" si="11"/>
        <v>0</v>
      </c>
      <c r="H292" s="109"/>
      <c r="I292"/>
      <c r="L292" s="108"/>
      <c r="M292" s="109"/>
      <c r="N292"/>
      <c r="Q292" s="108"/>
      <c r="R292" s="109"/>
      <c r="S292"/>
      <c r="V292" s="108"/>
      <c r="W292" s="109"/>
      <c r="X292"/>
      <c r="AA292" s="108"/>
      <c r="AB292" s="109"/>
      <c r="AC292"/>
      <c r="AF292" s="108"/>
      <c r="AG292" s="109"/>
      <c r="AH292"/>
      <c r="AK292" s="108"/>
      <c r="AL292" s="109"/>
      <c r="AM292"/>
      <c r="AP292" s="110"/>
      <c r="AQ292" s="109"/>
      <c r="AR292"/>
      <c r="AU292" s="110"/>
      <c r="AV292" s="109"/>
      <c r="AW292"/>
      <c r="AZ292" s="110"/>
      <c r="BA292" s="109"/>
      <c r="BB292"/>
    </row>
    <row r="293" spans="4:54" ht="15.5" x14ac:dyDescent="0.35">
      <c r="D293" s="53">
        <f ca="1">'Stochastic inputs'!T113</f>
        <v>1</v>
      </c>
      <c r="E293" s="113"/>
      <c r="F293" s="114">
        <f t="shared" ca="1" si="10"/>
        <v>0</v>
      </c>
      <c r="G293" s="114">
        <f t="shared" ca="1" si="11"/>
        <v>0</v>
      </c>
      <c r="H293" s="109"/>
      <c r="I293"/>
      <c r="L293" s="108"/>
      <c r="M293" s="109"/>
      <c r="N293"/>
      <c r="Q293" s="108"/>
      <c r="R293" s="109"/>
      <c r="S293"/>
      <c r="V293" s="108"/>
      <c r="W293" s="109"/>
      <c r="X293"/>
      <c r="AA293" s="108"/>
      <c r="AB293" s="109"/>
      <c r="AC293"/>
      <c r="AF293" s="108"/>
      <c r="AG293" s="109"/>
      <c r="AH293"/>
      <c r="AK293" s="108"/>
      <c r="AL293" s="109"/>
      <c r="AM293"/>
      <c r="AP293" s="110"/>
      <c r="AQ293" s="109"/>
      <c r="AR293"/>
      <c r="AU293" s="110"/>
      <c r="AV293" s="109"/>
      <c r="AW293"/>
      <c r="AZ293" s="110"/>
      <c r="BA293" s="109"/>
      <c r="BB293"/>
    </row>
    <row r="294" spans="4:54" ht="15.5" x14ac:dyDescent="0.35">
      <c r="D294" s="53">
        <f ca="1">'Stochastic inputs'!T114</f>
        <v>1</v>
      </c>
      <c r="E294" s="113"/>
      <c r="F294" s="114">
        <f t="shared" ca="1" si="10"/>
        <v>0</v>
      </c>
      <c r="G294" s="114">
        <f t="shared" ca="1" si="11"/>
        <v>0</v>
      </c>
      <c r="H294" s="109"/>
      <c r="I294"/>
      <c r="L294" s="108"/>
      <c r="M294" s="109"/>
      <c r="N294"/>
      <c r="Q294" s="108"/>
      <c r="R294" s="109"/>
      <c r="S294"/>
      <c r="V294" s="108"/>
      <c r="W294" s="109"/>
      <c r="X294"/>
      <c r="AA294" s="108"/>
      <c r="AB294" s="109"/>
      <c r="AC294"/>
      <c r="AF294" s="108"/>
      <c r="AG294" s="109"/>
      <c r="AH294"/>
      <c r="AK294" s="108"/>
      <c r="AL294" s="109"/>
      <c r="AM294"/>
      <c r="AP294" s="110"/>
      <c r="AQ294" s="109"/>
      <c r="AR294"/>
      <c r="AU294" s="110"/>
      <c r="AV294" s="109"/>
      <c r="AW294"/>
      <c r="AZ294" s="110"/>
      <c r="BA294" s="109"/>
      <c r="BB294"/>
    </row>
    <row r="295" spans="4:54" ht="15.5" x14ac:dyDescent="0.35">
      <c r="D295" s="53">
        <f ca="1">'Stochastic inputs'!T115</f>
        <v>1</v>
      </c>
      <c r="E295" s="113"/>
      <c r="F295" s="114">
        <f t="shared" ca="1" si="10"/>
        <v>0</v>
      </c>
      <c r="G295" s="114">
        <f t="shared" ca="1" si="11"/>
        <v>0</v>
      </c>
      <c r="H295" s="109"/>
      <c r="I295"/>
      <c r="L295" s="108"/>
      <c r="M295" s="109"/>
      <c r="N295"/>
      <c r="Q295" s="108"/>
      <c r="R295" s="109"/>
      <c r="S295"/>
      <c r="V295" s="108"/>
      <c r="W295" s="109"/>
      <c r="X295"/>
      <c r="AA295" s="108"/>
      <c r="AB295" s="109"/>
      <c r="AC295"/>
      <c r="AF295" s="108"/>
      <c r="AG295" s="109"/>
      <c r="AH295"/>
      <c r="AK295" s="108"/>
      <c r="AL295" s="109"/>
      <c r="AM295"/>
      <c r="AP295" s="110"/>
      <c r="AQ295" s="109"/>
      <c r="AR295"/>
      <c r="AU295" s="110"/>
      <c r="AV295" s="109"/>
      <c r="AW295"/>
      <c r="AZ295" s="110"/>
      <c r="BA295" s="109"/>
      <c r="BB295"/>
    </row>
    <row r="296" spans="4:54" ht="15.5" x14ac:dyDescent="0.35">
      <c r="D296" s="53">
        <f ca="1">'Stochastic inputs'!T116</f>
        <v>1</v>
      </c>
      <c r="E296" s="113"/>
      <c r="F296" s="114">
        <f t="shared" ca="1" si="10"/>
        <v>0</v>
      </c>
      <c r="G296" s="114">
        <f t="shared" ca="1" si="11"/>
        <v>0</v>
      </c>
      <c r="H296" s="109"/>
      <c r="I296"/>
      <c r="L296" s="108"/>
      <c r="M296" s="109"/>
      <c r="N296"/>
      <c r="Q296" s="108"/>
      <c r="R296" s="109"/>
      <c r="S296"/>
      <c r="V296" s="108"/>
      <c r="W296" s="109"/>
      <c r="X296"/>
      <c r="AA296" s="108"/>
      <c r="AB296" s="109"/>
      <c r="AC296"/>
      <c r="AF296" s="108"/>
      <c r="AG296" s="109"/>
      <c r="AH296"/>
      <c r="AK296" s="108"/>
      <c r="AL296" s="109"/>
      <c r="AM296"/>
      <c r="AP296" s="110"/>
      <c r="AQ296" s="109"/>
      <c r="AR296"/>
      <c r="AU296" s="110"/>
      <c r="AV296" s="109"/>
      <c r="AW296"/>
      <c r="AZ296" s="110"/>
      <c r="BA296" s="109"/>
      <c r="BB296"/>
    </row>
    <row r="297" spans="4:54" ht="15.5" x14ac:dyDescent="0.35">
      <c r="D297" s="53">
        <f ca="1">'Stochastic inputs'!T117</f>
        <v>1</v>
      </c>
      <c r="E297" s="113"/>
      <c r="F297" s="114">
        <f t="shared" ca="1" si="10"/>
        <v>0</v>
      </c>
      <c r="G297" s="114">
        <f t="shared" ca="1" si="11"/>
        <v>0</v>
      </c>
      <c r="H297" s="109"/>
      <c r="I297"/>
      <c r="L297" s="108"/>
      <c r="M297" s="109"/>
      <c r="N297"/>
      <c r="Q297" s="108"/>
      <c r="R297" s="109"/>
      <c r="S297"/>
      <c r="V297" s="108"/>
      <c r="W297" s="109"/>
      <c r="X297"/>
      <c r="AA297" s="108"/>
      <c r="AB297" s="109"/>
      <c r="AC297"/>
      <c r="AF297" s="108"/>
      <c r="AG297" s="109"/>
      <c r="AH297"/>
      <c r="AK297" s="108"/>
      <c r="AL297" s="109"/>
      <c r="AM297"/>
      <c r="AP297" s="110"/>
      <c r="AQ297" s="109"/>
      <c r="AR297"/>
      <c r="AU297" s="110"/>
      <c r="AV297" s="109"/>
      <c r="AW297"/>
      <c r="AZ297" s="110"/>
      <c r="BA297" s="109"/>
      <c r="BB297"/>
    </row>
    <row r="298" spans="4:54" ht="15.5" x14ac:dyDescent="0.35">
      <c r="D298" s="53">
        <f ca="1">'Stochastic inputs'!T118</f>
        <v>1</v>
      </c>
      <c r="E298" s="113"/>
      <c r="F298" s="114">
        <f t="shared" ca="1" si="10"/>
        <v>0</v>
      </c>
      <c r="G298" s="114">
        <f t="shared" ca="1" si="11"/>
        <v>0</v>
      </c>
      <c r="H298" s="109"/>
      <c r="I298"/>
      <c r="L298" s="108"/>
      <c r="M298" s="109"/>
      <c r="N298"/>
      <c r="Q298" s="108"/>
      <c r="R298" s="109"/>
      <c r="S298"/>
      <c r="V298" s="108"/>
      <c r="W298" s="109"/>
      <c r="X298"/>
      <c r="AA298" s="108"/>
      <c r="AB298" s="109"/>
      <c r="AC298"/>
      <c r="AF298" s="108"/>
      <c r="AG298" s="109"/>
      <c r="AH298"/>
      <c r="AK298" s="108"/>
      <c r="AL298" s="109"/>
      <c r="AM298"/>
      <c r="AP298" s="110"/>
      <c r="AQ298" s="109"/>
      <c r="AR298"/>
      <c r="AU298" s="110"/>
      <c r="AV298" s="109"/>
      <c r="AW298"/>
      <c r="AZ298" s="110"/>
      <c r="BA298" s="109"/>
      <c r="BB298"/>
    </row>
    <row r="299" spans="4:54" ht="15.5" x14ac:dyDescent="0.35">
      <c r="D299" s="53">
        <f ca="1">'Stochastic inputs'!T119</f>
        <v>1</v>
      </c>
      <c r="E299" s="113"/>
      <c r="F299" s="114">
        <f t="shared" ca="1" si="10"/>
        <v>0</v>
      </c>
      <c r="G299" s="114">
        <f t="shared" ca="1" si="11"/>
        <v>0</v>
      </c>
      <c r="H299" s="109"/>
      <c r="I299"/>
      <c r="L299" s="108"/>
      <c r="M299" s="109"/>
      <c r="N299"/>
      <c r="Q299" s="108"/>
      <c r="R299" s="109"/>
      <c r="S299"/>
      <c r="V299" s="108"/>
      <c r="W299" s="109"/>
      <c r="X299"/>
      <c r="AA299" s="108"/>
      <c r="AB299" s="109"/>
      <c r="AC299"/>
      <c r="AF299" s="108"/>
      <c r="AG299" s="109"/>
      <c r="AH299"/>
      <c r="AK299" s="108"/>
      <c r="AL299" s="109"/>
      <c r="AM299"/>
      <c r="AP299" s="110"/>
      <c r="AQ299" s="109"/>
      <c r="AR299"/>
      <c r="AU299" s="110"/>
      <c r="AV299" s="109"/>
      <c r="AW299"/>
      <c r="AZ299" s="110"/>
      <c r="BA299" s="109"/>
      <c r="BB299"/>
    </row>
    <row r="300" spans="4:54" ht="15.5" x14ac:dyDescent="0.35">
      <c r="D300" s="53">
        <f ca="1">'Stochastic inputs'!T120</f>
        <v>1</v>
      </c>
      <c r="E300" s="113"/>
      <c r="F300" s="114">
        <f t="shared" ca="1" si="10"/>
        <v>0</v>
      </c>
      <c r="G300" s="114">
        <f t="shared" ca="1" si="11"/>
        <v>0</v>
      </c>
      <c r="H300" s="109"/>
      <c r="I300"/>
      <c r="L300" s="108"/>
      <c r="M300" s="109"/>
      <c r="N300"/>
      <c r="Q300" s="108"/>
      <c r="R300" s="109"/>
      <c r="S300"/>
      <c r="V300" s="108"/>
      <c r="W300" s="109"/>
      <c r="X300"/>
      <c r="AA300" s="108"/>
      <c r="AB300" s="109"/>
      <c r="AC300"/>
      <c r="AF300" s="108"/>
      <c r="AG300" s="109"/>
      <c r="AH300"/>
      <c r="AK300" s="108"/>
      <c r="AL300" s="109"/>
      <c r="AM300"/>
      <c r="AP300" s="110"/>
      <c r="AQ300" s="109"/>
      <c r="AR300"/>
      <c r="AU300" s="110"/>
      <c r="AV300" s="109"/>
      <c r="AW300"/>
      <c r="AZ300" s="110"/>
      <c r="BA300" s="109"/>
      <c r="BB300"/>
    </row>
    <row r="301" spans="4:54" ht="15.5" x14ac:dyDescent="0.35">
      <c r="D301" s="53">
        <f ca="1">'Stochastic inputs'!T121</f>
        <v>1</v>
      </c>
      <c r="E301" s="113"/>
      <c r="F301" s="114">
        <f t="shared" ca="1" si="10"/>
        <v>0</v>
      </c>
      <c r="G301" s="114">
        <f t="shared" ca="1" si="11"/>
        <v>0</v>
      </c>
      <c r="H301" s="109"/>
      <c r="I301"/>
      <c r="L301" s="108"/>
      <c r="M301" s="109"/>
      <c r="N301"/>
      <c r="Q301" s="108"/>
      <c r="R301" s="109"/>
      <c r="S301"/>
      <c r="V301" s="108"/>
      <c r="W301" s="109"/>
      <c r="X301"/>
      <c r="AA301" s="108"/>
      <c r="AB301" s="109"/>
      <c r="AC301"/>
      <c r="AF301" s="108"/>
      <c r="AG301" s="109"/>
      <c r="AH301"/>
      <c r="AK301" s="108"/>
      <c r="AL301" s="109"/>
      <c r="AM301"/>
      <c r="AP301" s="110"/>
      <c r="AQ301" s="109"/>
      <c r="AR301"/>
      <c r="AU301" s="110"/>
      <c r="AV301" s="109"/>
      <c r="AW301"/>
      <c r="AZ301" s="110"/>
      <c r="BA301" s="109"/>
      <c r="BB301"/>
    </row>
    <row r="302" spans="4:54" ht="15.5" x14ac:dyDescent="0.35">
      <c r="D302" s="53">
        <f ca="1">'Stochastic inputs'!T122</f>
        <v>1</v>
      </c>
      <c r="E302" s="113"/>
      <c r="F302" s="114">
        <f t="shared" ca="1" si="10"/>
        <v>0</v>
      </c>
      <c r="G302" s="114">
        <f t="shared" ca="1" si="11"/>
        <v>0</v>
      </c>
      <c r="H302" s="109"/>
      <c r="I302"/>
      <c r="L302" s="108"/>
      <c r="M302" s="109"/>
      <c r="N302"/>
      <c r="Q302" s="108"/>
      <c r="R302" s="109"/>
      <c r="S302"/>
      <c r="V302" s="108"/>
      <c r="W302" s="109"/>
      <c r="X302"/>
      <c r="AA302" s="108"/>
      <c r="AB302" s="109"/>
      <c r="AC302"/>
      <c r="AF302" s="108"/>
      <c r="AG302" s="109"/>
      <c r="AH302"/>
      <c r="AK302" s="108"/>
      <c r="AL302" s="109"/>
      <c r="AM302"/>
      <c r="AP302" s="110"/>
      <c r="AQ302" s="109"/>
      <c r="AR302"/>
      <c r="AU302" s="110"/>
      <c r="AV302" s="109"/>
      <c r="AW302"/>
      <c r="AZ302" s="110"/>
      <c r="BA302" s="109"/>
      <c r="BB302"/>
    </row>
    <row r="303" spans="4:54" ht="15.5" x14ac:dyDescent="0.35">
      <c r="D303" s="53">
        <f ca="1">'Stochastic inputs'!T123</f>
        <v>1</v>
      </c>
      <c r="E303" s="113"/>
      <c r="F303" s="114">
        <f t="shared" ca="1" si="10"/>
        <v>0</v>
      </c>
      <c r="G303" s="114">
        <f t="shared" ca="1" si="11"/>
        <v>0</v>
      </c>
      <c r="H303" s="109"/>
      <c r="I303"/>
      <c r="L303" s="108"/>
      <c r="M303" s="109"/>
      <c r="N303"/>
      <c r="Q303" s="108"/>
      <c r="R303" s="109"/>
      <c r="S303"/>
      <c r="V303" s="108"/>
      <c r="W303" s="109"/>
      <c r="X303"/>
      <c r="AA303" s="108"/>
      <c r="AB303" s="109"/>
      <c r="AC303"/>
      <c r="AF303" s="108"/>
      <c r="AG303" s="109"/>
      <c r="AH303"/>
      <c r="AK303" s="108"/>
      <c r="AL303" s="109"/>
      <c r="AM303"/>
      <c r="AP303" s="110"/>
      <c r="AQ303" s="109"/>
      <c r="AR303"/>
      <c r="AU303" s="110"/>
      <c r="AV303" s="109"/>
      <c r="AW303"/>
      <c r="AZ303" s="110"/>
      <c r="BA303" s="109"/>
      <c r="BB303"/>
    </row>
    <row r="304" spans="4:54" ht="15.5" x14ac:dyDescent="0.35">
      <c r="D304" s="53">
        <f ca="1">'Stochastic inputs'!T124</f>
        <v>1</v>
      </c>
      <c r="E304" s="113"/>
      <c r="F304" s="114">
        <f t="shared" ca="1" si="10"/>
        <v>0</v>
      </c>
      <c r="G304" s="114">
        <f t="shared" ca="1" si="11"/>
        <v>0</v>
      </c>
      <c r="H304" s="109"/>
      <c r="I304"/>
      <c r="L304" s="108"/>
      <c r="M304" s="109"/>
      <c r="N304"/>
      <c r="Q304" s="108"/>
      <c r="R304" s="109"/>
      <c r="S304"/>
      <c r="V304" s="108"/>
      <c r="W304" s="109"/>
      <c r="X304"/>
      <c r="AA304" s="108"/>
      <c r="AB304" s="109"/>
      <c r="AC304"/>
      <c r="AF304" s="108"/>
      <c r="AG304" s="109"/>
      <c r="AH304"/>
      <c r="AK304" s="108"/>
      <c r="AL304" s="109"/>
      <c r="AM304"/>
      <c r="AP304" s="110"/>
      <c r="AQ304" s="109"/>
      <c r="AR304"/>
      <c r="AU304" s="110"/>
      <c r="AV304" s="109"/>
      <c r="AW304"/>
      <c r="AZ304" s="110"/>
      <c r="BA304" s="109"/>
      <c r="BB304"/>
    </row>
    <row r="305" spans="4:54" ht="15.5" x14ac:dyDescent="0.35">
      <c r="D305" s="53">
        <f ca="1">'Stochastic inputs'!T125</f>
        <v>1</v>
      </c>
      <c r="E305" s="113"/>
      <c r="F305" s="114">
        <f t="shared" ca="1" si="10"/>
        <v>0</v>
      </c>
      <c r="G305" s="114">
        <f t="shared" ca="1" si="11"/>
        <v>0</v>
      </c>
      <c r="H305" s="109"/>
      <c r="I305"/>
      <c r="L305" s="108"/>
      <c r="M305" s="109"/>
      <c r="N305"/>
      <c r="Q305" s="108"/>
      <c r="R305" s="109"/>
      <c r="S305"/>
      <c r="V305" s="108"/>
      <c r="W305" s="109"/>
      <c r="X305"/>
      <c r="AA305" s="108"/>
      <c r="AB305" s="109"/>
      <c r="AC305"/>
      <c r="AF305" s="108"/>
      <c r="AG305" s="109"/>
      <c r="AH305"/>
      <c r="AK305" s="108"/>
      <c r="AL305" s="109"/>
      <c r="AM305"/>
      <c r="AP305" s="110"/>
      <c r="AQ305" s="109"/>
      <c r="AR305"/>
      <c r="AU305" s="110"/>
      <c r="AV305" s="109"/>
      <c r="AW305"/>
      <c r="AZ305" s="110"/>
      <c r="BA305" s="109"/>
      <c r="BB305"/>
    </row>
    <row r="306" spans="4:54" ht="15.5" x14ac:dyDescent="0.35">
      <c r="D306" s="53">
        <f ca="1">'Stochastic inputs'!T126</f>
        <v>1</v>
      </c>
      <c r="E306" s="113"/>
      <c r="F306" s="114">
        <f t="shared" ca="1" si="10"/>
        <v>0</v>
      </c>
      <c r="G306" s="114">
        <f t="shared" ca="1" si="11"/>
        <v>0</v>
      </c>
      <c r="H306" s="109"/>
      <c r="I306"/>
      <c r="L306" s="108"/>
      <c r="M306" s="109"/>
      <c r="N306"/>
      <c r="Q306" s="108"/>
      <c r="R306" s="109"/>
      <c r="S306"/>
      <c r="V306" s="108"/>
      <c r="W306" s="109"/>
      <c r="X306"/>
      <c r="AA306" s="108"/>
      <c r="AB306" s="109"/>
      <c r="AC306"/>
      <c r="AF306" s="108"/>
      <c r="AG306" s="109"/>
      <c r="AH306"/>
      <c r="AK306" s="108"/>
      <c r="AL306" s="109"/>
      <c r="AM306"/>
      <c r="AP306" s="110"/>
      <c r="AQ306" s="109"/>
      <c r="AR306"/>
      <c r="AU306" s="110"/>
      <c r="AV306" s="109"/>
      <c r="AW306"/>
      <c r="AZ306" s="110"/>
      <c r="BA306" s="109"/>
      <c r="BB306"/>
    </row>
    <row r="307" spans="4:54" ht="15.5" x14ac:dyDescent="0.35">
      <c r="D307" s="53">
        <f ca="1">'Stochastic inputs'!T127</f>
        <v>1</v>
      </c>
      <c r="E307" s="113"/>
      <c r="F307" s="114">
        <f t="shared" ca="1" si="10"/>
        <v>0</v>
      </c>
      <c r="G307" s="114">
        <f t="shared" ca="1" si="11"/>
        <v>0</v>
      </c>
      <c r="H307" s="109"/>
      <c r="I307"/>
      <c r="L307" s="108"/>
      <c r="M307" s="109"/>
      <c r="N307"/>
      <c r="Q307" s="108"/>
      <c r="R307" s="109"/>
      <c r="S307"/>
      <c r="V307" s="108"/>
      <c r="W307" s="109"/>
      <c r="X307"/>
      <c r="AA307" s="108"/>
      <c r="AB307" s="109"/>
      <c r="AC307"/>
      <c r="AF307" s="108"/>
      <c r="AG307" s="109"/>
      <c r="AH307"/>
      <c r="AK307" s="108"/>
      <c r="AL307" s="109"/>
      <c r="AM307"/>
      <c r="AP307" s="110"/>
      <c r="AQ307" s="109"/>
      <c r="AR307"/>
      <c r="AU307" s="110"/>
      <c r="AV307" s="109"/>
      <c r="AW307"/>
      <c r="AZ307" s="110"/>
      <c r="BA307" s="109"/>
      <c r="BB307"/>
    </row>
    <row r="308" spans="4:54" ht="15.5" x14ac:dyDescent="0.35">
      <c r="D308" s="53">
        <f ca="1">'Stochastic inputs'!T128</f>
        <v>1</v>
      </c>
      <c r="E308" s="113"/>
      <c r="F308" s="114">
        <f t="shared" ca="1" si="10"/>
        <v>0</v>
      </c>
      <c r="G308" s="114">
        <f t="shared" ca="1" si="11"/>
        <v>0</v>
      </c>
      <c r="H308" s="109"/>
      <c r="I308"/>
      <c r="L308" s="108"/>
      <c r="M308" s="109"/>
      <c r="N308"/>
      <c r="Q308" s="108"/>
      <c r="R308" s="109"/>
      <c r="S308"/>
      <c r="V308" s="108"/>
      <c r="W308" s="109"/>
      <c r="X308"/>
      <c r="AA308" s="108"/>
      <c r="AB308" s="109"/>
      <c r="AC308"/>
      <c r="AF308" s="108"/>
      <c r="AG308" s="109"/>
      <c r="AH308"/>
      <c r="AK308" s="108"/>
      <c r="AL308" s="109"/>
      <c r="AM308"/>
      <c r="AP308" s="110"/>
      <c r="AQ308" s="109"/>
      <c r="AR308"/>
      <c r="AU308" s="110"/>
      <c r="AV308" s="109"/>
      <c r="AW308"/>
      <c r="AZ308" s="110"/>
      <c r="BA308" s="109"/>
      <c r="BB308"/>
    </row>
    <row r="309" spans="4:54" ht="15.5" x14ac:dyDescent="0.35">
      <c r="D309" s="53">
        <f ca="1">'Stochastic inputs'!T129</f>
        <v>1</v>
      </c>
      <c r="E309" s="113"/>
      <c r="F309" s="114">
        <f t="shared" ca="1" si="10"/>
        <v>0</v>
      </c>
      <c r="G309" s="114">
        <f t="shared" ca="1" si="11"/>
        <v>0</v>
      </c>
      <c r="H309" s="109"/>
      <c r="I309"/>
      <c r="L309" s="108"/>
      <c r="M309" s="109"/>
      <c r="N309"/>
      <c r="Q309" s="108"/>
      <c r="R309" s="109"/>
      <c r="S309"/>
      <c r="V309" s="108"/>
      <c r="W309" s="109"/>
      <c r="X309"/>
      <c r="AA309" s="108"/>
      <c r="AB309" s="109"/>
      <c r="AC309"/>
      <c r="AF309" s="108"/>
      <c r="AG309" s="109"/>
      <c r="AH309"/>
      <c r="AK309" s="108"/>
      <c r="AL309" s="109"/>
      <c r="AM309"/>
      <c r="AP309" s="110"/>
      <c r="AQ309" s="109"/>
      <c r="AR309"/>
      <c r="AU309" s="110"/>
      <c r="AV309" s="109"/>
      <c r="AW309"/>
      <c r="AZ309" s="110"/>
      <c r="BA309" s="109"/>
      <c r="BB309"/>
    </row>
    <row r="310" spans="4:54" ht="15.5" x14ac:dyDescent="0.35">
      <c r="D310" s="53">
        <f ca="1">'Stochastic inputs'!T130</f>
        <v>1</v>
      </c>
      <c r="E310" s="113"/>
      <c r="F310" s="114">
        <f t="shared" ca="1" si="10"/>
        <v>0</v>
      </c>
      <c r="G310" s="114">
        <f t="shared" ca="1" si="11"/>
        <v>0</v>
      </c>
      <c r="H310" s="109"/>
      <c r="I310"/>
      <c r="L310" s="108"/>
      <c r="M310" s="109"/>
      <c r="N310"/>
      <c r="Q310" s="108"/>
      <c r="R310" s="109"/>
      <c r="S310"/>
      <c r="V310" s="108"/>
      <c r="W310" s="109"/>
      <c r="X310"/>
      <c r="AA310" s="108"/>
      <c r="AB310" s="109"/>
      <c r="AC310"/>
      <c r="AF310" s="108"/>
      <c r="AG310" s="109"/>
      <c r="AH310"/>
      <c r="AK310" s="108"/>
      <c r="AL310" s="109"/>
      <c r="AM310"/>
      <c r="AP310" s="110"/>
      <c r="AQ310" s="109"/>
      <c r="AR310"/>
      <c r="AU310" s="110"/>
      <c r="AV310" s="109"/>
      <c r="AW310"/>
      <c r="AZ310" s="110"/>
      <c r="BA310" s="109"/>
      <c r="BB310"/>
    </row>
    <row r="311" spans="4:54" ht="15.5" x14ac:dyDescent="0.35">
      <c r="D311" s="53">
        <f ca="1">'Stochastic inputs'!T131</f>
        <v>1</v>
      </c>
      <c r="E311" s="113"/>
      <c r="F311" s="114">
        <f t="shared" ca="1" si="10"/>
        <v>0</v>
      </c>
      <c r="G311" s="114">
        <f t="shared" ca="1" si="11"/>
        <v>0</v>
      </c>
      <c r="H311" s="109"/>
      <c r="I311"/>
      <c r="L311" s="108"/>
      <c r="M311" s="109"/>
      <c r="N311"/>
      <c r="Q311" s="108"/>
      <c r="R311" s="109"/>
      <c r="S311"/>
      <c r="V311" s="108"/>
      <c r="W311" s="109"/>
      <c r="X311"/>
      <c r="AA311" s="108"/>
      <c r="AB311" s="109"/>
      <c r="AC311"/>
      <c r="AF311" s="108"/>
      <c r="AG311" s="109"/>
      <c r="AH311"/>
      <c r="AK311" s="108"/>
      <c r="AL311" s="109"/>
      <c r="AM311"/>
      <c r="AP311" s="110"/>
      <c r="AQ311" s="109"/>
      <c r="AR311"/>
      <c r="AU311" s="110"/>
      <c r="AV311" s="109"/>
      <c r="AW311"/>
      <c r="AZ311" s="110"/>
      <c r="BA311" s="109"/>
      <c r="BB311"/>
    </row>
    <row r="312" spans="4:54" ht="15.5" x14ac:dyDescent="0.35">
      <c r="D312" s="53">
        <f ca="1">'Stochastic inputs'!T132</f>
        <v>1</v>
      </c>
      <c r="E312" s="113"/>
      <c r="F312" s="114">
        <f t="shared" ca="1" si="10"/>
        <v>0</v>
      </c>
      <c r="G312" s="114">
        <f t="shared" ca="1" si="11"/>
        <v>0</v>
      </c>
      <c r="H312" s="109"/>
      <c r="I312"/>
      <c r="L312" s="108"/>
      <c r="M312" s="109"/>
      <c r="N312"/>
      <c r="Q312" s="108"/>
      <c r="R312" s="109"/>
      <c r="S312"/>
      <c r="V312" s="108"/>
      <c r="W312" s="109"/>
      <c r="X312"/>
      <c r="AA312" s="108"/>
      <c r="AB312" s="109"/>
      <c r="AC312"/>
      <c r="AF312" s="108"/>
      <c r="AG312" s="109"/>
      <c r="AH312"/>
      <c r="AK312" s="108"/>
      <c r="AL312" s="109"/>
      <c r="AM312"/>
      <c r="AP312" s="110"/>
      <c r="AQ312" s="109"/>
      <c r="AR312"/>
      <c r="AU312" s="110"/>
      <c r="AV312" s="109"/>
      <c r="AW312"/>
      <c r="AZ312" s="110"/>
      <c r="BA312" s="109"/>
      <c r="BB312"/>
    </row>
    <row r="313" spans="4:54" ht="15.5" x14ac:dyDescent="0.35">
      <c r="D313" s="53">
        <f ca="1">'Stochastic inputs'!T133</f>
        <v>1</v>
      </c>
      <c r="E313" s="113"/>
      <c r="F313" s="114">
        <f t="shared" ca="1" si="10"/>
        <v>0</v>
      </c>
      <c r="G313" s="114">
        <f t="shared" ca="1" si="11"/>
        <v>0</v>
      </c>
      <c r="H313" s="109"/>
      <c r="I313"/>
      <c r="L313" s="108"/>
      <c r="M313" s="109"/>
      <c r="N313"/>
      <c r="Q313" s="108"/>
      <c r="R313" s="109"/>
      <c r="S313"/>
      <c r="V313" s="108"/>
      <c r="W313" s="109"/>
      <c r="X313"/>
      <c r="AA313" s="108"/>
      <c r="AB313" s="109"/>
      <c r="AC313"/>
      <c r="AF313" s="108"/>
      <c r="AG313" s="109"/>
      <c r="AH313"/>
      <c r="AK313" s="108"/>
      <c r="AL313" s="109"/>
      <c r="AM313"/>
      <c r="AP313" s="110"/>
      <c r="AQ313" s="109"/>
      <c r="AR313"/>
      <c r="AU313" s="110"/>
      <c r="AV313" s="109"/>
      <c r="AW313"/>
      <c r="AZ313" s="110"/>
      <c r="BA313" s="109"/>
      <c r="BB313"/>
    </row>
    <row r="314" spans="4:54" ht="15.5" x14ac:dyDescent="0.35">
      <c r="D314" s="53">
        <f ca="1">'Stochastic inputs'!T134</f>
        <v>1</v>
      </c>
      <c r="E314" s="113"/>
      <c r="F314" s="114">
        <f t="shared" ca="1" si="10"/>
        <v>0</v>
      </c>
      <c r="G314" s="114">
        <f t="shared" ca="1" si="11"/>
        <v>0</v>
      </c>
      <c r="H314" s="109"/>
      <c r="I314"/>
      <c r="L314" s="108"/>
      <c r="M314" s="109"/>
      <c r="N314"/>
      <c r="Q314" s="108"/>
      <c r="R314" s="109"/>
      <c r="S314"/>
      <c r="V314" s="108"/>
      <c r="W314" s="109"/>
      <c r="X314"/>
      <c r="AA314" s="108"/>
      <c r="AB314" s="109"/>
      <c r="AC314"/>
      <c r="AF314" s="108"/>
      <c r="AG314" s="109"/>
      <c r="AH314"/>
      <c r="AK314" s="108"/>
      <c r="AL314" s="109"/>
      <c r="AM314"/>
      <c r="AP314" s="110"/>
      <c r="AQ314" s="109"/>
      <c r="AR314"/>
      <c r="AU314" s="110"/>
      <c r="AV314" s="109"/>
      <c r="AW314"/>
      <c r="AZ314" s="110"/>
      <c r="BA314" s="109"/>
      <c r="BB314"/>
    </row>
    <row r="315" spans="4:54" ht="15.5" x14ac:dyDescent="0.35">
      <c r="D315" s="53">
        <f ca="1">'Stochastic inputs'!T135</f>
        <v>1</v>
      </c>
      <c r="E315" s="113"/>
      <c r="F315" s="114">
        <f t="shared" ca="1" si="10"/>
        <v>0</v>
      </c>
      <c r="G315" s="114">
        <f t="shared" ca="1" si="11"/>
        <v>0</v>
      </c>
      <c r="H315" s="109"/>
      <c r="I315"/>
      <c r="L315" s="108"/>
      <c r="M315" s="109"/>
      <c r="N315"/>
      <c r="Q315" s="108"/>
      <c r="R315" s="109"/>
      <c r="S315"/>
      <c r="V315" s="108"/>
      <c r="W315" s="109"/>
      <c r="X315"/>
      <c r="AA315" s="108"/>
      <c r="AB315" s="109"/>
      <c r="AC315"/>
      <c r="AF315" s="108"/>
      <c r="AG315" s="109"/>
      <c r="AH315"/>
      <c r="AK315" s="108"/>
      <c r="AL315" s="109"/>
      <c r="AM315"/>
      <c r="AP315" s="110"/>
      <c r="AQ315" s="109"/>
      <c r="AR315"/>
      <c r="AU315" s="110"/>
      <c r="AV315" s="109"/>
      <c r="AW315"/>
      <c r="AZ315" s="110"/>
      <c r="BA315" s="109"/>
      <c r="BB315"/>
    </row>
    <row r="316" spans="4:54" ht="15.5" x14ac:dyDescent="0.35">
      <c r="D316" s="53">
        <f ca="1">'Stochastic inputs'!T136</f>
        <v>1</v>
      </c>
      <c r="E316" s="113"/>
      <c r="F316" s="114">
        <f t="shared" ca="1" si="10"/>
        <v>0</v>
      </c>
      <c r="G316" s="114">
        <f t="shared" ca="1" si="11"/>
        <v>0</v>
      </c>
      <c r="H316" s="109"/>
      <c r="I316"/>
      <c r="L316" s="108"/>
      <c r="M316" s="109"/>
      <c r="N316"/>
      <c r="Q316" s="108"/>
      <c r="R316" s="109"/>
      <c r="S316"/>
      <c r="V316" s="108"/>
      <c r="W316" s="109"/>
      <c r="X316"/>
      <c r="AA316" s="108"/>
      <c r="AB316" s="109"/>
      <c r="AC316"/>
      <c r="AF316" s="108"/>
      <c r="AG316" s="109"/>
      <c r="AH316"/>
      <c r="AK316" s="108"/>
      <c r="AL316" s="109"/>
      <c r="AM316"/>
      <c r="AP316" s="110"/>
      <c r="AQ316" s="109"/>
      <c r="AR316"/>
      <c r="AU316" s="110"/>
      <c r="AV316" s="109"/>
      <c r="AW316"/>
      <c r="AZ316" s="110"/>
      <c r="BA316" s="109"/>
      <c r="BB316"/>
    </row>
    <row r="317" spans="4:54" ht="15.5" x14ac:dyDescent="0.35">
      <c r="D317" s="53">
        <f ca="1">'Stochastic inputs'!T137</f>
        <v>1</v>
      </c>
      <c r="E317" s="113"/>
      <c r="F317" s="114">
        <f t="shared" ca="1" si="10"/>
        <v>0</v>
      </c>
      <c r="G317" s="114">
        <f t="shared" ca="1" si="11"/>
        <v>0</v>
      </c>
      <c r="H317" s="109"/>
      <c r="I317"/>
      <c r="L317" s="108"/>
      <c r="M317" s="109"/>
      <c r="N317"/>
      <c r="Q317" s="108"/>
      <c r="R317" s="109"/>
      <c r="S317"/>
      <c r="V317" s="108"/>
      <c r="W317" s="109"/>
      <c r="X317"/>
      <c r="AA317" s="108"/>
      <c r="AB317" s="109"/>
      <c r="AC317"/>
      <c r="AF317" s="108"/>
      <c r="AG317" s="109"/>
      <c r="AH317"/>
      <c r="AK317" s="108"/>
      <c r="AL317" s="109"/>
      <c r="AM317"/>
      <c r="AP317" s="110"/>
      <c r="AQ317" s="109"/>
      <c r="AR317"/>
      <c r="AU317" s="110"/>
      <c r="AV317" s="109"/>
      <c r="AW317"/>
      <c r="AZ317" s="110"/>
      <c r="BA317" s="109"/>
      <c r="BB317"/>
    </row>
    <row r="318" spans="4:54" ht="15.5" x14ac:dyDescent="0.35">
      <c r="D318" s="53">
        <f ca="1">'Stochastic inputs'!T138</f>
        <v>1</v>
      </c>
      <c r="E318" s="113"/>
      <c r="F318" s="114">
        <f t="shared" ca="1" si="10"/>
        <v>0</v>
      </c>
      <c r="G318" s="114">
        <f t="shared" ca="1" si="11"/>
        <v>0</v>
      </c>
      <c r="H318" s="109"/>
      <c r="I318"/>
      <c r="L318" s="108"/>
      <c r="M318" s="109"/>
      <c r="N318"/>
      <c r="Q318" s="108"/>
      <c r="R318" s="109"/>
      <c r="S318"/>
      <c r="V318" s="108"/>
      <c r="W318" s="109"/>
      <c r="X318"/>
      <c r="AA318" s="108"/>
      <c r="AB318" s="109"/>
      <c r="AC318"/>
      <c r="AF318" s="108"/>
      <c r="AG318" s="109"/>
      <c r="AH318"/>
      <c r="AK318" s="108"/>
      <c r="AL318" s="109"/>
      <c r="AM318"/>
      <c r="AP318" s="110"/>
      <c r="AQ318" s="109"/>
      <c r="AR318"/>
      <c r="AU318" s="110"/>
      <c r="AV318" s="109"/>
      <c r="AW318"/>
      <c r="AZ318" s="110"/>
      <c r="BA318" s="109"/>
      <c r="BB318"/>
    </row>
    <row r="319" spans="4:54" ht="15.5" x14ac:dyDescent="0.35">
      <c r="D319" s="53">
        <f ca="1">'Stochastic inputs'!T139</f>
        <v>1</v>
      </c>
      <c r="E319" s="113"/>
      <c r="F319" s="114">
        <f t="shared" ca="1" si="10"/>
        <v>0</v>
      </c>
      <c r="G319" s="114">
        <f t="shared" ca="1" si="11"/>
        <v>0</v>
      </c>
      <c r="H319" s="109"/>
      <c r="I319"/>
      <c r="L319" s="108"/>
      <c r="M319" s="109"/>
      <c r="N319"/>
      <c r="Q319" s="108"/>
      <c r="R319" s="109"/>
      <c r="S319"/>
      <c r="V319" s="108"/>
      <c r="W319" s="109"/>
      <c r="X319"/>
      <c r="AA319" s="108"/>
      <c r="AB319" s="109"/>
      <c r="AC319"/>
      <c r="AF319" s="108"/>
      <c r="AG319" s="109"/>
      <c r="AH319"/>
      <c r="AK319" s="108"/>
      <c r="AL319" s="109"/>
      <c r="AM319"/>
      <c r="AP319" s="110"/>
      <c r="AQ319" s="109"/>
      <c r="AR319"/>
      <c r="AU319" s="110"/>
      <c r="AV319" s="109"/>
      <c r="AW319"/>
      <c r="AZ319" s="110"/>
      <c r="BA319" s="109"/>
      <c r="BB319"/>
    </row>
    <row r="320" spans="4:54" ht="15.5" x14ac:dyDescent="0.35">
      <c r="D320" s="53">
        <f ca="1">'Stochastic inputs'!T140</f>
        <v>1</v>
      </c>
      <c r="E320" s="113"/>
      <c r="F320" s="114">
        <f t="shared" ca="1" si="10"/>
        <v>0</v>
      </c>
      <c r="G320" s="114">
        <f t="shared" ca="1" si="11"/>
        <v>0</v>
      </c>
      <c r="H320" s="109"/>
      <c r="I320"/>
      <c r="L320" s="108"/>
      <c r="M320" s="109"/>
      <c r="N320"/>
      <c r="Q320" s="108"/>
      <c r="R320" s="109"/>
      <c r="S320"/>
      <c r="V320" s="108"/>
      <c r="W320" s="109"/>
      <c r="X320"/>
      <c r="AA320" s="108"/>
      <c r="AB320" s="109"/>
      <c r="AC320"/>
      <c r="AF320" s="108"/>
      <c r="AG320" s="109"/>
      <c r="AH320"/>
      <c r="AK320" s="108"/>
      <c r="AL320" s="109"/>
      <c r="AM320"/>
      <c r="AP320" s="110"/>
      <c r="AQ320" s="109"/>
      <c r="AR320"/>
      <c r="AU320" s="110"/>
      <c r="AV320" s="109"/>
      <c r="AW320"/>
      <c r="AZ320" s="110"/>
      <c r="BA320" s="109"/>
      <c r="BB320"/>
    </row>
    <row r="321" spans="4:54" ht="15.5" x14ac:dyDescent="0.35">
      <c r="D321" s="53">
        <f ca="1">'Stochastic inputs'!T141</f>
        <v>1</v>
      </c>
      <c r="E321" s="113"/>
      <c r="F321" s="114">
        <f t="shared" ca="1" si="10"/>
        <v>0</v>
      </c>
      <c r="G321" s="114">
        <f t="shared" ca="1" si="11"/>
        <v>0</v>
      </c>
      <c r="H321" s="109"/>
      <c r="I321"/>
      <c r="L321" s="108"/>
      <c r="M321" s="109"/>
      <c r="N321"/>
      <c r="Q321" s="108"/>
      <c r="R321" s="109"/>
      <c r="S321"/>
      <c r="V321" s="108"/>
      <c r="W321" s="109"/>
      <c r="X321"/>
      <c r="AA321" s="108"/>
      <c r="AB321" s="109"/>
      <c r="AC321"/>
      <c r="AF321" s="108"/>
      <c r="AG321" s="109"/>
      <c r="AH321"/>
      <c r="AK321" s="108"/>
      <c r="AL321" s="109"/>
      <c r="AM321"/>
      <c r="AP321" s="110"/>
      <c r="AQ321" s="109"/>
      <c r="AR321"/>
      <c r="AU321" s="110"/>
      <c r="AV321" s="109"/>
      <c r="AW321"/>
      <c r="AZ321" s="110"/>
      <c r="BA321" s="109"/>
      <c r="BB321"/>
    </row>
    <row r="322" spans="4:54" ht="15.5" x14ac:dyDescent="0.35">
      <c r="D322" s="53">
        <f ca="1">'Stochastic inputs'!T142</f>
        <v>1</v>
      </c>
      <c r="E322" s="113"/>
      <c r="F322" s="114">
        <f t="shared" ca="1" si="10"/>
        <v>0</v>
      </c>
      <c r="G322" s="114">
        <f t="shared" ca="1" si="11"/>
        <v>0</v>
      </c>
      <c r="H322" s="109"/>
      <c r="I322"/>
      <c r="L322" s="108"/>
      <c r="M322" s="109"/>
      <c r="N322"/>
      <c r="Q322" s="108"/>
      <c r="R322" s="109"/>
      <c r="S322"/>
      <c r="V322" s="108"/>
      <c r="W322" s="109"/>
      <c r="X322"/>
      <c r="AA322" s="108"/>
      <c r="AB322" s="109"/>
      <c r="AC322"/>
      <c r="AF322" s="108"/>
      <c r="AG322" s="109"/>
      <c r="AH322"/>
      <c r="AK322" s="108"/>
      <c r="AL322" s="109"/>
      <c r="AM322"/>
      <c r="AP322" s="110"/>
      <c r="AQ322" s="109"/>
      <c r="AR322"/>
      <c r="AU322" s="110"/>
      <c r="AV322" s="109"/>
      <c r="AW322"/>
      <c r="AZ322" s="110"/>
      <c r="BA322" s="109"/>
      <c r="BB322"/>
    </row>
    <row r="323" spans="4:54" ht="15.5" x14ac:dyDescent="0.35">
      <c r="D323" s="53">
        <f ca="1">'Stochastic inputs'!T143</f>
        <v>1</v>
      </c>
      <c r="E323" s="113"/>
      <c r="F323" s="114">
        <f t="shared" ca="1" si="10"/>
        <v>0</v>
      </c>
      <c r="G323" s="114">
        <f t="shared" ca="1" si="11"/>
        <v>0</v>
      </c>
      <c r="H323" s="109"/>
      <c r="I323"/>
      <c r="L323" s="108"/>
      <c r="M323" s="109"/>
      <c r="N323"/>
      <c r="Q323" s="108"/>
      <c r="R323" s="109"/>
      <c r="S323"/>
      <c r="V323" s="108"/>
      <c r="W323" s="109"/>
      <c r="X323"/>
      <c r="AA323" s="108"/>
      <c r="AB323" s="109"/>
      <c r="AC323"/>
      <c r="AF323" s="108"/>
      <c r="AG323" s="109"/>
      <c r="AH323"/>
      <c r="AK323" s="108"/>
      <c r="AL323" s="109"/>
      <c r="AM323"/>
      <c r="AP323" s="110"/>
      <c r="AQ323" s="109"/>
      <c r="AR323"/>
      <c r="AU323" s="110"/>
      <c r="AV323" s="109"/>
      <c r="AW323"/>
      <c r="AZ323" s="110"/>
      <c r="BA323" s="109"/>
      <c r="BB323"/>
    </row>
    <row r="324" spans="4:54" ht="15.5" x14ac:dyDescent="0.35">
      <c r="D324" s="53">
        <f ca="1">'Stochastic inputs'!T144</f>
        <v>1</v>
      </c>
      <c r="E324" s="113"/>
      <c r="F324" s="114">
        <f t="shared" ca="1" si="10"/>
        <v>0</v>
      </c>
      <c r="G324" s="114">
        <f t="shared" ca="1" si="11"/>
        <v>0</v>
      </c>
      <c r="H324" s="109"/>
      <c r="I324"/>
      <c r="L324" s="108"/>
      <c r="M324" s="109"/>
      <c r="N324"/>
      <c r="Q324" s="108"/>
      <c r="R324" s="109"/>
      <c r="S324"/>
      <c r="V324" s="108"/>
      <c r="W324" s="109"/>
      <c r="X324"/>
      <c r="AA324" s="108"/>
      <c r="AB324" s="109"/>
      <c r="AC324"/>
      <c r="AF324" s="108"/>
      <c r="AG324" s="109"/>
      <c r="AH324"/>
      <c r="AK324" s="108"/>
      <c r="AL324" s="109"/>
      <c r="AM324"/>
      <c r="AP324" s="110"/>
      <c r="AQ324" s="109"/>
      <c r="AR324"/>
      <c r="AU324" s="110"/>
      <c r="AV324" s="109"/>
      <c r="AW324"/>
      <c r="AZ324" s="110"/>
      <c r="BA324" s="109"/>
      <c r="BB324"/>
    </row>
    <row r="325" spans="4:54" ht="15.5" x14ac:dyDescent="0.35">
      <c r="D325" s="53">
        <f ca="1">'Stochastic inputs'!T145</f>
        <v>1</v>
      </c>
      <c r="E325" s="113"/>
      <c r="F325" s="114">
        <f t="shared" ca="1" si="10"/>
        <v>0</v>
      </c>
      <c r="G325" s="114">
        <f t="shared" ca="1" si="11"/>
        <v>0</v>
      </c>
      <c r="H325" s="109"/>
      <c r="I325"/>
      <c r="L325" s="108"/>
      <c r="M325" s="109"/>
      <c r="N325"/>
      <c r="Q325" s="108"/>
      <c r="R325" s="109"/>
      <c r="S325"/>
      <c r="V325" s="108"/>
      <c r="W325" s="109"/>
      <c r="X325"/>
      <c r="AA325" s="108"/>
      <c r="AB325" s="109"/>
      <c r="AC325"/>
      <c r="AF325" s="108"/>
      <c r="AG325" s="109"/>
      <c r="AH325"/>
      <c r="AK325" s="108"/>
      <c r="AL325" s="109"/>
      <c r="AM325"/>
      <c r="AP325" s="110"/>
      <c r="AQ325" s="109"/>
      <c r="AR325"/>
      <c r="AU325" s="110"/>
      <c r="AV325" s="109"/>
      <c r="AW325"/>
      <c r="AZ325" s="110"/>
      <c r="BA325" s="109"/>
      <c r="BB325"/>
    </row>
    <row r="326" spans="4:54" ht="15.5" x14ac:dyDescent="0.35">
      <c r="D326" s="53">
        <f ca="1">'Stochastic inputs'!T146</f>
        <v>1.7666666666666668</v>
      </c>
      <c r="E326" s="113"/>
      <c r="F326" s="114">
        <f t="shared" ca="1" si="10"/>
        <v>0.2603428075796605</v>
      </c>
      <c r="G326" s="114">
        <f t="shared" ca="1" si="11"/>
        <v>0.2603428075796605</v>
      </c>
      <c r="H326" s="109"/>
      <c r="I326"/>
      <c r="L326" s="108"/>
      <c r="M326" s="109"/>
      <c r="N326"/>
      <c r="Q326" s="108"/>
      <c r="R326" s="109"/>
      <c r="S326"/>
      <c r="V326" s="108"/>
      <c r="W326" s="109"/>
      <c r="X326"/>
      <c r="AA326" s="108"/>
      <c r="AB326" s="109"/>
      <c r="AC326"/>
      <c r="AF326" s="108"/>
      <c r="AG326" s="109"/>
      <c r="AH326"/>
      <c r="AK326" s="108"/>
      <c r="AL326" s="109"/>
      <c r="AM326"/>
      <c r="AP326" s="110"/>
      <c r="AQ326" s="109"/>
      <c r="AR326"/>
      <c r="AU326" s="110"/>
      <c r="AV326" s="109"/>
      <c r="AW326"/>
      <c r="AZ326" s="110"/>
      <c r="BA326" s="109"/>
      <c r="BB326"/>
    </row>
    <row r="327" spans="4:54" ht="15.5" x14ac:dyDescent="0.35">
      <c r="D327" s="53">
        <f ca="1">'Stochastic inputs'!T147</f>
        <v>1.7666666666666668</v>
      </c>
      <c r="E327" s="113"/>
      <c r="F327" s="114">
        <f t="shared" ca="1" si="10"/>
        <v>0.26034280757966061</v>
      </c>
      <c r="G327" s="114">
        <f t="shared" ca="1" si="11"/>
        <v>0.26034280757966061</v>
      </c>
      <c r="H327" s="109"/>
      <c r="I327"/>
      <c r="L327" s="108"/>
      <c r="M327" s="109"/>
      <c r="N327"/>
      <c r="Q327" s="108"/>
      <c r="R327" s="109"/>
      <c r="S327"/>
      <c r="V327" s="108"/>
      <c r="W327" s="109"/>
      <c r="X327"/>
      <c r="AA327" s="108"/>
      <c r="AB327" s="109"/>
      <c r="AC327"/>
      <c r="AF327" s="108"/>
      <c r="AG327" s="109"/>
      <c r="AH327"/>
      <c r="AK327" s="108"/>
      <c r="AL327" s="109"/>
      <c r="AM327"/>
      <c r="AP327" s="110"/>
      <c r="AQ327" s="109"/>
      <c r="AR327"/>
      <c r="AU327" s="110"/>
      <c r="AV327" s="109"/>
      <c r="AW327"/>
      <c r="AZ327" s="110"/>
      <c r="BA327" s="109"/>
      <c r="BB327"/>
    </row>
    <row r="328" spans="4:54" ht="15.5" x14ac:dyDescent="0.35">
      <c r="D328" s="53">
        <f ca="1">'Stochastic inputs'!T148</f>
        <v>1.7666666666666668</v>
      </c>
      <c r="E328" s="113"/>
      <c r="F328" s="114">
        <f t="shared" ca="1" si="10"/>
        <v>0.26034280757966066</v>
      </c>
      <c r="G328" s="114">
        <f t="shared" ca="1" si="11"/>
        <v>0.26034280757966066</v>
      </c>
      <c r="H328" s="109"/>
      <c r="I328"/>
      <c r="L328" s="108"/>
      <c r="M328" s="109"/>
      <c r="N328"/>
      <c r="Q328" s="108"/>
      <c r="R328" s="109"/>
      <c r="S328"/>
      <c r="V328" s="108"/>
      <c r="W328" s="109"/>
      <c r="X328"/>
      <c r="AA328" s="108"/>
      <c r="AB328" s="109"/>
      <c r="AC328"/>
      <c r="AF328" s="108"/>
      <c r="AG328" s="109"/>
      <c r="AH328"/>
      <c r="AK328" s="108"/>
      <c r="AL328" s="109"/>
      <c r="AM328"/>
      <c r="AP328" s="110"/>
      <c r="AQ328" s="109"/>
      <c r="AR328"/>
      <c r="AU328" s="110"/>
      <c r="AV328" s="109"/>
      <c r="AW328"/>
      <c r="AZ328" s="110"/>
      <c r="BA328" s="109"/>
      <c r="BB328"/>
    </row>
    <row r="329" spans="4:54" ht="15.5" x14ac:dyDescent="0.35">
      <c r="D329" s="53">
        <f ca="1">'Stochastic inputs'!T149</f>
        <v>1.7666666666666668</v>
      </c>
      <c r="E329" s="113"/>
      <c r="F329" s="114">
        <f t="shared" ca="1" si="10"/>
        <v>0.26034280757966061</v>
      </c>
      <c r="G329" s="114">
        <f t="shared" ca="1" si="11"/>
        <v>0.26034280757966061</v>
      </c>
      <c r="H329" s="109"/>
      <c r="I329"/>
      <c r="L329" s="108"/>
      <c r="M329" s="109"/>
      <c r="N329"/>
      <c r="Q329" s="108"/>
      <c r="R329" s="109"/>
      <c r="S329"/>
      <c r="V329" s="108"/>
      <c r="W329" s="109"/>
      <c r="X329"/>
      <c r="AA329" s="108"/>
      <c r="AB329" s="109"/>
      <c r="AC329"/>
      <c r="AF329" s="108"/>
      <c r="AG329" s="109"/>
      <c r="AH329"/>
      <c r="AK329" s="108"/>
      <c r="AL329" s="109"/>
      <c r="AM329"/>
      <c r="AP329" s="110"/>
      <c r="AQ329" s="109"/>
      <c r="AR329"/>
      <c r="AU329" s="110"/>
      <c r="AV329" s="109"/>
      <c r="AW329"/>
      <c r="AZ329" s="110"/>
      <c r="BA329" s="109"/>
      <c r="BB329"/>
    </row>
    <row r="330" spans="4:54" ht="15.5" x14ac:dyDescent="0.35">
      <c r="D330" s="53">
        <f ca="1">'Stochastic inputs'!T150</f>
        <v>1.7666666666666668</v>
      </c>
      <c r="E330" s="113"/>
      <c r="F330" s="114">
        <f t="shared" ca="1" si="10"/>
        <v>0.26034280757966055</v>
      </c>
      <c r="G330" s="114">
        <f t="shared" ca="1" si="11"/>
        <v>0.26034280757966055</v>
      </c>
      <c r="H330" s="109"/>
      <c r="I330"/>
      <c r="L330" s="108"/>
      <c r="M330" s="109"/>
      <c r="N330"/>
      <c r="Q330" s="108"/>
      <c r="R330" s="109"/>
      <c r="S330"/>
      <c r="V330" s="108"/>
      <c r="W330" s="109"/>
      <c r="X330"/>
      <c r="AA330" s="108"/>
      <c r="AB330" s="109"/>
      <c r="AC330"/>
      <c r="AF330" s="108"/>
      <c r="AG330" s="109"/>
      <c r="AH330"/>
      <c r="AK330" s="108"/>
      <c r="AL330" s="109"/>
      <c r="AM330"/>
      <c r="AP330" s="110"/>
      <c r="AQ330" s="109"/>
      <c r="AR330"/>
      <c r="AU330" s="110"/>
      <c r="AV330" s="109"/>
      <c r="AW330"/>
      <c r="AZ330" s="110"/>
      <c r="BA330" s="109"/>
      <c r="BB330"/>
    </row>
    <row r="331" spans="4:54" ht="15.5" x14ac:dyDescent="0.35">
      <c r="D331" s="53">
        <f ca="1">'Stochastic inputs'!T151</f>
        <v>1.7666666666666668</v>
      </c>
      <c r="E331" s="113"/>
      <c r="F331" s="114">
        <f t="shared" ca="1" si="10"/>
        <v>0.25981299196581009</v>
      </c>
      <c r="G331" s="114">
        <f t="shared" ca="1" si="11"/>
        <v>0.25981299196581009</v>
      </c>
      <c r="H331" s="109"/>
      <c r="I331"/>
      <c r="L331" s="108"/>
      <c r="M331" s="109"/>
      <c r="N331"/>
      <c r="Q331" s="108"/>
      <c r="R331" s="109"/>
      <c r="S331"/>
      <c r="V331" s="108"/>
      <c r="W331" s="109"/>
      <c r="X331"/>
      <c r="AA331" s="108"/>
      <c r="AB331" s="109"/>
      <c r="AC331"/>
      <c r="AF331" s="108"/>
      <c r="AG331" s="109"/>
      <c r="AH331"/>
      <c r="AK331" s="108"/>
      <c r="AL331" s="109"/>
      <c r="AM331"/>
      <c r="AP331" s="110"/>
      <c r="AQ331" s="109"/>
      <c r="AR331"/>
      <c r="AU331" s="110"/>
      <c r="AV331" s="109"/>
      <c r="AW331"/>
      <c r="AZ331" s="110"/>
      <c r="BA331" s="109"/>
      <c r="BB331"/>
    </row>
    <row r="332" spans="4:54" ht="15.5" x14ac:dyDescent="0.35">
      <c r="D332" s="53">
        <f ca="1">'Stochastic inputs'!T152</f>
        <v>1.7666666666666668</v>
      </c>
      <c r="E332" s="113"/>
      <c r="F332" s="114">
        <f t="shared" ca="1" si="10"/>
        <v>0.25981299196580998</v>
      </c>
      <c r="G332" s="114">
        <f t="shared" ca="1" si="11"/>
        <v>0.25981299196580998</v>
      </c>
      <c r="H332" s="109"/>
      <c r="I332"/>
      <c r="L332" s="108"/>
      <c r="M332" s="109"/>
      <c r="N332"/>
      <c r="Q332" s="108"/>
      <c r="R332" s="109"/>
      <c r="S332"/>
      <c r="V332" s="108"/>
      <c r="W332" s="109"/>
      <c r="X332"/>
      <c r="AA332" s="108"/>
      <c r="AB332" s="109"/>
      <c r="AC332"/>
      <c r="AF332" s="108"/>
      <c r="AG332" s="109"/>
      <c r="AH332"/>
      <c r="AK332" s="108"/>
      <c r="AL332" s="109"/>
      <c r="AM332"/>
      <c r="AP332" s="110"/>
      <c r="AQ332" s="109"/>
      <c r="AR332"/>
      <c r="AU332" s="110"/>
      <c r="AV332" s="109"/>
      <c r="AW332"/>
      <c r="AZ332" s="110"/>
      <c r="BA332" s="109"/>
      <c r="BB332"/>
    </row>
    <row r="333" spans="4:54" ht="15.5" x14ac:dyDescent="0.35">
      <c r="D333" s="53">
        <f ca="1">'Stochastic inputs'!T153</f>
        <v>1.7666666666666668</v>
      </c>
      <c r="E333" s="113"/>
      <c r="F333" s="114">
        <f t="shared" ca="1" si="10"/>
        <v>0.25981299196581009</v>
      </c>
      <c r="G333" s="114">
        <f t="shared" ca="1" si="11"/>
        <v>0.25981299196581009</v>
      </c>
      <c r="H333" s="109"/>
      <c r="I333"/>
      <c r="L333" s="108"/>
      <c r="M333" s="109"/>
      <c r="N333"/>
      <c r="Q333" s="108"/>
      <c r="R333" s="109"/>
      <c r="S333"/>
      <c r="V333" s="108"/>
      <c r="W333" s="109"/>
      <c r="X333"/>
      <c r="AA333" s="108"/>
      <c r="AB333" s="109"/>
      <c r="AC333"/>
      <c r="AF333" s="108"/>
      <c r="AG333" s="109"/>
      <c r="AH333"/>
      <c r="AK333" s="108"/>
      <c r="AL333" s="109"/>
      <c r="AM333"/>
      <c r="AP333" s="110"/>
      <c r="AQ333" s="109"/>
      <c r="AR333"/>
      <c r="AU333" s="110"/>
      <c r="AV333" s="109"/>
      <c r="AW333"/>
      <c r="AZ333" s="110"/>
      <c r="BA333" s="109"/>
      <c r="BB333"/>
    </row>
    <row r="334" spans="4:54" ht="15.5" x14ac:dyDescent="0.35">
      <c r="D334" s="53">
        <f ca="1">'Stochastic inputs'!T154</f>
        <v>1.7666666666666668</v>
      </c>
      <c r="E334" s="113"/>
      <c r="F334" s="114">
        <f t="shared" ca="1" si="10"/>
        <v>0.25981299196581009</v>
      </c>
      <c r="G334" s="114">
        <f t="shared" ca="1" si="11"/>
        <v>0.25981299196581009</v>
      </c>
      <c r="H334" s="109"/>
      <c r="I334"/>
      <c r="L334" s="108"/>
      <c r="M334" s="109"/>
      <c r="N334"/>
      <c r="Q334" s="108"/>
      <c r="R334" s="109"/>
      <c r="S334"/>
      <c r="V334" s="108"/>
      <c r="W334" s="109"/>
      <c r="X334"/>
      <c r="AA334" s="108"/>
      <c r="AB334" s="109"/>
      <c r="AC334"/>
      <c r="AF334" s="108"/>
      <c r="AG334" s="109"/>
      <c r="AH334"/>
      <c r="AK334" s="108"/>
      <c r="AL334" s="109"/>
      <c r="AM334"/>
      <c r="AP334" s="110"/>
      <c r="AQ334" s="109"/>
      <c r="AR334"/>
      <c r="AU334" s="110"/>
      <c r="AV334" s="109"/>
      <c r="AW334"/>
      <c r="AZ334" s="110"/>
      <c r="BA334" s="109"/>
      <c r="BB334"/>
    </row>
    <row r="335" spans="4:54" ht="15.5" x14ac:dyDescent="0.35">
      <c r="D335" s="53">
        <f ca="1">'Stochastic inputs'!T155</f>
        <v>1.7666666666666668</v>
      </c>
      <c r="E335" s="113"/>
      <c r="F335" s="114">
        <f t="shared" ref="F335:F398" ca="1" si="12">B133*(D335-1)/(B133*(D335-1)+1)</f>
        <v>0.25981299196581009</v>
      </c>
      <c r="G335" s="114">
        <f t="shared" ref="G335:G398" ca="1" si="13">B133*(D335-1)/(B133*(D335-1)+1)</f>
        <v>0.25981299196581009</v>
      </c>
      <c r="H335" s="109"/>
      <c r="I335"/>
      <c r="L335" s="108"/>
      <c r="M335" s="109"/>
      <c r="N335"/>
      <c r="Q335" s="108"/>
      <c r="R335" s="109"/>
      <c r="S335"/>
      <c r="V335" s="108"/>
      <c r="W335" s="109"/>
      <c r="X335"/>
      <c r="AA335" s="108"/>
      <c r="AB335" s="109"/>
      <c r="AC335"/>
      <c r="AF335" s="108"/>
      <c r="AG335" s="109"/>
      <c r="AH335"/>
      <c r="AK335" s="108"/>
      <c r="AL335" s="109"/>
      <c r="AM335"/>
      <c r="AP335" s="110"/>
      <c r="AQ335" s="109"/>
      <c r="AR335"/>
      <c r="AU335" s="110"/>
      <c r="AV335" s="109"/>
      <c r="AW335"/>
      <c r="AZ335" s="110"/>
      <c r="BA335" s="109"/>
      <c r="BB335"/>
    </row>
    <row r="336" spans="4:54" ht="15.5" x14ac:dyDescent="0.35">
      <c r="D336" s="53">
        <f ca="1">'Stochastic inputs'!T156</f>
        <v>1.7666666666666668</v>
      </c>
      <c r="E336" s="113"/>
      <c r="F336" s="114">
        <f t="shared" ca="1" si="12"/>
        <v>0.2806601870125261</v>
      </c>
      <c r="G336" s="114">
        <f t="shared" ca="1" si="13"/>
        <v>0.2806601870125261</v>
      </c>
      <c r="H336" s="109"/>
      <c r="I336"/>
      <c r="L336" s="108"/>
      <c r="M336" s="109"/>
      <c r="N336"/>
      <c r="Q336" s="108"/>
      <c r="R336" s="109"/>
      <c r="S336"/>
      <c r="V336" s="108"/>
      <c r="W336" s="109"/>
      <c r="X336"/>
      <c r="AA336" s="108"/>
      <c r="AB336" s="109"/>
      <c r="AC336"/>
      <c r="AF336" s="108"/>
      <c r="AG336" s="109"/>
      <c r="AH336"/>
      <c r="AK336" s="108"/>
      <c r="AL336" s="109"/>
      <c r="AM336"/>
      <c r="AP336" s="110"/>
      <c r="AQ336" s="109"/>
      <c r="AR336"/>
      <c r="AU336" s="110"/>
      <c r="AV336" s="109"/>
      <c r="AW336"/>
      <c r="AZ336" s="110"/>
      <c r="BA336" s="109"/>
      <c r="BB336"/>
    </row>
    <row r="337" spans="4:54" ht="15.5" x14ac:dyDescent="0.35">
      <c r="D337" s="53">
        <f ca="1">'Stochastic inputs'!T157</f>
        <v>1.7666666666666668</v>
      </c>
      <c r="E337" s="113"/>
      <c r="F337" s="114">
        <f t="shared" ca="1" si="12"/>
        <v>0.28066018701252615</v>
      </c>
      <c r="G337" s="114">
        <f t="shared" ca="1" si="13"/>
        <v>0.28066018701252615</v>
      </c>
      <c r="H337" s="109"/>
      <c r="I337"/>
      <c r="L337" s="108"/>
      <c r="M337" s="109"/>
      <c r="N337"/>
      <c r="Q337" s="108"/>
      <c r="R337" s="109"/>
      <c r="S337"/>
      <c r="V337" s="108"/>
      <c r="W337" s="109"/>
      <c r="X337"/>
      <c r="AA337" s="108"/>
      <c r="AB337" s="109"/>
      <c r="AC337"/>
      <c r="AF337" s="108"/>
      <c r="AG337" s="109"/>
      <c r="AH337"/>
      <c r="AK337" s="108"/>
      <c r="AL337" s="109"/>
      <c r="AM337"/>
      <c r="AP337" s="110"/>
      <c r="AQ337" s="109"/>
      <c r="AR337"/>
      <c r="AU337" s="110"/>
      <c r="AV337" s="109"/>
      <c r="AW337"/>
      <c r="AZ337" s="110"/>
      <c r="BA337" s="109"/>
      <c r="BB337"/>
    </row>
    <row r="338" spans="4:54" ht="15.5" x14ac:dyDescent="0.35">
      <c r="D338" s="53">
        <f ca="1">'Stochastic inputs'!T158</f>
        <v>1.7666666666666668</v>
      </c>
      <c r="E338" s="113"/>
      <c r="F338" s="114">
        <f t="shared" ca="1" si="12"/>
        <v>0.28066018701252621</v>
      </c>
      <c r="G338" s="114">
        <f t="shared" ca="1" si="13"/>
        <v>0.28066018701252621</v>
      </c>
      <c r="H338" s="109"/>
      <c r="I338"/>
      <c r="L338" s="108"/>
      <c r="M338" s="109"/>
      <c r="N338"/>
      <c r="Q338" s="108"/>
      <c r="R338" s="109"/>
      <c r="S338"/>
      <c r="V338" s="108"/>
      <c r="W338" s="109"/>
      <c r="X338"/>
      <c r="AA338" s="108"/>
      <c r="AB338" s="109"/>
      <c r="AC338"/>
      <c r="AF338" s="108"/>
      <c r="AG338" s="109"/>
      <c r="AH338"/>
      <c r="AK338" s="108"/>
      <c r="AL338" s="109"/>
      <c r="AM338"/>
      <c r="AP338" s="110"/>
      <c r="AQ338" s="109"/>
      <c r="AR338"/>
      <c r="AU338" s="110"/>
      <c r="AV338" s="109"/>
      <c r="AW338"/>
      <c r="AZ338" s="110"/>
      <c r="BA338" s="109"/>
      <c r="BB338"/>
    </row>
    <row r="339" spans="4:54" ht="15.5" x14ac:dyDescent="0.35">
      <c r="D339" s="53">
        <f ca="1">'Stochastic inputs'!T159</f>
        <v>1.7666666666666668</v>
      </c>
      <c r="E339" s="113"/>
      <c r="F339" s="114">
        <f t="shared" ca="1" si="12"/>
        <v>0.28066018701252621</v>
      </c>
      <c r="G339" s="114">
        <f t="shared" ca="1" si="13"/>
        <v>0.28066018701252621</v>
      </c>
      <c r="H339" s="109"/>
      <c r="I339"/>
      <c r="L339" s="108"/>
      <c r="M339" s="109"/>
      <c r="N339"/>
      <c r="Q339" s="108"/>
      <c r="R339" s="109"/>
      <c r="S339"/>
      <c r="V339" s="108"/>
      <c r="W339" s="109"/>
      <c r="X339"/>
      <c r="AA339" s="108"/>
      <c r="AB339" s="109"/>
      <c r="AC339"/>
      <c r="AF339" s="108"/>
      <c r="AG339" s="109"/>
      <c r="AH339"/>
      <c r="AK339" s="108"/>
      <c r="AL339" s="109"/>
      <c r="AM339"/>
      <c r="AP339" s="110"/>
      <c r="AQ339" s="109"/>
      <c r="AR339"/>
      <c r="AU339" s="110"/>
      <c r="AV339" s="109"/>
      <c r="AW339"/>
      <c r="AZ339" s="110"/>
      <c r="BA339" s="109"/>
      <c r="BB339"/>
    </row>
    <row r="340" spans="4:54" ht="15.5" x14ac:dyDescent="0.35">
      <c r="D340" s="53">
        <f ca="1">'Stochastic inputs'!T160</f>
        <v>1.7666666666666668</v>
      </c>
      <c r="E340" s="113"/>
      <c r="F340" s="114">
        <f t="shared" ca="1" si="12"/>
        <v>0.28066018701252621</v>
      </c>
      <c r="G340" s="114">
        <f t="shared" ca="1" si="13"/>
        <v>0.28066018701252621</v>
      </c>
      <c r="H340" s="109"/>
      <c r="I340"/>
      <c r="L340" s="108"/>
      <c r="M340" s="109"/>
      <c r="N340"/>
      <c r="Q340" s="108"/>
      <c r="R340" s="109"/>
      <c r="S340"/>
      <c r="V340" s="108"/>
      <c r="W340" s="109"/>
      <c r="X340"/>
      <c r="AA340" s="108"/>
      <c r="AB340" s="109"/>
      <c r="AC340"/>
      <c r="AF340" s="108"/>
      <c r="AG340" s="109"/>
      <c r="AH340"/>
      <c r="AK340" s="108"/>
      <c r="AL340" s="109"/>
      <c r="AM340"/>
      <c r="AP340" s="110"/>
      <c r="AQ340" s="109"/>
      <c r="AR340"/>
      <c r="AU340" s="110"/>
      <c r="AV340" s="109"/>
      <c r="AW340"/>
      <c r="AZ340" s="110"/>
      <c r="BA340" s="109"/>
      <c r="BB340"/>
    </row>
    <row r="341" spans="4:54" ht="15.5" x14ac:dyDescent="0.35">
      <c r="D341" s="53">
        <f ca="1">'Stochastic inputs'!T161</f>
        <v>1.7666666666666668</v>
      </c>
      <c r="E341" s="113"/>
      <c r="F341" s="114">
        <f t="shared" ca="1" si="12"/>
        <v>0.32489207908977236</v>
      </c>
      <c r="G341" s="114">
        <f t="shared" ca="1" si="13"/>
        <v>0.32489207908977236</v>
      </c>
      <c r="H341" s="109"/>
      <c r="I341"/>
      <c r="L341" s="108"/>
      <c r="M341" s="109"/>
      <c r="N341"/>
      <c r="Q341" s="108"/>
      <c r="R341" s="109"/>
      <c r="S341"/>
      <c r="V341" s="108"/>
      <c r="W341" s="109"/>
      <c r="X341"/>
      <c r="AA341" s="108"/>
      <c r="AB341" s="109"/>
      <c r="AC341"/>
      <c r="AF341" s="108"/>
      <c r="AG341" s="109"/>
      <c r="AH341"/>
      <c r="AK341" s="108"/>
      <c r="AL341" s="109"/>
      <c r="AM341"/>
      <c r="AP341" s="110"/>
      <c r="AQ341" s="109"/>
      <c r="AR341"/>
      <c r="AU341" s="110"/>
      <c r="AV341" s="109"/>
      <c r="AW341"/>
      <c r="AZ341" s="110"/>
      <c r="BA341" s="109"/>
      <c r="BB341"/>
    </row>
    <row r="342" spans="4:54" ht="15.5" x14ac:dyDescent="0.35">
      <c r="D342" s="53">
        <f ca="1">'Stochastic inputs'!T162</f>
        <v>1.7666666666666668</v>
      </c>
      <c r="E342" s="113"/>
      <c r="F342" s="114">
        <f t="shared" ca="1" si="12"/>
        <v>0.32489207908977236</v>
      </c>
      <c r="G342" s="114">
        <f t="shared" ca="1" si="13"/>
        <v>0.32489207908977236</v>
      </c>
      <c r="H342" s="109"/>
      <c r="I342"/>
      <c r="L342" s="108"/>
      <c r="M342" s="109"/>
      <c r="N342"/>
      <c r="Q342" s="108"/>
      <c r="R342" s="109"/>
      <c r="S342"/>
      <c r="V342" s="108"/>
      <c r="W342" s="109"/>
      <c r="X342"/>
      <c r="AA342" s="108"/>
      <c r="AB342" s="109"/>
      <c r="AC342"/>
      <c r="AF342" s="108"/>
      <c r="AG342" s="109"/>
      <c r="AH342"/>
      <c r="AK342" s="108"/>
      <c r="AL342" s="109"/>
      <c r="AM342"/>
      <c r="AP342" s="110"/>
      <c r="AQ342" s="109"/>
      <c r="AR342"/>
      <c r="AU342" s="110"/>
      <c r="AV342" s="109"/>
      <c r="AW342"/>
      <c r="AZ342" s="110"/>
      <c r="BA342" s="109"/>
      <c r="BB342"/>
    </row>
    <row r="343" spans="4:54" ht="15.5" x14ac:dyDescent="0.35">
      <c r="D343" s="53">
        <f ca="1">'Stochastic inputs'!T163</f>
        <v>1.7666666666666668</v>
      </c>
      <c r="E343" s="113"/>
      <c r="F343" s="114">
        <f t="shared" ca="1" si="12"/>
        <v>0.32489207908977247</v>
      </c>
      <c r="G343" s="114">
        <f t="shared" ca="1" si="13"/>
        <v>0.32489207908977247</v>
      </c>
      <c r="H343" s="109"/>
      <c r="I343"/>
      <c r="L343" s="108"/>
      <c r="M343" s="109"/>
      <c r="N343"/>
      <c r="Q343" s="108"/>
      <c r="R343" s="109"/>
      <c r="S343"/>
      <c r="V343" s="108"/>
      <c r="W343" s="109"/>
      <c r="X343"/>
      <c r="AA343" s="108"/>
      <c r="AB343" s="109"/>
      <c r="AC343"/>
      <c r="AF343" s="108"/>
      <c r="AG343" s="109"/>
      <c r="AH343"/>
      <c r="AK343" s="108"/>
      <c r="AL343" s="109"/>
      <c r="AM343"/>
      <c r="AP343" s="110"/>
      <c r="AQ343" s="109"/>
      <c r="AR343"/>
      <c r="AU343" s="110"/>
      <c r="AV343" s="109"/>
      <c r="AW343"/>
      <c r="AZ343" s="110"/>
      <c r="BA343" s="109"/>
      <c r="BB343"/>
    </row>
    <row r="344" spans="4:54" ht="15.5" x14ac:dyDescent="0.35">
      <c r="D344" s="53">
        <f ca="1">'Stochastic inputs'!T164</f>
        <v>1.7666666666666668</v>
      </c>
      <c r="E344" s="113"/>
      <c r="F344" s="114">
        <f t="shared" ca="1" si="12"/>
        <v>0.3248920790897723</v>
      </c>
      <c r="G344" s="114">
        <f t="shared" ca="1" si="13"/>
        <v>0.3248920790897723</v>
      </c>
      <c r="H344" s="109"/>
      <c r="I344"/>
      <c r="L344" s="108"/>
      <c r="M344" s="109"/>
      <c r="N344"/>
      <c r="Q344" s="108"/>
      <c r="R344" s="109"/>
      <c r="S344"/>
      <c r="V344" s="108"/>
      <c r="W344" s="109"/>
      <c r="X344"/>
      <c r="AA344" s="108"/>
      <c r="AB344" s="109"/>
      <c r="AC344"/>
      <c r="AF344" s="108"/>
      <c r="AG344" s="109"/>
      <c r="AH344"/>
      <c r="AK344" s="108"/>
      <c r="AL344" s="109"/>
      <c r="AM344"/>
      <c r="AP344" s="110"/>
      <c r="AQ344" s="109"/>
      <c r="AR344"/>
      <c r="AU344" s="110"/>
      <c r="AV344" s="109"/>
      <c r="AW344"/>
      <c r="AZ344" s="110"/>
      <c r="BA344" s="109"/>
      <c r="BB344"/>
    </row>
    <row r="345" spans="4:54" ht="15.5" x14ac:dyDescent="0.35">
      <c r="D345" s="53">
        <f ca="1">'Stochastic inputs'!T165</f>
        <v>1.7666666666666668</v>
      </c>
      <c r="E345" s="113"/>
      <c r="F345" s="114">
        <f t="shared" ca="1" si="12"/>
        <v>0.32489207908977236</v>
      </c>
      <c r="G345" s="114">
        <f t="shared" ca="1" si="13"/>
        <v>0.32489207908977236</v>
      </c>
      <c r="H345" s="109"/>
      <c r="I345"/>
      <c r="L345" s="108"/>
      <c r="M345" s="109"/>
      <c r="N345"/>
      <c r="Q345" s="108"/>
      <c r="R345" s="109"/>
      <c r="S345"/>
      <c r="V345" s="108"/>
      <c r="W345" s="109"/>
      <c r="X345"/>
      <c r="AA345" s="108"/>
      <c r="AB345" s="109"/>
      <c r="AC345"/>
      <c r="AF345" s="108"/>
      <c r="AG345" s="109"/>
      <c r="AH345"/>
      <c r="AK345" s="108"/>
      <c r="AL345" s="109"/>
      <c r="AM345"/>
      <c r="AP345" s="110"/>
      <c r="AQ345" s="109"/>
      <c r="AR345"/>
      <c r="AU345" s="110"/>
      <c r="AV345" s="109"/>
      <c r="AW345"/>
      <c r="AZ345" s="110"/>
      <c r="BA345" s="109"/>
      <c r="BB345"/>
    </row>
    <row r="346" spans="4:54" ht="15.5" x14ac:dyDescent="0.35">
      <c r="D346" s="53">
        <f ca="1">'Stochastic inputs'!T166</f>
        <v>1.7666666666666668</v>
      </c>
      <c r="E346" s="113"/>
      <c r="F346" s="114">
        <f t="shared" ca="1" si="12"/>
        <v>0.35644149758659127</v>
      </c>
      <c r="G346" s="114">
        <f t="shared" ca="1" si="13"/>
        <v>0.35644149758659127</v>
      </c>
      <c r="H346" s="109"/>
      <c r="I346"/>
      <c r="L346" s="108"/>
      <c r="M346" s="109"/>
      <c r="N346"/>
      <c r="Q346" s="108"/>
      <c r="R346" s="109"/>
      <c r="S346"/>
      <c r="V346" s="108"/>
      <c r="W346" s="109"/>
      <c r="X346"/>
      <c r="AA346" s="108"/>
      <c r="AB346" s="109"/>
      <c r="AC346"/>
      <c r="AF346" s="108"/>
      <c r="AG346" s="109"/>
      <c r="AH346"/>
      <c r="AK346" s="108"/>
      <c r="AL346" s="109"/>
      <c r="AM346"/>
      <c r="AP346" s="110"/>
      <c r="AQ346" s="109"/>
      <c r="AR346"/>
      <c r="AU346" s="110"/>
      <c r="AV346" s="109"/>
      <c r="AW346"/>
      <c r="AZ346" s="110"/>
      <c r="BA346" s="109"/>
      <c r="BB346"/>
    </row>
    <row r="347" spans="4:54" ht="15.5" x14ac:dyDescent="0.35">
      <c r="D347" s="53">
        <f ca="1">'Stochastic inputs'!T167</f>
        <v>1.7666666666666668</v>
      </c>
      <c r="E347" s="113"/>
      <c r="F347" s="114">
        <f t="shared" ca="1" si="12"/>
        <v>0.35644149758659133</v>
      </c>
      <c r="G347" s="114">
        <f t="shared" ca="1" si="13"/>
        <v>0.35644149758659133</v>
      </c>
      <c r="H347" s="109"/>
      <c r="I347"/>
      <c r="L347" s="108"/>
      <c r="M347" s="109"/>
      <c r="N347"/>
      <c r="Q347" s="108"/>
      <c r="R347" s="109"/>
      <c r="S347"/>
      <c r="V347" s="108"/>
      <c r="W347" s="109"/>
      <c r="X347"/>
      <c r="AA347" s="108"/>
      <c r="AB347" s="109"/>
      <c r="AC347"/>
      <c r="AF347" s="108"/>
      <c r="AG347" s="109"/>
      <c r="AH347"/>
      <c r="AK347" s="108"/>
      <c r="AL347" s="109"/>
      <c r="AM347"/>
      <c r="AP347" s="110"/>
      <c r="AQ347" s="109"/>
      <c r="AR347"/>
      <c r="AU347" s="110"/>
      <c r="AV347" s="109"/>
      <c r="AW347"/>
      <c r="AZ347" s="110"/>
      <c r="BA347" s="109"/>
      <c r="BB347"/>
    </row>
    <row r="348" spans="4:54" ht="15.5" x14ac:dyDescent="0.35">
      <c r="D348" s="53">
        <f ca="1">'Stochastic inputs'!T168</f>
        <v>1.7666666666666668</v>
      </c>
      <c r="E348" s="113"/>
      <c r="F348" s="114">
        <f t="shared" ca="1" si="12"/>
        <v>0.35644149758659116</v>
      </c>
      <c r="G348" s="114">
        <f t="shared" ca="1" si="13"/>
        <v>0.35644149758659116</v>
      </c>
      <c r="H348" s="109"/>
      <c r="I348"/>
      <c r="L348" s="108"/>
      <c r="M348" s="109"/>
      <c r="N348"/>
      <c r="Q348" s="108"/>
      <c r="R348" s="109"/>
      <c r="S348"/>
      <c r="V348" s="108"/>
      <c r="W348" s="109"/>
      <c r="X348"/>
      <c r="AA348" s="108"/>
      <c r="AB348" s="109"/>
      <c r="AC348"/>
      <c r="AF348" s="108"/>
      <c r="AG348" s="109"/>
      <c r="AH348"/>
      <c r="AK348" s="108"/>
      <c r="AL348" s="109"/>
      <c r="AM348"/>
      <c r="AP348" s="110"/>
      <c r="AQ348" s="109"/>
      <c r="AR348"/>
      <c r="AU348" s="110"/>
      <c r="AV348" s="109"/>
      <c r="AW348"/>
      <c r="AZ348" s="110"/>
      <c r="BA348" s="109"/>
      <c r="BB348"/>
    </row>
    <row r="349" spans="4:54" ht="15.5" x14ac:dyDescent="0.35">
      <c r="D349" s="53">
        <f ca="1">'Stochastic inputs'!T169</f>
        <v>1.7666666666666668</v>
      </c>
      <c r="E349" s="113"/>
      <c r="F349" s="114">
        <f t="shared" ca="1" si="12"/>
        <v>0.35644149758659116</v>
      </c>
      <c r="G349" s="114">
        <f t="shared" ca="1" si="13"/>
        <v>0.35644149758659116</v>
      </c>
      <c r="H349" s="109"/>
      <c r="I349"/>
      <c r="L349" s="108"/>
      <c r="M349" s="109"/>
      <c r="N349"/>
      <c r="Q349" s="108"/>
      <c r="R349" s="109"/>
      <c r="S349"/>
      <c r="V349" s="108"/>
      <c r="W349" s="109"/>
      <c r="X349"/>
      <c r="AA349" s="108"/>
      <c r="AB349" s="109"/>
      <c r="AC349"/>
      <c r="AF349" s="108"/>
      <c r="AG349" s="109"/>
      <c r="AH349"/>
      <c r="AK349" s="108"/>
      <c r="AL349" s="109"/>
      <c r="AM349"/>
      <c r="AP349" s="110"/>
      <c r="AQ349" s="109"/>
      <c r="AR349"/>
      <c r="AU349" s="110"/>
      <c r="AV349" s="109"/>
      <c r="AW349"/>
      <c r="AZ349" s="110"/>
      <c r="BA349" s="109"/>
      <c r="BB349"/>
    </row>
    <row r="350" spans="4:54" ht="15.5" x14ac:dyDescent="0.35">
      <c r="D350" s="53">
        <f ca="1">'Stochastic inputs'!T170</f>
        <v>1.7666666666666668</v>
      </c>
      <c r="E350" s="113"/>
      <c r="F350" s="114">
        <f t="shared" ca="1" si="12"/>
        <v>0.35644149758659116</v>
      </c>
      <c r="G350" s="114">
        <f t="shared" ca="1" si="13"/>
        <v>0.35644149758659116</v>
      </c>
      <c r="H350" s="109"/>
      <c r="I350"/>
      <c r="L350" s="108"/>
      <c r="M350" s="109"/>
      <c r="N350"/>
      <c r="Q350" s="108"/>
      <c r="R350" s="109"/>
      <c r="S350"/>
      <c r="V350" s="108"/>
      <c r="W350" s="109"/>
      <c r="X350"/>
      <c r="AA350" s="108"/>
      <c r="AB350" s="109"/>
      <c r="AC350"/>
      <c r="AF350" s="108"/>
      <c r="AG350" s="109"/>
      <c r="AH350"/>
      <c r="AK350" s="108"/>
      <c r="AL350" s="109"/>
      <c r="AM350"/>
      <c r="AP350" s="110"/>
      <c r="AQ350" s="109"/>
      <c r="AR350"/>
      <c r="AU350" s="110"/>
      <c r="AV350" s="109"/>
      <c r="AW350"/>
      <c r="AZ350" s="110"/>
      <c r="BA350" s="109"/>
      <c r="BB350"/>
    </row>
    <row r="351" spans="4:54" ht="15.5" x14ac:dyDescent="0.35">
      <c r="D351" s="53">
        <f ca="1">'Stochastic inputs'!T171</f>
        <v>1.4950000000000001</v>
      </c>
      <c r="E351" s="113"/>
      <c r="F351" s="114">
        <f t="shared" ca="1" si="12"/>
        <v>0.23715905040349813</v>
      </c>
      <c r="G351" s="114">
        <f t="shared" ca="1" si="13"/>
        <v>0.23715905040349813</v>
      </c>
      <c r="H351" s="109"/>
      <c r="I351"/>
      <c r="L351" s="108"/>
      <c r="M351" s="109"/>
      <c r="N351"/>
      <c r="Q351" s="108"/>
      <c r="R351" s="109"/>
      <c r="S351"/>
      <c r="V351" s="108"/>
      <c r="W351" s="109"/>
      <c r="X351"/>
      <c r="AA351" s="108"/>
      <c r="AB351" s="109"/>
      <c r="AC351"/>
      <c r="AF351" s="108"/>
      <c r="AG351" s="109"/>
      <c r="AH351"/>
      <c r="AK351" s="108"/>
      <c r="AL351" s="109"/>
      <c r="AM351"/>
      <c r="AP351" s="110"/>
      <c r="AQ351" s="109"/>
      <c r="AR351"/>
      <c r="AU351" s="110"/>
      <c r="AV351" s="109"/>
      <c r="AW351"/>
      <c r="AZ351" s="110"/>
      <c r="BA351" s="109"/>
      <c r="BB351"/>
    </row>
    <row r="352" spans="4:54" ht="15.5" x14ac:dyDescent="0.35">
      <c r="D352" s="53">
        <f ca="1">'Stochastic inputs'!T172</f>
        <v>1.4950000000000001</v>
      </c>
      <c r="E352" s="113"/>
      <c r="F352" s="114">
        <f t="shared" ca="1" si="12"/>
        <v>0.23715905040349822</v>
      </c>
      <c r="G352" s="114">
        <f t="shared" ca="1" si="13"/>
        <v>0.23715905040349822</v>
      </c>
      <c r="H352" s="109"/>
      <c r="I352"/>
      <c r="L352" s="108"/>
      <c r="M352" s="109"/>
      <c r="N352"/>
      <c r="Q352" s="108"/>
      <c r="R352" s="109"/>
      <c r="S352"/>
      <c r="V352" s="108"/>
      <c r="W352" s="109"/>
      <c r="X352"/>
      <c r="AA352" s="108"/>
      <c r="AB352" s="109"/>
      <c r="AC352"/>
      <c r="AF352" s="108"/>
      <c r="AG352" s="109"/>
      <c r="AH352"/>
      <c r="AK352" s="108"/>
      <c r="AL352" s="109"/>
      <c r="AM352"/>
      <c r="AP352" s="110"/>
      <c r="AQ352" s="109"/>
      <c r="AR352"/>
      <c r="AU352" s="110"/>
      <c r="AV352" s="109"/>
      <c r="AW352"/>
      <c r="AZ352" s="110"/>
      <c r="BA352" s="109"/>
      <c r="BB352"/>
    </row>
    <row r="353" spans="4:54" ht="15.5" x14ac:dyDescent="0.35">
      <c r="D353" s="53">
        <f ca="1">'Stochastic inputs'!T173</f>
        <v>1.4950000000000001</v>
      </c>
      <c r="E353" s="113"/>
      <c r="F353" s="114">
        <f t="shared" ca="1" si="12"/>
        <v>0.23715905040349822</v>
      </c>
      <c r="G353" s="114">
        <f t="shared" ca="1" si="13"/>
        <v>0.23715905040349822</v>
      </c>
      <c r="H353" s="109"/>
      <c r="I353"/>
      <c r="L353" s="108"/>
      <c r="M353" s="109"/>
      <c r="N353"/>
      <c r="Q353" s="108"/>
      <c r="R353" s="109"/>
      <c r="S353"/>
      <c r="V353" s="108"/>
      <c r="W353" s="109"/>
      <c r="X353"/>
      <c r="AA353" s="108"/>
      <c r="AB353" s="109"/>
      <c r="AC353"/>
      <c r="AF353" s="108"/>
      <c r="AG353" s="109"/>
      <c r="AH353"/>
      <c r="AK353" s="108"/>
      <c r="AL353" s="109"/>
      <c r="AM353"/>
      <c r="AP353" s="110"/>
      <c r="AQ353" s="109"/>
      <c r="AR353"/>
      <c r="AU353" s="110"/>
      <c r="AV353" s="109"/>
      <c r="AW353"/>
      <c r="AZ353" s="110"/>
      <c r="BA353" s="109"/>
      <c r="BB353"/>
    </row>
    <row r="354" spans="4:54" ht="15.5" x14ac:dyDescent="0.35">
      <c r="D354" s="53">
        <f ca="1">'Stochastic inputs'!T174</f>
        <v>1.4950000000000001</v>
      </c>
      <c r="E354" s="113"/>
      <c r="F354" s="114">
        <f t="shared" ca="1" si="12"/>
        <v>0.23715905040349813</v>
      </c>
      <c r="G354" s="114">
        <f t="shared" ca="1" si="13"/>
        <v>0.23715905040349813</v>
      </c>
      <c r="H354" s="109"/>
      <c r="I354"/>
      <c r="L354" s="108"/>
      <c r="M354" s="109"/>
      <c r="N354"/>
      <c r="Q354" s="108"/>
      <c r="R354" s="109"/>
      <c r="S354"/>
      <c r="V354" s="108"/>
      <c r="W354" s="109"/>
      <c r="X354"/>
      <c r="AA354" s="108"/>
      <c r="AB354" s="109"/>
      <c r="AC354"/>
      <c r="AF354" s="108"/>
      <c r="AG354" s="109"/>
      <c r="AH354"/>
      <c r="AK354" s="108"/>
      <c r="AL354" s="109"/>
      <c r="AM354"/>
      <c r="AP354" s="110"/>
      <c r="AQ354" s="109"/>
      <c r="AR354"/>
      <c r="AU354" s="110"/>
      <c r="AV354" s="109"/>
      <c r="AW354"/>
      <c r="AZ354" s="110"/>
      <c r="BA354" s="109"/>
      <c r="BB354"/>
    </row>
    <row r="355" spans="4:54" ht="15.5" x14ac:dyDescent="0.35">
      <c r="D355" s="53">
        <f ca="1">'Stochastic inputs'!T175</f>
        <v>1.4950000000000001</v>
      </c>
      <c r="E355" s="113"/>
      <c r="F355" s="114">
        <f t="shared" ca="1" si="12"/>
        <v>0.23715905040349819</v>
      </c>
      <c r="G355" s="114">
        <f t="shared" ca="1" si="13"/>
        <v>0.23715905040349819</v>
      </c>
      <c r="H355" s="109"/>
      <c r="I355"/>
      <c r="L355" s="108"/>
      <c r="M355" s="109"/>
      <c r="N355"/>
      <c r="Q355" s="108"/>
      <c r="R355" s="109"/>
      <c r="S355"/>
      <c r="V355" s="108"/>
      <c r="W355" s="109"/>
      <c r="X355"/>
      <c r="AA355" s="108"/>
      <c r="AB355" s="109"/>
      <c r="AC355"/>
      <c r="AF355" s="108"/>
      <c r="AG355" s="109"/>
      <c r="AH355"/>
      <c r="AK355" s="108"/>
      <c r="AL355" s="109"/>
      <c r="AM355"/>
      <c r="AP355" s="110"/>
      <c r="AQ355" s="109"/>
      <c r="AR355"/>
      <c r="AU355" s="110"/>
      <c r="AV355" s="109"/>
      <c r="AW355"/>
      <c r="AZ355" s="110"/>
      <c r="BA355" s="109"/>
      <c r="BB355"/>
    </row>
    <row r="356" spans="4:54" ht="15.5" x14ac:dyDescent="0.35">
      <c r="D356" s="53">
        <f ca="1">'Stochastic inputs'!T176</f>
        <v>1.4950000000000001</v>
      </c>
      <c r="E356" s="113"/>
      <c r="F356" s="114">
        <f t="shared" ca="1" si="12"/>
        <v>0.26655406081566962</v>
      </c>
      <c r="G356" s="114">
        <f t="shared" ca="1" si="13"/>
        <v>0.26655406081566962</v>
      </c>
      <c r="H356" s="109"/>
      <c r="I356"/>
      <c r="L356" s="108"/>
      <c r="M356" s="109"/>
      <c r="N356"/>
      <c r="Q356" s="108"/>
      <c r="R356" s="109"/>
      <c r="S356"/>
      <c r="V356" s="108"/>
      <c r="W356" s="109"/>
      <c r="X356"/>
      <c r="AA356" s="108"/>
      <c r="AB356" s="109"/>
      <c r="AC356"/>
      <c r="AF356" s="108"/>
      <c r="AG356" s="109"/>
      <c r="AH356"/>
      <c r="AK356" s="108"/>
      <c r="AL356" s="109"/>
      <c r="AM356"/>
      <c r="AP356" s="110"/>
      <c r="AQ356" s="109"/>
      <c r="AR356"/>
      <c r="AU356" s="110"/>
      <c r="AV356" s="109"/>
      <c r="AW356"/>
      <c r="AZ356" s="110"/>
      <c r="BA356" s="109"/>
      <c r="BB356"/>
    </row>
    <row r="357" spans="4:54" ht="15.5" x14ac:dyDescent="0.35">
      <c r="D357" s="53">
        <f ca="1">'Stochastic inputs'!T177</f>
        <v>1.4950000000000001</v>
      </c>
      <c r="E357" s="113"/>
      <c r="F357" s="114">
        <f t="shared" ca="1" si="12"/>
        <v>0.26655406081566962</v>
      </c>
      <c r="G357" s="114">
        <f t="shared" ca="1" si="13"/>
        <v>0.26655406081566962</v>
      </c>
      <c r="H357" s="109"/>
      <c r="I357"/>
      <c r="L357" s="108"/>
      <c r="M357" s="109"/>
      <c r="N357"/>
      <c r="Q357" s="108"/>
      <c r="R357" s="109"/>
      <c r="S357"/>
      <c r="V357" s="108"/>
      <c r="W357" s="109"/>
      <c r="X357"/>
      <c r="AA357" s="108"/>
      <c r="AB357" s="109"/>
      <c r="AC357"/>
      <c r="AF357" s="108"/>
      <c r="AG357" s="109"/>
      <c r="AH357"/>
      <c r="AK357" s="108"/>
      <c r="AL357" s="109"/>
      <c r="AM357"/>
      <c r="AP357" s="110"/>
      <c r="AQ357" s="109"/>
      <c r="AR357"/>
      <c r="AU357" s="110"/>
      <c r="AV357" s="109"/>
      <c r="AW357"/>
      <c r="AZ357" s="110"/>
      <c r="BA357" s="109"/>
      <c r="BB357"/>
    </row>
    <row r="358" spans="4:54" ht="15.5" x14ac:dyDescent="0.35">
      <c r="D358" s="53">
        <f ca="1">'Stochastic inputs'!T178</f>
        <v>1.4950000000000001</v>
      </c>
      <c r="E358" s="113"/>
      <c r="F358" s="114">
        <f t="shared" ca="1" si="12"/>
        <v>0.26655406081566962</v>
      </c>
      <c r="G358" s="114">
        <f t="shared" ca="1" si="13"/>
        <v>0.26655406081566962</v>
      </c>
      <c r="H358" s="109"/>
      <c r="I358"/>
      <c r="L358" s="108"/>
      <c r="M358" s="109"/>
      <c r="N358"/>
      <c r="Q358" s="108"/>
      <c r="R358" s="109"/>
      <c r="S358"/>
      <c r="V358" s="108"/>
      <c r="W358" s="109"/>
      <c r="X358"/>
      <c r="AA358" s="108"/>
      <c r="AB358" s="109"/>
      <c r="AC358"/>
      <c r="AF358" s="108"/>
      <c r="AG358" s="109"/>
      <c r="AH358"/>
      <c r="AK358" s="108"/>
      <c r="AL358" s="109"/>
      <c r="AM358"/>
      <c r="AP358" s="110"/>
      <c r="AQ358" s="109"/>
      <c r="AR358"/>
      <c r="AU358" s="110"/>
      <c r="AV358" s="109"/>
      <c r="AW358"/>
      <c r="AZ358" s="110"/>
      <c r="BA358" s="109"/>
      <c r="BB358"/>
    </row>
    <row r="359" spans="4:54" ht="15.5" x14ac:dyDescent="0.35">
      <c r="D359" s="53">
        <f ca="1">'Stochastic inputs'!T179</f>
        <v>1.4950000000000001</v>
      </c>
      <c r="E359" s="113"/>
      <c r="F359" s="114">
        <f t="shared" ca="1" si="12"/>
        <v>0.26655406081566957</v>
      </c>
      <c r="G359" s="114">
        <f t="shared" ca="1" si="13"/>
        <v>0.26655406081566957</v>
      </c>
      <c r="H359" s="109"/>
      <c r="I359"/>
      <c r="L359" s="108"/>
      <c r="M359" s="109"/>
      <c r="N359"/>
      <c r="Q359" s="108"/>
      <c r="R359" s="109"/>
      <c r="S359"/>
      <c r="V359" s="108"/>
      <c r="W359" s="109"/>
      <c r="X359"/>
      <c r="AA359" s="108"/>
      <c r="AB359" s="109"/>
      <c r="AC359"/>
      <c r="AF359" s="108"/>
      <c r="AG359" s="109"/>
      <c r="AH359"/>
      <c r="AK359" s="108"/>
      <c r="AL359" s="109"/>
      <c r="AM359"/>
      <c r="AP359" s="110"/>
      <c r="AQ359" s="109"/>
      <c r="AR359"/>
      <c r="AU359" s="110"/>
      <c r="AV359" s="109"/>
      <c r="AW359"/>
      <c r="AZ359" s="110"/>
      <c r="BA359" s="109"/>
      <c r="BB359"/>
    </row>
    <row r="360" spans="4:54" ht="15.5" x14ac:dyDescent="0.35">
      <c r="D360" s="53">
        <f ca="1">'Stochastic inputs'!T180</f>
        <v>1.4950000000000001</v>
      </c>
      <c r="E360" s="113"/>
      <c r="F360" s="114">
        <f t="shared" ca="1" si="12"/>
        <v>0.26655406081566962</v>
      </c>
      <c r="G360" s="114">
        <f t="shared" ca="1" si="13"/>
        <v>0.26655406081566962</v>
      </c>
      <c r="H360" s="109"/>
      <c r="I360"/>
      <c r="L360" s="108"/>
      <c r="M360" s="109"/>
      <c r="N360"/>
      <c r="Q360" s="108"/>
      <c r="R360" s="109"/>
      <c r="S360"/>
      <c r="V360" s="108"/>
      <c r="W360" s="109"/>
      <c r="X360"/>
      <c r="AA360" s="108"/>
      <c r="AB360" s="109"/>
      <c r="AC360"/>
      <c r="AF360" s="108"/>
      <c r="AG360" s="109"/>
      <c r="AH360"/>
      <c r="AK360" s="108"/>
      <c r="AL360" s="109"/>
      <c r="AM360"/>
      <c r="AP360" s="110"/>
      <c r="AQ360" s="109"/>
      <c r="AR360"/>
      <c r="AU360" s="110"/>
      <c r="AV360" s="109"/>
      <c r="AW360"/>
      <c r="AZ360" s="110"/>
      <c r="BA360" s="109"/>
      <c r="BB360"/>
    </row>
    <row r="361" spans="4:54" ht="15.5" x14ac:dyDescent="0.35">
      <c r="D361" s="53">
        <f ca="1">'Stochastic inputs'!T181</f>
        <v>1.3316666666666668</v>
      </c>
      <c r="E361" s="113"/>
      <c r="F361" s="114">
        <f t="shared" ca="1" si="12"/>
        <v>0.149283827639689</v>
      </c>
      <c r="G361" s="114">
        <f t="shared" ca="1" si="13"/>
        <v>0.149283827639689</v>
      </c>
      <c r="H361" s="109"/>
      <c r="I361"/>
      <c r="L361" s="108"/>
      <c r="M361" s="109"/>
      <c r="N361"/>
      <c r="Q361" s="108"/>
      <c r="R361" s="109"/>
      <c r="S361"/>
      <c r="V361" s="108"/>
      <c r="W361" s="109"/>
      <c r="X361"/>
      <c r="AA361" s="108"/>
      <c r="AB361" s="109"/>
      <c r="AC361"/>
      <c r="AF361" s="108"/>
      <c r="AG361" s="109"/>
      <c r="AH361"/>
      <c r="AK361" s="108"/>
      <c r="AL361" s="109"/>
      <c r="AM361"/>
      <c r="AP361" s="110"/>
      <c r="AQ361" s="109"/>
      <c r="AR361"/>
      <c r="AU361" s="110"/>
      <c r="AV361" s="109"/>
      <c r="AW361"/>
      <c r="AZ361" s="110"/>
      <c r="BA361" s="109"/>
      <c r="BB361"/>
    </row>
    <row r="362" spans="4:54" ht="15.5" x14ac:dyDescent="0.35">
      <c r="D362" s="53">
        <f ca="1">'Stochastic inputs'!T182</f>
        <v>1.3316666666666668</v>
      </c>
      <c r="E362" s="113"/>
      <c r="F362" s="114">
        <f t="shared" ca="1" si="12"/>
        <v>0.149283827639689</v>
      </c>
      <c r="G362" s="114">
        <f t="shared" ca="1" si="13"/>
        <v>0.149283827639689</v>
      </c>
      <c r="H362" s="109"/>
      <c r="I362"/>
      <c r="L362" s="108"/>
      <c r="M362" s="109"/>
      <c r="N362"/>
      <c r="Q362" s="108"/>
      <c r="R362" s="109"/>
      <c r="S362"/>
      <c r="V362" s="108"/>
      <c r="W362" s="109"/>
      <c r="X362"/>
      <c r="AA362" s="108"/>
      <c r="AB362" s="109"/>
      <c r="AC362"/>
      <c r="AF362" s="108"/>
      <c r="AG362" s="109"/>
      <c r="AH362"/>
      <c r="AK362" s="108"/>
      <c r="AL362" s="109"/>
      <c r="AM362"/>
      <c r="AP362" s="110"/>
      <c r="AQ362" s="109"/>
      <c r="AR362"/>
      <c r="AU362" s="110"/>
      <c r="AV362" s="109"/>
      <c r="AW362"/>
      <c r="AZ362" s="110"/>
      <c r="BA362" s="109"/>
      <c r="BB362"/>
    </row>
    <row r="363" spans="4:54" ht="15.5" x14ac:dyDescent="0.35">
      <c r="D363" s="53">
        <f ca="1">'Stochastic inputs'!T183</f>
        <v>1.3316666666666668</v>
      </c>
      <c r="E363" s="113"/>
      <c r="F363" s="114">
        <f t="shared" ca="1" si="12"/>
        <v>0.149283827639689</v>
      </c>
      <c r="G363" s="114">
        <f t="shared" ca="1" si="13"/>
        <v>0.149283827639689</v>
      </c>
      <c r="H363" s="109"/>
      <c r="I363"/>
      <c r="L363" s="108"/>
      <c r="M363" s="109"/>
      <c r="N363"/>
      <c r="Q363" s="108"/>
      <c r="R363" s="109"/>
      <c r="S363"/>
      <c r="V363" s="108"/>
      <c r="W363" s="109"/>
      <c r="X363"/>
      <c r="AA363" s="108"/>
      <c r="AB363" s="109"/>
      <c r="AC363"/>
      <c r="AF363" s="108"/>
      <c r="AG363" s="109"/>
      <c r="AH363"/>
      <c r="AK363" s="108"/>
      <c r="AL363" s="109"/>
      <c r="AM363"/>
      <c r="AP363" s="110"/>
      <c r="AQ363" s="109"/>
      <c r="AR363"/>
      <c r="AU363" s="110"/>
      <c r="AV363" s="109"/>
      <c r="AW363"/>
      <c r="AZ363" s="110"/>
      <c r="BA363" s="109"/>
      <c r="BB363"/>
    </row>
    <row r="364" spans="4:54" ht="15.5" x14ac:dyDescent="0.35">
      <c r="D364" s="53">
        <f ca="1">'Stochastic inputs'!T184</f>
        <v>1.3316666666666668</v>
      </c>
      <c r="E364" s="113"/>
      <c r="F364" s="114">
        <f t="shared" ca="1" si="12"/>
        <v>0.14928382763968898</v>
      </c>
      <c r="G364" s="114">
        <f t="shared" ca="1" si="13"/>
        <v>0.14928382763968898</v>
      </c>
      <c r="H364" s="109"/>
      <c r="I364"/>
      <c r="L364" s="108"/>
      <c r="M364" s="109"/>
      <c r="N364"/>
      <c r="Q364" s="108"/>
      <c r="R364" s="109"/>
      <c r="S364"/>
      <c r="V364" s="108"/>
      <c r="W364" s="109"/>
      <c r="X364"/>
      <c r="AA364" s="108"/>
      <c r="AB364" s="109"/>
      <c r="AC364"/>
      <c r="AF364" s="108"/>
      <c r="AG364" s="109"/>
      <c r="AH364"/>
      <c r="AK364" s="108"/>
      <c r="AL364" s="109"/>
      <c r="AM364"/>
      <c r="AP364" s="110"/>
      <c r="AQ364" s="109"/>
      <c r="AR364"/>
      <c r="AU364" s="110"/>
      <c r="AV364" s="109"/>
      <c r="AW364"/>
      <c r="AZ364" s="110"/>
      <c r="BA364" s="109"/>
      <c r="BB364"/>
    </row>
    <row r="365" spans="4:54" ht="15.5" x14ac:dyDescent="0.35">
      <c r="D365" s="53">
        <f ca="1">'Stochastic inputs'!T185</f>
        <v>1.3316666666666668</v>
      </c>
      <c r="E365" s="113"/>
      <c r="F365" s="114">
        <f t="shared" ca="1" si="12"/>
        <v>0.149283827639689</v>
      </c>
      <c r="G365" s="114">
        <f t="shared" ca="1" si="13"/>
        <v>0.149283827639689</v>
      </c>
      <c r="H365" s="109"/>
      <c r="I365"/>
      <c r="L365" s="108"/>
      <c r="M365" s="109"/>
      <c r="N365"/>
      <c r="Q365" s="108"/>
      <c r="R365" s="109"/>
      <c r="S365"/>
      <c r="V365" s="108"/>
      <c r="W365" s="109"/>
      <c r="X365"/>
      <c r="AA365" s="108"/>
      <c r="AB365" s="109"/>
      <c r="AC365"/>
      <c r="AF365" s="108"/>
      <c r="AG365" s="109"/>
      <c r="AH365"/>
      <c r="AK365" s="108"/>
      <c r="AL365" s="109"/>
      <c r="AM365"/>
      <c r="AP365" s="110"/>
      <c r="AQ365" s="109"/>
      <c r="AR365"/>
      <c r="AU365" s="110"/>
      <c r="AV365" s="109"/>
      <c r="AW365"/>
      <c r="AZ365" s="110"/>
      <c r="BA365" s="109"/>
      <c r="BB365"/>
    </row>
    <row r="366" spans="4:54" ht="15.5" x14ac:dyDescent="0.35">
      <c r="D366" s="53">
        <f ca="1">'Stochastic inputs'!T186</f>
        <v>1.3316666666666668</v>
      </c>
      <c r="E366" s="113"/>
      <c r="F366" s="114">
        <f t="shared" ca="1" si="12"/>
        <v>0.15549684879489512</v>
      </c>
      <c r="G366" s="114">
        <f t="shared" ca="1" si="13"/>
        <v>0.15549684879489512</v>
      </c>
      <c r="H366" s="109"/>
      <c r="I366"/>
      <c r="L366" s="108"/>
      <c r="M366" s="109"/>
      <c r="N366"/>
      <c r="Q366" s="108"/>
      <c r="R366" s="109"/>
      <c r="S366"/>
      <c r="V366" s="108"/>
      <c r="W366" s="109"/>
      <c r="X366"/>
      <c r="AA366" s="108"/>
      <c r="AB366" s="109"/>
      <c r="AC366"/>
      <c r="AF366" s="108"/>
      <c r="AG366" s="109"/>
      <c r="AH366"/>
      <c r="AK366" s="108"/>
      <c r="AL366" s="109"/>
      <c r="AM366"/>
      <c r="AP366" s="110"/>
      <c r="AQ366" s="109"/>
      <c r="AR366"/>
      <c r="AU366" s="110"/>
      <c r="AV366" s="109"/>
      <c r="AW366"/>
      <c r="AZ366" s="110"/>
      <c r="BA366" s="109"/>
      <c r="BB366"/>
    </row>
    <row r="367" spans="4:54" ht="15.5" x14ac:dyDescent="0.35">
      <c r="D367" s="53">
        <f ca="1">'Stochastic inputs'!T187</f>
        <v>1.3316666666666668</v>
      </c>
      <c r="E367" s="113"/>
      <c r="F367" s="114">
        <f t="shared" ca="1" si="12"/>
        <v>0.15549684879489509</v>
      </c>
      <c r="G367" s="114">
        <f t="shared" ca="1" si="13"/>
        <v>0.15549684879489509</v>
      </c>
      <c r="H367" s="109"/>
      <c r="I367"/>
      <c r="L367" s="108"/>
      <c r="M367" s="109"/>
      <c r="N367"/>
      <c r="Q367" s="108"/>
      <c r="R367" s="109"/>
      <c r="S367"/>
      <c r="V367" s="108"/>
      <c r="W367" s="109"/>
      <c r="X367"/>
      <c r="AA367" s="108"/>
      <c r="AB367" s="109"/>
      <c r="AC367"/>
      <c r="AF367" s="108"/>
      <c r="AG367" s="109"/>
      <c r="AH367"/>
      <c r="AK367" s="108"/>
      <c r="AL367" s="109"/>
      <c r="AM367"/>
      <c r="AP367" s="110"/>
      <c r="AQ367" s="109"/>
      <c r="AR367"/>
      <c r="AU367" s="110"/>
      <c r="AV367" s="109"/>
      <c r="AW367"/>
      <c r="AZ367" s="110"/>
      <c r="BA367" s="109"/>
      <c r="BB367"/>
    </row>
    <row r="368" spans="4:54" ht="15.5" x14ac:dyDescent="0.35">
      <c r="D368" s="53">
        <f ca="1">'Stochastic inputs'!T188</f>
        <v>1.3316666666666668</v>
      </c>
      <c r="E368" s="113"/>
      <c r="F368" s="114">
        <f t="shared" ca="1" si="12"/>
        <v>0.15549684879489514</v>
      </c>
      <c r="G368" s="114">
        <f t="shared" ca="1" si="13"/>
        <v>0.15549684879489514</v>
      </c>
      <c r="H368" s="109"/>
      <c r="I368"/>
      <c r="L368" s="108"/>
      <c r="M368" s="109"/>
      <c r="N368"/>
      <c r="Q368" s="108"/>
      <c r="R368" s="109"/>
      <c r="S368"/>
      <c r="V368" s="108"/>
      <c r="W368" s="109"/>
      <c r="X368"/>
      <c r="AA368" s="108"/>
      <c r="AB368" s="109"/>
      <c r="AC368"/>
      <c r="AF368" s="108"/>
      <c r="AG368" s="109"/>
      <c r="AH368"/>
      <c r="AK368" s="108"/>
      <c r="AL368" s="109"/>
      <c r="AM368"/>
      <c r="AP368" s="110"/>
      <c r="AQ368" s="109"/>
      <c r="AR368"/>
      <c r="AU368" s="110"/>
      <c r="AV368" s="109"/>
      <c r="AW368"/>
      <c r="AZ368" s="110"/>
      <c r="BA368" s="109"/>
      <c r="BB368"/>
    </row>
    <row r="369" spans="4:54" ht="15.5" x14ac:dyDescent="0.35">
      <c r="D369" s="53">
        <f ca="1">'Stochastic inputs'!T189</f>
        <v>1.3316666666666668</v>
      </c>
      <c r="E369" s="113"/>
      <c r="F369" s="114">
        <f t="shared" ca="1" si="12"/>
        <v>0.15549684879489512</v>
      </c>
      <c r="G369" s="114">
        <f t="shared" ca="1" si="13"/>
        <v>0.15549684879489512</v>
      </c>
      <c r="H369" s="109"/>
      <c r="I369"/>
      <c r="L369" s="108"/>
      <c r="M369" s="109"/>
      <c r="N369"/>
      <c r="Q369" s="108"/>
      <c r="R369" s="109"/>
      <c r="S369"/>
      <c r="V369" s="108"/>
      <c r="W369" s="109"/>
      <c r="X369"/>
      <c r="AA369" s="108"/>
      <c r="AB369" s="109"/>
      <c r="AC369"/>
      <c r="AF369" s="108"/>
      <c r="AG369" s="109"/>
      <c r="AH369"/>
      <c r="AK369" s="108"/>
      <c r="AL369" s="109"/>
      <c r="AM369"/>
      <c r="AP369" s="110"/>
      <c r="AQ369" s="109"/>
      <c r="AR369"/>
      <c r="AU369" s="110"/>
      <c r="AV369" s="109"/>
      <c r="AW369"/>
      <c r="AZ369" s="110"/>
      <c r="BA369" s="109"/>
      <c r="BB369"/>
    </row>
    <row r="370" spans="4:54" ht="15.5" x14ac:dyDescent="0.35">
      <c r="D370" s="53">
        <f ca="1">'Stochastic inputs'!T190</f>
        <v>1.3316666666666668</v>
      </c>
      <c r="E370" s="113"/>
      <c r="F370" s="114">
        <f t="shared" ca="1" si="12"/>
        <v>0.15549684879489512</v>
      </c>
      <c r="G370" s="114">
        <f t="shared" ca="1" si="13"/>
        <v>0.15549684879489512</v>
      </c>
      <c r="H370" s="109"/>
      <c r="I370"/>
      <c r="L370" s="108"/>
      <c r="M370" s="109"/>
      <c r="N370"/>
      <c r="Q370" s="108"/>
      <c r="R370" s="109"/>
      <c r="S370"/>
      <c r="V370" s="108"/>
      <c r="W370" s="109"/>
      <c r="X370"/>
      <c r="AA370" s="108"/>
      <c r="AB370" s="109"/>
      <c r="AC370"/>
      <c r="AF370" s="108"/>
      <c r="AG370" s="109"/>
      <c r="AH370"/>
      <c r="AK370" s="108"/>
      <c r="AL370" s="109"/>
      <c r="AM370"/>
      <c r="AP370" s="110"/>
      <c r="AQ370" s="109"/>
      <c r="AR370"/>
      <c r="AU370" s="110"/>
      <c r="AV370" s="109"/>
      <c r="AW370"/>
      <c r="AZ370" s="110"/>
      <c r="BA370" s="109"/>
      <c r="BB370"/>
    </row>
    <row r="371" spans="4:54" ht="15.5" x14ac:dyDescent="0.35">
      <c r="D371" s="53">
        <f ca="1">'Stochastic inputs'!T191</f>
        <v>1.1066666666666667</v>
      </c>
      <c r="E371" s="113"/>
      <c r="F371" s="114">
        <f t="shared" ca="1" si="12"/>
        <v>5.589080967455471E-2</v>
      </c>
      <c r="G371" s="114">
        <f t="shared" ca="1" si="13"/>
        <v>5.589080967455471E-2</v>
      </c>
      <c r="H371" s="109"/>
      <c r="I371"/>
      <c r="L371" s="108"/>
      <c r="M371" s="109"/>
      <c r="N371"/>
      <c r="Q371" s="108"/>
      <c r="R371" s="109"/>
      <c r="S371"/>
      <c r="V371" s="108"/>
      <c r="W371" s="109"/>
      <c r="X371"/>
      <c r="AA371" s="108"/>
      <c r="AB371" s="109"/>
      <c r="AC371"/>
      <c r="AF371" s="108"/>
      <c r="AG371" s="109"/>
      <c r="AH371"/>
      <c r="AK371" s="108"/>
      <c r="AL371" s="109"/>
      <c r="AM371"/>
      <c r="AP371" s="110"/>
      <c r="AQ371" s="109"/>
      <c r="AR371"/>
      <c r="AU371" s="110"/>
      <c r="AV371" s="109"/>
      <c r="AW371"/>
      <c r="AZ371" s="110"/>
      <c r="BA371" s="109"/>
      <c r="BB371"/>
    </row>
    <row r="372" spans="4:54" ht="15.5" x14ac:dyDescent="0.35">
      <c r="D372" s="53">
        <f ca="1">'Stochastic inputs'!T192</f>
        <v>1.1066666666666667</v>
      </c>
      <c r="E372" s="113"/>
      <c r="F372" s="114">
        <f t="shared" ca="1" si="12"/>
        <v>5.5890809674554676E-2</v>
      </c>
      <c r="G372" s="114">
        <f t="shared" ca="1" si="13"/>
        <v>5.5890809674554676E-2</v>
      </c>
      <c r="H372" s="109"/>
      <c r="I372"/>
      <c r="L372" s="108"/>
      <c r="M372" s="109"/>
      <c r="N372"/>
      <c r="Q372" s="108"/>
      <c r="R372" s="109"/>
      <c r="S372"/>
      <c r="V372" s="108"/>
      <c r="W372" s="109"/>
      <c r="X372"/>
      <c r="AA372" s="108"/>
      <c r="AB372" s="109"/>
      <c r="AC372"/>
      <c r="AF372" s="108"/>
      <c r="AG372" s="109"/>
      <c r="AH372"/>
      <c r="AK372" s="108"/>
      <c r="AL372" s="109"/>
      <c r="AM372"/>
      <c r="AP372" s="110"/>
      <c r="AQ372" s="109"/>
      <c r="AR372"/>
      <c r="AU372" s="110"/>
      <c r="AV372" s="109"/>
      <c r="AW372"/>
      <c r="AZ372" s="110"/>
      <c r="BA372" s="109"/>
      <c r="BB372"/>
    </row>
    <row r="373" spans="4:54" ht="15.5" x14ac:dyDescent="0.35">
      <c r="D373" s="53">
        <f ca="1">'Stochastic inputs'!T193</f>
        <v>1.1066666666666667</v>
      </c>
      <c r="E373" s="113"/>
      <c r="F373" s="114">
        <f t="shared" ca="1" si="12"/>
        <v>5.5890809674554724E-2</v>
      </c>
      <c r="G373" s="114">
        <f t="shared" ca="1" si="13"/>
        <v>5.5890809674554724E-2</v>
      </c>
      <c r="H373" s="109"/>
      <c r="I373"/>
      <c r="L373" s="108"/>
      <c r="M373" s="109"/>
      <c r="N373"/>
      <c r="Q373" s="108"/>
      <c r="R373" s="109"/>
      <c r="S373"/>
      <c r="V373" s="108"/>
      <c r="W373" s="109"/>
      <c r="X373"/>
      <c r="AA373" s="108"/>
      <c r="AB373" s="109"/>
      <c r="AC373"/>
      <c r="AF373" s="108"/>
      <c r="AG373" s="109"/>
      <c r="AH373"/>
      <c r="AK373" s="108"/>
      <c r="AL373" s="109"/>
      <c r="AM373"/>
      <c r="AP373" s="110"/>
      <c r="AQ373" s="109"/>
      <c r="AR373"/>
      <c r="AU373" s="110"/>
      <c r="AV373" s="109"/>
      <c r="AW373"/>
      <c r="AZ373" s="110"/>
      <c r="BA373" s="109"/>
      <c r="BB373"/>
    </row>
    <row r="374" spans="4:54" ht="15.5" x14ac:dyDescent="0.35">
      <c r="D374" s="53">
        <f ca="1">'Stochastic inputs'!T194</f>
        <v>1.1066666666666667</v>
      </c>
      <c r="E374" s="113"/>
      <c r="F374" s="114">
        <f t="shared" ca="1" si="12"/>
        <v>5.5890809674554696E-2</v>
      </c>
      <c r="G374" s="114">
        <f t="shared" ca="1" si="13"/>
        <v>5.5890809674554696E-2</v>
      </c>
      <c r="H374" s="109"/>
      <c r="I374"/>
      <c r="L374" s="108"/>
      <c r="M374" s="109"/>
      <c r="N374"/>
      <c r="Q374" s="108"/>
      <c r="R374" s="109"/>
      <c r="S374"/>
      <c r="V374" s="108"/>
      <c r="W374" s="109"/>
      <c r="X374"/>
      <c r="AA374" s="108"/>
      <c r="AB374" s="109"/>
      <c r="AC374"/>
      <c r="AF374" s="108"/>
      <c r="AG374" s="109"/>
      <c r="AH374"/>
      <c r="AK374" s="108"/>
      <c r="AL374" s="109"/>
      <c r="AM374"/>
      <c r="AP374" s="110"/>
      <c r="AQ374" s="109"/>
      <c r="AR374"/>
      <c r="AU374" s="110"/>
      <c r="AV374" s="109"/>
      <c r="AW374"/>
      <c r="AZ374" s="110"/>
      <c r="BA374" s="109"/>
      <c r="BB374"/>
    </row>
    <row r="375" spans="4:54" ht="15.5" x14ac:dyDescent="0.35">
      <c r="D375" s="53">
        <f ca="1">'Stochastic inputs'!T195</f>
        <v>1.1066666666666667</v>
      </c>
      <c r="E375" s="113"/>
      <c r="F375" s="114">
        <f t="shared" ca="1" si="12"/>
        <v>5.589080967455471E-2</v>
      </c>
      <c r="G375" s="114">
        <f t="shared" ca="1" si="13"/>
        <v>5.589080967455471E-2</v>
      </c>
      <c r="H375" s="109"/>
      <c r="I375"/>
      <c r="L375" s="108"/>
      <c r="M375" s="109"/>
      <c r="N375"/>
      <c r="Q375" s="108"/>
      <c r="R375" s="109"/>
      <c r="S375"/>
      <c r="V375" s="108"/>
      <c r="W375" s="109"/>
      <c r="X375"/>
      <c r="AA375" s="108"/>
      <c r="AB375" s="109"/>
      <c r="AC375"/>
      <c r="AF375" s="108"/>
      <c r="AG375" s="109"/>
      <c r="AH375"/>
      <c r="AK375" s="108"/>
      <c r="AL375" s="109"/>
      <c r="AM375"/>
      <c r="AP375" s="110"/>
      <c r="AQ375" s="109"/>
      <c r="AR375"/>
      <c r="AU375" s="110"/>
      <c r="AV375" s="109"/>
      <c r="AW375"/>
      <c r="AZ375" s="110"/>
      <c r="BA375" s="109"/>
      <c r="BB375"/>
    </row>
    <row r="376" spans="4:54" ht="15.5" x14ac:dyDescent="0.35">
      <c r="D376" s="53">
        <f ca="1">'Stochastic inputs'!T196</f>
        <v>1.1066666666666667</v>
      </c>
      <c r="E376" s="113"/>
      <c r="F376" s="114">
        <f t="shared" ca="1" si="12"/>
        <v>5.589080967455471E-2</v>
      </c>
      <c r="G376" s="114">
        <f t="shared" ca="1" si="13"/>
        <v>5.589080967455471E-2</v>
      </c>
      <c r="H376" s="109"/>
      <c r="I376"/>
      <c r="L376" s="108"/>
      <c r="M376" s="109"/>
      <c r="N376"/>
      <c r="Q376" s="108"/>
      <c r="R376" s="109"/>
      <c r="S376"/>
      <c r="V376" s="108"/>
      <c r="W376" s="109"/>
      <c r="X376"/>
      <c r="AA376" s="108"/>
      <c r="AB376" s="109"/>
      <c r="AC376"/>
      <c r="AF376" s="108"/>
      <c r="AG376" s="109"/>
      <c r="AH376"/>
      <c r="AK376" s="108"/>
      <c r="AL376" s="109"/>
      <c r="AM376"/>
      <c r="AP376" s="110"/>
      <c r="AQ376" s="109"/>
      <c r="AR376"/>
      <c r="AU376" s="110"/>
      <c r="AV376" s="109"/>
      <c r="AW376"/>
      <c r="AZ376" s="110"/>
      <c r="BA376" s="109"/>
      <c r="BB376"/>
    </row>
    <row r="377" spans="4:54" ht="15.5" x14ac:dyDescent="0.35">
      <c r="D377" s="53">
        <f ca="1">'Stochastic inputs'!T197</f>
        <v>1.1066666666666667</v>
      </c>
      <c r="E377" s="113"/>
      <c r="F377" s="114">
        <f t="shared" ca="1" si="12"/>
        <v>5.5890809674554696E-2</v>
      </c>
      <c r="G377" s="114">
        <f t="shared" ca="1" si="13"/>
        <v>5.5890809674554696E-2</v>
      </c>
      <c r="H377" s="109"/>
      <c r="I377"/>
      <c r="L377" s="108"/>
      <c r="M377" s="109"/>
      <c r="N377"/>
      <c r="Q377" s="108"/>
      <c r="R377" s="109"/>
      <c r="S377"/>
      <c r="V377" s="108"/>
      <c r="W377" s="109"/>
      <c r="X377"/>
      <c r="AA377" s="108"/>
      <c r="AB377" s="109"/>
      <c r="AC377"/>
      <c r="AF377" s="108"/>
      <c r="AG377" s="109"/>
      <c r="AH377"/>
      <c r="AK377" s="108"/>
      <c r="AL377" s="109"/>
      <c r="AM377"/>
      <c r="AP377" s="110"/>
      <c r="AQ377" s="109"/>
      <c r="AR377"/>
      <c r="AU377" s="110"/>
      <c r="AV377" s="109"/>
      <c r="AW377"/>
      <c r="AZ377" s="110"/>
      <c r="BA377" s="109"/>
      <c r="BB377"/>
    </row>
    <row r="378" spans="4:54" ht="15.5" x14ac:dyDescent="0.35">
      <c r="D378" s="53">
        <f ca="1">'Stochastic inputs'!T198</f>
        <v>1.1066666666666667</v>
      </c>
      <c r="E378" s="113"/>
      <c r="F378" s="114">
        <f t="shared" ca="1" si="12"/>
        <v>5.589080967455469E-2</v>
      </c>
      <c r="G378" s="114">
        <f t="shared" ca="1" si="13"/>
        <v>5.589080967455469E-2</v>
      </c>
      <c r="H378" s="109"/>
      <c r="I378"/>
      <c r="L378" s="108"/>
      <c r="M378" s="109"/>
      <c r="N378"/>
      <c r="Q378" s="108"/>
      <c r="R378" s="109"/>
      <c r="S378"/>
      <c r="V378" s="108"/>
      <c r="W378" s="109"/>
      <c r="X378"/>
      <c r="AA378" s="108"/>
      <c r="AB378" s="109"/>
      <c r="AC378"/>
      <c r="AF378" s="108"/>
      <c r="AG378" s="109"/>
      <c r="AH378"/>
      <c r="AK378" s="108"/>
      <c r="AL378" s="109"/>
      <c r="AM378"/>
      <c r="AP378" s="110"/>
      <c r="AQ378" s="109"/>
      <c r="AR378"/>
      <c r="AU378" s="110"/>
      <c r="AV378" s="109"/>
      <c r="AW378"/>
      <c r="AZ378" s="110"/>
      <c r="BA378" s="109"/>
      <c r="BB378"/>
    </row>
    <row r="379" spans="4:54" ht="15.5" x14ac:dyDescent="0.35">
      <c r="D379" s="53">
        <f ca="1">'Stochastic inputs'!T199</f>
        <v>1.1066666666666667</v>
      </c>
      <c r="E379" s="113"/>
      <c r="F379" s="114">
        <f t="shared" ca="1" si="12"/>
        <v>5.5890809674554696E-2</v>
      </c>
      <c r="G379" s="114">
        <f t="shared" ca="1" si="13"/>
        <v>5.5890809674554696E-2</v>
      </c>
      <c r="H379" s="109"/>
      <c r="I379"/>
      <c r="L379" s="108"/>
      <c r="M379" s="109"/>
      <c r="N379"/>
      <c r="Q379" s="108"/>
      <c r="R379" s="109"/>
      <c r="S379"/>
      <c r="V379" s="108"/>
      <c r="W379" s="109"/>
      <c r="X379"/>
      <c r="AA379" s="108"/>
      <c r="AB379" s="109"/>
      <c r="AC379"/>
      <c r="AF379" s="108"/>
      <c r="AG379" s="109"/>
      <c r="AH379"/>
      <c r="AK379" s="108"/>
      <c r="AL379" s="109"/>
      <c r="AM379"/>
      <c r="AP379" s="110"/>
      <c r="AQ379" s="109"/>
      <c r="AR379"/>
      <c r="AU379" s="110"/>
      <c r="AV379" s="109"/>
      <c r="AW379"/>
      <c r="AZ379" s="110"/>
      <c r="BA379" s="109"/>
      <c r="BB379"/>
    </row>
    <row r="380" spans="4:54" ht="15.5" x14ac:dyDescent="0.35">
      <c r="D380" s="53">
        <f ca="1">'Stochastic inputs'!T200</f>
        <v>1.1066666666666667</v>
      </c>
      <c r="E380" s="113"/>
      <c r="F380" s="114">
        <f t="shared" ca="1" si="12"/>
        <v>5.589080967455471E-2</v>
      </c>
      <c r="G380" s="114">
        <f t="shared" ca="1" si="13"/>
        <v>5.589080967455471E-2</v>
      </c>
      <c r="H380" s="109"/>
      <c r="I380"/>
      <c r="L380" s="108"/>
      <c r="M380" s="109"/>
      <c r="N380"/>
      <c r="Q380" s="108"/>
      <c r="R380" s="109"/>
      <c r="S380"/>
      <c r="V380" s="108"/>
      <c r="W380" s="109"/>
      <c r="X380"/>
      <c r="AA380" s="108"/>
      <c r="AB380" s="109"/>
      <c r="AC380"/>
      <c r="AF380" s="108"/>
      <c r="AG380" s="109"/>
      <c r="AH380"/>
      <c r="AK380" s="108"/>
      <c r="AL380" s="109"/>
      <c r="AM380"/>
      <c r="AP380" s="110"/>
      <c r="AQ380" s="109"/>
      <c r="AR380"/>
      <c r="AU380" s="110"/>
      <c r="AV380" s="109"/>
      <c r="AW380"/>
      <c r="AZ380" s="110"/>
      <c r="BA380" s="109"/>
      <c r="BB380"/>
    </row>
    <row r="381" spans="4:54" ht="15.5" x14ac:dyDescent="0.35">
      <c r="D381" s="53">
        <f ca="1">'Stochastic inputs'!T201</f>
        <v>1</v>
      </c>
      <c r="E381" s="113"/>
      <c r="F381" s="114">
        <f t="shared" ca="1" si="12"/>
        <v>0</v>
      </c>
      <c r="G381" s="114">
        <f t="shared" ca="1" si="13"/>
        <v>0</v>
      </c>
      <c r="H381" s="109"/>
      <c r="I381"/>
      <c r="L381" s="108"/>
      <c r="M381" s="109"/>
      <c r="N381"/>
      <c r="Q381" s="108"/>
      <c r="R381" s="109"/>
      <c r="S381"/>
      <c r="V381" s="108"/>
      <c r="W381" s="109"/>
      <c r="X381"/>
      <c r="AA381" s="108"/>
      <c r="AB381" s="109"/>
      <c r="AC381"/>
      <c r="AF381" s="108"/>
      <c r="AG381" s="109"/>
      <c r="AH381"/>
      <c r="AK381" s="108"/>
      <c r="AL381" s="109"/>
      <c r="AM381"/>
      <c r="AP381" s="110"/>
      <c r="AQ381" s="109"/>
      <c r="AR381"/>
      <c r="AU381" s="110"/>
      <c r="AV381" s="109"/>
      <c r="AW381"/>
      <c r="AZ381" s="110"/>
      <c r="BA381" s="109"/>
      <c r="BB381"/>
    </row>
    <row r="382" spans="4:54" ht="15.5" x14ac:dyDescent="0.35">
      <c r="D382" s="53">
        <f ca="1">'Stochastic inputs'!T202</f>
        <v>1</v>
      </c>
      <c r="E382" s="113"/>
      <c r="F382" s="114">
        <f t="shared" ca="1" si="12"/>
        <v>0</v>
      </c>
      <c r="G382" s="114">
        <f t="shared" ca="1" si="13"/>
        <v>0</v>
      </c>
      <c r="H382" s="109"/>
      <c r="I382"/>
      <c r="L382" s="108"/>
      <c r="M382" s="109"/>
      <c r="N382"/>
      <c r="Q382" s="108"/>
      <c r="R382" s="109"/>
      <c r="S382"/>
      <c r="V382" s="108"/>
      <c r="W382" s="109"/>
      <c r="X382"/>
      <c r="AA382" s="108"/>
      <c r="AB382" s="109"/>
      <c r="AC382"/>
      <c r="AF382" s="108"/>
      <c r="AG382" s="109"/>
      <c r="AH382"/>
      <c r="AK382" s="108"/>
      <c r="AL382" s="109"/>
      <c r="AM382"/>
      <c r="AP382" s="110"/>
      <c r="AQ382" s="109"/>
      <c r="AR382"/>
      <c r="AU382" s="110"/>
      <c r="AV382" s="109"/>
      <c r="AW382"/>
      <c r="AZ382" s="110"/>
      <c r="BA382" s="109"/>
      <c r="BB382"/>
    </row>
    <row r="383" spans="4:54" ht="15.5" x14ac:dyDescent="0.35">
      <c r="D383" s="53">
        <f ca="1">'Stochastic inputs'!T203</f>
        <v>1</v>
      </c>
      <c r="E383" s="113"/>
      <c r="F383" s="114">
        <f t="shared" ca="1" si="12"/>
        <v>0</v>
      </c>
      <c r="G383" s="114">
        <f t="shared" ca="1" si="13"/>
        <v>0</v>
      </c>
      <c r="H383" s="109"/>
      <c r="I383"/>
      <c r="L383" s="108"/>
      <c r="M383" s="109"/>
      <c r="N383"/>
      <c r="Q383" s="108"/>
      <c r="R383" s="109"/>
      <c r="S383"/>
      <c r="V383" s="108"/>
      <c r="W383" s="109"/>
      <c r="X383"/>
      <c r="AA383" s="108"/>
      <c r="AB383" s="109"/>
      <c r="AC383"/>
      <c r="AF383" s="108"/>
      <c r="AG383" s="109"/>
      <c r="AH383"/>
      <c r="AK383" s="108"/>
      <c r="AL383" s="109"/>
      <c r="AM383"/>
      <c r="AP383" s="110"/>
      <c r="AQ383" s="109"/>
      <c r="AR383"/>
      <c r="AU383" s="110"/>
      <c r="AV383" s="109"/>
      <c r="AW383"/>
      <c r="AZ383" s="110"/>
      <c r="BA383" s="109"/>
      <c r="BB383"/>
    </row>
    <row r="384" spans="4:54" ht="15.5" x14ac:dyDescent="0.35">
      <c r="D384" s="53">
        <f ca="1">'Stochastic inputs'!T204</f>
        <v>1</v>
      </c>
      <c r="E384" s="113"/>
      <c r="F384" s="114">
        <f t="shared" ca="1" si="12"/>
        <v>0</v>
      </c>
      <c r="G384" s="114">
        <f t="shared" ca="1" si="13"/>
        <v>0</v>
      </c>
      <c r="H384" s="109"/>
      <c r="I384"/>
      <c r="L384" s="108"/>
      <c r="M384" s="109"/>
      <c r="N384"/>
      <c r="Q384" s="108"/>
      <c r="R384" s="109"/>
      <c r="S384"/>
      <c r="V384" s="108"/>
      <c r="W384" s="109"/>
      <c r="X384"/>
      <c r="AA384" s="108"/>
      <c r="AB384" s="109"/>
      <c r="AC384"/>
      <c r="AF384" s="108"/>
      <c r="AG384" s="109"/>
      <c r="AH384"/>
      <c r="AK384" s="108"/>
      <c r="AL384" s="109"/>
      <c r="AM384"/>
      <c r="AP384" s="110"/>
      <c r="AQ384" s="109"/>
      <c r="AR384"/>
      <c r="AU384" s="110"/>
      <c r="AV384" s="109"/>
      <c r="AW384"/>
      <c r="AZ384" s="110"/>
      <c r="BA384" s="109"/>
      <c r="BB384"/>
    </row>
    <row r="385" spans="4:54" ht="15.5" x14ac:dyDescent="0.35">
      <c r="D385" s="53">
        <f ca="1">'Stochastic inputs'!T205</f>
        <v>1</v>
      </c>
      <c r="E385" s="113"/>
      <c r="F385" s="114">
        <f t="shared" ca="1" si="12"/>
        <v>0</v>
      </c>
      <c r="G385" s="114">
        <f t="shared" ca="1" si="13"/>
        <v>0</v>
      </c>
      <c r="H385" s="109"/>
      <c r="I385"/>
      <c r="L385" s="108"/>
      <c r="M385" s="109"/>
      <c r="N385"/>
      <c r="Q385" s="108"/>
      <c r="R385" s="109"/>
      <c r="S385"/>
      <c r="V385" s="108"/>
      <c r="W385" s="109"/>
      <c r="X385"/>
      <c r="AA385" s="108"/>
      <c r="AB385" s="109"/>
      <c r="AC385"/>
      <c r="AF385" s="108"/>
      <c r="AG385" s="109"/>
      <c r="AH385"/>
      <c r="AK385" s="108"/>
      <c r="AL385" s="109"/>
      <c r="AM385"/>
      <c r="AP385" s="110"/>
      <c r="AQ385" s="109"/>
      <c r="AR385"/>
      <c r="AU385" s="110"/>
      <c r="AV385" s="109"/>
      <c r="AW385"/>
      <c r="AZ385" s="110"/>
      <c r="BA385" s="109"/>
      <c r="BB385"/>
    </row>
    <row r="386" spans="4:54" ht="15.5" x14ac:dyDescent="0.35">
      <c r="D386" s="53">
        <f ca="1">'Stochastic inputs'!T206</f>
        <v>1</v>
      </c>
      <c r="E386" s="113"/>
      <c r="F386" s="114">
        <f t="shared" ca="1" si="12"/>
        <v>0</v>
      </c>
      <c r="G386" s="114">
        <f t="shared" ca="1" si="13"/>
        <v>0</v>
      </c>
      <c r="H386" s="109"/>
      <c r="I386"/>
      <c r="L386" s="108"/>
      <c r="M386" s="109"/>
      <c r="N386"/>
      <c r="Q386" s="108"/>
      <c r="R386" s="109"/>
      <c r="S386"/>
      <c r="V386" s="108"/>
      <c r="W386" s="109"/>
      <c r="X386"/>
      <c r="AA386" s="108"/>
      <c r="AB386" s="109"/>
      <c r="AC386"/>
      <c r="AF386" s="108"/>
      <c r="AG386" s="109"/>
      <c r="AH386"/>
      <c r="AK386" s="108"/>
      <c r="AL386" s="109"/>
      <c r="AM386"/>
      <c r="AP386" s="110"/>
      <c r="AQ386" s="109"/>
      <c r="AR386"/>
      <c r="AU386" s="110"/>
      <c r="AV386" s="109"/>
      <c r="AW386"/>
      <c r="AZ386" s="110"/>
      <c r="BA386" s="109"/>
      <c r="BB386"/>
    </row>
    <row r="387" spans="4:54" ht="15.5" x14ac:dyDescent="0.35">
      <c r="D387" s="53">
        <f ca="1">'Stochastic inputs'!T207</f>
        <v>1</v>
      </c>
      <c r="E387" s="113"/>
      <c r="F387" s="114">
        <f t="shared" ca="1" si="12"/>
        <v>0</v>
      </c>
      <c r="G387" s="114">
        <f t="shared" ca="1" si="13"/>
        <v>0</v>
      </c>
      <c r="H387" s="109"/>
      <c r="I387"/>
      <c r="L387" s="108"/>
      <c r="M387" s="109"/>
      <c r="N387"/>
      <c r="Q387" s="108"/>
      <c r="R387" s="109"/>
      <c r="S387"/>
      <c r="V387" s="108"/>
      <c r="W387" s="109"/>
      <c r="X387"/>
      <c r="AA387" s="108"/>
      <c r="AB387" s="109"/>
      <c r="AC387"/>
      <c r="AF387" s="108"/>
      <c r="AG387" s="109"/>
      <c r="AH387"/>
      <c r="AK387" s="108"/>
      <c r="AL387" s="109"/>
      <c r="AM387"/>
      <c r="AP387" s="110"/>
      <c r="AQ387" s="109"/>
      <c r="AR387"/>
      <c r="AU387" s="110"/>
      <c r="AV387" s="109"/>
      <c r="AW387"/>
      <c r="AZ387" s="110"/>
      <c r="BA387" s="109"/>
      <c r="BB387"/>
    </row>
    <row r="388" spans="4:54" ht="15.5" x14ac:dyDescent="0.35">
      <c r="D388" s="53">
        <f ca="1">'Stochastic inputs'!T208</f>
        <v>1</v>
      </c>
      <c r="E388" s="113"/>
      <c r="F388" s="114">
        <f t="shared" ca="1" si="12"/>
        <v>0</v>
      </c>
      <c r="G388" s="114">
        <f t="shared" ca="1" si="13"/>
        <v>0</v>
      </c>
      <c r="H388" s="109"/>
      <c r="I388"/>
      <c r="L388" s="108"/>
      <c r="M388" s="109"/>
      <c r="N388"/>
      <c r="Q388" s="108"/>
      <c r="R388" s="109"/>
      <c r="S388"/>
      <c r="V388" s="108"/>
      <c r="W388" s="109"/>
      <c r="X388"/>
      <c r="AA388" s="108"/>
      <c r="AB388" s="109"/>
      <c r="AC388"/>
      <c r="AF388" s="108"/>
      <c r="AG388" s="109"/>
      <c r="AH388"/>
      <c r="AK388" s="108"/>
      <c r="AL388" s="109"/>
      <c r="AM388"/>
      <c r="AP388" s="110"/>
      <c r="AQ388" s="109"/>
      <c r="AR388"/>
      <c r="AU388" s="110"/>
      <c r="AV388" s="109"/>
      <c r="AW388"/>
      <c r="AZ388" s="110"/>
      <c r="BA388" s="109"/>
      <c r="BB388"/>
    </row>
    <row r="389" spans="4:54" ht="15.5" x14ac:dyDescent="0.35">
      <c r="D389" s="53">
        <f ca="1">'Stochastic inputs'!T209</f>
        <v>1</v>
      </c>
      <c r="E389" s="113"/>
      <c r="F389" s="114">
        <f t="shared" ca="1" si="12"/>
        <v>0</v>
      </c>
      <c r="G389" s="114">
        <f t="shared" ca="1" si="13"/>
        <v>0</v>
      </c>
      <c r="H389" s="109"/>
      <c r="I389"/>
      <c r="L389" s="108"/>
      <c r="M389" s="109"/>
      <c r="N389"/>
      <c r="Q389" s="108"/>
      <c r="R389" s="109"/>
      <c r="S389"/>
      <c r="V389" s="108"/>
      <c r="W389" s="109"/>
      <c r="X389"/>
      <c r="AA389" s="108"/>
      <c r="AB389" s="109"/>
      <c r="AC389"/>
      <c r="AF389" s="108"/>
      <c r="AG389" s="109"/>
      <c r="AH389"/>
      <c r="AK389" s="108"/>
      <c r="AL389" s="109"/>
      <c r="AM389"/>
      <c r="AP389" s="110"/>
      <c r="AQ389" s="109"/>
      <c r="AR389"/>
      <c r="AU389" s="110"/>
      <c r="AV389" s="109"/>
      <c r="AW389"/>
      <c r="AZ389" s="110"/>
      <c r="BA389" s="109"/>
      <c r="BB389"/>
    </row>
    <row r="390" spans="4:54" ht="15.5" x14ac:dyDescent="0.35">
      <c r="D390" s="53">
        <f ca="1">'Stochastic inputs'!T210</f>
        <v>1</v>
      </c>
      <c r="E390" s="113"/>
      <c r="F390" s="114">
        <f t="shared" ca="1" si="12"/>
        <v>0</v>
      </c>
      <c r="G390" s="114">
        <f t="shared" ca="1" si="13"/>
        <v>0</v>
      </c>
      <c r="H390" s="109"/>
      <c r="I390"/>
      <c r="L390" s="108"/>
      <c r="M390" s="109"/>
      <c r="N390"/>
      <c r="Q390" s="108"/>
      <c r="R390" s="109"/>
      <c r="S390"/>
      <c r="V390" s="108"/>
      <c r="W390" s="109"/>
      <c r="X390"/>
      <c r="AA390" s="108"/>
      <c r="AB390" s="109"/>
      <c r="AC390"/>
      <c r="AF390" s="108"/>
      <c r="AG390" s="109"/>
      <c r="AH390"/>
      <c r="AK390" s="108"/>
      <c r="AL390" s="109"/>
      <c r="AM390"/>
      <c r="AP390" s="110"/>
      <c r="AQ390" s="109"/>
      <c r="AR390"/>
      <c r="AU390" s="110"/>
      <c r="AV390" s="109"/>
      <c r="AW390"/>
      <c r="AZ390" s="110"/>
      <c r="BA390" s="109"/>
      <c r="BB390"/>
    </row>
    <row r="391" spans="4:54" ht="15.5" x14ac:dyDescent="0.35">
      <c r="D391" s="53">
        <f ca="1">'Stochastic inputs'!T211</f>
        <v>1</v>
      </c>
      <c r="E391" s="113"/>
      <c r="F391" s="114">
        <f t="shared" ca="1" si="12"/>
        <v>0</v>
      </c>
      <c r="G391" s="114">
        <f t="shared" ca="1" si="13"/>
        <v>0</v>
      </c>
      <c r="H391" s="109"/>
      <c r="I391"/>
      <c r="L391" s="108"/>
      <c r="M391" s="109"/>
      <c r="N391"/>
      <c r="Q391" s="108"/>
      <c r="R391" s="109"/>
      <c r="S391"/>
      <c r="V391" s="108"/>
      <c r="W391" s="109"/>
      <c r="X391"/>
      <c r="AA391" s="108"/>
      <c r="AB391" s="109"/>
      <c r="AC391"/>
      <c r="AF391" s="108"/>
      <c r="AG391" s="109"/>
      <c r="AH391"/>
      <c r="AK391" s="108"/>
      <c r="AL391" s="109"/>
      <c r="AM391"/>
      <c r="AP391" s="110"/>
      <c r="AQ391" s="109"/>
      <c r="AR391"/>
      <c r="AU391" s="110"/>
      <c r="AV391" s="109"/>
      <c r="AW391"/>
      <c r="AZ391" s="110"/>
      <c r="BA391" s="109"/>
      <c r="BB391"/>
    </row>
    <row r="392" spans="4:54" ht="15.5" x14ac:dyDescent="0.35">
      <c r="D392" s="53">
        <f ca="1">'Stochastic inputs'!T212</f>
        <v>1</v>
      </c>
      <c r="E392" s="113"/>
      <c r="F392" s="114">
        <f t="shared" ca="1" si="12"/>
        <v>0</v>
      </c>
      <c r="G392" s="114">
        <f t="shared" ca="1" si="13"/>
        <v>0</v>
      </c>
      <c r="H392" s="109"/>
      <c r="I392"/>
      <c r="L392" s="108"/>
      <c r="M392" s="109"/>
      <c r="N392"/>
      <c r="Q392" s="108"/>
      <c r="R392" s="109"/>
      <c r="S392"/>
      <c r="V392" s="108"/>
      <c r="W392" s="109"/>
      <c r="X392"/>
      <c r="AA392" s="108"/>
      <c r="AB392" s="109"/>
      <c r="AC392"/>
      <c r="AF392" s="108"/>
      <c r="AG392" s="109"/>
      <c r="AH392"/>
      <c r="AK392" s="108"/>
      <c r="AL392" s="109"/>
      <c r="AM392"/>
      <c r="AP392" s="110"/>
      <c r="AQ392" s="109"/>
      <c r="AR392"/>
      <c r="AU392" s="110"/>
      <c r="AV392" s="109"/>
      <c r="AW392"/>
      <c r="AZ392" s="110"/>
      <c r="BA392" s="109"/>
      <c r="BB392"/>
    </row>
    <row r="393" spans="4:54" ht="15.5" x14ac:dyDescent="0.35">
      <c r="D393" s="53">
        <f ca="1">'Stochastic inputs'!T213</f>
        <v>1</v>
      </c>
      <c r="E393" s="113"/>
      <c r="F393" s="114">
        <f t="shared" ca="1" si="12"/>
        <v>0</v>
      </c>
      <c r="G393" s="114">
        <f t="shared" ca="1" si="13"/>
        <v>0</v>
      </c>
      <c r="H393" s="109"/>
      <c r="I393"/>
      <c r="L393" s="108"/>
      <c r="M393" s="109"/>
      <c r="N393"/>
      <c r="Q393" s="108"/>
      <c r="R393" s="109"/>
      <c r="S393"/>
      <c r="V393" s="108"/>
      <c r="W393" s="109"/>
      <c r="X393"/>
      <c r="AA393" s="108"/>
      <c r="AB393" s="109"/>
      <c r="AC393"/>
      <c r="AF393" s="108"/>
      <c r="AG393" s="109"/>
      <c r="AH393"/>
      <c r="AK393" s="108"/>
      <c r="AL393" s="109"/>
      <c r="AM393"/>
      <c r="AP393" s="110"/>
      <c r="AQ393" s="109"/>
      <c r="AR393"/>
      <c r="AU393" s="110"/>
      <c r="AV393" s="109"/>
      <c r="AW393"/>
      <c r="AZ393" s="110"/>
      <c r="BA393" s="109"/>
      <c r="BB393"/>
    </row>
    <row r="394" spans="4:54" ht="15.5" x14ac:dyDescent="0.35">
      <c r="D394" s="53">
        <f ca="1">'Stochastic inputs'!T214</f>
        <v>1</v>
      </c>
      <c r="E394" s="113"/>
      <c r="F394" s="114">
        <f t="shared" ca="1" si="12"/>
        <v>0</v>
      </c>
      <c r="G394" s="114">
        <f t="shared" ca="1" si="13"/>
        <v>0</v>
      </c>
      <c r="H394" s="109"/>
      <c r="I394"/>
      <c r="L394" s="108"/>
      <c r="M394" s="109"/>
      <c r="N394"/>
      <c r="Q394" s="108"/>
      <c r="R394" s="109"/>
      <c r="S394"/>
      <c r="V394" s="108"/>
      <c r="W394" s="109"/>
      <c r="X394"/>
      <c r="AA394" s="108"/>
      <c r="AB394" s="109"/>
      <c r="AC394"/>
      <c r="AF394" s="108"/>
      <c r="AG394" s="109"/>
      <c r="AH394"/>
      <c r="AK394" s="108"/>
      <c r="AL394" s="109"/>
      <c r="AM394"/>
      <c r="AP394" s="110"/>
      <c r="AQ394" s="109"/>
      <c r="AR394"/>
      <c r="AU394" s="110"/>
      <c r="AV394" s="109"/>
      <c r="AW394"/>
      <c r="AZ394" s="110"/>
      <c r="BA394" s="109"/>
      <c r="BB394"/>
    </row>
    <row r="395" spans="4:54" ht="15.5" x14ac:dyDescent="0.35">
      <c r="D395" s="53">
        <f ca="1">'Stochastic inputs'!T215</f>
        <v>1</v>
      </c>
      <c r="E395" s="113"/>
      <c r="F395" s="114">
        <f t="shared" ca="1" si="12"/>
        <v>0</v>
      </c>
      <c r="G395" s="114">
        <f t="shared" ca="1" si="13"/>
        <v>0</v>
      </c>
      <c r="H395" s="109"/>
      <c r="I395"/>
      <c r="L395" s="108"/>
      <c r="M395" s="109"/>
      <c r="N395"/>
      <c r="Q395" s="108"/>
      <c r="R395" s="109"/>
      <c r="S395"/>
      <c r="V395" s="108"/>
      <c r="W395" s="109"/>
      <c r="X395"/>
      <c r="AA395" s="108"/>
      <c r="AB395" s="109"/>
      <c r="AC395"/>
      <c r="AF395" s="108"/>
      <c r="AG395" s="109"/>
      <c r="AH395"/>
      <c r="AK395" s="108"/>
      <c r="AL395" s="109"/>
      <c r="AM395"/>
      <c r="AP395" s="110"/>
      <c r="AQ395" s="109"/>
      <c r="AR395"/>
      <c r="AU395" s="110"/>
      <c r="AV395" s="109"/>
      <c r="AW395"/>
      <c r="AZ395" s="110"/>
      <c r="BA395" s="109"/>
      <c r="BB395"/>
    </row>
    <row r="396" spans="4:54" ht="15.5" x14ac:dyDescent="0.35">
      <c r="D396" s="53">
        <f ca="1">'Stochastic inputs'!T216</f>
        <v>1</v>
      </c>
      <c r="E396" s="113"/>
      <c r="F396" s="114">
        <f t="shared" ca="1" si="12"/>
        <v>0</v>
      </c>
      <c r="G396" s="114">
        <f t="shared" ca="1" si="13"/>
        <v>0</v>
      </c>
      <c r="H396" s="109"/>
      <c r="I396"/>
      <c r="L396" s="108"/>
      <c r="M396" s="109"/>
      <c r="N396"/>
      <c r="Q396" s="108"/>
      <c r="R396" s="109"/>
      <c r="S396"/>
      <c r="V396" s="108"/>
      <c r="W396" s="109"/>
      <c r="X396"/>
      <c r="AA396" s="108"/>
      <c r="AB396" s="109"/>
      <c r="AC396"/>
      <c r="AF396" s="108"/>
      <c r="AG396" s="109"/>
      <c r="AH396"/>
      <c r="AK396" s="108"/>
      <c r="AL396" s="109"/>
      <c r="AM396"/>
      <c r="AP396" s="110"/>
      <c r="AQ396" s="109"/>
      <c r="AR396"/>
      <c r="AU396" s="110"/>
      <c r="AV396" s="109"/>
      <c r="AW396"/>
      <c r="AZ396" s="110"/>
      <c r="BA396" s="109"/>
      <c r="BB396"/>
    </row>
    <row r="397" spans="4:54" ht="15.5" x14ac:dyDescent="0.35">
      <c r="D397" s="53">
        <f ca="1">'Stochastic inputs'!T217</f>
        <v>1</v>
      </c>
      <c r="E397" s="113"/>
      <c r="F397" s="114">
        <f t="shared" ca="1" si="12"/>
        <v>0</v>
      </c>
      <c r="G397" s="114">
        <f t="shared" ca="1" si="13"/>
        <v>0</v>
      </c>
      <c r="H397" s="109"/>
      <c r="I397"/>
      <c r="L397" s="108"/>
      <c r="M397" s="109"/>
      <c r="N397"/>
      <c r="Q397" s="108"/>
      <c r="R397" s="109"/>
      <c r="S397"/>
      <c r="V397" s="108"/>
      <c r="W397" s="109"/>
      <c r="X397"/>
      <c r="AA397" s="108"/>
      <c r="AB397" s="109"/>
      <c r="AC397"/>
      <c r="AF397" s="108"/>
      <c r="AG397" s="109"/>
      <c r="AH397"/>
      <c r="AK397" s="108"/>
      <c r="AL397" s="109"/>
      <c r="AM397"/>
      <c r="AP397" s="110"/>
      <c r="AQ397" s="109"/>
      <c r="AR397"/>
      <c r="AU397" s="110"/>
      <c r="AV397" s="109"/>
      <c r="AW397"/>
      <c r="AZ397" s="110"/>
      <c r="BA397" s="109"/>
      <c r="BB397"/>
    </row>
    <row r="398" spans="4:54" ht="15.5" x14ac:dyDescent="0.35">
      <c r="D398" s="53">
        <f ca="1">'Stochastic inputs'!T218</f>
        <v>1</v>
      </c>
      <c r="E398" s="113"/>
      <c r="F398" s="114">
        <f t="shared" ca="1" si="12"/>
        <v>0</v>
      </c>
      <c r="G398" s="114">
        <f t="shared" ca="1" si="13"/>
        <v>0</v>
      </c>
      <c r="H398" s="109"/>
      <c r="I398"/>
      <c r="L398" s="108"/>
      <c r="M398" s="109"/>
      <c r="N398"/>
      <c r="Q398" s="108"/>
      <c r="R398" s="109"/>
      <c r="S398"/>
      <c r="V398" s="108"/>
      <c r="W398" s="109"/>
      <c r="X398"/>
      <c r="AA398" s="108"/>
      <c r="AB398" s="109"/>
      <c r="AC398"/>
      <c r="AF398" s="108"/>
      <c r="AG398" s="109"/>
      <c r="AH398"/>
      <c r="AK398" s="108"/>
      <c r="AL398" s="109"/>
      <c r="AM398"/>
      <c r="AP398" s="110"/>
      <c r="AQ398" s="109"/>
      <c r="AR398"/>
      <c r="AU398" s="110"/>
      <c r="AV398" s="109"/>
      <c r="AW398"/>
      <c r="AZ398" s="110"/>
      <c r="BA398" s="109"/>
      <c r="BB398"/>
    </row>
    <row r="399" spans="4:54" ht="15.5" x14ac:dyDescent="0.35">
      <c r="D399" s="53">
        <f ca="1">'Stochastic inputs'!T219</f>
        <v>1</v>
      </c>
      <c r="E399" s="113"/>
      <c r="F399" s="114">
        <f t="shared" ref="F399:F408" ca="1" si="14">B197*(D399-1)/(B197*(D399-1)+1)</f>
        <v>0</v>
      </c>
      <c r="G399" s="114">
        <f t="shared" ref="G399:G408" ca="1" si="15">B197*(D399-1)/(B197*(D399-1)+1)</f>
        <v>0</v>
      </c>
      <c r="H399" s="109"/>
      <c r="I399"/>
      <c r="L399" s="108"/>
      <c r="M399" s="109"/>
      <c r="N399"/>
      <c r="Q399" s="108"/>
      <c r="R399" s="109"/>
      <c r="S399"/>
      <c r="V399" s="108"/>
      <c r="W399" s="109"/>
      <c r="X399"/>
      <c r="AA399" s="108"/>
      <c r="AB399" s="109"/>
      <c r="AC399"/>
      <c r="AF399" s="108"/>
      <c r="AG399" s="109"/>
      <c r="AH399"/>
      <c r="AK399" s="108"/>
      <c r="AL399" s="109"/>
      <c r="AM399"/>
      <c r="AP399" s="110"/>
      <c r="AQ399" s="109"/>
      <c r="AR399"/>
      <c r="AU399" s="110"/>
      <c r="AV399" s="109"/>
      <c r="AW399"/>
      <c r="AZ399" s="110"/>
      <c r="BA399" s="109"/>
      <c r="BB399"/>
    </row>
    <row r="400" spans="4:54" ht="15.5" x14ac:dyDescent="0.35">
      <c r="D400" s="53">
        <f ca="1">'Stochastic inputs'!T220</f>
        <v>1</v>
      </c>
      <c r="E400" s="113"/>
      <c r="F400" s="114">
        <f t="shared" ca="1" si="14"/>
        <v>0</v>
      </c>
      <c r="G400" s="114">
        <f t="shared" ca="1" si="15"/>
        <v>0</v>
      </c>
      <c r="H400" s="109"/>
      <c r="I400"/>
      <c r="L400" s="108"/>
      <c r="M400" s="109"/>
      <c r="N400"/>
      <c r="Q400" s="108"/>
      <c r="R400" s="109"/>
      <c r="S400"/>
      <c r="V400" s="108"/>
      <c r="W400" s="109"/>
      <c r="X400"/>
      <c r="AA400" s="108"/>
      <c r="AB400" s="109"/>
      <c r="AC400"/>
      <c r="AF400" s="108"/>
      <c r="AG400" s="109"/>
      <c r="AH400"/>
      <c r="AK400" s="108"/>
      <c r="AL400" s="109"/>
      <c r="AM400"/>
      <c r="AP400" s="110"/>
      <c r="AQ400" s="109"/>
      <c r="AR400"/>
      <c r="AU400" s="110"/>
      <c r="AV400" s="109"/>
      <c r="AW400"/>
      <c r="AZ400" s="110"/>
      <c r="BA400" s="109"/>
      <c r="BB400"/>
    </row>
    <row r="401" spans="4:54" ht="15.5" x14ac:dyDescent="0.35">
      <c r="D401" s="53">
        <f ca="1">'Stochastic inputs'!T221</f>
        <v>1</v>
      </c>
      <c r="E401" s="113"/>
      <c r="F401" s="114">
        <f t="shared" ca="1" si="14"/>
        <v>0</v>
      </c>
      <c r="G401" s="114">
        <f t="shared" ca="1" si="15"/>
        <v>0</v>
      </c>
      <c r="H401" s="109"/>
      <c r="I401"/>
      <c r="L401" s="108"/>
      <c r="M401" s="109"/>
      <c r="N401"/>
      <c r="Q401" s="108"/>
      <c r="R401" s="109"/>
      <c r="S401"/>
      <c r="V401" s="108"/>
      <c r="W401" s="109"/>
      <c r="X401"/>
      <c r="AA401" s="108"/>
      <c r="AB401" s="109"/>
      <c r="AC401"/>
      <c r="AF401" s="108"/>
      <c r="AG401" s="109"/>
      <c r="AH401"/>
      <c r="AK401" s="108"/>
      <c r="AL401" s="109"/>
      <c r="AM401"/>
      <c r="AP401" s="110"/>
      <c r="AQ401" s="109"/>
      <c r="AR401"/>
      <c r="AU401" s="110"/>
      <c r="AV401" s="109"/>
      <c r="AW401"/>
      <c r="AZ401" s="110"/>
      <c r="BA401" s="109"/>
      <c r="BB401"/>
    </row>
    <row r="402" spans="4:54" ht="15.5" x14ac:dyDescent="0.35">
      <c r="D402" s="53">
        <f ca="1">'Stochastic inputs'!T222</f>
        <v>1</v>
      </c>
      <c r="E402" s="113"/>
      <c r="F402" s="114">
        <f t="shared" ca="1" si="14"/>
        <v>0</v>
      </c>
      <c r="G402" s="114">
        <f t="shared" ca="1" si="15"/>
        <v>0</v>
      </c>
      <c r="H402" s="109"/>
      <c r="I402"/>
      <c r="L402" s="108"/>
      <c r="M402" s="109"/>
      <c r="N402"/>
      <c r="Q402" s="108"/>
      <c r="R402" s="109"/>
      <c r="S402"/>
      <c r="V402" s="108"/>
      <c r="W402" s="109"/>
      <c r="X402"/>
      <c r="AA402" s="108"/>
      <c r="AB402" s="109"/>
      <c r="AC402"/>
      <c r="AF402" s="108"/>
      <c r="AG402" s="109"/>
      <c r="AH402"/>
      <c r="AK402" s="108"/>
      <c r="AL402" s="109"/>
      <c r="AM402"/>
      <c r="AP402" s="110"/>
      <c r="AQ402" s="109"/>
      <c r="AR402"/>
      <c r="AU402" s="110"/>
      <c r="AV402" s="109"/>
      <c r="AW402"/>
      <c r="AZ402" s="110"/>
      <c r="BA402" s="109"/>
      <c r="BB402"/>
    </row>
    <row r="403" spans="4:54" ht="15.5" x14ac:dyDescent="0.35">
      <c r="D403" s="53">
        <f ca="1">'Stochastic inputs'!T223</f>
        <v>1</v>
      </c>
      <c r="E403" s="113"/>
      <c r="F403" s="114">
        <f t="shared" ca="1" si="14"/>
        <v>0</v>
      </c>
      <c r="G403" s="114">
        <f t="shared" ca="1" si="15"/>
        <v>0</v>
      </c>
      <c r="H403" s="109"/>
      <c r="I403"/>
      <c r="L403" s="108"/>
      <c r="M403" s="109"/>
      <c r="N403"/>
      <c r="Q403" s="108"/>
      <c r="R403" s="109"/>
      <c r="S403"/>
      <c r="V403" s="108"/>
      <c r="W403" s="109"/>
      <c r="X403"/>
      <c r="AA403" s="108"/>
      <c r="AB403" s="109"/>
      <c r="AC403"/>
      <c r="AF403" s="108"/>
      <c r="AG403" s="109"/>
      <c r="AH403"/>
      <c r="AK403" s="108"/>
      <c r="AL403" s="109"/>
      <c r="AM403"/>
      <c r="AP403" s="110"/>
      <c r="AQ403" s="109"/>
      <c r="AR403"/>
      <c r="AU403" s="110"/>
      <c r="AV403" s="109"/>
      <c r="AW403"/>
      <c r="AZ403" s="110"/>
      <c r="BA403" s="109"/>
      <c r="BB403"/>
    </row>
    <row r="404" spans="4:54" ht="15.5" x14ac:dyDescent="0.35">
      <c r="D404" s="53">
        <f ca="1">'Stochastic inputs'!T224</f>
        <v>1</v>
      </c>
      <c r="E404" s="113"/>
      <c r="F404" s="114">
        <f t="shared" ca="1" si="14"/>
        <v>0</v>
      </c>
      <c r="G404" s="114">
        <f t="shared" ca="1" si="15"/>
        <v>0</v>
      </c>
      <c r="H404" s="109"/>
      <c r="I404"/>
      <c r="L404" s="108"/>
      <c r="M404" s="109"/>
      <c r="N404"/>
      <c r="Q404" s="108"/>
      <c r="R404" s="109"/>
      <c r="S404"/>
      <c r="V404" s="108"/>
      <c r="W404" s="109"/>
      <c r="X404"/>
      <c r="AA404" s="108"/>
      <c r="AB404" s="109"/>
      <c r="AC404"/>
      <c r="AF404" s="108"/>
      <c r="AG404" s="109"/>
      <c r="AH404"/>
      <c r="AK404" s="108"/>
      <c r="AL404" s="109"/>
      <c r="AM404"/>
      <c r="AP404" s="110"/>
      <c r="AQ404" s="109"/>
      <c r="AR404"/>
      <c r="AU404" s="110"/>
      <c r="AV404" s="109"/>
      <c r="AW404"/>
      <c r="AZ404" s="110"/>
      <c r="BA404" s="109"/>
      <c r="BB404"/>
    </row>
    <row r="405" spans="4:54" ht="15.5" x14ac:dyDescent="0.35">
      <c r="D405" s="53">
        <f ca="1">'Stochastic inputs'!T225</f>
        <v>1</v>
      </c>
      <c r="E405" s="113"/>
      <c r="F405" s="114">
        <f t="shared" ca="1" si="14"/>
        <v>0</v>
      </c>
      <c r="G405" s="114">
        <f t="shared" ca="1" si="15"/>
        <v>0</v>
      </c>
      <c r="H405" s="109"/>
      <c r="I405"/>
      <c r="L405" s="108"/>
      <c r="M405" s="109"/>
      <c r="N405"/>
      <c r="Q405" s="108"/>
      <c r="R405" s="109"/>
      <c r="S405"/>
      <c r="V405" s="108"/>
      <c r="W405" s="109"/>
      <c r="X405"/>
      <c r="AA405" s="108"/>
      <c r="AB405" s="109"/>
      <c r="AC405"/>
      <c r="AF405" s="108"/>
      <c r="AG405" s="109"/>
      <c r="AH405"/>
      <c r="AK405" s="108"/>
      <c r="AL405" s="109"/>
      <c r="AM405"/>
      <c r="AP405" s="110"/>
      <c r="AQ405" s="109"/>
      <c r="AR405"/>
      <c r="AU405" s="110"/>
      <c r="AV405" s="109"/>
      <c r="AW405"/>
      <c r="AZ405" s="110"/>
      <c r="BA405" s="109"/>
      <c r="BB405"/>
    </row>
    <row r="406" spans="4:54" ht="15.5" x14ac:dyDescent="0.35">
      <c r="D406" s="53">
        <f ca="1">'Stochastic inputs'!T226</f>
        <v>1</v>
      </c>
      <c r="E406" s="113"/>
      <c r="F406" s="114">
        <f t="shared" ca="1" si="14"/>
        <v>0</v>
      </c>
      <c r="G406" s="114">
        <f t="shared" ca="1" si="15"/>
        <v>0</v>
      </c>
      <c r="H406" s="109"/>
      <c r="I406"/>
      <c r="L406" s="108"/>
      <c r="M406" s="109"/>
      <c r="N406"/>
      <c r="Q406" s="108"/>
      <c r="R406" s="109"/>
      <c r="S406"/>
      <c r="V406" s="108"/>
      <c r="W406" s="109"/>
      <c r="X406"/>
      <c r="AA406" s="108"/>
      <c r="AB406" s="109"/>
      <c r="AC406"/>
      <c r="AF406" s="108"/>
      <c r="AG406" s="109"/>
      <c r="AH406"/>
      <c r="AK406" s="108"/>
      <c r="AL406" s="109"/>
      <c r="AM406"/>
      <c r="AP406" s="110"/>
      <c r="AQ406" s="109"/>
      <c r="AR406"/>
      <c r="AU406" s="110"/>
      <c r="AV406" s="109"/>
      <c r="AW406"/>
      <c r="AZ406" s="110"/>
      <c r="BA406" s="109"/>
      <c r="BB406"/>
    </row>
    <row r="407" spans="4:54" ht="15.5" x14ac:dyDescent="0.35">
      <c r="D407" s="53">
        <f ca="1">'Stochastic inputs'!T227</f>
        <v>1</v>
      </c>
      <c r="E407" s="113"/>
      <c r="F407" s="114">
        <f t="shared" ca="1" si="14"/>
        <v>0</v>
      </c>
      <c r="G407" s="114">
        <f t="shared" ca="1" si="15"/>
        <v>0</v>
      </c>
      <c r="H407" s="109"/>
      <c r="I407"/>
      <c r="L407" s="108"/>
      <c r="M407" s="109"/>
      <c r="N407"/>
      <c r="Q407" s="108"/>
      <c r="R407" s="109"/>
      <c r="S407"/>
      <c r="V407" s="108"/>
      <c r="W407" s="109"/>
      <c r="X407"/>
      <c r="AA407" s="108"/>
      <c r="AB407" s="109"/>
      <c r="AC407"/>
      <c r="AF407" s="108"/>
      <c r="AG407" s="109"/>
      <c r="AH407"/>
      <c r="AK407" s="108"/>
      <c r="AL407" s="109"/>
      <c r="AM407"/>
      <c r="AP407" s="110"/>
      <c r="AQ407" s="109"/>
      <c r="AR407"/>
      <c r="AU407" s="110"/>
      <c r="AV407" s="109"/>
      <c r="AW407"/>
      <c r="AZ407" s="110"/>
      <c r="BA407" s="109"/>
      <c r="BB407"/>
    </row>
    <row r="408" spans="4:54" ht="15.5" x14ac:dyDescent="0.35">
      <c r="D408" s="53">
        <f ca="1">'Stochastic inputs'!T228</f>
        <v>1</v>
      </c>
      <c r="E408" s="113"/>
      <c r="F408" s="114">
        <f t="shared" ca="1" si="14"/>
        <v>0</v>
      </c>
      <c r="G408" s="114">
        <f t="shared" ca="1" si="15"/>
        <v>0</v>
      </c>
      <c r="H408" s="109"/>
      <c r="I408"/>
      <c r="L408" s="108"/>
      <c r="M408" s="109"/>
      <c r="N408"/>
      <c r="Q408" s="108"/>
      <c r="R408" s="109"/>
      <c r="S408"/>
      <c r="V408" s="108"/>
      <c r="W408" s="109"/>
      <c r="X408"/>
      <c r="AA408" s="108"/>
      <c r="AB408" s="109"/>
      <c r="AC408"/>
      <c r="AF408" s="108"/>
      <c r="AG408" s="109"/>
      <c r="AH408"/>
      <c r="AK408" s="108"/>
      <c r="AL408" s="109"/>
      <c r="AM408"/>
      <c r="AP408" s="110"/>
      <c r="AQ408" s="109"/>
      <c r="AR408"/>
      <c r="AU408" s="110"/>
      <c r="AV408" s="109"/>
      <c r="AW408"/>
      <c r="AZ408" s="110"/>
      <c r="BA408" s="109"/>
      <c r="BB408"/>
    </row>
    <row r="409" spans="4:54" ht="15.5" x14ac:dyDescent="0.35">
      <c r="D409" s="53">
        <f ca="1">'Stochastic inputs'!Z27</f>
        <v>1</v>
      </c>
      <c r="E409" s="113"/>
      <c r="F409" s="114">
        <f t="shared" ref="F409:F472" ca="1" si="16">B5*(D409-1)/(B5*(D409-1)+1)</f>
        <v>0</v>
      </c>
      <c r="G409">
        <f t="shared" ref="G409:G472" ca="1" si="17">C5*(D409-1)/(C5*(D409-1)+1)</f>
        <v>0</v>
      </c>
      <c r="H409" s="109"/>
      <c r="I409"/>
      <c r="L409" s="108"/>
      <c r="M409" s="109"/>
      <c r="N409"/>
      <c r="Q409" s="108"/>
      <c r="R409" s="109"/>
      <c r="S409"/>
      <c r="V409" s="108"/>
      <c r="W409" s="109"/>
      <c r="X409"/>
      <c r="AA409" s="108"/>
      <c r="AB409" s="109"/>
      <c r="AC409"/>
      <c r="AF409" s="108"/>
      <c r="AG409" s="109"/>
      <c r="AH409"/>
      <c r="AK409" s="108"/>
      <c r="AL409" s="109"/>
      <c r="AM409"/>
      <c r="AP409" s="110"/>
      <c r="AQ409" s="109"/>
      <c r="AR409"/>
      <c r="AU409" s="110"/>
      <c r="AV409" s="109"/>
      <c r="AW409"/>
      <c r="AZ409" s="110"/>
      <c r="BA409" s="109"/>
      <c r="BB409"/>
    </row>
    <row r="410" spans="4:54" ht="15.5" x14ac:dyDescent="0.35">
      <c r="D410" s="53">
        <f ca="1">'Stochastic inputs'!Z28</f>
        <v>1</v>
      </c>
      <c r="E410" s="113"/>
      <c r="F410" s="114">
        <f t="shared" ca="1" si="16"/>
        <v>0</v>
      </c>
      <c r="G410">
        <f t="shared" ca="1" si="17"/>
        <v>0</v>
      </c>
      <c r="H410" s="109"/>
      <c r="I410"/>
      <c r="L410" s="108"/>
      <c r="M410" s="109"/>
      <c r="N410"/>
      <c r="Q410" s="108"/>
      <c r="R410" s="109"/>
      <c r="S410"/>
      <c r="V410" s="108"/>
      <c r="W410" s="109"/>
      <c r="X410"/>
      <c r="AA410" s="108"/>
      <c r="AB410" s="109"/>
      <c r="AC410"/>
      <c r="AF410" s="108"/>
      <c r="AG410" s="109"/>
      <c r="AH410"/>
      <c r="AK410" s="108"/>
      <c r="AL410" s="109"/>
      <c r="AM410"/>
      <c r="AP410" s="110"/>
      <c r="AQ410" s="109"/>
      <c r="AR410"/>
      <c r="AU410" s="110"/>
      <c r="AV410" s="109"/>
      <c r="AW410"/>
      <c r="AZ410" s="110"/>
      <c r="BA410" s="109"/>
      <c r="BB410"/>
    </row>
    <row r="411" spans="4:54" ht="15.5" x14ac:dyDescent="0.35">
      <c r="D411" s="53">
        <f ca="1">'Stochastic inputs'!Z29</f>
        <v>1</v>
      </c>
      <c r="E411" s="113"/>
      <c r="F411" s="114">
        <f t="shared" ca="1" si="16"/>
        <v>0</v>
      </c>
      <c r="G411">
        <f t="shared" ca="1" si="17"/>
        <v>0</v>
      </c>
      <c r="H411" s="109"/>
      <c r="I411"/>
      <c r="L411" s="108"/>
      <c r="M411" s="109"/>
      <c r="N411"/>
      <c r="Q411" s="108"/>
      <c r="R411" s="109"/>
      <c r="S411"/>
      <c r="V411" s="108"/>
      <c r="W411" s="109"/>
      <c r="X411"/>
      <c r="AA411" s="108"/>
      <c r="AB411" s="109"/>
      <c r="AC411"/>
      <c r="AF411" s="108"/>
      <c r="AG411" s="109"/>
      <c r="AH411"/>
      <c r="AK411" s="108"/>
      <c r="AL411" s="109"/>
      <c r="AM411"/>
      <c r="AP411" s="110"/>
      <c r="AQ411" s="109"/>
      <c r="AR411"/>
      <c r="AU411" s="110"/>
      <c r="AV411" s="109"/>
      <c r="AW411"/>
      <c r="AZ411" s="110"/>
      <c r="BA411" s="109"/>
      <c r="BB411"/>
    </row>
    <row r="412" spans="4:54" ht="15.5" x14ac:dyDescent="0.35">
      <c r="D412" s="53">
        <f ca="1">'Stochastic inputs'!Z30</f>
        <v>1</v>
      </c>
      <c r="E412" s="113"/>
      <c r="F412" s="114">
        <f t="shared" ca="1" si="16"/>
        <v>0</v>
      </c>
      <c r="G412">
        <f t="shared" ca="1" si="17"/>
        <v>0</v>
      </c>
      <c r="H412" s="109"/>
      <c r="I412"/>
      <c r="L412" s="108"/>
      <c r="M412" s="109"/>
      <c r="N412"/>
      <c r="Q412" s="108"/>
      <c r="R412" s="109"/>
      <c r="S412"/>
      <c r="V412" s="108"/>
      <c r="W412" s="109"/>
      <c r="X412"/>
      <c r="AA412" s="108"/>
      <c r="AB412" s="109"/>
      <c r="AC412"/>
      <c r="AF412" s="108"/>
      <c r="AG412" s="109"/>
      <c r="AH412"/>
      <c r="AK412" s="108"/>
      <c r="AL412" s="109"/>
      <c r="AM412"/>
      <c r="AP412" s="110"/>
      <c r="AQ412" s="109"/>
      <c r="AR412"/>
      <c r="AU412" s="110"/>
      <c r="AV412" s="109"/>
      <c r="AW412"/>
      <c r="AZ412" s="110"/>
      <c r="BA412" s="109"/>
      <c r="BB412"/>
    </row>
    <row r="413" spans="4:54" ht="15.5" x14ac:dyDescent="0.35">
      <c r="D413" s="53">
        <f ca="1">'Stochastic inputs'!Z31</f>
        <v>1</v>
      </c>
      <c r="E413" s="113"/>
      <c r="F413" s="114">
        <f t="shared" ca="1" si="16"/>
        <v>0</v>
      </c>
      <c r="G413">
        <f t="shared" ca="1" si="17"/>
        <v>0</v>
      </c>
      <c r="H413" s="109"/>
      <c r="I413"/>
      <c r="L413" s="108"/>
      <c r="M413" s="109"/>
      <c r="N413"/>
      <c r="Q413" s="108"/>
      <c r="R413" s="109"/>
      <c r="S413"/>
      <c r="V413" s="108"/>
      <c r="W413" s="109"/>
      <c r="X413"/>
      <c r="AA413" s="108"/>
      <c r="AB413" s="109"/>
      <c r="AC413"/>
      <c r="AF413" s="108"/>
      <c r="AG413" s="109"/>
      <c r="AH413"/>
      <c r="AK413" s="108"/>
      <c r="AL413" s="109"/>
      <c r="AM413"/>
      <c r="AP413" s="110"/>
      <c r="AQ413" s="109"/>
      <c r="AR413"/>
      <c r="AU413" s="110"/>
      <c r="AV413" s="109"/>
      <c r="AW413"/>
      <c r="AZ413" s="110"/>
      <c r="BA413" s="109"/>
      <c r="BB413"/>
    </row>
    <row r="414" spans="4:54" ht="15.5" x14ac:dyDescent="0.35">
      <c r="D414" s="53">
        <f ca="1">'Stochastic inputs'!Z32</f>
        <v>1</v>
      </c>
      <c r="E414" s="113"/>
      <c r="F414" s="114">
        <f t="shared" ca="1" si="16"/>
        <v>0</v>
      </c>
      <c r="G414">
        <f t="shared" ca="1" si="17"/>
        <v>0</v>
      </c>
      <c r="H414" s="109"/>
      <c r="I414"/>
      <c r="L414" s="108"/>
      <c r="M414" s="109"/>
      <c r="N414"/>
      <c r="Q414" s="108"/>
      <c r="R414" s="109"/>
      <c r="S414"/>
      <c r="V414" s="108"/>
      <c r="W414" s="109"/>
      <c r="X414"/>
      <c r="AA414" s="108"/>
      <c r="AB414" s="109"/>
      <c r="AC414"/>
      <c r="AF414" s="108"/>
      <c r="AG414" s="109"/>
      <c r="AH414"/>
      <c r="AK414" s="108"/>
      <c r="AL414" s="109"/>
      <c r="AM414"/>
      <c r="AP414" s="110"/>
      <c r="AQ414" s="109"/>
      <c r="AR414"/>
      <c r="AU414" s="110"/>
      <c r="AV414" s="109"/>
      <c r="AW414"/>
      <c r="AZ414" s="110"/>
      <c r="BA414" s="109"/>
      <c r="BB414"/>
    </row>
    <row r="415" spans="4:54" ht="15.5" x14ac:dyDescent="0.35">
      <c r="D415" s="53">
        <f ca="1">'Stochastic inputs'!Z33</f>
        <v>1</v>
      </c>
      <c r="E415" s="113"/>
      <c r="F415" s="114">
        <f t="shared" ca="1" si="16"/>
        <v>0</v>
      </c>
      <c r="G415">
        <f t="shared" ca="1" si="17"/>
        <v>0</v>
      </c>
      <c r="H415" s="109"/>
      <c r="I415"/>
      <c r="L415" s="108"/>
      <c r="M415" s="109"/>
      <c r="N415"/>
      <c r="Q415" s="108"/>
      <c r="R415" s="109"/>
      <c r="S415"/>
      <c r="V415" s="108"/>
      <c r="W415" s="109"/>
      <c r="X415"/>
      <c r="AA415" s="108"/>
      <c r="AB415" s="109"/>
      <c r="AC415"/>
      <c r="AF415" s="108"/>
      <c r="AG415" s="109"/>
      <c r="AH415"/>
      <c r="AK415" s="108"/>
      <c r="AL415" s="109"/>
      <c r="AM415"/>
      <c r="AP415" s="110"/>
      <c r="AQ415" s="109"/>
      <c r="AR415"/>
      <c r="AU415" s="110"/>
      <c r="AV415" s="109"/>
      <c r="AW415"/>
      <c r="AZ415" s="110"/>
      <c r="BA415" s="109"/>
      <c r="BB415"/>
    </row>
    <row r="416" spans="4:54" ht="15.5" x14ac:dyDescent="0.35">
      <c r="D416" s="53">
        <f ca="1">'Stochastic inputs'!Z34</f>
        <v>1</v>
      </c>
      <c r="E416" s="113"/>
      <c r="F416" s="114">
        <f t="shared" ca="1" si="16"/>
        <v>0</v>
      </c>
      <c r="G416">
        <f t="shared" ca="1" si="17"/>
        <v>0</v>
      </c>
      <c r="H416" s="109"/>
      <c r="I416"/>
      <c r="L416" s="108"/>
      <c r="M416" s="109"/>
      <c r="N416"/>
      <c r="Q416" s="108"/>
      <c r="R416" s="109"/>
      <c r="S416"/>
      <c r="V416" s="108"/>
      <c r="W416" s="109"/>
      <c r="X416"/>
      <c r="AA416" s="108"/>
      <c r="AB416" s="109"/>
      <c r="AC416"/>
      <c r="AF416" s="108"/>
      <c r="AG416" s="109"/>
      <c r="AH416"/>
      <c r="AK416" s="108"/>
      <c r="AL416" s="109"/>
      <c r="AM416"/>
      <c r="AP416" s="110"/>
      <c r="AQ416" s="109"/>
      <c r="AR416"/>
      <c r="AU416" s="110"/>
      <c r="AV416" s="109"/>
      <c r="AW416"/>
      <c r="AZ416" s="110"/>
      <c r="BA416" s="109"/>
      <c r="BB416"/>
    </row>
    <row r="417" spans="4:54" ht="15.5" x14ac:dyDescent="0.35">
      <c r="D417" s="53">
        <f ca="1">'Stochastic inputs'!Z35</f>
        <v>1</v>
      </c>
      <c r="E417" s="113"/>
      <c r="F417" s="114">
        <f t="shared" ca="1" si="16"/>
        <v>0</v>
      </c>
      <c r="G417">
        <f t="shared" ca="1" si="17"/>
        <v>0</v>
      </c>
      <c r="H417" s="109"/>
      <c r="I417"/>
      <c r="L417" s="108"/>
      <c r="M417" s="109"/>
      <c r="N417"/>
      <c r="Q417" s="108"/>
      <c r="R417" s="109"/>
      <c r="S417"/>
      <c r="V417" s="108"/>
      <c r="W417" s="109"/>
      <c r="X417"/>
      <c r="AA417" s="108"/>
      <c r="AB417" s="109"/>
      <c r="AC417"/>
      <c r="AF417" s="108"/>
      <c r="AG417" s="109"/>
      <c r="AH417"/>
      <c r="AK417" s="108"/>
      <c r="AL417" s="109"/>
      <c r="AM417"/>
      <c r="AP417" s="110"/>
      <c r="AQ417" s="109"/>
      <c r="AR417"/>
      <c r="AU417" s="110"/>
      <c r="AV417" s="109"/>
      <c r="AW417"/>
      <c r="AZ417" s="110"/>
      <c r="BA417" s="109"/>
      <c r="BB417"/>
    </row>
    <row r="418" spans="4:54" ht="15.5" x14ac:dyDescent="0.35">
      <c r="D418" s="53">
        <f ca="1">'Stochastic inputs'!Z36</f>
        <v>1</v>
      </c>
      <c r="E418" s="113"/>
      <c r="F418" s="114">
        <f t="shared" ca="1" si="16"/>
        <v>0</v>
      </c>
      <c r="G418">
        <f t="shared" ca="1" si="17"/>
        <v>0</v>
      </c>
      <c r="H418" s="109"/>
      <c r="I418"/>
      <c r="L418" s="108"/>
      <c r="M418" s="109"/>
      <c r="N418"/>
      <c r="Q418" s="108"/>
      <c r="R418" s="109"/>
      <c r="S418"/>
      <c r="V418" s="108"/>
      <c r="W418" s="109"/>
      <c r="X418"/>
      <c r="AA418" s="108"/>
      <c r="AB418" s="109"/>
      <c r="AC418"/>
      <c r="AF418" s="108"/>
      <c r="AG418" s="109"/>
      <c r="AH418"/>
      <c r="AK418" s="108"/>
      <c r="AL418" s="109"/>
      <c r="AM418"/>
      <c r="AP418" s="110"/>
      <c r="AQ418" s="109"/>
      <c r="AR418"/>
      <c r="AU418" s="110"/>
      <c r="AV418" s="109"/>
      <c r="AW418"/>
      <c r="AZ418" s="110"/>
      <c r="BA418" s="109"/>
      <c r="BB418"/>
    </row>
    <row r="419" spans="4:54" ht="15.5" x14ac:dyDescent="0.35">
      <c r="D419" s="53">
        <f ca="1">'Stochastic inputs'!Z37</f>
        <v>1</v>
      </c>
      <c r="E419" s="113"/>
      <c r="F419" s="114">
        <f t="shared" ca="1" si="16"/>
        <v>0</v>
      </c>
      <c r="G419">
        <f t="shared" ca="1" si="17"/>
        <v>0</v>
      </c>
      <c r="H419" s="109"/>
      <c r="I419"/>
      <c r="L419" s="108"/>
      <c r="M419" s="109"/>
      <c r="N419"/>
      <c r="Q419" s="108"/>
      <c r="R419" s="109"/>
      <c r="S419"/>
      <c r="V419" s="108"/>
      <c r="W419" s="109"/>
      <c r="X419"/>
      <c r="AA419" s="108"/>
      <c r="AB419" s="109"/>
      <c r="AC419"/>
      <c r="AF419" s="108"/>
      <c r="AG419" s="109"/>
      <c r="AH419"/>
      <c r="AK419" s="108"/>
      <c r="AL419" s="109"/>
      <c r="AM419"/>
      <c r="AP419" s="110"/>
      <c r="AQ419" s="109"/>
      <c r="AR419"/>
      <c r="AU419" s="110"/>
      <c r="AV419" s="109"/>
      <c r="AW419"/>
      <c r="AZ419" s="110"/>
      <c r="BA419" s="109"/>
      <c r="BB419"/>
    </row>
    <row r="420" spans="4:54" ht="15.5" x14ac:dyDescent="0.35">
      <c r="D420" s="53">
        <f ca="1">'Stochastic inputs'!Z38</f>
        <v>1</v>
      </c>
      <c r="E420" s="113"/>
      <c r="F420" s="114">
        <f t="shared" ca="1" si="16"/>
        <v>0</v>
      </c>
      <c r="G420">
        <f t="shared" ca="1" si="17"/>
        <v>0</v>
      </c>
      <c r="H420" s="109"/>
      <c r="I420"/>
      <c r="L420" s="108"/>
      <c r="M420" s="109"/>
      <c r="N420"/>
      <c r="Q420" s="108"/>
      <c r="R420" s="109"/>
      <c r="S420"/>
      <c r="V420" s="108"/>
      <c r="W420" s="109"/>
      <c r="X420"/>
      <c r="AA420" s="108"/>
      <c r="AB420" s="109"/>
      <c r="AC420"/>
      <c r="AF420" s="108"/>
      <c r="AG420" s="109"/>
      <c r="AH420"/>
      <c r="AK420" s="108"/>
      <c r="AL420" s="109"/>
      <c r="AM420"/>
      <c r="AP420" s="110"/>
      <c r="AQ420" s="109"/>
      <c r="AR420"/>
      <c r="AU420" s="110"/>
      <c r="AV420" s="109"/>
      <c r="AW420"/>
      <c r="AZ420" s="110"/>
      <c r="BA420" s="109"/>
      <c r="BB420"/>
    </row>
    <row r="421" spans="4:54" ht="15.5" x14ac:dyDescent="0.35">
      <c r="D421" s="53">
        <f ca="1">'Stochastic inputs'!Z39</f>
        <v>1</v>
      </c>
      <c r="E421" s="113"/>
      <c r="F421" s="114">
        <f t="shared" ca="1" si="16"/>
        <v>0</v>
      </c>
      <c r="G421">
        <f t="shared" ca="1" si="17"/>
        <v>0</v>
      </c>
      <c r="H421" s="109"/>
      <c r="I421"/>
      <c r="L421" s="108"/>
      <c r="M421" s="109"/>
      <c r="N421"/>
      <c r="Q421" s="108"/>
      <c r="R421" s="109"/>
      <c r="S421"/>
      <c r="V421" s="108"/>
      <c r="W421" s="109"/>
      <c r="X421"/>
      <c r="AA421" s="108"/>
      <c r="AB421" s="109"/>
      <c r="AC421"/>
      <c r="AF421" s="108"/>
      <c r="AG421" s="109"/>
      <c r="AH421"/>
      <c r="AK421" s="108"/>
      <c r="AL421" s="109"/>
      <c r="AM421"/>
      <c r="AP421" s="110"/>
      <c r="AQ421" s="109"/>
      <c r="AR421"/>
      <c r="AU421" s="110"/>
      <c r="AV421" s="109"/>
      <c r="AW421"/>
      <c r="AZ421" s="110"/>
      <c r="BA421" s="109"/>
      <c r="BB421"/>
    </row>
    <row r="422" spans="4:54" ht="15.5" x14ac:dyDescent="0.35">
      <c r="D422" s="53">
        <f ca="1">'Stochastic inputs'!Z40</f>
        <v>1</v>
      </c>
      <c r="E422" s="113"/>
      <c r="F422" s="114">
        <f t="shared" ca="1" si="16"/>
        <v>0</v>
      </c>
      <c r="G422">
        <f t="shared" ca="1" si="17"/>
        <v>0</v>
      </c>
      <c r="H422" s="109"/>
      <c r="I422"/>
      <c r="L422" s="108"/>
      <c r="M422" s="109"/>
      <c r="N422"/>
      <c r="Q422" s="108"/>
      <c r="R422" s="109"/>
      <c r="S422"/>
      <c r="V422" s="108"/>
      <c r="W422" s="109"/>
      <c r="X422"/>
      <c r="AA422" s="108"/>
      <c r="AB422" s="109"/>
      <c r="AC422"/>
      <c r="AF422" s="108"/>
      <c r="AG422" s="109"/>
      <c r="AH422"/>
      <c r="AK422" s="108"/>
      <c r="AL422" s="109"/>
      <c r="AM422"/>
      <c r="AP422" s="110"/>
      <c r="AQ422" s="109"/>
      <c r="AR422"/>
      <c r="AU422" s="110"/>
      <c r="AV422" s="109"/>
      <c r="AW422"/>
      <c r="AZ422" s="110"/>
      <c r="BA422" s="109"/>
      <c r="BB422"/>
    </row>
    <row r="423" spans="4:54" ht="15.5" x14ac:dyDescent="0.35">
      <c r="D423" s="53">
        <f ca="1">'Stochastic inputs'!Z41</f>
        <v>1</v>
      </c>
      <c r="E423" s="113"/>
      <c r="F423" s="114">
        <f t="shared" ca="1" si="16"/>
        <v>0</v>
      </c>
      <c r="G423">
        <f t="shared" ca="1" si="17"/>
        <v>0</v>
      </c>
      <c r="H423" s="109"/>
      <c r="I423"/>
      <c r="L423" s="108"/>
      <c r="M423" s="109"/>
      <c r="N423"/>
      <c r="Q423" s="108"/>
      <c r="R423" s="109"/>
      <c r="S423"/>
      <c r="V423" s="108"/>
      <c r="W423" s="109"/>
      <c r="X423"/>
      <c r="AA423" s="108"/>
      <c r="AB423" s="109"/>
      <c r="AC423"/>
      <c r="AF423" s="108"/>
      <c r="AG423" s="109"/>
      <c r="AH423"/>
      <c r="AK423" s="108"/>
      <c r="AL423" s="109"/>
      <c r="AM423"/>
      <c r="AP423" s="110"/>
      <c r="AQ423" s="109"/>
      <c r="AR423"/>
      <c r="AU423" s="110"/>
      <c r="AV423" s="109"/>
      <c r="AW423"/>
      <c r="AZ423" s="110"/>
      <c r="BA423" s="109"/>
      <c r="BB423"/>
    </row>
    <row r="424" spans="4:54" ht="15.5" x14ac:dyDescent="0.35">
      <c r="D424" s="53">
        <f ca="1">'Stochastic inputs'!Z42</f>
        <v>1</v>
      </c>
      <c r="E424" s="113"/>
      <c r="F424" s="114">
        <f t="shared" ca="1" si="16"/>
        <v>0</v>
      </c>
      <c r="G424">
        <f t="shared" ca="1" si="17"/>
        <v>0</v>
      </c>
      <c r="H424" s="109"/>
      <c r="I424"/>
      <c r="L424" s="108"/>
      <c r="M424" s="109"/>
      <c r="N424"/>
      <c r="Q424" s="108"/>
      <c r="R424" s="109"/>
      <c r="S424"/>
      <c r="V424" s="108"/>
      <c r="W424" s="109"/>
      <c r="X424"/>
      <c r="AA424" s="108"/>
      <c r="AB424" s="109"/>
      <c r="AC424"/>
      <c r="AF424" s="108"/>
      <c r="AG424" s="109"/>
      <c r="AH424"/>
      <c r="AK424" s="108"/>
      <c r="AL424" s="109"/>
      <c r="AM424"/>
      <c r="AP424" s="110"/>
      <c r="AQ424" s="109"/>
      <c r="AR424"/>
      <c r="AU424" s="110"/>
      <c r="AV424" s="109"/>
      <c r="AW424"/>
      <c r="AZ424" s="110"/>
      <c r="BA424" s="109"/>
      <c r="BB424"/>
    </row>
    <row r="425" spans="4:54" ht="15.5" x14ac:dyDescent="0.35">
      <c r="D425" s="53">
        <f ca="1">'Stochastic inputs'!Z43</f>
        <v>1</v>
      </c>
      <c r="E425" s="113"/>
      <c r="F425" s="114">
        <f t="shared" ca="1" si="16"/>
        <v>0</v>
      </c>
      <c r="G425">
        <f t="shared" ca="1" si="17"/>
        <v>0</v>
      </c>
      <c r="H425" s="109"/>
      <c r="I425"/>
      <c r="L425" s="108"/>
      <c r="M425" s="109"/>
      <c r="N425"/>
      <c r="Q425" s="108"/>
      <c r="R425" s="109"/>
      <c r="S425"/>
      <c r="V425" s="108"/>
      <c r="W425" s="109"/>
      <c r="X425"/>
      <c r="AA425" s="108"/>
      <c r="AB425" s="109"/>
      <c r="AC425"/>
      <c r="AF425" s="108"/>
      <c r="AG425" s="109"/>
      <c r="AH425"/>
      <c r="AK425" s="108"/>
      <c r="AL425" s="109"/>
      <c r="AM425"/>
      <c r="AP425" s="110"/>
      <c r="AQ425" s="109"/>
      <c r="AR425"/>
      <c r="AU425" s="110"/>
      <c r="AV425" s="109"/>
      <c r="AW425"/>
      <c r="AZ425" s="110"/>
      <c r="BA425" s="109"/>
      <c r="BB425"/>
    </row>
    <row r="426" spans="4:54" ht="15.5" x14ac:dyDescent="0.35">
      <c r="D426" s="53">
        <f ca="1">'Stochastic inputs'!Z44</f>
        <v>1</v>
      </c>
      <c r="E426" s="113"/>
      <c r="F426" s="114">
        <f t="shared" ca="1" si="16"/>
        <v>0</v>
      </c>
      <c r="G426">
        <f t="shared" ca="1" si="17"/>
        <v>0</v>
      </c>
      <c r="H426" s="109"/>
      <c r="I426"/>
      <c r="L426" s="108"/>
      <c r="M426" s="109"/>
      <c r="N426"/>
      <c r="Q426" s="108"/>
      <c r="R426" s="109"/>
      <c r="S426"/>
      <c r="V426" s="108"/>
      <c r="W426" s="109"/>
      <c r="X426"/>
      <c r="AA426" s="108"/>
      <c r="AB426" s="109"/>
      <c r="AC426"/>
      <c r="AF426" s="108"/>
      <c r="AG426" s="109"/>
      <c r="AH426"/>
      <c r="AK426" s="108"/>
      <c r="AL426" s="109"/>
      <c r="AM426"/>
      <c r="AP426" s="110"/>
      <c r="AQ426" s="109"/>
      <c r="AR426"/>
      <c r="AU426" s="110"/>
      <c r="AV426" s="109"/>
      <c r="AW426"/>
      <c r="AZ426" s="110"/>
      <c r="BA426" s="109"/>
      <c r="BB426"/>
    </row>
    <row r="427" spans="4:54" ht="15.5" x14ac:dyDescent="0.35">
      <c r="D427" s="53">
        <f ca="1">'Stochastic inputs'!Z45</f>
        <v>2.0383333333333331</v>
      </c>
      <c r="E427" s="113"/>
      <c r="F427" s="114">
        <f t="shared" ca="1" si="16"/>
        <v>0.34836611378536259</v>
      </c>
      <c r="G427">
        <f t="shared" ca="1" si="17"/>
        <v>0.26084520970272873</v>
      </c>
      <c r="H427" s="109"/>
      <c r="I427"/>
      <c r="L427" s="108"/>
      <c r="M427" s="109"/>
      <c r="N427"/>
      <c r="Q427" s="108"/>
      <c r="R427" s="109"/>
      <c r="S427"/>
      <c r="V427" s="108"/>
      <c r="W427" s="109"/>
      <c r="X427"/>
      <c r="AA427" s="108"/>
      <c r="AB427" s="109"/>
      <c r="AC427"/>
      <c r="AF427" s="108"/>
      <c r="AG427" s="109"/>
      <c r="AH427"/>
      <c r="AK427" s="108"/>
      <c r="AL427" s="109"/>
      <c r="AM427"/>
      <c r="AP427" s="110"/>
      <c r="AQ427" s="109"/>
      <c r="AR427"/>
      <c r="AU427" s="110"/>
      <c r="AV427" s="109"/>
      <c r="AW427"/>
      <c r="AZ427" s="110"/>
      <c r="BA427" s="109"/>
      <c r="BB427"/>
    </row>
    <row r="428" spans="4:54" ht="15.5" x14ac:dyDescent="0.35">
      <c r="D428" s="53">
        <f ca="1">'Stochastic inputs'!Z46</f>
        <v>2.0383333333333331</v>
      </c>
      <c r="E428" s="113"/>
      <c r="F428" s="114">
        <f t="shared" ca="1" si="16"/>
        <v>0.34836611378536259</v>
      </c>
      <c r="G428">
        <f t="shared" ca="1" si="17"/>
        <v>0.26084520970272879</v>
      </c>
      <c r="H428" s="109"/>
      <c r="I428"/>
      <c r="L428" s="108"/>
      <c r="M428" s="109"/>
      <c r="N428"/>
      <c r="Q428" s="108"/>
      <c r="R428" s="109"/>
      <c r="S428"/>
      <c r="V428" s="108"/>
      <c r="W428" s="109"/>
      <c r="X428"/>
      <c r="AA428" s="108"/>
      <c r="AB428" s="109"/>
      <c r="AC428"/>
      <c r="AF428" s="108"/>
      <c r="AG428" s="109"/>
      <c r="AH428"/>
      <c r="AK428" s="108"/>
      <c r="AL428" s="109"/>
      <c r="AM428"/>
      <c r="AP428" s="110"/>
      <c r="AQ428" s="109"/>
      <c r="AR428"/>
      <c r="AU428" s="110"/>
      <c r="AV428" s="109"/>
      <c r="AW428"/>
      <c r="AZ428" s="110"/>
      <c r="BA428" s="109"/>
      <c r="BB428"/>
    </row>
    <row r="429" spans="4:54" ht="15.5" x14ac:dyDescent="0.35">
      <c r="D429" s="53">
        <f ca="1">'Stochastic inputs'!Z47</f>
        <v>2.0383333333333331</v>
      </c>
      <c r="E429" s="113"/>
      <c r="F429" s="114">
        <f t="shared" ca="1" si="16"/>
        <v>0.34836611378536259</v>
      </c>
      <c r="G429">
        <f t="shared" ca="1" si="17"/>
        <v>0.26084520970272879</v>
      </c>
      <c r="H429" s="109"/>
      <c r="I429"/>
      <c r="L429" s="108"/>
      <c r="M429" s="109"/>
      <c r="N429"/>
      <c r="Q429" s="108"/>
      <c r="R429" s="109"/>
      <c r="S429"/>
      <c r="V429" s="108"/>
      <c r="W429" s="109"/>
      <c r="X429"/>
      <c r="AA429" s="108"/>
      <c r="AB429" s="109"/>
      <c r="AC429"/>
      <c r="AF429" s="108"/>
      <c r="AG429" s="109"/>
      <c r="AH429"/>
      <c r="AK429" s="108"/>
      <c r="AL429" s="109"/>
      <c r="AM429"/>
      <c r="AP429" s="110"/>
      <c r="AQ429" s="109"/>
      <c r="AR429"/>
      <c r="AU429" s="110"/>
      <c r="AV429" s="109"/>
      <c r="AW429"/>
      <c r="AZ429" s="110"/>
      <c r="BA429" s="109"/>
      <c r="BB429"/>
    </row>
    <row r="430" spans="4:54" ht="15.5" x14ac:dyDescent="0.35">
      <c r="D430" s="53">
        <f ca="1">'Stochastic inputs'!Z48</f>
        <v>2.0383333333333331</v>
      </c>
      <c r="E430" s="113"/>
      <c r="F430" s="114">
        <f t="shared" ca="1" si="16"/>
        <v>0.34836611378536259</v>
      </c>
      <c r="G430">
        <f t="shared" ca="1" si="17"/>
        <v>0.26084520970272879</v>
      </c>
      <c r="H430" s="109"/>
      <c r="I430"/>
      <c r="L430" s="108"/>
      <c r="M430" s="109"/>
      <c r="N430"/>
      <c r="Q430" s="108"/>
      <c r="R430" s="109"/>
      <c r="S430"/>
      <c r="V430" s="108"/>
      <c r="W430" s="109"/>
      <c r="X430"/>
      <c r="AA430" s="108"/>
      <c r="AB430" s="109"/>
      <c r="AC430"/>
      <c r="AF430" s="108"/>
      <c r="AG430" s="109"/>
      <c r="AH430"/>
      <c r="AK430" s="108"/>
      <c r="AL430" s="109"/>
      <c r="AM430"/>
      <c r="AP430" s="110"/>
      <c r="AQ430" s="109"/>
      <c r="AR430"/>
      <c r="AU430" s="110"/>
      <c r="AV430" s="109"/>
      <c r="AW430"/>
      <c r="AZ430" s="110"/>
      <c r="BA430" s="109"/>
      <c r="BB430"/>
    </row>
    <row r="431" spans="4:54" ht="15.5" x14ac:dyDescent="0.35">
      <c r="D431" s="53">
        <f ca="1">'Stochastic inputs'!Z49</f>
        <v>2.0383333333333331</v>
      </c>
      <c r="E431" s="113"/>
      <c r="F431" s="114">
        <f t="shared" ca="1" si="16"/>
        <v>0.34836611378536247</v>
      </c>
      <c r="G431">
        <f t="shared" ca="1" si="17"/>
        <v>0.26084520970272873</v>
      </c>
      <c r="H431" s="109"/>
      <c r="I431"/>
      <c r="L431" s="108"/>
      <c r="M431" s="109"/>
      <c r="N431"/>
      <c r="Q431" s="108"/>
      <c r="R431" s="109"/>
      <c r="S431"/>
      <c r="V431" s="108"/>
      <c r="W431" s="109"/>
      <c r="X431"/>
      <c r="AA431" s="108"/>
      <c r="AB431" s="109"/>
      <c r="AC431"/>
      <c r="AF431" s="108"/>
      <c r="AG431" s="109"/>
      <c r="AH431"/>
      <c r="AK431" s="108"/>
      <c r="AL431" s="109"/>
      <c r="AM431"/>
      <c r="AP431" s="110"/>
      <c r="AQ431" s="109"/>
      <c r="AR431"/>
      <c r="AU431" s="110"/>
      <c r="AV431" s="109"/>
      <c r="AW431"/>
      <c r="AZ431" s="110"/>
      <c r="BA431" s="109"/>
      <c r="BB431"/>
    </row>
    <row r="432" spans="4:54" ht="15.5" x14ac:dyDescent="0.35">
      <c r="D432" s="53">
        <f ca="1">'Stochastic inputs'!Z50</f>
        <v>2.0383333333333331</v>
      </c>
      <c r="E432" s="113"/>
      <c r="F432" s="114">
        <f t="shared" ca="1" si="16"/>
        <v>0.35370690399369276</v>
      </c>
      <c r="G432">
        <f t="shared" ca="1" si="17"/>
        <v>0.26737464951767703</v>
      </c>
      <c r="H432" s="109"/>
      <c r="I432"/>
      <c r="L432" s="108"/>
      <c r="M432" s="109"/>
      <c r="N432"/>
      <c r="Q432" s="108"/>
      <c r="R432" s="109"/>
      <c r="S432"/>
      <c r="V432" s="108"/>
      <c r="W432" s="109"/>
      <c r="X432"/>
      <c r="AA432" s="108"/>
      <c r="AB432" s="109"/>
      <c r="AC432"/>
      <c r="AF432" s="108"/>
      <c r="AG432" s="109"/>
      <c r="AH432"/>
      <c r="AK432" s="108"/>
      <c r="AL432" s="109"/>
      <c r="AM432"/>
      <c r="AP432" s="110"/>
      <c r="AQ432" s="109"/>
      <c r="AR432"/>
      <c r="AU432" s="110"/>
      <c r="AV432" s="109"/>
      <c r="AW432"/>
      <c r="AZ432" s="110"/>
      <c r="BA432" s="109"/>
      <c r="BB432"/>
    </row>
    <row r="433" spans="4:54" ht="15.5" x14ac:dyDescent="0.35">
      <c r="D433" s="53">
        <f ca="1">'Stochastic inputs'!Z51</f>
        <v>2.0383333333333331</v>
      </c>
      <c r="E433" s="113"/>
      <c r="F433" s="114">
        <f t="shared" ca="1" si="16"/>
        <v>0.35370690399369276</v>
      </c>
      <c r="G433">
        <f t="shared" ca="1" si="17"/>
        <v>0.26737464951767703</v>
      </c>
      <c r="H433" s="109"/>
      <c r="I433"/>
      <c r="L433" s="108"/>
      <c r="M433" s="109"/>
      <c r="N433"/>
      <c r="Q433" s="108"/>
      <c r="R433" s="109"/>
      <c r="S433"/>
      <c r="V433" s="108"/>
      <c r="W433" s="109"/>
      <c r="X433"/>
      <c r="AA433" s="108"/>
      <c r="AB433" s="109"/>
      <c r="AC433"/>
      <c r="AF433" s="108"/>
      <c r="AG433" s="109"/>
      <c r="AH433"/>
      <c r="AK433" s="108"/>
      <c r="AL433" s="109"/>
      <c r="AM433"/>
      <c r="AP433" s="110"/>
      <c r="AQ433" s="109"/>
      <c r="AR433"/>
      <c r="AU433" s="110"/>
      <c r="AV433" s="109"/>
      <c r="AW433"/>
      <c r="AZ433" s="110"/>
      <c r="BA433" s="109"/>
      <c r="BB433"/>
    </row>
    <row r="434" spans="4:54" ht="15.5" x14ac:dyDescent="0.35">
      <c r="D434" s="53">
        <f ca="1">'Stochastic inputs'!Z52</f>
        <v>2.0383333333333331</v>
      </c>
      <c r="E434" s="113"/>
      <c r="F434" s="114">
        <f t="shared" ca="1" si="16"/>
        <v>0.35370690399369276</v>
      </c>
      <c r="G434">
        <f t="shared" ca="1" si="17"/>
        <v>0.26737464951767703</v>
      </c>
      <c r="H434" s="109"/>
      <c r="I434"/>
      <c r="L434" s="108"/>
      <c r="M434" s="109"/>
      <c r="N434"/>
      <c r="Q434" s="108"/>
      <c r="R434" s="109"/>
      <c r="S434"/>
      <c r="V434" s="108"/>
      <c r="W434" s="109"/>
      <c r="X434"/>
      <c r="AA434" s="108"/>
      <c r="AB434" s="109"/>
      <c r="AC434"/>
      <c r="AF434" s="108"/>
      <c r="AG434" s="109"/>
      <c r="AH434"/>
      <c r="AK434" s="108"/>
      <c r="AL434" s="109"/>
      <c r="AM434"/>
      <c r="AP434" s="110"/>
      <c r="AQ434" s="109"/>
      <c r="AR434"/>
      <c r="AU434" s="110"/>
      <c r="AV434" s="109"/>
      <c r="AW434"/>
      <c r="AZ434" s="110"/>
      <c r="BA434" s="109"/>
      <c r="BB434"/>
    </row>
    <row r="435" spans="4:54" ht="15.5" x14ac:dyDescent="0.35">
      <c r="D435" s="53">
        <f ca="1">'Stochastic inputs'!Z53</f>
        <v>2.0383333333333331</v>
      </c>
      <c r="E435" s="113"/>
      <c r="F435" s="114">
        <f t="shared" ca="1" si="16"/>
        <v>0.35370690399369276</v>
      </c>
      <c r="G435">
        <f t="shared" ca="1" si="17"/>
        <v>0.26737464951767703</v>
      </c>
      <c r="H435" s="109"/>
      <c r="I435"/>
      <c r="L435" s="108"/>
      <c r="M435" s="109"/>
      <c r="N435"/>
      <c r="Q435" s="108"/>
      <c r="R435" s="109"/>
      <c r="S435"/>
      <c r="V435" s="108"/>
      <c r="W435" s="109"/>
      <c r="X435"/>
      <c r="AA435" s="108"/>
      <c r="AB435" s="109"/>
      <c r="AC435"/>
      <c r="AF435" s="108"/>
      <c r="AG435" s="109"/>
      <c r="AH435"/>
      <c r="AK435" s="108"/>
      <c r="AL435" s="109"/>
      <c r="AM435"/>
      <c r="AP435" s="110"/>
      <c r="AQ435" s="109"/>
      <c r="AR435"/>
      <c r="AU435" s="110"/>
      <c r="AV435" s="109"/>
      <c r="AW435"/>
      <c r="AZ435" s="110"/>
      <c r="BA435" s="109"/>
      <c r="BB435"/>
    </row>
    <row r="436" spans="4:54" ht="15.5" x14ac:dyDescent="0.35">
      <c r="D436" s="53">
        <f ca="1">'Stochastic inputs'!Z54</f>
        <v>2.0383333333333331</v>
      </c>
      <c r="E436" s="113"/>
      <c r="F436" s="114">
        <f t="shared" ca="1" si="16"/>
        <v>0.3537069039936927</v>
      </c>
      <c r="G436">
        <f t="shared" ca="1" si="17"/>
        <v>0.26737464951767703</v>
      </c>
      <c r="H436" s="109"/>
      <c r="I436"/>
      <c r="L436" s="108"/>
      <c r="M436" s="109"/>
      <c r="N436"/>
      <c r="Q436" s="108"/>
      <c r="R436" s="109"/>
      <c r="S436"/>
      <c r="V436" s="108"/>
      <c r="W436" s="109"/>
      <c r="X436"/>
      <c r="AA436" s="108"/>
      <c r="AB436" s="109"/>
      <c r="AC436"/>
      <c r="AF436" s="108"/>
      <c r="AG436" s="109"/>
      <c r="AH436"/>
      <c r="AK436" s="108"/>
      <c r="AL436" s="109"/>
      <c r="AM436"/>
      <c r="AP436" s="110"/>
      <c r="AQ436" s="109"/>
      <c r="AR436"/>
      <c r="AU436" s="110"/>
      <c r="AV436" s="109"/>
      <c r="AW436"/>
      <c r="AZ436" s="110"/>
      <c r="BA436" s="109"/>
      <c r="BB436"/>
    </row>
    <row r="437" spans="4:54" ht="15.5" x14ac:dyDescent="0.35">
      <c r="D437" s="53">
        <f ca="1">'Stochastic inputs'!Z55</f>
        <v>2.0383333333333331</v>
      </c>
      <c r="E437" s="113"/>
      <c r="F437" s="114">
        <f t="shared" ca="1" si="16"/>
        <v>0.37654377320244276</v>
      </c>
      <c r="G437">
        <f t="shared" ca="1" si="17"/>
        <v>0.2529940877953431</v>
      </c>
      <c r="H437" s="109"/>
      <c r="I437"/>
      <c r="L437" s="108"/>
      <c r="M437" s="109"/>
      <c r="N437"/>
      <c r="Q437" s="108"/>
      <c r="R437" s="109"/>
      <c r="S437"/>
      <c r="V437" s="108"/>
      <c r="W437" s="109"/>
      <c r="X437"/>
      <c r="AA437" s="108"/>
      <c r="AB437" s="109"/>
      <c r="AC437"/>
      <c r="AF437" s="108"/>
      <c r="AG437" s="109"/>
      <c r="AH437"/>
      <c r="AK437" s="108"/>
      <c r="AL437" s="109"/>
      <c r="AM437"/>
      <c r="AP437" s="110"/>
      <c r="AQ437" s="109"/>
      <c r="AR437"/>
      <c r="AU437" s="110"/>
      <c r="AV437" s="109"/>
      <c r="AW437"/>
      <c r="AZ437" s="110"/>
      <c r="BA437" s="109"/>
      <c r="BB437"/>
    </row>
    <row r="438" spans="4:54" ht="15.5" x14ac:dyDescent="0.35">
      <c r="D438" s="53">
        <f ca="1">'Stochastic inputs'!Z56</f>
        <v>2.0383333333333331</v>
      </c>
      <c r="E438" s="113"/>
      <c r="F438" s="114">
        <f t="shared" ca="1" si="16"/>
        <v>0.37654377320244264</v>
      </c>
      <c r="G438">
        <f t="shared" ca="1" si="17"/>
        <v>0.25299408779534305</v>
      </c>
      <c r="H438" s="109"/>
      <c r="I438"/>
      <c r="L438" s="108"/>
      <c r="M438" s="109"/>
      <c r="N438"/>
      <c r="Q438" s="108"/>
      <c r="R438" s="109"/>
      <c r="S438"/>
      <c r="V438" s="108"/>
      <c r="W438" s="109"/>
      <c r="X438"/>
      <c r="AA438" s="108"/>
      <c r="AB438" s="109"/>
      <c r="AC438"/>
      <c r="AF438" s="108"/>
      <c r="AG438" s="109"/>
      <c r="AH438"/>
      <c r="AK438" s="108"/>
      <c r="AL438" s="109"/>
      <c r="AM438"/>
      <c r="AP438" s="110"/>
      <c r="AQ438" s="109"/>
      <c r="AR438"/>
      <c r="AU438" s="110"/>
      <c r="AV438" s="109"/>
      <c r="AW438"/>
      <c r="AZ438" s="110"/>
      <c r="BA438" s="109"/>
      <c r="BB438"/>
    </row>
    <row r="439" spans="4:54" ht="15.5" x14ac:dyDescent="0.35">
      <c r="D439" s="53">
        <f ca="1">'Stochastic inputs'!Z57</f>
        <v>2.0383333333333331</v>
      </c>
      <c r="E439" s="113"/>
      <c r="F439" s="114">
        <f t="shared" ca="1" si="16"/>
        <v>0.37654377320244259</v>
      </c>
      <c r="G439">
        <f t="shared" ca="1" si="17"/>
        <v>0.25299408779534305</v>
      </c>
      <c r="H439" s="109"/>
      <c r="I439"/>
      <c r="L439" s="108"/>
      <c r="M439" s="109"/>
      <c r="N439"/>
      <c r="Q439" s="108"/>
      <c r="R439" s="109"/>
      <c r="S439"/>
      <c r="V439" s="108"/>
      <c r="W439" s="109"/>
      <c r="X439"/>
      <c r="AA439" s="108"/>
      <c r="AB439" s="109"/>
      <c r="AC439"/>
      <c r="AF439" s="108"/>
      <c r="AG439" s="109"/>
      <c r="AH439"/>
      <c r="AK439" s="108"/>
      <c r="AL439" s="109"/>
      <c r="AM439"/>
      <c r="AP439" s="110"/>
      <c r="AQ439" s="109"/>
      <c r="AR439"/>
      <c r="AU439" s="110"/>
      <c r="AV439" s="109"/>
      <c r="AW439"/>
      <c r="AZ439" s="110"/>
      <c r="BA439" s="109"/>
      <c r="BB439"/>
    </row>
    <row r="440" spans="4:54" ht="15.5" x14ac:dyDescent="0.35">
      <c r="D440" s="53">
        <f ca="1">'Stochastic inputs'!Z58</f>
        <v>2.0383333333333331</v>
      </c>
      <c r="E440" s="113"/>
      <c r="F440" s="114">
        <f t="shared" ca="1" si="16"/>
        <v>0.37654377320244276</v>
      </c>
      <c r="G440">
        <f t="shared" ca="1" si="17"/>
        <v>0.25299408779534316</v>
      </c>
      <c r="H440" s="109"/>
      <c r="I440"/>
      <c r="L440" s="108"/>
      <c r="M440" s="109"/>
      <c r="N440"/>
      <c r="Q440" s="108"/>
      <c r="R440" s="109"/>
      <c r="S440"/>
      <c r="V440" s="108"/>
      <c r="W440" s="109"/>
      <c r="X440"/>
      <c r="AA440" s="108"/>
      <c r="AB440" s="109"/>
      <c r="AC440"/>
      <c r="AF440" s="108"/>
      <c r="AG440" s="109"/>
      <c r="AH440"/>
      <c r="AK440" s="108"/>
      <c r="AL440" s="109"/>
      <c r="AM440"/>
      <c r="AP440" s="110"/>
      <c r="AQ440" s="109"/>
      <c r="AR440"/>
      <c r="AU440" s="110"/>
      <c r="AV440" s="109"/>
      <c r="AW440"/>
      <c r="AZ440" s="110"/>
      <c r="BA440" s="109"/>
      <c r="BB440"/>
    </row>
    <row r="441" spans="4:54" ht="15.5" x14ac:dyDescent="0.35">
      <c r="D441" s="53">
        <f ca="1">'Stochastic inputs'!Z59</f>
        <v>2.0383333333333331</v>
      </c>
      <c r="E441" s="113"/>
      <c r="F441" s="114">
        <f t="shared" ca="1" si="16"/>
        <v>0.37654377320244259</v>
      </c>
      <c r="G441">
        <f t="shared" ca="1" si="17"/>
        <v>0.25299408779534305</v>
      </c>
      <c r="H441" s="109"/>
      <c r="I441"/>
      <c r="L441" s="108"/>
      <c r="M441" s="109"/>
      <c r="N441"/>
      <c r="Q441" s="108"/>
      <c r="R441" s="109"/>
      <c r="S441"/>
      <c r="V441" s="108"/>
      <c r="W441" s="109"/>
      <c r="X441"/>
      <c r="AA441" s="108"/>
      <c r="AB441" s="109"/>
      <c r="AC441"/>
      <c r="AF441" s="108"/>
      <c r="AG441" s="109"/>
      <c r="AH441"/>
      <c r="AK441" s="108"/>
      <c r="AL441" s="109"/>
      <c r="AM441"/>
      <c r="AP441" s="110"/>
      <c r="AQ441" s="109"/>
      <c r="AR441"/>
      <c r="AU441" s="110"/>
      <c r="AV441" s="109"/>
      <c r="AW441"/>
      <c r="AZ441" s="110"/>
      <c r="BA441" s="109"/>
      <c r="BB441"/>
    </row>
    <row r="442" spans="4:54" ht="15.5" x14ac:dyDescent="0.35">
      <c r="D442" s="53">
        <f ca="1">'Stochastic inputs'!Z60</f>
        <v>2.0383333333333331</v>
      </c>
      <c r="E442" s="113"/>
      <c r="F442" s="114">
        <f t="shared" ca="1" si="16"/>
        <v>0.39137563484973276</v>
      </c>
      <c r="G442">
        <f t="shared" ca="1" si="17"/>
        <v>0.2615901529711625</v>
      </c>
      <c r="H442" s="109"/>
      <c r="I442"/>
      <c r="L442" s="108"/>
      <c r="M442" s="109"/>
      <c r="N442"/>
      <c r="Q442" s="108"/>
      <c r="R442" s="109"/>
      <c r="S442"/>
      <c r="V442" s="108"/>
      <c r="W442" s="109"/>
      <c r="X442"/>
      <c r="AA442" s="108"/>
      <c r="AB442" s="109"/>
      <c r="AC442"/>
      <c r="AF442" s="108"/>
      <c r="AG442" s="109"/>
      <c r="AH442"/>
      <c r="AK442" s="108"/>
      <c r="AL442" s="109"/>
      <c r="AM442"/>
      <c r="AP442" s="110"/>
      <c r="AQ442" s="109"/>
      <c r="AR442"/>
      <c r="AU442" s="110"/>
      <c r="AV442" s="109"/>
      <c r="AW442"/>
      <c r="AZ442" s="110"/>
      <c r="BA442" s="109"/>
      <c r="BB442"/>
    </row>
    <row r="443" spans="4:54" ht="15.5" x14ac:dyDescent="0.35">
      <c r="D443" s="53">
        <f ca="1">'Stochastic inputs'!Z61</f>
        <v>2.0383333333333331</v>
      </c>
      <c r="E443" s="113"/>
      <c r="F443" s="114">
        <f t="shared" ca="1" si="16"/>
        <v>0.39137563484973276</v>
      </c>
      <c r="G443">
        <f t="shared" ca="1" si="17"/>
        <v>0.2615901529711625</v>
      </c>
      <c r="H443" s="109"/>
      <c r="I443"/>
      <c r="L443" s="108"/>
      <c r="M443" s="109"/>
      <c r="N443"/>
      <c r="Q443" s="108"/>
      <c r="R443" s="109"/>
      <c r="S443"/>
      <c r="V443" s="108"/>
      <c r="W443" s="109"/>
      <c r="X443"/>
      <c r="AA443" s="108"/>
      <c r="AB443" s="109"/>
      <c r="AC443"/>
      <c r="AF443" s="108"/>
      <c r="AG443" s="109"/>
      <c r="AH443"/>
      <c r="AK443" s="108"/>
      <c r="AL443" s="109"/>
      <c r="AM443"/>
      <c r="AP443" s="110"/>
      <c r="AQ443" s="109"/>
      <c r="AR443"/>
      <c r="AU443" s="110"/>
      <c r="AV443" s="109"/>
      <c r="AW443"/>
      <c r="AZ443" s="110"/>
      <c r="BA443" s="109"/>
      <c r="BB443"/>
    </row>
    <row r="444" spans="4:54" ht="15.5" x14ac:dyDescent="0.35">
      <c r="D444" s="53">
        <f ca="1">'Stochastic inputs'!Z62</f>
        <v>2.0383333333333331</v>
      </c>
      <c r="E444" s="113"/>
      <c r="F444" s="114">
        <f t="shared" ca="1" si="16"/>
        <v>0.39137563484973281</v>
      </c>
      <c r="G444">
        <f t="shared" ca="1" si="17"/>
        <v>0.26159015297116256</v>
      </c>
      <c r="H444" s="109"/>
      <c r="I444"/>
      <c r="L444" s="108"/>
      <c r="M444" s="109"/>
      <c r="N444"/>
      <c r="Q444" s="108"/>
      <c r="R444" s="109"/>
      <c r="S444"/>
      <c r="V444" s="108"/>
      <c r="W444" s="109"/>
      <c r="X444"/>
      <c r="AA444" s="108"/>
      <c r="AB444" s="109"/>
      <c r="AC444"/>
      <c r="AF444" s="108"/>
      <c r="AG444" s="109"/>
      <c r="AH444"/>
      <c r="AK444" s="108"/>
      <c r="AL444" s="109"/>
      <c r="AM444"/>
      <c r="AP444" s="110"/>
      <c r="AQ444" s="109"/>
      <c r="AR444"/>
      <c r="AU444" s="110"/>
      <c r="AV444" s="109"/>
      <c r="AW444"/>
      <c r="AZ444" s="110"/>
      <c r="BA444" s="109"/>
      <c r="BB444"/>
    </row>
    <row r="445" spans="4:54" ht="15.5" x14ac:dyDescent="0.35">
      <c r="D445" s="53">
        <f ca="1">'Stochastic inputs'!Z63</f>
        <v>2.0383333333333331</v>
      </c>
      <c r="E445" s="113"/>
      <c r="F445" s="114">
        <f t="shared" ca="1" si="16"/>
        <v>0.39137563484973281</v>
      </c>
      <c r="G445">
        <f t="shared" ca="1" si="17"/>
        <v>0.26159015297116256</v>
      </c>
      <c r="H445" s="109"/>
      <c r="I445"/>
      <c r="L445" s="108"/>
      <c r="M445" s="109"/>
      <c r="N445"/>
      <c r="Q445" s="108"/>
      <c r="R445" s="109"/>
      <c r="S445"/>
      <c r="V445" s="108"/>
      <c r="W445" s="109"/>
      <c r="X445"/>
      <c r="AA445" s="108"/>
      <c r="AB445" s="109"/>
      <c r="AC445"/>
      <c r="AF445" s="108"/>
      <c r="AG445" s="109"/>
      <c r="AH445"/>
      <c r="AK445" s="108"/>
      <c r="AL445" s="109"/>
      <c r="AM445"/>
      <c r="AP445" s="110"/>
      <c r="AQ445" s="109"/>
      <c r="AR445"/>
      <c r="AU445" s="110"/>
      <c r="AV445" s="109"/>
      <c r="AW445"/>
      <c r="AZ445" s="110"/>
      <c r="BA445" s="109"/>
      <c r="BB445"/>
    </row>
    <row r="446" spans="4:54" ht="15.5" x14ac:dyDescent="0.35">
      <c r="D446" s="53">
        <f ca="1">'Stochastic inputs'!Z64</f>
        <v>2.0383333333333331</v>
      </c>
      <c r="E446" s="113"/>
      <c r="F446" s="114">
        <f t="shared" ca="1" si="16"/>
        <v>0.39137563484973292</v>
      </c>
      <c r="G446">
        <f t="shared" ca="1" si="17"/>
        <v>0.26159015297116262</v>
      </c>
      <c r="H446" s="109"/>
      <c r="I446"/>
      <c r="L446" s="108"/>
      <c r="M446" s="109"/>
      <c r="N446"/>
      <c r="Q446" s="108"/>
      <c r="R446" s="109"/>
      <c r="S446"/>
      <c r="V446" s="108"/>
      <c r="W446" s="109"/>
      <c r="X446"/>
      <c r="AA446" s="108"/>
      <c r="AB446" s="109"/>
      <c r="AC446"/>
      <c r="AF446" s="108"/>
      <c r="AG446" s="109"/>
      <c r="AH446"/>
      <c r="AK446" s="108"/>
      <c r="AL446" s="109"/>
      <c r="AM446"/>
      <c r="AP446" s="110"/>
      <c r="AQ446" s="109"/>
      <c r="AR446"/>
      <c r="AU446" s="110"/>
      <c r="AV446" s="109"/>
      <c r="AW446"/>
      <c r="AZ446" s="110"/>
      <c r="BA446" s="109"/>
      <c r="BB446"/>
    </row>
    <row r="447" spans="4:54" ht="15.5" x14ac:dyDescent="0.35">
      <c r="D447" s="53">
        <f ca="1">'Stochastic inputs'!Z65</f>
        <v>2.0383333333333331</v>
      </c>
      <c r="E447" s="113"/>
      <c r="F447" s="114">
        <f t="shared" ca="1" si="16"/>
        <v>0.40707875447612735</v>
      </c>
      <c r="G447">
        <f t="shared" ca="1" si="17"/>
        <v>0.23856693238786553</v>
      </c>
      <c r="H447" s="109"/>
      <c r="I447"/>
      <c r="L447" s="108"/>
      <c r="M447" s="109"/>
      <c r="N447"/>
      <c r="Q447" s="108"/>
      <c r="R447" s="109"/>
      <c r="S447"/>
      <c r="V447" s="108"/>
      <c r="W447" s="109"/>
      <c r="X447"/>
      <c r="AA447" s="108"/>
      <c r="AB447" s="109"/>
      <c r="AC447"/>
      <c r="AF447" s="108"/>
      <c r="AG447" s="109"/>
      <c r="AH447"/>
      <c r="AK447" s="108"/>
      <c r="AL447" s="109"/>
      <c r="AM447"/>
      <c r="AP447" s="110"/>
      <c r="AQ447" s="109"/>
      <c r="AR447"/>
      <c r="AU447" s="110"/>
      <c r="AV447" s="109"/>
      <c r="AW447"/>
      <c r="AZ447" s="110"/>
      <c r="BA447" s="109"/>
      <c r="BB447"/>
    </row>
    <row r="448" spans="4:54" ht="15.5" x14ac:dyDescent="0.35">
      <c r="D448" s="53">
        <f ca="1">'Stochastic inputs'!Z66</f>
        <v>2.0383333333333331</v>
      </c>
      <c r="E448" s="113"/>
      <c r="F448" s="114">
        <f t="shared" ca="1" si="16"/>
        <v>0.40707875447612735</v>
      </c>
      <c r="G448">
        <f t="shared" ca="1" si="17"/>
        <v>0.23856693238786553</v>
      </c>
      <c r="H448" s="109"/>
      <c r="I448"/>
      <c r="L448" s="108"/>
      <c r="M448" s="109"/>
      <c r="N448"/>
      <c r="Q448" s="108"/>
      <c r="R448" s="109"/>
      <c r="S448"/>
      <c r="V448" s="108"/>
      <c r="W448" s="109"/>
      <c r="X448"/>
      <c r="AA448" s="108"/>
      <c r="AB448" s="109"/>
      <c r="AC448"/>
      <c r="AF448" s="108"/>
      <c r="AG448" s="109"/>
      <c r="AH448"/>
      <c r="AK448" s="108"/>
      <c r="AL448" s="109"/>
      <c r="AM448"/>
      <c r="AP448" s="110"/>
      <c r="AQ448" s="109"/>
      <c r="AR448"/>
      <c r="AU448" s="110"/>
      <c r="AV448" s="109"/>
      <c r="AW448"/>
      <c r="AZ448" s="110"/>
      <c r="BA448" s="109"/>
      <c r="BB448"/>
    </row>
    <row r="449" spans="4:54" ht="15.5" x14ac:dyDescent="0.35">
      <c r="D449" s="53">
        <f ca="1">'Stochastic inputs'!Z67</f>
        <v>2.0383333333333331</v>
      </c>
      <c r="E449" s="113"/>
      <c r="F449" s="114">
        <f t="shared" ca="1" si="16"/>
        <v>0.40707875447612735</v>
      </c>
      <c r="G449">
        <f t="shared" ca="1" si="17"/>
        <v>0.23856693238786553</v>
      </c>
      <c r="H449" s="109"/>
      <c r="I449"/>
      <c r="L449" s="108"/>
      <c r="M449" s="109"/>
      <c r="N449"/>
      <c r="Q449" s="108"/>
      <c r="R449" s="109"/>
      <c r="S449"/>
      <c r="V449" s="108"/>
      <c r="W449" s="109"/>
      <c r="X449"/>
      <c r="AA449" s="108"/>
      <c r="AB449" s="109"/>
      <c r="AC449"/>
      <c r="AF449" s="108"/>
      <c r="AG449" s="109"/>
      <c r="AH449"/>
      <c r="AK449" s="108"/>
      <c r="AL449" s="109"/>
      <c r="AM449"/>
      <c r="AP449" s="110"/>
      <c r="AQ449" s="109"/>
      <c r="AR449"/>
      <c r="AU449" s="110"/>
      <c r="AV449" s="109"/>
      <c r="AW449"/>
      <c r="AZ449" s="110"/>
      <c r="BA449" s="109"/>
      <c r="BB449"/>
    </row>
    <row r="450" spans="4:54" ht="15.5" x14ac:dyDescent="0.35">
      <c r="D450" s="53">
        <f ca="1">'Stochastic inputs'!Z68</f>
        <v>2.0383333333333331</v>
      </c>
      <c r="E450" s="113"/>
      <c r="F450" s="114">
        <f t="shared" ca="1" si="16"/>
        <v>0.40707875447612735</v>
      </c>
      <c r="G450">
        <f t="shared" ca="1" si="17"/>
        <v>0.23856693238786553</v>
      </c>
      <c r="H450" s="109"/>
      <c r="I450"/>
      <c r="L450" s="108"/>
      <c r="M450" s="109"/>
      <c r="N450"/>
      <c r="Q450" s="108"/>
      <c r="R450" s="109"/>
      <c r="S450"/>
      <c r="V450" s="108"/>
      <c r="W450" s="109"/>
      <c r="X450"/>
      <c r="AA450" s="108"/>
      <c r="AB450" s="109"/>
      <c r="AC450"/>
      <c r="AF450" s="108"/>
      <c r="AG450" s="109"/>
      <c r="AH450"/>
      <c r="AK450" s="108"/>
      <c r="AL450" s="109"/>
      <c r="AM450"/>
      <c r="AP450" s="110"/>
      <c r="AQ450" s="109"/>
      <c r="AR450"/>
      <c r="AU450" s="110"/>
      <c r="AV450" s="109"/>
      <c r="AW450"/>
      <c r="AZ450" s="110"/>
      <c r="BA450" s="109"/>
      <c r="BB450"/>
    </row>
    <row r="451" spans="4:54" ht="15.5" x14ac:dyDescent="0.35">
      <c r="D451" s="53">
        <f ca="1">'Stochastic inputs'!Z69</f>
        <v>2.0383333333333331</v>
      </c>
      <c r="E451" s="113"/>
      <c r="F451" s="114">
        <f t="shared" ca="1" si="16"/>
        <v>0.40707875447612735</v>
      </c>
      <c r="G451">
        <f t="shared" ca="1" si="17"/>
        <v>0.23856693238786553</v>
      </c>
      <c r="H451" s="109"/>
      <c r="I451"/>
      <c r="L451" s="108"/>
      <c r="M451" s="109"/>
      <c r="N451"/>
      <c r="Q451" s="108"/>
      <c r="R451" s="109"/>
      <c r="S451"/>
      <c r="V451" s="108"/>
      <c r="W451" s="109"/>
      <c r="X451"/>
      <c r="AA451" s="108"/>
      <c r="AB451" s="109"/>
      <c r="AC451"/>
      <c r="AF451" s="108"/>
      <c r="AG451" s="109"/>
      <c r="AH451"/>
      <c r="AK451" s="108"/>
      <c r="AL451" s="109"/>
      <c r="AM451"/>
      <c r="AP451" s="110"/>
      <c r="AQ451" s="109"/>
      <c r="AR451"/>
      <c r="AU451" s="110"/>
      <c r="AV451" s="109"/>
      <c r="AW451"/>
      <c r="AZ451" s="110"/>
      <c r="BA451" s="109"/>
      <c r="BB451"/>
    </row>
    <row r="452" spans="4:54" ht="15.5" x14ac:dyDescent="0.35">
      <c r="D452" s="53">
        <f ca="1">'Stochastic inputs'!Z70</f>
        <v>2.0383333333333331</v>
      </c>
      <c r="E452" s="113"/>
      <c r="F452" s="114">
        <f t="shared" ca="1" si="16"/>
        <v>0.37350804254473663</v>
      </c>
      <c r="G452">
        <f t="shared" ca="1" si="17"/>
        <v>0.2589584546268931</v>
      </c>
      <c r="H452" s="109"/>
      <c r="I452"/>
      <c r="L452" s="108"/>
      <c r="M452" s="109"/>
      <c r="N452"/>
      <c r="Q452" s="108"/>
      <c r="R452" s="109"/>
      <c r="S452"/>
      <c r="V452" s="108"/>
      <c r="W452" s="109"/>
      <c r="X452"/>
      <c r="AA452" s="108"/>
      <c r="AB452" s="109"/>
      <c r="AC452"/>
      <c r="AF452" s="108"/>
      <c r="AG452" s="109"/>
      <c r="AH452"/>
      <c r="AK452" s="108"/>
      <c r="AL452" s="109"/>
      <c r="AM452"/>
      <c r="AP452" s="110"/>
      <c r="AQ452" s="109"/>
      <c r="AR452"/>
      <c r="AU452" s="110"/>
      <c r="AV452" s="109"/>
      <c r="AW452"/>
      <c r="AZ452" s="110"/>
      <c r="BA452" s="109"/>
      <c r="BB452"/>
    </row>
    <row r="453" spans="4:54" ht="15.5" x14ac:dyDescent="0.35">
      <c r="D453" s="53">
        <f ca="1">'Stochastic inputs'!Z71</f>
        <v>2.0383333333333331</v>
      </c>
      <c r="E453" s="113"/>
      <c r="F453" s="114">
        <f t="shared" ca="1" si="16"/>
        <v>0.37350804254473663</v>
      </c>
      <c r="G453">
        <f t="shared" ca="1" si="17"/>
        <v>0.2589584546268931</v>
      </c>
      <c r="H453" s="109"/>
      <c r="I453"/>
      <c r="L453" s="108"/>
      <c r="M453" s="109"/>
      <c r="N453"/>
      <c r="Q453" s="108"/>
      <c r="R453" s="109"/>
      <c r="S453"/>
      <c r="V453" s="108"/>
      <c r="W453" s="109"/>
      <c r="X453"/>
      <c r="AA453" s="108"/>
      <c r="AB453" s="109"/>
      <c r="AC453"/>
      <c r="AF453" s="108"/>
      <c r="AG453" s="109"/>
      <c r="AH453"/>
      <c r="AK453" s="108"/>
      <c r="AL453" s="109"/>
      <c r="AM453"/>
      <c r="AP453" s="110"/>
      <c r="AQ453" s="109"/>
      <c r="AR453"/>
      <c r="AU453" s="110"/>
      <c r="AV453" s="109"/>
      <c r="AW453"/>
      <c r="AZ453" s="110"/>
      <c r="BA453" s="109"/>
      <c r="BB453"/>
    </row>
    <row r="454" spans="4:54" ht="15.5" x14ac:dyDescent="0.35">
      <c r="D454" s="53">
        <f ca="1">'Stochastic inputs'!Z72</f>
        <v>2.0383333333333331</v>
      </c>
      <c r="E454" s="113"/>
      <c r="F454" s="114">
        <f t="shared" ca="1" si="16"/>
        <v>0.37350804254473663</v>
      </c>
      <c r="G454">
        <f t="shared" ca="1" si="17"/>
        <v>0.2589584546268931</v>
      </c>
      <c r="H454" s="109"/>
      <c r="I454"/>
      <c r="L454" s="108"/>
      <c r="M454" s="109"/>
      <c r="N454"/>
      <c r="Q454" s="108"/>
      <c r="R454" s="109"/>
      <c r="S454"/>
      <c r="V454" s="108"/>
      <c r="W454" s="109"/>
      <c r="X454"/>
      <c r="AA454" s="108"/>
      <c r="AB454" s="109"/>
      <c r="AC454"/>
      <c r="AF454" s="108"/>
      <c r="AG454" s="109"/>
      <c r="AH454"/>
      <c r="AK454" s="108"/>
      <c r="AL454" s="109"/>
      <c r="AM454"/>
      <c r="AP454" s="110"/>
      <c r="AQ454" s="109"/>
      <c r="AR454"/>
      <c r="AU454" s="110"/>
      <c r="AV454" s="109"/>
      <c r="AW454"/>
      <c r="AZ454" s="110"/>
      <c r="BA454" s="109"/>
      <c r="BB454"/>
    </row>
    <row r="455" spans="4:54" ht="15.5" x14ac:dyDescent="0.35">
      <c r="D455" s="53">
        <f ca="1">'Stochastic inputs'!Z73</f>
        <v>2.0383333333333331</v>
      </c>
      <c r="E455" s="113"/>
      <c r="F455" s="114">
        <f t="shared" ca="1" si="16"/>
        <v>0.37350804254473663</v>
      </c>
      <c r="G455">
        <f t="shared" ca="1" si="17"/>
        <v>0.25895845462689315</v>
      </c>
      <c r="H455" s="109"/>
      <c r="I455"/>
      <c r="L455" s="108"/>
      <c r="M455" s="109"/>
      <c r="N455"/>
      <c r="Q455" s="108"/>
      <c r="R455" s="109"/>
      <c r="S455"/>
      <c r="V455" s="108"/>
      <c r="W455" s="109"/>
      <c r="X455"/>
      <c r="AA455" s="108"/>
      <c r="AB455" s="109"/>
      <c r="AC455"/>
      <c r="AF455" s="108"/>
      <c r="AG455" s="109"/>
      <c r="AH455"/>
      <c r="AK455" s="108"/>
      <c r="AL455" s="109"/>
      <c r="AM455"/>
      <c r="AP455" s="110"/>
      <c r="AQ455" s="109"/>
      <c r="AR455"/>
      <c r="AU455" s="110"/>
      <c r="AV455" s="109"/>
      <c r="AW455"/>
      <c r="AZ455" s="110"/>
      <c r="BA455" s="109"/>
      <c r="BB455"/>
    </row>
    <row r="456" spans="4:54" ht="15.5" x14ac:dyDescent="0.35">
      <c r="D456" s="53">
        <f ca="1">'Stochastic inputs'!Z74</f>
        <v>2.0383333333333331</v>
      </c>
      <c r="E456" s="113"/>
      <c r="F456" s="114">
        <f t="shared" ca="1" si="16"/>
        <v>0.37350804254473663</v>
      </c>
      <c r="G456">
        <f t="shared" ca="1" si="17"/>
        <v>0.2589584546268931</v>
      </c>
      <c r="H456" s="109"/>
      <c r="I456"/>
      <c r="L456" s="108"/>
      <c r="M456" s="109"/>
      <c r="N456"/>
      <c r="Q456" s="108"/>
      <c r="R456" s="109"/>
      <c r="S456"/>
      <c r="V456" s="108"/>
      <c r="W456" s="109"/>
      <c r="X456"/>
      <c r="AA456" s="108"/>
      <c r="AB456" s="109"/>
      <c r="AC456"/>
      <c r="AF456" s="108"/>
      <c r="AG456" s="109"/>
      <c r="AH456"/>
      <c r="AK456" s="108"/>
      <c r="AL456" s="109"/>
      <c r="AM456"/>
      <c r="AP456" s="110"/>
      <c r="AQ456" s="109"/>
      <c r="AR456"/>
      <c r="AU456" s="110"/>
      <c r="AV456" s="109"/>
      <c r="AW456"/>
      <c r="AZ456" s="110"/>
      <c r="BA456" s="109"/>
      <c r="BB456"/>
    </row>
    <row r="457" spans="4:54" ht="15.5" x14ac:dyDescent="0.35">
      <c r="D457" s="53">
        <f ca="1">'Stochastic inputs'!Z75</f>
        <v>2.0383333333333331</v>
      </c>
      <c r="E457" s="113"/>
      <c r="F457" s="114">
        <f t="shared" ca="1" si="16"/>
        <v>0.35077902478098916</v>
      </c>
      <c r="G457">
        <f t="shared" ca="1" si="17"/>
        <v>0.25345398120813062</v>
      </c>
      <c r="H457" s="109"/>
      <c r="I457"/>
      <c r="L457" s="108"/>
      <c r="M457" s="109"/>
      <c r="N457"/>
      <c r="Q457" s="108"/>
      <c r="R457" s="109"/>
      <c r="S457"/>
      <c r="V457" s="108"/>
      <c r="W457" s="109"/>
      <c r="X457"/>
      <c r="AA457" s="108"/>
      <c r="AB457" s="109"/>
      <c r="AC457"/>
      <c r="AF457" s="108"/>
      <c r="AG457" s="109"/>
      <c r="AH457"/>
      <c r="AK457" s="108"/>
      <c r="AL457" s="109"/>
      <c r="AM457"/>
      <c r="AP457" s="110"/>
      <c r="AQ457" s="109"/>
      <c r="AR457"/>
      <c r="AU457" s="110"/>
      <c r="AV457" s="109"/>
      <c r="AW457"/>
      <c r="AZ457" s="110"/>
      <c r="BA457" s="109"/>
      <c r="BB457"/>
    </row>
    <row r="458" spans="4:54" ht="15.5" x14ac:dyDescent="0.35">
      <c r="D458" s="53">
        <f ca="1">'Stochastic inputs'!Z76</f>
        <v>2.0383333333333331</v>
      </c>
      <c r="E458" s="113"/>
      <c r="F458" s="114">
        <f t="shared" ca="1" si="16"/>
        <v>0.35077902478098916</v>
      </c>
      <c r="G458">
        <f t="shared" ca="1" si="17"/>
        <v>0.25345398120813062</v>
      </c>
      <c r="H458" s="109"/>
      <c r="I458"/>
      <c r="L458" s="108"/>
      <c r="M458" s="109"/>
      <c r="N458"/>
      <c r="Q458" s="108"/>
      <c r="R458" s="109"/>
      <c r="S458"/>
      <c r="V458" s="108"/>
      <c r="W458" s="109"/>
      <c r="X458"/>
      <c r="AA458" s="108"/>
      <c r="AB458" s="109"/>
      <c r="AC458"/>
      <c r="AF458" s="108"/>
      <c r="AG458" s="109"/>
      <c r="AH458"/>
      <c r="AK458" s="108"/>
      <c r="AL458" s="109"/>
      <c r="AM458"/>
      <c r="AP458" s="110"/>
      <c r="AQ458" s="109"/>
      <c r="AR458"/>
      <c r="AU458" s="110"/>
      <c r="AV458" s="109"/>
      <c r="AW458"/>
      <c r="AZ458" s="110"/>
      <c r="BA458" s="109"/>
      <c r="BB458"/>
    </row>
    <row r="459" spans="4:54" ht="15.5" x14ac:dyDescent="0.35">
      <c r="D459" s="53">
        <f ca="1">'Stochastic inputs'!Z77</f>
        <v>2.0383333333333331</v>
      </c>
      <c r="E459" s="113"/>
      <c r="F459" s="114">
        <f t="shared" ca="1" si="16"/>
        <v>0.35077902478098916</v>
      </c>
      <c r="G459">
        <f t="shared" ca="1" si="17"/>
        <v>0.25345398120813062</v>
      </c>
      <c r="H459" s="109"/>
      <c r="I459"/>
      <c r="L459" s="108"/>
      <c r="M459" s="109"/>
      <c r="N459"/>
      <c r="Q459" s="108"/>
      <c r="R459" s="109"/>
      <c r="S459"/>
      <c r="V459" s="108"/>
      <c r="W459" s="109"/>
      <c r="X459"/>
      <c r="AA459" s="108"/>
      <c r="AB459" s="109"/>
      <c r="AC459"/>
      <c r="AF459" s="108"/>
      <c r="AG459" s="109"/>
      <c r="AH459"/>
      <c r="AK459" s="108"/>
      <c r="AL459" s="109"/>
      <c r="AM459"/>
      <c r="AP459" s="110"/>
      <c r="AQ459" s="109"/>
      <c r="AR459"/>
      <c r="AU459" s="110"/>
      <c r="AV459" s="109"/>
      <c r="AW459"/>
      <c r="AZ459" s="110"/>
      <c r="BA459" s="109"/>
      <c r="BB459"/>
    </row>
    <row r="460" spans="4:54" ht="15.5" x14ac:dyDescent="0.35">
      <c r="D460" s="53">
        <f ca="1">'Stochastic inputs'!Z78</f>
        <v>2.0383333333333331</v>
      </c>
      <c r="E460" s="113"/>
      <c r="F460" s="114">
        <f t="shared" ca="1" si="16"/>
        <v>0.35077902478098916</v>
      </c>
      <c r="G460">
        <f t="shared" ca="1" si="17"/>
        <v>0.25345398120813051</v>
      </c>
      <c r="H460" s="109"/>
      <c r="I460"/>
      <c r="L460" s="108"/>
      <c r="M460" s="109"/>
      <c r="N460"/>
      <c r="Q460" s="108"/>
      <c r="R460" s="109"/>
      <c r="S460"/>
      <c r="V460" s="108"/>
      <c r="W460" s="109"/>
      <c r="X460"/>
      <c r="AA460" s="108"/>
      <c r="AB460" s="109"/>
      <c r="AC460"/>
      <c r="AF460" s="108"/>
      <c r="AG460" s="109"/>
      <c r="AH460"/>
      <c r="AK460" s="108"/>
      <c r="AL460" s="109"/>
      <c r="AM460"/>
      <c r="AP460" s="110"/>
      <c r="AQ460" s="109"/>
      <c r="AR460"/>
      <c r="AU460" s="110"/>
      <c r="AV460" s="109"/>
      <c r="AW460"/>
      <c r="AZ460" s="110"/>
      <c r="BA460" s="109"/>
      <c r="BB460"/>
    </row>
    <row r="461" spans="4:54" ht="15.5" x14ac:dyDescent="0.35">
      <c r="D461" s="53">
        <f ca="1">'Stochastic inputs'!Z79</f>
        <v>2.0383333333333331</v>
      </c>
      <c r="E461" s="113"/>
      <c r="F461" s="114">
        <f t="shared" ca="1" si="16"/>
        <v>0.35077902478098916</v>
      </c>
      <c r="G461">
        <f t="shared" ca="1" si="17"/>
        <v>0.25345398120813051</v>
      </c>
      <c r="H461" s="109"/>
      <c r="I461"/>
      <c r="L461" s="108"/>
      <c r="M461" s="109"/>
      <c r="N461"/>
      <c r="Q461" s="108"/>
      <c r="R461" s="109"/>
      <c r="S461"/>
      <c r="V461" s="108"/>
      <c r="W461" s="109"/>
      <c r="X461"/>
      <c r="AA461" s="108"/>
      <c r="AB461" s="109"/>
      <c r="AC461"/>
      <c r="AF461" s="108"/>
      <c r="AG461" s="109"/>
      <c r="AH461"/>
      <c r="AK461" s="108"/>
      <c r="AL461" s="109"/>
      <c r="AM461"/>
      <c r="AP461" s="110"/>
      <c r="AQ461" s="109"/>
      <c r="AR461"/>
      <c r="AU461" s="110"/>
      <c r="AV461" s="109"/>
      <c r="AW461"/>
      <c r="AZ461" s="110"/>
      <c r="BA461" s="109"/>
      <c r="BB461"/>
    </row>
    <row r="462" spans="4:54" ht="15.5" x14ac:dyDescent="0.35">
      <c r="D462" s="53">
        <f ca="1">'Stochastic inputs'!Z80</f>
        <v>2.0383333333333331</v>
      </c>
      <c r="E462" s="113"/>
      <c r="F462" s="114">
        <f t="shared" ca="1" si="16"/>
        <v>0.36171825674952163</v>
      </c>
      <c r="G462">
        <f t="shared" ca="1" si="17"/>
        <v>0.24231118281810307</v>
      </c>
      <c r="H462" s="109"/>
      <c r="I462"/>
      <c r="L462" s="108"/>
      <c r="M462" s="109"/>
      <c r="N462"/>
      <c r="Q462" s="108"/>
      <c r="R462" s="109"/>
      <c r="S462"/>
      <c r="V462" s="108"/>
      <c r="W462" s="109"/>
      <c r="X462"/>
      <c r="AA462" s="108"/>
      <c r="AB462" s="109"/>
      <c r="AC462"/>
      <c r="AF462" s="108"/>
      <c r="AG462" s="109"/>
      <c r="AH462"/>
      <c r="AK462" s="108"/>
      <c r="AL462" s="109"/>
      <c r="AM462"/>
      <c r="AP462" s="110"/>
      <c r="AQ462" s="109"/>
      <c r="AR462"/>
      <c r="AU462" s="110"/>
      <c r="AV462" s="109"/>
      <c r="AW462"/>
      <c r="AZ462" s="110"/>
      <c r="BA462" s="109"/>
      <c r="BB462"/>
    </row>
    <row r="463" spans="4:54" ht="15.5" x14ac:dyDescent="0.35">
      <c r="D463" s="53">
        <f ca="1">'Stochastic inputs'!Z81</f>
        <v>2.0383333333333331</v>
      </c>
      <c r="E463" s="113"/>
      <c r="F463" s="114">
        <f t="shared" ca="1" si="16"/>
        <v>0.36171825674952163</v>
      </c>
      <c r="G463">
        <f t="shared" ca="1" si="17"/>
        <v>0.24231118281810313</v>
      </c>
      <c r="H463" s="109"/>
      <c r="I463"/>
      <c r="L463" s="108"/>
      <c r="M463" s="109"/>
      <c r="N463"/>
      <c r="Q463" s="108"/>
      <c r="R463" s="109"/>
      <c r="S463"/>
      <c r="V463" s="108"/>
      <c r="W463" s="109"/>
      <c r="X463"/>
      <c r="AA463" s="108"/>
      <c r="AB463" s="109"/>
      <c r="AC463"/>
      <c r="AF463" s="108"/>
      <c r="AG463" s="109"/>
      <c r="AH463"/>
      <c r="AK463" s="108"/>
      <c r="AL463" s="109"/>
      <c r="AM463"/>
      <c r="AP463" s="110"/>
      <c r="AQ463" s="109"/>
      <c r="AR463"/>
      <c r="AU463" s="110"/>
      <c r="AV463" s="109"/>
      <c r="AW463"/>
      <c r="AZ463" s="110"/>
      <c r="BA463" s="109"/>
      <c r="BB463"/>
    </row>
    <row r="464" spans="4:54" ht="15.5" x14ac:dyDescent="0.35">
      <c r="D464" s="53">
        <f ca="1">'Stochastic inputs'!Z82</f>
        <v>2.0383333333333331</v>
      </c>
      <c r="E464" s="113"/>
      <c r="F464" s="114">
        <f t="shared" ca="1" si="16"/>
        <v>0.36171825674952163</v>
      </c>
      <c r="G464">
        <f t="shared" ca="1" si="17"/>
        <v>0.24231118281810307</v>
      </c>
      <c r="H464" s="109"/>
      <c r="I464"/>
      <c r="L464" s="108"/>
      <c r="M464" s="109"/>
      <c r="N464"/>
      <c r="Q464" s="108"/>
      <c r="R464" s="109"/>
      <c r="S464"/>
      <c r="V464" s="108"/>
      <c r="W464" s="109"/>
      <c r="X464"/>
      <c r="AA464" s="108"/>
      <c r="AB464" s="109"/>
      <c r="AC464"/>
      <c r="AF464" s="108"/>
      <c r="AG464" s="109"/>
      <c r="AH464"/>
      <c r="AK464" s="108"/>
      <c r="AL464" s="109"/>
      <c r="AM464"/>
      <c r="AP464" s="110"/>
      <c r="AQ464" s="109"/>
      <c r="AR464"/>
      <c r="AU464" s="110"/>
      <c r="AV464" s="109"/>
      <c r="AW464"/>
      <c r="AZ464" s="110"/>
      <c r="BA464" s="109"/>
      <c r="BB464"/>
    </row>
    <row r="465" spans="4:54" ht="15.5" x14ac:dyDescent="0.35">
      <c r="D465" s="53">
        <f ca="1">'Stochastic inputs'!Z83</f>
        <v>2.0383333333333331</v>
      </c>
      <c r="E465" s="113"/>
      <c r="F465" s="114">
        <f t="shared" ca="1" si="16"/>
        <v>0.36171825674952163</v>
      </c>
      <c r="G465">
        <f t="shared" ca="1" si="17"/>
        <v>0.24231118281810313</v>
      </c>
      <c r="H465" s="109"/>
      <c r="I465"/>
      <c r="L465" s="108"/>
      <c r="M465" s="109"/>
      <c r="N465"/>
      <c r="Q465" s="108"/>
      <c r="R465" s="109"/>
      <c r="S465"/>
      <c r="V465" s="108"/>
      <c r="W465" s="109"/>
      <c r="X465"/>
      <c r="AA465" s="108"/>
      <c r="AB465" s="109"/>
      <c r="AC465"/>
      <c r="AF465" s="108"/>
      <c r="AG465" s="109"/>
      <c r="AH465"/>
      <c r="AK465" s="108"/>
      <c r="AL465" s="109"/>
      <c r="AM465"/>
      <c r="AP465" s="110"/>
      <c r="AQ465" s="109"/>
      <c r="AR465"/>
      <c r="AU465" s="110"/>
      <c r="AV465" s="109"/>
      <c r="AW465"/>
      <c r="AZ465" s="110"/>
      <c r="BA465" s="109"/>
      <c r="BB465"/>
    </row>
    <row r="466" spans="4:54" ht="15.5" x14ac:dyDescent="0.35">
      <c r="D466" s="53">
        <f ca="1">'Stochastic inputs'!Z84</f>
        <v>2.0383333333333331</v>
      </c>
      <c r="E466" s="113"/>
      <c r="F466" s="114">
        <f t="shared" ca="1" si="16"/>
        <v>0.36171825674952163</v>
      </c>
      <c r="G466">
        <f t="shared" ca="1" si="17"/>
        <v>0.24231118281810313</v>
      </c>
      <c r="H466" s="109"/>
      <c r="I466"/>
      <c r="L466" s="108"/>
      <c r="M466" s="109"/>
      <c r="N466"/>
      <c r="Q466" s="108"/>
      <c r="R466" s="109"/>
      <c r="S466"/>
      <c r="V466" s="108"/>
      <c r="W466" s="109"/>
      <c r="X466"/>
      <c r="AA466" s="108"/>
      <c r="AB466" s="109"/>
      <c r="AC466"/>
      <c r="AF466" s="108"/>
      <c r="AG466" s="109"/>
      <c r="AH466"/>
      <c r="AK466" s="108"/>
      <c r="AL466" s="109"/>
      <c r="AM466"/>
      <c r="AP466" s="110"/>
      <c r="AQ466" s="109"/>
      <c r="AR466"/>
      <c r="AU466" s="110"/>
      <c r="AV466" s="109"/>
      <c r="AW466"/>
      <c r="AZ466" s="110"/>
      <c r="BA466" s="109"/>
      <c r="BB466"/>
    </row>
    <row r="467" spans="4:54" ht="15.5" x14ac:dyDescent="0.35">
      <c r="D467" s="53">
        <f ca="1">'Stochastic inputs'!Z85</f>
        <v>2.0383333333333331</v>
      </c>
      <c r="E467" s="113"/>
      <c r="F467" s="114">
        <f t="shared" ca="1" si="16"/>
        <v>0.35738377364241702</v>
      </c>
      <c r="G467">
        <f t="shared" ca="1" si="17"/>
        <v>0.24859388288780107</v>
      </c>
      <c r="H467" s="109"/>
      <c r="I467"/>
      <c r="L467" s="108"/>
      <c r="M467" s="109"/>
      <c r="N467"/>
      <c r="Q467" s="108"/>
      <c r="R467" s="109"/>
      <c r="S467"/>
      <c r="V467" s="108"/>
      <c r="W467" s="109"/>
      <c r="X467"/>
      <c r="AA467" s="108"/>
      <c r="AB467" s="109"/>
      <c r="AC467"/>
      <c r="AF467" s="108"/>
      <c r="AG467" s="109"/>
      <c r="AH467"/>
      <c r="AK467" s="108"/>
      <c r="AL467" s="109"/>
      <c r="AM467"/>
      <c r="AP467" s="110"/>
      <c r="AQ467" s="109"/>
      <c r="AR467"/>
      <c r="AU467" s="110"/>
      <c r="AV467" s="109"/>
      <c r="AW467"/>
      <c r="AZ467" s="110"/>
      <c r="BA467" s="109"/>
      <c r="BB467"/>
    </row>
    <row r="468" spans="4:54" ht="15.5" x14ac:dyDescent="0.35">
      <c r="D468" s="53">
        <f ca="1">'Stochastic inputs'!Z86</f>
        <v>2.0383333333333331</v>
      </c>
      <c r="E468" s="113"/>
      <c r="F468" s="114">
        <f t="shared" ca="1" si="16"/>
        <v>0.35738377364241708</v>
      </c>
      <c r="G468">
        <f t="shared" ca="1" si="17"/>
        <v>0.24859388288780113</v>
      </c>
      <c r="H468" s="109"/>
      <c r="I468"/>
      <c r="L468" s="108"/>
      <c r="M468" s="109"/>
      <c r="N468"/>
      <c r="Q468" s="108"/>
      <c r="R468" s="109"/>
      <c r="S468"/>
      <c r="V468" s="108"/>
      <c r="W468" s="109"/>
      <c r="X468"/>
      <c r="AA468" s="108"/>
      <c r="AB468" s="109"/>
      <c r="AC468"/>
      <c r="AF468" s="108"/>
      <c r="AG468" s="109"/>
      <c r="AH468"/>
      <c r="AK468" s="108"/>
      <c r="AL468" s="109"/>
      <c r="AM468"/>
      <c r="AP468" s="110"/>
      <c r="AQ468" s="109"/>
      <c r="AR468"/>
      <c r="AU468" s="110"/>
      <c r="AV468" s="109"/>
      <c r="AW468"/>
      <c r="AZ468" s="110"/>
      <c r="BA468" s="109"/>
      <c r="BB468"/>
    </row>
    <row r="469" spans="4:54" ht="15.5" x14ac:dyDescent="0.35">
      <c r="D469" s="53">
        <f ca="1">'Stochastic inputs'!Z87</f>
        <v>2.0383333333333331</v>
      </c>
      <c r="E469" s="113"/>
      <c r="F469" s="114">
        <f t="shared" ca="1" si="16"/>
        <v>0.35738377364241702</v>
      </c>
      <c r="G469">
        <f t="shared" ca="1" si="17"/>
        <v>0.24859388288780104</v>
      </c>
      <c r="H469" s="109"/>
      <c r="I469"/>
      <c r="L469" s="108"/>
      <c r="M469" s="109"/>
      <c r="N469"/>
      <c r="Q469" s="108"/>
      <c r="R469" s="109"/>
      <c r="S469"/>
      <c r="V469" s="108"/>
      <c r="W469" s="109"/>
      <c r="X469"/>
      <c r="AA469" s="108"/>
      <c r="AB469" s="109"/>
      <c r="AC469"/>
      <c r="AF469" s="108"/>
      <c r="AG469" s="109"/>
      <c r="AH469"/>
      <c r="AK469" s="108"/>
      <c r="AL469" s="109"/>
      <c r="AM469"/>
      <c r="AP469" s="110"/>
      <c r="AQ469" s="109"/>
      <c r="AR469"/>
      <c r="AU469" s="110"/>
      <c r="AV469" s="109"/>
      <c r="AW469"/>
      <c r="AZ469" s="110"/>
      <c r="BA469" s="109"/>
      <c r="BB469"/>
    </row>
    <row r="470" spans="4:54" ht="15.5" x14ac:dyDescent="0.35">
      <c r="D470" s="53">
        <f ca="1">'Stochastic inputs'!Z88</f>
        <v>2.0383333333333331</v>
      </c>
      <c r="E470" s="113"/>
      <c r="F470" s="114">
        <f t="shared" ca="1" si="16"/>
        <v>0.35738377364241702</v>
      </c>
      <c r="G470">
        <f t="shared" ca="1" si="17"/>
        <v>0.24859388288780104</v>
      </c>
      <c r="H470" s="109"/>
      <c r="I470"/>
      <c r="L470" s="108"/>
      <c r="M470" s="109"/>
      <c r="N470"/>
      <c r="Q470" s="108"/>
      <c r="R470" s="109"/>
      <c r="S470"/>
      <c r="V470" s="108"/>
      <c r="W470" s="109"/>
      <c r="X470"/>
      <c r="AA470" s="108"/>
      <c r="AB470" s="109"/>
      <c r="AC470"/>
      <c r="AF470" s="108"/>
      <c r="AG470" s="109"/>
      <c r="AH470"/>
      <c r="AK470" s="108"/>
      <c r="AL470" s="109"/>
      <c r="AM470"/>
      <c r="AP470" s="110"/>
      <c r="AQ470" s="109"/>
      <c r="AR470"/>
      <c r="AU470" s="110"/>
      <c r="AV470" s="109"/>
      <c r="AW470"/>
      <c r="AZ470" s="110"/>
      <c r="BA470" s="109"/>
      <c r="BB470"/>
    </row>
    <row r="471" spans="4:54" ht="15.5" x14ac:dyDescent="0.35">
      <c r="D471" s="53">
        <f ca="1">'Stochastic inputs'!Z89</f>
        <v>2.0383333333333331</v>
      </c>
      <c r="E471" s="113"/>
      <c r="F471" s="114">
        <f t="shared" ca="1" si="16"/>
        <v>0.35738377364241708</v>
      </c>
      <c r="G471">
        <f t="shared" ca="1" si="17"/>
        <v>0.24859388288780113</v>
      </c>
      <c r="H471" s="109"/>
      <c r="I471"/>
      <c r="L471" s="108"/>
      <c r="M471" s="109"/>
      <c r="N471"/>
      <c r="Q471" s="108"/>
      <c r="R471" s="109"/>
      <c r="S471"/>
      <c r="V471" s="108"/>
      <c r="W471" s="109"/>
      <c r="X471"/>
      <c r="AA471" s="108"/>
      <c r="AB471" s="109"/>
      <c r="AC471"/>
      <c r="AF471" s="108"/>
      <c r="AG471" s="109"/>
      <c r="AH471"/>
      <c r="AK471" s="108"/>
      <c r="AL471" s="109"/>
      <c r="AM471"/>
      <c r="AP471" s="110"/>
      <c r="AQ471" s="109"/>
      <c r="AR471"/>
      <c r="AU471" s="110"/>
      <c r="AV471" s="109"/>
      <c r="AW471"/>
      <c r="AZ471" s="110"/>
      <c r="BA471" s="109"/>
      <c r="BB471"/>
    </row>
    <row r="472" spans="4:54" ht="15.5" x14ac:dyDescent="0.35">
      <c r="D472" s="53">
        <f ca="1">'Stochastic inputs'!Z90</f>
        <v>1</v>
      </c>
      <c r="E472" s="113"/>
      <c r="F472" s="114">
        <f t="shared" ca="1" si="16"/>
        <v>0</v>
      </c>
      <c r="G472">
        <f t="shared" ca="1" si="17"/>
        <v>0</v>
      </c>
      <c r="H472" s="109"/>
      <c r="I472"/>
      <c r="L472" s="108"/>
      <c r="M472" s="109"/>
      <c r="N472"/>
      <c r="Q472" s="108"/>
      <c r="R472" s="109"/>
      <c r="S472"/>
      <c r="V472" s="108"/>
      <c r="W472" s="109"/>
      <c r="X472"/>
      <c r="AA472" s="108"/>
      <c r="AB472" s="109"/>
      <c r="AC472"/>
      <c r="AF472" s="108"/>
      <c r="AG472" s="109"/>
      <c r="AH472"/>
      <c r="AK472" s="108"/>
      <c r="AL472" s="109"/>
      <c r="AM472"/>
      <c r="AP472" s="110"/>
      <c r="AQ472" s="109"/>
      <c r="AR472"/>
      <c r="AU472" s="110"/>
      <c r="AV472" s="109"/>
      <c r="AW472"/>
      <c r="AZ472" s="110"/>
      <c r="BA472" s="109"/>
      <c r="BB472"/>
    </row>
    <row r="473" spans="4:54" ht="15.5" x14ac:dyDescent="0.35">
      <c r="D473" s="53">
        <f ca="1">'Stochastic inputs'!Z91</f>
        <v>1</v>
      </c>
      <c r="E473" s="113"/>
      <c r="F473" s="114">
        <f t="shared" ref="F473:F536" ca="1" si="18">B69*(D473-1)/(B69*(D473-1)+1)</f>
        <v>0</v>
      </c>
      <c r="G473">
        <f t="shared" ref="G473:G536" ca="1" si="19">C69*(D473-1)/(C69*(D473-1)+1)</f>
        <v>0</v>
      </c>
      <c r="H473" s="109"/>
      <c r="I473"/>
      <c r="L473" s="108"/>
      <c r="M473" s="109"/>
      <c r="N473"/>
      <c r="Q473" s="108"/>
      <c r="R473" s="109"/>
      <c r="S473"/>
      <c r="V473" s="108"/>
      <c r="W473" s="109"/>
      <c r="X473"/>
      <c r="AA473" s="108"/>
      <c r="AB473" s="109"/>
      <c r="AC473"/>
      <c r="AF473" s="108"/>
      <c r="AG473" s="109"/>
      <c r="AH473"/>
      <c r="AK473" s="108"/>
      <c r="AL473" s="109"/>
      <c r="AM473"/>
      <c r="AP473" s="110"/>
      <c r="AQ473" s="109"/>
      <c r="AR473"/>
      <c r="AU473" s="110"/>
      <c r="AV473" s="109"/>
      <c r="AW473"/>
      <c r="AZ473" s="110"/>
      <c r="BA473" s="109"/>
      <c r="BB473"/>
    </row>
    <row r="474" spans="4:54" ht="15.5" x14ac:dyDescent="0.35">
      <c r="D474" s="53">
        <f ca="1">'Stochastic inputs'!Z92</f>
        <v>1</v>
      </c>
      <c r="E474" s="113"/>
      <c r="F474" s="114">
        <f t="shared" ca="1" si="18"/>
        <v>0</v>
      </c>
      <c r="G474">
        <f t="shared" ca="1" si="19"/>
        <v>0</v>
      </c>
      <c r="H474" s="109"/>
      <c r="I474"/>
      <c r="L474" s="108"/>
      <c r="M474" s="109"/>
      <c r="N474"/>
      <c r="Q474" s="108"/>
      <c r="R474" s="109"/>
      <c r="S474"/>
      <c r="V474" s="108"/>
      <c r="W474" s="109"/>
      <c r="X474"/>
      <c r="AA474" s="108"/>
      <c r="AB474" s="109"/>
      <c r="AC474"/>
      <c r="AF474" s="108"/>
      <c r="AG474" s="109"/>
      <c r="AH474"/>
      <c r="AK474" s="108"/>
      <c r="AL474" s="109"/>
      <c r="AM474"/>
      <c r="AP474" s="110"/>
      <c r="AQ474" s="109"/>
      <c r="AR474"/>
      <c r="AU474" s="110"/>
      <c r="AV474" s="109"/>
      <c r="AW474"/>
      <c r="AZ474" s="110"/>
      <c r="BA474" s="109"/>
      <c r="BB474"/>
    </row>
    <row r="475" spans="4:54" ht="15.5" x14ac:dyDescent="0.35">
      <c r="D475" s="53">
        <f ca="1">'Stochastic inputs'!Z93</f>
        <v>1</v>
      </c>
      <c r="E475" s="113"/>
      <c r="F475" s="114">
        <f t="shared" ca="1" si="18"/>
        <v>0</v>
      </c>
      <c r="G475">
        <f t="shared" ca="1" si="19"/>
        <v>0</v>
      </c>
      <c r="H475" s="109"/>
      <c r="I475"/>
      <c r="L475" s="108"/>
      <c r="M475" s="109"/>
      <c r="N475"/>
      <c r="Q475" s="108"/>
      <c r="R475" s="109"/>
      <c r="S475"/>
      <c r="V475" s="108"/>
      <c r="W475" s="109"/>
      <c r="X475"/>
      <c r="AA475" s="108"/>
      <c r="AB475" s="109"/>
      <c r="AC475"/>
      <c r="AF475" s="108"/>
      <c r="AG475" s="109"/>
      <c r="AH475"/>
      <c r="AK475" s="108"/>
      <c r="AL475" s="109"/>
      <c r="AM475"/>
      <c r="AP475" s="110"/>
      <c r="AQ475" s="109"/>
      <c r="AR475"/>
      <c r="AU475" s="110"/>
      <c r="AV475" s="109"/>
      <c r="AW475"/>
      <c r="AZ475" s="110"/>
      <c r="BA475" s="109"/>
      <c r="BB475"/>
    </row>
    <row r="476" spans="4:54" ht="15.5" x14ac:dyDescent="0.35">
      <c r="D476" s="53">
        <f ca="1">'Stochastic inputs'!Z94</f>
        <v>1</v>
      </c>
      <c r="E476" s="113"/>
      <c r="F476" s="114">
        <f t="shared" ca="1" si="18"/>
        <v>0</v>
      </c>
      <c r="G476">
        <f t="shared" ca="1" si="19"/>
        <v>0</v>
      </c>
      <c r="H476" s="109"/>
      <c r="I476"/>
      <c r="L476" s="108"/>
      <c r="M476" s="109"/>
      <c r="N476"/>
      <c r="Q476" s="108"/>
      <c r="R476" s="109"/>
      <c r="S476"/>
      <c r="V476" s="108"/>
      <c r="W476" s="109"/>
      <c r="X476"/>
      <c r="AA476" s="108"/>
      <c r="AB476" s="109"/>
      <c r="AC476"/>
      <c r="AF476" s="108"/>
      <c r="AG476" s="109"/>
      <c r="AH476"/>
      <c r="AK476" s="108"/>
      <c r="AL476" s="109"/>
      <c r="AM476"/>
      <c r="AP476" s="110"/>
      <c r="AQ476" s="109"/>
      <c r="AR476"/>
      <c r="AU476" s="110"/>
      <c r="AV476" s="109"/>
      <c r="AW476"/>
      <c r="AZ476" s="110"/>
      <c r="BA476" s="109"/>
      <c r="BB476"/>
    </row>
    <row r="477" spans="4:54" ht="15.5" x14ac:dyDescent="0.35">
      <c r="D477" s="53">
        <f ca="1">'Stochastic inputs'!Z95</f>
        <v>1</v>
      </c>
      <c r="E477" s="113"/>
      <c r="F477" s="114">
        <f t="shared" ca="1" si="18"/>
        <v>0</v>
      </c>
      <c r="G477">
        <f t="shared" ca="1" si="19"/>
        <v>0</v>
      </c>
      <c r="H477" s="109"/>
      <c r="I477"/>
      <c r="L477" s="108"/>
      <c r="M477" s="109"/>
      <c r="N477"/>
      <c r="Q477" s="108"/>
      <c r="R477" s="109"/>
      <c r="S477"/>
      <c r="V477" s="108"/>
      <c r="W477" s="109"/>
      <c r="X477"/>
      <c r="AA477" s="108"/>
      <c r="AB477" s="109"/>
      <c r="AC477"/>
      <c r="AF477" s="108"/>
      <c r="AG477" s="109"/>
      <c r="AH477"/>
      <c r="AK477" s="108"/>
      <c r="AL477" s="109"/>
      <c r="AM477"/>
      <c r="AP477" s="110"/>
      <c r="AQ477" s="109"/>
      <c r="AR477"/>
      <c r="AU477" s="110"/>
      <c r="AV477" s="109"/>
      <c r="AW477"/>
      <c r="AZ477" s="110"/>
      <c r="BA477" s="109"/>
      <c r="BB477"/>
    </row>
    <row r="478" spans="4:54" ht="15.5" x14ac:dyDescent="0.35">
      <c r="D478" s="53">
        <f ca="1">'Stochastic inputs'!Z96</f>
        <v>1</v>
      </c>
      <c r="E478" s="113"/>
      <c r="F478" s="114">
        <f t="shared" ca="1" si="18"/>
        <v>0</v>
      </c>
      <c r="G478">
        <f t="shared" ca="1" si="19"/>
        <v>0</v>
      </c>
      <c r="H478" s="109"/>
      <c r="I478"/>
      <c r="L478" s="108"/>
      <c r="M478" s="109"/>
      <c r="N478"/>
      <c r="Q478" s="108"/>
      <c r="R478" s="109"/>
      <c r="S478"/>
      <c r="V478" s="108"/>
      <c r="W478" s="109"/>
      <c r="X478"/>
      <c r="AA478" s="108"/>
      <c r="AB478" s="109"/>
      <c r="AC478"/>
      <c r="AF478" s="108"/>
      <c r="AG478" s="109"/>
      <c r="AH478"/>
      <c r="AK478" s="108"/>
      <c r="AL478" s="109"/>
      <c r="AM478"/>
      <c r="AP478" s="110"/>
      <c r="AQ478" s="109"/>
      <c r="AR478"/>
      <c r="AU478" s="110"/>
      <c r="AV478" s="109"/>
      <c r="AW478"/>
      <c r="AZ478" s="110"/>
      <c r="BA478" s="109"/>
      <c r="BB478"/>
    </row>
    <row r="479" spans="4:54" ht="15.5" x14ac:dyDescent="0.35">
      <c r="D479" s="53">
        <f ca="1">'Stochastic inputs'!Z97</f>
        <v>1</v>
      </c>
      <c r="E479" s="113"/>
      <c r="F479" s="114">
        <f t="shared" ca="1" si="18"/>
        <v>0</v>
      </c>
      <c r="G479">
        <f t="shared" ca="1" si="19"/>
        <v>0</v>
      </c>
      <c r="H479" s="109"/>
      <c r="I479"/>
      <c r="L479" s="108"/>
      <c r="M479" s="109"/>
      <c r="N479"/>
      <c r="Q479" s="108"/>
      <c r="R479" s="109"/>
      <c r="S479"/>
      <c r="V479" s="108"/>
      <c r="W479" s="109"/>
      <c r="X479"/>
      <c r="AA479" s="108"/>
      <c r="AB479" s="109"/>
      <c r="AC479"/>
      <c r="AF479" s="108"/>
      <c r="AG479" s="109"/>
      <c r="AH479"/>
      <c r="AK479" s="108"/>
      <c r="AL479" s="109"/>
      <c r="AM479"/>
      <c r="AP479" s="110"/>
      <c r="AQ479" s="109"/>
      <c r="AR479"/>
      <c r="AU479" s="110"/>
      <c r="AV479" s="109"/>
      <c r="AW479"/>
      <c r="AZ479" s="110"/>
      <c r="BA479" s="109"/>
      <c r="BB479"/>
    </row>
    <row r="480" spans="4:54" ht="15.5" x14ac:dyDescent="0.35">
      <c r="D480" s="53">
        <f ca="1">'Stochastic inputs'!Z98</f>
        <v>1</v>
      </c>
      <c r="E480" s="113"/>
      <c r="F480" s="114">
        <f t="shared" ca="1" si="18"/>
        <v>0</v>
      </c>
      <c r="G480">
        <f t="shared" ca="1" si="19"/>
        <v>0</v>
      </c>
      <c r="H480" s="109"/>
      <c r="I480"/>
      <c r="L480" s="108"/>
      <c r="M480" s="109"/>
      <c r="N480"/>
      <c r="Q480" s="108"/>
      <c r="R480" s="109"/>
      <c r="S480"/>
      <c r="V480" s="108"/>
      <c r="W480" s="109"/>
      <c r="X480"/>
      <c r="AA480" s="108"/>
      <c r="AB480" s="109"/>
      <c r="AC480"/>
      <c r="AF480" s="108"/>
      <c r="AG480" s="109"/>
      <c r="AH480"/>
      <c r="AK480" s="108"/>
      <c r="AL480" s="109"/>
      <c r="AM480"/>
      <c r="AP480" s="110"/>
      <c r="AQ480" s="109"/>
      <c r="AR480"/>
      <c r="AU480" s="110"/>
      <c r="AV480" s="109"/>
      <c r="AW480"/>
      <c r="AZ480" s="110"/>
      <c r="BA480" s="109"/>
      <c r="BB480"/>
    </row>
    <row r="481" spans="4:54" ht="15.5" x14ac:dyDescent="0.35">
      <c r="D481" s="53">
        <f ca="1">'Stochastic inputs'!Z99</f>
        <v>1</v>
      </c>
      <c r="E481" s="113"/>
      <c r="F481" s="114">
        <f t="shared" ca="1" si="18"/>
        <v>0</v>
      </c>
      <c r="G481">
        <f t="shared" ca="1" si="19"/>
        <v>0</v>
      </c>
      <c r="H481" s="109"/>
      <c r="I481"/>
      <c r="L481" s="108"/>
      <c r="M481" s="109"/>
      <c r="N481"/>
      <c r="Q481" s="108"/>
      <c r="R481" s="109"/>
      <c r="S481"/>
      <c r="V481" s="108"/>
      <c r="W481" s="109"/>
      <c r="X481"/>
      <c r="AA481" s="108"/>
      <c r="AB481" s="109"/>
      <c r="AC481"/>
      <c r="AF481" s="108"/>
      <c r="AG481" s="109"/>
      <c r="AH481"/>
      <c r="AK481" s="108"/>
      <c r="AL481" s="109"/>
      <c r="AM481"/>
      <c r="AP481" s="110"/>
      <c r="AQ481" s="109"/>
      <c r="AR481"/>
      <c r="AU481" s="110"/>
      <c r="AV481" s="109"/>
      <c r="AW481"/>
      <c r="AZ481" s="110"/>
      <c r="BA481" s="109"/>
      <c r="BB481"/>
    </row>
    <row r="482" spans="4:54" ht="15.5" x14ac:dyDescent="0.35">
      <c r="D482" s="53">
        <f ca="1">'Stochastic inputs'!Z100</f>
        <v>1</v>
      </c>
      <c r="E482" s="113"/>
      <c r="F482" s="114">
        <f t="shared" ca="1" si="18"/>
        <v>0</v>
      </c>
      <c r="G482">
        <f t="shared" ca="1" si="19"/>
        <v>0</v>
      </c>
      <c r="H482" s="109"/>
      <c r="I482"/>
      <c r="L482" s="108"/>
      <c r="M482" s="109"/>
      <c r="N482"/>
      <c r="Q482" s="108"/>
      <c r="R482" s="109"/>
      <c r="S482"/>
      <c r="V482" s="108"/>
      <c r="W482" s="109"/>
      <c r="X482"/>
      <c r="AA482" s="108"/>
      <c r="AB482" s="109"/>
      <c r="AC482"/>
      <c r="AF482" s="108"/>
      <c r="AG482" s="109"/>
      <c r="AH482"/>
      <c r="AK482" s="108"/>
      <c r="AL482" s="109"/>
      <c r="AM482"/>
      <c r="AP482" s="110"/>
      <c r="AQ482" s="109"/>
      <c r="AR482"/>
      <c r="AU482" s="110"/>
      <c r="AV482" s="109"/>
      <c r="AW482"/>
      <c r="AZ482" s="110"/>
      <c r="BA482" s="109"/>
      <c r="BB482"/>
    </row>
    <row r="483" spans="4:54" ht="15.5" x14ac:dyDescent="0.35">
      <c r="D483" s="53">
        <f ca="1">'Stochastic inputs'!Z101</f>
        <v>1</v>
      </c>
      <c r="E483" s="113"/>
      <c r="F483" s="114">
        <f t="shared" ca="1" si="18"/>
        <v>0</v>
      </c>
      <c r="G483">
        <f t="shared" ca="1" si="19"/>
        <v>0</v>
      </c>
      <c r="H483" s="109"/>
      <c r="I483"/>
      <c r="L483" s="108"/>
      <c r="M483" s="109"/>
      <c r="N483"/>
      <c r="Q483" s="108"/>
      <c r="R483" s="109"/>
      <c r="S483"/>
      <c r="V483" s="108"/>
      <c r="W483" s="109"/>
      <c r="X483"/>
      <c r="AA483" s="108"/>
      <c r="AB483" s="109"/>
      <c r="AC483"/>
      <c r="AF483" s="108"/>
      <c r="AG483" s="109"/>
      <c r="AH483"/>
      <c r="AK483" s="108"/>
      <c r="AL483" s="109"/>
      <c r="AM483"/>
      <c r="AP483" s="110"/>
      <c r="AQ483" s="109"/>
      <c r="AR483"/>
      <c r="AU483" s="110"/>
      <c r="AV483" s="109"/>
      <c r="AW483"/>
      <c r="AZ483" s="110"/>
      <c r="BA483" s="109"/>
      <c r="BB483"/>
    </row>
    <row r="484" spans="4:54" ht="15.5" x14ac:dyDescent="0.35">
      <c r="D484" s="53">
        <f ca="1">'Stochastic inputs'!Z102</f>
        <v>1</v>
      </c>
      <c r="E484" s="113"/>
      <c r="F484" s="114">
        <f t="shared" ca="1" si="18"/>
        <v>0</v>
      </c>
      <c r="G484">
        <f t="shared" ca="1" si="19"/>
        <v>0</v>
      </c>
      <c r="H484" s="109"/>
      <c r="I484"/>
      <c r="L484" s="108"/>
      <c r="M484" s="109"/>
      <c r="N484"/>
      <c r="Q484" s="108"/>
      <c r="R484" s="109"/>
      <c r="S484"/>
      <c r="V484" s="108"/>
      <c r="W484" s="109"/>
      <c r="X484"/>
      <c r="AA484" s="108"/>
      <c r="AB484" s="109"/>
      <c r="AC484"/>
      <c r="AF484" s="108"/>
      <c r="AG484" s="109"/>
      <c r="AH484"/>
      <c r="AK484" s="108"/>
      <c r="AL484" s="109"/>
      <c r="AM484"/>
      <c r="AP484" s="110"/>
      <c r="AQ484" s="109"/>
      <c r="AR484"/>
      <c r="AU484" s="110"/>
      <c r="AV484" s="109"/>
      <c r="AW484"/>
      <c r="AZ484" s="110"/>
      <c r="BA484" s="109"/>
      <c r="BB484"/>
    </row>
    <row r="485" spans="4:54" ht="15.5" x14ac:dyDescent="0.35">
      <c r="D485" s="53">
        <f ca="1">'Stochastic inputs'!Z103</f>
        <v>1</v>
      </c>
      <c r="E485" s="113"/>
      <c r="F485" s="114">
        <f t="shared" ca="1" si="18"/>
        <v>0</v>
      </c>
      <c r="G485">
        <f t="shared" ca="1" si="19"/>
        <v>0</v>
      </c>
      <c r="H485" s="109"/>
      <c r="I485"/>
      <c r="L485" s="108"/>
      <c r="M485" s="109"/>
      <c r="N485"/>
      <c r="Q485" s="108"/>
      <c r="R485" s="109"/>
      <c r="S485"/>
      <c r="V485" s="108"/>
      <c r="W485" s="109"/>
      <c r="X485"/>
      <c r="AA485" s="108"/>
      <c r="AB485" s="109"/>
      <c r="AC485"/>
      <c r="AF485" s="108"/>
      <c r="AG485" s="109"/>
      <c r="AH485"/>
      <c r="AK485" s="108"/>
      <c r="AL485" s="109"/>
      <c r="AM485"/>
      <c r="AP485" s="110"/>
      <c r="AQ485" s="109"/>
      <c r="AR485"/>
      <c r="AU485" s="110"/>
      <c r="AV485" s="109"/>
      <c r="AW485"/>
      <c r="AZ485" s="110"/>
      <c r="BA485" s="109"/>
      <c r="BB485"/>
    </row>
    <row r="486" spans="4:54" ht="15.5" x14ac:dyDescent="0.35">
      <c r="D486" s="53">
        <f ca="1">'Stochastic inputs'!Z104</f>
        <v>1</v>
      </c>
      <c r="E486" s="113"/>
      <c r="F486" s="114">
        <f t="shared" ca="1" si="18"/>
        <v>0</v>
      </c>
      <c r="G486">
        <f t="shared" ca="1" si="19"/>
        <v>0</v>
      </c>
      <c r="H486" s="109"/>
      <c r="I486"/>
      <c r="L486" s="108"/>
      <c r="M486" s="109"/>
      <c r="N486"/>
      <c r="Q486" s="108"/>
      <c r="R486" s="109"/>
      <c r="S486"/>
      <c r="V486" s="108"/>
      <c r="W486" s="109"/>
      <c r="X486"/>
      <c r="AA486" s="108"/>
      <c r="AB486" s="109"/>
      <c r="AC486"/>
      <c r="AF486" s="108"/>
      <c r="AG486" s="109"/>
      <c r="AH486"/>
      <c r="AK486" s="108"/>
      <c r="AL486" s="109"/>
      <c r="AM486"/>
      <c r="AP486" s="110"/>
      <c r="AQ486" s="109"/>
      <c r="AR486"/>
      <c r="AU486" s="110"/>
      <c r="AV486" s="109"/>
      <c r="AW486"/>
      <c r="AZ486" s="110"/>
      <c r="BA486" s="109"/>
      <c r="BB486"/>
    </row>
    <row r="487" spans="4:54" ht="15.5" x14ac:dyDescent="0.35">
      <c r="D487" s="53">
        <f ca="1">'Stochastic inputs'!Z105</f>
        <v>1</v>
      </c>
      <c r="E487" s="113"/>
      <c r="F487" s="114">
        <f t="shared" ca="1" si="18"/>
        <v>0</v>
      </c>
      <c r="G487">
        <f t="shared" ca="1" si="19"/>
        <v>0</v>
      </c>
      <c r="H487" s="109"/>
      <c r="I487"/>
      <c r="L487" s="108"/>
      <c r="M487" s="109"/>
      <c r="N487"/>
      <c r="Q487" s="108"/>
      <c r="R487" s="109"/>
      <c r="S487"/>
      <c r="V487" s="108"/>
      <c r="W487" s="109"/>
      <c r="X487"/>
      <c r="AA487" s="108"/>
      <c r="AB487" s="109"/>
      <c r="AC487"/>
      <c r="AF487" s="108"/>
      <c r="AG487" s="109"/>
      <c r="AH487"/>
      <c r="AK487" s="108"/>
      <c r="AL487" s="109"/>
      <c r="AM487"/>
      <c r="AP487" s="110"/>
      <c r="AQ487" s="109"/>
      <c r="AR487"/>
      <c r="AU487" s="110"/>
      <c r="AV487" s="109"/>
      <c r="AW487"/>
      <c r="AZ487" s="110"/>
      <c r="BA487" s="109"/>
      <c r="BB487"/>
    </row>
    <row r="488" spans="4:54" ht="15.5" x14ac:dyDescent="0.35">
      <c r="D488" s="53">
        <f ca="1">'Stochastic inputs'!Z106</f>
        <v>1</v>
      </c>
      <c r="E488" s="113"/>
      <c r="F488" s="114">
        <f t="shared" ca="1" si="18"/>
        <v>0</v>
      </c>
      <c r="G488">
        <f t="shared" ca="1" si="19"/>
        <v>0</v>
      </c>
      <c r="H488" s="109"/>
      <c r="I488"/>
      <c r="L488" s="108"/>
      <c r="M488" s="109"/>
      <c r="N488"/>
      <c r="Q488" s="108"/>
      <c r="R488" s="109"/>
      <c r="S488"/>
      <c r="V488" s="108"/>
      <c r="W488" s="109"/>
      <c r="X488"/>
      <c r="AA488" s="108"/>
      <c r="AB488" s="109"/>
      <c r="AC488"/>
      <c r="AF488" s="108"/>
      <c r="AG488" s="109"/>
      <c r="AH488"/>
      <c r="AK488" s="108"/>
      <c r="AL488" s="109"/>
      <c r="AM488"/>
      <c r="AP488" s="110"/>
      <c r="AQ488" s="109"/>
      <c r="AR488"/>
      <c r="AU488" s="110"/>
      <c r="AV488" s="109"/>
      <c r="AW488"/>
      <c r="AZ488" s="110"/>
      <c r="BA488" s="109"/>
      <c r="BB488"/>
    </row>
    <row r="489" spans="4:54" ht="15.5" x14ac:dyDescent="0.35">
      <c r="D489" s="53">
        <f ca="1">'Stochastic inputs'!Z107</f>
        <v>1</v>
      </c>
      <c r="E489" s="113"/>
      <c r="F489" s="114">
        <f t="shared" ca="1" si="18"/>
        <v>0</v>
      </c>
      <c r="G489">
        <f t="shared" ca="1" si="19"/>
        <v>0</v>
      </c>
      <c r="H489" s="109"/>
      <c r="I489"/>
      <c r="L489" s="108"/>
      <c r="M489" s="109"/>
      <c r="N489"/>
      <c r="Q489" s="108"/>
      <c r="R489" s="109"/>
      <c r="S489"/>
      <c r="V489" s="108"/>
      <c r="W489" s="109"/>
      <c r="X489"/>
      <c r="AA489" s="108"/>
      <c r="AB489" s="109"/>
      <c r="AC489"/>
      <c r="AF489" s="108"/>
      <c r="AG489" s="109"/>
      <c r="AH489"/>
      <c r="AK489" s="108"/>
      <c r="AL489" s="109"/>
      <c r="AM489"/>
      <c r="AP489" s="110"/>
      <c r="AQ489" s="109"/>
      <c r="AR489"/>
      <c r="AU489" s="110"/>
      <c r="AV489" s="109"/>
      <c r="AW489"/>
      <c r="AZ489" s="110"/>
      <c r="BA489" s="109"/>
      <c r="BB489"/>
    </row>
    <row r="490" spans="4:54" ht="15.5" x14ac:dyDescent="0.35">
      <c r="D490" s="53">
        <f ca="1">'Stochastic inputs'!Z108</f>
        <v>1</v>
      </c>
      <c r="E490" s="113"/>
      <c r="F490" s="114">
        <f t="shared" ca="1" si="18"/>
        <v>0</v>
      </c>
      <c r="G490">
        <f t="shared" ca="1" si="19"/>
        <v>0</v>
      </c>
      <c r="H490" s="109"/>
      <c r="I490"/>
      <c r="L490" s="108"/>
      <c r="M490" s="109"/>
      <c r="N490"/>
      <c r="Q490" s="108"/>
      <c r="R490" s="109"/>
      <c r="S490"/>
      <c r="V490" s="108"/>
      <c r="W490" s="109"/>
      <c r="X490"/>
      <c r="AA490" s="108"/>
      <c r="AB490" s="109"/>
      <c r="AC490"/>
      <c r="AF490" s="108"/>
      <c r="AG490" s="109"/>
      <c r="AH490"/>
      <c r="AK490" s="108"/>
      <c r="AL490" s="109"/>
      <c r="AM490"/>
      <c r="AP490" s="110"/>
      <c r="AQ490" s="109"/>
      <c r="AR490"/>
      <c r="AU490" s="110"/>
      <c r="AV490" s="109"/>
      <c r="AW490"/>
      <c r="AZ490" s="110"/>
      <c r="BA490" s="109"/>
      <c r="BB490"/>
    </row>
    <row r="491" spans="4:54" ht="15.5" x14ac:dyDescent="0.35">
      <c r="D491" s="53">
        <f ca="1">'Stochastic inputs'!Z109</f>
        <v>1</v>
      </c>
      <c r="E491" s="113"/>
      <c r="F491" s="114">
        <f t="shared" ca="1" si="18"/>
        <v>0</v>
      </c>
      <c r="G491">
        <f t="shared" ca="1" si="19"/>
        <v>0</v>
      </c>
      <c r="H491" s="109"/>
      <c r="I491"/>
      <c r="L491" s="108"/>
      <c r="M491" s="109"/>
      <c r="N491"/>
      <c r="Q491" s="108"/>
      <c r="R491" s="109"/>
      <c r="S491"/>
      <c r="V491" s="108"/>
      <c r="W491" s="109"/>
      <c r="X491"/>
      <c r="AA491" s="108"/>
      <c r="AB491" s="109"/>
      <c r="AC491"/>
      <c r="AF491" s="108"/>
      <c r="AG491" s="109"/>
      <c r="AH491"/>
      <c r="AK491" s="108"/>
      <c r="AL491" s="109"/>
      <c r="AM491"/>
      <c r="AP491" s="110"/>
      <c r="AQ491" s="109"/>
      <c r="AR491"/>
      <c r="AU491" s="110"/>
      <c r="AV491" s="109"/>
      <c r="AW491"/>
      <c r="AZ491" s="110"/>
      <c r="BA491" s="109"/>
      <c r="BB491"/>
    </row>
    <row r="492" spans="4:54" ht="15.5" x14ac:dyDescent="0.35">
      <c r="D492" s="53">
        <f ca="1">'Stochastic inputs'!Z110</f>
        <v>1</v>
      </c>
      <c r="E492" s="113"/>
      <c r="F492" s="114">
        <f t="shared" ca="1" si="18"/>
        <v>0</v>
      </c>
      <c r="G492">
        <f t="shared" ca="1" si="19"/>
        <v>0</v>
      </c>
      <c r="H492" s="109"/>
      <c r="I492"/>
      <c r="L492" s="108"/>
      <c r="M492" s="109"/>
      <c r="N492"/>
      <c r="Q492" s="108"/>
      <c r="R492" s="109"/>
      <c r="S492"/>
      <c r="V492" s="108"/>
      <c r="W492" s="109"/>
      <c r="X492"/>
      <c r="AA492" s="108"/>
      <c r="AB492" s="109"/>
      <c r="AC492"/>
      <c r="AF492" s="108"/>
      <c r="AG492" s="109"/>
      <c r="AH492"/>
      <c r="AK492" s="108"/>
      <c r="AL492" s="109"/>
      <c r="AM492"/>
      <c r="AP492" s="110"/>
      <c r="AQ492" s="109"/>
      <c r="AR492"/>
      <c r="AU492" s="110"/>
      <c r="AV492" s="109"/>
      <c r="AW492"/>
      <c r="AZ492" s="110"/>
      <c r="BA492" s="109"/>
      <c r="BB492"/>
    </row>
    <row r="493" spans="4:54" ht="15.5" x14ac:dyDescent="0.35">
      <c r="D493" s="53">
        <f ca="1">'Stochastic inputs'!Z111</f>
        <v>1</v>
      </c>
      <c r="E493" s="113"/>
      <c r="F493" s="114">
        <f t="shared" ca="1" si="18"/>
        <v>0</v>
      </c>
      <c r="G493">
        <f t="shared" ca="1" si="19"/>
        <v>0</v>
      </c>
      <c r="H493" s="109"/>
      <c r="I493"/>
      <c r="L493" s="108"/>
      <c r="M493" s="109"/>
      <c r="N493"/>
      <c r="Q493" s="108"/>
      <c r="R493" s="109"/>
      <c r="S493"/>
      <c r="V493" s="108"/>
      <c r="W493" s="109"/>
      <c r="X493"/>
      <c r="AA493" s="108"/>
      <c r="AB493" s="109"/>
      <c r="AC493"/>
      <c r="AF493" s="108"/>
      <c r="AG493" s="109"/>
      <c r="AH493"/>
      <c r="AK493" s="108"/>
      <c r="AL493" s="109"/>
      <c r="AM493"/>
      <c r="AP493" s="110"/>
      <c r="AQ493" s="109"/>
      <c r="AR493"/>
      <c r="AU493" s="110"/>
      <c r="AV493" s="109"/>
      <c r="AW493"/>
      <c r="AZ493" s="110"/>
      <c r="BA493" s="109"/>
      <c r="BB493"/>
    </row>
    <row r="494" spans="4:54" ht="15.5" x14ac:dyDescent="0.35">
      <c r="D494" s="53">
        <f ca="1">'Stochastic inputs'!Z112</f>
        <v>1</v>
      </c>
      <c r="E494" s="113"/>
      <c r="F494" s="114">
        <f t="shared" ca="1" si="18"/>
        <v>0</v>
      </c>
      <c r="G494">
        <f t="shared" ca="1" si="19"/>
        <v>0</v>
      </c>
      <c r="H494" s="109"/>
      <c r="I494"/>
      <c r="L494" s="108"/>
      <c r="M494" s="109"/>
      <c r="N494"/>
      <c r="Q494" s="108"/>
      <c r="R494" s="109"/>
      <c r="S494"/>
      <c r="V494" s="108"/>
      <c r="W494" s="109"/>
      <c r="X494"/>
      <c r="AA494" s="108"/>
      <c r="AB494" s="109"/>
      <c r="AC494"/>
      <c r="AF494" s="108"/>
      <c r="AG494" s="109"/>
      <c r="AH494"/>
      <c r="AK494" s="108"/>
      <c r="AL494" s="109"/>
      <c r="AM494"/>
      <c r="AP494" s="110"/>
      <c r="AQ494" s="109"/>
      <c r="AR494"/>
      <c r="AU494" s="110"/>
      <c r="AV494" s="109"/>
      <c r="AW494"/>
      <c r="AZ494" s="110"/>
      <c r="BA494" s="109"/>
      <c r="BB494"/>
    </row>
    <row r="495" spans="4:54" ht="15.5" x14ac:dyDescent="0.35">
      <c r="D495" s="53">
        <f ca="1">'Stochastic inputs'!Z113</f>
        <v>1</v>
      </c>
      <c r="E495" s="113"/>
      <c r="F495" s="114">
        <f t="shared" ca="1" si="18"/>
        <v>0</v>
      </c>
      <c r="G495">
        <f t="shared" ca="1" si="19"/>
        <v>0</v>
      </c>
      <c r="H495" s="109"/>
      <c r="I495"/>
      <c r="L495" s="108"/>
      <c r="M495" s="109"/>
      <c r="N495"/>
      <c r="Q495" s="108"/>
      <c r="R495" s="109"/>
      <c r="S495"/>
      <c r="V495" s="108"/>
      <c r="W495" s="109"/>
      <c r="X495"/>
      <c r="AA495" s="108"/>
      <c r="AB495" s="109"/>
      <c r="AC495"/>
      <c r="AF495" s="108"/>
      <c r="AG495" s="109"/>
      <c r="AH495"/>
      <c r="AK495" s="108"/>
      <c r="AL495" s="109"/>
      <c r="AM495"/>
      <c r="AP495" s="110"/>
      <c r="AQ495" s="109"/>
      <c r="AR495"/>
      <c r="AU495" s="110"/>
      <c r="AV495" s="109"/>
      <c r="AW495"/>
      <c r="AZ495" s="110"/>
      <c r="BA495" s="109"/>
      <c r="BB495"/>
    </row>
    <row r="496" spans="4:54" ht="15.5" x14ac:dyDescent="0.35">
      <c r="D496" s="53">
        <f ca="1">'Stochastic inputs'!Z114</f>
        <v>1</v>
      </c>
      <c r="E496" s="113"/>
      <c r="F496" s="114">
        <f t="shared" ca="1" si="18"/>
        <v>0</v>
      </c>
      <c r="G496">
        <f t="shared" ca="1" si="19"/>
        <v>0</v>
      </c>
      <c r="H496" s="109"/>
      <c r="I496"/>
      <c r="L496" s="108"/>
      <c r="M496" s="109"/>
      <c r="N496"/>
      <c r="Q496" s="108"/>
      <c r="R496" s="109"/>
      <c r="S496"/>
      <c r="V496" s="108"/>
      <c r="W496" s="109"/>
      <c r="X496"/>
      <c r="AA496" s="108"/>
      <c r="AB496" s="109"/>
      <c r="AC496"/>
      <c r="AF496" s="108"/>
      <c r="AG496" s="109"/>
      <c r="AH496"/>
      <c r="AK496" s="108"/>
      <c r="AL496" s="109"/>
      <c r="AM496"/>
      <c r="AP496" s="110"/>
      <c r="AQ496" s="109"/>
      <c r="AR496"/>
      <c r="AU496" s="110"/>
      <c r="AV496" s="109"/>
      <c r="AW496"/>
      <c r="AZ496" s="110"/>
      <c r="BA496" s="109"/>
      <c r="BB496"/>
    </row>
    <row r="497" spans="4:54" ht="15.5" x14ac:dyDescent="0.35">
      <c r="D497" s="53">
        <f ca="1">'Stochastic inputs'!Z115</f>
        <v>1</v>
      </c>
      <c r="E497" s="113"/>
      <c r="F497" s="114">
        <f t="shared" ca="1" si="18"/>
        <v>0</v>
      </c>
      <c r="G497">
        <f t="shared" ca="1" si="19"/>
        <v>0</v>
      </c>
      <c r="H497" s="109"/>
      <c r="I497"/>
      <c r="L497" s="108"/>
      <c r="M497" s="109"/>
      <c r="N497"/>
      <c r="Q497" s="108"/>
      <c r="R497" s="109"/>
      <c r="S497"/>
      <c r="V497" s="108"/>
      <c r="W497" s="109"/>
      <c r="X497"/>
      <c r="AA497" s="108"/>
      <c r="AB497" s="109"/>
      <c r="AC497"/>
      <c r="AF497" s="108"/>
      <c r="AG497" s="109"/>
      <c r="AH497"/>
      <c r="AK497" s="108"/>
      <c r="AL497" s="109"/>
      <c r="AM497"/>
      <c r="AP497" s="110"/>
      <c r="AQ497" s="109"/>
      <c r="AR497"/>
      <c r="AU497" s="110"/>
      <c r="AV497" s="109"/>
      <c r="AW497"/>
      <c r="AZ497" s="110"/>
      <c r="BA497" s="109"/>
      <c r="BB497"/>
    </row>
    <row r="498" spans="4:54" ht="15.5" x14ac:dyDescent="0.35">
      <c r="D498" s="53">
        <f ca="1">'Stochastic inputs'!Z116</f>
        <v>1</v>
      </c>
      <c r="E498" s="113"/>
      <c r="F498" s="114">
        <f t="shared" ca="1" si="18"/>
        <v>0</v>
      </c>
      <c r="G498">
        <f t="shared" ca="1" si="19"/>
        <v>0</v>
      </c>
      <c r="H498" s="109"/>
      <c r="I498"/>
      <c r="L498" s="108"/>
      <c r="M498" s="109"/>
      <c r="N498"/>
      <c r="Q498" s="108"/>
      <c r="R498" s="109"/>
      <c r="S498"/>
      <c r="V498" s="108"/>
      <c r="W498" s="109"/>
      <c r="X498"/>
      <c r="AA498" s="108"/>
      <c r="AB498" s="109"/>
      <c r="AC498"/>
      <c r="AF498" s="108"/>
      <c r="AG498" s="109"/>
      <c r="AH498"/>
      <c r="AK498" s="108"/>
      <c r="AL498" s="109"/>
      <c r="AM498"/>
      <c r="AP498" s="110"/>
      <c r="AQ498" s="109"/>
      <c r="AR498"/>
      <c r="AU498" s="110"/>
      <c r="AV498" s="109"/>
      <c r="AW498"/>
      <c r="AZ498" s="110"/>
      <c r="BA498" s="109"/>
      <c r="BB498"/>
    </row>
    <row r="499" spans="4:54" ht="15.5" x14ac:dyDescent="0.35">
      <c r="D499" s="53">
        <f ca="1">'Stochastic inputs'!Z117</f>
        <v>1</v>
      </c>
      <c r="E499" s="113"/>
      <c r="F499" s="114">
        <f t="shared" ca="1" si="18"/>
        <v>0</v>
      </c>
      <c r="G499">
        <f t="shared" ca="1" si="19"/>
        <v>0</v>
      </c>
      <c r="H499" s="109"/>
      <c r="I499"/>
      <c r="L499" s="108"/>
      <c r="M499" s="109"/>
      <c r="N499"/>
      <c r="Q499" s="108"/>
      <c r="R499" s="109"/>
      <c r="S499"/>
      <c r="V499" s="108"/>
      <c r="W499" s="109"/>
      <c r="X499"/>
      <c r="AA499" s="108"/>
      <c r="AB499" s="109"/>
      <c r="AC499"/>
      <c r="AF499" s="108"/>
      <c r="AG499" s="109"/>
      <c r="AH499"/>
      <c r="AK499" s="108"/>
      <c r="AL499" s="109"/>
      <c r="AM499"/>
      <c r="AP499" s="110"/>
      <c r="AQ499" s="109"/>
      <c r="AR499"/>
      <c r="AU499" s="110"/>
      <c r="AV499" s="109"/>
      <c r="AW499"/>
      <c r="AZ499" s="110"/>
      <c r="BA499" s="109"/>
      <c r="BB499"/>
    </row>
    <row r="500" spans="4:54" ht="15.5" x14ac:dyDescent="0.35">
      <c r="D500" s="53">
        <f ca="1">'Stochastic inputs'!Z118</f>
        <v>1</v>
      </c>
      <c r="E500" s="113"/>
      <c r="F500" s="114">
        <f t="shared" ca="1" si="18"/>
        <v>0</v>
      </c>
      <c r="G500">
        <f t="shared" ca="1" si="19"/>
        <v>0</v>
      </c>
      <c r="H500" s="109"/>
      <c r="I500"/>
      <c r="L500" s="108"/>
      <c r="M500" s="109"/>
      <c r="N500"/>
      <c r="Q500" s="108"/>
      <c r="R500" s="109"/>
      <c r="S500"/>
      <c r="V500" s="108"/>
      <c r="W500" s="109"/>
      <c r="X500"/>
      <c r="AA500" s="108"/>
      <c r="AB500" s="109"/>
      <c r="AC500"/>
      <c r="AF500" s="108"/>
      <c r="AG500" s="109"/>
      <c r="AH500"/>
      <c r="AK500" s="108"/>
      <c r="AL500" s="109"/>
      <c r="AM500"/>
      <c r="AP500" s="110"/>
      <c r="AQ500" s="109"/>
      <c r="AR500"/>
      <c r="AU500" s="110"/>
      <c r="AV500" s="109"/>
      <c r="AW500"/>
      <c r="AZ500" s="110"/>
      <c r="BA500" s="109"/>
      <c r="BB500"/>
    </row>
    <row r="501" spans="4:54" ht="15.5" x14ac:dyDescent="0.35">
      <c r="D501" s="53">
        <f ca="1">'Stochastic inputs'!Z119</f>
        <v>1</v>
      </c>
      <c r="E501" s="113"/>
      <c r="F501" s="114">
        <f t="shared" ca="1" si="18"/>
        <v>0</v>
      </c>
      <c r="G501">
        <f t="shared" ca="1" si="19"/>
        <v>0</v>
      </c>
      <c r="H501" s="109"/>
      <c r="I501"/>
      <c r="L501" s="108"/>
      <c r="M501" s="109"/>
      <c r="N501"/>
      <c r="Q501" s="108"/>
      <c r="R501" s="109"/>
      <c r="S501"/>
      <c r="V501" s="108"/>
      <c r="W501" s="109"/>
      <c r="X501"/>
      <c r="AA501" s="108"/>
      <c r="AB501" s="109"/>
      <c r="AC501"/>
      <c r="AF501" s="108"/>
      <c r="AG501" s="109"/>
      <c r="AH501"/>
      <c r="AK501" s="108"/>
      <c r="AL501" s="109"/>
      <c r="AM501"/>
      <c r="AP501" s="110"/>
      <c r="AQ501" s="109"/>
      <c r="AR501"/>
      <c r="AU501" s="110"/>
      <c r="AV501" s="109"/>
      <c r="AW501"/>
      <c r="AZ501" s="110"/>
      <c r="BA501" s="109"/>
      <c r="BB501"/>
    </row>
    <row r="502" spans="4:54" ht="15.5" x14ac:dyDescent="0.35">
      <c r="D502" s="53">
        <f ca="1">'Stochastic inputs'!Z120</f>
        <v>1</v>
      </c>
      <c r="E502" s="113"/>
      <c r="F502" s="114">
        <f t="shared" ca="1" si="18"/>
        <v>0</v>
      </c>
      <c r="G502">
        <f t="shared" ca="1" si="19"/>
        <v>0</v>
      </c>
      <c r="H502" s="109"/>
      <c r="I502"/>
      <c r="L502" s="108"/>
      <c r="M502" s="109"/>
      <c r="N502"/>
      <c r="Q502" s="108"/>
      <c r="R502" s="109"/>
      <c r="S502"/>
      <c r="V502" s="108"/>
      <c r="W502" s="109"/>
      <c r="X502"/>
      <c r="AA502" s="108"/>
      <c r="AB502" s="109"/>
      <c r="AC502"/>
      <c r="AF502" s="108"/>
      <c r="AG502" s="109"/>
      <c r="AH502"/>
      <c r="AK502" s="108"/>
      <c r="AL502" s="109"/>
      <c r="AM502"/>
      <c r="AP502" s="110"/>
      <c r="AQ502" s="109"/>
      <c r="AR502"/>
      <c r="AU502" s="110"/>
      <c r="AV502" s="109"/>
      <c r="AW502"/>
      <c r="AZ502" s="110"/>
      <c r="BA502" s="109"/>
      <c r="BB502"/>
    </row>
    <row r="503" spans="4:54" ht="15.5" x14ac:dyDescent="0.35">
      <c r="D503" s="53">
        <f ca="1">'Stochastic inputs'!Z121</f>
        <v>1</v>
      </c>
      <c r="E503" s="113"/>
      <c r="F503" s="114">
        <f t="shared" ca="1" si="18"/>
        <v>0</v>
      </c>
      <c r="G503">
        <f t="shared" ca="1" si="19"/>
        <v>0</v>
      </c>
      <c r="H503" s="109"/>
      <c r="I503"/>
      <c r="L503" s="108"/>
      <c r="M503" s="109"/>
      <c r="N503"/>
      <c r="Q503" s="108"/>
      <c r="R503" s="109"/>
      <c r="S503"/>
      <c r="V503" s="108"/>
      <c r="W503" s="109"/>
      <c r="X503"/>
      <c r="AA503" s="108"/>
      <c r="AB503" s="109"/>
      <c r="AC503"/>
      <c r="AF503" s="108"/>
      <c r="AG503" s="109"/>
      <c r="AH503"/>
      <c r="AK503" s="108"/>
      <c r="AL503" s="109"/>
      <c r="AM503"/>
      <c r="AP503" s="110"/>
      <c r="AQ503" s="109"/>
      <c r="AR503"/>
      <c r="AU503" s="110"/>
      <c r="AV503" s="109"/>
      <c r="AW503"/>
      <c r="AZ503" s="110"/>
      <c r="BA503" s="109"/>
      <c r="BB503"/>
    </row>
    <row r="504" spans="4:54" ht="15.5" x14ac:dyDescent="0.35">
      <c r="D504" s="53">
        <f ca="1">'Stochastic inputs'!Z122</f>
        <v>1</v>
      </c>
      <c r="E504" s="113"/>
      <c r="F504" s="114">
        <f t="shared" ca="1" si="18"/>
        <v>0</v>
      </c>
      <c r="G504">
        <f t="shared" ca="1" si="19"/>
        <v>0</v>
      </c>
      <c r="H504" s="109"/>
      <c r="I504"/>
      <c r="L504" s="108"/>
      <c r="M504" s="109"/>
      <c r="N504"/>
      <c r="Q504" s="108"/>
      <c r="R504" s="109"/>
      <c r="S504"/>
      <c r="V504" s="108"/>
      <c r="W504" s="109"/>
      <c r="X504"/>
      <c r="AA504" s="108"/>
      <c r="AB504" s="109"/>
      <c r="AC504"/>
      <c r="AF504" s="108"/>
      <c r="AG504" s="109"/>
      <c r="AH504"/>
      <c r="AK504" s="108"/>
      <c r="AL504" s="109"/>
      <c r="AM504"/>
      <c r="AP504" s="110"/>
      <c r="AQ504" s="109"/>
      <c r="AR504"/>
      <c r="AU504" s="110"/>
      <c r="AV504" s="109"/>
      <c r="AW504"/>
      <c r="AZ504" s="110"/>
      <c r="BA504" s="109"/>
      <c r="BB504"/>
    </row>
    <row r="505" spans="4:54" ht="15.5" x14ac:dyDescent="0.35">
      <c r="D505" s="53">
        <f ca="1">'Stochastic inputs'!Z123</f>
        <v>1</v>
      </c>
      <c r="E505" s="113"/>
      <c r="F505" s="114">
        <f t="shared" ca="1" si="18"/>
        <v>0</v>
      </c>
      <c r="G505">
        <f t="shared" ca="1" si="19"/>
        <v>0</v>
      </c>
      <c r="H505" s="109"/>
      <c r="I505"/>
      <c r="L505" s="108"/>
      <c r="M505" s="109"/>
      <c r="N505"/>
      <c r="Q505" s="108"/>
      <c r="R505" s="109"/>
      <c r="S505"/>
      <c r="V505" s="108"/>
      <c r="W505" s="109"/>
      <c r="X505"/>
      <c r="AA505" s="108"/>
      <c r="AB505" s="109"/>
      <c r="AC505"/>
      <c r="AF505" s="108"/>
      <c r="AG505" s="109"/>
      <c r="AH505"/>
      <c r="AK505" s="108"/>
      <c r="AL505" s="109"/>
      <c r="AM505"/>
      <c r="AP505" s="110"/>
      <c r="AQ505" s="109"/>
      <c r="AR505"/>
      <c r="AU505" s="110"/>
      <c r="AV505" s="109"/>
      <c r="AW505"/>
      <c r="AZ505" s="110"/>
      <c r="BA505" s="109"/>
      <c r="BB505"/>
    </row>
    <row r="506" spans="4:54" ht="15.5" x14ac:dyDescent="0.35">
      <c r="D506" s="53">
        <f ca="1">'Stochastic inputs'!Z124</f>
        <v>1</v>
      </c>
      <c r="E506" s="113"/>
      <c r="F506" s="114">
        <f t="shared" ca="1" si="18"/>
        <v>0</v>
      </c>
      <c r="G506">
        <f t="shared" ca="1" si="19"/>
        <v>0</v>
      </c>
      <c r="H506" s="109"/>
      <c r="I506"/>
      <c r="L506" s="108"/>
      <c r="M506" s="109"/>
      <c r="N506"/>
      <c r="Q506" s="108"/>
      <c r="R506" s="109"/>
      <c r="S506"/>
      <c r="V506" s="108"/>
      <c r="W506" s="109"/>
      <c r="X506"/>
      <c r="AA506" s="108"/>
      <c r="AB506" s="109"/>
      <c r="AC506"/>
      <c r="AF506" s="108"/>
      <c r="AG506" s="109"/>
      <c r="AH506"/>
      <c r="AK506" s="108"/>
      <c r="AL506" s="109"/>
      <c r="AM506"/>
      <c r="AP506" s="110"/>
      <c r="AQ506" s="109"/>
      <c r="AR506"/>
      <c r="AU506" s="110"/>
      <c r="AV506" s="109"/>
      <c r="AW506"/>
      <c r="AZ506" s="110"/>
      <c r="BA506" s="109"/>
      <c r="BB506"/>
    </row>
    <row r="507" spans="4:54" ht="15.5" x14ac:dyDescent="0.35">
      <c r="D507" s="53">
        <f ca="1">'Stochastic inputs'!Z125</f>
        <v>1</v>
      </c>
      <c r="E507" s="113"/>
      <c r="F507" s="114">
        <f t="shared" ca="1" si="18"/>
        <v>0</v>
      </c>
      <c r="G507">
        <f t="shared" ca="1" si="19"/>
        <v>0</v>
      </c>
      <c r="H507" s="109"/>
      <c r="I507"/>
      <c r="L507" s="108"/>
      <c r="M507" s="109"/>
      <c r="N507"/>
      <c r="Q507" s="108"/>
      <c r="R507" s="109"/>
      <c r="S507"/>
      <c r="V507" s="108"/>
      <c r="W507" s="109"/>
      <c r="X507"/>
      <c r="AA507" s="108"/>
      <c r="AB507" s="109"/>
      <c r="AC507"/>
      <c r="AF507" s="108"/>
      <c r="AG507" s="109"/>
      <c r="AH507"/>
      <c r="AK507" s="108"/>
      <c r="AL507" s="109"/>
      <c r="AM507"/>
      <c r="AP507" s="110"/>
      <c r="AQ507" s="109"/>
      <c r="AR507"/>
      <c r="AU507" s="110"/>
      <c r="AV507" s="109"/>
      <c r="AW507"/>
      <c r="AZ507" s="110"/>
      <c r="BA507" s="109"/>
      <c r="BB507"/>
    </row>
    <row r="508" spans="4:54" ht="15.5" x14ac:dyDescent="0.35">
      <c r="D508" s="53">
        <f ca="1">'Stochastic inputs'!Z126</f>
        <v>1</v>
      </c>
      <c r="E508" s="113"/>
      <c r="F508" s="114">
        <f t="shared" ca="1" si="18"/>
        <v>0</v>
      </c>
      <c r="G508">
        <f t="shared" ca="1" si="19"/>
        <v>0</v>
      </c>
      <c r="H508" s="109"/>
      <c r="I508"/>
      <c r="L508" s="108"/>
      <c r="M508" s="109"/>
      <c r="N508"/>
      <c r="Q508" s="108"/>
      <c r="R508" s="109"/>
      <c r="S508"/>
      <c r="V508" s="108"/>
      <c r="W508" s="109"/>
      <c r="X508"/>
      <c r="AA508" s="108"/>
      <c r="AB508" s="109"/>
      <c r="AC508"/>
      <c r="AF508" s="108"/>
      <c r="AG508" s="109"/>
      <c r="AH508"/>
      <c r="AK508" s="108"/>
      <c r="AL508" s="109"/>
      <c r="AM508"/>
      <c r="AP508" s="110"/>
      <c r="AQ508" s="109"/>
      <c r="AR508"/>
      <c r="AU508" s="110"/>
      <c r="AV508" s="109"/>
      <c r="AW508"/>
      <c r="AZ508" s="110"/>
      <c r="BA508" s="109"/>
      <c r="BB508"/>
    </row>
    <row r="509" spans="4:54" ht="15.5" x14ac:dyDescent="0.35">
      <c r="D509" s="53">
        <f ca="1">'Stochastic inputs'!Z127</f>
        <v>1</v>
      </c>
      <c r="E509" s="113"/>
      <c r="F509" s="114">
        <f t="shared" ca="1" si="18"/>
        <v>0</v>
      </c>
      <c r="G509">
        <f t="shared" ca="1" si="19"/>
        <v>0</v>
      </c>
      <c r="H509" s="109"/>
      <c r="I509"/>
      <c r="L509" s="108"/>
      <c r="M509" s="109"/>
      <c r="N509"/>
      <c r="Q509" s="108"/>
      <c r="R509" s="109"/>
      <c r="S509"/>
      <c r="V509" s="108"/>
      <c r="W509" s="109"/>
      <c r="X509"/>
      <c r="AA509" s="108"/>
      <c r="AB509" s="109"/>
      <c r="AC509"/>
      <c r="AF509" s="108"/>
      <c r="AG509" s="109"/>
      <c r="AH509"/>
      <c r="AK509" s="108"/>
      <c r="AL509" s="109"/>
      <c r="AM509"/>
      <c r="AP509" s="110"/>
      <c r="AQ509" s="109"/>
      <c r="AR509"/>
      <c r="AU509" s="110"/>
      <c r="AV509" s="109"/>
      <c r="AW509"/>
      <c r="AZ509" s="110"/>
      <c r="BA509" s="109"/>
      <c r="BB509"/>
    </row>
    <row r="510" spans="4:54" ht="15.5" x14ac:dyDescent="0.35">
      <c r="D510" s="53">
        <f ca="1">'Stochastic inputs'!Z128</f>
        <v>1</v>
      </c>
      <c r="E510" s="113"/>
      <c r="F510" s="114">
        <f t="shared" ca="1" si="18"/>
        <v>0</v>
      </c>
      <c r="G510">
        <f t="shared" ca="1" si="19"/>
        <v>0</v>
      </c>
      <c r="H510" s="109"/>
      <c r="I510"/>
      <c r="L510" s="108"/>
      <c r="M510" s="109"/>
      <c r="N510"/>
      <c r="Q510" s="108"/>
      <c r="R510" s="109"/>
      <c r="S510"/>
      <c r="V510" s="108"/>
      <c r="W510" s="109"/>
      <c r="X510"/>
      <c r="AA510" s="108"/>
      <c r="AB510" s="109"/>
      <c r="AC510"/>
      <c r="AF510" s="108"/>
      <c r="AG510" s="109"/>
      <c r="AH510"/>
      <c r="AK510" s="108"/>
      <c r="AL510" s="109"/>
      <c r="AM510"/>
      <c r="AP510" s="110"/>
      <c r="AQ510" s="109"/>
      <c r="AR510"/>
      <c r="AU510" s="110"/>
      <c r="AV510" s="109"/>
      <c r="AW510"/>
      <c r="AZ510" s="110"/>
      <c r="BA510" s="109"/>
      <c r="BB510"/>
    </row>
    <row r="511" spans="4:54" ht="15.5" x14ac:dyDescent="0.35">
      <c r="D511" s="53">
        <f ca="1">'Stochastic inputs'!Z129</f>
        <v>1</v>
      </c>
      <c r="E511" s="113"/>
      <c r="F511" s="114">
        <f t="shared" ca="1" si="18"/>
        <v>0</v>
      </c>
      <c r="G511">
        <f t="shared" ca="1" si="19"/>
        <v>0</v>
      </c>
      <c r="H511" s="109"/>
      <c r="I511"/>
      <c r="L511" s="108"/>
      <c r="M511" s="109"/>
      <c r="N511"/>
      <c r="Q511" s="108"/>
      <c r="R511" s="109"/>
      <c r="S511"/>
      <c r="V511" s="108"/>
      <c r="W511" s="109"/>
      <c r="X511"/>
      <c r="AA511" s="108"/>
      <c r="AB511" s="109"/>
      <c r="AC511"/>
      <c r="AF511" s="108"/>
      <c r="AG511" s="109"/>
      <c r="AH511"/>
      <c r="AK511" s="108"/>
      <c r="AL511" s="109"/>
      <c r="AM511"/>
      <c r="AP511" s="110"/>
      <c r="AQ511" s="109"/>
      <c r="AR511"/>
      <c r="AU511" s="110"/>
      <c r="AV511" s="109"/>
      <c r="AW511"/>
      <c r="AZ511" s="110"/>
      <c r="BA511" s="109"/>
      <c r="BB511"/>
    </row>
    <row r="512" spans="4:54" ht="15.5" x14ac:dyDescent="0.35">
      <c r="D512" s="53">
        <f ca="1">'Stochastic inputs'!Z130</f>
        <v>1</v>
      </c>
      <c r="E512" s="113"/>
      <c r="F512" s="114">
        <f t="shared" ca="1" si="18"/>
        <v>0</v>
      </c>
      <c r="G512">
        <f t="shared" ca="1" si="19"/>
        <v>0</v>
      </c>
      <c r="H512" s="109"/>
      <c r="I512"/>
      <c r="L512" s="108"/>
      <c r="M512" s="109"/>
      <c r="N512"/>
      <c r="Q512" s="108"/>
      <c r="R512" s="109"/>
      <c r="S512"/>
      <c r="V512" s="108"/>
      <c r="W512" s="109"/>
      <c r="X512"/>
      <c r="AA512" s="108"/>
      <c r="AB512" s="109"/>
      <c r="AC512"/>
      <c r="AF512" s="108"/>
      <c r="AG512" s="109"/>
      <c r="AH512"/>
      <c r="AK512" s="108"/>
      <c r="AL512" s="109"/>
      <c r="AM512"/>
      <c r="AP512" s="110"/>
      <c r="AQ512" s="109"/>
      <c r="AR512"/>
      <c r="AU512" s="110"/>
      <c r="AV512" s="109"/>
      <c r="AW512"/>
      <c r="AZ512" s="110"/>
      <c r="BA512" s="109"/>
      <c r="BB512"/>
    </row>
    <row r="513" spans="4:54" ht="15.5" x14ac:dyDescent="0.35">
      <c r="D513" s="53">
        <f ca="1">'Stochastic inputs'!Z131</f>
        <v>1</v>
      </c>
      <c r="E513" s="113"/>
      <c r="F513" s="114">
        <f t="shared" ca="1" si="18"/>
        <v>0</v>
      </c>
      <c r="G513">
        <f t="shared" ca="1" si="19"/>
        <v>0</v>
      </c>
      <c r="H513" s="109"/>
      <c r="I513"/>
      <c r="L513" s="108"/>
      <c r="M513" s="109"/>
      <c r="N513"/>
      <c r="Q513" s="108"/>
      <c r="R513" s="109"/>
      <c r="S513"/>
      <c r="V513" s="108"/>
      <c r="W513" s="109"/>
      <c r="X513"/>
      <c r="AA513" s="108"/>
      <c r="AB513" s="109"/>
      <c r="AC513"/>
      <c r="AF513" s="108"/>
      <c r="AG513" s="109"/>
      <c r="AH513"/>
      <c r="AK513" s="108"/>
      <c r="AL513" s="109"/>
      <c r="AM513"/>
      <c r="AP513" s="110"/>
      <c r="AQ513" s="109"/>
      <c r="AR513"/>
      <c r="AU513" s="110"/>
      <c r="AV513" s="109"/>
      <c r="AW513"/>
      <c r="AZ513" s="110"/>
      <c r="BA513" s="109"/>
      <c r="BB513"/>
    </row>
    <row r="514" spans="4:54" ht="15.5" x14ac:dyDescent="0.35">
      <c r="D514" s="53">
        <f ca="1">'Stochastic inputs'!Z132</f>
        <v>1</v>
      </c>
      <c r="E514" s="113"/>
      <c r="F514" s="114">
        <f t="shared" ca="1" si="18"/>
        <v>0</v>
      </c>
      <c r="G514">
        <f t="shared" ca="1" si="19"/>
        <v>0</v>
      </c>
      <c r="H514" s="109"/>
      <c r="I514"/>
      <c r="L514" s="108"/>
      <c r="M514" s="109"/>
      <c r="N514"/>
      <c r="Q514" s="108"/>
      <c r="R514" s="109"/>
      <c r="S514"/>
      <c r="V514" s="108"/>
      <c r="W514" s="109"/>
      <c r="X514"/>
      <c r="AA514" s="108"/>
      <c r="AB514" s="109"/>
      <c r="AC514"/>
      <c r="AF514" s="108"/>
      <c r="AG514" s="109"/>
      <c r="AH514"/>
      <c r="AK514" s="108"/>
      <c r="AL514" s="109"/>
      <c r="AM514"/>
      <c r="AP514" s="110"/>
      <c r="AQ514" s="109"/>
      <c r="AR514"/>
      <c r="AU514" s="110"/>
      <c r="AV514" s="109"/>
      <c r="AW514"/>
      <c r="AZ514" s="110"/>
      <c r="BA514" s="109"/>
      <c r="BB514"/>
    </row>
    <row r="515" spans="4:54" ht="15.5" x14ac:dyDescent="0.35">
      <c r="D515" s="53">
        <f ca="1">'Stochastic inputs'!Z133</f>
        <v>1</v>
      </c>
      <c r="E515" s="113"/>
      <c r="F515" s="114">
        <f t="shared" ca="1" si="18"/>
        <v>0</v>
      </c>
      <c r="G515">
        <f t="shared" ca="1" si="19"/>
        <v>0</v>
      </c>
      <c r="H515" s="109"/>
      <c r="I515"/>
      <c r="L515" s="108"/>
      <c r="M515" s="109"/>
      <c r="N515"/>
      <c r="Q515" s="108"/>
      <c r="R515" s="109"/>
      <c r="S515"/>
      <c r="V515" s="108"/>
      <c r="W515" s="109"/>
      <c r="X515"/>
      <c r="AA515" s="108"/>
      <c r="AB515" s="109"/>
      <c r="AC515"/>
      <c r="AF515" s="108"/>
      <c r="AG515" s="109"/>
      <c r="AH515"/>
      <c r="AK515" s="108"/>
      <c r="AL515" s="109"/>
      <c r="AM515"/>
      <c r="AP515" s="110"/>
      <c r="AQ515" s="109"/>
      <c r="AR515"/>
      <c r="AU515" s="110"/>
      <c r="AV515" s="109"/>
      <c r="AW515"/>
      <c r="AZ515" s="110"/>
      <c r="BA515" s="109"/>
      <c r="BB515"/>
    </row>
    <row r="516" spans="4:54" ht="15.5" x14ac:dyDescent="0.35">
      <c r="D516" s="53">
        <f ca="1">'Stochastic inputs'!Z134</f>
        <v>1</v>
      </c>
      <c r="E516" s="113"/>
      <c r="F516" s="114">
        <f t="shared" ca="1" si="18"/>
        <v>0</v>
      </c>
      <c r="G516">
        <f t="shared" ca="1" si="19"/>
        <v>0</v>
      </c>
      <c r="H516" s="109"/>
      <c r="I516"/>
      <c r="L516" s="108"/>
      <c r="M516" s="109"/>
      <c r="N516"/>
      <c r="Q516" s="108"/>
      <c r="R516" s="109"/>
      <c r="S516"/>
      <c r="V516" s="108"/>
      <c r="W516" s="109"/>
      <c r="X516"/>
      <c r="AA516" s="108"/>
      <c r="AB516" s="109"/>
      <c r="AC516"/>
      <c r="AF516" s="108"/>
      <c r="AG516" s="109"/>
      <c r="AH516"/>
      <c r="AK516" s="108"/>
      <c r="AL516" s="109"/>
      <c r="AM516"/>
      <c r="AP516" s="110"/>
      <c r="AQ516" s="109"/>
      <c r="AR516"/>
      <c r="AU516" s="110"/>
      <c r="AV516" s="109"/>
      <c r="AW516"/>
      <c r="AZ516" s="110"/>
      <c r="BA516" s="109"/>
      <c r="BB516"/>
    </row>
    <row r="517" spans="4:54" ht="15.5" x14ac:dyDescent="0.35">
      <c r="D517" s="53">
        <f ca="1">'Stochastic inputs'!Z135</f>
        <v>1</v>
      </c>
      <c r="E517" s="113"/>
      <c r="F517" s="114">
        <f t="shared" ca="1" si="18"/>
        <v>0</v>
      </c>
      <c r="G517">
        <f t="shared" ca="1" si="19"/>
        <v>0</v>
      </c>
      <c r="H517" s="109"/>
      <c r="I517"/>
      <c r="L517" s="108"/>
      <c r="M517" s="109"/>
      <c r="N517"/>
      <c r="Q517" s="108"/>
      <c r="R517" s="109"/>
      <c r="S517"/>
      <c r="V517" s="108"/>
      <c r="W517" s="109"/>
      <c r="X517"/>
      <c r="AA517" s="108"/>
      <c r="AB517" s="109"/>
      <c r="AC517"/>
      <c r="AF517" s="108"/>
      <c r="AG517" s="109"/>
      <c r="AH517"/>
      <c r="AK517" s="108"/>
      <c r="AL517" s="109"/>
      <c r="AM517"/>
      <c r="AP517" s="110"/>
      <c r="AQ517" s="109"/>
      <c r="AR517"/>
      <c r="AU517" s="110"/>
      <c r="AV517" s="109"/>
      <c r="AW517"/>
      <c r="AZ517" s="110"/>
      <c r="BA517" s="109"/>
      <c r="BB517"/>
    </row>
    <row r="518" spans="4:54" ht="15.5" x14ac:dyDescent="0.35">
      <c r="D518" s="53">
        <f ca="1">'Stochastic inputs'!Z136</f>
        <v>1</v>
      </c>
      <c r="E518" s="113"/>
      <c r="F518" s="114">
        <f t="shared" ca="1" si="18"/>
        <v>0</v>
      </c>
      <c r="G518">
        <f t="shared" ca="1" si="19"/>
        <v>0</v>
      </c>
      <c r="H518" s="109"/>
      <c r="I518"/>
      <c r="L518" s="108"/>
      <c r="M518" s="109"/>
      <c r="N518"/>
      <c r="Q518" s="108"/>
      <c r="R518" s="109"/>
      <c r="S518"/>
      <c r="V518" s="108"/>
      <c r="W518" s="109"/>
      <c r="X518"/>
      <c r="AA518" s="108"/>
      <c r="AB518" s="109"/>
      <c r="AC518"/>
      <c r="AF518" s="108"/>
      <c r="AG518" s="109"/>
      <c r="AH518"/>
      <c r="AK518" s="108"/>
      <c r="AL518" s="109"/>
      <c r="AM518"/>
      <c r="AP518" s="110"/>
      <c r="AQ518" s="109"/>
      <c r="AR518"/>
      <c r="AU518" s="110"/>
      <c r="AV518" s="109"/>
      <c r="AW518"/>
      <c r="AZ518" s="110"/>
      <c r="BA518" s="109"/>
      <c r="BB518"/>
    </row>
    <row r="519" spans="4:54" ht="15.5" x14ac:dyDescent="0.35">
      <c r="D519" s="53">
        <f ca="1">'Stochastic inputs'!Z137</f>
        <v>1</v>
      </c>
      <c r="E519" s="113"/>
      <c r="F519" s="114">
        <f t="shared" ca="1" si="18"/>
        <v>0</v>
      </c>
      <c r="G519">
        <f t="shared" ca="1" si="19"/>
        <v>0</v>
      </c>
      <c r="H519" s="109"/>
      <c r="I519"/>
      <c r="L519" s="108"/>
      <c r="M519" s="109"/>
      <c r="N519"/>
      <c r="Q519" s="108"/>
      <c r="R519" s="109"/>
      <c r="S519"/>
      <c r="V519" s="108"/>
      <c r="W519" s="109"/>
      <c r="X519"/>
      <c r="AA519" s="108"/>
      <c r="AB519" s="109"/>
      <c r="AC519"/>
      <c r="AF519" s="108"/>
      <c r="AG519" s="109"/>
      <c r="AH519"/>
      <c r="AK519" s="108"/>
      <c r="AL519" s="109"/>
      <c r="AM519"/>
      <c r="AP519" s="110"/>
      <c r="AQ519" s="109"/>
      <c r="AR519"/>
      <c r="AU519" s="110"/>
      <c r="AV519" s="109"/>
      <c r="AW519"/>
      <c r="AZ519" s="110"/>
      <c r="BA519" s="109"/>
      <c r="BB519"/>
    </row>
    <row r="520" spans="4:54" ht="15.5" x14ac:dyDescent="0.35">
      <c r="D520" s="53">
        <f ca="1">'Stochastic inputs'!Z138</f>
        <v>1</v>
      </c>
      <c r="E520" s="113"/>
      <c r="F520" s="114">
        <f t="shared" ca="1" si="18"/>
        <v>0</v>
      </c>
      <c r="G520">
        <f t="shared" ca="1" si="19"/>
        <v>0</v>
      </c>
      <c r="H520" s="109"/>
      <c r="I520"/>
      <c r="L520" s="108"/>
      <c r="M520" s="109"/>
      <c r="N520"/>
      <c r="Q520" s="108"/>
      <c r="R520" s="109"/>
      <c r="S520"/>
      <c r="V520" s="108"/>
      <c r="W520" s="109"/>
      <c r="X520"/>
      <c r="AA520" s="108"/>
      <c r="AB520" s="109"/>
      <c r="AC520"/>
      <c r="AF520" s="108"/>
      <c r="AG520" s="109"/>
      <c r="AH520"/>
      <c r="AK520" s="108"/>
      <c r="AL520" s="109"/>
      <c r="AM520"/>
      <c r="AP520" s="110"/>
      <c r="AQ520" s="109"/>
      <c r="AR520"/>
      <c r="AU520" s="110"/>
      <c r="AV520" s="109"/>
      <c r="AW520"/>
      <c r="AZ520" s="110"/>
      <c r="BA520" s="109"/>
      <c r="BB520"/>
    </row>
    <row r="521" spans="4:54" ht="15.5" x14ac:dyDescent="0.35">
      <c r="D521" s="53">
        <f ca="1">'Stochastic inputs'!Z139</f>
        <v>1</v>
      </c>
      <c r="E521" s="113"/>
      <c r="F521" s="114">
        <f t="shared" ca="1" si="18"/>
        <v>0</v>
      </c>
      <c r="G521">
        <f t="shared" ca="1" si="19"/>
        <v>0</v>
      </c>
      <c r="H521" s="109"/>
      <c r="I521"/>
      <c r="L521" s="108"/>
      <c r="M521" s="109"/>
      <c r="N521"/>
      <c r="Q521" s="108"/>
      <c r="R521" s="109"/>
      <c r="S521"/>
      <c r="V521" s="108"/>
      <c r="W521" s="109"/>
      <c r="X521"/>
      <c r="AA521" s="108"/>
      <c r="AB521" s="109"/>
      <c r="AC521"/>
      <c r="AF521" s="108"/>
      <c r="AG521" s="109"/>
      <c r="AH521"/>
      <c r="AK521" s="108"/>
      <c r="AL521" s="109"/>
      <c r="AM521"/>
      <c r="AP521" s="110"/>
      <c r="AQ521" s="109"/>
      <c r="AR521"/>
      <c r="AU521" s="110"/>
      <c r="AV521" s="109"/>
      <c r="AW521"/>
      <c r="AZ521" s="110"/>
      <c r="BA521" s="109"/>
      <c r="BB521"/>
    </row>
    <row r="522" spans="4:54" ht="15.5" x14ac:dyDescent="0.35">
      <c r="D522" s="53">
        <f ca="1">'Stochastic inputs'!Z140</f>
        <v>1</v>
      </c>
      <c r="E522" s="113"/>
      <c r="F522" s="114">
        <f t="shared" ca="1" si="18"/>
        <v>0</v>
      </c>
      <c r="G522">
        <f t="shared" ca="1" si="19"/>
        <v>0</v>
      </c>
      <c r="H522" s="109"/>
      <c r="I522"/>
      <c r="L522" s="108"/>
      <c r="M522" s="109"/>
      <c r="N522"/>
      <c r="Q522" s="108"/>
      <c r="R522" s="109"/>
      <c r="S522"/>
      <c r="V522" s="108"/>
      <c r="W522" s="109"/>
      <c r="X522"/>
      <c r="AA522" s="108"/>
      <c r="AB522" s="109"/>
      <c r="AC522"/>
      <c r="AF522" s="108"/>
      <c r="AG522" s="109"/>
      <c r="AH522"/>
      <c r="AK522" s="108"/>
      <c r="AL522" s="109"/>
      <c r="AM522"/>
      <c r="AP522" s="110"/>
      <c r="AQ522" s="109"/>
      <c r="AR522"/>
      <c r="AU522" s="110"/>
      <c r="AV522" s="109"/>
      <c r="AW522"/>
      <c r="AZ522" s="110"/>
      <c r="BA522" s="109"/>
      <c r="BB522"/>
    </row>
    <row r="523" spans="4:54" ht="15.5" x14ac:dyDescent="0.35">
      <c r="D523" s="53">
        <f ca="1">'Stochastic inputs'!Z141</f>
        <v>1</v>
      </c>
      <c r="E523" s="113"/>
      <c r="F523" s="114">
        <f t="shared" ca="1" si="18"/>
        <v>0</v>
      </c>
      <c r="G523">
        <f t="shared" ca="1" si="19"/>
        <v>0</v>
      </c>
      <c r="H523" s="109"/>
      <c r="I523"/>
      <c r="L523" s="108"/>
      <c r="M523" s="109"/>
      <c r="N523"/>
      <c r="Q523" s="108"/>
      <c r="R523" s="109"/>
      <c r="S523"/>
      <c r="V523" s="108"/>
      <c r="W523" s="109"/>
      <c r="X523"/>
      <c r="AA523" s="108"/>
      <c r="AB523" s="109"/>
      <c r="AC523"/>
      <c r="AF523" s="108"/>
      <c r="AG523" s="109"/>
      <c r="AH523"/>
      <c r="AK523" s="108"/>
      <c r="AL523" s="109"/>
      <c r="AM523"/>
      <c r="AP523" s="110"/>
      <c r="AQ523" s="109"/>
      <c r="AR523"/>
      <c r="AU523" s="110"/>
      <c r="AV523" s="109"/>
      <c r="AW523"/>
      <c r="AZ523" s="110"/>
      <c r="BA523" s="109"/>
      <c r="BB523"/>
    </row>
    <row r="524" spans="4:54" ht="15.5" x14ac:dyDescent="0.35">
      <c r="D524" s="53">
        <f ca="1">'Stochastic inputs'!Z142</f>
        <v>1</v>
      </c>
      <c r="E524" s="113"/>
      <c r="F524" s="114">
        <f t="shared" ca="1" si="18"/>
        <v>0</v>
      </c>
      <c r="G524">
        <f t="shared" ca="1" si="19"/>
        <v>0</v>
      </c>
      <c r="H524" s="109"/>
      <c r="I524"/>
      <c r="L524" s="108"/>
      <c r="M524" s="109"/>
      <c r="N524"/>
      <c r="Q524" s="108"/>
      <c r="R524" s="109"/>
      <c r="S524"/>
      <c r="V524" s="108"/>
      <c r="W524" s="109"/>
      <c r="X524"/>
      <c r="AA524" s="108"/>
      <c r="AB524" s="109"/>
      <c r="AC524"/>
      <c r="AF524" s="108"/>
      <c r="AG524" s="109"/>
      <c r="AH524"/>
      <c r="AK524" s="108"/>
      <c r="AL524" s="109"/>
      <c r="AM524"/>
      <c r="AP524" s="110"/>
      <c r="AQ524" s="109"/>
      <c r="AR524"/>
      <c r="AU524" s="110"/>
      <c r="AV524" s="109"/>
      <c r="AW524"/>
      <c r="AZ524" s="110"/>
      <c r="BA524" s="109"/>
      <c r="BB524"/>
    </row>
    <row r="525" spans="4:54" ht="15.5" x14ac:dyDescent="0.35">
      <c r="D525" s="53">
        <f ca="1">'Stochastic inputs'!Z143</f>
        <v>1</v>
      </c>
      <c r="E525" s="113"/>
      <c r="F525" s="114">
        <f t="shared" ca="1" si="18"/>
        <v>0</v>
      </c>
      <c r="G525">
        <f t="shared" ca="1" si="19"/>
        <v>0</v>
      </c>
      <c r="H525" s="109"/>
      <c r="I525"/>
      <c r="L525" s="108"/>
      <c r="M525" s="109"/>
      <c r="N525"/>
      <c r="Q525" s="108"/>
      <c r="R525" s="109"/>
      <c r="S525"/>
      <c r="V525" s="108"/>
      <c r="W525" s="109"/>
      <c r="X525"/>
      <c r="AA525" s="108"/>
      <c r="AB525" s="109"/>
      <c r="AC525"/>
      <c r="AF525" s="108"/>
      <c r="AG525" s="109"/>
      <c r="AH525"/>
      <c r="AK525" s="108"/>
      <c r="AL525" s="109"/>
      <c r="AM525"/>
      <c r="AP525" s="110"/>
      <c r="AQ525" s="109"/>
      <c r="AR525"/>
      <c r="AU525" s="110"/>
      <c r="AV525" s="109"/>
      <c r="AW525"/>
      <c r="AZ525" s="110"/>
      <c r="BA525" s="109"/>
      <c r="BB525"/>
    </row>
    <row r="526" spans="4:54" ht="15.5" x14ac:dyDescent="0.35">
      <c r="D526" s="53">
        <f ca="1">'Stochastic inputs'!Z144</f>
        <v>1</v>
      </c>
      <c r="E526" s="113"/>
      <c r="F526" s="114">
        <f t="shared" ca="1" si="18"/>
        <v>0</v>
      </c>
      <c r="G526">
        <f t="shared" ca="1" si="19"/>
        <v>0</v>
      </c>
      <c r="H526" s="109"/>
      <c r="I526"/>
      <c r="L526" s="108"/>
      <c r="M526" s="109"/>
      <c r="N526"/>
      <c r="Q526" s="108"/>
      <c r="R526" s="109"/>
      <c r="S526"/>
      <c r="V526" s="108"/>
      <c r="W526" s="109"/>
      <c r="X526"/>
      <c r="AA526" s="108"/>
      <c r="AB526" s="109"/>
      <c r="AC526"/>
      <c r="AF526" s="108"/>
      <c r="AG526" s="109"/>
      <c r="AH526"/>
      <c r="AK526" s="108"/>
      <c r="AL526" s="109"/>
      <c r="AM526"/>
      <c r="AP526" s="110"/>
      <c r="AQ526" s="109"/>
      <c r="AR526"/>
      <c r="AU526" s="110"/>
      <c r="AV526" s="109"/>
      <c r="AW526"/>
      <c r="AZ526" s="110"/>
      <c r="BA526" s="109"/>
      <c r="BB526"/>
    </row>
    <row r="527" spans="4:54" ht="15.5" x14ac:dyDescent="0.35">
      <c r="D527" s="53">
        <f ca="1">'Stochastic inputs'!Z145</f>
        <v>1</v>
      </c>
      <c r="E527" s="113"/>
      <c r="F527" s="114">
        <f t="shared" ca="1" si="18"/>
        <v>0</v>
      </c>
      <c r="G527">
        <f t="shared" ca="1" si="19"/>
        <v>0</v>
      </c>
      <c r="H527" s="109"/>
      <c r="I527"/>
      <c r="L527" s="108"/>
      <c r="M527" s="109"/>
      <c r="N527"/>
      <c r="Q527" s="108"/>
      <c r="R527" s="109"/>
      <c r="S527"/>
      <c r="V527" s="108"/>
      <c r="W527" s="109"/>
      <c r="X527"/>
      <c r="AA527" s="108"/>
      <c r="AB527" s="109"/>
      <c r="AC527"/>
      <c r="AF527" s="108"/>
      <c r="AG527" s="109"/>
      <c r="AH527"/>
      <c r="AK527" s="108"/>
      <c r="AL527" s="109"/>
      <c r="AM527"/>
      <c r="AP527" s="110"/>
      <c r="AQ527" s="109"/>
      <c r="AR527"/>
      <c r="AU527" s="110"/>
      <c r="AV527" s="109"/>
      <c r="AW527"/>
      <c r="AZ527" s="110"/>
      <c r="BA527" s="109"/>
      <c r="BB527"/>
    </row>
    <row r="528" spans="4:54" ht="15.5" x14ac:dyDescent="0.35">
      <c r="D528" s="53">
        <f ca="1">'Stochastic inputs'!Z146</f>
        <v>2.0383333333333331</v>
      </c>
      <c r="E528" s="113"/>
      <c r="F528" s="114">
        <f t="shared" ca="1" si="18"/>
        <v>0.32281446517201001</v>
      </c>
      <c r="G528">
        <f t="shared" ca="1" si="19"/>
        <v>0.25263523188422099</v>
      </c>
      <c r="H528" s="109"/>
      <c r="I528"/>
      <c r="L528" s="108"/>
      <c r="M528" s="109"/>
      <c r="N528"/>
      <c r="Q528" s="108"/>
      <c r="R528" s="109"/>
      <c r="S528"/>
      <c r="V528" s="108"/>
      <c r="W528" s="109"/>
      <c r="X528"/>
      <c r="AA528" s="108"/>
      <c r="AB528" s="109"/>
      <c r="AC528"/>
      <c r="AF528" s="108"/>
      <c r="AG528" s="109"/>
      <c r="AH528"/>
      <c r="AK528" s="108"/>
      <c r="AL528" s="109"/>
      <c r="AM528"/>
      <c r="AP528" s="110"/>
      <c r="AQ528" s="109"/>
      <c r="AR528"/>
      <c r="AU528" s="110"/>
      <c r="AV528" s="109"/>
      <c r="AW528"/>
      <c r="AZ528" s="110"/>
      <c r="BA528" s="109"/>
      <c r="BB528"/>
    </row>
    <row r="529" spans="4:54" ht="15.5" x14ac:dyDescent="0.35">
      <c r="D529" s="53">
        <f ca="1">'Stochastic inputs'!Z147</f>
        <v>2.0383333333333331</v>
      </c>
      <c r="E529" s="113"/>
      <c r="F529" s="114">
        <f t="shared" ca="1" si="18"/>
        <v>0.32281446517201012</v>
      </c>
      <c r="G529">
        <f t="shared" ca="1" si="19"/>
        <v>0.25263523188422099</v>
      </c>
      <c r="H529" s="109"/>
      <c r="I529"/>
      <c r="L529" s="108"/>
      <c r="M529" s="109"/>
      <c r="N529"/>
      <c r="Q529" s="108"/>
      <c r="R529" s="109"/>
      <c r="S529"/>
      <c r="V529" s="108"/>
      <c r="W529" s="109"/>
      <c r="X529"/>
      <c r="AA529" s="108"/>
      <c r="AB529" s="109"/>
      <c r="AC529"/>
      <c r="AF529" s="108"/>
      <c r="AG529" s="109"/>
      <c r="AH529"/>
      <c r="AK529" s="108"/>
      <c r="AL529" s="109"/>
      <c r="AM529"/>
      <c r="AP529" s="110"/>
      <c r="AQ529" s="109"/>
      <c r="AR529"/>
      <c r="AU529" s="110"/>
      <c r="AV529" s="109"/>
      <c r="AW529"/>
      <c r="AZ529" s="110"/>
      <c r="BA529" s="109"/>
      <c r="BB529"/>
    </row>
    <row r="530" spans="4:54" ht="15.5" x14ac:dyDescent="0.35">
      <c r="D530" s="53">
        <f ca="1">'Stochastic inputs'!Z148</f>
        <v>2.0383333333333331</v>
      </c>
      <c r="E530" s="113"/>
      <c r="F530" s="114">
        <f t="shared" ca="1" si="18"/>
        <v>0.32281446517201018</v>
      </c>
      <c r="G530">
        <f t="shared" ca="1" si="19"/>
        <v>0.25263523188422105</v>
      </c>
      <c r="H530" s="109"/>
      <c r="I530"/>
      <c r="L530" s="108"/>
      <c r="M530" s="109"/>
      <c r="N530"/>
      <c r="Q530" s="108"/>
      <c r="R530" s="109"/>
      <c r="S530"/>
      <c r="V530" s="108"/>
      <c r="W530" s="109"/>
      <c r="X530"/>
      <c r="AA530" s="108"/>
      <c r="AB530" s="109"/>
      <c r="AC530"/>
      <c r="AF530" s="108"/>
      <c r="AG530" s="109"/>
      <c r="AH530"/>
      <c r="AK530" s="108"/>
      <c r="AL530" s="109"/>
      <c r="AM530"/>
      <c r="AP530" s="110"/>
      <c r="AQ530" s="109"/>
      <c r="AR530"/>
      <c r="AU530" s="110"/>
      <c r="AV530" s="109"/>
      <c r="AW530"/>
      <c r="AZ530" s="110"/>
      <c r="BA530" s="109"/>
      <c r="BB530"/>
    </row>
    <row r="531" spans="4:54" ht="15.5" x14ac:dyDescent="0.35">
      <c r="D531" s="53">
        <f ca="1">'Stochastic inputs'!Z149</f>
        <v>2.0383333333333331</v>
      </c>
      <c r="E531" s="113"/>
      <c r="F531" s="114">
        <f t="shared" ca="1" si="18"/>
        <v>0.32281446517201012</v>
      </c>
      <c r="G531">
        <f t="shared" ca="1" si="19"/>
        <v>0.25263523188422105</v>
      </c>
      <c r="H531" s="109"/>
      <c r="I531"/>
      <c r="L531" s="108"/>
      <c r="M531" s="109"/>
      <c r="N531"/>
      <c r="Q531" s="108"/>
      <c r="R531" s="109"/>
      <c r="S531"/>
      <c r="V531" s="108"/>
      <c r="W531" s="109"/>
      <c r="X531"/>
      <c r="AA531" s="108"/>
      <c r="AB531" s="109"/>
      <c r="AC531"/>
      <c r="AF531" s="108"/>
      <c r="AG531" s="109"/>
      <c r="AH531"/>
      <c r="AK531" s="108"/>
      <c r="AL531" s="109"/>
      <c r="AM531"/>
      <c r="AP531" s="110"/>
      <c r="AQ531" s="109"/>
      <c r="AR531"/>
      <c r="AU531" s="110"/>
      <c r="AV531" s="109"/>
      <c r="AW531"/>
      <c r="AZ531" s="110"/>
      <c r="BA531" s="109"/>
      <c r="BB531"/>
    </row>
    <row r="532" spans="4:54" ht="15.5" x14ac:dyDescent="0.35">
      <c r="D532" s="53">
        <f ca="1">'Stochastic inputs'!Z150</f>
        <v>2.0383333333333331</v>
      </c>
      <c r="E532" s="113"/>
      <c r="F532" s="114">
        <f t="shared" ca="1" si="18"/>
        <v>0.32281446517201007</v>
      </c>
      <c r="G532">
        <f t="shared" ca="1" si="19"/>
        <v>0.25263523188422099</v>
      </c>
      <c r="H532" s="109"/>
      <c r="I532"/>
      <c r="L532" s="108"/>
      <c r="M532" s="109"/>
      <c r="N532"/>
      <c r="Q532" s="108"/>
      <c r="R532" s="109"/>
      <c r="S532"/>
      <c r="V532" s="108"/>
      <c r="W532" s="109"/>
      <c r="X532"/>
      <c r="AA532" s="108"/>
      <c r="AB532" s="109"/>
      <c r="AC532"/>
      <c r="AF532" s="108"/>
      <c r="AG532" s="109"/>
      <c r="AH532"/>
      <c r="AK532" s="108"/>
      <c r="AL532" s="109"/>
      <c r="AM532"/>
      <c r="AP532" s="110"/>
      <c r="AQ532" s="109"/>
      <c r="AR532"/>
      <c r="AU532" s="110"/>
      <c r="AV532" s="109"/>
      <c r="AW532"/>
      <c r="AZ532" s="110"/>
      <c r="BA532" s="109"/>
      <c r="BB532"/>
    </row>
    <row r="533" spans="4:54" ht="15.5" x14ac:dyDescent="0.35">
      <c r="D533" s="53">
        <f ca="1">'Stochastic inputs'!Z151</f>
        <v>2.0383333333333331</v>
      </c>
      <c r="E533" s="113"/>
      <c r="F533" s="114">
        <f t="shared" ca="1" si="18"/>
        <v>0.32221289818068066</v>
      </c>
      <c r="G533">
        <f t="shared" ca="1" si="19"/>
        <v>0.25319165077168609</v>
      </c>
      <c r="H533" s="109"/>
      <c r="I533"/>
      <c r="L533" s="108"/>
      <c r="M533" s="109"/>
      <c r="N533"/>
      <c r="Q533" s="108"/>
      <c r="R533" s="109"/>
      <c r="S533"/>
      <c r="V533" s="108"/>
      <c r="W533" s="109"/>
      <c r="X533"/>
      <c r="AA533" s="108"/>
      <c r="AB533" s="109"/>
      <c r="AC533"/>
      <c r="AF533" s="108"/>
      <c r="AG533" s="109"/>
      <c r="AH533"/>
      <c r="AK533" s="108"/>
      <c r="AL533" s="109"/>
      <c r="AM533"/>
      <c r="AP533" s="110"/>
      <c r="AQ533" s="109"/>
      <c r="AR533"/>
      <c r="AU533" s="110"/>
      <c r="AV533" s="109"/>
      <c r="AW533"/>
      <c r="AZ533" s="110"/>
      <c r="BA533" s="109"/>
      <c r="BB533"/>
    </row>
    <row r="534" spans="4:54" ht="15.5" x14ac:dyDescent="0.35">
      <c r="D534" s="53">
        <f ca="1">'Stochastic inputs'!Z152</f>
        <v>2.0383333333333331</v>
      </c>
      <c r="E534" s="113"/>
      <c r="F534" s="114">
        <f t="shared" ca="1" si="18"/>
        <v>0.32221289818068066</v>
      </c>
      <c r="G534">
        <f t="shared" ca="1" si="19"/>
        <v>0.25319165077168604</v>
      </c>
      <c r="H534" s="109"/>
      <c r="I534"/>
      <c r="L534" s="108"/>
      <c r="M534" s="109"/>
      <c r="N534"/>
      <c r="Q534" s="108"/>
      <c r="R534" s="109"/>
      <c r="S534"/>
      <c r="V534" s="108"/>
      <c r="W534" s="109"/>
      <c r="X534"/>
      <c r="AA534" s="108"/>
      <c r="AB534" s="109"/>
      <c r="AC534"/>
      <c r="AF534" s="108"/>
      <c r="AG534" s="109"/>
      <c r="AH534"/>
      <c r="AK534" s="108"/>
      <c r="AL534" s="109"/>
      <c r="AM534"/>
      <c r="AP534" s="110"/>
      <c r="AQ534" s="109"/>
      <c r="AR534"/>
      <c r="AU534" s="110"/>
      <c r="AV534" s="109"/>
      <c r="AW534"/>
      <c r="AZ534" s="110"/>
      <c r="BA534" s="109"/>
      <c r="BB534"/>
    </row>
    <row r="535" spans="4:54" ht="15.5" x14ac:dyDescent="0.35">
      <c r="D535" s="53">
        <f ca="1">'Stochastic inputs'!Z153</f>
        <v>2.0383333333333331</v>
      </c>
      <c r="E535" s="113"/>
      <c r="F535" s="114">
        <f t="shared" ca="1" si="18"/>
        <v>0.32221289818068072</v>
      </c>
      <c r="G535">
        <f t="shared" ca="1" si="19"/>
        <v>0.25319165077168609</v>
      </c>
      <c r="H535" s="109"/>
      <c r="I535"/>
      <c r="L535" s="108"/>
      <c r="M535" s="109"/>
      <c r="N535"/>
      <c r="Q535" s="108"/>
      <c r="R535" s="109"/>
      <c r="S535"/>
      <c r="V535" s="108"/>
      <c r="W535" s="109"/>
      <c r="X535"/>
      <c r="AA535" s="108"/>
      <c r="AB535" s="109"/>
      <c r="AC535"/>
      <c r="AF535" s="108"/>
      <c r="AG535" s="109"/>
      <c r="AH535"/>
      <c r="AK535" s="108"/>
      <c r="AL535" s="109"/>
      <c r="AM535"/>
      <c r="AP535" s="110"/>
      <c r="AQ535" s="109"/>
      <c r="AR535"/>
      <c r="AU535" s="110"/>
      <c r="AV535" s="109"/>
      <c r="AW535"/>
      <c r="AZ535" s="110"/>
      <c r="BA535" s="109"/>
      <c r="BB535"/>
    </row>
    <row r="536" spans="4:54" ht="15.5" x14ac:dyDescent="0.35">
      <c r="D536" s="53">
        <f ca="1">'Stochastic inputs'!Z154</f>
        <v>2.0383333333333331</v>
      </c>
      <c r="E536" s="113"/>
      <c r="F536" s="114">
        <f t="shared" ca="1" si="18"/>
        <v>0.32221289818068066</v>
      </c>
      <c r="G536">
        <f t="shared" ca="1" si="19"/>
        <v>0.25319165077168609</v>
      </c>
      <c r="H536" s="109"/>
      <c r="I536"/>
      <c r="L536" s="108"/>
      <c r="M536" s="109"/>
      <c r="N536"/>
      <c r="Q536" s="108"/>
      <c r="R536" s="109"/>
      <c r="S536"/>
      <c r="V536" s="108"/>
      <c r="W536" s="109"/>
      <c r="X536"/>
      <c r="AA536" s="108"/>
      <c r="AB536" s="109"/>
      <c r="AC536"/>
      <c r="AF536" s="108"/>
      <c r="AG536" s="109"/>
      <c r="AH536"/>
      <c r="AK536" s="108"/>
      <c r="AL536" s="109"/>
      <c r="AM536"/>
      <c r="AP536" s="110"/>
      <c r="AQ536" s="109"/>
      <c r="AR536"/>
      <c r="AU536" s="110"/>
      <c r="AV536" s="109"/>
      <c r="AW536"/>
      <c r="AZ536" s="110"/>
      <c r="BA536" s="109"/>
      <c r="BB536"/>
    </row>
    <row r="537" spans="4:54" ht="15.5" x14ac:dyDescent="0.35">
      <c r="D537" s="53">
        <f ca="1">'Stochastic inputs'!Z155</f>
        <v>2.0383333333333331</v>
      </c>
      <c r="E537" s="113"/>
      <c r="F537" s="114">
        <f t="shared" ref="F537:F600" ca="1" si="20">B133*(D537-1)/(B133*(D537-1)+1)</f>
        <v>0.32221289818068072</v>
      </c>
      <c r="G537">
        <f t="shared" ref="G537:G600" ca="1" si="21">C133*(D537-1)/(C133*(D537-1)+1)</f>
        <v>0.25319165077168615</v>
      </c>
      <c r="H537" s="109"/>
      <c r="I537"/>
      <c r="L537" s="108"/>
      <c r="M537" s="109"/>
      <c r="N537"/>
      <c r="Q537" s="108"/>
      <c r="R537" s="109"/>
      <c r="S537"/>
      <c r="V537" s="108"/>
      <c r="W537" s="109"/>
      <c r="X537"/>
      <c r="AA537" s="108"/>
      <c r="AB537" s="109"/>
      <c r="AC537"/>
      <c r="AF537" s="108"/>
      <c r="AG537" s="109"/>
      <c r="AH537"/>
      <c r="AK537" s="108"/>
      <c r="AL537" s="109"/>
      <c r="AM537"/>
      <c r="AP537" s="110"/>
      <c r="AQ537" s="109"/>
      <c r="AR537"/>
      <c r="AU537" s="110"/>
      <c r="AV537" s="109"/>
      <c r="AW537"/>
      <c r="AZ537" s="110"/>
      <c r="BA537" s="109"/>
      <c r="BB537"/>
    </row>
    <row r="538" spans="4:54" ht="15.5" x14ac:dyDescent="0.35">
      <c r="D538" s="53">
        <f ca="1">'Stochastic inputs'!Z156</f>
        <v>2.0383333333333331</v>
      </c>
      <c r="E538" s="113"/>
      <c r="F538" s="114">
        <f t="shared" ca="1" si="20"/>
        <v>0.34572836902146203</v>
      </c>
      <c r="G538">
        <f t="shared" ca="1" si="21"/>
        <v>0.26590786333466254</v>
      </c>
      <c r="H538" s="109"/>
      <c r="I538"/>
      <c r="L538" s="108"/>
      <c r="M538" s="109"/>
      <c r="N538"/>
      <c r="Q538" s="108"/>
      <c r="R538" s="109"/>
      <c r="S538"/>
      <c r="V538" s="108"/>
      <c r="W538" s="109"/>
      <c r="X538"/>
      <c r="AA538" s="108"/>
      <c r="AB538" s="109"/>
      <c r="AC538"/>
      <c r="AF538" s="108"/>
      <c r="AG538" s="109"/>
      <c r="AH538"/>
      <c r="AK538" s="108"/>
      <c r="AL538" s="109"/>
      <c r="AM538"/>
      <c r="AP538" s="110"/>
      <c r="AQ538" s="109"/>
      <c r="AR538"/>
      <c r="AU538" s="110"/>
      <c r="AV538" s="109"/>
      <c r="AW538"/>
      <c r="AZ538" s="110"/>
      <c r="BA538" s="109"/>
      <c r="BB538"/>
    </row>
    <row r="539" spans="4:54" ht="15.5" x14ac:dyDescent="0.35">
      <c r="D539" s="53">
        <f ca="1">'Stochastic inputs'!Z157</f>
        <v>2.0383333333333331</v>
      </c>
      <c r="E539" s="113"/>
      <c r="F539" s="114">
        <f t="shared" ca="1" si="20"/>
        <v>0.3457283690214622</v>
      </c>
      <c r="G539">
        <f t="shared" ca="1" si="21"/>
        <v>0.2659078633346626</v>
      </c>
      <c r="H539" s="109"/>
      <c r="I539"/>
      <c r="L539" s="108"/>
      <c r="M539" s="109"/>
      <c r="N539"/>
      <c r="Q539" s="108"/>
      <c r="R539" s="109"/>
      <c r="S539"/>
      <c r="V539" s="108"/>
      <c r="W539" s="109"/>
      <c r="X539"/>
      <c r="AA539" s="108"/>
      <c r="AB539" s="109"/>
      <c r="AC539"/>
      <c r="AF539" s="108"/>
      <c r="AG539" s="109"/>
      <c r="AH539"/>
      <c r="AK539" s="108"/>
      <c r="AL539" s="109"/>
      <c r="AM539"/>
      <c r="AP539" s="110"/>
      <c r="AQ539" s="109"/>
      <c r="AR539"/>
      <c r="AU539" s="110"/>
      <c r="AV539" s="109"/>
      <c r="AW539"/>
      <c r="AZ539" s="110"/>
      <c r="BA539" s="109"/>
      <c r="BB539"/>
    </row>
    <row r="540" spans="4:54" ht="15.5" x14ac:dyDescent="0.35">
      <c r="D540" s="53">
        <f ca="1">'Stochastic inputs'!Z158</f>
        <v>2.0383333333333331</v>
      </c>
      <c r="E540" s="113"/>
      <c r="F540" s="114">
        <f t="shared" ca="1" si="20"/>
        <v>0.3457283690214622</v>
      </c>
      <c r="G540">
        <f t="shared" ca="1" si="21"/>
        <v>0.2659078633346626</v>
      </c>
      <c r="H540" s="109"/>
      <c r="I540"/>
      <c r="L540" s="108"/>
      <c r="M540" s="109"/>
      <c r="N540"/>
      <c r="Q540" s="108"/>
      <c r="R540" s="109"/>
      <c r="S540"/>
      <c r="V540" s="108"/>
      <c r="W540" s="109"/>
      <c r="X540"/>
      <c r="AA540" s="108"/>
      <c r="AB540" s="109"/>
      <c r="AC540"/>
      <c r="AF540" s="108"/>
      <c r="AG540" s="109"/>
      <c r="AH540"/>
      <c r="AK540" s="108"/>
      <c r="AL540" s="109"/>
      <c r="AM540"/>
      <c r="AP540" s="110"/>
      <c r="AQ540" s="109"/>
      <c r="AR540"/>
      <c r="AU540" s="110"/>
      <c r="AV540" s="109"/>
      <c r="AW540"/>
      <c r="AZ540" s="110"/>
      <c r="BA540" s="109"/>
      <c r="BB540"/>
    </row>
    <row r="541" spans="4:54" ht="15.5" x14ac:dyDescent="0.35">
      <c r="D541" s="53">
        <f ca="1">'Stochastic inputs'!Z159</f>
        <v>2.0383333333333331</v>
      </c>
      <c r="E541" s="113"/>
      <c r="F541" s="114">
        <f t="shared" ca="1" si="20"/>
        <v>0.3457283690214622</v>
      </c>
      <c r="G541">
        <f t="shared" ca="1" si="21"/>
        <v>0.2659078633346626</v>
      </c>
      <c r="H541" s="109"/>
      <c r="I541"/>
      <c r="L541" s="108"/>
      <c r="M541" s="109"/>
      <c r="N541"/>
      <c r="Q541" s="108"/>
      <c r="R541" s="109"/>
      <c r="S541"/>
      <c r="V541" s="108"/>
      <c r="W541" s="109"/>
      <c r="X541"/>
      <c r="AA541" s="108"/>
      <c r="AB541" s="109"/>
      <c r="AC541"/>
      <c r="AF541" s="108"/>
      <c r="AG541" s="109"/>
      <c r="AH541"/>
      <c r="AK541" s="108"/>
      <c r="AL541" s="109"/>
      <c r="AM541"/>
      <c r="AP541" s="110"/>
      <c r="AQ541" s="109"/>
      <c r="AR541"/>
      <c r="AU541" s="110"/>
      <c r="AV541" s="109"/>
      <c r="AW541"/>
      <c r="AZ541" s="110"/>
      <c r="BA541" s="109"/>
      <c r="BB541"/>
    </row>
    <row r="542" spans="4:54" ht="15.5" x14ac:dyDescent="0.35">
      <c r="D542" s="53">
        <f ca="1">'Stochastic inputs'!Z160</f>
        <v>2.0383333333333331</v>
      </c>
      <c r="E542" s="113"/>
      <c r="F542" s="114">
        <f t="shared" ca="1" si="20"/>
        <v>0.3457283690214622</v>
      </c>
      <c r="G542">
        <f t="shared" ca="1" si="21"/>
        <v>0.2659078633346626</v>
      </c>
      <c r="H542" s="109"/>
      <c r="I542"/>
      <c r="L542" s="108"/>
      <c r="M542" s="109"/>
      <c r="N542"/>
      <c r="Q542" s="108"/>
      <c r="R542" s="109"/>
      <c r="S542"/>
      <c r="V542" s="108"/>
      <c r="W542" s="109"/>
      <c r="X542"/>
      <c r="AA542" s="108"/>
      <c r="AB542" s="109"/>
      <c r="AC542"/>
      <c r="AF542" s="108"/>
      <c r="AG542" s="109"/>
      <c r="AH542"/>
      <c r="AK542" s="108"/>
      <c r="AL542" s="109"/>
      <c r="AM542"/>
      <c r="AP542" s="110"/>
      <c r="AQ542" s="109"/>
      <c r="AR542"/>
      <c r="AU542" s="110"/>
      <c r="AV542" s="109"/>
      <c r="AW542"/>
      <c r="AZ542" s="110"/>
      <c r="BA542" s="109"/>
      <c r="BB542"/>
    </row>
    <row r="543" spans="4:54" ht="15.5" x14ac:dyDescent="0.35">
      <c r="D543" s="53">
        <f ca="1">'Stochastic inputs'!Z161</f>
        <v>2.0383333333333331</v>
      </c>
      <c r="E543" s="113"/>
      <c r="F543" s="114">
        <f t="shared" ca="1" si="20"/>
        <v>0.39458980758320367</v>
      </c>
      <c r="G543">
        <f t="shared" ca="1" si="21"/>
        <v>0.23570351070438367</v>
      </c>
      <c r="H543" s="109"/>
      <c r="I543"/>
      <c r="L543" s="108"/>
      <c r="M543" s="109"/>
      <c r="N543"/>
      <c r="Q543" s="108"/>
      <c r="R543" s="109"/>
      <c r="S543"/>
      <c r="V543" s="108"/>
      <c r="W543" s="109"/>
      <c r="X543"/>
      <c r="AA543" s="108"/>
      <c r="AB543" s="109"/>
      <c r="AC543"/>
      <c r="AF543" s="108"/>
      <c r="AG543" s="109"/>
      <c r="AH543"/>
      <c r="AK543" s="108"/>
      <c r="AL543" s="109"/>
      <c r="AM543"/>
      <c r="AP543" s="110"/>
      <c r="AQ543" s="109"/>
      <c r="AR543"/>
      <c r="AU543" s="110"/>
      <c r="AV543" s="109"/>
      <c r="AW543"/>
      <c r="AZ543" s="110"/>
      <c r="BA543" s="109"/>
      <c r="BB543"/>
    </row>
    <row r="544" spans="4:54" ht="15.5" x14ac:dyDescent="0.35">
      <c r="D544" s="53">
        <f ca="1">'Stochastic inputs'!Z162</f>
        <v>2.0383333333333331</v>
      </c>
      <c r="E544" s="113"/>
      <c r="F544" s="114">
        <f t="shared" ca="1" si="20"/>
        <v>0.39458980758320367</v>
      </c>
      <c r="G544">
        <f t="shared" ca="1" si="21"/>
        <v>0.2357035107043837</v>
      </c>
      <c r="H544" s="109"/>
      <c r="I544"/>
      <c r="L544" s="108"/>
      <c r="M544" s="109"/>
      <c r="N544"/>
      <c r="Q544" s="108"/>
      <c r="R544" s="109"/>
      <c r="S544"/>
      <c r="V544" s="108"/>
      <c r="W544" s="109"/>
      <c r="X544"/>
      <c r="AA544" s="108"/>
      <c r="AB544" s="109"/>
      <c r="AC544"/>
      <c r="AF544" s="108"/>
      <c r="AG544" s="109"/>
      <c r="AH544"/>
      <c r="AK544" s="108"/>
      <c r="AL544" s="109"/>
      <c r="AM544"/>
      <c r="AP544" s="110"/>
      <c r="AQ544" s="109"/>
      <c r="AR544"/>
      <c r="AU544" s="110"/>
      <c r="AV544" s="109"/>
      <c r="AW544"/>
      <c r="AZ544" s="110"/>
      <c r="BA544" s="109"/>
      <c r="BB544"/>
    </row>
    <row r="545" spans="4:54" ht="15.5" x14ac:dyDescent="0.35">
      <c r="D545" s="53">
        <f ca="1">'Stochastic inputs'!Z163</f>
        <v>2.0383333333333331</v>
      </c>
      <c r="E545" s="113"/>
      <c r="F545" s="114">
        <f t="shared" ca="1" si="20"/>
        <v>0.39458980758320372</v>
      </c>
      <c r="G545">
        <f t="shared" ca="1" si="21"/>
        <v>0.2357035107043837</v>
      </c>
      <c r="H545" s="109"/>
      <c r="I545"/>
      <c r="L545" s="108"/>
      <c r="M545" s="109"/>
      <c r="N545"/>
      <c r="Q545" s="108"/>
      <c r="R545" s="109"/>
      <c r="S545"/>
      <c r="V545" s="108"/>
      <c r="W545" s="109"/>
      <c r="X545"/>
      <c r="AA545" s="108"/>
      <c r="AB545" s="109"/>
      <c r="AC545"/>
      <c r="AF545" s="108"/>
      <c r="AG545" s="109"/>
      <c r="AH545"/>
      <c r="AK545" s="108"/>
      <c r="AL545" s="109"/>
      <c r="AM545"/>
      <c r="AP545" s="110"/>
      <c r="AQ545" s="109"/>
      <c r="AR545"/>
      <c r="AU545" s="110"/>
      <c r="AV545" s="109"/>
      <c r="AW545"/>
      <c r="AZ545" s="110"/>
      <c r="BA545" s="109"/>
      <c r="BB545"/>
    </row>
    <row r="546" spans="4:54" ht="15.5" x14ac:dyDescent="0.35">
      <c r="D546" s="53">
        <f ca="1">'Stochastic inputs'!Z164</f>
        <v>2.0383333333333331</v>
      </c>
      <c r="E546" s="113"/>
      <c r="F546" s="114">
        <f t="shared" ca="1" si="20"/>
        <v>0.39458980758320356</v>
      </c>
      <c r="G546">
        <f t="shared" ca="1" si="21"/>
        <v>0.23570351070438358</v>
      </c>
      <c r="H546" s="109"/>
      <c r="I546"/>
      <c r="L546" s="108"/>
      <c r="M546" s="109"/>
      <c r="N546"/>
      <c r="Q546" s="108"/>
      <c r="R546" s="109"/>
      <c r="S546"/>
      <c r="V546" s="108"/>
      <c r="W546" s="109"/>
      <c r="X546"/>
      <c r="AA546" s="108"/>
      <c r="AB546" s="109"/>
      <c r="AC546"/>
      <c r="AF546" s="108"/>
      <c r="AG546" s="109"/>
      <c r="AH546"/>
      <c r="AK546" s="108"/>
      <c r="AL546" s="109"/>
      <c r="AM546"/>
      <c r="AP546" s="110"/>
      <c r="AQ546" s="109"/>
      <c r="AR546"/>
      <c r="AU546" s="110"/>
      <c r="AV546" s="109"/>
      <c r="AW546"/>
      <c r="AZ546" s="110"/>
      <c r="BA546" s="109"/>
      <c r="BB546"/>
    </row>
    <row r="547" spans="4:54" ht="15.5" x14ac:dyDescent="0.35">
      <c r="D547" s="53">
        <f ca="1">'Stochastic inputs'!Z165</f>
        <v>2.0383333333333331</v>
      </c>
      <c r="E547" s="113"/>
      <c r="F547" s="114">
        <f t="shared" ca="1" si="20"/>
        <v>0.39458980758320367</v>
      </c>
      <c r="G547">
        <f t="shared" ca="1" si="21"/>
        <v>0.23570351070438367</v>
      </c>
      <c r="H547" s="109"/>
      <c r="I547"/>
      <c r="L547" s="108"/>
      <c r="M547" s="109"/>
      <c r="N547"/>
      <c r="Q547" s="108"/>
      <c r="R547" s="109"/>
      <c r="S547"/>
      <c r="V547" s="108"/>
      <c r="W547" s="109"/>
      <c r="X547"/>
      <c r="AA547" s="108"/>
      <c r="AB547" s="109"/>
      <c r="AC547"/>
      <c r="AF547" s="108"/>
      <c r="AG547" s="109"/>
      <c r="AH547"/>
      <c r="AK547" s="108"/>
      <c r="AL547" s="109"/>
      <c r="AM547"/>
      <c r="AP547" s="110"/>
      <c r="AQ547" s="109"/>
      <c r="AR547"/>
      <c r="AU547" s="110"/>
      <c r="AV547" s="109"/>
      <c r="AW547"/>
      <c r="AZ547" s="110"/>
      <c r="BA547" s="109"/>
      <c r="BB547"/>
    </row>
    <row r="548" spans="4:54" ht="15.5" x14ac:dyDescent="0.35">
      <c r="D548" s="53">
        <f ca="1">'Stochastic inputs'!Z166</f>
        <v>2.0383333333333331</v>
      </c>
      <c r="E548" s="113"/>
      <c r="F548" s="114">
        <f t="shared" ca="1" si="20"/>
        <v>0.4286104388742058</v>
      </c>
      <c r="G548">
        <f t="shared" ca="1" si="21"/>
        <v>0.2144800714457904</v>
      </c>
      <c r="H548" s="109"/>
      <c r="I548"/>
      <c r="L548" s="108"/>
      <c r="M548" s="109"/>
      <c r="N548"/>
      <c r="Q548" s="108"/>
      <c r="R548" s="109"/>
      <c r="S548"/>
      <c r="V548" s="108"/>
      <c r="W548" s="109"/>
      <c r="X548"/>
      <c r="AA548" s="108"/>
      <c r="AB548" s="109"/>
      <c r="AC548"/>
      <c r="AF548" s="108"/>
      <c r="AG548" s="109"/>
      <c r="AH548"/>
      <c r="AK548" s="108"/>
      <c r="AL548" s="109"/>
      <c r="AM548"/>
      <c r="AP548" s="110"/>
      <c r="AQ548" s="109"/>
      <c r="AR548"/>
      <c r="AU548" s="110"/>
      <c r="AV548" s="109"/>
      <c r="AW548"/>
      <c r="AZ548" s="110"/>
      <c r="BA548" s="109"/>
      <c r="BB548"/>
    </row>
    <row r="549" spans="4:54" ht="15.5" x14ac:dyDescent="0.35">
      <c r="D549" s="53">
        <f ca="1">'Stochastic inputs'!Z167</f>
        <v>2.0383333333333331</v>
      </c>
      <c r="E549" s="113"/>
      <c r="F549" s="114">
        <f t="shared" ca="1" si="20"/>
        <v>0.42861043887420597</v>
      </c>
      <c r="G549">
        <f t="shared" ca="1" si="21"/>
        <v>0.21448007144579043</v>
      </c>
      <c r="H549" s="109"/>
      <c r="I549"/>
      <c r="L549" s="108"/>
      <c r="M549" s="109"/>
      <c r="N549"/>
      <c r="Q549" s="108"/>
      <c r="R549" s="109"/>
      <c r="S549"/>
      <c r="V549" s="108"/>
      <c r="W549" s="109"/>
      <c r="X549"/>
      <c r="AA549" s="108"/>
      <c r="AB549" s="109"/>
      <c r="AC549"/>
      <c r="AF549" s="108"/>
      <c r="AG549" s="109"/>
      <c r="AH549"/>
      <c r="AK549" s="108"/>
      <c r="AL549" s="109"/>
      <c r="AM549"/>
      <c r="AP549" s="110"/>
      <c r="AQ549" s="109"/>
      <c r="AR549"/>
      <c r="AU549" s="110"/>
      <c r="AV549" s="109"/>
      <c r="AW549"/>
      <c r="AZ549" s="110"/>
      <c r="BA549" s="109"/>
      <c r="BB549"/>
    </row>
    <row r="550" spans="4:54" ht="15.5" x14ac:dyDescent="0.35">
      <c r="D550" s="53">
        <f ca="1">'Stochastic inputs'!Z168</f>
        <v>2.0383333333333331</v>
      </c>
      <c r="E550" s="113"/>
      <c r="F550" s="114">
        <f t="shared" ca="1" si="20"/>
        <v>0.42861043887420575</v>
      </c>
      <c r="G550">
        <f t="shared" ca="1" si="21"/>
        <v>0.21448007144579034</v>
      </c>
      <c r="H550" s="109"/>
      <c r="I550"/>
      <c r="L550" s="108"/>
      <c r="M550" s="109"/>
      <c r="N550"/>
      <c r="Q550" s="108"/>
      <c r="R550" s="109"/>
      <c r="S550"/>
      <c r="V550" s="108"/>
      <c r="W550" s="109"/>
      <c r="X550"/>
      <c r="AA550" s="108"/>
      <c r="AB550" s="109"/>
      <c r="AC550"/>
      <c r="AF550" s="108"/>
      <c r="AG550" s="109"/>
      <c r="AH550"/>
      <c r="AK550" s="108"/>
      <c r="AL550" s="109"/>
      <c r="AM550"/>
      <c r="AP550" s="110"/>
      <c r="AQ550" s="109"/>
      <c r="AR550"/>
      <c r="AU550" s="110"/>
      <c r="AV550" s="109"/>
      <c r="AW550"/>
      <c r="AZ550" s="110"/>
      <c r="BA550" s="109"/>
      <c r="BB550"/>
    </row>
    <row r="551" spans="4:54" ht="15.5" x14ac:dyDescent="0.35">
      <c r="D551" s="53">
        <f ca="1">'Stochastic inputs'!Z169</f>
        <v>2.0383333333333331</v>
      </c>
      <c r="E551" s="113"/>
      <c r="F551" s="114">
        <f t="shared" ca="1" si="20"/>
        <v>0.4286104388742058</v>
      </c>
      <c r="G551">
        <f t="shared" ca="1" si="21"/>
        <v>0.2144800714457904</v>
      </c>
      <c r="H551" s="109"/>
      <c r="I551"/>
      <c r="L551" s="108"/>
      <c r="M551" s="109"/>
      <c r="N551"/>
      <c r="Q551" s="108"/>
      <c r="R551" s="109"/>
      <c r="S551"/>
      <c r="V551" s="108"/>
      <c r="W551" s="109"/>
      <c r="X551"/>
      <c r="AA551" s="108"/>
      <c r="AB551" s="109"/>
      <c r="AC551"/>
      <c r="AF551" s="108"/>
      <c r="AG551" s="109"/>
      <c r="AH551"/>
      <c r="AK551" s="108"/>
      <c r="AL551" s="109"/>
      <c r="AM551"/>
      <c r="AP551" s="110"/>
      <c r="AQ551" s="109"/>
      <c r="AR551"/>
      <c r="AU551" s="110"/>
      <c r="AV551" s="109"/>
      <c r="AW551"/>
      <c r="AZ551" s="110"/>
      <c r="BA551" s="109"/>
      <c r="BB551"/>
    </row>
    <row r="552" spans="4:54" ht="15.5" x14ac:dyDescent="0.35">
      <c r="D552" s="53">
        <f ca="1">'Stochastic inputs'!Z170</f>
        <v>2.0383333333333331</v>
      </c>
      <c r="E552" s="113"/>
      <c r="F552" s="114">
        <f t="shared" ca="1" si="20"/>
        <v>0.4286104388742058</v>
      </c>
      <c r="G552">
        <f t="shared" ca="1" si="21"/>
        <v>0.21448007144579034</v>
      </c>
      <c r="H552" s="109"/>
      <c r="I552"/>
      <c r="L552" s="108"/>
      <c r="M552" s="109"/>
      <c r="N552"/>
      <c r="Q552" s="108"/>
      <c r="R552" s="109"/>
      <c r="S552"/>
      <c r="V552" s="108"/>
      <c r="W552" s="109"/>
      <c r="X552"/>
      <c r="AA552" s="108"/>
      <c r="AB552" s="109"/>
      <c r="AC552"/>
      <c r="AF552" s="108"/>
      <c r="AG552" s="109"/>
      <c r="AH552"/>
      <c r="AK552" s="108"/>
      <c r="AL552" s="109"/>
      <c r="AM552"/>
      <c r="AP552" s="110"/>
      <c r="AQ552" s="109"/>
      <c r="AR552"/>
      <c r="AU552" s="110"/>
      <c r="AV552" s="109"/>
      <c r="AW552"/>
      <c r="AZ552" s="110"/>
      <c r="BA552" s="109"/>
      <c r="BB552"/>
    </row>
    <row r="553" spans="4:54" ht="15.5" x14ac:dyDescent="0.35">
      <c r="D553" s="53">
        <f ca="1">'Stochastic inputs'!Z171</f>
        <v>2.0383333333333331</v>
      </c>
      <c r="E553" s="113"/>
      <c r="F553" s="114">
        <f t="shared" ca="1" si="20"/>
        <v>0.39472247214747896</v>
      </c>
      <c r="G553">
        <f t="shared" ca="1" si="21"/>
        <v>0.26011737687849562</v>
      </c>
      <c r="H553" s="109"/>
      <c r="I553"/>
      <c r="L553" s="108"/>
      <c r="M553" s="109"/>
      <c r="N553"/>
      <c r="Q553" s="108"/>
      <c r="R553" s="109"/>
      <c r="S553"/>
      <c r="V553" s="108"/>
      <c r="W553" s="109"/>
      <c r="X553"/>
      <c r="AA553" s="108"/>
      <c r="AB553" s="109"/>
      <c r="AC553"/>
      <c r="AF553" s="108"/>
      <c r="AG553" s="109"/>
      <c r="AH553"/>
      <c r="AK553" s="108"/>
      <c r="AL553" s="109"/>
      <c r="AM553"/>
      <c r="AP553" s="110"/>
      <c r="AQ553" s="109"/>
      <c r="AR553"/>
      <c r="AU553" s="110"/>
      <c r="AV553" s="109"/>
      <c r="AW553"/>
      <c r="AZ553" s="110"/>
      <c r="BA553" s="109"/>
      <c r="BB553"/>
    </row>
    <row r="554" spans="4:54" ht="15.5" x14ac:dyDescent="0.35">
      <c r="D554" s="53">
        <f ca="1">'Stochastic inputs'!Z172</f>
        <v>2.0383333333333331</v>
      </c>
      <c r="E554" s="113"/>
      <c r="F554" s="114">
        <f t="shared" ca="1" si="20"/>
        <v>0.39472247214747902</v>
      </c>
      <c r="G554">
        <f t="shared" ca="1" si="21"/>
        <v>0.26011737687849568</v>
      </c>
      <c r="H554" s="109"/>
      <c r="I554"/>
      <c r="L554" s="108"/>
      <c r="M554" s="109"/>
      <c r="N554"/>
      <c r="Q554" s="108"/>
      <c r="R554" s="109"/>
      <c r="S554"/>
      <c r="V554" s="108"/>
      <c r="W554" s="109"/>
      <c r="X554"/>
      <c r="AA554" s="108"/>
      <c r="AB554" s="109"/>
      <c r="AC554"/>
      <c r="AF554" s="108"/>
      <c r="AG554" s="109"/>
      <c r="AH554"/>
      <c r="AK554" s="108"/>
      <c r="AL554" s="109"/>
      <c r="AM554"/>
      <c r="AP554" s="110"/>
      <c r="AQ554" s="109"/>
      <c r="AR554"/>
      <c r="AU554" s="110"/>
      <c r="AV554" s="109"/>
      <c r="AW554"/>
      <c r="AZ554" s="110"/>
      <c r="BA554" s="109"/>
      <c r="BB554"/>
    </row>
    <row r="555" spans="4:54" ht="15.5" x14ac:dyDescent="0.35">
      <c r="D555" s="53">
        <f ca="1">'Stochastic inputs'!Z173</f>
        <v>2.0383333333333331</v>
      </c>
      <c r="E555" s="113"/>
      <c r="F555" s="114">
        <f t="shared" ca="1" si="20"/>
        <v>0.39472247214747902</v>
      </c>
      <c r="G555">
        <f t="shared" ca="1" si="21"/>
        <v>0.26011737687849568</v>
      </c>
      <c r="H555" s="109"/>
      <c r="I555"/>
      <c r="L555" s="108"/>
      <c r="M555" s="109"/>
      <c r="N555"/>
      <c r="Q555" s="108"/>
      <c r="R555" s="109"/>
      <c r="S555"/>
      <c r="V555" s="108"/>
      <c r="W555" s="109"/>
      <c r="X555"/>
      <c r="AA555" s="108"/>
      <c r="AB555" s="109"/>
      <c r="AC555"/>
      <c r="AF555" s="108"/>
      <c r="AG555" s="109"/>
      <c r="AH555"/>
      <c r="AK555" s="108"/>
      <c r="AL555" s="109"/>
      <c r="AM555"/>
      <c r="AP555" s="110"/>
      <c r="AQ555" s="109"/>
      <c r="AR555"/>
      <c r="AU555" s="110"/>
      <c r="AV555" s="109"/>
      <c r="AW555"/>
      <c r="AZ555" s="110"/>
      <c r="BA555" s="109"/>
      <c r="BB555"/>
    </row>
    <row r="556" spans="4:54" ht="15.5" x14ac:dyDescent="0.35">
      <c r="D556" s="53">
        <f ca="1">'Stochastic inputs'!Z174</f>
        <v>2.0383333333333331</v>
      </c>
      <c r="E556" s="113"/>
      <c r="F556" s="114">
        <f t="shared" ca="1" si="20"/>
        <v>0.39472247214747896</v>
      </c>
      <c r="G556">
        <f t="shared" ca="1" si="21"/>
        <v>0.26011737687849562</v>
      </c>
      <c r="H556" s="109"/>
      <c r="I556"/>
      <c r="L556" s="108"/>
      <c r="M556" s="109"/>
      <c r="N556"/>
      <c r="Q556" s="108"/>
      <c r="R556" s="109"/>
      <c r="S556"/>
      <c r="V556" s="108"/>
      <c r="W556" s="109"/>
      <c r="X556"/>
      <c r="AA556" s="108"/>
      <c r="AB556" s="109"/>
      <c r="AC556"/>
      <c r="AF556" s="108"/>
      <c r="AG556" s="109"/>
      <c r="AH556"/>
      <c r="AK556" s="108"/>
      <c r="AL556" s="109"/>
      <c r="AM556"/>
      <c r="AP556" s="110"/>
      <c r="AQ556" s="109"/>
      <c r="AR556"/>
      <c r="AU556" s="110"/>
      <c r="AV556" s="109"/>
      <c r="AW556"/>
      <c r="AZ556" s="110"/>
      <c r="BA556" s="109"/>
      <c r="BB556"/>
    </row>
    <row r="557" spans="4:54" ht="15.5" x14ac:dyDescent="0.35">
      <c r="D557" s="53">
        <f ca="1">'Stochastic inputs'!Z175</f>
        <v>2.0383333333333331</v>
      </c>
      <c r="E557" s="113"/>
      <c r="F557" s="114">
        <f t="shared" ca="1" si="20"/>
        <v>0.39472247214747896</v>
      </c>
      <c r="G557">
        <f t="shared" ca="1" si="21"/>
        <v>0.26011737687849562</v>
      </c>
      <c r="H557" s="109"/>
      <c r="I557"/>
      <c r="L557" s="108"/>
      <c r="M557" s="109"/>
      <c r="N557"/>
      <c r="Q557" s="108"/>
      <c r="R557" s="109"/>
      <c r="S557"/>
      <c r="V557" s="108"/>
      <c r="W557" s="109"/>
      <c r="X557"/>
      <c r="AA557" s="108"/>
      <c r="AB557" s="109"/>
      <c r="AC557"/>
      <c r="AF557" s="108"/>
      <c r="AG557" s="109"/>
      <c r="AH557"/>
      <c r="AK557" s="108"/>
      <c r="AL557" s="109"/>
      <c r="AM557"/>
      <c r="AP557" s="110"/>
      <c r="AQ557" s="109"/>
      <c r="AR557"/>
      <c r="AU557" s="110"/>
      <c r="AV557" s="109"/>
      <c r="AW557"/>
      <c r="AZ557" s="110"/>
      <c r="BA557" s="109"/>
      <c r="BB557"/>
    </row>
    <row r="558" spans="4:54" ht="15.5" x14ac:dyDescent="0.35">
      <c r="D558" s="53">
        <f ca="1">'Stochastic inputs'!Z176</f>
        <v>2.0383333333333331</v>
      </c>
      <c r="E558" s="113"/>
      <c r="F558" s="114">
        <f t="shared" ca="1" si="20"/>
        <v>0.43257264998368267</v>
      </c>
      <c r="G558">
        <f t="shared" ca="1" si="21"/>
        <v>0.21893732838062424</v>
      </c>
      <c r="H558" s="109"/>
      <c r="I558"/>
      <c r="L558" s="108"/>
      <c r="M558" s="109"/>
      <c r="N558"/>
      <c r="Q558" s="108"/>
      <c r="R558" s="109"/>
      <c r="S558"/>
      <c r="V558" s="108"/>
      <c r="W558" s="109"/>
      <c r="X558"/>
      <c r="AA558" s="108"/>
      <c r="AB558" s="109"/>
      <c r="AC558"/>
      <c r="AF558" s="108"/>
      <c r="AG558" s="109"/>
      <c r="AH558"/>
      <c r="AK558" s="108"/>
      <c r="AL558" s="109"/>
      <c r="AM558"/>
      <c r="AP558" s="110"/>
      <c r="AQ558" s="109"/>
      <c r="AR558"/>
      <c r="AU558" s="110"/>
      <c r="AV558" s="109"/>
      <c r="AW558"/>
      <c r="AZ558" s="110"/>
      <c r="BA558" s="109"/>
      <c r="BB558"/>
    </row>
    <row r="559" spans="4:54" ht="15.5" x14ac:dyDescent="0.35">
      <c r="D559" s="53">
        <f ca="1">'Stochastic inputs'!Z177</f>
        <v>2.0383333333333331</v>
      </c>
      <c r="E559" s="113"/>
      <c r="F559" s="114">
        <f t="shared" ca="1" si="20"/>
        <v>0.43257264998368267</v>
      </c>
      <c r="G559">
        <f t="shared" ca="1" si="21"/>
        <v>0.21893732838062432</v>
      </c>
      <c r="H559" s="109"/>
      <c r="I559"/>
      <c r="L559" s="108"/>
      <c r="M559" s="109"/>
      <c r="N559"/>
      <c r="Q559" s="108"/>
      <c r="R559" s="109"/>
      <c r="S559"/>
      <c r="V559" s="108"/>
      <c r="W559" s="109"/>
      <c r="X559"/>
      <c r="AA559" s="108"/>
      <c r="AB559" s="109"/>
      <c r="AC559"/>
      <c r="AF559" s="108"/>
      <c r="AG559" s="109"/>
      <c r="AH559"/>
      <c r="AK559" s="108"/>
      <c r="AL559" s="109"/>
      <c r="AM559"/>
      <c r="AP559" s="110"/>
      <c r="AQ559" s="109"/>
      <c r="AR559"/>
      <c r="AU559" s="110"/>
      <c r="AV559" s="109"/>
      <c r="AW559"/>
      <c r="AZ559" s="110"/>
      <c r="BA559" s="109"/>
      <c r="BB559"/>
    </row>
    <row r="560" spans="4:54" ht="15.5" x14ac:dyDescent="0.35">
      <c r="D560" s="53">
        <f ca="1">'Stochastic inputs'!Z178</f>
        <v>2.0383333333333331</v>
      </c>
      <c r="E560" s="113"/>
      <c r="F560" s="114">
        <f t="shared" ca="1" si="20"/>
        <v>0.43257264998368267</v>
      </c>
      <c r="G560">
        <f t="shared" ca="1" si="21"/>
        <v>0.21893732838062427</v>
      </c>
      <c r="H560" s="109"/>
      <c r="I560"/>
      <c r="L560" s="108"/>
      <c r="M560" s="109"/>
      <c r="N560"/>
      <c r="Q560" s="108"/>
      <c r="R560" s="109"/>
      <c r="S560"/>
      <c r="V560" s="108"/>
      <c r="W560" s="109"/>
      <c r="X560"/>
      <c r="AA560" s="108"/>
      <c r="AB560" s="109"/>
      <c r="AC560"/>
      <c r="AF560" s="108"/>
      <c r="AG560" s="109"/>
      <c r="AH560"/>
      <c r="AK560" s="108"/>
      <c r="AL560" s="109"/>
      <c r="AM560"/>
      <c r="AP560" s="110"/>
      <c r="AQ560" s="109"/>
      <c r="AR560"/>
      <c r="AU560" s="110"/>
      <c r="AV560" s="109"/>
      <c r="AW560"/>
      <c r="AZ560" s="110"/>
      <c r="BA560" s="109"/>
      <c r="BB560"/>
    </row>
    <row r="561" spans="4:54" ht="15.5" x14ac:dyDescent="0.35">
      <c r="D561" s="53">
        <f ca="1">'Stochastic inputs'!Z179</f>
        <v>2.0383333333333331</v>
      </c>
      <c r="E561" s="113"/>
      <c r="F561" s="114">
        <f t="shared" ca="1" si="20"/>
        <v>0.43257264998368267</v>
      </c>
      <c r="G561">
        <f t="shared" ca="1" si="21"/>
        <v>0.21893732838062424</v>
      </c>
      <c r="H561" s="109"/>
      <c r="I561"/>
      <c r="L561" s="108"/>
      <c r="M561" s="109"/>
      <c r="N561"/>
      <c r="Q561" s="108"/>
      <c r="R561" s="109"/>
      <c r="S561"/>
      <c r="V561" s="108"/>
      <c r="W561" s="109"/>
      <c r="X561"/>
      <c r="AA561" s="108"/>
      <c r="AB561" s="109"/>
      <c r="AC561"/>
      <c r="AF561" s="108"/>
      <c r="AG561" s="109"/>
      <c r="AH561"/>
      <c r="AK561" s="108"/>
      <c r="AL561" s="109"/>
      <c r="AM561"/>
      <c r="AP561" s="110"/>
      <c r="AQ561" s="109"/>
      <c r="AR561"/>
      <c r="AU561" s="110"/>
      <c r="AV561" s="109"/>
      <c r="AW561"/>
      <c r="AZ561" s="110"/>
      <c r="BA561" s="109"/>
      <c r="BB561"/>
    </row>
    <row r="562" spans="4:54" ht="15.5" x14ac:dyDescent="0.35">
      <c r="D562" s="53">
        <f ca="1">'Stochastic inputs'!Z180</f>
        <v>2.0383333333333331</v>
      </c>
      <c r="E562" s="113"/>
      <c r="F562" s="114">
        <f t="shared" ca="1" si="20"/>
        <v>0.43257264998368272</v>
      </c>
      <c r="G562">
        <f t="shared" ca="1" si="21"/>
        <v>0.21893732838062432</v>
      </c>
      <c r="H562" s="109"/>
      <c r="I562"/>
      <c r="L562" s="108"/>
      <c r="M562" s="109"/>
      <c r="N562"/>
      <c r="Q562" s="108"/>
      <c r="R562" s="109"/>
      <c r="S562"/>
      <c r="V562" s="108"/>
      <c r="W562" s="109"/>
      <c r="X562"/>
      <c r="AA562" s="108"/>
      <c r="AB562" s="109"/>
      <c r="AC562"/>
      <c r="AF562" s="108"/>
      <c r="AG562" s="109"/>
      <c r="AH562"/>
      <c r="AK562" s="108"/>
      <c r="AL562" s="109"/>
      <c r="AM562"/>
      <c r="AP562" s="110"/>
      <c r="AQ562" s="109"/>
      <c r="AR562"/>
      <c r="AU562" s="110"/>
      <c r="AV562" s="109"/>
      <c r="AW562"/>
      <c r="AZ562" s="110"/>
      <c r="BA562" s="109"/>
      <c r="BB562"/>
    </row>
    <row r="563" spans="4:54" ht="15.5" x14ac:dyDescent="0.35">
      <c r="D563" s="53">
        <f ca="1">'Stochastic inputs'!Z181</f>
        <v>2.0383333333333331</v>
      </c>
      <c r="E563" s="113"/>
      <c r="F563" s="114">
        <f t="shared" ca="1" si="20"/>
        <v>0.35457537678352585</v>
      </c>
      <c r="G563">
        <f t="shared" ca="1" si="21"/>
        <v>0.25600265545128131</v>
      </c>
      <c r="H563" s="109"/>
      <c r="I563"/>
      <c r="L563" s="108"/>
      <c r="M563" s="109"/>
      <c r="N563"/>
      <c r="Q563" s="108"/>
      <c r="R563" s="109"/>
      <c r="S563"/>
      <c r="V563" s="108"/>
      <c r="W563" s="109"/>
      <c r="X563"/>
      <c r="AA563" s="108"/>
      <c r="AB563" s="109"/>
      <c r="AC563"/>
      <c r="AF563" s="108"/>
      <c r="AG563" s="109"/>
      <c r="AH563"/>
      <c r="AK563" s="108"/>
      <c r="AL563" s="109"/>
      <c r="AM563"/>
      <c r="AP563" s="110"/>
      <c r="AQ563" s="109"/>
      <c r="AR563"/>
      <c r="AU563" s="110"/>
      <c r="AV563" s="109"/>
      <c r="AW563"/>
      <c r="AZ563" s="110"/>
      <c r="BA563" s="109"/>
      <c r="BB563"/>
    </row>
    <row r="564" spans="4:54" ht="15.5" x14ac:dyDescent="0.35">
      <c r="D564" s="53">
        <f ca="1">'Stochastic inputs'!Z182</f>
        <v>2.0383333333333331</v>
      </c>
      <c r="E564" s="113"/>
      <c r="F564" s="114">
        <f t="shared" ca="1" si="20"/>
        <v>0.35457537678352585</v>
      </c>
      <c r="G564">
        <f t="shared" ca="1" si="21"/>
        <v>0.25600265545128131</v>
      </c>
      <c r="H564" s="109"/>
      <c r="I564"/>
      <c r="L564" s="108"/>
      <c r="M564" s="109"/>
      <c r="N564"/>
      <c r="Q564" s="108"/>
      <c r="R564" s="109"/>
      <c r="S564"/>
      <c r="V564" s="108"/>
      <c r="W564" s="109"/>
      <c r="X564"/>
      <c r="AA564" s="108"/>
      <c r="AB564" s="109"/>
      <c r="AC564"/>
      <c r="AF564" s="108"/>
      <c r="AG564" s="109"/>
      <c r="AH564"/>
      <c r="AK564" s="108"/>
      <c r="AL564" s="109"/>
      <c r="AM564"/>
      <c r="AP564" s="110"/>
      <c r="AQ564" s="109"/>
      <c r="AR564"/>
      <c r="AU564" s="110"/>
      <c r="AV564" s="109"/>
      <c r="AW564"/>
      <c r="AZ564" s="110"/>
      <c r="BA564" s="109"/>
      <c r="BB564"/>
    </row>
    <row r="565" spans="4:54" ht="15.5" x14ac:dyDescent="0.35">
      <c r="D565" s="53">
        <f ca="1">'Stochastic inputs'!Z183</f>
        <v>2.0383333333333331</v>
      </c>
      <c r="E565" s="113"/>
      <c r="F565" s="114">
        <f t="shared" ca="1" si="20"/>
        <v>0.35457537678352585</v>
      </c>
      <c r="G565">
        <f t="shared" ca="1" si="21"/>
        <v>0.25600265545128131</v>
      </c>
      <c r="H565" s="109"/>
      <c r="I565"/>
      <c r="L565" s="108"/>
      <c r="M565" s="109"/>
      <c r="N565"/>
      <c r="Q565" s="108"/>
      <c r="R565" s="109"/>
      <c r="S565"/>
      <c r="V565" s="108"/>
      <c r="W565" s="109"/>
      <c r="X565"/>
      <c r="AA565" s="108"/>
      <c r="AB565" s="109"/>
      <c r="AC565"/>
      <c r="AF565" s="108"/>
      <c r="AG565" s="109"/>
      <c r="AH565"/>
      <c r="AK565" s="108"/>
      <c r="AL565" s="109"/>
      <c r="AM565"/>
      <c r="AP565" s="110"/>
      <c r="AQ565" s="109"/>
      <c r="AR565"/>
      <c r="AU565" s="110"/>
      <c r="AV565" s="109"/>
      <c r="AW565"/>
      <c r="AZ565" s="110"/>
      <c r="BA565" s="109"/>
      <c r="BB565"/>
    </row>
    <row r="566" spans="4:54" ht="15.5" x14ac:dyDescent="0.35">
      <c r="D566" s="53">
        <f ca="1">'Stochastic inputs'!Z184</f>
        <v>2.0383333333333331</v>
      </c>
      <c r="E566" s="113"/>
      <c r="F566" s="114">
        <f t="shared" ca="1" si="20"/>
        <v>0.35457537678352585</v>
      </c>
      <c r="G566">
        <f t="shared" ca="1" si="21"/>
        <v>0.25600265545128131</v>
      </c>
      <c r="H566" s="109"/>
      <c r="I566"/>
      <c r="L566" s="108"/>
      <c r="M566" s="109"/>
      <c r="N566"/>
      <c r="Q566" s="108"/>
      <c r="R566" s="109"/>
      <c r="S566"/>
      <c r="V566" s="108"/>
      <c r="W566" s="109"/>
      <c r="X566"/>
      <c r="AA566" s="108"/>
      <c r="AB566" s="109"/>
      <c r="AC566"/>
      <c r="AF566" s="108"/>
      <c r="AG566" s="109"/>
      <c r="AH566"/>
      <c r="AK566" s="108"/>
      <c r="AL566" s="109"/>
      <c r="AM566"/>
      <c r="AP566" s="110"/>
      <c r="AQ566" s="109"/>
      <c r="AR566"/>
      <c r="AU566" s="110"/>
      <c r="AV566" s="109"/>
      <c r="AW566"/>
      <c r="AZ566" s="110"/>
      <c r="BA566" s="109"/>
      <c r="BB566"/>
    </row>
    <row r="567" spans="4:54" ht="15.5" x14ac:dyDescent="0.35">
      <c r="D567" s="53">
        <f ca="1">'Stochastic inputs'!Z185</f>
        <v>2.0383333333333331</v>
      </c>
      <c r="E567" s="113"/>
      <c r="F567" s="114">
        <f t="shared" ca="1" si="20"/>
        <v>0.35457537678352585</v>
      </c>
      <c r="G567">
        <f t="shared" ca="1" si="21"/>
        <v>0.25600265545128131</v>
      </c>
      <c r="H567" s="109"/>
      <c r="I567"/>
      <c r="L567" s="108"/>
      <c r="M567" s="109"/>
      <c r="N567"/>
      <c r="Q567" s="108"/>
      <c r="R567" s="109"/>
      <c r="S567"/>
      <c r="V567" s="108"/>
      <c r="W567" s="109"/>
      <c r="X567"/>
      <c r="AA567" s="108"/>
      <c r="AB567" s="109"/>
      <c r="AC567"/>
      <c r="AF567" s="108"/>
      <c r="AG567" s="109"/>
      <c r="AH567"/>
      <c r="AK567" s="108"/>
      <c r="AL567" s="109"/>
      <c r="AM567"/>
      <c r="AP567" s="110"/>
      <c r="AQ567" s="109"/>
      <c r="AR567"/>
      <c r="AU567" s="110"/>
      <c r="AV567" s="109"/>
      <c r="AW567"/>
      <c r="AZ567" s="110"/>
      <c r="BA567" s="109"/>
      <c r="BB567"/>
    </row>
    <row r="568" spans="4:54" ht="15.5" x14ac:dyDescent="0.35">
      <c r="D568" s="53">
        <f ca="1">'Stochastic inputs'!Z186</f>
        <v>2.0383333333333331</v>
      </c>
      <c r="E568" s="113"/>
      <c r="F568" s="114">
        <f t="shared" ca="1" si="20"/>
        <v>0.36565996316604138</v>
      </c>
      <c r="G568">
        <f t="shared" ca="1" si="21"/>
        <v>0.25691831781549979</v>
      </c>
      <c r="H568" s="109"/>
      <c r="I568"/>
      <c r="L568" s="108"/>
      <c r="M568" s="109"/>
      <c r="N568"/>
      <c r="Q568" s="108"/>
      <c r="R568" s="109"/>
      <c r="S568"/>
      <c r="V568" s="108"/>
      <c r="W568" s="109"/>
      <c r="X568"/>
      <c r="AA568" s="108"/>
      <c r="AB568" s="109"/>
      <c r="AC568"/>
      <c r="AF568" s="108"/>
      <c r="AG568" s="109"/>
      <c r="AH568"/>
      <c r="AK568" s="108"/>
      <c r="AL568" s="109"/>
      <c r="AM568"/>
      <c r="AP568" s="110"/>
      <c r="AQ568" s="109"/>
      <c r="AR568"/>
      <c r="AU568" s="110"/>
      <c r="AV568" s="109"/>
      <c r="AW568"/>
      <c r="AZ568" s="110"/>
      <c r="BA568" s="109"/>
      <c r="BB568"/>
    </row>
    <row r="569" spans="4:54" ht="15.5" x14ac:dyDescent="0.35">
      <c r="D569" s="53">
        <f ca="1">'Stochastic inputs'!Z187</f>
        <v>2.0383333333333331</v>
      </c>
      <c r="E569" s="113"/>
      <c r="F569" s="114">
        <f t="shared" ca="1" si="20"/>
        <v>0.36565996316604132</v>
      </c>
      <c r="G569">
        <f t="shared" ca="1" si="21"/>
        <v>0.25691831781549979</v>
      </c>
      <c r="H569" s="109"/>
      <c r="I569"/>
      <c r="L569" s="108"/>
      <c r="M569" s="109"/>
      <c r="N569"/>
      <c r="Q569" s="108"/>
      <c r="R569" s="109"/>
      <c r="S569"/>
      <c r="V569" s="108"/>
      <c r="W569" s="109"/>
      <c r="X569"/>
      <c r="AA569" s="108"/>
      <c r="AB569" s="109"/>
      <c r="AC569"/>
      <c r="AF569" s="108"/>
      <c r="AG569" s="109"/>
      <c r="AH569"/>
      <c r="AK569" s="108"/>
      <c r="AL569" s="109"/>
      <c r="AM569"/>
      <c r="AP569" s="110"/>
      <c r="AQ569" s="109"/>
      <c r="AR569"/>
      <c r="AU569" s="110"/>
      <c r="AV569" s="109"/>
      <c r="AW569"/>
      <c r="AZ569" s="110"/>
      <c r="BA569" s="109"/>
      <c r="BB569"/>
    </row>
    <row r="570" spans="4:54" ht="15.5" x14ac:dyDescent="0.35">
      <c r="D570" s="53">
        <f ca="1">'Stochastic inputs'!Z188</f>
        <v>2.0383333333333331</v>
      </c>
      <c r="E570" s="113"/>
      <c r="F570" s="114">
        <f t="shared" ca="1" si="20"/>
        <v>0.36565996316604149</v>
      </c>
      <c r="G570">
        <f t="shared" ca="1" si="21"/>
        <v>0.25691831781549979</v>
      </c>
      <c r="H570" s="109"/>
      <c r="I570"/>
      <c r="L570" s="108"/>
      <c r="M570" s="109"/>
      <c r="N570"/>
      <c r="Q570" s="108"/>
      <c r="R570" s="109"/>
      <c r="S570"/>
      <c r="V570" s="108"/>
      <c r="W570" s="109"/>
      <c r="X570"/>
      <c r="AA570" s="108"/>
      <c r="AB570" s="109"/>
      <c r="AC570"/>
      <c r="AF570" s="108"/>
      <c r="AG570" s="109"/>
      <c r="AH570"/>
      <c r="AK570" s="108"/>
      <c r="AL570" s="109"/>
      <c r="AM570"/>
      <c r="AP570" s="110"/>
      <c r="AQ570" s="109"/>
      <c r="AR570"/>
      <c r="AU570" s="110"/>
      <c r="AV570" s="109"/>
      <c r="AW570"/>
      <c r="AZ570" s="110"/>
      <c r="BA570" s="109"/>
      <c r="BB570"/>
    </row>
    <row r="571" spans="4:54" ht="15.5" x14ac:dyDescent="0.35">
      <c r="D571" s="53">
        <f ca="1">'Stochastic inputs'!Z189</f>
        <v>2.0383333333333331</v>
      </c>
      <c r="E571" s="113"/>
      <c r="F571" s="114">
        <f t="shared" ca="1" si="20"/>
        <v>0.36565996316604138</v>
      </c>
      <c r="G571">
        <f t="shared" ca="1" si="21"/>
        <v>0.25691831781549984</v>
      </c>
      <c r="H571" s="109"/>
      <c r="I571"/>
      <c r="L571" s="108"/>
      <c r="M571" s="109"/>
      <c r="N571"/>
      <c r="Q571" s="108"/>
      <c r="R571" s="109"/>
      <c r="S571"/>
      <c r="V571" s="108"/>
      <c r="W571" s="109"/>
      <c r="X571"/>
      <c r="AA571" s="108"/>
      <c r="AB571" s="109"/>
      <c r="AC571"/>
      <c r="AF571" s="108"/>
      <c r="AG571" s="109"/>
      <c r="AH571"/>
      <c r="AK571" s="108"/>
      <c r="AL571" s="109"/>
      <c r="AM571"/>
      <c r="AP571" s="110"/>
      <c r="AQ571" s="109"/>
      <c r="AR571"/>
      <c r="AU571" s="110"/>
      <c r="AV571" s="109"/>
      <c r="AW571"/>
      <c r="AZ571" s="110"/>
      <c r="BA571" s="109"/>
      <c r="BB571"/>
    </row>
    <row r="572" spans="4:54" ht="15.5" x14ac:dyDescent="0.35">
      <c r="D572" s="53">
        <f ca="1">'Stochastic inputs'!Z190</f>
        <v>2.0383333333333331</v>
      </c>
      <c r="E572" s="113"/>
      <c r="F572" s="114">
        <f t="shared" ca="1" si="20"/>
        <v>0.36565996316604138</v>
      </c>
      <c r="G572">
        <f t="shared" ca="1" si="21"/>
        <v>0.25691831781549979</v>
      </c>
      <c r="H572" s="109"/>
      <c r="I572"/>
      <c r="L572" s="108"/>
      <c r="M572" s="109"/>
      <c r="N572"/>
      <c r="Q572" s="108"/>
      <c r="R572" s="109"/>
      <c r="S572"/>
      <c r="V572" s="108"/>
      <c r="W572" s="109"/>
      <c r="X572"/>
      <c r="AA572" s="108"/>
      <c r="AB572" s="109"/>
      <c r="AC572"/>
      <c r="AF572" s="108"/>
      <c r="AG572" s="109"/>
      <c r="AH572"/>
      <c r="AK572" s="108"/>
      <c r="AL572" s="109"/>
      <c r="AM572"/>
      <c r="AP572" s="110"/>
      <c r="AQ572" s="109"/>
      <c r="AR572"/>
      <c r="AU572" s="110"/>
      <c r="AV572" s="109"/>
      <c r="AW572"/>
      <c r="AZ572" s="110"/>
      <c r="BA572" s="109"/>
      <c r="BB572"/>
    </row>
    <row r="573" spans="4:54" ht="15.5" x14ac:dyDescent="0.35">
      <c r="D573" s="53">
        <f ca="1">'Stochastic inputs'!Z191</f>
        <v>1</v>
      </c>
      <c r="E573" s="113"/>
      <c r="F573" s="114">
        <f t="shared" ca="1" si="20"/>
        <v>0</v>
      </c>
      <c r="G573">
        <f t="shared" ca="1" si="21"/>
        <v>0</v>
      </c>
      <c r="H573" s="109"/>
      <c r="I573"/>
      <c r="L573" s="108"/>
      <c r="M573" s="109"/>
      <c r="N573"/>
      <c r="Q573" s="108"/>
      <c r="R573" s="109"/>
      <c r="S573"/>
      <c r="V573" s="108"/>
      <c r="W573" s="109"/>
      <c r="X573"/>
      <c r="AA573" s="108"/>
      <c r="AB573" s="109"/>
      <c r="AC573"/>
      <c r="AF573" s="108"/>
      <c r="AG573" s="109"/>
      <c r="AH573"/>
      <c r="AK573" s="108"/>
      <c r="AL573" s="109"/>
      <c r="AM573"/>
      <c r="AP573" s="110"/>
      <c r="AQ573" s="109"/>
      <c r="AR573"/>
      <c r="AU573" s="110"/>
      <c r="AV573" s="109"/>
      <c r="AW573"/>
      <c r="AZ573" s="110"/>
      <c r="BA573" s="109"/>
      <c r="BB573"/>
    </row>
    <row r="574" spans="4:54" ht="15.5" x14ac:dyDescent="0.35">
      <c r="D574" s="53">
        <f ca="1">'Stochastic inputs'!Z192</f>
        <v>1</v>
      </c>
      <c r="E574" s="113"/>
      <c r="F574" s="114">
        <f t="shared" ca="1" si="20"/>
        <v>0</v>
      </c>
      <c r="G574">
        <f t="shared" ca="1" si="21"/>
        <v>0</v>
      </c>
      <c r="H574" s="109"/>
      <c r="I574"/>
      <c r="L574" s="108"/>
      <c r="M574" s="109"/>
      <c r="N574"/>
      <c r="Q574" s="108"/>
      <c r="R574" s="109"/>
      <c r="S574"/>
      <c r="V574" s="108"/>
      <c r="W574" s="109"/>
      <c r="X574"/>
      <c r="AA574" s="108"/>
      <c r="AB574" s="109"/>
      <c r="AC574"/>
      <c r="AF574" s="108"/>
      <c r="AG574" s="109"/>
      <c r="AH574"/>
      <c r="AK574" s="108"/>
      <c r="AL574" s="109"/>
      <c r="AM574"/>
      <c r="AP574" s="110"/>
      <c r="AQ574" s="109"/>
      <c r="AR574"/>
      <c r="AU574" s="110"/>
      <c r="AV574" s="109"/>
      <c r="AW574"/>
      <c r="AZ574" s="110"/>
      <c r="BA574" s="109"/>
      <c r="BB574"/>
    </row>
    <row r="575" spans="4:54" ht="15.5" x14ac:dyDescent="0.35">
      <c r="D575" s="53">
        <f ca="1">'Stochastic inputs'!Z193</f>
        <v>1</v>
      </c>
      <c r="E575" s="113"/>
      <c r="F575" s="114">
        <f t="shared" ca="1" si="20"/>
        <v>0</v>
      </c>
      <c r="G575">
        <f t="shared" ca="1" si="21"/>
        <v>0</v>
      </c>
      <c r="H575" s="109"/>
      <c r="I575"/>
      <c r="L575" s="108"/>
      <c r="M575" s="109"/>
      <c r="N575"/>
      <c r="Q575" s="108"/>
      <c r="R575" s="109"/>
      <c r="S575"/>
      <c r="V575" s="108"/>
      <c r="W575" s="109"/>
      <c r="X575"/>
      <c r="AA575" s="108"/>
      <c r="AB575" s="109"/>
      <c r="AC575"/>
      <c r="AF575" s="108"/>
      <c r="AG575" s="109"/>
      <c r="AH575"/>
      <c r="AK575" s="108"/>
      <c r="AL575" s="109"/>
      <c r="AM575"/>
      <c r="AP575" s="110"/>
      <c r="AQ575" s="109"/>
      <c r="AR575"/>
      <c r="AU575" s="110"/>
      <c r="AV575" s="109"/>
      <c r="AW575"/>
      <c r="AZ575" s="110"/>
      <c r="BA575" s="109"/>
      <c r="BB575"/>
    </row>
    <row r="576" spans="4:54" ht="15.5" x14ac:dyDescent="0.35">
      <c r="D576" s="53">
        <f ca="1">'Stochastic inputs'!Z194</f>
        <v>1</v>
      </c>
      <c r="E576" s="113"/>
      <c r="F576" s="114">
        <f t="shared" ca="1" si="20"/>
        <v>0</v>
      </c>
      <c r="G576">
        <f t="shared" ca="1" si="21"/>
        <v>0</v>
      </c>
      <c r="H576" s="109"/>
      <c r="I576"/>
      <c r="L576" s="108"/>
      <c r="M576" s="109"/>
      <c r="N576"/>
      <c r="Q576" s="108"/>
      <c r="R576" s="109"/>
      <c r="S576"/>
      <c r="V576" s="108"/>
      <c r="W576" s="109"/>
      <c r="X576"/>
      <c r="AA576" s="108"/>
      <c r="AB576" s="109"/>
      <c r="AC576"/>
      <c r="AF576" s="108"/>
      <c r="AG576" s="109"/>
      <c r="AH576"/>
      <c r="AK576" s="108"/>
      <c r="AL576" s="109"/>
      <c r="AM576"/>
      <c r="AP576" s="110"/>
      <c r="AQ576" s="109"/>
      <c r="AR576"/>
      <c r="AU576" s="110"/>
      <c r="AV576" s="109"/>
      <c r="AW576"/>
      <c r="AZ576" s="110"/>
      <c r="BA576" s="109"/>
      <c r="BB576"/>
    </row>
    <row r="577" spans="4:54" ht="15.5" x14ac:dyDescent="0.35">
      <c r="D577" s="53">
        <f ca="1">'Stochastic inputs'!Z195</f>
        <v>1</v>
      </c>
      <c r="E577" s="113"/>
      <c r="F577" s="114">
        <f t="shared" ca="1" si="20"/>
        <v>0</v>
      </c>
      <c r="G577">
        <f t="shared" ca="1" si="21"/>
        <v>0</v>
      </c>
      <c r="H577" s="109"/>
      <c r="I577"/>
      <c r="L577" s="108"/>
      <c r="M577" s="109"/>
      <c r="N577"/>
      <c r="Q577" s="108"/>
      <c r="R577" s="109"/>
      <c r="S577"/>
      <c r="V577" s="108"/>
      <c r="W577" s="109"/>
      <c r="X577"/>
      <c r="AA577" s="108"/>
      <c r="AB577" s="109"/>
      <c r="AC577"/>
      <c r="AF577" s="108"/>
      <c r="AG577" s="109"/>
      <c r="AH577"/>
      <c r="AK577" s="108"/>
      <c r="AL577" s="109"/>
      <c r="AM577"/>
      <c r="AP577" s="110"/>
      <c r="AQ577" s="109"/>
      <c r="AR577"/>
      <c r="AU577" s="110"/>
      <c r="AV577" s="109"/>
      <c r="AW577"/>
      <c r="AZ577" s="110"/>
      <c r="BA577" s="109"/>
      <c r="BB577"/>
    </row>
    <row r="578" spans="4:54" ht="15.5" x14ac:dyDescent="0.35">
      <c r="D578" s="53">
        <f ca="1">'Stochastic inputs'!Z196</f>
        <v>1</v>
      </c>
      <c r="E578" s="113"/>
      <c r="F578" s="114">
        <f t="shared" ca="1" si="20"/>
        <v>0</v>
      </c>
      <c r="G578">
        <f t="shared" ca="1" si="21"/>
        <v>0</v>
      </c>
      <c r="H578" s="109"/>
      <c r="I578"/>
      <c r="L578" s="108"/>
      <c r="M578" s="109"/>
      <c r="N578"/>
      <c r="Q578" s="108"/>
      <c r="R578" s="109"/>
      <c r="S578"/>
      <c r="V578" s="108"/>
      <c r="W578" s="109"/>
      <c r="X578"/>
      <c r="AA578" s="108"/>
      <c r="AB578" s="109"/>
      <c r="AC578"/>
      <c r="AF578" s="108"/>
      <c r="AG578" s="109"/>
      <c r="AH578"/>
      <c r="AK578" s="108"/>
      <c r="AL578" s="109"/>
      <c r="AM578"/>
      <c r="AP578" s="110"/>
      <c r="AQ578" s="109"/>
      <c r="AR578"/>
      <c r="AU578" s="110"/>
      <c r="AV578" s="109"/>
      <c r="AW578"/>
      <c r="AZ578" s="110"/>
      <c r="BA578" s="109"/>
      <c r="BB578"/>
    </row>
    <row r="579" spans="4:54" ht="15.5" x14ac:dyDescent="0.35">
      <c r="D579" s="53">
        <f ca="1">'Stochastic inputs'!Z197</f>
        <v>1</v>
      </c>
      <c r="E579" s="113"/>
      <c r="F579" s="114">
        <f t="shared" ca="1" si="20"/>
        <v>0</v>
      </c>
      <c r="G579">
        <f t="shared" ca="1" si="21"/>
        <v>0</v>
      </c>
      <c r="H579" s="109"/>
      <c r="I579"/>
      <c r="L579" s="108"/>
      <c r="M579" s="109"/>
      <c r="N579"/>
      <c r="Q579" s="108"/>
      <c r="R579" s="109"/>
      <c r="S579"/>
      <c r="V579" s="108"/>
      <c r="W579" s="109"/>
      <c r="X579"/>
      <c r="AA579" s="108"/>
      <c r="AB579" s="109"/>
      <c r="AC579"/>
      <c r="AF579" s="108"/>
      <c r="AG579" s="109"/>
      <c r="AH579"/>
      <c r="AK579" s="108"/>
      <c r="AL579" s="109"/>
      <c r="AM579"/>
      <c r="AP579" s="110"/>
      <c r="AQ579" s="109"/>
      <c r="AR579"/>
      <c r="AU579" s="110"/>
      <c r="AV579" s="109"/>
      <c r="AW579"/>
      <c r="AZ579" s="110"/>
      <c r="BA579" s="109"/>
      <c r="BB579"/>
    </row>
    <row r="580" spans="4:54" ht="15.5" x14ac:dyDescent="0.35">
      <c r="D580" s="53">
        <f ca="1">'Stochastic inputs'!Z198</f>
        <v>1</v>
      </c>
      <c r="E580" s="113"/>
      <c r="F580" s="114">
        <f t="shared" ca="1" si="20"/>
        <v>0</v>
      </c>
      <c r="G580">
        <f t="shared" ca="1" si="21"/>
        <v>0</v>
      </c>
      <c r="H580" s="109"/>
      <c r="I580"/>
      <c r="L580" s="108"/>
      <c r="M580" s="109"/>
      <c r="N580"/>
      <c r="Q580" s="108"/>
      <c r="R580" s="109"/>
      <c r="S580"/>
      <c r="V580" s="108"/>
      <c r="W580" s="109"/>
      <c r="X580"/>
      <c r="AA580" s="108"/>
      <c r="AB580" s="109"/>
      <c r="AC580"/>
      <c r="AF580" s="108"/>
      <c r="AG580" s="109"/>
      <c r="AH580"/>
      <c r="AK580" s="108"/>
      <c r="AL580" s="109"/>
      <c r="AM580"/>
      <c r="AP580" s="110"/>
      <c r="AQ580" s="109"/>
      <c r="AR580"/>
      <c r="AU580" s="110"/>
      <c r="AV580" s="109"/>
      <c r="AW580"/>
      <c r="AZ580" s="110"/>
      <c r="BA580" s="109"/>
      <c r="BB580"/>
    </row>
    <row r="581" spans="4:54" ht="15.5" x14ac:dyDescent="0.35">
      <c r="D581" s="53">
        <f ca="1">'Stochastic inputs'!Z199</f>
        <v>1</v>
      </c>
      <c r="E581" s="113"/>
      <c r="F581" s="114">
        <f t="shared" ca="1" si="20"/>
        <v>0</v>
      </c>
      <c r="G581">
        <f t="shared" ca="1" si="21"/>
        <v>0</v>
      </c>
      <c r="H581" s="109"/>
      <c r="I581"/>
      <c r="L581" s="108"/>
      <c r="M581" s="109"/>
      <c r="N581"/>
      <c r="Q581" s="108"/>
      <c r="R581" s="109"/>
      <c r="S581"/>
      <c r="V581" s="108"/>
      <c r="W581" s="109"/>
      <c r="X581"/>
      <c r="AA581" s="108"/>
      <c r="AB581" s="109"/>
      <c r="AC581"/>
      <c r="AF581" s="108"/>
      <c r="AG581" s="109"/>
      <c r="AH581"/>
      <c r="AK581" s="108"/>
      <c r="AL581" s="109"/>
      <c r="AM581"/>
      <c r="AP581" s="110"/>
      <c r="AQ581" s="109"/>
      <c r="AR581"/>
      <c r="AU581" s="110"/>
      <c r="AV581" s="109"/>
      <c r="AW581"/>
      <c r="AZ581" s="110"/>
      <c r="BA581" s="109"/>
      <c r="BB581"/>
    </row>
    <row r="582" spans="4:54" ht="15.5" x14ac:dyDescent="0.35">
      <c r="D582" s="53">
        <f ca="1">'Stochastic inputs'!Z200</f>
        <v>1</v>
      </c>
      <c r="E582" s="113"/>
      <c r="F582" s="114">
        <f t="shared" ca="1" si="20"/>
        <v>0</v>
      </c>
      <c r="G582">
        <f t="shared" ca="1" si="21"/>
        <v>0</v>
      </c>
      <c r="H582" s="109"/>
      <c r="I582"/>
      <c r="L582" s="108"/>
      <c r="M582" s="109"/>
      <c r="N582"/>
      <c r="Q582" s="108"/>
      <c r="R582" s="109"/>
      <c r="S582"/>
      <c r="V582" s="108"/>
      <c r="W582" s="109"/>
      <c r="X582"/>
      <c r="AA582" s="108"/>
      <c r="AB582" s="109"/>
      <c r="AC582"/>
      <c r="AF582" s="108"/>
      <c r="AG582" s="109"/>
      <c r="AH582"/>
      <c r="AK582" s="108"/>
      <c r="AL582" s="109"/>
      <c r="AM582"/>
      <c r="AP582" s="110"/>
      <c r="AQ582" s="109"/>
      <c r="AR582"/>
      <c r="AU582" s="110"/>
      <c r="AV582" s="109"/>
      <c r="AW582"/>
      <c r="AZ582" s="110"/>
      <c r="BA582" s="109"/>
      <c r="BB582"/>
    </row>
    <row r="583" spans="4:54" ht="15.5" x14ac:dyDescent="0.35">
      <c r="D583" s="53">
        <f ca="1">'Stochastic inputs'!Z201</f>
        <v>1</v>
      </c>
      <c r="E583" s="113"/>
      <c r="F583" s="114">
        <f t="shared" ca="1" si="20"/>
        <v>0</v>
      </c>
      <c r="G583">
        <f t="shared" ca="1" si="21"/>
        <v>0</v>
      </c>
      <c r="H583" s="109"/>
      <c r="I583"/>
      <c r="L583" s="108"/>
      <c r="M583" s="109"/>
      <c r="N583"/>
      <c r="Q583" s="108"/>
      <c r="R583" s="109"/>
      <c r="S583"/>
      <c r="V583" s="108"/>
      <c r="W583" s="109"/>
      <c r="X583"/>
      <c r="AA583" s="108"/>
      <c r="AB583" s="109"/>
      <c r="AC583"/>
      <c r="AF583" s="108"/>
      <c r="AG583" s="109"/>
      <c r="AH583"/>
      <c r="AK583" s="108"/>
      <c r="AL583" s="109"/>
      <c r="AM583"/>
      <c r="AP583" s="110"/>
      <c r="AQ583" s="109"/>
      <c r="AR583"/>
      <c r="AU583" s="110"/>
      <c r="AV583" s="109"/>
      <c r="AW583"/>
      <c r="AZ583" s="110"/>
      <c r="BA583" s="109"/>
      <c r="BB583"/>
    </row>
    <row r="584" spans="4:54" ht="15.5" x14ac:dyDescent="0.35">
      <c r="D584" s="53">
        <f ca="1">'Stochastic inputs'!Z202</f>
        <v>1</v>
      </c>
      <c r="E584" s="113"/>
      <c r="F584" s="114">
        <f t="shared" ca="1" si="20"/>
        <v>0</v>
      </c>
      <c r="G584">
        <f t="shared" ca="1" si="21"/>
        <v>0</v>
      </c>
      <c r="H584" s="109"/>
      <c r="I584"/>
      <c r="L584" s="108"/>
      <c r="M584" s="109"/>
      <c r="N584"/>
      <c r="Q584" s="108"/>
      <c r="R584" s="109"/>
      <c r="S584"/>
      <c r="V584" s="108"/>
      <c r="W584" s="109"/>
      <c r="X584"/>
      <c r="AA584" s="108"/>
      <c r="AB584" s="109"/>
      <c r="AC584"/>
      <c r="AF584" s="108"/>
      <c r="AG584" s="109"/>
      <c r="AH584"/>
      <c r="AK584" s="108"/>
      <c r="AL584" s="109"/>
      <c r="AM584"/>
      <c r="AP584" s="110"/>
      <c r="AQ584" s="109"/>
      <c r="AR584"/>
      <c r="AU584" s="110"/>
      <c r="AV584" s="109"/>
      <c r="AW584"/>
      <c r="AZ584" s="110"/>
      <c r="BA584" s="109"/>
      <c r="BB584"/>
    </row>
    <row r="585" spans="4:54" ht="15.5" x14ac:dyDescent="0.35">
      <c r="D585" s="53">
        <f ca="1">'Stochastic inputs'!Z203</f>
        <v>1</v>
      </c>
      <c r="E585" s="113"/>
      <c r="F585" s="114">
        <f t="shared" ca="1" si="20"/>
        <v>0</v>
      </c>
      <c r="G585">
        <f t="shared" ca="1" si="21"/>
        <v>0</v>
      </c>
      <c r="H585" s="109"/>
      <c r="I585"/>
      <c r="L585" s="108"/>
      <c r="M585" s="109"/>
      <c r="N585"/>
      <c r="Q585" s="108"/>
      <c r="R585" s="109"/>
      <c r="S585"/>
      <c r="V585" s="108"/>
      <c r="W585" s="109"/>
      <c r="X585"/>
      <c r="AA585" s="108"/>
      <c r="AB585" s="109"/>
      <c r="AC585"/>
      <c r="AF585" s="108"/>
      <c r="AG585" s="109"/>
      <c r="AH585"/>
      <c r="AK585" s="108"/>
      <c r="AL585" s="109"/>
      <c r="AM585"/>
      <c r="AP585" s="110"/>
      <c r="AQ585" s="109"/>
      <c r="AR585"/>
      <c r="AU585" s="110"/>
      <c r="AV585" s="109"/>
      <c r="AW585"/>
      <c r="AZ585" s="110"/>
      <c r="BA585" s="109"/>
      <c r="BB585"/>
    </row>
    <row r="586" spans="4:54" ht="15.5" x14ac:dyDescent="0.35">
      <c r="D586" s="53">
        <f ca="1">'Stochastic inputs'!Z204</f>
        <v>1</v>
      </c>
      <c r="E586" s="113"/>
      <c r="F586" s="114">
        <f t="shared" ca="1" si="20"/>
        <v>0</v>
      </c>
      <c r="G586">
        <f t="shared" ca="1" si="21"/>
        <v>0</v>
      </c>
      <c r="H586" s="109"/>
      <c r="I586"/>
      <c r="L586" s="108"/>
      <c r="M586" s="109"/>
      <c r="N586"/>
      <c r="Q586" s="108"/>
      <c r="R586" s="109"/>
      <c r="S586"/>
      <c r="V586" s="108"/>
      <c r="W586" s="109"/>
      <c r="X586"/>
      <c r="AA586" s="108"/>
      <c r="AB586" s="109"/>
      <c r="AC586"/>
      <c r="AF586" s="108"/>
      <c r="AG586" s="109"/>
      <c r="AH586"/>
      <c r="AK586" s="108"/>
      <c r="AL586" s="109"/>
      <c r="AM586"/>
      <c r="AP586" s="110"/>
      <c r="AQ586" s="109"/>
      <c r="AR586"/>
      <c r="AU586" s="110"/>
      <c r="AV586" s="109"/>
      <c r="AW586"/>
      <c r="AZ586" s="110"/>
      <c r="BA586" s="109"/>
      <c r="BB586"/>
    </row>
    <row r="587" spans="4:54" ht="15.5" x14ac:dyDescent="0.35">
      <c r="D587" s="53">
        <f ca="1">'Stochastic inputs'!Z205</f>
        <v>1</v>
      </c>
      <c r="E587" s="113"/>
      <c r="F587" s="114">
        <f t="shared" ca="1" si="20"/>
        <v>0</v>
      </c>
      <c r="G587">
        <f t="shared" ca="1" si="21"/>
        <v>0</v>
      </c>
      <c r="H587" s="109"/>
      <c r="I587"/>
      <c r="L587" s="108"/>
      <c r="M587" s="109"/>
      <c r="N587"/>
      <c r="Q587" s="108"/>
      <c r="R587" s="109"/>
      <c r="S587"/>
      <c r="V587" s="108"/>
      <c r="W587" s="109"/>
      <c r="X587"/>
      <c r="AA587" s="108"/>
      <c r="AB587" s="109"/>
      <c r="AC587"/>
      <c r="AF587" s="108"/>
      <c r="AG587" s="109"/>
      <c r="AH587"/>
      <c r="AK587" s="108"/>
      <c r="AL587" s="109"/>
      <c r="AM587"/>
      <c r="AP587" s="110"/>
      <c r="AQ587" s="109"/>
      <c r="AR587"/>
      <c r="AU587" s="110"/>
      <c r="AV587" s="109"/>
      <c r="AW587"/>
      <c r="AZ587" s="110"/>
      <c r="BA587" s="109"/>
      <c r="BB587"/>
    </row>
    <row r="588" spans="4:54" ht="15.5" x14ac:dyDescent="0.35">
      <c r="D588" s="53">
        <f ca="1">'Stochastic inputs'!Z206</f>
        <v>1</v>
      </c>
      <c r="E588" s="113"/>
      <c r="F588" s="114">
        <f t="shared" ca="1" si="20"/>
        <v>0</v>
      </c>
      <c r="G588">
        <f t="shared" ca="1" si="21"/>
        <v>0</v>
      </c>
      <c r="H588" s="109"/>
      <c r="I588"/>
      <c r="L588" s="108"/>
      <c r="M588" s="109"/>
      <c r="N588"/>
      <c r="Q588" s="108"/>
      <c r="R588" s="109"/>
      <c r="S588"/>
      <c r="V588" s="108"/>
      <c r="W588" s="109"/>
      <c r="X588"/>
      <c r="AA588" s="108"/>
      <c r="AB588" s="109"/>
      <c r="AC588"/>
      <c r="AF588" s="108"/>
      <c r="AG588" s="109"/>
      <c r="AH588"/>
      <c r="AK588" s="108"/>
      <c r="AL588" s="109"/>
      <c r="AM588"/>
      <c r="AP588" s="110"/>
      <c r="AQ588" s="109"/>
      <c r="AR588"/>
      <c r="AU588" s="110"/>
      <c r="AV588" s="109"/>
      <c r="AW588"/>
      <c r="AZ588" s="110"/>
      <c r="BA588" s="109"/>
      <c r="BB588"/>
    </row>
    <row r="589" spans="4:54" ht="15.5" x14ac:dyDescent="0.35">
      <c r="D589" s="53">
        <f ca="1">'Stochastic inputs'!Z207</f>
        <v>1</v>
      </c>
      <c r="E589" s="113"/>
      <c r="F589" s="114">
        <f t="shared" ca="1" si="20"/>
        <v>0</v>
      </c>
      <c r="G589">
        <f t="shared" ca="1" si="21"/>
        <v>0</v>
      </c>
      <c r="H589" s="109"/>
      <c r="I589"/>
      <c r="L589" s="108"/>
      <c r="M589" s="109"/>
      <c r="N589"/>
      <c r="Q589" s="108"/>
      <c r="R589" s="109"/>
      <c r="S589"/>
      <c r="V589" s="108"/>
      <c r="W589" s="109"/>
      <c r="X589"/>
      <c r="AA589" s="108"/>
      <c r="AB589" s="109"/>
      <c r="AC589"/>
      <c r="AF589" s="108"/>
      <c r="AG589" s="109"/>
      <c r="AH589"/>
      <c r="AK589" s="108"/>
      <c r="AL589" s="109"/>
      <c r="AM589"/>
      <c r="AP589" s="110"/>
      <c r="AQ589" s="109"/>
      <c r="AR589"/>
      <c r="AU589" s="110"/>
      <c r="AV589" s="109"/>
      <c r="AW589"/>
      <c r="AZ589" s="110"/>
      <c r="BA589" s="109"/>
      <c r="BB589"/>
    </row>
    <row r="590" spans="4:54" ht="15.5" x14ac:dyDescent="0.35">
      <c r="D590" s="53">
        <f ca="1">'Stochastic inputs'!Z208</f>
        <v>1</v>
      </c>
      <c r="E590" s="113"/>
      <c r="F590" s="114">
        <f t="shared" ca="1" si="20"/>
        <v>0</v>
      </c>
      <c r="G590">
        <f t="shared" ca="1" si="21"/>
        <v>0</v>
      </c>
      <c r="H590" s="109"/>
      <c r="I590"/>
      <c r="L590" s="108"/>
      <c r="M590" s="109"/>
      <c r="N590"/>
      <c r="Q590" s="108"/>
      <c r="R590" s="109"/>
      <c r="S590"/>
      <c r="V590" s="108"/>
      <c r="W590" s="109"/>
      <c r="X590"/>
      <c r="AA590" s="108"/>
      <c r="AB590" s="109"/>
      <c r="AC590"/>
      <c r="AF590" s="108"/>
      <c r="AG590" s="109"/>
      <c r="AH590"/>
      <c r="AK590" s="108"/>
      <c r="AL590" s="109"/>
      <c r="AM590"/>
      <c r="AP590" s="110"/>
      <c r="AQ590" s="109"/>
      <c r="AR590"/>
      <c r="AU590" s="110"/>
      <c r="AV590" s="109"/>
      <c r="AW590"/>
      <c r="AZ590" s="110"/>
      <c r="BA590" s="109"/>
      <c r="BB590"/>
    </row>
    <row r="591" spans="4:54" ht="15.5" x14ac:dyDescent="0.35">
      <c r="D591" s="53">
        <f ca="1">'Stochastic inputs'!Z209</f>
        <v>1</v>
      </c>
      <c r="E591" s="113"/>
      <c r="F591" s="114">
        <f t="shared" ca="1" si="20"/>
        <v>0</v>
      </c>
      <c r="G591">
        <f t="shared" ca="1" si="21"/>
        <v>0</v>
      </c>
      <c r="H591" s="109"/>
      <c r="I591"/>
      <c r="L591" s="108"/>
      <c r="M591" s="109"/>
      <c r="N591"/>
      <c r="Q591" s="108"/>
      <c r="R591" s="109"/>
      <c r="S591"/>
      <c r="V591" s="108"/>
      <c r="W591" s="109"/>
      <c r="X591"/>
      <c r="AA591" s="108"/>
      <c r="AB591" s="109"/>
      <c r="AC591"/>
      <c r="AF591" s="108"/>
      <c r="AG591" s="109"/>
      <c r="AH591"/>
      <c r="AK591" s="108"/>
      <c r="AL591" s="109"/>
      <c r="AM591"/>
      <c r="AP591" s="110"/>
      <c r="AQ591" s="109"/>
      <c r="AR591"/>
      <c r="AU591" s="110"/>
      <c r="AV591" s="109"/>
      <c r="AW591"/>
      <c r="AZ591" s="110"/>
      <c r="BA591" s="109"/>
      <c r="BB591"/>
    </row>
    <row r="592" spans="4:54" ht="15.5" x14ac:dyDescent="0.35">
      <c r="D592" s="53">
        <f ca="1">'Stochastic inputs'!Z210</f>
        <v>1</v>
      </c>
      <c r="E592" s="113"/>
      <c r="F592" s="114">
        <f t="shared" ca="1" si="20"/>
        <v>0</v>
      </c>
      <c r="G592">
        <f t="shared" ca="1" si="21"/>
        <v>0</v>
      </c>
      <c r="H592" s="109"/>
      <c r="I592"/>
      <c r="L592" s="108"/>
      <c r="M592" s="109"/>
      <c r="N592"/>
      <c r="Q592" s="108"/>
      <c r="R592" s="109"/>
      <c r="S592"/>
      <c r="V592" s="108"/>
      <c r="W592" s="109"/>
      <c r="X592"/>
      <c r="AA592" s="108"/>
      <c r="AB592" s="109"/>
      <c r="AC592"/>
      <c r="AF592" s="108"/>
      <c r="AG592" s="109"/>
      <c r="AH592"/>
      <c r="AK592" s="108"/>
      <c r="AL592" s="109"/>
      <c r="AM592"/>
      <c r="AP592" s="110"/>
      <c r="AQ592" s="109"/>
      <c r="AR592"/>
      <c r="AU592" s="110"/>
      <c r="AV592" s="109"/>
      <c r="AW592"/>
      <c r="AZ592" s="110"/>
      <c r="BA592" s="109"/>
      <c r="BB592"/>
    </row>
    <row r="593" spans="4:54" ht="15.5" x14ac:dyDescent="0.35">
      <c r="D593" s="53">
        <f ca="1">'Stochastic inputs'!Z211</f>
        <v>1</v>
      </c>
      <c r="E593" s="113"/>
      <c r="F593" s="114">
        <f t="shared" ca="1" si="20"/>
        <v>0</v>
      </c>
      <c r="G593">
        <f t="shared" ca="1" si="21"/>
        <v>0</v>
      </c>
      <c r="H593" s="109"/>
      <c r="I593"/>
      <c r="L593" s="108"/>
      <c r="M593" s="109"/>
      <c r="N593"/>
      <c r="Q593" s="108"/>
      <c r="R593" s="109"/>
      <c r="S593"/>
      <c r="V593" s="108"/>
      <c r="W593" s="109"/>
      <c r="X593"/>
      <c r="AA593" s="108"/>
      <c r="AB593" s="109"/>
      <c r="AC593"/>
      <c r="AF593" s="108"/>
      <c r="AG593" s="109"/>
      <c r="AH593"/>
      <c r="AK593" s="108"/>
      <c r="AL593" s="109"/>
      <c r="AM593"/>
      <c r="AP593" s="110"/>
      <c r="AQ593" s="109"/>
      <c r="AR593"/>
      <c r="AU593" s="110"/>
      <c r="AV593" s="109"/>
      <c r="AW593"/>
      <c r="AZ593" s="110"/>
      <c r="BA593" s="109"/>
      <c r="BB593"/>
    </row>
    <row r="594" spans="4:54" ht="15.5" x14ac:dyDescent="0.35">
      <c r="D594" s="53">
        <f ca="1">'Stochastic inputs'!Z212</f>
        <v>1</v>
      </c>
      <c r="E594" s="113"/>
      <c r="F594" s="114">
        <f t="shared" ca="1" si="20"/>
        <v>0</v>
      </c>
      <c r="G594">
        <f t="shared" ca="1" si="21"/>
        <v>0</v>
      </c>
      <c r="H594" s="109"/>
      <c r="I594"/>
      <c r="L594" s="108"/>
      <c r="M594" s="109"/>
      <c r="N594"/>
      <c r="Q594" s="108"/>
      <c r="R594" s="109"/>
      <c r="S594"/>
      <c r="V594" s="108"/>
      <c r="W594" s="109"/>
      <c r="X594"/>
      <c r="AA594" s="108"/>
      <c r="AB594" s="109"/>
      <c r="AC594"/>
      <c r="AF594" s="108"/>
      <c r="AG594" s="109"/>
      <c r="AH594"/>
      <c r="AK594" s="108"/>
      <c r="AL594" s="109"/>
      <c r="AM594"/>
      <c r="AP594" s="110"/>
      <c r="AQ594" s="109"/>
      <c r="AR594"/>
      <c r="AU594" s="110"/>
      <c r="AV594" s="109"/>
      <c r="AW594"/>
      <c r="AZ594" s="110"/>
      <c r="BA594" s="109"/>
      <c r="BB594"/>
    </row>
    <row r="595" spans="4:54" ht="15.5" x14ac:dyDescent="0.35">
      <c r="D595" s="53">
        <f ca="1">'Stochastic inputs'!Z213</f>
        <v>1</v>
      </c>
      <c r="E595" s="113"/>
      <c r="F595" s="114">
        <f t="shared" ca="1" si="20"/>
        <v>0</v>
      </c>
      <c r="G595">
        <f t="shared" ca="1" si="21"/>
        <v>0</v>
      </c>
      <c r="H595" s="109"/>
      <c r="I595"/>
      <c r="L595" s="108"/>
      <c r="M595" s="109"/>
      <c r="N595"/>
      <c r="Q595" s="108"/>
      <c r="R595" s="109"/>
      <c r="S595"/>
      <c r="V595" s="108"/>
      <c r="W595" s="109"/>
      <c r="X595"/>
      <c r="AA595" s="108"/>
      <c r="AB595" s="109"/>
      <c r="AC595"/>
      <c r="AF595" s="108"/>
      <c r="AG595" s="109"/>
      <c r="AH595"/>
      <c r="AK595" s="108"/>
      <c r="AL595" s="109"/>
      <c r="AM595"/>
      <c r="AP595" s="110"/>
      <c r="AQ595" s="109"/>
      <c r="AR595"/>
      <c r="AU595" s="110"/>
      <c r="AV595" s="109"/>
      <c r="AW595"/>
      <c r="AZ595" s="110"/>
      <c r="BA595" s="109"/>
      <c r="BB595"/>
    </row>
    <row r="596" spans="4:54" ht="15.5" x14ac:dyDescent="0.35">
      <c r="D596" s="53">
        <f ca="1">'Stochastic inputs'!Z214</f>
        <v>1</v>
      </c>
      <c r="E596" s="113"/>
      <c r="F596" s="114">
        <f t="shared" ca="1" si="20"/>
        <v>0</v>
      </c>
      <c r="G596">
        <f t="shared" ca="1" si="21"/>
        <v>0</v>
      </c>
      <c r="H596" s="109"/>
      <c r="I596"/>
      <c r="L596" s="108"/>
      <c r="M596" s="109"/>
      <c r="N596"/>
      <c r="Q596" s="108"/>
      <c r="R596" s="109"/>
      <c r="S596"/>
      <c r="V596" s="108"/>
      <c r="W596" s="109"/>
      <c r="X596"/>
      <c r="AA596" s="108"/>
      <c r="AB596" s="109"/>
      <c r="AC596"/>
      <c r="AF596" s="108"/>
      <c r="AG596" s="109"/>
      <c r="AH596"/>
      <c r="AK596" s="108"/>
      <c r="AL596" s="109"/>
      <c r="AM596"/>
      <c r="AP596" s="110"/>
      <c r="AQ596" s="109"/>
      <c r="AR596"/>
      <c r="AU596" s="110"/>
      <c r="AV596" s="109"/>
      <c r="AW596"/>
      <c r="AZ596" s="110"/>
      <c r="BA596" s="109"/>
      <c r="BB596"/>
    </row>
    <row r="597" spans="4:54" ht="15.5" x14ac:dyDescent="0.35">
      <c r="D597" s="53">
        <f ca="1">'Stochastic inputs'!Z215</f>
        <v>1</v>
      </c>
      <c r="E597" s="113"/>
      <c r="F597" s="114">
        <f t="shared" ca="1" si="20"/>
        <v>0</v>
      </c>
      <c r="G597">
        <f t="shared" ca="1" si="21"/>
        <v>0</v>
      </c>
      <c r="H597" s="109"/>
      <c r="I597"/>
      <c r="L597" s="108"/>
      <c r="M597" s="109"/>
      <c r="N597"/>
      <c r="Q597" s="108"/>
      <c r="R597" s="109"/>
      <c r="S597"/>
      <c r="V597" s="108"/>
      <c r="W597" s="109"/>
      <c r="X597"/>
      <c r="AA597" s="108"/>
      <c r="AB597" s="109"/>
      <c r="AC597"/>
      <c r="AF597" s="108"/>
      <c r="AG597" s="109"/>
      <c r="AH597"/>
      <c r="AK597" s="108"/>
      <c r="AL597" s="109"/>
      <c r="AM597"/>
      <c r="AP597" s="110"/>
      <c r="AQ597" s="109"/>
      <c r="AR597"/>
      <c r="AU597" s="110"/>
      <c r="AV597" s="109"/>
      <c r="AW597"/>
      <c r="AZ597" s="110"/>
      <c r="BA597" s="109"/>
      <c r="BB597"/>
    </row>
    <row r="598" spans="4:54" ht="15.5" x14ac:dyDescent="0.35">
      <c r="D598" s="53">
        <f ca="1">'Stochastic inputs'!Z216</f>
        <v>1</v>
      </c>
      <c r="E598" s="113"/>
      <c r="F598" s="114">
        <f t="shared" ca="1" si="20"/>
        <v>0</v>
      </c>
      <c r="G598">
        <f t="shared" ca="1" si="21"/>
        <v>0</v>
      </c>
      <c r="H598" s="109"/>
      <c r="I598"/>
      <c r="L598" s="108"/>
      <c r="M598" s="109"/>
      <c r="N598"/>
      <c r="Q598" s="108"/>
      <c r="R598" s="109"/>
      <c r="S598"/>
      <c r="V598" s="108"/>
      <c r="W598" s="109"/>
      <c r="X598"/>
      <c r="AA598" s="108"/>
      <c r="AB598" s="109"/>
      <c r="AC598"/>
      <c r="AF598" s="108"/>
      <c r="AG598" s="109"/>
      <c r="AH598"/>
      <c r="AK598" s="108"/>
      <c r="AL598" s="109"/>
      <c r="AM598"/>
      <c r="AP598" s="110"/>
      <c r="AQ598" s="109"/>
      <c r="AR598"/>
      <c r="AU598" s="110"/>
      <c r="AV598" s="109"/>
      <c r="AW598"/>
      <c r="AZ598" s="110"/>
      <c r="BA598" s="109"/>
      <c r="BB598"/>
    </row>
    <row r="599" spans="4:54" ht="15.5" x14ac:dyDescent="0.35">
      <c r="D599" s="53">
        <f ca="1">'Stochastic inputs'!Z217</f>
        <v>1</v>
      </c>
      <c r="E599" s="113"/>
      <c r="F599" s="114">
        <f t="shared" ca="1" si="20"/>
        <v>0</v>
      </c>
      <c r="G599">
        <f t="shared" ca="1" si="21"/>
        <v>0</v>
      </c>
      <c r="H599" s="109"/>
      <c r="I599"/>
      <c r="L599" s="108"/>
      <c r="M599" s="109"/>
      <c r="N599"/>
      <c r="Q599" s="108"/>
      <c r="R599" s="109"/>
      <c r="S599"/>
      <c r="V599" s="108"/>
      <c r="W599" s="109"/>
      <c r="X599"/>
      <c r="AA599" s="108"/>
      <c r="AB599" s="109"/>
      <c r="AC599"/>
      <c r="AF599" s="108"/>
      <c r="AG599" s="109"/>
      <c r="AH599"/>
      <c r="AK599" s="108"/>
      <c r="AL599" s="109"/>
      <c r="AM599"/>
      <c r="AP599" s="110"/>
      <c r="AQ599" s="109"/>
      <c r="AR599"/>
      <c r="AU599" s="110"/>
      <c r="AV599" s="109"/>
      <c r="AW599"/>
      <c r="AZ599" s="110"/>
      <c r="BA599" s="109"/>
      <c r="BB599"/>
    </row>
    <row r="600" spans="4:54" ht="15.5" x14ac:dyDescent="0.35">
      <c r="D600" s="53">
        <f ca="1">'Stochastic inputs'!Z218</f>
        <v>1</v>
      </c>
      <c r="E600" s="113"/>
      <c r="F600" s="114">
        <f t="shared" ca="1" si="20"/>
        <v>0</v>
      </c>
      <c r="G600">
        <f t="shared" ca="1" si="21"/>
        <v>0</v>
      </c>
      <c r="H600" s="109"/>
      <c r="I600"/>
      <c r="L600" s="108"/>
      <c r="M600" s="109"/>
      <c r="N600"/>
      <c r="Q600" s="108"/>
      <c r="R600" s="109"/>
      <c r="S600"/>
      <c r="V600" s="108"/>
      <c r="W600" s="109"/>
      <c r="X600"/>
      <c r="AA600" s="108"/>
      <c r="AB600" s="109"/>
      <c r="AC600"/>
      <c r="AF600" s="108"/>
      <c r="AG600" s="109"/>
      <c r="AH600"/>
      <c r="AK600" s="108"/>
      <c r="AL600" s="109"/>
      <c r="AM600"/>
      <c r="AP600" s="110"/>
      <c r="AQ600" s="109"/>
      <c r="AR600"/>
      <c r="AU600" s="110"/>
      <c r="AV600" s="109"/>
      <c r="AW600"/>
      <c r="AZ600" s="110"/>
      <c r="BA600" s="109"/>
      <c r="BB600"/>
    </row>
    <row r="601" spans="4:54" ht="15.5" x14ac:dyDescent="0.35">
      <c r="D601" s="53">
        <f ca="1">'Stochastic inputs'!Z219</f>
        <v>1</v>
      </c>
      <c r="E601" s="113"/>
      <c r="F601" s="114">
        <f t="shared" ref="F601:F610" ca="1" si="22">B197*(D601-1)/(B197*(D601-1)+1)</f>
        <v>0</v>
      </c>
      <c r="G601">
        <f t="shared" ref="G601:G610" ca="1" si="23">C197*(D601-1)/(C197*(D601-1)+1)</f>
        <v>0</v>
      </c>
      <c r="H601" s="109"/>
      <c r="I601"/>
      <c r="L601" s="108"/>
      <c r="M601" s="109"/>
      <c r="N601"/>
      <c r="Q601" s="108"/>
      <c r="R601" s="109"/>
      <c r="S601"/>
      <c r="V601" s="108"/>
      <c r="W601" s="109"/>
      <c r="X601"/>
      <c r="AA601" s="108"/>
      <c r="AB601" s="109"/>
      <c r="AC601"/>
      <c r="AF601" s="108"/>
      <c r="AG601" s="109"/>
      <c r="AH601"/>
      <c r="AK601" s="108"/>
      <c r="AL601" s="109"/>
      <c r="AM601"/>
      <c r="AP601" s="110"/>
      <c r="AQ601" s="109"/>
      <c r="AR601"/>
      <c r="AU601" s="110"/>
      <c r="AV601" s="109"/>
      <c r="AW601"/>
      <c r="AZ601" s="110"/>
      <c r="BA601" s="109"/>
      <c r="BB601"/>
    </row>
    <row r="602" spans="4:54" ht="15.5" x14ac:dyDescent="0.35">
      <c r="D602" s="53">
        <f ca="1">'Stochastic inputs'!Z220</f>
        <v>1</v>
      </c>
      <c r="E602" s="113"/>
      <c r="F602" s="114">
        <f t="shared" ca="1" si="22"/>
        <v>0</v>
      </c>
      <c r="G602">
        <f t="shared" ca="1" si="23"/>
        <v>0</v>
      </c>
      <c r="H602" s="109"/>
      <c r="I602"/>
      <c r="L602" s="108"/>
      <c r="M602" s="109"/>
      <c r="N602"/>
      <c r="Q602" s="108"/>
      <c r="R602" s="109"/>
      <c r="S602"/>
      <c r="V602" s="108"/>
      <c r="W602" s="109"/>
      <c r="X602"/>
      <c r="AA602" s="108"/>
      <c r="AB602" s="109"/>
      <c r="AC602"/>
      <c r="AF602" s="108"/>
      <c r="AG602" s="109"/>
      <c r="AH602"/>
      <c r="AK602" s="108"/>
      <c r="AL602" s="109"/>
      <c r="AM602"/>
      <c r="AP602" s="110"/>
      <c r="AQ602" s="109"/>
      <c r="AR602"/>
      <c r="AU602" s="110"/>
      <c r="AV602" s="109"/>
      <c r="AW602"/>
      <c r="AZ602" s="110"/>
      <c r="BA602" s="109"/>
      <c r="BB602"/>
    </row>
    <row r="603" spans="4:54" ht="15.5" x14ac:dyDescent="0.35">
      <c r="D603" s="53">
        <f ca="1">'Stochastic inputs'!Z221</f>
        <v>1</v>
      </c>
      <c r="E603" s="113"/>
      <c r="F603" s="114">
        <f t="shared" ca="1" si="22"/>
        <v>0</v>
      </c>
      <c r="G603">
        <f t="shared" ca="1" si="23"/>
        <v>0</v>
      </c>
      <c r="H603" s="109"/>
      <c r="I603"/>
      <c r="L603" s="108"/>
      <c r="M603" s="109"/>
      <c r="N603"/>
      <c r="Q603" s="108"/>
      <c r="R603" s="109"/>
      <c r="S603"/>
      <c r="V603" s="108"/>
      <c r="W603" s="109"/>
      <c r="X603"/>
      <c r="AA603" s="108"/>
      <c r="AB603" s="109"/>
      <c r="AC603"/>
      <c r="AF603" s="108"/>
      <c r="AG603" s="109"/>
      <c r="AH603"/>
      <c r="AK603" s="108"/>
      <c r="AL603" s="109"/>
      <c r="AM603"/>
      <c r="AP603" s="110"/>
      <c r="AQ603" s="109"/>
      <c r="AR603"/>
      <c r="AU603" s="110"/>
      <c r="AV603" s="109"/>
      <c r="AW603"/>
      <c r="AZ603" s="110"/>
      <c r="BA603" s="109"/>
      <c r="BB603"/>
    </row>
    <row r="604" spans="4:54" ht="15.5" x14ac:dyDescent="0.35">
      <c r="D604" s="53">
        <f ca="1">'Stochastic inputs'!Z222</f>
        <v>1</v>
      </c>
      <c r="E604" s="113"/>
      <c r="F604" s="114">
        <f t="shared" ca="1" si="22"/>
        <v>0</v>
      </c>
      <c r="G604">
        <f t="shared" ca="1" si="23"/>
        <v>0</v>
      </c>
      <c r="H604" s="109"/>
      <c r="I604"/>
      <c r="L604" s="108"/>
      <c r="M604" s="109"/>
      <c r="N604"/>
      <c r="Q604" s="108"/>
      <c r="R604" s="109"/>
      <c r="S604"/>
      <c r="V604" s="108"/>
      <c r="W604" s="109"/>
      <c r="X604"/>
      <c r="AA604" s="108"/>
      <c r="AB604" s="109"/>
      <c r="AC604"/>
      <c r="AF604" s="108"/>
      <c r="AG604" s="109"/>
      <c r="AH604"/>
      <c r="AK604" s="108"/>
      <c r="AL604" s="109"/>
      <c r="AM604"/>
      <c r="AP604" s="110"/>
      <c r="AQ604" s="109"/>
      <c r="AR604"/>
      <c r="AU604" s="110"/>
      <c r="AV604" s="109"/>
      <c r="AW604"/>
      <c r="AZ604" s="110"/>
      <c r="BA604" s="109"/>
      <c r="BB604"/>
    </row>
    <row r="605" spans="4:54" ht="15.5" x14ac:dyDescent="0.35">
      <c r="D605" s="53">
        <f ca="1">'Stochastic inputs'!Z223</f>
        <v>1</v>
      </c>
      <c r="E605" s="113"/>
      <c r="F605" s="114">
        <f t="shared" ca="1" si="22"/>
        <v>0</v>
      </c>
      <c r="G605">
        <f t="shared" ca="1" si="23"/>
        <v>0</v>
      </c>
      <c r="H605" s="109"/>
      <c r="I605"/>
      <c r="L605" s="108"/>
      <c r="M605" s="109"/>
      <c r="N605"/>
      <c r="Q605" s="108"/>
      <c r="R605" s="109"/>
      <c r="S605"/>
      <c r="V605" s="108"/>
      <c r="W605" s="109"/>
      <c r="X605"/>
      <c r="AA605" s="108"/>
      <c r="AB605" s="109"/>
      <c r="AC605"/>
      <c r="AF605" s="108"/>
      <c r="AG605" s="109"/>
      <c r="AH605"/>
      <c r="AK605" s="108"/>
      <c r="AL605" s="109"/>
      <c r="AM605"/>
      <c r="AP605" s="110"/>
      <c r="AQ605" s="109"/>
      <c r="AR605"/>
      <c r="AU605" s="110"/>
      <c r="AV605" s="109"/>
      <c r="AW605"/>
      <c r="AZ605" s="110"/>
      <c r="BA605" s="109"/>
      <c r="BB605"/>
    </row>
    <row r="606" spans="4:54" ht="15.5" x14ac:dyDescent="0.35">
      <c r="D606" s="53">
        <f ca="1">'Stochastic inputs'!Z224</f>
        <v>1</v>
      </c>
      <c r="E606" s="113"/>
      <c r="F606" s="114">
        <f t="shared" ca="1" si="22"/>
        <v>0</v>
      </c>
      <c r="G606">
        <f t="shared" ca="1" si="23"/>
        <v>0</v>
      </c>
      <c r="H606" s="109"/>
      <c r="I606"/>
      <c r="L606" s="108"/>
      <c r="M606" s="109"/>
      <c r="N606"/>
      <c r="Q606" s="108"/>
      <c r="R606" s="109"/>
      <c r="S606"/>
      <c r="V606" s="108"/>
      <c r="W606" s="109"/>
      <c r="X606"/>
      <c r="AA606" s="108"/>
      <c r="AB606" s="109"/>
      <c r="AC606"/>
      <c r="AF606" s="108"/>
      <c r="AG606" s="109"/>
      <c r="AH606"/>
      <c r="AK606" s="108"/>
      <c r="AL606" s="109"/>
      <c r="AM606"/>
      <c r="AP606" s="110"/>
      <c r="AQ606" s="109"/>
      <c r="AR606"/>
      <c r="AU606" s="110"/>
      <c r="AV606" s="109"/>
      <c r="AW606"/>
      <c r="AZ606" s="110"/>
      <c r="BA606" s="109"/>
      <c r="BB606"/>
    </row>
    <row r="607" spans="4:54" ht="15.5" x14ac:dyDescent="0.35">
      <c r="D607" s="53">
        <f ca="1">'Stochastic inputs'!Z225</f>
        <v>1</v>
      </c>
      <c r="E607" s="113"/>
      <c r="F607" s="114">
        <f t="shared" ca="1" si="22"/>
        <v>0</v>
      </c>
      <c r="G607">
        <f t="shared" ca="1" si="23"/>
        <v>0</v>
      </c>
      <c r="H607" s="109"/>
      <c r="I607"/>
      <c r="L607" s="108"/>
      <c r="M607" s="109"/>
      <c r="N607"/>
      <c r="Q607" s="108"/>
      <c r="R607" s="109"/>
      <c r="S607"/>
      <c r="V607" s="108"/>
      <c r="W607" s="109"/>
      <c r="X607"/>
      <c r="AA607" s="108"/>
      <c r="AB607" s="109"/>
      <c r="AC607"/>
      <c r="AF607" s="108"/>
      <c r="AG607" s="109"/>
      <c r="AH607"/>
      <c r="AK607" s="108"/>
      <c r="AL607" s="109"/>
      <c r="AM607"/>
      <c r="AP607" s="110"/>
      <c r="AQ607" s="109"/>
      <c r="AR607"/>
      <c r="AU607" s="110"/>
      <c r="AV607" s="109"/>
      <c r="AW607"/>
      <c r="AZ607" s="110"/>
      <c r="BA607" s="109"/>
      <c r="BB607"/>
    </row>
    <row r="608" spans="4:54" ht="15.5" x14ac:dyDescent="0.35">
      <c r="D608" s="53">
        <f ca="1">'Stochastic inputs'!Z226</f>
        <v>1</v>
      </c>
      <c r="E608" s="113"/>
      <c r="F608" s="114">
        <f t="shared" ca="1" si="22"/>
        <v>0</v>
      </c>
      <c r="G608">
        <f t="shared" ca="1" si="23"/>
        <v>0</v>
      </c>
      <c r="H608" s="109"/>
      <c r="I608"/>
      <c r="L608" s="108"/>
      <c r="M608" s="109"/>
      <c r="N608"/>
      <c r="Q608" s="108"/>
      <c r="R608" s="109"/>
      <c r="S608"/>
      <c r="V608" s="108"/>
      <c r="W608" s="109"/>
      <c r="X608"/>
      <c r="AA608" s="108"/>
      <c r="AB608" s="109"/>
      <c r="AC608"/>
      <c r="AF608" s="108"/>
      <c r="AG608" s="109"/>
      <c r="AH608"/>
      <c r="AK608" s="108"/>
      <c r="AL608" s="109"/>
      <c r="AM608"/>
      <c r="AP608" s="110"/>
      <c r="AQ608" s="109"/>
      <c r="AR608"/>
      <c r="AU608" s="110"/>
      <c r="AV608" s="109"/>
      <c r="AW608"/>
      <c r="AZ608" s="110"/>
      <c r="BA608" s="109"/>
      <c r="BB608"/>
    </row>
    <row r="609" spans="3:54" ht="15.5" x14ac:dyDescent="0.35">
      <c r="D609" s="53">
        <f ca="1">'Stochastic inputs'!Z227</f>
        <v>1</v>
      </c>
      <c r="E609" s="113"/>
      <c r="F609" s="114">
        <f t="shared" ca="1" si="22"/>
        <v>0</v>
      </c>
      <c r="G609">
        <f t="shared" ca="1" si="23"/>
        <v>0</v>
      </c>
      <c r="H609" s="109"/>
      <c r="I609"/>
      <c r="L609" s="108"/>
      <c r="M609" s="109"/>
      <c r="N609"/>
      <c r="Q609" s="108"/>
      <c r="R609" s="109"/>
      <c r="S609"/>
      <c r="V609" s="108"/>
      <c r="W609" s="109"/>
      <c r="X609"/>
      <c r="AA609" s="108"/>
      <c r="AB609" s="109"/>
      <c r="AC609"/>
      <c r="AF609" s="108"/>
      <c r="AG609" s="109"/>
      <c r="AH609"/>
      <c r="AK609" s="108"/>
      <c r="AL609" s="109"/>
      <c r="AM609"/>
      <c r="AP609" s="110"/>
      <c r="AQ609" s="109"/>
      <c r="AR609"/>
      <c r="AU609" s="110"/>
      <c r="AV609" s="109"/>
      <c r="AW609"/>
      <c r="AZ609" s="110"/>
      <c r="BA609" s="109"/>
      <c r="BB609"/>
    </row>
    <row r="610" spans="3:54" ht="15.5" x14ac:dyDescent="0.35">
      <c r="D610" s="53">
        <f ca="1">'Stochastic inputs'!Z228</f>
        <v>1</v>
      </c>
      <c r="E610" s="113"/>
      <c r="F610" s="114">
        <f t="shared" ca="1" si="22"/>
        <v>0</v>
      </c>
      <c r="G610">
        <f t="shared" ca="1" si="23"/>
        <v>0</v>
      </c>
      <c r="H610" s="109"/>
      <c r="I610"/>
      <c r="L610" s="108"/>
      <c r="M610" s="109"/>
      <c r="N610"/>
      <c r="Q610" s="108"/>
      <c r="R610" s="109"/>
      <c r="S610"/>
      <c r="V610" s="108"/>
      <c r="W610" s="109"/>
      <c r="X610"/>
      <c r="AA610" s="108"/>
      <c r="AB610" s="109"/>
      <c r="AC610"/>
      <c r="AF610" s="108"/>
      <c r="AG610" s="109"/>
      <c r="AH610"/>
      <c r="AK610" s="108"/>
      <c r="AL610" s="109"/>
      <c r="AM610"/>
      <c r="AP610" s="110"/>
      <c r="AQ610" s="109"/>
      <c r="AR610"/>
      <c r="AU610" s="110"/>
      <c r="AV610" s="109"/>
      <c r="AW610"/>
      <c r="AZ610" s="110"/>
      <c r="BA610" s="109"/>
      <c r="BB610"/>
    </row>
    <row r="611" spans="3:54" ht="15.5" x14ac:dyDescent="0.35">
      <c r="C611" s="111" t="s">
        <v>107</v>
      </c>
      <c r="D611" s="53">
        <f ca="1">'Stochastic inputs'!AF27</f>
        <v>1</v>
      </c>
      <c r="E611" s="113"/>
      <c r="F611" s="114">
        <f t="shared" ref="F611:F674" ca="1" si="24">B5*(D611-1)/(B5*(D611-1)+1)</f>
        <v>0</v>
      </c>
      <c r="G611">
        <f t="shared" ref="G611:G674" ca="1" si="25">B5*(D611-1)/(B5*(D611-1)+1)</f>
        <v>0</v>
      </c>
    </row>
    <row r="612" spans="3:54" ht="15.5" x14ac:dyDescent="0.35">
      <c r="C612" s="111" t="s">
        <v>109</v>
      </c>
      <c r="D612" s="53">
        <f ca="1">'Stochastic inputs'!AF28</f>
        <v>1</v>
      </c>
      <c r="E612" s="113"/>
      <c r="F612" s="114">
        <f t="shared" ca="1" si="24"/>
        <v>0</v>
      </c>
      <c r="G612">
        <f t="shared" ca="1" si="25"/>
        <v>0</v>
      </c>
    </row>
    <row r="613" spans="3:54" ht="15.5" x14ac:dyDescent="0.35">
      <c r="C613" s="111" t="s">
        <v>110</v>
      </c>
      <c r="D613" s="53">
        <f ca="1">'Stochastic inputs'!AF29</f>
        <v>1</v>
      </c>
      <c r="E613" s="113"/>
      <c r="F613" s="114">
        <f t="shared" ca="1" si="24"/>
        <v>0</v>
      </c>
      <c r="G613">
        <f t="shared" ca="1" si="25"/>
        <v>0</v>
      </c>
    </row>
    <row r="614" spans="3:54" ht="15.5" x14ac:dyDescent="0.35">
      <c r="C614" s="111" t="s">
        <v>111</v>
      </c>
      <c r="D614" s="53">
        <f ca="1">'Stochastic inputs'!AF30</f>
        <v>1</v>
      </c>
      <c r="E614" s="113"/>
      <c r="F614" s="114">
        <f t="shared" ca="1" si="24"/>
        <v>0</v>
      </c>
      <c r="G614">
        <f t="shared" ca="1" si="25"/>
        <v>0</v>
      </c>
    </row>
    <row r="615" spans="3:54" ht="15.5" x14ac:dyDescent="0.35">
      <c r="C615" s="111" t="s">
        <v>112</v>
      </c>
      <c r="D615" s="53">
        <f ca="1">'Stochastic inputs'!AF31</f>
        <v>1</v>
      </c>
      <c r="E615" s="113"/>
      <c r="F615" s="114">
        <f t="shared" ca="1" si="24"/>
        <v>0</v>
      </c>
      <c r="G615">
        <f t="shared" ca="1" si="25"/>
        <v>0</v>
      </c>
    </row>
    <row r="616" spans="3:54" ht="15.5" x14ac:dyDescent="0.35">
      <c r="C616" s="111" t="s">
        <v>113</v>
      </c>
      <c r="D616" s="53">
        <f ca="1">'Stochastic inputs'!AF32</f>
        <v>1</v>
      </c>
      <c r="E616" s="113"/>
      <c r="F616" s="114">
        <f t="shared" ca="1" si="24"/>
        <v>0</v>
      </c>
      <c r="G616">
        <f t="shared" ca="1" si="25"/>
        <v>0</v>
      </c>
    </row>
    <row r="617" spans="3:54" ht="15.5" x14ac:dyDescent="0.35">
      <c r="C617" s="111" t="s">
        <v>114</v>
      </c>
      <c r="D617" s="53">
        <f ca="1">'Stochastic inputs'!AF33</f>
        <v>1</v>
      </c>
      <c r="E617" s="113"/>
      <c r="F617" s="114">
        <f t="shared" ca="1" si="24"/>
        <v>0</v>
      </c>
      <c r="G617">
        <f t="shared" ca="1" si="25"/>
        <v>0</v>
      </c>
    </row>
    <row r="618" spans="3:54" ht="15.5" x14ac:dyDescent="0.35">
      <c r="C618" s="111" t="s">
        <v>115</v>
      </c>
      <c r="D618" s="53">
        <f ca="1">'Stochastic inputs'!AF34</f>
        <v>1</v>
      </c>
      <c r="E618" s="113"/>
      <c r="F618" s="114">
        <f t="shared" ca="1" si="24"/>
        <v>0</v>
      </c>
      <c r="G618">
        <f t="shared" ca="1" si="25"/>
        <v>0</v>
      </c>
    </row>
    <row r="619" spans="3:54" ht="15.5" x14ac:dyDescent="0.35">
      <c r="C619" s="111" t="s">
        <v>116</v>
      </c>
      <c r="D619" s="53">
        <f ca="1">'Stochastic inputs'!AF35</f>
        <v>1</v>
      </c>
      <c r="E619" s="113"/>
      <c r="F619" s="114">
        <f t="shared" ca="1" si="24"/>
        <v>0</v>
      </c>
      <c r="G619">
        <f t="shared" ca="1" si="25"/>
        <v>0</v>
      </c>
    </row>
    <row r="620" spans="3:54" ht="15.5" x14ac:dyDescent="0.35">
      <c r="C620" s="111" t="s">
        <v>117</v>
      </c>
      <c r="D620" s="53">
        <f ca="1">'Stochastic inputs'!AF36</f>
        <v>1</v>
      </c>
      <c r="E620" s="113"/>
      <c r="F620" s="114">
        <f t="shared" ca="1" si="24"/>
        <v>0</v>
      </c>
      <c r="G620">
        <f t="shared" ca="1" si="25"/>
        <v>0</v>
      </c>
    </row>
    <row r="621" spans="3:54" ht="15.5" x14ac:dyDescent="0.35">
      <c r="C621" s="111" t="s">
        <v>118</v>
      </c>
      <c r="D621" s="53">
        <f ca="1">'Stochastic inputs'!AF37</f>
        <v>1</v>
      </c>
      <c r="E621" s="113"/>
      <c r="F621" s="114">
        <f t="shared" ca="1" si="24"/>
        <v>0</v>
      </c>
      <c r="G621">
        <f t="shared" ca="1" si="25"/>
        <v>0</v>
      </c>
    </row>
    <row r="622" spans="3:54" ht="15.5" x14ac:dyDescent="0.35">
      <c r="C622" s="111" t="s">
        <v>119</v>
      </c>
      <c r="D622" s="53">
        <f ca="1">'Stochastic inputs'!AF38</f>
        <v>1</v>
      </c>
      <c r="E622" s="113"/>
      <c r="F622" s="114">
        <f t="shared" ca="1" si="24"/>
        <v>0</v>
      </c>
      <c r="G622">
        <f t="shared" ca="1" si="25"/>
        <v>0</v>
      </c>
    </row>
    <row r="623" spans="3:54" ht="15.5" x14ac:dyDescent="0.35">
      <c r="C623" s="111" t="s">
        <v>120</v>
      </c>
      <c r="D623" s="53">
        <f ca="1">'Stochastic inputs'!AF39</f>
        <v>1</v>
      </c>
      <c r="E623" s="113"/>
      <c r="F623" s="114">
        <f t="shared" ca="1" si="24"/>
        <v>0</v>
      </c>
      <c r="G623">
        <f t="shared" ca="1" si="25"/>
        <v>0</v>
      </c>
    </row>
    <row r="624" spans="3:54" ht="15.5" x14ac:dyDescent="0.35">
      <c r="C624" s="111" t="s">
        <v>121</v>
      </c>
      <c r="D624" s="53">
        <f ca="1">'Stochastic inputs'!AF40</f>
        <v>1</v>
      </c>
      <c r="E624" s="113"/>
      <c r="F624" s="114">
        <f t="shared" ca="1" si="24"/>
        <v>0</v>
      </c>
      <c r="G624">
        <f t="shared" ca="1" si="25"/>
        <v>0</v>
      </c>
    </row>
    <row r="625" spans="3:7" ht="15.5" x14ac:dyDescent="0.35">
      <c r="C625" s="111" t="s">
        <v>122</v>
      </c>
      <c r="D625" s="53">
        <f ca="1">'Stochastic inputs'!AF41</f>
        <v>1</v>
      </c>
      <c r="E625" s="113"/>
      <c r="F625" s="114">
        <f t="shared" ca="1" si="24"/>
        <v>0</v>
      </c>
      <c r="G625">
        <f t="shared" ca="1" si="25"/>
        <v>0</v>
      </c>
    </row>
    <row r="626" spans="3:7" ht="15.5" x14ac:dyDescent="0.35">
      <c r="C626" s="111" t="s">
        <v>123</v>
      </c>
      <c r="D626" s="53">
        <f ca="1">'Stochastic inputs'!AF42</f>
        <v>1</v>
      </c>
      <c r="E626" s="113"/>
      <c r="F626" s="114">
        <f t="shared" ca="1" si="24"/>
        <v>0</v>
      </c>
      <c r="G626">
        <f t="shared" ca="1" si="25"/>
        <v>0</v>
      </c>
    </row>
    <row r="627" spans="3:7" ht="15.5" x14ac:dyDescent="0.35">
      <c r="C627" s="111" t="s">
        <v>124</v>
      </c>
      <c r="D627" s="53">
        <f ca="1">'Stochastic inputs'!AF43</f>
        <v>1</v>
      </c>
      <c r="E627" s="113"/>
      <c r="F627" s="114">
        <f t="shared" ca="1" si="24"/>
        <v>0</v>
      </c>
      <c r="G627">
        <f t="shared" ca="1" si="25"/>
        <v>0</v>
      </c>
    </row>
    <row r="628" spans="3:7" ht="15.5" x14ac:dyDescent="0.35">
      <c r="C628" s="111" t="s">
        <v>125</v>
      </c>
      <c r="D628" s="53">
        <f ca="1">'Stochastic inputs'!AF44</f>
        <v>1</v>
      </c>
      <c r="E628" s="113"/>
      <c r="F628" s="114">
        <f t="shared" ca="1" si="24"/>
        <v>0</v>
      </c>
      <c r="G628">
        <f t="shared" ca="1" si="25"/>
        <v>0</v>
      </c>
    </row>
    <row r="629" spans="3:7" ht="15.5" x14ac:dyDescent="0.35">
      <c r="C629" s="111" t="s">
        <v>126</v>
      </c>
      <c r="D629" s="53">
        <f ca="1">'Stochastic inputs'!AF45</f>
        <v>2.165</v>
      </c>
      <c r="E629" s="113"/>
      <c r="F629" s="114">
        <f t="shared" ca="1" si="24"/>
        <v>0.37492991162228545</v>
      </c>
      <c r="G629">
        <f t="shared" ca="1" si="25"/>
        <v>0.37492991162228545</v>
      </c>
    </row>
    <row r="630" spans="3:7" ht="15.5" x14ac:dyDescent="0.35">
      <c r="C630" s="111" t="s">
        <v>127</v>
      </c>
      <c r="D630" s="53">
        <f ca="1">'Stochastic inputs'!AF46</f>
        <v>2.165</v>
      </c>
      <c r="E630" s="113"/>
      <c r="F630" s="114">
        <f t="shared" ca="1" si="24"/>
        <v>0.37492991162228545</v>
      </c>
      <c r="G630">
        <f t="shared" ca="1" si="25"/>
        <v>0.37492991162228545</v>
      </c>
    </row>
    <row r="631" spans="3:7" ht="15.5" x14ac:dyDescent="0.35">
      <c r="C631" s="111" t="s">
        <v>128</v>
      </c>
      <c r="D631" s="53">
        <f ca="1">'Stochastic inputs'!AF47</f>
        <v>2.165</v>
      </c>
      <c r="E631" s="113"/>
      <c r="F631" s="114">
        <f t="shared" ca="1" si="24"/>
        <v>0.37492991162228545</v>
      </c>
      <c r="G631">
        <f t="shared" ca="1" si="25"/>
        <v>0.37492991162228545</v>
      </c>
    </row>
    <row r="632" spans="3:7" ht="15.5" x14ac:dyDescent="0.35">
      <c r="C632" s="111" t="s">
        <v>129</v>
      </c>
      <c r="D632" s="53">
        <f ca="1">'Stochastic inputs'!AF48</f>
        <v>2.165</v>
      </c>
      <c r="E632" s="113"/>
      <c r="F632" s="114">
        <f t="shared" ca="1" si="24"/>
        <v>0.37492991162228545</v>
      </c>
      <c r="G632">
        <f t="shared" ca="1" si="25"/>
        <v>0.37492991162228545</v>
      </c>
    </row>
    <row r="633" spans="3:7" ht="15.5" x14ac:dyDescent="0.35">
      <c r="C633" s="111" t="s">
        <v>130</v>
      </c>
      <c r="D633" s="53">
        <f ca="1">'Stochastic inputs'!AF49</f>
        <v>2.165</v>
      </c>
      <c r="E633" s="113"/>
      <c r="F633" s="114">
        <f t="shared" ca="1" si="24"/>
        <v>0.37492991162228545</v>
      </c>
      <c r="G633">
        <f t="shared" ca="1" si="25"/>
        <v>0.37492991162228545</v>
      </c>
    </row>
    <row r="634" spans="3:7" ht="15.5" x14ac:dyDescent="0.35">
      <c r="C634" s="111" t="s">
        <v>131</v>
      </c>
      <c r="D634" s="53">
        <f ca="1">'Stochastic inputs'!AF50</f>
        <v>2.165</v>
      </c>
      <c r="E634" s="113"/>
      <c r="F634" s="114">
        <f t="shared" ca="1" si="24"/>
        <v>0.38044018856567158</v>
      </c>
      <c r="G634">
        <f t="shared" ca="1" si="25"/>
        <v>0.38044018856567158</v>
      </c>
    </row>
    <row r="635" spans="3:7" ht="15.5" x14ac:dyDescent="0.35">
      <c r="C635" s="111" t="s">
        <v>132</v>
      </c>
      <c r="D635" s="53">
        <f ca="1">'Stochastic inputs'!AF51</f>
        <v>2.165</v>
      </c>
      <c r="E635" s="113"/>
      <c r="F635" s="114">
        <f t="shared" ca="1" si="24"/>
        <v>0.38044018856567158</v>
      </c>
      <c r="G635">
        <f t="shared" ca="1" si="25"/>
        <v>0.38044018856567158</v>
      </c>
    </row>
    <row r="636" spans="3:7" ht="15.5" x14ac:dyDescent="0.35">
      <c r="C636" s="111" t="s">
        <v>133</v>
      </c>
      <c r="D636" s="53">
        <f ca="1">'Stochastic inputs'!AF52</f>
        <v>2.165</v>
      </c>
      <c r="E636" s="113"/>
      <c r="F636" s="114">
        <f t="shared" ca="1" si="24"/>
        <v>0.38044018856567158</v>
      </c>
      <c r="G636">
        <f t="shared" ca="1" si="25"/>
        <v>0.38044018856567158</v>
      </c>
    </row>
    <row r="637" spans="3:7" ht="15.5" x14ac:dyDescent="0.35">
      <c r="C637" s="111" t="s">
        <v>134</v>
      </c>
      <c r="D637" s="53">
        <f ca="1">'Stochastic inputs'!AF53</f>
        <v>2.165</v>
      </c>
      <c r="E637" s="113"/>
      <c r="F637" s="114">
        <f t="shared" ca="1" si="24"/>
        <v>0.38044018856567158</v>
      </c>
      <c r="G637">
        <f t="shared" ca="1" si="25"/>
        <v>0.38044018856567158</v>
      </c>
    </row>
    <row r="638" spans="3:7" ht="15.5" x14ac:dyDescent="0.35">
      <c r="C638" s="111" t="s">
        <v>135</v>
      </c>
      <c r="D638" s="53">
        <f ca="1">'Stochastic inputs'!AF54</f>
        <v>2.165</v>
      </c>
      <c r="E638" s="113"/>
      <c r="F638" s="114">
        <f t="shared" ca="1" si="24"/>
        <v>0.38044018856567152</v>
      </c>
      <c r="G638">
        <f t="shared" ca="1" si="25"/>
        <v>0.38044018856567152</v>
      </c>
    </row>
    <row r="639" spans="3:7" ht="15.5" x14ac:dyDescent="0.35">
      <c r="C639" s="111" t="s">
        <v>136</v>
      </c>
      <c r="D639" s="53">
        <f ca="1">'Stochastic inputs'!AF55</f>
        <v>2.165</v>
      </c>
      <c r="E639" s="113"/>
      <c r="F639" s="114">
        <f t="shared" ca="1" si="24"/>
        <v>0.40392433819379053</v>
      </c>
      <c r="G639">
        <f t="shared" ca="1" si="25"/>
        <v>0.40392433819379053</v>
      </c>
    </row>
    <row r="640" spans="3:7" ht="15.5" x14ac:dyDescent="0.35">
      <c r="C640" s="111" t="s">
        <v>137</v>
      </c>
      <c r="D640" s="53">
        <f ca="1">'Stochastic inputs'!AF56</f>
        <v>2.165</v>
      </c>
      <c r="E640" s="113"/>
      <c r="F640" s="114">
        <f t="shared" ca="1" si="24"/>
        <v>0.40392433819379048</v>
      </c>
      <c r="G640">
        <f t="shared" ca="1" si="25"/>
        <v>0.40392433819379048</v>
      </c>
    </row>
    <row r="641" spans="3:7" ht="15.5" x14ac:dyDescent="0.35">
      <c r="C641" s="111" t="s">
        <v>138</v>
      </c>
      <c r="D641" s="53">
        <f ca="1">'Stochastic inputs'!AF57</f>
        <v>2.165</v>
      </c>
      <c r="E641" s="113"/>
      <c r="F641" s="114">
        <f t="shared" ca="1" si="24"/>
        <v>0.40392433819379037</v>
      </c>
      <c r="G641">
        <f t="shared" ca="1" si="25"/>
        <v>0.40392433819379037</v>
      </c>
    </row>
    <row r="642" spans="3:7" ht="15.5" x14ac:dyDescent="0.35">
      <c r="C642" s="111" t="s">
        <v>139</v>
      </c>
      <c r="D642" s="53">
        <f ca="1">'Stochastic inputs'!AF58</f>
        <v>2.165</v>
      </c>
      <c r="E642" s="113"/>
      <c r="F642" s="114">
        <f t="shared" ca="1" si="24"/>
        <v>0.40392433819379053</v>
      </c>
      <c r="G642">
        <f t="shared" ca="1" si="25"/>
        <v>0.40392433819379053</v>
      </c>
    </row>
    <row r="643" spans="3:7" ht="15.5" x14ac:dyDescent="0.35">
      <c r="C643" s="111" t="s">
        <v>140</v>
      </c>
      <c r="D643" s="53">
        <f ca="1">'Stochastic inputs'!AF59</f>
        <v>2.165</v>
      </c>
      <c r="E643" s="113"/>
      <c r="F643" s="114">
        <f t="shared" ca="1" si="24"/>
        <v>0.40392433819379037</v>
      </c>
      <c r="G643">
        <f t="shared" ca="1" si="25"/>
        <v>0.40392433819379037</v>
      </c>
    </row>
    <row r="644" spans="3:7" ht="15.5" x14ac:dyDescent="0.35">
      <c r="C644" s="111" t="s">
        <v>141</v>
      </c>
      <c r="D644" s="53">
        <f ca="1">'Stochastic inputs'!AF60</f>
        <v>2.165</v>
      </c>
      <c r="E644" s="113"/>
      <c r="F644" s="114">
        <f t="shared" ca="1" si="24"/>
        <v>0.41910969535325954</v>
      </c>
      <c r="G644">
        <f t="shared" ca="1" si="25"/>
        <v>0.41910969535325954</v>
      </c>
    </row>
    <row r="645" spans="3:7" ht="15.5" x14ac:dyDescent="0.35">
      <c r="C645" s="111" t="s">
        <v>142</v>
      </c>
      <c r="D645" s="53">
        <f ca="1">'Stochastic inputs'!AF61</f>
        <v>2.165</v>
      </c>
      <c r="E645" s="113"/>
      <c r="F645" s="114">
        <f t="shared" ca="1" si="24"/>
        <v>0.41910969535325954</v>
      </c>
      <c r="G645">
        <f t="shared" ca="1" si="25"/>
        <v>0.41910969535325954</v>
      </c>
    </row>
    <row r="646" spans="3:7" ht="15.5" x14ac:dyDescent="0.35">
      <c r="C646" s="111" t="s">
        <v>143</v>
      </c>
      <c r="D646" s="53">
        <f ca="1">'Stochastic inputs'!AF62</f>
        <v>2.165</v>
      </c>
      <c r="E646" s="113"/>
      <c r="F646" s="114">
        <f t="shared" ca="1" si="24"/>
        <v>0.41910969535325959</v>
      </c>
      <c r="G646">
        <f t="shared" ca="1" si="25"/>
        <v>0.41910969535325959</v>
      </c>
    </row>
    <row r="647" spans="3:7" ht="15.5" x14ac:dyDescent="0.35">
      <c r="C647" s="111" t="s">
        <v>144</v>
      </c>
      <c r="D647" s="53">
        <f ca="1">'Stochastic inputs'!AF63</f>
        <v>2.165</v>
      </c>
      <c r="E647" s="113"/>
      <c r="F647" s="114">
        <f t="shared" ca="1" si="24"/>
        <v>0.41910969535325959</v>
      </c>
      <c r="G647">
        <f t="shared" ca="1" si="25"/>
        <v>0.41910969535325959</v>
      </c>
    </row>
    <row r="648" spans="3:7" ht="15.5" x14ac:dyDescent="0.35">
      <c r="C648" s="111" t="s">
        <v>145</v>
      </c>
      <c r="D648" s="53">
        <f ca="1">'Stochastic inputs'!AF64</f>
        <v>2.165</v>
      </c>
      <c r="E648" s="113"/>
      <c r="F648" s="114">
        <f t="shared" ca="1" si="24"/>
        <v>0.4191096953532597</v>
      </c>
      <c r="G648">
        <f t="shared" ca="1" si="25"/>
        <v>0.4191096953532597</v>
      </c>
    </row>
    <row r="649" spans="3:7" ht="15.5" x14ac:dyDescent="0.35">
      <c r="C649" s="111" t="s">
        <v>146</v>
      </c>
      <c r="D649" s="53">
        <f ca="1">'Stochastic inputs'!AF65</f>
        <v>2.165</v>
      </c>
      <c r="E649" s="113"/>
      <c r="F649" s="114">
        <f t="shared" ca="1" si="24"/>
        <v>0.43513002113004351</v>
      </c>
      <c r="G649">
        <f t="shared" ca="1" si="25"/>
        <v>0.43513002113004351</v>
      </c>
    </row>
    <row r="650" spans="3:7" ht="15.5" x14ac:dyDescent="0.35">
      <c r="C650" s="111" t="s">
        <v>147</v>
      </c>
      <c r="D650" s="53">
        <f ca="1">'Stochastic inputs'!AF66</f>
        <v>2.165</v>
      </c>
      <c r="E650" s="113"/>
      <c r="F650" s="114">
        <f t="shared" ca="1" si="24"/>
        <v>0.43513002113004351</v>
      </c>
      <c r="G650">
        <f t="shared" ca="1" si="25"/>
        <v>0.43513002113004351</v>
      </c>
    </row>
    <row r="651" spans="3:7" ht="15.5" x14ac:dyDescent="0.35">
      <c r="C651" s="111" t="s">
        <v>148</v>
      </c>
      <c r="D651" s="53">
        <f ca="1">'Stochastic inputs'!AF67</f>
        <v>2.165</v>
      </c>
      <c r="E651" s="113"/>
      <c r="F651" s="114">
        <f t="shared" ca="1" si="24"/>
        <v>0.43513002113004351</v>
      </c>
      <c r="G651">
        <f t="shared" ca="1" si="25"/>
        <v>0.43513002113004351</v>
      </c>
    </row>
    <row r="652" spans="3:7" ht="15.5" x14ac:dyDescent="0.35">
      <c r="C652" s="111" t="s">
        <v>149</v>
      </c>
      <c r="D652" s="53">
        <f ca="1">'Stochastic inputs'!AF68</f>
        <v>2.165</v>
      </c>
      <c r="E652" s="113"/>
      <c r="F652" s="114">
        <f t="shared" ca="1" si="24"/>
        <v>0.43513002113004351</v>
      </c>
      <c r="G652">
        <f t="shared" ca="1" si="25"/>
        <v>0.43513002113004351</v>
      </c>
    </row>
    <row r="653" spans="3:7" ht="15.5" x14ac:dyDescent="0.35">
      <c r="C653" s="111" t="s">
        <v>150</v>
      </c>
      <c r="D653" s="53">
        <f ca="1">'Stochastic inputs'!AF69</f>
        <v>2.165</v>
      </c>
      <c r="E653" s="113"/>
      <c r="F653" s="114">
        <f t="shared" ca="1" si="24"/>
        <v>0.43513002113004351</v>
      </c>
      <c r="G653">
        <f t="shared" ca="1" si="25"/>
        <v>0.43513002113004351</v>
      </c>
    </row>
    <row r="654" spans="3:7" ht="15.5" x14ac:dyDescent="0.35">
      <c r="C654" s="111" t="s">
        <v>151</v>
      </c>
      <c r="D654" s="53">
        <f ca="1">'Stochastic inputs'!AF70</f>
        <v>2.165</v>
      </c>
      <c r="E654" s="113"/>
      <c r="F654" s="114">
        <f t="shared" ca="1" si="24"/>
        <v>0.40080977600140133</v>
      </c>
      <c r="G654">
        <f t="shared" ca="1" si="25"/>
        <v>0.40080977600140133</v>
      </c>
    </row>
    <row r="655" spans="3:7" ht="15.5" x14ac:dyDescent="0.35">
      <c r="C655" s="111" t="s">
        <v>152</v>
      </c>
      <c r="D655" s="53">
        <f ca="1">'Stochastic inputs'!AF71</f>
        <v>2.165</v>
      </c>
      <c r="E655" s="113"/>
      <c r="F655" s="114">
        <f t="shared" ca="1" si="24"/>
        <v>0.40080977600140133</v>
      </c>
      <c r="G655">
        <f t="shared" ca="1" si="25"/>
        <v>0.40080977600140133</v>
      </c>
    </row>
    <row r="656" spans="3:7" ht="15.5" x14ac:dyDescent="0.35">
      <c r="C656" s="111" t="s">
        <v>153</v>
      </c>
      <c r="D656" s="53">
        <f ca="1">'Stochastic inputs'!AF72</f>
        <v>2.165</v>
      </c>
      <c r="E656" s="113"/>
      <c r="F656" s="114">
        <f t="shared" ca="1" si="24"/>
        <v>0.40080977600140133</v>
      </c>
      <c r="G656">
        <f t="shared" ca="1" si="25"/>
        <v>0.40080977600140133</v>
      </c>
    </row>
    <row r="657" spans="3:7" ht="15.5" x14ac:dyDescent="0.35">
      <c r="C657" s="111" t="s">
        <v>154</v>
      </c>
      <c r="D657" s="53">
        <f ca="1">'Stochastic inputs'!AF73</f>
        <v>2.165</v>
      </c>
      <c r="E657" s="113"/>
      <c r="F657" s="114">
        <f t="shared" ca="1" si="24"/>
        <v>0.40080977600140133</v>
      </c>
      <c r="G657">
        <f t="shared" ca="1" si="25"/>
        <v>0.40080977600140133</v>
      </c>
    </row>
    <row r="658" spans="3:7" ht="15.5" x14ac:dyDescent="0.35">
      <c r="C658" s="111" t="s">
        <v>155</v>
      </c>
      <c r="D658" s="53">
        <f ca="1">'Stochastic inputs'!AF74</f>
        <v>2.165</v>
      </c>
      <c r="E658" s="113"/>
      <c r="F658" s="114">
        <f t="shared" ca="1" si="24"/>
        <v>0.40080977600140133</v>
      </c>
      <c r="G658">
        <f t="shared" ca="1" si="25"/>
        <v>0.40080977600140133</v>
      </c>
    </row>
    <row r="659" spans="3:7" ht="15.5" x14ac:dyDescent="0.35">
      <c r="C659" s="111" t="s">
        <v>156</v>
      </c>
      <c r="D659" s="53">
        <f ca="1">'Stochastic inputs'!AF75</f>
        <v>2.165</v>
      </c>
      <c r="E659" s="113"/>
      <c r="F659" s="114">
        <f t="shared" ca="1" si="24"/>
        <v>0.37742024757197945</v>
      </c>
      <c r="G659">
        <f t="shared" ca="1" si="25"/>
        <v>0.37742024757197945</v>
      </c>
    </row>
    <row r="660" spans="3:7" ht="15.5" x14ac:dyDescent="0.35">
      <c r="C660" s="111" t="s">
        <v>157</v>
      </c>
      <c r="D660" s="53">
        <f ca="1">'Stochastic inputs'!AF76</f>
        <v>2.165</v>
      </c>
      <c r="E660" s="113"/>
      <c r="F660" s="114">
        <f t="shared" ca="1" si="24"/>
        <v>0.37742024757197945</v>
      </c>
      <c r="G660">
        <f t="shared" ca="1" si="25"/>
        <v>0.37742024757197945</v>
      </c>
    </row>
    <row r="661" spans="3:7" ht="15.5" x14ac:dyDescent="0.35">
      <c r="C661" s="111" t="s">
        <v>158</v>
      </c>
      <c r="D661" s="53">
        <f ca="1">'Stochastic inputs'!AF77</f>
        <v>2.165</v>
      </c>
      <c r="E661" s="113"/>
      <c r="F661" s="114">
        <f t="shared" ca="1" si="24"/>
        <v>0.37742024757197945</v>
      </c>
      <c r="G661">
        <f t="shared" ca="1" si="25"/>
        <v>0.37742024757197945</v>
      </c>
    </row>
    <row r="662" spans="3:7" ht="15.5" x14ac:dyDescent="0.35">
      <c r="C662" s="111" t="s">
        <v>159</v>
      </c>
      <c r="D662" s="53">
        <f ca="1">'Stochastic inputs'!AF78</f>
        <v>2.165</v>
      </c>
      <c r="E662" s="113"/>
      <c r="F662" s="114">
        <f t="shared" ca="1" si="24"/>
        <v>0.37742024757197939</v>
      </c>
      <c r="G662">
        <f t="shared" ca="1" si="25"/>
        <v>0.37742024757197939</v>
      </c>
    </row>
    <row r="663" spans="3:7" ht="15.5" x14ac:dyDescent="0.35">
      <c r="C663" s="111" t="s">
        <v>160</v>
      </c>
      <c r="D663" s="53">
        <f ca="1">'Stochastic inputs'!AF79</f>
        <v>2.165</v>
      </c>
      <c r="E663" s="113"/>
      <c r="F663" s="114">
        <f t="shared" ca="1" si="24"/>
        <v>0.37742024757197939</v>
      </c>
      <c r="G663">
        <f t="shared" ca="1" si="25"/>
        <v>0.37742024757197939</v>
      </c>
    </row>
    <row r="664" spans="3:7" ht="15.5" x14ac:dyDescent="0.35">
      <c r="C664" s="111" t="s">
        <v>161</v>
      </c>
      <c r="D664" s="53">
        <f ca="1">'Stochastic inputs'!AF80</f>
        <v>2.165</v>
      </c>
      <c r="E664" s="113"/>
      <c r="F664" s="114">
        <f t="shared" ca="1" si="24"/>
        <v>0.38869288245139555</v>
      </c>
      <c r="G664">
        <f t="shared" ca="1" si="25"/>
        <v>0.38869288245139555</v>
      </c>
    </row>
    <row r="665" spans="3:7" ht="15.5" x14ac:dyDescent="0.35">
      <c r="C665" s="111" t="s">
        <v>162</v>
      </c>
      <c r="D665" s="53">
        <f ca="1">'Stochastic inputs'!AF81</f>
        <v>2.165</v>
      </c>
      <c r="E665" s="113"/>
      <c r="F665" s="114">
        <f t="shared" ca="1" si="24"/>
        <v>0.38869288245139566</v>
      </c>
      <c r="G665">
        <f t="shared" ca="1" si="25"/>
        <v>0.38869288245139566</v>
      </c>
    </row>
    <row r="666" spans="3:7" ht="15.5" x14ac:dyDescent="0.35">
      <c r="C666" s="111" t="s">
        <v>163</v>
      </c>
      <c r="D666" s="53">
        <f ca="1">'Stochastic inputs'!AF82</f>
        <v>2.165</v>
      </c>
      <c r="E666" s="113"/>
      <c r="F666" s="114">
        <f t="shared" ca="1" si="24"/>
        <v>0.38869288245139555</v>
      </c>
      <c r="G666">
        <f t="shared" ca="1" si="25"/>
        <v>0.38869288245139555</v>
      </c>
    </row>
    <row r="667" spans="3:7" ht="15.5" x14ac:dyDescent="0.35">
      <c r="C667" s="111" t="s">
        <v>164</v>
      </c>
      <c r="D667" s="53">
        <f ca="1">'Stochastic inputs'!AF83</f>
        <v>2.165</v>
      </c>
      <c r="E667" s="113"/>
      <c r="F667" s="114">
        <f t="shared" ca="1" si="24"/>
        <v>0.3886928824513956</v>
      </c>
      <c r="G667">
        <f t="shared" ca="1" si="25"/>
        <v>0.3886928824513956</v>
      </c>
    </row>
    <row r="668" spans="3:7" ht="15.5" x14ac:dyDescent="0.35">
      <c r="C668" s="111" t="s">
        <v>165</v>
      </c>
      <c r="D668" s="53">
        <f ca="1">'Stochastic inputs'!AF84</f>
        <v>2.165</v>
      </c>
      <c r="E668" s="113"/>
      <c r="F668" s="114">
        <f t="shared" ca="1" si="24"/>
        <v>0.3886928824513956</v>
      </c>
      <c r="G668">
        <f t="shared" ca="1" si="25"/>
        <v>0.3886928824513956</v>
      </c>
    </row>
    <row r="669" spans="3:7" ht="15.5" x14ac:dyDescent="0.35">
      <c r="C669" s="111" t="s">
        <v>166</v>
      </c>
      <c r="D669" s="53">
        <f ca="1">'Stochastic inputs'!AF85</f>
        <v>2.165</v>
      </c>
      <c r="E669" s="113"/>
      <c r="F669" s="114">
        <f t="shared" ca="1" si="24"/>
        <v>0.38422974261413545</v>
      </c>
      <c r="G669">
        <f t="shared" ca="1" si="25"/>
        <v>0.38422974261413545</v>
      </c>
    </row>
    <row r="670" spans="3:7" ht="15.5" x14ac:dyDescent="0.35">
      <c r="C670" s="111" t="s">
        <v>167</v>
      </c>
      <c r="D670" s="53">
        <f ca="1">'Stochastic inputs'!AF86</f>
        <v>2.165</v>
      </c>
      <c r="E670" s="113"/>
      <c r="F670" s="114">
        <f t="shared" ca="1" si="24"/>
        <v>0.38422974261413551</v>
      </c>
      <c r="G670">
        <f t="shared" ca="1" si="25"/>
        <v>0.38422974261413551</v>
      </c>
    </row>
    <row r="671" spans="3:7" ht="15.5" x14ac:dyDescent="0.35">
      <c r="C671" s="111" t="s">
        <v>168</v>
      </c>
      <c r="D671" s="53">
        <f ca="1">'Stochastic inputs'!AF87</f>
        <v>2.165</v>
      </c>
      <c r="E671" s="113"/>
      <c r="F671" s="114">
        <f t="shared" ca="1" si="24"/>
        <v>0.38422974261413545</v>
      </c>
      <c r="G671">
        <f t="shared" ca="1" si="25"/>
        <v>0.38422974261413545</v>
      </c>
    </row>
    <row r="672" spans="3:7" ht="15.5" x14ac:dyDescent="0.35">
      <c r="C672" s="111" t="s">
        <v>169</v>
      </c>
      <c r="D672" s="53">
        <f ca="1">'Stochastic inputs'!AF88</f>
        <v>2.165</v>
      </c>
      <c r="E672" s="113"/>
      <c r="F672" s="114">
        <f t="shared" ca="1" si="24"/>
        <v>0.38422974261413545</v>
      </c>
      <c r="G672">
        <f t="shared" ca="1" si="25"/>
        <v>0.38422974261413545</v>
      </c>
    </row>
    <row r="673" spans="3:7" ht="15.5" x14ac:dyDescent="0.35">
      <c r="C673" s="111" t="s">
        <v>170</v>
      </c>
      <c r="D673" s="53">
        <f ca="1">'Stochastic inputs'!AF89</f>
        <v>2.165</v>
      </c>
      <c r="E673" s="113"/>
      <c r="F673" s="114">
        <f t="shared" ca="1" si="24"/>
        <v>0.38422974261413551</v>
      </c>
      <c r="G673">
        <f t="shared" ca="1" si="25"/>
        <v>0.38422974261413551</v>
      </c>
    </row>
    <row r="674" spans="3:7" ht="15.5" x14ac:dyDescent="0.35">
      <c r="C674" s="111" t="s">
        <v>171</v>
      </c>
      <c r="D674" s="53">
        <f ca="1">'Stochastic inputs'!AF90</f>
        <v>1</v>
      </c>
      <c r="E674" s="113"/>
      <c r="F674" s="114">
        <f t="shared" ca="1" si="24"/>
        <v>0</v>
      </c>
      <c r="G674">
        <f t="shared" ca="1" si="25"/>
        <v>0</v>
      </c>
    </row>
    <row r="675" spans="3:7" ht="15.5" x14ac:dyDescent="0.35">
      <c r="C675" s="111" t="s">
        <v>172</v>
      </c>
      <c r="D675" s="53">
        <f ca="1">'Stochastic inputs'!AF91</f>
        <v>1</v>
      </c>
      <c r="E675" s="113"/>
      <c r="F675" s="114">
        <f t="shared" ref="F675:F738" ca="1" si="26">B69*(D675-1)/(B69*(D675-1)+1)</f>
        <v>0</v>
      </c>
      <c r="G675">
        <f t="shared" ref="G675:G738" ca="1" si="27">B69*(D675-1)/(B69*(D675-1)+1)</f>
        <v>0</v>
      </c>
    </row>
    <row r="676" spans="3:7" ht="15.5" x14ac:dyDescent="0.35">
      <c r="C676" s="111" t="s">
        <v>173</v>
      </c>
      <c r="D676" s="53">
        <f ca="1">'Stochastic inputs'!AF92</f>
        <v>1</v>
      </c>
      <c r="E676" s="113"/>
      <c r="F676" s="114">
        <f t="shared" ca="1" si="26"/>
        <v>0</v>
      </c>
      <c r="G676">
        <f t="shared" ca="1" si="27"/>
        <v>0</v>
      </c>
    </row>
    <row r="677" spans="3:7" ht="15.5" x14ac:dyDescent="0.35">
      <c r="C677" s="111" t="s">
        <v>174</v>
      </c>
      <c r="D677" s="53">
        <f ca="1">'Stochastic inputs'!AF93</f>
        <v>1</v>
      </c>
      <c r="E677" s="113"/>
      <c r="F677" s="114">
        <f t="shared" ca="1" si="26"/>
        <v>0</v>
      </c>
      <c r="G677">
        <f t="shared" ca="1" si="27"/>
        <v>0</v>
      </c>
    </row>
    <row r="678" spans="3:7" ht="15.5" x14ac:dyDescent="0.35">
      <c r="C678" s="111" t="s">
        <v>175</v>
      </c>
      <c r="D678" s="53">
        <f ca="1">'Stochastic inputs'!AF94</f>
        <v>1</v>
      </c>
      <c r="E678" s="113"/>
      <c r="F678" s="114">
        <f t="shared" ca="1" si="26"/>
        <v>0</v>
      </c>
      <c r="G678">
        <f t="shared" ca="1" si="27"/>
        <v>0</v>
      </c>
    </row>
    <row r="679" spans="3:7" ht="15.5" x14ac:dyDescent="0.35">
      <c r="C679" s="111" t="s">
        <v>176</v>
      </c>
      <c r="D679" s="53">
        <f ca="1">'Stochastic inputs'!AF95</f>
        <v>1</v>
      </c>
      <c r="E679" s="113"/>
      <c r="F679" s="114">
        <f t="shared" ca="1" si="26"/>
        <v>0</v>
      </c>
      <c r="G679">
        <f t="shared" ca="1" si="27"/>
        <v>0</v>
      </c>
    </row>
    <row r="680" spans="3:7" ht="15.5" x14ac:dyDescent="0.35">
      <c r="C680" s="111" t="s">
        <v>177</v>
      </c>
      <c r="D680" s="53">
        <f ca="1">'Stochastic inputs'!AF96</f>
        <v>1</v>
      </c>
      <c r="E680" s="113"/>
      <c r="F680" s="114">
        <f t="shared" ca="1" si="26"/>
        <v>0</v>
      </c>
      <c r="G680">
        <f t="shared" ca="1" si="27"/>
        <v>0</v>
      </c>
    </row>
    <row r="681" spans="3:7" ht="15.5" x14ac:dyDescent="0.35">
      <c r="C681" s="111" t="s">
        <v>178</v>
      </c>
      <c r="D681" s="53">
        <f ca="1">'Stochastic inputs'!AF97</f>
        <v>1</v>
      </c>
      <c r="E681" s="113"/>
      <c r="F681" s="114">
        <f t="shared" ca="1" si="26"/>
        <v>0</v>
      </c>
      <c r="G681">
        <f t="shared" ca="1" si="27"/>
        <v>0</v>
      </c>
    </row>
    <row r="682" spans="3:7" ht="15.5" x14ac:dyDescent="0.35">
      <c r="C682" s="111" t="s">
        <v>179</v>
      </c>
      <c r="D682" s="53">
        <f ca="1">'Stochastic inputs'!AF98</f>
        <v>1</v>
      </c>
      <c r="E682" s="113"/>
      <c r="F682" s="114">
        <f t="shared" ca="1" si="26"/>
        <v>0</v>
      </c>
      <c r="G682">
        <f t="shared" ca="1" si="27"/>
        <v>0</v>
      </c>
    </row>
    <row r="683" spans="3:7" ht="15.5" x14ac:dyDescent="0.35">
      <c r="C683" s="111" t="s">
        <v>180</v>
      </c>
      <c r="D683" s="53">
        <f ca="1">'Stochastic inputs'!AF99</f>
        <v>1</v>
      </c>
      <c r="E683" s="113"/>
      <c r="F683" s="114">
        <f t="shared" ca="1" si="26"/>
        <v>0</v>
      </c>
      <c r="G683">
        <f t="shared" ca="1" si="27"/>
        <v>0</v>
      </c>
    </row>
    <row r="684" spans="3:7" ht="15.5" x14ac:dyDescent="0.35">
      <c r="C684" s="111" t="s">
        <v>181</v>
      </c>
      <c r="D684" s="53">
        <f ca="1">'Stochastic inputs'!AF100</f>
        <v>1</v>
      </c>
      <c r="E684" s="113"/>
      <c r="F684" s="114">
        <f t="shared" ca="1" si="26"/>
        <v>0</v>
      </c>
      <c r="G684">
        <f t="shared" ca="1" si="27"/>
        <v>0</v>
      </c>
    </row>
    <row r="685" spans="3:7" ht="15.5" x14ac:dyDescent="0.35">
      <c r="C685" s="111" t="s">
        <v>182</v>
      </c>
      <c r="D685" s="53">
        <f ca="1">'Stochastic inputs'!AF101</f>
        <v>1</v>
      </c>
      <c r="E685" s="113"/>
      <c r="F685" s="114">
        <f t="shared" ca="1" si="26"/>
        <v>0</v>
      </c>
      <c r="G685">
        <f t="shared" ca="1" si="27"/>
        <v>0</v>
      </c>
    </row>
    <row r="686" spans="3:7" ht="15.5" x14ac:dyDescent="0.35">
      <c r="C686" s="111" t="s">
        <v>183</v>
      </c>
      <c r="D686" s="53">
        <f ca="1">'Stochastic inputs'!AF102</f>
        <v>1</v>
      </c>
      <c r="E686" s="113"/>
      <c r="F686" s="114">
        <f t="shared" ca="1" si="26"/>
        <v>0</v>
      </c>
      <c r="G686">
        <f t="shared" ca="1" si="27"/>
        <v>0</v>
      </c>
    </row>
    <row r="687" spans="3:7" ht="15.5" x14ac:dyDescent="0.35">
      <c r="C687" s="111" t="s">
        <v>184</v>
      </c>
      <c r="D687" s="53">
        <f ca="1">'Stochastic inputs'!AF103</f>
        <v>1</v>
      </c>
      <c r="E687" s="113"/>
      <c r="F687" s="114">
        <f t="shared" ca="1" si="26"/>
        <v>0</v>
      </c>
      <c r="G687">
        <f t="shared" ca="1" si="27"/>
        <v>0</v>
      </c>
    </row>
    <row r="688" spans="3:7" ht="15.5" x14ac:dyDescent="0.35">
      <c r="C688" s="111" t="s">
        <v>185</v>
      </c>
      <c r="D688" s="53">
        <f ca="1">'Stochastic inputs'!AF104</f>
        <v>1</v>
      </c>
      <c r="E688" s="113"/>
      <c r="F688" s="114">
        <f t="shared" ca="1" si="26"/>
        <v>0</v>
      </c>
      <c r="G688">
        <f t="shared" ca="1" si="27"/>
        <v>0</v>
      </c>
    </row>
    <row r="689" spans="3:7" ht="15.5" x14ac:dyDescent="0.35">
      <c r="C689" s="111" t="s">
        <v>186</v>
      </c>
      <c r="D689" s="53">
        <f ca="1">'Stochastic inputs'!AF105</f>
        <v>1</v>
      </c>
      <c r="E689" s="113"/>
      <c r="F689" s="114">
        <f t="shared" ca="1" si="26"/>
        <v>0</v>
      </c>
      <c r="G689">
        <f t="shared" ca="1" si="27"/>
        <v>0</v>
      </c>
    </row>
    <row r="690" spans="3:7" ht="15.5" x14ac:dyDescent="0.35">
      <c r="C690" s="111" t="s">
        <v>187</v>
      </c>
      <c r="D690" s="53">
        <f ca="1">'Stochastic inputs'!AF106</f>
        <v>1</v>
      </c>
      <c r="E690" s="113"/>
      <c r="F690" s="114">
        <f t="shared" ca="1" si="26"/>
        <v>0</v>
      </c>
      <c r="G690">
        <f t="shared" ca="1" si="27"/>
        <v>0</v>
      </c>
    </row>
    <row r="691" spans="3:7" ht="15.5" x14ac:dyDescent="0.35">
      <c r="C691" s="111" t="s">
        <v>188</v>
      </c>
      <c r="D691" s="53">
        <f ca="1">'Stochastic inputs'!AF107</f>
        <v>1</v>
      </c>
      <c r="E691" s="113"/>
      <c r="F691" s="114">
        <f t="shared" ca="1" si="26"/>
        <v>0</v>
      </c>
      <c r="G691">
        <f t="shared" ca="1" si="27"/>
        <v>0</v>
      </c>
    </row>
    <row r="692" spans="3:7" ht="15.5" x14ac:dyDescent="0.35">
      <c r="C692" s="111" t="s">
        <v>189</v>
      </c>
      <c r="D692" s="53">
        <f ca="1">'Stochastic inputs'!AF108</f>
        <v>1</v>
      </c>
      <c r="E692" s="113"/>
      <c r="F692" s="114">
        <f t="shared" ca="1" si="26"/>
        <v>0</v>
      </c>
      <c r="G692">
        <f t="shared" ca="1" si="27"/>
        <v>0</v>
      </c>
    </row>
    <row r="693" spans="3:7" ht="15.5" x14ac:dyDescent="0.35">
      <c r="C693" s="111" t="s">
        <v>190</v>
      </c>
      <c r="D693" s="53">
        <f ca="1">'Stochastic inputs'!AF109</f>
        <v>1</v>
      </c>
      <c r="E693" s="113"/>
      <c r="F693" s="114">
        <f t="shared" ca="1" si="26"/>
        <v>0</v>
      </c>
      <c r="G693">
        <f t="shared" ca="1" si="27"/>
        <v>0</v>
      </c>
    </row>
    <row r="694" spans="3:7" ht="15.5" x14ac:dyDescent="0.35">
      <c r="C694" s="111" t="s">
        <v>191</v>
      </c>
      <c r="D694" s="53">
        <f ca="1">'Stochastic inputs'!AF110</f>
        <v>1</v>
      </c>
      <c r="E694" s="113"/>
      <c r="F694" s="114">
        <f t="shared" ca="1" si="26"/>
        <v>0</v>
      </c>
      <c r="G694">
        <f t="shared" ca="1" si="27"/>
        <v>0</v>
      </c>
    </row>
    <row r="695" spans="3:7" ht="15.5" x14ac:dyDescent="0.35">
      <c r="C695" s="111" t="s">
        <v>192</v>
      </c>
      <c r="D695" s="53">
        <f ca="1">'Stochastic inputs'!AF111</f>
        <v>1</v>
      </c>
      <c r="E695" s="113"/>
      <c r="F695" s="114">
        <f t="shared" ca="1" si="26"/>
        <v>0</v>
      </c>
      <c r="G695">
        <f t="shared" ca="1" si="27"/>
        <v>0</v>
      </c>
    </row>
    <row r="696" spans="3:7" ht="15.5" x14ac:dyDescent="0.35">
      <c r="C696" s="111" t="s">
        <v>193</v>
      </c>
      <c r="D696" s="53">
        <f ca="1">'Stochastic inputs'!AF112</f>
        <v>1</v>
      </c>
      <c r="E696" s="113"/>
      <c r="F696" s="114">
        <f t="shared" ca="1" si="26"/>
        <v>0</v>
      </c>
      <c r="G696">
        <f t="shared" ca="1" si="27"/>
        <v>0</v>
      </c>
    </row>
    <row r="697" spans="3:7" ht="15.5" x14ac:dyDescent="0.35">
      <c r="C697" s="111" t="s">
        <v>194</v>
      </c>
      <c r="D697" s="53">
        <f ca="1">'Stochastic inputs'!AF113</f>
        <v>1</v>
      </c>
      <c r="E697" s="113"/>
      <c r="F697" s="114">
        <f t="shared" ca="1" si="26"/>
        <v>0</v>
      </c>
      <c r="G697">
        <f t="shared" ca="1" si="27"/>
        <v>0</v>
      </c>
    </row>
    <row r="698" spans="3:7" ht="15.5" x14ac:dyDescent="0.35">
      <c r="C698" s="111" t="s">
        <v>195</v>
      </c>
      <c r="D698" s="53">
        <f ca="1">'Stochastic inputs'!AF114</f>
        <v>1</v>
      </c>
      <c r="E698" s="113"/>
      <c r="F698" s="114">
        <f t="shared" ca="1" si="26"/>
        <v>0</v>
      </c>
      <c r="G698">
        <f t="shared" ca="1" si="27"/>
        <v>0</v>
      </c>
    </row>
    <row r="699" spans="3:7" ht="15.5" x14ac:dyDescent="0.35">
      <c r="C699" s="111" t="s">
        <v>196</v>
      </c>
      <c r="D699" s="53">
        <f ca="1">'Stochastic inputs'!AF115</f>
        <v>1</v>
      </c>
      <c r="E699" s="113"/>
      <c r="F699" s="114">
        <f t="shared" ca="1" si="26"/>
        <v>0</v>
      </c>
      <c r="G699">
        <f t="shared" ca="1" si="27"/>
        <v>0</v>
      </c>
    </row>
    <row r="700" spans="3:7" ht="15.5" x14ac:dyDescent="0.35">
      <c r="C700" s="111" t="s">
        <v>197</v>
      </c>
      <c r="D700" s="53">
        <f ca="1">'Stochastic inputs'!AF116</f>
        <v>1</v>
      </c>
      <c r="E700" s="113"/>
      <c r="F700" s="114">
        <f t="shared" ca="1" si="26"/>
        <v>0</v>
      </c>
      <c r="G700">
        <f t="shared" ca="1" si="27"/>
        <v>0</v>
      </c>
    </row>
    <row r="701" spans="3:7" ht="15.5" x14ac:dyDescent="0.35">
      <c r="C701" s="111" t="s">
        <v>198</v>
      </c>
      <c r="D701" s="53">
        <f ca="1">'Stochastic inputs'!AF117</f>
        <v>1</v>
      </c>
      <c r="E701" s="113"/>
      <c r="F701" s="114">
        <f t="shared" ca="1" si="26"/>
        <v>0</v>
      </c>
      <c r="G701">
        <f t="shared" ca="1" si="27"/>
        <v>0</v>
      </c>
    </row>
    <row r="702" spans="3:7" ht="15.5" x14ac:dyDescent="0.35">
      <c r="C702" s="111" t="s">
        <v>199</v>
      </c>
      <c r="D702" s="53">
        <f ca="1">'Stochastic inputs'!AF118</f>
        <v>1</v>
      </c>
      <c r="E702" s="113"/>
      <c r="F702" s="114">
        <f t="shared" ca="1" si="26"/>
        <v>0</v>
      </c>
      <c r="G702">
        <f t="shared" ca="1" si="27"/>
        <v>0</v>
      </c>
    </row>
    <row r="703" spans="3:7" ht="15.5" x14ac:dyDescent="0.35">
      <c r="C703" s="111" t="s">
        <v>200</v>
      </c>
      <c r="D703" s="53">
        <f ca="1">'Stochastic inputs'!AF119</f>
        <v>1</v>
      </c>
      <c r="E703" s="113"/>
      <c r="F703" s="114">
        <f t="shared" ca="1" si="26"/>
        <v>0</v>
      </c>
      <c r="G703">
        <f t="shared" ca="1" si="27"/>
        <v>0</v>
      </c>
    </row>
    <row r="704" spans="3:7" ht="15.5" x14ac:dyDescent="0.35">
      <c r="C704" s="111" t="s">
        <v>201</v>
      </c>
      <c r="D704" s="53">
        <f ca="1">'Stochastic inputs'!AF120</f>
        <v>1</v>
      </c>
      <c r="E704" s="113"/>
      <c r="F704" s="114">
        <f t="shared" ca="1" si="26"/>
        <v>0</v>
      </c>
      <c r="G704">
        <f t="shared" ca="1" si="27"/>
        <v>0</v>
      </c>
    </row>
    <row r="705" spans="3:7" ht="15.5" x14ac:dyDescent="0.35">
      <c r="C705" s="111" t="s">
        <v>202</v>
      </c>
      <c r="D705" s="53">
        <f ca="1">'Stochastic inputs'!AF121</f>
        <v>1</v>
      </c>
      <c r="E705" s="113"/>
      <c r="F705" s="114">
        <f t="shared" ca="1" si="26"/>
        <v>0</v>
      </c>
      <c r="G705">
        <f t="shared" ca="1" si="27"/>
        <v>0</v>
      </c>
    </row>
    <row r="706" spans="3:7" ht="15.5" x14ac:dyDescent="0.35">
      <c r="C706" s="111" t="s">
        <v>203</v>
      </c>
      <c r="D706" s="53">
        <f ca="1">'Stochastic inputs'!AF122</f>
        <v>1</v>
      </c>
      <c r="E706" s="113"/>
      <c r="F706" s="114">
        <f t="shared" ca="1" si="26"/>
        <v>0</v>
      </c>
      <c r="G706">
        <f t="shared" ca="1" si="27"/>
        <v>0</v>
      </c>
    </row>
    <row r="707" spans="3:7" ht="15.5" x14ac:dyDescent="0.35">
      <c r="C707" s="111" t="s">
        <v>204</v>
      </c>
      <c r="D707" s="53">
        <f ca="1">'Stochastic inputs'!AF123</f>
        <v>1</v>
      </c>
      <c r="E707" s="113"/>
      <c r="F707" s="114">
        <f t="shared" ca="1" si="26"/>
        <v>0</v>
      </c>
      <c r="G707">
        <f t="shared" ca="1" si="27"/>
        <v>0</v>
      </c>
    </row>
    <row r="708" spans="3:7" ht="15.5" x14ac:dyDescent="0.35">
      <c r="C708" s="111" t="s">
        <v>205</v>
      </c>
      <c r="D708" s="53">
        <f ca="1">'Stochastic inputs'!AF124</f>
        <v>1</v>
      </c>
      <c r="E708" s="113"/>
      <c r="F708" s="114">
        <f t="shared" ca="1" si="26"/>
        <v>0</v>
      </c>
      <c r="G708">
        <f t="shared" ca="1" si="27"/>
        <v>0</v>
      </c>
    </row>
    <row r="709" spans="3:7" ht="15.5" x14ac:dyDescent="0.35">
      <c r="C709" s="111" t="s">
        <v>206</v>
      </c>
      <c r="D709" s="53">
        <f ca="1">'Stochastic inputs'!AF125</f>
        <v>1</v>
      </c>
      <c r="E709" s="113"/>
      <c r="F709" s="114">
        <f t="shared" ca="1" si="26"/>
        <v>0</v>
      </c>
      <c r="G709">
        <f t="shared" ca="1" si="27"/>
        <v>0</v>
      </c>
    </row>
    <row r="710" spans="3:7" ht="15.5" x14ac:dyDescent="0.35">
      <c r="C710" s="111" t="s">
        <v>207</v>
      </c>
      <c r="D710" s="53">
        <f ca="1">'Stochastic inputs'!AF126</f>
        <v>1</v>
      </c>
      <c r="E710" s="113"/>
      <c r="F710" s="114">
        <f t="shared" ca="1" si="26"/>
        <v>0</v>
      </c>
      <c r="G710">
        <f t="shared" ca="1" si="27"/>
        <v>0</v>
      </c>
    </row>
    <row r="711" spans="3:7" ht="15.5" x14ac:dyDescent="0.35">
      <c r="C711" s="111" t="s">
        <v>208</v>
      </c>
      <c r="D711" s="53">
        <f ca="1">'Stochastic inputs'!AF127</f>
        <v>1</v>
      </c>
      <c r="E711" s="113"/>
      <c r="F711" s="114">
        <f t="shared" ca="1" si="26"/>
        <v>0</v>
      </c>
      <c r="G711">
        <f t="shared" ca="1" si="27"/>
        <v>0</v>
      </c>
    </row>
    <row r="712" spans="3:7" ht="15.5" x14ac:dyDescent="0.35">
      <c r="C712" s="111" t="s">
        <v>209</v>
      </c>
      <c r="D712" s="53">
        <f ca="1">'Stochastic inputs'!AF128</f>
        <v>1</v>
      </c>
      <c r="E712" s="113"/>
      <c r="F712" s="114">
        <f t="shared" ca="1" si="26"/>
        <v>0</v>
      </c>
      <c r="G712">
        <f t="shared" ca="1" si="27"/>
        <v>0</v>
      </c>
    </row>
    <row r="713" spans="3:7" ht="15.5" x14ac:dyDescent="0.35">
      <c r="C713" s="111" t="s">
        <v>210</v>
      </c>
      <c r="D713" s="53">
        <f ca="1">'Stochastic inputs'!AF129</f>
        <v>1</v>
      </c>
      <c r="E713" s="113"/>
      <c r="F713" s="114">
        <f t="shared" ca="1" si="26"/>
        <v>0</v>
      </c>
      <c r="G713">
        <f t="shared" ca="1" si="27"/>
        <v>0</v>
      </c>
    </row>
    <row r="714" spans="3:7" ht="15.5" x14ac:dyDescent="0.35">
      <c r="C714" s="111" t="s">
        <v>211</v>
      </c>
      <c r="D714" s="53">
        <f ca="1">'Stochastic inputs'!AF130</f>
        <v>1</v>
      </c>
      <c r="E714" s="113"/>
      <c r="F714" s="114">
        <f t="shared" ca="1" si="26"/>
        <v>0</v>
      </c>
      <c r="G714">
        <f t="shared" ca="1" si="27"/>
        <v>0</v>
      </c>
    </row>
    <row r="715" spans="3:7" ht="15.5" x14ac:dyDescent="0.35">
      <c r="C715" s="111" t="s">
        <v>212</v>
      </c>
      <c r="D715" s="53">
        <f ca="1">'Stochastic inputs'!AF131</f>
        <v>1</v>
      </c>
      <c r="E715" s="113"/>
      <c r="F715" s="114">
        <f t="shared" ca="1" si="26"/>
        <v>0</v>
      </c>
      <c r="G715">
        <f t="shared" ca="1" si="27"/>
        <v>0</v>
      </c>
    </row>
    <row r="716" spans="3:7" ht="15.5" x14ac:dyDescent="0.35">
      <c r="C716" s="111" t="s">
        <v>213</v>
      </c>
      <c r="D716" s="53">
        <f ca="1">'Stochastic inputs'!AF132</f>
        <v>1</v>
      </c>
      <c r="E716" s="113"/>
      <c r="F716" s="114">
        <f t="shared" ca="1" si="26"/>
        <v>0</v>
      </c>
      <c r="G716">
        <f t="shared" ca="1" si="27"/>
        <v>0</v>
      </c>
    </row>
    <row r="717" spans="3:7" ht="15.5" x14ac:dyDescent="0.35">
      <c r="C717" s="111" t="s">
        <v>214</v>
      </c>
      <c r="D717" s="53">
        <f ca="1">'Stochastic inputs'!AF133</f>
        <v>1</v>
      </c>
      <c r="E717" s="113"/>
      <c r="F717" s="114">
        <f t="shared" ca="1" si="26"/>
        <v>0</v>
      </c>
      <c r="G717">
        <f t="shared" ca="1" si="27"/>
        <v>0</v>
      </c>
    </row>
    <row r="718" spans="3:7" ht="15.5" x14ac:dyDescent="0.35">
      <c r="C718" s="111" t="s">
        <v>215</v>
      </c>
      <c r="D718" s="53">
        <f ca="1">'Stochastic inputs'!AF134</f>
        <v>1</v>
      </c>
      <c r="E718" s="113"/>
      <c r="F718" s="114">
        <f t="shared" ca="1" si="26"/>
        <v>0</v>
      </c>
      <c r="G718">
        <f t="shared" ca="1" si="27"/>
        <v>0</v>
      </c>
    </row>
    <row r="719" spans="3:7" ht="15.5" x14ac:dyDescent="0.35">
      <c r="C719" s="111" t="s">
        <v>216</v>
      </c>
      <c r="D719" s="53">
        <f ca="1">'Stochastic inputs'!AF135</f>
        <v>1</v>
      </c>
      <c r="E719" s="113"/>
      <c r="F719" s="114">
        <f t="shared" ca="1" si="26"/>
        <v>0</v>
      </c>
      <c r="G719">
        <f t="shared" ca="1" si="27"/>
        <v>0</v>
      </c>
    </row>
    <row r="720" spans="3:7" ht="15.5" x14ac:dyDescent="0.35">
      <c r="C720" s="111" t="s">
        <v>217</v>
      </c>
      <c r="D720" s="53">
        <f ca="1">'Stochastic inputs'!AF136</f>
        <v>1</v>
      </c>
      <c r="E720" s="113"/>
      <c r="F720" s="114">
        <f t="shared" ca="1" si="26"/>
        <v>0</v>
      </c>
      <c r="G720">
        <f t="shared" ca="1" si="27"/>
        <v>0</v>
      </c>
    </row>
    <row r="721" spans="3:7" ht="15.5" x14ac:dyDescent="0.35">
      <c r="C721" s="111" t="s">
        <v>218</v>
      </c>
      <c r="D721" s="53">
        <f ca="1">'Stochastic inputs'!AF137</f>
        <v>1</v>
      </c>
      <c r="E721" s="113"/>
      <c r="F721" s="114">
        <f t="shared" ca="1" si="26"/>
        <v>0</v>
      </c>
      <c r="G721">
        <f t="shared" ca="1" si="27"/>
        <v>0</v>
      </c>
    </row>
    <row r="722" spans="3:7" ht="15.5" x14ac:dyDescent="0.35">
      <c r="C722" s="111" t="s">
        <v>219</v>
      </c>
      <c r="D722" s="53">
        <f ca="1">'Stochastic inputs'!AF138</f>
        <v>1</v>
      </c>
      <c r="E722" s="113"/>
      <c r="F722" s="114">
        <f t="shared" ca="1" si="26"/>
        <v>0</v>
      </c>
      <c r="G722">
        <f t="shared" ca="1" si="27"/>
        <v>0</v>
      </c>
    </row>
    <row r="723" spans="3:7" ht="15.5" x14ac:dyDescent="0.35">
      <c r="C723" s="111" t="s">
        <v>220</v>
      </c>
      <c r="D723" s="53">
        <f ca="1">'Stochastic inputs'!AF139</f>
        <v>1</v>
      </c>
      <c r="E723" s="113"/>
      <c r="F723" s="114">
        <f t="shared" ca="1" si="26"/>
        <v>0</v>
      </c>
      <c r="G723">
        <f t="shared" ca="1" si="27"/>
        <v>0</v>
      </c>
    </row>
    <row r="724" spans="3:7" ht="15.5" x14ac:dyDescent="0.35">
      <c r="C724" s="111" t="s">
        <v>221</v>
      </c>
      <c r="D724" s="53">
        <f ca="1">'Stochastic inputs'!AF140</f>
        <v>1</v>
      </c>
      <c r="E724" s="113"/>
      <c r="F724" s="114">
        <f t="shared" ca="1" si="26"/>
        <v>0</v>
      </c>
      <c r="G724">
        <f t="shared" ca="1" si="27"/>
        <v>0</v>
      </c>
    </row>
    <row r="725" spans="3:7" ht="15.5" x14ac:dyDescent="0.35">
      <c r="C725" s="111" t="s">
        <v>222</v>
      </c>
      <c r="D725" s="53">
        <f ca="1">'Stochastic inputs'!AF141</f>
        <v>1</v>
      </c>
      <c r="E725" s="113"/>
      <c r="F725" s="114">
        <f t="shared" ca="1" si="26"/>
        <v>0</v>
      </c>
      <c r="G725">
        <f t="shared" ca="1" si="27"/>
        <v>0</v>
      </c>
    </row>
    <row r="726" spans="3:7" ht="15.5" x14ac:dyDescent="0.35">
      <c r="C726" s="111" t="s">
        <v>223</v>
      </c>
      <c r="D726" s="53">
        <f ca="1">'Stochastic inputs'!AF142</f>
        <v>1</v>
      </c>
      <c r="E726" s="113"/>
      <c r="F726" s="114">
        <f t="shared" ca="1" si="26"/>
        <v>0</v>
      </c>
      <c r="G726">
        <f t="shared" ca="1" si="27"/>
        <v>0</v>
      </c>
    </row>
    <row r="727" spans="3:7" ht="15.5" x14ac:dyDescent="0.35">
      <c r="C727" s="111" t="s">
        <v>224</v>
      </c>
      <c r="D727" s="53">
        <f ca="1">'Stochastic inputs'!AF143</f>
        <v>1</v>
      </c>
      <c r="E727" s="113"/>
      <c r="F727" s="114">
        <f t="shared" ca="1" si="26"/>
        <v>0</v>
      </c>
      <c r="G727">
        <f t="shared" ca="1" si="27"/>
        <v>0</v>
      </c>
    </row>
    <row r="728" spans="3:7" ht="15.5" x14ac:dyDescent="0.35">
      <c r="C728" s="111" t="s">
        <v>225</v>
      </c>
      <c r="D728" s="53">
        <f ca="1">'Stochastic inputs'!AF144</f>
        <v>1</v>
      </c>
      <c r="E728" s="113"/>
      <c r="F728" s="114">
        <f t="shared" ca="1" si="26"/>
        <v>0</v>
      </c>
      <c r="G728">
        <f t="shared" ca="1" si="27"/>
        <v>0</v>
      </c>
    </row>
    <row r="729" spans="3:7" ht="15.5" x14ac:dyDescent="0.35">
      <c r="C729" s="111" t="s">
        <v>226</v>
      </c>
      <c r="D729" s="53">
        <f ca="1">'Stochastic inputs'!AF145</f>
        <v>1</v>
      </c>
      <c r="E729" s="113"/>
      <c r="F729" s="114">
        <f t="shared" ca="1" si="26"/>
        <v>0</v>
      </c>
      <c r="G729">
        <f t="shared" ca="1" si="27"/>
        <v>0</v>
      </c>
    </row>
    <row r="730" spans="3:7" ht="15.5" x14ac:dyDescent="0.35">
      <c r="C730" s="111" t="s">
        <v>227</v>
      </c>
      <c r="D730" s="53">
        <f ca="1">'Stochastic inputs'!AF146</f>
        <v>2.165</v>
      </c>
      <c r="E730" s="113"/>
      <c r="F730" s="114">
        <f t="shared" ca="1" si="26"/>
        <v>0.34847181187065407</v>
      </c>
      <c r="G730">
        <f t="shared" ca="1" si="27"/>
        <v>0.34847181187065407</v>
      </c>
    </row>
    <row r="731" spans="3:7" ht="15.5" x14ac:dyDescent="0.35">
      <c r="C731" s="111" t="s">
        <v>228</v>
      </c>
      <c r="D731" s="53">
        <f ca="1">'Stochastic inputs'!AF147</f>
        <v>2.165</v>
      </c>
      <c r="E731" s="113"/>
      <c r="F731" s="114">
        <f t="shared" ca="1" si="26"/>
        <v>0.34847181187065418</v>
      </c>
      <c r="G731">
        <f t="shared" ca="1" si="27"/>
        <v>0.34847181187065418</v>
      </c>
    </row>
    <row r="732" spans="3:7" ht="15.5" x14ac:dyDescent="0.35">
      <c r="C732" s="111" t="s">
        <v>229</v>
      </c>
      <c r="D732" s="53">
        <f ca="1">'Stochastic inputs'!AF148</f>
        <v>2.165</v>
      </c>
      <c r="E732" s="113"/>
      <c r="F732" s="114">
        <f t="shared" ca="1" si="26"/>
        <v>0.34847181187065424</v>
      </c>
      <c r="G732">
        <f t="shared" ca="1" si="27"/>
        <v>0.34847181187065424</v>
      </c>
    </row>
    <row r="733" spans="3:7" ht="15.5" x14ac:dyDescent="0.35">
      <c r="C733" s="111" t="s">
        <v>230</v>
      </c>
      <c r="D733" s="53">
        <f ca="1">'Stochastic inputs'!AF149</f>
        <v>2.165</v>
      </c>
      <c r="E733" s="113"/>
      <c r="F733" s="114">
        <f t="shared" ca="1" si="26"/>
        <v>0.34847181187065418</v>
      </c>
      <c r="G733">
        <f t="shared" ca="1" si="27"/>
        <v>0.34847181187065418</v>
      </c>
    </row>
    <row r="734" spans="3:7" ht="15.5" x14ac:dyDescent="0.35">
      <c r="C734" s="111" t="s">
        <v>231</v>
      </c>
      <c r="D734" s="53">
        <f ca="1">'Stochastic inputs'!AF150</f>
        <v>2.165</v>
      </c>
      <c r="E734" s="113"/>
      <c r="F734" s="114">
        <f t="shared" ca="1" si="26"/>
        <v>0.34847181187065418</v>
      </c>
      <c r="G734">
        <f t="shared" ca="1" si="27"/>
        <v>0.34847181187065418</v>
      </c>
    </row>
    <row r="735" spans="3:7" ht="15.5" x14ac:dyDescent="0.35">
      <c r="C735" s="111" t="s">
        <v>232</v>
      </c>
      <c r="D735" s="53">
        <f ca="1">'Stochastic inputs'!AF151</f>
        <v>2.165</v>
      </c>
      <c r="E735" s="113"/>
      <c r="F735" s="114">
        <f t="shared" ca="1" si="26"/>
        <v>0.3478469919516573</v>
      </c>
      <c r="G735">
        <f t="shared" ca="1" si="27"/>
        <v>0.3478469919516573</v>
      </c>
    </row>
    <row r="736" spans="3:7" ht="15.5" x14ac:dyDescent="0.35">
      <c r="C736" s="111" t="s">
        <v>233</v>
      </c>
      <c r="D736" s="53">
        <f ca="1">'Stochastic inputs'!AF152</f>
        <v>2.165</v>
      </c>
      <c r="E736" s="113"/>
      <c r="F736" s="114">
        <f t="shared" ca="1" si="26"/>
        <v>0.34784699195165725</v>
      </c>
      <c r="G736">
        <f t="shared" ca="1" si="27"/>
        <v>0.34784699195165725</v>
      </c>
    </row>
    <row r="737" spans="3:7" ht="15.5" x14ac:dyDescent="0.35">
      <c r="C737" s="111" t="s">
        <v>234</v>
      </c>
      <c r="D737" s="53">
        <f ca="1">'Stochastic inputs'!AF153</f>
        <v>2.165</v>
      </c>
      <c r="E737" s="113"/>
      <c r="F737" s="114">
        <f t="shared" ca="1" si="26"/>
        <v>0.34784699195165736</v>
      </c>
      <c r="G737">
        <f t="shared" ca="1" si="27"/>
        <v>0.34784699195165736</v>
      </c>
    </row>
    <row r="738" spans="3:7" ht="15.5" x14ac:dyDescent="0.35">
      <c r="C738" s="111" t="s">
        <v>235</v>
      </c>
      <c r="D738" s="53">
        <f ca="1">'Stochastic inputs'!AF154</f>
        <v>2.165</v>
      </c>
      <c r="E738" s="113"/>
      <c r="F738" s="114">
        <f t="shared" ca="1" si="26"/>
        <v>0.3478469919516573</v>
      </c>
      <c r="G738">
        <f t="shared" ca="1" si="27"/>
        <v>0.3478469919516573</v>
      </c>
    </row>
    <row r="739" spans="3:7" ht="15.5" x14ac:dyDescent="0.35">
      <c r="C739" s="111" t="s">
        <v>236</v>
      </c>
      <c r="D739" s="53">
        <f ca="1">'Stochastic inputs'!AF155</f>
        <v>2.165</v>
      </c>
      <c r="E739" s="113"/>
      <c r="F739" s="114">
        <f t="shared" ref="F739:F802" ca="1" si="28">B133*(D739-1)/(B133*(D739-1)+1)</f>
        <v>0.34784699195165736</v>
      </c>
      <c r="G739">
        <f t="shared" ref="G739:G802" ca="1" si="29">B133*(D739-1)/(B133*(D739-1)+1)</f>
        <v>0.34784699195165736</v>
      </c>
    </row>
    <row r="740" spans="3:7" ht="15.5" x14ac:dyDescent="0.35">
      <c r="C740" s="111" t="s">
        <v>237</v>
      </c>
      <c r="D740" s="53">
        <f ca="1">'Stochastic inputs'!AF156</f>
        <v>2.165</v>
      </c>
      <c r="E740" s="113"/>
      <c r="F740" s="114">
        <f t="shared" ca="1" si="28"/>
        <v>0.37220591802196457</v>
      </c>
      <c r="G740">
        <f t="shared" ca="1" si="29"/>
        <v>0.37220591802196457</v>
      </c>
    </row>
    <row r="741" spans="3:7" ht="15.5" x14ac:dyDescent="0.35">
      <c r="C741" s="111" t="s">
        <v>238</v>
      </c>
      <c r="D741" s="53">
        <f ca="1">'Stochastic inputs'!AF157</f>
        <v>2.165</v>
      </c>
      <c r="E741" s="113"/>
      <c r="F741" s="114">
        <f t="shared" ca="1" si="28"/>
        <v>0.37220591802196462</v>
      </c>
      <c r="G741">
        <f t="shared" ca="1" si="29"/>
        <v>0.37220591802196462</v>
      </c>
    </row>
    <row r="742" spans="3:7" ht="15.5" x14ac:dyDescent="0.35">
      <c r="C742" s="111" t="s">
        <v>239</v>
      </c>
      <c r="D742" s="53">
        <f ca="1">'Stochastic inputs'!AF158</f>
        <v>2.165</v>
      </c>
      <c r="E742" s="113"/>
      <c r="F742" s="114">
        <f t="shared" ca="1" si="28"/>
        <v>0.37220591802196468</v>
      </c>
      <c r="G742">
        <f t="shared" ca="1" si="29"/>
        <v>0.37220591802196468</v>
      </c>
    </row>
    <row r="743" spans="3:7" ht="15.5" x14ac:dyDescent="0.35">
      <c r="C743" s="111" t="s">
        <v>240</v>
      </c>
      <c r="D743" s="53">
        <f ca="1">'Stochastic inputs'!AF159</f>
        <v>2.165</v>
      </c>
      <c r="E743" s="113"/>
      <c r="F743" s="114">
        <f t="shared" ca="1" si="28"/>
        <v>0.37220591802196468</v>
      </c>
      <c r="G743">
        <f t="shared" ca="1" si="29"/>
        <v>0.37220591802196468</v>
      </c>
    </row>
    <row r="744" spans="3:7" ht="15.5" x14ac:dyDescent="0.35">
      <c r="C744" s="111" t="s">
        <v>241</v>
      </c>
      <c r="D744" s="53">
        <f ca="1">'Stochastic inputs'!AF160</f>
        <v>2.165</v>
      </c>
      <c r="E744" s="113"/>
      <c r="F744" s="114">
        <f t="shared" ca="1" si="28"/>
        <v>0.37220591802196468</v>
      </c>
      <c r="G744">
        <f t="shared" ca="1" si="29"/>
        <v>0.37220591802196468</v>
      </c>
    </row>
    <row r="745" spans="3:7" ht="15.5" x14ac:dyDescent="0.35">
      <c r="C745" s="111" t="s">
        <v>242</v>
      </c>
      <c r="D745" s="53">
        <f ca="1">'Stochastic inputs'!AF161</f>
        <v>2.165</v>
      </c>
      <c r="E745" s="113"/>
      <c r="F745" s="114">
        <f t="shared" ca="1" si="28"/>
        <v>0.42239356139318734</v>
      </c>
      <c r="G745">
        <f t="shared" ca="1" si="29"/>
        <v>0.42239356139318734</v>
      </c>
    </row>
    <row r="746" spans="3:7" ht="15.5" x14ac:dyDescent="0.35">
      <c r="C746" s="111" t="s">
        <v>243</v>
      </c>
      <c r="D746" s="53">
        <f ca="1">'Stochastic inputs'!AF162</f>
        <v>2.165</v>
      </c>
      <c r="E746" s="113"/>
      <c r="F746" s="114">
        <f t="shared" ca="1" si="28"/>
        <v>0.42239356139318734</v>
      </c>
      <c r="G746">
        <f t="shared" ca="1" si="29"/>
        <v>0.42239356139318734</v>
      </c>
    </row>
    <row r="747" spans="3:7" ht="15.5" x14ac:dyDescent="0.35">
      <c r="C747" s="111" t="s">
        <v>244</v>
      </c>
      <c r="D747" s="53">
        <f ca="1">'Stochastic inputs'!AF163</f>
        <v>2.165</v>
      </c>
      <c r="E747" s="113"/>
      <c r="F747" s="114">
        <f t="shared" ca="1" si="28"/>
        <v>0.42239356139318746</v>
      </c>
      <c r="G747">
        <f t="shared" ca="1" si="29"/>
        <v>0.42239356139318746</v>
      </c>
    </row>
    <row r="748" spans="3:7" ht="15.5" x14ac:dyDescent="0.35">
      <c r="C748" s="111" t="s">
        <v>245</v>
      </c>
      <c r="D748" s="53">
        <f ca="1">'Stochastic inputs'!AF164</f>
        <v>2.165</v>
      </c>
      <c r="E748" s="113"/>
      <c r="F748" s="114">
        <f t="shared" ca="1" si="28"/>
        <v>0.42239356139318729</v>
      </c>
      <c r="G748">
        <f t="shared" ca="1" si="29"/>
        <v>0.42239356139318729</v>
      </c>
    </row>
    <row r="749" spans="3:7" ht="15.5" x14ac:dyDescent="0.35">
      <c r="C749" s="111" t="s">
        <v>246</v>
      </c>
      <c r="D749" s="53">
        <f ca="1">'Stochastic inputs'!AF165</f>
        <v>2.165</v>
      </c>
      <c r="E749" s="113"/>
      <c r="F749" s="114">
        <f t="shared" ca="1" si="28"/>
        <v>0.42239356139318734</v>
      </c>
      <c r="G749">
        <f t="shared" ca="1" si="29"/>
        <v>0.42239356139318734</v>
      </c>
    </row>
    <row r="750" spans="3:7" ht="15.5" x14ac:dyDescent="0.35">
      <c r="C750" s="111" t="s">
        <v>247</v>
      </c>
      <c r="D750" s="53">
        <f ca="1">'Stochastic inputs'!AF166</f>
        <v>2.165</v>
      </c>
      <c r="E750" s="113"/>
      <c r="F750" s="114">
        <f t="shared" ca="1" si="28"/>
        <v>0.45700182894588803</v>
      </c>
      <c r="G750">
        <f t="shared" ca="1" si="29"/>
        <v>0.45700182894588803</v>
      </c>
    </row>
    <row r="751" spans="3:7" ht="15.5" x14ac:dyDescent="0.35">
      <c r="C751" s="111" t="s">
        <v>248</v>
      </c>
      <c r="D751" s="53">
        <f ca="1">'Stochastic inputs'!AF167</f>
        <v>2.165</v>
      </c>
      <c r="E751" s="113"/>
      <c r="F751" s="114">
        <f t="shared" ca="1" si="28"/>
        <v>0.45700182894588809</v>
      </c>
      <c r="G751">
        <f t="shared" ca="1" si="29"/>
        <v>0.45700182894588809</v>
      </c>
    </row>
    <row r="752" spans="3:7" ht="15.5" x14ac:dyDescent="0.35">
      <c r="C752" s="111" t="s">
        <v>249</v>
      </c>
      <c r="D752" s="53">
        <f ca="1">'Stochastic inputs'!AF168</f>
        <v>2.165</v>
      </c>
      <c r="E752" s="113"/>
      <c r="F752" s="114">
        <f t="shared" ca="1" si="28"/>
        <v>0.45700182894588787</v>
      </c>
      <c r="G752">
        <f t="shared" ca="1" si="29"/>
        <v>0.45700182894588787</v>
      </c>
    </row>
    <row r="753" spans="3:7" ht="15.5" x14ac:dyDescent="0.35">
      <c r="C753" s="111" t="s">
        <v>250</v>
      </c>
      <c r="D753" s="53">
        <f ca="1">'Stochastic inputs'!AF169</f>
        <v>2.165</v>
      </c>
      <c r="E753" s="113"/>
      <c r="F753" s="114">
        <f t="shared" ca="1" si="28"/>
        <v>0.45700182894588803</v>
      </c>
      <c r="G753">
        <f t="shared" ca="1" si="29"/>
        <v>0.45700182894588803</v>
      </c>
    </row>
    <row r="754" spans="3:7" ht="15.5" x14ac:dyDescent="0.35">
      <c r="C754" s="111" t="s">
        <v>251</v>
      </c>
      <c r="D754" s="53">
        <f ca="1">'Stochastic inputs'!AF170</f>
        <v>2.165</v>
      </c>
      <c r="E754" s="113"/>
      <c r="F754" s="114">
        <f t="shared" ca="1" si="28"/>
        <v>0.45700182894588798</v>
      </c>
      <c r="G754">
        <f t="shared" ca="1" si="29"/>
        <v>0.45700182894588798</v>
      </c>
    </row>
    <row r="755" spans="3:7" ht="15.5" x14ac:dyDescent="0.35">
      <c r="C755" s="111" t="s">
        <v>252</v>
      </c>
      <c r="D755" s="53">
        <f ca="1">'Stochastic inputs'!AF171</f>
        <v>2.165</v>
      </c>
      <c r="E755" s="113"/>
      <c r="F755" s="114">
        <f t="shared" ca="1" si="28"/>
        <v>0.42252904974296779</v>
      </c>
      <c r="G755">
        <f t="shared" ca="1" si="29"/>
        <v>0.42252904974296779</v>
      </c>
    </row>
    <row r="756" spans="3:7" ht="15.5" x14ac:dyDescent="0.35">
      <c r="C756" s="111" t="s">
        <v>253</v>
      </c>
      <c r="D756" s="53">
        <f ca="1">'Stochastic inputs'!AF172</f>
        <v>2.165</v>
      </c>
      <c r="E756" s="113"/>
      <c r="F756" s="114">
        <f t="shared" ca="1" si="28"/>
        <v>0.4225290497429679</v>
      </c>
      <c r="G756">
        <f t="shared" ca="1" si="29"/>
        <v>0.4225290497429679</v>
      </c>
    </row>
    <row r="757" spans="3:7" ht="15.5" x14ac:dyDescent="0.35">
      <c r="C757" s="111" t="s">
        <v>254</v>
      </c>
      <c r="D757" s="53">
        <f ca="1">'Stochastic inputs'!AF173</f>
        <v>2.165</v>
      </c>
      <c r="E757" s="113"/>
      <c r="F757" s="114">
        <f t="shared" ca="1" si="28"/>
        <v>0.4225290497429679</v>
      </c>
      <c r="G757">
        <f t="shared" ca="1" si="29"/>
        <v>0.4225290497429679</v>
      </c>
    </row>
    <row r="758" spans="3:7" ht="15.5" x14ac:dyDescent="0.35">
      <c r="C758" s="111" t="s">
        <v>255</v>
      </c>
      <c r="D758" s="53">
        <f ca="1">'Stochastic inputs'!AF174</f>
        <v>2.165</v>
      </c>
      <c r="E758" s="113"/>
      <c r="F758" s="114">
        <f t="shared" ca="1" si="28"/>
        <v>0.42252904974296779</v>
      </c>
      <c r="G758">
        <f t="shared" ca="1" si="29"/>
        <v>0.42252904974296779</v>
      </c>
    </row>
    <row r="759" spans="3:7" ht="15.5" x14ac:dyDescent="0.35">
      <c r="C759" s="111" t="s">
        <v>256</v>
      </c>
      <c r="D759" s="53">
        <f ca="1">'Stochastic inputs'!AF175</f>
        <v>2.165</v>
      </c>
      <c r="E759" s="113"/>
      <c r="F759" s="114">
        <f t="shared" ca="1" si="28"/>
        <v>0.42252904974296784</v>
      </c>
      <c r="G759">
        <f t="shared" ca="1" si="29"/>
        <v>0.42252904974296784</v>
      </c>
    </row>
    <row r="760" spans="3:7" ht="15.5" x14ac:dyDescent="0.35">
      <c r="C760" s="111" t="s">
        <v>257</v>
      </c>
      <c r="D760" s="53">
        <f ca="1">'Stochastic inputs'!AF176</f>
        <v>2.165</v>
      </c>
      <c r="E760" s="113"/>
      <c r="F760" s="114">
        <f t="shared" ca="1" si="28"/>
        <v>0.46101473903728762</v>
      </c>
      <c r="G760">
        <f t="shared" ca="1" si="29"/>
        <v>0.46101473903728762</v>
      </c>
    </row>
    <row r="761" spans="3:7" ht="15.5" x14ac:dyDescent="0.35">
      <c r="C761" s="111" t="s">
        <v>258</v>
      </c>
      <c r="D761" s="53">
        <f ca="1">'Stochastic inputs'!AF177</f>
        <v>2.165</v>
      </c>
      <c r="E761" s="113"/>
      <c r="F761" s="114">
        <f t="shared" ca="1" si="28"/>
        <v>0.46101473903728762</v>
      </c>
      <c r="G761">
        <f t="shared" ca="1" si="29"/>
        <v>0.46101473903728762</v>
      </c>
    </row>
    <row r="762" spans="3:7" ht="15.5" x14ac:dyDescent="0.35">
      <c r="C762" s="111" t="s">
        <v>259</v>
      </c>
      <c r="D762" s="53">
        <f ca="1">'Stochastic inputs'!AF178</f>
        <v>2.165</v>
      </c>
      <c r="E762" s="113"/>
      <c r="F762" s="114">
        <f t="shared" ca="1" si="28"/>
        <v>0.46101473903728762</v>
      </c>
      <c r="G762">
        <f t="shared" ca="1" si="29"/>
        <v>0.46101473903728762</v>
      </c>
    </row>
    <row r="763" spans="3:7" ht="15.5" x14ac:dyDescent="0.35">
      <c r="C763" s="111" t="s">
        <v>260</v>
      </c>
      <c r="D763" s="53">
        <f ca="1">'Stochastic inputs'!AF179</f>
        <v>2.165</v>
      </c>
      <c r="E763" s="113"/>
      <c r="F763" s="114">
        <f t="shared" ca="1" si="28"/>
        <v>0.46101473903728762</v>
      </c>
      <c r="G763">
        <f t="shared" ca="1" si="29"/>
        <v>0.46101473903728762</v>
      </c>
    </row>
    <row r="764" spans="3:7" ht="15.5" x14ac:dyDescent="0.35">
      <c r="C764" s="111" t="s">
        <v>261</v>
      </c>
      <c r="D764" s="53">
        <f ca="1">'Stochastic inputs'!AF180</f>
        <v>2.165</v>
      </c>
      <c r="E764" s="113"/>
      <c r="F764" s="114">
        <f t="shared" ca="1" si="28"/>
        <v>0.46101473903728768</v>
      </c>
      <c r="G764">
        <f t="shared" ca="1" si="29"/>
        <v>0.46101473903728768</v>
      </c>
    </row>
    <row r="765" spans="3:7" ht="15.5" x14ac:dyDescent="0.35">
      <c r="C765" s="111" t="s">
        <v>262</v>
      </c>
      <c r="D765" s="53">
        <f ca="1">'Stochastic inputs'!AF181</f>
        <v>2.165</v>
      </c>
      <c r="E765" s="113"/>
      <c r="F765" s="114">
        <f t="shared" ca="1" si="28"/>
        <v>0.3813355712343186</v>
      </c>
      <c r="G765">
        <f t="shared" ca="1" si="29"/>
        <v>0.3813355712343186</v>
      </c>
    </row>
    <row r="766" spans="3:7" ht="15.5" x14ac:dyDescent="0.35">
      <c r="C766" s="111" t="s">
        <v>263</v>
      </c>
      <c r="D766" s="53">
        <f ca="1">'Stochastic inputs'!AF182</f>
        <v>2.165</v>
      </c>
      <c r="E766" s="113"/>
      <c r="F766" s="114">
        <f t="shared" ca="1" si="28"/>
        <v>0.3813355712343186</v>
      </c>
      <c r="G766">
        <f t="shared" ca="1" si="29"/>
        <v>0.3813355712343186</v>
      </c>
    </row>
    <row r="767" spans="3:7" ht="15.5" x14ac:dyDescent="0.35">
      <c r="C767" s="111" t="s">
        <v>264</v>
      </c>
      <c r="D767" s="53">
        <f ca="1">'Stochastic inputs'!AF183</f>
        <v>2.165</v>
      </c>
      <c r="E767" s="113"/>
      <c r="F767" s="114">
        <f t="shared" ca="1" si="28"/>
        <v>0.3813355712343186</v>
      </c>
      <c r="G767">
        <f t="shared" ca="1" si="29"/>
        <v>0.3813355712343186</v>
      </c>
    </row>
    <row r="768" spans="3:7" ht="15.5" x14ac:dyDescent="0.35">
      <c r="C768" s="111" t="s">
        <v>265</v>
      </c>
      <c r="D768" s="53">
        <f ca="1">'Stochastic inputs'!AF184</f>
        <v>2.165</v>
      </c>
      <c r="E768" s="113"/>
      <c r="F768" s="114">
        <f t="shared" ca="1" si="28"/>
        <v>0.3813355712343186</v>
      </c>
      <c r="G768">
        <f t="shared" ca="1" si="29"/>
        <v>0.3813355712343186</v>
      </c>
    </row>
    <row r="769" spans="3:7" ht="15.5" x14ac:dyDescent="0.35">
      <c r="C769" s="111" t="s">
        <v>266</v>
      </c>
      <c r="D769" s="53">
        <f ca="1">'Stochastic inputs'!AF185</f>
        <v>2.165</v>
      </c>
      <c r="E769" s="113"/>
      <c r="F769" s="114">
        <f t="shared" ca="1" si="28"/>
        <v>0.3813355712343186</v>
      </c>
      <c r="G769">
        <f t="shared" ca="1" si="29"/>
        <v>0.3813355712343186</v>
      </c>
    </row>
    <row r="770" spans="3:7" ht="15.5" x14ac:dyDescent="0.35">
      <c r="C770" s="111" t="s">
        <v>267</v>
      </c>
      <c r="D770" s="53">
        <f ca="1">'Stochastic inputs'!AF186</f>
        <v>2.165</v>
      </c>
      <c r="E770" s="113"/>
      <c r="F770" s="114">
        <f t="shared" ca="1" si="28"/>
        <v>0.39274766439694364</v>
      </c>
      <c r="G770">
        <f t="shared" ca="1" si="29"/>
        <v>0.39274766439694364</v>
      </c>
    </row>
    <row r="771" spans="3:7" ht="15.5" x14ac:dyDescent="0.35">
      <c r="C771" s="111" t="s">
        <v>268</v>
      </c>
      <c r="D771" s="53">
        <f ca="1">'Stochastic inputs'!AF187</f>
        <v>2.165</v>
      </c>
      <c r="E771" s="113"/>
      <c r="F771" s="114">
        <f t="shared" ca="1" si="28"/>
        <v>0.39274766439694359</v>
      </c>
      <c r="G771">
        <f t="shared" ca="1" si="29"/>
        <v>0.39274766439694359</v>
      </c>
    </row>
    <row r="772" spans="3:7" ht="15.5" x14ac:dyDescent="0.35">
      <c r="C772" s="111" t="s">
        <v>269</v>
      </c>
      <c r="D772" s="53">
        <f ca="1">'Stochastic inputs'!AF188</f>
        <v>2.165</v>
      </c>
      <c r="E772" s="113"/>
      <c r="F772" s="114">
        <f t="shared" ca="1" si="28"/>
        <v>0.39274766439694375</v>
      </c>
      <c r="G772">
        <f t="shared" ca="1" si="29"/>
        <v>0.39274766439694375</v>
      </c>
    </row>
    <row r="773" spans="3:7" ht="15.5" x14ac:dyDescent="0.35">
      <c r="C773" s="111" t="s">
        <v>270</v>
      </c>
      <c r="D773" s="53">
        <f ca="1">'Stochastic inputs'!AF189</f>
        <v>2.165</v>
      </c>
      <c r="E773" s="113"/>
      <c r="F773" s="114">
        <f t="shared" ca="1" si="28"/>
        <v>0.39274766439694364</v>
      </c>
      <c r="G773">
        <f t="shared" ca="1" si="29"/>
        <v>0.39274766439694364</v>
      </c>
    </row>
    <row r="774" spans="3:7" ht="15.5" x14ac:dyDescent="0.35">
      <c r="C774" s="111" t="s">
        <v>271</v>
      </c>
      <c r="D774" s="53">
        <f ca="1">'Stochastic inputs'!AF190</f>
        <v>2.165</v>
      </c>
      <c r="E774" s="113"/>
      <c r="F774" s="114">
        <f t="shared" ca="1" si="28"/>
        <v>0.39274766439694364</v>
      </c>
      <c r="G774">
        <f t="shared" ca="1" si="29"/>
        <v>0.39274766439694364</v>
      </c>
    </row>
    <row r="775" spans="3:7" ht="15.5" x14ac:dyDescent="0.35">
      <c r="C775" s="111" t="s">
        <v>272</v>
      </c>
      <c r="D775" s="53">
        <f ca="1">'Stochastic inputs'!AF191</f>
        <v>1</v>
      </c>
      <c r="E775" s="113"/>
      <c r="F775" s="114">
        <f t="shared" ca="1" si="28"/>
        <v>0</v>
      </c>
      <c r="G775">
        <f t="shared" ca="1" si="29"/>
        <v>0</v>
      </c>
    </row>
    <row r="776" spans="3:7" ht="15.5" x14ac:dyDescent="0.35">
      <c r="C776" s="111" t="s">
        <v>273</v>
      </c>
      <c r="D776" s="53">
        <f ca="1">'Stochastic inputs'!AF192</f>
        <v>1</v>
      </c>
      <c r="E776" s="113"/>
      <c r="F776" s="114">
        <f t="shared" ca="1" si="28"/>
        <v>0</v>
      </c>
      <c r="G776">
        <f t="shared" ca="1" si="29"/>
        <v>0</v>
      </c>
    </row>
    <row r="777" spans="3:7" ht="15.5" x14ac:dyDescent="0.35">
      <c r="C777" s="111" t="s">
        <v>274</v>
      </c>
      <c r="D777" s="53">
        <f ca="1">'Stochastic inputs'!AF193</f>
        <v>1</v>
      </c>
      <c r="E777" s="113"/>
      <c r="F777" s="114">
        <f t="shared" ca="1" si="28"/>
        <v>0</v>
      </c>
      <c r="G777">
        <f t="shared" ca="1" si="29"/>
        <v>0</v>
      </c>
    </row>
    <row r="778" spans="3:7" ht="15.5" x14ac:dyDescent="0.35">
      <c r="C778" s="111" t="s">
        <v>275</v>
      </c>
      <c r="D778" s="53">
        <f ca="1">'Stochastic inputs'!AF194</f>
        <v>1</v>
      </c>
      <c r="E778" s="113"/>
      <c r="F778" s="114">
        <f t="shared" ca="1" si="28"/>
        <v>0</v>
      </c>
      <c r="G778">
        <f t="shared" ca="1" si="29"/>
        <v>0</v>
      </c>
    </row>
    <row r="779" spans="3:7" ht="15.5" x14ac:dyDescent="0.35">
      <c r="C779" s="111" t="s">
        <v>276</v>
      </c>
      <c r="D779" s="53">
        <f ca="1">'Stochastic inputs'!AF195</f>
        <v>1</v>
      </c>
      <c r="E779" s="113"/>
      <c r="F779" s="114">
        <f t="shared" ca="1" si="28"/>
        <v>0</v>
      </c>
      <c r="G779">
        <f t="shared" ca="1" si="29"/>
        <v>0</v>
      </c>
    </row>
    <row r="780" spans="3:7" ht="15.5" x14ac:dyDescent="0.35">
      <c r="C780" s="111" t="s">
        <v>277</v>
      </c>
      <c r="D780" s="53">
        <f ca="1">'Stochastic inputs'!AF196</f>
        <v>1</v>
      </c>
      <c r="E780" s="113"/>
      <c r="F780" s="114">
        <f t="shared" ca="1" si="28"/>
        <v>0</v>
      </c>
      <c r="G780">
        <f t="shared" ca="1" si="29"/>
        <v>0</v>
      </c>
    </row>
    <row r="781" spans="3:7" ht="15.5" x14ac:dyDescent="0.35">
      <c r="C781" s="111" t="s">
        <v>278</v>
      </c>
      <c r="D781" s="53">
        <f ca="1">'Stochastic inputs'!AF197</f>
        <v>1</v>
      </c>
      <c r="E781" s="113"/>
      <c r="F781" s="114">
        <f t="shared" ca="1" si="28"/>
        <v>0</v>
      </c>
      <c r="G781">
        <f t="shared" ca="1" si="29"/>
        <v>0</v>
      </c>
    </row>
    <row r="782" spans="3:7" ht="15.5" x14ac:dyDescent="0.35">
      <c r="C782" s="111" t="s">
        <v>279</v>
      </c>
      <c r="D782" s="53">
        <f ca="1">'Stochastic inputs'!AF198</f>
        <v>1</v>
      </c>
      <c r="E782" s="113"/>
      <c r="F782" s="114">
        <f t="shared" ca="1" si="28"/>
        <v>0</v>
      </c>
      <c r="G782">
        <f t="shared" ca="1" si="29"/>
        <v>0</v>
      </c>
    </row>
    <row r="783" spans="3:7" ht="15.5" x14ac:dyDescent="0.35">
      <c r="C783" s="111" t="s">
        <v>280</v>
      </c>
      <c r="D783" s="53">
        <f ca="1">'Stochastic inputs'!AF199</f>
        <v>1</v>
      </c>
      <c r="E783" s="113"/>
      <c r="F783" s="114">
        <f t="shared" ca="1" si="28"/>
        <v>0</v>
      </c>
      <c r="G783">
        <f t="shared" ca="1" si="29"/>
        <v>0</v>
      </c>
    </row>
    <row r="784" spans="3:7" ht="15.5" x14ac:dyDescent="0.35">
      <c r="C784" s="111" t="s">
        <v>281</v>
      </c>
      <c r="D784" s="53">
        <f ca="1">'Stochastic inputs'!AF200</f>
        <v>1</v>
      </c>
      <c r="E784" s="113"/>
      <c r="F784" s="114">
        <f t="shared" ca="1" si="28"/>
        <v>0</v>
      </c>
      <c r="G784">
        <f t="shared" ca="1" si="29"/>
        <v>0</v>
      </c>
    </row>
    <row r="785" spans="3:7" ht="15.5" x14ac:dyDescent="0.35">
      <c r="C785" s="111" t="s">
        <v>282</v>
      </c>
      <c r="D785" s="53">
        <f ca="1">'Stochastic inputs'!AF201</f>
        <v>1</v>
      </c>
      <c r="E785" s="113"/>
      <c r="F785" s="114">
        <f t="shared" ca="1" si="28"/>
        <v>0</v>
      </c>
      <c r="G785">
        <f t="shared" ca="1" si="29"/>
        <v>0</v>
      </c>
    </row>
    <row r="786" spans="3:7" ht="15.5" x14ac:dyDescent="0.35">
      <c r="C786" s="111" t="s">
        <v>283</v>
      </c>
      <c r="D786" s="53">
        <f ca="1">'Stochastic inputs'!AF202</f>
        <v>1</v>
      </c>
      <c r="E786" s="113"/>
      <c r="F786" s="114">
        <f t="shared" ca="1" si="28"/>
        <v>0</v>
      </c>
      <c r="G786">
        <f t="shared" ca="1" si="29"/>
        <v>0</v>
      </c>
    </row>
    <row r="787" spans="3:7" ht="15.5" x14ac:dyDescent="0.35">
      <c r="C787" s="111" t="s">
        <v>284</v>
      </c>
      <c r="D787" s="53">
        <f ca="1">'Stochastic inputs'!AF203</f>
        <v>1</v>
      </c>
      <c r="E787" s="113"/>
      <c r="F787" s="114">
        <f t="shared" ca="1" si="28"/>
        <v>0</v>
      </c>
      <c r="G787">
        <f t="shared" ca="1" si="29"/>
        <v>0</v>
      </c>
    </row>
    <row r="788" spans="3:7" ht="15.5" x14ac:dyDescent="0.35">
      <c r="C788" s="111" t="s">
        <v>285</v>
      </c>
      <c r="D788" s="53">
        <f ca="1">'Stochastic inputs'!AF204</f>
        <v>1</v>
      </c>
      <c r="E788" s="113"/>
      <c r="F788" s="114">
        <f t="shared" ca="1" si="28"/>
        <v>0</v>
      </c>
      <c r="G788">
        <f t="shared" ca="1" si="29"/>
        <v>0</v>
      </c>
    </row>
    <row r="789" spans="3:7" ht="15.5" x14ac:dyDescent="0.35">
      <c r="C789" s="111" t="s">
        <v>286</v>
      </c>
      <c r="D789" s="53">
        <f ca="1">'Stochastic inputs'!AF205</f>
        <v>1</v>
      </c>
      <c r="E789" s="113"/>
      <c r="F789" s="114">
        <f t="shared" ca="1" si="28"/>
        <v>0</v>
      </c>
      <c r="G789">
        <f t="shared" ca="1" si="29"/>
        <v>0</v>
      </c>
    </row>
    <row r="790" spans="3:7" ht="15.5" x14ac:dyDescent="0.35">
      <c r="C790" s="111" t="s">
        <v>287</v>
      </c>
      <c r="D790" s="53">
        <f ca="1">'Stochastic inputs'!AF206</f>
        <v>1</v>
      </c>
      <c r="E790" s="113"/>
      <c r="F790" s="114">
        <f t="shared" ca="1" si="28"/>
        <v>0</v>
      </c>
      <c r="G790">
        <f t="shared" ca="1" si="29"/>
        <v>0</v>
      </c>
    </row>
    <row r="791" spans="3:7" ht="15.5" x14ac:dyDescent="0.35">
      <c r="C791" s="111" t="s">
        <v>288</v>
      </c>
      <c r="D791" s="53">
        <f ca="1">'Stochastic inputs'!AF207</f>
        <v>1</v>
      </c>
      <c r="E791" s="113"/>
      <c r="F791" s="114">
        <f t="shared" ca="1" si="28"/>
        <v>0</v>
      </c>
      <c r="G791">
        <f t="shared" ca="1" si="29"/>
        <v>0</v>
      </c>
    </row>
    <row r="792" spans="3:7" ht="15.5" x14ac:dyDescent="0.35">
      <c r="C792" s="111" t="s">
        <v>289</v>
      </c>
      <c r="D792" s="53">
        <f ca="1">'Stochastic inputs'!AF208</f>
        <v>1</v>
      </c>
      <c r="E792" s="113"/>
      <c r="F792" s="114">
        <f t="shared" ca="1" si="28"/>
        <v>0</v>
      </c>
      <c r="G792">
        <f t="shared" ca="1" si="29"/>
        <v>0</v>
      </c>
    </row>
    <row r="793" spans="3:7" ht="15.5" x14ac:dyDescent="0.35">
      <c r="C793" s="111" t="s">
        <v>290</v>
      </c>
      <c r="D793" s="53">
        <f ca="1">'Stochastic inputs'!AF209</f>
        <v>1</v>
      </c>
      <c r="E793" s="113"/>
      <c r="F793" s="114">
        <f t="shared" ca="1" si="28"/>
        <v>0</v>
      </c>
      <c r="G793">
        <f t="shared" ca="1" si="29"/>
        <v>0</v>
      </c>
    </row>
    <row r="794" spans="3:7" ht="15.5" x14ac:dyDescent="0.35">
      <c r="C794" s="111" t="s">
        <v>291</v>
      </c>
      <c r="D794" s="53">
        <f ca="1">'Stochastic inputs'!AF210</f>
        <v>1</v>
      </c>
      <c r="E794" s="113"/>
      <c r="F794" s="114">
        <f t="shared" ca="1" si="28"/>
        <v>0</v>
      </c>
      <c r="G794">
        <f t="shared" ca="1" si="29"/>
        <v>0</v>
      </c>
    </row>
    <row r="795" spans="3:7" ht="15.5" x14ac:dyDescent="0.35">
      <c r="C795" s="111" t="s">
        <v>292</v>
      </c>
      <c r="D795" s="53">
        <f ca="1">'Stochastic inputs'!AF211</f>
        <v>1</v>
      </c>
      <c r="E795" s="113"/>
      <c r="F795" s="114">
        <f t="shared" ca="1" si="28"/>
        <v>0</v>
      </c>
      <c r="G795">
        <f t="shared" ca="1" si="29"/>
        <v>0</v>
      </c>
    </row>
    <row r="796" spans="3:7" ht="15.5" x14ac:dyDescent="0.35">
      <c r="C796" s="111" t="s">
        <v>293</v>
      </c>
      <c r="D796" s="53">
        <f ca="1">'Stochastic inputs'!AF212</f>
        <v>1</v>
      </c>
      <c r="E796" s="113"/>
      <c r="F796" s="114">
        <f t="shared" ca="1" si="28"/>
        <v>0</v>
      </c>
      <c r="G796">
        <f t="shared" ca="1" si="29"/>
        <v>0</v>
      </c>
    </row>
    <row r="797" spans="3:7" ht="15.5" x14ac:dyDescent="0.35">
      <c r="C797" s="111" t="s">
        <v>294</v>
      </c>
      <c r="D797" s="53">
        <f ca="1">'Stochastic inputs'!AF213</f>
        <v>1</v>
      </c>
      <c r="E797" s="113"/>
      <c r="F797" s="114">
        <f t="shared" ca="1" si="28"/>
        <v>0</v>
      </c>
      <c r="G797">
        <f t="shared" ca="1" si="29"/>
        <v>0</v>
      </c>
    </row>
    <row r="798" spans="3:7" ht="15.5" x14ac:dyDescent="0.35">
      <c r="C798" s="111" t="s">
        <v>295</v>
      </c>
      <c r="D798" s="53">
        <f ca="1">'Stochastic inputs'!AF214</f>
        <v>1</v>
      </c>
      <c r="E798" s="113"/>
      <c r="F798" s="114">
        <f t="shared" ca="1" si="28"/>
        <v>0</v>
      </c>
      <c r="G798">
        <f t="shared" ca="1" si="29"/>
        <v>0</v>
      </c>
    </row>
    <row r="799" spans="3:7" ht="15.5" x14ac:dyDescent="0.35">
      <c r="C799" s="111" t="s">
        <v>296</v>
      </c>
      <c r="D799" s="53">
        <f ca="1">'Stochastic inputs'!AF215</f>
        <v>1</v>
      </c>
      <c r="E799" s="113"/>
      <c r="F799" s="114">
        <f t="shared" ca="1" si="28"/>
        <v>0</v>
      </c>
      <c r="G799">
        <f t="shared" ca="1" si="29"/>
        <v>0</v>
      </c>
    </row>
    <row r="800" spans="3:7" ht="15.5" x14ac:dyDescent="0.35">
      <c r="C800" s="111" t="s">
        <v>297</v>
      </c>
      <c r="D800" s="53">
        <f ca="1">'Stochastic inputs'!AF216</f>
        <v>1</v>
      </c>
      <c r="E800" s="113"/>
      <c r="F800" s="114">
        <f t="shared" ca="1" si="28"/>
        <v>0</v>
      </c>
      <c r="G800">
        <f t="shared" ca="1" si="29"/>
        <v>0</v>
      </c>
    </row>
    <row r="801" spans="3:7" ht="15.5" x14ac:dyDescent="0.35">
      <c r="C801" s="111" t="s">
        <v>298</v>
      </c>
      <c r="D801" s="53">
        <f ca="1">'Stochastic inputs'!AF217</f>
        <v>1</v>
      </c>
      <c r="E801" s="113"/>
      <c r="F801" s="114">
        <f t="shared" ca="1" si="28"/>
        <v>0</v>
      </c>
      <c r="G801">
        <f t="shared" ca="1" si="29"/>
        <v>0</v>
      </c>
    </row>
    <row r="802" spans="3:7" ht="15.5" x14ac:dyDescent="0.35">
      <c r="C802" s="111" t="s">
        <v>299</v>
      </c>
      <c r="D802" s="53">
        <f ca="1">'Stochastic inputs'!AF218</f>
        <v>1</v>
      </c>
      <c r="E802" s="113"/>
      <c r="F802" s="114">
        <f t="shared" ca="1" si="28"/>
        <v>0</v>
      </c>
      <c r="G802">
        <f t="shared" ca="1" si="29"/>
        <v>0</v>
      </c>
    </row>
    <row r="803" spans="3:7" ht="15.5" x14ac:dyDescent="0.35">
      <c r="C803" s="111" t="s">
        <v>300</v>
      </c>
      <c r="D803" s="53">
        <f ca="1">'Stochastic inputs'!AF219</f>
        <v>1</v>
      </c>
      <c r="E803" s="113"/>
      <c r="F803" s="114">
        <f t="shared" ref="F803:F812" ca="1" si="30">B197*(D803-1)/(B197*(D803-1)+1)</f>
        <v>0</v>
      </c>
      <c r="G803">
        <f t="shared" ref="G803:G812" ca="1" si="31">B197*(D803-1)/(B197*(D803-1)+1)</f>
        <v>0</v>
      </c>
    </row>
    <row r="804" spans="3:7" ht="15.5" x14ac:dyDescent="0.35">
      <c r="C804" s="111" t="s">
        <v>301</v>
      </c>
      <c r="D804" s="53">
        <f ca="1">'Stochastic inputs'!AF220</f>
        <v>1</v>
      </c>
      <c r="E804" s="113"/>
      <c r="F804" s="114">
        <f t="shared" ca="1" si="30"/>
        <v>0</v>
      </c>
      <c r="G804">
        <f t="shared" ca="1" si="31"/>
        <v>0</v>
      </c>
    </row>
    <row r="805" spans="3:7" ht="15.5" x14ac:dyDescent="0.35">
      <c r="C805" s="111" t="s">
        <v>302</v>
      </c>
      <c r="D805" s="53">
        <f ca="1">'Stochastic inputs'!AF221</f>
        <v>1</v>
      </c>
      <c r="E805" s="113"/>
      <c r="F805" s="114">
        <f t="shared" ca="1" si="30"/>
        <v>0</v>
      </c>
      <c r="G805">
        <f t="shared" ca="1" si="31"/>
        <v>0</v>
      </c>
    </row>
    <row r="806" spans="3:7" ht="15.5" x14ac:dyDescent="0.35">
      <c r="C806" s="111" t="s">
        <v>303</v>
      </c>
      <c r="D806" s="53">
        <f ca="1">'Stochastic inputs'!AF222</f>
        <v>1</v>
      </c>
      <c r="E806" s="113"/>
      <c r="F806" s="114">
        <f t="shared" ca="1" si="30"/>
        <v>0</v>
      </c>
      <c r="G806">
        <f t="shared" ca="1" si="31"/>
        <v>0</v>
      </c>
    </row>
    <row r="807" spans="3:7" ht="15.5" x14ac:dyDescent="0.35">
      <c r="C807" s="111" t="s">
        <v>304</v>
      </c>
      <c r="D807" s="53">
        <f ca="1">'Stochastic inputs'!AF223</f>
        <v>1</v>
      </c>
      <c r="E807" s="113"/>
      <c r="F807" s="114">
        <f t="shared" ca="1" si="30"/>
        <v>0</v>
      </c>
      <c r="G807">
        <f t="shared" ca="1" si="31"/>
        <v>0</v>
      </c>
    </row>
    <row r="808" spans="3:7" ht="15.5" x14ac:dyDescent="0.35">
      <c r="C808" s="111" t="s">
        <v>305</v>
      </c>
      <c r="D808" s="53">
        <f ca="1">'Stochastic inputs'!AF224</f>
        <v>1</v>
      </c>
      <c r="E808" s="113"/>
      <c r="F808" s="114">
        <f t="shared" ca="1" si="30"/>
        <v>0</v>
      </c>
      <c r="G808">
        <f t="shared" ca="1" si="31"/>
        <v>0</v>
      </c>
    </row>
    <row r="809" spans="3:7" ht="15.5" x14ac:dyDescent="0.35">
      <c r="C809" s="111" t="s">
        <v>306</v>
      </c>
      <c r="D809" s="53">
        <f ca="1">'Stochastic inputs'!AF225</f>
        <v>1</v>
      </c>
      <c r="E809" s="113"/>
      <c r="F809" s="114">
        <f t="shared" ca="1" si="30"/>
        <v>0</v>
      </c>
      <c r="G809">
        <f t="shared" ca="1" si="31"/>
        <v>0</v>
      </c>
    </row>
    <row r="810" spans="3:7" ht="15.5" x14ac:dyDescent="0.35">
      <c r="C810" s="111" t="s">
        <v>307</v>
      </c>
      <c r="D810" s="53">
        <f ca="1">'Stochastic inputs'!AF226</f>
        <v>1</v>
      </c>
      <c r="E810" s="113"/>
      <c r="F810" s="114">
        <f t="shared" ca="1" si="30"/>
        <v>0</v>
      </c>
      <c r="G810">
        <f t="shared" ca="1" si="31"/>
        <v>0</v>
      </c>
    </row>
    <row r="811" spans="3:7" ht="15.5" x14ac:dyDescent="0.35">
      <c r="C811" s="111" t="s">
        <v>308</v>
      </c>
      <c r="D811" s="53">
        <f ca="1">'Stochastic inputs'!AF227</f>
        <v>1</v>
      </c>
      <c r="E811" s="113"/>
      <c r="F811" s="114">
        <f t="shared" ca="1" si="30"/>
        <v>0</v>
      </c>
      <c r="G811">
        <f t="shared" ca="1" si="31"/>
        <v>0</v>
      </c>
    </row>
    <row r="812" spans="3:7" ht="15.5" x14ac:dyDescent="0.35">
      <c r="C812" s="111" t="s">
        <v>309</v>
      </c>
      <c r="D812" s="53">
        <f ca="1">'Stochastic inputs'!AF228</f>
        <v>1</v>
      </c>
      <c r="E812" s="113"/>
      <c r="F812" s="114">
        <f t="shared" ca="1" si="30"/>
        <v>0</v>
      </c>
      <c r="G812">
        <f t="shared" ca="1" si="31"/>
        <v>0</v>
      </c>
    </row>
    <row r="813" spans="3:7" ht="15.5" x14ac:dyDescent="0.35">
      <c r="C813" s="111" t="s">
        <v>107</v>
      </c>
      <c r="D813" s="53">
        <f ca="1">'Stochastic inputs'!AL27</f>
        <v>1</v>
      </c>
      <c r="E813" s="113"/>
      <c r="F813" s="114">
        <f t="shared" ref="F813:F876" ca="1" si="32">B5*(D813-1)/(B5*(D813-1)+1)</f>
        <v>0</v>
      </c>
      <c r="G813">
        <f t="shared" ref="G813:G876" ca="1" si="33">B5*(D813-1)/(B5*(D813-1)+1)</f>
        <v>0</v>
      </c>
    </row>
    <row r="814" spans="3:7" ht="15.5" x14ac:dyDescent="0.35">
      <c r="C814" s="111" t="s">
        <v>109</v>
      </c>
      <c r="D814" s="53">
        <f ca="1">'Stochastic inputs'!AL28</f>
        <v>1</v>
      </c>
      <c r="E814" s="113"/>
      <c r="F814" s="114">
        <f t="shared" ca="1" si="32"/>
        <v>0</v>
      </c>
      <c r="G814">
        <f t="shared" ca="1" si="33"/>
        <v>0</v>
      </c>
    </row>
    <row r="815" spans="3:7" ht="15.5" x14ac:dyDescent="0.35">
      <c r="C815" s="111" t="s">
        <v>110</v>
      </c>
      <c r="D815" s="53">
        <f ca="1">'Stochastic inputs'!AL29</f>
        <v>1</v>
      </c>
      <c r="E815" s="113"/>
      <c r="F815" s="114">
        <f t="shared" ca="1" si="32"/>
        <v>0</v>
      </c>
      <c r="G815">
        <f t="shared" ca="1" si="33"/>
        <v>0</v>
      </c>
    </row>
    <row r="816" spans="3:7" ht="15.5" x14ac:dyDescent="0.35">
      <c r="C816" s="111" t="s">
        <v>111</v>
      </c>
      <c r="D816" s="53">
        <f ca="1">'Stochastic inputs'!AL30</f>
        <v>1</v>
      </c>
      <c r="E816" s="113"/>
      <c r="F816" s="114">
        <f t="shared" ca="1" si="32"/>
        <v>0</v>
      </c>
      <c r="G816">
        <f t="shared" ca="1" si="33"/>
        <v>0</v>
      </c>
    </row>
    <row r="817" spans="3:7" ht="15.5" x14ac:dyDescent="0.35">
      <c r="C817" s="111" t="s">
        <v>112</v>
      </c>
      <c r="D817" s="53">
        <f ca="1">'Stochastic inputs'!AL31</f>
        <v>1</v>
      </c>
      <c r="E817" s="113"/>
      <c r="F817" s="114">
        <f t="shared" ca="1" si="32"/>
        <v>0</v>
      </c>
      <c r="G817">
        <f t="shared" ca="1" si="33"/>
        <v>0</v>
      </c>
    </row>
    <row r="818" spans="3:7" ht="15.5" x14ac:dyDescent="0.35">
      <c r="C818" s="111" t="s">
        <v>113</v>
      </c>
      <c r="D818" s="53">
        <f ca="1">'Stochastic inputs'!AL32</f>
        <v>1</v>
      </c>
      <c r="E818" s="113"/>
      <c r="F818" s="114">
        <f t="shared" ca="1" si="32"/>
        <v>0</v>
      </c>
      <c r="G818">
        <f t="shared" ca="1" si="33"/>
        <v>0</v>
      </c>
    </row>
    <row r="819" spans="3:7" ht="15.5" x14ac:dyDescent="0.35">
      <c r="C819" s="111" t="s">
        <v>114</v>
      </c>
      <c r="D819" s="53">
        <f ca="1">'Stochastic inputs'!AL33</f>
        <v>1</v>
      </c>
      <c r="E819" s="113"/>
      <c r="F819" s="114">
        <f t="shared" ca="1" si="32"/>
        <v>0</v>
      </c>
      <c r="G819">
        <f t="shared" ca="1" si="33"/>
        <v>0</v>
      </c>
    </row>
    <row r="820" spans="3:7" ht="15.5" x14ac:dyDescent="0.35">
      <c r="C820" s="111" t="s">
        <v>115</v>
      </c>
      <c r="D820" s="53">
        <f ca="1">'Stochastic inputs'!AL34</f>
        <v>1</v>
      </c>
      <c r="E820" s="113"/>
      <c r="F820" s="114">
        <f t="shared" ca="1" si="32"/>
        <v>0</v>
      </c>
      <c r="G820">
        <f t="shared" ca="1" si="33"/>
        <v>0</v>
      </c>
    </row>
    <row r="821" spans="3:7" ht="15.5" x14ac:dyDescent="0.35">
      <c r="C821" s="111" t="s">
        <v>116</v>
      </c>
      <c r="D821" s="53">
        <f ca="1">'Stochastic inputs'!AL35</f>
        <v>1</v>
      </c>
      <c r="E821" s="113"/>
      <c r="F821" s="114">
        <f t="shared" ca="1" si="32"/>
        <v>0</v>
      </c>
      <c r="G821">
        <f t="shared" ca="1" si="33"/>
        <v>0</v>
      </c>
    </row>
    <row r="822" spans="3:7" ht="15.5" x14ac:dyDescent="0.35">
      <c r="C822" s="111" t="s">
        <v>117</v>
      </c>
      <c r="D822" s="53">
        <f ca="1">'Stochastic inputs'!AL36</f>
        <v>1</v>
      </c>
      <c r="E822" s="113"/>
      <c r="F822" s="114">
        <f t="shared" ca="1" si="32"/>
        <v>0</v>
      </c>
      <c r="G822">
        <f t="shared" ca="1" si="33"/>
        <v>0</v>
      </c>
    </row>
    <row r="823" spans="3:7" ht="15.5" x14ac:dyDescent="0.35">
      <c r="C823" s="111" t="s">
        <v>118</v>
      </c>
      <c r="D823" s="53">
        <f ca="1">'Stochastic inputs'!AL37</f>
        <v>1</v>
      </c>
      <c r="E823" s="113"/>
      <c r="F823" s="114">
        <f t="shared" ca="1" si="32"/>
        <v>0</v>
      </c>
      <c r="G823">
        <f t="shared" ca="1" si="33"/>
        <v>0</v>
      </c>
    </row>
    <row r="824" spans="3:7" ht="15.5" x14ac:dyDescent="0.35">
      <c r="C824" s="111" t="s">
        <v>119</v>
      </c>
      <c r="D824" s="53">
        <f ca="1">'Stochastic inputs'!AL38</f>
        <v>1</v>
      </c>
      <c r="E824" s="113"/>
      <c r="F824" s="114">
        <f t="shared" ca="1" si="32"/>
        <v>0</v>
      </c>
      <c r="G824">
        <f t="shared" ca="1" si="33"/>
        <v>0</v>
      </c>
    </row>
    <row r="825" spans="3:7" ht="15.5" x14ac:dyDescent="0.35">
      <c r="C825" s="111" t="s">
        <v>120</v>
      </c>
      <c r="D825" s="53">
        <f ca="1">'Stochastic inputs'!AL39</f>
        <v>1</v>
      </c>
      <c r="E825" s="113"/>
      <c r="F825" s="114">
        <f t="shared" ca="1" si="32"/>
        <v>0</v>
      </c>
      <c r="G825">
        <f t="shared" ca="1" si="33"/>
        <v>0</v>
      </c>
    </row>
    <row r="826" spans="3:7" ht="15.5" x14ac:dyDescent="0.35">
      <c r="C826" s="111" t="s">
        <v>121</v>
      </c>
      <c r="D826" s="53">
        <f ca="1">'Stochastic inputs'!AL40</f>
        <v>1</v>
      </c>
      <c r="E826" s="113"/>
      <c r="F826" s="114">
        <f t="shared" ca="1" si="32"/>
        <v>0</v>
      </c>
      <c r="G826">
        <f t="shared" ca="1" si="33"/>
        <v>0</v>
      </c>
    </row>
    <row r="827" spans="3:7" ht="15.5" x14ac:dyDescent="0.35">
      <c r="C827" s="111" t="s">
        <v>122</v>
      </c>
      <c r="D827" s="53">
        <f ca="1">'Stochastic inputs'!AL41</f>
        <v>1</v>
      </c>
      <c r="E827" s="113"/>
      <c r="F827" s="114">
        <f t="shared" ca="1" si="32"/>
        <v>0</v>
      </c>
      <c r="G827">
        <f t="shared" ca="1" si="33"/>
        <v>0</v>
      </c>
    </row>
    <row r="828" spans="3:7" ht="15.5" x14ac:dyDescent="0.35">
      <c r="C828" s="111" t="s">
        <v>123</v>
      </c>
      <c r="D828" s="53">
        <f ca="1">'Stochastic inputs'!AL42</f>
        <v>1</v>
      </c>
      <c r="E828" s="113"/>
      <c r="F828" s="114">
        <f t="shared" ca="1" si="32"/>
        <v>0</v>
      </c>
      <c r="G828">
        <f t="shared" ca="1" si="33"/>
        <v>0</v>
      </c>
    </row>
    <row r="829" spans="3:7" ht="15.5" x14ac:dyDescent="0.35">
      <c r="C829" s="111" t="s">
        <v>124</v>
      </c>
      <c r="D829" s="53">
        <f ca="1">'Stochastic inputs'!AL43</f>
        <v>1</v>
      </c>
      <c r="E829" s="113"/>
      <c r="F829" s="114">
        <f t="shared" ca="1" si="32"/>
        <v>0</v>
      </c>
      <c r="G829">
        <f t="shared" ca="1" si="33"/>
        <v>0</v>
      </c>
    </row>
    <row r="830" spans="3:7" ht="15.5" x14ac:dyDescent="0.35">
      <c r="C830" s="111" t="s">
        <v>125</v>
      </c>
      <c r="D830" s="53">
        <f ca="1">'Stochastic inputs'!AL44</f>
        <v>1</v>
      </c>
      <c r="E830" s="113"/>
      <c r="F830" s="114">
        <f t="shared" ca="1" si="32"/>
        <v>0</v>
      </c>
      <c r="G830">
        <f t="shared" ca="1" si="33"/>
        <v>0</v>
      </c>
    </row>
    <row r="831" spans="3:7" ht="15.5" x14ac:dyDescent="0.35">
      <c r="C831" s="111" t="s">
        <v>126</v>
      </c>
      <c r="D831" s="53">
        <f ca="1">'Stochastic inputs'!AL45</f>
        <v>1.6033333333333335</v>
      </c>
      <c r="E831" s="113"/>
      <c r="F831" s="114">
        <f t="shared" ca="1" si="32"/>
        <v>0.23701205821229482</v>
      </c>
      <c r="G831">
        <f t="shared" ca="1" si="33"/>
        <v>0.23701205821229482</v>
      </c>
    </row>
    <row r="832" spans="3:7" ht="15.5" x14ac:dyDescent="0.35">
      <c r="C832" s="111" t="s">
        <v>127</v>
      </c>
      <c r="D832" s="53">
        <f ca="1">'Stochastic inputs'!AL46</f>
        <v>1.6033333333333335</v>
      </c>
      <c r="E832" s="113"/>
      <c r="F832" s="114">
        <f t="shared" ca="1" si="32"/>
        <v>0.23701205821229482</v>
      </c>
      <c r="G832">
        <f t="shared" ca="1" si="33"/>
        <v>0.23701205821229482</v>
      </c>
    </row>
    <row r="833" spans="3:7" ht="15.5" x14ac:dyDescent="0.35">
      <c r="C833" s="111" t="s">
        <v>128</v>
      </c>
      <c r="D833" s="53">
        <f ca="1">'Stochastic inputs'!AL47</f>
        <v>1.6033333333333335</v>
      </c>
      <c r="E833" s="113"/>
      <c r="F833" s="114">
        <f t="shared" ca="1" si="32"/>
        <v>0.23701205821229482</v>
      </c>
      <c r="G833">
        <f t="shared" ca="1" si="33"/>
        <v>0.23701205821229482</v>
      </c>
    </row>
    <row r="834" spans="3:7" ht="15.5" x14ac:dyDescent="0.35">
      <c r="C834" s="111" t="s">
        <v>129</v>
      </c>
      <c r="D834" s="53">
        <f ca="1">'Stochastic inputs'!AL48</f>
        <v>1.6033333333333335</v>
      </c>
      <c r="E834" s="113"/>
      <c r="F834" s="114">
        <f t="shared" ca="1" si="32"/>
        <v>0.23701205821229482</v>
      </c>
      <c r="G834">
        <f t="shared" ca="1" si="33"/>
        <v>0.23701205821229482</v>
      </c>
    </row>
    <row r="835" spans="3:7" ht="15.5" x14ac:dyDescent="0.35">
      <c r="C835" s="111" t="s">
        <v>130</v>
      </c>
      <c r="D835" s="53">
        <f ca="1">'Stochastic inputs'!AL49</f>
        <v>1.6033333333333335</v>
      </c>
      <c r="E835" s="113"/>
      <c r="F835" s="114">
        <f t="shared" ca="1" si="32"/>
        <v>0.23701205821229479</v>
      </c>
      <c r="G835">
        <f t="shared" ca="1" si="33"/>
        <v>0.23701205821229479</v>
      </c>
    </row>
    <row r="836" spans="3:7" ht="15.5" x14ac:dyDescent="0.35">
      <c r="C836" s="111" t="s">
        <v>131</v>
      </c>
      <c r="D836" s="53">
        <f ca="1">'Stochastic inputs'!AL50</f>
        <v>1.6033333333333335</v>
      </c>
      <c r="E836" s="113"/>
      <c r="F836" s="114">
        <f t="shared" ca="1" si="32"/>
        <v>0.24127778796995125</v>
      </c>
      <c r="G836">
        <f t="shared" ca="1" si="33"/>
        <v>0.24127778796995125</v>
      </c>
    </row>
    <row r="837" spans="3:7" ht="15.5" x14ac:dyDescent="0.35">
      <c r="C837" s="111" t="s">
        <v>132</v>
      </c>
      <c r="D837" s="53">
        <f ca="1">'Stochastic inputs'!AL51</f>
        <v>1.6033333333333335</v>
      </c>
      <c r="E837" s="113"/>
      <c r="F837" s="114">
        <f t="shared" ca="1" si="32"/>
        <v>0.24127778796995125</v>
      </c>
      <c r="G837">
        <f t="shared" ca="1" si="33"/>
        <v>0.24127778796995125</v>
      </c>
    </row>
    <row r="838" spans="3:7" ht="15.5" x14ac:dyDescent="0.35">
      <c r="C838" s="111" t="s">
        <v>133</v>
      </c>
      <c r="D838" s="53">
        <f ca="1">'Stochastic inputs'!AL52</f>
        <v>1.6033333333333335</v>
      </c>
      <c r="E838" s="113"/>
      <c r="F838" s="114">
        <f t="shared" ca="1" si="32"/>
        <v>0.24127778796995125</v>
      </c>
      <c r="G838">
        <f t="shared" ca="1" si="33"/>
        <v>0.24127778796995125</v>
      </c>
    </row>
    <row r="839" spans="3:7" ht="15.5" x14ac:dyDescent="0.35">
      <c r="C839" s="111" t="s">
        <v>134</v>
      </c>
      <c r="D839" s="53">
        <f ca="1">'Stochastic inputs'!AL53</f>
        <v>1.6033333333333335</v>
      </c>
      <c r="E839" s="113"/>
      <c r="F839" s="114">
        <f t="shared" ca="1" si="32"/>
        <v>0.24127778796995125</v>
      </c>
      <c r="G839">
        <f t="shared" ca="1" si="33"/>
        <v>0.24127778796995125</v>
      </c>
    </row>
    <row r="840" spans="3:7" ht="15.5" x14ac:dyDescent="0.35">
      <c r="C840" s="111" t="s">
        <v>135</v>
      </c>
      <c r="D840" s="53">
        <f ca="1">'Stochastic inputs'!AL54</f>
        <v>1.6033333333333335</v>
      </c>
      <c r="E840" s="113"/>
      <c r="F840" s="114">
        <f t="shared" ca="1" si="32"/>
        <v>0.2412777879699512</v>
      </c>
      <c r="G840">
        <f t="shared" ca="1" si="33"/>
        <v>0.2412777879699512</v>
      </c>
    </row>
    <row r="841" spans="3:7" ht="15.5" x14ac:dyDescent="0.35">
      <c r="C841" s="111" t="s">
        <v>136</v>
      </c>
      <c r="D841" s="53">
        <f ca="1">'Stochastic inputs'!AL55</f>
        <v>1.6033333333333335</v>
      </c>
      <c r="E841" s="113"/>
      <c r="F841" s="114">
        <f t="shared" ca="1" si="32"/>
        <v>0.25977341595328551</v>
      </c>
      <c r="G841">
        <f t="shared" ca="1" si="33"/>
        <v>0.25977341595328551</v>
      </c>
    </row>
    <row r="842" spans="3:7" ht="15.5" x14ac:dyDescent="0.35">
      <c r="C842" s="111" t="s">
        <v>137</v>
      </c>
      <c r="D842" s="53">
        <f ca="1">'Stochastic inputs'!AL56</f>
        <v>1.6033333333333335</v>
      </c>
      <c r="E842" s="113"/>
      <c r="F842" s="114">
        <f t="shared" ca="1" si="32"/>
        <v>0.25977341595328546</v>
      </c>
      <c r="G842">
        <f t="shared" ca="1" si="33"/>
        <v>0.25977341595328546</v>
      </c>
    </row>
    <row r="843" spans="3:7" ht="15.5" x14ac:dyDescent="0.35">
      <c r="C843" s="111" t="s">
        <v>138</v>
      </c>
      <c r="D843" s="53">
        <f ca="1">'Stochastic inputs'!AL57</f>
        <v>1.6033333333333335</v>
      </c>
      <c r="E843" s="113"/>
      <c r="F843" s="114">
        <f t="shared" ca="1" si="32"/>
        <v>0.2597734159532854</v>
      </c>
      <c r="G843">
        <f t="shared" ca="1" si="33"/>
        <v>0.2597734159532854</v>
      </c>
    </row>
    <row r="844" spans="3:7" ht="15.5" x14ac:dyDescent="0.35">
      <c r="C844" s="111" t="s">
        <v>139</v>
      </c>
      <c r="D844" s="53">
        <f ca="1">'Stochastic inputs'!AL58</f>
        <v>1.6033333333333335</v>
      </c>
      <c r="E844" s="113"/>
      <c r="F844" s="114">
        <f t="shared" ca="1" si="32"/>
        <v>0.25977341595328551</v>
      </c>
      <c r="G844">
        <f t="shared" ca="1" si="33"/>
        <v>0.25977341595328551</v>
      </c>
    </row>
    <row r="845" spans="3:7" ht="15.5" x14ac:dyDescent="0.35">
      <c r="C845" s="111" t="s">
        <v>140</v>
      </c>
      <c r="D845" s="53">
        <f ca="1">'Stochastic inputs'!AL59</f>
        <v>1.6033333333333335</v>
      </c>
      <c r="E845" s="113"/>
      <c r="F845" s="114">
        <f t="shared" ca="1" si="32"/>
        <v>0.2597734159532854</v>
      </c>
      <c r="G845">
        <f t="shared" ca="1" si="33"/>
        <v>0.2597734159532854</v>
      </c>
    </row>
    <row r="846" spans="3:7" ht="15.5" x14ac:dyDescent="0.35">
      <c r="C846" s="111" t="s">
        <v>141</v>
      </c>
      <c r="D846" s="53">
        <f ca="1">'Stochastic inputs'!AL60</f>
        <v>1.6033333333333335</v>
      </c>
      <c r="E846" s="113"/>
      <c r="F846" s="114">
        <f t="shared" ca="1" si="32"/>
        <v>0.27201251583536346</v>
      </c>
      <c r="G846">
        <f t="shared" ca="1" si="33"/>
        <v>0.27201251583536346</v>
      </c>
    </row>
    <row r="847" spans="3:7" ht="15.5" x14ac:dyDescent="0.35">
      <c r="C847" s="111" t="s">
        <v>142</v>
      </c>
      <c r="D847" s="53">
        <f ca="1">'Stochastic inputs'!AL61</f>
        <v>1.6033333333333335</v>
      </c>
      <c r="E847" s="113"/>
      <c r="F847" s="114">
        <f t="shared" ca="1" si="32"/>
        <v>0.27201251583536346</v>
      </c>
      <c r="G847">
        <f t="shared" ca="1" si="33"/>
        <v>0.27201251583536346</v>
      </c>
    </row>
    <row r="848" spans="3:7" ht="15.5" x14ac:dyDescent="0.35">
      <c r="C848" s="111" t="s">
        <v>143</v>
      </c>
      <c r="D848" s="53">
        <f ca="1">'Stochastic inputs'!AL62</f>
        <v>1.6033333333333335</v>
      </c>
      <c r="E848" s="113"/>
      <c r="F848" s="114">
        <f t="shared" ca="1" si="32"/>
        <v>0.27201251583536351</v>
      </c>
      <c r="G848">
        <f t="shared" ca="1" si="33"/>
        <v>0.27201251583536351</v>
      </c>
    </row>
    <row r="849" spans="3:7" ht="15.5" x14ac:dyDescent="0.35">
      <c r="C849" s="111" t="s">
        <v>144</v>
      </c>
      <c r="D849" s="53">
        <f ca="1">'Stochastic inputs'!AL63</f>
        <v>1.6033333333333335</v>
      </c>
      <c r="E849" s="113"/>
      <c r="F849" s="114">
        <f t="shared" ca="1" si="32"/>
        <v>0.27201251583536351</v>
      </c>
      <c r="G849">
        <f t="shared" ca="1" si="33"/>
        <v>0.27201251583536351</v>
      </c>
    </row>
    <row r="850" spans="3:7" ht="15.5" x14ac:dyDescent="0.35">
      <c r="C850" s="111" t="s">
        <v>145</v>
      </c>
      <c r="D850" s="53">
        <f ca="1">'Stochastic inputs'!AL64</f>
        <v>1.6033333333333335</v>
      </c>
      <c r="E850" s="113"/>
      <c r="F850" s="114">
        <f t="shared" ca="1" si="32"/>
        <v>0.27201251583536357</v>
      </c>
      <c r="G850">
        <f t="shared" ca="1" si="33"/>
        <v>0.27201251583536357</v>
      </c>
    </row>
    <row r="851" spans="3:7" ht="15.5" x14ac:dyDescent="0.35">
      <c r="C851" s="111" t="s">
        <v>146</v>
      </c>
      <c r="D851" s="53">
        <f ca="1">'Stochastic inputs'!AL65</f>
        <v>1.6033333333333335</v>
      </c>
      <c r="E851" s="113"/>
      <c r="F851" s="114">
        <f t="shared" ca="1" si="32"/>
        <v>0.28517041481448813</v>
      </c>
      <c r="G851">
        <f t="shared" ca="1" si="33"/>
        <v>0.28517041481448813</v>
      </c>
    </row>
    <row r="852" spans="3:7" ht="15.5" x14ac:dyDescent="0.35">
      <c r="C852" s="111" t="s">
        <v>147</v>
      </c>
      <c r="D852" s="53">
        <f ca="1">'Stochastic inputs'!AL66</f>
        <v>1.6033333333333335</v>
      </c>
      <c r="E852" s="113"/>
      <c r="F852" s="114">
        <f t="shared" ca="1" si="32"/>
        <v>0.28517041481448813</v>
      </c>
      <c r="G852">
        <f t="shared" ca="1" si="33"/>
        <v>0.28517041481448813</v>
      </c>
    </row>
    <row r="853" spans="3:7" ht="15.5" x14ac:dyDescent="0.35">
      <c r="C853" s="111" t="s">
        <v>148</v>
      </c>
      <c r="D853" s="53">
        <f ca="1">'Stochastic inputs'!AL67</f>
        <v>1.6033333333333335</v>
      </c>
      <c r="E853" s="113"/>
      <c r="F853" s="114">
        <f t="shared" ca="1" si="32"/>
        <v>0.28517041481448813</v>
      </c>
      <c r="G853">
        <f t="shared" ca="1" si="33"/>
        <v>0.28517041481448813</v>
      </c>
    </row>
    <row r="854" spans="3:7" ht="15.5" x14ac:dyDescent="0.35">
      <c r="C854" s="111" t="s">
        <v>149</v>
      </c>
      <c r="D854" s="53">
        <f ca="1">'Stochastic inputs'!AL68</f>
        <v>1.6033333333333335</v>
      </c>
      <c r="E854" s="113"/>
      <c r="F854" s="114">
        <f t="shared" ca="1" si="32"/>
        <v>0.28517041481448813</v>
      </c>
      <c r="G854">
        <f t="shared" ca="1" si="33"/>
        <v>0.28517041481448813</v>
      </c>
    </row>
    <row r="855" spans="3:7" ht="15.5" x14ac:dyDescent="0.35">
      <c r="C855" s="111" t="s">
        <v>150</v>
      </c>
      <c r="D855" s="53">
        <f ca="1">'Stochastic inputs'!AL69</f>
        <v>1.6033333333333335</v>
      </c>
      <c r="E855" s="113"/>
      <c r="F855" s="114">
        <f t="shared" ca="1" si="32"/>
        <v>0.28517041481448813</v>
      </c>
      <c r="G855">
        <f t="shared" ca="1" si="33"/>
        <v>0.28517041481448813</v>
      </c>
    </row>
    <row r="856" spans="3:7" ht="15.5" x14ac:dyDescent="0.35">
      <c r="C856" s="111" t="s">
        <v>151</v>
      </c>
      <c r="D856" s="53">
        <f ca="1">'Stochastic inputs'!AL70</f>
        <v>1.6033333333333335</v>
      </c>
      <c r="E856" s="113"/>
      <c r="F856" s="114">
        <f t="shared" ca="1" si="32"/>
        <v>0.25729059217160877</v>
      </c>
      <c r="G856">
        <f t="shared" ca="1" si="33"/>
        <v>0.25729059217160877</v>
      </c>
    </row>
    <row r="857" spans="3:7" ht="15.5" x14ac:dyDescent="0.35">
      <c r="C857" s="111" t="s">
        <v>152</v>
      </c>
      <c r="D857" s="53">
        <f ca="1">'Stochastic inputs'!AL71</f>
        <v>1.6033333333333335</v>
      </c>
      <c r="E857" s="113"/>
      <c r="F857" s="114">
        <f t="shared" ca="1" si="32"/>
        <v>0.25729059217160877</v>
      </c>
      <c r="G857">
        <f t="shared" ca="1" si="33"/>
        <v>0.25729059217160877</v>
      </c>
    </row>
    <row r="858" spans="3:7" ht="15.5" x14ac:dyDescent="0.35">
      <c r="C858" s="111" t="s">
        <v>153</v>
      </c>
      <c r="D858" s="53">
        <f ca="1">'Stochastic inputs'!AL72</f>
        <v>1.6033333333333335</v>
      </c>
      <c r="E858" s="113"/>
      <c r="F858" s="114">
        <f t="shared" ca="1" si="32"/>
        <v>0.25729059217160877</v>
      </c>
      <c r="G858">
        <f t="shared" ca="1" si="33"/>
        <v>0.25729059217160877</v>
      </c>
    </row>
    <row r="859" spans="3:7" ht="15.5" x14ac:dyDescent="0.35">
      <c r="C859" s="111" t="s">
        <v>154</v>
      </c>
      <c r="D859" s="53">
        <f ca="1">'Stochastic inputs'!AL73</f>
        <v>1.6033333333333335</v>
      </c>
      <c r="E859" s="113"/>
      <c r="F859" s="114">
        <f t="shared" ca="1" si="32"/>
        <v>0.25729059217160882</v>
      </c>
      <c r="G859">
        <f t="shared" ca="1" si="33"/>
        <v>0.25729059217160882</v>
      </c>
    </row>
    <row r="860" spans="3:7" ht="15.5" x14ac:dyDescent="0.35">
      <c r="C860" s="111" t="s">
        <v>155</v>
      </c>
      <c r="D860" s="53">
        <f ca="1">'Stochastic inputs'!AL74</f>
        <v>1.6033333333333335</v>
      </c>
      <c r="E860" s="113"/>
      <c r="F860" s="114">
        <f t="shared" ca="1" si="32"/>
        <v>0.25729059217160877</v>
      </c>
      <c r="G860">
        <f t="shared" ca="1" si="33"/>
        <v>0.25729059217160877</v>
      </c>
    </row>
    <row r="861" spans="3:7" ht="15.5" x14ac:dyDescent="0.35">
      <c r="C861" s="111" t="s">
        <v>156</v>
      </c>
      <c r="D861" s="53">
        <f ca="1">'Stochastic inputs'!AL75</f>
        <v>1.6033333333333335</v>
      </c>
      <c r="E861" s="113"/>
      <c r="F861" s="114">
        <f t="shared" ca="1" si="32"/>
        <v>0.2389364974058813</v>
      </c>
      <c r="G861">
        <f t="shared" ca="1" si="33"/>
        <v>0.2389364974058813</v>
      </c>
    </row>
    <row r="862" spans="3:7" ht="15.5" x14ac:dyDescent="0.35">
      <c r="C862" s="111" t="s">
        <v>157</v>
      </c>
      <c r="D862" s="53">
        <f ca="1">'Stochastic inputs'!AL76</f>
        <v>1.6033333333333335</v>
      </c>
      <c r="E862" s="113"/>
      <c r="F862" s="114">
        <f t="shared" ca="1" si="32"/>
        <v>0.2389364974058813</v>
      </c>
      <c r="G862">
        <f t="shared" ca="1" si="33"/>
        <v>0.2389364974058813</v>
      </c>
    </row>
    <row r="863" spans="3:7" ht="15.5" x14ac:dyDescent="0.35">
      <c r="C863" s="111" t="s">
        <v>158</v>
      </c>
      <c r="D863" s="53">
        <f ca="1">'Stochastic inputs'!AL77</f>
        <v>1.6033333333333335</v>
      </c>
      <c r="E863" s="113"/>
      <c r="F863" s="114">
        <f t="shared" ca="1" si="32"/>
        <v>0.2389364974058813</v>
      </c>
      <c r="G863">
        <f t="shared" ca="1" si="33"/>
        <v>0.2389364974058813</v>
      </c>
    </row>
    <row r="864" spans="3:7" ht="15.5" x14ac:dyDescent="0.35">
      <c r="C864" s="111" t="s">
        <v>159</v>
      </c>
      <c r="D864" s="53">
        <f ca="1">'Stochastic inputs'!AL78</f>
        <v>1.6033333333333335</v>
      </c>
      <c r="E864" s="113"/>
      <c r="F864" s="114">
        <f t="shared" ca="1" si="32"/>
        <v>0.23893649740588124</v>
      </c>
      <c r="G864">
        <f t="shared" ca="1" si="33"/>
        <v>0.23893649740588124</v>
      </c>
    </row>
    <row r="865" spans="3:7" ht="15.5" x14ac:dyDescent="0.35">
      <c r="C865" s="111" t="s">
        <v>160</v>
      </c>
      <c r="D865" s="53">
        <f ca="1">'Stochastic inputs'!AL79</f>
        <v>1.6033333333333335</v>
      </c>
      <c r="E865" s="113"/>
      <c r="F865" s="114">
        <f t="shared" ca="1" si="32"/>
        <v>0.23893649740588124</v>
      </c>
      <c r="G865">
        <f t="shared" ca="1" si="33"/>
        <v>0.23893649740588124</v>
      </c>
    </row>
    <row r="866" spans="3:7" ht="15.5" x14ac:dyDescent="0.35">
      <c r="C866" s="111" t="s">
        <v>161</v>
      </c>
      <c r="D866" s="53">
        <f ca="1">'Stochastic inputs'!AL80</f>
        <v>1.6033333333333335</v>
      </c>
      <c r="E866" s="113"/>
      <c r="F866" s="114">
        <f t="shared" ca="1" si="32"/>
        <v>0.24771870201479221</v>
      </c>
      <c r="G866">
        <f t="shared" ca="1" si="33"/>
        <v>0.24771870201479221</v>
      </c>
    </row>
    <row r="867" spans="3:7" ht="15.5" x14ac:dyDescent="0.35">
      <c r="C867" s="111" t="s">
        <v>162</v>
      </c>
      <c r="D867" s="53">
        <f ca="1">'Stochastic inputs'!AL81</f>
        <v>1.6033333333333335</v>
      </c>
      <c r="E867" s="113"/>
      <c r="F867" s="114">
        <f t="shared" ca="1" si="32"/>
        <v>0.24771870201479232</v>
      </c>
      <c r="G867">
        <f t="shared" ca="1" si="33"/>
        <v>0.24771870201479232</v>
      </c>
    </row>
    <row r="868" spans="3:7" ht="15.5" x14ac:dyDescent="0.35">
      <c r="C868" s="111" t="s">
        <v>163</v>
      </c>
      <c r="D868" s="53">
        <f ca="1">'Stochastic inputs'!AL82</f>
        <v>1.6033333333333335</v>
      </c>
      <c r="E868" s="113"/>
      <c r="F868" s="114">
        <f t="shared" ca="1" si="32"/>
        <v>0.24771870201479221</v>
      </c>
      <c r="G868">
        <f t="shared" ca="1" si="33"/>
        <v>0.24771870201479221</v>
      </c>
    </row>
    <row r="869" spans="3:7" ht="15.5" x14ac:dyDescent="0.35">
      <c r="C869" s="111" t="s">
        <v>164</v>
      </c>
      <c r="D869" s="53">
        <f ca="1">'Stochastic inputs'!AL83</f>
        <v>1.6033333333333335</v>
      </c>
      <c r="E869" s="113"/>
      <c r="F869" s="114">
        <f t="shared" ca="1" si="32"/>
        <v>0.24771870201479224</v>
      </c>
      <c r="G869">
        <f t="shared" ca="1" si="33"/>
        <v>0.24771870201479224</v>
      </c>
    </row>
    <row r="870" spans="3:7" ht="15.5" x14ac:dyDescent="0.35">
      <c r="C870" s="111" t="s">
        <v>165</v>
      </c>
      <c r="D870" s="53">
        <f ca="1">'Stochastic inputs'!AL84</f>
        <v>1.6033333333333335</v>
      </c>
      <c r="E870" s="113"/>
      <c r="F870" s="114">
        <f t="shared" ca="1" si="32"/>
        <v>0.24771870201479224</v>
      </c>
      <c r="G870">
        <f t="shared" ca="1" si="33"/>
        <v>0.24771870201479224</v>
      </c>
    </row>
    <row r="871" spans="3:7" ht="15.5" x14ac:dyDescent="0.35">
      <c r="C871" s="111" t="s">
        <v>166</v>
      </c>
      <c r="D871" s="53">
        <f ca="1">'Stochastic inputs'!AL85</f>
        <v>1.6033333333333335</v>
      </c>
      <c r="E871" s="113"/>
      <c r="F871" s="114">
        <f t="shared" ca="1" si="32"/>
        <v>0.24422757995543207</v>
      </c>
      <c r="G871">
        <f t="shared" ca="1" si="33"/>
        <v>0.24422757995543207</v>
      </c>
    </row>
    <row r="872" spans="3:7" ht="15.5" x14ac:dyDescent="0.35">
      <c r="C872" s="111" t="s">
        <v>167</v>
      </c>
      <c r="D872" s="53">
        <f ca="1">'Stochastic inputs'!AL86</f>
        <v>1.6033333333333335</v>
      </c>
      <c r="E872" s="113"/>
      <c r="F872" s="114">
        <f t="shared" ca="1" si="32"/>
        <v>0.24422757995543212</v>
      </c>
      <c r="G872">
        <f t="shared" ca="1" si="33"/>
        <v>0.24422757995543212</v>
      </c>
    </row>
    <row r="873" spans="3:7" ht="15.5" x14ac:dyDescent="0.35">
      <c r="C873" s="111" t="s">
        <v>168</v>
      </c>
      <c r="D873" s="53">
        <f ca="1">'Stochastic inputs'!AL87</f>
        <v>1.6033333333333335</v>
      </c>
      <c r="E873" s="113"/>
      <c r="F873" s="114">
        <f t="shared" ca="1" si="32"/>
        <v>0.24422757995543204</v>
      </c>
      <c r="G873">
        <f t="shared" ca="1" si="33"/>
        <v>0.24422757995543204</v>
      </c>
    </row>
    <row r="874" spans="3:7" ht="15.5" x14ac:dyDescent="0.35">
      <c r="C874" s="111" t="s">
        <v>169</v>
      </c>
      <c r="D874" s="53">
        <f ca="1">'Stochastic inputs'!AL88</f>
        <v>1.6033333333333335</v>
      </c>
      <c r="E874" s="113"/>
      <c r="F874" s="114">
        <f t="shared" ca="1" si="32"/>
        <v>0.24422757995543204</v>
      </c>
      <c r="G874">
        <f t="shared" ca="1" si="33"/>
        <v>0.24422757995543204</v>
      </c>
    </row>
    <row r="875" spans="3:7" ht="15.5" x14ac:dyDescent="0.35">
      <c r="C875" s="111" t="s">
        <v>170</v>
      </c>
      <c r="D875" s="53">
        <f ca="1">'Stochastic inputs'!AL89</f>
        <v>1.6033333333333335</v>
      </c>
      <c r="E875" s="113"/>
      <c r="F875" s="114">
        <f t="shared" ca="1" si="32"/>
        <v>0.24422757995543212</v>
      </c>
      <c r="G875">
        <f t="shared" ca="1" si="33"/>
        <v>0.24422757995543212</v>
      </c>
    </row>
    <row r="876" spans="3:7" ht="15.5" x14ac:dyDescent="0.35">
      <c r="C876" s="111" t="s">
        <v>171</v>
      </c>
      <c r="D876" s="53">
        <f ca="1">'Stochastic inputs'!AL90</f>
        <v>1</v>
      </c>
      <c r="E876" s="113"/>
      <c r="F876" s="114">
        <f t="shared" ca="1" si="32"/>
        <v>0</v>
      </c>
      <c r="G876">
        <f t="shared" ca="1" si="33"/>
        <v>0</v>
      </c>
    </row>
    <row r="877" spans="3:7" ht="15.5" x14ac:dyDescent="0.35">
      <c r="C877" s="111" t="s">
        <v>172</v>
      </c>
      <c r="D877" s="53">
        <f ca="1">'Stochastic inputs'!AL91</f>
        <v>1</v>
      </c>
      <c r="E877" s="113"/>
      <c r="F877" s="114">
        <f t="shared" ref="F877:F940" ca="1" si="34">B69*(D877-1)/(B69*(D877-1)+1)</f>
        <v>0</v>
      </c>
      <c r="G877">
        <f t="shared" ref="G877:G940" ca="1" si="35">B69*(D877-1)/(B69*(D877-1)+1)</f>
        <v>0</v>
      </c>
    </row>
    <row r="878" spans="3:7" ht="15.5" x14ac:dyDescent="0.35">
      <c r="C878" s="111" t="s">
        <v>173</v>
      </c>
      <c r="D878" s="53">
        <f ca="1">'Stochastic inputs'!AL92</f>
        <v>1</v>
      </c>
      <c r="E878" s="113"/>
      <c r="F878" s="114">
        <f t="shared" ca="1" si="34"/>
        <v>0</v>
      </c>
      <c r="G878">
        <f t="shared" ca="1" si="35"/>
        <v>0</v>
      </c>
    </row>
    <row r="879" spans="3:7" ht="15.5" x14ac:dyDescent="0.35">
      <c r="C879" s="111" t="s">
        <v>174</v>
      </c>
      <c r="D879" s="53">
        <f ca="1">'Stochastic inputs'!AL93</f>
        <v>1</v>
      </c>
      <c r="E879" s="113"/>
      <c r="F879" s="114">
        <f t="shared" ca="1" si="34"/>
        <v>0</v>
      </c>
      <c r="G879">
        <f t="shared" ca="1" si="35"/>
        <v>0</v>
      </c>
    </row>
    <row r="880" spans="3:7" ht="15.5" x14ac:dyDescent="0.35">
      <c r="C880" s="111" t="s">
        <v>175</v>
      </c>
      <c r="D880" s="53">
        <f ca="1">'Stochastic inputs'!AL94</f>
        <v>1</v>
      </c>
      <c r="E880" s="113"/>
      <c r="F880" s="114">
        <f t="shared" ca="1" si="34"/>
        <v>0</v>
      </c>
      <c r="G880">
        <f t="shared" ca="1" si="35"/>
        <v>0</v>
      </c>
    </row>
    <row r="881" spans="3:7" ht="15.5" x14ac:dyDescent="0.35">
      <c r="C881" s="111" t="s">
        <v>176</v>
      </c>
      <c r="D881" s="53">
        <f ca="1">'Stochastic inputs'!AL95</f>
        <v>1</v>
      </c>
      <c r="E881" s="113"/>
      <c r="F881" s="114">
        <f t="shared" ca="1" si="34"/>
        <v>0</v>
      </c>
      <c r="G881">
        <f t="shared" ca="1" si="35"/>
        <v>0</v>
      </c>
    </row>
    <row r="882" spans="3:7" ht="15.5" x14ac:dyDescent="0.35">
      <c r="C882" s="111" t="s">
        <v>177</v>
      </c>
      <c r="D882" s="53">
        <f ca="1">'Stochastic inputs'!AL96</f>
        <v>1</v>
      </c>
      <c r="E882" s="113"/>
      <c r="F882" s="114">
        <f t="shared" ca="1" si="34"/>
        <v>0</v>
      </c>
      <c r="G882">
        <f t="shared" ca="1" si="35"/>
        <v>0</v>
      </c>
    </row>
    <row r="883" spans="3:7" ht="15.5" x14ac:dyDescent="0.35">
      <c r="C883" s="111" t="s">
        <v>178</v>
      </c>
      <c r="D883" s="53">
        <f ca="1">'Stochastic inputs'!AL97</f>
        <v>1</v>
      </c>
      <c r="E883" s="113"/>
      <c r="F883" s="114">
        <f t="shared" ca="1" si="34"/>
        <v>0</v>
      </c>
      <c r="G883">
        <f t="shared" ca="1" si="35"/>
        <v>0</v>
      </c>
    </row>
    <row r="884" spans="3:7" ht="15.5" x14ac:dyDescent="0.35">
      <c r="C884" s="111" t="s">
        <v>179</v>
      </c>
      <c r="D884" s="53">
        <f ca="1">'Stochastic inputs'!AL98</f>
        <v>1</v>
      </c>
      <c r="E884" s="113"/>
      <c r="F884" s="114">
        <f t="shared" ca="1" si="34"/>
        <v>0</v>
      </c>
      <c r="G884">
        <f t="shared" ca="1" si="35"/>
        <v>0</v>
      </c>
    </row>
    <row r="885" spans="3:7" ht="15.5" x14ac:dyDescent="0.35">
      <c r="C885" s="111" t="s">
        <v>180</v>
      </c>
      <c r="D885" s="53">
        <f ca="1">'Stochastic inputs'!AL99</f>
        <v>1</v>
      </c>
      <c r="E885" s="113"/>
      <c r="F885" s="114">
        <f t="shared" ca="1" si="34"/>
        <v>0</v>
      </c>
      <c r="G885">
        <f t="shared" ca="1" si="35"/>
        <v>0</v>
      </c>
    </row>
    <row r="886" spans="3:7" ht="15.5" x14ac:dyDescent="0.35">
      <c r="C886" s="111" t="s">
        <v>181</v>
      </c>
      <c r="D886" s="53">
        <f ca="1">'Stochastic inputs'!AL100</f>
        <v>1</v>
      </c>
      <c r="E886" s="113"/>
      <c r="F886" s="114">
        <f t="shared" ca="1" si="34"/>
        <v>0</v>
      </c>
      <c r="G886">
        <f t="shared" ca="1" si="35"/>
        <v>0</v>
      </c>
    </row>
    <row r="887" spans="3:7" ht="15.5" x14ac:dyDescent="0.35">
      <c r="C887" s="111" t="s">
        <v>182</v>
      </c>
      <c r="D887" s="53">
        <f ca="1">'Stochastic inputs'!AL101</f>
        <v>1</v>
      </c>
      <c r="E887" s="113"/>
      <c r="F887" s="114">
        <f t="shared" ca="1" si="34"/>
        <v>0</v>
      </c>
      <c r="G887">
        <f t="shared" ca="1" si="35"/>
        <v>0</v>
      </c>
    </row>
    <row r="888" spans="3:7" ht="15.5" x14ac:dyDescent="0.35">
      <c r="C888" s="111" t="s">
        <v>183</v>
      </c>
      <c r="D888" s="53">
        <f ca="1">'Stochastic inputs'!AL102</f>
        <v>1</v>
      </c>
      <c r="E888" s="113"/>
      <c r="F888" s="114">
        <f t="shared" ca="1" si="34"/>
        <v>0</v>
      </c>
      <c r="G888">
        <f t="shared" ca="1" si="35"/>
        <v>0</v>
      </c>
    </row>
    <row r="889" spans="3:7" ht="15.5" x14ac:dyDescent="0.35">
      <c r="C889" s="111" t="s">
        <v>184</v>
      </c>
      <c r="D889" s="53">
        <f ca="1">'Stochastic inputs'!AL103</f>
        <v>1</v>
      </c>
      <c r="E889" s="113"/>
      <c r="F889" s="114">
        <f t="shared" ca="1" si="34"/>
        <v>0</v>
      </c>
      <c r="G889">
        <f t="shared" ca="1" si="35"/>
        <v>0</v>
      </c>
    </row>
    <row r="890" spans="3:7" ht="15.5" x14ac:dyDescent="0.35">
      <c r="C890" s="111" t="s">
        <v>185</v>
      </c>
      <c r="D890" s="53">
        <f ca="1">'Stochastic inputs'!AL104</f>
        <v>1</v>
      </c>
      <c r="E890" s="113"/>
      <c r="F890" s="114">
        <f t="shared" ca="1" si="34"/>
        <v>0</v>
      </c>
      <c r="G890">
        <f t="shared" ca="1" si="35"/>
        <v>0</v>
      </c>
    </row>
    <row r="891" spans="3:7" ht="15.5" x14ac:dyDescent="0.35">
      <c r="C891" s="111" t="s">
        <v>186</v>
      </c>
      <c r="D891" s="53">
        <f ca="1">'Stochastic inputs'!AL105</f>
        <v>1</v>
      </c>
      <c r="E891" s="113"/>
      <c r="F891" s="114">
        <f t="shared" ca="1" si="34"/>
        <v>0</v>
      </c>
      <c r="G891">
        <f t="shared" ca="1" si="35"/>
        <v>0</v>
      </c>
    </row>
    <row r="892" spans="3:7" ht="15.5" x14ac:dyDescent="0.35">
      <c r="C892" s="111" t="s">
        <v>187</v>
      </c>
      <c r="D892" s="53">
        <f ca="1">'Stochastic inputs'!AL106</f>
        <v>1</v>
      </c>
      <c r="E892" s="113"/>
      <c r="F892" s="114">
        <f t="shared" ca="1" si="34"/>
        <v>0</v>
      </c>
      <c r="G892">
        <f t="shared" ca="1" si="35"/>
        <v>0</v>
      </c>
    </row>
    <row r="893" spans="3:7" ht="15.5" x14ac:dyDescent="0.35">
      <c r="C893" s="111" t="s">
        <v>188</v>
      </c>
      <c r="D893" s="53">
        <f ca="1">'Stochastic inputs'!AL107</f>
        <v>1</v>
      </c>
      <c r="E893" s="113"/>
      <c r="F893" s="114">
        <f t="shared" ca="1" si="34"/>
        <v>0</v>
      </c>
      <c r="G893">
        <f t="shared" ca="1" si="35"/>
        <v>0</v>
      </c>
    </row>
    <row r="894" spans="3:7" ht="15.5" x14ac:dyDescent="0.35">
      <c r="C894" s="111" t="s">
        <v>189</v>
      </c>
      <c r="D894" s="53">
        <f ca="1">'Stochastic inputs'!AL108</f>
        <v>1</v>
      </c>
      <c r="E894" s="113"/>
      <c r="F894" s="114">
        <f t="shared" ca="1" si="34"/>
        <v>0</v>
      </c>
      <c r="G894">
        <f t="shared" ca="1" si="35"/>
        <v>0</v>
      </c>
    </row>
    <row r="895" spans="3:7" ht="15.5" x14ac:dyDescent="0.35">
      <c r="C895" s="111" t="s">
        <v>190</v>
      </c>
      <c r="D895" s="53">
        <f ca="1">'Stochastic inputs'!AL109</f>
        <v>1</v>
      </c>
      <c r="E895" s="113"/>
      <c r="F895" s="114">
        <f t="shared" ca="1" si="34"/>
        <v>0</v>
      </c>
      <c r="G895">
        <f t="shared" ca="1" si="35"/>
        <v>0</v>
      </c>
    </row>
    <row r="896" spans="3:7" ht="15.5" x14ac:dyDescent="0.35">
      <c r="C896" s="111" t="s">
        <v>191</v>
      </c>
      <c r="D896" s="53">
        <f ca="1">'Stochastic inputs'!AL110</f>
        <v>1</v>
      </c>
      <c r="E896" s="113"/>
      <c r="F896" s="114">
        <f t="shared" ca="1" si="34"/>
        <v>0</v>
      </c>
      <c r="G896">
        <f t="shared" ca="1" si="35"/>
        <v>0</v>
      </c>
    </row>
    <row r="897" spans="3:7" ht="15.5" x14ac:dyDescent="0.35">
      <c r="C897" s="111" t="s">
        <v>192</v>
      </c>
      <c r="D897" s="53">
        <f ca="1">'Stochastic inputs'!AL111</f>
        <v>1</v>
      </c>
      <c r="E897" s="113"/>
      <c r="F897" s="114">
        <f t="shared" ca="1" si="34"/>
        <v>0</v>
      </c>
      <c r="G897">
        <f t="shared" ca="1" si="35"/>
        <v>0</v>
      </c>
    </row>
    <row r="898" spans="3:7" ht="15.5" x14ac:dyDescent="0.35">
      <c r="C898" s="111" t="s">
        <v>193</v>
      </c>
      <c r="D898" s="53">
        <f ca="1">'Stochastic inputs'!AL112</f>
        <v>1</v>
      </c>
      <c r="E898" s="113"/>
      <c r="F898" s="114">
        <f t="shared" ca="1" si="34"/>
        <v>0</v>
      </c>
      <c r="G898">
        <f t="shared" ca="1" si="35"/>
        <v>0</v>
      </c>
    </row>
    <row r="899" spans="3:7" ht="15.5" x14ac:dyDescent="0.35">
      <c r="C899" s="111" t="s">
        <v>194</v>
      </c>
      <c r="D899" s="53">
        <f ca="1">'Stochastic inputs'!AL113</f>
        <v>1</v>
      </c>
      <c r="E899" s="113"/>
      <c r="F899" s="114">
        <f t="shared" ca="1" si="34"/>
        <v>0</v>
      </c>
      <c r="G899">
        <f t="shared" ca="1" si="35"/>
        <v>0</v>
      </c>
    </row>
    <row r="900" spans="3:7" ht="15.5" x14ac:dyDescent="0.35">
      <c r="C900" s="111" t="s">
        <v>195</v>
      </c>
      <c r="D900" s="53">
        <f ca="1">'Stochastic inputs'!AL114</f>
        <v>1</v>
      </c>
      <c r="E900" s="113"/>
      <c r="F900" s="114">
        <f t="shared" ca="1" si="34"/>
        <v>0</v>
      </c>
      <c r="G900">
        <f t="shared" ca="1" si="35"/>
        <v>0</v>
      </c>
    </row>
    <row r="901" spans="3:7" ht="15.5" x14ac:dyDescent="0.35">
      <c r="C901" s="111" t="s">
        <v>196</v>
      </c>
      <c r="D901" s="53">
        <f ca="1">'Stochastic inputs'!AL115</f>
        <v>1</v>
      </c>
      <c r="E901" s="113"/>
      <c r="F901" s="114">
        <f t="shared" ca="1" si="34"/>
        <v>0</v>
      </c>
      <c r="G901">
        <f t="shared" ca="1" si="35"/>
        <v>0</v>
      </c>
    </row>
    <row r="902" spans="3:7" ht="15.5" x14ac:dyDescent="0.35">
      <c r="C902" s="111" t="s">
        <v>197</v>
      </c>
      <c r="D902" s="53">
        <f ca="1">'Stochastic inputs'!AL116</f>
        <v>1</v>
      </c>
      <c r="E902" s="113"/>
      <c r="F902" s="114">
        <f t="shared" ca="1" si="34"/>
        <v>0</v>
      </c>
      <c r="G902">
        <f t="shared" ca="1" si="35"/>
        <v>0</v>
      </c>
    </row>
    <row r="903" spans="3:7" ht="15.5" x14ac:dyDescent="0.35">
      <c r="C903" s="111" t="s">
        <v>198</v>
      </c>
      <c r="D903" s="53">
        <f ca="1">'Stochastic inputs'!AL117</f>
        <v>1</v>
      </c>
      <c r="E903" s="113"/>
      <c r="F903" s="114">
        <f t="shared" ca="1" si="34"/>
        <v>0</v>
      </c>
      <c r="G903">
        <f t="shared" ca="1" si="35"/>
        <v>0</v>
      </c>
    </row>
    <row r="904" spans="3:7" ht="15.5" x14ac:dyDescent="0.35">
      <c r="C904" s="111" t="s">
        <v>199</v>
      </c>
      <c r="D904" s="53">
        <f ca="1">'Stochastic inputs'!AL118</f>
        <v>1</v>
      </c>
      <c r="E904" s="113"/>
      <c r="F904" s="114">
        <f t="shared" ca="1" si="34"/>
        <v>0</v>
      </c>
      <c r="G904">
        <f t="shared" ca="1" si="35"/>
        <v>0</v>
      </c>
    </row>
    <row r="905" spans="3:7" ht="15.5" x14ac:dyDescent="0.35">
      <c r="C905" s="111" t="s">
        <v>200</v>
      </c>
      <c r="D905" s="53">
        <f ca="1">'Stochastic inputs'!AL119</f>
        <v>1</v>
      </c>
      <c r="E905" s="113"/>
      <c r="F905" s="114">
        <f t="shared" ca="1" si="34"/>
        <v>0</v>
      </c>
      <c r="G905">
        <f t="shared" ca="1" si="35"/>
        <v>0</v>
      </c>
    </row>
    <row r="906" spans="3:7" ht="15.5" x14ac:dyDescent="0.35">
      <c r="C906" s="111" t="s">
        <v>201</v>
      </c>
      <c r="D906" s="53">
        <f ca="1">'Stochastic inputs'!AL120</f>
        <v>1</v>
      </c>
      <c r="E906" s="113"/>
      <c r="F906" s="114">
        <f t="shared" ca="1" si="34"/>
        <v>0</v>
      </c>
      <c r="G906">
        <f t="shared" ca="1" si="35"/>
        <v>0</v>
      </c>
    </row>
    <row r="907" spans="3:7" ht="15.5" x14ac:dyDescent="0.35">
      <c r="C907" s="111" t="s">
        <v>202</v>
      </c>
      <c r="D907" s="53">
        <f ca="1">'Stochastic inputs'!AL121</f>
        <v>1</v>
      </c>
      <c r="E907" s="113"/>
      <c r="F907" s="114">
        <f t="shared" ca="1" si="34"/>
        <v>0</v>
      </c>
      <c r="G907">
        <f t="shared" ca="1" si="35"/>
        <v>0</v>
      </c>
    </row>
    <row r="908" spans="3:7" ht="15.5" x14ac:dyDescent="0.35">
      <c r="C908" s="111" t="s">
        <v>203</v>
      </c>
      <c r="D908" s="53">
        <f ca="1">'Stochastic inputs'!AL122</f>
        <v>1</v>
      </c>
      <c r="E908" s="113"/>
      <c r="F908" s="114">
        <f t="shared" ca="1" si="34"/>
        <v>0</v>
      </c>
      <c r="G908">
        <f t="shared" ca="1" si="35"/>
        <v>0</v>
      </c>
    </row>
    <row r="909" spans="3:7" ht="15.5" x14ac:dyDescent="0.35">
      <c r="C909" s="111" t="s">
        <v>204</v>
      </c>
      <c r="D909" s="53">
        <f ca="1">'Stochastic inputs'!AL123</f>
        <v>1</v>
      </c>
      <c r="E909" s="113"/>
      <c r="F909" s="114">
        <f t="shared" ca="1" si="34"/>
        <v>0</v>
      </c>
      <c r="G909">
        <f t="shared" ca="1" si="35"/>
        <v>0</v>
      </c>
    </row>
    <row r="910" spans="3:7" ht="15.5" x14ac:dyDescent="0.35">
      <c r="C910" s="111" t="s">
        <v>205</v>
      </c>
      <c r="D910" s="53">
        <f ca="1">'Stochastic inputs'!AL124</f>
        <v>1</v>
      </c>
      <c r="E910" s="113"/>
      <c r="F910" s="114">
        <f t="shared" ca="1" si="34"/>
        <v>0</v>
      </c>
      <c r="G910">
        <f t="shared" ca="1" si="35"/>
        <v>0</v>
      </c>
    </row>
    <row r="911" spans="3:7" ht="15.5" x14ac:dyDescent="0.35">
      <c r="C911" s="111" t="s">
        <v>206</v>
      </c>
      <c r="D911" s="53">
        <f ca="1">'Stochastic inputs'!AL125</f>
        <v>1</v>
      </c>
      <c r="E911" s="113"/>
      <c r="F911" s="114">
        <f t="shared" ca="1" si="34"/>
        <v>0</v>
      </c>
      <c r="G911">
        <f t="shared" ca="1" si="35"/>
        <v>0</v>
      </c>
    </row>
    <row r="912" spans="3:7" ht="15.5" x14ac:dyDescent="0.35">
      <c r="C912" s="111" t="s">
        <v>207</v>
      </c>
      <c r="D912" s="53">
        <f ca="1">'Stochastic inputs'!AL126</f>
        <v>1</v>
      </c>
      <c r="E912" s="113"/>
      <c r="F912" s="114">
        <f t="shared" ca="1" si="34"/>
        <v>0</v>
      </c>
      <c r="G912">
        <f t="shared" ca="1" si="35"/>
        <v>0</v>
      </c>
    </row>
    <row r="913" spans="3:7" ht="15.5" x14ac:dyDescent="0.35">
      <c r="C913" s="111" t="s">
        <v>208</v>
      </c>
      <c r="D913" s="53">
        <f ca="1">'Stochastic inputs'!AL127</f>
        <v>1</v>
      </c>
      <c r="E913" s="113"/>
      <c r="F913" s="114">
        <f t="shared" ca="1" si="34"/>
        <v>0</v>
      </c>
      <c r="G913">
        <f t="shared" ca="1" si="35"/>
        <v>0</v>
      </c>
    </row>
    <row r="914" spans="3:7" ht="15.5" x14ac:dyDescent="0.35">
      <c r="C914" s="111" t="s">
        <v>209</v>
      </c>
      <c r="D914" s="53">
        <f ca="1">'Stochastic inputs'!AL128</f>
        <v>1</v>
      </c>
      <c r="E914" s="113"/>
      <c r="F914" s="114">
        <f t="shared" ca="1" si="34"/>
        <v>0</v>
      </c>
      <c r="G914">
        <f t="shared" ca="1" si="35"/>
        <v>0</v>
      </c>
    </row>
    <row r="915" spans="3:7" ht="15.5" x14ac:dyDescent="0.35">
      <c r="C915" s="111" t="s">
        <v>210</v>
      </c>
      <c r="D915" s="53">
        <f ca="1">'Stochastic inputs'!AL129</f>
        <v>1</v>
      </c>
      <c r="E915" s="113"/>
      <c r="F915" s="114">
        <f t="shared" ca="1" si="34"/>
        <v>0</v>
      </c>
      <c r="G915">
        <f t="shared" ca="1" si="35"/>
        <v>0</v>
      </c>
    </row>
    <row r="916" spans="3:7" ht="15.5" x14ac:dyDescent="0.35">
      <c r="C916" s="111" t="s">
        <v>211</v>
      </c>
      <c r="D916" s="53">
        <f ca="1">'Stochastic inputs'!AL130</f>
        <v>1</v>
      </c>
      <c r="E916" s="113"/>
      <c r="F916" s="114">
        <f t="shared" ca="1" si="34"/>
        <v>0</v>
      </c>
      <c r="G916">
        <f t="shared" ca="1" si="35"/>
        <v>0</v>
      </c>
    </row>
    <row r="917" spans="3:7" ht="15.5" x14ac:dyDescent="0.35">
      <c r="C917" s="111" t="s">
        <v>212</v>
      </c>
      <c r="D917" s="53">
        <f ca="1">'Stochastic inputs'!AL131</f>
        <v>1</v>
      </c>
      <c r="E917" s="113"/>
      <c r="F917" s="114">
        <f t="shared" ca="1" si="34"/>
        <v>0</v>
      </c>
      <c r="G917">
        <f t="shared" ca="1" si="35"/>
        <v>0</v>
      </c>
    </row>
    <row r="918" spans="3:7" ht="15.5" x14ac:dyDescent="0.35">
      <c r="C918" s="111" t="s">
        <v>213</v>
      </c>
      <c r="D918" s="53">
        <f ca="1">'Stochastic inputs'!AL132</f>
        <v>1</v>
      </c>
      <c r="E918" s="113"/>
      <c r="F918" s="114">
        <f t="shared" ca="1" si="34"/>
        <v>0</v>
      </c>
      <c r="G918">
        <f t="shared" ca="1" si="35"/>
        <v>0</v>
      </c>
    </row>
    <row r="919" spans="3:7" ht="15.5" x14ac:dyDescent="0.35">
      <c r="C919" s="111" t="s">
        <v>214</v>
      </c>
      <c r="D919" s="53">
        <f ca="1">'Stochastic inputs'!AL133</f>
        <v>1</v>
      </c>
      <c r="E919" s="113"/>
      <c r="F919" s="114">
        <f t="shared" ca="1" si="34"/>
        <v>0</v>
      </c>
      <c r="G919">
        <f t="shared" ca="1" si="35"/>
        <v>0</v>
      </c>
    </row>
    <row r="920" spans="3:7" ht="15.5" x14ac:dyDescent="0.35">
      <c r="C920" s="111" t="s">
        <v>215</v>
      </c>
      <c r="D920" s="53">
        <f ca="1">'Stochastic inputs'!AL134</f>
        <v>1</v>
      </c>
      <c r="E920" s="113"/>
      <c r="F920" s="114">
        <f t="shared" ca="1" si="34"/>
        <v>0</v>
      </c>
      <c r="G920">
        <f t="shared" ca="1" si="35"/>
        <v>0</v>
      </c>
    </row>
    <row r="921" spans="3:7" ht="15.5" x14ac:dyDescent="0.35">
      <c r="C921" s="111" t="s">
        <v>216</v>
      </c>
      <c r="D921" s="53">
        <f ca="1">'Stochastic inputs'!AL135</f>
        <v>1</v>
      </c>
      <c r="E921" s="113"/>
      <c r="F921" s="114">
        <f t="shared" ca="1" si="34"/>
        <v>0</v>
      </c>
      <c r="G921">
        <f t="shared" ca="1" si="35"/>
        <v>0</v>
      </c>
    </row>
    <row r="922" spans="3:7" ht="15.5" x14ac:dyDescent="0.35">
      <c r="C922" s="111" t="s">
        <v>217</v>
      </c>
      <c r="D922" s="53">
        <f ca="1">'Stochastic inputs'!AL136</f>
        <v>1</v>
      </c>
      <c r="E922" s="113"/>
      <c r="F922" s="114">
        <f t="shared" ca="1" si="34"/>
        <v>0</v>
      </c>
      <c r="G922">
        <f t="shared" ca="1" si="35"/>
        <v>0</v>
      </c>
    </row>
    <row r="923" spans="3:7" ht="15.5" x14ac:dyDescent="0.35">
      <c r="C923" s="111" t="s">
        <v>218</v>
      </c>
      <c r="D923" s="53">
        <f ca="1">'Stochastic inputs'!AL137</f>
        <v>1</v>
      </c>
      <c r="E923" s="113"/>
      <c r="F923" s="114">
        <f t="shared" ca="1" si="34"/>
        <v>0</v>
      </c>
      <c r="G923">
        <f t="shared" ca="1" si="35"/>
        <v>0</v>
      </c>
    </row>
    <row r="924" spans="3:7" ht="15.5" x14ac:dyDescent="0.35">
      <c r="C924" s="111" t="s">
        <v>219</v>
      </c>
      <c r="D924" s="53">
        <f ca="1">'Stochastic inputs'!AL138</f>
        <v>1</v>
      </c>
      <c r="E924" s="113"/>
      <c r="F924" s="114">
        <f t="shared" ca="1" si="34"/>
        <v>0</v>
      </c>
      <c r="G924">
        <f t="shared" ca="1" si="35"/>
        <v>0</v>
      </c>
    </row>
    <row r="925" spans="3:7" ht="15.5" x14ac:dyDescent="0.35">
      <c r="C925" s="111" t="s">
        <v>220</v>
      </c>
      <c r="D925" s="53">
        <f ca="1">'Stochastic inputs'!AL139</f>
        <v>1</v>
      </c>
      <c r="E925" s="113"/>
      <c r="F925" s="114">
        <f t="shared" ca="1" si="34"/>
        <v>0</v>
      </c>
      <c r="G925">
        <f t="shared" ca="1" si="35"/>
        <v>0</v>
      </c>
    </row>
    <row r="926" spans="3:7" ht="15.5" x14ac:dyDescent="0.35">
      <c r="C926" s="111" t="s">
        <v>221</v>
      </c>
      <c r="D926" s="53">
        <f ca="1">'Stochastic inputs'!AL140</f>
        <v>1</v>
      </c>
      <c r="E926" s="113"/>
      <c r="F926" s="114">
        <f t="shared" ca="1" si="34"/>
        <v>0</v>
      </c>
      <c r="G926">
        <f t="shared" ca="1" si="35"/>
        <v>0</v>
      </c>
    </row>
    <row r="927" spans="3:7" ht="15.5" x14ac:dyDescent="0.35">
      <c r="C927" s="111" t="s">
        <v>222</v>
      </c>
      <c r="D927" s="53">
        <f ca="1">'Stochastic inputs'!AL141</f>
        <v>1</v>
      </c>
      <c r="E927" s="113"/>
      <c r="F927" s="114">
        <f t="shared" ca="1" si="34"/>
        <v>0</v>
      </c>
      <c r="G927">
        <f t="shared" ca="1" si="35"/>
        <v>0</v>
      </c>
    </row>
    <row r="928" spans="3:7" ht="15.5" x14ac:dyDescent="0.35">
      <c r="C928" s="111" t="s">
        <v>223</v>
      </c>
      <c r="D928" s="53">
        <f ca="1">'Stochastic inputs'!AL142</f>
        <v>1</v>
      </c>
      <c r="E928" s="113"/>
      <c r="F928" s="114">
        <f t="shared" ca="1" si="34"/>
        <v>0</v>
      </c>
      <c r="G928">
        <f t="shared" ca="1" si="35"/>
        <v>0</v>
      </c>
    </row>
    <row r="929" spans="3:7" ht="15.5" x14ac:dyDescent="0.35">
      <c r="C929" s="111" t="s">
        <v>224</v>
      </c>
      <c r="D929" s="53">
        <f ca="1">'Stochastic inputs'!AL143</f>
        <v>1</v>
      </c>
      <c r="E929" s="113"/>
      <c r="F929" s="114">
        <f t="shared" ca="1" si="34"/>
        <v>0</v>
      </c>
      <c r="G929">
        <f t="shared" ca="1" si="35"/>
        <v>0</v>
      </c>
    </row>
    <row r="930" spans="3:7" ht="15.5" x14ac:dyDescent="0.35">
      <c r="C930" s="111" t="s">
        <v>225</v>
      </c>
      <c r="D930" s="53">
        <f ca="1">'Stochastic inputs'!AL144</f>
        <v>1</v>
      </c>
      <c r="E930" s="113"/>
      <c r="F930" s="114">
        <f t="shared" ca="1" si="34"/>
        <v>0</v>
      </c>
      <c r="G930">
        <f t="shared" ca="1" si="35"/>
        <v>0</v>
      </c>
    </row>
    <row r="931" spans="3:7" ht="15.5" x14ac:dyDescent="0.35">
      <c r="C931" s="111" t="s">
        <v>226</v>
      </c>
      <c r="D931" s="53">
        <f ca="1">'Stochastic inputs'!AL145</f>
        <v>1</v>
      </c>
      <c r="E931" s="113"/>
      <c r="F931" s="114">
        <f t="shared" ca="1" si="34"/>
        <v>0</v>
      </c>
      <c r="G931">
        <f t="shared" ca="1" si="35"/>
        <v>0</v>
      </c>
    </row>
    <row r="932" spans="3:7" ht="15.5" x14ac:dyDescent="0.35">
      <c r="C932" s="111" t="s">
        <v>227</v>
      </c>
      <c r="D932" s="53">
        <f ca="1">'Stochastic inputs'!AL146</f>
        <v>1.6033333333333335</v>
      </c>
      <c r="E932" s="113"/>
      <c r="F932" s="114">
        <f t="shared" ca="1" si="34"/>
        <v>0.21690919506402787</v>
      </c>
      <c r="G932">
        <f t="shared" ca="1" si="35"/>
        <v>0.21690919506402787</v>
      </c>
    </row>
    <row r="933" spans="3:7" ht="15.5" x14ac:dyDescent="0.35">
      <c r="C933" s="111" t="s">
        <v>228</v>
      </c>
      <c r="D933" s="53">
        <f ca="1">'Stochastic inputs'!AL147</f>
        <v>1.6033333333333335</v>
      </c>
      <c r="E933" s="113"/>
      <c r="F933" s="114">
        <f t="shared" ca="1" si="34"/>
        <v>0.21690919506402789</v>
      </c>
      <c r="G933">
        <f t="shared" ca="1" si="35"/>
        <v>0.21690919506402789</v>
      </c>
    </row>
    <row r="934" spans="3:7" ht="15.5" x14ac:dyDescent="0.35">
      <c r="C934" s="111" t="s">
        <v>229</v>
      </c>
      <c r="D934" s="53">
        <f ca="1">'Stochastic inputs'!AL148</f>
        <v>1.6033333333333335</v>
      </c>
      <c r="E934" s="113"/>
      <c r="F934" s="114">
        <f t="shared" ca="1" si="34"/>
        <v>0.21690919506402795</v>
      </c>
      <c r="G934">
        <f t="shared" ca="1" si="35"/>
        <v>0.21690919506402795</v>
      </c>
    </row>
    <row r="935" spans="3:7" ht="15.5" x14ac:dyDescent="0.35">
      <c r="C935" s="111" t="s">
        <v>230</v>
      </c>
      <c r="D935" s="53">
        <f ca="1">'Stochastic inputs'!AL149</f>
        <v>1.6033333333333335</v>
      </c>
      <c r="E935" s="113"/>
      <c r="F935" s="114">
        <f t="shared" ca="1" si="34"/>
        <v>0.21690919506402789</v>
      </c>
      <c r="G935">
        <f t="shared" ca="1" si="35"/>
        <v>0.21690919506402789</v>
      </c>
    </row>
    <row r="936" spans="3:7" ht="15.5" x14ac:dyDescent="0.35">
      <c r="C936" s="111" t="s">
        <v>231</v>
      </c>
      <c r="D936" s="53">
        <f ca="1">'Stochastic inputs'!AL150</f>
        <v>1.6033333333333335</v>
      </c>
      <c r="E936" s="113"/>
      <c r="F936" s="114">
        <f t="shared" ca="1" si="34"/>
        <v>0.21690919506402789</v>
      </c>
      <c r="G936">
        <f t="shared" ca="1" si="35"/>
        <v>0.21690919506402789</v>
      </c>
    </row>
    <row r="937" spans="3:7" ht="15.5" x14ac:dyDescent="0.35">
      <c r="C937" s="111" t="s">
        <v>232</v>
      </c>
      <c r="D937" s="53">
        <f ca="1">'Stochastic inputs'!AL151</f>
        <v>1.6033333333333335</v>
      </c>
      <c r="E937" s="113"/>
      <c r="F937" s="114">
        <f t="shared" ca="1" si="34"/>
        <v>0.21644190464619129</v>
      </c>
      <c r="G937">
        <f t="shared" ca="1" si="35"/>
        <v>0.21644190464619129</v>
      </c>
    </row>
    <row r="938" spans="3:7" ht="15.5" x14ac:dyDescent="0.35">
      <c r="C938" s="111" t="s">
        <v>233</v>
      </c>
      <c r="D938" s="53">
        <f ca="1">'Stochastic inputs'!AL152</f>
        <v>1.6033333333333335</v>
      </c>
      <c r="E938" s="113"/>
      <c r="F938" s="114">
        <f t="shared" ca="1" si="34"/>
        <v>0.21644190464619123</v>
      </c>
      <c r="G938">
        <f t="shared" ca="1" si="35"/>
        <v>0.21644190464619123</v>
      </c>
    </row>
    <row r="939" spans="3:7" ht="15.5" x14ac:dyDescent="0.35">
      <c r="C939" s="111" t="s">
        <v>234</v>
      </c>
      <c r="D939" s="53">
        <f ca="1">'Stochastic inputs'!AL153</f>
        <v>1.6033333333333335</v>
      </c>
      <c r="E939" s="113"/>
      <c r="F939" s="114">
        <f t="shared" ca="1" si="34"/>
        <v>0.21644190464619129</v>
      </c>
      <c r="G939">
        <f t="shared" ca="1" si="35"/>
        <v>0.21644190464619129</v>
      </c>
    </row>
    <row r="940" spans="3:7" ht="15.5" x14ac:dyDescent="0.35">
      <c r="C940" s="111" t="s">
        <v>235</v>
      </c>
      <c r="D940" s="53">
        <f ca="1">'Stochastic inputs'!AL154</f>
        <v>1.6033333333333335</v>
      </c>
      <c r="E940" s="113"/>
      <c r="F940" s="114">
        <f t="shared" ca="1" si="34"/>
        <v>0.21644190464619129</v>
      </c>
      <c r="G940">
        <f t="shared" ca="1" si="35"/>
        <v>0.21644190464619129</v>
      </c>
    </row>
    <row r="941" spans="3:7" ht="15.5" x14ac:dyDescent="0.35">
      <c r="C941" s="111" t="s">
        <v>236</v>
      </c>
      <c r="D941" s="53">
        <f ca="1">'Stochastic inputs'!AL155</f>
        <v>1.6033333333333335</v>
      </c>
      <c r="E941" s="113"/>
      <c r="F941" s="114">
        <f t="shared" ref="F941:F1004" ca="1" si="36">B133*(D941-1)/(B133*(D941-1)+1)</f>
        <v>0.21644190464619131</v>
      </c>
      <c r="G941">
        <f t="shared" ref="G941:G1004" ca="1" si="37">B133*(D941-1)/(B133*(D941-1)+1)</f>
        <v>0.21644190464619131</v>
      </c>
    </row>
    <row r="942" spans="3:7" ht="15.5" x14ac:dyDescent="0.35">
      <c r="C942" s="111" t="s">
        <v>237</v>
      </c>
      <c r="D942" s="53">
        <f ca="1">'Stochastic inputs'!AL156</f>
        <v>1.6033333333333335</v>
      </c>
      <c r="E942" s="113"/>
      <c r="F942" s="114">
        <f t="shared" ca="1" si="36"/>
        <v>0.23491350612498593</v>
      </c>
      <c r="G942">
        <f t="shared" ca="1" si="37"/>
        <v>0.23491350612498593</v>
      </c>
    </row>
    <row r="943" spans="3:7" ht="15.5" x14ac:dyDescent="0.35">
      <c r="C943" s="111" t="s">
        <v>238</v>
      </c>
      <c r="D943" s="53">
        <f ca="1">'Stochastic inputs'!AL157</f>
        <v>1.6033333333333335</v>
      </c>
      <c r="E943" s="113"/>
      <c r="F943" s="114">
        <f t="shared" ca="1" si="36"/>
        <v>0.23491350612498596</v>
      </c>
      <c r="G943">
        <f t="shared" ca="1" si="37"/>
        <v>0.23491350612498596</v>
      </c>
    </row>
    <row r="944" spans="3:7" ht="15.5" x14ac:dyDescent="0.35">
      <c r="C944" s="111" t="s">
        <v>239</v>
      </c>
      <c r="D944" s="53">
        <f ca="1">'Stochastic inputs'!AL158</f>
        <v>1.6033333333333335</v>
      </c>
      <c r="E944" s="113"/>
      <c r="F944" s="114">
        <f t="shared" ca="1" si="36"/>
        <v>0.23491350612498599</v>
      </c>
      <c r="G944">
        <f t="shared" ca="1" si="37"/>
        <v>0.23491350612498599</v>
      </c>
    </row>
    <row r="945" spans="3:7" ht="15.5" x14ac:dyDescent="0.35">
      <c r="C945" s="111" t="s">
        <v>240</v>
      </c>
      <c r="D945" s="53">
        <f ca="1">'Stochastic inputs'!AL159</f>
        <v>1.6033333333333335</v>
      </c>
      <c r="E945" s="113"/>
      <c r="F945" s="114">
        <f t="shared" ca="1" si="36"/>
        <v>0.23491350612498599</v>
      </c>
      <c r="G945">
        <f t="shared" ca="1" si="37"/>
        <v>0.23491350612498599</v>
      </c>
    </row>
    <row r="946" spans="3:7" ht="15.5" x14ac:dyDescent="0.35">
      <c r="C946" s="111" t="s">
        <v>241</v>
      </c>
      <c r="D946" s="53">
        <f ca="1">'Stochastic inputs'!AL160</f>
        <v>1.6033333333333335</v>
      </c>
      <c r="E946" s="113"/>
      <c r="F946" s="114">
        <f t="shared" ca="1" si="36"/>
        <v>0.23491350612498599</v>
      </c>
      <c r="G946">
        <f t="shared" ca="1" si="37"/>
        <v>0.23491350612498599</v>
      </c>
    </row>
    <row r="947" spans="3:7" ht="15.5" x14ac:dyDescent="0.35">
      <c r="C947" s="111" t="s">
        <v>242</v>
      </c>
      <c r="D947" s="53">
        <f ca="1">'Stochastic inputs'!AL161</f>
        <v>1.6033333333333335</v>
      </c>
      <c r="E947" s="113"/>
      <c r="F947" s="114">
        <f t="shared" ca="1" si="36"/>
        <v>0.27468884141739502</v>
      </c>
      <c r="G947">
        <f t="shared" ca="1" si="37"/>
        <v>0.27468884141739502</v>
      </c>
    </row>
    <row r="948" spans="3:7" ht="15.5" x14ac:dyDescent="0.35">
      <c r="C948" s="111" t="s">
        <v>243</v>
      </c>
      <c r="D948" s="53">
        <f ca="1">'Stochastic inputs'!AL162</f>
        <v>1.6033333333333335</v>
      </c>
      <c r="E948" s="113"/>
      <c r="F948" s="114">
        <f t="shared" ca="1" si="36"/>
        <v>0.27468884141739502</v>
      </c>
      <c r="G948">
        <f t="shared" ca="1" si="37"/>
        <v>0.27468884141739502</v>
      </c>
    </row>
    <row r="949" spans="3:7" ht="15.5" x14ac:dyDescent="0.35">
      <c r="C949" s="111" t="s">
        <v>244</v>
      </c>
      <c r="D949" s="53">
        <f ca="1">'Stochastic inputs'!AL163</f>
        <v>1.6033333333333335</v>
      </c>
      <c r="E949" s="113"/>
      <c r="F949" s="114">
        <f t="shared" ca="1" si="36"/>
        <v>0.27468884141739508</v>
      </c>
      <c r="G949">
        <f t="shared" ca="1" si="37"/>
        <v>0.27468884141739508</v>
      </c>
    </row>
    <row r="950" spans="3:7" ht="15.5" x14ac:dyDescent="0.35">
      <c r="C950" s="111" t="s">
        <v>245</v>
      </c>
      <c r="D950" s="53">
        <f ca="1">'Stochastic inputs'!AL164</f>
        <v>1.6033333333333335</v>
      </c>
      <c r="E950" s="113"/>
      <c r="F950" s="114">
        <f t="shared" ca="1" si="36"/>
        <v>0.27468884141739497</v>
      </c>
      <c r="G950">
        <f t="shared" ca="1" si="37"/>
        <v>0.27468884141739497</v>
      </c>
    </row>
    <row r="951" spans="3:7" ht="15.5" x14ac:dyDescent="0.35">
      <c r="C951" s="111" t="s">
        <v>246</v>
      </c>
      <c r="D951" s="53">
        <f ca="1">'Stochastic inputs'!AL165</f>
        <v>1.6033333333333335</v>
      </c>
      <c r="E951" s="113"/>
      <c r="F951" s="114">
        <f t="shared" ca="1" si="36"/>
        <v>0.27468884141739502</v>
      </c>
      <c r="G951">
        <f t="shared" ca="1" si="37"/>
        <v>0.27468884141739502</v>
      </c>
    </row>
    <row r="952" spans="3:7" ht="15.5" x14ac:dyDescent="0.35">
      <c r="C952" s="111" t="s">
        <v>247</v>
      </c>
      <c r="D952" s="53">
        <f ca="1">'Stochastic inputs'!AL166</f>
        <v>1.6033333333333335</v>
      </c>
      <c r="E952" s="113"/>
      <c r="F952" s="114">
        <f t="shared" ca="1" si="36"/>
        <v>0.30355519481257859</v>
      </c>
      <c r="G952">
        <f t="shared" ca="1" si="37"/>
        <v>0.30355519481257859</v>
      </c>
    </row>
    <row r="953" spans="3:7" ht="15.5" x14ac:dyDescent="0.35">
      <c r="C953" s="111" t="s">
        <v>248</v>
      </c>
      <c r="D953" s="53">
        <f ca="1">'Stochastic inputs'!AL167</f>
        <v>1.6033333333333335</v>
      </c>
      <c r="E953" s="113"/>
      <c r="F953" s="114">
        <f t="shared" ca="1" si="36"/>
        <v>0.3035551948125787</v>
      </c>
      <c r="G953">
        <f t="shared" ca="1" si="37"/>
        <v>0.3035551948125787</v>
      </c>
    </row>
    <row r="954" spans="3:7" ht="15.5" x14ac:dyDescent="0.35">
      <c r="C954" s="111" t="s">
        <v>249</v>
      </c>
      <c r="D954" s="53">
        <f ca="1">'Stochastic inputs'!AL168</f>
        <v>1.6033333333333335</v>
      </c>
      <c r="E954" s="113"/>
      <c r="F954" s="114">
        <f t="shared" ca="1" si="36"/>
        <v>0.30355519481257848</v>
      </c>
      <c r="G954">
        <f t="shared" ca="1" si="37"/>
        <v>0.30355519481257848</v>
      </c>
    </row>
    <row r="955" spans="3:7" ht="15.5" x14ac:dyDescent="0.35">
      <c r="C955" s="111" t="s">
        <v>250</v>
      </c>
      <c r="D955" s="53">
        <f ca="1">'Stochastic inputs'!AL169</f>
        <v>1.6033333333333335</v>
      </c>
      <c r="E955" s="113"/>
      <c r="F955" s="114">
        <f t="shared" ca="1" si="36"/>
        <v>0.30355519481257859</v>
      </c>
      <c r="G955">
        <f t="shared" ca="1" si="37"/>
        <v>0.30355519481257859</v>
      </c>
    </row>
    <row r="956" spans="3:7" ht="15.5" x14ac:dyDescent="0.35">
      <c r="C956" s="111" t="s">
        <v>251</v>
      </c>
      <c r="D956" s="53">
        <f ca="1">'Stochastic inputs'!AL170</f>
        <v>1.6033333333333335</v>
      </c>
      <c r="E956" s="113"/>
      <c r="F956" s="114">
        <f t="shared" ca="1" si="36"/>
        <v>0.30355519481257853</v>
      </c>
      <c r="G956">
        <f t="shared" ca="1" si="37"/>
        <v>0.30355519481257853</v>
      </c>
    </row>
    <row r="957" spans="3:7" ht="15.5" x14ac:dyDescent="0.35">
      <c r="C957" s="111" t="s">
        <v>252</v>
      </c>
      <c r="D957" s="53">
        <f ca="1">'Stochastic inputs'!AL171</f>
        <v>1.6033333333333335</v>
      </c>
      <c r="E957" s="113"/>
      <c r="F957" s="114">
        <f t="shared" ca="1" si="36"/>
        <v>0.27479949198319825</v>
      </c>
      <c r="G957">
        <f t="shared" ca="1" si="37"/>
        <v>0.27479949198319825</v>
      </c>
    </row>
    <row r="958" spans="3:7" ht="15.5" x14ac:dyDescent="0.35">
      <c r="C958" s="111" t="s">
        <v>253</v>
      </c>
      <c r="D958" s="53">
        <f ca="1">'Stochastic inputs'!AL172</f>
        <v>1.6033333333333335</v>
      </c>
      <c r="E958" s="113"/>
      <c r="F958" s="114">
        <f t="shared" ca="1" si="36"/>
        <v>0.27479949198319836</v>
      </c>
      <c r="G958">
        <f t="shared" ca="1" si="37"/>
        <v>0.27479949198319836</v>
      </c>
    </row>
    <row r="959" spans="3:7" ht="15.5" x14ac:dyDescent="0.35">
      <c r="C959" s="111" t="s">
        <v>254</v>
      </c>
      <c r="D959" s="53">
        <f ca="1">'Stochastic inputs'!AL173</f>
        <v>1.6033333333333335</v>
      </c>
      <c r="E959" s="113"/>
      <c r="F959" s="114">
        <f t="shared" ca="1" si="36"/>
        <v>0.27479949198319836</v>
      </c>
      <c r="G959">
        <f t="shared" ca="1" si="37"/>
        <v>0.27479949198319836</v>
      </c>
    </row>
    <row r="960" spans="3:7" ht="15.5" x14ac:dyDescent="0.35">
      <c r="C960" s="111" t="s">
        <v>255</v>
      </c>
      <c r="D960" s="53">
        <f ca="1">'Stochastic inputs'!AL174</f>
        <v>1.6033333333333335</v>
      </c>
      <c r="E960" s="113"/>
      <c r="F960" s="114">
        <f t="shared" ca="1" si="36"/>
        <v>0.27479949198319825</v>
      </c>
      <c r="G960">
        <f t="shared" ca="1" si="37"/>
        <v>0.27479949198319825</v>
      </c>
    </row>
    <row r="961" spans="3:7" ht="15.5" x14ac:dyDescent="0.35">
      <c r="C961" s="111" t="s">
        <v>256</v>
      </c>
      <c r="D961" s="53">
        <f ca="1">'Stochastic inputs'!AL175</f>
        <v>1.6033333333333335</v>
      </c>
      <c r="E961" s="113"/>
      <c r="F961" s="114">
        <f t="shared" ca="1" si="36"/>
        <v>0.27479949198319836</v>
      </c>
      <c r="G961">
        <f t="shared" ca="1" si="37"/>
        <v>0.27479949198319836</v>
      </c>
    </row>
    <row r="962" spans="3:7" ht="15.5" x14ac:dyDescent="0.35">
      <c r="C962" s="111" t="s">
        <v>257</v>
      </c>
      <c r="D962" s="53">
        <f ca="1">'Stochastic inputs'!AL176</f>
        <v>1.6033333333333335</v>
      </c>
      <c r="E962" s="113"/>
      <c r="F962" s="114">
        <f t="shared" ca="1" si="36"/>
        <v>0.30698245048752115</v>
      </c>
      <c r="G962">
        <f t="shared" ca="1" si="37"/>
        <v>0.30698245048752115</v>
      </c>
    </row>
    <row r="963" spans="3:7" ht="15.5" x14ac:dyDescent="0.35">
      <c r="C963" s="111" t="s">
        <v>258</v>
      </c>
      <c r="D963" s="53">
        <f ca="1">'Stochastic inputs'!AL177</f>
        <v>1.6033333333333335</v>
      </c>
      <c r="E963" s="113"/>
      <c r="F963" s="114">
        <f t="shared" ca="1" si="36"/>
        <v>0.30698245048752121</v>
      </c>
      <c r="G963">
        <f t="shared" ca="1" si="37"/>
        <v>0.30698245048752121</v>
      </c>
    </row>
    <row r="964" spans="3:7" ht="15.5" x14ac:dyDescent="0.35">
      <c r="C964" s="111" t="s">
        <v>259</v>
      </c>
      <c r="D964" s="53">
        <f ca="1">'Stochastic inputs'!AL178</f>
        <v>1.6033333333333335</v>
      </c>
      <c r="E964" s="113"/>
      <c r="F964" s="114">
        <f t="shared" ca="1" si="36"/>
        <v>0.30698245048752121</v>
      </c>
      <c r="G964">
        <f t="shared" ca="1" si="37"/>
        <v>0.30698245048752121</v>
      </c>
    </row>
    <row r="965" spans="3:7" ht="15.5" x14ac:dyDescent="0.35">
      <c r="C965" s="111" t="s">
        <v>260</v>
      </c>
      <c r="D965" s="53">
        <f ca="1">'Stochastic inputs'!AL179</f>
        <v>1.6033333333333335</v>
      </c>
      <c r="E965" s="113"/>
      <c r="F965" s="114">
        <f t="shared" ca="1" si="36"/>
        <v>0.30698245048752115</v>
      </c>
      <c r="G965">
        <f t="shared" ca="1" si="37"/>
        <v>0.30698245048752115</v>
      </c>
    </row>
    <row r="966" spans="3:7" ht="15.5" x14ac:dyDescent="0.35">
      <c r="C966" s="111" t="s">
        <v>261</v>
      </c>
      <c r="D966" s="53">
        <f ca="1">'Stochastic inputs'!AL180</f>
        <v>1.6033333333333335</v>
      </c>
      <c r="E966" s="113"/>
      <c r="F966" s="114">
        <f t="shared" ca="1" si="36"/>
        <v>0.30698245048752126</v>
      </c>
      <c r="G966">
        <f t="shared" ca="1" si="37"/>
        <v>0.30698245048752126</v>
      </c>
    </row>
    <row r="967" spans="3:7" ht="15.5" x14ac:dyDescent="0.35">
      <c r="C967" s="111" t="s">
        <v>262</v>
      </c>
      <c r="D967" s="53">
        <f ca="1">'Stochastic inputs'!AL181</f>
        <v>1.6033333333333335</v>
      </c>
      <c r="E967" s="113"/>
      <c r="F967" s="114">
        <f t="shared" ca="1" si="36"/>
        <v>0.2419735630089109</v>
      </c>
      <c r="G967">
        <f t="shared" ca="1" si="37"/>
        <v>0.2419735630089109</v>
      </c>
    </row>
    <row r="968" spans="3:7" ht="15.5" x14ac:dyDescent="0.35">
      <c r="C968" s="111" t="s">
        <v>263</v>
      </c>
      <c r="D968" s="53">
        <f ca="1">'Stochastic inputs'!AL182</f>
        <v>1.6033333333333335</v>
      </c>
      <c r="E968" s="113"/>
      <c r="F968" s="114">
        <f t="shared" ca="1" si="36"/>
        <v>0.2419735630089109</v>
      </c>
      <c r="G968">
        <f t="shared" ca="1" si="37"/>
        <v>0.2419735630089109</v>
      </c>
    </row>
    <row r="969" spans="3:7" ht="15.5" x14ac:dyDescent="0.35">
      <c r="C969" s="111" t="s">
        <v>264</v>
      </c>
      <c r="D969" s="53">
        <f ca="1">'Stochastic inputs'!AL183</f>
        <v>1.6033333333333335</v>
      </c>
      <c r="E969" s="113"/>
      <c r="F969" s="114">
        <f t="shared" ca="1" si="36"/>
        <v>0.2419735630089109</v>
      </c>
      <c r="G969">
        <f t="shared" ca="1" si="37"/>
        <v>0.2419735630089109</v>
      </c>
    </row>
    <row r="970" spans="3:7" ht="15.5" x14ac:dyDescent="0.35">
      <c r="C970" s="111" t="s">
        <v>265</v>
      </c>
      <c r="D970" s="53">
        <f ca="1">'Stochastic inputs'!AL184</f>
        <v>1.6033333333333335</v>
      </c>
      <c r="E970" s="113"/>
      <c r="F970" s="114">
        <f t="shared" ca="1" si="36"/>
        <v>0.2419735630089109</v>
      </c>
      <c r="G970">
        <f t="shared" ca="1" si="37"/>
        <v>0.2419735630089109</v>
      </c>
    </row>
    <row r="971" spans="3:7" ht="15.5" x14ac:dyDescent="0.35">
      <c r="C971" s="111" t="s">
        <v>266</v>
      </c>
      <c r="D971" s="53">
        <f ca="1">'Stochastic inputs'!AL185</f>
        <v>1.6033333333333335</v>
      </c>
      <c r="E971" s="113"/>
      <c r="F971" s="114">
        <f t="shared" ca="1" si="36"/>
        <v>0.2419735630089109</v>
      </c>
      <c r="G971">
        <f t="shared" ca="1" si="37"/>
        <v>0.2419735630089109</v>
      </c>
    </row>
    <row r="972" spans="3:7" ht="15.5" x14ac:dyDescent="0.35">
      <c r="C972" s="111" t="s">
        <v>267</v>
      </c>
      <c r="D972" s="53">
        <f ca="1">'Stochastic inputs'!AL186</f>
        <v>1.6033333333333335</v>
      </c>
      <c r="E972" s="113"/>
      <c r="F972" s="114">
        <f t="shared" ca="1" si="36"/>
        <v>0.2509064689708313</v>
      </c>
      <c r="G972">
        <f t="shared" ca="1" si="37"/>
        <v>0.2509064689708313</v>
      </c>
    </row>
    <row r="973" spans="3:7" ht="15.5" x14ac:dyDescent="0.35">
      <c r="C973" s="111" t="s">
        <v>268</v>
      </c>
      <c r="D973" s="53">
        <f ca="1">'Stochastic inputs'!AL187</f>
        <v>1.6033333333333335</v>
      </c>
      <c r="E973" s="113"/>
      <c r="F973" s="114">
        <f t="shared" ca="1" si="36"/>
        <v>0.25090646897083124</v>
      </c>
      <c r="G973">
        <f t="shared" ca="1" si="37"/>
        <v>0.25090646897083124</v>
      </c>
    </row>
    <row r="974" spans="3:7" ht="15.5" x14ac:dyDescent="0.35">
      <c r="C974" s="111" t="s">
        <v>269</v>
      </c>
      <c r="D974" s="53">
        <f ca="1">'Stochastic inputs'!AL188</f>
        <v>1.6033333333333335</v>
      </c>
      <c r="E974" s="113"/>
      <c r="F974" s="114">
        <f t="shared" ca="1" si="36"/>
        <v>0.25090646897083135</v>
      </c>
      <c r="G974">
        <f t="shared" ca="1" si="37"/>
        <v>0.25090646897083135</v>
      </c>
    </row>
    <row r="975" spans="3:7" ht="15.5" x14ac:dyDescent="0.35">
      <c r="C975" s="111" t="s">
        <v>270</v>
      </c>
      <c r="D975" s="53">
        <f ca="1">'Stochastic inputs'!AL189</f>
        <v>1.6033333333333335</v>
      </c>
      <c r="E975" s="113"/>
      <c r="F975" s="114">
        <f t="shared" ca="1" si="36"/>
        <v>0.2509064689708313</v>
      </c>
      <c r="G975">
        <f t="shared" ca="1" si="37"/>
        <v>0.2509064689708313</v>
      </c>
    </row>
    <row r="976" spans="3:7" ht="15.5" x14ac:dyDescent="0.35">
      <c r="C976" s="111" t="s">
        <v>271</v>
      </c>
      <c r="D976" s="53">
        <f ca="1">'Stochastic inputs'!AL190</f>
        <v>1.6033333333333335</v>
      </c>
      <c r="E976" s="113"/>
      <c r="F976" s="114">
        <f t="shared" ca="1" si="36"/>
        <v>0.2509064689708313</v>
      </c>
      <c r="G976">
        <f t="shared" ca="1" si="37"/>
        <v>0.2509064689708313</v>
      </c>
    </row>
    <row r="977" spans="3:7" ht="15.5" x14ac:dyDescent="0.35">
      <c r="C977" s="111" t="s">
        <v>272</v>
      </c>
      <c r="D977" s="53">
        <f ca="1">'Stochastic inputs'!AL191</f>
        <v>1</v>
      </c>
      <c r="E977" s="113"/>
      <c r="F977" s="114">
        <f t="shared" ca="1" si="36"/>
        <v>0</v>
      </c>
      <c r="G977">
        <f t="shared" ca="1" si="37"/>
        <v>0</v>
      </c>
    </row>
    <row r="978" spans="3:7" ht="15.5" x14ac:dyDescent="0.35">
      <c r="C978" s="111" t="s">
        <v>273</v>
      </c>
      <c r="D978" s="53">
        <f ca="1">'Stochastic inputs'!AL192</f>
        <v>1</v>
      </c>
      <c r="E978" s="113"/>
      <c r="F978" s="114">
        <f t="shared" ca="1" si="36"/>
        <v>0</v>
      </c>
      <c r="G978">
        <f t="shared" ca="1" si="37"/>
        <v>0</v>
      </c>
    </row>
    <row r="979" spans="3:7" ht="15.5" x14ac:dyDescent="0.35">
      <c r="C979" s="111" t="s">
        <v>274</v>
      </c>
      <c r="D979" s="53">
        <f ca="1">'Stochastic inputs'!AL193</f>
        <v>1</v>
      </c>
      <c r="E979" s="113"/>
      <c r="F979" s="114">
        <f t="shared" ca="1" si="36"/>
        <v>0</v>
      </c>
      <c r="G979">
        <f t="shared" ca="1" si="37"/>
        <v>0</v>
      </c>
    </row>
    <row r="980" spans="3:7" ht="15.5" x14ac:dyDescent="0.35">
      <c r="C980" s="111" t="s">
        <v>275</v>
      </c>
      <c r="D980" s="53">
        <f ca="1">'Stochastic inputs'!AL194</f>
        <v>1</v>
      </c>
      <c r="E980" s="113"/>
      <c r="F980" s="114">
        <f t="shared" ca="1" si="36"/>
        <v>0</v>
      </c>
      <c r="G980">
        <f t="shared" ca="1" si="37"/>
        <v>0</v>
      </c>
    </row>
    <row r="981" spans="3:7" ht="15.5" x14ac:dyDescent="0.35">
      <c r="C981" s="111" t="s">
        <v>276</v>
      </c>
      <c r="D981" s="53">
        <f ca="1">'Stochastic inputs'!AL195</f>
        <v>1</v>
      </c>
      <c r="E981" s="113"/>
      <c r="F981" s="114">
        <f t="shared" ca="1" si="36"/>
        <v>0</v>
      </c>
      <c r="G981">
        <f t="shared" ca="1" si="37"/>
        <v>0</v>
      </c>
    </row>
    <row r="982" spans="3:7" ht="15.5" x14ac:dyDescent="0.35">
      <c r="C982" s="111" t="s">
        <v>277</v>
      </c>
      <c r="D982" s="53">
        <f ca="1">'Stochastic inputs'!AL196</f>
        <v>1</v>
      </c>
      <c r="E982" s="113"/>
      <c r="F982" s="114">
        <f t="shared" ca="1" si="36"/>
        <v>0</v>
      </c>
      <c r="G982">
        <f t="shared" ca="1" si="37"/>
        <v>0</v>
      </c>
    </row>
    <row r="983" spans="3:7" ht="15.5" x14ac:dyDescent="0.35">
      <c r="C983" s="111" t="s">
        <v>278</v>
      </c>
      <c r="D983" s="53">
        <f ca="1">'Stochastic inputs'!AL197</f>
        <v>1</v>
      </c>
      <c r="E983" s="113"/>
      <c r="F983" s="114">
        <f t="shared" ca="1" si="36"/>
        <v>0</v>
      </c>
      <c r="G983">
        <f t="shared" ca="1" si="37"/>
        <v>0</v>
      </c>
    </row>
    <row r="984" spans="3:7" ht="15.5" x14ac:dyDescent="0.35">
      <c r="C984" s="111" t="s">
        <v>279</v>
      </c>
      <c r="D984" s="53">
        <f ca="1">'Stochastic inputs'!AL198</f>
        <v>1</v>
      </c>
      <c r="E984" s="113"/>
      <c r="F984" s="114">
        <f t="shared" ca="1" si="36"/>
        <v>0</v>
      </c>
      <c r="G984">
        <f t="shared" ca="1" si="37"/>
        <v>0</v>
      </c>
    </row>
    <row r="985" spans="3:7" ht="15.5" x14ac:dyDescent="0.35">
      <c r="C985" s="111" t="s">
        <v>280</v>
      </c>
      <c r="D985" s="53">
        <f ca="1">'Stochastic inputs'!AL199</f>
        <v>1</v>
      </c>
      <c r="E985" s="113"/>
      <c r="F985" s="114">
        <f t="shared" ca="1" si="36"/>
        <v>0</v>
      </c>
      <c r="G985">
        <f t="shared" ca="1" si="37"/>
        <v>0</v>
      </c>
    </row>
    <row r="986" spans="3:7" ht="15.5" x14ac:dyDescent="0.35">
      <c r="C986" s="111" t="s">
        <v>281</v>
      </c>
      <c r="D986" s="53">
        <f ca="1">'Stochastic inputs'!AL200</f>
        <v>1</v>
      </c>
      <c r="E986" s="113"/>
      <c r="F986" s="114">
        <f t="shared" ca="1" si="36"/>
        <v>0</v>
      </c>
      <c r="G986">
        <f t="shared" ca="1" si="37"/>
        <v>0</v>
      </c>
    </row>
    <row r="987" spans="3:7" ht="15.5" x14ac:dyDescent="0.35">
      <c r="C987" s="111" t="s">
        <v>282</v>
      </c>
      <c r="D987" s="53">
        <f ca="1">'Stochastic inputs'!AL201</f>
        <v>1</v>
      </c>
      <c r="E987" s="113"/>
      <c r="F987" s="114">
        <f t="shared" ca="1" si="36"/>
        <v>0</v>
      </c>
      <c r="G987">
        <f t="shared" ca="1" si="37"/>
        <v>0</v>
      </c>
    </row>
    <row r="988" spans="3:7" ht="15.5" x14ac:dyDescent="0.35">
      <c r="C988" s="111" t="s">
        <v>283</v>
      </c>
      <c r="D988" s="53">
        <f ca="1">'Stochastic inputs'!AL202</f>
        <v>1</v>
      </c>
      <c r="E988" s="113"/>
      <c r="F988" s="114">
        <f t="shared" ca="1" si="36"/>
        <v>0</v>
      </c>
      <c r="G988">
        <f t="shared" ca="1" si="37"/>
        <v>0</v>
      </c>
    </row>
    <row r="989" spans="3:7" ht="15.5" x14ac:dyDescent="0.35">
      <c r="C989" s="111" t="s">
        <v>284</v>
      </c>
      <c r="D989" s="53">
        <f ca="1">'Stochastic inputs'!AL203</f>
        <v>1</v>
      </c>
      <c r="E989" s="113"/>
      <c r="F989" s="114">
        <f t="shared" ca="1" si="36"/>
        <v>0</v>
      </c>
      <c r="G989">
        <f t="shared" ca="1" si="37"/>
        <v>0</v>
      </c>
    </row>
    <row r="990" spans="3:7" ht="15.5" x14ac:dyDescent="0.35">
      <c r="C990" s="111" t="s">
        <v>285</v>
      </c>
      <c r="D990" s="53">
        <f ca="1">'Stochastic inputs'!AL204</f>
        <v>1</v>
      </c>
      <c r="E990" s="113"/>
      <c r="F990" s="114">
        <f t="shared" ca="1" si="36"/>
        <v>0</v>
      </c>
      <c r="G990">
        <f t="shared" ca="1" si="37"/>
        <v>0</v>
      </c>
    </row>
    <row r="991" spans="3:7" ht="15.5" x14ac:dyDescent="0.35">
      <c r="C991" s="111" t="s">
        <v>286</v>
      </c>
      <c r="D991" s="53">
        <f ca="1">'Stochastic inputs'!AL205</f>
        <v>1</v>
      </c>
      <c r="E991" s="113"/>
      <c r="F991" s="114">
        <f t="shared" ca="1" si="36"/>
        <v>0</v>
      </c>
      <c r="G991">
        <f t="shared" ca="1" si="37"/>
        <v>0</v>
      </c>
    </row>
    <row r="992" spans="3:7" ht="15.5" x14ac:dyDescent="0.35">
      <c r="C992" s="111" t="s">
        <v>287</v>
      </c>
      <c r="D992" s="53">
        <f ca="1">'Stochastic inputs'!AL206</f>
        <v>1</v>
      </c>
      <c r="E992" s="113"/>
      <c r="F992" s="114">
        <f t="shared" ca="1" si="36"/>
        <v>0</v>
      </c>
      <c r="G992">
        <f t="shared" ca="1" si="37"/>
        <v>0</v>
      </c>
    </row>
    <row r="993" spans="3:7" ht="15.5" x14ac:dyDescent="0.35">
      <c r="C993" s="111" t="s">
        <v>288</v>
      </c>
      <c r="D993" s="53">
        <f ca="1">'Stochastic inputs'!AL207</f>
        <v>1</v>
      </c>
      <c r="E993" s="113"/>
      <c r="F993" s="114">
        <f t="shared" ca="1" si="36"/>
        <v>0</v>
      </c>
      <c r="G993">
        <f t="shared" ca="1" si="37"/>
        <v>0</v>
      </c>
    </row>
    <row r="994" spans="3:7" ht="15.5" x14ac:dyDescent="0.35">
      <c r="C994" s="111" t="s">
        <v>289</v>
      </c>
      <c r="D994" s="53">
        <f ca="1">'Stochastic inputs'!AL208</f>
        <v>1</v>
      </c>
      <c r="E994" s="113"/>
      <c r="F994" s="114">
        <f t="shared" ca="1" si="36"/>
        <v>0</v>
      </c>
      <c r="G994">
        <f t="shared" ca="1" si="37"/>
        <v>0</v>
      </c>
    </row>
    <row r="995" spans="3:7" ht="15.5" x14ac:dyDescent="0.35">
      <c r="C995" s="111" t="s">
        <v>290</v>
      </c>
      <c r="D995" s="53">
        <f ca="1">'Stochastic inputs'!AL209</f>
        <v>1</v>
      </c>
      <c r="E995" s="113"/>
      <c r="F995" s="114">
        <f t="shared" ca="1" si="36"/>
        <v>0</v>
      </c>
      <c r="G995">
        <f t="shared" ca="1" si="37"/>
        <v>0</v>
      </c>
    </row>
    <row r="996" spans="3:7" ht="15.5" x14ac:dyDescent="0.35">
      <c r="C996" s="111" t="s">
        <v>291</v>
      </c>
      <c r="D996" s="53">
        <f ca="1">'Stochastic inputs'!AL210</f>
        <v>1</v>
      </c>
      <c r="E996" s="113"/>
      <c r="F996" s="114">
        <f t="shared" ca="1" si="36"/>
        <v>0</v>
      </c>
      <c r="G996">
        <f t="shared" ca="1" si="37"/>
        <v>0</v>
      </c>
    </row>
    <row r="997" spans="3:7" ht="15.5" x14ac:dyDescent="0.35">
      <c r="C997" s="111" t="s">
        <v>292</v>
      </c>
      <c r="D997" s="53">
        <f ca="1">'Stochastic inputs'!AL211</f>
        <v>1</v>
      </c>
      <c r="E997" s="113"/>
      <c r="F997" s="114">
        <f t="shared" ca="1" si="36"/>
        <v>0</v>
      </c>
      <c r="G997">
        <f t="shared" ca="1" si="37"/>
        <v>0</v>
      </c>
    </row>
    <row r="998" spans="3:7" ht="15.5" x14ac:dyDescent="0.35">
      <c r="C998" s="111" t="s">
        <v>293</v>
      </c>
      <c r="D998" s="53">
        <f ca="1">'Stochastic inputs'!AL212</f>
        <v>1</v>
      </c>
      <c r="E998" s="113"/>
      <c r="F998" s="114">
        <f t="shared" ca="1" si="36"/>
        <v>0</v>
      </c>
      <c r="G998">
        <f t="shared" ca="1" si="37"/>
        <v>0</v>
      </c>
    </row>
    <row r="999" spans="3:7" ht="15.5" x14ac:dyDescent="0.35">
      <c r="C999" s="111" t="s">
        <v>294</v>
      </c>
      <c r="D999" s="53">
        <f ca="1">'Stochastic inputs'!AL213</f>
        <v>1</v>
      </c>
      <c r="E999" s="113"/>
      <c r="F999" s="114">
        <f t="shared" ca="1" si="36"/>
        <v>0</v>
      </c>
      <c r="G999">
        <f t="shared" ca="1" si="37"/>
        <v>0</v>
      </c>
    </row>
    <row r="1000" spans="3:7" ht="15.5" x14ac:dyDescent="0.35">
      <c r="C1000" s="111" t="s">
        <v>295</v>
      </c>
      <c r="D1000" s="53">
        <f ca="1">'Stochastic inputs'!AL214</f>
        <v>1</v>
      </c>
      <c r="E1000" s="113"/>
      <c r="F1000" s="114">
        <f t="shared" ca="1" si="36"/>
        <v>0</v>
      </c>
      <c r="G1000">
        <f t="shared" ca="1" si="37"/>
        <v>0</v>
      </c>
    </row>
    <row r="1001" spans="3:7" ht="15.5" x14ac:dyDescent="0.35">
      <c r="C1001" s="111" t="s">
        <v>296</v>
      </c>
      <c r="D1001" s="53">
        <f ca="1">'Stochastic inputs'!AL215</f>
        <v>1</v>
      </c>
      <c r="E1001" s="113"/>
      <c r="F1001" s="114">
        <f t="shared" ca="1" si="36"/>
        <v>0</v>
      </c>
      <c r="G1001">
        <f t="shared" ca="1" si="37"/>
        <v>0</v>
      </c>
    </row>
    <row r="1002" spans="3:7" ht="15.5" x14ac:dyDescent="0.35">
      <c r="C1002" s="111" t="s">
        <v>297</v>
      </c>
      <c r="D1002" s="53">
        <f ca="1">'Stochastic inputs'!AL216</f>
        <v>1</v>
      </c>
      <c r="E1002" s="113"/>
      <c r="F1002" s="114">
        <f t="shared" ca="1" si="36"/>
        <v>0</v>
      </c>
      <c r="G1002">
        <f t="shared" ca="1" si="37"/>
        <v>0</v>
      </c>
    </row>
    <row r="1003" spans="3:7" ht="15.5" x14ac:dyDescent="0.35">
      <c r="C1003" s="111" t="s">
        <v>298</v>
      </c>
      <c r="D1003" s="53">
        <f ca="1">'Stochastic inputs'!AL217</f>
        <v>1</v>
      </c>
      <c r="E1003" s="113"/>
      <c r="F1003" s="114">
        <f t="shared" ca="1" si="36"/>
        <v>0</v>
      </c>
      <c r="G1003">
        <f t="shared" ca="1" si="37"/>
        <v>0</v>
      </c>
    </row>
    <row r="1004" spans="3:7" ht="15.5" x14ac:dyDescent="0.35">
      <c r="C1004" s="111" t="s">
        <v>299</v>
      </c>
      <c r="D1004" s="53">
        <f ca="1">'Stochastic inputs'!AL218</f>
        <v>1</v>
      </c>
      <c r="E1004" s="113"/>
      <c r="F1004" s="114">
        <f t="shared" ca="1" si="36"/>
        <v>0</v>
      </c>
      <c r="G1004">
        <f t="shared" ca="1" si="37"/>
        <v>0</v>
      </c>
    </row>
    <row r="1005" spans="3:7" ht="15.5" x14ac:dyDescent="0.35">
      <c r="C1005" s="111" t="s">
        <v>300</v>
      </c>
      <c r="D1005" s="53">
        <f ca="1">'Stochastic inputs'!AL219</f>
        <v>1</v>
      </c>
      <c r="E1005" s="113"/>
      <c r="F1005" s="114">
        <f t="shared" ref="F1005:F1014" ca="1" si="38">B197*(D1005-1)/(B197*(D1005-1)+1)</f>
        <v>0</v>
      </c>
      <c r="G1005">
        <f t="shared" ref="G1005:G1014" ca="1" si="39">B197*(D1005-1)/(B197*(D1005-1)+1)</f>
        <v>0</v>
      </c>
    </row>
    <row r="1006" spans="3:7" ht="15.5" x14ac:dyDescent="0.35">
      <c r="C1006" s="111" t="s">
        <v>301</v>
      </c>
      <c r="D1006" s="53">
        <f ca="1">'Stochastic inputs'!AL220</f>
        <v>1</v>
      </c>
      <c r="E1006" s="113"/>
      <c r="F1006" s="114">
        <f t="shared" ca="1" si="38"/>
        <v>0</v>
      </c>
      <c r="G1006">
        <f t="shared" ca="1" si="39"/>
        <v>0</v>
      </c>
    </row>
    <row r="1007" spans="3:7" ht="15.5" x14ac:dyDescent="0.35">
      <c r="C1007" s="111" t="s">
        <v>302</v>
      </c>
      <c r="D1007" s="53">
        <f ca="1">'Stochastic inputs'!AL221</f>
        <v>1</v>
      </c>
      <c r="E1007" s="113"/>
      <c r="F1007" s="114">
        <f t="shared" ca="1" si="38"/>
        <v>0</v>
      </c>
      <c r="G1007">
        <f t="shared" ca="1" si="39"/>
        <v>0</v>
      </c>
    </row>
    <row r="1008" spans="3:7" ht="15.5" x14ac:dyDescent="0.35">
      <c r="C1008" s="111" t="s">
        <v>303</v>
      </c>
      <c r="D1008" s="53">
        <f ca="1">'Stochastic inputs'!AL222</f>
        <v>1</v>
      </c>
      <c r="E1008" s="113"/>
      <c r="F1008" s="114">
        <f t="shared" ca="1" si="38"/>
        <v>0</v>
      </c>
      <c r="G1008">
        <f t="shared" ca="1" si="39"/>
        <v>0</v>
      </c>
    </row>
    <row r="1009" spans="3:7" ht="15.5" x14ac:dyDescent="0.35">
      <c r="C1009" s="111" t="s">
        <v>304</v>
      </c>
      <c r="D1009" s="53">
        <f ca="1">'Stochastic inputs'!AL223</f>
        <v>1</v>
      </c>
      <c r="E1009" s="113"/>
      <c r="F1009" s="114">
        <f t="shared" ca="1" si="38"/>
        <v>0</v>
      </c>
      <c r="G1009">
        <f t="shared" ca="1" si="39"/>
        <v>0</v>
      </c>
    </row>
    <row r="1010" spans="3:7" ht="15.5" x14ac:dyDescent="0.35">
      <c r="C1010" s="111" t="s">
        <v>305</v>
      </c>
      <c r="D1010" s="53">
        <f ca="1">'Stochastic inputs'!AL224</f>
        <v>1</v>
      </c>
      <c r="E1010" s="113"/>
      <c r="F1010" s="114">
        <f t="shared" ca="1" si="38"/>
        <v>0</v>
      </c>
      <c r="G1010">
        <f t="shared" ca="1" si="39"/>
        <v>0</v>
      </c>
    </row>
    <row r="1011" spans="3:7" ht="15.5" x14ac:dyDescent="0.35">
      <c r="C1011" s="111" t="s">
        <v>306</v>
      </c>
      <c r="D1011" s="53">
        <f ca="1">'Stochastic inputs'!AL225</f>
        <v>1</v>
      </c>
      <c r="E1011" s="113"/>
      <c r="F1011" s="114">
        <f t="shared" ca="1" si="38"/>
        <v>0</v>
      </c>
      <c r="G1011">
        <f t="shared" ca="1" si="39"/>
        <v>0</v>
      </c>
    </row>
    <row r="1012" spans="3:7" ht="15.5" x14ac:dyDescent="0.35">
      <c r="C1012" s="111" t="s">
        <v>307</v>
      </c>
      <c r="D1012" s="53">
        <f ca="1">'Stochastic inputs'!AL226</f>
        <v>1</v>
      </c>
      <c r="E1012" s="113"/>
      <c r="F1012" s="114">
        <f t="shared" ca="1" si="38"/>
        <v>0</v>
      </c>
      <c r="G1012">
        <f t="shared" ca="1" si="39"/>
        <v>0</v>
      </c>
    </row>
    <row r="1013" spans="3:7" ht="15.5" x14ac:dyDescent="0.35">
      <c r="C1013" s="111" t="s">
        <v>308</v>
      </c>
      <c r="D1013" s="53">
        <f ca="1">'Stochastic inputs'!AL227</f>
        <v>1</v>
      </c>
      <c r="E1013" s="113"/>
      <c r="F1013" s="114">
        <f t="shared" ca="1" si="38"/>
        <v>0</v>
      </c>
      <c r="G1013">
        <f t="shared" ca="1" si="39"/>
        <v>0</v>
      </c>
    </row>
    <row r="1014" spans="3:7" ht="15.5" x14ac:dyDescent="0.35">
      <c r="C1014" s="111" t="s">
        <v>309</v>
      </c>
      <c r="D1014" s="53">
        <f ca="1">'Stochastic inputs'!AL228</f>
        <v>1</v>
      </c>
      <c r="E1014" s="113"/>
      <c r="F1014" s="114">
        <f t="shared" ca="1" si="38"/>
        <v>0</v>
      </c>
      <c r="G1014">
        <f t="shared" ca="1" si="39"/>
        <v>0</v>
      </c>
    </row>
    <row r="1015" spans="3:7" ht="15.5" x14ac:dyDescent="0.35">
      <c r="C1015" s="111" t="s">
        <v>107</v>
      </c>
      <c r="D1015" s="53">
        <f ca="1">'Stochastic inputs'!AR27</f>
        <v>1</v>
      </c>
      <c r="E1015" s="113"/>
      <c r="F1015" s="114">
        <f t="shared" ref="F1015:F1078" ca="1" si="40">B5*(D1015-1)/(B5*(D1015-1)+1)</f>
        <v>0</v>
      </c>
      <c r="G1015">
        <f t="shared" ref="G1015:G1078" ca="1" si="41">B5*(D1015-1)/(B5*(D1015-1)+1)</f>
        <v>0</v>
      </c>
    </row>
    <row r="1016" spans="3:7" ht="15.5" x14ac:dyDescent="0.35">
      <c r="C1016" s="111" t="s">
        <v>109</v>
      </c>
      <c r="D1016" s="53">
        <f ca="1">'Stochastic inputs'!AR28</f>
        <v>1</v>
      </c>
      <c r="E1016" s="113"/>
      <c r="F1016" s="114">
        <f t="shared" ca="1" si="40"/>
        <v>0</v>
      </c>
      <c r="G1016">
        <f t="shared" ca="1" si="41"/>
        <v>0</v>
      </c>
    </row>
    <row r="1017" spans="3:7" ht="15.5" x14ac:dyDescent="0.35">
      <c r="C1017" s="111" t="s">
        <v>110</v>
      </c>
      <c r="D1017" s="53">
        <f ca="1">'Stochastic inputs'!AR29</f>
        <v>1</v>
      </c>
      <c r="E1017" s="113"/>
      <c r="F1017" s="114">
        <f t="shared" ca="1" si="40"/>
        <v>0</v>
      </c>
      <c r="G1017">
        <f t="shared" ca="1" si="41"/>
        <v>0</v>
      </c>
    </row>
    <row r="1018" spans="3:7" ht="15.5" x14ac:dyDescent="0.35">
      <c r="C1018" s="111" t="s">
        <v>111</v>
      </c>
      <c r="D1018" s="53">
        <f ca="1">'Stochastic inputs'!AR30</f>
        <v>1</v>
      </c>
      <c r="E1018" s="113"/>
      <c r="F1018" s="114">
        <f t="shared" ca="1" si="40"/>
        <v>0</v>
      </c>
      <c r="G1018">
        <f t="shared" ca="1" si="41"/>
        <v>0</v>
      </c>
    </row>
    <row r="1019" spans="3:7" ht="15.5" x14ac:dyDescent="0.35">
      <c r="C1019" s="111" t="s">
        <v>112</v>
      </c>
      <c r="D1019" s="53">
        <f ca="1">'Stochastic inputs'!AR31</f>
        <v>1</v>
      </c>
      <c r="E1019" s="113"/>
      <c r="F1019" s="114">
        <f t="shared" ca="1" si="40"/>
        <v>0</v>
      </c>
      <c r="G1019">
        <f t="shared" ca="1" si="41"/>
        <v>0</v>
      </c>
    </row>
    <row r="1020" spans="3:7" ht="15.5" x14ac:dyDescent="0.35">
      <c r="C1020" s="111" t="s">
        <v>113</v>
      </c>
      <c r="D1020" s="53">
        <f ca="1">'Stochastic inputs'!AR32</f>
        <v>1</v>
      </c>
      <c r="E1020" s="113"/>
      <c r="F1020" s="114">
        <f t="shared" ca="1" si="40"/>
        <v>0</v>
      </c>
      <c r="G1020">
        <f t="shared" ca="1" si="41"/>
        <v>0</v>
      </c>
    </row>
    <row r="1021" spans="3:7" ht="15.5" x14ac:dyDescent="0.35">
      <c r="C1021" s="111" t="s">
        <v>114</v>
      </c>
      <c r="D1021" s="53">
        <f ca="1">'Stochastic inputs'!AR33</f>
        <v>1</v>
      </c>
      <c r="E1021" s="113"/>
      <c r="F1021" s="114">
        <f t="shared" ca="1" si="40"/>
        <v>0</v>
      </c>
      <c r="G1021">
        <f t="shared" ca="1" si="41"/>
        <v>0</v>
      </c>
    </row>
    <row r="1022" spans="3:7" ht="15.5" x14ac:dyDescent="0.35">
      <c r="C1022" s="111" t="s">
        <v>115</v>
      </c>
      <c r="D1022" s="53">
        <f ca="1">'Stochastic inputs'!AR34</f>
        <v>1</v>
      </c>
      <c r="E1022" s="113"/>
      <c r="F1022" s="114">
        <f t="shared" ca="1" si="40"/>
        <v>0</v>
      </c>
      <c r="G1022">
        <f t="shared" ca="1" si="41"/>
        <v>0</v>
      </c>
    </row>
    <row r="1023" spans="3:7" ht="15.5" x14ac:dyDescent="0.35">
      <c r="C1023" s="111" t="s">
        <v>116</v>
      </c>
      <c r="D1023" s="53">
        <f ca="1">'Stochastic inputs'!AR35</f>
        <v>1</v>
      </c>
      <c r="E1023" s="113"/>
      <c r="F1023" s="114">
        <f t="shared" ca="1" si="40"/>
        <v>0</v>
      </c>
      <c r="G1023">
        <f t="shared" ca="1" si="41"/>
        <v>0</v>
      </c>
    </row>
    <row r="1024" spans="3:7" ht="15.5" x14ac:dyDescent="0.35">
      <c r="C1024" s="111" t="s">
        <v>117</v>
      </c>
      <c r="D1024" s="53">
        <f ca="1">'Stochastic inputs'!AR36</f>
        <v>1</v>
      </c>
      <c r="E1024" s="113"/>
      <c r="F1024" s="114">
        <f t="shared" ca="1" si="40"/>
        <v>0</v>
      </c>
      <c r="G1024">
        <f t="shared" ca="1" si="41"/>
        <v>0</v>
      </c>
    </row>
    <row r="1025" spans="3:7" ht="15.5" x14ac:dyDescent="0.35">
      <c r="C1025" s="111" t="s">
        <v>118</v>
      </c>
      <c r="D1025" s="53">
        <f ca="1">'Stochastic inputs'!AR37</f>
        <v>1</v>
      </c>
      <c r="E1025" s="113"/>
      <c r="F1025" s="114">
        <f t="shared" ca="1" si="40"/>
        <v>0</v>
      </c>
      <c r="G1025">
        <f t="shared" ca="1" si="41"/>
        <v>0</v>
      </c>
    </row>
    <row r="1026" spans="3:7" ht="15.5" x14ac:dyDescent="0.35">
      <c r="C1026" s="111" t="s">
        <v>119</v>
      </c>
      <c r="D1026" s="53">
        <f ca="1">'Stochastic inputs'!AR38</f>
        <v>1</v>
      </c>
      <c r="E1026" s="113"/>
      <c r="F1026" s="114">
        <f t="shared" ca="1" si="40"/>
        <v>0</v>
      </c>
      <c r="G1026">
        <f t="shared" ca="1" si="41"/>
        <v>0</v>
      </c>
    </row>
    <row r="1027" spans="3:7" ht="15.5" x14ac:dyDescent="0.35">
      <c r="C1027" s="111" t="s">
        <v>120</v>
      </c>
      <c r="D1027" s="53">
        <f ca="1">'Stochastic inputs'!AR39</f>
        <v>1</v>
      </c>
      <c r="E1027" s="113"/>
      <c r="F1027" s="114">
        <f t="shared" ca="1" si="40"/>
        <v>0</v>
      </c>
      <c r="G1027">
        <f t="shared" ca="1" si="41"/>
        <v>0</v>
      </c>
    </row>
    <row r="1028" spans="3:7" ht="15.5" x14ac:dyDescent="0.35">
      <c r="C1028" s="111" t="s">
        <v>121</v>
      </c>
      <c r="D1028" s="53">
        <f ca="1">'Stochastic inputs'!AR40</f>
        <v>1</v>
      </c>
      <c r="E1028" s="113"/>
      <c r="F1028" s="114">
        <f t="shared" ca="1" si="40"/>
        <v>0</v>
      </c>
      <c r="G1028">
        <f t="shared" ca="1" si="41"/>
        <v>0</v>
      </c>
    </row>
    <row r="1029" spans="3:7" ht="15.5" x14ac:dyDescent="0.35">
      <c r="C1029" s="111" t="s">
        <v>122</v>
      </c>
      <c r="D1029" s="53">
        <f ca="1">'Stochastic inputs'!AR41</f>
        <v>1</v>
      </c>
      <c r="E1029" s="113"/>
      <c r="F1029" s="114">
        <f t="shared" ca="1" si="40"/>
        <v>0</v>
      </c>
      <c r="G1029">
        <f t="shared" ca="1" si="41"/>
        <v>0</v>
      </c>
    </row>
    <row r="1030" spans="3:7" ht="15.5" x14ac:dyDescent="0.35">
      <c r="C1030" s="111" t="s">
        <v>123</v>
      </c>
      <c r="D1030" s="53">
        <f ca="1">'Stochastic inputs'!AR42</f>
        <v>1</v>
      </c>
      <c r="E1030" s="113"/>
      <c r="F1030" s="114">
        <f t="shared" ca="1" si="40"/>
        <v>0</v>
      </c>
      <c r="G1030">
        <f t="shared" ca="1" si="41"/>
        <v>0</v>
      </c>
    </row>
    <row r="1031" spans="3:7" ht="15.5" x14ac:dyDescent="0.35">
      <c r="C1031" s="111" t="s">
        <v>124</v>
      </c>
      <c r="D1031" s="53">
        <f ca="1">'Stochastic inputs'!AR43</f>
        <v>1</v>
      </c>
      <c r="E1031" s="113"/>
      <c r="F1031" s="114">
        <f t="shared" ca="1" si="40"/>
        <v>0</v>
      </c>
      <c r="G1031">
        <f t="shared" ca="1" si="41"/>
        <v>0</v>
      </c>
    </row>
    <row r="1032" spans="3:7" ht="15.5" x14ac:dyDescent="0.35">
      <c r="C1032" s="111" t="s">
        <v>125</v>
      </c>
      <c r="D1032" s="53">
        <f ca="1">'Stochastic inputs'!AR44</f>
        <v>1</v>
      </c>
      <c r="E1032" s="113"/>
      <c r="F1032" s="114">
        <f t="shared" ca="1" si="40"/>
        <v>0</v>
      </c>
      <c r="G1032">
        <f t="shared" ca="1" si="41"/>
        <v>0</v>
      </c>
    </row>
    <row r="1033" spans="3:7" ht="15.5" x14ac:dyDescent="0.35">
      <c r="C1033" s="111" t="s">
        <v>126</v>
      </c>
      <c r="D1033" s="53">
        <f ca="1">'Stochastic inputs'!AR45</f>
        <v>1.7966666666666669</v>
      </c>
      <c r="E1033" s="113"/>
      <c r="F1033" s="114">
        <f t="shared" ca="1" si="40"/>
        <v>0.29086953511484392</v>
      </c>
      <c r="G1033">
        <f t="shared" ca="1" si="41"/>
        <v>0.29086953511484392</v>
      </c>
    </row>
    <row r="1034" spans="3:7" ht="15.5" x14ac:dyDescent="0.35">
      <c r="C1034" s="111" t="s">
        <v>127</v>
      </c>
      <c r="D1034" s="53">
        <f ca="1">'Stochastic inputs'!AR46</f>
        <v>1.7966666666666669</v>
      </c>
      <c r="E1034" s="113"/>
      <c r="F1034" s="114">
        <f t="shared" ca="1" si="40"/>
        <v>0.29086953511484392</v>
      </c>
      <c r="G1034">
        <f t="shared" ca="1" si="41"/>
        <v>0.29086953511484392</v>
      </c>
    </row>
    <row r="1035" spans="3:7" ht="15.5" x14ac:dyDescent="0.35">
      <c r="C1035" s="111" t="s">
        <v>128</v>
      </c>
      <c r="D1035" s="53">
        <f ca="1">'Stochastic inputs'!AR47</f>
        <v>1.7966666666666669</v>
      </c>
      <c r="E1035" s="113"/>
      <c r="F1035" s="114">
        <f t="shared" ca="1" si="40"/>
        <v>0.29086953511484392</v>
      </c>
      <c r="G1035">
        <f t="shared" ca="1" si="41"/>
        <v>0.29086953511484392</v>
      </c>
    </row>
    <row r="1036" spans="3:7" ht="15.5" x14ac:dyDescent="0.35">
      <c r="C1036" s="111" t="s">
        <v>129</v>
      </c>
      <c r="D1036" s="53">
        <f ca="1">'Stochastic inputs'!AR48</f>
        <v>1.7966666666666669</v>
      </c>
      <c r="E1036" s="113"/>
      <c r="F1036" s="114">
        <f t="shared" ca="1" si="40"/>
        <v>0.29086953511484392</v>
      </c>
      <c r="G1036">
        <f t="shared" ca="1" si="41"/>
        <v>0.29086953511484392</v>
      </c>
    </row>
    <row r="1037" spans="3:7" ht="15.5" x14ac:dyDescent="0.35">
      <c r="C1037" s="111" t="s">
        <v>130</v>
      </c>
      <c r="D1037" s="53">
        <f ca="1">'Stochastic inputs'!AR49</f>
        <v>1.7966666666666669</v>
      </c>
      <c r="E1037" s="113"/>
      <c r="F1037" s="114">
        <f t="shared" ca="1" si="40"/>
        <v>0.29086953511484387</v>
      </c>
      <c r="G1037">
        <f t="shared" ca="1" si="41"/>
        <v>0.29086953511484387</v>
      </c>
    </row>
    <row r="1038" spans="3:7" ht="15.5" x14ac:dyDescent="0.35">
      <c r="C1038" s="111" t="s">
        <v>131</v>
      </c>
      <c r="D1038" s="53">
        <f ca="1">'Stochastic inputs'!AR50</f>
        <v>1.7966666666666669</v>
      </c>
      <c r="E1038" s="113"/>
      <c r="F1038" s="114">
        <f t="shared" ca="1" si="40"/>
        <v>0.29572888545921583</v>
      </c>
      <c r="G1038">
        <f t="shared" ca="1" si="41"/>
        <v>0.29572888545921583</v>
      </c>
    </row>
    <row r="1039" spans="3:7" ht="15.5" x14ac:dyDescent="0.35">
      <c r="C1039" s="111" t="s">
        <v>132</v>
      </c>
      <c r="D1039" s="53">
        <f ca="1">'Stochastic inputs'!AR51</f>
        <v>1.7966666666666669</v>
      </c>
      <c r="E1039" s="113"/>
      <c r="F1039" s="114">
        <f t="shared" ca="1" si="40"/>
        <v>0.29572888545921583</v>
      </c>
      <c r="G1039">
        <f t="shared" ca="1" si="41"/>
        <v>0.29572888545921583</v>
      </c>
    </row>
    <row r="1040" spans="3:7" ht="15.5" x14ac:dyDescent="0.35">
      <c r="C1040" s="111" t="s">
        <v>133</v>
      </c>
      <c r="D1040" s="53">
        <f ca="1">'Stochastic inputs'!AR52</f>
        <v>1.7966666666666669</v>
      </c>
      <c r="E1040" s="113"/>
      <c r="F1040" s="114">
        <f t="shared" ca="1" si="40"/>
        <v>0.29572888545921583</v>
      </c>
      <c r="G1040">
        <f t="shared" ca="1" si="41"/>
        <v>0.29572888545921583</v>
      </c>
    </row>
    <row r="1041" spans="3:7" ht="15.5" x14ac:dyDescent="0.35">
      <c r="C1041" s="111" t="s">
        <v>134</v>
      </c>
      <c r="D1041" s="53">
        <f ca="1">'Stochastic inputs'!AR53</f>
        <v>1.7966666666666669</v>
      </c>
      <c r="E1041" s="113"/>
      <c r="F1041" s="114">
        <f t="shared" ca="1" si="40"/>
        <v>0.29572888545921583</v>
      </c>
      <c r="G1041">
        <f t="shared" ca="1" si="41"/>
        <v>0.29572888545921583</v>
      </c>
    </row>
    <row r="1042" spans="3:7" ht="15.5" x14ac:dyDescent="0.35">
      <c r="C1042" s="111" t="s">
        <v>135</v>
      </c>
      <c r="D1042" s="53">
        <f ca="1">'Stochastic inputs'!AR54</f>
        <v>1.7966666666666669</v>
      </c>
      <c r="E1042" s="113"/>
      <c r="F1042" s="114">
        <f t="shared" ca="1" si="40"/>
        <v>0.29572888545921577</v>
      </c>
      <c r="G1042">
        <f t="shared" ca="1" si="41"/>
        <v>0.29572888545921577</v>
      </c>
    </row>
    <row r="1043" spans="3:7" ht="15.5" x14ac:dyDescent="0.35">
      <c r="C1043" s="111" t="s">
        <v>136</v>
      </c>
      <c r="D1043" s="53">
        <f ca="1">'Stochastic inputs'!AR55</f>
        <v>1.7966666666666669</v>
      </c>
      <c r="E1043" s="113"/>
      <c r="F1043" s="114">
        <f t="shared" ca="1" si="40"/>
        <v>0.31665650690011654</v>
      </c>
      <c r="G1043">
        <f t="shared" ca="1" si="41"/>
        <v>0.31665650690011654</v>
      </c>
    </row>
    <row r="1044" spans="3:7" ht="15.5" x14ac:dyDescent="0.35">
      <c r="C1044" s="111" t="s">
        <v>137</v>
      </c>
      <c r="D1044" s="53">
        <f ca="1">'Stochastic inputs'!AR56</f>
        <v>1.7966666666666669</v>
      </c>
      <c r="E1044" s="113"/>
      <c r="F1044" s="114">
        <f t="shared" ca="1" si="40"/>
        <v>0.31665650690011643</v>
      </c>
      <c r="G1044">
        <f t="shared" ca="1" si="41"/>
        <v>0.31665650690011643</v>
      </c>
    </row>
    <row r="1045" spans="3:7" ht="15.5" x14ac:dyDescent="0.35">
      <c r="C1045" s="111" t="s">
        <v>138</v>
      </c>
      <c r="D1045" s="53">
        <f ca="1">'Stochastic inputs'!AR57</f>
        <v>1.7966666666666669</v>
      </c>
      <c r="E1045" s="113"/>
      <c r="F1045" s="114">
        <f t="shared" ca="1" si="40"/>
        <v>0.31665650690011643</v>
      </c>
      <c r="G1045">
        <f t="shared" ca="1" si="41"/>
        <v>0.31665650690011643</v>
      </c>
    </row>
    <row r="1046" spans="3:7" ht="15.5" x14ac:dyDescent="0.35">
      <c r="C1046" s="111" t="s">
        <v>139</v>
      </c>
      <c r="D1046" s="53">
        <f ca="1">'Stochastic inputs'!AR58</f>
        <v>1.7966666666666669</v>
      </c>
      <c r="E1046" s="113"/>
      <c r="F1046" s="114">
        <f t="shared" ca="1" si="40"/>
        <v>0.31665650690011654</v>
      </c>
      <c r="G1046">
        <f t="shared" ca="1" si="41"/>
        <v>0.31665650690011654</v>
      </c>
    </row>
    <row r="1047" spans="3:7" ht="15.5" x14ac:dyDescent="0.35">
      <c r="C1047" s="111" t="s">
        <v>140</v>
      </c>
      <c r="D1047" s="53">
        <f ca="1">'Stochastic inputs'!AR59</f>
        <v>1.7966666666666669</v>
      </c>
      <c r="E1047" s="113"/>
      <c r="F1047" s="114">
        <f t="shared" ca="1" si="40"/>
        <v>0.31665650690011643</v>
      </c>
      <c r="G1047">
        <f t="shared" ca="1" si="41"/>
        <v>0.31665650690011643</v>
      </c>
    </row>
    <row r="1048" spans="3:7" ht="15.5" x14ac:dyDescent="0.35">
      <c r="C1048" s="111" t="s">
        <v>141</v>
      </c>
      <c r="D1048" s="53">
        <f ca="1">'Stochastic inputs'!AR60</f>
        <v>1.7966666666666669</v>
      </c>
      <c r="E1048" s="113"/>
      <c r="F1048" s="114">
        <f t="shared" ca="1" si="40"/>
        <v>0.33037947440793358</v>
      </c>
      <c r="G1048">
        <f t="shared" ca="1" si="41"/>
        <v>0.33037947440793358</v>
      </c>
    </row>
    <row r="1049" spans="3:7" ht="15.5" x14ac:dyDescent="0.35">
      <c r="C1049" s="111" t="s">
        <v>142</v>
      </c>
      <c r="D1049" s="53">
        <f ca="1">'Stochastic inputs'!AR61</f>
        <v>1.7966666666666669</v>
      </c>
      <c r="E1049" s="113"/>
      <c r="F1049" s="114">
        <f t="shared" ca="1" si="40"/>
        <v>0.33037947440793358</v>
      </c>
      <c r="G1049">
        <f t="shared" ca="1" si="41"/>
        <v>0.33037947440793358</v>
      </c>
    </row>
    <row r="1050" spans="3:7" ht="15.5" x14ac:dyDescent="0.35">
      <c r="C1050" s="111" t="s">
        <v>143</v>
      </c>
      <c r="D1050" s="53">
        <f ca="1">'Stochastic inputs'!AR62</f>
        <v>1.7966666666666669</v>
      </c>
      <c r="E1050" s="113"/>
      <c r="F1050" s="114">
        <f t="shared" ca="1" si="40"/>
        <v>0.33037947440793358</v>
      </c>
      <c r="G1050">
        <f t="shared" ca="1" si="41"/>
        <v>0.33037947440793358</v>
      </c>
    </row>
    <row r="1051" spans="3:7" ht="15.5" x14ac:dyDescent="0.35">
      <c r="C1051" s="111" t="s">
        <v>144</v>
      </c>
      <c r="D1051" s="53">
        <f ca="1">'Stochastic inputs'!AR63</f>
        <v>1.7966666666666669</v>
      </c>
      <c r="E1051" s="113"/>
      <c r="F1051" s="114">
        <f t="shared" ca="1" si="40"/>
        <v>0.33037947440793358</v>
      </c>
      <c r="G1051">
        <f t="shared" ca="1" si="41"/>
        <v>0.33037947440793358</v>
      </c>
    </row>
    <row r="1052" spans="3:7" ht="15.5" x14ac:dyDescent="0.35">
      <c r="C1052" s="111" t="s">
        <v>145</v>
      </c>
      <c r="D1052" s="53">
        <f ca="1">'Stochastic inputs'!AR64</f>
        <v>1.7966666666666669</v>
      </c>
      <c r="E1052" s="113"/>
      <c r="F1052" s="114">
        <f t="shared" ca="1" si="40"/>
        <v>0.33037947440793364</v>
      </c>
      <c r="G1052">
        <f t="shared" ca="1" si="41"/>
        <v>0.33037947440793364</v>
      </c>
    </row>
    <row r="1053" spans="3:7" ht="15.5" x14ac:dyDescent="0.35">
      <c r="C1053" s="111" t="s">
        <v>146</v>
      </c>
      <c r="D1053" s="53">
        <f ca="1">'Stochastic inputs'!AR65</f>
        <v>1.7966666666666669</v>
      </c>
      <c r="E1053" s="113"/>
      <c r="F1053" s="114">
        <f t="shared" ca="1" si="40"/>
        <v>0.3450226239893075</v>
      </c>
      <c r="G1053">
        <f t="shared" ca="1" si="41"/>
        <v>0.3450226239893075</v>
      </c>
    </row>
    <row r="1054" spans="3:7" ht="15.5" x14ac:dyDescent="0.35">
      <c r="C1054" s="111" t="s">
        <v>147</v>
      </c>
      <c r="D1054" s="53">
        <f ca="1">'Stochastic inputs'!AR66</f>
        <v>1.7966666666666669</v>
      </c>
      <c r="E1054" s="113"/>
      <c r="F1054" s="114">
        <f t="shared" ca="1" si="40"/>
        <v>0.3450226239893075</v>
      </c>
      <c r="G1054">
        <f t="shared" ca="1" si="41"/>
        <v>0.3450226239893075</v>
      </c>
    </row>
    <row r="1055" spans="3:7" ht="15.5" x14ac:dyDescent="0.35">
      <c r="C1055" s="111" t="s">
        <v>148</v>
      </c>
      <c r="D1055" s="53">
        <f ca="1">'Stochastic inputs'!AR67</f>
        <v>1.7966666666666669</v>
      </c>
      <c r="E1055" s="113"/>
      <c r="F1055" s="114">
        <f t="shared" ca="1" si="40"/>
        <v>0.3450226239893075</v>
      </c>
      <c r="G1055">
        <f t="shared" ca="1" si="41"/>
        <v>0.3450226239893075</v>
      </c>
    </row>
    <row r="1056" spans="3:7" ht="15.5" x14ac:dyDescent="0.35">
      <c r="C1056" s="111" t="s">
        <v>149</v>
      </c>
      <c r="D1056" s="53">
        <f ca="1">'Stochastic inputs'!AR68</f>
        <v>1.7966666666666669</v>
      </c>
      <c r="E1056" s="113"/>
      <c r="F1056" s="114">
        <f t="shared" ca="1" si="40"/>
        <v>0.3450226239893075</v>
      </c>
      <c r="G1056">
        <f t="shared" ca="1" si="41"/>
        <v>0.3450226239893075</v>
      </c>
    </row>
    <row r="1057" spans="3:7" ht="15.5" x14ac:dyDescent="0.35">
      <c r="C1057" s="111" t="s">
        <v>150</v>
      </c>
      <c r="D1057" s="53">
        <f ca="1">'Stochastic inputs'!AR69</f>
        <v>1.7966666666666669</v>
      </c>
      <c r="E1057" s="113"/>
      <c r="F1057" s="114">
        <f t="shared" ca="1" si="40"/>
        <v>0.3450226239893075</v>
      </c>
      <c r="G1057">
        <f t="shared" ca="1" si="41"/>
        <v>0.3450226239893075</v>
      </c>
    </row>
    <row r="1058" spans="3:7" ht="15.5" x14ac:dyDescent="0.35">
      <c r="C1058" s="111" t="s">
        <v>151</v>
      </c>
      <c r="D1058" s="53">
        <f ca="1">'Stochastic inputs'!AR70</f>
        <v>1.7966666666666669</v>
      </c>
      <c r="E1058" s="113"/>
      <c r="F1058" s="114">
        <f t="shared" ca="1" si="40"/>
        <v>0.31386053318942259</v>
      </c>
      <c r="G1058">
        <f t="shared" ca="1" si="41"/>
        <v>0.31386053318942259</v>
      </c>
    </row>
    <row r="1059" spans="3:7" ht="15.5" x14ac:dyDescent="0.35">
      <c r="C1059" s="111" t="s">
        <v>152</v>
      </c>
      <c r="D1059" s="53">
        <f ca="1">'Stochastic inputs'!AR71</f>
        <v>1.7966666666666669</v>
      </c>
      <c r="E1059" s="113"/>
      <c r="F1059" s="114">
        <f t="shared" ca="1" si="40"/>
        <v>0.31386053318942259</v>
      </c>
      <c r="G1059">
        <f t="shared" ca="1" si="41"/>
        <v>0.31386053318942259</v>
      </c>
    </row>
    <row r="1060" spans="3:7" ht="15.5" x14ac:dyDescent="0.35">
      <c r="C1060" s="111" t="s">
        <v>153</v>
      </c>
      <c r="D1060" s="53">
        <f ca="1">'Stochastic inputs'!AR72</f>
        <v>1.7966666666666669</v>
      </c>
      <c r="E1060" s="113"/>
      <c r="F1060" s="114">
        <f t="shared" ca="1" si="40"/>
        <v>0.31386053318942259</v>
      </c>
      <c r="G1060">
        <f t="shared" ca="1" si="41"/>
        <v>0.31386053318942259</v>
      </c>
    </row>
    <row r="1061" spans="3:7" ht="15.5" x14ac:dyDescent="0.35">
      <c r="C1061" s="111" t="s">
        <v>154</v>
      </c>
      <c r="D1061" s="53">
        <f ca="1">'Stochastic inputs'!AR73</f>
        <v>1.7966666666666669</v>
      </c>
      <c r="E1061" s="113"/>
      <c r="F1061" s="114">
        <f t="shared" ca="1" si="40"/>
        <v>0.3138605331894227</v>
      </c>
      <c r="G1061">
        <f t="shared" ca="1" si="41"/>
        <v>0.3138605331894227</v>
      </c>
    </row>
    <row r="1062" spans="3:7" ht="15.5" x14ac:dyDescent="0.35">
      <c r="C1062" s="111" t="s">
        <v>155</v>
      </c>
      <c r="D1062" s="53">
        <f ca="1">'Stochastic inputs'!AR74</f>
        <v>1.7966666666666669</v>
      </c>
      <c r="E1062" s="113"/>
      <c r="F1062" s="114">
        <f t="shared" ca="1" si="40"/>
        <v>0.31386053318942259</v>
      </c>
      <c r="G1062">
        <f t="shared" ca="1" si="41"/>
        <v>0.31386053318942259</v>
      </c>
    </row>
    <row r="1063" spans="3:7" ht="15.5" x14ac:dyDescent="0.35">
      <c r="C1063" s="111" t="s">
        <v>156</v>
      </c>
      <c r="D1063" s="53">
        <f ca="1">'Stochastic inputs'!AR75</f>
        <v>1.7966666666666669</v>
      </c>
      <c r="E1063" s="113"/>
      <c r="F1063" s="114">
        <f t="shared" ca="1" si="40"/>
        <v>0.29306330775760325</v>
      </c>
      <c r="G1063">
        <f t="shared" ca="1" si="41"/>
        <v>0.29306330775760325</v>
      </c>
    </row>
    <row r="1064" spans="3:7" ht="15.5" x14ac:dyDescent="0.35">
      <c r="C1064" s="111" t="s">
        <v>157</v>
      </c>
      <c r="D1064" s="53">
        <f ca="1">'Stochastic inputs'!AR76</f>
        <v>1.7966666666666669</v>
      </c>
      <c r="E1064" s="113"/>
      <c r="F1064" s="114">
        <f t="shared" ca="1" si="40"/>
        <v>0.29306330775760325</v>
      </c>
      <c r="G1064">
        <f t="shared" ca="1" si="41"/>
        <v>0.29306330775760325</v>
      </c>
    </row>
    <row r="1065" spans="3:7" ht="15.5" x14ac:dyDescent="0.35">
      <c r="C1065" s="111" t="s">
        <v>158</v>
      </c>
      <c r="D1065" s="53">
        <f ca="1">'Stochastic inputs'!AR77</f>
        <v>1.7966666666666669</v>
      </c>
      <c r="E1065" s="113"/>
      <c r="F1065" s="114">
        <f t="shared" ca="1" si="40"/>
        <v>0.29306330775760325</v>
      </c>
      <c r="G1065">
        <f t="shared" ca="1" si="41"/>
        <v>0.29306330775760325</v>
      </c>
    </row>
    <row r="1066" spans="3:7" ht="15.5" x14ac:dyDescent="0.35">
      <c r="C1066" s="111" t="s">
        <v>159</v>
      </c>
      <c r="D1066" s="53">
        <f ca="1">'Stochastic inputs'!AR78</f>
        <v>1.7966666666666669</v>
      </c>
      <c r="E1066" s="113"/>
      <c r="F1066" s="114">
        <f t="shared" ca="1" si="40"/>
        <v>0.29306330775760314</v>
      </c>
      <c r="G1066">
        <f t="shared" ca="1" si="41"/>
        <v>0.29306330775760314</v>
      </c>
    </row>
    <row r="1067" spans="3:7" ht="15.5" x14ac:dyDescent="0.35">
      <c r="C1067" s="111" t="s">
        <v>160</v>
      </c>
      <c r="D1067" s="53">
        <f ca="1">'Stochastic inputs'!AR79</f>
        <v>1.7966666666666669</v>
      </c>
      <c r="E1067" s="113"/>
      <c r="F1067" s="114">
        <f t="shared" ca="1" si="40"/>
        <v>0.29306330775760314</v>
      </c>
      <c r="G1067">
        <f t="shared" ca="1" si="41"/>
        <v>0.29306330775760314</v>
      </c>
    </row>
    <row r="1068" spans="3:7" ht="15.5" x14ac:dyDescent="0.35">
      <c r="C1068" s="111" t="s">
        <v>161</v>
      </c>
      <c r="D1068" s="53">
        <f ca="1">'Stochastic inputs'!AR80</f>
        <v>1.7966666666666669</v>
      </c>
      <c r="E1068" s="113"/>
      <c r="F1068" s="114">
        <f t="shared" ca="1" si="40"/>
        <v>0.30304279782677218</v>
      </c>
      <c r="G1068">
        <f t="shared" ca="1" si="41"/>
        <v>0.30304279782677218</v>
      </c>
    </row>
    <row r="1069" spans="3:7" ht="15.5" x14ac:dyDescent="0.35">
      <c r="C1069" s="111" t="s">
        <v>162</v>
      </c>
      <c r="D1069" s="53">
        <f ca="1">'Stochastic inputs'!AR81</f>
        <v>1.7966666666666669</v>
      </c>
      <c r="E1069" s="113"/>
      <c r="F1069" s="114">
        <f t="shared" ca="1" si="40"/>
        <v>0.30304279782677224</v>
      </c>
      <c r="G1069">
        <f t="shared" ca="1" si="41"/>
        <v>0.30304279782677224</v>
      </c>
    </row>
    <row r="1070" spans="3:7" ht="15.5" x14ac:dyDescent="0.35">
      <c r="C1070" s="111" t="s">
        <v>163</v>
      </c>
      <c r="D1070" s="53">
        <f ca="1">'Stochastic inputs'!AR82</f>
        <v>1.7966666666666669</v>
      </c>
      <c r="E1070" s="113"/>
      <c r="F1070" s="114">
        <f t="shared" ca="1" si="40"/>
        <v>0.30304279782677218</v>
      </c>
      <c r="G1070">
        <f t="shared" ca="1" si="41"/>
        <v>0.30304279782677218</v>
      </c>
    </row>
    <row r="1071" spans="3:7" ht="15.5" x14ac:dyDescent="0.35">
      <c r="C1071" s="111" t="s">
        <v>164</v>
      </c>
      <c r="D1071" s="53">
        <f ca="1">'Stochastic inputs'!AR83</f>
        <v>1.7966666666666669</v>
      </c>
      <c r="E1071" s="113"/>
      <c r="F1071" s="114">
        <f t="shared" ca="1" si="40"/>
        <v>0.30304279782677213</v>
      </c>
      <c r="G1071">
        <f t="shared" ca="1" si="41"/>
        <v>0.30304279782677213</v>
      </c>
    </row>
    <row r="1072" spans="3:7" ht="15.5" x14ac:dyDescent="0.35">
      <c r="C1072" s="111" t="s">
        <v>165</v>
      </c>
      <c r="D1072" s="53">
        <f ca="1">'Stochastic inputs'!AR84</f>
        <v>1.7966666666666669</v>
      </c>
      <c r="E1072" s="113"/>
      <c r="F1072" s="114">
        <f t="shared" ca="1" si="40"/>
        <v>0.30304279782677213</v>
      </c>
      <c r="G1072">
        <f t="shared" ca="1" si="41"/>
        <v>0.30304279782677213</v>
      </c>
    </row>
    <row r="1073" spans="3:7" ht="15.5" x14ac:dyDescent="0.35">
      <c r="C1073" s="111" t="s">
        <v>166</v>
      </c>
      <c r="D1073" s="53">
        <f ca="1">'Stochastic inputs'!AR85</f>
        <v>1.7966666666666669</v>
      </c>
      <c r="E1073" s="113"/>
      <c r="F1073" s="114">
        <f t="shared" ca="1" si="40"/>
        <v>0.29908196603590642</v>
      </c>
      <c r="G1073">
        <f t="shared" ca="1" si="41"/>
        <v>0.29908196603590642</v>
      </c>
    </row>
    <row r="1074" spans="3:7" ht="15.5" x14ac:dyDescent="0.35">
      <c r="C1074" s="111" t="s">
        <v>167</v>
      </c>
      <c r="D1074" s="53">
        <f ca="1">'Stochastic inputs'!AR86</f>
        <v>1.7966666666666669</v>
      </c>
      <c r="E1074" s="113"/>
      <c r="F1074" s="114">
        <f t="shared" ca="1" si="40"/>
        <v>0.29908196603590642</v>
      </c>
      <c r="G1074">
        <f t="shared" ca="1" si="41"/>
        <v>0.29908196603590642</v>
      </c>
    </row>
    <row r="1075" spans="3:7" ht="15.5" x14ac:dyDescent="0.35">
      <c r="C1075" s="111" t="s">
        <v>168</v>
      </c>
      <c r="D1075" s="53">
        <f ca="1">'Stochastic inputs'!AR87</f>
        <v>1.7966666666666669</v>
      </c>
      <c r="E1075" s="113"/>
      <c r="F1075" s="114">
        <f t="shared" ca="1" si="40"/>
        <v>0.29908196603590637</v>
      </c>
      <c r="G1075">
        <f t="shared" ca="1" si="41"/>
        <v>0.29908196603590637</v>
      </c>
    </row>
    <row r="1076" spans="3:7" ht="15.5" x14ac:dyDescent="0.35">
      <c r="C1076" s="111" t="s">
        <v>169</v>
      </c>
      <c r="D1076" s="53">
        <f ca="1">'Stochastic inputs'!AR88</f>
        <v>1.7966666666666669</v>
      </c>
      <c r="E1076" s="113"/>
      <c r="F1076" s="114">
        <f t="shared" ca="1" si="40"/>
        <v>0.29908196603590637</v>
      </c>
      <c r="G1076">
        <f t="shared" ca="1" si="41"/>
        <v>0.29908196603590637</v>
      </c>
    </row>
    <row r="1077" spans="3:7" ht="15.5" x14ac:dyDescent="0.35">
      <c r="C1077" s="111" t="s">
        <v>170</v>
      </c>
      <c r="D1077" s="53">
        <f ca="1">'Stochastic inputs'!AR89</f>
        <v>1.7966666666666669</v>
      </c>
      <c r="E1077" s="113"/>
      <c r="F1077" s="114">
        <f t="shared" ca="1" si="40"/>
        <v>0.29908196603590642</v>
      </c>
      <c r="G1077">
        <f t="shared" ca="1" si="41"/>
        <v>0.29908196603590642</v>
      </c>
    </row>
    <row r="1078" spans="3:7" ht="15.5" x14ac:dyDescent="0.35">
      <c r="C1078" s="111" t="s">
        <v>171</v>
      </c>
      <c r="D1078" s="53">
        <f ca="1">'Stochastic inputs'!AR90</f>
        <v>1</v>
      </c>
      <c r="E1078" s="113"/>
      <c r="F1078" s="114">
        <f t="shared" ca="1" si="40"/>
        <v>0</v>
      </c>
      <c r="G1078">
        <f t="shared" ca="1" si="41"/>
        <v>0</v>
      </c>
    </row>
    <row r="1079" spans="3:7" ht="15.5" x14ac:dyDescent="0.35">
      <c r="C1079" s="111" t="s">
        <v>172</v>
      </c>
      <c r="D1079" s="53">
        <f ca="1">'Stochastic inputs'!AR91</f>
        <v>1</v>
      </c>
      <c r="E1079" s="113"/>
      <c r="F1079" s="114">
        <f t="shared" ref="F1079:F1142" ca="1" si="42">B69*(D1079-1)/(B69*(D1079-1)+1)</f>
        <v>0</v>
      </c>
      <c r="G1079">
        <f t="shared" ref="G1079:G1142" ca="1" si="43">B69*(D1079-1)/(B69*(D1079-1)+1)</f>
        <v>0</v>
      </c>
    </row>
    <row r="1080" spans="3:7" ht="15.5" x14ac:dyDescent="0.35">
      <c r="C1080" s="111" t="s">
        <v>173</v>
      </c>
      <c r="D1080" s="53">
        <f ca="1">'Stochastic inputs'!AR92</f>
        <v>1</v>
      </c>
      <c r="E1080" s="113"/>
      <c r="F1080" s="114">
        <f t="shared" ca="1" si="42"/>
        <v>0</v>
      </c>
      <c r="G1080">
        <f t="shared" ca="1" si="43"/>
        <v>0</v>
      </c>
    </row>
    <row r="1081" spans="3:7" ht="15.5" x14ac:dyDescent="0.35">
      <c r="C1081" s="111" t="s">
        <v>174</v>
      </c>
      <c r="D1081" s="53">
        <f ca="1">'Stochastic inputs'!AR93</f>
        <v>1</v>
      </c>
      <c r="E1081" s="113"/>
      <c r="F1081" s="114">
        <f t="shared" ca="1" si="42"/>
        <v>0</v>
      </c>
      <c r="G1081">
        <f t="shared" ca="1" si="43"/>
        <v>0</v>
      </c>
    </row>
    <row r="1082" spans="3:7" ht="15.5" x14ac:dyDescent="0.35">
      <c r="C1082" s="111" t="s">
        <v>175</v>
      </c>
      <c r="D1082" s="53">
        <f ca="1">'Stochastic inputs'!AR94</f>
        <v>1</v>
      </c>
      <c r="E1082" s="113"/>
      <c r="F1082" s="114">
        <f t="shared" ca="1" si="42"/>
        <v>0</v>
      </c>
      <c r="G1082">
        <f t="shared" ca="1" si="43"/>
        <v>0</v>
      </c>
    </row>
    <row r="1083" spans="3:7" ht="15.5" x14ac:dyDescent="0.35">
      <c r="C1083" s="111" t="s">
        <v>176</v>
      </c>
      <c r="D1083" s="53">
        <f ca="1">'Stochastic inputs'!AR95</f>
        <v>1</v>
      </c>
      <c r="E1083" s="113"/>
      <c r="F1083" s="114">
        <f t="shared" ca="1" si="42"/>
        <v>0</v>
      </c>
      <c r="G1083">
        <f t="shared" ca="1" si="43"/>
        <v>0</v>
      </c>
    </row>
    <row r="1084" spans="3:7" ht="15.5" x14ac:dyDescent="0.35">
      <c r="C1084" s="111" t="s">
        <v>177</v>
      </c>
      <c r="D1084" s="53">
        <f ca="1">'Stochastic inputs'!AR96</f>
        <v>1</v>
      </c>
      <c r="E1084" s="113"/>
      <c r="F1084" s="114">
        <f t="shared" ca="1" si="42"/>
        <v>0</v>
      </c>
      <c r="G1084">
        <f t="shared" ca="1" si="43"/>
        <v>0</v>
      </c>
    </row>
    <row r="1085" spans="3:7" ht="15.5" x14ac:dyDescent="0.35">
      <c r="C1085" s="111" t="s">
        <v>178</v>
      </c>
      <c r="D1085" s="53">
        <f ca="1">'Stochastic inputs'!AR97</f>
        <v>1</v>
      </c>
      <c r="E1085" s="113"/>
      <c r="F1085" s="114">
        <f t="shared" ca="1" si="42"/>
        <v>0</v>
      </c>
      <c r="G1085">
        <f t="shared" ca="1" si="43"/>
        <v>0</v>
      </c>
    </row>
    <row r="1086" spans="3:7" ht="15.5" x14ac:dyDescent="0.35">
      <c r="C1086" s="111" t="s">
        <v>179</v>
      </c>
      <c r="D1086" s="53">
        <f ca="1">'Stochastic inputs'!AR98</f>
        <v>1</v>
      </c>
      <c r="E1086" s="113"/>
      <c r="F1086" s="114">
        <f t="shared" ca="1" si="42"/>
        <v>0</v>
      </c>
      <c r="G1086">
        <f t="shared" ca="1" si="43"/>
        <v>0</v>
      </c>
    </row>
    <row r="1087" spans="3:7" ht="15.5" x14ac:dyDescent="0.35">
      <c r="C1087" s="111" t="s">
        <v>180</v>
      </c>
      <c r="D1087" s="53">
        <f ca="1">'Stochastic inputs'!AR99</f>
        <v>1</v>
      </c>
      <c r="E1087" s="113"/>
      <c r="F1087" s="114">
        <f t="shared" ca="1" si="42"/>
        <v>0</v>
      </c>
      <c r="G1087">
        <f t="shared" ca="1" si="43"/>
        <v>0</v>
      </c>
    </row>
    <row r="1088" spans="3:7" ht="15.5" x14ac:dyDescent="0.35">
      <c r="C1088" s="111" t="s">
        <v>181</v>
      </c>
      <c r="D1088" s="53">
        <f ca="1">'Stochastic inputs'!AR100</f>
        <v>1</v>
      </c>
      <c r="E1088" s="113"/>
      <c r="F1088" s="114">
        <f t="shared" ca="1" si="42"/>
        <v>0</v>
      </c>
      <c r="G1088">
        <f t="shared" ca="1" si="43"/>
        <v>0</v>
      </c>
    </row>
    <row r="1089" spans="3:7" ht="15.5" x14ac:dyDescent="0.35">
      <c r="C1089" s="111" t="s">
        <v>182</v>
      </c>
      <c r="D1089" s="53">
        <f ca="1">'Stochastic inputs'!AR101</f>
        <v>1</v>
      </c>
      <c r="E1089" s="113"/>
      <c r="F1089" s="114">
        <f t="shared" ca="1" si="42"/>
        <v>0</v>
      </c>
      <c r="G1089">
        <f t="shared" ca="1" si="43"/>
        <v>0</v>
      </c>
    </row>
    <row r="1090" spans="3:7" ht="15.5" x14ac:dyDescent="0.35">
      <c r="C1090" s="111" t="s">
        <v>183</v>
      </c>
      <c r="D1090" s="53">
        <f ca="1">'Stochastic inputs'!AR102</f>
        <v>1</v>
      </c>
      <c r="E1090" s="113"/>
      <c r="F1090" s="114">
        <f t="shared" ca="1" si="42"/>
        <v>0</v>
      </c>
      <c r="G1090">
        <f t="shared" ca="1" si="43"/>
        <v>0</v>
      </c>
    </row>
    <row r="1091" spans="3:7" ht="15.5" x14ac:dyDescent="0.35">
      <c r="C1091" s="111" t="s">
        <v>184</v>
      </c>
      <c r="D1091" s="53">
        <f ca="1">'Stochastic inputs'!AR103</f>
        <v>1</v>
      </c>
      <c r="E1091" s="113"/>
      <c r="F1091" s="114">
        <f t="shared" ca="1" si="42"/>
        <v>0</v>
      </c>
      <c r="G1091">
        <f t="shared" ca="1" si="43"/>
        <v>0</v>
      </c>
    </row>
    <row r="1092" spans="3:7" ht="15.5" x14ac:dyDescent="0.35">
      <c r="C1092" s="111" t="s">
        <v>185</v>
      </c>
      <c r="D1092" s="53">
        <f ca="1">'Stochastic inputs'!AR104</f>
        <v>1</v>
      </c>
      <c r="E1092" s="113"/>
      <c r="F1092" s="114">
        <f t="shared" ca="1" si="42"/>
        <v>0</v>
      </c>
      <c r="G1092">
        <f t="shared" ca="1" si="43"/>
        <v>0</v>
      </c>
    </row>
    <row r="1093" spans="3:7" ht="15.5" x14ac:dyDescent="0.35">
      <c r="C1093" s="111" t="s">
        <v>186</v>
      </c>
      <c r="D1093" s="53">
        <f ca="1">'Stochastic inputs'!AR105</f>
        <v>1</v>
      </c>
      <c r="E1093" s="113"/>
      <c r="F1093" s="114">
        <f t="shared" ca="1" si="42"/>
        <v>0</v>
      </c>
      <c r="G1093">
        <f t="shared" ca="1" si="43"/>
        <v>0</v>
      </c>
    </row>
    <row r="1094" spans="3:7" ht="15.5" x14ac:dyDescent="0.35">
      <c r="C1094" s="111" t="s">
        <v>187</v>
      </c>
      <c r="D1094" s="53">
        <f ca="1">'Stochastic inputs'!AR106</f>
        <v>1</v>
      </c>
      <c r="E1094" s="113"/>
      <c r="F1094" s="114">
        <f t="shared" ca="1" si="42"/>
        <v>0</v>
      </c>
      <c r="G1094">
        <f t="shared" ca="1" si="43"/>
        <v>0</v>
      </c>
    </row>
    <row r="1095" spans="3:7" ht="15.5" x14ac:dyDescent="0.35">
      <c r="C1095" s="111" t="s">
        <v>188</v>
      </c>
      <c r="D1095" s="53">
        <f ca="1">'Stochastic inputs'!AR107</f>
        <v>1</v>
      </c>
      <c r="E1095" s="113"/>
      <c r="F1095" s="114">
        <f t="shared" ca="1" si="42"/>
        <v>0</v>
      </c>
      <c r="G1095">
        <f t="shared" ca="1" si="43"/>
        <v>0</v>
      </c>
    </row>
    <row r="1096" spans="3:7" ht="15.5" x14ac:dyDescent="0.35">
      <c r="C1096" s="111" t="s">
        <v>189</v>
      </c>
      <c r="D1096" s="53">
        <f ca="1">'Stochastic inputs'!AR108</f>
        <v>1</v>
      </c>
      <c r="E1096" s="113"/>
      <c r="F1096" s="114">
        <f t="shared" ca="1" si="42"/>
        <v>0</v>
      </c>
      <c r="G1096">
        <f t="shared" ca="1" si="43"/>
        <v>0</v>
      </c>
    </row>
    <row r="1097" spans="3:7" ht="15.5" x14ac:dyDescent="0.35">
      <c r="C1097" s="111" t="s">
        <v>190</v>
      </c>
      <c r="D1097" s="53">
        <f ca="1">'Stochastic inputs'!AR109</f>
        <v>1</v>
      </c>
      <c r="E1097" s="113"/>
      <c r="F1097" s="114">
        <f t="shared" ca="1" si="42"/>
        <v>0</v>
      </c>
      <c r="G1097">
        <f t="shared" ca="1" si="43"/>
        <v>0</v>
      </c>
    </row>
    <row r="1098" spans="3:7" ht="15.5" x14ac:dyDescent="0.35">
      <c r="C1098" s="111" t="s">
        <v>191</v>
      </c>
      <c r="D1098" s="53">
        <f ca="1">'Stochastic inputs'!AR110</f>
        <v>1</v>
      </c>
      <c r="E1098" s="113"/>
      <c r="F1098" s="114">
        <f t="shared" ca="1" si="42"/>
        <v>0</v>
      </c>
      <c r="G1098">
        <f t="shared" ca="1" si="43"/>
        <v>0</v>
      </c>
    </row>
    <row r="1099" spans="3:7" ht="15.5" x14ac:dyDescent="0.35">
      <c r="C1099" s="111" t="s">
        <v>192</v>
      </c>
      <c r="D1099" s="53">
        <f ca="1">'Stochastic inputs'!AR111</f>
        <v>1</v>
      </c>
      <c r="E1099" s="113"/>
      <c r="F1099" s="114">
        <f t="shared" ca="1" si="42"/>
        <v>0</v>
      </c>
      <c r="G1099">
        <f t="shared" ca="1" si="43"/>
        <v>0</v>
      </c>
    </row>
    <row r="1100" spans="3:7" ht="15.5" x14ac:dyDescent="0.35">
      <c r="C1100" s="111" t="s">
        <v>193</v>
      </c>
      <c r="D1100" s="53">
        <f ca="1">'Stochastic inputs'!AR112</f>
        <v>1</v>
      </c>
      <c r="E1100" s="113"/>
      <c r="F1100" s="114">
        <f t="shared" ca="1" si="42"/>
        <v>0</v>
      </c>
      <c r="G1100">
        <f t="shared" ca="1" si="43"/>
        <v>0</v>
      </c>
    </row>
    <row r="1101" spans="3:7" ht="15.5" x14ac:dyDescent="0.35">
      <c r="C1101" s="111" t="s">
        <v>194</v>
      </c>
      <c r="D1101" s="53">
        <f ca="1">'Stochastic inputs'!AR113</f>
        <v>1</v>
      </c>
      <c r="E1101" s="113"/>
      <c r="F1101" s="114">
        <f t="shared" ca="1" si="42"/>
        <v>0</v>
      </c>
      <c r="G1101">
        <f t="shared" ca="1" si="43"/>
        <v>0</v>
      </c>
    </row>
    <row r="1102" spans="3:7" ht="15.5" x14ac:dyDescent="0.35">
      <c r="C1102" s="111" t="s">
        <v>195</v>
      </c>
      <c r="D1102" s="53">
        <f ca="1">'Stochastic inputs'!AR114</f>
        <v>1</v>
      </c>
      <c r="E1102" s="113"/>
      <c r="F1102" s="114">
        <f t="shared" ca="1" si="42"/>
        <v>0</v>
      </c>
      <c r="G1102">
        <f t="shared" ca="1" si="43"/>
        <v>0</v>
      </c>
    </row>
    <row r="1103" spans="3:7" ht="15.5" x14ac:dyDescent="0.35">
      <c r="C1103" s="111" t="s">
        <v>196</v>
      </c>
      <c r="D1103" s="53">
        <f ca="1">'Stochastic inputs'!AR115</f>
        <v>1</v>
      </c>
      <c r="E1103" s="113"/>
      <c r="F1103" s="114">
        <f t="shared" ca="1" si="42"/>
        <v>0</v>
      </c>
      <c r="G1103">
        <f t="shared" ca="1" si="43"/>
        <v>0</v>
      </c>
    </row>
    <row r="1104" spans="3:7" ht="15.5" x14ac:dyDescent="0.35">
      <c r="C1104" s="111" t="s">
        <v>197</v>
      </c>
      <c r="D1104" s="53">
        <f ca="1">'Stochastic inputs'!AR116</f>
        <v>1</v>
      </c>
      <c r="E1104" s="113"/>
      <c r="F1104" s="114">
        <f t="shared" ca="1" si="42"/>
        <v>0</v>
      </c>
      <c r="G1104">
        <f t="shared" ca="1" si="43"/>
        <v>0</v>
      </c>
    </row>
    <row r="1105" spans="3:7" ht="15.5" x14ac:dyDescent="0.35">
      <c r="C1105" s="111" t="s">
        <v>198</v>
      </c>
      <c r="D1105" s="53">
        <f ca="1">'Stochastic inputs'!AR117</f>
        <v>1</v>
      </c>
      <c r="E1105" s="113"/>
      <c r="F1105" s="114">
        <f t="shared" ca="1" si="42"/>
        <v>0</v>
      </c>
      <c r="G1105">
        <f t="shared" ca="1" si="43"/>
        <v>0</v>
      </c>
    </row>
    <row r="1106" spans="3:7" ht="15.5" x14ac:dyDescent="0.35">
      <c r="C1106" s="111" t="s">
        <v>199</v>
      </c>
      <c r="D1106" s="53">
        <f ca="1">'Stochastic inputs'!AR118</f>
        <v>1</v>
      </c>
      <c r="E1106" s="113"/>
      <c r="F1106" s="114">
        <f t="shared" ca="1" si="42"/>
        <v>0</v>
      </c>
      <c r="G1106">
        <f t="shared" ca="1" si="43"/>
        <v>0</v>
      </c>
    </row>
    <row r="1107" spans="3:7" ht="15.5" x14ac:dyDescent="0.35">
      <c r="C1107" s="111" t="s">
        <v>200</v>
      </c>
      <c r="D1107" s="53">
        <f ca="1">'Stochastic inputs'!AR119</f>
        <v>1</v>
      </c>
      <c r="E1107" s="113"/>
      <c r="F1107" s="114">
        <f t="shared" ca="1" si="42"/>
        <v>0</v>
      </c>
      <c r="G1107">
        <f t="shared" ca="1" si="43"/>
        <v>0</v>
      </c>
    </row>
    <row r="1108" spans="3:7" ht="15.5" x14ac:dyDescent="0.35">
      <c r="C1108" s="111" t="s">
        <v>201</v>
      </c>
      <c r="D1108" s="53">
        <f ca="1">'Stochastic inputs'!AR120</f>
        <v>1</v>
      </c>
      <c r="E1108" s="113"/>
      <c r="F1108" s="114">
        <f t="shared" ca="1" si="42"/>
        <v>0</v>
      </c>
      <c r="G1108">
        <f t="shared" ca="1" si="43"/>
        <v>0</v>
      </c>
    </row>
    <row r="1109" spans="3:7" ht="15.5" x14ac:dyDescent="0.35">
      <c r="C1109" s="111" t="s">
        <v>202</v>
      </c>
      <c r="D1109" s="53">
        <f ca="1">'Stochastic inputs'!AR121</f>
        <v>1</v>
      </c>
      <c r="E1109" s="113"/>
      <c r="F1109" s="114">
        <f t="shared" ca="1" si="42"/>
        <v>0</v>
      </c>
      <c r="G1109">
        <f t="shared" ca="1" si="43"/>
        <v>0</v>
      </c>
    </row>
    <row r="1110" spans="3:7" ht="15.5" x14ac:dyDescent="0.35">
      <c r="C1110" s="111" t="s">
        <v>203</v>
      </c>
      <c r="D1110" s="53">
        <f ca="1">'Stochastic inputs'!AR122</f>
        <v>1</v>
      </c>
      <c r="E1110" s="113"/>
      <c r="F1110" s="114">
        <f t="shared" ca="1" si="42"/>
        <v>0</v>
      </c>
      <c r="G1110">
        <f t="shared" ca="1" si="43"/>
        <v>0</v>
      </c>
    </row>
    <row r="1111" spans="3:7" ht="15.5" x14ac:dyDescent="0.35">
      <c r="C1111" s="111" t="s">
        <v>204</v>
      </c>
      <c r="D1111" s="53">
        <f ca="1">'Stochastic inputs'!AR123</f>
        <v>1</v>
      </c>
      <c r="E1111" s="113"/>
      <c r="F1111" s="114">
        <f t="shared" ca="1" si="42"/>
        <v>0</v>
      </c>
      <c r="G1111">
        <f t="shared" ca="1" si="43"/>
        <v>0</v>
      </c>
    </row>
    <row r="1112" spans="3:7" ht="15.5" x14ac:dyDescent="0.35">
      <c r="C1112" s="111" t="s">
        <v>205</v>
      </c>
      <c r="D1112" s="53">
        <f ca="1">'Stochastic inputs'!AR124</f>
        <v>1</v>
      </c>
      <c r="E1112" s="113"/>
      <c r="F1112" s="114">
        <f t="shared" ca="1" si="42"/>
        <v>0</v>
      </c>
      <c r="G1112">
        <f t="shared" ca="1" si="43"/>
        <v>0</v>
      </c>
    </row>
    <row r="1113" spans="3:7" ht="15.5" x14ac:dyDescent="0.35">
      <c r="C1113" s="111" t="s">
        <v>206</v>
      </c>
      <c r="D1113" s="53">
        <f ca="1">'Stochastic inputs'!AR125</f>
        <v>1</v>
      </c>
      <c r="E1113" s="113"/>
      <c r="F1113" s="114">
        <f t="shared" ca="1" si="42"/>
        <v>0</v>
      </c>
      <c r="G1113">
        <f t="shared" ca="1" si="43"/>
        <v>0</v>
      </c>
    </row>
    <row r="1114" spans="3:7" ht="15.5" x14ac:dyDescent="0.35">
      <c r="C1114" s="111" t="s">
        <v>207</v>
      </c>
      <c r="D1114" s="53">
        <f ca="1">'Stochastic inputs'!AR126</f>
        <v>1</v>
      </c>
      <c r="E1114" s="113"/>
      <c r="F1114" s="114">
        <f t="shared" ca="1" si="42"/>
        <v>0</v>
      </c>
      <c r="G1114">
        <f t="shared" ca="1" si="43"/>
        <v>0</v>
      </c>
    </row>
    <row r="1115" spans="3:7" ht="15.5" x14ac:dyDescent="0.35">
      <c r="C1115" s="111" t="s">
        <v>208</v>
      </c>
      <c r="D1115" s="53">
        <f ca="1">'Stochastic inputs'!AR127</f>
        <v>1</v>
      </c>
      <c r="E1115" s="113"/>
      <c r="F1115" s="114">
        <f t="shared" ca="1" si="42"/>
        <v>0</v>
      </c>
      <c r="G1115">
        <f t="shared" ca="1" si="43"/>
        <v>0</v>
      </c>
    </row>
    <row r="1116" spans="3:7" ht="15.5" x14ac:dyDescent="0.35">
      <c r="C1116" s="111" t="s">
        <v>209</v>
      </c>
      <c r="D1116" s="53">
        <f ca="1">'Stochastic inputs'!AR128</f>
        <v>1</v>
      </c>
      <c r="E1116" s="113"/>
      <c r="F1116" s="114">
        <f t="shared" ca="1" si="42"/>
        <v>0</v>
      </c>
      <c r="G1116">
        <f t="shared" ca="1" si="43"/>
        <v>0</v>
      </c>
    </row>
    <row r="1117" spans="3:7" ht="15.5" x14ac:dyDescent="0.35">
      <c r="C1117" s="111" t="s">
        <v>210</v>
      </c>
      <c r="D1117" s="53">
        <f ca="1">'Stochastic inputs'!AR129</f>
        <v>1</v>
      </c>
      <c r="E1117" s="113"/>
      <c r="F1117" s="114">
        <f t="shared" ca="1" si="42"/>
        <v>0</v>
      </c>
      <c r="G1117">
        <f t="shared" ca="1" si="43"/>
        <v>0</v>
      </c>
    </row>
    <row r="1118" spans="3:7" ht="15.5" x14ac:dyDescent="0.35">
      <c r="C1118" s="111" t="s">
        <v>211</v>
      </c>
      <c r="D1118" s="53">
        <f ca="1">'Stochastic inputs'!AR130</f>
        <v>1</v>
      </c>
      <c r="E1118" s="113"/>
      <c r="F1118" s="114">
        <f t="shared" ca="1" si="42"/>
        <v>0</v>
      </c>
      <c r="G1118">
        <f t="shared" ca="1" si="43"/>
        <v>0</v>
      </c>
    </row>
    <row r="1119" spans="3:7" ht="15.5" x14ac:dyDescent="0.35">
      <c r="C1119" s="111" t="s">
        <v>212</v>
      </c>
      <c r="D1119" s="53">
        <f ca="1">'Stochastic inputs'!AR131</f>
        <v>1</v>
      </c>
      <c r="E1119" s="113"/>
      <c r="F1119" s="114">
        <f t="shared" ca="1" si="42"/>
        <v>0</v>
      </c>
      <c r="G1119">
        <f t="shared" ca="1" si="43"/>
        <v>0</v>
      </c>
    </row>
    <row r="1120" spans="3:7" ht="15.5" x14ac:dyDescent="0.35">
      <c r="C1120" s="111" t="s">
        <v>213</v>
      </c>
      <c r="D1120" s="53">
        <f ca="1">'Stochastic inputs'!AR132</f>
        <v>1</v>
      </c>
      <c r="E1120" s="113"/>
      <c r="F1120" s="114">
        <f t="shared" ca="1" si="42"/>
        <v>0</v>
      </c>
      <c r="G1120">
        <f t="shared" ca="1" si="43"/>
        <v>0</v>
      </c>
    </row>
    <row r="1121" spans="3:7" ht="15.5" x14ac:dyDescent="0.35">
      <c r="C1121" s="111" t="s">
        <v>214</v>
      </c>
      <c r="D1121" s="53">
        <f ca="1">'Stochastic inputs'!AR133</f>
        <v>1</v>
      </c>
      <c r="E1121" s="113"/>
      <c r="F1121" s="114">
        <f t="shared" ca="1" si="42"/>
        <v>0</v>
      </c>
      <c r="G1121">
        <f t="shared" ca="1" si="43"/>
        <v>0</v>
      </c>
    </row>
    <row r="1122" spans="3:7" ht="15.5" x14ac:dyDescent="0.35">
      <c r="C1122" s="111" t="s">
        <v>215</v>
      </c>
      <c r="D1122" s="53">
        <f ca="1">'Stochastic inputs'!AR134</f>
        <v>1</v>
      </c>
      <c r="E1122" s="113"/>
      <c r="F1122" s="114">
        <f t="shared" ca="1" si="42"/>
        <v>0</v>
      </c>
      <c r="G1122">
        <f t="shared" ca="1" si="43"/>
        <v>0</v>
      </c>
    </row>
    <row r="1123" spans="3:7" ht="15.5" x14ac:dyDescent="0.35">
      <c r="C1123" s="111" t="s">
        <v>216</v>
      </c>
      <c r="D1123" s="53">
        <f ca="1">'Stochastic inputs'!AR135</f>
        <v>1</v>
      </c>
      <c r="E1123" s="113"/>
      <c r="F1123" s="114">
        <f t="shared" ca="1" si="42"/>
        <v>0</v>
      </c>
      <c r="G1123">
        <f t="shared" ca="1" si="43"/>
        <v>0</v>
      </c>
    </row>
    <row r="1124" spans="3:7" ht="15.5" x14ac:dyDescent="0.35">
      <c r="C1124" s="111" t="s">
        <v>217</v>
      </c>
      <c r="D1124" s="53">
        <f ca="1">'Stochastic inputs'!AR136</f>
        <v>1</v>
      </c>
      <c r="E1124" s="113"/>
      <c r="F1124" s="114">
        <f t="shared" ca="1" si="42"/>
        <v>0</v>
      </c>
      <c r="G1124">
        <f t="shared" ca="1" si="43"/>
        <v>0</v>
      </c>
    </row>
    <row r="1125" spans="3:7" ht="15.5" x14ac:dyDescent="0.35">
      <c r="C1125" s="111" t="s">
        <v>218</v>
      </c>
      <c r="D1125" s="53">
        <f ca="1">'Stochastic inputs'!AR137</f>
        <v>1</v>
      </c>
      <c r="E1125" s="113"/>
      <c r="F1125" s="114">
        <f t="shared" ca="1" si="42"/>
        <v>0</v>
      </c>
      <c r="G1125">
        <f t="shared" ca="1" si="43"/>
        <v>0</v>
      </c>
    </row>
    <row r="1126" spans="3:7" ht="15.5" x14ac:dyDescent="0.35">
      <c r="C1126" s="111" t="s">
        <v>219</v>
      </c>
      <c r="D1126" s="53">
        <f ca="1">'Stochastic inputs'!AR138</f>
        <v>1</v>
      </c>
      <c r="E1126" s="113"/>
      <c r="F1126" s="114">
        <f t="shared" ca="1" si="42"/>
        <v>0</v>
      </c>
      <c r="G1126">
        <f t="shared" ca="1" si="43"/>
        <v>0</v>
      </c>
    </row>
    <row r="1127" spans="3:7" ht="15.5" x14ac:dyDescent="0.35">
      <c r="C1127" s="111" t="s">
        <v>220</v>
      </c>
      <c r="D1127" s="53">
        <f ca="1">'Stochastic inputs'!AR139</f>
        <v>1</v>
      </c>
      <c r="E1127" s="113"/>
      <c r="F1127" s="114">
        <f t="shared" ca="1" si="42"/>
        <v>0</v>
      </c>
      <c r="G1127">
        <f t="shared" ca="1" si="43"/>
        <v>0</v>
      </c>
    </row>
    <row r="1128" spans="3:7" ht="15.5" x14ac:dyDescent="0.35">
      <c r="C1128" s="111" t="s">
        <v>221</v>
      </c>
      <c r="D1128" s="53">
        <f ca="1">'Stochastic inputs'!AR140</f>
        <v>1</v>
      </c>
      <c r="E1128" s="113"/>
      <c r="F1128" s="114">
        <f t="shared" ca="1" si="42"/>
        <v>0</v>
      </c>
      <c r="G1128">
        <f t="shared" ca="1" si="43"/>
        <v>0</v>
      </c>
    </row>
    <row r="1129" spans="3:7" ht="15.5" x14ac:dyDescent="0.35">
      <c r="C1129" s="111" t="s">
        <v>222</v>
      </c>
      <c r="D1129" s="53">
        <f ca="1">'Stochastic inputs'!AR141</f>
        <v>1</v>
      </c>
      <c r="E1129" s="113"/>
      <c r="F1129" s="114">
        <f t="shared" ca="1" si="42"/>
        <v>0</v>
      </c>
      <c r="G1129">
        <f t="shared" ca="1" si="43"/>
        <v>0</v>
      </c>
    </row>
    <row r="1130" spans="3:7" ht="15.5" x14ac:dyDescent="0.35">
      <c r="C1130" s="111" t="s">
        <v>223</v>
      </c>
      <c r="D1130" s="53">
        <f ca="1">'Stochastic inputs'!AR142</f>
        <v>1</v>
      </c>
      <c r="E1130" s="113"/>
      <c r="F1130" s="114">
        <f t="shared" ca="1" si="42"/>
        <v>0</v>
      </c>
      <c r="G1130">
        <f t="shared" ca="1" si="43"/>
        <v>0</v>
      </c>
    </row>
    <row r="1131" spans="3:7" ht="15.5" x14ac:dyDescent="0.35">
      <c r="C1131" s="111" t="s">
        <v>224</v>
      </c>
      <c r="D1131" s="53">
        <f ca="1">'Stochastic inputs'!AR143</f>
        <v>1</v>
      </c>
      <c r="E1131" s="113"/>
      <c r="F1131" s="114">
        <f t="shared" ca="1" si="42"/>
        <v>0</v>
      </c>
      <c r="G1131">
        <f t="shared" ca="1" si="43"/>
        <v>0</v>
      </c>
    </row>
    <row r="1132" spans="3:7" ht="15.5" x14ac:dyDescent="0.35">
      <c r="C1132" s="111" t="s">
        <v>225</v>
      </c>
      <c r="D1132" s="53">
        <f ca="1">'Stochastic inputs'!AR144</f>
        <v>1</v>
      </c>
      <c r="E1132" s="113"/>
      <c r="F1132" s="114">
        <f t="shared" ca="1" si="42"/>
        <v>0</v>
      </c>
      <c r="G1132">
        <f t="shared" ca="1" si="43"/>
        <v>0</v>
      </c>
    </row>
    <row r="1133" spans="3:7" ht="15.5" x14ac:dyDescent="0.35">
      <c r="C1133" s="111" t="s">
        <v>226</v>
      </c>
      <c r="D1133" s="53">
        <f ca="1">'Stochastic inputs'!AR145</f>
        <v>1</v>
      </c>
      <c r="E1133" s="113"/>
      <c r="F1133" s="114">
        <f t="shared" ca="1" si="42"/>
        <v>0</v>
      </c>
      <c r="G1133">
        <f t="shared" ca="1" si="43"/>
        <v>0</v>
      </c>
    </row>
    <row r="1134" spans="3:7" ht="15.5" x14ac:dyDescent="0.35">
      <c r="C1134" s="111" t="s">
        <v>227</v>
      </c>
      <c r="D1134" s="53">
        <f ca="1">'Stochastic inputs'!AR146</f>
        <v>1.7966666666666669</v>
      </c>
      <c r="E1134" s="113"/>
      <c r="F1134" s="114">
        <f t="shared" ca="1" si="42"/>
        <v>0.2678019487419212</v>
      </c>
      <c r="G1134">
        <f t="shared" ca="1" si="43"/>
        <v>0.2678019487419212</v>
      </c>
    </row>
    <row r="1135" spans="3:7" ht="15.5" x14ac:dyDescent="0.35">
      <c r="C1135" s="111" t="s">
        <v>228</v>
      </c>
      <c r="D1135" s="53">
        <f ca="1">'Stochastic inputs'!AR147</f>
        <v>1.7966666666666669</v>
      </c>
      <c r="E1135" s="113"/>
      <c r="F1135" s="114">
        <f t="shared" ca="1" si="42"/>
        <v>0.26780194874192126</v>
      </c>
      <c r="G1135">
        <f t="shared" ca="1" si="43"/>
        <v>0.26780194874192126</v>
      </c>
    </row>
    <row r="1136" spans="3:7" ht="15.5" x14ac:dyDescent="0.35">
      <c r="C1136" s="111" t="s">
        <v>229</v>
      </c>
      <c r="D1136" s="53">
        <f ca="1">'Stochastic inputs'!AR148</f>
        <v>1.7966666666666669</v>
      </c>
      <c r="E1136" s="113"/>
      <c r="F1136" s="114">
        <f t="shared" ca="1" si="42"/>
        <v>0.26780194874192131</v>
      </c>
      <c r="G1136">
        <f t="shared" ca="1" si="43"/>
        <v>0.26780194874192131</v>
      </c>
    </row>
    <row r="1137" spans="3:7" ht="15.5" x14ac:dyDescent="0.35">
      <c r="C1137" s="111" t="s">
        <v>230</v>
      </c>
      <c r="D1137" s="53">
        <f ca="1">'Stochastic inputs'!AR149</f>
        <v>1.7966666666666669</v>
      </c>
      <c r="E1137" s="113"/>
      <c r="F1137" s="114">
        <f t="shared" ca="1" si="42"/>
        <v>0.26780194874192126</v>
      </c>
      <c r="G1137">
        <f t="shared" ca="1" si="43"/>
        <v>0.26780194874192126</v>
      </c>
    </row>
    <row r="1138" spans="3:7" ht="15.5" x14ac:dyDescent="0.35">
      <c r="C1138" s="111" t="s">
        <v>231</v>
      </c>
      <c r="D1138" s="53">
        <f ca="1">'Stochastic inputs'!AR150</f>
        <v>1.7966666666666669</v>
      </c>
      <c r="E1138" s="113"/>
      <c r="F1138" s="114">
        <f t="shared" ca="1" si="42"/>
        <v>0.26780194874192126</v>
      </c>
      <c r="G1138">
        <f t="shared" ca="1" si="43"/>
        <v>0.26780194874192126</v>
      </c>
    </row>
    <row r="1139" spans="3:7" ht="15.5" x14ac:dyDescent="0.35">
      <c r="C1139" s="111" t="s">
        <v>232</v>
      </c>
      <c r="D1139" s="53">
        <f ca="1">'Stochastic inputs'!AR151</f>
        <v>1.7966666666666669</v>
      </c>
      <c r="E1139" s="113"/>
      <c r="F1139" s="114">
        <f t="shared" ca="1" si="42"/>
        <v>0.2672624382449742</v>
      </c>
      <c r="G1139">
        <f t="shared" ca="1" si="43"/>
        <v>0.2672624382449742</v>
      </c>
    </row>
    <row r="1140" spans="3:7" ht="15.5" x14ac:dyDescent="0.35">
      <c r="C1140" s="111" t="s">
        <v>233</v>
      </c>
      <c r="D1140" s="53">
        <f ca="1">'Stochastic inputs'!AR152</f>
        <v>1.7966666666666669</v>
      </c>
      <c r="E1140" s="113"/>
      <c r="F1140" s="114">
        <f t="shared" ca="1" si="42"/>
        <v>0.26726243824497414</v>
      </c>
      <c r="G1140">
        <f t="shared" ca="1" si="43"/>
        <v>0.26726243824497414</v>
      </c>
    </row>
    <row r="1141" spans="3:7" ht="15.5" x14ac:dyDescent="0.35">
      <c r="C1141" s="111" t="s">
        <v>234</v>
      </c>
      <c r="D1141" s="53">
        <f ca="1">'Stochastic inputs'!AR153</f>
        <v>1.7966666666666669</v>
      </c>
      <c r="E1141" s="113"/>
      <c r="F1141" s="114">
        <f t="shared" ca="1" si="42"/>
        <v>0.26726243824497425</v>
      </c>
      <c r="G1141">
        <f t="shared" ca="1" si="43"/>
        <v>0.26726243824497425</v>
      </c>
    </row>
    <row r="1142" spans="3:7" ht="15.5" x14ac:dyDescent="0.35">
      <c r="C1142" s="111" t="s">
        <v>235</v>
      </c>
      <c r="D1142" s="53">
        <f ca="1">'Stochastic inputs'!AR154</f>
        <v>1.7966666666666669</v>
      </c>
      <c r="E1142" s="113"/>
      <c r="F1142" s="114">
        <f t="shared" ca="1" si="42"/>
        <v>0.2672624382449742</v>
      </c>
      <c r="G1142">
        <f t="shared" ca="1" si="43"/>
        <v>0.2672624382449742</v>
      </c>
    </row>
    <row r="1143" spans="3:7" ht="15.5" x14ac:dyDescent="0.35">
      <c r="C1143" s="111" t="s">
        <v>236</v>
      </c>
      <c r="D1143" s="53">
        <f ca="1">'Stochastic inputs'!AR155</f>
        <v>1.7966666666666669</v>
      </c>
      <c r="E1143" s="113"/>
      <c r="F1143" s="114">
        <f t="shared" ref="F1143:F1206" ca="1" si="44">B133*(D1143-1)/(B133*(D1143-1)+1)</f>
        <v>0.26726243824497425</v>
      </c>
      <c r="G1143">
        <f t="shared" ref="G1143:G1206" ca="1" si="45">B133*(D1143-1)/(B133*(D1143-1)+1)</f>
        <v>0.26726243824497425</v>
      </c>
    </row>
    <row r="1144" spans="3:7" ht="15.5" x14ac:dyDescent="0.35">
      <c r="C1144" s="111" t="s">
        <v>237</v>
      </c>
      <c r="D1144" s="53">
        <f ca="1">'Stochastic inputs'!AR156</f>
        <v>1.7966666666666669</v>
      </c>
      <c r="E1144" s="113"/>
      <c r="F1144" s="114">
        <f t="shared" ca="1" si="44"/>
        <v>0.28847441369534421</v>
      </c>
      <c r="G1144">
        <f t="shared" ca="1" si="45"/>
        <v>0.28847441369534421</v>
      </c>
    </row>
    <row r="1145" spans="3:7" ht="15.5" x14ac:dyDescent="0.35">
      <c r="C1145" s="111" t="s">
        <v>238</v>
      </c>
      <c r="D1145" s="53">
        <f ca="1">'Stochastic inputs'!AR157</f>
        <v>1.7966666666666669</v>
      </c>
      <c r="E1145" s="113"/>
      <c r="F1145" s="114">
        <f t="shared" ca="1" si="44"/>
        <v>0.28847441369534427</v>
      </c>
      <c r="G1145">
        <f t="shared" ca="1" si="45"/>
        <v>0.28847441369534427</v>
      </c>
    </row>
    <row r="1146" spans="3:7" ht="15.5" x14ac:dyDescent="0.35">
      <c r="C1146" s="111" t="s">
        <v>239</v>
      </c>
      <c r="D1146" s="53">
        <f ca="1">'Stochastic inputs'!AR158</f>
        <v>1.7966666666666669</v>
      </c>
      <c r="E1146" s="113"/>
      <c r="F1146" s="114">
        <f t="shared" ca="1" si="44"/>
        <v>0.28847441369534427</v>
      </c>
      <c r="G1146">
        <f t="shared" ca="1" si="45"/>
        <v>0.28847441369534427</v>
      </c>
    </row>
    <row r="1147" spans="3:7" ht="15.5" x14ac:dyDescent="0.35">
      <c r="C1147" s="111" t="s">
        <v>240</v>
      </c>
      <c r="D1147" s="53">
        <f ca="1">'Stochastic inputs'!AR159</f>
        <v>1.7966666666666669</v>
      </c>
      <c r="E1147" s="113"/>
      <c r="F1147" s="114">
        <f t="shared" ca="1" si="44"/>
        <v>0.28847441369534427</v>
      </c>
      <c r="G1147">
        <f t="shared" ca="1" si="45"/>
        <v>0.28847441369534427</v>
      </c>
    </row>
    <row r="1148" spans="3:7" ht="15.5" x14ac:dyDescent="0.35">
      <c r="C1148" s="111" t="s">
        <v>241</v>
      </c>
      <c r="D1148" s="53">
        <f ca="1">'Stochastic inputs'!AR160</f>
        <v>1.7966666666666669</v>
      </c>
      <c r="E1148" s="113"/>
      <c r="F1148" s="114">
        <f t="shared" ca="1" si="44"/>
        <v>0.28847441369534427</v>
      </c>
      <c r="G1148">
        <f t="shared" ca="1" si="45"/>
        <v>0.28847441369534427</v>
      </c>
    </row>
    <row r="1149" spans="3:7" ht="15.5" x14ac:dyDescent="0.35">
      <c r="C1149" s="111" t="s">
        <v>242</v>
      </c>
      <c r="D1149" s="53">
        <f ca="1">'Stochastic inputs'!AR161</f>
        <v>1.7966666666666669</v>
      </c>
      <c r="E1149" s="113"/>
      <c r="F1149" s="114">
        <f t="shared" ca="1" si="44"/>
        <v>0.33336709540830306</v>
      </c>
      <c r="G1149">
        <f t="shared" ca="1" si="45"/>
        <v>0.33336709540830306</v>
      </c>
    </row>
    <row r="1150" spans="3:7" ht="15.5" x14ac:dyDescent="0.35">
      <c r="C1150" s="111" t="s">
        <v>243</v>
      </c>
      <c r="D1150" s="53">
        <f ca="1">'Stochastic inputs'!AR162</f>
        <v>1.7966666666666669</v>
      </c>
      <c r="E1150" s="113"/>
      <c r="F1150" s="114">
        <f t="shared" ca="1" si="44"/>
        <v>0.33336709540830306</v>
      </c>
      <c r="G1150">
        <f t="shared" ca="1" si="45"/>
        <v>0.33336709540830306</v>
      </c>
    </row>
    <row r="1151" spans="3:7" ht="15.5" x14ac:dyDescent="0.35">
      <c r="C1151" s="111" t="s">
        <v>244</v>
      </c>
      <c r="D1151" s="53">
        <f ca="1">'Stochastic inputs'!AR163</f>
        <v>1.7966666666666669</v>
      </c>
      <c r="E1151" s="113"/>
      <c r="F1151" s="114">
        <f t="shared" ca="1" si="44"/>
        <v>0.33336709540830312</v>
      </c>
      <c r="G1151">
        <f t="shared" ca="1" si="45"/>
        <v>0.33336709540830312</v>
      </c>
    </row>
    <row r="1152" spans="3:7" ht="15.5" x14ac:dyDescent="0.35">
      <c r="C1152" s="111" t="s">
        <v>245</v>
      </c>
      <c r="D1152" s="53">
        <f ca="1">'Stochastic inputs'!AR164</f>
        <v>1.7966666666666669</v>
      </c>
      <c r="E1152" s="113"/>
      <c r="F1152" s="114">
        <f t="shared" ca="1" si="44"/>
        <v>0.333367095408303</v>
      </c>
      <c r="G1152">
        <f t="shared" ca="1" si="45"/>
        <v>0.333367095408303</v>
      </c>
    </row>
    <row r="1153" spans="3:7" ht="15.5" x14ac:dyDescent="0.35">
      <c r="C1153" s="111" t="s">
        <v>246</v>
      </c>
      <c r="D1153" s="53">
        <f ca="1">'Stochastic inputs'!AR165</f>
        <v>1.7966666666666669</v>
      </c>
      <c r="E1153" s="113"/>
      <c r="F1153" s="114">
        <f t="shared" ca="1" si="44"/>
        <v>0.33336709540830306</v>
      </c>
      <c r="G1153">
        <f t="shared" ca="1" si="45"/>
        <v>0.33336709540830306</v>
      </c>
    </row>
    <row r="1154" spans="3:7" ht="15.5" x14ac:dyDescent="0.35">
      <c r="C1154" s="111" t="s">
        <v>247</v>
      </c>
      <c r="D1154" s="53">
        <f ca="1">'Stochastic inputs'!AR166</f>
        <v>1.7966666666666669</v>
      </c>
      <c r="E1154" s="113"/>
      <c r="F1154" s="114">
        <f t="shared" ca="1" si="44"/>
        <v>0.36529419064279867</v>
      </c>
      <c r="G1154">
        <f t="shared" ca="1" si="45"/>
        <v>0.36529419064279867</v>
      </c>
    </row>
    <row r="1155" spans="3:7" ht="15.5" x14ac:dyDescent="0.35">
      <c r="C1155" s="111" t="s">
        <v>248</v>
      </c>
      <c r="D1155" s="53">
        <f ca="1">'Stochastic inputs'!AR167</f>
        <v>1.7966666666666669</v>
      </c>
      <c r="E1155" s="113"/>
      <c r="F1155" s="114">
        <f t="shared" ca="1" si="44"/>
        <v>0.36529419064279878</v>
      </c>
      <c r="G1155">
        <f t="shared" ca="1" si="45"/>
        <v>0.36529419064279878</v>
      </c>
    </row>
    <row r="1156" spans="3:7" ht="15.5" x14ac:dyDescent="0.35">
      <c r="C1156" s="111" t="s">
        <v>249</v>
      </c>
      <c r="D1156" s="53">
        <f ca="1">'Stochastic inputs'!AR168</f>
        <v>1.7966666666666669</v>
      </c>
      <c r="E1156" s="113"/>
      <c r="F1156" s="114">
        <f t="shared" ca="1" si="44"/>
        <v>0.36529419064279861</v>
      </c>
      <c r="G1156">
        <f t="shared" ca="1" si="45"/>
        <v>0.36529419064279861</v>
      </c>
    </row>
    <row r="1157" spans="3:7" ht="15.5" x14ac:dyDescent="0.35">
      <c r="C1157" s="111" t="s">
        <v>250</v>
      </c>
      <c r="D1157" s="53">
        <f ca="1">'Stochastic inputs'!AR169</f>
        <v>1.7966666666666669</v>
      </c>
      <c r="E1157" s="113"/>
      <c r="F1157" s="114">
        <f t="shared" ca="1" si="44"/>
        <v>0.36529419064279867</v>
      </c>
      <c r="G1157">
        <f t="shared" ca="1" si="45"/>
        <v>0.36529419064279867</v>
      </c>
    </row>
    <row r="1158" spans="3:7" ht="15.5" x14ac:dyDescent="0.35">
      <c r="C1158" s="111" t="s">
        <v>251</v>
      </c>
      <c r="D1158" s="53">
        <f ca="1">'Stochastic inputs'!AR170</f>
        <v>1.7966666666666669</v>
      </c>
      <c r="E1158" s="113"/>
      <c r="F1158" s="114">
        <f t="shared" ca="1" si="44"/>
        <v>0.36529419064279867</v>
      </c>
      <c r="G1158">
        <f t="shared" ca="1" si="45"/>
        <v>0.36529419064279867</v>
      </c>
    </row>
    <row r="1159" spans="3:7" ht="15.5" x14ac:dyDescent="0.35">
      <c r="C1159" s="111" t="s">
        <v>252</v>
      </c>
      <c r="D1159" s="53">
        <f ca="1">'Stochastic inputs'!AR171</f>
        <v>1.7966666666666669</v>
      </c>
      <c r="E1159" s="113"/>
      <c r="F1159" s="114">
        <f t="shared" ca="1" si="44"/>
        <v>0.33349051485273523</v>
      </c>
      <c r="G1159">
        <f t="shared" ca="1" si="45"/>
        <v>0.33349051485273523</v>
      </c>
    </row>
    <row r="1160" spans="3:7" ht="15.5" x14ac:dyDescent="0.35">
      <c r="C1160" s="111" t="s">
        <v>253</v>
      </c>
      <c r="D1160" s="53">
        <f ca="1">'Stochastic inputs'!AR172</f>
        <v>1.7966666666666669</v>
      </c>
      <c r="E1160" s="113"/>
      <c r="F1160" s="114">
        <f t="shared" ca="1" si="44"/>
        <v>0.33349051485273523</v>
      </c>
      <c r="G1160">
        <f t="shared" ca="1" si="45"/>
        <v>0.33349051485273523</v>
      </c>
    </row>
    <row r="1161" spans="3:7" ht="15.5" x14ac:dyDescent="0.35">
      <c r="C1161" s="111" t="s">
        <v>254</v>
      </c>
      <c r="D1161" s="53">
        <f ca="1">'Stochastic inputs'!AR173</f>
        <v>1.7966666666666669</v>
      </c>
      <c r="E1161" s="113"/>
      <c r="F1161" s="114">
        <f t="shared" ca="1" si="44"/>
        <v>0.33349051485273523</v>
      </c>
      <c r="G1161">
        <f t="shared" ca="1" si="45"/>
        <v>0.33349051485273523</v>
      </c>
    </row>
    <row r="1162" spans="3:7" ht="15.5" x14ac:dyDescent="0.35">
      <c r="C1162" s="111" t="s">
        <v>255</v>
      </c>
      <c r="D1162" s="53">
        <f ca="1">'Stochastic inputs'!AR174</f>
        <v>1.7966666666666669</v>
      </c>
      <c r="E1162" s="113"/>
      <c r="F1162" s="114">
        <f t="shared" ca="1" si="44"/>
        <v>0.33349051485273523</v>
      </c>
      <c r="G1162">
        <f t="shared" ca="1" si="45"/>
        <v>0.33349051485273523</v>
      </c>
    </row>
    <row r="1163" spans="3:7" ht="15.5" x14ac:dyDescent="0.35">
      <c r="C1163" s="111" t="s">
        <v>256</v>
      </c>
      <c r="D1163" s="53">
        <f ca="1">'Stochastic inputs'!AR175</f>
        <v>1.7966666666666669</v>
      </c>
      <c r="E1163" s="113"/>
      <c r="F1163" s="114">
        <f t="shared" ca="1" si="44"/>
        <v>0.33349051485273523</v>
      </c>
      <c r="G1163">
        <f t="shared" ca="1" si="45"/>
        <v>0.33349051485273523</v>
      </c>
    </row>
    <row r="1164" spans="3:7" ht="15.5" x14ac:dyDescent="0.35">
      <c r="C1164" s="111" t="s">
        <v>257</v>
      </c>
      <c r="D1164" s="53">
        <f ca="1">'Stochastic inputs'!AR176</f>
        <v>1.7966666666666669</v>
      </c>
      <c r="E1164" s="113"/>
      <c r="F1164" s="114">
        <f t="shared" ca="1" si="44"/>
        <v>0.36904912986122912</v>
      </c>
      <c r="G1164">
        <f t="shared" ca="1" si="45"/>
        <v>0.36904912986122912</v>
      </c>
    </row>
    <row r="1165" spans="3:7" ht="15.5" x14ac:dyDescent="0.35">
      <c r="C1165" s="111" t="s">
        <v>258</v>
      </c>
      <c r="D1165" s="53">
        <f ca="1">'Stochastic inputs'!AR177</f>
        <v>1.7966666666666669</v>
      </c>
      <c r="E1165" s="113"/>
      <c r="F1165" s="114">
        <f t="shared" ca="1" si="44"/>
        <v>0.36904912986122923</v>
      </c>
      <c r="G1165">
        <f t="shared" ca="1" si="45"/>
        <v>0.36904912986122923</v>
      </c>
    </row>
    <row r="1166" spans="3:7" ht="15.5" x14ac:dyDescent="0.35">
      <c r="C1166" s="111" t="s">
        <v>259</v>
      </c>
      <c r="D1166" s="53">
        <f ca="1">'Stochastic inputs'!AR178</f>
        <v>1.7966666666666669</v>
      </c>
      <c r="E1166" s="113"/>
      <c r="F1166" s="114">
        <f t="shared" ca="1" si="44"/>
        <v>0.36904912986122923</v>
      </c>
      <c r="G1166">
        <f t="shared" ca="1" si="45"/>
        <v>0.36904912986122923</v>
      </c>
    </row>
    <row r="1167" spans="3:7" ht="15.5" x14ac:dyDescent="0.35">
      <c r="C1167" s="111" t="s">
        <v>260</v>
      </c>
      <c r="D1167" s="53">
        <f ca="1">'Stochastic inputs'!AR179</f>
        <v>1.7966666666666669</v>
      </c>
      <c r="E1167" s="113"/>
      <c r="F1167" s="114">
        <f t="shared" ca="1" si="44"/>
        <v>0.36904912986122917</v>
      </c>
      <c r="G1167">
        <f t="shared" ca="1" si="45"/>
        <v>0.36904912986122917</v>
      </c>
    </row>
    <row r="1168" spans="3:7" ht="15.5" x14ac:dyDescent="0.35">
      <c r="C1168" s="111" t="s">
        <v>261</v>
      </c>
      <c r="D1168" s="53">
        <f ca="1">'Stochastic inputs'!AR180</f>
        <v>1.7966666666666669</v>
      </c>
      <c r="E1168" s="113"/>
      <c r="F1168" s="114">
        <f t="shared" ca="1" si="44"/>
        <v>0.36904912986122923</v>
      </c>
      <c r="G1168">
        <f t="shared" ca="1" si="45"/>
        <v>0.36904912986122923</v>
      </c>
    </row>
    <row r="1169" spans="3:7" ht="15.5" x14ac:dyDescent="0.35">
      <c r="C1169" s="111" t="s">
        <v>262</v>
      </c>
      <c r="D1169" s="53">
        <f ca="1">'Stochastic inputs'!AR181</f>
        <v>1.7966666666666669</v>
      </c>
      <c r="E1169" s="113"/>
      <c r="F1169" s="114">
        <f t="shared" ca="1" si="44"/>
        <v>0.29652031536339929</v>
      </c>
      <c r="G1169">
        <f t="shared" ca="1" si="45"/>
        <v>0.29652031536339929</v>
      </c>
    </row>
    <row r="1170" spans="3:7" ht="15.5" x14ac:dyDescent="0.35">
      <c r="C1170" s="111" t="s">
        <v>263</v>
      </c>
      <c r="D1170" s="53">
        <f ca="1">'Stochastic inputs'!AR182</f>
        <v>1.7966666666666669</v>
      </c>
      <c r="E1170" s="113"/>
      <c r="F1170" s="114">
        <f t="shared" ca="1" si="44"/>
        <v>0.29652031536339929</v>
      </c>
      <c r="G1170">
        <f t="shared" ca="1" si="45"/>
        <v>0.29652031536339929</v>
      </c>
    </row>
    <row r="1171" spans="3:7" ht="15.5" x14ac:dyDescent="0.35">
      <c r="C1171" s="111" t="s">
        <v>264</v>
      </c>
      <c r="D1171" s="53">
        <f ca="1">'Stochastic inputs'!AR183</f>
        <v>1.7966666666666669</v>
      </c>
      <c r="E1171" s="113"/>
      <c r="F1171" s="114">
        <f t="shared" ca="1" si="44"/>
        <v>0.29652031536339929</v>
      </c>
      <c r="G1171">
        <f t="shared" ca="1" si="45"/>
        <v>0.29652031536339929</v>
      </c>
    </row>
    <row r="1172" spans="3:7" ht="15.5" x14ac:dyDescent="0.35">
      <c r="C1172" s="111" t="s">
        <v>265</v>
      </c>
      <c r="D1172" s="53">
        <f ca="1">'Stochastic inputs'!AR184</f>
        <v>1.7966666666666669</v>
      </c>
      <c r="E1172" s="113"/>
      <c r="F1172" s="114">
        <f t="shared" ca="1" si="44"/>
        <v>0.29652031536339918</v>
      </c>
      <c r="G1172">
        <f t="shared" ca="1" si="45"/>
        <v>0.29652031536339918</v>
      </c>
    </row>
    <row r="1173" spans="3:7" ht="15.5" x14ac:dyDescent="0.35">
      <c r="C1173" s="111" t="s">
        <v>266</v>
      </c>
      <c r="D1173" s="53">
        <f ca="1">'Stochastic inputs'!AR185</f>
        <v>1.7966666666666669</v>
      </c>
      <c r="E1173" s="113"/>
      <c r="F1173" s="114">
        <f t="shared" ca="1" si="44"/>
        <v>0.29652031536339929</v>
      </c>
      <c r="G1173">
        <f t="shared" ca="1" si="45"/>
        <v>0.29652031536339929</v>
      </c>
    </row>
    <row r="1174" spans="3:7" ht="15.5" x14ac:dyDescent="0.35">
      <c r="C1174" s="111" t="s">
        <v>267</v>
      </c>
      <c r="D1174" s="53">
        <f ca="1">'Stochastic inputs'!AR186</f>
        <v>1.7966666666666669</v>
      </c>
      <c r="E1174" s="113"/>
      <c r="F1174" s="114">
        <f t="shared" ca="1" si="44"/>
        <v>0.30665229554048934</v>
      </c>
      <c r="G1174">
        <f t="shared" ca="1" si="45"/>
        <v>0.30665229554048934</v>
      </c>
    </row>
    <row r="1175" spans="3:7" ht="15.5" x14ac:dyDescent="0.35">
      <c r="C1175" s="111" t="s">
        <v>268</v>
      </c>
      <c r="D1175" s="53">
        <f ca="1">'Stochastic inputs'!AR187</f>
        <v>1.7966666666666669</v>
      </c>
      <c r="E1175" s="113"/>
      <c r="F1175" s="114">
        <f t="shared" ca="1" si="44"/>
        <v>0.30665229554048923</v>
      </c>
      <c r="G1175">
        <f t="shared" ca="1" si="45"/>
        <v>0.30665229554048923</v>
      </c>
    </row>
    <row r="1176" spans="3:7" ht="15.5" x14ac:dyDescent="0.35">
      <c r="C1176" s="111" t="s">
        <v>269</v>
      </c>
      <c r="D1176" s="53">
        <f ca="1">'Stochastic inputs'!AR188</f>
        <v>1.7966666666666669</v>
      </c>
      <c r="E1176" s="113"/>
      <c r="F1176" s="114">
        <f t="shared" ca="1" si="44"/>
        <v>0.30665229554048939</v>
      </c>
      <c r="G1176">
        <f t="shared" ca="1" si="45"/>
        <v>0.30665229554048939</v>
      </c>
    </row>
    <row r="1177" spans="3:7" ht="15.5" x14ac:dyDescent="0.35">
      <c r="C1177" s="111" t="s">
        <v>270</v>
      </c>
      <c r="D1177" s="53">
        <f ca="1">'Stochastic inputs'!AR189</f>
        <v>1.7966666666666669</v>
      </c>
      <c r="E1177" s="113"/>
      <c r="F1177" s="114">
        <f t="shared" ca="1" si="44"/>
        <v>0.30665229554048934</v>
      </c>
      <c r="G1177">
        <f t="shared" ca="1" si="45"/>
        <v>0.30665229554048934</v>
      </c>
    </row>
    <row r="1178" spans="3:7" ht="15.5" x14ac:dyDescent="0.35">
      <c r="C1178" s="111" t="s">
        <v>271</v>
      </c>
      <c r="D1178" s="53">
        <f ca="1">'Stochastic inputs'!AR190</f>
        <v>1.7966666666666669</v>
      </c>
      <c r="E1178" s="113"/>
      <c r="F1178" s="114">
        <f t="shared" ca="1" si="44"/>
        <v>0.30665229554048934</v>
      </c>
      <c r="G1178">
        <f t="shared" ca="1" si="45"/>
        <v>0.30665229554048934</v>
      </c>
    </row>
    <row r="1179" spans="3:7" ht="15.5" x14ac:dyDescent="0.35">
      <c r="C1179" s="111" t="s">
        <v>272</v>
      </c>
      <c r="D1179" s="53">
        <f ca="1">'Stochastic inputs'!AR191</f>
        <v>1</v>
      </c>
      <c r="E1179" s="113"/>
      <c r="F1179" s="114">
        <f t="shared" ca="1" si="44"/>
        <v>0</v>
      </c>
      <c r="G1179">
        <f t="shared" ca="1" si="45"/>
        <v>0</v>
      </c>
    </row>
    <row r="1180" spans="3:7" ht="15.5" x14ac:dyDescent="0.35">
      <c r="C1180" s="111" t="s">
        <v>273</v>
      </c>
      <c r="D1180" s="53">
        <f ca="1">'Stochastic inputs'!AR192</f>
        <v>1</v>
      </c>
      <c r="E1180" s="113"/>
      <c r="F1180" s="114">
        <f t="shared" ca="1" si="44"/>
        <v>0</v>
      </c>
      <c r="G1180">
        <f t="shared" ca="1" si="45"/>
        <v>0</v>
      </c>
    </row>
    <row r="1181" spans="3:7" ht="15.5" x14ac:dyDescent="0.35">
      <c r="C1181" s="111" t="s">
        <v>274</v>
      </c>
      <c r="D1181" s="53">
        <f ca="1">'Stochastic inputs'!AR193</f>
        <v>1</v>
      </c>
      <c r="E1181" s="113"/>
      <c r="F1181" s="114">
        <f t="shared" ca="1" si="44"/>
        <v>0</v>
      </c>
      <c r="G1181">
        <f t="shared" ca="1" si="45"/>
        <v>0</v>
      </c>
    </row>
    <row r="1182" spans="3:7" ht="15.5" x14ac:dyDescent="0.35">
      <c r="C1182" s="111" t="s">
        <v>275</v>
      </c>
      <c r="D1182" s="53">
        <f ca="1">'Stochastic inputs'!AR194</f>
        <v>1</v>
      </c>
      <c r="E1182" s="113"/>
      <c r="F1182" s="114">
        <f t="shared" ca="1" si="44"/>
        <v>0</v>
      </c>
      <c r="G1182">
        <f t="shared" ca="1" si="45"/>
        <v>0</v>
      </c>
    </row>
    <row r="1183" spans="3:7" ht="15.5" x14ac:dyDescent="0.35">
      <c r="C1183" s="111" t="s">
        <v>276</v>
      </c>
      <c r="D1183" s="53">
        <f ca="1">'Stochastic inputs'!AR195</f>
        <v>1</v>
      </c>
      <c r="E1183" s="113"/>
      <c r="F1183" s="114">
        <f t="shared" ca="1" si="44"/>
        <v>0</v>
      </c>
      <c r="G1183">
        <f t="shared" ca="1" si="45"/>
        <v>0</v>
      </c>
    </row>
    <row r="1184" spans="3:7" ht="15.5" x14ac:dyDescent="0.35">
      <c r="C1184" s="111" t="s">
        <v>277</v>
      </c>
      <c r="D1184" s="53">
        <f ca="1">'Stochastic inputs'!AR196</f>
        <v>1</v>
      </c>
      <c r="E1184" s="113"/>
      <c r="F1184" s="114">
        <f t="shared" ca="1" si="44"/>
        <v>0</v>
      </c>
      <c r="G1184">
        <f t="shared" ca="1" si="45"/>
        <v>0</v>
      </c>
    </row>
    <row r="1185" spans="3:7" ht="15.5" x14ac:dyDescent="0.35">
      <c r="C1185" s="111" t="s">
        <v>278</v>
      </c>
      <c r="D1185" s="53">
        <f ca="1">'Stochastic inputs'!AR197</f>
        <v>1</v>
      </c>
      <c r="E1185" s="113"/>
      <c r="F1185" s="114">
        <f t="shared" ca="1" si="44"/>
        <v>0</v>
      </c>
      <c r="G1185">
        <f t="shared" ca="1" si="45"/>
        <v>0</v>
      </c>
    </row>
    <row r="1186" spans="3:7" ht="15.5" x14ac:dyDescent="0.35">
      <c r="C1186" s="111" t="s">
        <v>279</v>
      </c>
      <c r="D1186" s="53">
        <f ca="1">'Stochastic inputs'!AR198</f>
        <v>1</v>
      </c>
      <c r="E1186" s="113"/>
      <c r="F1186" s="114">
        <f t="shared" ca="1" si="44"/>
        <v>0</v>
      </c>
      <c r="G1186">
        <f t="shared" ca="1" si="45"/>
        <v>0</v>
      </c>
    </row>
    <row r="1187" spans="3:7" ht="15.5" x14ac:dyDescent="0.35">
      <c r="C1187" s="111" t="s">
        <v>280</v>
      </c>
      <c r="D1187" s="53">
        <f ca="1">'Stochastic inputs'!AR199</f>
        <v>1</v>
      </c>
      <c r="E1187" s="113"/>
      <c r="F1187" s="114">
        <f t="shared" ca="1" si="44"/>
        <v>0</v>
      </c>
      <c r="G1187">
        <f t="shared" ca="1" si="45"/>
        <v>0</v>
      </c>
    </row>
    <row r="1188" spans="3:7" ht="15.5" x14ac:dyDescent="0.35">
      <c r="C1188" s="111" t="s">
        <v>281</v>
      </c>
      <c r="D1188" s="53">
        <f ca="1">'Stochastic inputs'!AR200</f>
        <v>1</v>
      </c>
      <c r="E1188" s="113"/>
      <c r="F1188" s="114">
        <f t="shared" ca="1" si="44"/>
        <v>0</v>
      </c>
      <c r="G1188">
        <f t="shared" ca="1" si="45"/>
        <v>0</v>
      </c>
    </row>
    <row r="1189" spans="3:7" ht="15.5" x14ac:dyDescent="0.35">
      <c r="C1189" s="111" t="s">
        <v>282</v>
      </c>
      <c r="D1189" s="53">
        <f ca="1">'Stochastic inputs'!AR201</f>
        <v>1</v>
      </c>
      <c r="E1189" s="113"/>
      <c r="F1189" s="114">
        <f t="shared" ca="1" si="44"/>
        <v>0</v>
      </c>
      <c r="G1189">
        <f t="shared" ca="1" si="45"/>
        <v>0</v>
      </c>
    </row>
    <row r="1190" spans="3:7" ht="15.5" x14ac:dyDescent="0.35">
      <c r="C1190" s="111" t="s">
        <v>283</v>
      </c>
      <c r="D1190" s="53">
        <f ca="1">'Stochastic inputs'!AR202</f>
        <v>1</v>
      </c>
      <c r="E1190" s="113"/>
      <c r="F1190" s="114">
        <f t="shared" ca="1" si="44"/>
        <v>0</v>
      </c>
      <c r="G1190">
        <f t="shared" ca="1" si="45"/>
        <v>0</v>
      </c>
    </row>
    <row r="1191" spans="3:7" ht="15.5" x14ac:dyDescent="0.35">
      <c r="C1191" s="111" t="s">
        <v>284</v>
      </c>
      <c r="D1191" s="53">
        <f ca="1">'Stochastic inputs'!AR203</f>
        <v>1</v>
      </c>
      <c r="E1191" s="113"/>
      <c r="F1191" s="114">
        <f t="shared" ca="1" si="44"/>
        <v>0</v>
      </c>
      <c r="G1191">
        <f t="shared" ca="1" si="45"/>
        <v>0</v>
      </c>
    </row>
    <row r="1192" spans="3:7" ht="15.5" x14ac:dyDescent="0.35">
      <c r="C1192" s="111" t="s">
        <v>285</v>
      </c>
      <c r="D1192" s="53">
        <f ca="1">'Stochastic inputs'!AR204</f>
        <v>1</v>
      </c>
      <c r="E1192" s="113"/>
      <c r="F1192" s="114">
        <f t="shared" ca="1" si="44"/>
        <v>0</v>
      </c>
      <c r="G1192">
        <f t="shared" ca="1" si="45"/>
        <v>0</v>
      </c>
    </row>
    <row r="1193" spans="3:7" ht="15.5" x14ac:dyDescent="0.35">
      <c r="C1193" s="111" t="s">
        <v>286</v>
      </c>
      <c r="D1193" s="53">
        <f ca="1">'Stochastic inputs'!AR205</f>
        <v>1</v>
      </c>
      <c r="E1193" s="113"/>
      <c r="F1193" s="114">
        <f t="shared" ca="1" si="44"/>
        <v>0</v>
      </c>
      <c r="G1193">
        <f t="shared" ca="1" si="45"/>
        <v>0</v>
      </c>
    </row>
    <row r="1194" spans="3:7" ht="15.5" x14ac:dyDescent="0.35">
      <c r="C1194" s="111" t="s">
        <v>287</v>
      </c>
      <c r="D1194" s="53">
        <f ca="1">'Stochastic inputs'!AR206</f>
        <v>1</v>
      </c>
      <c r="E1194" s="113"/>
      <c r="F1194" s="114">
        <f t="shared" ca="1" si="44"/>
        <v>0</v>
      </c>
      <c r="G1194">
        <f t="shared" ca="1" si="45"/>
        <v>0</v>
      </c>
    </row>
    <row r="1195" spans="3:7" ht="15.5" x14ac:dyDescent="0.35">
      <c r="C1195" s="111" t="s">
        <v>288</v>
      </c>
      <c r="D1195" s="53">
        <f ca="1">'Stochastic inputs'!AR207</f>
        <v>1</v>
      </c>
      <c r="E1195" s="113"/>
      <c r="F1195" s="114">
        <f t="shared" ca="1" si="44"/>
        <v>0</v>
      </c>
      <c r="G1195">
        <f t="shared" ca="1" si="45"/>
        <v>0</v>
      </c>
    </row>
    <row r="1196" spans="3:7" ht="15.5" x14ac:dyDescent="0.35">
      <c r="C1196" s="111" t="s">
        <v>289</v>
      </c>
      <c r="D1196" s="53">
        <f ca="1">'Stochastic inputs'!AR208</f>
        <v>1</v>
      </c>
      <c r="E1196" s="113"/>
      <c r="F1196" s="114">
        <f t="shared" ca="1" si="44"/>
        <v>0</v>
      </c>
      <c r="G1196">
        <f t="shared" ca="1" si="45"/>
        <v>0</v>
      </c>
    </row>
    <row r="1197" spans="3:7" ht="15.5" x14ac:dyDescent="0.35">
      <c r="C1197" s="111" t="s">
        <v>290</v>
      </c>
      <c r="D1197" s="53">
        <f ca="1">'Stochastic inputs'!AR209</f>
        <v>1</v>
      </c>
      <c r="E1197" s="113"/>
      <c r="F1197" s="114">
        <f t="shared" ca="1" si="44"/>
        <v>0</v>
      </c>
      <c r="G1197">
        <f t="shared" ca="1" si="45"/>
        <v>0</v>
      </c>
    </row>
    <row r="1198" spans="3:7" ht="15.5" x14ac:dyDescent="0.35">
      <c r="C1198" s="111" t="s">
        <v>291</v>
      </c>
      <c r="D1198" s="53">
        <f ca="1">'Stochastic inputs'!AR210</f>
        <v>1</v>
      </c>
      <c r="E1198" s="113"/>
      <c r="F1198" s="114">
        <f t="shared" ca="1" si="44"/>
        <v>0</v>
      </c>
      <c r="G1198">
        <f t="shared" ca="1" si="45"/>
        <v>0</v>
      </c>
    </row>
    <row r="1199" spans="3:7" ht="15.5" x14ac:dyDescent="0.35">
      <c r="C1199" s="111" t="s">
        <v>292</v>
      </c>
      <c r="D1199" s="53">
        <f ca="1">'Stochastic inputs'!AR211</f>
        <v>1</v>
      </c>
      <c r="E1199" s="113"/>
      <c r="F1199" s="114">
        <f t="shared" ca="1" si="44"/>
        <v>0</v>
      </c>
      <c r="G1199">
        <f t="shared" ca="1" si="45"/>
        <v>0</v>
      </c>
    </row>
    <row r="1200" spans="3:7" ht="15.5" x14ac:dyDescent="0.35">
      <c r="C1200" s="111" t="s">
        <v>293</v>
      </c>
      <c r="D1200" s="53">
        <f ca="1">'Stochastic inputs'!AR212</f>
        <v>1</v>
      </c>
      <c r="E1200" s="113"/>
      <c r="F1200" s="114">
        <f t="shared" ca="1" si="44"/>
        <v>0</v>
      </c>
      <c r="G1200">
        <f t="shared" ca="1" si="45"/>
        <v>0</v>
      </c>
    </row>
    <row r="1201" spans="3:7" ht="15.5" x14ac:dyDescent="0.35">
      <c r="C1201" s="111" t="s">
        <v>294</v>
      </c>
      <c r="D1201" s="53">
        <f ca="1">'Stochastic inputs'!AR213</f>
        <v>1</v>
      </c>
      <c r="E1201" s="113"/>
      <c r="F1201" s="114">
        <f t="shared" ca="1" si="44"/>
        <v>0</v>
      </c>
      <c r="G1201">
        <f t="shared" ca="1" si="45"/>
        <v>0</v>
      </c>
    </row>
    <row r="1202" spans="3:7" ht="15.5" x14ac:dyDescent="0.35">
      <c r="C1202" s="111" t="s">
        <v>295</v>
      </c>
      <c r="D1202" s="53">
        <f ca="1">'Stochastic inputs'!AR214</f>
        <v>1</v>
      </c>
      <c r="E1202" s="113"/>
      <c r="F1202" s="114">
        <f t="shared" ca="1" si="44"/>
        <v>0</v>
      </c>
      <c r="G1202">
        <f t="shared" ca="1" si="45"/>
        <v>0</v>
      </c>
    </row>
    <row r="1203" spans="3:7" ht="15.5" x14ac:dyDescent="0.35">
      <c r="C1203" s="111" t="s">
        <v>296</v>
      </c>
      <c r="D1203" s="53">
        <f ca="1">'Stochastic inputs'!AR215</f>
        <v>1</v>
      </c>
      <c r="E1203" s="113"/>
      <c r="F1203" s="114">
        <f t="shared" ca="1" si="44"/>
        <v>0</v>
      </c>
      <c r="G1203">
        <f t="shared" ca="1" si="45"/>
        <v>0</v>
      </c>
    </row>
    <row r="1204" spans="3:7" ht="15.5" x14ac:dyDescent="0.35">
      <c r="C1204" s="111" t="s">
        <v>297</v>
      </c>
      <c r="D1204" s="53">
        <f ca="1">'Stochastic inputs'!AR216</f>
        <v>1</v>
      </c>
      <c r="E1204" s="113"/>
      <c r="F1204" s="114">
        <f t="shared" ca="1" si="44"/>
        <v>0</v>
      </c>
      <c r="G1204">
        <f t="shared" ca="1" si="45"/>
        <v>0</v>
      </c>
    </row>
    <row r="1205" spans="3:7" ht="15.5" x14ac:dyDescent="0.35">
      <c r="C1205" s="111" t="s">
        <v>298</v>
      </c>
      <c r="D1205" s="53">
        <f ca="1">'Stochastic inputs'!AR217</f>
        <v>1</v>
      </c>
      <c r="E1205" s="113"/>
      <c r="F1205" s="114">
        <f t="shared" ca="1" si="44"/>
        <v>0</v>
      </c>
      <c r="G1205">
        <f t="shared" ca="1" si="45"/>
        <v>0</v>
      </c>
    </row>
    <row r="1206" spans="3:7" ht="15.5" x14ac:dyDescent="0.35">
      <c r="C1206" s="111" t="s">
        <v>299</v>
      </c>
      <c r="D1206" s="53">
        <f ca="1">'Stochastic inputs'!AR218</f>
        <v>1</v>
      </c>
      <c r="E1206" s="113"/>
      <c r="F1206" s="114">
        <f t="shared" ca="1" si="44"/>
        <v>0</v>
      </c>
      <c r="G1206">
        <f t="shared" ca="1" si="45"/>
        <v>0</v>
      </c>
    </row>
    <row r="1207" spans="3:7" ht="15.5" x14ac:dyDescent="0.35">
      <c r="C1207" s="111" t="s">
        <v>300</v>
      </c>
      <c r="D1207" s="53">
        <f ca="1">'Stochastic inputs'!AR219</f>
        <v>1</v>
      </c>
      <c r="E1207" s="113"/>
      <c r="F1207" s="114">
        <f t="shared" ref="F1207:F1216" ca="1" si="46">B197*(D1207-1)/(B197*(D1207-1)+1)</f>
        <v>0</v>
      </c>
      <c r="G1207">
        <f t="shared" ref="G1207:G1216" ca="1" si="47">B197*(D1207-1)/(B197*(D1207-1)+1)</f>
        <v>0</v>
      </c>
    </row>
    <row r="1208" spans="3:7" ht="15.5" x14ac:dyDescent="0.35">
      <c r="C1208" s="111" t="s">
        <v>301</v>
      </c>
      <c r="D1208" s="53">
        <f ca="1">'Stochastic inputs'!AR220</f>
        <v>1</v>
      </c>
      <c r="E1208" s="113"/>
      <c r="F1208" s="114">
        <f t="shared" ca="1" si="46"/>
        <v>0</v>
      </c>
      <c r="G1208">
        <f t="shared" ca="1" si="47"/>
        <v>0</v>
      </c>
    </row>
    <row r="1209" spans="3:7" ht="15.5" x14ac:dyDescent="0.35">
      <c r="C1209" s="111" t="s">
        <v>302</v>
      </c>
      <c r="D1209" s="53">
        <f ca="1">'Stochastic inputs'!AR221</f>
        <v>1</v>
      </c>
      <c r="E1209" s="113"/>
      <c r="F1209" s="114">
        <f t="shared" ca="1" si="46"/>
        <v>0</v>
      </c>
      <c r="G1209">
        <f t="shared" ca="1" si="47"/>
        <v>0</v>
      </c>
    </row>
    <row r="1210" spans="3:7" ht="15.5" x14ac:dyDescent="0.35">
      <c r="C1210" s="111" t="s">
        <v>303</v>
      </c>
      <c r="D1210" s="53">
        <f ca="1">'Stochastic inputs'!AR222</f>
        <v>1</v>
      </c>
      <c r="E1210" s="113"/>
      <c r="F1210" s="114">
        <f t="shared" ca="1" si="46"/>
        <v>0</v>
      </c>
      <c r="G1210">
        <f t="shared" ca="1" si="47"/>
        <v>0</v>
      </c>
    </row>
    <row r="1211" spans="3:7" ht="15.5" x14ac:dyDescent="0.35">
      <c r="C1211" s="111" t="s">
        <v>304</v>
      </c>
      <c r="D1211" s="53">
        <f ca="1">'Stochastic inputs'!AR223</f>
        <v>1</v>
      </c>
      <c r="E1211" s="113"/>
      <c r="F1211" s="114">
        <f t="shared" ca="1" si="46"/>
        <v>0</v>
      </c>
      <c r="G1211">
        <f t="shared" ca="1" si="47"/>
        <v>0</v>
      </c>
    </row>
    <row r="1212" spans="3:7" ht="15.5" x14ac:dyDescent="0.35">
      <c r="C1212" s="111" t="s">
        <v>305</v>
      </c>
      <c r="D1212" s="53">
        <f ca="1">'Stochastic inputs'!AR224</f>
        <v>1</v>
      </c>
      <c r="E1212" s="113"/>
      <c r="F1212" s="114">
        <f t="shared" ca="1" si="46"/>
        <v>0</v>
      </c>
      <c r="G1212">
        <f t="shared" ca="1" si="47"/>
        <v>0</v>
      </c>
    </row>
    <row r="1213" spans="3:7" ht="15.5" x14ac:dyDescent="0.35">
      <c r="C1213" s="111" t="s">
        <v>306</v>
      </c>
      <c r="D1213" s="53">
        <f ca="1">'Stochastic inputs'!AR225</f>
        <v>1</v>
      </c>
      <c r="E1213" s="113"/>
      <c r="F1213" s="114">
        <f t="shared" ca="1" si="46"/>
        <v>0</v>
      </c>
      <c r="G1213">
        <f t="shared" ca="1" si="47"/>
        <v>0</v>
      </c>
    </row>
    <row r="1214" spans="3:7" ht="15.5" x14ac:dyDescent="0.35">
      <c r="C1214" s="111" t="s">
        <v>307</v>
      </c>
      <c r="D1214" s="53">
        <f ca="1">'Stochastic inputs'!AR226</f>
        <v>1</v>
      </c>
      <c r="E1214" s="113"/>
      <c r="F1214" s="114">
        <f t="shared" ca="1" si="46"/>
        <v>0</v>
      </c>
      <c r="G1214">
        <f t="shared" ca="1" si="47"/>
        <v>0</v>
      </c>
    </row>
    <row r="1215" spans="3:7" ht="15.5" x14ac:dyDescent="0.35">
      <c r="C1215" s="111" t="s">
        <v>308</v>
      </c>
      <c r="D1215" s="53">
        <f ca="1">'Stochastic inputs'!AR227</f>
        <v>1</v>
      </c>
      <c r="E1215" s="113"/>
      <c r="F1215" s="114">
        <f t="shared" ca="1" si="46"/>
        <v>0</v>
      </c>
      <c r="G1215">
        <f t="shared" ca="1" si="47"/>
        <v>0</v>
      </c>
    </row>
    <row r="1216" spans="3:7" ht="15.5" x14ac:dyDescent="0.35">
      <c r="C1216" s="111" t="s">
        <v>309</v>
      </c>
      <c r="D1216" s="53">
        <f ca="1">'Stochastic inputs'!AR228</f>
        <v>1</v>
      </c>
      <c r="E1216" s="113"/>
      <c r="F1216" s="114">
        <f t="shared" ca="1" si="46"/>
        <v>0</v>
      </c>
      <c r="G1216">
        <f t="shared" ca="1" si="47"/>
        <v>0</v>
      </c>
    </row>
    <row r="1217" spans="3:7" ht="15.5" x14ac:dyDescent="0.35">
      <c r="C1217" s="111" t="s">
        <v>107</v>
      </c>
      <c r="D1217" s="53">
        <f ca="1">'Stochastic inputs'!AX27</f>
        <v>1</v>
      </c>
      <c r="E1217" s="113"/>
      <c r="F1217" s="114">
        <f t="shared" ref="F1217:F1280" ca="1" si="48">B5*(D1217-1)/(B5*(D1217-1)+1)</f>
        <v>0</v>
      </c>
      <c r="G1217">
        <f t="shared" ref="G1217:G1280" ca="1" si="49">B5*(D1217-1)/(B5*(D1217-1)+1)</f>
        <v>0</v>
      </c>
    </row>
    <row r="1218" spans="3:7" ht="15.5" x14ac:dyDescent="0.35">
      <c r="C1218" s="111" t="s">
        <v>109</v>
      </c>
      <c r="D1218" s="53">
        <f ca="1">'Stochastic inputs'!AX28</f>
        <v>1</v>
      </c>
      <c r="E1218" s="113"/>
      <c r="F1218" s="114">
        <f t="shared" ca="1" si="48"/>
        <v>0</v>
      </c>
      <c r="G1218">
        <f t="shared" ca="1" si="49"/>
        <v>0</v>
      </c>
    </row>
    <row r="1219" spans="3:7" ht="15.5" x14ac:dyDescent="0.35">
      <c r="C1219" s="111" t="s">
        <v>110</v>
      </c>
      <c r="D1219" s="53">
        <f ca="1">'Stochastic inputs'!AX29</f>
        <v>1</v>
      </c>
      <c r="E1219" s="113"/>
      <c r="F1219" s="114">
        <f t="shared" ca="1" si="48"/>
        <v>0</v>
      </c>
      <c r="G1219">
        <f t="shared" ca="1" si="49"/>
        <v>0</v>
      </c>
    </row>
    <row r="1220" spans="3:7" ht="15.5" x14ac:dyDescent="0.35">
      <c r="C1220" s="111" t="s">
        <v>111</v>
      </c>
      <c r="D1220" s="53">
        <f ca="1">'Stochastic inputs'!AX30</f>
        <v>1</v>
      </c>
      <c r="E1220" s="113"/>
      <c r="F1220" s="114">
        <f t="shared" ca="1" si="48"/>
        <v>0</v>
      </c>
      <c r="G1220">
        <f t="shared" ca="1" si="49"/>
        <v>0</v>
      </c>
    </row>
    <row r="1221" spans="3:7" ht="15.5" x14ac:dyDescent="0.35">
      <c r="C1221" s="111" t="s">
        <v>112</v>
      </c>
      <c r="D1221" s="53">
        <f ca="1">'Stochastic inputs'!AX31</f>
        <v>1</v>
      </c>
      <c r="E1221" s="113"/>
      <c r="F1221" s="114">
        <f t="shared" ca="1" si="48"/>
        <v>0</v>
      </c>
      <c r="G1221">
        <f t="shared" ca="1" si="49"/>
        <v>0</v>
      </c>
    </row>
    <row r="1222" spans="3:7" ht="15.5" x14ac:dyDescent="0.35">
      <c r="C1222" s="111" t="s">
        <v>113</v>
      </c>
      <c r="D1222" s="53">
        <f ca="1">'Stochastic inputs'!AX32</f>
        <v>1</v>
      </c>
      <c r="E1222" s="113"/>
      <c r="F1222" s="114">
        <f t="shared" ca="1" si="48"/>
        <v>0</v>
      </c>
      <c r="G1222">
        <f t="shared" ca="1" si="49"/>
        <v>0</v>
      </c>
    </row>
    <row r="1223" spans="3:7" ht="15.5" x14ac:dyDescent="0.35">
      <c r="C1223" s="111" t="s">
        <v>114</v>
      </c>
      <c r="D1223" s="53">
        <f ca="1">'Stochastic inputs'!AX33</f>
        <v>1</v>
      </c>
      <c r="E1223" s="113"/>
      <c r="F1223" s="114">
        <f t="shared" ca="1" si="48"/>
        <v>0</v>
      </c>
      <c r="G1223">
        <f t="shared" ca="1" si="49"/>
        <v>0</v>
      </c>
    </row>
    <row r="1224" spans="3:7" ht="15.5" x14ac:dyDescent="0.35">
      <c r="C1224" s="111" t="s">
        <v>115</v>
      </c>
      <c r="D1224" s="53">
        <f ca="1">'Stochastic inputs'!AX34</f>
        <v>1</v>
      </c>
      <c r="E1224" s="113"/>
      <c r="F1224" s="114">
        <f t="shared" ca="1" si="48"/>
        <v>0</v>
      </c>
      <c r="G1224">
        <f t="shared" ca="1" si="49"/>
        <v>0</v>
      </c>
    </row>
    <row r="1225" spans="3:7" ht="15.5" x14ac:dyDescent="0.35">
      <c r="C1225" s="111" t="s">
        <v>116</v>
      </c>
      <c r="D1225" s="53">
        <f ca="1">'Stochastic inputs'!AX35</f>
        <v>1</v>
      </c>
      <c r="E1225" s="113"/>
      <c r="F1225" s="114">
        <f t="shared" ca="1" si="48"/>
        <v>0</v>
      </c>
      <c r="G1225">
        <f t="shared" ca="1" si="49"/>
        <v>0</v>
      </c>
    </row>
    <row r="1226" spans="3:7" ht="15.5" x14ac:dyDescent="0.35">
      <c r="C1226" s="111" t="s">
        <v>117</v>
      </c>
      <c r="D1226" s="53">
        <f ca="1">'Stochastic inputs'!AX36</f>
        <v>1</v>
      </c>
      <c r="E1226" s="113"/>
      <c r="F1226" s="114">
        <f t="shared" ca="1" si="48"/>
        <v>0</v>
      </c>
      <c r="G1226">
        <f t="shared" ca="1" si="49"/>
        <v>0</v>
      </c>
    </row>
    <row r="1227" spans="3:7" ht="15.5" x14ac:dyDescent="0.35">
      <c r="C1227" s="111" t="s">
        <v>118</v>
      </c>
      <c r="D1227" s="53">
        <f ca="1">'Stochastic inputs'!AX37</f>
        <v>1</v>
      </c>
      <c r="E1227" s="113"/>
      <c r="F1227" s="114">
        <f t="shared" ca="1" si="48"/>
        <v>0</v>
      </c>
      <c r="G1227">
        <f t="shared" ca="1" si="49"/>
        <v>0</v>
      </c>
    </row>
    <row r="1228" spans="3:7" ht="15.5" x14ac:dyDescent="0.35">
      <c r="C1228" s="111" t="s">
        <v>119</v>
      </c>
      <c r="D1228" s="53">
        <f ca="1">'Stochastic inputs'!AX38</f>
        <v>1</v>
      </c>
      <c r="E1228" s="113"/>
      <c r="F1228" s="114">
        <f t="shared" ca="1" si="48"/>
        <v>0</v>
      </c>
      <c r="G1228">
        <f t="shared" ca="1" si="49"/>
        <v>0</v>
      </c>
    </row>
    <row r="1229" spans="3:7" ht="15.5" x14ac:dyDescent="0.35">
      <c r="C1229" s="111" t="s">
        <v>120</v>
      </c>
      <c r="D1229" s="53">
        <f ca="1">'Stochastic inputs'!AX39</f>
        <v>1</v>
      </c>
      <c r="E1229" s="113"/>
      <c r="F1229" s="114">
        <f t="shared" ca="1" si="48"/>
        <v>0</v>
      </c>
      <c r="G1229">
        <f t="shared" ca="1" si="49"/>
        <v>0</v>
      </c>
    </row>
    <row r="1230" spans="3:7" ht="15.5" x14ac:dyDescent="0.35">
      <c r="C1230" s="111" t="s">
        <v>121</v>
      </c>
      <c r="D1230" s="53">
        <f ca="1">'Stochastic inputs'!AX40</f>
        <v>1</v>
      </c>
      <c r="E1230" s="113"/>
      <c r="F1230" s="114">
        <f t="shared" ca="1" si="48"/>
        <v>0</v>
      </c>
      <c r="G1230">
        <f t="shared" ca="1" si="49"/>
        <v>0</v>
      </c>
    </row>
    <row r="1231" spans="3:7" ht="15.5" x14ac:dyDescent="0.35">
      <c r="C1231" s="111" t="s">
        <v>122</v>
      </c>
      <c r="D1231" s="53">
        <f ca="1">'Stochastic inputs'!AX41</f>
        <v>1</v>
      </c>
      <c r="E1231" s="113"/>
      <c r="F1231" s="114">
        <f t="shared" ca="1" si="48"/>
        <v>0</v>
      </c>
      <c r="G1231">
        <f t="shared" ca="1" si="49"/>
        <v>0</v>
      </c>
    </row>
    <row r="1232" spans="3:7" ht="15.5" x14ac:dyDescent="0.35">
      <c r="C1232" s="111" t="s">
        <v>123</v>
      </c>
      <c r="D1232" s="53">
        <f ca="1">'Stochastic inputs'!AX42</f>
        <v>1</v>
      </c>
      <c r="E1232" s="113"/>
      <c r="F1232" s="114">
        <f t="shared" ca="1" si="48"/>
        <v>0</v>
      </c>
      <c r="G1232">
        <f t="shared" ca="1" si="49"/>
        <v>0</v>
      </c>
    </row>
    <row r="1233" spans="3:7" ht="15.5" x14ac:dyDescent="0.35">
      <c r="C1233" s="111" t="s">
        <v>124</v>
      </c>
      <c r="D1233" s="53">
        <f ca="1">'Stochastic inputs'!AX43</f>
        <v>1</v>
      </c>
      <c r="E1233" s="113"/>
      <c r="F1233" s="114">
        <f t="shared" ca="1" si="48"/>
        <v>0</v>
      </c>
      <c r="G1233">
        <f t="shared" ca="1" si="49"/>
        <v>0</v>
      </c>
    </row>
    <row r="1234" spans="3:7" ht="15.5" x14ac:dyDescent="0.35">
      <c r="C1234" s="111" t="s">
        <v>125</v>
      </c>
      <c r="D1234" s="53">
        <f ca="1">'Stochastic inputs'!AX44</f>
        <v>1</v>
      </c>
      <c r="E1234" s="113"/>
      <c r="F1234" s="114">
        <f t="shared" ca="1" si="48"/>
        <v>0</v>
      </c>
      <c r="G1234">
        <f t="shared" ca="1" si="49"/>
        <v>0</v>
      </c>
    </row>
    <row r="1235" spans="3:7" ht="15.5" x14ac:dyDescent="0.35">
      <c r="C1235" s="111" t="s">
        <v>126</v>
      </c>
      <c r="D1235" s="53">
        <f ca="1">'Stochastic inputs'!AX45</f>
        <v>1.24</v>
      </c>
      <c r="E1235" s="113"/>
      <c r="F1235" s="114">
        <f t="shared" ca="1" si="48"/>
        <v>0.10997836357481232</v>
      </c>
      <c r="G1235">
        <f t="shared" ca="1" si="49"/>
        <v>0.10997836357481232</v>
      </c>
    </row>
    <row r="1236" spans="3:7" ht="15.5" x14ac:dyDescent="0.35">
      <c r="C1236" s="111" t="s">
        <v>127</v>
      </c>
      <c r="D1236" s="53">
        <f ca="1">'Stochastic inputs'!AX46</f>
        <v>1.24</v>
      </c>
      <c r="E1236" s="113"/>
      <c r="F1236" s="114">
        <f t="shared" ca="1" si="48"/>
        <v>0.10997836357481232</v>
      </c>
      <c r="G1236">
        <f t="shared" ca="1" si="49"/>
        <v>0.10997836357481232</v>
      </c>
    </row>
    <row r="1237" spans="3:7" ht="15.5" x14ac:dyDescent="0.35">
      <c r="C1237" s="111" t="s">
        <v>128</v>
      </c>
      <c r="D1237" s="53">
        <f ca="1">'Stochastic inputs'!AX47</f>
        <v>1.24</v>
      </c>
      <c r="E1237" s="113"/>
      <c r="F1237" s="114">
        <f t="shared" ca="1" si="48"/>
        <v>0.10997836357481232</v>
      </c>
      <c r="G1237">
        <f t="shared" ca="1" si="49"/>
        <v>0.10997836357481232</v>
      </c>
    </row>
    <row r="1238" spans="3:7" ht="15.5" x14ac:dyDescent="0.35">
      <c r="C1238" s="111" t="s">
        <v>129</v>
      </c>
      <c r="D1238" s="53">
        <f ca="1">'Stochastic inputs'!AX48</f>
        <v>1.24</v>
      </c>
      <c r="E1238" s="113"/>
      <c r="F1238" s="114">
        <f t="shared" ca="1" si="48"/>
        <v>0.10997836357481232</v>
      </c>
      <c r="G1238">
        <f t="shared" ca="1" si="49"/>
        <v>0.10997836357481232</v>
      </c>
    </row>
    <row r="1239" spans="3:7" ht="15.5" x14ac:dyDescent="0.35">
      <c r="C1239" s="111" t="s">
        <v>130</v>
      </c>
      <c r="D1239" s="53">
        <f ca="1">'Stochastic inputs'!AX49</f>
        <v>1.24</v>
      </c>
      <c r="E1239" s="113"/>
      <c r="F1239" s="114">
        <f t="shared" ca="1" si="48"/>
        <v>0.1099783635748123</v>
      </c>
      <c r="G1239">
        <f t="shared" ca="1" si="49"/>
        <v>0.1099783635748123</v>
      </c>
    </row>
    <row r="1240" spans="3:7" ht="15.5" x14ac:dyDescent="0.35">
      <c r="C1240" s="111" t="s">
        <v>131</v>
      </c>
      <c r="D1240" s="53">
        <f ca="1">'Stochastic inputs'!AX50</f>
        <v>1.24</v>
      </c>
      <c r="E1240" s="113"/>
      <c r="F1240" s="114">
        <f t="shared" ca="1" si="48"/>
        <v>0.1122942453599871</v>
      </c>
      <c r="G1240">
        <f t="shared" ca="1" si="49"/>
        <v>0.1122942453599871</v>
      </c>
    </row>
    <row r="1241" spans="3:7" ht="15.5" x14ac:dyDescent="0.35">
      <c r="C1241" s="111" t="s">
        <v>132</v>
      </c>
      <c r="D1241" s="53">
        <f ca="1">'Stochastic inputs'!AX51</f>
        <v>1.24</v>
      </c>
      <c r="E1241" s="113"/>
      <c r="F1241" s="114">
        <f t="shared" ca="1" si="48"/>
        <v>0.1122942453599871</v>
      </c>
      <c r="G1241">
        <f t="shared" ca="1" si="49"/>
        <v>0.1122942453599871</v>
      </c>
    </row>
    <row r="1242" spans="3:7" ht="15.5" x14ac:dyDescent="0.35">
      <c r="C1242" s="111" t="s">
        <v>133</v>
      </c>
      <c r="D1242" s="53">
        <f ca="1">'Stochastic inputs'!AX52</f>
        <v>1.24</v>
      </c>
      <c r="E1242" s="113"/>
      <c r="F1242" s="114">
        <f t="shared" ca="1" si="48"/>
        <v>0.1122942453599871</v>
      </c>
      <c r="G1242">
        <f t="shared" ca="1" si="49"/>
        <v>0.1122942453599871</v>
      </c>
    </row>
    <row r="1243" spans="3:7" ht="15.5" x14ac:dyDescent="0.35">
      <c r="C1243" s="111" t="s">
        <v>134</v>
      </c>
      <c r="D1243" s="53">
        <f ca="1">'Stochastic inputs'!AX53</f>
        <v>1.24</v>
      </c>
      <c r="E1243" s="113"/>
      <c r="F1243" s="114">
        <f t="shared" ca="1" si="48"/>
        <v>0.1122942453599871</v>
      </c>
      <c r="G1243">
        <f t="shared" ca="1" si="49"/>
        <v>0.1122942453599871</v>
      </c>
    </row>
    <row r="1244" spans="3:7" ht="15.5" x14ac:dyDescent="0.35">
      <c r="C1244" s="111" t="s">
        <v>135</v>
      </c>
      <c r="D1244" s="53">
        <f ca="1">'Stochastic inputs'!AX54</f>
        <v>1.24</v>
      </c>
      <c r="E1244" s="113"/>
      <c r="F1244" s="114">
        <f t="shared" ca="1" si="48"/>
        <v>0.11229424535998708</v>
      </c>
      <c r="G1244">
        <f t="shared" ca="1" si="49"/>
        <v>0.11229424535998708</v>
      </c>
    </row>
    <row r="1245" spans="3:7" ht="15.5" x14ac:dyDescent="0.35">
      <c r="C1245" s="111" t="s">
        <v>136</v>
      </c>
      <c r="D1245" s="53">
        <f ca="1">'Stochastic inputs'!AX55</f>
        <v>1.24</v>
      </c>
      <c r="E1245" s="113"/>
      <c r="F1245" s="114">
        <f t="shared" ca="1" si="48"/>
        <v>0.12249875878296837</v>
      </c>
      <c r="G1245">
        <f t="shared" ca="1" si="49"/>
        <v>0.12249875878296837</v>
      </c>
    </row>
    <row r="1246" spans="3:7" ht="15.5" x14ac:dyDescent="0.35">
      <c r="C1246" s="111" t="s">
        <v>137</v>
      </c>
      <c r="D1246" s="53">
        <f ca="1">'Stochastic inputs'!AX56</f>
        <v>1.24</v>
      </c>
      <c r="E1246" s="113"/>
      <c r="F1246" s="114">
        <f t="shared" ca="1" si="48"/>
        <v>0.12249875878296834</v>
      </c>
      <c r="G1246">
        <f t="shared" ca="1" si="49"/>
        <v>0.12249875878296834</v>
      </c>
    </row>
    <row r="1247" spans="3:7" ht="15.5" x14ac:dyDescent="0.35">
      <c r="C1247" s="111" t="s">
        <v>138</v>
      </c>
      <c r="D1247" s="53">
        <f ca="1">'Stochastic inputs'!AX57</f>
        <v>1.24</v>
      </c>
      <c r="E1247" s="113"/>
      <c r="F1247" s="114">
        <f t="shared" ca="1" si="48"/>
        <v>0.12249875878296831</v>
      </c>
      <c r="G1247">
        <f t="shared" ca="1" si="49"/>
        <v>0.12249875878296831</v>
      </c>
    </row>
    <row r="1248" spans="3:7" ht="15.5" x14ac:dyDescent="0.35">
      <c r="C1248" s="111" t="s">
        <v>139</v>
      </c>
      <c r="D1248" s="53">
        <f ca="1">'Stochastic inputs'!AX58</f>
        <v>1.24</v>
      </c>
      <c r="E1248" s="113"/>
      <c r="F1248" s="114">
        <f t="shared" ca="1" si="48"/>
        <v>0.12249875878296837</v>
      </c>
      <c r="G1248">
        <f t="shared" ca="1" si="49"/>
        <v>0.12249875878296837</v>
      </c>
    </row>
    <row r="1249" spans="3:7" ht="15.5" x14ac:dyDescent="0.35">
      <c r="C1249" s="111" t="s">
        <v>140</v>
      </c>
      <c r="D1249" s="53">
        <f ca="1">'Stochastic inputs'!AX59</f>
        <v>1.24</v>
      </c>
      <c r="E1249" s="113"/>
      <c r="F1249" s="114">
        <f t="shared" ca="1" si="48"/>
        <v>0.12249875878296831</v>
      </c>
      <c r="G1249">
        <f t="shared" ca="1" si="49"/>
        <v>0.12249875878296831</v>
      </c>
    </row>
    <row r="1250" spans="3:7" ht="15.5" x14ac:dyDescent="0.35">
      <c r="C1250" s="111" t="s">
        <v>141</v>
      </c>
      <c r="D1250" s="53">
        <f ca="1">'Stochastic inputs'!AX60</f>
        <v>1.24</v>
      </c>
      <c r="E1250" s="113"/>
      <c r="F1250" s="114">
        <f t="shared" ca="1" si="48"/>
        <v>0.1294008514731172</v>
      </c>
      <c r="G1250">
        <f t="shared" ca="1" si="49"/>
        <v>0.1294008514731172</v>
      </c>
    </row>
    <row r="1251" spans="3:7" ht="15.5" x14ac:dyDescent="0.35">
      <c r="C1251" s="111" t="s">
        <v>142</v>
      </c>
      <c r="D1251" s="53">
        <f ca="1">'Stochastic inputs'!AX61</f>
        <v>1.24</v>
      </c>
      <c r="E1251" s="113"/>
      <c r="F1251" s="114">
        <f t="shared" ca="1" si="48"/>
        <v>0.1294008514731172</v>
      </c>
      <c r="G1251">
        <f t="shared" ca="1" si="49"/>
        <v>0.1294008514731172</v>
      </c>
    </row>
    <row r="1252" spans="3:7" ht="15.5" x14ac:dyDescent="0.35">
      <c r="C1252" s="111" t="s">
        <v>143</v>
      </c>
      <c r="D1252" s="53">
        <f ca="1">'Stochastic inputs'!AX62</f>
        <v>1.24</v>
      </c>
      <c r="E1252" s="113"/>
      <c r="F1252" s="114">
        <f t="shared" ca="1" si="48"/>
        <v>0.12940085147311722</v>
      </c>
      <c r="G1252">
        <f t="shared" ca="1" si="49"/>
        <v>0.12940085147311722</v>
      </c>
    </row>
    <row r="1253" spans="3:7" ht="15.5" x14ac:dyDescent="0.35">
      <c r="C1253" s="111" t="s">
        <v>144</v>
      </c>
      <c r="D1253" s="53">
        <f ca="1">'Stochastic inputs'!AX63</f>
        <v>1.24</v>
      </c>
      <c r="E1253" s="113"/>
      <c r="F1253" s="114">
        <f t="shared" ca="1" si="48"/>
        <v>0.12940085147311722</v>
      </c>
      <c r="G1253">
        <f t="shared" ca="1" si="49"/>
        <v>0.12940085147311722</v>
      </c>
    </row>
    <row r="1254" spans="3:7" ht="15.5" x14ac:dyDescent="0.35">
      <c r="C1254" s="111" t="s">
        <v>145</v>
      </c>
      <c r="D1254" s="53">
        <f ca="1">'Stochastic inputs'!AX64</f>
        <v>1.24</v>
      </c>
      <c r="E1254" s="113"/>
      <c r="F1254" s="114">
        <f t="shared" ca="1" si="48"/>
        <v>0.12940085147311722</v>
      </c>
      <c r="G1254">
        <f t="shared" ca="1" si="49"/>
        <v>0.12940085147311722</v>
      </c>
    </row>
    <row r="1255" spans="3:7" ht="15.5" x14ac:dyDescent="0.35">
      <c r="C1255" s="111" t="s">
        <v>146</v>
      </c>
      <c r="D1255" s="53">
        <f ca="1">'Stochastic inputs'!AX65</f>
        <v>1.24</v>
      </c>
      <c r="E1255" s="113"/>
      <c r="F1255" s="114">
        <f t="shared" ca="1" si="48"/>
        <v>0.13695810779945489</v>
      </c>
      <c r="G1255">
        <f t="shared" ca="1" si="49"/>
        <v>0.13695810779945489</v>
      </c>
    </row>
    <row r="1256" spans="3:7" ht="15.5" x14ac:dyDescent="0.35">
      <c r="C1256" s="111" t="s">
        <v>147</v>
      </c>
      <c r="D1256" s="53">
        <f ca="1">'Stochastic inputs'!AX66</f>
        <v>1.24</v>
      </c>
      <c r="E1256" s="113"/>
      <c r="F1256" s="114">
        <f t="shared" ca="1" si="48"/>
        <v>0.13695810779945489</v>
      </c>
      <c r="G1256">
        <f t="shared" ca="1" si="49"/>
        <v>0.13695810779945489</v>
      </c>
    </row>
    <row r="1257" spans="3:7" ht="15.5" x14ac:dyDescent="0.35">
      <c r="C1257" s="111" t="s">
        <v>148</v>
      </c>
      <c r="D1257" s="53">
        <f ca="1">'Stochastic inputs'!AX67</f>
        <v>1.24</v>
      </c>
      <c r="E1257" s="113"/>
      <c r="F1257" s="114">
        <f t="shared" ca="1" si="48"/>
        <v>0.13695810779945489</v>
      </c>
      <c r="G1257">
        <f t="shared" ca="1" si="49"/>
        <v>0.13695810779945489</v>
      </c>
    </row>
    <row r="1258" spans="3:7" ht="15.5" x14ac:dyDescent="0.35">
      <c r="C1258" s="111" t="s">
        <v>149</v>
      </c>
      <c r="D1258" s="53">
        <f ca="1">'Stochastic inputs'!AX68</f>
        <v>1.24</v>
      </c>
      <c r="E1258" s="113"/>
      <c r="F1258" s="114">
        <f t="shared" ca="1" si="48"/>
        <v>0.13695810779945489</v>
      </c>
      <c r="G1258">
        <f t="shared" ca="1" si="49"/>
        <v>0.13695810779945489</v>
      </c>
    </row>
    <row r="1259" spans="3:7" ht="15.5" x14ac:dyDescent="0.35">
      <c r="C1259" s="111" t="s">
        <v>150</v>
      </c>
      <c r="D1259" s="53">
        <f ca="1">'Stochastic inputs'!AX69</f>
        <v>1.24</v>
      </c>
      <c r="E1259" s="113"/>
      <c r="F1259" s="114">
        <f t="shared" ca="1" si="48"/>
        <v>0.13695810779945489</v>
      </c>
      <c r="G1259">
        <f t="shared" ca="1" si="49"/>
        <v>0.13695810779945489</v>
      </c>
    </row>
    <row r="1260" spans="3:7" ht="15.5" x14ac:dyDescent="0.35">
      <c r="C1260" s="111" t="s">
        <v>151</v>
      </c>
      <c r="D1260" s="53">
        <f ca="1">'Stochastic inputs'!AX70</f>
        <v>1.24</v>
      </c>
      <c r="E1260" s="113"/>
      <c r="F1260" s="114">
        <f t="shared" ca="1" si="48"/>
        <v>0.12111328965798231</v>
      </c>
      <c r="G1260">
        <f t="shared" ca="1" si="49"/>
        <v>0.12111328965798231</v>
      </c>
    </row>
    <row r="1261" spans="3:7" ht="15.5" x14ac:dyDescent="0.35">
      <c r="C1261" s="111" t="s">
        <v>152</v>
      </c>
      <c r="D1261" s="53">
        <f ca="1">'Stochastic inputs'!AX71</f>
        <v>1.24</v>
      </c>
      <c r="E1261" s="113"/>
      <c r="F1261" s="114">
        <f t="shared" ca="1" si="48"/>
        <v>0.12111328965798231</v>
      </c>
      <c r="G1261">
        <f t="shared" ca="1" si="49"/>
        <v>0.12111328965798231</v>
      </c>
    </row>
    <row r="1262" spans="3:7" ht="15.5" x14ac:dyDescent="0.35">
      <c r="C1262" s="111" t="s">
        <v>153</v>
      </c>
      <c r="D1262" s="53">
        <f ca="1">'Stochastic inputs'!AX72</f>
        <v>1.24</v>
      </c>
      <c r="E1262" s="113"/>
      <c r="F1262" s="114">
        <f t="shared" ca="1" si="48"/>
        <v>0.12111328965798231</v>
      </c>
      <c r="G1262">
        <f t="shared" ca="1" si="49"/>
        <v>0.12111328965798231</v>
      </c>
    </row>
    <row r="1263" spans="3:7" ht="15.5" x14ac:dyDescent="0.35">
      <c r="C1263" s="111" t="s">
        <v>154</v>
      </c>
      <c r="D1263" s="53">
        <f ca="1">'Stochastic inputs'!AX73</f>
        <v>1.24</v>
      </c>
      <c r="E1263" s="113"/>
      <c r="F1263" s="114">
        <f t="shared" ca="1" si="48"/>
        <v>0.12111328965798232</v>
      </c>
      <c r="G1263">
        <f t="shared" ca="1" si="49"/>
        <v>0.12111328965798232</v>
      </c>
    </row>
    <row r="1264" spans="3:7" ht="15.5" x14ac:dyDescent="0.35">
      <c r="C1264" s="111" t="s">
        <v>155</v>
      </c>
      <c r="D1264" s="53">
        <f ca="1">'Stochastic inputs'!AX74</f>
        <v>1.24</v>
      </c>
      <c r="E1264" s="113"/>
      <c r="F1264" s="114">
        <f t="shared" ca="1" si="48"/>
        <v>0.12111328965798231</v>
      </c>
      <c r="G1264">
        <f t="shared" ca="1" si="49"/>
        <v>0.12111328965798231</v>
      </c>
    </row>
    <row r="1265" spans="3:7" ht="15.5" x14ac:dyDescent="0.35">
      <c r="C1265" s="111" t="s">
        <v>156</v>
      </c>
      <c r="D1265" s="53">
        <f ca="1">'Stochastic inputs'!AX75</f>
        <v>1.24</v>
      </c>
      <c r="E1265" s="113"/>
      <c r="F1265" s="114">
        <f t="shared" ca="1" si="48"/>
        <v>0.11102142864434614</v>
      </c>
      <c r="G1265">
        <f t="shared" ca="1" si="49"/>
        <v>0.11102142864434614</v>
      </c>
    </row>
    <row r="1266" spans="3:7" ht="15.5" x14ac:dyDescent="0.35">
      <c r="C1266" s="111" t="s">
        <v>157</v>
      </c>
      <c r="D1266" s="53">
        <f ca="1">'Stochastic inputs'!AX76</f>
        <v>1.24</v>
      </c>
      <c r="E1266" s="113"/>
      <c r="F1266" s="114">
        <f t="shared" ca="1" si="48"/>
        <v>0.11102142864434614</v>
      </c>
      <c r="G1266">
        <f t="shared" ca="1" si="49"/>
        <v>0.11102142864434614</v>
      </c>
    </row>
    <row r="1267" spans="3:7" ht="15.5" x14ac:dyDescent="0.35">
      <c r="C1267" s="111" t="s">
        <v>158</v>
      </c>
      <c r="D1267" s="53">
        <f ca="1">'Stochastic inputs'!AX77</f>
        <v>1.24</v>
      </c>
      <c r="E1267" s="113"/>
      <c r="F1267" s="114">
        <f t="shared" ca="1" si="48"/>
        <v>0.11102142864434614</v>
      </c>
      <c r="G1267">
        <f t="shared" ca="1" si="49"/>
        <v>0.11102142864434614</v>
      </c>
    </row>
    <row r="1268" spans="3:7" ht="15.5" x14ac:dyDescent="0.35">
      <c r="C1268" s="111" t="s">
        <v>159</v>
      </c>
      <c r="D1268" s="53">
        <f ca="1">'Stochastic inputs'!AX78</f>
        <v>1.24</v>
      </c>
      <c r="E1268" s="113"/>
      <c r="F1268" s="114">
        <f t="shared" ca="1" si="48"/>
        <v>0.11102142864434608</v>
      </c>
      <c r="G1268">
        <f t="shared" ca="1" si="49"/>
        <v>0.11102142864434608</v>
      </c>
    </row>
    <row r="1269" spans="3:7" ht="15.5" x14ac:dyDescent="0.35">
      <c r="C1269" s="111" t="s">
        <v>160</v>
      </c>
      <c r="D1269" s="53">
        <f ca="1">'Stochastic inputs'!AX79</f>
        <v>1.24</v>
      </c>
      <c r="E1269" s="113"/>
      <c r="F1269" s="114">
        <f t="shared" ca="1" si="48"/>
        <v>0.11102142864434608</v>
      </c>
      <c r="G1269">
        <f t="shared" ca="1" si="49"/>
        <v>0.11102142864434608</v>
      </c>
    </row>
    <row r="1270" spans="3:7" ht="15.5" x14ac:dyDescent="0.35">
      <c r="C1270" s="111" t="s">
        <v>161</v>
      </c>
      <c r="D1270" s="53">
        <f ca="1">'Stochastic inputs'!AX80</f>
        <v>1.24</v>
      </c>
      <c r="E1270" s="113"/>
      <c r="F1270" s="114">
        <f t="shared" ca="1" si="48"/>
        <v>0.1158175426566061</v>
      </c>
      <c r="G1270">
        <f t="shared" ca="1" si="49"/>
        <v>0.1158175426566061</v>
      </c>
    </row>
    <row r="1271" spans="3:7" ht="15.5" x14ac:dyDescent="0.35">
      <c r="C1271" s="111" t="s">
        <v>162</v>
      </c>
      <c r="D1271" s="53">
        <f ca="1">'Stochastic inputs'!AX81</f>
        <v>1.24</v>
      </c>
      <c r="E1271" s="113"/>
      <c r="F1271" s="114">
        <f t="shared" ca="1" si="48"/>
        <v>0.11581754265660613</v>
      </c>
      <c r="G1271">
        <f t="shared" ca="1" si="49"/>
        <v>0.11581754265660613</v>
      </c>
    </row>
    <row r="1272" spans="3:7" ht="15.5" x14ac:dyDescent="0.35">
      <c r="C1272" s="111" t="s">
        <v>163</v>
      </c>
      <c r="D1272" s="53">
        <f ca="1">'Stochastic inputs'!AX82</f>
        <v>1.24</v>
      </c>
      <c r="E1272" s="113"/>
      <c r="F1272" s="114">
        <f t="shared" ca="1" si="48"/>
        <v>0.1158175426566061</v>
      </c>
      <c r="G1272">
        <f t="shared" ca="1" si="49"/>
        <v>0.1158175426566061</v>
      </c>
    </row>
    <row r="1273" spans="3:7" ht="15.5" x14ac:dyDescent="0.35">
      <c r="C1273" s="111" t="s">
        <v>164</v>
      </c>
      <c r="D1273" s="53">
        <f ca="1">'Stochastic inputs'!AX83</f>
        <v>1.24</v>
      </c>
      <c r="E1273" s="113"/>
      <c r="F1273" s="114">
        <f t="shared" ca="1" si="48"/>
        <v>0.11581754265660613</v>
      </c>
      <c r="G1273">
        <f t="shared" ca="1" si="49"/>
        <v>0.11581754265660613</v>
      </c>
    </row>
    <row r="1274" spans="3:7" ht="15.5" x14ac:dyDescent="0.35">
      <c r="C1274" s="111" t="s">
        <v>165</v>
      </c>
      <c r="D1274" s="53">
        <f ca="1">'Stochastic inputs'!AX84</f>
        <v>1.24</v>
      </c>
      <c r="E1274" s="113"/>
      <c r="F1274" s="114">
        <f t="shared" ca="1" si="48"/>
        <v>0.11581754265660613</v>
      </c>
      <c r="G1274">
        <f t="shared" ca="1" si="49"/>
        <v>0.11581754265660613</v>
      </c>
    </row>
    <row r="1275" spans="3:7" ht="15.5" x14ac:dyDescent="0.35">
      <c r="C1275" s="111" t="s">
        <v>166</v>
      </c>
      <c r="D1275" s="53">
        <f ca="1">'Stochastic inputs'!AX85</f>
        <v>1.24</v>
      </c>
      <c r="E1275" s="113"/>
      <c r="F1275" s="114">
        <f t="shared" ca="1" si="48"/>
        <v>0.11390385793370977</v>
      </c>
      <c r="G1275">
        <f t="shared" ca="1" si="49"/>
        <v>0.11390385793370977</v>
      </c>
    </row>
    <row r="1276" spans="3:7" ht="15.5" x14ac:dyDescent="0.35">
      <c r="C1276" s="111" t="s">
        <v>167</v>
      </c>
      <c r="D1276" s="53">
        <f ca="1">'Stochastic inputs'!AX86</f>
        <v>1.24</v>
      </c>
      <c r="E1276" s="113"/>
      <c r="F1276" s="114">
        <f t="shared" ca="1" si="48"/>
        <v>0.1139038579337098</v>
      </c>
      <c r="G1276">
        <f t="shared" ca="1" si="49"/>
        <v>0.1139038579337098</v>
      </c>
    </row>
    <row r="1277" spans="3:7" ht="15.5" x14ac:dyDescent="0.35">
      <c r="C1277" s="111" t="s">
        <v>168</v>
      </c>
      <c r="D1277" s="53">
        <f ca="1">'Stochastic inputs'!AX87</f>
        <v>1.24</v>
      </c>
      <c r="E1277" s="113"/>
      <c r="F1277" s="114">
        <f t="shared" ca="1" si="48"/>
        <v>0.11390385793370975</v>
      </c>
      <c r="G1277">
        <f t="shared" ca="1" si="49"/>
        <v>0.11390385793370975</v>
      </c>
    </row>
    <row r="1278" spans="3:7" ht="15.5" x14ac:dyDescent="0.35">
      <c r="C1278" s="111" t="s">
        <v>169</v>
      </c>
      <c r="D1278" s="53">
        <f ca="1">'Stochastic inputs'!AX88</f>
        <v>1.24</v>
      </c>
      <c r="E1278" s="113"/>
      <c r="F1278" s="114">
        <f t="shared" ca="1" si="48"/>
        <v>0.11390385793370975</v>
      </c>
      <c r="G1278">
        <f t="shared" ca="1" si="49"/>
        <v>0.11390385793370975</v>
      </c>
    </row>
    <row r="1279" spans="3:7" ht="15.5" x14ac:dyDescent="0.35">
      <c r="C1279" s="111" t="s">
        <v>170</v>
      </c>
      <c r="D1279" s="53">
        <f ca="1">'Stochastic inputs'!AX89</f>
        <v>1.24</v>
      </c>
      <c r="E1279" s="113"/>
      <c r="F1279" s="114">
        <f t="shared" ca="1" si="48"/>
        <v>0.1139038579337098</v>
      </c>
      <c r="G1279">
        <f t="shared" ca="1" si="49"/>
        <v>0.1139038579337098</v>
      </c>
    </row>
    <row r="1280" spans="3:7" ht="15.5" x14ac:dyDescent="0.35">
      <c r="C1280" s="111" t="s">
        <v>171</v>
      </c>
      <c r="D1280" s="53">
        <f ca="1">'Stochastic inputs'!AX90</f>
        <v>1.24</v>
      </c>
      <c r="E1280" s="113"/>
      <c r="F1280" s="114">
        <f t="shared" ca="1" si="48"/>
        <v>0.11980322935045398</v>
      </c>
      <c r="G1280">
        <f t="shared" ca="1" si="49"/>
        <v>0.11980322935045398</v>
      </c>
    </row>
    <row r="1281" spans="3:7" ht="15.5" x14ac:dyDescent="0.35">
      <c r="C1281" s="111" t="s">
        <v>172</v>
      </c>
      <c r="D1281" s="53">
        <f ca="1">'Stochastic inputs'!AX91</f>
        <v>1.24</v>
      </c>
      <c r="E1281" s="113"/>
      <c r="F1281" s="114">
        <f t="shared" ref="F1281:F1344" ca="1" si="50">B69*(D1281-1)/(B69*(D1281-1)+1)</f>
        <v>0.11980322935045401</v>
      </c>
      <c r="G1281">
        <f t="shared" ref="G1281:G1344" ca="1" si="51">B69*(D1281-1)/(B69*(D1281-1)+1)</f>
        <v>0.11980322935045401</v>
      </c>
    </row>
    <row r="1282" spans="3:7" ht="15.5" x14ac:dyDescent="0.35">
      <c r="C1282" s="111" t="s">
        <v>173</v>
      </c>
      <c r="D1282" s="53">
        <f ca="1">'Stochastic inputs'!AX92</f>
        <v>1.24</v>
      </c>
      <c r="E1282" s="113"/>
      <c r="F1282" s="114">
        <f t="shared" ca="1" si="50"/>
        <v>0.11980322935045401</v>
      </c>
      <c r="G1282">
        <f t="shared" ca="1" si="51"/>
        <v>0.11980322935045401</v>
      </c>
    </row>
    <row r="1283" spans="3:7" ht="15.5" x14ac:dyDescent="0.35">
      <c r="C1283" s="111" t="s">
        <v>174</v>
      </c>
      <c r="D1283" s="53">
        <f ca="1">'Stochastic inputs'!AX93</f>
        <v>1.24</v>
      </c>
      <c r="E1283" s="113"/>
      <c r="F1283" s="114">
        <f t="shared" ca="1" si="50"/>
        <v>0.11980322935045398</v>
      </c>
      <c r="G1283">
        <f t="shared" ca="1" si="51"/>
        <v>0.11980322935045398</v>
      </c>
    </row>
    <row r="1284" spans="3:7" ht="15.5" x14ac:dyDescent="0.35">
      <c r="C1284" s="111" t="s">
        <v>175</v>
      </c>
      <c r="D1284" s="53">
        <f ca="1">'Stochastic inputs'!AX94</f>
        <v>1.24</v>
      </c>
      <c r="E1284" s="113"/>
      <c r="F1284" s="114">
        <f t="shared" ca="1" si="50"/>
        <v>0.11980322935045401</v>
      </c>
      <c r="G1284">
        <f t="shared" ca="1" si="51"/>
        <v>0.11980322935045401</v>
      </c>
    </row>
    <row r="1285" spans="3:7" ht="15.5" x14ac:dyDescent="0.35">
      <c r="C1285" s="111" t="s">
        <v>176</v>
      </c>
      <c r="D1285" s="53">
        <f ca="1">'Stochastic inputs'!AX95</f>
        <v>1.24</v>
      </c>
      <c r="E1285" s="113"/>
      <c r="F1285" s="114">
        <f t="shared" ca="1" si="50"/>
        <v>0.11980322935045401</v>
      </c>
      <c r="G1285">
        <f t="shared" ca="1" si="51"/>
        <v>0.11980322935045401</v>
      </c>
    </row>
    <row r="1286" spans="3:7" ht="15.5" x14ac:dyDescent="0.35">
      <c r="C1286" s="111" t="s">
        <v>177</v>
      </c>
      <c r="D1286" s="53">
        <f ca="1">'Stochastic inputs'!AX96</f>
        <v>1.24</v>
      </c>
      <c r="E1286" s="113"/>
      <c r="F1286" s="114">
        <f t="shared" ca="1" si="50"/>
        <v>0.11980322935045401</v>
      </c>
      <c r="G1286">
        <f t="shared" ca="1" si="51"/>
        <v>0.11980322935045401</v>
      </c>
    </row>
    <row r="1287" spans="3:7" ht="15.5" x14ac:dyDescent="0.35">
      <c r="C1287" s="111" t="s">
        <v>178</v>
      </c>
      <c r="D1287" s="53">
        <f ca="1">'Stochastic inputs'!AX97</f>
        <v>1.24</v>
      </c>
      <c r="E1287" s="113"/>
      <c r="F1287" s="114">
        <f t="shared" ca="1" si="50"/>
        <v>0.11980322935045395</v>
      </c>
      <c r="G1287">
        <f t="shared" ca="1" si="51"/>
        <v>0.11980322935045395</v>
      </c>
    </row>
    <row r="1288" spans="3:7" ht="15.5" x14ac:dyDescent="0.35">
      <c r="C1288" s="111" t="s">
        <v>179</v>
      </c>
      <c r="D1288" s="53">
        <f ca="1">'Stochastic inputs'!AX98</f>
        <v>1.24</v>
      </c>
      <c r="E1288" s="113"/>
      <c r="F1288" s="114">
        <f t="shared" ca="1" si="50"/>
        <v>0.11980322935045395</v>
      </c>
      <c r="G1288">
        <f t="shared" ca="1" si="51"/>
        <v>0.11980322935045395</v>
      </c>
    </row>
    <row r="1289" spans="3:7" ht="15.5" x14ac:dyDescent="0.35">
      <c r="C1289" s="111" t="s">
        <v>180</v>
      </c>
      <c r="D1289" s="53">
        <f ca="1">'Stochastic inputs'!AX99</f>
        <v>1.24</v>
      </c>
      <c r="E1289" s="113"/>
      <c r="F1289" s="114">
        <f t="shared" ca="1" si="50"/>
        <v>0.11980322935045401</v>
      </c>
      <c r="G1289">
        <f t="shared" ca="1" si="51"/>
        <v>0.11980322935045401</v>
      </c>
    </row>
    <row r="1290" spans="3:7" ht="15.5" x14ac:dyDescent="0.35">
      <c r="C1290" s="111" t="s">
        <v>181</v>
      </c>
      <c r="D1290" s="53">
        <f ca="1">'Stochastic inputs'!AX100</f>
        <v>1.24</v>
      </c>
      <c r="E1290" s="113"/>
      <c r="F1290" s="114">
        <f t="shared" ca="1" si="50"/>
        <v>0.11980322935045401</v>
      </c>
      <c r="G1290">
        <f t="shared" ca="1" si="51"/>
        <v>0.11980322935045401</v>
      </c>
    </row>
    <row r="1291" spans="3:7" ht="15.5" x14ac:dyDescent="0.35">
      <c r="C1291" s="111" t="s">
        <v>182</v>
      </c>
      <c r="D1291" s="53">
        <f ca="1">'Stochastic inputs'!AX101</f>
        <v>1.24</v>
      </c>
      <c r="E1291" s="113"/>
      <c r="F1291" s="114">
        <f t="shared" ca="1" si="50"/>
        <v>0.11980322935045401</v>
      </c>
      <c r="G1291">
        <f t="shared" ca="1" si="51"/>
        <v>0.11980322935045401</v>
      </c>
    </row>
    <row r="1292" spans="3:7" ht="15.5" x14ac:dyDescent="0.35">
      <c r="C1292" s="111" t="s">
        <v>183</v>
      </c>
      <c r="D1292" s="53">
        <f ca="1">'Stochastic inputs'!AX102</f>
        <v>1.24</v>
      </c>
      <c r="E1292" s="113"/>
      <c r="F1292" s="114">
        <f t="shared" ca="1" si="50"/>
        <v>0.11980322935045401</v>
      </c>
      <c r="G1292">
        <f t="shared" ca="1" si="51"/>
        <v>0.11980322935045401</v>
      </c>
    </row>
    <row r="1293" spans="3:7" ht="15.5" x14ac:dyDescent="0.35">
      <c r="C1293" s="111" t="s">
        <v>184</v>
      </c>
      <c r="D1293" s="53">
        <f ca="1">'Stochastic inputs'!AX103</f>
        <v>1.24</v>
      </c>
      <c r="E1293" s="113"/>
      <c r="F1293" s="114">
        <f t="shared" ca="1" si="50"/>
        <v>0.11980322935045401</v>
      </c>
      <c r="G1293">
        <f t="shared" ca="1" si="51"/>
        <v>0.11980322935045401</v>
      </c>
    </row>
    <row r="1294" spans="3:7" ht="15.5" x14ac:dyDescent="0.35">
      <c r="C1294" s="111" t="s">
        <v>185</v>
      </c>
      <c r="D1294" s="53">
        <f ca="1">'Stochastic inputs'!AX104</f>
        <v>1.24</v>
      </c>
      <c r="E1294" s="113"/>
      <c r="F1294" s="114">
        <f t="shared" ca="1" si="50"/>
        <v>0.11980322935045402</v>
      </c>
      <c r="G1294">
        <f t="shared" ca="1" si="51"/>
        <v>0.11980322935045402</v>
      </c>
    </row>
    <row r="1295" spans="3:7" ht="15.5" x14ac:dyDescent="0.35">
      <c r="C1295" s="111" t="s">
        <v>186</v>
      </c>
      <c r="D1295" s="53">
        <f ca="1">'Stochastic inputs'!AX105</f>
        <v>1.24</v>
      </c>
      <c r="E1295" s="113"/>
      <c r="F1295" s="114">
        <f t="shared" ca="1" si="50"/>
        <v>0.11980322935045401</v>
      </c>
      <c r="G1295">
        <f t="shared" ca="1" si="51"/>
        <v>0.11980322935045401</v>
      </c>
    </row>
    <row r="1296" spans="3:7" ht="15.5" x14ac:dyDescent="0.35">
      <c r="C1296" s="111" t="s">
        <v>187</v>
      </c>
      <c r="D1296" s="53">
        <f ca="1">'Stochastic inputs'!AX106</f>
        <v>1.24</v>
      </c>
      <c r="E1296" s="113"/>
      <c r="F1296" s="114">
        <f t="shared" ca="1" si="50"/>
        <v>0.11980322935045402</v>
      </c>
      <c r="G1296">
        <f t="shared" ca="1" si="51"/>
        <v>0.11980322935045402</v>
      </c>
    </row>
    <row r="1297" spans="3:7" ht="15.5" x14ac:dyDescent="0.35">
      <c r="C1297" s="111" t="s">
        <v>188</v>
      </c>
      <c r="D1297" s="53">
        <f ca="1">'Stochastic inputs'!AX107</f>
        <v>1.24</v>
      </c>
      <c r="E1297" s="113"/>
      <c r="F1297" s="114">
        <f t="shared" ca="1" si="50"/>
        <v>0.11980322935045402</v>
      </c>
      <c r="G1297">
        <f t="shared" ca="1" si="51"/>
        <v>0.11980322935045402</v>
      </c>
    </row>
    <row r="1298" spans="3:7" ht="15.5" x14ac:dyDescent="0.35">
      <c r="C1298" s="111" t="s">
        <v>189</v>
      </c>
      <c r="D1298" s="53">
        <f ca="1">'Stochastic inputs'!AX108</f>
        <v>1.24</v>
      </c>
      <c r="E1298" s="113"/>
      <c r="F1298" s="114">
        <f t="shared" ca="1" si="50"/>
        <v>0.11980322935045401</v>
      </c>
      <c r="G1298">
        <f t="shared" ca="1" si="51"/>
        <v>0.11980322935045401</v>
      </c>
    </row>
    <row r="1299" spans="3:7" ht="15.5" x14ac:dyDescent="0.35">
      <c r="C1299" s="111" t="s">
        <v>190</v>
      </c>
      <c r="D1299" s="53">
        <f ca="1">'Stochastic inputs'!AX109</f>
        <v>1.24</v>
      </c>
      <c r="E1299" s="113"/>
      <c r="F1299" s="114">
        <f t="shared" ca="1" si="50"/>
        <v>0.11980322935045401</v>
      </c>
      <c r="G1299">
        <f t="shared" ca="1" si="51"/>
        <v>0.11980322935045401</v>
      </c>
    </row>
    <row r="1300" spans="3:7" ht="15.5" x14ac:dyDescent="0.35">
      <c r="C1300" s="111" t="s">
        <v>191</v>
      </c>
      <c r="D1300" s="53">
        <f ca="1">'Stochastic inputs'!AX110</f>
        <v>1.24</v>
      </c>
      <c r="E1300" s="113"/>
      <c r="F1300" s="114">
        <f t="shared" ca="1" si="50"/>
        <v>0.11980322935045401</v>
      </c>
      <c r="G1300">
        <f t="shared" ca="1" si="51"/>
        <v>0.11980322935045401</v>
      </c>
    </row>
    <row r="1301" spans="3:7" ht="15.5" x14ac:dyDescent="0.35">
      <c r="C1301" s="111" t="s">
        <v>192</v>
      </c>
      <c r="D1301" s="53">
        <f ca="1">'Stochastic inputs'!AX111</f>
        <v>1.24</v>
      </c>
      <c r="E1301" s="113"/>
      <c r="F1301" s="114">
        <f t="shared" ca="1" si="50"/>
        <v>0.11980322935045401</v>
      </c>
      <c r="G1301">
        <f t="shared" ca="1" si="51"/>
        <v>0.11980322935045401</v>
      </c>
    </row>
    <row r="1302" spans="3:7" ht="15.5" x14ac:dyDescent="0.35">
      <c r="C1302" s="111" t="s">
        <v>193</v>
      </c>
      <c r="D1302" s="53">
        <f ca="1">'Stochastic inputs'!AX112</f>
        <v>1.24</v>
      </c>
      <c r="E1302" s="113"/>
      <c r="F1302" s="114">
        <f t="shared" ca="1" si="50"/>
        <v>0.11980322935045401</v>
      </c>
      <c r="G1302">
        <f t="shared" ca="1" si="51"/>
        <v>0.11980322935045401</v>
      </c>
    </row>
    <row r="1303" spans="3:7" ht="15.5" x14ac:dyDescent="0.35">
      <c r="C1303" s="111" t="s">
        <v>194</v>
      </c>
      <c r="D1303" s="53">
        <f ca="1">'Stochastic inputs'!AX113</f>
        <v>1.24</v>
      </c>
      <c r="E1303" s="113"/>
      <c r="F1303" s="114">
        <f t="shared" ca="1" si="50"/>
        <v>0.11980322935045401</v>
      </c>
      <c r="G1303">
        <f t="shared" ca="1" si="51"/>
        <v>0.11980322935045401</v>
      </c>
    </row>
    <row r="1304" spans="3:7" ht="15.5" x14ac:dyDescent="0.35">
      <c r="C1304" s="111" t="s">
        <v>195</v>
      </c>
      <c r="D1304" s="53">
        <f ca="1">'Stochastic inputs'!AX114</f>
        <v>1.24</v>
      </c>
      <c r="E1304" s="113"/>
      <c r="F1304" s="114">
        <f t="shared" ca="1" si="50"/>
        <v>0.11980322935045401</v>
      </c>
      <c r="G1304">
        <f t="shared" ca="1" si="51"/>
        <v>0.11980322935045401</v>
      </c>
    </row>
    <row r="1305" spans="3:7" ht="15.5" x14ac:dyDescent="0.35">
      <c r="C1305" s="111" t="s">
        <v>196</v>
      </c>
      <c r="D1305" s="53">
        <f ca="1">'Stochastic inputs'!AX115</f>
        <v>1.24</v>
      </c>
      <c r="E1305" s="113"/>
      <c r="F1305" s="114">
        <f t="shared" ca="1" si="50"/>
        <v>0.11980322935045401</v>
      </c>
      <c r="G1305">
        <f t="shared" ca="1" si="51"/>
        <v>0.11980322935045401</v>
      </c>
    </row>
    <row r="1306" spans="3:7" ht="15.5" x14ac:dyDescent="0.35">
      <c r="C1306" s="111" t="s">
        <v>197</v>
      </c>
      <c r="D1306" s="53">
        <f ca="1">'Stochastic inputs'!AX116</f>
        <v>1.24</v>
      </c>
      <c r="E1306" s="113"/>
      <c r="F1306" s="114">
        <f t="shared" ca="1" si="50"/>
        <v>0.11980322935045401</v>
      </c>
      <c r="G1306">
        <f t="shared" ca="1" si="51"/>
        <v>0.11980322935045401</v>
      </c>
    </row>
    <row r="1307" spans="3:7" ht="15.5" x14ac:dyDescent="0.35">
      <c r="C1307" s="111" t="s">
        <v>198</v>
      </c>
      <c r="D1307" s="53">
        <f ca="1">'Stochastic inputs'!AX117</f>
        <v>1.24</v>
      </c>
      <c r="E1307" s="113"/>
      <c r="F1307" s="114">
        <f t="shared" ca="1" si="50"/>
        <v>0.11980322935045401</v>
      </c>
      <c r="G1307">
        <f t="shared" ca="1" si="51"/>
        <v>0.11980322935045401</v>
      </c>
    </row>
    <row r="1308" spans="3:7" ht="15.5" x14ac:dyDescent="0.35">
      <c r="C1308" s="111" t="s">
        <v>199</v>
      </c>
      <c r="D1308" s="53">
        <f ca="1">'Stochastic inputs'!AX118</f>
        <v>1.24</v>
      </c>
      <c r="E1308" s="113"/>
      <c r="F1308" s="114">
        <f t="shared" ca="1" si="50"/>
        <v>0.11980322935045401</v>
      </c>
      <c r="G1308">
        <f t="shared" ca="1" si="51"/>
        <v>0.11980322935045401</v>
      </c>
    </row>
    <row r="1309" spans="3:7" ht="15.5" x14ac:dyDescent="0.35">
      <c r="C1309" s="111" t="s">
        <v>200</v>
      </c>
      <c r="D1309" s="53">
        <f ca="1">'Stochastic inputs'!AX119</f>
        <v>1.24</v>
      </c>
      <c r="E1309" s="113"/>
      <c r="F1309" s="114">
        <f t="shared" ca="1" si="50"/>
        <v>0.11980322935045401</v>
      </c>
      <c r="G1309">
        <f t="shared" ca="1" si="51"/>
        <v>0.11980322935045401</v>
      </c>
    </row>
    <row r="1310" spans="3:7" ht="15.5" x14ac:dyDescent="0.35">
      <c r="C1310" s="111" t="s">
        <v>201</v>
      </c>
      <c r="D1310" s="53">
        <f ca="1">'Stochastic inputs'!AX120</f>
        <v>1.24</v>
      </c>
      <c r="E1310" s="113"/>
      <c r="F1310" s="114">
        <f t="shared" ca="1" si="50"/>
        <v>0.11980322935045401</v>
      </c>
      <c r="G1310">
        <f t="shared" ca="1" si="51"/>
        <v>0.11980322935045401</v>
      </c>
    </row>
    <row r="1311" spans="3:7" ht="15.5" x14ac:dyDescent="0.35">
      <c r="C1311" s="111" t="s">
        <v>202</v>
      </c>
      <c r="D1311" s="53">
        <f ca="1">'Stochastic inputs'!AX121</f>
        <v>1.24</v>
      </c>
      <c r="E1311" s="113"/>
      <c r="F1311" s="114">
        <f t="shared" ca="1" si="50"/>
        <v>0.11980322935045401</v>
      </c>
      <c r="G1311">
        <f t="shared" ca="1" si="51"/>
        <v>0.11980322935045401</v>
      </c>
    </row>
    <row r="1312" spans="3:7" ht="15.5" x14ac:dyDescent="0.35">
      <c r="C1312" s="111" t="s">
        <v>203</v>
      </c>
      <c r="D1312" s="53">
        <f ca="1">'Stochastic inputs'!AX122</f>
        <v>1.24</v>
      </c>
      <c r="E1312" s="113"/>
      <c r="F1312" s="114">
        <f t="shared" ca="1" si="50"/>
        <v>0.11980322935045401</v>
      </c>
      <c r="G1312">
        <f t="shared" ca="1" si="51"/>
        <v>0.11980322935045401</v>
      </c>
    </row>
    <row r="1313" spans="3:7" ht="15.5" x14ac:dyDescent="0.35">
      <c r="C1313" s="111" t="s">
        <v>204</v>
      </c>
      <c r="D1313" s="53">
        <f ca="1">'Stochastic inputs'!AX123</f>
        <v>1.24</v>
      </c>
      <c r="E1313" s="113"/>
      <c r="F1313" s="114">
        <f t="shared" ca="1" si="50"/>
        <v>0.11980322935045401</v>
      </c>
      <c r="G1313">
        <f t="shared" ca="1" si="51"/>
        <v>0.11980322935045401</v>
      </c>
    </row>
    <row r="1314" spans="3:7" ht="15.5" x14ac:dyDescent="0.35">
      <c r="C1314" s="111" t="s">
        <v>205</v>
      </c>
      <c r="D1314" s="53">
        <f ca="1">'Stochastic inputs'!AX124</f>
        <v>1.24</v>
      </c>
      <c r="E1314" s="113"/>
      <c r="F1314" s="114">
        <f t="shared" ca="1" si="50"/>
        <v>0.11980322935045401</v>
      </c>
      <c r="G1314">
        <f t="shared" ca="1" si="51"/>
        <v>0.11980322935045401</v>
      </c>
    </row>
    <row r="1315" spans="3:7" ht="15.5" x14ac:dyDescent="0.35">
      <c r="C1315" s="111" t="s">
        <v>206</v>
      </c>
      <c r="D1315" s="53">
        <f ca="1">'Stochastic inputs'!AX125</f>
        <v>1.24</v>
      </c>
      <c r="E1315" s="113"/>
      <c r="F1315" s="114">
        <f t="shared" ca="1" si="50"/>
        <v>0.11980322935045401</v>
      </c>
      <c r="G1315">
        <f t="shared" ca="1" si="51"/>
        <v>0.11980322935045401</v>
      </c>
    </row>
    <row r="1316" spans="3:7" ht="15.5" x14ac:dyDescent="0.35">
      <c r="C1316" s="111" t="s">
        <v>207</v>
      </c>
      <c r="D1316" s="53">
        <f ca="1">'Stochastic inputs'!AX126</f>
        <v>1.24</v>
      </c>
      <c r="E1316" s="113"/>
      <c r="F1316" s="114">
        <f t="shared" ca="1" si="50"/>
        <v>0.11980322935045401</v>
      </c>
      <c r="G1316">
        <f t="shared" ca="1" si="51"/>
        <v>0.11980322935045401</v>
      </c>
    </row>
    <row r="1317" spans="3:7" ht="15.5" x14ac:dyDescent="0.35">
      <c r="C1317" s="111" t="s">
        <v>208</v>
      </c>
      <c r="D1317" s="53">
        <f ca="1">'Stochastic inputs'!AX127</f>
        <v>1.24</v>
      </c>
      <c r="E1317" s="113"/>
      <c r="F1317" s="114">
        <f t="shared" ca="1" si="50"/>
        <v>0.11980322935045401</v>
      </c>
      <c r="G1317">
        <f t="shared" ca="1" si="51"/>
        <v>0.11980322935045401</v>
      </c>
    </row>
    <row r="1318" spans="3:7" ht="15.5" x14ac:dyDescent="0.35">
      <c r="C1318" s="111" t="s">
        <v>209</v>
      </c>
      <c r="D1318" s="53">
        <f ca="1">'Stochastic inputs'!AX128</f>
        <v>1</v>
      </c>
      <c r="E1318" s="113"/>
      <c r="F1318" s="114">
        <f t="shared" ca="1" si="50"/>
        <v>0</v>
      </c>
      <c r="G1318">
        <f t="shared" ca="1" si="51"/>
        <v>0</v>
      </c>
    </row>
    <row r="1319" spans="3:7" ht="15.5" x14ac:dyDescent="0.35">
      <c r="C1319" s="111" t="s">
        <v>210</v>
      </c>
      <c r="D1319" s="53">
        <f ca="1">'Stochastic inputs'!AX129</f>
        <v>1</v>
      </c>
      <c r="E1319" s="113"/>
      <c r="F1319" s="114">
        <f t="shared" ca="1" si="50"/>
        <v>0</v>
      </c>
      <c r="G1319">
        <f t="shared" ca="1" si="51"/>
        <v>0</v>
      </c>
    </row>
    <row r="1320" spans="3:7" ht="15.5" x14ac:dyDescent="0.35">
      <c r="C1320" s="111" t="s">
        <v>211</v>
      </c>
      <c r="D1320" s="53">
        <f ca="1">'Stochastic inputs'!AX130</f>
        <v>1</v>
      </c>
      <c r="E1320" s="113"/>
      <c r="F1320" s="114">
        <f t="shared" ca="1" si="50"/>
        <v>0</v>
      </c>
      <c r="G1320">
        <f t="shared" ca="1" si="51"/>
        <v>0</v>
      </c>
    </row>
    <row r="1321" spans="3:7" ht="15.5" x14ac:dyDescent="0.35">
      <c r="C1321" s="111" t="s">
        <v>212</v>
      </c>
      <c r="D1321" s="53">
        <f ca="1">'Stochastic inputs'!AX131</f>
        <v>1</v>
      </c>
      <c r="E1321" s="113"/>
      <c r="F1321" s="114">
        <f t="shared" ca="1" si="50"/>
        <v>0</v>
      </c>
      <c r="G1321">
        <f t="shared" ca="1" si="51"/>
        <v>0</v>
      </c>
    </row>
    <row r="1322" spans="3:7" ht="15.5" x14ac:dyDescent="0.35">
      <c r="C1322" s="111" t="s">
        <v>213</v>
      </c>
      <c r="D1322" s="53">
        <f ca="1">'Stochastic inputs'!AX132</f>
        <v>1</v>
      </c>
      <c r="E1322" s="113"/>
      <c r="F1322" s="114">
        <f t="shared" ca="1" si="50"/>
        <v>0</v>
      </c>
      <c r="G1322">
        <f t="shared" ca="1" si="51"/>
        <v>0</v>
      </c>
    </row>
    <row r="1323" spans="3:7" ht="15.5" x14ac:dyDescent="0.35">
      <c r="C1323" s="111" t="s">
        <v>214</v>
      </c>
      <c r="D1323" s="53">
        <f ca="1">'Stochastic inputs'!AX133</f>
        <v>1</v>
      </c>
      <c r="E1323" s="113"/>
      <c r="F1323" s="114">
        <f t="shared" ca="1" si="50"/>
        <v>0</v>
      </c>
      <c r="G1323">
        <f t="shared" ca="1" si="51"/>
        <v>0</v>
      </c>
    </row>
    <row r="1324" spans="3:7" ht="15.5" x14ac:dyDescent="0.35">
      <c r="C1324" s="111" t="s">
        <v>215</v>
      </c>
      <c r="D1324" s="53">
        <f ca="1">'Stochastic inputs'!AX134</f>
        <v>1</v>
      </c>
      <c r="E1324" s="113"/>
      <c r="F1324" s="114">
        <f t="shared" ca="1" si="50"/>
        <v>0</v>
      </c>
      <c r="G1324">
        <f t="shared" ca="1" si="51"/>
        <v>0</v>
      </c>
    </row>
    <row r="1325" spans="3:7" ht="15.5" x14ac:dyDescent="0.35">
      <c r="C1325" s="111" t="s">
        <v>216</v>
      </c>
      <c r="D1325" s="53">
        <f ca="1">'Stochastic inputs'!AX135</f>
        <v>1</v>
      </c>
      <c r="E1325" s="113"/>
      <c r="F1325" s="114">
        <f t="shared" ca="1" si="50"/>
        <v>0</v>
      </c>
      <c r="G1325">
        <f t="shared" ca="1" si="51"/>
        <v>0</v>
      </c>
    </row>
    <row r="1326" spans="3:7" ht="15.5" x14ac:dyDescent="0.35">
      <c r="C1326" s="111" t="s">
        <v>217</v>
      </c>
      <c r="D1326" s="53">
        <f ca="1">'Stochastic inputs'!AX136</f>
        <v>1</v>
      </c>
      <c r="E1326" s="113"/>
      <c r="F1326" s="114">
        <f t="shared" ca="1" si="50"/>
        <v>0</v>
      </c>
      <c r="G1326">
        <f t="shared" ca="1" si="51"/>
        <v>0</v>
      </c>
    </row>
    <row r="1327" spans="3:7" ht="15.5" x14ac:dyDescent="0.35">
      <c r="C1327" s="111" t="s">
        <v>218</v>
      </c>
      <c r="D1327" s="53">
        <f ca="1">'Stochastic inputs'!AX137</f>
        <v>1</v>
      </c>
      <c r="E1327" s="113"/>
      <c r="F1327" s="114">
        <f t="shared" ca="1" si="50"/>
        <v>0</v>
      </c>
      <c r="G1327">
        <f t="shared" ca="1" si="51"/>
        <v>0</v>
      </c>
    </row>
    <row r="1328" spans="3:7" ht="15.5" x14ac:dyDescent="0.35">
      <c r="C1328" s="111" t="s">
        <v>219</v>
      </c>
      <c r="D1328" s="53">
        <f ca="1">'Stochastic inputs'!AX138</f>
        <v>1</v>
      </c>
      <c r="E1328" s="113"/>
      <c r="F1328" s="114">
        <f t="shared" ca="1" si="50"/>
        <v>0</v>
      </c>
      <c r="G1328">
        <f t="shared" ca="1" si="51"/>
        <v>0</v>
      </c>
    </row>
    <row r="1329" spans="3:7" ht="15.5" x14ac:dyDescent="0.35">
      <c r="C1329" s="111" t="s">
        <v>220</v>
      </c>
      <c r="D1329" s="53">
        <f ca="1">'Stochastic inputs'!AX139</f>
        <v>1</v>
      </c>
      <c r="E1329" s="113"/>
      <c r="F1329" s="114">
        <f t="shared" ca="1" si="50"/>
        <v>0</v>
      </c>
      <c r="G1329">
        <f t="shared" ca="1" si="51"/>
        <v>0</v>
      </c>
    </row>
    <row r="1330" spans="3:7" ht="15.5" x14ac:dyDescent="0.35">
      <c r="C1330" s="111" t="s">
        <v>221</v>
      </c>
      <c r="D1330" s="53">
        <f ca="1">'Stochastic inputs'!AX140</f>
        <v>1</v>
      </c>
      <c r="E1330" s="113"/>
      <c r="F1330" s="114">
        <f t="shared" ca="1" si="50"/>
        <v>0</v>
      </c>
      <c r="G1330">
        <f t="shared" ca="1" si="51"/>
        <v>0</v>
      </c>
    </row>
    <row r="1331" spans="3:7" ht="15.5" x14ac:dyDescent="0.35">
      <c r="C1331" s="111" t="s">
        <v>222</v>
      </c>
      <c r="D1331" s="53">
        <f ca="1">'Stochastic inputs'!AX141</f>
        <v>1</v>
      </c>
      <c r="E1331" s="113"/>
      <c r="F1331" s="114">
        <f t="shared" ca="1" si="50"/>
        <v>0</v>
      </c>
      <c r="G1331">
        <f t="shared" ca="1" si="51"/>
        <v>0</v>
      </c>
    </row>
    <row r="1332" spans="3:7" ht="15.5" x14ac:dyDescent="0.35">
      <c r="C1332" s="111" t="s">
        <v>223</v>
      </c>
      <c r="D1332" s="53">
        <f ca="1">'Stochastic inputs'!AX142</f>
        <v>1</v>
      </c>
      <c r="E1332" s="113"/>
      <c r="F1332" s="114">
        <f t="shared" ca="1" si="50"/>
        <v>0</v>
      </c>
      <c r="G1332">
        <f t="shared" ca="1" si="51"/>
        <v>0</v>
      </c>
    </row>
    <row r="1333" spans="3:7" ht="15.5" x14ac:dyDescent="0.35">
      <c r="C1333" s="111" t="s">
        <v>224</v>
      </c>
      <c r="D1333" s="53">
        <f ca="1">'Stochastic inputs'!AX143</f>
        <v>1</v>
      </c>
      <c r="E1333" s="113"/>
      <c r="F1333" s="114">
        <f t="shared" ca="1" si="50"/>
        <v>0</v>
      </c>
      <c r="G1333">
        <f t="shared" ca="1" si="51"/>
        <v>0</v>
      </c>
    </row>
    <row r="1334" spans="3:7" ht="15.5" x14ac:dyDescent="0.35">
      <c r="C1334" s="111" t="s">
        <v>225</v>
      </c>
      <c r="D1334" s="53">
        <f ca="1">'Stochastic inputs'!AX144</f>
        <v>1</v>
      </c>
      <c r="E1334" s="113"/>
      <c r="F1334" s="114">
        <f t="shared" ca="1" si="50"/>
        <v>0</v>
      </c>
      <c r="G1334">
        <f t="shared" ca="1" si="51"/>
        <v>0</v>
      </c>
    </row>
    <row r="1335" spans="3:7" ht="15.5" x14ac:dyDescent="0.35">
      <c r="C1335" s="111" t="s">
        <v>226</v>
      </c>
      <c r="D1335" s="53">
        <f ca="1">'Stochastic inputs'!AX145</f>
        <v>1</v>
      </c>
      <c r="E1335" s="113"/>
      <c r="F1335" s="114">
        <f t="shared" ca="1" si="50"/>
        <v>0</v>
      </c>
      <c r="G1335">
        <f t="shared" ca="1" si="51"/>
        <v>0</v>
      </c>
    </row>
    <row r="1336" spans="3:7" ht="15.5" x14ac:dyDescent="0.35">
      <c r="C1336" s="111" t="s">
        <v>227</v>
      </c>
      <c r="D1336" s="53">
        <f ca="1">'Stochastic inputs'!AX146</f>
        <v>1.0900000000000001</v>
      </c>
      <c r="E1336" s="113"/>
      <c r="F1336" s="114">
        <f t="shared" ca="1" si="50"/>
        <v>3.967959093189416E-2</v>
      </c>
      <c r="G1336">
        <f t="shared" ca="1" si="51"/>
        <v>3.967959093189416E-2</v>
      </c>
    </row>
    <row r="1337" spans="3:7" ht="15.5" x14ac:dyDescent="0.35">
      <c r="C1337" s="111" t="s">
        <v>228</v>
      </c>
      <c r="D1337" s="53">
        <f ca="1">'Stochastic inputs'!AX147</f>
        <v>1.0900000000000001</v>
      </c>
      <c r="E1337" s="113"/>
      <c r="F1337" s="114">
        <f t="shared" ca="1" si="50"/>
        <v>3.9679590931894174E-2</v>
      </c>
      <c r="G1337">
        <f t="shared" ca="1" si="51"/>
        <v>3.9679590931894174E-2</v>
      </c>
    </row>
    <row r="1338" spans="3:7" ht="15.5" x14ac:dyDescent="0.35">
      <c r="C1338" s="111" t="s">
        <v>229</v>
      </c>
      <c r="D1338" s="53">
        <f ca="1">'Stochastic inputs'!AX148</f>
        <v>1.0900000000000001</v>
      </c>
      <c r="E1338" s="113"/>
      <c r="F1338" s="114">
        <f t="shared" ca="1" si="50"/>
        <v>3.9679590931894181E-2</v>
      </c>
      <c r="G1338">
        <f t="shared" ca="1" si="51"/>
        <v>3.9679590931894181E-2</v>
      </c>
    </row>
    <row r="1339" spans="3:7" ht="15.5" x14ac:dyDescent="0.35">
      <c r="C1339" s="111" t="s">
        <v>230</v>
      </c>
      <c r="D1339" s="53">
        <f ca="1">'Stochastic inputs'!AX149</f>
        <v>1.0900000000000001</v>
      </c>
      <c r="E1339" s="113"/>
      <c r="F1339" s="114">
        <f t="shared" ca="1" si="50"/>
        <v>3.9679590931894174E-2</v>
      </c>
      <c r="G1339">
        <f t="shared" ca="1" si="51"/>
        <v>3.9679590931894174E-2</v>
      </c>
    </row>
    <row r="1340" spans="3:7" ht="15.5" x14ac:dyDescent="0.35">
      <c r="C1340" s="111" t="s">
        <v>231</v>
      </c>
      <c r="D1340" s="53">
        <f ca="1">'Stochastic inputs'!AX150</f>
        <v>1.0900000000000001</v>
      </c>
      <c r="E1340" s="113"/>
      <c r="F1340" s="114">
        <f t="shared" ca="1" si="50"/>
        <v>3.9679590931894167E-2</v>
      </c>
      <c r="G1340">
        <f t="shared" ca="1" si="51"/>
        <v>3.9679590931894167E-2</v>
      </c>
    </row>
    <row r="1341" spans="3:7" ht="15.5" x14ac:dyDescent="0.35">
      <c r="C1341" s="111" t="s">
        <v>232</v>
      </c>
      <c r="D1341" s="53">
        <f ca="1">'Stochastic inputs'!AX151</f>
        <v>1.0900000000000001</v>
      </c>
      <c r="E1341" s="113"/>
      <c r="F1341" s="114">
        <f t="shared" ca="1" si="50"/>
        <v>3.9574813333956307E-2</v>
      </c>
      <c r="G1341">
        <f t="shared" ca="1" si="51"/>
        <v>3.9574813333956307E-2</v>
      </c>
    </row>
    <row r="1342" spans="3:7" ht="15.5" x14ac:dyDescent="0.35">
      <c r="C1342" s="111" t="s">
        <v>233</v>
      </c>
      <c r="D1342" s="53">
        <f ca="1">'Stochastic inputs'!AX152</f>
        <v>1.0900000000000001</v>
      </c>
      <c r="E1342" s="113"/>
      <c r="F1342" s="114">
        <f t="shared" ca="1" si="50"/>
        <v>3.95748133339563E-2</v>
      </c>
      <c r="G1342">
        <f t="shared" ca="1" si="51"/>
        <v>3.95748133339563E-2</v>
      </c>
    </row>
    <row r="1343" spans="3:7" ht="15.5" x14ac:dyDescent="0.35">
      <c r="C1343" s="111" t="s">
        <v>234</v>
      </c>
      <c r="D1343" s="53">
        <f ca="1">'Stochastic inputs'!AX153</f>
        <v>1.0900000000000001</v>
      </c>
      <c r="E1343" s="113"/>
      <c r="F1343" s="114">
        <f t="shared" ca="1" si="50"/>
        <v>3.9574813333956314E-2</v>
      </c>
      <c r="G1343">
        <f t="shared" ca="1" si="51"/>
        <v>3.9574813333956314E-2</v>
      </c>
    </row>
    <row r="1344" spans="3:7" ht="15.5" x14ac:dyDescent="0.35">
      <c r="C1344" s="111" t="s">
        <v>235</v>
      </c>
      <c r="D1344" s="53">
        <f ca="1">'Stochastic inputs'!AX154</f>
        <v>1.0900000000000001</v>
      </c>
      <c r="E1344" s="113"/>
      <c r="F1344" s="114">
        <f t="shared" ca="1" si="50"/>
        <v>3.9574813333956307E-2</v>
      </c>
      <c r="G1344">
        <f t="shared" ca="1" si="51"/>
        <v>3.9574813333956307E-2</v>
      </c>
    </row>
    <row r="1345" spans="3:7" ht="15.5" x14ac:dyDescent="0.35">
      <c r="C1345" s="111" t="s">
        <v>236</v>
      </c>
      <c r="D1345" s="53">
        <f ca="1">'Stochastic inputs'!AX155</f>
        <v>1.0900000000000001</v>
      </c>
      <c r="E1345" s="113"/>
      <c r="F1345" s="114">
        <f t="shared" ref="F1345:F1408" ca="1" si="52">B133*(D1345-1)/(B133*(D1345-1)+1)</f>
        <v>3.9574813333956314E-2</v>
      </c>
      <c r="G1345">
        <f t="shared" ref="G1345:G1408" ca="1" si="53">B133*(D1345-1)/(B133*(D1345-1)+1)</f>
        <v>3.9574813333956314E-2</v>
      </c>
    </row>
    <row r="1346" spans="3:7" ht="15.5" x14ac:dyDescent="0.35">
      <c r="C1346" s="111" t="s">
        <v>237</v>
      </c>
      <c r="D1346" s="53">
        <f ca="1">'Stochastic inputs'!AX156</f>
        <v>1.0900000000000001</v>
      </c>
      <c r="E1346" s="113"/>
      <c r="F1346" s="114">
        <f t="shared" ca="1" si="52"/>
        <v>4.379587944047348E-2</v>
      </c>
      <c r="G1346">
        <f t="shared" ca="1" si="53"/>
        <v>4.379587944047348E-2</v>
      </c>
    </row>
    <row r="1347" spans="3:7" ht="15.5" x14ac:dyDescent="0.35">
      <c r="C1347" s="111" t="s">
        <v>238</v>
      </c>
      <c r="D1347" s="53">
        <f ca="1">'Stochastic inputs'!AX157</f>
        <v>1.0900000000000001</v>
      </c>
      <c r="E1347" s="113"/>
      <c r="F1347" s="114">
        <f t="shared" ca="1" si="52"/>
        <v>4.3795879440473494E-2</v>
      </c>
      <c r="G1347">
        <f t="shared" ca="1" si="53"/>
        <v>4.3795879440473494E-2</v>
      </c>
    </row>
    <row r="1348" spans="3:7" ht="15.5" x14ac:dyDescent="0.35">
      <c r="C1348" s="111" t="s">
        <v>239</v>
      </c>
      <c r="D1348" s="53">
        <f ca="1">'Stochastic inputs'!AX158</f>
        <v>1.0900000000000001</v>
      </c>
      <c r="E1348" s="113"/>
      <c r="F1348" s="114">
        <f t="shared" ca="1" si="52"/>
        <v>4.3795879440473501E-2</v>
      </c>
      <c r="G1348">
        <f t="shared" ca="1" si="53"/>
        <v>4.3795879440473501E-2</v>
      </c>
    </row>
    <row r="1349" spans="3:7" ht="15.5" x14ac:dyDescent="0.35">
      <c r="C1349" s="111" t="s">
        <v>240</v>
      </c>
      <c r="D1349" s="53">
        <f ca="1">'Stochastic inputs'!AX159</f>
        <v>1.0900000000000001</v>
      </c>
      <c r="E1349" s="113"/>
      <c r="F1349" s="114">
        <f t="shared" ca="1" si="52"/>
        <v>4.3795879440473501E-2</v>
      </c>
      <c r="G1349">
        <f t="shared" ca="1" si="53"/>
        <v>4.3795879440473501E-2</v>
      </c>
    </row>
    <row r="1350" spans="3:7" ht="15.5" x14ac:dyDescent="0.35">
      <c r="C1350" s="111" t="s">
        <v>241</v>
      </c>
      <c r="D1350" s="53">
        <f ca="1">'Stochastic inputs'!AX160</f>
        <v>1.0900000000000001</v>
      </c>
      <c r="E1350" s="113"/>
      <c r="F1350" s="114">
        <f t="shared" ca="1" si="52"/>
        <v>4.3795879440473501E-2</v>
      </c>
      <c r="G1350">
        <f t="shared" ca="1" si="53"/>
        <v>4.3795879440473501E-2</v>
      </c>
    </row>
    <row r="1351" spans="3:7" ht="15.5" x14ac:dyDescent="0.35">
      <c r="C1351" s="111" t="s">
        <v>242</v>
      </c>
      <c r="D1351" s="53">
        <f ca="1">'Stochastic inputs'!AX161</f>
        <v>1.0900000000000001</v>
      </c>
      <c r="E1351" s="113"/>
      <c r="F1351" s="114">
        <f t="shared" ca="1" si="52"/>
        <v>5.3473035519674916E-2</v>
      </c>
      <c r="G1351">
        <f t="shared" ca="1" si="53"/>
        <v>5.3473035519674916E-2</v>
      </c>
    </row>
    <row r="1352" spans="3:7" ht="15.5" x14ac:dyDescent="0.35">
      <c r="C1352" s="111" t="s">
        <v>243</v>
      </c>
      <c r="D1352" s="53">
        <f ca="1">'Stochastic inputs'!AX162</f>
        <v>1.0900000000000001</v>
      </c>
      <c r="E1352" s="113"/>
      <c r="F1352" s="114">
        <f t="shared" ca="1" si="52"/>
        <v>5.3473035519674916E-2</v>
      </c>
      <c r="G1352">
        <f t="shared" ca="1" si="53"/>
        <v>5.3473035519674916E-2</v>
      </c>
    </row>
    <row r="1353" spans="3:7" ht="15.5" x14ac:dyDescent="0.35">
      <c r="C1353" s="111" t="s">
        <v>244</v>
      </c>
      <c r="D1353" s="53">
        <f ca="1">'Stochastic inputs'!AX163</f>
        <v>1.0900000000000001</v>
      </c>
      <c r="E1353" s="113"/>
      <c r="F1353" s="114">
        <f t="shared" ca="1" si="52"/>
        <v>5.3473035519674937E-2</v>
      </c>
      <c r="G1353">
        <f t="shared" ca="1" si="53"/>
        <v>5.3473035519674937E-2</v>
      </c>
    </row>
    <row r="1354" spans="3:7" ht="15.5" x14ac:dyDescent="0.35">
      <c r="C1354" s="111" t="s">
        <v>245</v>
      </c>
      <c r="D1354" s="53">
        <f ca="1">'Stochastic inputs'!AX164</f>
        <v>1.0900000000000001</v>
      </c>
      <c r="E1354" s="113"/>
      <c r="F1354" s="114">
        <f t="shared" ca="1" si="52"/>
        <v>5.3473035519674909E-2</v>
      </c>
      <c r="G1354">
        <f t="shared" ca="1" si="53"/>
        <v>5.3473035519674909E-2</v>
      </c>
    </row>
    <row r="1355" spans="3:7" ht="15.5" x14ac:dyDescent="0.35">
      <c r="C1355" s="111" t="s">
        <v>246</v>
      </c>
      <c r="D1355" s="53">
        <f ca="1">'Stochastic inputs'!AX165</f>
        <v>1.0900000000000001</v>
      </c>
      <c r="E1355" s="113"/>
      <c r="F1355" s="114">
        <f t="shared" ca="1" si="52"/>
        <v>5.3473035519674916E-2</v>
      </c>
      <c r="G1355">
        <f t="shared" ca="1" si="53"/>
        <v>5.3473035519674916E-2</v>
      </c>
    </row>
    <row r="1356" spans="3:7" ht="15.5" x14ac:dyDescent="0.35">
      <c r="C1356" s="111" t="s">
        <v>247</v>
      </c>
      <c r="D1356" s="53">
        <f ca="1">'Stochastic inputs'!AX166</f>
        <v>1.0900000000000001</v>
      </c>
      <c r="E1356" s="113"/>
      <c r="F1356" s="114">
        <f t="shared" ca="1" si="52"/>
        <v>6.104906992427736E-2</v>
      </c>
      <c r="G1356">
        <f t="shared" ca="1" si="53"/>
        <v>6.104906992427736E-2</v>
      </c>
    </row>
    <row r="1357" spans="3:7" ht="15.5" x14ac:dyDescent="0.35">
      <c r="C1357" s="111" t="s">
        <v>248</v>
      </c>
      <c r="D1357" s="53">
        <f ca="1">'Stochastic inputs'!AX167</f>
        <v>1.0900000000000001</v>
      </c>
      <c r="E1357" s="113"/>
      <c r="F1357" s="114">
        <f t="shared" ca="1" si="52"/>
        <v>6.1049069924277374E-2</v>
      </c>
      <c r="G1357">
        <f t="shared" ca="1" si="53"/>
        <v>6.1049069924277374E-2</v>
      </c>
    </row>
    <row r="1358" spans="3:7" ht="15.5" x14ac:dyDescent="0.35">
      <c r="C1358" s="111" t="s">
        <v>249</v>
      </c>
      <c r="D1358" s="53">
        <f ca="1">'Stochastic inputs'!AX168</f>
        <v>1.0900000000000001</v>
      </c>
      <c r="E1358" s="113"/>
      <c r="F1358" s="114">
        <f t="shared" ca="1" si="52"/>
        <v>6.1049069924277333E-2</v>
      </c>
      <c r="G1358">
        <f t="shared" ca="1" si="53"/>
        <v>6.1049069924277333E-2</v>
      </c>
    </row>
    <row r="1359" spans="3:7" ht="15.5" x14ac:dyDescent="0.35">
      <c r="C1359" s="111" t="s">
        <v>250</v>
      </c>
      <c r="D1359" s="53">
        <f ca="1">'Stochastic inputs'!AX169</f>
        <v>1.0900000000000001</v>
      </c>
      <c r="E1359" s="113"/>
      <c r="F1359" s="114">
        <f t="shared" ca="1" si="52"/>
        <v>6.1049069924277347E-2</v>
      </c>
      <c r="G1359">
        <f t="shared" ca="1" si="53"/>
        <v>6.1049069924277347E-2</v>
      </c>
    </row>
    <row r="1360" spans="3:7" ht="15.5" x14ac:dyDescent="0.35">
      <c r="C1360" s="111" t="s">
        <v>251</v>
      </c>
      <c r="D1360" s="53">
        <f ca="1">'Stochastic inputs'!AX170</f>
        <v>1.0900000000000001</v>
      </c>
      <c r="E1360" s="113"/>
      <c r="F1360" s="114">
        <f t="shared" ca="1" si="52"/>
        <v>6.1049069924277347E-2</v>
      </c>
      <c r="G1360">
        <f t="shared" ca="1" si="53"/>
        <v>6.1049069924277347E-2</v>
      </c>
    </row>
    <row r="1361" spans="3:7" ht="15.5" x14ac:dyDescent="0.35">
      <c r="C1361" s="111" t="s">
        <v>252</v>
      </c>
      <c r="D1361" s="53">
        <f ca="1">'Stochastic inputs'!AX171</f>
        <v>1.0900000000000001</v>
      </c>
      <c r="E1361" s="113"/>
      <c r="F1361" s="114">
        <f t="shared" ca="1" si="52"/>
        <v>5.3501148665900861E-2</v>
      </c>
      <c r="G1361">
        <f t="shared" ca="1" si="53"/>
        <v>5.3501148665900861E-2</v>
      </c>
    </row>
    <row r="1362" spans="3:7" ht="15.5" x14ac:dyDescent="0.35">
      <c r="C1362" s="111" t="s">
        <v>253</v>
      </c>
      <c r="D1362" s="53">
        <f ca="1">'Stochastic inputs'!AX172</f>
        <v>1.0900000000000001</v>
      </c>
      <c r="E1362" s="113"/>
      <c r="F1362" s="114">
        <f t="shared" ca="1" si="52"/>
        <v>5.3501148665900874E-2</v>
      </c>
      <c r="G1362">
        <f t="shared" ca="1" si="53"/>
        <v>5.3501148665900874E-2</v>
      </c>
    </row>
    <row r="1363" spans="3:7" ht="15.5" x14ac:dyDescent="0.35">
      <c r="C1363" s="111" t="s">
        <v>254</v>
      </c>
      <c r="D1363" s="53">
        <f ca="1">'Stochastic inputs'!AX173</f>
        <v>1.0900000000000001</v>
      </c>
      <c r="E1363" s="113"/>
      <c r="F1363" s="114">
        <f t="shared" ca="1" si="52"/>
        <v>5.3501148665900874E-2</v>
      </c>
      <c r="G1363">
        <f t="shared" ca="1" si="53"/>
        <v>5.3501148665900874E-2</v>
      </c>
    </row>
    <row r="1364" spans="3:7" ht="15.5" x14ac:dyDescent="0.35">
      <c r="C1364" s="111" t="s">
        <v>255</v>
      </c>
      <c r="D1364" s="53">
        <f ca="1">'Stochastic inputs'!AX174</f>
        <v>1.0900000000000001</v>
      </c>
      <c r="E1364" s="113"/>
      <c r="F1364" s="114">
        <f t="shared" ca="1" si="52"/>
        <v>5.3501148665900861E-2</v>
      </c>
      <c r="G1364">
        <f t="shared" ca="1" si="53"/>
        <v>5.3501148665900861E-2</v>
      </c>
    </row>
    <row r="1365" spans="3:7" ht="15.5" x14ac:dyDescent="0.35">
      <c r="C1365" s="111" t="s">
        <v>256</v>
      </c>
      <c r="D1365" s="53">
        <f ca="1">'Stochastic inputs'!AX175</f>
        <v>1.0900000000000001</v>
      </c>
      <c r="E1365" s="113"/>
      <c r="F1365" s="114">
        <f t="shared" ca="1" si="52"/>
        <v>5.3501148665900874E-2</v>
      </c>
      <c r="G1365">
        <f t="shared" ca="1" si="53"/>
        <v>5.3501148665900874E-2</v>
      </c>
    </row>
    <row r="1366" spans="3:7" ht="15.5" x14ac:dyDescent="0.35">
      <c r="C1366" s="111" t="s">
        <v>257</v>
      </c>
      <c r="D1366" s="53">
        <f ca="1">'Stochastic inputs'!AX176</f>
        <v>1.0900000000000001</v>
      </c>
      <c r="E1366" s="113"/>
      <c r="F1366" s="114">
        <f t="shared" ca="1" si="52"/>
        <v>6.1982012301879497E-2</v>
      </c>
      <c r="G1366">
        <f t="shared" ca="1" si="53"/>
        <v>6.1982012301879497E-2</v>
      </c>
    </row>
    <row r="1367" spans="3:7" ht="15.5" x14ac:dyDescent="0.35">
      <c r="C1367" s="111" t="s">
        <v>258</v>
      </c>
      <c r="D1367" s="53">
        <f ca="1">'Stochastic inputs'!AX177</f>
        <v>1.0900000000000001</v>
      </c>
      <c r="E1367" s="113"/>
      <c r="F1367" s="114">
        <f t="shared" ca="1" si="52"/>
        <v>6.198201230187951E-2</v>
      </c>
      <c r="G1367">
        <f t="shared" ca="1" si="53"/>
        <v>6.198201230187951E-2</v>
      </c>
    </row>
    <row r="1368" spans="3:7" ht="15.5" x14ac:dyDescent="0.35">
      <c r="C1368" s="111" t="s">
        <v>259</v>
      </c>
      <c r="D1368" s="53">
        <f ca="1">'Stochastic inputs'!AX178</f>
        <v>1.0900000000000001</v>
      </c>
      <c r="E1368" s="113"/>
      <c r="F1368" s="114">
        <f t="shared" ca="1" si="52"/>
        <v>6.198201230187951E-2</v>
      </c>
      <c r="G1368">
        <f t="shared" ca="1" si="53"/>
        <v>6.198201230187951E-2</v>
      </c>
    </row>
    <row r="1369" spans="3:7" ht="15.5" x14ac:dyDescent="0.35">
      <c r="C1369" s="111" t="s">
        <v>260</v>
      </c>
      <c r="D1369" s="53">
        <f ca="1">'Stochastic inputs'!AX179</f>
        <v>1.0900000000000001</v>
      </c>
      <c r="E1369" s="113"/>
      <c r="F1369" s="114">
        <f t="shared" ca="1" si="52"/>
        <v>6.1982012301879497E-2</v>
      </c>
      <c r="G1369">
        <f t="shared" ca="1" si="53"/>
        <v>6.1982012301879497E-2</v>
      </c>
    </row>
    <row r="1370" spans="3:7" ht="15.5" x14ac:dyDescent="0.35">
      <c r="C1370" s="111" t="s">
        <v>261</v>
      </c>
      <c r="D1370" s="53">
        <f ca="1">'Stochastic inputs'!AX180</f>
        <v>1.0900000000000001</v>
      </c>
      <c r="E1370" s="113"/>
      <c r="F1370" s="114">
        <f t="shared" ca="1" si="52"/>
        <v>6.1982012301879524E-2</v>
      </c>
      <c r="G1370">
        <f t="shared" ca="1" si="53"/>
        <v>6.1982012301879524E-2</v>
      </c>
    </row>
    <row r="1371" spans="3:7" ht="15.5" x14ac:dyDescent="0.35">
      <c r="C1371" s="111" t="s">
        <v>262</v>
      </c>
      <c r="D1371" s="53">
        <f ca="1">'Stochastic inputs'!AX181</f>
        <v>1.0900000000000001</v>
      </c>
      <c r="E1371" s="113"/>
      <c r="F1371" s="114">
        <f t="shared" ca="1" si="52"/>
        <v>4.5453351704304444E-2</v>
      </c>
      <c r="G1371">
        <f t="shared" ca="1" si="53"/>
        <v>4.5453351704304444E-2</v>
      </c>
    </row>
    <row r="1372" spans="3:7" ht="15.5" x14ac:dyDescent="0.35">
      <c r="C1372" s="111" t="s">
        <v>263</v>
      </c>
      <c r="D1372" s="53">
        <f ca="1">'Stochastic inputs'!AX182</f>
        <v>1.0900000000000001</v>
      </c>
      <c r="E1372" s="113"/>
      <c r="F1372" s="114">
        <f t="shared" ca="1" si="52"/>
        <v>4.5453351704304444E-2</v>
      </c>
      <c r="G1372">
        <f t="shared" ca="1" si="53"/>
        <v>4.5453351704304444E-2</v>
      </c>
    </row>
    <row r="1373" spans="3:7" ht="15.5" x14ac:dyDescent="0.35">
      <c r="C1373" s="111" t="s">
        <v>264</v>
      </c>
      <c r="D1373" s="53">
        <f ca="1">'Stochastic inputs'!AX183</f>
        <v>1.0900000000000001</v>
      </c>
      <c r="E1373" s="113"/>
      <c r="F1373" s="114">
        <f t="shared" ca="1" si="52"/>
        <v>4.5453351704304444E-2</v>
      </c>
      <c r="G1373">
        <f t="shared" ca="1" si="53"/>
        <v>4.5453351704304444E-2</v>
      </c>
    </row>
    <row r="1374" spans="3:7" ht="15.5" x14ac:dyDescent="0.35">
      <c r="C1374" s="111" t="s">
        <v>265</v>
      </c>
      <c r="D1374" s="53">
        <f ca="1">'Stochastic inputs'!AX184</f>
        <v>1.0900000000000001</v>
      </c>
      <c r="E1374" s="113"/>
      <c r="F1374" s="114">
        <f t="shared" ca="1" si="52"/>
        <v>4.5453351704304437E-2</v>
      </c>
      <c r="G1374">
        <f t="shared" ca="1" si="53"/>
        <v>4.5453351704304437E-2</v>
      </c>
    </row>
    <row r="1375" spans="3:7" ht="15.5" x14ac:dyDescent="0.35">
      <c r="C1375" s="111" t="s">
        <v>266</v>
      </c>
      <c r="D1375" s="53">
        <f ca="1">'Stochastic inputs'!AX185</f>
        <v>1.0900000000000001</v>
      </c>
      <c r="E1375" s="113"/>
      <c r="F1375" s="114">
        <f t="shared" ca="1" si="52"/>
        <v>4.5453351704304444E-2</v>
      </c>
      <c r="G1375">
        <f t="shared" ca="1" si="53"/>
        <v>4.5453351704304444E-2</v>
      </c>
    </row>
    <row r="1376" spans="3:7" ht="15.5" x14ac:dyDescent="0.35">
      <c r="C1376" s="111" t="s">
        <v>267</v>
      </c>
      <c r="D1376" s="53">
        <f ca="1">'Stochastic inputs'!AX186</f>
        <v>1.0900000000000001</v>
      </c>
      <c r="E1376" s="113"/>
      <c r="F1376" s="114">
        <f t="shared" ca="1" si="52"/>
        <v>4.7586790163599881E-2</v>
      </c>
      <c r="G1376">
        <f t="shared" ca="1" si="53"/>
        <v>4.7586790163599881E-2</v>
      </c>
    </row>
    <row r="1377" spans="3:7" ht="15.5" x14ac:dyDescent="0.35">
      <c r="C1377" s="111" t="s">
        <v>268</v>
      </c>
      <c r="D1377" s="53">
        <f ca="1">'Stochastic inputs'!AX187</f>
        <v>1.0900000000000001</v>
      </c>
      <c r="E1377" s="113"/>
      <c r="F1377" s="114">
        <f t="shared" ca="1" si="52"/>
        <v>4.7586790163599874E-2</v>
      </c>
      <c r="G1377">
        <f t="shared" ca="1" si="53"/>
        <v>4.7586790163599874E-2</v>
      </c>
    </row>
    <row r="1378" spans="3:7" ht="15.5" x14ac:dyDescent="0.35">
      <c r="C1378" s="111" t="s">
        <v>269</v>
      </c>
      <c r="D1378" s="53">
        <f ca="1">'Stochastic inputs'!AX188</f>
        <v>1.0900000000000001</v>
      </c>
      <c r="E1378" s="113"/>
      <c r="F1378" s="114">
        <f t="shared" ca="1" si="52"/>
        <v>4.7586790163599894E-2</v>
      </c>
      <c r="G1378">
        <f t="shared" ca="1" si="53"/>
        <v>4.7586790163599894E-2</v>
      </c>
    </row>
    <row r="1379" spans="3:7" ht="15.5" x14ac:dyDescent="0.35">
      <c r="C1379" s="111" t="s">
        <v>270</v>
      </c>
      <c r="D1379" s="53">
        <f ca="1">'Stochastic inputs'!AX189</f>
        <v>1.0900000000000001</v>
      </c>
      <c r="E1379" s="113"/>
      <c r="F1379" s="114">
        <f t="shared" ca="1" si="52"/>
        <v>4.7586790163599881E-2</v>
      </c>
      <c r="G1379">
        <f t="shared" ca="1" si="53"/>
        <v>4.7586790163599881E-2</v>
      </c>
    </row>
    <row r="1380" spans="3:7" ht="15.5" x14ac:dyDescent="0.35">
      <c r="C1380" s="111" t="s">
        <v>271</v>
      </c>
      <c r="D1380" s="53">
        <f ca="1">'Stochastic inputs'!AX190</f>
        <v>1.0900000000000001</v>
      </c>
      <c r="E1380" s="113"/>
      <c r="F1380" s="114">
        <f t="shared" ca="1" si="52"/>
        <v>4.7586790163599881E-2</v>
      </c>
      <c r="G1380">
        <f t="shared" ca="1" si="53"/>
        <v>4.7586790163599881E-2</v>
      </c>
    </row>
    <row r="1381" spans="3:7" ht="15.5" x14ac:dyDescent="0.35">
      <c r="C1381" s="111" t="s">
        <v>272</v>
      </c>
      <c r="D1381" s="53">
        <f ca="1">'Stochastic inputs'!AX191</f>
        <v>1.0900000000000001</v>
      </c>
      <c r="E1381" s="113"/>
      <c r="F1381" s="114">
        <f t="shared" ca="1" si="52"/>
        <v>4.757332561407461E-2</v>
      </c>
      <c r="G1381">
        <f t="shared" ca="1" si="53"/>
        <v>4.757332561407461E-2</v>
      </c>
    </row>
    <row r="1382" spans="3:7" ht="15.5" x14ac:dyDescent="0.35">
      <c r="C1382" s="111" t="s">
        <v>273</v>
      </c>
      <c r="D1382" s="53">
        <f ca="1">'Stochastic inputs'!AX192</f>
        <v>1.0900000000000001</v>
      </c>
      <c r="E1382" s="113"/>
      <c r="F1382" s="114">
        <f t="shared" ca="1" si="52"/>
        <v>4.7573325614074582E-2</v>
      </c>
      <c r="G1382">
        <f t="shared" ca="1" si="53"/>
        <v>4.7573325614074582E-2</v>
      </c>
    </row>
    <row r="1383" spans="3:7" ht="15.5" x14ac:dyDescent="0.35">
      <c r="C1383" s="111" t="s">
        <v>274</v>
      </c>
      <c r="D1383" s="53">
        <f ca="1">'Stochastic inputs'!AX193</f>
        <v>1.0900000000000001</v>
      </c>
      <c r="E1383" s="113"/>
      <c r="F1383" s="114">
        <f t="shared" ca="1" si="52"/>
        <v>4.7573325614074617E-2</v>
      </c>
      <c r="G1383">
        <f t="shared" ca="1" si="53"/>
        <v>4.7573325614074617E-2</v>
      </c>
    </row>
    <row r="1384" spans="3:7" ht="15.5" x14ac:dyDescent="0.35">
      <c r="C1384" s="111" t="s">
        <v>275</v>
      </c>
      <c r="D1384" s="53">
        <f ca="1">'Stochastic inputs'!AX194</f>
        <v>1.0900000000000001</v>
      </c>
      <c r="E1384" s="113"/>
      <c r="F1384" s="114">
        <f t="shared" ca="1" si="52"/>
        <v>4.7573325614074603E-2</v>
      </c>
      <c r="G1384">
        <f t="shared" ca="1" si="53"/>
        <v>4.7573325614074603E-2</v>
      </c>
    </row>
    <row r="1385" spans="3:7" ht="15.5" x14ac:dyDescent="0.35">
      <c r="C1385" s="111" t="s">
        <v>276</v>
      </c>
      <c r="D1385" s="53">
        <f ca="1">'Stochastic inputs'!AX195</f>
        <v>1.0900000000000001</v>
      </c>
      <c r="E1385" s="113"/>
      <c r="F1385" s="114">
        <f t="shared" ca="1" si="52"/>
        <v>4.757332561407461E-2</v>
      </c>
      <c r="G1385">
        <f t="shared" ca="1" si="53"/>
        <v>4.757332561407461E-2</v>
      </c>
    </row>
    <row r="1386" spans="3:7" ht="15.5" x14ac:dyDescent="0.35">
      <c r="C1386" s="111" t="s">
        <v>277</v>
      </c>
      <c r="D1386" s="53">
        <f ca="1">'Stochastic inputs'!AX196</f>
        <v>1.0900000000000001</v>
      </c>
      <c r="E1386" s="113"/>
      <c r="F1386" s="114">
        <f t="shared" ca="1" si="52"/>
        <v>4.757332561407461E-2</v>
      </c>
      <c r="G1386">
        <f t="shared" ca="1" si="53"/>
        <v>4.757332561407461E-2</v>
      </c>
    </row>
    <row r="1387" spans="3:7" ht="15.5" x14ac:dyDescent="0.35">
      <c r="C1387" s="111" t="s">
        <v>278</v>
      </c>
      <c r="D1387" s="53">
        <f ca="1">'Stochastic inputs'!AX197</f>
        <v>1.0900000000000001</v>
      </c>
      <c r="E1387" s="113"/>
      <c r="F1387" s="114">
        <f t="shared" ca="1" si="52"/>
        <v>4.7573325614074603E-2</v>
      </c>
      <c r="G1387">
        <f t="shared" ca="1" si="53"/>
        <v>4.7573325614074603E-2</v>
      </c>
    </row>
    <row r="1388" spans="3:7" ht="15.5" x14ac:dyDescent="0.35">
      <c r="C1388" s="111" t="s">
        <v>279</v>
      </c>
      <c r="D1388" s="53">
        <f ca="1">'Stochastic inputs'!AX198</f>
        <v>1.0900000000000001</v>
      </c>
      <c r="E1388" s="113"/>
      <c r="F1388" s="114">
        <f t="shared" ca="1" si="52"/>
        <v>4.7573325614074596E-2</v>
      </c>
      <c r="G1388">
        <f t="shared" ca="1" si="53"/>
        <v>4.7573325614074596E-2</v>
      </c>
    </row>
    <row r="1389" spans="3:7" ht="15.5" x14ac:dyDescent="0.35">
      <c r="C1389" s="111" t="s">
        <v>280</v>
      </c>
      <c r="D1389" s="53">
        <f ca="1">'Stochastic inputs'!AX199</f>
        <v>1.0900000000000001</v>
      </c>
      <c r="E1389" s="113"/>
      <c r="F1389" s="114">
        <f t="shared" ca="1" si="52"/>
        <v>4.7573325614074603E-2</v>
      </c>
      <c r="G1389">
        <f t="shared" ca="1" si="53"/>
        <v>4.7573325614074603E-2</v>
      </c>
    </row>
    <row r="1390" spans="3:7" ht="15.5" x14ac:dyDescent="0.35">
      <c r="C1390" s="111" t="s">
        <v>281</v>
      </c>
      <c r="D1390" s="53">
        <f ca="1">'Stochastic inputs'!AX200</f>
        <v>1.0900000000000001</v>
      </c>
      <c r="E1390" s="113"/>
      <c r="F1390" s="114">
        <f t="shared" ca="1" si="52"/>
        <v>4.757332561407461E-2</v>
      </c>
      <c r="G1390">
        <f t="shared" ca="1" si="53"/>
        <v>4.757332561407461E-2</v>
      </c>
    </row>
    <row r="1391" spans="3:7" ht="15.5" x14ac:dyDescent="0.35">
      <c r="C1391" s="111" t="s">
        <v>282</v>
      </c>
      <c r="D1391" s="53">
        <f ca="1">'Stochastic inputs'!AX201</f>
        <v>1.0900000000000001</v>
      </c>
      <c r="E1391" s="113"/>
      <c r="F1391" s="114">
        <f t="shared" ca="1" si="52"/>
        <v>4.7573325614074603E-2</v>
      </c>
      <c r="G1391">
        <f t="shared" ca="1" si="53"/>
        <v>4.7573325614074603E-2</v>
      </c>
    </row>
    <row r="1392" spans="3:7" ht="15.5" x14ac:dyDescent="0.35">
      <c r="C1392" s="111" t="s">
        <v>283</v>
      </c>
      <c r="D1392" s="53">
        <f ca="1">'Stochastic inputs'!AX202</f>
        <v>1.0900000000000001</v>
      </c>
      <c r="E1392" s="113"/>
      <c r="F1392" s="114">
        <f t="shared" ca="1" si="52"/>
        <v>4.757332561407461E-2</v>
      </c>
      <c r="G1392">
        <f t="shared" ca="1" si="53"/>
        <v>4.757332561407461E-2</v>
      </c>
    </row>
    <row r="1393" spans="3:7" ht="15.5" x14ac:dyDescent="0.35">
      <c r="C1393" s="111" t="s">
        <v>284</v>
      </c>
      <c r="D1393" s="53">
        <f ca="1">'Stochastic inputs'!AX203</f>
        <v>1.0900000000000001</v>
      </c>
      <c r="E1393" s="113"/>
      <c r="F1393" s="114">
        <f t="shared" ca="1" si="52"/>
        <v>4.757332561407461E-2</v>
      </c>
      <c r="G1393">
        <f t="shared" ca="1" si="53"/>
        <v>4.757332561407461E-2</v>
      </c>
    </row>
    <row r="1394" spans="3:7" ht="15.5" x14ac:dyDescent="0.35">
      <c r="C1394" s="111" t="s">
        <v>285</v>
      </c>
      <c r="D1394" s="53">
        <f ca="1">'Stochastic inputs'!AX204</f>
        <v>1.0900000000000001</v>
      </c>
      <c r="E1394" s="113"/>
      <c r="F1394" s="114">
        <f t="shared" ca="1" si="52"/>
        <v>4.757332561407461E-2</v>
      </c>
      <c r="G1394">
        <f t="shared" ca="1" si="53"/>
        <v>4.757332561407461E-2</v>
      </c>
    </row>
    <row r="1395" spans="3:7" ht="15.5" x14ac:dyDescent="0.35">
      <c r="C1395" s="111" t="s">
        <v>286</v>
      </c>
      <c r="D1395" s="53">
        <f ca="1">'Stochastic inputs'!AX205</f>
        <v>1.0900000000000001</v>
      </c>
      <c r="E1395" s="113"/>
      <c r="F1395" s="114">
        <f t="shared" ca="1" si="52"/>
        <v>4.757332561407461E-2</v>
      </c>
      <c r="G1395">
        <f t="shared" ca="1" si="53"/>
        <v>4.757332561407461E-2</v>
      </c>
    </row>
    <row r="1396" spans="3:7" ht="15.5" x14ac:dyDescent="0.35">
      <c r="C1396" s="111" t="s">
        <v>287</v>
      </c>
      <c r="D1396" s="53">
        <f ca="1">'Stochastic inputs'!AX206</f>
        <v>1.0900000000000001</v>
      </c>
      <c r="E1396" s="113"/>
      <c r="F1396" s="114">
        <f t="shared" ca="1" si="52"/>
        <v>4.7573325614074603E-2</v>
      </c>
      <c r="G1396">
        <f t="shared" ca="1" si="53"/>
        <v>4.7573325614074603E-2</v>
      </c>
    </row>
    <row r="1397" spans="3:7" ht="15.5" x14ac:dyDescent="0.35">
      <c r="C1397" s="111" t="s">
        <v>288</v>
      </c>
      <c r="D1397" s="53">
        <f ca="1">'Stochastic inputs'!AX207</f>
        <v>1.0900000000000001</v>
      </c>
      <c r="E1397" s="113"/>
      <c r="F1397" s="114">
        <f t="shared" ca="1" si="52"/>
        <v>4.7573325614074596E-2</v>
      </c>
      <c r="G1397">
        <f t="shared" ca="1" si="53"/>
        <v>4.7573325614074596E-2</v>
      </c>
    </row>
    <row r="1398" spans="3:7" ht="15.5" x14ac:dyDescent="0.35">
      <c r="C1398" s="111" t="s">
        <v>289</v>
      </c>
      <c r="D1398" s="53">
        <f ca="1">'Stochastic inputs'!AX208</f>
        <v>1.0900000000000001</v>
      </c>
      <c r="E1398" s="113"/>
      <c r="F1398" s="114">
        <f t="shared" ca="1" si="52"/>
        <v>4.7573325614074596E-2</v>
      </c>
      <c r="G1398">
        <f t="shared" ca="1" si="53"/>
        <v>4.7573325614074596E-2</v>
      </c>
    </row>
    <row r="1399" spans="3:7" ht="15.5" x14ac:dyDescent="0.35">
      <c r="C1399" s="111" t="s">
        <v>290</v>
      </c>
      <c r="D1399" s="53">
        <f ca="1">'Stochastic inputs'!AX209</f>
        <v>1.0900000000000001</v>
      </c>
      <c r="E1399" s="113"/>
      <c r="F1399" s="114">
        <f t="shared" ca="1" si="52"/>
        <v>4.7573325614074596E-2</v>
      </c>
      <c r="G1399">
        <f t="shared" ca="1" si="53"/>
        <v>4.7573325614074596E-2</v>
      </c>
    </row>
    <row r="1400" spans="3:7" ht="15.5" x14ac:dyDescent="0.35">
      <c r="C1400" s="111" t="s">
        <v>291</v>
      </c>
      <c r="D1400" s="53">
        <f ca="1">'Stochastic inputs'!AX210</f>
        <v>1.0900000000000001</v>
      </c>
      <c r="E1400" s="113"/>
      <c r="F1400" s="114">
        <f t="shared" ca="1" si="52"/>
        <v>4.7573325614074603E-2</v>
      </c>
      <c r="G1400">
        <f t="shared" ca="1" si="53"/>
        <v>4.7573325614074603E-2</v>
      </c>
    </row>
    <row r="1401" spans="3:7" ht="15.5" x14ac:dyDescent="0.35">
      <c r="C1401" s="111" t="s">
        <v>292</v>
      </c>
      <c r="D1401" s="53">
        <f ca="1">'Stochastic inputs'!AX211</f>
        <v>1.0900000000000001</v>
      </c>
      <c r="E1401" s="113"/>
      <c r="F1401" s="114">
        <f t="shared" ca="1" si="52"/>
        <v>4.7573325614074617E-2</v>
      </c>
      <c r="G1401">
        <f t="shared" ca="1" si="53"/>
        <v>4.7573325614074617E-2</v>
      </c>
    </row>
    <row r="1402" spans="3:7" ht="15.5" x14ac:dyDescent="0.35">
      <c r="C1402" s="111" t="s">
        <v>293</v>
      </c>
      <c r="D1402" s="53">
        <f ca="1">'Stochastic inputs'!AX212</f>
        <v>1.0900000000000001</v>
      </c>
      <c r="E1402" s="113"/>
      <c r="F1402" s="114">
        <f t="shared" ca="1" si="52"/>
        <v>4.7573325614074603E-2</v>
      </c>
      <c r="G1402">
        <f t="shared" ca="1" si="53"/>
        <v>4.7573325614074603E-2</v>
      </c>
    </row>
    <row r="1403" spans="3:7" ht="15.5" x14ac:dyDescent="0.35">
      <c r="C1403" s="111" t="s">
        <v>294</v>
      </c>
      <c r="D1403" s="53">
        <f ca="1">'Stochastic inputs'!AX213</f>
        <v>1.0900000000000001</v>
      </c>
      <c r="E1403" s="113"/>
      <c r="F1403" s="114">
        <f t="shared" ca="1" si="52"/>
        <v>4.7573325614074603E-2</v>
      </c>
      <c r="G1403">
        <f t="shared" ca="1" si="53"/>
        <v>4.7573325614074603E-2</v>
      </c>
    </row>
    <row r="1404" spans="3:7" ht="15.5" x14ac:dyDescent="0.35">
      <c r="C1404" s="111" t="s">
        <v>295</v>
      </c>
      <c r="D1404" s="53">
        <f ca="1">'Stochastic inputs'!AX214</f>
        <v>1.0900000000000001</v>
      </c>
      <c r="E1404" s="113"/>
      <c r="F1404" s="114">
        <f t="shared" ca="1" si="52"/>
        <v>4.7573325614074603E-2</v>
      </c>
      <c r="G1404">
        <f t="shared" ca="1" si="53"/>
        <v>4.7573325614074603E-2</v>
      </c>
    </row>
    <row r="1405" spans="3:7" ht="15.5" x14ac:dyDescent="0.35">
      <c r="C1405" s="111" t="s">
        <v>296</v>
      </c>
      <c r="D1405" s="53">
        <f ca="1">'Stochastic inputs'!AX215</f>
        <v>1.0900000000000001</v>
      </c>
      <c r="E1405" s="113"/>
      <c r="F1405" s="114">
        <f t="shared" ca="1" si="52"/>
        <v>4.7573325614074603E-2</v>
      </c>
      <c r="G1405">
        <f t="shared" ca="1" si="53"/>
        <v>4.7573325614074603E-2</v>
      </c>
    </row>
    <row r="1406" spans="3:7" ht="15.5" x14ac:dyDescent="0.35">
      <c r="C1406" s="111" t="s">
        <v>297</v>
      </c>
      <c r="D1406" s="53">
        <f ca="1">'Stochastic inputs'!AX216</f>
        <v>1.0900000000000001</v>
      </c>
      <c r="E1406" s="113"/>
      <c r="F1406" s="114">
        <f t="shared" ca="1" si="52"/>
        <v>4.7573325614074603E-2</v>
      </c>
      <c r="G1406">
        <f t="shared" ca="1" si="53"/>
        <v>4.7573325614074603E-2</v>
      </c>
    </row>
    <row r="1407" spans="3:7" ht="15.5" x14ac:dyDescent="0.35">
      <c r="C1407" s="111" t="s">
        <v>298</v>
      </c>
      <c r="D1407" s="53">
        <f ca="1">'Stochastic inputs'!AX217</f>
        <v>1.0900000000000001</v>
      </c>
      <c r="E1407" s="113"/>
      <c r="F1407" s="114">
        <f t="shared" ca="1" si="52"/>
        <v>4.7573325614074603E-2</v>
      </c>
      <c r="G1407">
        <f t="shared" ca="1" si="53"/>
        <v>4.7573325614074603E-2</v>
      </c>
    </row>
    <row r="1408" spans="3:7" ht="15.5" x14ac:dyDescent="0.35">
      <c r="C1408" s="111" t="s">
        <v>299</v>
      </c>
      <c r="D1408" s="53">
        <f ca="1">'Stochastic inputs'!AX218</f>
        <v>1.0900000000000001</v>
      </c>
      <c r="E1408" s="113"/>
      <c r="F1408" s="114">
        <f t="shared" ca="1" si="52"/>
        <v>4.7573325614074603E-2</v>
      </c>
      <c r="G1408">
        <f t="shared" ca="1" si="53"/>
        <v>4.7573325614074603E-2</v>
      </c>
    </row>
    <row r="1409" spans="3:7" ht="15.5" x14ac:dyDescent="0.35">
      <c r="C1409" s="111" t="s">
        <v>300</v>
      </c>
      <c r="D1409" s="53">
        <f ca="1">'Stochastic inputs'!AX219</f>
        <v>1.0900000000000001</v>
      </c>
      <c r="E1409" s="113"/>
      <c r="F1409" s="114">
        <f t="shared" ref="F1409:F1418" ca="1" si="54">B197*(D1409-1)/(B197*(D1409-1)+1)</f>
        <v>4.7573325614074603E-2</v>
      </c>
      <c r="G1409">
        <f t="shared" ref="G1409:G1418" ca="1" si="55">B197*(D1409-1)/(B197*(D1409-1)+1)</f>
        <v>4.7573325614074603E-2</v>
      </c>
    </row>
    <row r="1410" spans="3:7" ht="15.5" x14ac:dyDescent="0.35">
      <c r="C1410" s="111" t="s">
        <v>301</v>
      </c>
      <c r="D1410" s="53">
        <f ca="1">'Stochastic inputs'!AX220</f>
        <v>1.0900000000000001</v>
      </c>
      <c r="E1410" s="113"/>
      <c r="F1410" s="114">
        <f t="shared" ca="1" si="54"/>
        <v>4.7573325614074603E-2</v>
      </c>
      <c r="G1410">
        <f t="shared" ca="1" si="55"/>
        <v>4.7573325614074603E-2</v>
      </c>
    </row>
    <row r="1411" spans="3:7" ht="15.5" x14ac:dyDescent="0.35">
      <c r="C1411" s="111" t="s">
        <v>302</v>
      </c>
      <c r="D1411" s="53">
        <f ca="1">'Stochastic inputs'!AX221</f>
        <v>1.0900000000000001</v>
      </c>
      <c r="E1411" s="113"/>
      <c r="F1411" s="114">
        <f t="shared" ca="1" si="54"/>
        <v>4.7573325614074603E-2</v>
      </c>
      <c r="G1411">
        <f t="shared" ca="1" si="55"/>
        <v>4.7573325614074603E-2</v>
      </c>
    </row>
    <row r="1412" spans="3:7" ht="15.5" x14ac:dyDescent="0.35">
      <c r="C1412" s="111" t="s">
        <v>303</v>
      </c>
      <c r="D1412" s="53">
        <f ca="1">'Stochastic inputs'!AX222</f>
        <v>1.0900000000000001</v>
      </c>
      <c r="E1412" s="113"/>
      <c r="F1412" s="114">
        <f t="shared" ca="1" si="54"/>
        <v>4.7573325614074603E-2</v>
      </c>
      <c r="G1412">
        <f t="shared" ca="1" si="55"/>
        <v>4.7573325614074603E-2</v>
      </c>
    </row>
    <row r="1413" spans="3:7" ht="15.5" x14ac:dyDescent="0.35">
      <c r="C1413" s="111" t="s">
        <v>304</v>
      </c>
      <c r="D1413" s="53">
        <f ca="1">'Stochastic inputs'!AX223</f>
        <v>1.0900000000000001</v>
      </c>
      <c r="E1413" s="113"/>
      <c r="F1413" s="114">
        <f t="shared" ca="1" si="54"/>
        <v>4.7573325614074603E-2</v>
      </c>
      <c r="G1413">
        <f t="shared" ca="1" si="55"/>
        <v>4.7573325614074603E-2</v>
      </c>
    </row>
    <row r="1414" spans="3:7" ht="15.5" x14ac:dyDescent="0.35">
      <c r="C1414" s="111" t="s">
        <v>305</v>
      </c>
      <c r="D1414" s="53">
        <f ca="1">'Stochastic inputs'!AX224</f>
        <v>1.0900000000000001</v>
      </c>
      <c r="E1414" s="113"/>
      <c r="F1414" s="114">
        <f t="shared" ca="1" si="54"/>
        <v>4.7573325614074603E-2</v>
      </c>
      <c r="G1414">
        <f t="shared" ca="1" si="55"/>
        <v>4.7573325614074603E-2</v>
      </c>
    </row>
    <row r="1415" spans="3:7" ht="15.5" x14ac:dyDescent="0.35">
      <c r="C1415" s="111" t="s">
        <v>306</v>
      </c>
      <c r="D1415" s="53">
        <f ca="1">'Stochastic inputs'!AX225</f>
        <v>1.0900000000000001</v>
      </c>
      <c r="E1415" s="113"/>
      <c r="F1415" s="114">
        <f t="shared" ca="1" si="54"/>
        <v>4.7573325614074603E-2</v>
      </c>
      <c r="G1415">
        <f t="shared" ca="1" si="55"/>
        <v>4.7573325614074603E-2</v>
      </c>
    </row>
    <row r="1416" spans="3:7" ht="15.5" x14ac:dyDescent="0.35">
      <c r="C1416" s="111" t="s">
        <v>307</v>
      </c>
      <c r="D1416" s="53">
        <f ca="1">'Stochastic inputs'!AX226</f>
        <v>1.0900000000000001</v>
      </c>
      <c r="E1416" s="113"/>
      <c r="F1416" s="114">
        <f t="shared" ca="1" si="54"/>
        <v>4.7573325614074603E-2</v>
      </c>
      <c r="G1416">
        <f t="shared" ca="1" si="55"/>
        <v>4.7573325614074603E-2</v>
      </c>
    </row>
    <row r="1417" spans="3:7" ht="15.5" x14ac:dyDescent="0.35">
      <c r="C1417" s="111" t="s">
        <v>308</v>
      </c>
      <c r="D1417" s="53">
        <f ca="1">'Stochastic inputs'!AX227</f>
        <v>1.0900000000000001</v>
      </c>
      <c r="E1417" s="113"/>
      <c r="F1417" s="114">
        <f t="shared" ca="1" si="54"/>
        <v>4.7573325614074603E-2</v>
      </c>
      <c r="G1417">
        <f t="shared" ca="1" si="55"/>
        <v>4.7573325614074603E-2</v>
      </c>
    </row>
    <row r="1418" spans="3:7" ht="15.5" x14ac:dyDescent="0.35">
      <c r="C1418" s="111" t="s">
        <v>309</v>
      </c>
      <c r="D1418" s="53">
        <f ca="1">'Stochastic inputs'!AX228</f>
        <v>1.0900000000000001</v>
      </c>
      <c r="E1418" s="113"/>
      <c r="F1418" s="114">
        <f t="shared" ca="1" si="54"/>
        <v>4.7573325614074603E-2</v>
      </c>
      <c r="G1418">
        <f t="shared" ca="1" si="55"/>
        <v>4.7573325614074603E-2</v>
      </c>
    </row>
    <row r="1419" spans="3:7" ht="15.5" x14ac:dyDescent="0.35">
      <c r="C1419" s="111" t="s">
        <v>107</v>
      </c>
      <c r="D1419" s="53">
        <f ca="1">'Stochastic inputs'!BD27</f>
        <v>1</v>
      </c>
      <c r="E1419" s="113"/>
      <c r="F1419" s="114">
        <f t="shared" ref="F1419:F1482" ca="1" si="56">B5*(D1419-1)/(B5*(D1419-1)+1)</f>
        <v>0</v>
      </c>
      <c r="G1419">
        <f t="shared" ref="G1419:G1482" ca="1" si="57">B5*(D1419-1)/(B5*(D1419-1)+1)</f>
        <v>0</v>
      </c>
    </row>
    <row r="1420" spans="3:7" ht="15.5" x14ac:dyDescent="0.35">
      <c r="C1420" s="111" t="s">
        <v>109</v>
      </c>
      <c r="D1420" s="53">
        <f ca="1">'Stochastic inputs'!BD28</f>
        <v>1</v>
      </c>
      <c r="E1420" s="113"/>
      <c r="F1420" s="114">
        <f t="shared" ca="1" si="56"/>
        <v>0</v>
      </c>
      <c r="G1420">
        <f t="shared" ca="1" si="57"/>
        <v>0</v>
      </c>
    </row>
    <row r="1421" spans="3:7" ht="15.5" x14ac:dyDescent="0.35">
      <c r="C1421" s="111" t="s">
        <v>110</v>
      </c>
      <c r="D1421" s="53">
        <f ca="1">'Stochastic inputs'!BD29</f>
        <v>1</v>
      </c>
      <c r="E1421" s="113"/>
      <c r="F1421" s="114">
        <f t="shared" ca="1" si="56"/>
        <v>0</v>
      </c>
      <c r="G1421">
        <f t="shared" ca="1" si="57"/>
        <v>0</v>
      </c>
    </row>
    <row r="1422" spans="3:7" ht="15.5" x14ac:dyDescent="0.35">
      <c r="C1422" s="111" t="s">
        <v>111</v>
      </c>
      <c r="D1422" s="53">
        <f ca="1">'Stochastic inputs'!BD30</f>
        <v>1</v>
      </c>
      <c r="E1422" s="113"/>
      <c r="F1422" s="114">
        <f t="shared" ca="1" si="56"/>
        <v>0</v>
      </c>
      <c r="G1422">
        <f t="shared" ca="1" si="57"/>
        <v>0</v>
      </c>
    </row>
    <row r="1423" spans="3:7" ht="15.5" x14ac:dyDescent="0.35">
      <c r="C1423" s="111" t="s">
        <v>112</v>
      </c>
      <c r="D1423" s="53">
        <f ca="1">'Stochastic inputs'!BD31</f>
        <v>1</v>
      </c>
      <c r="E1423" s="113"/>
      <c r="F1423" s="114">
        <f t="shared" ca="1" si="56"/>
        <v>0</v>
      </c>
      <c r="G1423">
        <f t="shared" ca="1" si="57"/>
        <v>0</v>
      </c>
    </row>
    <row r="1424" spans="3:7" ht="15.5" x14ac:dyDescent="0.35">
      <c r="C1424" s="111" t="s">
        <v>113</v>
      </c>
      <c r="D1424" s="53">
        <f ca="1">'Stochastic inputs'!BD32</f>
        <v>1</v>
      </c>
      <c r="E1424" s="113"/>
      <c r="F1424" s="114">
        <f t="shared" ca="1" si="56"/>
        <v>0</v>
      </c>
      <c r="G1424">
        <f t="shared" ca="1" si="57"/>
        <v>0</v>
      </c>
    </row>
    <row r="1425" spans="3:7" ht="15.5" x14ac:dyDescent="0.35">
      <c r="C1425" s="111" t="s">
        <v>114</v>
      </c>
      <c r="D1425" s="53">
        <f ca="1">'Stochastic inputs'!BD33</f>
        <v>1</v>
      </c>
      <c r="E1425" s="113"/>
      <c r="F1425" s="114">
        <f t="shared" ca="1" si="56"/>
        <v>0</v>
      </c>
      <c r="G1425">
        <f t="shared" ca="1" si="57"/>
        <v>0</v>
      </c>
    </row>
    <row r="1426" spans="3:7" ht="15.5" x14ac:dyDescent="0.35">
      <c r="C1426" s="111" t="s">
        <v>115</v>
      </c>
      <c r="D1426" s="53">
        <f ca="1">'Stochastic inputs'!BD34</f>
        <v>1</v>
      </c>
      <c r="E1426" s="113"/>
      <c r="F1426" s="114">
        <f t="shared" ca="1" si="56"/>
        <v>0</v>
      </c>
      <c r="G1426">
        <f t="shared" ca="1" si="57"/>
        <v>0</v>
      </c>
    </row>
    <row r="1427" spans="3:7" ht="15.5" x14ac:dyDescent="0.35">
      <c r="C1427" s="111" t="s">
        <v>116</v>
      </c>
      <c r="D1427" s="53">
        <f ca="1">'Stochastic inputs'!BD35</f>
        <v>1</v>
      </c>
      <c r="E1427" s="113"/>
      <c r="F1427" s="114">
        <f t="shared" ca="1" si="56"/>
        <v>0</v>
      </c>
      <c r="G1427">
        <f t="shared" ca="1" si="57"/>
        <v>0</v>
      </c>
    </row>
    <row r="1428" spans="3:7" ht="15.5" x14ac:dyDescent="0.35">
      <c r="C1428" s="111" t="s">
        <v>117</v>
      </c>
      <c r="D1428" s="53">
        <f ca="1">'Stochastic inputs'!BD36</f>
        <v>1</v>
      </c>
      <c r="E1428" s="113"/>
      <c r="F1428" s="114">
        <f t="shared" ca="1" si="56"/>
        <v>0</v>
      </c>
      <c r="G1428">
        <f t="shared" ca="1" si="57"/>
        <v>0</v>
      </c>
    </row>
    <row r="1429" spans="3:7" ht="15.5" x14ac:dyDescent="0.35">
      <c r="C1429" s="111" t="s">
        <v>118</v>
      </c>
      <c r="D1429" s="53">
        <f ca="1">'Stochastic inputs'!BD37</f>
        <v>1</v>
      </c>
      <c r="E1429" s="113"/>
      <c r="F1429" s="114">
        <f t="shared" ca="1" si="56"/>
        <v>0</v>
      </c>
      <c r="G1429">
        <f t="shared" ca="1" si="57"/>
        <v>0</v>
      </c>
    </row>
    <row r="1430" spans="3:7" ht="15.5" x14ac:dyDescent="0.35">
      <c r="C1430" s="111" t="s">
        <v>119</v>
      </c>
      <c r="D1430" s="53">
        <f ca="1">'Stochastic inputs'!BD38</f>
        <v>1</v>
      </c>
      <c r="E1430" s="113"/>
      <c r="F1430" s="114">
        <f t="shared" ca="1" si="56"/>
        <v>0</v>
      </c>
      <c r="G1430">
        <f t="shared" ca="1" si="57"/>
        <v>0</v>
      </c>
    </row>
    <row r="1431" spans="3:7" ht="15.5" x14ac:dyDescent="0.35">
      <c r="C1431" s="111" t="s">
        <v>120</v>
      </c>
      <c r="D1431" s="53">
        <f ca="1">'Stochastic inputs'!BD39</f>
        <v>1</v>
      </c>
      <c r="E1431" s="113"/>
      <c r="F1431" s="114">
        <f t="shared" ca="1" si="56"/>
        <v>0</v>
      </c>
      <c r="G1431">
        <f t="shared" ca="1" si="57"/>
        <v>0</v>
      </c>
    </row>
    <row r="1432" spans="3:7" ht="15.5" x14ac:dyDescent="0.35">
      <c r="C1432" s="111" t="s">
        <v>121</v>
      </c>
      <c r="D1432" s="53">
        <f ca="1">'Stochastic inputs'!BD40</f>
        <v>1</v>
      </c>
      <c r="E1432" s="113"/>
      <c r="F1432" s="114">
        <f t="shared" ca="1" si="56"/>
        <v>0</v>
      </c>
      <c r="G1432">
        <f t="shared" ca="1" si="57"/>
        <v>0</v>
      </c>
    </row>
    <row r="1433" spans="3:7" ht="15.5" x14ac:dyDescent="0.35">
      <c r="C1433" s="111" t="s">
        <v>122</v>
      </c>
      <c r="D1433" s="53">
        <f ca="1">'Stochastic inputs'!BD41</f>
        <v>1</v>
      </c>
      <c r="E1433" s="113"/>
      <c r="F1433" s="114">
        <f t="shared" ca="1" si="56"/>
        <v>0</v>
      </c>
      <c r="G1433">
        <f t="shared" ca="1" si="57"/>
        <v>0</v>
      </c>
    </row>
    <row r="1434" spans="3:7" ht="15.5" x14ac:dyDescent="0.35">
      <c r="C1434" s="111" t="s">
        <v>123</v>
      </c>
      <c r="D1434" s="53">
        <f ca="1">'Stochastic inputs'!BD42</f>
        <v>1</v>
      </c>
      <c r="E1434" s="113"/>
      <c r="F1434" s="114">
        <f t="shared" ca="1" si="56"/>
        <v>0</v>
      </c>
      <c r="G1434">
        <f t="shared" ca="1" si="57"/>
        <v>0</v>
      </c>
    </row>
    <row r="1435" spans="3:7" ht="15.5" x14ac:dyDescent="0.35">
      <c r="C1435" s="111" t="s">
        <v>124</v>
      </c>
      <c r="D1435" s="53">
        <f ca="1">'Stochastic inputs'!BD43</f>
        <v>1</v>
      </c>
      <c r="E1435" s="113"/>
      <c r="F1435" s="114">
        <f t="shared" ca="1" si="56"/>
        <v>0</v>
      </c>
      <c r="G1435">
        <f t="shared" ca="1" si="57"/>
        <v>0</v>
      </c>
    </row>
    <row r="1436" spans="3:7" ht="15.5" x14ac:dyDescent="0.35">
      <c r="C1436" s="111" t="s">
        <v>125</v>
      </c>
      <c r="D1436" s="53">
        <f ca="1">'Stochastic inputs'!BD44</f>
        <v>1</v>
      </c>
      <c r="E1436" s="113"/>
      <c r="F1436" s="114">
        <f t="shared" ca="1" si="56"/>
        <v>0</v>
      </c>
      <c r="G1436">
        <f t="shared" ca="1" si="57"/>
        <v>0</v>
      </c>
    </row>
    <row r="1437" spans="3:7" ht="15.5" x14ac:dyDescent="0.35">
      <c r="C1437" s="111" t="s">
        <v>126</v>
      </c>
      <c r="D1437" s="53">
        <f ca="1">'Stochastic inputs'!BD45</f>
        <v>1.2416666666666665</v>
      </c>
      <c r="E1437" s="113"/>
      <c r="F1437" s="114">
        <f t="shared" ca="1" si="56"/>
        <v>0.11065758873487209</v>
      </c>
      <c r="G1437">
        <f t="shared" ca="1" si="57"/>
        <v>0.11065758873487209</v>
      </c>
    </row>
    <row r="1438" spans="3:7" ht="15.5" x14ac:dyDescent="0.35">
      <c r="C1438" s="111" t="s">
        <v>127</v>
      </c>
      <c r="D1438" s="53">
        <f ca="1">'Stochastic inputs'!BD46</f>
        <v>1.2416666666666665</v>
      </c>
      <c r="E1438" s="113"/>
      <c r="F1438" s="114">
        <f t="shared" ca="1" si="56"/>
        <v>0.11065758873487209</v>
      </c>
      <c r="G1438">
        <f t="shared" ca="1" si="57"/>
        <v>0.11065758873487209</v>
      </c>
    </row>
    <row r="1439" spans="3:7" ht="15.5" x14ac:dyDescent="0.35">
      <c r="C1439" s="111" t="s">
        <v>128</v>
      </c>
      <c r="D1439" s="53">
        <f ca="1">'Stochastic inputs'!BD47</f>
        <v>1.2416666666666665</v>
      </c>
      <c r="E1439" s="113"/>
      <c r="F1439" s="114">
        <f t="shared" ca="1" si="56"/>
        <v>0.11065758873487209</v>
      </c>
      <c r="G1439">
        <f t="shared" ca="1" si="57"/>
        <v>0.11065758873487209</v>
      </c>
    </row>
    <row r="1440" spans="3:7" ht="15.5" x14ac:dyDescent="0.35">
      <c r="C1440" s="111" t="s">
        <v>129</v>
      </c>
      <c r="D1440" s="53">
        <f ca="1">'Stochastic inputs'!BD48</f>
        <v>1.2416666666666665</v>
      </c>
      <c r="E1440" s="113"/>
      <c r="F1440" s="114">
        <f t="shared" ca="1" si="56"/>
        <v>0.11065758873487209</v>
      </c>
      <c r="G1440">
        <f t="shared" ca="1" si="57"/>
        <v>0.11065758873487209</v>
      </c>
    </row>
    <row r="1441" spans="3:7" ht="15.5" x14ac:dyDescent="0.35">
      <c r="C1441" s="111" t="s">
        <v>130</v>
      </c>
      <c r="D1441" s="53">
        <f ca="1">'Stochastic inputs'!BD49</f>
        <v>1.2416666666666665</v>
      </c>
      <c r="E1441" s="113"/>
      <c r="F1441" s="114">
        <f t="shared" ca="1" si="56"/>
        <v>0.11065758873487207</v>
      </c>
      <c r="G1441">
        <f t="shared" ca="1" si="57"/>
        <v>0.11065758873487207</v>
      </c>
    </row>
    <row r="1442" spans="3:7" ht="15.5" x14ac:dyDescent="0.35">
      <c r="C1442" s="111" t="s">
        <v>131</v>
      </c>
      <c r="D1442" s="53">
        <f ca="1">'Stochastic inputs'!BD50</f>
        <v>1.2416666666666665</v>
      </c>
      <c r="E1442" s="113"/>
      <c r="F1442" s="114">
        <f t="shared" ca="1" si="56"/>
        <v>0.11298595766906525</v>
      </c>
      <c r="G1442">
        <f t="shared" ca="1" si="57"/>
        <v>0.11298595766906525</v>
      </c>
    </row>
    <row r="1443" spans="3:7" ht="15.5" x14ac:dyDescent="0.35">
      <c r="C1443" s="111" t="s">
        <v>132</v>
      </c>
      <c r="D1443" s="53">
        <f ca="1">'Stochastic inputs'!BD51</f>
        <v>1.2416666666666665</v>
      </c>
      <c r="E1443" s="113"/>
      <c r="F1443" s="114">
        <f t="shared" ca="1" si="56"/>
        <v>0.11298595766906525</v>
      </c>
      <c r="G1443">
        <f t="shared" ca="1" si="57"/>
        <v>0.11298595766906525</v>
      </c>
    </row>
    <row r="1444" spans="3:7" ht="15.5" x14ac:dyDescent="0.35">
      <c r="C1444" s="111" t="s">
        <v>133</v>
      </c>
      <c r="D1444" s="53">
        <f ca="1">'Stochastic inputs'!BD52</f>
        <v>1.2416666666666665</v>
      </c>
      <c r="E1444" s="113"/>
      <c r="F1444" s="114">
        <f t="shared" ca="1" si="56"/>
        <v>0.11298595766906525</v>
      </c>
      <c r="G1444">
        <f t="shared" ca="1" si="57"/>
        <v>0.11298595766906525</v>
      </c>
    </row>
    <row r="1445" spans="3:7" ht="15.5" x14ac:dyDescent="0.35">
      <c r="C1445" s="111" t="s">
        <v>134</v>
      </c>
      <c r="D1445" s="53">
        <f ca="1">'Stochastic inputs'!BD53</f>
        <v>1.2416666666666665</v>
      </c>
      <c r="E1445" s="113"/>
      <c r="F1445" s="114">
        <f t="shared" ca="1" si="56"/>
        <v>0.11298595766906525</v>
      </c>
      <c r="G1445">
        <f t="shared" ca="1" si="57"/>
        <v>0.11298595766906525</v>
      </c>
    </row>
    <row r="1446" spans="3:7" ht="15.5" x14ac:dyDescent="0.35">
      <c r="C1446" s="111" t="s">
        <v>135</v>
      </c>
      <c r="D1446" s="53">
        <f ca="1">'Stochastic inputs'!BD54</f>
        <v>1.2416666666666665</v>
      </c>
      <c r="E1446" s="113"/>
      <c r="F1446" s="114">
        <f t="shared" ca="1" si="56"/>
        <v>0.11298595766906522</v>
      </c>
      <c r="G1446">
        <f t="shared" ca="1" si="57"/>
        <v>0.11298595766906522</v>
      </c>
    </row>
    <row r="1447" spans="3:7" ht="15.5" x14ac:dyDescent="0.35">
      <c r="C1447" s="111" t="s">
        <v>136</v>
      </c>
      <c r="D1447" s="53">
        <f ca="1">'Stochastic inputs'!BD55</f>
        <v>1.2416666666666665</v>
      </c>
      <c r="E1447" s="113"/>
      <c r="F1447" s="114">
        <f t="shared" ca="1" si="56"/>
        <v>0.1232446021717893</v>
      </c>
      <c r="G1447">
        <f t="shared" ca="1" si="57"/>
        <v>0.1232446021717893</v>
      </c>
    </row>
    <row r="1448" spans="3:7" ht="15.5" x14ac:dyDescent="0.35">
      <c r="C1448" s="111" t="s">
        <v>137</v>
      </c>
      <c r="D1448" s="53">
        <f ca="1">'Stochastic inputs'!BD56</f>
        <v>1.2416666666666665</v>
      </c>
      <c r="E1448" s="113"/>
      <c r="F1448" s="114">
        <f t="shared" ca="1" si="56"/>
        <v>0.12324460217178927</v>
      </c>
      <c r="G1448">
        <f t="shared" ca="1" si="57"/>
        <v>0.12324460217178927</v>
      </c>
    </row>
    <row r="1449" spans="3:7" ht="15.5" x14ac:dyDescent="0.35">
      <c r="C1449" s="111" t="s">
        <v>138</v>
      </c>
      <c r="D1449" s="53">
        <f ca="1">'Stochastic inputs'!BD57</f>
        <v>1.2416666666666665</v>
      </c>
      <c r="E1449" s="113"/>
      <c r="F1449" s="114">
        <f t="shared" ca="1" si="56"/>
        <v>0.12324460217178924</v>
      </c>
      <c r="G1449">
        <f t="shared" ca="1" si="57"/>
        <v>0.12324460217178924</v>
      </c>
    </row>
    <row r="1450" spans="3:7" ht="15.5" x14ac:dyDescent="0.35">
      <c r="C1450" s="111" t="s">
        <v>139</v>
      </c>
      <c r="D1450" s="53">
        <f ca="1">'Stochastic inputs'!BD58</f>
        <v>1.2416666666666665</v>
      </c>
      <c r="E1450" s="113"/>
      <c r="F1450" s="114">
        <f t="shared" ca="1" si="56"/>
        <v>0.1232446021717893</v>
      </c>
      <c r="G1450">
        <f t="shared" ca="1" si="57"/>
        <v>0.1232446021717893</v>
      </c>
    </row>
    <row r="1451" spans="3:7" ht="15.5" x14ac:dyDescent="0.35">
      <c r="C1451" s="111" t="s">
        <v>140</v>
      </c>
      <c r="D1451" s="53">
        <f ca="1">'Stochastic inputs'!BD59</f>
        <v>1.2416666666666665</v>
      </c>
      <c r="E1451" s="113"/>
      <c r="F1451" s="114">
        <f t="shared" ca="1" si="56"/>
        <v>0.12324460217178924</v>
      </c>
      <c r="G1451">
        <f t="shared" ca="1" si="57"/>
        <v>0.12324460217178924</v>
      </c>
    </row>
    <row r="1452" spans="3:7" ht="15.5" x14ac:dyDescent="0.35">
      <c r="C1452" s="111" t="s">
        <v>141</v>
      </c>
      <c r="D1452" s="53">
        <f ca="1">'Stochastic inputs'!BD60</f>
        <v>1.2416666666666665</v>
      </c>
      <c r="E1452" s="113"/>
      <c r="F1452" s="114">
        <f t="shared" ca="1" si="56"/>
        <v>0.13018248430060136</v>
      </c>
      <c r="G1452">
        <f t="shared" ca="1" si="57"/>
        <v>0.13018248430060136</v>
      </c>
    </row>
    <row r="1453" spans="3:7" ht="15.5" x14ac:dyDescent="0.35">
      <c r="C1453" s="111" t="s">
        <v>142</v>
      </c>
      <c r="D1453" s="53">
        <f ca="1">'Stochastic inputs'!BD61</f>
        <v>1.2416666666666665</v>
      </c>
      <c r="E1453" s="113"/>
      <c r="F1453" s="114">
        <f t="shared" ca="1" si="56"/>
        <v>0.13018248430060136</v>
      </c>
      <c r="G1453">
        <f t="shared" ca="1" si="57"/>
        <v>0.13018248430060136</v>
      </c>
    </row>
    <row r="1454" spans="3:7" ht="15.5" x14ac:dyDescent="0.35">
      <c r="C1454" s="111" t="s">
        <v>143</v>
      </c>
      <c r="D1454" s="53">
        <f ca="1">'Stochastic inputs'!BD62</f>
        <v>1.2416666666666665</v>
      </c>
      <c r="E1454" s="113"/>
      <c r="F1454" s="114">
        <f t="shared" ca="1" si="56"/>
        <v>0.13018248430060139</v>
      </c>
      <c r="G1454">
        <f t="shared" ca="1" si="57"/>
        <v>0.13018248430060139</v>
      </c>
    </row>
    <row r="1455" spans="3:7" ht="15.5" x14ac:dyDescent="0.35">
      <c r="C1455" s="111" t="s">
        <v>144</v>
      </c>
      <c r="D1455" s="53">
        <f ca="1">'Stochastic inputs'!BD63</f>
        <v>1.2416666666666665</v>
      </c>
      <c r="E1455" s="113"/>
      <c r="F1455" s="114">
        <f t="shared" ca="1" si="56"/>
        <v>0.13018248430060139</v>
      </c>
      <c r="G1455">
        <f t="shared" ca="1" si="57"/>
        <v>0.13018248430060139</v>
      </c>
    </row>
    <row r="1456" spans="3:7" ht="15.5" x14ac:dyDescent="0.35">
      <c r="C1456" s="111" t="s">
        <v>145</v>
      </c>
      <c r="D1456" s="53">
        <f ca="1">'Stochastic inputs'!BD64</f>
        <v>1.2416666666666665</v>
      </c>
      <c r="E1456" s="113"/>
      <c r="F1456" s="114">
        <f t="shared" ca="1" si="56"/>
        <v>0.13018248430060139</v>
      </c>
      <c r="G1456">
        <f t="shared" ca="1" si="57"/>
        <v>0.13018248430060139</v>
      </c>
    </row>
    <row r="1457" spans="3:7" ht="15.5" x14ac:dyDescent="0.35">
      <c r="C1457" s="111" t="s">
        <v>146</v>
      </c>
      <c r="D1457" s="53">
        <f ca="1">'Stochastic inputs'!BD65</f>
        <v>1.2416666666666665</v>
      </c>
      <c r="E1457" s="113"/>
      <c r="F1457" s="114">
        <f t="shared" ca="1" si="56"/>
        <v>0.13777816523690292</v>
      </c>
      <c r="G1457">
        <f t="shared" ca="1" si="57"/>
        <v>0.13777816523690292</v>
      </c>
    </row>
    <row r="1458" spans="3:7" ht="15.5" x14ac:dyDescent="0.35">
      <c r="C1458" s="111" t="s">
        <v>147</v>
      </c>
      <c r="D1458" s="53">
        <f ca="1">'Stochastic inputs'!BD66</f>
        <v>1.2416666666666665</v>
      </c>
      <c r="E1458" s="113"/>
      <c r="F1458" s="114">
        <f t="shared" ca="1" si="56"/>
        <v>0.13777816523690292</v>
      </c>
      <c r="G1458">
        <f t="shared" ca="1" si="57"/>
        <v>0.13777816523690292</v>
      </c>
    </row>
    <row r="1459" spans="3:7" ht="15.5" x14ac:dyDescent="0.35">
      <c r="C1459" s="111" t="s">
        <v>148</v>
      </c>
      <c r="D1459" s="53">
        <f ca="1">'Stochastic inputs'!BD67</f>
        <v>1.2416666666666665</v>
      </c>
      <c r="E1459" s="113"/>
      <c r="F1459" s="114">
        <f t="shared" ca="1" si="56"/>
        <v>0.13777816523690292</v>
      </c>
      <c r="G1459">
        <f t="shared" ca="1" si="57"/>
        <v>0.13777816523690292</v>
      </c>
    </row>
    <row r="1460" spans="3:7" ht="15.5" x14ac:dyDescent="0.35">
      <c r="C1460" s="111" t="s">
        <v>149</v>
      </c>
      <c r="D1460" s="53">
        <f ca="1">'Stochastic inputs'!BD68</f>
        <v>1.2416666666666665</v>
      </c>
      <c r="E1460" s="113"/>
      <c r="F1460" s="114">
        <f t="shared" ca="1" si="56"/>
        <v>0.13777816523690292</v>
      </c>
      <c r="G1460">
        <f t="shared" ca="1" si="57"/>
        <v>0.13777816523690292</v>
      </c>
    </row>
    <row r="1461" spans="3:7" ht="15.5" x14ac:dyDescent="0.35">
      <c r="C1461" s="111" t="s">
        <v>150</v>
      </c>
      <c r="D1461" s="53">
        <f ca="1">'Stochastic inputs'!BD69</f>
        <v>1.2416666666666665</v>
      </c>
      <c r="E1461" s="113"/>
      <c r="F1461" s="114">
        <f t="shared" ca="1" si="56"/>
        <v>0.13777816523690292</v>
      </c>
      <c r="G1461">
        <f t="shared" ca="1" si="57"/>
        <v>0.13777816523690292</v>
      </c>
    </row>
    <row r="1462" spans="3:7" ht="15.5" x14ac:dyDescent="0.35">
      <c r="C1462" s="111" t="s">
        <v>151</v>
      </c>
      <c r="D1462" s="53">
        <f ca="1">'Stochastic inputs'!BD70</f>
        <v>1.2416666666666665</v>
      </c>
      <c r="E1462" s="113"/>
      <c r="F1462" s="114">
        <f t="shared" ca="1" si="56"/>
        <v>0.12185186888691356</v>
      </c>
      <c r="G1462">
        <f t="shared" ca="1" si="57"/>
        <v>0.12185186888691356</v>
      </c>
    </row>
    <row r="1463" spans="3:7" ht="15.5" x14ac:dyDescent="0.35">
      <c r="C1463" s="111" t="s">
        <v>152</v>
      </c>
      <c r="D1463" s="53">
        <f ca="1">'Stochastic inputs'!BD71</f>
        <v>1.2416666666666665</v>
      </c>
      <c r="E1463" s="113"/>
      <c r="F1463" s="114">
        <f t="shared" ca="1" si="56"/>
        <v>0.12185186888691356</v>
      </c>
      <c r="G1463">
        <f t="shared" ca="1" si="57"/>
        <v>0.12185186888691356</v>
      </c>
    </row>
    <row r="1464" spans="3:7" ht="15.5" x14ac:dyDescent="0.35">
      <c r="C1464" s="111" t="s">
        <v>153</v>
      </c>
      <c r="D1464" s="53">
        <f ca="1">'Stochastic inputs'!BD72</f>
        <v>1.2416666666666665</v>
      </c>
      <c r="E1464" s="113"/>
      <c r="F1464" s="114">
        <f t="shared" ca="1" si="56"/>
        <v>0.12185186888691356</v>
      </c>
      <c r="G1464">
        <f t="shared" ca="1" si="57"/>
        <v>0.12185186888691356</v>
      </c>
    </row>
    <row r="1465" spans="3:7" ht="15.5" x14ac:dyDescent="0.35">
      <c r="C1465" s="111" t="s">
        <v>154</v>
      </c>
      <c r="D1465" s="53">
        <f ca="1">'Stochastic inputs'!BD73</f>
        <v>1.2416666666666665</v>
      </c>
      <c r="E1465" s="113"/>
      <c r="F1465" s="114">
        <f t="shared" ca="1" si="56"/>
        <v>0.12185186888691359</v>
      </c>
      <c r="G1465">
        <f t="shared" ca="1" si="57"/>
        <v>0.12185186888691359</v>
      </c>
    </row>
    <row r="1466" spans="3:7" ht="15.5" x14ac:dyDescent="0.35">
      <c r="C1466" s="111" t="s">
        <v>155</v>
      </c>
      <c r="D1466" s="53">
        <f ca="1">'Stochastic inputs'!BD74</f>
        <v>1.2416666666666665</v>
      </c>
      <c r="E1466" s="113"/>
      <c r="F1466" s="114">
        <f t="shared" ca="1" si="56"/>
        <v>0.12185186888691356</v>
      </c>
      <c r="G1466">
        <f t="shared" ca="1" si="57"/>
        <v>0.12185186888691356</v>
      </c>
    </row>
    <row r="1467" spans="3:7" ht="15.5" x14ac:dyDescent="0.35">
      <c r="C1467" s="111" t="s">
        <v>156</v>
      </c>
      <c r="D1467" s="53">
        <f ca="1">'Stochastic inputs'!BD75</f>
        <v>1.2416666666666665</v>
      </c>
      <c r="E1467" s="113"/>
      <c r="F1467" s="114">
        <f t="shared" ca="1" si="56"/>
        <v>0.11170628723494998</v>
      </c>
      <c r="G1467">
        <f t="shared" ca="1" si="57"/>
        <v>0.11170628723494998</v>
      </c>
    </row>
    <row r="1468" spans="3:7" ht="15.5" x14ac:dyDescent="0.35">
      <c r="C1468" s="111" t="s">
        <v>157</v>
      </c>
      <c r="D1468" s="53">
        <f ca="1">'Stochastic inputs'!BD76</f>
        <v>1.2416666666666665</v>
      </c>
      <c r="E1468" s="113"/>
      <c r="F1468" s="114">
        <f t="shared" ca="1" si="56"/>
        <v>0.11170628723494998</v>
      </c>
      <c r="G1468">
        <f t="shared" ca="1" si="57"/>
        <v>0.11170628723494998</v>
      </c>
    </row>
    <row r="1469" spans="3:7" ht="15.5" x14ac:dyDescent="0.35">
      <c r="C1469" s="111" t="s">
        <v>158</v>
      </c>
      <c r="D1469" s="53">
        <f ca="1">'Stochastic inputs'!BD77</f>
        <v>1.2416666666666665</v>
      </c>
      <c r="E1469" s="113"/>
      <c r="F1469" s="114">
        <f t="shared" ca="1" si="56"/>
        <v>0.11170628723494998</v>
      </c>
      <c r="G1469">
        <f t="shared" ca="1" si="57"/>
        <v>0.11170628723494998</v>
      </c>
    </row>
    <row r="1470" spans="3:7" ht="15.5" x14ac:dyDescent="0.35">
      <c r="C1470" s="111" t="s">
        <v>159</v>
      </c>
      <c r="D1470" s="53">
        <f ca="1">'Stochastic inputs'!BD78</f>
        <v>1.2416666666666665</v>
      </c>
      <c r="E1470" s="113"/>
      <c r="F1470" s="114">
        <f t="shared" ca="1" si="56"/>
        <v>0.11170628723494992</v>
      </c>
      <c r="G1470">
        <f t="shared" ca="1" si="57"/>
        <v>0.11170628723494992</v>
      </c>
    </row>
    <row r="1471" spans="3:7" ht="15.5" x14ac:dyDescent="0.35">
      <c r="C1471" s="111" t="s">
        <v>160</v>
      </c>
      <c r="D1471" s="53">
        <f ca="1">'Stochastic inputs'!BD79</f>
        <v>1.2416666666666665</v>
      </c>
      <c r="E1471" s="113"/>
      <c r="F1471" s="114">
        <f t="shared" ca="1" si="56"/>
        <v>0.11170628723494992</v>
      </c>
      <c r="G1471">
        <f t="shared" ca="1" si="57"/>
        <v>0.11170628723494992</v>
      </c>
    </row>
    <row r="1472" spans="3:7" ht="15.5" x14ac:dyDescent="0.35">
      <c r="C1472" s="111" t="s">
        <v>161</v>
      </c>
      <c r="D1472" s="53">
        <f ca="1">'Stochastic inputs'!BD80</f>
        <v>1.2416666666666665</v>
      </c>
      <c r="E1472" s="113"/>
      <c r="F1472" s="114">
        <f t="shared" ca="1" si="56"/>
        <v>0.11652810893042451</v>
      </c>
      <c r="G1472">
        <f t="shared" ca="1" si="57"/>
        <v>0.11652810893042451</v>
      </c>
    </row>
    <row r="1473" spans="3:7" ht="15.5" x14ac:dyDescent="0.35">
      <c r="C1473" s="111" t="s">
        <v>162</v>
      </c>
      <c r="D1473" s="53">
        <f ca="1">'Stochastic inputs'!BD81</f>
        <v>1.2416666666666665</v>
      </c>
      <c r="E1473" s="113"/>
      <c r="F1473" s="114">
        <f t="shared" ca="1" si="56"/>
        <v>0.11652810893042453</v>
      </c>
      <c r="G1473">
        <f t="shared" ca="1" si="57"/>
        <v>0.11652810893042453</v>
      </c>
    </row>
    <row r="1474" spans="3:7" ht="15.5" x14ac:dyDescent="0.35">
      <c r="C1474" s="111" t="s">
        <v>163</v>
      </c>
      <c r="D1474" s="53">
        <f ca="1">'Stochastic inputs'!BD82</f>
        <v>1.2416666666666665</v>
      </c>
      <c r="E1474" s="113"/>
      <c r="F1474" s="114">
        <f t="shared" ca="1" si="56"/>
        <v>0.11652810893042451</v>
      </c>
      <c r="G1474">
        <f t="shared" ca="1" si="57"/>
        <v>0.11652810893042451</v>
      </c>
    </row>
    <row r="1475" spans="3:7" ht="15.5" x14ac:dyDescent="0.35">
      <c r="C1475" s="111" t="s">
        <v>164</v>
      </c>
      <c r="D1475" s="53">
        <f ca="1">'Stochastic inputs'!BD83</f>
        <v>1.2416666666666665</v>
      </c>
      <c r="E1475" s="113"/>
      <c r="F1475" s="114">
        <f t="shared" ca="1" si="56"/>
        <v>0.11652810893042451</v>
      </c>
      <c r="G1475">
        <f t="shared" ca="1" si="57"/>
        <v>0.11652810893042451</v>
      </c>
    </row>
    <row r="1476" spans="3:7" ht="15.5" x14ac:dyDescent="0.35">
      <c r="C1476" s="111" t="s">
        <v>165</v>
      </c>
      <c r="D1476" s="53">
        <f ca="1">'Stochastic inputs'!BD84</f>
        <v>1.2416666666666665</v>
      </c>
      <c r="E1476" s="113"/>
      <c r="F1476" s="114">
        <f t="shared" ca="1" si="56"/>
        <v>0.11652810893042451</v>
      </c>
      <c r="G1476">
        <f t="shared" ca="1" si="57"/>
        <v>0.11652810893042451</v>
      </c>
    </row>
    <row r="1477" spans="3:7" ht="15.5" x14ac:dyDescent="0.35">
      <c r="C1477" s="111" t="s">
        <v>166</v>
      </c>
      <c r="D1477" s="53">
        <f ca="1">'Stochastic inputs'!BD85</f>
        <v>1.2416666666666665</v>
      </c>
      <c r="E1477" s="113"/>
      <c r="F1477" s="114">
        <f t="shared" ca="1" si="56"/>
        <v>0.11460420513394252</v>
      </c>
      <c r="G1477">
        <f t="shared" ca="1" si="57"/>
        <v>0.11460420513394252</v>
      </c>
    </row>
    <row r="1478" spans="3:7" ht="15.5" x14ac:dyDescent="0.35">
      <c r="C1478" s="111" t="s">
        <v>167</v>
      </c>
      <c r="D1478" s="53">
        <f ca="1">'Stochastic inputs'!BD86</f>
        <v>1.2416666666666665</v>
      </c>
      <c r="E1478" s="113"/>
      <c r="F1478" s="114">
        <f t="shared" ca="1" si="56"/>
        <v>0.11460420513394254</v>
      </c>
      <c r="G1478">
        <f t="shared" ca="1" si="57"/>
        <v>0.11460420513394254</v>
      </c>
    </row>
    <row r="1479" spans="3:7" ht="15.5" x14ac:dyDescent="0.35">
      <c r="C1479" s="111" t="s">
        <v>168</v>
      </c>
      <c r="D1479" s="53">
        <f ca="1">'Stochastic inputs'!BD87</f>
        <v>1.2416666666666665</v>
      </c>
      <c r="E1479" s="113"/>
      <c r="F1479" s="114">
        <f t="shared" ca="1" si="56"/>
        <v>0.1146042051339425</v>
      </c>
      <c r="G1479">
        <f t="shared" ca="1" si="57"/>
        <v>0.1146042051339425</v>
      </c>
    </row>
    <row r="1480" spans="3:7" ht="15.5" x14ac:dyDescent="0.35">
      <c r="C1480" s="111" t="s">
        <v>169</v>
      </c>
      <c r="D1480" s="53">
        <f ca="1">'Stochastic inputs'!BD88</f>
        <v>1.2416666666666665</v>
      </c>
      <c r="E1480" s="113"/>
      <c r="F1480" s="114">
        <f t="shared" ca="1" si="56"/>
        <v>0.1146042051339425</v>
      </c>
      <c r="G1480">
        <f t="shared" ca="1" si="57"/>
        <v>0.1146042051339425</v>
      </c>
    </row>
    <row r="1481" spans="3:7" ht="15.5" x14ac:dyDescent="0.35">
      <c r="C1481" s="111" t="s">
        <v>170</v>
      </c>
      <c r="D1481" s="53">
        <f ca="1">'Stochastic inputs'!BD89</f>
        <v>1.2416666666666665</v>
      </c>
      <c r="E1481" s="113"/>
      <c r="F1481" s="114">
        <f t="shared" ca="1" si="56"/>
        <v>0.11460420513394254</v>
      </c>
      <c r="G1481">
        <f t="shared" ca="1" si="57"/>
        <v>0.11460420513394254</v>
      </c>
    </row>
    <row r="1482" spans="3:7" ht="15.5" x14ac:dyDescent="0.35">
      <c r="C1482" s="111" t="s">
        <v>171</v>
      </c>
      <c r="D1482" s="53">
        <f ca="1">'Stochastic inputs'!BD90</f>
        <v>1.2416666666666665</v>
      </c>
      <c r="E1482" s="113"/>
      <c r="F1482" s="114">
        <f t="shared" ca="1" si="56"/>
        <v>0.12053491516478881</v>
      </c>
      <c r="G1482">
        <f t="shared" ca="1" si="57"/>
        <v>0.12053491516478881</v>
      </c>
    </row>
    <row r="1483" spans="3:7" ht="15.5" x14ac:dyDescent="0.35">
      <c r="C1483" s="111" t="s">
        <v>172</v>
      </c>
      <c r="D1483" s="53">
        <f ca="1">'Stochastic inputs'!BD91</f>
        <v>1.2416666666666665</v>
      </c>
      <c r="E1483" s="113"/>
      <c r="F1483" s="114">
        <f t="shared" ref="F1483:F1546" ca="1" si="58">B69*(D1483-1)/(B69*(D1483-1)+1)</f>
        <v>0.12053491516478884</v>
      </c>
      <c r="G1483">
        <f t="shared" ref="G1483:G1546" ca="1" si="59">B69*(D1483-1)/(B69*(D1483-1)+1)</f>
        <v>0.12053491516478884</v>
      </c>
    </row>
    <row r="1484" spans="3:7" ht="15.5" x14ac:dyDescent="0.35">
      <c r="C1484" s="111" t="s">
        <v>173</v>
      </c>
      <c r="D1484" s="53">
        <f ca="1">'Stochastic inputs'!BD92</f>
        <v>1.2416666666666665</v>
      </c>
      <c r="E1484" s="113"/>
      <c r="F1484" s="114">
        <f t="shared" ca="1" si="58"/>
        <v>0.12053491516478884</v>
      </c>
      <c r="G1484">
        <f t="shared" ca="1" si="59"/>
        <v>0.12053491516478884</v>
      </c>
    </row>
    <row r="1485" spans="3:7" ht="15.5" x14ac:dyDescent="0.35">
      <c r="C1485" s="111" t="s">
        <v>174</v>
      </c>
      <c r="D1485" s="53">
        <f ca="1">'Stochastic inputs'!BD93</f>
        <v>1.2416666666666665</v>
      </c>
      <c r="E1485" s="113"/>
      <c r="F1485" s="114">
        <f t="shared" ca="1" si="58"/>
        <v>0.12053491516478881</v>
      </c>
      <c r="G1485">
        <f t="shared" ca="1" si="59"/>
        <v>0.12053491516478881</v>
      </c>
    </row>
    <row r="1486" spans="3:7" ht="15.5" x14ac:dyDescent="0.35">
      <c r="C1486" s="111" t="s">
        <v>175</v>
      </c>
      <c r="D1486" s="53">
        <f ca="1">'Stochastic inputs'!BD94</f>
        <v>1.2416666666666665</v>
      </c>
      <c r="E1486" s="113"/>
      <c r="F1486" s="114">
        <f t="shared" ca="1" si="58"/>
        <v>0.12053491516478887</v>
      </c>
      <c r="G1486">
        <f t="shared" ca="1" si="59"/>
        <v>0.12053491516478887</v>
      </c>
    </row>
    <row r="1487" spans="3:7" ht="15.5" x14ac:dyDescent="0.35">
      <c r="C1487" s="111" t="s">
        <v>176</v>
      </c>
      <c r="D1487" s="53">
        <f ca="1">'Stochastic inputs'!BD95</f>
        <v>1.2416666666666665</v>
      </c>
      <c r="E1487" s="113"/>
      <c r="F1487" s="114">
        <f t="shared" ca="1" si="58"/>
        <v>0.12053491516478887</v>
      </c>
      <c r="G1487">
        <f t="shared" ca="1" si="59"/>
        <v>0.12053491516478887</v>
      </c>
    </row>
    <row r="1488" spans="3:7" ht="15.5" x14ac:dyDescent="0.35">
      <c r="C1488" s="111" t="s">
        <v>177</v>
      </c>
      <c r="D1488" s="53">
        <f ca="1">'Stochastic inputs'!BD96</f>
        <v>1.2416666666666665</v>
      </c>
      <c r="E1488" s="113"/>
      <c r="F1488" s="114">
        <f t="shared" ca="1" si="58"/>
        <v>0.12053491516478884</v>
      </c>
      <c r="G1488">
        <f t="shared" ca="1" si="59"/>
        <v>0.12053491516478884</v>
      </c>
    </row>
    <row r="1489" spans="3:7" ht="15.5" x14ac:dyDescent="0.35">
      <c r="C1489" s="111" t="s">
        <v>178</v>
      </c>
      <c r="D1489" s="53">
        <f ca="1">'Stochastic inputs'!BD97</f>
        <v>1.2416666666666665</v>
      </c>
      <c r="E1489" s="113"/>
      <c r="F1489" s="114">
        <f t="shared" ca="1" si="58"/>
        <v>0.12053491516478881</v>
      </c>
      <c r="G1489">
        <f t="shared" ca="1" si="59"/>
        <v>0.12053491516478881</v>
      </c>
    </row>
    <row r="1490" spans="3:7" ht="15.5" x14ac:dyDescent="0.35">
      <c r="C1490" s="111" t="s">
        <v>179</v>
      </c>
      <c r="D1490" s="53">
        <f ca="1">'Stochastic inputs'!BD98</f>
        <v>1.2416666666666665</v>
      </c>
      <c r="E1490" s="113"/>
      <c r="F1490" s="114">
        <f t="shared" ca="1" si="58"/>
        <v>0.12053491516478881</v>
      </c>
      <c r="G1490">
        <f t="shared" ca="1" si="59"/>
        <v>0.12053491516478881</v>
      </c>
    </row>
    <row r="1491" spans="3:7" ht="15.5" x14ac:dyDescent="0.35">
      <c r="C1491" s="111" t="s">
        <v>180</v>
      </c>
      <c r="D1491" s="53">
        <f ca="1">'Stochastic inputs'!BD99</f>
        <v>1.2416666666666665</v>
      </c>
      <c r="E1491" s="113"/>
      <c r="F1491" s="114">
        <f t="shared" ca="1" si="58"/>
        <v>0.12053491516478887</v>
      </c>
      <c r="G1491">
        <f t="shared" ca="1" si="59"/>
        <v>0.12053491516478887</v>
      </c>
    </row>
    <row r="1492" spans="3:7" ht="15.5" x14ac:dyDescent="0.35">
      <c r="C1492" s="111" t="s">
        <v>181</v>
      </c>
      <c r="D1492" s="53">
        <f ca="1">'Stochastic inputs'!BD100</f>
        <v>1.2416666666666665</v>
      </c>
      <c r="E1492" s="113"/>
      <c r="F1492" s="114">
        <f t="shared" ca="1" si="58"/>
        <v>0.12053491516478887</v>
      </c>
      <c r="G1492">
        <f t="shared" ca="1" si="59"/>
        <v>0.12053491516478887</v>
      </c>
    </row>
    <row r="1493" spans="3:7" ht="15.5" x14ac:dyDescent="0.35">
      <c r="C1493" s="111" t="s">
        <v>182</v>
      </c>
      <c r="D1493" s="53">
        <f ca="1">'Stochastic inputs'!BD101</f>
        <v>1.2416666666666665</v>
      </c>
      <c r="E1493" s="113"/>
      <c r="F1493" s="114">
        <f t="shared" ca="1" si="58"/>
        <v>0.12053491516478887</v>
      </c>
      <c r="G1493">
        <f t="shared" ca="1" si="59"/>
        <v>0.12053491516478887</v>
      </c>
    </row>
    <row r="1494" spans="3:7" ht="15.5" x14ac:dyDescent="0.35">
      <c r="C1494" s="111" t="s">
        <v>183</v>
      </c>
      <c r="D1494" s="53">
        <f ca="1">'Stochastic inputs'!BD102</f>
        <v>1.2416666666666665</v>
      </c>
      <c r="E1494" s="113"/>
      <c r="F1494" s="114">
        <f t="shared" ca="1" si="58"/>
        <v>0.12053491516478884</v>
      </c>
      <c r="G1494">
        <f t="shared" ca="1" si="59"/>
        <v>0.12053491516478884</v>
      </c>
    </row>
    <row r="1495" spans="3:7" ht="15.5" x14ac:dyDescent="0.35">
      <c r="C1495" s="111" t="s">
        <v>184</v>
      </c>
      <c r="D1495" s="53">
        <f ca="1">'Stochastic inputs'!BD103</f>
        <v>1.2416666666666665</v>
      </c>
      <c r="E1495" s="113"/>
      <c r="F1495" s="114">
        <f t="shared" ca="1" si="58"/>
        <v>0.12053491516478887</v>
      </c>
      <c r="G1495">
        <f t="shared" ca="1" si="59"/>
        <v>0.12053491516478887</v>
      </c>
    </row>
    <row r="1496" spans="3:7" ht="15.5" x14ac:dyDescent="0.35">
      <c r="C1496" s="111" t="s">
        <v>185</v>
      </c>
      <c r="D1496" s="53">
        <f ca="1">'Stochastic inputs'!BD104</f>
        <v>1.2416666666666665</v>
      </c>
      <c r="E1496" s="113"/>
      <c r="F1496" s="114">
        <f t="shared" ca="1" si="58"/>
        <v>0.12053491516478888</v>
      </c>
      <c r="G1496">
        <f t="shared" ca="1" si="59"/>
        <v>0.12053491516478888</v>
      </c>
    </row>
    <row r="1497" spans="3:7" ht="15.5" x14ac:dyDescent="0.35">
      <c r="C1497" s="111" t="s">
        <v>186</v>
      </c>
      <c r="D1497" s="53">
        <f ca="1">'Stochastic inputs'!BD105</f>
        <v>1.2416666666666665</v>
      </c>
      <c r="E1497" s="113"/>
      <c r="F1497" s="114">
        <f t="shared" ca="1" si="58"/>
        <v>0.12053491516478884</v>
      </c>
      <c r="G1497">
        <f t="shared" ca="1" si="59"/>
        <v>0.12053491516478884</v>
      </c>
    </row>
    <row r="1498" spans="3:7" ht="15.5" x14ac:dyDescent="0.35">
      <c r="C1498" s="111" t="s">
        <v>187</v>
      </c>
      <c r="D1498" s="53">
        <f ca="1">'Stochastic inputs'!BD106</f>
        <v>1.2416666666666665</v>
      </c>
      <c r="E1498" s="113"/>
      <c r="F1498" s="114">
        <f t="shared" ca="1" si="58"/>
        <v>0.12053491516478888</v>
      </c>
      <c r="G1498">
        <f t="shared" ca="1" si="59"/>
        <v>0.12053491516478888</v>
      </c>
    </row>
    <row r="1499" spans="3:7" ht="15.5" x14ac:dyDescent="0.35">
      <c r="C1499" s="111" t="s">
        <v>188</v>
      </c>
      <c r="D1499" s="53">
        <f ca="1">'Stochastic inputs'!BD107</f>
        <v>1.2416666666666665</v>
      </c>
      <c r="E1499" s="113"/>
      <c r="F1499" s="114">
        <f t="shared" ca="1" si="58"/>
        <v>0.12053491516478888</v>
      </c>
      <c r="G1499">
        <f t="shared" ca="1" si="59"/>
        <v>0.12053491516478888</v>
      </c>
    </row>
    <row r="1500" spans="3:7" ht="15.5" x14ac:dyDescent="0.35">
      <c r="C1500" s="111" t="s">
        <v>189</v>
      </c>
      <c r="D1500" s="53">
        <f ca="1">'Stochastic inputs'!BD108</f>
        <v>1.2416666666666665</v>
      </c>
      <c r="E1500" s="113"/>
      <c r="F1500" s="114">
        <f t="shared" ca="1" si="58"/>
        <v>0.12053491516478884</v>
      </c>
      <c r="G1500">
        <f t="shared" ca="1" si="59"/>
        <v>0.12053491516478884</v>
      </c>
    </row>
    <row r="1501" spans="3:7" ht="15.5" x14ac:dyDescent="0.35">
      <c r="C1501" s="111" t="s">
        <v>190</v>
      </c>
      <c r="D1501" s="53">
        <f ca="1">'Stochastic inputs'!BD109</f>
        <v>1.2416666666666665</v>
      </c>
      <c r="E1501" s="113"/>
      <c r="F1501" s="114">
        <f t="shared" ca="1" si="58"/>
        <v>0.12053491516478887</v>
      </c>
      <c r="G1501">
        <f t="shared" ca="1" si="59"/>
        <v>0.12053491516478887</v>
      </c>
    </row>
    <row r="1502" spans="3:7" ht="15.5" x14ac:dyDescent="0.35">
      <c r="C1502" s="111" t="s">
        <v>191</v>
      </c>
      <c r="D1502" s="53">
        <f ca="1">'Stochastic inputs'!BD110</f>
        <v>1.2416666666666665</v>
      </c>
      <c r="E1502" s="113"/>
      <c r="F1502" s="114">
        <f t="shared" ca="1" si="58"/>
        <v>0.12053491516478887</v>
      </c>
      <c r="G1502">
        <f t="shared" ca="1" si="59"/>
        <v>0.12053491516478887</v>
      </c>
    </row>
    <row r="1503" spans="3:7" ht="15.5" x14ac:dyDescent="0.35">
      <c r="C1503" s="111" t="s">
        <v>192</v>
      </c>
      <c r="D1503" s="53">
        <f ca="1">'Stochastic inputs'!BD111</f>
        <v>1.2416666666666665</v>
      </c>
      <c r="E1503" s="113"/>
      <c r="F1503" s="114">
        <f t="shared" ca="1" si="58"/>
        <v>0.12053491516478887</v>
      </c>
      <c r="G1503">
        <f t="shared" ca="1" si="59"/>
        <v>0.12053491516478887</v>
      </c>
    </row>
    <row r="1504" spans="3:7" ht="15.5" x14ac:dyDescent="0.35">
      <c r="C1504" s="111" t="s">
        <v>193</v>
      </c>
      <c r="D1504" s="53">
        <f ca="1">'Stochastic inputs'!BD112</f>
        <v>1.2416666666666665</v>
      </c>
      <c r="E1504" s="113"/>
      <c r="F1504" s="114">
        <f t="shared" ca="1" si="58"/>
        <v>0.12053491516478887</v>
      </c>
      <c r="G1504">
        <f t="shared" ca="1" si="59"/>
        <v>0.12053491516478887</v>
      </c>
    </row>
    <row r="1505" spans="3:7" ht="15.5" x14ac:dyDescent="0.35">
      <c r="C1505" s="111" t="s">
        <v>194</v>
      </c>
      <c r="D1505" s="53">
        <f ca="1">'Stochastic inputs'!BD113</f>
        <v>1.2416666666666665</v>
      </c>
      <c r="E1505" s="113"/>
      <c r="F1505" s="114">
        <f t="shared" ca="1" si="58"/>
        <v>0.12053491516478887</v>
      </c>
      <c r="G1505">
        <f t="shared" ca="1" si="59"/>
        <v>0.12053491516478887</v>
      </c>
    </row>
    <row r="1506" spans="3:7" ht="15.5" x14ac:dyDescent="0.35">
      <c r="C1506" s="111" t="s">
        <v>195</v>
      </c>
      <c r="D1506" s="53">
        <f ca="1">'Stochastic inputs'!BD114</f>
        <v>1.2416666666666665</v>
      </c>
      <c r="E1506" s="113"/>
      <c r="F1506" s="114">
        <f t="shared" ca="1" si="58"/>
        <v>0.12053491516478887</v>
      </c>
      <c r="G1506">
        <f t="shared" ca="1" si="59"/>
        <v>0.12053491516478887</v>
      </c>
    </row>
    <row r="1507" spans="3:7" ht="15.5" x14ac:dyDescent="0.35">
      <c r="C1507" s="111" t="s">
        <v>196</v>
      </c>
      <c r="D1507" s="53">
        <f ca="1">'Stochastic inputs'!BD115</f>
        <v>1.2416666666666665</v>
      </c>
      <c r="E1507" s="113"/>
      <c r="F1507" s="114">
        <f t="shared" ca="1" si="58"/>
        <v>0.12053491516478887</v>
      </c>
      <c r="G1507">
        <f t="shared" ca="1" si="59"/>
        <v>0.12053491516478887</v>
      </c>
    </row>
    <row r="1508" spans="3:7" ht="15.5" x14ac:dyDescent="0.35">
      <c r="C1508" s="111" t="s">
        <v>197</v>
      </c>
      <c r="D1508" s="53">
        <f ca="1">'Stochastic inputs'!BD116</f>
        <v>1.2416666666666665</v>
      </c>
      <c r="E1508" s="113"/>
      <c r="F1508" s="114">
        <f t="shared" ca="1" si="58"/>
        <v>0.12053491516478887</v>
      </c>
      <c r="G1508">
        <f t="shared" ca="1" si="59"/>
        <v>0.12053491516478887</v>
      </c>
    </row>
    <row r="1509" spans="3:7" ht="15.5" x14ac:dyDescent="0.35">
      <c r="C1509" s="111" t="s">
        <v>198</v>
      </c>
      <c r="D1509" s="53">
        <f ca="1">'Stochastic inputs'!BD117</f>
        <v>1.2416666666666665</v>
      </c>
      <c r="E1509" s="113"/>
      <c r="F1509" s="114">
        <f t="shared" ca="1" si="58"/>
        <v>0.12053491516478887</v>
      </c>
      <c r="G1509">
        <f t="shared" ca="1" si="59"/>
        <v>0.12053491516478887</v>
      </c>
    </row>
    <row r="1510" spans="3:7" ht="15.5" x14ac:dyDescent="0.35">
      <c r="C1510" s="111" t="s">
        <v>199</v>
      </c>
      <c r="D1510" s="53">
        <f ca="1">'Stochastic inputs'!BD118</f>
        <v>1.2416666666666665</v>
      </c>
      <c r="E1510" s="113"/>
      <c r="F1510" s="114">
        <f t="shared" ca="1" si="58"/>
        <v>0.12053491516478887</v>
      </c>
      <c r="G1510">
        <f t="shared" ca="1" si="59"/>
        <v>0.12053491516478887</v>
      </c>
    </row>
    <row r="1511" spans="3:7" ht="15.5" x14ac:dyDescent="0.35">
      <c r="C1511" s="111" t="s">
        <v>200</v>
      </c>
      <c r="D1511" s="53">
        <f ca="1">'Stochastic inputs'!BD119</f>
        <v>1.2416666666666665</v>
      </c>
      <c r="E1511" s="113"/>
      <c r="F1511" s="114">
        <f t="shared" ca="1" si="58"/>
        <v>0.12053491516478887</v>
      </c>
      <c r="G1511">
        <f t="shared" ca="1" si="59"/>
        <v>0.12053491516478887</v>
      </c>
    </row>
    <row r="1512" spans="3:7" ht="15.5" x14ac:dyDescent="0.35">
      <c r="C1512" s="111" t="s">
        <v>201</v>
      </c>
      <c r="D1512" s="53">
        <f ca="1">'Stochastic inputs'!BD120</f>
        <v>1.2416666666666665</v>
      </c>
      <c r="E1512" s="113"/>
      <c r="F1512" s="114">
        <f t="shared" ca="1" si="58"/>
        <v>0.12053491516478887</v>
      </c>
      <c r="G1512">
        <f t="shared" ca="1" si="59"/>
        <v>0.12053491516478887</v>
      </c>
    </row>
    <row r="1513" spans="3:7" ht="15.5" x14ac:dyDescent="0.35">
      <c r="C1513" s="111" t="s">
        <v>202</v>
      </c>
      <c r="D1513" s="53">
        <f ca="1">'Stochastic inputs'!BD121</f>
        <v>1.2416666666666665</v>
      </c>
      <c r="E1513" s="113"/>
      <c r="F1513" s="114">
        <f t="shared" ca="1" si="58"/>
        <v>0.12053491516478887</v>
      </c>
      <c r="G1513">
        <f t="shared" ca="1" si="59"/>
        <v>0.12053491516478887</v>
      </c>
    </row>
    <row r="1514" spans="3:7" ht="15.5" x14ac:dyDescent="0.35">
      <c r="C1514" s="111" t="s">
        <v>203</v>
      </c>
      <c r="D1514" s="53">
        <f ca="1">'Stochastic inputs'!BD122</f>
        <v>1.2416666666666665</v>
      </c>
      <c r="E1514" s="113"/>
      <c r="F1514" s="114">
        <f t="shared" ca="1" si="58"/>
        <v>0.12053491516478887</v>
      </c>
      <c r="G1514">
        <f t="shared" ca="1" si="59"/>
        <v>0.12053491516478887</v>
      </c>
    </row>
    <row r="1515" spans="3:7" ht="15.5" x14ac:dyDescent="0.35">
      <c r="C1515" s="111" t="s">
        <v>204</v>
      </c>
      <c r="D1515" s="53">
        <f ca="1">'Stochastic inputs'!BD123</f>
        <v>1.2416666666666665</v>
      </c>
      <c r="E1515" s="113"/>
      <c r="F1515" s="114">
        <f t="shared" ca="1" si="58"/>
        <v>0.12053491516478887</v>
      </c>
      <c r="G1515">
        <f t="shared" ca="1" si="59"/>
        <v>0.12053491516478887</v>
      </c>
    </row>
    <row r="1516" spans="3:7" ht="15.5" x14ac:dyDescent="0.35">
      <c r="C1516" s="111" t="s">
        <v>205</v>
      </c>
      <c r="D1516" s="53">
        <f ca="1">'Stochastic inputs'!BD124</f>
        <v>1.2416666666666665</v>
      </c>
      <c r="E1516" s="113"/>
      <c r="F1516" s="114">
        <f t="shared" ca="1" si="58"/>
        <v>0.12053491516478887</v>
      </c>
      <c r="G1516">
        <f t="shared" ca="1" si="59"/>
        <v>0.12053491516478887</v>
      </c>
    </row>
    <row r="1517" spans="3:7" ht="15.5" x14ac:dyDescent="0.35">
      <c r="C1517" s="111" t="s">
        <v>206</v>
      </c>
      <c r="D1517" s="53">
        <f ca="1">'Stochastic inputs'!BD125</f>
        <v>1.2416666666666665</v>
      </c>
      <c r="E1517" s="113"/>
      <c r="F1517" s="114">
        <f t="shared" ca="1" si="58"/>
        <v>0.12053491516478887</v>
      </c>
      <c r="G1517">
        <f t="shared" ca="1" si="59"/>
        <v>0.12053491516478887</v>
      </c>
    </row>
    <row r="1518" spans="3:7" ht="15.5" x14ac:dyDescent="0.35">
      <c r="C1518" s="111" t="s">
        <v>207</v>
      </c>
      <c r="D1518" s="53">
        <f ca="1">'Stochastic inputs'!BD126</f>
        <v>1.2416666666666665</v>
      </c>
      <c r="E1518" s="113"/>
      <c r="F1518" s="114">
        <f t="shared" ca="1" si="58"/>
        <v>0.12053491516478887</v>
      </c>
      <c r="G1518">
        <f t="shared" ca="1" si="59"/>
        <v>0.12053491516478887</v>
      </c>
    </row>
    <row r="1519" spans="3:7" ht="15.5" x14ac:dyDescent="0.35">
      <c r="C1519" s="111" t="s">
        <v>208</v>
      </c>
      <c r="D1519" s="53">
        <f ca="1">'Stochastic inputs'!BD127</f>
        <v>1.2416666666666665</v>
      </c>
      <c r="E1519" s="113"/>
      <c r="F1519" s="114">
        <f t="shared" ca="1" si="58"/>
        <v>0.12053491516478887</v>
      </c>
      <c r="G1519">
        <f t="shared" ca="1" si="59"/>
        <v>0.12053491516478887</v>
      </c>
    </row>
    <row r="1520" spans="3:7" ht="15.5" x14ac:dyDescent="0.35">
      <c r="C1520" s="111" t="s">
        <v>209</v>
      </c>
      <c r="D1520" s="53">
        <f ca="1">'Stochastic inputs'!BD128</f>
        <v>1</v>
      </c>
      <c r="E1520" s="113"/>
      <c r="F1520" s="114">
        <f t="shared" ca="1" si="58"/>
        <v>0</v>
      </c>
      <c r="G1520">
        <f t="shared" ca="1" si="59"/>
        <v>0</v>
      </c>
    </row>
    <row r="1521" spans="3:7" ht="15.5" x14ac:dyDescent="0.35">
      <c r="C1521" s="111" t="s">
        <v>210</v>
      </c>
      <c r="D1521" s="53">
        <f ca="1">'Stochastic inputs'!BD129</f>
        <v>1</v>
      </c>
      <c r="E1521" s="113"/>
      <c r="F1521" s="114">
        <f t="shared" ca="1" si="58"/>
        <v>0</v>
      </c>
      <c r="G1521">
        <f t="shared" ca="1" si="59"/>
        <v>0</v>
      </c>
    </row>
    <row r="1522" spans="3:7" ht="15.5" x14ac:dyDescent="0.35">
      <c r="C1522" s="111" t="s">
        <v>211</v>
      </c>
      <c r="D1522" s="53">
        <f ca="1">'Stochastic inputs'!BD130</f>
        <v>1</v>
      </c>
      <c r="E1522" s="113"/>
      <c r="F1522" s="114">
        <f t="shared" ca="1" si="58"/>
        <v>0</v>
      </c>
      <c r="G1522">
        <f t="shared" ca="1" si="59"/>
        <v>0</v>
      </c>
    </row>
    <row r="1523" spans="3:7" ht="15.5" x14ac:dyDescent="0.35">
      <c r="C1523" s="111" t="s">
        <v>212</v>
      </c>
      <c r="D1523" s="53">
        <f ca="1">'Stochastic inputs'!BD131</f>
        <v>1</v>
      </c>
      <c r="E1523" s="113"/>
      <c r="F1523" s="114">
        <f t="shared" ca="1" si="58"/>
        <v>0</v>
      </c>
      <c r="G1523">
        <f t="shared" ca="1" si="59"/>
        <v>0</v>
      </c>
    </row>
    <row r="1524" spans="3:7" ht="15.5" x14ac:dyDescent="0.35">
      <c r="C1524" s="111" t="s">
        <v>213</v>
      </c>
      <c r="D1524" s="53">
        <f ca="1">'Stochastic inputs'!BD132</f>
        <v>1</v>
      </c>
      <c r="E1524" s="113"/>
      <c r="F1524" s="114">
        <f t="shared" ca="1" si="58"/>
        <v>0</v>
      </c>
      <c r="G1524">
        <f t="shared" ca="1" si="59"/>
        <v>0</v>
      </c>
    </row>
    <row r="1525" spans="3:7" ht="15.5" x14ac:dyDescent="0.35">
      <c r="C1525" s="111" t="s">
        <v>214</v>
      </c>
      <c r="D1525" s="53">
        <f ca="1">'Stochastic inputs'!BD133</f>
        <v>1</v>
      </c>
      <c r="E1525" s="113"/>
      <c r="F1525" s="114">
        <f t="shared" ca="1" si="58"/>
        <v>0</v>
      </c>
      <c r="G1525">
        <f t="shared" ca="1" si="59"/>
        <v>0</v>
      </c>
    </row>
    <row r="1526" spans="3:7" ht="15.5" x14ac:dyDescent="0.35">
      <c r="C1526" s="111" t="s">
        <v>215</v>
      </c>
      <c r="D1526" s="53">
        <f ca="1">'Stochastic inputs'!BD134</f>
        <v>1</v>
      </c>
      <c r="E1526" s="113"/>
      <c r="F1526" s="114">
        <f t="shared" ca="1" si="58"/>
        <v>0</v>
      </c>
      <c r="G1526">
        <f t="shared" ca="1" si="59"/>
        <v>0</v>
      </c>
    </row>
    <row r="1527" spans="3:7" ht="15.5" x14ac:dyDescent="0.35">
      <c r="C1527" s="111" t="s">
        <v>216</v>
      </c>
      <c r="D1527" s="53">
        <f ca="1">'Stochastic inputs'!BD135</f>
        <v>1</v>
      </c>
      <c r="E1527" s="113"/>
      <c r="F1527" s="114">
        <f t="shared" ca="1" si="58"/>
        <v>0</v>
      </c>
      <c r="G1527">
        <f t="shared" ca="1" si="59"/>
        <v>0</v>
      </c>
    </row>
    <row r="1528" spans="3:7" ht="15.5" x14ac:dyDescent="0.35">
      <c r="C1528" s="111" t="s">
        <v>217</v>
      </c>
      <c r="D1528" s="53">
        <f ca="1">'Stochastic inputs'!BD136</f>
        <v>1</v>
      </c>
      <c r="E1528" s="113"/>
      <c r="F1528" s="114">
        <f t="shared" ca="1" si="58"/>
        <v>0</v>
      </c>
      <c r="G1528">
        <f t="shared" ca="1" si="59"/>
        <v>0</v>
      </c>
    </row>
    <row r="1529" spans="3:7" ht="15.5" x14ac:dyDescent="0.35">
      <c r="C1529" s="111" t="s">
        <v>218</v>
      </c>
      <c r="D1529" s="53">
        <f ca="1">'Stochastic inputs'!BD137</f>
        <v>1</v>
      </c>
      <c r="E1529" s="113"/>
      <c r="F1529" s="114">
        <f t="shared" ca="1" si="58"/>
        <v>0</v>
      </c>
      <c r="G1529">
        <f t="shared" ca="1" si="59"/>
        <v>0</v>
      </c>
    </row>
    <row r="1530" spans="3:7" ht="15.5" x14ac:dyDescent="0.35">
      <c r="C1530" s="111" t="s">
        <v>219</v>
      </c>
      <c r="D1530" s="53">
        <f ca="1">'Stochastic inputs'!BD138</f>
        <v>1</v>
      </c>
      <c r="E1530" s="113"/>
      <c r="F1530" s="114">
        <f t="shared" ca="1" si="58"/>
        <v>0</v>
      </c>
      <c r="G1530">
        <f t="shared" ca="1" si="59"/>
        <v>0</v>
      </c>
    </row>
    <row r="1531" spans="3:7" ht="15.5" x14ac:dyDescent="0.35">
      <c r="C1531" s="111" t="s">
        <v>220</v>
      </c>
      <c r="D1531" s="53">
        <f ca="1">'Stochastic inputs'!BD139</f>
        <v>1</v>
      </c>
      <c r="E1531" s="113"/>
      <c r="F1531" s="114">
        <f t="shared" ca="1" si="58"/>
        <v>0</v>
      </c>
      <c r="G1531">
        <f t="shared" ca="1" si="59"/>
        <v>0</v>
      </c>
    </row>
    <row r="1532" spans="3:7" ht="15.5" x14ac:dyDescent="0.35">
      <c r="C1532" s="111" t="s">
        <v>221</v>
      </c>
      <c r="D1532" s="53">
        <f ca="1">'Stochastic inputs'!BD140</f>
        <v>1</v>
      </c>
      <c r="E1532" s="113"/>
      <c r="F1532" s="114">
        <f t="shared" ca="1" si="58"/>
        <v>0</v>
      </c>
      <c r="G1532">
        <f t="shared" ca="1" si="59"/>
        <v>0</v>
      </c>
    </row>
    <row r="1533" spans="3:7" ht="15.5" x14ac:dyDescent="0.35">
      <c r="C1533" s="111" t="s">
        <v>222</v>
      </c>
      <c r="D1533" s="53">
        <f ca="1">'Stochastic inputs'!BD141</f>
        <v>1</v>
      </c>
      <c r="E1533" s="113"/>
      <c r="F1533" s="114">
        <f t="shared" ca="1" si="58"/>
        <v>0</v>
      </c>
      <c r="G1533">
        <f t="shared" ca="1" si="59"/>
        <v>0</v>
      </c>
    </row>
    <row r="1534" spans="3:7" ht="15.5" x14ac:dyDescent="0.35">
      <c r="C1534" s="111" t="s">
        <v>223</v>
      </c>
      <c r="D1534" s="53">
        <f ca="1">'Stochastic inputs'!BD142</f>
        <v>1</v>
      </c>
      <c r="E1534" s="113"/>
      <c r="F1534" s="114">
        <f t="shared" ca="1" si="58"/>
        <v>0</v>
      </c>
      <c r="G1534">
        <f t="shared" ca="1" si="59"/>
        <v>0</v>
      </c>
    </row>
    <row r="1535" spans="3:7" ht="15.5" x14ac:dyDescent="0.35">
      <c r="C1535" s="111" t="s">
        <v>224</v>
      </c>
      <c r="D1535" s="53">
        <f ca="1">'Stochastic inputs'!BD143</f>
        <v>1</v>
      </c>
      <c r="E1535" s="113"/>
      <c r="F1535" s="114">
        <f t="shared" ca="1" si="58"/>
        <v>0</v>
      </c>
      <c r="G1535">
        <f t="shared" ca="1" si="59"/>
        <v>0</v>
      </c>
    </row>
    <row r="1536" spans="3:7" ht="15.5" x14ac:dyDescent="0.35">
      <c r="C1536" s="111" t="s">
        <v>225</v>
      </c>
      <c r="D1536" s="53">
        <f ca="1">'Stochastic inputs'!BD144</f>
        <v>1</v>
      </c>
      <c r="E1536" s="113"/>
      <c r="F1536" s="114">
        <f t="shared" ca="1" si="58"/>
        <v>0</v>
      </c>
      <c r="G1536">
        <f t="shared" ca="1" si="59"/>
        <v>0</v>
      </c>
    </row>
    <row r="1537" spans="3:7" ht="15.5" x14ac:dyDescent="0.35">
      <c r="C1537" s="111" t="s">
        <v>226</v>
      </c>
      <c r="D1537" s="53">
        <f ca="1">'Stochastic inputs'!BD145</f>
        <v>1</v>
      </c>
      <c r="E1537" s="113"/>
      <c r="F1537" s="114">
        <f t="shared" ca="1" si="58"/>
        <v>0</v>
      </c>
      <c r="G1537">
        <f t="shared" ca="1" si="59"/>
        <v>0</v>
      </c>
    </row>
    <row r="1538" spans="3:7" ht="15.5" x14ac:dyDescent="0.35">
      <c r="C1538" s="111" t="s">
        <v>227</v>
      </c>
      <c r="D1538" s="53">
        <f ca="1">'Stochastic inputs'!BD146</f>
        <v>1.34</v>
      </c>
      <c r="E1538" s="113"/>
      <c r="F1538" s="114">
        <f t="shared" ca="1" si="58"/>
        <v>0.13501876225791973</v>
      </c>
      <c r="G1538">
        <f t="shared" ca="1" si="59"/>
        <v>0.13501876225791973</v>
      </c>
    </row>
    <row r="1539" spans="3:7" ht="15.5" x14ac:dyDescent="0.35">
      <c r="C1539" s="111" t="s">
        <v>228</v>
      </c>
      <c r="D1539" s="53">
        <f ca="1">'Stochastic inputs'!BD147</f>
        <v>1.34</v>
      </c>
      <c r="E1539" s="113"/>
      <c r="F1539" s="114">
        <f t="shared" ca="1" si="58"/>
        <v>0.13501876225791978</v>
      </c>
      <c r="G1539">
        <f t="shared" ca="1" si="59"/>
        <v>0.13501876225791978</v>
      </c>
    </row>
    <row r="1540" spans="3:7" ht="15.5" x14ac:dyDescent="0.35">
      <c r="C1540" s="111" t="s">
        <v>229</v>
      </c>
      <c r="D1540" s="53">
        <f ca="1">'Stochastic inputs'!BD148</f>
        <v>1.34</v>
      </c>
      <c r="E1540" s="113"/>
      <c r="F1540" s="114">
        <f t="shared" ca="1" si="58"/>
        <v>0.13501876225791978</v>
      </c>
      <c r="G1540">
        <f t="shared" ca="1" si="59"/>
        <v>0.13501876225791978</v>
      </c>
    </row>
    <row r="1541" spans="3:7" ht="15.5" x14ac:dyDescent="0.35">
      <c r="C1541" s="111" t="s">
        <v>230</v>
      </c>
      <c r="D1541" s="53">
        <f ca="1">'Stochastic inputs'!BD149</f>
        <v>1.34</v>
      </c>
      <c r="E1541" s="113"/>
      <c r="F1541" s="114">
        <f t="shared" ca="1" si="58"/>
        <v>0.13501876225791978</v>
      </c>
      <c r="G1541">
        <f t="shared" ca="1" si="59"/>
        <v>0.13501876225791978</v>
      </c>
    </row>
    <row r="1542" spans="3:7" ht="15.5" x14ac:dyDescent="0.35">
      <c r="C1542" s="111" t="s">
        <v>231</v>
      </c>
      <c r="D1542" s="53">
        <f ca="1">'Stochastic inputs'!BD150</f>
        <v>1.34</v>
      </c>
      <c r="E1542" s="113"/>
      <c r="F1542" s="114">
        <f t="shared" ca="1" si="58"/>
        <v>0.13501876225791976</v>
      </c>
      <c r="G1542">
        <f t="shared" ca="1" si="59"/>
        <v>0.13501876225791976</v>
      </c>
    </row>
    <row r="1543" spans="3:7" ht="15.5" x14ac:dyDescent="0.35">
      <c r="C1543" s="111" t="s">
        <v>232</v>
      </c>
      <c r="D1543" s="53">
        <f ca="1">'Stochastic inputs'!BD151</f>
        <v>1.34</v>
      </c>
      <c r="E1543" s="113"/>
      <c r="F1543" s="114">
        <f t="shared" ca="1" si="58"/>
        <v>0.13469754433495149</v>
      </c>
      <c r="G1543">
        <f t="shared" ca="1" si="59"/>
        <v>0.13469754433495149</v>
      </c>
    </row>
    <row r="1544" spans="3:7" ht="15.5" x14ac:dyDescent="0.35">
      <c r="C1544" s="111" t="s">
        <v>233</v>
      </c>
      <c r="D1544" s="53">
        <f ca="1">'Stochastic inputs'!BD152</f>
        <v>1.34</v>
      </c>
      <c r="E1544" s="113"/>
      <c r="F1544" s="114">
        <f t="shared" ca="1" si="58"/>
        <v>0.13469754433495149</v>
      </c>
      <c r="G1544">
        <f t="shared" ca="1" si="59"/>
        <v>0.13469754433495149</v>
      </c>
    </row>
    <row r="1545" spans="3:7" ht="15.5" x14ac:dyDescent="0.35">
      <c r="C1545" s="111" t="s">
        <v>234</v>
      </c>
      <c r="D1545" s="53">
        <f ca="1">'Stochastic inputs'!BD153</f>
        <v>1.34</v>
      </c>
      <c r="E1545" s="113"/>
      <c r="F1545" s="114">
        <f t="shared" ca="1" si="58"/>
        <v>0.13469754433495151</v>
      </c>
      <c r="G1545">
        <f t="shared" ca="1" si="59"/>
        <v>0.13469754433495151</v>
      </c>
    </row>
    <row r="1546" spans="3:7" ht="15.5" x14ac:dyDescent="0.35">
      <c r="C1546" s="111" t="s">
        <v>235</v>
      </c>
      <c r="D1546" s="53">
        <f ca="1">'Stochastic inputs'!BD154</f>
        <v>1.34</v>
      </c>
      <c r="E1546" s="113"/>
      <c r="F1546" s="114">
        <f t="shared" ca="1" si="58"/>
        <v>0.13469754433495149</v>
      </c>
      <c r="G1546">
        <f t="shared" ca="1" si="59"/>
        <v>0.13469754433495149</v>
      </c>
    </row>
    <row r="1547" spans="3:7" ht="15.5" x14ac:dyDescent="0.35">
      <c r="C1547" s="111" t="s">
        <v>236</v>
      </c>
      <c r="D1547" s="53">
        <f ca="1">'Stochastic inputs'!BD155</f>
        <v>1.34</v>
      </c>
      <c r="E1547" s="113"/>
      <c r="F1547" s="114">
        <f t="shared" ref="F1547:F1610" ca="1" si="60">B133*(D1547-1)/(B133*(D1547-1)+1)</f>
        <v>0.13469754433495154</v>
      </c>
      <c r="G1547">
        <f t="shared" ref="G1547:G1610" ca="1" si="61">B133*(D1547-1)/(B133*(D1547-1)+1)</f>
        <v>0.13469754433495154</v>
      </c>
    </row>
    <row r="1548" spans="3:7" ht="15.5" x14ac:dyDescent="0.35">
      <c r="C1548" s="111" t="s">
        <v>237</v>
      </c>
      <c r="D1548" s="53">
        <f ca="1">'Stochastic inputs'!BD156</f>
        <v>1.34</v>
      </c>
      <c r="E1548" s="113"/>
      <c r="F1548" s="114">
        <f t="shared" ca="1" si="60"/>
        <v>0.14750620071105613</v>
      </c>
      <c r="G1548">
        <f t="shared" ca="1" si="61"/>
        <v>0.14750620071105613</v>
      </c>
    </row>
    <row r="1549" spans="3:7" ht="15.5" x14ac:dyDescent="0.35">
      <c r="C1549" s="111" t="s">
        <v>238</v>
      </c>
      <c r="D1549" s="53">
        <f ca="1">'Stochastic inputs'!BD157</f>
        <v>1.34</v>
      </c>
      <c r="E1549" s="113"/>
      <c r="F1549" s="114">
        <f t="shared" ca="1" si="60"/>
        <v>0.14750620071105616</v>
      </c>
      <c r="G1549">
        <f t="shared" ca="1" si="61"/>
        <v>0.14750620071105616</v>
      </c>
    </row>
    <row r="1550" spans="3:7" ht="15.5" x14ac:dyDescent="0.35">
      <c r="C1550" s="111" t="s">
        <v>239</v>
      </c>
      <c r="D1550" s="53">
        <f ca="1">'Stochastic inputs'!BD158</f>
        <v>1.34</v>
      </c>
      <c r="E1550" s="113"/>
      <c r="F1550" s="114">
        <f t="shared" ca="1" si="60"/>
        <v>0.14750620071105622</v>
      </c>
      <c r="G1550">
        <f t="shared" ca="1" si="61"/>
        <v>0.14750620071105622</v>
      </c>
    </row>
    <row r="1551" spans="3:7" ht="15.5" x14ac:dyDescent="0.35">
      <c r="C1551" s="111" t="s">
        <v>240</v>
      </c>
      <c r="D1551" s="53">
        <f ca="1">'Stochastic inputs'!BD159</f>
        <v>1.34</v>
      </c>
      <c r="E1551" s="113"/>
      <c r="F1551" s="114">
        <f t="shared" ca="1" si="60"/>
        <v>0.14750620071105622</v>
      </c>
      <c r="G1551">
        <f t="shared" ca="1" si="61"/>
        <v>0.14750620071105622</v>
      </c>
    </row>
    <row r="1552" spans="3:7" ht="15.5" x14ac:dyDescent="0.35">
      <c r="C1552" s="111" t="s">
        <v>241</v>
      </c>
      <c r="D1552" s="53">
        <f ca="1">'Stochastic inputs'!BD160</f>
        <v>1.34</v>
      </c>
      <c r="E1552" s="113"/>
      <c r="F1552" s="114">
        <f t="shared" ca="1" si="60"/>
        <v>0.14750620071105622</v>
      </c>
      <c r="G1552">
        <f t="shared" ca="1" si="61"/>
        <v>0.14750620071105622</v>
      </c>
    </row>
    <row r="1553" spans="3:7" ht="15.5" x14ac:dyDescent="0.35">
      <c r="C1553" s="111" t="s">
        <v>242</v>
      </c>
      <c r="D1553" s="53">
        <f ca="1">'Stochastic inputs'!BD161</f>
        <v>1.34</v>
      </c>
      <c r="E1553" s="113"/>
      <c r="F1553" s="114">
        <f t="shared" ca="1" si="60"/>
        <v>0.17588408931033506</v>
      </c>
      <c r="G1553">
        <f t="shared" ca="1" si="61"/>
        <v>0.17588408931033506</v>
      </c>
    </row>
    <row r="1554" spans="3:7" ht="15.5" x14ac:dyDescent="0.35">
      <c r="C1554" s="111" t="s">
        <v>243</v>
      </c>
      <c r="D1554" s="53">
        <f ca="1">'Stochastic inputs'!BD162</f>
        <v>1.34</v>
      </c>
      <c r="E1554" s="113"/>
      <c r="F1554" s="114">
        <f t="shared" ca="1" si="60"/>
        <v>0.17588408931033506</v>
      </c>
      <c r="G1554">
        <f t="shared" ca="1" si="61"/>
        <v>0.17588408931033506</v>
      </c>
    </row>
    <row r="1555" spans="3:7" ht="15.5" x14ac:dyDescent="0.35">
      <c r="C1555" s="111" t="s">
        <v>244</v>
      </c>
      <c r="D1555" s="53">
        <f ca="1">'Stochastic inputs'!BD163</f>
        <v>1.34</v>
      </c>
      <c r="E1555" s="113"/>
      <c r="F1555" s="114">
        <f t="shared" ca="1" si="60"/>
        <v>0.17588408931033511</v>
      </c>
      <c r="G1555">
        <f t="shared" ca="1" si="61"/>
        <v>0.17588408931033511</v>
      </c>
    </row>
    <row r="1556" spans="3:7" ht="15.5" x14ac:dyDescent="0.35">
      <c r="C1556" s="111" t="s">
        <v>245</v>
      </c>
      <c r="D1556" s="53">
        <f ca="1">'Stochastic inputs'!BD164</f>
        <v>1.34</v>
      </c>
      <c r="E1556" s="113"/>
      <c r="F1556" s="114">
        <f t="shared" ca="1" si="60"/>
        <v>0.17588408931033506</v>
      </c>
      <c r="G1556">
        <f t="shared" ca="1" si="61"/>
        <v>0.17588408931033506</v>
      </c>
    </row>
    <row r="1557" spans="3:7" ht="15.5" x14ac:dyDescent="0.35">
      <c r="C1557" s="111" t="s">
        <v>246</v>
      </c>
      <c r="D1557" s="53">
        <f ca="1">'Stochastic inputs'!BD165</f>
        <v>1.34</v>
      </c>
      <c r="E1557" s="113"/>
      <c r="F1557" s="114">
        <f t="shared" ca="1" si="60"/>
        <v>0.17588408931033506</v>
      </c>
      <c r="G1557">
        <f t="shared" ca="1" si="61"/>
        <v>0.17588408931033506</v>
      </c>
    </row>
    <row r="1558" spans="3:7" ht="15.5" x14ac:dyDescent="0.35">
      <c r="C1558" s="111" t="s">
        <v>247</v>
      </c>
      <c r="D1558" s="53">
        <f ca="1">'Stochastic inputs'!BD166</f>
        <v>1.34</v>
      </c>
      <c r="E1558" s="113"/>
      <c r="F1558" s="114">
        <f t="shared" ca="1" si="60"/>
        <v>0.19719016387317737</v>
      </c>
      <c r="G1558">
        <f t="shared" ca="1" si="61"/>
        <v>0.19719016387317737</v>
      </c>
    </row>
    <row r="1559" spans="3:7" ht="15.5" x14ac:dyDescent="0.35">
      <c r="C1559" s="111" t="s">
        <v>248</v>
      </c>
      <c r="D1559" s="53">
        <f ca="1">'Stochastic inputs'!BD167</f>
        <v>1.34</v>
      </c>
      <c r="E1559" s="113"/>
      <c r="F1559" s="114">
        <f t="shared" ca="1" si="60"/>
        <v>0.19719016387317742</v>
      </c>
      <c r="G1559">
        <f t="shared" ca="1" si="61"/>
        <v>0.19719016387317742</v>
      </c>
    </row>
    <row r="1560" spans="3:7" ht="15.5" x14ac:dyDescent="0.35">
      <c r="C1560" s="111" t="s">
        <v>249</v>
      </c>
      <c r="D1560" s="53">
        <f ca="1">'Stochastic inputs'!BD168</f>
        <v>1.34</v>
      </c>
      <c r="E1560" s="113"/>
      <c r="F1560" s="114">
        <f t="shared" ca="1" si="60"/>
        <v>0.19719016387317731</v>
      </c>
      <c r="G1560">
        <f t="shared" ca="1" si="61"/>
        <v>0.19719016387317731</v>
      </c>
    </row>
    <row r="1561" spans="3:7" ht="15.5" x14ac:dyDescent="0.35">
      <c r="C1561" s="111" t="s">
        <v>250</v>
      </c>
      <c r="D1561" s="53">
        <f ca="1">'Stochastic inputs'!BD169</f>
        <v>1.34</v>
      </c>
      <c r="E1561" s="113"/>
      <c r="F1561" s="114">
        <f t="shared" ca="1" si="60"/>
        <v>0.19719016387317734</v>
      </c>
      <c r="G1561">
        <f t="shared" ca="1" si="61"/>
        <v>0.19719016387317734</v>
      </c>
    </row>
    <row r="1562" spans="3:7" ht="15.5" x14ac:dyDescent="0.35">
      <c r="C1562" s="111" t="s">
        <v>251</v>
      </c>
      <c r="D1562" s="53">
        <f ca="1">'Stochastic inputs'!BD170</f>
        <v>1.34</v>
      </c>
      <c r="E1562" s="113"/>
      <c r="F1562" s="114">
        <f t="shared" ca="1" si="60"/>
        <v>0.19719016387317731</v>
      </c>
      <c r="G1562">
        <f t="shared" ca="1" si="61"/>
        <v>0.19719016387317731</v>
      </c>
    </row>
    <row r="1563" spans="3:7" ht="15.5" x14ac:dyDescent="0.35">
      <c r="C1563" s="111" t="s">
        <v>252</v>
      </c>
      <c r="D1563" s="53">
        <f ca="1">'Stochastic inputs'!BD171</f>
        <v>1.34</v>
      </c>
      <c r="E1563" s="113"/>
      <c r="F1563" s="114">
        <f t="shared" ca="1" si="60"/>
        <v>0.1759645950691536</v>
      </c>
      <c r="G1563">
        <f t="shared" ca="1" si="61"/>
        <v>0.1759645950691536</v>
      </c>
    </row>
    <row r="1564" spans="3:7" ht="15.5" x14ac:dyDescent="0.35">
      <c r="C1564" s="111" t="s">
        <v>253</v>
      </c>
      <c r="D1564" s="53">
        <f ca="1">'Stochastic inputs'!BD172</f>
        <v>1.34</v>
      </c>
      <c r="E1564" s="113"/>
      <c r="F1564" s="114">
        <f t="shared" ca="1" si="60"/>
        <v>0.17596459506915363</v>
      </c>
      <c r="G1564">
        <f t="shared" ca="1" si="61"/>
        <v>0.17596459506915363</v>
      </c>
    </row>
    <row r="1565" spans="3:7" ht="15.5" x14ac:dyDescent="0.35">
      <c r="C1565" s="111" t="s">
        <v>254</v>
      </c>
      <c r="D1565" s="53">
        <f ca="1">'Stochastic inputs'!BD173</f>
        <v>1.34</v>
      </c>
      <c r="E1565" s="113"/>
      <c r="F1565" s="114">
        <f t="shared" ca="1" si="60"/>
        <v>0.17596459506915363</v>
      </c>
      <c r="G1565">
        <f t="shared" ca="1" si="61"/>
        <v>0.17596459506915363</v>
      </c>
    </row>
    <row r="1566" spans="3:7" ht="15.5" x14ac:dyDescent="0.35">
      <c r="C1566" s="111" t="s">
        <v>255</v>
      </c>
      <c r="D1566" s="53">
        <f ca="1">'Stochastic inputs'!BD174</f>
        <v>1.34</v>
      </c>
      <c r="E1566" s="113"/>
      <c r="F1566" s="114">
        <f t="shared" ca="1" si="60"/>
        <v>0.1759645950691536</v>
      </c>
      <c r="G1566">
        <f t="shared" ca="1" si="61"/>
        <v>0.1759645950691536</v>
      </c>
    </row>
    <row r="1567" spans="3:7" ht="15.5" x14ac:dyDescent="0.35">
      <c r="C1567" s="111" t="s">
        <v>256</v>
      </c>
      <c r="D1567" s="53">
        <f ca="1">'Stochastic inputs'!BD175</f>
        <v>1.34</v>
      </c>
      <c r="E1567" s="113"/>
      <c r="F1567" s="114">
        <f t="shared" ca="1" si="60"/>
        <v>0.17596459506915363</v>
      </c>
      <c r="G1567">
        <f t="shared" ca="1" si="61"/>
        <v>0.17596459506915363</v>
      </c>
    </row>
    <row r="1568" spans="3:7" ht="15.5" x14ac:dyDescent="0.35">
      <c r="C1568" s="111" t="s">
        <v>257</v>
      </c>
      <c r="D1568" s="53">
        <f ca="1">'Stochastic inputs'!BD176</f>
        <v>1.34</v>
      </c>
      <c r="E1568" s="113"/>
      <c r="F1568" s="114">
        <f t="shared" ca="1" si="60"/>
        <v>0.19976097149433072</v>
      </c>
      <c r="G1568">
        <f t="shared" ca="1" si="61"/>
        <v>0.19976097149433072</v>
      </c>
    </row>
    <row r="1569" spans="3:7" ht="15.5" x14ac:dyDescent="0.35">
      <c r="C1569" s="111" t="s">
        <v>258</v>
      </c>
      <c r="D1569" s="53">
        <f ca="1">'Stochastic inputs'!BD177</f>
        <v>1.34</v>
      </c>
      <c r="E1569" s="113"/>
      <c r="F1569" s="114">
        <f t="shared" ca="1" si="60"/>
        <v>0.19976097149433075</v>
      </c>
      <c r="G1569">
        <f t="shared" ca="1" si="61"/>
        <v>0.19976097149433075</v>
      </c>
    </row>
    <row r="1570" spans="3:7" ht="15.5" x14ac:dyDescent="0.35">
      <c r="C1570" s="111" t="s">
        <v>259</v>
      </c>
      <c r="D1570" s="53">
        <f ca="1">'Stochastic inputs'!BD178</f>
        <v>1.34</v>
      </c>
      <c r="E1570" s="113"/>
      <c r="F1570" s="114">
        <f t="shared" ca="1" si="60"/>
        <v>0.19976097149433075</v>
      </c>
      <c r="G1570">
        <f t="shared" ca="1" si="61"/>
        <v>0.19976097149433075</v>
      </c>
    </row>
    <row r="1571" spans="3:7" ht="15.5" x14ac:dyDescent="0.35">
      <c r="C1571" s="111" t="s">
        <v>260</v>
      </c>
      <c r="D1571" s="53">
        <f ca="1">'Stochastic inputs'!BD179</f>
        <v>1.34</v>
      </c>
      <c r="E1571" s="113"/>
      <c r="F1571" s="114">
        <f t="shared" ca="1" si="60"/>
        <v>0.19976097149433075</v>
      </c>
      <c r="G1571">
        <f t="shared" ca="1" si="61"/>
        <v>0.19976097149433075</v>
      </c>
    </row>
    <row r="1572" spans="3:7" ht="15.5" x14ac:dyDescent="0.35">
      <c r="C1572" s="111" t="s">
        <v>261</v>
      </c>
      <c r="D1572" s="53">
        <f ca="1">'Stochastic inputs'!BD180</f>
        <v>1.34</v>
      </c>
      <c r="E1572" s="113"/>
      <c r="F1572" s="114">
        <f t="shared" ca="1" si="60"/>
        <v>0.19976097149433078</v>
      </c>
      <c r="G1572">
        <f t="shared" ca="1" si="61"/>
        <v>0.19976097149433078</v>
      </c>
    </row>
    <row r="1573" spans="3:7" ht="15.5" x14ac:dyDescent="0.35">
      <c r="C1573" s="111" t="s">
        <v>262</v>
      </c>
      <c r="D1573" s="53">
        <f ca="1">'Stochastic inputs'!BD181</f>
        <v>1.34</v>
      </c>
      <c r="E1573" s="113"/>
      <c r="F1573" s="114">
        <f t="shared" ca="1" si="60"/>
        <v>0.15246281244935073</v>
      </c>
      <c r="G1573">
        <f t="shared" ca="1" si="61"/>
        <v>0.15246281244935073</v>
      </c>
    </row>
    <row r="1574" spans="3:7" ht="15.5" x14ac:dyDescent="0.35">
      <c r="C1574" s="111" t="s">
        <v>263</v>
      </c>
      <c r="D1574" s="53">
        <f ca="1">'Stochastic inputs'!BD182</f>
        <v>1.34</v>
      </c>
      <c r="E1574" s="113"/>
      <c r="F1574" s="114">
        <f t="shared" ca="1" si="60"/>
        <v>0.15246281244935073</v>
      </c>
      <c r="G1574">
        <f t="shared" ca="1" si="61"/>
        <v>0.15246281244935073</v>
      </c>
    </row>
    <row r="1575" spans="3:7" ht="15.5" x14ac:dyDescent="0.35">
      <c r="C1575" s="111" t="s">
        <v>264</v>
      </c>
      <c r="D1575" s="53">
        <f ca="1">'Stochastic inputs'!BD183</f>
        <v>1.34</v>
      </c>
      <c r="E1575" s="113"/>
      <c r="F1575" s="114">
        <f t="shared" ca="1" si="60"/>
        <v>0.15246281244935073</v>
      </c>
      <c r="G1575">
        <f t="shared" ca="1" si="61"/>
        <v>0.15246281244935073</v>
      </c>
    </row>
    <row r="1576" spans="3:7" ht="15.5" x14ac:dyDescent="0.35">
      <c r="C1576" s="111" t="s">
        <v>265</v>
      </c>
      <c r="D1576" s="53">
        <f ca="1">'Stochastic inputs'!BD184</f>
        <v>1.34</v>
      </c>
      <c r="E1576" s="113"/>
      <c r="F1576" s="114">
        <f t="shared" ca="1" si="60"/>
        <v>0.1524628124493507</v>
      </c>
      <c r="G1576">
        <f t="shared" ca="1" si="61"/>
        <v>0.1524628124493507</v>
      </c>
    </row>
    <row r="1577" spans="3:7" ht="15.5" x14ac:dyDescent="0.35">
      <c r="C1577" s="111" t="s">
        <v>266</v>
      </c>
      <c r="D1577" s="53">
        <f ca="1">'Stochastic inputs'!BD185</f>
        <v>1.34</v>
      </c>
      <c r="E1577" s="113"/>
      <c r="F1577" s="114">
        <f t="shared" ca="1" si="60"/>
        <v>0.15246281244935073</v>
      </c>
      <c r="G1577">
        <f t="shared" ca="1" si="61"/>
        <v>0.15246281244935073</v>
      </c>
    </row>
    <row r="1578" spans="3:7" ht="15.5" x14ac:dyDescent="0.35">
      <c r="C1578" s="111" t="s">
        <v>267</v>
      </c>
      <c r="D1578" s="53">
        <f ca="1">'Stochastic inputs'!BD186</f>
        <v>1.34</v>
      </c>
      <c r="E1578" s="113"/>
      <c r="F1578" s="114">
        <f t="shared" ca="1" si="60"/>
        <v>0.15878344486218224</v>
      </c>
      <c r="G1578">
        <f t="shared" ca="1" si="61"/>
        <v>0.15878344486218224</v>
      </c>
    </row>
    <row r="1579" spans="3:7" ht="15.5" x14ac:dyDescent="0.35">
      <c r="C1579" s="111" t="s">
        <v>268</v>
      </c>
      <c r="D1579" s="53">
        <f ca="1">'Stochastic inputs'!BD187</f>
        <v>1.34</v>
      </c>
      <c r="E1579" s="113"/>
      <c r="F1579" s="114">
        <f t="shared" ca="1" si="60"/>
        <v>0.15878344486218221</v>
      </c>
      <c r="G1579">
        <f t="shared" ca="1" si="61"/>
        <v>0.15878344486218221</v>
      </c>
    </row>
    <row r="1580" spans="3:7" ht="15.5" x14ac:dyDescent="0.35">
      <c r="C1580" s="111" t="s">
        <v>269</v>
      </c>
      <c r="D1580" s="53">
        <f ca="1">'Stochastic inputs'!BD188</f>
        <v>1.34</v>
      </c>
      <c r="E1580" s="113"/>
      <c r="F1580" s="114">
        <f t="shared" ca="1" si="60"/>
        <v>0.15878344486218227</v>
      </c>
      <c r="G1580">
        <f t="shared" ca="1" si="61"/>
        <v>0.15878344486218227</v>
      </c>
    </row>
    <row r="1581" spans="3:7" ht="15.5" x14ac:dyDescent="0.35">
      <c r="C1581" s="111" t="s">
        <v>270</v>
      </c>
      <c r="D1581" s="53">
        <f ca="1">'Stochastic inputs'!BD189</f>
        <v>1.34</v>
      </c>
      <c r="E1581" s="113"/>
      <c r="F1581" s="114">
        <f t="shared" ca="1" si="60"/>
        <v>0.15878344486218224</v>
      </c>
      <c r="G1581">
        <f t="shared" ca="1" si="61"/>
        <v>0.15878344486218224</v>
      </c>
    </row>
    <row r="1582" spans="3:7" ht="15.5" x14ac:dyDescent="0.35">
      <c r="C1582" s="111" t="s">
        <v>271</v>
      </c>
      <c r="D1582" s="53">
        <f ca="1">'Stochastic inputs'!BD190</f>
        <v>1.34</v>
      </c>
      <c r="E1582" s="113"/>
      <c r="F1582" s="114">
        <f t="shared" ca="1" si="60"/>
        <v>0.15878344486218224</v>
      </c>
      <c r="G1582">
        <f t="shared" ca="1" si="61"/>
        <v>0.15878344486218224</v>
      </c>
    </row>
    <row r="1583" spans="3:7" ht="15.5" x14ac:dyDescent="0.35">
      <c r="C1583" s="111" t="s">
        <v>272</v>
      </c>
      <c r="D1583" s="53">
        <f ca="1">'Stochastic inputs'!BD191</f>
        <v>1.34</v>
      </c>
      <c r="E1583" s="113"/>
      <c r="F1583" s="114">
        <f t="shared" ca="1" si="60"/>
        <v>0.1587437615983846</v>
      </c>
      <c r="G1583">
        <f t="shared" ca="1" si="61"/>
        <v>0.1587437615983846</v>
      </c>
    </row>
    <row r="1584" spans="3:7" ht="15.5" x14ac:dyDescent="0.35">
      <c r="C1584" s="111" t="s">
        <v>273</v>
      </c>
      <c r="D1584" s="53">
        <f ca="1">'Stochastic inputs'!BD192</f>
        <v>1.34</v>
      </c>
      <c r="E1584" s="113"/>
      <c r="F1584" s="114">
        <f t="shared" ca="1" si="60"/>
        <v>0.15874376159838452</v>
      </c>
      <c r="G1584">
        <f t="shared" ca="1" si="61"/>
        <v>0.15874376159838452</v>
      </c>
    </row>
    <row r="1585" spans="3:7" ht="15.5" x14ac:dyDescent="0.35">
      <c r="C1585" s="111" t="s">
        <v>274</v>
      </c>
      <c r="D1585" s="53">
        <f ca="1">'Stochastic inputs'!BD193</f>
        <v>1.34</v>
      </c>
      <c r="E1585" s="113"/>
      <c r="F1585" s="114">
        <f t="shared" ca="1" si="60"/>
        <v>0.1587437615983846</v>
      </c>
      <c r="G1585">
        <f t="shared" ca="1" si="61"/>
        <v>0.1587437615983846</v>
      </c>
    </row>
    <row r="1586" spans="3:7" ht="15.5" x14ac:dyDescent="0.35">
      <c r="C1586" s="111" t="s">
        <v>275</v>
      </c>
      <c r="D1586" s="53">
        <f ca="1">'Stochastic inputs'!BD194</f>
        <v>1.34</v>
      </c>
      <c r="E1586" s="113"/>
      <c r="F1586" s="114">
        <f t="shared" ca="1" si="60"/>
        <v>0.15874376159838455</v>
      </c>
      <c r="G1586">
        <f t="shared" ca="1" si="61"/>
        <v>0.15874376159838455</v>
      </c>
    </row>
    <row r="1587" spans="3:7" ht="15.5" x14ac:dyDescent="0.35">
      <c r="C1587" s="111" t="s">
        <v>276</v>
      </c>
      <c r="D1587" s="53">
        <f ca="1">'Stochastic inputs'!BD195</f>
        <v>1.34</v>
      </c>
      <c r="E1587" s="113"/>
      <c r="F1587" s="114">
        <f t="shared" ca="1" si="60"/>
        <v>0.1587437615983846</v>
      </c>
      <c r="G1587">
        <f t="shared" ca="1" si="61"/>
        <v>0.1587437615983846</v>
      </c>
    </row>
    <row r="1588" spans="3:7" ht="15.5" x14ac:dyDescent="0.35">
      <c r="C1588" s="111" t="s">
        <v>277</v>
      </c>
      <c r="D1588" s="53">
        <f ca="1">'Stochastic inputs'!BD196</f>
        <v>1.34</v>
      </c>
      <c r="E1588" s="113"/>
      <c r="F1588" s="114">
        <f t="shared" ca="1" si="60"/>
        <v>0.1587437615983846</v>
      </c>
      <c r="G1588">
        <f t="shared" ca="1" si="61"/>
        <v>0.1587437615983846</v>
      </c>
    </row>
    <row r="1589" spans="3:7" ht="15.5" x14ac:dyDescent="0.35">
      <c r="C1589" s="111" t="s">
        <v>278</v>
      </c>
      <c r="D1589" s="53">
        <f ca="1">'Stochastic inputs'!BD197</f>
        <v>1.34</v>
      </c>
      <c r="E1589" s="113"/>
      <c r="F1589" s="114">
        <f t="shared" ca="1" si="60"/>
        <v>0.15874376159838455</v>
      </c>
      <c r="G1589">
        <f t="shared" ca="1" si="61"/>
        <v>0.15874376159838455</v>
      </c>
    </row>
    <row r="1590" spans="3:7" ht="15.5" x14ac:dyDescent="0.35">
      <c r="C1590" s="111" t="s">
        <v>279</v>
      </c>
      <c r="D1590" s="53">
        <f ca="1">'Stochastic inputs'!BD198</f>
        <v>1.34</v>
      </c>
      <c r="E1590" s="113"/>
      <c r="F1590" s="114">
        <f t="shared" ca="1" si="60"/>
        <v>0.15874376159838455</v>
      </c>
      <c r="G1590">
        <f t="shared" ca="1" si="61"/>
        <v>0.15874376159838455</v>
      </c>
    </row>
    <row r="1591" spans="3:7" ht="15.5" x14ac:dyDescent="0.35">
      <c r="C1591" s="111" t="s">
        <v>280</v>
      </c>
      <c r="D1591" s="53">
        <f ca="1">'Stochastic inputs'!BD199</f>
        <v>1.34</v>
      </c>
      <c r="E1591" s="113"/>
      <c r="F1591" s="114">
        <f t="shared" ca="1" si="60"/>
        <v>0.15874376159838455</v>
      </c>
      <c r="G1591">
        <f t="shared" ca="1" si="61"/>
        <v>0.15874376159838455</v>
      </c>
    </row>
    <row r="1592" spans="3:7" ht="15.5" x14ac:dyDescent="0.35">
      <c r="C1592" s="111" t="s">
        <v>281</v>
      </c>
      <c r="D1592" s="53">
        <f ca="1">'Stochastic inputs'!BD200</f>
        <v>1.34</v>
      </c>
      <c r="E1592" s="113"/>
      <c r="F1592" s="114">
        <f t="shared" ca="1" si="60"/>
        <v>0.1587437615983846</v>
      </c>
      <c r="G1592">
        <f t="shared" ca="1" si="61"/>
        <v>0.1587437615983846</v>
      </c>
    </row>
    <row r="1593" spans="3:7" ht="15.5" x14ac:dyDescent="0.35">
      <c r="C1593" s="111" t="s">
        <v>282</v>
      </c>
      <c r="D1593" s="53">
        <f ca="1">'Stochastic inputs'!BD201</f>
        <v>1.34</v>
      </c>
      <c r="E1593" s="113"/>
      <c r="F1593" s="114">
        <f t="shared" ca="1" si="60"/>
        <v>0.15874376159838455</v>
      </c>
      <c r="G1593">
        <f t="shared" ca="1" si="61"/>
        <v>0.15874376159838455</v>
      </c>
    </row>
    <row r="1594" spans="3:7" ht="15.5" x14ac:dyDescent="0.35">
      <c r="C1594" s="111" t="s">
        <v>283</v>
      </c>
      <c r="D1594" s="53">
        <f ca="1">'Stochastic inputs'!BD202</f>
        <v>1.34</v>
      </c>
      <c r="E1594" s="113"/>
      <c r="F1594" s="114">
        <f t="shared" ca="1" si="60"/>
        <v>0.1587437615983846</v>
      </c>
      <c r="G1594">
        <f t="shared" ca="1" si="61"/>
        <v>0.1587437615983846</v>
      </c>
    </row>
    <row r="1595" spans="3:7" ht="15.5" x14ac:dyDescent="0.35">
      <c r="C1595" s="111" t="s">
        <v>284</v>
      </c>
      <c r="D1595" s="53">
        <f ca="1">'Stochastic inputs'!BD203</f>
        <v>1.34</v>
      </c>
      <c r="E1595" s="113"/>
      <c r="F1595" s="114">
        <f t="shared" ca="1" si="60"/>
        <v>0.1587437615983846</v>
      </c>
      <c r="G1595">
        <f t="shared" ca="1" si="61"/>
        <v>0.1587437615983846</v>
      </c>
    </row>
    <row r="1596" spans="3:7" ht="15.5" x14ac:dyDescent="0.35">
      <c r="C1596" s="111" t="s">
        <v>285</v>
      </c>
      <c r="D1596" s="53">
        <f ca="1">'Stochastic inputs'!BD204</f>
        <v>1.34</v>
      </c>
      <c r="E1596" s="113"/>
      <c r="F1596" s="114">
        <f t="shared" ca="1" si="60"/>
        <v>0.1587437615983846</v>
      </c>
      <c r="G1596">
        <f t="shared" ca="1" si="61"/>
        <v>0.1587437615983846</v>
      </c>
    </row>
    <row r="1597" spans="3:7" ht="15.5" x14ac:dyDescent="0.35">
      <c r="C1597" s="111" t="s">
        <v>286</v>
      </c>
      <c r="D1597" s="53">
        <f ca="1">'Stochastic inputs'!BD205</f>
        <v>1.34</v>
      </c>
      <c r="E1597" s="113"/>
      <c r="F1597" s="114">
        <f t="shared" ca="1" si="60"/>
        <v>0.1587437615983846</v>
      </c>
      <c r="G1597">
        <f t="shared" ca="1" si="61"/>
        <v>0.1587437615983846</v>
      </c>
    </row>
    <row r="1598" spans="3:7" ht="15.5" x14ac:dyDescent="0.35">
      <c r="C1598" s="111" t="s">
        <v>287</v>
      </c>
      <c r="D1598" s="53">
        <f ca="1">'Stochastic inputs'!BD206</f>
        <v>1.34</v>
      </c>
      <c r="E1598" s="113"/>
      <c r="F1598" s="114">
        <f t="shared" ca="1" si="60"/>
        <v>0.15874376159838455</v>
      </c>
      <c r="G1598">
        <f t="shared" ca="1" si="61"/>
        <v>0.15874376159838455</v>
      </c>
    </row>
    <row r="1599" spans="3:7" ht="15.5" x14ac:dyDescent="0.35">
      <c r="C1599" s="111" t="s">
        <v>288</v>
      </c>
      <c r="D1599" s="53">
        <f ca="1">'Stochastic inputs'!BD207</f>
        <v>1.34</v>
      </c>
      <c r="E1599" s="113"/>
      <c r="F1599" s="114">
        <f t="shared" ca="1" si="60"/>
        <v>0.15874376159838455</v>
      </c>
      <c r="G1599">
        <f t="shared" ca="1" si="61"/>
        <v>0.15874376159838455</v>
      </c>
    </row>
    <row r="1600" spans="3:7" ht="15.5" x14ac:dyDescent="0.35">
      <c r="C1600" s="111" t="s">
        <v>289</v>
      </c>
      <c r="D1600" s="53">
        <f ca="1">'Stochastic inputs'!BD208</f>
        <v>1.34</v>
      </c>
      <c r="E1600" s="113"/>
      <c r="F1600" s="114">
        <f t="shared" ca="1" si="60"/>
        <v>0.15874376159838455</v>
      </c>
      <c r="G1600">
        <f t="shared" ca="1" si="61"/>
        <v>0.15874376159838455</v>
      </c>
    </row>
    <row r="1601" spans="3:7" ht="15.5" x14ac:dyDescent="0.35">
      <c r="C1601" s="111" t="s">
        <v>290</v>
      </c>
      <c r="D1601" s="53">
        <f ca="1">'Stochastic inputs'!BD209</f>
        <v>1.34</v>
      </c>
      <c r="E1601" s="113"/>
      <c r="F1601" s="114">
        <f t="shared" ca="1" si="60"/>
        <v>0.15874376159838455</v>
      </c>
      <c r="G1601">
        <f t="shared" ca="1" si="61"/>
        <v>0.15874376159838455</v>
      </c>
    </row>
    <row r="1602" spans="3:7" ht="15.5" x14ac:dyDescent="0.35">
      <c r="C1602" s="111" t="s">
        <v>291</v>
      </c>
      <c r="D1602" s="53">
        <f ca="1">'Stochastic inputs'!BD210</f>
        <v>1.34</v>
      </c>
      <c r="E1602" s="113"/>
      <c r="F1602" s="114">
        <f t="shared" ca="1" si="60"/>
        <v>0.15874376159838455</v>
      </c>
      <c r="G1602">
        <f t="shared" ca="1" si="61"/>
        <v>0.15874376159838455</v>
      </c>
    </row>
    <row r="1603" spans="3:7" ht="15.5" x14ac:dyDescent="0.35">
      <c r="C1603" s="111" t="s">
        <v>292</v>
      </c>
      <c r="D1603" s="53">
        <f ca="1">'Stochastic inputs'!BD211</f>
        <v>1.34</v>
      </c>
      <c r="E1603" s="113"/>
      <c r="F1603" s="114">
        <f t="shared" ca="1" si="60"/>
        <v>0.1587437615983846</v>
      </c>
      <c r="G1603">
        <f t="shared" ca="1" si="61"/>
        <v>0.1587437615983846</v>
      </c>
    </row>
    <row r="1604" spans="3:7" ht="15.5" x14ac:dyDescent="0.35">
      <c r="C1604" s="111" t="s">
        <v>293</v>
      </c>
      <c r="D1604" s="53">
        <f ca="1">'Stochastic inputs'!BD212</f>
        <v>1.34</v>
      </c>
      <c r="E1604" s="113"/>
      <c r="F1604" s="114">
        <f t="shared" ca="1" si="60"/>
        <v>0.15874376159838455</v>
      </c>
      <c r="G1604">
        <f t="shared" ca="1" si="61"/>
        <v>0.15874376159838455</v>
      </c>
    </row>
    <row r="1605" spans="3:7" ht="15.5" x14ac:dyDescent="0.35">
      <c r="C1605" s="111" t="s">
        <v>294</v>
      </c>
      <c r="D1605" s="53">
        <f ca="1">'Stochastic inputs'!BD213</f>
        <v>1.34</v>
      </c>
      <c r="E1605" s="113"/>
      <c r="F1605" s="114">
        <f t="shared" ca="1" si="60"/>
        <v>0.15874376159838455</v>
      </c>
      <c r="G1605">
        <f t="shared" ca="1" si="61"/>
        <v>0.15874376159838455</v>
      </c>
    </row>
    <row r="1606" spans="3:7" ht="15.5" x14ac:dyDescent="0.35">
      <c r="C1606" s="111" t="s">
        <v>295</v>
      </c>
      <c r="D1606" s="53">
        <f ca="1">'Stochastic inputs'!BD214</f>
        <v>1.34</v>
      </c>
      <c r="E1606" s="113"/>
      <c r="F1606" s="114">
        <f t="shared" ca="1" si="60"/>
        <v>0.15874376159838455</v>
      </c>
      <c r="G1606">
        <f t="shared" ca="1" si="61"/>
        <v>0.15874376159838455</v>
      </c>
    </row>
    <row r="1607" spans="3:7" ht="15.5" x14ac:dyDescent="0.35">
      <c r="C1607" s="111" t="s">
        <v>296</v>
      </c>
      <c r="D1607" s="53">
        <f ca="1">'Stochastic inputs'!BD215</f>
        <v>1.34</v>
      </c>
      <c r="E1607" s="113"/>
      <c r="F1607" s="114">
        <f t="shared" ca="1" si="60"/>
        <v>0.15874376159838455</v>
      </c>
      <c r="G1607">
        <f t="shared" ca="1" si="61"/>
        <v>0.15874376159838455</v>
      </c>
    </row>
    <row r="1608" spans="3:7" ht="15.5" x14ac:dyDescent="0.35">
      <c r="C1608" s="111" t="s">
        <v>297</v>
      </c>
      <c r="D1608" s="53">
        <f ca="1">'Stochastic inputs'!BD216</f>
        <v>1.34</v>
      </c>
      <c r="E1608" s="113"/>
      <c r="F1608" s="114">
        <f t="shared" ca="1" si="60"/>
        <v>0.15874376159838455</v>
      </c>
      <c r="G1608">
        <f t="shared" ca="1" si="61"/>
        <v>0.15874376159838455</v>
      </c>
    </row>
    <row r="1609" spans="3:7" ht="15.5" x14ac:dyDescent="0.35">
      <c r="C1609" s="111" t="s">
        <v>298</v>
      </c>
      <c r="D1609" s="53">
        <f ca="1">'Stochastic inputs'!BD217</f>
        <v>1.34</v>
      </c>
      <c r="E1609" s="113"/>
      <c r="F1609" s="114">
        <f t="shared" ca="1" si="60"/>
        <v>0.15874376159838455</v>
      </c>
      <c r="G1609">
        <f t="shared" ca="1" si="61"/>
        <v>0.15874376159838455</v>
      </c>
    </row>
    <row r="1610" spans="3:7" ht="15.5" x14ac:dyDescent="0.35">
      <c r="C1610" s="111" t="s">
        <v>299</v>
      </c>
      <c r="D1610" s="53">
        <f ca="1">'Stochastic inputs'!BD218</f>
        <v>1.34</v>
      </c>
      <c r="E1610" s="113"/>
      <c r="F1610" s="114">
        <f t="shared" ca="1" si="60"/>
        <v>0.15874376159838455</v>
      </c>
      <c r="G1610">
        <f t="shared" ca="1" si="61"/>
        <v>0.15874376159838455</v>
      </c>
    </row>
    <row r="1611" spans="3:7" ht="15.5" x14ac:dyDescent="0.35">
      <c r="C1611" s="111" t="s">
        <v>300</v>
      </c>
      <c r="D1611" s="53">
        <f ca="1">'Stochastic inputs'!BD219</f>
        <v>1.34</v>
      </c>
      <c r="E1611" s="113"/>
      <c r="F1611" s="114">
        <f t="shared" ref="F1611:F1620" ca="1" si="62">B197*(D1611-1)/(B197*(D1611-1)+1)</f>
        <v>0.15874376159838455</v>
      </c>
      <c r="G1611">
        <f t="shared" ref="G1611:G1620" ca="1" si="63">B197*(D1611-1)/(B197*(D1611-1)+1)</f>
        <v>0.15874376159838455</v>
      </c>
    </row>
    <row r="1612" spans="3:7" ht="15.5" x14ac:dyDescent="0.35">
      <c r="C1612" s="111" t="s">
        <v>301</v>
      </c>
      <c r="D1612" s="53">
        <f ca="1">'Stochastic inputs'!BD220</f>
        <v>1.34</v>
      </c>
      <c r="E1612" s="113"/>
      <c r="F1612" s="114">
        <f t="shared" ca="1" si="62"/>
        <v>0.15874376159838455</v>
      </c>
      <c r="G1612">
        <f t="shared" ca="1" si="63"/>
        <v>0.15874376159838455</v>
      </c>
    </row>
    <row r="1613" spans="3:7" ht="15.5" x14ac:dyDescent="0.35">
      <c r="C1613" s="111" t="s">
        <v>302</v>
      </c>
      <c r="D1613" s="53">
        <f ca="1">'Stochastic inputs'!BD221</f>
        <v>1.34</v>
      </c>
      <c r="E1613" s="113"/>
      <c r="F1613" s="114">
        <f t="shared" ca="1" si="62"/>
        <v>0.15874376159838455</v>
      </c>
      <c r="G1613">
        <f t="shared" ca="1" si="63"/>
        <v>0.15874376159838455</v>
      </c>
    </row>
    <row r="1614" spans="3:7" ht="15.5" x14ac:dyDescent="0.35">
      <c r="C1614" s="111" t="s">
        <v>303</v>
      </c>
      <c r="D1614" s="53">
        <f ca="1">'Stochastic inputs'!BD222</f>
        <v>1.34</v>
      </c>
      <c r="E1614" s="113"/>
      <c r="F1614" s="114">
        <f t="shared" ca="1" si="62"/>
        <v>0.15874376159838455</v>
      </c>
      <c r="G1614">
        <f t="shared" ca="1" si="63"/>
        <v>0.15874376159838455</v>
      </c>
    </row>
    <row r="1615" spans="3:7" ht="15.5" x14ac:dyDescent="0.35">
      <c r="C1615" s="111" t="s">
        <v>304</v>
      </c>
      <c r="D1615" s="53">
        <f ca="1">'Stochastic inputs'!BD223</f>
        <v>1.34</v>
      </c>
      <c r="E1615" s="113"/>
      <c r="F1615" s="114">
        <f t="shared" ca="1" si="62"/>
        <v>0.15874376159838455</v>
      </c>
      <c r="G1615">
        <f t="shared" ca="1" si="63"/>
        <v>0.15874376159838455</v>
      </c>
    </row>
    <row r="1616" spans="3:7" ht="15.5" x14ac:dyDescent="0.35">
      <c r="C1616" s="111" t="s">
        <v>305</v>
      </c>
      <c r="D1616" s="53">
        <f ca="1">'Stochastic inputs'!BD224</f>
        <v>1.34</v>
      </c>
      <c r="E1616" s="113"/>
      <c r="F1616" s="114">
        <f t="shared" ca="1" si="62"/>
        <v>0.15874376159838455</v>
      </c>
      <c r="G1616">
        <f t="shared" ca="1" si="63"/>
        <v>0.15874376159838455</v>
      </c>
    </row>
    <row r="1617" spans="3:7" ht="15.5" x14ac:dyDescent="0.35">
      <c r="C1617" s="111" t="s">
        <v>306</v>
      </c>
      <c r="D1617" s="53">
        <f ca="1">'Stochastic inputs'!BD225</f>
        <v>1.34</v>
      </c>
      <c r="E1617" s="113"/>
      <c r="F1617" s="114">
        <f t="shared" ca="1" si="62"/>
        <v>0.15874376159838455</v>
      </c>
      <c r="G1617">
        <f t="shared" ca="1" si="63"/>
        <v>0.15874376159838455</v>
      </c>
    </row>
    <row r="1618" spans="3:7" ht="15.5" x14ac:dyDescent="0.35">
      <c r="C1618" s="111" t="s">
        <v>307</v>
      </c>
      <c r="D1618" s="53">
        <f ca="1">'Stochastic inputs'!BD226</f>
        <v>1.34</v>
      </c>
      <c r="E1618" s="113"/>
      <c r="F1618" s="114">
        <f t="shared" ca="1" si="62"/>
        <v>0.15874376159838455</v>
      </c>
      <c r="G1618">
        <f t="shared" ca="1" si="63"/>
        <v>0.15874376159838455</v>
      </c>
    </row>
    <row r="1619" spans="3:7" ht="15.5" x14ac:dyDescent="0.35">
      <c r="C1619" s="111" t="s">
        <v>308</v>
      </c>
      <c r="D1619" s="53">
        <f ca="1">'Stochastic inputs'!BD227</f>
        <v>1.34</v>
      </c>
      <c r="E1619" s="113"/>
      <c r="F1619" s="114">
        <f t="shared" ca="1" si="62"/>
        <v>0.15874376159838455</v>
      </c>
      <c r="G1619">
        <f t="shared" ca="1" si="63"/>
        <v>0.15874376159838455</v>
      </c>
    </row>
    <row r="1620" spans="3:7" ht="15.5" x14ac:dyDescent="0.35">
      <c r="C1620" s="111" t="s">
        <v>309</v>
      </c>
      <c r="D1620" s="53">
        <f ca="1">'Stochastic inputs'!BD228</f>
        <v>1.34</v>
      </c>
      <c r="E1620" s="113"/>
      <c r="F1620" s="114">
        <f t="shared" ca="1" si="62"/>
        <v>0.15874376159838455</v>
      </c>
      <c r="G1620">
        <f t="shared" ca="1" si="63"/>
        <v>0.15874376159838455</v>
      </c>
    </row>
    <row r="1621" spans="3:7" ht="15.5" x14ac:dyDescent="0.35">
      <c r="C1621" s="110" t="s">
        <v>107</v>
      </c>
      <c r="D1621" s="53">
        <f ca="1">'Stochastic inputs'!BJ27</f>
        <v>1</v>
      </c>
      <c r="E1621" s="113"/>
      <c r="F1621" s="114">
        <f t="shared" ref="F1621:F1684" ca="1" si="64">B5*(D1621-1)/(B5*(D1621-1)+1)</f>
        <v>0</v>
      </c>
      <c r="G1621">
        <f t="shared" ref="G1621:G1684" ca="1" si="65">B5*(D1621-1)/(B5*(D1621-1)+1)</f>
        <v>0</v>
      </c>
    </row>
    <row r="1622" spans="3:7" ht="15.5" x14ac:dyDescent="0.35">
      <c r="C1622" s="110" t="s">
        <v>109</v>
      </c>
      <c r="D1622" s="53">
        <f ca="1">'Stochastic inputs'!BJ28</f>
        <v>1</v>
      </c>
      <c r="E1622" s="113"/>
      <c r="F1622" s="114">
        <f t="shared" ca="1" si="64"/>
        <v>0</v>
      </c>
      <c r="G1622">
        <f t="shared" ca="1" si="65"/>
        <v>0</v>
      </c>
    </row>
    <row r="1623" spans="3:7" ht="15.5" x14ac:dyDescent="0.35">
      <c r="C1623" s="110" t="s">
        <v>110</v>
      </c>
      <c r="D1623" s="53">
        <f ca="1">'Stochastic inputs'!BJ29</f>
        <v>1</v>
      </c>
      <c r="E1623" s="113"/>
      <c r="F1623" s="114">
        <f t="shared" ca="1" si="64"/>
        <v>0</v>
      </c>
      <c r="G1623">
        <f t="shared" ca="1" si="65"/>
        <v>0</v>
      </c>
    </row>
    <row r="1624" spans="3:7" ht="15.5" x14ac:dyDescent="0.35">
      <c r="C1624" s="110" t="s">
        <v>111</v>
      </c>
      <c r="D1624" s="53">
        <f ca="1">'Stochastic inputs'!BJ30</f>
        <v>1</v>
      </c>
      <c r="E1624" s="113"/>
      <c r="F1624" s="114">
        <f t="shared" ca="1" si="64"/>
        <v>0</v>
      </c>
      <c r="G1624">
        <f t="shared" ca="1" si="65"/>
        <v>0</v>
      </c>
    </row>
    <row r="1625" spans="3:7" ht="15.5" x14ac:dyDescent="0.35">
      <c r="C1625" s="110" t="s">
        <v>112</v>
      </c>
      <c r="D1625" s="53">
        <f ca="1">'Stochastic inputs'!BJ31</f>
        <v>1</v>
      </c>
      <c r="E1625" s="113"/>
      <c r="F1625" s="114">
        <f t="shared" ca="1" si="64"/>
        <v>0</v>
      </c>
      <c r="G1625">
        <f t="shared" ca="1" si="65"/>
        <v>0</v>
      </c>
    </row>
    <row r="1626" spans="3:7" ht="15.5" x14ac:dyDescent="0.35">
      <c r="C1626" s="110" t="s">
        <v>113</v>
      </c>
      <c r="D1626" s="53">
        <f ca="1">'Stochastic inputs'!BJ32</f>
        <v>1</v>
      </c>
      <c r="E1626" s="113"/>
      <c r="F1626" s="114">
        <f t="shared" ca="1" si="64"/>
        <v>0</v>
      </c>
      <c r="G1626">
        <f t="shared" ca="1" si="65"/>
        <v>0</v>
      </c>
    </row>
    <row r="1627" spans="3:7" ht="15.5" x14ac:dyDescent="0.35">
      <c r="C1627" s="110" t="s">
        <v>114</v>
      </c>
      <c r="D1627" s="53">
        <f ca="1">'Stochastic inputs'!BJ33</f>
        <v>1</v>
      </c>
      <c r="E1627" s="113"/>
      <c r="F1627" s="114">
        <f t="shared" ca="1" si="64"/>
        <v>0</v>
      </c>
      <c r="G1627">
        <f t="shared" ca="1" si="65"/>
        <v>0</v>
      </c>
    </row>
    <row r="1628" spans="3:7" ht="15.5" x14ac:dyDescent="0.35">
      <c r="C1628" s="110" t="s">
        <v>115</v>
      </c>
      <c r="D1628" s="53">
        <f ca="1">'Stochastic inputs'!BJ34</f>
        <v>1</v>
      </c>
      <c r="E1628" s="113"/>
      <c r="F1628" s="114">
        <f t="shared" ca="1" si="64"/>
        <v>0</v>
      </c>
      <c r="G1628">
        <f t="shared" ca="1" si="65"/>
        <v>0</v>
      </c>
    </row>
    <row r="1629" spans="3:7" ht="15.5" x14ac:dyDescent="0.35">
      <c r="C1629" s="110" t="s">
        <v>116</v>
      </c>
      <c r="D1629" s="53">
        <f ca="1">'Stochastic inputs'!BJ35</f>
        <v>1</v>
      </c>
      <c r="E1629" s="113"/>
      <c r="F1629" s="114">
        <f t="shared" ca="1" si="64"/>
        <v>0</v>
      </c>
      <c r="G1629">
        <f t="shared" ca="1" si="65"/>
        <v>0</v>
      </c>
    </row>
    <row r="1630" spans="3:7" ht="15.5" x14ac:dyDescent="0.35">
      <c r="C1630" s="110" t="s">
        <v>117</v>
      </c>
      <c r="D1630" s="53">
        <f ca="1">'Stochastic inputs'!BJ36</f>
        <v>1</v>
      </c>
      <c r="E1630" s="113"/>
      <c r="F1630" s="114">
        <f t="shared" ca="1" si="64"/>
        <v>0</v>
      </c>
      <c r="G1630">
        <f t="shared" ca="1" si="65"/>
        <v>0</v>
      </c>
    </row>
    <row r="1631" spans="3:7" ht="15.5" x14ac:dyDescent="0.35">
      <c r="C1631" s="110" t="s">
        <v>118</v>
      </c>
      <c r="D1631" s="53">
        <f ca="1">'Stochastic inputs'!BJ37</f>
        <v>1</v>
      </c>
      <c r="E1631" s="113"/>
      <c r="F1631" s="114">
        <f t="shared" ca="1" si="64"/>
        <v>0</v>
      </c>
      <c r="G1631">
        <f t="shared" ca="1" si="65"/>
        <v>0</v>
      </c>
    </row>
    <row r="1632" spans="3:7" ht="15.5" x14ac:dyDescent="0.35">
      <c r="C1632" s="110" t="s">
        <v>119</v>
      </c>
      <c r="D1632" s="53">
        <f ca="1">'Stochastic inputs'!BJ38</f>
        <v>1</v>
      </c>
      <c r="E1632" s="113"/>
      <c r="F1632" s="114">
        <f t="shared" ca="1" si="64"/>
        <v>0</v>
      </c>
      <c r="G1632">
        <f t="shared" ca="1" si="65"/>
        <v>0</v>
      </c>
    </row>
    <row r="1633" spans="3:7" ht="15.5" x14ac:dyDescent="0.35">
      <c r="C1633" s="110" t="s">
        <v>120</v>
      </c>
      <c r="D1633" s="53">
        <f ca="1">'Stochastic inputs'!BJ39</f>
        <v>1</v>
      </c>
      <c r="E1633" s="113"/>
      <c r="F1633" s="114">
        <f t="shared" ca="1" si="64"/>
        <v>0</v>
      </c>
      <c r="G1633">
        <f t="shared" ca="1" si="65"/>
        <v>0</v>
      </c>
    </row>
    <row r="1634" spans="3:7" ht="15.5" x14ac:dyDescent="0.35">
      <c r="C1634" s="110" t="s">
        <v>121</v>
      </c>
      <c r="D1634" s="53">
        <f ca="1">'Stochastic inputs'!BJ40</f>
        <v>1</v>
      </c>
      <c r="E1634" s="113"/>
      <c r="F1634" s="114">
        <f t="shared" ca="1" si="64"/>
        <v>0</v>
      </c>
      <c r="G1634">
        <f t="shared" ca="1" si="65"/>
        <v>0</v>
      </c>
    </row>
    <row r="1635" spans="3:7" ht="15.5" x14ac:dyDescent="0.35">
      <c r="C1635" s="110" t="s">
        <v>122</v>
      </c>
      <c r="D1635" s="53">
        <f ca="1">'Stochastic inputs'!BJ41</f>
        <v>1</v>
      </c>
      <c r="E1635" s="113"/>
      <c r="F1635" s="114">
        <f t="shared" ca="1" si="64"/>
        <v>0</v>
      </c>
      <c r="G1635">
        <f t="shared" ca="1" si="65"/>
        <v>0</v>
      </c>
    </row>
    <row r="1636" spans="3:7" ht="15.5" x14ac:dyDescent="0.35">
      <c r="C1636" s="110" t="s">
        <v>123</v>
      </c>
      <c r="D1636" s="53">
        <f ca="1">'Stochastic inputs'!BJ42</f>
        <v>1</v>
      </c>
      <c r="E1636" s="113"/>
      <c r="F1636" s="114">
        <f t="shared" ca="1" si="64"/>
        <v>0</v>
      </c>
      <c r="G1636">
        <f t="shared" ca="1" si="65"/>
        <v>0</v>
      </c>
    </row>
    <row r="1637" spans="3:7" ht="15.5" x14ac:dyDescent="0.35">
      <c r="C1637" s="110" t="s">
        <v>124</v>
      </c>
      <c r="D1637" s="53">
        <f ca="1">'Stochastic inputs'!BJ43</f>
        <v>1</v>
      </c>
      <c r="E1637" s="113"/>
      <c r="F1637" s="114">
        <f t="shared" ca="1" si="64"/>
        <v>0</v>
      </c>
      <c r="G1637">
        <f t="shared" ca="1" si="65"/>
        <v>0</v>
      </c>
    </row>
    <row r="1638" spans="3:7" ht="15.5" x14ac:dyDescent="0.35">
      <c r="C1638" s="110" t="s">
        <v>125</v>
      </c>
      <c r="D1638" s="53">
        <f ca="1">'Stochastic inputs'!BJ44</f>
        <v>1</v>
      </c>
      <c r="E1638" s="113"/>
      <c r="F1638" s="114">
        <f t="shared" ca="1" si="64"/>
        <v>0</v>
      </c>
      <c r="G1638">
        <f t="shared" ca="1" si="65"/>
        <v>0</v>
      </c>
    </row>
    <row r="1639" spans="3:7" ht="15.5" x14ac:dyDescent="0.35">
      <c r="C1639" s="110" t="s">
        <v>126</v>
      </c>
      <c r="D1639" s="53">
        <f ca="1">'Stochastic inputs'!BJ45</f>
        <v>1.4749999999999999</v>
      </c>
      <c r="E1639" s="113"/>
      <c r="F1639" s="114">
        <f t="shared" ca="1" si="64"/>
        <v>0.19650450192571098</v>
      </c>
      <c r="G1639">
        <f t="shared" ca="1" si="65"/>
        <v>0.19650450192571098</v>
      </c>
    </row>
    <row r="1640" spans="3:7" ht="15.5" x14ac:dyDescent="0.35">
      <c r="C1640" s="110" t="s">
        <v>127</v>
      </c>
      <c r="D1640" s="53">
        <f ca="1">'Stochastic inputs'!BJ46</f>
        <v>1.4749999999999999</v>
      </c>
      <c r="E1640" s="113"/>
      <c r="F1640" s="114">
        <f t="shared" ca="1" si="64"/>
        <v>0.19650450192571098</v>
      </c>
      <c r="G1640">
        <f t="shared" ca="1" si="65"/>
        <v>0.19650450192571098</v>
      </c>
    </row>
    <row r="1641" spans="3:7" ht="15.5" x14ac:dyDescent="0.35">
      <c r="C1641" s="110" t="s">
        <v>128</v>
      </c>
      <c r="D1641" s="53">
        <f ca="1">'Stochastic inputs'!BJ47</f>
        <v>1.4749999999999999</v>
      </c>
      <c r="E1641" s="113"/>
      <c r="F1641" s="114">
        <f t="shared" ca="1" si="64"/>
        <v>0.19650450192571098</v>
      </c>
      <c r="G1641">
        <f t="shared" ca="1" si="65"/>
        <v>0.19650450192571098</v>
      </c>
    </row>
    <row r="1642" spans="3:7" ht="15.5" x14ac:dyDescent="0.35">
      <c r="C1642" s="110" t="s">
        <v>129</v>
      </c>
      <c r="D1642" s="53">
        <f ca="1">'Stochastic inputs'!BJ48</f>
        <v>1.4749999999999999</v>
      </c>
      <c r="E1642" s="113"/>
      <c r="F1642" s="114">
        <f t="shared" ca="1" si="64"/>
        <v>0.19650450192571098</v>
      </c>
      <c r="G1642">
        <f t="shared" ca="1" si="65"/>
        <v>0.19650450192571098</v>
      </c>
    </row>
    <row r="1643" spans="3:7" ht="15.5" x14ac:dyDescent="0.35">
      <c r="C1643" s="110" t="s">
        <v>130</v>
      </c>
      <c r="D1643" s="53">
        <f ca="1">'Stochastic inputs'!BJ49</f>
        <v>1.4749999999999999</v>
      </c>
      <c r="E1643" s="113"/>
      <c r="F1643" s="114">
        <f t="shared" ca="1" si="64"/>
        <v>0.19650450192571092</v>
      </c>
      <c r="G1643">
        <f t="shared" ca="1" si="65"/>
        <v>0.19650450192571092</v>
      </c>
    </row>
    <row r="1644" spans="3:7" ht="15.5" x14ac:dyDescent="0.35">
      <c r="C1644" s="110" t="s">
        <v>131</v>
      </c>
      <c r="D1644" s="53">
        <f ca="1">'Stochastic inputs'!BJ50</f>
        <v>1.4749999999999999</v>
      </c>
      <c r="E1644" s="113"/>
      <c r="F1644" s="114">
        <f t="shared" ca="1" si="64"/>
        <v>0.20023250577066903</v>
      </c>
      <c r="G1644">
        <f t="shared" ca="1" si="65"/>
        <v>0.20023250577066903</v>
      </c>
    </row>
    <row r="1645" spans="3:7" ht="15.5" x14ac:dyDescent="0.35">
      <c r="C1645" s="110" t="s">
        <v>132</v>
      </c>
      <c r="D1645" s="53">
        <f ca="1">'Stochastic inputs'!BJ51</f>
        <v>1.4749999999999999</v>
      </c>
      <c r="E1645" s="113"/>
      <c r="F1645" s="114">
        <f t="shared" ca="1" si="64"/>
        <v>0.20023250577066903</v>
      </c>
      <c r="G1645">
        <f t="shared" ca="1" si="65"/>
        <v>0.20023250577066903</v>
      </c>
    </row>
    <row r="1646" spans="3:7" ht="15.5" x14ac:dyDescent="0.35">
      <c r="C1646" s="110" t="s">
        <v>133</v>
      </c>
      <c r="D1646" s="53">
        <f ca="1">'Stochastic inputs'!BJ52</f>
        <v>1.4749999999999999</v>
      </c>
      <c r="E1646" s="113"/>
      <c r="F1646" s="114">
        <f t="shared" ca="1" si="64"/>
        <v>0.20023250577066903</v>
      </c>
      <c r="G1646">
        <f t="shared" ca="1" si="65"/>
        <v>0.20023250577066903</v>
      </c>
    </row>
    <row r="1647" spans="3:7" ht="15.5" x14ac:dyDescent="0.35">
      <c r="C1647" s="110" t="s">
        <v>134</v>
      </c>
      <c r="D1647" s="53">
        <f ca="1">'Stochastic inputs'!BJ53</f>
        <v>1.4749999999999999</v>
      </c>
      <c r="E1647" s="113"/>
      <c r="F1647" s="114">
        <f t="shared" ca="1" si="64"/>
        <v>0.20023250577066903</v>
      </c>
      <c r="G1647">
        <f t="shared" ca="1" si="65"/>
        <v>0.20023250577066903</v>
      </c>
    </row>
    <row r="1648" spans="3:7" ht="15.5" x14ac:dyDescent="0.35">
      <c r="C1648" s="110" t="s">
        <v>135</v>
      </c>
      <c r="D1648" s="53">
        <f ca="1">'Stochastic inputs'!BJ54</f>
        <v>1.4749999999999999</v>
      </c>
      <c r="E1648" s="113"/>
      <c r="F1648" s="114">
        <f t="shared" ca="1" si="64"/>
        <v>0.20023250577066901</v>
      </c>
      <c r="G1648">
        <f t="shared" ca="1" si="65"/>
        <v>0.20023250577066901</v>
      </c>
    </row>
    <row r="1649" spans="3:7" ht="15.5" x14ac:dyDescent="0.35">
      <c r="C1649" s="110" t="s">
        <v>136</v>
      </c>
      <c r="D1649" s="53">
        <f ca="1">'Stochastic inputs'!BJ55</f>
        <v>1.4749999999999999</v>
      </c>
      <c r="E1649" s="113"/>
      <c r="F1649" s="114">
        <f t="shared" ca="1" si="64"/>
        <v>0.21647946264591561</v>
      </c>
      <c r="G1649">
        <f t="shared" ca="1" si="65"/>
        <v>0.21647946264591561</v>
      </c>
    </row>
    <row r="1650" spans="3:7" ht="15.5" x14ac:dyDescent="0.35">
      <c r="C1650" s="110" t="s">
        <v>137</v>
      </c>
      <c r="D1650" s="53">
        <f ca="1">'Stochastic inputs'!BJ56</f>
        <v>1.4749999999999999</v>
      </c>
      <c r="E1650" s="113"/>
      <c r="F1650" s="114">
        <f t="shared" ca="1" si="64"/>
        <v>0.21647946264591555</v>
      </c>
      <c r="G1650">
        <f t="shared" ca="1" si="65"/>
        <v>0.21647946264591555</v>
      </c>
    </row>
    <row r="1651" spans="3:7" ht="15.5" x14ac:dyDescent="0.35">
      <c r="C1651" s="110" t="s">
        <v>138</v>
      </c>
      <c r="D1651" s="53">
        <f ca="1">'Stochastic inputs'!BJ57</f>
        <v>1.4749999999999999</v>
      </c>
      <c r="E1651" s="113"/>
      <c r="F1651" s="114">
        <f t="shared" ca="1" si="64"/>
        <v>0.21647946264591553</v>
      </c>
      <c r="G1651">
        <f t="shared" ca="1" si="65"/>
        <v>0.21647946264591553</v>
      </c>
    </row>
    <row r="1652" spans="3:7" ht="15.5" x14ac:dyDescent="0.35">
      <c r="C1652" s="110" t="s">
        <v>139</v>
      </c>
      <c r="D1652" s="53">
        <f ca="1">'Stochastic inputs'!BJ58</f>
        <v>1.4749999999999999</v>
      </c>
      <c r="E1652" s="113"/>
      <c r="F1652" s="114">
        <f t="shared" ca="1" si="64"/>
        <v>0.21647946264591561</v>
      </c>
      <c r="G1652">
        <f t="shared" ca="1" si="65"/>
        <v>0.21647946264591561</v>
      </c>
    </row>
    <row r="1653" spans="3:7" ht="15.5" x14ac:dyDescent="0.35">
      <c r="C1653" s="110" t="s">
        <v>140</v>
      </c>
      <c r="D1653" s="53">
        <f ca="1">'Stochastic inputs'!BJ59</f>
        <v>1.4749999999999999</v>
      </c>
      <c r="E1653" s="113"/>
      <c r="F1653" s="114">
        <f t="shared" ca="1" si="64"/>
        <v>0.21647946264591553</v>
      </c>
      <c r="G1653">
        <f t="shared" ca="1" si="65"/>
        <v>0.21647946264591553</v>
      </c>
    </row>
    <row r="1654" spans="3:7" ht="15.5" x14ac:dyDescent="0.35">
      <c r="C1654" s="110" t="s">
        <v>141</v>
      </c>
      <c r="D1654" s="53">
        <f ca="1">'Stochastic inputs'!BJ60</f>
        <v>1.4749999999999999</v>
      </c>
      <c r="E1654" s="113"/>
      <c r="F1654" s="114">
        <f t="shared" ca="1" si="64"/>
        <v>0.22730515244254956</v>
      </c>
      <c r="G1654">
        <f t="shared" ca="1" si="65"/>
        <v>0.22730515244254956</v>
      </c>
    </row>
    <row r="1655" spans="3:7" ht="15.5" x14ac:dyDescent="0.35">
      <c r="C1655" s="110" t="s">
        <v>142</v>
      </c>
      <c r="D1655" s="53">
        <f ca="1">'Stochastic inputs'!BJ61</f>
        <v>1.4749999999999999</v>
      </c>
      <c r="E1655" s="113"/>
      <c r="F1655" s="114">
        <f t="shared" ca="1" si="64"/>
        <v>0.22730515244254956</v>
      </c>
      <c r="G1655">
        <f t="shared" ca="1" si="65"/>
        <v>0.22730515244254956</v>
      </c>
    </row>
    <row r="1656" spans="3:7" ht="15.5" x14ac:dyDescent="0.35">
      <c r="C1656" s="110" t="s">
        <v>143</v>
      </c>
      <c r="D1656" s="53">
        <f ca="1">'Stochastic inputs'!BJ62</f>
        <v>1.4749999999999999</v>
      </c>
      <c r="E1656" s="113"/>
      <c r="F1656" s="114">
        <f t="shared" ca="1" si="64"/>
        <v>0.22730515244254956</v>
      </c>
      <c r="G1656">
        <f t="shared" ca="1" si="65"/>
        <v>0.22730515244254956</v>
      </c>
    </row>
    <row r="1657" spans="3:7" ht="15.5" x14ac:dyDescent="0.35">
      <c r="C1657" s="110" t="s">
        <v>144</v>
      </c>
      <c r="D1657" s="53">
        <f ca="1">'Stochastic inputs'!BJ63</f>
        <v>1.4749999999999999</v>
      </c>
      <c r="E1657" s="113"/>
      <c r="F1657" s="114">
        <f t="shared" ca="1" si="64"/>
        <v>0.22730515244254956</v>
      </c>
      <c r="G1657">
        <f t="shared" ca="1" si="65"/>
        <v>0.22730515244254956</v>
      </c>
    </row>
    <row r="1658" spans="3:7" ht="15.5" x14ac:dyDescent="0.35">
      <c r="C1658" s="110" t="s">
        <v>145</v>
      </c>
      <c r="D1658" s="53">
        <f ca="1">'Stochastic inputs'!BJ64</f>
        <v>1.4749999999999999</v>
      </c>
      <c r="E1658" s="113"/>
      <c r="F1658" s="114">
        <f t="shared" ca="1" si="64"/>
        <v>0.22730515244254962</v>
      </c>
      <c r="G1658">
        <f t="shared" ca="1" si="65"/>
        <v>0.22730515244254962</v>
      </c>
    </row>
    <row r="1659" spans="3:7" ht="15.5" x14ac:dyDescent="0.35">
      <c r="C1659" s="110" t="s">
        <v>146</v>
      </c>
      <c r="D1659" s="53">
        <f ca="1">'Stochastic inputs'!BJ65</f>
        <v>1.4749999999999999</v>
      </c>
      <c r="E1659" s="113"/>
      <c r="F1659" s="114">
        <f t="shared" ca="1" si="64"/>
        <v>0.23901046743413029</v>
      </c>
      <c r="G1659">
        <f t="shared" ca="1" si="65"/>
        <v>0.23901046743413029</v>
      </c>
    </row>
    <row r="1660" spans="3:7" ht="15.5" x14ac:dyDescent="0.35">
      <c r="C1660" s="110" t="s">
        <v>147</v>
      </c>
      <c r="D1660" s="53">
        <f ca="1">'Stochastic inputs'!BJ66</f>
        <v>1.4749999999999999</v>
      </c>
      <c r="E1660" s="113"/>
      <c r="F1660" s="114">
        <f t="shared" ca="1" si="64"/>
        <v>0.23901046743413029</v>
      </c>
      <c r="G1660">
        <f t="shared" ca="1" si="65"/>
        <v>0.23901046743413029</v>
      </c>
    </row>
    <row r="1661" spans="3:7" ht="15.5" x14ac:dyDescent="0.35">
      <c r="C1661" s="110" t="s">
        <v>148</v>
      </c>
      <c r="D1661" s="53">
        <f ca="1">'Stochastic inputs'!BJ67</f>
        <v>1.4749999999999999</v>
      </c>
      <c r="E1661" s="113"/>
      <c r="F1661" s="114">
        <f t="shared" ca="1" si="64"/>
        <v>0.23901046743413029</v>
      </c>
      <c r="G1661">
        <f t="shared" ca="1" si="65"/>
        <v>0.23901046743413029</v>
      </c>
    </row>
    <row r="1662" spans="3:7" ht="15.5" x14ac:dyDescent="0.35">
      <c r="C1662" s="110" t="s">
        <v>149</v>
      </c>
      <c r="D1662" s="53">
        <f ca="1">'Stochastic inputs'!BJ68</f>
        <v>1.4749999999999999</v>
      </c>
      <c r="E1662" s="113"/>
      <c r="F1662" s="114">
        <f t="shared" ca="1" si="64"/>
        <v>0.23901046743413029</v>
      </c>
      <c r="G1662">
        <f t="shared" ca="1" si="65"/>
        <v>0.23901046743413029</v>
      </c>
    </row>
    <row r="1663" spans="3:7" ht="15.5" x14ac:dyDescent="0.35">
      <c r="C1663" s="110" t="s">
        <v>150</v>
      </c>
      <c r="D1663" s="53">
        <f ca="1">'Stochastic inputs'!BJ69</f>
        <v>1.4749999999999999</v>
      </c>
      <c r="E1663" s="113"/>
      <c r="F1663" s="114">
        <f t="shared" ca="1" si="64"/>
        <v>0.23901046743413029</v>
      </c>
      <c r="G1663">
        <f t="shared" ca="1" si="65"/>
        <v>0.23901046743413029</v>
      </c>
    </row>
    <row r="1664" spans="3:7" ht="15.5" x14ac:dyDescent="0.35">
      <c r="C1664" s="110" t="s">
        <v>151</v>
      </c>
      <c r="D1664" s="53">
        <f ca="1">'Stochastic inputs'!BJ70</f>
        <v>1.4749999999999999</v>
      </c>
      <c r="E1664" s="113"/>
      <c r="F1664" s="114">
        <f t="shared" ca="1" si="64"/>
        <v>0.21429063837784151</v>
      </c>
      <c r="G1664">
        <f t="shared" ca="1" si="65"/>
        <v>0.21429063837784151</v>
      </c>
    </row>
    <row r="1665" spans="3:7" ht="15.5" x14ac:dyDescent="0.35">
      <c r="C1665" s="110" t="s">
        <v>152</v>
      </c>
      <c r="D1665" s="53">
        <f ca="1">'Stochastic inputs'!BJ71</f>
        <v>1.4749999999999999</v>
      </c>
      <c r="E1665" s="113"/>
      <c r="F1665" s="114">
        <f t="shared" ca="1" si="64"/>
        <v>0.21429063837784151</v>
      </c>
      <c r="G1665">
        <f t="shared" ca="1" si="65"/>
        <v>0.21429063837784151</v>
      </c>
    </row>
    <row r="1666" spans="3:7" ht="15.5" x14ac:dyDescent="0.35">
      <c r="C1666" s="110" t="s">
        <v>153</v>
      </c>
      <c r="D1666" s="53">
        <f ca="1">'Stochastic inputs'!BJ72</f>
        <v>1.4749999999999999</v>
      </c>
      <c r="E1666" s="113"/>
      <c r="F1666" s="114">
        <f t="shared" ca="1" si="64"/>
        <v>0.21429063837784151</v>
      </c>
      <c r="G1666">
        <f t="shared" ca="1" si="65"/>
        <v>0.21429063837784151</v>
      </c>
    </row>
    <row r="1667" spans="3:7" ht="15.5" x14ac:dyDescent="0.35">
      <c r="C1667" s="110" t="s">
        <v>154</v>
      </c>
      <c r="D1667" s="53">
        <f ca="1">'Stochastic inputs'!BJ73</f>
        <v>1.4749999999999999</v>
      </c>
      <c r="E1667" s="113"/>
      <c r="F1667" s="114">
        <f t="shared" ca="1" si="64"/>
        <v>0.21429063837784151</v>
      </c>
      <c r="G1667">
        <f t="shared" ca="1" si="65"/>
        <v>0.21429063837784151</v>
      </c>
    </row>
    <row r="1668" spans="3:7" ht="15.5" x14ac:dyDescent="0.35">
      <c r="C1668" s="110" t="s">
        <v>155</v>
      </c>
      <c r="D1668" s="53">
        <f ca="1">'Stochastic inputs'!BJ74</f>
        <v>1.4749999999999999</v>
      </c>
      <c r="E1668" s="113"/>
      <c r="F1668" s="114">
        <f t="shared" ca="1" si="64"/>
        <v>0.21429063837784151</v>
      </c>
      <c r="G1668">
        <f t="shared" ca="1" si="65"/>
        <v>0.21429063837784151</v>
      </c>
    </row>
    <row r="1669" spans="3:7" ht="15.5" x14ac:dyDescent="0.35">
      <c r="C1669" s="110" t="s">
        <v>156</v>
      </c>
      <c r="D1669" s="53">
        <f ca="1">'Stochastic inputs'!BJ75</f>
        <v>1.4749999999999999</v>
      </c>
      <c r="E1669" s="113"/>
      <c r="F1669" s="114">
        <f t="shared" ca="1" si="64"/>
        <v>0.19818546929465927</v>
      </c>
      <c r="G1669">
        <f t="shared" ca="1" si="65"/>
        <v>0.19818546929465927</v>
      </c>
    </row>
    <row r="1670" spans="3:7" ht="15.5" x14ac:dyDescent="0.35">
      <c r="C1670" s="110" t="s">
        <v>157</v>
      </c>
      <c r="D1670" s="53">
        <f ca="1">'Stochastic inputs'!BJ76</f>
        <v>1.4749999999999999</v>
      </c>
      <c r="E1670" s="113"/>
      <c r="F1670" s="114">
        <f t="shared" ca="1" si="64"/>
        <v>0.19818546929465927</v>
      </c>
      <c r="G1670">
        <f t="shared" ca="1" si="65"/>
        <v>0.19818546929465927</v>
      </c>
    </row>
    <row r="1671" spans="3:7" ht="15.5" x14ac:dyDescent="0.35">
      <c r="C1671" s="110" t="s">
        <v>158</v>
      </c>
      <c r="D1671" s="53">
        <f ca="1">'Stochastic inputs'!BJ77</f>
        <v>1.4749999999999999</v>
      </c>
      <c r="E1671" s="113"/>
      <c r="F1671" s="114">
        <f t="shared" ca="1" si="64"/>
        <v>0.19818546929465927</v>
      </c>
      <c r="G1671">
        <f t="shared" ca="1" si="65"/>
        <v>0.19818546929465927</v>
      </c>
    </row>
    <row r="1672" spans="3:7" ht="15.5" x14ac:dyDescent="0.35">
      <c r="C1672" s="110" t="s">
        <v>159</v>
      </c>
      <c r="D1672" s="53">
        <f ca="1">'Stochastic inputs'!BJ78</f>
        <v>1.4749999999999999</v>
      </c>
      <c r="E1672" s="113"/>
      <c r="F1672" s="114">
        <f t="shared" ca="1" si="64"/>
        <v>0.19818546929465924</v>
      </c>
      <c r="G1672">
        <f t="shared" ca="1" si="65"/>
        <v>0.19818546929465924</v>
      </c>
    </row>
    <row r="1673" spans="3:7" ht="15.5" x14ac:dyDescent="0.35">
      <c r="C1673" s="110" t="s">
        <v>160</v>
      </c>
      <c r="D1673" s="53">
        <f ca="1">'Stochastic inputs'!BJ79</f>
        <v>1.4749999999999999</v>
      </c>
      <c r="E1673" s="113"/>
      <c r="F1673" s="114">
        <f t="shared" ca="1" si="64"/>
        <v>0.19818546929465924</v>
      </c>
      <c r="G1673">
        <f t="shared" ca="1" si="65"/>
        <v>0.19818546929465924</v>
      </c>
    </row>
    <row r="1674" spans="3:7" ht="15.5" x14ac:dyDescent="0.35">
      <c r="C1674" s="110" t="s">
        <v>161</v>
      </c>
      <c r="D1674" s="53">
        <f ca="1">'Stochastic inputs'!BJ80</f>
        <v>1.4749999999999999</v>
      </c>
      <c r="E1674" s="113"/>
      <c r="F1674" s="114">
        <f t="shared" ca="1" si="64"/>
        <v>0.20587502867404994</v>
      </c>
      <c r="G1674">
        <f t="shared" ca="1" si="65"/>
        <v>0.20587502867404994</v>
      </c>
    </row>
    <row r="1675" spans="3:7" ht="15.5" x14ac:dyDescent="0.35">
      <c r="C1675" s="110" t="s">
        <v>162</v>
      </c>
      <c r="D1675" s="53">
        <f ca="1">'Stochastic inputs'!BJ81</f>
        <v>1.4749999999999999</v>
      </c>
      <c r="E1675" s="113"/>
      <c r="F1675" s="114">
        <f t="shared" ca="1" si="64"/>
        <v>0.20587502867405</v>
      </c>
      <c r="G1675">
        <f t="shared" ca="1" si="65"/>
        <v>0.20587502867405</v>
      </c>
    </row>
    <row r="1676" spans="3:7" ht="15.5" x14ac:dyDescent="0.35">
      <c r="C1676" s="110" t="s">
        <v>163</v>
      </c>
      <c r="D1676" s="53">
        <f ca="1">'Stochastic inputs'!BJ82</f>
        <v>1.4749999999999999</v>
      </c>
      <c r="E1676" s="113"/>
      <c r="F1676" s="114">
        <f t="shared" ca="1" si="64"/>
        <v>0.20587502867404994</v>
      </c>
      <c r="G1676">
        <f t="shared" ca="1" si="65"/>
        <v>0.20587502867404994</v>
      </c>
    </row>
    <row r="1677" spans="3:7" ht="15.5" x14ac:dyDescent="0.35">
      <c r="C1677" s="110" t="s">
        <v>164</v>
      </c>
      <c r="D1677" s="53">
        <f ca="1">'Stochastic inputs'!BJ83</f>
        <v>1.4749999999999999</v>
      </c>
      <c r="E1677" s="113"/>
      <c r="F1677" s="114">
        <f t="shared" ca="1" si="64"/>
        <v>0.20587502867404997</v>
      </c>
      <c r="G1677">
        <f t="shared" ca="1" si="65"/>
        <v>0.20587502867404997</v>
      </c>
    </row>
    <row r="1678" spans="3:7" ht="15.5" x14ac:dyDescent="0.35">
      <c r="C1678" s="110" t="s">
        <v>165</v>
      </c>
      <c r="D1678" s="53">
        <f ca="1">'Stochastic inputs'!BJ84</f>
        <v>1.4749999999999999</v>
      </c>
      <c r="E1678" s="113"/>
      <c r="F1678" s="114">
        <f t="shared" ca="1" si="64"/>
        <v>0.20587502867404997</v>
      </c>
      <c r="G1678">
        <f t="shared" ca="1" si="65"/>
        <v>0.20587502867404997</v>
      </c>
    </row>
    <row r="1679" spans="3:7" ht="15.5" x14ac:dyDescent="0.35">
      <c r="C1679" s="110" t="s">
        <v>166</v>
      </c>
      <c r="D1679" s="53">
        <f ca="1">'Stochastic inputs'!BJ85</f>
        <v>1.4749999999999999</v>
      </c>
      <c r="E1679" s="113"/>
      <c r="F1679" s="114">
        <f t="shared" ca="1" si="64"/>
        <v>0.20281462868780303</v>
      </c>
      <c r="G1679">
        <f t="shared" ca="1" si="65"/>
        <v>0.20281462868780303</v>
      </c>
    </row>
    <row r="1680" spans="3:7" ht="15.5" x14ac:dyDescent="0.35">
      <c r="C1680" s="110" t="s">
        <v>167</v>
      </c>
      <c r="D1680" s="53">
        <f ca="1">'Stochastic inputs'!BJ86</f>
        <v>1.4749999999999999</v>
      </c>
      <c r="E1680" s="113"/>
      <c r="F1680" s="114">
        <f t="shared" ca="1" si="64"/>
        <v>0.20281462868780309</v>
      </c>
      <c r="G1680">
        <f t="shared" ca="1" si="65"/>
        <v>0.20281462868780309</v>
      </c>
    </row>
    <row r="1681" spans="3:7" ht="15.5" x14ac:dyDescent="0.35">
      <c r="C1681" s="110" t="s">
        <v>168</v>
      </c>
      <c r="D1681" s="53">
        <f ca="1">'Stochastic inputs'!BJ87</f>
        <v>1.4749999999999999</v>
      </c>
      <c r="E1681" s="113"/>
      <c r="F1681" s="114">
        <f t="shared" ca="1" si="64"/>
        <v>0.20281462868780298</v>
      </c>
      <c r="G1681">
        <f t="shared" ca="1" si="65"/>
        <v>0.20281462868780298</v>
      </c>
    </row>
    <row r="1682" spans="3:7" ht="15.5" x14ac:dyDescent="0.35">
      <c r="C1682" s="110" t="s">
        <v>169</v>
      </c>
      <c r="D1682" s="53">
        <f ca="1">'Stochastic inputs'!BJ88</f>
        <v>1.4749999999999999</v>
      </c>
      <c r="E1682" s="113"/>
      <c r="F1682" s="114">
        <f t="shared" ca="1" si="64"/>
        <v>0.20281462868780298</v>
      </c>
      <c r="G1682">
        <f t="shared" ca="1" si="65"/>
        <v>0.20281462868780298</v>
      </c>
    </row>
    <row r="1683" spans="3:7" ht="15.5" x14ac:dyDescent="0.35">
      <c r="C1683" s="110" t="s">
        <v>170</v>
      </c>
      <c r="D1683" s="53">
        <f ca="1">'Stochastic inputs'!BJ89</f>
        <v>1.4749999999999999</v>
      </c>
      <c r="E1683" s="113"/>
      <c r="F1683" s="114">
        <f t="shared" ca="1" si="64"/>
        <v>0.20281462868780309</v>
      </c>
      <c r="G1683">
        <f t="shared" ca="1" si="65"/>
        <v>0.20281462868780309</v>
      </c>
    </row>
    <row r="1684" spans="3:7" ht="15.5" x14ac:dyDescent="0.35">
      <c r="C1684" s="110" t="s">
        <v>171</v>
      </c>
      <c r="D1684" s="53">
        <f ca="1">'Stochastic inputs'!BJ90</f>
        <v>1</v>
      </c>
      <c r="E1684" s="113"/>
      <c r="F1684" s="114">
        <f t="shared" ca="1" si="64"/>
        <v>0</v>
      </c>
      <c r="G1684">
        <f t="shared" ca="1" si="65"/>
        <v>0</v>
      </c>
    </row>
    <row r="1685" spans="3:7" ht="15.5" x14ac:dyDescent="0.35">
      <c r="C1685" s="110" t="s">
        <v>172</v>
      </c>
      <c r="D1685" s="53">
        <f ca="1">'Stochastic inputs'!BJ91</f>
        <v>1</v>
      </c>
      <c r="E1685" s="113"/>
      <c r="F1685" s="114">
        <f t="shared" ref="F1685:F1748" ca="1" si="66">B69*(D1685-1)/(B69*(D1685-1)+1)</f>
        <v>0</v>
      </c>
      <c r="G1685">
        <f t="shared" ref="G1685:G1748" ca="1" si="67">B69*(D1685-1)/(B69*(D1685-1)+1)</f>
        <v>0</v>
      </c>
    </row>
    <row r="1686" spans="3:7" ht="15.5" x14ac:dyDescent="0.35">
      <c r="C1686" s="110" t="s">
        <v>173</v>
      </c>
      <c r="D1686" s="53">
        <f ca="1">'Stochastic inputs'!BJ92</f>
        <v>1</v>
      </c>
      <c r="E1686" s="113"/>
      <c r="F1686" s="114">
        <f t="shared" ca="1" si="66"/>
        <v>0</v>
      </c>
      <c r="G1686">
        <f t="shared" ca="1" si="67"/>
        <v>0</v>
      </c>
    </row>
    <row r="1687" spans="3:7" ht="15.5" x14ac:dyDescent="0.35">
      <c r="C1687" s="110" t="s">
        <v>174</v>
      </c>
      <c r="D1687" s="53">
        <f ca="1">'Stochastic inputs'!BJ93</f>
        <v>1</v>
      </c>
      <c r="E1687" s="113"/>
      <c r="F1687" s="114">
        <f t="shared" ca="1" si="66"/>
        <v>0</v>
      </c>
      <c r="G1687">
        <f t="shared" ca="1" si="67"/>
        <v>0</v>
      </c>
    </row>
    <row r="1688" spans="3:7" ht="15.5" x14ac:dyDescent="0.35">
      <c r="C1688" s="110" t="s">
        <v>175</v>
      </c>
      <c r="D1688" s="53">
        <f ca="1">'Stochastic inputs'!BJ94</f>
        <v>1</v>
      </c>
      <c r="E1688" s="113"/>
      <c r="F1688" s="114">
        <f t="shared" ca="1" si="66"/>
        <v>0</v>
      </c>
      <c r="G1688">
        <f t="shared" ca="1" si="67"/>
        <v>0</v>
      </c>
    </row>
    <row r="1689" spans="3:7" ht="15.5" x14ac:dyDescent="0.35">
      <c r="C1689" s="110" t="s">
        <v>176</v>
      </c>
      <c r="D1689" s="53">
        <f ca="1">'Stochastic inputs'!BJ95</f>
        <v>1</v>
      </c>
      <c r="E1689" s="113"/>
      <c r="F1689" s="114">
        <f t="shared" ca="1" si="66"/>
        <v>0</v>
      </c>
      <c r="G1689">
        <f t="shared" ca="1" si="67"/>
        <v>0</v>
      </c>
    </row>
    <row r="1690" spans="3:7" ht="15.5" x14ac:dyDescent="0.35">
      <c r="C1690" s="110" t="s">
        <v>177</v>
      </c>
      <c r="D1690" s="53">
        <f ca="1">'Stochastic inputs'!BJ96</f>
        <v>1</v>
      </c>
      <c r="E1690" s="113"/>
      <c r="F1690" s="114">
        <f t="shared" ca="1" si="66"/>
        <v>0</v>
      </c>
      <c r="G1690">
        <f t="shared" ca="1" si="67"/>
        <v>0</v>
      </c>
    </row>
    <row r="1691" spans="3:7" ht="15.5" x14ac:dyDescent="0.35">
      <c r="C1691" s="110" t="s">
        <v>178</v>
      </c>
      <c r="D1691" s="53">
        <f ca="1">'Stochastic inputs'!BJ97</f>
        <v>1</v>
      </c>
      <c r="E1691" s="113"/>
      <c r="F1691" s="114">
        <f t="shared" ca="1" si="66"/>
        <v>0</v>
      </c>
      <c r="G1691">
        <f t="shared" ca="1" si="67"/>
        <v>0</v>
      </c>
    </row>
    <row r="1692" spans="3:7" ht="15.5" x14ac:dyDescent="0.35">
      <c r="C1692" s="110" t="s">
        <v>179</v>
      </c>
      <c r="D1692" s="53">
        <f ca="1">'Stochastic inputs'!BJ98</f>
        <v>1</v>
      </c>
      <c r="E1692" s="113"/>
      <c r="F1692" s="114">
        <f t="shared" ca="1" si="66"/>
        <v>0</v>
      </c>
      <c r="G1692">
        <f t="shared" ca="1" si="67"/>
        <v>0</v>
      </c>
    </row>
    <row r="1693" spans="3:7" ht="15.5" x14ac:dyDescent="0.35">
      <c r="C1693" s="110" t="s">
        <v>180</v>
      </c>
      <c r="D1693" s="53">
        <f ca="1">'Stochastic inputs'!BJ99</f>
        <v>1</v>
      </c>
      <c r="E1693" s="113"/>
      <c r="F1693" s="114">
        <f t="shared" ca="1" si="66"/>
        <v>0</v>
      </c>
      <c r="G1693">
        <f t="shared" ca="1" si="67"/>
        <v>0</v>
      </c>
    </row>
    <row r="1694" spans="3:7" ht="15.5" x14ac:dyDescent="0.35">
      <c r="C1694" s="110" t="s">
        <v>181</v>
      </c>
      <c r="D1694" s="53">
        <f ca="1">'Stochastic inputs'!BJ100</f>
        <v>1</v>
      </c>
      <c r="E1694" s="113"/>
      <c r="F1694" s="114">
        <f t="shared" ca="1" si="66"/>
        <v>0</v>
      </c>
      <c r="G1694">
        <f t="shared" ca="1" si="67"/>
        <v>0</v>
      </c>
    </row>
    <row r="1695" spans="3:7" ht="15.5" x14ac:dyDescent="0.35">
      <c r="C1695" s="110" t="s">
        <v>182</v>
      </c>
      <c r="D1695" s="53">
        <f ca="1">'Stochastic inputs'!BJ101</f>
        <v>1</v>
      </c>
      <c r="E1695" s="113"/>
      <c r="F1695" s="114">
        <f t="shared" ca="1" si="66"/>
        <v>0</v>
      </c>
      <c r="G1695">
        <f t="shared" ca="1" si="67"/>
        <v>0</v>
      </c>
    </row>
    <row r="1696" spans="3:7" ht="15.5" x14ac:dyDescent="0.35">
      <c r="C1696" s="110" t="s">
        <v>183</v>
      </c>
      <c r="D1696" s="53">
        <f ca="1">'Stochastic inputs'!BJ102</f>
        <v>1</v>
      </c>
      <c r="E1696" s="113"/>
      <c r="F1696" s="114">
        <f t="shared" ca="1" si="66"/>
        <v>0</v>
      </c>
      <c r="G1696">
        <f t="shared" ca="1" si="67"/>
        <v>0</v>
      </c>
    </row>
    <row r="1697" spans="3:7" ht="15.5" x14ac:dyDescent="0.35">
      <c r="C1697" s="110" t="s">
        <v>184</v>
      </c>
      <c r="D1697" s="53">
        <f ca="1">'Stochastic inputs'!BJ103</f>
        <v>1</v>
      </c>
      <c r="E1697" s="113"/>
      <c r="F1697" s="114">
        <f t="shared" ca="1" si="66"/>
        <v>0</v>
      </c>
      <c r="G1697">
        <f t="shared" ca="1" si="67"/>
        <v>0</v>
      </c>
    </row>
    <row r="1698" spans="3:7" ht="15.5" x14ac:dyDescent="0.35">
      <c r="C1698" s="110" t="s">
        <v>185</v>
      </c>
      <c r="D1698" s="53">
        <f ca="1">'Stochastic inputs'!BJ104</f>
        <v>1</v>
      </c>
      <c r="E1698" s="113"/>
      <c r="F1698" s="114">
        <f t="shared" ca="1" si="66"/>
        <v>0</v>
      </c>
      <c r="G1698">
        <f t="shared" ca="1" si="67"/>
        <v>0</v>
      </c>
    </row>
    <row r="1699" spans="3:7" ht="15.5" x14ac:dyDescent="0.35">
      <c r="C1699" s="110" t="s">
        <v>186</v>
      </c>
      <c r="D1699" s="53">
        <f ca="1">'Stochastic inputs'!BJ105</f>
        <v>1</v>
      </c>
      <c r="E1699" s="113"/>
      <c r="F1699" s="114">
        <f t="shared" ca="1" si="66"/>
        <v>0</v>
      </c>
      <c r="G1699">
        <f t="shared" ca="1" si="67"/>
        <v>0</v>
      </c>
    </row>
    <row r="1700" spans="3:7" ht="15.5" x14ac:dyDescent="0.35">
      <c r="C1700" s="110" t="s">
        <v>187</v>
      </c>
      <c r="D1700" s="53">
        <f ca="1">'Stochastic inputs'!BJ106</f>
        <v>1</v>
      </c>
      <c r="E1700" s="113"/>
      <c r="F1700" s="114">
        <f t="shared" ca="1" si="66"/>
        <v>0</v>
      </c>
      <c r="G1700">
        <f t="shared" ca="1" si="67"/>
        <v>0</v>
      </c>
    </row>
    <row r="1701" spans="3:7" ht="15.5" x14ac:dyDescent="0.35">
      <c r="C1701" s="110" t="s">
        <v>188</v>
      </c>
      <c r="D1701" s="53">
        <f ca="1">'Stochastic inputs'!BJ107</f>
        <v>1</v>
      </c>
      <c r="E1701" s="113"/>
      <c r="F1701" s="114">
        <f t="shared" ca="1" si="66"/>
        <v>0</v>
      </c>
      <c r="G1701">
        <f t="shared" ca="1" si="67"/>
        <v>0</v>
      </c>
    </row>
    <row r="1702" spans="3:7" ht="15.5" x14ac:dyDescent="0.35">
      <c r="C1702" s="110" t="s">
        <v>189</v>
      </c>
      <c r="D1702" s="53">
        <f ca="1">'Stochastic inputs'!BJ108</f>
        <v>1</v>
      </c>
      <c r="E1702" s="113"/>
      <c r="F1702" s="114">
        <f t="shared" ca="1" si="66"/>
        <v>0</v>
      </c>
      <c r="G1702">
        <f t="shared" ca="1" si="67"/>
        <v>0</v>
      </c>
    </row>
    <row r="1703" spans="3:7" ht="15.5" x14ac:dyDescent="0.35">
      <c r="C1703" s="110" t="s">
        <v>190</v>
      </c>
      <c r="D1703" s="53">
        <f ca="1">'Stochastic inputs'!BJ109</f>
        <v>1</v>
      </c>
      <c r="E1703" s="113"/>
      <c r="F1703" s="114">
        <f t="shared" ca="1" si="66"/>
        <v>0</v>
      </c>
      <c r="G1703">
        <f t="shared" ca="1" si="67"/>
        <v>0</v>
      </c>
    </row>
    <row r="1704" spans="3:7" ht="15.5" x14ac:dyDescent="0.35">
      <c r="C1704" s="110" t="s">
        <v>191</v>
      </c>
      <c r="D1704" s="53">
        <f ca="1">'Stochastic inputs'!BJ110</f>
        <v>1</v>
      </c>
      <c r="E1704" s="113"/>
      <c r="F1704" s="114">
        <f t="shared" ca="1" si="66"/>
        <v>0</v>
      </c>
      <c r="G1704">
        <f t="shared" ca="1" si="67"/>
        <v>0</v>
      </c>
    </row>
    <row r="1705" spans="3:7" ht="15.5" x14ac:dyDescent="0.35">
      <c r="C1705" s="110" t="s">
        <v>192</v>
      </c>
      <c r="D1705" s="53">
        <f ca="1">'Stochastic inputs'!BJ111</f>
        <v>1</v>
      </c>
      <c r="E1705" s="113"/>
      <c r="F1705" s="114">
        <f t="shared" ca="1" si="66"/>
        <v>0</v>
      </c>
      <c r="G1705">
        <f t="shared" ca="1" si="67"/>
        <v>0</v>
      </c>
    </row>
    <row r="1706" spans="3:7" ht="15.5" x14ac:dyDescent="0.35">
      <c r="C1706" s="110" t="s">
        <v>193</v>
      </c>
      <c r="D1706" s="53">
        <f ca="1">'Stochastic inputs'!BJ112</f>
        <v>1</v>
      </c>
      <c r="E1706" s="113"/>
      <c r="F1706" s="114">
        <f t="shared" ca="1" si="66"/>
        <v>0</v>
      </c>
      <c r="G1706">
        <f t="shared" ca="1" si="67"/>
        <v>0</v>
      </c>
    </row>
    <row r="1707" spans="3:7" ht="15.5" x14ac:dyDescent="0.35">
      <c r="C1707" s="110" t="s">
        <v>194</v>
      </c>
      <c r="D1707" s="53">
        <f ca="1">'Stochastic inputs'!BJ113</f>
        <v>1</v>
      </c>
      <c r="E1707" s="113"/>
      <c r="F1707" s="114">
        <f t="shared" ca="1" si="66"/>
        <v>0</v>
      </c>
      <c r="G1707">
        <f t="shared" ca="1" si="67"/>
        <v>0</v>
      </c>
    </row>
    <row r="1708" spans="3:7" ht="15.5" x14ac:dyDescent="0.35">
      <c r="C1708" s="110" t="s">
        <v>195</v>
      </c>
      <c r="D1708" s="53">
        <f ca="1">'Stochastic inputs'!BJ114</f>
        <v>1</v>
      </c>
      <c r="E1708" s="113"/>
      <c r="F1708" s="114">
        <f t="shared" ca="1" si="66"/>
        <v>0</v>
      </c>
      <c r="G1708">
        <f t="shared" ca="1" si="67"/>
        <v>0</v>
      </c>
    </row>
    <row r="1709" spans="3:7" ht="15.5" x14ac:dyDescent="0.35">
      <c r="C1709" s="110" t="s">
        <v>196</v>
      </c>
      <c r="D1709" s="53">
        <f ca="1">'Stochastic inputs'!BJ115</f>
        <v>1</v>
      </c>
      <c r="E1709" s="113"/>
      <c r="F1709" s="114">
        <f t="shared" ca="1" si="66"/>
        <v>0</v>
      </c>
      <c r="G1709">
        <f t="shared" ca="1" si="67"/>
        <v>0</v>
      </c>
    </row>
    <row r="1710" spans="3:7" ht="15.5" x14ac:dyDescent="0.35">
      <c r="C1710" s="110" t="s">
        <v>197</v>
      </c>
      <c r="D1710" s="53">
        <f ca="1">'Stochastic inputs'!BJ116</f>
        <v>1</v>
      </c>
      <c r="E1710" s="113"/>
      <c r="F1710" s="114">
        <f t="shared" ca="1" si="66"/>
        <v>0</v>
      </c>
      <c r="G1710">
        <f t="shared" ca="1" si="67"/>
        <v>0</v>
      </c>
    </row>
    <row r="1711" spans="3:7" ht="15.5" x14ac:dyDescent="0.35">
      <c r="C1711" s="110" t="s">
        <v>198</v>
      </c>
      <c r="D1711" s="53">
        <f ca="1">'Stochastic inputs'!BJ117</f>
        <v>1</v>
      </c>
      <c r="E1711" s="113"/>
      <c r="F1711" s="114">
        <f t="shared" ca="1" si="66"/>
        <v>0</v>
      </c>
      <c r="G1711">
        <f t="shared" ca="1" si="67"/>
        <v>0</v>
      </c>
    </row>
    <row r="1712" spans="3:7" ht="15.5" x14ac:dyDescent="0.35">
      <c r="C1712" s="110" t="s">
        <v>199</v>
      </c>
      <c r="D1712" s="53">
        <f ca="1">'Stochastic inputs'!BJ118</f>
        <v>1</v>
      </c>
      <c r="E1712" s="113"/>
      <c r="F1712" s="114">
        <f t="shared" ca="1" si="66"/>
        <v>0</v>
      </c>
      <c r="G1712">
        <f t="shared" ca="1" si="67"/>
        <v>0</v>
      </c>
    </row>
    <row r="1713" spans="3:7" ht="15.5" x14ac:dyDescent="0.35">
      <c r="C1713" s="110" t="s">
        <v>200</v>
      </c>
      <c r="D1713" s="53">
        <f ca="1">'Stochastic inputs'!BJ119</f>
        <v>1</v>
      </c>
      <c r="E1713" s="113"/>
      <c r="F1713" s="114">
        <f t="shared" ca="1" si="66"/>
        <v>0</v>
      </c>
      <c r="G1713">
        <f t="shared" ca="1" si="67"/>
        <v>0</v>
      </c>
    </row>
    <row r="1714" spans="3:7" ht="15.5" x14ac:dyDescent="0.35">
      <c r="C1714" s="110" t="s">
        <v>201</v>
      </c>
      <c r="D1714" s="53">
        <f ca="1">'Stochastic inputs'!BJ120</f>
        <v>1</v>
      </c>
      <c r="E1714" s="113"/>
      <c r="F1714" s="114">
        <f t="shared" ca="1" si="66"/>
        <v>0</v>
      </c>
      <c r="G1714">
        <f t="shared" ca="1" si="67"/>
        <v>0</v>
      </c>
    </row>
    <row r="1715" spans="3:7" ht="15.5" x14ac:dyDescent="0.35">
      <c r="C1715" s="110" t="s">
        <v>202</v>
      </c>
      <c r="D1715" s="53">
        <f ca="1">'Stochastic inputs'!BJ121</f>
        <v>1</v>
      </c>
      <c r="E1715" s="113"/>
      <c r="F1715" s="114">
        <f t="shared" ca="1" si="66"/>
        <v>0</v>
      </c>
      <c r="G1715">
        <f t="shared" ca="1" si="67"/>
        <v>0</v>
      </c>
    </row>
    <row r="1716" spans="3:7" ht="15.5" x14ac:dyDescent="0.35">
      <c r="C1716" s="110" t="s">
        <v>203</v>
      </c>
      <c r="D1716" s="53">
        <f ca="1">'Stochastic inputs'!BJ122</f>
        <v>1</v>
      </c>
      <c r="E1716" s="113"/>
      <c r="F1716" s="114">
        <f t="shared" ca="1" si="66"/>
        <v>0</v>
      </c>
      <c r="G1716">
        <f t="shared" ca="1" si="67"/>
        <v>0</v>
      </c>
    </row>
    <row r="1717" spans="3:7" ht="15.5" x14ac:dyDescent="0.35">
      <c r="C1717" s="110" t="s">
        <v>204</v>
      </c>
      <c r="D1717" s="53">
        <f ca="1">'Stochastic inputs'!BJ123</f>
        <v>1</v>
      </c>
      <c r="E1717" s="113"/>
      <c r="F1717" s="114">
        <f t="shared" ca="1" si="66"/>
        <v>0</v>
      </c>
      <c r="G1717">
        <f t="shared" ca="1" si="67"/>
        <v>0</v>
      </c>
    </row>
    <row r="1718" spans="3:7" ht="15.5" x14ac:dyDescent="0.35">
      <c r="C1718" s="110" t="s">
        <v>205</v>
      </c>
      <c r="D1718" s="53">
        <f ca="1">'Stochastic inputs'!BJ124</f>
        <v>1</v>
      </c>
      <c r="E1718" s="113"/>
      <c r="F1718" s="114">
        <f t="shared" ca="1" si="66"/>
        <v>0</v>
      </c>
      <c r="G1718">
        <f t="shared" ca="1" si="67"/>
        <v>0</v>
      </c>
    </row>
    <row r="1719" spans="3:7" ht="15.5" x14ac:dyDescent="0.35">
      <c r="C1719" s="110" t="s">
        <v>206</v>
      </c>
      <c r="D1719" s="53">
        <f ca="1">'Stochastic inputs'!BJ125</f>
        <v>1</v>
      </c>
      <c r="E1719" s="113"/>
      <c r="F1719" s="114">
        <f t="shared" ca="1" si="66"/>
        <v>0</v>
      </c>
      <c r="G1719">
        <f t="shared" ca="1" si="67"/>
        <v>0</v>
      </c>
    </row>
    <row r="1720" spans="3:7" ht="15.5" x14ac:dyDescent="0.35">
      <c r="C1720" s="110" t="s">
        <v>207</v>
      </c>
      <c r="D1720" s="53">
        <f ca="1">'Stochastic inputs'!BJ126</f>
        <v>1</v>
      </c>
      <c r="E1720" s="113"/>
      <c r="F1720" s="114">
        <f t="shared" ca="1" si="66"/>
        <v>0</v>
      </c>
      <c r="G1720">
        <f t="shared" ca="1" si="67"/>
        <v>0</v>
      </c>
    </row>
    <row r="1721" spans="3:7" ht="15.5" x14ac:dyDescent="0.35">
      <c r="C1721" s="110" t="s">
        <v>208</v>
      </c>
      <c r="D1721" s="53">
        <f ca="1">'Stochastic inputs'!BJ127</f>
        <v>1</v>
      </c>
      <c r="E1721" s="113"/>
      <c r="F1721" s="114">
        <f t="shared" ca="1" si="66"/>
        <v>0</v>
      </c>
      <c r="G1721">
        <f t="shared" ca="1" si="67"/>
        <v>0</v>
      </c>
    </row>
    <row r="1722" spans="3:7" ht="15.5" x14ac:dyDescent="0.35">
      <c r="C1722" s="110" t="s">
        <v>209</v>
      </c>
      <c r="D1722" s="53">
        <f ca="1">'Stochastic inputs'!BJ128</f>
        <v>1</v>
      </c>
      <c r="E1722" s="113"/>
      <c r="F1722" s="114">
        <f t="shared" ca="1" si="66"/>
        <v>0</v>
      </c>
      <c r="G1722">
        <f t="shared" ca="1" si="67"/>
        <v>0</v>
      </c>
    </row>
    <row r="1723" spans="3:7" ht="15.5" x14ac:dyDescent="0.35">
      <c r="C1723" s="110" t="s">
        <v>210</v>
      </c>
      <c r="D1723" s="53">
        <f ca="1">'Stochastic inputs'!BJ129</f>
        <v>1</v>
      </c>
      <c r="E1723" s="113"/>
      <c r="F1723" s="114">
        <f t="shared" ca="1" si="66"/>
        <v>0</v>
      </c>
      <c r="G1723">
        <f t="shared" ca="1" si="67"/>
        <v>0</v>
      </c>
    </row>
    <row r="1724" spans="3:7" ht="15.5" x14ac:dyDescent="0.35">
      <c r="C1724" s="110" t="s">
        <v>211</v>
      </c>
      <c r="D1724" s="53">
        <f ca="1">'Stochastic inputs'!BJ130</f>
        <v>1</v>
      </c>
      <c r="E1724" s="113"/>
      <c r="F1724" s="114">
        <f t="shared" ca="1" si="66"/>
        <v>0</v>
      </c>
      <c r="G1724">
        <f t="shared" ca="1" si="67"/>
        <v>0</v>
      </c>
    </row>
    <row r="1725" spans="3:7" ht="15.5" x14ac:dyDescent="0.35">
      <c r="C1725" s="110" t="s">
        <v>212</v>
      </c>
      <c r="D1725" s="53">
        <f ca="1">'Stochastic inputs'!BJ131</f>
        <v>1</v>
      </c>
      <c r="E1725" s="113"/>
      <c r="F1725" s="114">
        <f t="shared" ca="1" si="66"/>
        <v>0</v>
      </c>
      <c r="G1725">
        <f t="shared" ca="1" si="67"/>
        <v>0</v>
      </c>
    </row>
    <row r="1726" spans="3:7" ht="15.5" x14ac:dyDescent="0.35">
      <c r="C1726" s="110" t="s">
        <v>213</v>
      </c>
      <c r="D1726" s="53">
        <f ca="1">'Stochastic inputs'!BJ132</f>
        <v>1</v>
      </c>
      <c r="E1726" s="113"/>
      <c r="F1726" s="114">
        <f t="shared" ca="1" si="66"/>
        <v>0</v>
      </c>
      <c r="G1726">
        <f t="shared" ca="1" si="67"/>
        <v>0</v>
      </c>
    </row>
    <row r="1727" spans="3:7" ht="15.5" x14ac:dyDescent="0.35">
      <c r="C1727" s="110" t="s">
        <v>214</v>
      </c>
      <c r="D1727" s="53">
        <f ca="1">'Stochastic inputs'!BJ133</f>
        <v>1</v>
      </c>
      <c r="E1727" s="113"/>
      <c r="F1727" s="114">
        <f t="shared" ca="1" si="66"/>
        <v>0</v>
      </c>
      <c r="G1727">
        <f t="shared" ca="1" si="67"/>
        <v>0</v>
      </c>
    </row>
    <row r="1728" spans="3:7" ht="15.5" x14ac:dyDescent="0.35">
      <c r="C1728" s="110" t="s">
        <v>215</v>
      </c>
      <c r="D1728" s="53">
        <f ca="1">'Stochastic inputs'!BJ134</f>
        <v>1</v>
      </c>
      <c r="E1728" s="113"/>
      <c r="F1728" s="114">
        <f t="shared" ca="1" si="66"/>
        <v>0</v>
      </c>
      <c r="G1728">
        <f t="shared" ca="1" si="67"/>
        <v>0</v>
      </c>
    </row>
    <row r="1729" spans="3:7" ht="15.5" x14ac:dyDescent="0.35">
      <c r="C1729" s="110" t="s">
        <v>216</v>
      </c>
      <c r="D1729" s="53">
        <f ca="1">'Stochastic inputs'!BJ135</f>
        <v>1</v>
      </c>
      <c r="E1729" s="113"/>
      <c r="F1729" s="114">
        <f t="shared" ca="1" si="66"/>
        <v>0</v>
      </c>
      <c r="G1729">
        <f t="shared" ca="1" si="67"/>
        <v>0</v>
      </c>
    </row>
    <row r="1730" spans="3:7" ht="15.5" x14ac:dyDescent="0.35">
      <c r="C1730" s="110" t="s">
        <v>217</v>
      </c>
      <c r="D1730" s="53">
        <f ca="1">'Stochastic inputs'!BJ136</f>
        <v>1</v>
      </c>
      <c r="E1730" s="113"/>
      <c r="F1730" s="114">
        <f t="shared" ca="1" si="66"/>
        <v>0</v>
      </c>
      <c r="G1730">
        <f t="shared" ca="1" si="67"/>
        <v>0</v>
      </c>
    </row>
    <row r="1731" spans="3:7" ht="15.5" x14ac:dyDescent="0.35">
      <c r="C1731" s="110" t="s">
        <v>218</v>
      </c>
      <c r="D1731" s="53">
        <f ca="1">'Stochastic inputs'!BJ137</f>
        <v>1</v>
      </c>
      <c r="E1731" s="113"/>
      <c r="F1731" s="114">
        <f t="shared" ca="1" si="66"/>
        <v>0</v>
      </c>
      <c r="G1731">
        <f t="shared" ca="1" si="67"/>
        <v>0</v>
      </c>
    </row>
    <row r="1732" spans="3:7" ht="15.5" x14ac:dyDescent="0.35">
      <c r="C1732" s="110" t="s">
        <v>219</v>
      </c>
      <c r="D1732" s="53">
        <f ca="1">'Stochastic inputs'!BJ138</f>
        <v>1</v>
      </c>
      <c r="E1732" s="113"/>
      <c r="F1732" s="114">
        <f t="shared" ca="1" si="66"/>
        <v>0</v>
      </c>
      <c r="G1732">
        <f t="shared" ca="1" si="67"/>
        <v>0</v>
      </c>
    </row>
    <row r="1733" spans="3:7" ht="15.5" x14ac:dyDescent="0.35">
      <c r="C1733" s="110" t="s">
        <v>220</v>
      </c>
      <c r="D1733" s="53">
        <f ca="1">'Stochastic inputs'!BJ139</f>
        <v>1</v>
      </c>
      <c r="E1733" s="113"/>
      <c r="F1733" s="114">
        <f t="shared" ca="1" si="66"/>
        <v>0</v>
      </c>
      <c r="G1733">
        <f t="shared" ca="1" si="67"/>
        <v>0</v>
      </c>
    </row>
    <row r="1734" spans="3:7" ht="15.5" x14ac:dyDescent="0.35">
      <c r="C1734" s="110" t="s">
        <v>221</v>
      </c>
      <c r="D1734" s="53">
        <f ca="1">'Stochastic inputs'!BJ140</f>
        <v>1</v>
      </c>
      <c r="E1734" s="113"/>
      <c r="F1734" s="114">
        <f t="shared" ca="1" si="66"/>
        <v>0</v>
      </c>
      <c r="G1734">
        <f t="shared" ca="1" si="67"/>
        <v>0</v>
      </c>
    </row>
    <row r="1735" spans="3:7" ht="15.5" x14ac:dyDescent="0.35">
      <c r="C1735" s="110" t="s">
        <v>222</v>
      </c>
      <c r="D1735" s="53">
        <f ca="1">'Stochastic inputs'!BJ141</f>
        <v>1</v>
      </c>
      <c r="E1735" s="113"/>
      <c r="F1735" s="114">
        <f t="shared" ca="1" si="66"/>
        <v>0</v>
      </c>
      <c r="G1735">
        <f t="shared" ca="1" si="67"/>
        <v>0</v>
      </c>
    </row>
    <row r="1736" spans="3:7" ht="15.5" x14ac:dyDescent="0.35">
      <c r="C1736" s="110" t="s">
        <v>223</v>
      </c>
      <c r="D1736" s="53">
        <f ca="1">'Stochastic inputs'!BJ142</f>
        <v>1</v>
      </c>
      <c r="E1736" s="113"/>
      <c r="F1736" s="114">
        <f t="shared" ca="1" si="66"/>
        <v>0</v>
      </c>
      <c r="G1736">
        <f t="shared" ca="1" si="67"/>
        <v>0</v>
      </c>
    </row>
    <row r="1737" spans="3:7" ht="15.5" x14ac:dyDescent="0.35">
      <c r="C1737" s="110" t="s">
        <v>224</v>
      </c>
      <c r="D1737" s="53">
        <f ca="1">'Stochastic inputs'!BJ143</f>
        <v>1</v>
      </c>
      <c r="E1737" s="113"/>
      <c r="F1737" s="114">
        <f t="shared" ca="1" si="66"/>
        <v>0</v>
      </c>
      <c r="G1737">
        <f t="shared" ca="1" si="67"/>
        <v>0</v>
      </c>
    </row>
    <row r="1738" spans="3:7" ht="15.5" x14ac:dyDescent="0.35">
      <c r="C1738" s="110" t="s">
        <v>225</v>
      </c>
      <c r="D1738" s="53">
        <f ca="1">'Stochastic inputs'!BJ144</f>
        <v>1</v>
      </c>
      <c r="E1738" s="113"/>
      <c r="F1738" s="114">
        <f t="shared" ca="1" si="66"/>
        <v>0</v>
      </c>
      <c r="G1738">
        <f t="shared" ca="1" si="67"/>
        <v>0</v>
      </c>
    </row>
    <row r="1739" spans="3:7" ht="15.5" x14ac:dyDescent="0.35">
      <c r="C1739" s="110" t="s">
        <v>226</v>
      </c>
      <c r="D1739" s="53">
        <f ca="1">'Stochastic inputs'!BJ145</f>
        <v>1</v>
      </c>
      <c r="E1739" s="113"/>
      <c r="F1739" s="114">
        <f t="shared" ca="1" si="66"/>
        <v>0</v>
      </c>
      <c r="G1739">
        <f t="shared" ca="1" si="67"/>
        <v>0</v>
      </c>
    </row>
    <row r="1740" spans="3:7" ht="15.5" x14ac:dyDescent="0.35">
      <c r="C1740" s="110" t="s">
        <v>227</v>
      </c>
      <c r="D1740" s="53">
        <f ca="1">'Stochastic inputs'!BJ146</f>
        <v>1.4749999999999999</v>
      </c>
      <c r="E1740" s="113"/>
      <c r="F1740" s="114">
        <f t="shared" ca="1" si="66"/>
        <v>0.17903121949465617</v>
      </c>
      <c r="G1740">
        <f t="shared" ca="1" si="67"/>
        <v>0.17903121949465617</v>
      </c>
    </row>
    <row r="1741" spans="3:7" ht="15.5" x14ac:dyDescent="0.35">
      <c r="C1741" s="110" t="s">
        <v>228</v>
      </c>
      <c r="D1741" s="53">
        <f ca="1">'Stochastic inputs'!BJ147</f>
        <v>1.4749999999999999</v>
      </c>
      <c r="E1741" s="113"/>
      <c r="F1741" s="114">
        <f t="shared" ca="1" si="66"/>
        <v>0.17903121949465622</v>
      </c>
      <c r="G1741">
        <f t="shared" ca="1" si="67"/>
        <v>0.17903121949465622</v>
      </c>
    </row>
    <row r="1742" spans="3:7" ht="15.5" x14ac:dyDescent="0.35">
      <c r="C1742" s="110" t="s">
        <v>229</v>
      </c>
      <c r="D1742" s="53">
        <f ca="1">'Stochastic inputs'!BJ148</f>
        <v>1.4749999999999999</v>
      </c>
      <c r="E1742" s="113"/>
      <c r="F1742" s="114">
        <f t="shared" ca="1" si="66"/>
        <v>0.17903121949465625</v>
      </c>
      <c r="G1742">
        <f t="shared" ca="1" si="67"/>
        <v>0.17903121949465625</v>
      </c>
    </row>
    <row r="1743" spans="3:7" ht="15.5" x14ac:dyDescent="0.35">
      <c r="C1743" s="110" t="s">
        <v>230</v>
      </c>
      <c r="D1743" s="53">
        <f ca="1">'Stochastic inputs'!BJ149</f>
        <v>1.4749999999999999</v>
      </c>
      <c r="E1743" s="113"/>
      <c r="F1743" s="114">
        <f t="shared" ca="1" si="66"/>
        <v>0.17903121949465622</v>
      </c>
      <c r="G1743">
        <f t="shared" ca="1" si="67"/>
        <v>0.17903121949465622</v>
      </c>
    </row>
    <row r="1744" spans="3:7" ht="15.5" x14ac:dyDescent="0.35">
      <c r="C1744" s="110" t="s">
        <v>231</v>
      </c>
      <c r="D1744" s="53">
        <f ca="1">'Stochastic inputs'!BJ150</f>
        <v>1.4749999999999999</v>
      </c>
      <c r="E1744" s="113"/>
      <c r="F1744" s="114">
        <f t="shared" ca="1" si="66"/>
        <v>0.1790312194946562</v>
      </c>
      <c r="G1744">
        <f t="shared" ca="1" si="67"/>
        <v>0.1790312194946562</v>
      </c>
    </row>
    <row r="1745" spans="3:7" ht="15.5" x14ac:dyDescent="0.35">
      <c r="C1745" s="110" t="s">
        <v>232</v>
      </c>
      <c r="D1745" s="53">
        <f ca="1">'Stochastic inputs'!BJ151</f>
        <v>1.4749999999999999</v>
      </c>
      <c r="E1745" s="113"/>
      <c r="F1745" s="114">
        <f t="shared" ca="1" si="66"/>
        <v>0.17862691650969023</v>
      </c>
      <c r="G1745">
        <f t="shared" ca="1" si="67"/>
        <v>0.17862691650969023</v>
      </c>
    </row>
    <row r="1746" spans="3:7" ht="15.5" x14ac:dyDescent="0.35">
      <c r="C1746" s="110" t="s">
        <v>233</v>
      </c>
      <c r="D1746" s="53">
        <f ca="1">'Stochastic inputs'!BJ152</f>
        <v>1.4749999999999999</v>
      </c>
      <c r="E1746" s="113"/>
      <c r="F1746" s="114">
        <f t="shared" ca="1" si="66"/>
        <v>0.1786269165096902</v>
      </c>
      <c r="G1746">
        <f t="shared" ca="1" si="67"/>
        <v>0.1786269165096902</v>
      </c>
    </row>
    <row r="1747" spans="3:7" ht="15.5" x14ac:dyDescent="0.35">
      <c r="C1747" s="110" t="s">
        <v>234</v>
      </c>
      <c r="D1747" s="53">
        <f ca="1">'Stochastic inputs'!BJ153</f>
        <v>1.4749999999999999</v>
      </c>
      <c r="E1747" s="113"/>
      <c r="F1747" s="114">
        <f t="shared" ca="1" si="66"/>
        <v>0.17862691650969026</v>
      </c>
      <c r="G1747">
        <f t="shared" ca="1" si="67"/>
        <v>0.17862691650969026</v>
      </c>
    </row>
    <row r="1748" spans="3:7" ht="15.5" x14ac:dyDescent="0.35">
      <c r="C1748" s="110" t="s">
        <v>235</v>
      </c>
      <c r="D1748" s="53">
        <f ca="1">'Stochastic inputs'!BJ154</f>
        <v>1.4749999999999999</v>
      </c>
      <c r="E1748" s="113"/>
      <c r="F1748" s="114">
        <f t="shared" ca="1" si="66"/>
        <v>0.17862691650969023</v>
      </c>
      <c r="G1748">
        <f t="shared" ca="1" si="67"/>
        <v>0.17862691650969023</v>
      </c>
    </row>
    <row r="1749" spans="3:7" ht="15.5" x14ac:dyDescent="0.35">
      <c r="C1749" s="110" t="s">
        <v>236</v>
      </c>
      <c r="D1749" s="53">
        <f ca="1">'Stochastic inputs'!BJ155</f>
        <v>1.4749999999999999</v>
      </c>
      <c r="E1749" s="113"/>
      <c r="F1749" s="114">
        <f t="shared" ref="F1749:F1812" ca="1" si="68">B133*(D1749-1)/(B133*(D1749-1)+1)</f>
        <v>0.17862691650969026</v>
      </c>
      <c r="G1749">
        <f t="shared" ref="G1749:G1812" ca="1" si="69">B133*(D1749-1)/(B133*(D1749-1)+1)</f>
        <v>0.17862691650969026</v>
      </c>
    </row>
    <row r="1750" spans="3:7" ht="15.5" x14ac:dyDescent="0.35">
      <c r="C1750" s="110" t="s">
        <v>237</v>
      </c>
      <c r="D1750" s="53">
        <f ca="1">'Stochastic inputs'!BJ156</f>
        <v>1.4749999999999999</v>
      </c>
      <c r="E1750" s="113"/>
      <c r="F1750" s="114">
        <f t="shared" ca="1" si="68"/>
        <v>0.1946731007610992</v>
      </c>
      <c r="G1750">
        <f t="shared" ca="1" si="69"/>
        <v>0.1946731007610992</v>
      </c>
    </row>
    <row r="1751" spans="3:7" ht="15.5" x14ac:dyDescent="0.35">
      <c r="C1751" s="110" t="s">
        <v>238</v>
      </c>
      <c r="D1751" s="53">
        <f ca="1">'Stochastic inputs'!BJ157</f>
        <v>1.4749999999999999</v>
      </c>
      <c r="E1751" s="113"/>
      <c r="F1751" s="114">
        <f t="shared" ca="1" si="68"/>
        <v>0.19467310076109925</v>
      </c>
      <c r="G1751">
        <f t="shared" ca="1" si="69"/>
        <v>0.19467310076109925</v>
      </c>
    </row>
    <row r="1752" spans="3:7" ht="15.5" x14ac:dyDescent="0.35">
      <c r="C1752" s="110" t="s">
        <v>239</v>
      </c>
      <c r="D1752" s="53">
        <f ca="1">'Stochastic inputs'!BJ158</f>
        <v>1.4749999999999999</v>
      </c>
      <c r="E1752" s="113"/>
      <c r="F1752" s="114">
        <f t="shared" ca="1" si="68"/>
        <v>0.19467310076109931</v>
      </c>
      <c r="G1752">
        <f t="shared" ca="1" si="69"/>
        <v>0.19467310076109931</v>
      </c>
    </row>
    <row r="1753" spans="3:7" ht="15.5" x14ac:dyDescent="0.35">
      <c r="C1753" s="110" t="s">
        <v>240</v>
      </c>
      <c r="D1753" s="53">
        <f ca="1">'Stochastic inputs'!BJ159</f>
        <v>1.4749999999999999</v>
      </c>
      <c r="E1753" s="113"/>
      <c r="F1753" s="114">
        <f t="shared" ca="1" si="68"/>
        <v>0.19467310076109931</v>
      </c>
      <c r="G1753">
        <f t="shared" ca="1" si="69"/>
        <v>0.19467310076109931</v>
      </c>
    </row>
    <row r="1754" spans="3:7" ht="15.5" x14ac:dyDescent="0.35">
      <c r="C1754" s="110" t="s">
        <v>241</v>
      </c>
      <c r="D1754" s="53">
        <f ca="1">'Stochastic inputs'!BJ160</f>
        <v>1.4749999999999999</v>
      </c>
      <c r="E1754" s="113"/>
      <c r="F1754" s="114">
        <f t="shared" ca="1" si="68"/>
        <v>0.19467310076109931</v>
      </c>
      <c r="G1754">
        <f t="shared" ca="1" si="69"/>
        <v>0.19467310076109931</v>
      </c>
    </row>
    <row r="1755" spans="3:7" ht="15.5" x14ac:dyDescent="0.35">
      <c r="C1755" s="110" t="s">
        <v>242</v>
      </c>
      <c r="D1755" s="53">
        <f ca="1">'Stochastic inputs'!BJ161</f>
        <v>1.4749999999999999</v>
      </c>
      <c r="E1755" s="113"/>
      <c r="F1755" s="114">
        <f t="shared" ca="1" si="68"/>
        <v>0.22968038390144244</v>
      </c>
      <c r="G1755">
        <f t="shared" ca="1" si="69"/>
        <v>0.22968038390144244</v>
      </c>
    </row>
    <row r="1756" spans="3:7" ht="15.5" x14ac:dyDescent="0.35">
      <c r="C1756" s="110" t="s">
        <v>243</v>
      </c>
      <c r="D1756" s="53">
        <f ca="1">'Stochastic inputs'!BJ162</f>
        <v>1.4749999999999999</v>
      </c>
      <c r="E1756" s="113"/>
      <c r="F1756" s="114">
        <f t="shared" ca="1" si="68"/>
        <v>0.22968038390144244</v>
      </c>
      <c r="G1756">
        <f t="shared" ca="1" si="69"/>
        <v>0.22968038390144244</v>
      </c>
    </row>
    <row r="1757" spans="3:7" ht="15.5" x14ac:dyDescent="0.35">
      <c r="C1757" s="110" t="s">
        <v>244</v>
      </c>
      <c r="D1757" s="53">
        <f ca="1">'Stochastic inputs'!BJ163</f>
        <v>1.4749999999999999</v>
      </c>
      <c r="E1757" s="113"/>
      <c r="F1757" s="114">
        <f t="shared" ca="1" si="68"/>
        <v>0.22968038390144246</v>
      </c>
      <c r="G1757">
        <f t="shared" ca="1" si="69"/>
        <v>0.22968038390144246</v>
      </c>
    </row>
    <row r="1758" spans="3:7" ht="15.5" x14ac:dyDescent="0.35">
      <c r="C1758" s="110" t="s">
        <v>245</v>
      </c>
      <c r="D1758" s="53">
        <f ca="1">'Stochastic inputs'!BJ164</f>
        <v>1.4749999999999999</v>
      </c>
      <c r="E1758" s="113"/>
      <c r="F1758" s="114">
        <f t="shared" ca="1" si="68"/>
        <v>0.22968038390144238</v>
      </c>
      <c r="G1758">
        <f t="shared" ca="1" si="69"/>
        <v>0.22968038390144238</v>
      </c>
    </row>
    <row r="1759" spans="3:7" ht="15.5" x14ac:dyDescent="0.35">
      <c r="C1759" s="110" t="s">
        <v>246</v>
      </c>
      <c r="D1759" s="53">
        <f ca="1">'Stochastic inputs'!BJ165</f>
        <v>1.4749999999999999</v>
      </c>
      <c r="E1759" s="113"/>
      <c r="F1759" s="114">
        <f t="shared" ca="1" si="68"/>
        <v>0.22968038390144244</v>
      </c>
      <c r="G1759">
        <f t="shared" ca="1" si="69"/>
        <v>0.22968038390144244</v>
      </c>
    </row>
    <row r="1760" spans="3:7" ht="15.5" x14ac:dyDescent="0.35">
      <c r="C1760" s="110" t="s">
        <v>247</v>
      </c>
      <c r="D1760" s="53">
        <f ca="1">'Stochastic inputs'!BJ166</f>
        <v>1.4749999999999999</v>
      </c>
      <c r="E1760" s="113"/>
      <c r="F1760" s="114">
        <f t="shared" ca="1" si="68"/>
        <v>0.25548294180303538</v>
      </c>
      <c r="G1760">
        <f t="shared" ca="1" si="69"/>
        <v>0.25548294180303538</v>
      </c>
    </row>
    <row r="1761" spans="3:7" ht="15.5" x14ac:dyDescent="0.35">
      <c r="C1761" s="110" t="s">
        <v>248</v>
      </c>
      <c r="D1761" s="53">
        <f ca="1">'Stochastic inputs'!BJ167</f>
        <v>1.4749999999999999</v>
      </c>
      <c r="E1761" s="113"/>
      <c r="F1761" s="114">
        <f t="shared" ca="1" si="68"/>
        <v>0.25548294180303549</v>
      </c>
      <c r="G1761">
        <f t="shared" ca="1" si="69"/>
        <v>0.25548294180303549</v>
      </c>
    </row>
    <row r="1762" spans="3:7" ht="15.5" x14ac:dyDescent="0.35">
      <c r="C1762" s="110" t="s">
        <v>249</v>
      </c>
      <c r="D1762" s="53">
        <f ca="1">'Stochastic inputs'!BJ168</f>
        <v>1.4749999999999999</v>
      </c>
      <c r="E1762" s="113"/>
      <c r="F1762" s="114">
        <f t="shared" ca="1" si="68"/>
        <v>0.25548294180303532</v>
      </c>
      <c r="G1762">
        <f t="shared" ca="1" si="69"/>
        <v>0.25548294180303532</v>
      </c>
    </row>
    <row r="1763" spans="3:7" ht="15.5" x14ac:dyDescent="0.35">
      <c r="C1763" s="110" t="s">
        <v>250</v>
      </c>
      <c r="D1763" s="53">
        <f ca="1">'Stochastic inputs'!BJ169</f>
        <v>1.4749999999999999</v>
      </c>
      <c r="E1763" s="113"/>
      <c r="F1763" s="114">
        <f t="shared" ca="1" si="68"/>
        <v>0.25548294180303538</v>
      </c>
      <c r="G1763">
        <f t="shared" ca="1" si="69"/>
        <v>0.25548294180303538</v>
      </c>
    </row>
    <row r="1764" spans="3:7" ht="15.5" x14ac:dyDescent="0.35">
      <c r="C1764" s="110" t="s">
        <v>251</v>
      </c>
      <c r="D1764" s="53">
        <f ca="1">'Stochastic inputs'!BJ170</f>
        <v>1.4749999999999999</v>
      </c>
      <c r="E1764" s="113"/>
      <c r="F1764" s="114">
        <f t="shared" ca="1" si="68"/>
        <v>0.25548294180303532</v>
      </c>
      <c r="G1764">
        <f t="shared" ca="1" si="69"/>
        <v>0.25548294180303532</v>
      </c>
    </row>
    <row r="1765" spans="3:7" ht="15.5" x14ac:dyDescent="0.35">
      <c r="C1765" s="110" t="s">
        <v>252</v>
      </c>
      <c r="D1765" s="53">
        <f ca="1">'Stochastic inputs'!BJ171</f>
        <v>1.4749999999999999</v>
      </c>
      <c r="E1765" s="113"/>
      <c r="F1765" s="114">
        <f t="shared" ca="1" si="68"/>
        <v>0.22977864779789198</v>
      </c>
      <c r="G1765">
        <f t="shared" ca="1" si="69"/>
        <v>0.22977864779789198</v>
      </c>
    </row>
    <row r="1766" spans="3:7" ht="15.5" x14ac:dyDescent="0.35">
      <c r="C1766" s="110" t="s">
        <v>253</v>
      </c>
      <c r="D1766" s="53">
        <f ca="1">'Stochastic inputs'!BJ172</f>
        <v>1.4749999999999999</v>
      </c>
      <c r="E1766" s="113"/>
      <c r="F1766" s="114">
        <f t="shared" ca="1" si="68"/>
        <v>0.22977864779789206</v>
      </c>
      <c r="G1766">
        <f t="shared" ca="1" si="69"/>
        <v>0.22977864779789206</v>
      </c>
    </row>
    <row r="1767" spans="3:7" ht="15.5" x14ac:dyDescent="0.35">
      <c r="C1767" s="110" t="s">
        <v>254</v>
      </c>
      <c r="D1767" s="53">
        <f ca="1">'Stochastic inputs'!BJ173</f>
        <v>1.4749999999999999</v>
      </c>
      <c r="E1767" s="113"/>
      <c r="F1767" s="114">
        <f t="shared" ca="1" si="68"/>
        <v>0.22977864779789206</v>
      </c>
      <c r="G1767">
        <f t="shared" ca="1" si="69"/>
        <v>0.22977864779789206</v>
      </c>
    </row>
    <row r="1768" spans="3:7" ht="15.5" x14ac:dyDescent="0.35">
      <c r="C1768" s="110" t="s">
        <v>255</v>
      </c>
      <c r="D1768" s="53">
        <f ca="1">'Stochastic inputs'!BJ174</f>
        <v>1.4749999999999999</v>
      </c>
      <c r="E1768" s="113"/>
      <c r="F1768" s="114">
        <f t="shared" ca="1" si="68"/>
        <v>0.22977864779789198</v>
      </c>
      <c r="G1768">
        <f t="shared" ca="1" si="69"/>
        <v>0.22977864779789198</v>
      </c>
    </row>
    <row r="1769" spans="3:7" ht="15.5" x14ac:dyDescent="0.35">
      <c r="C1769" s="110" t="s">
        <v>256</v>
      </c>
      <c r="D1769" s="53">
        <f ca="1">'Stochastic inputs'!BJ175</f>
        <v>1.4749999999999999</v>
      </c>
      <c r="E1769" s="113"/>
      <c r="F1769" s="114">
        <f t="shared" ca="1" si="68"/>
        <v>0.22977864779789201</v>
      </c>
      <c r="G1769">
        <f t="shared" ca="1" si="69"/>
        <v>0.22977864779789201</v>
      </c>
    </row>
    <row r="1770" spans="3:7" ht="15.5" x14ac:dyDescent="0.35">
      <c r="C1770" s="110" t="s">
        <v>257</v>
      </c>
      <c r="D1770" s="53">
        <f ca="1">'Stochastic inputs'!BJ176</f>
        <v>1.4749999999999999</v>
      </c>
      <c r="E1770" s="113"/>
      <c r="F1770" s="114">
        <f t="shared" ca="1" si="68"/>
        <v>0.25856895144977521</v>
      </c>
      <c r="G1770">
        <f t="shared" ca="1" si="69"/>
        <v>0.25856895144977521</v>
      </c>
    </row>
    <row r="1771" spans="3:7" ht="15.5" x14ac:dyDescent="0.35">
      <c r="C1771" s="110" t="s">
        <v>258</v>
      </c>
      <c r="D1771" s="53">
        <f ca="1">'Stochastic inputs'!BJ177</f>
        <v>1.4749999999999999</v>
      </c>
      <c r="E1771" s="113"/>
      <c r="F1771" s="114">
        <f t="shared" ca="1" si="68"/>
        <v>0.25856895144977532</v>
      </c>
      <c r="G1771">
        <f t="shared" ca="1" si="69"/>
        <v>0.25856895144977532</v>
      </c>
    </row>
    <row r="1772" spans="3:7" ht="15.5" x14ac:dyDescent="0.35">
      <c r="C1772" s="110" t="s">
        <v>259</v>
      </c>
      <c r="D1772" s="53">
        <f ca="1">'Stochastic inputs'!BJ178</f>
        <v>1.4749999999999999</v>
      </c>
      <c r="E1772" s="113"/>
      <c r="F1772" s="114">
        <f t="shared" ca="1" si="68"/>
        <v>0.25856895144977532</v>
      </c>
      <c r="G1772">
        <f t="shared" ca="1" si="69"/>
        <v>0.25856895144977532</v>
      </c>
    </row>
    <row r="1773" spans="3:7" ht="15.5" x14ac:dyDescent="0.35">
      <c r="C1773" s="110" t="s">
        <v>260</v>
      </c>
      <c r="D1773" s="53">
        <f ca="1">'Stochastic inputs'!BJ179</f>
        <v>1.4749999999999999</v>
      </c>
      <c r="E1773" s="113"/>
      <c r="F1773" s="114">
        <f t="shared" ca="1" si="68"/>
        <v>0.25856895144977526</v>
      </c>
      <c r="G1773">
        <f t="shared" ca="1" si="69"/>
        <v>0.25856895144977526</v>
      </c>
    </row>
    <row r="1774" spans="3:7" ht="15.5" x14ac:dyDescent="0.35">
      <c r="C1774" s="110" t="s">
        <v>261</v>
      </c>
      <c r="D1774" s="53">
        <f ca="1">'Stochastic inputs'!BJ180</f>
        <v>1.4749999999999999</v>
      </c>
      <c r="E1774" s="113"/>
      <c r="F1774" s="114">
        <f t="shared" ca="1" si="68"/>
        <v>0.25856895144977537</v>
      </c>
      <c r="G1774">
        <f t="shared" ca="1" si="69"/>
        <v>0.25856895144977537</v>
      </c>
    </row>
    <row r="1775" spans="3:7" ht="15.5" x14ac:dyDescent="0.35">
      <c r="C1775" s="110" t="s">
        <v>262</v>
      </c>
      <c r="D1775" s="53">
        <f ca="1">'Stochastic inputs'!BJ181</f>
        <v>1.4749999999999999</v>
      </c>
      <c r="E1775" s="113"/>
      <c r="F1775" s="114">
        <f t="shared" ca="1" si="68"/>
        <v>0.20084124990647842</v>
      </c>
      <c r="G1775">
        <f t="shared" ca="1" si="69"/>
        <v>0.20084124990647842</v>
      </c>
    </row>
    <row r="1776" spans="3:7" ht="15.5" x14ac:dyDescent="0.35">
      <c r="C1776" s="110" t="s">
        <v>263</v>
      </c>
      <c r="D1776" s="53">
        <f ca="1">'Stochastic inputs'!BJ182</f>
        <v>1.4749999999999999</v>
      </c>
      <c r="E1776" s="113"/>
      <c r="F1776" s="114">
        <f t="shared" ca="1" si="68"/>
        <v>0.20084124990647842</v>
      </c>
      <c r="G1776">
        <f t="shared" ca="1" si="69"/>
        <v>0.20084124990647842</v>
      </c>
    </row>
    <row r="1777" spans="3:7" ht="15.5" x14ac:dyDescent="0.35">
      <c r="C1777" s="110" t="s">
        <v>264</v>
      </c>
      <c r="D1777" s="53">
        <f ca="1">'Stochastic inputs'!BJ183</f>
        <v>1.4749999999999999</v>
      </c>
      <c r="E1777" s="113"/>
      <c r="F1777" s="114">
        <f t="shared" ca="1" si="68"/>
        <v>0.20084124990647842</v>
      </c>
      <c r="G1777">
        <f t="shared" ca="1" si="69"/>
        <v>0.20084124990647842</v>
      </c>
    </row>
    <row r="1778" spans="3:7" ht="15.5" x14ac:dyDescent="0.35">
      <c r="C1778" s="110" t="s">
        <v>265</v>
      </c>
      <c r="D1778" s="53">
        <f ca="1">'Stochastic inputs'!BJ184</f>
        <v>1.4749999999999999</v>
      </c>
      <c r="E1778" s="113"/>
      <c r="F1778" s="114">
        <f t="shared" ca="1" si="68"/>
        <v>0.20084124990647836</v>
      </c>
      <c r="G1778">
        <f t="shared" ca="1" si="69"/>
        <v>0.20084124990647836</v>
      </c>
    </row>
    <row r="1779" spans="3:7" ht="15.5" x14ac:dyDescent="0.35">
      <c r="C1779" s="110" t="s">
        <v>266</v>
      </c>
      <c r="D1779" s="53">
        <f ca="1">'Stochastic inputs'!BJ185</f>
        <v>1.4749999999999999</v>
      </c>
      <c r="E1779" s="113"/>
      <c r="F1779" s="114">
        <f t="shared" ca="1" si="68"/>
        <v>0.20084124990647842</v>
      </c>
      <c r="G1779">
        <f t="shared" ca="1" si="69"/>
        <v>0.20084124990647842</v>
      </c>
    </row>
    <row r="1780" spans="3:7" ht="15.5" x14ac:dyDescent="0.35">
      <c r="C1780" s="110" t="s">
        <v>267</v>
      </c>
      <c r="D1780" s="53">
        <f ca="1">'Stochastic inputs'!BJ186</f>
        <v>1.4749999999999999</v>
      </c>
      <c r="E1780" s="113"/>
      <c r="F1780" s="114">
        <f t="shared" ca="1" si="68"/>
        <v>0.20867369419782922</v>
      </c>
      <c r="G1780">
        <f t="shared" ca="1" si="69"/>
        <v>0.20867369419782922</v>
      </c>
    </row>
    <row r="1781" spans="3:7" ht="15.5" x14ac:dyDescent="0.35">
      <c r="C1781" s="110" t="s">
        <v>268</v>
      </c>
      <c r="D1781" s="53">
        <f ca="1">'Stochastic inputs'!BJ187</f>
        <v>1.4749999999999999</v>
      </c>
      <c r="E1781" s="113"/>
      <c r="F1781" s="114">
        <f t="shared" ca="1" si="68"/>
        <v>0.20867369419782916</v>
      </c>
      <c r="G1781">
        <f t="shared" ca="1" si="69"/>
        <v>0.20867369419782916</v>
      </c>
    </row>
    <row r="1782" spans="3:7" ht="15.5" x14ac:dyDescent="0.35">
      <c r="C1782" s="110" t="s">
        <v>269</v>
      </c>
      <c r="D1782" s="53">
        <f ca="1">'Stochastic inputs'!BJ188</f>
        <v>1.4749999999999999</v>
      </c>
      <c r="E1782" s="113"/>
      <c r="F1782" s="114">
        <f t="shared" ca="1" si="68"/>
        <v>0.20867369419782927</v>
      </c>
      <c r="G1782">
        <f t="shared" ca="1" si="69"/>
        <v>0.20867369419782927</v>
      </c>
    </row>
    <row r="1783" spans="3:7" ht="15.5" x14ac:dyDescent="0.35">
      <c r="C1783" s="110" t="s">
        <v>270</v>
      </c>
      <c r="D1783" s="53">
        <f ca="1">'Stochastic inputs'!BJ189</f>
        <v>1.4749999999999999</v>
      </c>
      <c r="E1783" s="113"/>
      <c r="F1783" s="114">
        <f t="shared" ca="1" si="68"/>
        <v>0.20867369419782922</v>
      </c>
      <c r="G1783">
        <f t="shared" ca="1" si="69"/>
        <v>0.20867369419782922</v>
      </c>
    </row>
    <row r="1784" spans="3:7" ht="15.5" x14ac:dyDescent="0.35">
      <c r="C1784" s="110" t="s">
        <v>271</v>
      </c>
      <c r="D1784" s="53">
        <f ca="1">'Stochastic inputs'!BJ190</f>
        <v>1.4749999999999999</v>
      </c>
      <c r="E1784" s="113"/>
      <c r="F1784" s="114">
        <f t="shared" ca="1" si="68"/>
        <v>0.20867369419782922</v>
      </c>
      <c r="G1784">
        <f t="shared" ca="1" si="69"/>
        <v>0.20867369419782922</v>
      </c>
    </row>
    <row r="1785" spans="3:7" ht="15.5" x14ac:dyDescent="0.35">
      <c r="C1785" s="110" t="s">
        <v>272</v>
      </c>
      <c r="D1785" s="53">
        <f ca="1">'Stochastic inputs'!BJ191</f>
        <v>1</v>
      </c>
      <c r="E1785" s="113"/>
      <c r="F1785" s="114">
        <f t="shared" ca="1" si="68"/>
        <v>0</v>
      </c>
      <c r="G1785">
        <f t="shared" ca="1" si="69"/>
        <v>0</v>
      </c>
    </row>
    <row r="1786" spans="3:7" ht="15.5" x14ac:dyDescent="0.35">
      <c r="C1786" s="110" t="s">
        <v>273</v>
      </c>
      <c r="D1786" s="53">
        <f ca="1">'Stochastic inputs'!BJ192</f>
        <v>1</v>
      </c>
      <c r="E1786" s="113"/>
      <c r="F1786" s="114">
        <f t="shared" ca="1" si="68"/>
        <v>0</v>
      </c>
      <c r="G1786">
        <f t="shared" ca="1" si="69"/>
        <v>0</v>
      </c>
    </row>
    <row r="1787" spans="3:7" ht="15.5" x14ac:dyDescent="0.35">
      <c r="C1787" s="110" t="s">
        <v>274</v>
      </c>
      <c r="D1787" s="53">
        <f ca="1">'Stochastic inputs'!BJ193</f>
        <v>1</v>
      </c>
      <c r="E1787" s="113"/>
      <c r="F1787" s="114">
        <f t="shared" ca="1" si="68"/>
        <v>0</v>
      </c>
      <c r="G1787">
        <f t="shared" ca="1" si="69"/>
        <v>0</v>
      </c>
    </row>
    <row r="1788" spans="3:7" ht="15.5" x14ac:dyDescent="0.35">
      <c r="C1788" s="110" t="s">
        <v>275</v>
      </c>
      <c r="D1788" s="53">
        <f ca="1">'Stochastic inputs'!BJ194</f>
        <v>1</v>
      </c>
      <c r="E1788" s="113"/>
      <c r="F1788" s="114">
        <f t="shared" ca="1" si="68"/>
        <v>0</v>
      </c>
      <c r="G1788">
        <f t="shared" ca="1" si="69"/>
        <v>0</v>
      </c>
    </row>
    <row r="1789" spans="3:7" ht="15.5" x14ac:dyDescent="0.35">
      <c r="C1789" s="110" t="s">
        <v>276</v>
      </c>
      <c r="D1789" s="53">
        <f ca="1">'Stochastic inputs'!BJ195</f>
        <v>1</v>
      </c>
      <c r="E1789" s="113"/>
      <c r="F1789" s="114">
        <f t="shared" ca="1" si="68"/>
        <v>0</v>
      </c>
      <c r="G1789">
        <f t="shared" ca="1" si="69"/>
        <v>0</v>
      </c>
    </row>
    <row r="1790" spans="3:7" ht="15.5" x14ac:dyDescent="0.35">
      <c r="C1790" s="110" t="s">
        <v>277</v>
      </c>
      <c r="D1790" s="53">
        <f ca="1">'Stochastic inputs'!BJ196</f>
        <v>1</v>
      </c>
      <c r="E1790" s="113"/>
      <c r="F1790" s="114">
        <f t="shared" ca="1" si="68"/>
        <v>0</v>
      </c>
      <c r="G1790">
        <f t="shared" ca="1" si="69"/>
        <v>0</v>
      </c>
    </row>
    <row r="1791" spans="3:7" ht="15.5" x14ac:dyDescent="0.35">
      <c r="C1791" s="110" t="s">
        <v>278</v>
      </c>
      <c r="D1791" s="53">
        <f ca="1">'Stochastic inputs'!BJ197</f>
        <v>1</v>
      </c>
      <c r="E1791" s="113"/>
      <c r="F1791" s="114">
        <f t="shared" ca="1" si="68"/>
        <v>0</v>
      </c>
      <c r="G1791">
        <f t="shared" ca="1" si="69"/>
        <v>0</v>
      </c>
    </row>
    <row r="1792" spans="3:7" ht="15.5" x14ac:dyDescent="0.35">
      <c r="C1792" s="110" t="s">
        <v>279</v>
      </c>
      <c r="D1792" s="53">
        <f ca="1">'Stochastic inputs'!BJ198</f>
        <v>1</v>
      </c>
      <c r="E1792" s="113"/>
      <c r="F1792" s="114">
        <f t="shared" ca="1" si="68"/>
        <v>0</v>
      </c>
      <c r="G1792">
        <f t="shared" ca="1" si="69"/>
        <v>0</v>
      </c>
    </row>
    <row r="1793" spans="3:7" ht="15.5" x14ac:dyDescent="0.35">
      <c r="C1793" s="110" t="s">
        <v>280</v>
      </c>
      <c r="D1793" s="53">
        <f ca="1">'Stochastic inputs'!BJ199</f>
        <v>1</v>
      </c>
      <c r="E1793" s="113"/>
      <c r="F1793" s="114">
        <f t="shared" ca="1" si="68"/>
        <v>0</v>
      </c>
      <c r="G1793">
        <f t="shared" ca="1" si="69"/>
        <v>0</v>
      </c>
    </row>
    <row r="1794" spans="3:7" ht="15.5" x14ac:dyDescent="0.35">
      <c r="C1794" s="110" t="s">
        <v>281</v>
      </c>
      <c r="D1794" s="53">
        <f ca="1">'Stochastic inputs'!BJ200</f>
        <v>1</v>
      </c>
      <c r="E1794" s="113"/>
      <c r="F1794" s="114">
        <f t="shared" ca="1" si="68"/>
        <v>0</v>
      </c>
      <c r="G1794">
        <f t="shared" ca="1" si="69"/>
        <v>0</v>
      </c>
    </row>
    <row r="1795" spans="3:7" ht="15.5" x14ac:dyDescent="0.35">
      <c r="C1795" s="110" t="s">
        <v>282</v>
      </c>
      <c r="D1795" s="53">
        <f ca="1">'Stochastic inputs'!BJ201</f>
        <v>1</v>
      </c>
      <c r="E1795" s="113"/>
      <c r="F1795" s="114">
        <f t="shared" ca="1" si="68"/>
        <v>0</v>
      </c>
      <c r="G1795">
        <f t="shared" ca="1" si="69"/>
        <v>0</v>
      </c>
    </row>
    <row r="1796" spans="3:7" ht="15.5" x14ac:dyDescent="0.35">
      <c r="C1796" s="110" t="s">
        <v>283</v>
      </c>
      <c r="D1796" s="53">
        <f ca="1">'Stochastic inputs'!BJ202</f>
        <v>1</v>
      </c>
      <c r="E1796" s="113"/>
      <c r="F1796" s="114">
        <f t="shared" ca="1" si="68"/>
        <v>0</v>
      </c>
      <c r="G1796">
        <f t="shared" ca="1" si="69"/>
        <v>0</v>
      </c>
    </row>
    <row r="1797" spans="3:7" ht="15.5" x14ac:dyDescent="0.35">
      <c r="C1797" s="110" t="s">
        <v>284</v>
      </c>
      <c r="D1797" s="53">
        <f ca="1">'Stochastic inputs'!BJ203</f>
        <v>1</v>
      </c>
      <c r="E1797" s="113"/>
      <c r="F1797" s="114">
        <f t="shared" ca="1" si="68"/>
        <v>0</v>
      </c>
      <c r="G1797">
        <f t="shared" ca="1" si="69"/>
        <v>0</v>
      </c>
    </row>
    <row r="1798" spans="3:7" ht="15.5" x14ac:dyDescent="0.35">
      <c r="C1798" s="110" t="s">
        <v>285</v>
      </c>
      <c r="D1798" s="53">
        <f ca="1">'Stochastic inputs'!BJ204</f>
        <v>1</v>
      </c>
      <c r="E1798" s="113"/>
      <c r="F1798" s="114">
        <f t="shared" ca="1" si="68"/>
        <v>0</v>
      </c>
      <c r="G1798">
        <f t="shared" ca="1" si="69"/>
        <v>0</v>
      </c>
    </row>
    <row r="1799" spans="3:7" ht="15.5" x14ac:dyDescent="0.35">
      <c r="C1799" s="110" t="s">
        <v>286</v>
      </c>
      <c r="D1799" s="53">
        <f ca="1">'Stochastic inputs'!BJ205</f>
        <v>1</v>
      </c>
      <c r="E1799" s="113"/>
      <c r="F1799" s="114">
        <f t="shared" ca="1" si="68"/>
        <v>0</v>
      </c>
      <c r="G1799">
        <f t="shared" ca="1" si="69"/>
        <v>0</v>
      </c>
    </row>
    <row r="1800" spans="3:7" ht="15.5" x14ac:dyDescent="0.35">
      <c r="C1800" s="110" t="s">
        <v>287</v>
      </c>
      <c r="D1800" s="53">
        <f ca="1">'Stochastic inputs'!BJ206</f>
        <v>1</v>
      </c>
      <c r="E1800" s="113"/>
      <c r="F1800" s="114">
        <f t="shared" ca="1" si="68"/>
        <v>0</v>
      </c>
      <c r="G1800">
        <f t="shared" ca="1" si="69"/>
        <v>0</v>
      </c>
    </row>
    <row r="1801" spans="3:7" ht="15.5" x14ac:dyDescent="0.35">
      <c r="C1801" s="110" t="s">
        <v>288</v>
      </c>
      <c r="D1801" s="53">
        <f ca="1">'Stochastic inputs'!BJ207</f>
        <v>1</v>
      </c>
      <c r="E1801" s="113"/>
      <c r="F1801" s="114">
        <f t="shared" ca="1" si="68"/>
        <v>0</v>
      </c>
      <c r="G1801">
        <f t="shared" ca="1" si="69"/>
        <v>0</v>
      </c>
    </row>
    <row r="1802" spans="3:7" ht="15.5" x14ac:dyDescent="0.35">
      <c r="C1802" s="110" t="s">
        <v>289</v>
      </c>
      <c r="D1802" s="53">
        <f ca="1">'Stochastic inputs'!BJ208</f>
        <v>1</v>
      </c>
      <c r="E1802" s="113"/>
      <c r="F1802" s="114">
        <f t="shared" ca="1" si="68"/>
        <v>0</v>
      </c>
      <c r="G1802">
        <f t="shared" ca="1" si="69"/>
        <v>0</v>
      </c>
    </row>
    <row r="1803" spans="3:7" ht="15.5" x14ac:dyDescent="0.35">
      <c r="C1803" s="110" t="s">
        <v>290</v>
      </c>
      <c r="D1803" s="53">
        <f ca="1">'Stochastic inputs'!BJ209</f>
        <v>1</v>
      </c>
      <c r="E1803" s="113"/>
      <c r="F1803" s="114">
        <f t="shared" ca="1" si="68"/>
        <v>0</v>
      </c>
      <c r="G1803">
        <f t="shared" ca="1" si="69"/>
        <v>0</v>
      </c>
    </row>
    <row r="1804" spans="3:7" ht="15.5" x14ac:dyDescent="0.35">
      <c r="C1804" s="110" t="s">
        <v>291</v>
      </c>
      <c r="D1804" s="53">
        <f ca="1">'Stochastic inputs'!BJ210</f>
        <v>1</v>
      </c>
      <c r="E1804" s="113"/>
      <c r="F1804" s="114">
        <f t="shared" ca="1" si="68"/>
        <v>0</v>
      </c>
      <c r="G1804">
        <f t="shared" ca="1" si="69"/>
        <v>0</v>
      </c>
    </row>
    <row r="1805" spans="3:7" ht="15.5" x14ac:dyDescent="0.35">
      <c r="C1805" s="110" t="s">
        <v>292</v>
      </c>
      <c r="D1805" s="53">
        <f ca="1">'Stochastic inputs'!BJ211</f>
        <v>1</v>
      </c>
      <c r="E1805" s="113"/>
      <c r="F1805" s="114">
        <f t="shared" ca="1" si="68"/>
        <v>0</v>
      </c>
      <c r="G1805">
        <f t="shared" ca="1" si="69"/>
        <v>0</v>
      </c>
    </row>
    <row r="1806" spans="3:7" ht="15.5" x14ac:dyDescent="0.35">
      <c r="C1806" s="110" t="s">
        <v>293</v>
      </c>
      <c r="D1806" s="53">
        <f ca="1">'Stochastic inputs'!BJ212</f>
        <v>1</v>
      </c>
      <c r="E1806" s="113"/>
      <c r="F1806" s="114">
        <f t="shared" ca="1" si="68"/>
        <v>0</v>
      </c>
      <c r="G1806">
        <f t="shared" ca="1" si="69"/>
        <v>0</v>
      </c>
    </row>
    <row r="1807" spans="3:7" ht="15.5" x14ac:dyDescent="0.35">
      <c r="C1807" s="110" t="s">
        <v>294</v>
      </c>
      <c r="D1807" s="53">
        <f ca="1">'Stochastic inputs'!BJ213</f>
        <v>1</v>
      </c>
      <c r="E1807" s="113"/>
      <c r="F1807" s="114">
        <f t="shared" ca="1" si="68"/>
        <v>0</v>
      </c>
      <c r="G1807">
        <f t="shared" ca="1" si="69"/>
        <v>0</v>
      </c>
    </row>
    <row r="1808" spans="3:7" ht="15.5" x14ac:dyDescent="0.35">
      <c r="C1808" s="110" t="s">
        <v>295</v>
      </c>
      <c r="D1808" s="53">
        <f ca="1">'Stochastic inputs'!BJ214</f>
        <v>1</v>
      </c>
      <c r="E1808" s="113"/>
      <c r="F1808" s="114">
        <f t="shared" ca="1" si="68"/>
        <v>0</v>
      </c>
      <c r="G1808">
        <f t="shared" ca="1" si="69"/>
        <v>0</v>
      </c>
    </row>
    <row r="1809" spans="3:7" ht="15.5" x14ac:dyDescent="0.35">
      <c r="C1809" s="110" t="s">
        <v>296</v>
      </c>
      <c r="D1809" s="53">
        <f ca="1">'Stochastic inputs'!BJ215</f>
        <v>1</v>
      </c>
      <c r="E1809" s="113"/>
      <c r="F1809" s="114">
        <f t="shared" ca="1" si="68"/>
        <v>0</v>
      </c>
      <c r="G1809">
        <f t="shared" ca="1" si="69"/>
        <v>0</v>
      </c>
    </row>
    <row r="1810" spans="3:7" ht="15.5" x14ac:dyDescent="0.35">
      <c r="C1810" s="110" t="s">
        <v>297</v>
      </c>
      <c r="D1810" s="53">
        <f ca="1">'Stochastic inputs'!BJ216</f>
        <v>1</v>
      </c>
      <c r="E1810" s="113"/>
      <c r="F1810" s="114">
        <f t="shared" ca="1" si="68"/>
        <v>0</v>
      </c>
      <c r="G1810">
        <f t="shared" ca="1" si="69"/>
        <v>0</v>
      </c>
    </row>
    <row r="1811" spans="3:7" ht="15.5" x14ac:dyDescent="0.35">
      <c r="C1811" s="110" t="s">
        <v>298</v>
      </c>
      <c r="D1811" s="53">
        <f ca="1">'Stochastic inputs'!BJ217</f>
        <v>1</v>
      </c>
      <c r="E1811" s="113"/>
      <c r="F1811" s="114">
        <f t="shared" ca="1" si="68"/>
        <v>0</v>
      </c>
      <c r="G1811">
        <f t="shared" ca="1" si="69"/>
        <v>0</v>
      </c>
    </row>
    <row r="1812" spans="3:7" ht="15.5" x14ac:dyDescent="0.35">
      <c r="C1812" s="110" t="s">
        <v>299</v>
      </c>
      <c r="D1812" s="53">
        <f ca="1">'Stochastic inputs'!BJ218</f>
        <v>1</v>
      </c>
      <c r="E1812" s="113"/>
      <c r="F1812" s="114">
        <f t="shared" ca="1" si="68"/>
        <v>0</v>
      </c>
      <c r="G1812">
        <f t="shared" ca="1" si="69"/>
        <v>0</v>
      </c>
    </row>
    <row r="1813" spans="3:7" ht="15.5" x14ac:dyDescent="0.35">
      <c r="C1813" s="110" t="s">
        <v>300</v>
      </c>
      <c r="D1813" s="53">
        <f ca="1">'Stochastic inputs'!BJ219</f>
        <v>1</v>
      </c>
      <c r="E1813" s="113"/>
      <c r="F1813" s="114">
        <f t="shared" ref="F1813:F1822" ca="1" si="70">B197*(D1813-1)/(B197*(D1813-1)+1)</f>
        <v>0</v>
      </c>
      <c r="G1813">
        <f t="shared" ref="G1813:G1822" ca="1" si="71">B197*(D1813-1)/(B197*(D1813-1)+1)</f>
        <v>0</v>
      </c>
    </row>
    <row r="1814" spans="3:7" ht="15.5" x14ac:dyDescent="0.35">
      <c r="C1814" s="110" t="s">
        <v>301</v>
      </c>
      <c r="D1814" s="53">
        <f ca="1">'Stochastic inputs'!BJ220</f>
        <v>1</v>
      </c>
      <c r="E1814" s="113"/>
      <c r="F1814" s="114">
        <f t="shared" ca="1" si="70"/>
        <v>0</v>
      </c>
      <c r="G1814">
        <f t="shared" ca="1" si="71"/>
        <v>0</v>
      </c>
    </row>
    <row r="1815" spans="3:7" ht="15.5" x14ac:dyDescent="0.35">
      <c r="C1815" s="110" t="s">
        <v>302</v>
      </c>
      <c r="D1815" s="53">
        <f ca="1">'Stochastic inputs'!BJ221</f>
        <v>1</v>
      </c>
      <c r="E1815" s="113"/>
      <c r="F1815" s="114">
        <f t="shared" ca="1" si="70"/>
        <v>0</v>
      </c>
      <c r="G1815">
        <f t="shared" ca="1" si="71"/>
        <v>0</v>
      </c>
    </row>
    <row r="1816" spans="3:7" ht="15.5" x14ac:dyDescent="0.35">
      <c r="C1816" s="110" t="s">
        <v>303</v>
      </c>
      <c r="D1816" s="53">
        <f ca="1">'Stochastic inputs'!BJ222</f>
        <v>1</v>
      </c>
      <c r="E1816" s="113"/>
      <c r="F1816" s="114">
        <f t="shared" ca="1" si="70"/>
        <v>0</v>
      </c>
      <c r="G1816">
        <f t="shared" ca="1" si="71"/>
        <v>0</v>
      </c>
    </row>
    <row r="1817" spans="3:7" ht="15.5" x14ac:dyDescent="0.35">
      <c r="C1817" s="110" t="s">
        <v>304</v>
      </c>
      <c r="D1817" s="53">
        <f ca="1">'Stochastic inputs'!BJ223</f>
        <v>1</v>
      </c>
      <c r="E1817" s="113"/>
      <c r="F1817" s="114">
        <f t="shared" ca="1" si="70"/>
        <v>0</v>
      </c>
      <c r="G1817">
        <f t="shared" ca="1" si="71"/>
        <v>0</v>
      </c>
    </row>
    <row r="1818" spans="3:7" ht="15.5" x14ac:dyDescent="0.35">
      <c r="C1818" s="110" t="s">
        <v>305</v>
      </c>
      <c r="D1818" s="53">
        <f ca="1">'Stochastic inputs'!BJ224</f>
        <v>1</v>
      </c>
      <c r="E1818" s="113"/>
      <c r="F1818" s="114">
        <f t="shared" ca="1" si="70"/>
        <v>0</v>
      </c>
      <c r="G1818">
        <f t="shared" ca="1" si="71"/>
        <v>0</v>
      </c>
    </row>
    <row r="1819" spans="3:7" ht="15.5" x14ac:dyDescent="0.35">
      <c r="C1819" s="110" t="s">
        <v>306</v>
      </c>
      <c r="D1819" s="53">
        <f ca="1">'Stochastic inputs'!BJ225</f>
        <v>1</v>
      </c>
      <c r="E1819" s="113"/>
      <c r="F1819" s="114">
        <f t="shared" ca="1" si="70"/>
        <v>0</v>
      </c>
      <c r="G1819">
        <f t="shared" ca="1" si="71"/>
        <v>0</v>
      </c>
    </row>
    <row r="1820" spans="3:7" ht="15.5" x14ac:dyDescent="0.35">
      <c r="C1820" s="110" t="s">
        <v>307</v>
      </c>
      <c r="D1820" s="53">
        <f ca="1">'Stochastic inputs'!BJ226</f>
        <v>1</v>
      </c>
      <c r="E1820" s="113"/>
      <c r="F1820" s="114">
        <f t="shared" ca="1" si="70"/>
        <v>0</v>
      </c>
      <c r="G1820">
        <f t="shared" ca="1" si="71"/>
        <v>0</v>
      </c>
    </row>
    <row r="1821" spans="3:7" ht="15.5" x14ac:dyDescent="0.35">
      <c r="C1821" s="110" t="s">
        <v>308</v>
      </c>
      <c r="D1821" s="53">
        <f ca="1">'Stochastic inputs'!BJ227</f>
        <v>1</v>
      </c>
      <c r="E1821" s="113"/>
      <c r="F1821" s="114">
        <f t="shared" ca="1" si="70"/>
        <v>0</v>
      </c>
      <c r="G1821">
        <f t="shared" ca="1" si="71"/>
        <v>0</v>
      </c>
    </row>
    <row r="1822" spans="3:7" ht="15.5" x14ac:dyDescent="0.35">
      <c r="C1822" s="110" t="s">
        <v>309</v>
      </c>
      <c r="D1822" s="53">
        <f ca="1">'Stochastic inputs'!BJ228</f>
        <v>1</v>
      </c>
      <c r="E1822" s="113"/>
      <c r="F1822" s="114">
        <f t="shared" ca="1" si="70"/>
        <v>0</v>
      </c>
      <c r="G1822">
        <f t="shared" ca="1" si="71"/>
        <v>0</v>
      </c>
    </row>
    <row r="1823" spans="3:7" ht="15.5" x14ac:dyDescent="0.35">
      <c r="C1823" s="110" t="s">
        <v>107</v>
      </c>
      <c r="D1823" s="53">
        <f ca="1">'Stochastic inputs'!BP27</f>
        <v>1</v>
      </c>
      <c r="E1823" s="113"/>
      <c r="F1823" s="114">
        <f t="shared" ref="F1823:F1886" ca="1" si="72">B5*(D1823-1)/(B5*(D1823-1)+1)</f>
        <v>0</v>
      </c>
      <c r="G1823">
        <f t="shared" ref="G1823:G1886" ca="1" si="73">B5*(D1823-1)/(B5*(D1823-1)+1)</f>
        <v>0</v>
      </c>
    </row>
    <row r="1824" spans="3:7" ht="15.5" x14ac:dyDescent="0.35">
      <c r="C1824" s="110" t="s">
        <v>109</v>
      </c>
      <c r="D1824" s="53">
        <f ca="1">'Stochastic inputs'!BP28</f>
        <v>1</v>
      </c>
      <c r="E1824" s="113"/>
      <c r="F1824" s="114">
        <f t="shared" ca="1" si="72"/>
        <v>0</v>
      </c>
      <c r="G1824">
        <f t="shared" ca="1" si="73"/>
        <v>0</v>
      </c>
    </row>
    <row r="1825" spans="3:7" ht="15.5" x14ac:dyDescent="0.35">
      <c r="C1825" s="110" t="s">
        <v>110</v>
      </c>
      <c r="D1825" s="53">
        <f ca="1">'Stochastic inputs'!BP29</f>
        <v>1</v>
      </c>
      <c r="E1825" s="113"/>
      <c r="F1825" s="114">
        <f t="shared" ca="1" si="72"/>
        <v>0</v>
      </c>
      <c r="G1825">
        <f t="shared" ca="1" si="73"/>
        <v>0</v>
      </c>
    </row>
    <row r="1826" spans="3:7" ht="15.5" x14ac:dyDescent="0.35">
      <c r="C1826" s="110" t="s">
        <v>111</v>
      </c>
      <c r="D1826" s="53">
        <f ca="1">'Stochastic inputs'!BP30</f>
        <v>1</v>
      </c>
      <c r="E1826" s="113"/>
      <c r="F1826" s="114">
        <f t="shared" ca="1" si="72"/>
        <v>0</v>
      </c>
      <c r="G1826">
        <f t="shared" ca="1" si="73"/>
        <v>0</v>
      </c>
    </row>
    <row r="1827" spans="3:7" ht="15.5" x14ac:dyDescent="0.35">
      <c r="C1827" s="110" t="s">
        <v>112</v>
      </c>
      <c r="D1827" s="53">
        <f ca="1">'Stochastic inputs'!BP31</f>
        <v>1</v>
      </c>
      <c r="E1827" s="113"/>
      <c r="F1827" s="114">
        <f t="shared" ca="1" si="72"/>
        <v>0</v>
      </c>
      <c r="G1827">
        <f t="shared" ca="1" si="73"/>
        <v>0</v>
      </c>
    </row>
    <row r="1828" spans="3:7" ht="15.5" x14ac:dyDescent="0.35">
      <c r="C1828" s="110" t="s">
        <v>113</v>
      </c>
      <c r="D1828" s="53">
        <f ca="1">'Stochastic inputs'!BP32</f>
        <v>1</v>
      </c>
      <c r="E1828" s="113"/>
      <c r="F1828" s="114">
        <f t="shared" ca="1" si="72"/>
        <v>0</v>
      </c>
      <c r="G1828">
        <f t="shared" ca="1" si="73"/>
        <v>0</v>
      </c>
    </row>
    <row r="1829" spans="3:7" ht="15.5" x14ac:dyDescent="0.35">
      <c r="C1829" s="110" t="s">
        <v>114</v>
      </c>
      <c r="D1829" s="53">
        <f ca="1">'Stochastic inputs'!BP33</f>
        <v>1</v>
      </c>
      <c r="E1829" s="113"/>
      <c r="F1829" s="114">
        <f t="shared" ca="1" si="72"/>
        <v>0</v>
      </c>
      <c r="G1829">
        <f t="shared" ca="1" si="73"/>
        <v>0</v>
      </c>
    </row>
    <row r="1830" spans="3:7" ht="15.5" x14ac:dyDescent="0.35">
      <c r="C1830" s="110" t="s">
        <v>115</v>
      </c>
      <c r="D1830" s="53">
        <f ca="1">'Stochastic inputs'!BP34</f>
        <v>1</v>
      </c>
      <c r="E1830" s="113"/>
      <c r="F1830" s="114">
        <f t="shared" ca="1" si="72"/>
        <v>0</v>
      </c>
      <c r="G1830">
        <f t="shared" ca="1" si="73"/>
        <v>0</v>
      </c>
    </row>
    <row r="1831" spans="3:7" ht="15.5" x14ac:dyDescent="0.35">
      <c r="C1831" s="110" t="s">
        <v>116</v>
      </c>
      <c r="D1831" s="53">
        <f ca="1">'Stochastic inputs'!BP35</f>
        <v>1</v>
      </c>
      <c r="E1831" s="113"/>
      <c r="F1831" s="114">
        <f t="shared" ca="1" si="72"/>
        <v>0</v>
      </c>
      <c r="G1831">
        <f t="shared" ca="1" si="73"/>
        <v>0</v>
      </c>
    </row>
    <row r="1832" spans="3:7" ht="15.5" x14ac:dyDescent="0.35">
      <c r="C1832" s="110" t="s">
        <v>117</v>
      </c>
      <c r="D1832" s="53">
        <f ca="1">'Stochastic inputs'!BP36</f>
        <v>1</v>
      </c>
      <c r="E1832" s="113"/>
      <c r="F1832" s="114">
        <f t="shared" ca="1" si="72"/>
        <v>0</v>
      </c>
      <c r="G1832">
        <f t="shared" ca="1" si="73"/>
        <v>0</v>
      </c>
    </row>
    <row r="1833" spans="3:7" ht="15.5" x14ac:dyDescent="0.35">
      <c r="C1833" s="110" t="s">
        <v>118</v>
      </c>
      <c r="D1833" s="53">
        <f ca="1">'Stochastic inputs'!BP37</f>
        <v>1</v>
      </c>
      <c r="E1833" s="113"/>
      <c r="F1833" s="114">
        <f t="shared" ca="1" si="72"/>
        <v>0</v>
      </c>
      <c r="G1833">
        <f t="shared" ca="1" si="73"/>
        <v>0</v>
      </c>
    </row>
    <row r="1834" spans="3:7" ht="15.5" x14ac:dyDescent="0.35">
      <c r="C1834" s="110" t="s">
        <v>119</v>
      </c>
      <c r="D1834" s="53">
        <f ca="1">'Stochastic inputs'!BP38</f>
        <v>1</v>
      </c>
      <c r="E1834" s="113"/>
      <c r="F1834" s="114">
        <f t="shared" ca="1" si="72"/>
        <v>0</v>
      </c>
      <c r="G1834">
        <f t="shared" ca="1" si="73"/>
        <v>0</v>
      </c>
    </row>
    <row r="1835" spans="3:7" ht="15.5" x14ac:dyDescent="0.35">
      <c r="C1835" s="110" t="s">
        <v>120</v>
      </c>
      <c r="D1835" s="53">
        <f ca="1">'Stochastic inputs'!BP39</f>
        <v>1</v>
      </c>
      <c r="E1835" s="113"/>
      <c r="F1835" s="114">
        <f t="shared" ca="1" si="72"/>
        <v>0</v>
      </c>
      <c r="G1835">
        <f t="shared" ca="1" si="73"/>
        <v>0</v>
      </c>
    </row>
    <row r="1836" spans="3:7" ht="15.5" x14ac:dyDescent="0.35">
      <c r="C1836" s="110" t="s">
        <v>121</v>
      </c>
      <c r="D1836" s="53">
        <f ca="1">'Stochastic inputs'!BP40</f>
        <v>1</v>
      </c>
      <c r="E1836" s="113"/>
      <c r="F1836" s="114">
        <f t="shared" ca="1" si="72"/>
        <v>0</v>
      </c>
      <c r="G1836">
        <f t="shared" ca="1" si="73"/>
        <v>0</v>
      </c>
    </row>
    <row r="1837" spans="3:7" ht="15.5" x14ac:dyDescent="0.35">
      <c r="C1837" s="110" t="s">
        <v>122</v>
      </c>
      <c r="D1837" s="53">
        <f ca="1">'Stochastic inputs'!BP41</f>
        <v>1</v>
      </c>
      <c r="E1837" s="113"/>
      <c r="F1837" s="114">
        <f t="shared" ca="1" si="72"/>
        <v>0</v>
      </c>
      <c r="G1837">
        <f t="shared" ca="1" si="73"/>
        <v>0</v>
      </c>
    </row>
    <row r="1838" spans="3:7" ht="15.5" x14ac:dyDescent="0.35">
      <c r="C1838" s="110" t="s">
        <v>123</v>
      </c>
      <c r="D1838" s="53">
        <f ca="1">'Stochastic inputs'!BP42</f>
        <v>1</v>
      </c>
      <c r="E1838" s="113"/>
      <c r="F1838" s="114">
        <f t="shared" ca="1" si="72"/>
        <v>0</v>
      </c>
      <c r="G1838">
        <f t="shared" ca="1" si="73"/>
        <v>0</v>
      </c>
    </row>
    <row r="1839" spans="3:7" ht="15.5" x14ac:dyDescent="0.35">
      <c r="C1839" s="110" t="s">
        <v>124</v>
      </c>
      <c r="D1839" s="53">
        <f ca="1">'Stochastic inputs'!BP43</f>
        <v>1</v>
      </c>
      <c r="E1839" s="113"/>
      <c r="F1839" s="114">
        <f t="shared" ca="1" si="72"/>
        <v>0</v>
      </c>
      <c r="G1839">
        <f t="shared" ca="1" si="73"/>
        <v>0</v>
      </c>
    </row>
    <row r="1840" spans="3:7" ht="15.5" x14ac:dyDescent="0.35">
      <c r="C1840" s="110" t="s">
        <v>125</v>
      </c>
      <c r="D1840" s="53">
        <f ca="1">'Stochastic inputs'!BP44</f>
        <v>1</v>
      </c>
      <c r="E1840" s="113"/>
      <c r="F1840" s="114">
        <f t="shared" ca="1" si="72"/>
        <v>0</v>
      </c>
      <c r="G1840">
        <f t="shared" ca="1" si="73"/>
        <v>0</v>
      </c>
    </row>
    <row r="1841" spans="3:7" ht="15.5" x14ac:dyDescent="0.35">
      <c r="C1841" s="110" t="s">
        <v>126</v>
      </c>
      <c r="D1841" s="53">
        <f ca="1">'Stochastic inputs'!BP45</f>
        <v>1</v>
      </c>
      <c r="E1841" s="113"/>
      <c r="F1841" s="114">
        <f t="shared" ca="1" si="72"/>
        <v>0</v>
      </c>
      <c r="G1841">
        <f t="shared" ca="1" si="73"/>
        <v>0</v>
      </c>
    </row>
    <row r="1842" spans="3:7" ht="15.5" x14ac:dyDescent="0.35">
      <c r="C1842" s="110" t="s">
        <v>127</v>
      </c>
      <c r="D1842" s="53">
        <f ca="1">'Stochastic inputs'!BP46</f>
        <v>1</v>
      </c>
      <c r="E1842" s="113"/>
      <c r="F1842" s="114">
        <f t="shared" ca="1" si="72"/>
        <v>0</v>
      </c>
      <c r="G1842">
        <f t="shared" ca="1" si="73"/>
        <v>0</v>
      </c>
    </row>
    <row r="1843" spans="3:7" ht="15.5" x14ac:dyDescent="0.35">
      <c r="C1843" s="110" t="s">
        <v>128</v>
      </c>
      <c r="D1843" s="53">
        <f ca="1">'Stochastic inputs'!BP47</f>
        <v>1</v>
      </c>
      <c r="E1843" s="113"/>
      <c r="F1843" s="114">
        <f t="shared" ca="1" si="72"/>
        <v>0</v>
      </c>
      <c r="G1843">
        <f t="shared" ca="1" si="73"/>
        <v>0</v>
      </c>
    </row>
    <row r="1844" spans="3:7" ht="15.5" x14ac:dyDescent="0.35">
      <c r="C1844" s="110" t="s">
        <v>129</v>
      </c>
      <c r="D1844" s="53">
        <f ca="1">'Stochastic inputs'!BP48</f>
        <v>1</v>
      </c>
      <c r="E1844" s="113"/>
      <c r="F1844" s="114">
        <f t="shared" ca="1" si="72"/>
        <v>0</v>
      </c>
      <c r="G1844">
        <f t="shared" ca="1" si="73"/>
        <v>0</v>
      </c>
    </row>
    <row r="1845" spans="3:7" ht="15.5" x14ac:dyDescent="0.35">
      <c r="C1845" s="110" t="s">
        <v>130</v>
      </c>
      <c r="D1845" s="53">
        <f ca="1">'Stochastic inputs'!BP49</f>
        <v>1</v>
      </c>
      <c r="E1845" s="113"/>
      <c r="F1845" s="114">
        <f t="shared" ca="1" si="72"/>
        <v>0</v>
      </c>
      <c r="G1845">
        <f t="shared" ca="1" si="73"/>
        <v>0</v>
      </c>
    </row>
    <row r="1846" spans="3:7" ht="15.5" x14ac:dyDescent="0.35">
      <c r="C1846" s="110" t="s">
        <v>131</v>
      </c>
      <c r="D1846" s="53">
        <f ca="1">'Stochastic inputs'!BP50</f>
        <v>1</v>
      </c>
      <c r="E1846" s="113"/>
      <c r="F1846" s="114">
        <f t="shared" ca="1" si="72"/>
        <v>0</v>
      </c>
      <c r="G1846">
        <f t="shared" ca="1" si="73"/>
        <v>0</v>
      </c>
    </row>
    <row r="1847" spans="3:7" ht="15.5" x14ac:dyDescent="0.35">
      <c r="C1847" s="110" t="s">
        <v>132</v>
      </c>
      <c r="D1847" s="53">
        <f ca="1">'Stochastic inputs'!BP51</f>
        <v>1</v>
      </c>
      <c r="E1847" s="113"/>
      <c r="F1847" s="114">
        <f t="shared" ca="1" si="72"/>
        <v>0</v>
      </c>
      <c r="G1847">
        <f t="shared" ca="1" si="73"/>
        <v>0</v>
      </c>
    </row>
    <row r="1848" spans="3:7" ht="15.5" x14ac:dyDescent="0.35">
      <c r="C1848" s="110" t="s">
        <v>133</v>
      </c>
      <c r="D1848" s="53">
        <f ca="1">'Stochastic inputs'!BP52</f>
        <v>1</v>
      </c>
      <c r="E1848" s="113"/>
      <c r="F1848" s="114">
        <f t="shared" ca="1" si="72"/>
        <v>0</v>
      </c>
      <c r="G1848">
        <f t="shared" ca="1" si="73"/>
        <v>0</v>
      </c>
    </row>
    <row r="1849" spans="3:7" ht="15.5" x14ac:dyDescent="0.35">
      <c r="C1849" s="110" t="s">
        <v>134</v>
      </c>
      <c r="D1849" s="53">
        <f ca="1">'Stochastic inputs'!BP53</f>
        <v>1</v>
      </c>
      <c r="E1849" s="113"/>
      <c r="F1849" s="114">
        <f t="shared" ca="1" si="72"/>
        <v>0</v>
      </c>
      <c r="G1849">
        <f t="shared" ca="1" si="73"/>
        <v>0</v>
      </c>
    </row>
    <row r="1850" spans="3:7" ht="15.5" x14ac:dyDescent="0.35">
      <c r="C1850" s="110" t="s">
        <v>135</v>
      </c>
      <c r="D1850" s="53">
        <f ca="1">'Stochastic inputs'!BP54</f>
        <v>1</v>
      </c>
      <c r="E1850" s="113"/>
      <c r="F1850" s="114">
        <f t="shared" ca="1" si="72"/>
        <v>0</v>
      </c>
      <c r="G1850">
        <f t="shared" ca="1" si="73"/>
        <v>0</v>
      </c>
    </row>
    <row r="1851" spans="3:7" ht="15.5" x14ac:dyDescent="0.35">
      <c r="C1851" s="110" t="s">
        <v>136</v>
      </c>
      <c r="D1851" s="53">
        <f ca="1">'Stochastic inputs'!BP55</f>
        <v>1</v>
      </c>
      <c r="E1851" s="113"/>
      <c r="F1851" s="114">
        <f t="shared" ca="1" si="72"/>
        <v>0</v>
      </c>
      <c r="G1851">
        <f t="shared" ca="1" si="73"/>
        <v>0</v>
      </c>
    </row>
    <row r="1852" spans="3:7" ht="15.5" x14ac:dyDescent="0.35">
      <c r="C1852" s="110" t="s">
        <v>137</v>
      </c>
      <c r="D1852" s="53">
        <f ca="1">'Stochastic inputs'!BP56</f>
        <v>1</v>
      </c>
      <c r="E1852" s="113"/>
      <c r="F1852" s="114">
        <f t="shared" ca="1" si="72"/>
        <v>0</v>
      </c>
      <c r="G1852">
        <f t="shared" ca="1" si="73"/>
        <v>0</v>
      </c>
    </row>
    <row r="1853" spans="3:7" ht="15.5" x14ac:dyDescent="0.35">
      <c r="C1853" s="110" t="s">
        <v>138</v>
      </c>
      <c r="D1853" s="53">
        <f ca="1">'Stochastic inputs'!BP57</f>
        <v>1</v>
      </c>
      <c r="E1853" s="113"/>
      <c r="F1853" s="114">
        <f t="shared" ca="1" si="72"/>
        <v>0</v>
      </c>
      <c r="G1853">
        <f t="shared" ca="1" si="73"/>
        <v>0</v>
      </c>
    </row>
    <row r="1854" spans="3:7" ht="15.5" x14ac:dyDescent="0.35">
      <c r="C1854" s="110" t="s">
        <v>139</v>
      </c>
      <c r="D1854" s="53">
        <f ca="1">'Stochastic inputs'!BP58</f>
        <v>1</v>
      </c>
      <c r="E1854" s="113"/>
      <c r="F1854" s="114">
        <f t="shared" ca="1" si="72"/>
        <v>0</v>
      </c>
      <c r="G1854">
        <f t="shared" ca="1" si="73"/>
        <v>0</v>
      </c>
    </row>
    <row r="1855" spans="3:7" ht="15.5" x14ac:dyDescent="0.35">
      <c r="C1855" s="110" t="s">
        <v>140</v>
      </c>
      <c r="D1855" s="53">
        <f ca="1">'Stochastic inputs'!BP59</f>
        <v>1</v>
      </c>
      <c r="E1855" s="113"/>
      <c r="F1855" s="114">
        <f t="shared" ca="1" si="72"/>
        <v>0</v>
      </c>
      <c r="G1855">
        <f t="shared" ca="1" si="73"/>
        <v>0</v>
      </c>
    </row>
    <row r="1856" spans="3:7" ht="15.5" x14ac:dyDescent="0.35">
      <c r="C1856" s="110" t="s">
        <v>141</v>
      </c>
      <c r="D1856" s="53">
        <f ca="1">'Stochastic inputs'!BP60</f>
        <v>1</v>
      </c>
      <c r="E1856" s="113"/>
      <c r="F1856" s="114">
        <f t="shared" ca="1" si="72"/>
        <v>0</v>
      </c>
      <c r="G1856">
        <f t="shared" ca="1" si="73"/>
        <v>0</v>
      </c>
    </row>
    <row r="1857" spans="3:7" ht="15.5" x14ac:dyDescent="0.35">
      <c r="C1857" s="110" t="s">
        <v>142</v>
      </c>
      <c r="D1857" s="53">
        <f ca="1">'Stochastic inputs'!BP61</f>
        <v>1</v>
      </c>
      <c r="E1857" s="113"/>
      <c r="F1857" s="114">
        <f t="shared" ca="1" si="72"/>
        <v>0</v>
      </c>
      <c r="G1857">
        <f t="shared" ca="1" si="73"/>
        <v>0</v>
      </c>
    </row>
    <row r="1858" spans="3:7" ht="15.5" x14ac:dyDescent="0.35">
      <c r="C1858" s="110" t="s">
        <v>143</v>
      </c>
      <c r="D1858" s="53">
        <f ca="1">'Stochastic inputs'!BP62</f>
        <v>1</v>
      </c>
      <c r="E1858" s="113"/>
      <c r="F1858" s="114">
        <f t="shared" ca="1" si="72"/>
        <v>0</v>
      </c>
      <c r="G1858">
        <f t="shared" ca="1" si="73"/>
        <v>0</v>
      </c>
    </row>
    <row r="1859" spans="3:7" ht="15.5" x14ac:dyDescent="0.35">
      <c r="C1859" s="110" t="s">
        <v>144</v>
      </c>
      <c r="D1859" s="53">
        <f ca="1">'Stochastic inputs'!BP63</f>
        <v>1</v>
      </c>
      <c r="E1859" s="113"/>
      <c r="F1859" s="114">
        <f t="shared" ca="1" si="72"/>
        <v>0</v>
      </c>
      <c r="G1859">
        <f t="shared" ca="1" si="73"/>
        <v>0</v>
      </c>
    </row>
    <row r="1860" spans="3:7" ht="15.5" x14ac:dyDescent="0.35">
      <c r="C1860" s="110" t="s">
        <v>145</v>
      </c>
      <c r="D1860" s="53">
        <f ca="1">'Stochastic inputs'!BP64</f>
        <v>1</v>
      </c>
      <c r="E1860" s="113"/>
      <c r="F1860" s="114">
        <f t="shared" ca="1" si="72"/>
        <v>0</v>
      </c>
      <c r="G1860">
        <f t="shared" ca="1" si="73"/>
        <v>0</v>
      </c>
    </row>
    <row r="1861" spans="3:7" ht="15.5" x14ac:dyDescent="0.35">
      <c r="C1861" s="110" t="s">
        <v>146</v>
      </c>
      <c r="D1861" s="53">
        <f ca="1">'Stochastic inputs'!BP65</f>
        <v>1</v>
      </c>
      <c r="E1861" s="113"/>
      <c r="F1861" s="114">
        <f t="shared" ca="1" si="72"/>
        <v>0</v>
      </c>
      <c r="G1861">
        <f t="shared" ca="1" si="73"/>
        <v>0</v>
      </c>
    </row>
    <row r="1862" spans="3:7" ht="15.5" x14ac:dyDescent="0.35">
      <c r="C1862" s="110" t="s">
        <v>147</v>
      </c>
      <c r="D1862" s="53">
        <f ca="1">'Stochastic inputs'!BP66</f>
        <v>1</v>
      </c>
      <c r="E1862" s="113"/>
      <c r="F1862" s="114">
        <f t="shared" ca="1" si="72"/>
        <v>0</v>
      </c>
      <c r="G1862">
        <f t="shared" ca="1" si="73"/>
        <v>0</v>
      </c>
    </row>
    <row r="1863" spans="3:7" ht="15.5" x14ac:dyDescent="0.35">
      <c r="C1863" s="110" t="s">
        <v>148</v>
      </c>
      <c r="D1863" s="53">
        <f ca="1">'Stochastic inputs'!BP67</f>
        <v>1</v>
      </c>
      <c r="E1863" s="113"/>
      <c r="F1863" s="114">
        <f t="shared" ca="1" si="72"/>
        <v>0</v>
      </c>
      <c r="G1863">
        <f t="shared" ca="1" si="73"/>
        <v>0</v>
      </c>
    </row>
    <row r="1864" spans="3:7" ht="15.5" x14ac:dyDescent="0.35">
      <c r="C1864" s="110" t="s">
        <v>149</v>
      </c>
      <c r="D1864" s="53">
        <f ca="1">'Stochastic inputs'!BP68</f>
        <v>1</v>
      </c>
      <c r="E1864" s="113"/>
      <c r="F1864" s="114">
        <f t="shared" ca="1" si="72"/>
        <v>0</v>
      </c>
      <c r="G1864">
        <f t="shared" ca="1" si="73"/>
        <v>0</v>
      </c>
    </row>
    <row r="1865" spans="3:7" ht="15.5" x14ac:dyDescent="0.35">
      <c r="C1865" s="110" t="s">
        <v>150</v>
      </c>
      <c r="D1865" s="53">
        <f ca="1">'Stochastic inputs'!BP69</f>
        <v>1</v>
      </c>
      <c r="E1865" s="113"/>
      <c r="F1865" s="114">
        <f t="shared" ca="1" si="72"/>
        <v>0</v>
      </c>
      <c r="G1865">
        <f t="shared" ca="1" si="73"/>
        <v>0</v>
      </c>
    </row>
    <row r="1866" spans="3:7" ht="15.5" x14ac:dyDescent="0.35">
      <c r="C1866" s="110" t="s">
        <v>151</v>
      </c>
      <c r="D1866" s="53">
        <f ca="1">'Stochastic inputs'!BP70</f>
        <v>1</v>
      </c>
      <c r="E1866" s="113"/>
      <c r="F1866" s="114">
        <f t="shared" ca="1" si="72"/>
        <v>0</v>
      </c>
      <c r="G1866">
        <f t="shared" ca="1" si="73"/>
        <v>0</v>
      </c>
    </row>
    <row r="1867" spans="3:7" ht="15.5" x14ac:dyDescent="0.35">
      <c r="C1867" s="110" t="s">
        <v>152</v>
      </c>
      <c r="D1867" s="53">
        <f ca="1">'Stochastic inputs'!BP71</f>
        <v>1</v>
      </c>
      <c r="E1867" s="113"/>
      <c r="F1867" s="114">
        <f t="shared" ca="1" si="72"/>
        <v>0</v>
      </c>
      <c r="G1867">
        <f t="shared" ca="1" si="73"/>
        <v>0</v>
      </c>
    </row>
    <row r="1868" spans="3:7" ht="15.5" x14ac:dyDescent="0.35">
      <c r="C1868" s="110" t="s">
        <v>153</v>
      </c>
      <c r="D1868" s="53">
        <f ca="1">'Stochastic inputs'!BP72</f>
        <v>1</v>
      </c>
      <c r="E1868" s="113"/>
      <c r="F1868" s="114">
        <f t="shared" ca="1" si="72"/>
        <v>0</v>
      </c>
      <c r="G1868">
        <f t="shared" ca="1" si="73"/>
        <v>0</v>
      </c>
    </row>
    <row r="1869" spans="3:7" ht="15.5" x14ac:dyDescent="0.35">
      <c r="C1869" s="110" t="s">
        <v>154</v>
      </c>
      <c r="D1869" s="53">
        <f ca="1">'Stochastic inputs'!BP73</f>
        <v>1</v>
      </c>
      <c r="E1869" s="113"/>
      <c r="F1869" s="114">
        <f t="shared" ca="1" si="72"/>
        <v>0</v>
      </c>
      <c r="G1869">
        <f t="shared" ca="1" si="73"/>
        <v>0</v>
      </c>
    </row>
    <row r="1870" spans="3:7" ht="15.5" x14ac:dyDescent="0.35">
      <c r="C1870" s="110" t="s">
        <v>155</v>
      </c>
      <c r="D1870" s="53">
        <f ca="1">'Stochastic inputs'!BP74</f>
        <v>1</v>
      </c>
      <c r="E1870" s="113"/>
      <c r="F1870" s="114">
        <f t="shared" ca="1" si="72"/>
        <v>0</v>
      </c>
      <c r="G1870">
        <f t="shared" ca="1" si="73"/>
        <v>0</v>
      </c>
    </row>
    <row r="1871" spans="3:7" ht="15.5" x14ac:dyDescent="0.35">
      <c r="C1871" s="110" t="s">
        <v>156</v>
      </c>
      <c r="D1871" s="53">
        <f ca="1">'Stochastic inputs'!BP75</f>
        <v>1</v>
      </c>
      <c r="E1871" s="113"/>
      <c r="F1871" s="114">
        <f t="shared" ca="1" si="72"/>
        <v>0</v>
      </c>
      <c r="G1871">
        <f t="shared" ca="1" si="73"/>
        <v>0</v>
      </c>
    </row>
    <row r="1872" spans="3:7" ht="15.5" x14ac:dyDescent="0.35">
      <c r="C1872" s="110" t="s">
        <v>157</v>
      </c>
      <c r="D1872" s="53">
        <f ca="1">'Stochastic inputs'!BP76</f>
        <v>1</v>
      </c>
      <c r="E1872" s="113"/>
      <c r="F1872" s="114">
        <f t="shared" ca="1" si="72"/>
        <v>0</v>
      </c>
      <c r="G1872">
        <f t="shared" ca="1" si="73"/>
        <v>0</v>
      </c>
    </row>
    <row r="1873" spans="3:7" ht="15.5" x14ac:dyDescent="0.35">
      <c r="C1873" s="110" t="s">
        <v>158</v>
      </c>
      <c r="D1873" s="53">
        <f ca="1">'Stochastic inputs'!BP77</f>
        <v>1</v>
      </c>
      <c r="E1873" s="113"/>
      <c r="F1873" s="114">
        <f t="shared" ca="1" si="72"/>
        <v>0</v>
      </c>
      <c r="G1873">
        <f t="shared" ca="1" si="73"/>
        <v>0</v>
      </c>
    </row>
    <row r="1874" spans="3:7" ht="15.5" x14ac:dyDescent="0.35">
      <c r="C1874" s="110" t="s">
        <v>159</v>
      </c>
      <c r="D1874" s="53">
        <f ca="1">'Stochastic inputs'!BP78</f>
        <v>1</v>
      </c>
      <c r="E1874" s="113"/>
      <c r="F1874" s="114">
        <f t="shared" ca="1" si="72"/>
        <v>0</v>
      </c>
      <c r="G1874">
        <f t="shared" ca="1" si="73"/>
        <v>0</v>
      </c>
    </row>
    <row r="1875" spans="3:7" ht="15.5" x14ac:dyDescent="0.35">
      <c r="C1875" s="110" t="s">
        <v>160</v>
      </c>
      <c r="D1875" s="53">
        <f ca="1">'Stochastic inputs'!BP79</f>
        <v>1</v>
      </c>
      <c r="E1875" s="113"/>
      <c r="F1875" s="114">
        <f t="shared" ca="1" si="72"/>
        <v>0</v>
      </c>
      <c r="G1875">
        <f t="shared" ca="1" si="73"/>
        <v>0</v>
      </c>
    </row>
    <row r="1876" spans="3:7" ht="15.5" x14ac:dyDescent="0.35">
      <c r="C1876" s="110" t="s">
        <v>161</v>
      </c>
      <c r="D1876" s="53">
        <f ca="1">'Stochastic inputs'!BP80</f>
        <v>1</v>
      </c>
      <c r="E1876" s="113"/>
      <c r="F1876" s="114">
        <f t="shared" ca="1" si="72"/>
        <v>0</v>
      </c>
      <c r="G1876">
        <f t="shared" ca="1" si="73"/>
        <v>0</v>
      </c>
    </row>
    <row r="1877" spans="3:7" ht="15.5" x14ac:dyDescent="0.35">
      <c r="C1877" s="110" t="s">
        <v>162</v>
      </c>
      <c r="D1877" s="53">
        <f ca="1">'Stochastic inputs'!BP81</f>
        <v>1</v>
      </c>
      <c r="E1877" s="113"/>
      <c r="F1877" s="114">
        <f t="shared" ca="1" si="72"/>
        <v>0</v>
      </c>
      <c r="G1877">
        <f t="shared" ca="1" si="73"/>
        <v>0</v>
      </c>
    </row>
    <row r="1878" spans="3:7" ht="15.5" x14ac:dyDescent="0.35">
      <c r="C1878" s="110" t="s">
        <v>163</v>
      </c>
      <c r="D1878" s="53">
        <f ca="1">'Stochastic inputs'!BP82</f>
        <v>1</v>
      </c>
      <c r="E1878" s="113"/>
      <c r="F1878" s="114">
        <f t="shared" ca="1" si="72"/>
        <v>0</v>
      </c>
      <c r="G1878">
        <f t="shared" ca="1" si="73"/>
        <v>0</v>
      </c>
    </row>
    <row r="1879" spans="3:7" ht="15.5" x14ac:dyDescent="0.35">
      <c r="C1879" s="110" t="s">
        <v>164</v>
      </c>
      <c r="D1879" s="53">
        <f ca="1">'Stochastic inputs'!BP83</f>
        <v>1</v>
      </c>
      <c r="E1879" s="113"/>
      <c r="F1879" s="114">
        <f t="shared" ca="1" si="72"/>
        <v>0</v>
      </c>
      <c r="G1879">
        <f t="shared" ca="1" si="73"/>
        <v>0</v>
      </c>
    </row>
    <row r="1880" spans="3:7" ht="15.5" x14ac:dyDescent="0.35">
      <c r="C1880" s="110" t="s">
        <v>165</v>
      </c>
      <c r="D1880" s="53">
        <f ca="1">'Stochastic inputs'!BP84</f>
        <v>1</v>
      </c>
      <c r="E1880" s="113"/>
      <c r="F1880" s="114">
        <f t="shared" ca="1" si="72"/>
        <v>0</v>
      </c>
      <c r="G1880">
        <f t="shared" ca="1" si="73"/>
        <v>0</v>
      </c>
    </row>
    <row r="1881" spans="3:7" ht="15.5" x14ac:dyDescent="0.35">
      <c r="C1881" s="110" t="s">
        <v>166</v>
      </c>
      <c r="D1881" s="53">
        <f ca="1">'Stochastic inputs'!BP85</f>
        <v>1</v>
      </c>
      <c r="E1881" s="113"/>
      <c r="F1881" s="114">
        <f t="shared" ca="1" si="72"/>
        <v>0</v>
      </c>
      <c r="G1881">
        <f t="shared" ca="1" si="73"/>
        <v>0</v>
      </c>
    </row>
    <row r="1882" spans="3:7" ht="15.5" x14ac:dyDescent="0.35">
      <c r="C1882" s="110" t="s">
        <v>167</v>
      </c>
      <c r="D1882" s="53">
        <f ca="1">'Stochastic inputs'!BP86</f>
        <v>1</v>
      </c>
      <c r="E1882" s="113"/>
      <c r="F1882" s="114">
        <f t="shared" ca="1" si="72"/>
        <v>0</v>
      </c>
      <c r="G1882">
        <f t="shared" ca="1" si="73"/>
        <v>0</v>
      </c>
    </row>
    <row r="1883" spans="3:7" ht="15.5" x14ac:dyDescent="0.35">
      <c r="C1883" s="110" t="s">
        <v>168</v>
      </c>
      <c r="D1883" s="53">
        <f ca="1">'Stochastic inputs'!BP87</f>
        <v>1</v>
      </c>
      <c r="E1883" s="113"/>
      <c r="F1883" s="114">
        <f t="shared" ca="1" si="72"/>
        <v>0</v>
      </c>
      <c r="G1883">
        <f t="shared" ca="1" si="73"/>
        <v>0</v>
      </c>
    </row>
    <row r="1884" spans="3:7" ht="15.5" x14ac:dyDescent="0.35">
      <c r="C1884" s="110" t="s">
        <v>169</v>
      </c>
      <c r="D1884" s="53">
        <f ca="1">'Stochastic inputs'!BP88</f>
        <v>1</v>
      </c>
      <c r="E1884" s="113"/>
      <c r="F1884" s="114">
        <f t="shared" ca="1" si="72"/>
        <v>0</v>
      </c>
      <c r="G1884">
        <f t="shared" ca="1" si="73"/>
        <v>0</v>
      </c>
    </row>
    <row r="1885" spans="3:7" ht="15.5" x14ac:dyDescent="0.35">
      <c r="C1885" s="110" t="s">
        <v>170</v>
      </c>
      <c r="D1885" s="53">
        <f ca="1">'Stochastic inputs'!BP89</f>
        <v>1</v>
      </c>
      <c r="E1885" s="113"/>
      <c r="F1885" s="114">
        <f t="shared" ca="1" si="72"/>
        <v>0</v>
      </c>
      <c r="G1885">
        <f t="shared" ca="1" si="73"/>
        <v>0</v>
      </c>
    </row>
    <row r="1886" spans="3:7" ht="15.5" x14ac:dyDescent="0.35">
      <c r="C1886" s="110" t="s">
        <v>171</v>
      </c>
      <c r="D1886" s="53">
        <f ca="1">'Stochastic inputs'!BP90</f>
        <v>1</v>
      </c>
      <c r="E1886" s="113"/>
      <c r="F1886" s="114">
        <f t="shared" ca="1" si="72"/>
        <v>0</v>
      </c>
      <c r="G1886">
        <f t="shared" ca="1" si="73"/>
        <v>0</v>
      </c>
    </row>
    <row r="1887" spans="3:7" ht="15.5" x14ac:dyDescent="0.35">
      <c r="C1887" s="110" t="s">
        <v>172</v>
      </c>
      <c r="D1887" s="53">
        <f ca="1">'Stochastic inputs'!BP91</f>
        <v>1</v>
      </c>
      <c r="E1887" s="113"/>
      <c r="F1887" s="114">
        <f t="shared" ref="F1887:F1950" ca="1" si="74">B69*(D1887-1)/(B69*(D1887-1)+1)</f>
        <v>0</v>
      </c>
      <c r="G1887">
        <f t="shared" ref="G1887:G1950" ca="1" si="75">B69*(D1887-1)/(B69*(D1887-1)+1)</f>
        <v>0</v>
      </c>
    </row>
    <row r="1888" spans="3:7" ht="15.5" x14ac:dyDescent="0.35">
      <c r="C1888" s="110" t="s">
        <v>173</v>
      </c>
      <c r="D1888" s="53">
        <f ca="1">'Stochastic inputs'!BP92</f>
        <v>1</v>
      </c>
      <c r="E1888" s="113"/>
      <c r="F1888" s="114">
        <f t="shared" ca="1" si="74"/>
        <v>0</v>
      </c>
      <c r="G1888">
        <f t="shared" ca="1" si="75"/>
        <v>0</v>
      </c>
    </row>
    <row r="1889" spans="3:7" ht="15.5" x14ac:dyDescent="0.35">
      <c r="C1889" s="110" t="s">
        <v>174</v>
      </c>
      <c r="D1889" s="53">
        <f ca="1">'Stochastic inputs'!BP93</f>
        <v>1</v>
      </c>
      <c r="E1889" s="113"/>
      <c r="F1889" s="114">
        <f t="shared" ca="1" si="74"/>
        <v>0</v>
      </c>
      <c r="G1889">
        <f t="shared" ca="1" si="75"/>
        <v>0</v>
      </c>
    </row>
    <row r="1890" spans="3:7" ht="15.5" x14ac:dyDescent="0.35">
      <c r="C1890" s="110" t="s">
        <v>175</v>
      </c>
      <c r="D1890" s="53">
        <f ca="1">'Stochastic inputs'!BP94</f>
        <v>1</v>
      </c>
      <c r="E1890" s="113"/>
      <c r="F1890" s="114">
        <f t="shared" ca="1" si="74"/>
        <v>0</v>
      </c>
      <c r="G1890">
        <f t="shared" ca="1" si="75"/>
        <v>0</v>
      </c>
    </row>
    <row r="1891" spans="3:7" ht="15.5" x14ac:dyDescent="0.35">
      <c r="C1891" s="110" t="s">
        <v>176</v>
      </c>
      <c r="D1891" s="53">
        <f ca="1">'Stochastic inputs'!BP95</f>
        <v>1</v>
      </c>
      <c r="E1891" s="113"/>
      <c r="F1891" s="114">
        <f t="shared" ca="1" si="74"/>
        <v>0</v>
      </c>
      <c r="G1891">
        <f t="shared" ca="1" si="75"/>
        <v>0</v>
      </c>
    </row>
    <row r="1892" spans="3:7" ht="15.5" x14ac:dyDescent="0.35">
      <c r="C1892" s="110" t="s">
        <v>177</v>
      </c>
      <c r="D1892" s="53">
        <f ca="1">'Stochastic inputs'!BP96</f>
        <v>1</v>
      </c>
      <c r="E1892" s="113"/>
      <c r="F1892" s="114">
        <f t="shared" ca="1" si="74"/>
        <v>0</v>
      </c>
      <c r="G1892">
        <f t="shared" ca="1" si="75"/>
        <v>0</v>
      </c>
    </row>
    <row r="1893" spans="3:7" ht="15.5" x14ac:dyDescent="0.35">
      <c r="C1893" s="110" t="s">
        <v>178</v>
      </c>
      <c r="D1893" s="53">
        <f ca="1">'Stochastic inputs'!BP97</f>
        <v>1</v>
      </c>
      <c r="E1893" s="113"/>
      <c r="F1893" s="114">
        <f t="shared" ca="1" si="74"/>
        <v>0</v>
      </c>
      <c r="G1893">
        <f t="shared" ca="1" si="75"/>
        <v>0</v>
      </c>
    </row>
    <row r="1894" spans="3:7" ht="15.5" x14ac:dyDescent="0.35">
      <c r="C1894" s="110" t="s">
        <v>179</v>
      </c>
      <c r="D1894" s="53">
        <f ca="1">'Stochastic inputs'!BP98</f>
        <v>1</v>
      </c>
      <c r="E1894" s="113"/>
      <c r="F1894" s="114">
        <f t="shared" ca="1" si="74"/>
        <v>0</v>
      </c>
      <c r="G1894">
        <f t="shared" ca="1" si="75"/>
        <v>0</v>
      </c>
    </row>
    <row r="1895" spans="3:7" ht="15.5" x14ac:dyDescent="0.35">
      <c r="C1895" s="110" t="s">
        <v>180</v>
      </c>
      <c r="D1895" s="53">
        <f ca="1">'Stochastic inputs'!BP99</f>
        <v>1</v>
      </c>
      <c r="E1895" s="113"/>
      <c r="F1895" s="114">
        <f t="shared" ca="1" si="74"/>
        <v>0</v>
      </c>
      <c r="G1895">
        <f t="shared" ca="1" si="75"/>
        <v>0</v>
      </c>
    </row>
    <row r="1896" spans="3:7" ht="15.5" x14ac:dyDescent="0.35">
      <c r="C1896" s="110" t="s">
        <v>181</v>
      </c>
      <c r="D1896" s="53">
        <f ca="1">'Stochastic inputs'!BP100</f>
        <v>1</v>
      </c>
      <c r="E1896" s="113"/>
      <c r="F1896" s="114">
        <f t="shared" ca="1" si="74"/>
        <v>0</v>
      </c>
      <c r="G1896">
        <f t="shared" ca="1" si="75"/>
        <v>0</v>
      </c>
    </row>
    <row r="1897" spans="3:7" ht="15.5" x14ac:dyDescent="0.35">
      <c r="C1897" s="110" t="s">
        <v>182</v>
      </c>
      <c r="D1897" s="53">
        <f ca="1">'Stochastic inputs'!BP101</f>
        <v>1</v>
      </c>
      <c r="E1897" s="113"/>
      <c r="F1897" s="114">
        <f t="shared" ca="1" si="74"/>
        <v>0</v>
      </c>
      <c r="G1897">
        <f t="shared" ca="1" si="75"/>
        <v>0</v>
      </c>
    </row>
    <row r="1898" spans="3:7" ht="15.5" x14ac:dyDescent="0.35">
      <c r="C1898" s="110" t="s">
        <v>183</v>
      </c>
      <c r="D1898" s="53">
        <f ca="1">'Stochastic inputs'!BP102</f>
        <v>1</v>
      </c>
      <c r="E1898" s="113"/>
      <c r="F1898" s="114">
        <f t="shared" ca="1" si="74"/>
        <v>0</v>
      </c>
      <c r="G1898">
        <f t="shared" ca="1" si="75"/>
        <v>0</v>
      </c>
    </row>
    <row r="1899" spans="3:7" ht="15.5" x14ac:dyDescent="0.35">
      <c r="C1899" s="110" t="s">
        <v>184</v>
      </c>
      <c r="D1899" s="53">
        <f ca="1">'Stochastic inputs'!BP103</f>
        <v>1</v>
      </c>
      <c r="E1899" s="113"/>
      <c r="F1899" s="114">
        <f t="shared" ca="1" si="74"/>
        <v>0</v>
      </c>
      <c r="G1899">
        <f t="shared" ca="1" si="75"/>
        <v>0</v>
      </c>
    </row>
    <row r="1900" spans="3:7" ht="15.5" x14ac:dyDescent="0.35">
      <c r="C1900" s="110" t="s">
        <v>185</v>
      </c>
      <c r="D1900" s="53">
        <f ca="1">'Stochastic inputs'!BP104</f>
        <v>1</v>
      </c>
      <c r="E1900" s="113"/>
      <c r="F1900" s="114">
        <f t="shared" ca="1" si="74"/>
        <v>0</v>
      </c>
      <c r="G1900">
        <f t="shared" ca="1" si="75"/>
        <v>0</v>
      </c>
    </row>
    <row r="1901" spans="3:7" ht="15.5" x14ac:dyDescent="0.35">
      <c r="C1901" s="110" t="s">
        <v>186</v>
      </c>
      <c r="D1901" s="53">
        <f ca="1">'Stochastic inputs'!BP105</f>
        <v>1</v>
      </c>
      <c r="E1901" s="113"/>
      <c r="F1901" s="114">
        <f t="shared" ca="1" si="74"/>
        <v>0</v>
      </c>
      <c r="G1901">
        <f t="shared" ca="1" si="75"/>
        <v>0</v>
      </c>
    </row>
    <row r="1902" spans="3:7" ht="15.5" x14ac:dyDescent="0.35">
      <c r="C1902" s="110" t="s">
        <v>187</v>
      </c>
      <c r="D1902" s="53">
        <f ca="1">'Stochastic inputs'!BP106</f>
        <v>1</v>
      </c>
      <c r="E1902" s="113"/>
      <c r="F1902" s="114">
        <f t="shared" ca="1" si="74"/>
        <v>0</v>
      </c>
      <c r="G1902">
        <f t="shared" ca="1" si="75"/>
        <v>0</v>
      </c>
    </row>
    <row r="1903" spans="3:7" ht="15.5" x14ac:dyDescent="0.35">
      <c r="C1903" s="110" t="s">
        <v>188</v>
      </c>
      <c r="D1903" s="53">
        <f ca="1">'Stochastic inputs'!BP107</f>
        <v>1</v>
      </c>
      <c r="E1903" s="113"/>
      <c r="F1903" s="114">
        <f t="shared" ca="1" si="74"/>
        <v>0</v>
      </c>
      <c r="G1903">
        <f t="shared" ca="1" si="75"/>
        <v>0</v>
      </c>
    </row>
    <row r="1904" spans="3:7" ht="15.5" x14ac:dyDescent="0.35">
      <c r="C1904" s="110" t="s">
        <v>189</v>
      </c>
      <c r="D1904" s="53">
        <f ca="1">'Stochastic inputs'!BP108</f>
        <v>1</v>
      </c>
      <c r="E1904" s="113"/>
      <c r="F1904" s="114">
        <f t="shared" ca="1" si="74"/>
        <v>0</v>
      </c>
      <c r="G1904">
        <f t="shared" ca="1" si="75"/>
        <v>0</v>
      </c>
    </row>
    <row r="1905" spans="3:7" ht="15.5" x14ac:dyDescent="0.35">
      <c r="C1905" s="110" t="s">
        <v>190</v>
      </c>
      <c r="D1905" s="53">
        <f ca="1">'Stochastic inputs'!BP109</f>
        <v>1</v>
      </c>
      <c r="E1905" s="113"/>
      <c r="F1905" s="114">
        <f t="shared" ca="1" si="74"/>
        <v>0</v>
      </c>
      <c r="G1905">
        <f t="shared" ca="1" si="75"/>
        <v>0</v>
      </c>
    </row>
    <row r="1906" spans="3:7" ht="15.5" x14ac:dyDescent="0.35">
      <c r="C1906" s="110" t="s">
        <v>191</v>
      </c>
      <c r="D1906" s="53">
        <f ca="1">'Stochastic inputs'!BP110</f>
        <v>1</v>
      </c>
      <c r="E1906" s="113"/>
      <c r="F1906" s="114">
        <f t="shared" ca="1" si="74"/>
        <v>0</v>
      </c>
      <c r="G1906">
        <f t="shared" ca="1" si="75"/>
        <v>0</v>
      </c>
    </row>
    <row r="1907" spans="3:7" ht="15.5" x14ac:dyDescent="0.35">
      <c r="C1907" s="110" t="s">
        <v>192</v>
      </c>
      <c r="D1907" s="53">
        <f ca="1">'Stochastic inputs'!BP111</f>
        <v>1</v>
      </c>
      <c r="E1907" s="113"/>
      <c r="F1907" s="114">
        <f t="shared" ca="1" si="74"/>
        <v>0</v>
      </c>
      <c r="G1907">
        <f t="shared" ca="1" si="75"/>
        <v>0</v>
      </c>
    </row>
    <row r="1908" spans="3:7" ht="15.5" x14ac:dyDescent="0.35">
      <c r="C1908" s="110" t="s">
        <v>193</v>
      </c>
      <c r="D1908" s="53">
        <f ca="1">'Stochastic inputs'!BP112</f>
        <v>1</v>
      </c>
      <c r="E1908" s="113"/>
      <c r="F1908" s="114">
        <f t="shared" ca="1" si="74"/>
        <v>0</v>
      </c>
      <c r="G1908">
        <f t="shared" ca="1" si="75"/>
        <v>0</v>
      </c>
    </row>
    <row r="1909" spans="3:7" ht="15.5" x14ac:dyDescent="0.35">
      <c r="C1909" s="110" t="s">
        <v>194</v>
      </c>
      <c r="D1909" s="53">
        <f ca="1">'Stochastic inputs'!BP113</f>
        <v>1</v>
      </c>
      <c r="E1909" s="113"/>
      <c r="F1909" s="114">
        <f t="shared" ca="1" si="74"/>
        <v>0</v>
      </c>
      <c r="G1909">
        <f t="shared" ca="1" si="75"/>
        <v>0</v>
      </c>
    </row>
    <row r="1910" spans="3:7" ht="15.5" x14ac:dyDescent="0.35">
      <c r="C1910" s="110" t="s">
        <v>195</v>
      </c>
      <c r="D1910" s="53">
        <f ca="1">'Stochastic inputs'!BP114</f>
        <v>1</v>
      </c>
      <c r="E1910" s="113"/>
      <c r="F1910" s="114">
        <f t="shared" ca="1" si="74"/>
        <v>0</v>
      </c>
      <c r="G1910">
        <f t="shared" ca="1" si="75"/>
        <v>0</v>
      </c>
    </row>
    <row r="1911" spans="3:7" ht="15.5" x14ac:dyDescent="0.35">
      <c r="C1911" s="110" t="s">
        <v>196</v>
      </c>
      <c r="D1911" s="53">
        <f ca="1">'Stochastic inputs'!BP115</f>
        <v>1</v>
      </c>
      <c r="E1911" s="113"/>
      <c r="F1911" s="114">
        <f t="shared" ca="1" si="74"/>
        <v>0</v>
      </c>
      <c r="G1911">
        <f t="shared" ca="1" si="75"/>
        <v>0</v>
      </c>
    </row>
    <row r="1912" spans="3:7" ht="15.5" x14ac:dyDescent="0.35">
      <c r="C1912" s="110" t="s">
        <v>197</v>
      </c>
      <c r="D1912" s="53">
        <f ca="1">'Stochastic inputs'!BP116</f>
        <v>1</v>
      </c>
      <c r="E1912" s="113"/>
      <c r="F1912" s="114">
        <f t="shared" ca="1" si="74"/>
        <v>0</v>
      </c>
      <c r="G1912">
        <f t="shared" ca="1" si="75"/>
        <v>0</v>
      </c>
    </row>
    <row r="1913" spans="3:7" ht="15.5" x14ac:dyDescent="0.35">
      <c r="C1913" s="110" t="s">
        <v>198</v>
      </c>
      <c r="D1913" s="53">
        <f ca="1">'Stochastic inputs'!BP117</f>
        <v>1</v>
      </c>
      <c r="E1913" s="113"/>
      <c r="F1913" s="114">
        <f t="shared" ca="1" si="74"/>
        <v>0</v>
      </c>
      <c r="G1913">
        <f t="shared" ca="1" si="75"/>
        <v>0</v>
      </c>
    </row>
    <row r="1914" spans="3:7" ht="15.5" x14ac:dyDescent="0.35">
      <c r="C1914" s="110" t="s">
        <v>199</v>
      </c>
      <c r="D1914" s="53">
        <f ca="1">'Stochastic inputs'!BP118</f>
        <v>1</v>
      </c>
      <c r="E1914" s="113"/>
      <c r="F1914" s="114">
        <f t="shared" ca="1" si="74"/>
        <v>0</v>
      </c>
      <c r="G1914">
        <f t="shared" ca="1" si="75"/>
        <v>0</v>
      </c>
    </row>
    <row r="1915" spans="3:7" ht="15.5" x14ac:dyDescent="0.35">
      <c r="C1915" s="110" t="s">
        <v>200</v>
      </c>
      <c r="D1915" s="53">
        <f ca="1">'Stochastic inputs'!BP119</f>
        <v>1</v>
      </c>
      <c r="E1915" s="113"/>
      <c r="F1915" s="114">
        <f t="shared" ca="1" si="74"/>
        <v>0</v>
      </c>
      <c r="G1915">
        <f t="shared" ca="1" si="75"/>
        <v>0</v>
      </c>
    </row>
    <row r="1916" spans="3:7" ht="15.5" x14ac:dyDescent="0.35">
      <c r="C1916" s="110" t="s">
        <v>201</v>
      </c>
      <c r="D1916" s="53">
        <f ca="1">'Stochastic inputs'!BP120</f>
        <v>1</v>
      </c>
      <c r="E1916" s="113"/>
      <c r="F1916" s="114">
        <f t="shared" ca="1" si="74"/>
        <v>0</v>
      </c>
      <c r="G1916">
        <f t="shared" ca="1" si="75"/>
        <v>0</v>
      </c>
    </row>
    <row r="1917" spans="3:7" ht="15.5" x14ac:dyDescent="0.35">
      <c r="C1917" s="110" t="s">
        <v>202</v>
      </c>
      <c r="D1917" s="53">
        <f ca="1">'Stochastic inputs'!BP121</f>
        <v>1</v>
      </c>
      <c r="E1917" s="113"/>
      <c r="F1917" s="114">
        <f t="shared" ca="1" si="74"/>
        <v>0</v>
      </c>
      <c r="G1917">
        <f t="shared" ca="1" si="75"/>
        <v>0</v>
      </c>
    </row>
    <row r="1918" spans="3:7" ht="15.5" x14ac:dyDescent="0.35">
      <c r="C1918" s="110" t="s">
        <v>203</v>
      </c>
      <c r="D1918" s="53">
        <f ca="1">'Stochastic inputs'!BP122</f>
        <v>1</v>
      </c>
      <c r="E1918" s="113"/>
      <c r="F1918" s="114">
        <f t="shared" ca="1" si="74"/>
        <v>0</v>
      </c>
      <c r="G1918">
        <f t="shared" ca="1" si="75"/>
        <v>0</v>
      </c>
    </row>
    <row r="1919" spans="3:7" ht="15.5" x14ac:dyDescent="0.35">
      <c r="C1919" s="110" t="s">
        <v>204</v>
      </c>
      <c r="D1919" s="53">
        <f ca="1">'Stochastic inputs'!BP123</f>
        <v>1</v>
      </c>
      <c r="E1919" s="113"/>
      <c r="F1919" s="114">
        <f t="shared" ca="1" si="74"/>
        <v>0</v>
      </c>
      <c r="G1919">
        <f t="shared" ca="1" si="75"/>
        <v>0</v>
      </c>
    </row>
    <row r="1920" spans="3:7" ht="15.5" x14ac:dyDescent="0.35">
      <c r="C1920" s="110" t="s">
        <v>205</v>
      </c>
      <c r="D1920" s="53">
        <f ca="1">'Stochastic inputs'!BP124</f>
        <v>1</v>
      </c>
      <c r="E1920" s="113"/>
      <c r="F1920" s="114">
        <f t="shared" ca="1" si="74"/>
        <v>0</v>
      </c>
      <c r="G1920">
        <f t="shared" ca="1" si="75"/>
        <v>0</v>
      </c>
    </row>
    <row r="1921" spans="3:7" ht="15.5" x14ac:dyDescent="0.35">
      <c r="C1921" s="110" t="s">
        <v>206</v>
      </c>
      <c r="D1921" s="53">
        <f ca="1">'Stochastic inputs'!BP125</f>
        <v>1</v>
      </c>
      <c r="E1921" s="113"/>
      <c r="F1921" s="114">
        <f t="shared" ca="1" si="74"/>
        <v>0</v>
      </c>
      <c r="G1921">
        <f t="shared" ca="1" si="75"/>
        <v>0</v>
      </c>
    </row>
    <row r="1922" spans="3:7" ht="15.5" x14ac:dyDescent="0.35">
      <c r="C1922" s="110" t="s">
        <v>207</v>
      </c>
      <c r="D1922" s="53">
        <f ca="1">'Stochastic inputs'!BP126</f>
        <v>1</v>
      </c>
      <c r="E1922" s="113"/>
      <c r="F1922" s="114">
        <f t="shared" ca="1" si="74"/>
        <v>0</v>
      </c>
      <c r="G1922">
        <f t="shared" ca="1" si="75"/>
        <v>0</v>
      </c>
    </row>
    <row r="1923" spans="3:7" ht="15.5" x14ac:dyDescent="0.35">
      <c r="C1923" s="110" t="s">
        <v>208</v>
      </c>
      <c r="D1923" s="53">
        <f ca="1">'Stochastic inputs'!BP127</f>
        <v>1</v>
      </c>
      <c r="E1923" s="113"/>
      <c r="F1923" s="114">
        <f t="shared" ca="1" si="74"/>
        <v>0</v>
      </c>
      <c r="G1923">
        <f t="shared" ca="1" si="75"/>
        <v>0</v>
      </c>
    </row>
    <row r="1924" spans="3:7" ht="15.5" x14ac:dyDescent="0.35">
      <c r="C1924" s="110" t="s">
        <v>209</v>
      </c>
      <c r="D1924" s="53">
        <f ca="1">'Stochastic inputs'!BP128</f>
        <v>1</v>
      </c>
      <c r="E1924" s="113"/>
      <c r="F1924" s="114">
        <f t="shared" ca="1" si="74"/>
        <v>0</v>
      </c>
      <c r="G1924">
        <f t="shared" ca="1" si="75"/>
        <v>0</v>
      </c>
    </row>
    <row r="1925" spans="3:7" ht="15.5" x14ac:dyDescent="0.35">
      <c r="C1925" s="110" t="s">
        <v>210</v>
      </c>
      <c r="D1925" s="53">
        <f ca="1">'Stochastic inputs'!BP129</f>
        <v>1</v>
      </c>
      <c r="E1925" s="113"/>
      <c r="F1925" s="114">
        <f t="shared" ca="1" si="74"/>
        <v>0</v>
      </c>
      <c r="G1925">
        <f t="shared" ca="1" si="75"/>
        <v>0</v>
      </c>
    </row>
    <row r="1926" spans="3:7" ht="15.5" x14ac:dyDescent="0.35">
      <c r="C1926" s="110" t="s">
        <v>211</v>
      </c>
      <c r="D1926" s="53">
        <f ca="1">'Stochastic inputs'!BP130</f>
        <v>1</v>
      </c>
      <c r="E1926" s="113"/>
      <c r="F1926" s="114">
        <f t="shared" ca="1" si="74"/>
        <v>0</v>
      </c>
      <c r="G1926">
        <f t="shared" ca="1" si="75"/>
        <v>0</v>
      </c>
    </row>
    <row r="1927" spans="3:7" ht="15.5" x14ac:dyDescent="0.35">
      <c r="C1927" s="110" t="s">
        <v>212</v>
      </c>
      <c r="D1927" s="53">
        <f ca="1">'Stochastic inputs'!BP131</f>
        <v>1</v>
      </c>
      <c r="E1927" s="113"/>
      <c r="F1927" s="114">
        <f t="shared" ca="1" si="74"/>
        <v>0</v>
      </c>
      <c r="G1927">
        <f t="shared" ca="1" si="75"/>
        <v>0</v>
      </c>
    </row>
    <row r="1928" spans="3:7" ht="15.5" x14ac:dyDescent="0.35">
      <c r="C1928" s="110" t="s">
        <v>213</v>
      </c>
      <c r="D1928" s="53">
        <f ca="1">'Stochastic inputs'!BP132</f>
        <v>1</v>
      </c>
      <c r="E1928" s="113"/>
      <c r="F1928" s="114">
        <f t="shared" ca="1" si="74"/>
        <v>0</v>
      </c>
      <c r="G1928">
        <f t="shared" ca="1" si="75"/>
        <v>0</v>
      </c>
    </row>
    <row r="1929" spans="3:7" ht="15.5" x14ac:dyDescent="0.35">
      <c r="C1929" s="110" t="s">
        <v>214</v>
      </c>
      <c r="D1929" s="53">
        <f ca="1">'Stochastic inputs'!BP133</f>
        <v>1</v>
      </c>
      <c r="E1929" s="113"/>
      <c r="F1929" s="114">
        <f t="shared" ca="1" si="74"/>
        <v>0</v>
      </c>
      <c r="G1929">
        <f t="shared" ca="1" si="75"/>
        <v>0</v>
      </c>
    </row>
    <row r="1930" spans="3:7" ht="15.5" x14ac:dyDescent="0.35">
      <c r="C1930" s="110" t="s">
        <v>215</v>
      </c>
      <c r="D1930" s="53">
        <f ca="1">'Stochastic inputs'!BP134</f>
        <v>1</v>
      </c>
      <c r="E1930" s="113"/>
      <c r="F1930" s="114">
        <f t="shared" ca="1" si="74"/>
        <v>0</v>
      </c>
      <c r="G1930">
        <f t="shared" ca="1" si="75"/>
        <v>0</v>
      </c>
    </row>
    <row r="1931" spans="3:7" ht="15.5" x14ac:dyDescent="0.35">
      <c r="C1931" s="110" t="s">
        <v>216</v>
      </c>
      <c r="D1931" s="53">
        <f ca="1">'Stochastic inputs'!BP135</f>
        <v>1</v>
      </c>
      <c r="E1931" s="113"/>
      <c r="F1931" s="114">
        <f t="shared" ca="1" si="74"/>
        <v>0</v>
      </c>
      <c r="G1931">
        <f t="shared" ca="1" si="75"/>
        <v>0</v>
      </c>
    </row>
    <row r="1932" spans="3:7" ht="15.5" x14ac:dyDescent="0.35">
      <c r="C1932" s="110" t="s">
        <v>217</v>
      </c>
      <c r="D1932" s="53">
        <f ca="1">'Stochastic inputs'!BP136</f>
        <v>1</v>
      </c>
      <c r="E1932" s="113"/>
      <c r="F1932" s="114">
        <f t="shared" ca="1" si="74"/>
        <v>0</v>
      </c>
      <c r="G1932">
        <f t="shared" ca="1" si="75"/>
        <v>0</v>
      </c>
    </row>
    <row r="1933" spans="3:7" ht="15.5" x14ac:dyDescent="0.35">
      <c r="C1933" s="110" t="s">
        <v>218</v>
      </c>
      <c r="D1933" s="53">
        <f ca="1">'Stochastic inputs'!BP137</f>
        <v>1</v>
      </c>
      <c r="E1933" s="113"/>
      <c r="F1933" s="114">
        <f t="shared" ca="1" si="74"/>
        <v>0</v>
      </c>
      <c r="G1933">
        <f t="shared" ca="1" si="75"/>
        <v>0</v>
      </c>
    </row>
    <row r="1934" spans="3:7" ht="15.5" x14ac:dyDescent="0.35">
      <c r="C1934" s="110" t="s">
        <v>219</v>
      </c>
      <c r="D1934" s="53">
        <f ca="1">'Stochastic inputs'!BP138</f>
        <v>1</v>
      </c>
      <c r="E1934" s="113"/>
      <c r="F1934" s="114">
        <f t="shared" ca="1" si="74"/>
        <v>0</v>
      </c>
      <c r="G1934">
        <f t="shared" ca="1" si="75"/>
        <v>0</v>
      </c>
    </row>
    <row r="1935" spans="3:7" ht="15.5" x14ac:dyDescent="0.35">
      <c r="C1935" s="110" t="s">
        <v>220</v>
      </c>
      <c r="D1935" s="53">
        <f ca="1">'Stochastic inputs'!BP139</f>
        <v>1</v>
      </c>
      <c r="E1935" s="113"/>
      <c r="F1935" s="114">
        <f t="shared" ca="1" si="74"/>
        <v>0</v>
      </c>
      <c r="G1935">
        <f t="shared" ca="1" si="75"/>
        <v>0</v>
      </c>
    </row>
    <row r="1936" spans="3:7" ht="15.5" x14ac:dyDescent="0.35">
      <c r="C1936" s="110" t="s">
        <v>221</v>
      </c>
      <c r="D1936" s="53">
        <f ca="1">'Stochastic inputs'!BP140</f>
        <v>1</v>
      </c>
      <c r="E1936" s="113"/>
      <c r="F1936" s="114">
        <f t="shared" ca="1" si="74"/>
        <v>0</v>
      </c>
      <c r="G1936">
        <f t="shared" ca="1" si="75"/>
        <v>0</v>
      </c>
    </row>
    <row r="1937" spans="3:7" ht="15.5" x14ac:dyDescent="0.35">
      <c r="C1937" s="110" t="s">
        <v>222</v>
      </c>
      <c r="D1937" s="53">
        <f ca="1">'Stochastic inputs'!BP141</f>
        <v>1</v>
      </c>
      <c r="E1937" s="113"/>
      <c r="F1937" s="114">
        <f t="shared" ca="1" si="74"/>
        <v>0</v>
      </c>
      <c r="G1937">
        <f t="shared" ca="1" si="75"/>
        <v>0</v>
      </c>
    </row>
    <row r="1938" spans="3:7" ht="15.5" x14ac:dyDescent="0.35">
      <c r="C1938" s="110" t="s">
        <v>223</v>
      </c>
      <c r="D1938" s="53">
        <f ca="1">'Stochastic inputs'!BP142</f>
        <v>1</v>
      </c>
      <c r="E1938" s="113"/>
      <c r="F1938" s="114">
        <f t="shared" ca="1" si="74"/>
        <v>0</v>
      </c>
      <c r="G1938">
        <f t="shared" ca="1" si="75"/>
        <v>0</v>
      </c>
    </row>
    <row r="1939" spans="3:7" ht="15.5" x14ac:dyDescent="0.35">
      <c r="C1939" s="110" t="s">
        <v>224</v>
      </c>
      <c r="D1939" s="53">
        <f ca="1">'Stochastic inputs'!BP143</f>
        <v>1</v>
      </c>
      <c r="E1939" s="113"/>
      <c r="F1939" s="114">
        <f t="shared" ca="1" si="74"/>
        <v>0</v>
      </c>
      <c r="G1939">
        <f t="shared" ca="1" si="75"/>
        <v>0</v>
      </c>
    </row>
    <row r="1940" spans="3:7" ht="15.5" x14ac:dyDescent="0.35">
      <c r="C1940" s="110" t="s">
        <v>225</v>
      </c>
      <c r="D1940" s="53">
        <f ca="1">'Stochastic inputs'!BP144</f>
        <v>1</v>
      </c>
      <c r="E1940" s="113"/>
      <c r="F1940" s="114">
        <f t="shared" ca="1" si="74"/>
        <v>0</v>
      </c>
      <c r="G1940">
        <f t="shared" ca="1" si="75"/>
        <v>0</v>
      </c>
    </row>
    <row r="1941" spans="3:7" ht="15.5" x14ac:dyDescent="0.35">
      <c r="C1941" s="110" t="s">
        <v>226</v>
      </c>
      <c r="D1941" s="53">
        <f ca="1">'Stochastic inputs'!BP145</f>
        <v>1</v>
      </c>
      <c r="E1941" s="113"/>
      <c r="F1941" s="114">
        <f t="shared" ca="1" si="74"/>
        <v>0</v>
      </c>
      <c r="G1941">
        <f t="shared" ca="1" si="75"/>
        <v>0</v>
      </c>
    </row>
    <row r="1942" spans="3:7" ht="15.5" x14ac:dyDescent="0.35">
      <c r="C1942" s="110" t="s">
        <v>227</v>
      </c>
      <c r="D1942" s="53">
        <f ca="1">'Stochastic inputs'!BP146</f>
        <v>1</v>
      </c>
      <c r="E1942" s="113"/>
      <c r="F1942" s="114">
        <f t="shared" ca="1" si="74"/>
        <v>0</v>
      </c>
      <c r="G1942">
        <f t="shared" ca="1" si="75"/>
        <v>0</v>
      </c>
    </row>
    <row r="1943" spans="3:7" ht="15.5" x14ac:dyDescent="0.35">
      <c r="C1943" s="110" t="s">
        <v>228</v>
      </c>
      <c r="D1943" s="53">
        <f ca="1">'Stochastic inputs'!BP147</f>
        <v>1</v>
      </c>
      <c r="E1943" s="113"/>
      <c r="F1943" s="114">
        <f t="shared" ca="1" si="74"/>
        <v>0</v>
      </c>
      <c r="G1943">
        <f t="shared" ca="1" si="75"/>
        <v>0</v>
      </c>
    </row>
    <row r="1944" spans="3:7" ht="15.5" x14ac:dyDescent="0.35">
      <c r="C1944" s="110" t="s">
        <v>229</v>
      </c>
      <c r="D1944" s="53">
        <f ca="1">'Stochastic inputs'!BP148</f>
        <v>1</v>
      </c>
      <c r="E1944" s="113"/>
      <c r="F1944" s="114">
        <f t="shared" ca="1" si="74"/>
        <v>0</v>
      </c>
      <c r="G1944">
        <f t="shared" ca="1" si="75"/>
        <v>0</v>
      </c>
    </row>
    <row r="1945" spans="3:7" ht="15.5" x14ac:dyDescent="0.35">
      <c r="C1945" s="110" t="s">
        <v>230</v>
      </c>
      <c r="D1945" s="53">
        <f ca="1">'Stochastic inputs'!BP149</f>
        <v>1</v>
      </c>
      <c r="E1945" s="113"/>
      <c r="F1945" s="114">
        <f t="shared" ca="1" si="74"/>
        <v>0</v>
      </c>
      <c r="G1945">
        <f t="shared" ca="1" si="75"/>
        <v>0</v>
      </c>
    </row>
    <row r="1946" spans="3:7" ht="15.5" x14ac:dyDescent="0.35">
      <c r="C1946" s="110" t="s">
        <v>231</v>
      </c>
      <c r="D1946" s="53">
        <f ca="1">'Stochastic inputs'!BP150</f>
        <v>1</v>
      </c>
      <c r="E1946" s="113"/>
      <c r="F1946" s="114">
        <f t="shared" ca="1" si="74"/>
        <v>0</v>
      </c>
      <c r="G1946">
        <f t="shared" ca="1" si="75"/>
        <v>0</v>
      </c>
    </row>
    <row r="1947" spans="3:7" ht="15.5" x14ac:dyDescent="0.35">
      <c r="C1947" s="110" t="s">
        <v>232</v>
      </c>
      <c r="D1947" s="53">
        <f ca="1">'Stochastic inputs'!BP151</f>
        <v>1</v>
      </c>
      <c r="E1947" s="113"/>
      <c r="F1947" s="114">
        <f t="shared" ca="1" si="74"/>
        <v>0</v>
      </c>
      <c r="G1947">
        <f t="shared" ca="1" si="75"/>
        <v>0</v>
      </c>
    </row>
    <row r="1948" spans="3:7" ht="15.5" x14ac:dyDescent="0.35">
      <c r="C1948" s="110" t="s">
        <v>233</v>
      </c>
      <c r="D1948" s="53">
        <f ca="1">'Stochastic inputs'!BP152</f>
        <v>1</v>
      </c>
      <c r="E1948" s="113"/>
      <c r="F1948" s="114">
        <f t="shared" ca="1" si="74"/>
        <v>0</v>
      </c>
      <c r="G1948">
        <f t="shared" ca="1" si="75"/>
        <v>0</v>
      </c>
    </row>
    <row r="1949" spans="3:7" ht="15.5" x14ac:dyDescent="0.35">
      <c r="C1949" s="110" t="s">
        <v>234</v>
      </c>
      <c r="D1949" s="53">
        <f ca="1">'Stochastic inputs'!BP153</f>
        <v>1</v>
      </c>
      <c r="E1949" s="113"/>
      <c r="F1949" s="114">
        <f t="shared" ca="1" si="74"/>
        <v>0</v>
      </c>
      <c r="G1949">
        <f t="shared" ca="1" si="75"/>
        <v>0</v>
      </c>
    </row>
    <row r="1950" spans="3:7" ht="15.5" x14ac:dyDescent="0.35">
      <c r="C1950" s="110" t="s">
        <v>235</v>
      </c>
      <c r="D1950" s="53">
        <f ca="1">'Stochastic inputs'!BP154</f>
        <v>1</v>
      </c>
      <c r="E1950" s="113"/>
      <c r="F1950" s="114">
        <f t="shared" ca="1" si="74"/>
        <v>0</v>
      </c>
      <c r="G1950">
        <f t="shared" ca="1" si="75"/>
        <v>0</v>
      </c>
    </row>
    <row r="1951" spans="3:7" ht="15.5" x14ac:dyDescent="0.35">
      <c r="C1951" s="110" t="s">
        <v>236</v>
      </c>
      <c r="D1951" s="53">
        <f ca="1">'Stochastic inputs'!BP155</f>
        <v>1</v>
      </c>
      <c r="E1951" s="113"/>
      <c r="F1951" s="114">
        <f t="shared" ref="F1951:F2014" ca="1" si="76">B133*(D1951-1)/(B133*(D1951-1)+1)</f>
        <v>0</v>
      </c>
      <c r="G1951">
        <f t="shared" ref="G1951:G2014" ca="1" si="77">B133*(D1951-1)/(B133*(D1951-1)+1)</f>
        <v>0</v>
      </c>
    </row>
    <row r="1952" spans="3:7" ht="15.5" x14ac:dyDescent="0.35">
      <c r="C1952" s="110" t="s">
        <v>237</v>
      </c>
      <c r="D1952" s="53">
        <f ca="1">'Stochastic inputs'!BP156</f>
        <v>1</v>
      </c>
      <c r="E1952" s="113"/>
      <c r="F1952" s="114">
        <f t="shared" ca="1" si="76"/>
        <v>0</v>
      </c>
      <c r="G1952">
        <f t="shared" ca="1" si="77"/>
        <v>0</v>
      </c>
    </row>
    <row r="1953" spans="3:7" ht="15.5" x14ac:dyDescent="0.35">
      <c r="C1953" s="110" t="s">
        <v>238</v>
      </c>
      <c r="D1953" s="53">
        <f ca="1">'Stochastic inputs'!BP157</f>
        <v>1</v>
      </c>
      <c r="E1953" s="113"/>
      <c r="F1953" s="114">
        <f t="shared" ca="1" si="76"/>
        <v>0</v>
      </c>
      <c r="G1953">
        <f t="shared" ca="1" si="77"/>
        <v>0</v>
      </c>
    </row>
    <row r="1954" spans="3:7" ht="15.5" x14ac:dyDescent="0.35">
      <c r="C1954" s="110" t="s">
        <v>239</v>
      </c>
      <c r="D1954" s="53">
        <f ca="1">'Stochastic inputs'!BP158</f>
        <v>1</v>
      </c>
      <c r="E1954" s="113"/>
      <c r="F1954" s="114">
        <f t="shared" ca="1" si="76"/>
        <v>0</v>
      </c>
      <c r="G1954">
        <f t="shared" ca="1" si="77"/>
        <v>0</v>
      </c>
    </row>
    <row r="1955" spans="3:7" ht="15.5" x14ac:dyDescent="0.35">
      <c r="C1955" s="110" t="s">
        <v>240</v>
      </c>
      <c r="D1955" s="53">
        <f ca="1">'Stochastic inputs'!BP159</f>
        <v>1</v>
      </c>
      <c r="E1955" s="113"/>
      <c r="F1955" s="114">
        <f t="shared" ca="1" si="76"/>
        <v>0</v>
      </c>
      <c r="G1955">
        <f t="shared" ca="1" si="77"/>
        <v>0</v>
      </c>
    </row>
    <row r="1956" spans="3:7" ht="15.5" x14ac:dyDescent="0.35">
      <c r="C1956" s="110" t="s">
        <v>241</v>
      </c>
      <c r="D1956" s="53">
        <f ca="1">'Stochastic inputs'!BP160</f>
        <v>1</v>
      </c>
      <c r="E1956" s="113"/>
      <c r="F1956" s="114">
        <f t="shared" ca="1" si="76"/>
        <v>0</v>
      </c>
      <c r="G1956">
        <f t="shared" ca="1" si="77"/>
        <v>0</v>
      </c>
    </row>
    <row r="1957" spans="3:7" ht="15.5" x14ac:dyDescent="0.35">
      <c r="C1957" s="110" t="s">
        <v>242</v>
      </c>
      <c r="D1957" s="53">
        <f ca="1">'Stochastic inputs'!BP161</f>
        <v>1</v>
      </c>
      <c r="E1957" s="113"/>
      <c r="F1957" s="114">
        <f t="shared" ca="1" si="76"/>
        <v>0</v>
      </c>
      <c r="G1957">
        <f t="shared" ca="1" si="77"/>
        <v>0</v>
      </c>
    </row>
    <row r="1958" spans="3:7" ht="15.5" x14ac:dyDescent="0.35">
      <c r="C1958" s="110" t="s">
        <v>243</v>
      </c>
      <c r="D1958" s="53">
        <f ca="1">'Stochastic inputs'!BP162</f>
        <v>1</v>
      </c>
      <c r="E1958" s="113"/>
      <c r="F1958" s="114">
        <f t="shared" ca="1" si="76"/>
        <v>0</v>
      </c>
      <c r="G1958">
        <f t="shared" ca="1" si="77"/>
        <v>0</v>
      </c>
    </row>
    <row r="1959" spans="3:7" ht="15.5" x14ac:dyDescent="0.35">
      <c r="C1959" s="110" t="s">
        <v>244</v>
      </c>
      <c r="D1959" s="53">
        <f ca="1">'Stochastic inputs'!BP163</f>
        <v>1</v>
      </c>
      <c r="E1959" s="113"/>
      <c r="F1959" s="114">
        <f t="shared" ca="1" si="76"/>
        <v>0</v>
      </c>
      <c r="G1959">
        <f t="shared" ca="1" si="77"/>
        <v>0</v>
      </c>
    </row>
    <row r="1960" spans="3:7" ht="15.5" x14ac:dyDescent="0.35">
      <c r="C1960" s="110" t="s">
        <v>245</v>
      </c>
      <c r="D1960" s="53">
        <f ca="1">'Stochastic inputs'!BP164</f>
        <v>1</v>
      </c>
      <c r="E1960" s="113"/>
      <c r="F1960" s="114">
        <f t="shared" ca="1" si="76"/>
        <v>0</v>
      </c>
      <c r="G1960">
        <f t="shared" ca="1" si="77"/>
        <v>0</v>
      </c>
    </row>
    <row r="1961" spans="3:7" ht="15.5" x14ac:dyDescent="0.35">
      <c r="C1961" s="110" t="s">
        <v>246</v>
      </c>
      <c r="D1961" s="53">
        <f ca="1">'Stochastic inputs'!BP165</f>
        <v>1</v>
      </c>
      <c r="E1961" s="113"/>
      <c r="F1961" s="114">
        <f t="shared" ca="1" si="76"/>
        <v>0</v>
      </c>
      <c r="G1961">
        <f t="shared" ca="1" si="77"/>
        <v>0</v>
      </c>
    </row>
    <row r="1962" spans="3:7" ht="15.5" x14ac:dyDescent="0.35">
      <c r="C1962" s="110" t="s">
        <v>247</v>
      </c>
      <c r="D1962" s="53">
        <f ca="1">'Stochastic inputs'!BP166</f>
        <v>1</v>
      </c>
      <c r="E1962" s="113"/>
      <c r="F1962" s="114">
        <f t="shared" ca="1" si="76"/>
        <v>0</v>
      </c>
      <c r="G1962">
        <f t="shared" ca="1" si="77"/>
        <v>0</v>
      </c>
    </row>
    <row r="1963" spans="3:7" ht="15.5" x14ac:dyDescent="0.35">
      <c r="C1963" s="110" t="s">
        <v>248</v>
      </c>
      <c r="D1963" s="53">
        <f ca="1">'Stochastic inputs'!BP167</f>
        <v>1</v>
      </c>
      <c r="E1963" s="113"/>
      <c r="F1963" s="114">
        <f t="shared" ca="1" si="76"/>
        <v>0</v>
      </c>
      <c r="G1963">
        <f t="shared" ca="1" si="77"/>
        <v>0</v>
      </c>
    </row>
    <row r="1964" spans="3:7" ht="15.5" x14ac:dyDescent="0.35">
      <c r="C1964" s="110" t="s">
        <v>249</v>
      </c>
      <c r="D1964" s="53">
        <f ca="1">'Stochastic inputs'!BP168</f>
        <v>1</v>
      </c>
      <c r="E1964" s="113"/>
      <c r="F1964" s="114">
        <f t="shared" ca="1" si="76"/>
        <v>0</v>
      </c>
      <c r="G1964">
        <f t="shared" ca="1" si="77"/>
        <v>0</v>
      </c>
    </row>
    <row r="1965" spans="3:7" ht="15.5" x14ac:dyDescent="0.35">
      <c r="C1965" s="110" t="s">
        <v>250</v>
      </c>
      <c r="D1965" s="53">
        <f ca="1">'Stochastic inputs'!BP169</f>
        <v>1</v>
      </c>
      <c r="E1965" s="113"/>
      <c r="F1965" s="114">
        <f t="shared" ca="1" si="76"/>
        <v>0</v>
      </c>
      <c r="G1965">
        <f t="shared" ca="1" si="77"/>
        <v>0</v>
      </c>
    </row>
    <row r="1966" spans="3:7" ht="15.5" x14ac:dyDescent="0.35">
      <c r="C1966" s="110" t="s">
        <v>251</v>
      </c>
      <c r="D1966" s="53">
        <f ca="1">'Stochastic inputs'!BP170</f>
        <v>1</v>
      </c>
      <c r="E1966" s="113"/>
      <c r="F1966" s="114">
        <f t="shared" ca="1" si="76"/>
        <v>0</v>
      </c>
      <c r="G1966">
        <f t="shared" ca="1" si="77"/>
        <v>0</v>
      </c>
    </row>
    <row r="1967" spans="3:7" ht="15.5" x14ac:dyDescent="0.35">
      <c r="C1967" s="110" t="s">
        <v>252</v>
      </c>
      <c r="D1967" s="53">
        <f ca="1">'Stochastic inputs'!BP171</f>
        <v>1.1200000000000001</v>
      </c>
      <c r="E1967" s="113"/>
      <c r="F1967" s="114">
        <f t="shared" ca="1" si="76"/>
        <v>7.0084989081174484E-2</v>
      </c>
      <c r="G1967">
        <f t="shared" ca="1" si="77"/>
        <v>7.0084989081174484E-2</v>
      </c>
    </row>
    <row r="1968" spans="3:7" ht="15.5" x14ac:dyDescent="0.35">
      <c r="C1968" s="110" t="s">
        <v>253</v>
      </c>
      <c r="D1968" s="53">
        <f ca="1">'Stochastic inputs'!BP172</f>
        <v>1.1200000000000001</v>
      </c>
      <c r="E1968" s="113"/>
      <c r="F1968" s="114">
        <f t="shared" ca="1" si="76"/>
        <v>7.0084989081174512E-2</v>
      </c>
      <c r="G1968">
        <f t="shared" ca="1" si="77"/>
        <v>7.0084989081174512E-2</v>
      </c>
    </row>
    <row r="1969" spans="3:7" ht="15.5" x14ac:dyDescent="0.35">
      <c r="C1969" s="110" t="s">
        <v>254</v>
      </c>
      <c r="D1969" s="53">
        <f ca="1">'Stochastic inputs'!BP173</f>
        <v>1.1200000000000001</v>
      </c>
      <c r="E1969" s="113"/>
      <c r="F1969" s="114">
        <f t="shared" ca="1" si="76"/>
        <v>7.0084989081174512E-2</v>
      </c>
      <c r="G1969">
        <f t="shared" ca="1" si="77"/>
        <v>7.0084989081174512E-2</v>
      </c>
    </row>
    <row r="1970" spans="3:7" ht="15.5" x14ac:dyDescent="0.35">
      <c r="C1970" s="110" t="s">
        <v>255</v>
      </c>
      <c r="D1970" s="53">
        <f ca="1">'Stochastic inputs'!BP174</f>
        <v>1.1200000000000001</v>
      </c>
      <c r="E1970" s="113"/>
      <c r="F1970" s="114">
        <f t="shared" ca="1" si="76"/>
        <v>7.0084989081174484E-2</v>
      </c>
      <c r="G1970">
        <f t="shared" ca="1" si="77"/>
        <v>7.0084989081174484E-2</v>
      </c>
    </row>
    <row r="1971" spans="3:7" ht="15.5" x14ac:dyDescent="0.35">
      <c r="C1971" s="110" t="s">
        <v>256</v>
      </c>
      <c r="D1971" s="53">
        <f ca="1">'Stochastic inputs'!BP175</f>
        <v>1.1200000000000001</v>
      </c>
      <c r="E1971" s="113"/>
      <c r="F1971" s="114">
        <f t="shared" ca="1" si="76"/>
        <v>7.0084989081174498E-2</v>
      </c>
      <c r="G1971">
        <f t="shared" ca="1" si="77"/>
        <v>7.0084989081174498E-2</v>
      </c>
    </row>
    <row r="1972" spans="3:7" ht="15.5" x14ac:dyDescent="0.35">
      <c r="C1972" s="110" t="s">
        <v>257</v>
      </c>
      <c r="D1972" s="53">
        <f ca="1">'Stochastic inputs'!BP176</f>
        <v>1.1200000000000001</v>
      </c>
      <c r="E1972" s="113"/>
      <c r="F1972" s="114">
        <f t="shared" ca="1" si="76"/>
        <v>8.0969792837265964E-2</v>
      </c>
      <c r="G1972">
        <f t="shared" ca="1" si="77"/>
        <v>8.0969792837265964E-2</v>
      </c>
    </row>
    <row r="1973" spans="3:7" ht="15.5" x14ac:dyDescent="0.35">
      <c r="C1973" s="110" t="s">
        <v>258</v>
      </c>
      <c r="D1973" s="53">
        <f ca="1">'Stochastic inputs'!BP177</f>
        <v>1.1200000000000001</v>
      </c>
      <c r="E1973" s="113"/>
      <c r="F1973" s="114">
        <f t="shared" ca="1" si="76"/>
        <v>8.0969792837265978E-2</v>
      </c>
      <c r="G1973">
        <f t="shared" ca="1" si="77"/>
        <v>8.0969792837265978E-2</v>
      </c>
    </row>
    <row r="1974" spans="3:7" ht="15.5" x14ac:dyDescent="0.35">
      <c r="C1974" s="110" t="s">
        <v>259</v>
      </c>
      <c r="D1974" s="53">
        <f ca="1">'Stochastic inputs'!BP178</f>
        <v>1.1200000000000001</v>
      </c>
      <c r="E1974" s="113"/>
      <c r="F1974" s="114">
        <f t="shared" ca="1" si="76"/>
        <v>8.0969792837265978E-2</v>
      </c>
      <c r="G1974">
        <f t="shared" ca="1" si="77"/>
        <v>8.0969792837265978E-2</v>
      </c>
    </row>
    <row r="1975" spans="3:7" ht="15.5" x14ac:dyDescent="0.35">
      <c r="C1975" s="110" t="s">
        <v>260</v>
      </c>
      <c r="D1975" s="53">
        <f ca="1">'Stochastic inputs'!BP179</f>
        <v>1.1200000000000001</v>
      </c>
      <c r="E1975" s="113"/>
      <c r="F1975" s="114">
        <f t="shared" ca="1" si="76"/>
        <v>8.0969792837265978E-2</v>
      </c>
      <c r="G1975">
        <f t="shared" ca="1" si="77"/>
        <v>8.0969792837265978E-2</v>
      </c>
    </row>
    <row r="1976" spans="3:7" ht="15.5" x14ac:dyDescent="0.35">
      <c r="C1976" s="110" t="s">
        <v>261</v>
      </c>
      <c r="D1976" s="53">
        <f ca="1">'Stochastic inputs'!BP180</f>
        <v>1.1200000000000001</v>
      </c>
      <c r="E1976" s="113"/>
      <c r="F1976" s="114">
        <f t="shared" ca="1" si="76"/>
        <v>8.0969792837265991E-2</v>
      </c>
      <c r="G1976">
        <f t="shared" ca="1" si="77"/>
        <v>8.0969792837265991E-2</v>
      </c>
    </row>
    <row r="1977" spans="3:7" ht="15.5" x14ac:dyDescent="0.35">
      <c r="C1977" s="110" t="s">
        <v>262</v>
      </c>
      <c r="D1977" s="53">
        <f ca="1">'Stochastic inputs'!BP181</f>
        <v>1.1200000000000001</v>
      </c>
      <c r="E1977" s="113"/>
      <c r="F1977" s="114">
        <f t="shared" ca="1" si="76"/>
        <v>5.9699948027596914E-2</v>
      </c>
      <c r="G1977">
        <f t="shared" ca="1" si="77"/>
        <v>5.9699948027596914E-2</v>
      </c>
    </row>
    <row r="1978" spans="3:7" ht="15.5" x14ac:dyDescent="0.35">
      <c r="C1978" s="110" t="s">
        <v>263</v>
      </c>
      <c r="D1978" s="53">
        <f ca="1">'Stochastic inputs'!BP182</f>
        <v>1.1200000000000001</v>
      </c>
      <c r="E1978" s="113"/>
      <c r="F1978" s="114">
        <f t="shared" ca="1" si="76"/>
        <v>5.9699948027596914E-2</v>
      </c>
      <c r="G1978">
        <f t="shared" ca="1" si="77"/>
        <v>5.9699948027596914E-2</v>
      </c>
    </row>
    <row r="1979" spans="3:7" ht="15.5" x14ac:dyDescent="0.35">
      <c r="C1979" s="110" t="s">
        <v>264</v>
      </c>
      <c r="D1979" s="53">
        <f ca="1">'Stochastic inputs'!BP183</f>
        <v>1.1200000000000001</v>
      </c>
      <c r="E1979" s="113"/>
      <c r="F1979" s="114">
        <f t="shared" ca="1" si="76"/>
        <v>5.9699948027596914E-2</v>
      </c>
      <c r="G1979">
        <f t="shared" ca="1" si="77"/>
        <v>5.9699948027596914E-2</v>
      </c>
    </row>
    <row r="1980" spans="3:7" ht="15.5" x14ac:dyDescent="0.35">
      <c r="C1980" s="110" t="s">
        <v>265</v>
      </c>
      <c r="D1980" s="53">
        <f ca="1">'Stochastic inputs'!BP184</f>
        <v>1.1200000000000001</v>
      </c>
      <c r="E1980" s="113"/>
      <c r="F1980" s="114">
        <f t="shared" ca="1" si="76"/>
        <v>5.96999480275969E-2</v>
      </c>
      <c r="G1980">
        <f t="shared" ca="1" si="77"/>
        <v>5.96999480275969E-2</v>
      </c>
    </row>
    <row r="1981" spans="3:7" ht="15.5" x14ac:dyDescent="0.35">
      <c r="C1981" s="110" t="s">
        <v>266</v>
      </c>
      <c r="D1981" s="53">
        <f ca="1">'Stochastic inputs'!BP185</f>
        <v>1.1200000000000001</v>
      </c>
      <c r="E1981" s="113"/>
      <c r="F1981" s="114">
        <f t="shared" ca="1" si="76"/>
        <v>5.9699948027596914E-2</v>
      </c>
      <c r="G1981">
        <f t="shared" ca="1" si="77"/>
        <v>5.9699948027596914E-2</v>
      </c>
    </row>
    <row r="1982" spans="3:7" ht="15.5" x14ac:dyDescent="0.35">
      <c r="C1982" s="110" t="s">
        <v>267</v>
      </c>
      <c r="D1982" s="53">
        <f ca="1">'Stochastic inputs'!BP186</f>
        <v>1.1200000000000001</v>
      </c>
      <c r="E1982" s="113"/>
      <c r="F1982" s="114">
        <f t="shared" ca="1" si="76"/>
        <v>6.2458323178445505E-2</v>
      </c>
      <c r="G1982">
        <f t="shared" ca="1" si="77"/>
        <v>6.2458323178445505E-2</v>
      </c>
    </row>
    <row r="1983" spans="3:7" ht="15.5" x14ac:dyDescent="0.35">
      <c r="C1983" s="110" t="s">
        <v>268</v>
      </c>
      <c r="D1983" s="53">
        <f ca="1">'Stochastic inputs'!BP187</f>
        <v>1.1200000000000001</v>
      </c>
      <c r="E1983" s="113"/>
      <c r="F1983" s="114">
        <f t="shared" ca="1" si="76"/>
        <v>6.2458323178445498E-2</v>
      </c>
      <c r="G1983">
        <f t="shared" ca="1" si="77"/>
        <v>6.2458323178445498E-2</v>
      </c>
    </row>
    <row r="1984" spans="3:7" ht="15.5" x14ac:dyDescent="0.35">
      <c r="C1984" s="110" t="s">
        <v>269</v>
      </c>
      <c r="D1984" s="53">
        <f ca="1">'Stochastic inputs'!BP188</f>
        <v>1.1200000000000001</v>
      </c>
      <c r="E1984" s="113"/>
      <c r="F1984" s="114">
        <f t="shared" ca="1" si="76"/>
        <v>6.2458323178445532E-2</v>
      </c>
      <c r="G1984">
        <f t="shared" ca="1" si="77"/>
        <v>6.2458323178445532E-2</v>
      </c>
    </row>
    <row r="1985" spans="3:7" ht="15.5" x14ac:dyDescent="0.35">
      <c r="C1985" s="110" t="s">
        <v>270</v>
      </c>
      <c r="D1985" s="53">
        <f ca="1">'Stochastic inputs'!BP189</f>
        <v>1.1200000000000001</v>
      </c>
      <c r="E1985" s="113"/>
      <c r="F1985" s="114">
        <f t="shared" ca="1" si="76"/>
        <v>6.2458323178445505E-2</v>
      </c>
      <c r="G1985">
        <f t="shared" ca="1" si="77"/>
        <v>6.2458323178445505E-2</v>
      </c>
    </row>
    <row r="1986" spans="3:7" ht="15.5" x14ac:dyDescent="0.35">
      <c r="C1986" s="110" t="s">
        <v>271</v>
      </c>
      <c r="D1986" s="53">
        <f ca="1">'Stochastic inputs'!BP190</f>
        <v>1.1200000000000001</v>
      </c>
      <c r="E1986" s="113"/>
      <c r="F1986" s="114">
        <f t="shared" ca="1" si="76"/>
        <v>6.2458323178445505E-2</v>
      </c>
      <c r="G1986">
        <f t="shared" ca="1" si="77"/>
        <v>6.2458323178445505E-2</v>
      </c>
    </row>
    <row r="1987" spans="3:7" ht="15.5" x14ac:dyDescent="0.35">
      <c r="C1987" s="110" t="s">
        <v>272</v>
      </c>
      <c r="D1987" s="53">
        <f ca="1">'Stochastic inputs'!BP191</f>
        <v>1.1200000000000001</v>
      </c>
      <c r="E1987" s="113"/>
      <c r="F1987" s="114">
        <f t="shared" ca="1" si="76"/>
        <v>6.2440926640528013E-2</v>
      </c>
      <c r="G1987">
        <f t="shared" ca="1" si="77"/>
        <v>6.2440926640528013E-2</v>
      </c>
    </row>
    <row r="1988" spans="3:7" ht="15.5" x14ac:dyDescent="0.35">
      <c r="C1988" s="110" t="s">
        <v>273</v>
      </c>
      <c r="D1988" s="53">
        <f ca="1">'Stochastic inputs'!BP192</f>
        <v>1.1200000000000001</v>
      </c>
      <c r="E1988" s="113"/>
      <c r="F1988" s="114">
        <f t="shared" ca="1" si="76"/>
        <v>6.2440926640527979E-2</v>
      </c>
      <c r="G1988">
        <f t="shared" ca="1" si="77"/>
        <v>6.2440926640527979E-2</v>
      </c>
    </row>
    <row r="1989" spans="3:7" ht="15.5" x14ac:dyDescent="0.35">
      <c r="C1989" s="110" t="s">
        <v>274</v>
      </c>
      <c r="D1989" s="53">
        <f ca="1">'Stochastic inputs'!BP193</f>
        <v>1.1200000000000001</v>
      </c>
      <c r="E1989" s="113"/>
      <c r="F1989" s="114">
        <f t="shared" ca="1" si="76"/>
        <v>6.2440926640528027E-2</v>
      </c>
      <c r="G1989">
        <f t="shared" ca="1" si="77"/>
        <v>6.2440926640528027E-2</v>
      </c>
    </row>
    <row r="1990" spans="3:7" ht="15.5" x14ac:dyDescent="0.35">
      <c r="C1990" s="110" t="s">
        <v>275</v>
      </c>
      <c r="D1990" s="53">
        <f ca="1">'Stochastic inputs'!BP194</f>
        <v>1.1200000000000001</v>
      </c>
      <c r="E1990" s="113"/>
      <c r="F1990" s="114">
        <f t="shared" ca="1" si="76"/>
        <v>6.2440926640527999E-2</v>
      </c>
      <c r="G1990">
        <f t="shared" ca="1" si="77"/>
        <v>6.2440926640527999E-2</v>
      </c>
    </row>
    <row r="1991" spans="3:7" ht="15.5" x14ac:dyDescent="0.35">
      <c r="C1991" s="110" t="s">
        <v>276</v>
      </c>
      <c r="D1991" s="53">
        <f ca="1">'Stochastic inputs'!BP195</f>
        <v>1.1200000000000001</v>
      </c>
      <c r="E1991" s="113"/>
      <c r="F1991" s="114">
        <f t="shared" ca="1" si="76"/>
        <v>6.2440926640528013E-2</v>
      </c>
      <c r="G1991">
        <f t="shared" ca="1" si="77"/>
        <v>6.2440926640528013E-2</v>
      </c>
    </row>
    <row r="1992" spans="3:7" ht="15.5" x14ac:dyDescent="0.35">
      <c r="C1992" s="110" t="s">
        <v>277</v>
      </c>
      <c r="D1992" s="53">
        <f ca="1">'Stochastic inputs'!BP196</f>
        <v>1.1200000000000001</v>
      </c>
      <c r="E1992" s="113"/>
      <c r="F1992" s="114">
        <f t="shared" ca="1" si="76"/>
        <v>6.2440926640528013E-2</v>
      </c>
      <c r="G1992">
        <f t="shared" ca="1" si="77"/>
        <v>6.2440926640528013E-2</v>
      </c>
    </row>
    <row r="1993" spans="3:7" ht="15.5" x14ac:dyDescent="0.35">
      <c r="C1993" s="110" t="s">
        <v>278</v>
      </c>
      <c r="D1993" s="53">
        <f ca="1">'Stochastic inputs'!BP197</f>
        <v>1.1200000000000001</v>
      </c>
      <c r="E1993" s="113"/>
      <c r="F1993" s="114">
        <f t="shared" ca="1" si="76"/>
        <v>6.2440926640527999E-2</v>
      </c>
      <c r="G1993">
        <f t="shared" ca="1" si="77"/>
        <v>6.2440926640527999E-2</v>
      </c>
    </row>
    <row r="1994" spans="3:7" ht="15.5" x14ac:dyDescent="0.35">
      <c r="C1994" s="110" t="s">
        <v>279</v>
      </c>
      <c r="D1994" s="53">
        <f ca="1">'Stochastic inputs'!BP198</f>
        <v>1.1200000000000001</v>
      </c>
      <c r="E1994" s="113"/>
      <c r="F1994" s="114">
        <f t="shared" ca="1" si="76"/>
        <v>6.2440926640527986E-2</v>
      </c>
      <c r="G1994">
        <f t="shared" ca="1" si="77"/>
        <v>6.2440926640527986E-2</v>
      </c>
    </row>
    <row r="1995" spans="3:7" ht="15.5" x14ac:dyDescent="0.35">
      <c r="C1995" s="110" t="s">
        <v>280</v>
      </c>
      <c r="D1995" s="53">
        <f ca="1">'Stochastic inputs'!BP199</f>
        <v>1.1200000000000001</v>
      </c>
      <c r="E1995" s="113"/>
      <c r="F1995" s="114">
        <f t="shared" ca="1" si="76"/>
        <v>6.2440926640527999E-2</v>
      </c>
      <c r="G1995">
        <f t="shared" ca="1" si="77"/>
        <v>6.2440926640527999E-2</v>
      </c>
    </row>
    <row r="1996" spans="3:7" ht="15.5" x14ac:dyDescent="0.35">
      <c r="C1996" s="110" t="s">
        <v>281</v>
      </c>
      <c r="D1996" s="53">
        <f ca="1">'Stochastic inputs'!BP200</f>
        <v>1.1200000000000001</v>
      </c>
      <c r="E1996" s="113"/>
      <c r="F1996" s="114">
        <f t="shared" ca="1" si="76"/>
        <v>6.2440926640528013E-2</v>
      </c>
      <c r="G1996">
        <f t="shared" ca="1" si="77"/>
        <v>6.2440926640528013E-2</v>
      </c>
    </row>
    <row r="1997" spans="3:7" ht="15.5" x14ac:dyDescent="0.35">
      <c r="C1997" s="110" t="s">
        <v>282</v>
      </c>
      <c r="D1997" s="53">
        <f ca="1">'Stochastic inputs'!BP201</f>
        <v>1.1200000000000001</v>
      </c>
      <c r="E1997" s="113"/>
      <c r="F1997" s="114">
        <f t="shared" ca="1" si="76"/>
        <v>6.2440926640527999E-2</v>
      </c>
      <c r="G1997">
        <f t="shared" ca="1" si="77"/>
        <v>6.2440926640527999E-2</v>
      </c>
    </row>
    <row r="1998" spans="3:7" ht="15.5" x14ac:dyDescent="0.35">
      <c r="C1998" s="110" t="s">
        <v>283</v>
      </c>
      <c r="D1998" s="53">
        <f ca="1">'Stochastic inputs'!BP202</f>
        <v>1.1200000000000001</v>
      </c>
      <c r="E1998" s="113"/>
      <c r="F1998" s="114">
        <f t="shared" ca="1" si="76"/>
        <v>6.2440926640528013E-2</v>
      </c>
      <c r="G1998">
        <f t="shared" ca="1" si="77"/>
        <v>6.2440926640528013E-2</v>
      </c>
    </row>
    <row r="1999" spans="3:7" ht="15.5" x14ac:dyDescent="0.35">
      <c r="C1999" s="110" t="s">
        <v>284</v>
      </c>
      <c r="D1999" s="53">
        <f ca="1">'Stochastic inputs'!BP203</f>
        <v>1.1200000000000001</v>
      </c>
      <c r="E1999" s="113"/>
      <c r="F1999" s="114">
        <f t="shared" ca="1" si="76"/>
        <v>6.2440926640528013E-2</v>
      </c>
      <c r="G1999">
        <f t="shared" ca="1" si="77"/>
        <v>6.2440926640528013E-2</v>
      </c>
    </row>
    <row r="2000" spans="3:7" ht="15.5" x14ac:dyDescent="0.35">
      <c r="C2000" s="110" t="s">
        <v>285</v>
      </c>
      <c r="D2000" s="53">
        <f ca="1">'Stochastic inputs'!BP204</f>
        <v>1.1200000000000001</v>
      </c>
      <c r="E2000" s="113"/>
      <c r="F2000" s="114">
        <f t="shared" ca="1" si="76"/>
        <v>6.2440926640528013E-2</v>
      </c>
      <c r="G2000">
        <f t="shared" ca="1" si="77"/>
        <v>6.2440926640528013E-2</v>
      </c>
    </row>
    <row r="2001" spans="3:7" ht="15.5" x14ac:dyDescent="0.35">
      <c r="C2001" s="110" t="s">
        <v>286</v>
      </c>
      <c r="D2001" s="53">
        <f ca="1">'Stochastic inputs'!BP205</f>
        <v>1.1200000000000001</v>
      </c>
      <c r="E2001" s="113"/>
      <c r="F2001" s="114">
        <f t="shared" ca="1" si="76"/>
        <v>6.2440926640528013E-2</v>
      </c>
      <c r="G2001">
        <f t="shared" ca="1" si="77"/>
        <v>6.2440926640528013E-2</v>
      </c>
    </row>
    <row r="2002" spans="3:7" ht="15.5" x14ac:dyDescent="0.35">
      <c r="C2002" s="110" t="s">
        <v>287</v>
      </c>
      <c r="D2002" s="53">
        <f ca="1">'Stochastic inputs'!BP206</f>
        <v>1.1200000000000001</v>
      </c>
      <c r="E2002" s="113"/>
      <c r="F2002" s="114">
        <f t="shared" ca="1" si="76"/>
        <v>6.2440926640527999E-2</v>
      </c>
      <c r="G2002">
        <f t="shared" ca="1" si="77"/>
        <v>6.2440926640527999E-2</v>
      </c>
    </row>
    <row r="2003" spans="3:7" ht="15.5" x14ac:dyDescent="0.35">
      <c r="C2003" s="110" t="s">
        <v>288</v>
      </c>
      <c r="D2003" s="53">
        <f ca="1">'Stochastic inputs'!BP207</f>
        <v>1.1200000000000001</v>
      </c>
      <c r="E2003" s="113"/>
      <c r="F2003" s="114">
        <f t="shared" ca="1" si="76"/>
        <v>6.2440926640527986E-2</v>
      </c>
      <c r="G2003">
        <f t="shared" ca="1" si="77"/>
        <v>6.2440926640527986E-2</v>
      </c>
    </row>
    <row r="2004" spans="3:7" ht="15.5" x14ac:dyDescent="0.35">
      <c r="C2004" s="110" t="s">
        <v>289</v>
      </c>
      <c r="D2004" s="53">
        <f ca="1">'Stochastic inputs'!BP208</f>
        <v>1.1200000000000001</v>
      </c>
      <c r="E2004" s="113"/>
      <c r="F2004" s="114">
        <f t="shared" ca="1" si="76"/>
        <v>6.2440926640527986E-2</v>
      </c>
      <c r="G2004">
        <f t="shared" ca="1" si="77"/>
        <v>6.2440926640527986E-2</v>
      </c>
    </row>
    <row r="2005" spans="3:7" ht="15.5" x14ac:dyDescent="0.35">
      <c r="C2005" s="110" t="s">
        <v>290</v>
      </c>
      <c r="D2005" s="53">
        <f ca="1">'Stochastic inputs'!BP209</f>
        <v>1.1200000000000001</v>
      </c>
      <c r="E2005" s="113"/>
      <c r="F2005" s="114">
        <f t="shared" ca="1" si="76"/>
        <v>6.2440926640527986E-2</v>
      </c>
      <c r="G2005">
        <f t="shared" ca="1" si="77"/>
        <v>6.2440926640527986E-2</v>
      </c>
    </row>
    <row r="2006" spans="3:7" ht="15.5" x14ac:dyDescent="0.35">
      <c r="C2006" s="110" t="s">
        <v>291</v>
      </c>
      <c r="D2006" s="53">
        <f ca="1">'Stochastic inputs'!BP210</f>
        <v>1.1200000000000001</v>
      </c>
      <c r="E2006" s="113"/>
      <c r="F2006" s="114">
        <f t="shared" ca="1" si="76"/>
        <v>6.2440926640527999E-2</v>
      </c>
      <c r="G2006">
        <f t="shared" ca="1" si="77"/>
        <v>6.2440926640527999E-2</v>
      </c>
    </row>
    <row r="2007" spans="3:7" ht="15.5" x14ac:dyDescent="0.35">
      <c r="C2007" s="110" t="s">
        <v>292</v>
      </c>
      <c r="D2007" s="53">
        <f ca="1">'Stochastic inputs'!BP211</f>
        <v>1.1200000000000001</v>
      </c>
      <c r="E2007" s="113"/>
      <c r="F2007" s="114">
        <f t="shared" ca="1" si="76"/>
        <v>6.2440926640528027E-2</v>
      </c>
      <c r="G2007">
        <f t="shared" ca="1" si="77"/>
        <v>6.2440926640528027E-2</v>
      </c>
    </row>
    <row r="2008" spans="3:7" ht="15.5" x14ac:dyDescent="0.35">
      <c r="C2008" s="110" t="s">
        <v>293</v>
      </c>
      <c r="D2008" s="53">
        <f ca="1">'Stochastic inputs'!BP212</f>
        <v>1.1200000000000001</v>
      </c>
      <c r="E2008" s="113"/>
      <c r="F2008" s="114">
        <f t="shared" ca="1" si="76"/>
        <v>6.2440926640527999E-2</v>
      </c>
      <c r="G2008">
        <f t="shared" ca="1" si="77"/>
        <v>6.2440926640527999E-2</v>
      </c>
    </row>
    <row r="2009" spans="3:7" ht="15.5" x14ac:dyDescent="0.35">
      <c r="C2009" s="110" t="s">
        <v>294</v>
      </c>
      <c r="D2009" s="53">
        <f ca="1">'Stochastic inputs'!BP213</f>
        <v>1.1200000000000001</v>
      </c>
      <c r="E2009" s="113"/>
      <c r="F2009" s="114">
        <f t="shared" ca="1" si="76"/>
        <v>6.2440926640527999E-2</v>
      </c>
      <c r="G2009">
        <f t="shared" ca="1" si="77"/>
        <v>6.2440926640527999E-2</v>
      </c>
    </row>
    <row r="2010" spans="3:7" ht="15.5" x14ac:dyDescent="0.35">
      <c r="C2010" s="110" t="s">
        <v>295</v>
      </c>
      <c r="D2010" s="53">
        <f ca="1">'Stochastic inputs'!BP214</f>
        <v>1.1200000000000001</v>
      </c>
      <c r="E2010" s="113"/>
      <c r="F2010" s="114">
        <f t="shared" ca="1" si="76"/>
        <v>6.2440926640527999E-2</v>
      </c>
      <c r="G2010">
        <f t="shared" ca="1" si="77"/>
        <v>6.2440926640527999E-2</v>
      </c>
    </row>
    <row r="2011" spans="3:7" ht="15.5" x14ac:dyDescent="0.35">
      <c r="C2011" s="110" t="s">
        <v>296</v>
      </c>
      <c r="D2011" s="53">
        <f ca="1">'Stochastic inputs'!BP215</f>
        <v>1.1200000000000001</v>
      </c>
      <c r="E2011" s="113"/>
      <c r="F2011" s="114">
        <f t="shared" ca="1" si="76"/>
        <v>6.2440926640527999E-2</v>
      </c>
      <c r="G2011">
        <f t="shared" ca="1" si="77"/>
        <v>6.2440926640527999E-2</v>
      </c>
    </row>
    <row r="2012" spans="3:7" ht="15.5" x14ac:dyDescent="0.35">
      <c r="C2012" s="110" t="s">
        <v>297</v>
      </c>
      <c r="D2012" s="53">
        <f ca="1">'Stochastic inputs'!BP216</f>
        <v>1.1200000000000001</v>
      </c>
      <c r="E2012" s="113"/>
      <c r="F2012" s="114">
        <f t="shared" ca="1" si="76"/>
        <v>6.2440926640527999E-2</v>
      </c>
      <c r="G2012">
        <f t="shared" ca="1" si="77"/>
        <v>6.2440926640527999E-2</v>
      </c>
    </row>
    <row r="2013" spans="3:7" ht="15.5" x14ac:dyDescent="0.35">
      <c r="C2013" s="110" t="s">
        <v>298</v>
      </c>
      <c r="D2013" s="53">
        <f ca="1">'Stochastic inputs'!BP217</f>
        <v>1.1200000000000001</v>
      </c>
      <c r="E2013" s="113"/>
      <c r="F2013" s="114">
        <f t="shared" ca="1" si="76"/>
        <v>6.2440926640527999E-2</v>
      </c>
      <c r="G2013">
        <f t="shared" ca="1" si="77"/>
        <v>6.2440926640527999E-2</v>
      </c>
    </row>
    <row r="2014" spans="3:7" ht="15.5" x14ac:dyDescent="0.35">
      <c r="C2014" s="110" t="s">
        <v>299</v>
      </c>
      <c r="D2014" s="53">
        <f ca="1">'Stochastic inputs'!BP218</f>
        <v>1.1200000000000001</v>
      </c>
      <c r="E2014" s="113"/>
      <c r="F2014" s="114">
        <f t="shared" ca="1" si="76"/>
        <v>6.2440926640527999E-2</v>
      </c>
      <c r="G2014">
        <f t="shared" ca="1" si="77"/>
        <v>6.2440926640527999E-2</v>
      </c>
    </row>
    <row r="2015" spans="3:7" ht="15.5" x14ac:dyDescent="0.35">
      <c r="C2015" s="110" t="s">
        <v>300</v>
      </c>
      <c r="D2015" s="53">
        <f ca="1">'Stochastic inputs'!BP219</f>
        <v>1.1200000000000001</v>
      </c>
      <c r="E2015" s="113"/>
      <c r="F2015" s="114">
        <f t="shared" ref="F2015:F2024" ca="1" si="78">B197*(D2015-1)/(B197*(D2015-1)+1)</f>
        <v>6.2440926640527999E-2</v>
      </c>
      <c r="G2015">
        <f t="shared" ref="G2015:G2024" ca="1" si="79">B197*(D2015-1)/(B197*(D2015-1)+1)</f>
        <v>6.2440926640527999E-2</v>
      </c>
    </row>
    <row r="2016" spans="3:7" ht="15.5" x14ac:dyDescent="0.35">
      <c r="C2016" s="110" t="s">
        <v>301</v>
      </c>
      <c r="D2016" s="53">
        <f ca="1">'Stochastic inputs'!BP220</f>
        <v>1.1200000000000001</v>
      </c>
      <c r="E2016" s="113"/>
      <c r="F2016" s="114">
        <f t="shared" ca="1" si="78"/>
        <v>6.2440926640527999E-2</v>
      </c>
      <c r="G2016">
        <f t="shared" ca="1" si="79"/>
        <v>6.2440926640527999E-2</v>
      </c>
    </row>
    <row r="2017" spans="3:7" ht="15.5" x14ac:dyDescent="0.35">
      <c r="C2017" s="110" t="s">
        <v>302</v>
      </c>
      <c r="D2017" s="53">
        <f ca="1">'Stochastic inputs'!BP221</f>
        <v>1.1200000000000001</v>
      </c>
      <c r="E2017" s="113"/>
      <c r="F2017" s="114">
        <f t="shared" ca="1" si="78"/>
        <v>6.2440926640527999E-2</v>
      </c>
      <c r="G2017">
        <f t="shared" ca="1" si="79"/>
        <v>6.2440926640527999E-2</v>
      </c>
    </row>
    <row r="2018" spans="3:7" ht="15.5" x14ac:dyDescent="0.35">
      <c r="C2018" s="110" t="s">
        <v>303</v>
      </c>
      <c r="D2018" s="53">
        <f ca="1">'Stochastic inputs'!BP222</f>
        <v>1.1200000000000001</v>
      </c>
      <c r="E2018" s="113"/>
      <c r="F2018" s="114">
        <f t="shared" ca="1" si="78"/>
        <v>6.2440926640527999E-2</v>
      </c>
      <c r="G2018">
        <f t="shared" ca="1" si="79"/>
        <v>6.2440926640527999E-2</v>
      </c>
    </row>
    <row r="2019" spans="3:7" ht="15.5" x14ac:dyDescent="0.35">
      <c r="C2019" s="110" t="s">
        <v>304</v>
      </c>
      <c r="D2019" s="53">
        <f ca="1">'Stochastic inputs'!BP223</f>
        <v>1.1200000000000001</v>
      </c>
      <c r="E2019" s="113"/>
      <c r="F2019" s="114">
        <f t="shared" ca="1" si="78"/>
        <v>6.2440926640527999E-2</v>
      </c>
      <c r="G2019">
        <f t="shared" ca="1" si="79"/>
        <v>6.2440926640527999E-2</v>
      </c>
    </row>
    <row r="2020" spans="3:7" ht="15.5" x14ac:dyDescent="0.35">
      <c r="C2020" s="110" t="s">
        <v>305</v>
      </c>
      <c r="D2020" s="53">
        <f ca="1">'Stochastic inputs'!BP224</f>
        <v>1.1200000000000001</v>
      </c>
      <c r="E2020" s="113"/>
      <c r="F2020" s="114">
        <f t="shared" ca="1" si="78"/>
        <v>6.2440926640527999E-2</v>
      </c>
      <c r="G2020">
        <f t="shared" ca="1" si="79"/>
        <v>6.2440926640527999E-2</v>
      </c>
    </row>
    <row r="2021" spans="3:7" ht="15.5" x14ac:dyDescent="0.35">
      <c r="C2021" s="110" t="s">
        <v>306</v>
      </c>
      <c r="D2021" s="53">
        <f ca="1">'Stochastic inputs'!BP225</f>
        <v>1.1200000000000001</v>
      </c>
      <c r="E2021" s="113"/>
      <c r="F2021" s="114">
        <f t="shared" ca="1" si="78"/>
        <v>6.2440926640527999E-2</v>
      </c>
      <c r="G2021">
        <f t="shared" ca="1" si="79"/>
        <v>6.2440926640527999E-2</v>
      </c>
    </row>
    <row r="2022" spans="3:7" ht="15.5" x14ac:dyDescent="0.35">
      <c r="C2022" s="110" t="s">
        <v>307</v>
      </c>
      <c r="D2022" s="53">
        <f ca="1">'Stochastic inputs'!BP226</f>
        <v>1.1200000000000001</v>
      </c>
      <c r="E2022" s="113"/>
      <c r="F2022" s="114">
        <f t="shared" ca="1" si="78"/>
        <v>6.2440926640527999E-2</v>
      </c>
      <c r="G2022">
        <f t="shared" ca="1" si="79"/>
        <v>6.2440926640527999E-2</v>
      </c>
    </row>
    <row r="2023" spans="3:7" ht="15.5" x14ac:dyDescent="0.35">
      <c r="C2023" s="110" t="s">
        <v>308</v>
      </c>
      <c r="D2023" s="53">
        <f ca="1">'Stochastic inputs'!BP227</f>
        <v>1.1200000000000001</v>
      </c>
      <c r="E2023" s="113"/>
      <c r="F2023" s="114">
        <f t="shared" ca="1" si="78"/>
        <v>6.2440926640527999E-2</v>
      </c>
      <c r="G2023">
        <f t="shared" ca="1" si="79"/>
        <v>6.2440926640527999E-2</v>
      </c>
    </row>
    <row r="2024" spans="3:7" ht="15.5" x14ac:dyDescent="0.35">
      <c r="C2024" s="110" t="s">
        <v>309</v>
      </c>
      <c r="D2024" s="53">
        <f ca="1">'Stochastic inputs'!BP228</f>
        <v>1.1200000000000001</v>
      </c>
      <c r="E2024" s="113"/>
      <c r="F2024" s="114">
        <f t="shared" ca="1" si="78"/>
        <v>6.2440926640527999E-2</v>
      </c>
      <c r="G2024">
        <f t="shared" ca="1" si="79"/>
        <v>6.2440926640527999E-2</v>
      </c>
    </row>
    <row r="2025" spans="3:7" ht="15.5" x14ac:dyDescent="0.35">
      <c r="C2025" s="110" t="s">
        <v>107</v>
      </c>
      <c r="D2025" s="53">
        <f ca="1">'Stochastic inputs'!BV27</f>
        <v>1</v>
      </c>
      <c r="E2025" s="113"/>
      <c r="F2025" s="114">
        <f t="shared" ref="F2025:F2088" ca="1" si="80">B5*(D2025-1)/(B5*(D2025-1)+1)</f>
        <v>0</v>
      </c>
      <c r="G2025">
        <f t="shared" ref="G2025:G2088" ca="1" si="81">B5*(D2025-1)/(B5*(D2025-1)+1)</f>
        <v>0</v>
      </c>
    </row>
    <row r="2026" spans="3:7" ht="15.5" x14ac:dyDescent="0.35">
      <c r="C2026" s="110" t="s">
        <v>109</v>
      </c>
      <c r="D2026" s="53">
        <f ca="1">'Stochastic inputs'!BV28</f>
        <v>1</v>
      </c>
      <c r="E2026" s="113"/>
      <c r="F2026" s="114">
        <f t="shared" ca="1" si="80"/>
        <v>0</v>
      </c>
      <c r="G2026">
        <f t="shared" ca="1" si="81"/>
        <v>0</v>
      </c>
    </row>
    <row r="2027" spans="3:7" ht="15.5" x14ac:dyDescent="0.35">
      <c r="C2027" s="110" t="s">
        <v>110</v>
      </c>
      <c r="D2027" s="53">
        <f ca="1">'Stochastic inputs'!BV29</f>
        <v>1</v>
      </c>
      <c r="E2027" s="113"/>
      <c r="F2027" s="114">
        <f t="shared" ca="1" si="80"/>
        <v>0</v>
      </c>
      <c r="G2027">
        <f t="shared" ca="1" si="81"/>
        <v>0</v>
      </c>
    </row>
    <row r="2028" spans="3:7" ht="15.5" x14ac:dyDescent="0.35">
      <c r="C2028" s="110" t="s">
        <v>111</v>
      </c>
      <c r="D2028" s="53">
        <f ca="1">'Stochastic inputs'!BV30</f>
        <v>1</v>
      </c>
      <c r="E2028" s="113"/>
      <c r="F2028" s="114">
        <f t="shared" ca="1" si="80"/>
        <v>0</v>
      </c>
      <c r="G2028">
        <f t="shared" ca="1" si="81"/>
        <v>0</v>
      </c>
    </row>
    <row r="2029" spans="3:7" ht="15.5" x14ac:dyDescent="0.35">
      <c r="C2029" s="110" t="s">
        <v>112</v>
      </c>
      <c r="D2029" s="53">
        <f ca="1">'Stochastic inputs'!BV31</f>
        <v>1</v>
      </c>
      <c r="E2029" s="113"/>
      <c r="F2029" s="114">
        <f t="shared" ca="1" si="80"/>
        <v>0</v>
      </c>
      <c r="G2029">
        <f t="shared" ca="1" si="81"/>
        <v>0</v>
      </c>
    </row>
    <row r="2030" spans="3:7" ht="15.5" x14ac:dyDescent="0.35">
      <c r="C2030" s="110" t="s">
        <v>113</v>
      </c>
      <c r="D2030" s="53">
        <f ca="1">'Stochastic inputs'!BV32</f>
        <v>1</v>
      </c>
      <c r="E2030" s="113"/>
      <c r="F2030" s="114">
        <f t="shared" ca="1" si="80"/>
        <v>0</v>
      </c>
      <c r="G2030">
        <f t="shared" ca="1" si="81"/>
        <v>0</v>
      </c>
    </row>
    <row r="2031" spans="3:7" ht="15.5" x14ac:dyDescent="0.35">
      <c r="C2031" s="110" t="s">
        <v>114</v>
      </c>
      <c r="D2031" s="53">
        <f ca="1">'Stochastic inputs'!BV33</f>
        <v>1</v>
      </c>
      <c r="E2031" s="113"/>
      <c r="F2031" s="114">
        <f t="shared" ca="1" si="80"/>
        <v>0</v>
      </c>
      <c r="G2031">
        <f t="shared" ca="1" si="81"/>
        <v>0</v>
      </c>
    </row>
    <row r="2032" spans="3:7" ht="15.5" x14ac:dyDescent="0.35">
      <c r="C2032" s="110" t="s">
        <v>115</v>
      </c>
      <c r="D2032" s="53">
        <f ca="1">'Stochastic inputs'!BV34</f>
        <v>1</v>
      </c>
      <c r="E2032" s="113"/>
      <c r="F2032" s="114">
        <f t="shared" ca="1" si="80"/>
        <v>0</v>
      </c>
      <c r="G2032">
        <f t="shared" ca="1" si="81"/>
        <v>0</v>
      </c>
    </row>
    <row r="2033" spans="3:7" ht="15.5" x14ac:dyDescent="0.35">
      <c r="C2033" s="110" t="s">
        <v>116</v>
      </c>
      <c r="D2033" s="53">
        <f ca="1">'Stochastic inputs'!BV35</f>
        <v>1</v>
      </c>
      <c r="E2033" s="113"/>
      <c r="F2033" s="114">
        <f t="shared" ca="1" si="80"/>
        <v>0</v>
      </c>
      <c r="G2033">
        <f t="shared" ca="1" si="81"/>
        <v>0</v>
      </c>
    </row>
    <row r="2034" spans="3:7" ht="15.5" x14ac:dyDescent="0.35">
      <c r="C2034" s="110" t="s">
        <v>117</v>
      </c>
      <c r="D2034" s="53">
        <f ca="1">'Stochastic inputs'!BV36</f>
        <v>1</v>
      </c>
      <c r="E2034" s="113"/>
      <c r="F2034" s="114">
        <f t="shared" ca="1" si="80"/>
        <v>0</v>
      </c>
      <c r="G2034">
        <f t="shared" ca="1" si="81"/>
        <v>0</v>
      </c>
    </row>
    <row r="2035" spans="3:7" ht="15.5" x14ac:dyDescent="0.35">
      <c r="C2035" s="110" t="s">
        <v>118</v>
      </c>
      <c r="D2035" s="53">
        <f ca="1">'Stochastic inputs'!BV37</f>
        <v>1</v>
      </c>
      <c r="E2035" s="113"/>
      <c r="F2035" s="114">
        <f t="shared" ca="1" si="80"/>
        <v>0</v>
      </c>
      <c r="G2035">
        <f t="shared" ca="1" si="81"/>
        <v>0</v>
      </c>
    </row>
    <row r="2036" spans="3:7" ht="15.5" x14ac:dyDescent="0.35">
      <c r="C2036" s="110" t="s">
        <v>119</v>
      </c>
      <c r="D2036" s="53">
        <f ca="1">'Stochastic inputs'!BV38</f>
        <v>1</v>
      </c>
      <c r="E2036" s="113"/>
      <c r="F2036" s="114">
        <f t="shared" ca="1" si="80"/>
        <v>0</v>
      </c>
      <c r="G2036">
        <f t="shared" ca="1" si="81"/>
        <v>0</v>
      </c>
    </row>
    <row r="2037" spans="3:7" ht="15.5" x14ac:dyDescent="0.35">
      <c r="C2037" s="110" t="s">
        <v>120</v>
      </c>
      <c r="D2037" s="53">
        <f ca="1">'Stochastic inputs'!BV39</f>
        <v>1</v>
      </c>
      <c r="E2037" s="113"/>
      <c r="F2037" s="114">
        <f t="shared" ca="1" si="80"/>
        <v>0</v>
      </c>
      <c r="G2037">
        <f t="shared" ca="1" si="81"/>
        <v>0</v>
      </c>
    </row>
    <row r="2038" spans="3:7" ht="15.5" x14ac:dyDescent="0.35">
      <c r="C2038" s="110" t="s">
        <v>121</v>
      </c>
      <c r="D2038" s="53">
        <f ca="1">'Stochastic inputs'!BV40</f>
        <v>1.1016666666666668</v>
      </c>
      <c r="E2038" s="113"/>
      <c r="F2038" s="114">
        <f t="shared" ca="1" si="80"/>
        <v>5.1110928034558217E-2</v>
      </c>
      <c r="G2038">
        <f t="shared" ca="1" si="81"/>
        <v>5.1110928034558217E-2</v>
      </c>
    </row>
    <row r="2039" spans="3:7" ht="15.5" x14ac:dyDescent="0.35">
      <c r="C2039" s="110" t="s">
        <v>122</v>
      </c>
      <c r="D2039" s="53">
        <f ca="1">'Stochastic inputs'!BV41</f>
        <v>1.1016666666666668</v>
      </c>
      <c r="E2039" s="113"/>
      <c r="F2039" s="114">
        <f t="shared" ca="1" si="80"/>
        <v>5.1110928034558217E-2</v>
      </c>
      <c r="G2039">
        <f t="shared" ca="1" si="81"/>
        <v>5.1110928034558217E-2</v>
      </c>
    </row>
    <row r="2040" spans="3:7" ht="15.5" x14ac:dyDescent="0.35">
      <c r="C2040" s="110" t="s">
        <v>123</v>
      </c>
      <c r="D2040" s="53">
        <f ca="1">'Stochastic inputs'!BV42</f>
        <v>1.1016666666666668</v>
      </c>
      <c r="E2040" s="113"/>
      <c r="F2040" s="114">
        <f t="shared" ca="1" si="80"/>
        <v>5.1110928034558217E-2</v>
      </c>
      <c r="G2040">
        <f t="shared" ca="1" si="81"/>
        <v>5.1110928034558217E-2</v>
      </c>
    </row>
    <row r="2041" spans="3:7" ht="15.5" x14ac:dyDescent="0.35">
      <c r="C2041" s="110" t="s">
        <v>124</v>
      </c>
      <c r="D2041" s="53">
        <f ca="1">'Stochastic inputs'!BV43</f>
        <v>1.1016666666666668</v>
      </c>
      <c r="E2041" s="113"/>
      <c r="F2041" s="114">
        <f t="shared" ca="1" si="80"/>
        <v>5.1110928034558217E-2</v>
      </c>
      <c r="G2041">
        <f t="shared" ca="1" si="81"/>
        <v>5.1110928034558217E-2</v>
      </c>
    </row>
    <row r="2042" spans="3:7" ht="15.5" x14ac:dyDescent="0.35">
      <c r="C2042" s="110" t="s">
        <v>125</v>
      </c>
      <c r="D2042" s="53">
        <f ca="1">'Stochastic inputs'!BV44</f>
        <v>1.1016666666666668</v>
      </c>
      <c r="E2042" s="113"/>
      <c r="F2042" s="114">
        <f t="shared" ca="1" si="80"/>
        <v>5.1110928034558217E-2</v>
      </c>
      <c r="G2042">
        <f t="shared" ca="1" si="81"/>
        <v>5.1110928034558217E-2</v>
      </c>
    </row>
    <row r="2043" spans="3:7" ht="15.5" x14ac:dyDescent="0.35">
      <c r="C2043" s="110" t="s">
        <v>126</v>
      </c>
      <c r="D2043" s="53">
        <f ca="1">'Stochastic inputs'!BV45</f>
        <v>1.1016666666666668</v>
      </c>
      <c r="E2043" s="113"/>
      <c r="F2043" s="114">
        <f t="shared" ca="1" si="80"/>
        <v>4.9741164467427219E-2</v>
      </c>
      <c r="G2043">
        <f t="shared" ca="1" si="81"/>
        <v>4.9741164467427219E-2</v>
      </c>
    </row>
    <row r="2044" spans="3:7" ht="15.5" x14ac:dyDescent="0.35">
      <c r="C2044" s="110" t="s">
        <v>127</v>
      </c>
      <c r="D2044" s="53">
        <f ca="1">'Stochastic inputs'!BV46</f>
        <v>1.1016666666666668</v>
      </c>
      <c r="E2044" s="113"/>
      <c r="F2044" s="114">
        <f t="shared" ca="1" si="80"/>
        <v>4.9741164467427219E-2</v>
      </c>
      <c r="G2044">
        <f t="shared" ca="1" si="81"/>
        <v>4.9741164467427219E-2</v>
      </c>
    </row>
    <row r="2045" spans="3:7" ht="15.5" x14ac:dyDescent="0.35">
      <c r="C2045" s="110" t="s">
        <v>128</v>
      </c>
      <c r="D2045" s="53">
        <f ca="1">'Stochastic inputs'!BV47</f>
        <v>1.1016666666666668</v>
      </c>
      <c r="E2045" s="113"/>
      <c r="F2045" s="114">
        <f t="shared" ca="1" si="80"/>
        <v>4.9741164467427219E-2</v>
      </c>
      <c r="G2045">
        <f t="shared" ca="1" si="81"/>
        <v>4.9741164467427219E-2</v>
      </c>
    </row>
    <row r="2046" spans="3:7" ht="15.5" x14ac:dyDescent="0.35">
      <c r="C2046" s="110" t="s">
        <v>129</v>
      </c>
      <c r="D2046" s="53">
        <f ca="1">'Stochastic inputs'!BV48</f>
        <v>1.1016666666666668</v>
      </c>
      <c r="E2046" s="113"/>
      <c r="F2046" s="114">
        <f t="shared" ca="1" si="80"/>
        <v>4.9741164467427219E-2</v>
      </c>
      <c r="G2046">
        <f t="shared" ca="1" si="81"/>
        <v>4.9741164467427219E-2</v>
      </c>
    </row>
    <row r="2047" spans="3:7" ht="15.5" x14ac:dyDescent="0.35">
      <c r="C2047" s="110" t="s">
        <v>130</v>
      </c>
      <c r="D2047" s="53">
        <f ca="1">'Stochastic inputs'!BV49</f>
        <v>1.1016666666666668</v>
      </c>
      <c r="E2047" s="113"/>
      <c r="F2047" s="114">
        <f t="shared" ca="1" si="80"/>
        <v>4.9741164467427212E-2</v>
      </c>
      <c r="G2047">
        <f t="shared" ca="1" si="81"/>
        <v>4.9741164467427212E-2</v>
      </c>
    </row>
    <row r="2048" spans="3:7" ht="15.5" x14ac:dyDescent="0.35">
      <c r="C2048" s="110" t="s">
        <v>131</v>
      </c>
      <c r="D2048" s="53">
        <f ca="1">'Stochastic inputs'!BV50</f>
        <v>1.1016666666666668</v>
      </c>
      <c r="E2048" s="113"/>
      <c r="F2048" s="114">
        <f t="shared" ca="1" si="80"/>
        <v>5.086108144411737E-2</v>
      </c>
      <c r="G2048">
        <f t="shared" ca="1" si="81"/>
        <v>5.086108144411737E-2</v>
      </c>
    </row>
    <row r="2049" spans="3:7" ht="15.5" x14ac:dyDescent="0.35">
      <c r="C2049" s="110" t="s">
        <v>132</v>
      </c>
      <c r="D2049" s="53">
        <f ca="1">'Stochastic inputs'!BV51</f>
        <v>1.1016666666666668</v>
      </c>
      <c r="E2049" s="113"/>
      <c r="F2049" s="114">
        <f t="shared" ca="1" si="80"/>
        <v>5.086108144411737E-2</v>
      </c>
      <c r="G2049">
        <f t="shared" ca="1" si="81"/>
        <v>5.086108144411737E-2</v>
      </c>
    </row>
    <row r="2050" spans="3:7" ht="15.5" x14ac:dyDescent="0.35">
      <c r="C2050" s="110" t="s">
        <v>133</v>
      </c>
      <c r="D2050" s="53">
        <f ca="1">'Stochastic inputs'!BV52</f>
        <v>1.1016666666666668</v>
      </c>
      <c r="E2050" s="113"/>
      <c r="F2050" s="114">
        <f t="shared" ca="1" si="80"/>
        <v>5.086108144411737E-2</v>
      </c>
      <c r="G2050">
        <f t="shared" ca="1" si="81"/>
        <v>5.086108144411737E-2</v>
      </c>
    </row>
    <row r="2051" spans="3:7" ht="15.5" x14ac:dyDescent="0.35">
      <c r="C2051" s="110" t="s">
        <v>134</v>
      </c>
      <c r="D2051" s="53">
        <f ca="1">'Stochastic inputs'!BV53</f>
        <v>1.1016666666666668</v>
      </c>
      <c r="E2051" s="113"/>
      <c r="F2051" s="114">
        <f t="shared" ca="1" si="80"/>
        <v>5.086108144411737E-2</v>
      </c>
      <c r="G2051">
        <f t="shared" ca="1" si="81"/>
        <v>5.086108144411737E-2</v>
      </c>
    </row>
    <row r="2052" spans="3:7" ht="15.5" x14ac:dyDescent="0.35">
      <c r="C2052" s="110" t="s">
        <v>135</v>
      </c>
      <c r="D2052" s="53">
        <f ca="1">'Stochastic inputs'!BV54</f>
        <v>1.1016666666666668</v>
      </c>
      <c r="E2052" s="113"/>
      <c r="F2052" s="114">
        <f t="shared" ca="1" si="80"/>
        <v>5.0861081444117363E-2</v>
      </c>
      <c r="G2052">
        <f t="shared" ca="1" si="81"/>
        <v>5.0861081444117363E-2</v>
      </c>
    </row>
    <row r="2053" spans="3:7" ht="15.5" x14ac:dyDescent="0.35">
      <c r="C2053" s="110" t="s">
        <v>136</v>
      </c>
      <c r="D2053" s="53">
        <f ca="1">'Stochastic inputs'!BV55</f>
        <v>1.1016666666666668</v>
      </c>
      <c r="E2053" s="113"/>
      <c r="F2053" s="114">
        <f t="shared" ca="1" si="80"/>
        <v>5.5834110053047406E-2</v>
      </c>
      <c r="G2053">
        <f t="shared" ca="1" si="81"/>
        <v>5.5834110053047406E-2</v>
      </c>
    </row>
    <row r="2054" spans="3:7" ht="15.5" x14ac:dyDescent="0.35">
      <c r="C2054" s="110" t="s">
        <v>137</v>
      </c>
      <c r="D2054" s="53">
        <f ca="1">'Stochastic inputs'!BV56</f>
        <v>1.1016666666666668</v>
      </c>
      <c r="E2054" s="113"/>
      <c r="F2054" s="114">
        <f t="shared" ca="1" si="80"/>
        <v>5.5834110053047399E-2</v>
      </c>
      <c r="G2054">
        <f t="shared" ca="1" si="81"/>
        <v>5.5834110053047399E-2</v>
      </c>
    </row>
    <row r="2055" spans="3:7" ht="15.5" x14ac:dyDescent="0.35">
      <c r="C2055" s="110" t="s">
        <v>138</v>
      </c>
      <c r="D2055" s="53">
        <f ca="1">'Stochastic inputs'!BV57</f>
        <v>1.1016666666666668</v>
      </c>
      <c r="E2055" s="113"/>
      <c r="F2055" s="114">
        <f t="shared" ca="1" si="80"/>
        <v>5.5834110053047385E-2</v>
      </c>
      <c r="G2055">
        <f t="shared" ca="1" si="81"/>
        <v>5.5834110053047385E-2</v>
      </c>
    </row>
    <row r="2056" spans="3:7" ht="15.5" x14ac:dyDescent="0.35">
      <c r="C2056" s="110" t="s">
        <v>139</v>
      </c>
      <c r="D2056" s="53">
        <f ca="1">'Stochastic inputs'!BV58</f>
        <v>1.1016666666666668</v>
      </c>
      <c r="E2056" s="113"/>
      <c r="F2056" s="114">
        <f t="shared" ca="1" si="80"/>
        <v>5.5834110053047406E-2</v>
      </c>
      <c r="G2056">
        <f t="shared" ca="1" si="81"/>
        <v>5.5834110053047406E-2</v>
      </c>
    </row>
    <row r="2057" spans="3:7" ht="15.5" x14ac:dyDescent="0.35">
      <c r="C2057" s="110" t="s">
        <v>140</v>
      </c>
      <c r="D2057" s="53">
        <f ca="1">'Stochastic inputs'!BV59</f>
        <v>1.1016666666666668</v>
      </c>
      <c r="E2057" s="113"/>
      <c r="F2057" s="114">
        <f t="shared" ca="1" si="80"/>
        <v>5.5834110053047385E-2</v>
      </c>
      <c r="G2057">
        <f t="shared" ca="1" si="81"/>
        <v>5.5834110053047385E-2</v>
      </c>
    </row>
    <row r="2058" spans="3:7" ht="15.5" x14ac:dyDescent="0.35">
      <c r="C2058" s="110" t="s">
        <v>141</v>
      </c>
      <c r="D2058" s="53">
        <f ca="1">'Stochastic inputs'!BV60</f>
        <v>1.1016666666666668</v>
      </c>
      <c r="E2058" s="113"/>
      <c r="F2058" s="114">
        <f t="shared" ca="1" si="80"/>
        <v>5.923358826917214E-2</v>
      </c>
      <c r="G2058">
        <f t="shared" ca="1" si="81"/>
        <v>5.923358826917214E-2</v>
      </c>
    </row>
    <row r="2059" spans="3:7" ht="15.5" x14ac:dyDescent="0.35">
      <c r="C2059" s="110" t="s">
        <v>142</v>
      </c>
      <c r="D2059" s="53">
        <f ca="1">'Stochastic inputs'!BV61</f>
        <v>1.1016666666666668</v>
      </c>
      <c r="E2059" s="113"/>
      <c r="F2059" s="114">
        <f t="shared" ca="1" si="80"/>
        <v>5.923358826917214E-2</v>
      </c>
      <c r="G2059">
        <f t="shared" ca="1" si="81"/>
        <v>5.923358826917214E-2</v>
      </c>
    </row>
    <row r="2060" spans="3:7" ht="15.5" x14ac:dyDescent="0.35">
      <c r="C2060" s="110" t="s">
        <v>143</v>
      </c>
      <c r="D2060" s="53">
        <f ca="1">'Stochastic inputs'!BV62</f>
        <v>1.1016666666666668</v>
      </c>
      <c r="E2060" s="113"/>
      <c r="F2060" s="114">
        <f t="shared" ca="1" si="80"/>
        <v>5.9233588269172154E-2</v>
      </c>
      <c r="G2060">
        <f t="shared" ca="1" si="81"/>
        <v>5.9233588269172154E-2</v>
      </c>
    </row>
    <row r="2061" spans="3:7" ht="15.5" x14ac:dyDescent="0.35">
      <c r="C2061" s="110" t="s">
        <v>144</v>
      </c>
      <c r="D2061" s="53">
        <f ca="1">'Stochastic inputs'!BV63</f>
        <v>1.1016666666666668</v>
      </c>
      <c r="E2061" s="113"/>
      <c r="F2061" s="114">
        <f t="shared" ca="1" si="80"/>
        <v>5.9233588269172154E-2</v>
      </c>
      <c r="G2061">
        <f t="shared" ca="1" si="81"/>
        <v>5.9233588269172154E-2</v>
      </c>
    </row>
    <row r="2062" spans="3:7" ht="15.5" x14ac:dyDescent="0.35">
      <c r="C2062" s="110" t="s">
        <v>145</v>
      </c>
      <c r="D2062" s="53">
        <f ca="1">'Stochastic inputs'!BV64</f>
        <v>1.1016666666666668</v>
      </c>
      <c r="E2062" s="113"/>
      <c r="F2062" s="114">
        <f t="shared" ca="1" si="80"/>
        <v>5.9233588269172167E-2</v>
      </c>
      <c r="G2062">
        <f t="shared" ca="1" si="81"/>
        <v>5.9233588269172167E-2</v>
      </c>
    </row>
    <row r="2063" spans="3:7" ht="15.5" x14ac:dyDescent="0.35">
      <c r="C2063" s="110" t="s">
        <v>146</v>
      </c>
      <c r="D2063" s="53">
        <f ca="1">'Stochastic inputs'!BV65</f>
        <v>1.1016666666666668</v>
      </c>
      <c r="E2063" s="113"/>
      <c r="F2063" s="114">
        <f t="shared" ca="1" si="80"/>
        <v>6.298943336819883E-2</v>
      </c>
      <c r="G2063">
        <f t="shared" ca="1" si="81"/>
        <v>6.298943336819883E-2</v>
      </c>
    </row>
    <row r="2064" spans="3:7" ht="15.5" x14ac:dyDescent="0.35">
      <c r="C2064" s="110" t="s">
        <v>147</v>
      </c>
      <c r="D2064" s="53">
        <f ca="1">'Stochastic inputs'!BV66</f>
        <v>1.1016666666666668</v>
      </c>
      <c r="E2064" s="113"/>
      <c r="F2064" s="114">
        <f t="shared" ca="1" si="80"/>
        <v>6.298943336819883E-2</v>
      </c>
      <c r="G2064">
        <f t="shared" ca="1" si="81"/>
        <v>6.298943336819883E-2</v>
      </c>
    </row>
    <row r="2065" spans="3:7" ht="15.5" x14ac:dyDescent="0.35">
      <c r="C2065" s="110" t="s">
        <v>148</v>
      </c>
      <c r="D2065" s="53">
        <f ca="1">'Stochastic inputs'!BV67</f>
        <v>1.1016666666666668</v>
      </c>
      <c r="E2065" s="113"/>
      <c r="F2065" s="114">
        <f t="shared" ca="1" si="80"/>
        <v>6.298943336819883E-2</v>
      </c>
      <c r="G2065">
        <f t="shared" ca="1" si="81"/>
        <v>6.298943336819883E-2</v>
      </c>
    </row>
    <row r="2066" spans="3:7" ht="15.5" x14ac:dyDescent="0.35">
      <c r="C2066" s="110" t="s">
        <v>149</v>
      </c>
      <c r="D2066" s="53">
        <f ca="1">'Stochastic inputs'!BV68</f>
        <v>1.1016666666666668</v>
      </c>
      <c r="E2066" s="113"/>
      <c r="F2066" s="114">
        <f t="shared" ca="1" si="80"/>
        <v>6.298943336819883E-2</v>
      </c>
      <c r="G2066">
        <f t="shared" ca="1" si="81"/>
        <v>6.298943336819883E-2</v>
      </c>
    </row>
    <row r="2067" spans="3:7" ht="15.5" x14ac:dyDescent="0.35">
      <c r="C2067" s="110" t="s">
        <v>150</v>
      </c>
      <c r="D2067" s="53">
        <f ca="1">'Stochastic inputs'!BV69</f>
        <v>1.1016666666666668</v>
      </c>
      <c r="E2067" s="113"/>
      <c r="F2067" s="114">
        <f t="shared" ca="1" si="80"/>
        <v>6.298943336819883E-2</v>
      </c>
      <c r="G2067">
        <f t="shared" ca="1" si="81"/>
        <v>6.298943336819883E-2</v>
      </c>
    </row>
    <row r="2068" spans="3:7" ht="15.5" x14ac:dyDescent="0.35">
      <c r="C2068" s="110" t="s">
        <v>151</v>
      </c>
      <c r="D2068" s="53">
        <f ca="1">'Stochastic inputs'!BV70</f>
        <v>1.1016666666666668</v>
      </c>
      <c r="E2068" s="113"/>
      <c r="F2068" s="114">
        <f t="shared" ca="1" si="80"/>
        <v>5.5155231126931513E-2</v>
      </c>
      <c r="G2068">
        <f t="shared" ca="1" si="81"/>
        <v>5.5155231126931513E-2</v>
      </c>
    </row>
    <row r="2069" spans="3:7" ht="15.5" x14ac:dyDescent="0.35">
      <c r="C2069" s="110" t="s">
        <v>152</v>
      </c>
      <c r="D2069" s="53">
        <f ca="1">'Stochastic inputs'!BV71</f>
        <v>1.1016666666666668</v>
      </c>
      <c r="E2069" s="113"/>
      <c r="F2069" s="114">
        <f t="shared" ca="1" si="80"/>
        <v>5.5155231126931513E-2</v>
      </c>
      <c r="G2069">
        <f t="shared" ca="1" si="81"/>
        <v>5.5155231126931513E-2</v>
      </c>
    </row>
    <row r="2070" spans="3:7" ht="15.5" x14ac:dyDescent="0.35">
      <c r="C2070" s="110" t="s">
        <v>153</v>
      </c>
      <c r="D2070" s="53">
        <f ca="1">'Stochastic inputs'!BV72</f>
        <v>1.1016666666666668</v>
      </c>
      <c r="E2070" s="113"/>
      <c r="F2070" s="114">
        <f t="shared" ca="1" si="80"/>
        <v>5.5155231126931513E-2</v>
      </c>
      <c r="G2070">
        <f t="shared" ca="1" si="81"/>
        <v>5.5155231126931513E-2</v>
      </c>
    </row>
    <row r="2071" spans="3:7" ht="15.5" x14ac:dyDescent="0.35">
      <c r="C2071" s="110" t="s">
        <v>154</v>
      </c>
      <c r="D2071" s="53">
        <f ca="1">'Stochastic inputs'!BV73</f>
        <v>1.1016666666666668</v>
      </c>
      <c r="E2071" s="113"/>
      <c r="F2071" s="114">
        <f t="shared" ca="1" si="80"/>
        <v>5.5155231126931527E-2</v>
      </c>
      <c r="G2071">
        <f t="shared" ca="1" si="81"/>
        <v>5.5155231126931527E-2</v>
      </c>
    </row>
    <row r="2072" spans="3:7" ht="15.5" x14ac:dyDescent="0.35">
      <c r="C2072" s="110" t="s">
        <v>155</v>
      </c>
      <c r="D2072" s="53">
        <f ca="1">'Stochastic inputs'!BV74</f>
        <v>1.1016666666666668</v>
      </c>
      <c r="E2072" s="113"/>
      <c r="F2072" s="114">
        <f t="shared" ca="1" si="80"/>
        <v>5.5155231126931513E-2</v>
      </c>
      <c r="G2072">
        <f t="shared" ca="1" si="81"/>
        <v>5.5155231126931513E-2</v>
      </c>
    </row>
    <row r="2073" spans="3:7" ht="15.5" x14ac:dyDescent="0.35">
      <c r="C2073" s="110" t="s">
        <v>156</v>
      </c>
      <c r="D2073" s="53">
        <f ca="1">'Stochastic inputs'!BV75</f>
        <v>1.1016666666666668</v>
      </c>
      <c r="E2073" s="113"/>
      <c r="F2073" s="114">
        <f t="shared" ca="1" si="80"/>
        <v>5.0245175812528922E-2</v>
      </c>
      <c r="G2073">
        <f t="shared" ca="1" si="81"/>
        <v>5.0245175812528922E-2</v>
      </c>
    </row>
    <row r="2074" spans="3:7" ht="15.5" x14ac:dyDescent="0.35">
      <c r="C2074" s="110" t="s">
        <v>157</v>
      </c>
      <c r="D2074" s="53">
        <f ca="1">'Stochastic inputs'!BV76</f>
        <v>1.1016666666666668</v>
      </c>
      <c r="E2074" s="113"/>
      <c r="F2074" s="114">
        <f t="shared" ca="1" si="80"/>
        <v>5.0245175812528922E-2</v>
      </c>
      <c r="G2074">
        <f t="shared" ca="1" si="81"/>
        <v>5.0245175812528922E-2</v>
      </c>
    </row>
    <row r="2075" spans="3:7" ht="15.5" x14ac:dyDescent="0.35">
      <c r="C2075" s="110" t="s">
        <v>158</v>
      </c>
      <c r="D2075" s="53">
        <f ca="1">'Stochastic inputs'!BV77</f>
        <v>1.1016666666666668</v>
      </c>
      <c r="E2075" s="113"/>
      <c r="F2075" s="114">
        <f t="shared" ca="1" si="80"/>
        <v>5.0245175812528922E-2</v>
      </c>
      <c r="G2075">
        <f t="shared" ca="1" si="81"/>
        <v>5.0245175812528922E-2</v>
      </c>
    </row>
    <row r="2076" spans="3:7" ht="15.5" x14ac:dyDescent="0.35">
      <c r="C2076" s="110" t="s">
        <v>159</v>
      </c>
      <c r="D2076" s="53">
        <f ca="1">'Stochastic inputs'!BV78</f>
        <v>1.1016666666666668</v>
      </c>
      <c r="E2076" s="113"/>
      <c r="F2076" s="114">
        <f t="shared" ca="1" si="80"/>
        <v>5.0245175812528908E-2</v>
      </c>
      <c r="G2076">
        <f t="shared" ca="1" si="81"/>
        <v>5.0245175812528908E-2</v>
      </c>
    </row>
    <row r="2077" spans="3:7" ht="15.5" x14ac:dyDescent="0.35">
      <c r="C2077" s="110" t="s">
        <v>160</v>
      </c>
      <c r="D2077" s="53">
        <f ca="1">'Stochastic inputs'!BV79</f>
        <v>1.1016666666666668</v>
      </c>
      <c r="E2077" s="113"/>
      <c r="F2077" s="114">
        <f t="shared" ca="1" si="80"/>
        <v>5.0245175812528908E-2</v>
      </c>
      <c r="G2077">
        <f t="shared" ca="1" si="81"/>
        <v>5.0245175812528908E-2</v>
      </c>
    </row>
    <row r="2078" spans="3:7" ht="15.5" x14ac:dyDescent="0.35">
      <c r="C2078" s="110" t="s">
        <v>161</v>
      </c>
      <c r="D2078" s="53">
        <f ca="1">'Stochastic inputs'!BV80</f>
        <v>1.1016666666666668</v>
      </c>
      <c r="E2078" s="113"/>
      <c r="F2078" s="114">
        <f t="shared" ca="1" si="80"/>
        <v>5.257102646799322E-2</v>
      </c>
      <c r="G2078">
        <f t="shared" ca="1" si="81"/>
        <v>5.257102646799322E-2</v>
      </c>
    </row>
    <row r="2079" spans="3:7" ht="15.5" x14ac:dyDescent="0.35">
      <c r="C2079" s="110" t="s">
        <v>162</v>
      </c>
      <c r="D2079" s="53">
        <f ca="1">'Stochastic inputs'!BV81</f>
        <v>1.1016666666666668</v>
      </c>
      <c r="E2079" s="113"/>
      <c r="F2079" s="114">
        <f t="shared" ca="1" si="80"/>
        <v>5.2571026467993241E-2</v>
      </c>
      <c r="G2079">
        <f t="shared" ca="1" si="81"/>
        <v>5.2571026467993241E-2</v>
      </c>
    </row>
    <row r="2080" spans="3:7" ht="15.5" x14ac:dyDescent="0.35">
      <c r="C2080" s="110" t="s">
        <v>163</v>
      </c>
      <c r="D2080" s="53">
        <f ca="1">'Stochastic inputs'!BV82</f>
        <v>1.1016666666666668</v>
      </c>
      <c r="E2080" s="113"/>
      <c r="F2080" s="114">
        <f t="shared" ca="1" si="80"/>
        <v>5.257102646799322E-2</v>
      </c>
      <c r="G2080">
        <f t="shared" ca="1" si="81"/>
        <v>5.257102646799322E-2</v>
      </c>
    </row>
    <row r="2081" spans="3:7" ht="15.5" x14ac:dyDescent="0.35">
      <c r="C2081" s="110" t="s">
        <v>164</v>
      </c>
      <c r="D2081" s="53">
        <f ca="1">'Stochastic inputs'!BV83</f>
        <v>1.1016666666666668</v>
      </c>
      <c r="E2081" s="113"/>
      <c r="F2081" s="114">
        <f t="shared" ca="1" si="80"/>
        <v>5.2571026467993234E-2</v>
      </c>
      <c r="G2081">
        <f t="shared" ca="1" si="81"/>
        <v>5.2571026467993234E-2</v>
      </c>
    </row>
    <row r="2082" spans="3:7" ht="15.5" x14ac:dyDescent="0.35">
      <c r="C2082" s="110" t="s">
        <v>165</v>
      </c>
      <c r="D2082" s="53">
        <f ca="1">'Stochastic inputs'!BV84</f>
        <v>1.1016666666666668</v>
      </c>
      <c r="E2082" s="113"/>
      <c r="F2082" s="114">
        <f t="shared" ca="1" si="80"/>
        <v>5.2571026467993234E-2</v>
      </c>
      <c r="G2082">
        <f t="shared" ca="1" si="81"/>
        <v>5.2571026467993234E-2</v>
      </c>
    </row>
    <row r="2083" spans="3:7" ht="15.5" x14ac:dyDescent="0.35">
      <c r="C2083" s="110" t="s">
        <v>166</v>
      </c>
      <c r="D2083" s="53">
        <f ca="1">'Stochastic inputs'!BV85</f>
        <v>1.1016666666666668</v>
      </c>
      <c r="E2083" s="113"/>
      <c r="F2083" s="114">
        <f t="shared" ca="1" si="80"/>
        <v>5.1641344800665297E-2</v>
      </c>
      <c r="G2083">
        <f t="shared" ca="1" si="81"/>
        <v>5.1641344800665297E-2</v>
      </c>
    </row>
    <row r="2084" spans="3:7" ht="15.5" x14ac:dyDescent="0.35">
      <c r="C2084" s="110" t="s">
        <v>167</v>
      </c>
      <c r="D2084" s="53">
        <f ca="1">'Stochastic inputs'!BV86</f>
        <v>1.1016666666666668</v>
      </c>
      <c r="E2084" s="113"/>
      <c r="F2084" s="114">
        <f t="shared" ca="1" si="80"/>
        <v>5.1641344800665304E-2</v>
      </c>
      <c r="G2084">
        <f t="shared" ca="1" si="81"/>
        <v>5.1641344800665304E-2</v>
      </c>
    </row>
    <row r="2085" spans="3:7" ht="15.5" x14ac:dyDescent="0.35">
      <c r="C2085" s="110" t="s">
        <v>168</v>
      </c>
      <c r="D2085" s="53">
        <f ca="1">'Stochastic inputs'!BV87</f>
        <v>1.1016666666666668</v>
      </c>
      <c r="E2085" s="113"/>
      <c r="F2085" s="114">
        <f t="shared" ca="1" si="80"/>
        <v>5.164134480066529E-2</v>
      </c>
      <c r="G2085">
        <f t="shared" ca="1" si="81"/>
        <v>5.164134480066529E-2</v>
      </c>
    </row>
    <row r="2086" spans="3:7" ht="15.5" x14ac:dyDescent="0.35">
      <c r="C2086" s="110" t="s">
        <v>169</v>
      </c>
      <c r="D2086" s="53">
        <f ca="1">'Stochastic inputs'!BV88</f>
        <v>1.1016666666666668</v>
      </c>
      <c r="E2086" s="113"/>
      <c r="F2086" s="114">
        <f t="shared" ca="1" si="80"/>
        <v>5.164134480066529E-2</v>
      </c>
      <c r="G2086">
        <f t="shared" ca="1" si="81"/>
        <v>5.164134480066529E-2</v>
      </c>
    </row>
    <row r="2087" spans="3:7" ht="15.5" x14ac:dyDescent="0.35">
      <c r="C2087" s="110" t="s">
        <v>170</v>
      </c>
      <c r="D2087" s="53">
        <f ca="1">'Stochastic inputs'!BV89</f>
        <v>1.1016666666666668</v>
      </c>
      <c r="E2087" s="113"/>
      <c r="F2087" s="114">
        <f t="shared" ca="1" si="80"/>
        <v>5.1641344800665304E-2</v>
      </c>
      <c r="G2087">
        <f t="shared" ca="1" si="81"/>
        <v>5.1641344800665304E-2</v>
      </c>
    </row>
    <row r="2088" spans="3:7" ht="15.5" x14ac:dyDescent="0.35">
      <c r="C2088" s="110" t="s">
        <v>171</v>
      </c>
      <c r="D2088" s="53">
        <f ca="1">'Stochastic inputs'!BV90</f>
        <v>1.1016666666666668</v>
      </c>
      <c r="E2088" s="113"/>
      <c r="F2088" s="114">
        <f t="shared" ca="1" si="80"/>
        <v>5.4514373795823384E-2</v>
      </c>
      <c r="G2088">
        <f t="shared" ca="1" si="81"/>
        <v>5.4514373795823384E-2</v>
      </c>
    </row>
    <row r="2089" spans="3:7" ht="15.5" x14ac:dyDescent="0.35">
      <c r="C2089" s="110" t="s">
        <v>172</v>
      </c>
      <c r="D2089" s="53">
        <f ca="1">'Stochastic inputs'!BV91</f>
        <v>1.1016666666666668</v>
      </c>
      <c r="E2089" s="113"/>
      <c r="F2089" s="114">
        <f t="shared" ref="F2089:F2152" ca="1" si="82">B69*(D2089-1)/(B69*(D2089-1)+1)</f>
        <v>5.4514373795823391E-2</v>
      </c>
      <c r="G2089">
        <f t="shared" ref="G2089:G2152" ca="1" si="83">B69*(D2089-1)/(B69*(D2089-1)+1)</f>
        <v>5.4514373795823391E-2</v>
      </c>
    </row>
    <row r="2090" spans="3:7" ht="15.5" x14ac:dyDescent="0.35">
      <c r="C2090" s="110" t="s">
        <v>173</v>
      </c>
      <c r="D2090" s="53">
        <f ca="1">'Stochastic inputs'!BV92</f>
        <v>1.1016666666666668</v>
      </c>
      <c r="E2090" s="113"/>
      <c r="F2090" s="114">
        <f t="shared" ca="1" si="82"/>
        <v>5.4514373795823391E-2</v>
      </c>
      <c r="G2090">
        <f t="shared" ca="1" si="83"/>
        <v>5.4514373795823391E-2</v>
      </c>
    </row>
    <row r="2091" spans="3:7" ht="15.5" x14ac:dyDescent="0.35">
      <c r="C2091" s="110" t="s">
        <v>174</v>
      </c>
      <c r="D2091" s="53">
        <f ca="1">'Stochastic inputs'!BV93</f>
        <v>1.1016666666666668</v>
      </c>
      <c r="E2091" s="113"/>
      <c r="F2091" s="114">
        <f t="shared" ca="1" si="82"/>
        <v>5.4514373795823384E-2</v>
      </c>
      <c r="G2091">
        <f t="shared" ca="1" si="83"/>
        <v>5.4514373795823384E-2</v>
      </c>
    </row>
    <row r="2092" spans="3:7" ht="15.5" x14ac:dyDescent="0.35">
      <c r="C2092" s="110" t="s">
        <v>175</v>
      </c>
      <c r="D2092" s="53">
        <f ca="1">'Stochastic inputs'!BV94</f>
        <v>1.1016666666666668</v>
      </c>
      <c r="E2092" s="113"/>
      <c r="F2092" s="114">
        <f t="shared" ca="1" si="82"/>
        <v>5.4514373795823405E-2</v>
      </c>
      <c r="G2092">
        <f t="shared" ca="1" si="83"/>
        <v>5.4514373795823405E-2</v>
      </c>
    </row>
    <row r="2093" spans="3:7" ht="15.5" x14ac:dyDescent="0.35">
      <c r="C2093" s="110" t="s">
        <v>176</v>
      </c>
      <c r="D2093" s="53">
        <f ca="1">'Stochastic inputs'!BV95</f>
        <v>1.1016666666666668</v>
      </c>
      <c r="E2093" s="113"/>
      <c r="F2093" s="114">
        <f t="shared" ca="1" si="82"/>
        <v>5.4514373795823405E-2</v>
      </c>
      <c r="G2093">
        <f t="shared" ca="1" si="83"/>
        <v>5.4514373795823405E-2</v>
      </c>
    </row>
    <row r="2094" spans="3:7" ht="15.5" x14ac:dyDescent="0.35">
      <c r="C2094" s="110" t="s">
        <v>177</v>
      </c>
      <c r="D2094" s="53">
        <f ca="1">'Stochastic inputs'!BV96</f>
        <v>1.1016666666666668</v>
      </c>
      <c r="E2094" s="113"/>
      <c r="F2094" s="114">
        <f t="shared" ca="1" si="82"/>
        <v>5.4514373795823391E-2</v>
      </c>
      <c r="G2094">
        <f t="shared" ca="1" si="83"/>
        <v>5.4514373795823391E-2</v>
      </c>
    </row>
    <row r="2095" spans="3:7" ht="15.5" x14ac:dyDescent="0.35">
      <c r="C2095" s="110" t="s">
        <v>178</v>
      </c>
      <c r="D2095" s="53">
        <f ca="1">'Stochastic inputs'!BV97</f>
        <v>1.1016666666666668</v>
      </c>
      <c r="E2095" s="113"/>
      <c r="F2095" s="114">
        <f t="shared" ca="1" si="82"/>
        <v>5.451437379582337E-2</v>
      </c>
      <c r="G2095">
        <f t="shared" ca="1" si="83"/>
        <v>5.451437379582337E-2</v>
      </c>
    </row>
    <row r="2096" spans="3:7" ht="15.5" x14ac:dyDescent="0.35">
      <c r="C2096" s="110" t="s">
        <v>179</v>
      </c>
      <c r="D2096" s="53">
        <f ca="1">'Stochastic inputs'!BV98</f>
        <v>1.1016666666666668</v>
      </c>
      <c r="E2096" s="113"/>
      <c r="F2096" s="114">
        <f t="shared" ca="1" si="82"/>
        <v>5.451437379582337E-2</v>
      </c>
      <c r="G2096">
        <f t="shared" ca="1" si="83"/>
        <v>5.451437379582337E-2</v>
      </c>
    </row>
    <row r="2097" spans="3:7" ht="15.5" x14ac:dyDescent="0.35">
      <c r="C2097" s="110" t="s">
        <v>180</v>
      </c>
      <c r="D2097" s="53">
        <f ca="1">'Stochastic inputs'!BV99</f>
        <v>1.1016666666666668</v>
      </c>
      <c r="E2097" s="113"/>
      <c r="F2097" s="114">
        <f t="shared" ca="1" si="82"/>
        <v>5.4514373795823405E-2</v>
      </c>
      <c r="G2097">
        <f t="shared" ca="1" si="83"/>
        <v>5.4514373795823405E-2</v>
      </c>
    </row>
    <row r="2098" spans="3:7" ht="15.5" x14ac:dyDescent="0.35">
      <c r="C2098" s="110" t="s">
        <v>181</v>
      </c>
      <c r="D2098" s="53">
        <f ca="1">'Stochastic inputs'!BV100</f>
        <v>1.1016666666666668</v>
      </c>
      <c r="E2098" s="113"/>
      <c r="F2098" s="114">
        <f t="shared" ca="1" si="82"/>
        <v>5.4514373795823405E-2</v>
      </c>
      <c r="G2098">
        <f t="shared" ca="1" si="83"/>
        <v>5.4514373795823405E-2</v>
      </c>
    </row>
    <row r="2099" spans="3:7" ht="15.5" x14ac:dyDescent="0.35">
      <c r="C2099" s="110" t="s">
        <v>182</v>
      </c>
      <c r="D2099" s="53">
        <f ca="1">'Stochastic inputs'!BV101</f>
        <v>1.1016666666666668</v>
      </c>
      <c r="E2099" s="113"/>
      <c r="F2099" s="114">
        <f t="shared" ca="1" si="82"/>
        <v>5.4514373795823405E-2</v>
      </c>
      <c r="G2099">
        <f t="shared" ca="1" si="83"/>
        <v>5.4514373795823405E-2</v>
      </c>
    </row>
    <row r="2100" spans="3:7" ht="15.5" x14ac:dyDescent="0.35">
      <c r="C2100" s="110" t="s">
        <v>183</v>
      </c>
      <c r="D2100" s="53">
        <f ca="1">'Stochastic inputs'!BV102</f>
        <v>1.1016666666666668</v>
      </c>
      <c r="E2100" s="113"/>
      <c r="F2100" s="114">
        <f t="shared" ca="1" si="82"/>
        <v>5.4514373795823391E-2</v>
      </c>
      <c r="G2100">
        <f t="shared" ca="1" si="83"/>
        <v>5.4514373795823391E-2</v>
      </c>
    </row>
    <row r="2101" spans="3:7" ht="15.5" x14ac:dyDescent="0.35">
      <c r="C2101" s="110" t="s">
        <v>184</v>
      </c>
      <c r="D2101" s="53">
        <f ca="1">'Stochastic inputs'!BV103</f>
        <v>1.1016666666666668</v>
      </c>
      <c r="E2101" s="113"/>
      <c r="F2101" s="114">
        <f t="shared" ca="1" si="82"/>
        <v>5.4514373795823405E-2</v>
      </c>
      <c r="G2101">
        <f t="shared" ca="1" si="83"/>
        <v>5.4514373795823405E-2</v>
      </c>
    </row>
    <row r="2102" spans="3:7" ht="15.5" x14ac:dyDescent="0.35">
      <c r="C2102" s="110" t="s">
        <v>185</v>
      </c>
      <c r="D2102" s="53">
        <f ca="1">'Stochastic inputs'!BV104</f>
        <v>1.1016666666666668</v>
      </c>
      <c r="E2102" s="113"/>
      <c r="F2102" s="114">
        <f t="shared" ca="1" si="82"/>
        <v>5.4514373795823419E-2</v>
      </c>
      <c r="G2102">
        <f t="shared" ca="1" si="83"/>
        <v>5.4514373795823419E-2</v>
      </c>
    </row>
    <row r="2103" spans="3:7" ht="15.5" x14ac:dyDescent="0.35">
      <c r="C2103" s="110" t="s">
        <v>186</v>
      </c>
      <c r="D2103" s="53">
        <f ca="1">'Stochastic inputs'!BV105</f>
        <v>1.1016666666666668</v>
      </c>
      <c r="E2103" s="113"/>
      <c r="F2103" s="114">
        <f t="shared" ca="1" si="82"/>
        <v>5.4514373795823391E-2</v>
      </c>
      <c r="G2103">
        <f t="shared" ca="1" si="83"/>
        <v>5.4514373795823391E-2</v>
      </c>
    </row>
    <row r="2104" spans="3:7" ht="15.5" x14ac:dyDescent="0.35">
      <c r="C2104" s="110" t="s">
        <v>187</v>
      </c>
      <c r="D2104" s="53">
        <f ca="1">'Stochastic inputs'!BV106</f>
        <v>1.1016666666666668</v>
      </c>
      <c r="E2104" s="113"/>
      <c r="F2104" s="114">
        <f t="shared" ca="1" si="82"/>
        <v>5.4514373795823419E-2</v>
      </c>
      <c r="G2104">
        <f t="shared" ca="1" si="83"/>
        <v>5.4514373795823419E-2</v>
      </c>
    </row>
    <row r="2105" spans="3:7" ht="15.5" x14ac:dyDescent="0.35">
      <c r="C2105" s="110" t="s">
        <v>188</v>
      </c>
      <c r="D2105" s="53">
        <f ca="1">'Stochastic inputs'!BV107</f>
        <v>1.1016666666666668</v>
      </c>
      <c r="E2105" s="113"/>
      <c r="F2105" s="114">
        <f t="shared" ca="1" si="82"/>
        <v>5.4514373795823419E-2</v>
      </c>
      <c r="G2105">
        <f t="shared" ca="1" si="83"/>
        <v>5.4514373795823419E-2</v>
      </c>
    </row>
    <row r="2106" spans="3:7" ht="15.5" x14ac:dyDescent="0.35">
      <c r="C2106" s="110" t="s">
        <v>189</v>
      </c>
      <c r="D2106" s="53">
        <f ca="1">'Stochastic inputs'!BV108</f>
        <v>1.1016666666666668</v>
      </c>
      <c r="E2106" s="113"/>
      <c r="F2106" s="114">
        <f t="shared" ca="1" si="82"/>
        <v>5.4514373795823391E-2</v>
      </c>
      <c r="G2106">
        <f t="shared" ca="1" si="83"/>
        <v>5.4514373795823391E-2</v>
      </c>
    </row>
    <row r="2107" spans="3:7" ht="15.5" x14ac:dyDescent="0.35">
      <c r="C2107" s="110" t="s">
        <v>190</v>
      </c>
      <c r="D2107" s="53">
        <f ca="1">'Stochastic inputs'!BV109</f>
        <v>1.1016666666666668</v>
      </c>
      <c r="E2107" s="113"/>
      <c r="F2107" s="114">
        <f t="shared" ca="1" si="82"/>
        <v>5.4514373795823405E-2</v>
      </c>
      <c r="G2107">
        <f t="shared" ca="1" si="83"/>
        <v>5.4514373795823405E-2</v>
      </c>
    </row>
    <row r="2108" spans="3:7" ht="15.5" x14ac:dyDescent="0.35">
      <c r="C2108" s="110" t="s">
        <v>191</v>
      </c>
      <c r="D2108" s="53">
        <f ca="1">'Stochastic inputs'!BV110</f>
        <v>1.1016666666666668</v>
      </c>
      <c r="E2108" s="113"/>
      <c r="F2108" s="114">
        <f t="shared" ca="1" si="82"/>
        <v>5.4514373795823405E-2</v>
      </c>
      <c r="G2108">
        <f t="shared" ca="1" si="83"/>
        <v>5.4514373795823405E-2</v>
      </c>
    </row>
    <row r="2109" spans="3:7" ht="15.5" x14ac:dyDescent="0.35">
      <c r="C2109" s="110" t="s">
        <v>192</v>
      </c>
      <c r="D2109" s="53">
        <f ca="1">'Stochastic inputs'!BV111</f>
        <v>1.1016666666666668</v>
      </c>
      <c r="E2109" s="113"/>
      <c r="F2109" s="114">
        <f t="shared" ca="1" si="82"/>
        <v>5.4514373795823405E-2</v>
      </c>
      <c r="G2109">
        <f t="shared" ca="1" si="83"/>
        <v>5.4514373795823405E-2</v>
      </c>
    </row>
    <row r="2110" spans="3:7" ht="15.5" x14ac:dyDescent="0.35">
      <c r="C2110" s="110" t="s">
        <v>193</v>
      </c>
      <c r="D2110" s="53">
        <f ca="1">'Stochastic inputs'!BV112</f>
        <v>1.1016666666666668</v>
      </c>
      <c r="E2110" s="113"/>
      <c r="F2110" s="114">
        <f t="shared" ca="1" si="82"/>
        <v>5.4514373795823405E-2</v>
      </c>
      <c r="G2110">
        <f t="shared" ca="1" si="83"/>
        <v>5.4514373795823405E-2</v>
      </c>
    </row>
    <row r="2111" spans="3:7" ht="15.5" x14ac:dyDescent="0.35">
      <c r="C2111" s="110" t="s">
        <v>194</v>
      </c>
      <c r="D2111" s="53">
        <f ca="1">'Stochastic inputs'!BV113</f>
        <v>1.1016666666666668</v>
      </c>
      <c r="E2111" s="113"/>
      <c r="F2111" s="114">
        <f t="shared" ca="1" si="82"/>
        <v>5.4514373795823405E-2</v>
      </c>
      <c r="G2111">
        <f t="shared" ca="1" si="83"/>
        <v>5.4514373795823405E-2</v>
      </c>
    </row>
    <row r="2112" spans="3:7" ht="15.5" x14ac:dyDescent="0.35">
      <c r="C2112" s="110" t="s">
        <v>195</v>
      </c>
      <c r="D2112" s="53">
        <f ca="1">'Stochastic inputs'!BV114</f>
        <v>1.1016666666666668</v>
      </c>
      <c r="E2112" s="113"/>
      <c r="F2112" s="114">
        <f t="shared" ca="1" si="82"/>
        <v>5.4514373795823405E-2</v>
      </c>
      <c r="G2112">
        <f t="shared" ca="1" si="83"/>
        <v>5.4514373795823405E-2</v>
      </c>
    </row>
    <row r="2113" spans="3:7" ht="15.5" x14ac:dyDescent="0.35">
      <c r="C2113" s="110" t="s">
        <v>196</v>
      </c>
      <c r="D2113" s="53">
        <f ca="1">'Stochastic inputs'!BV115</f>
        <v>1.1016666666666668</v>
      </c>
      <c r="E2113" s="113"/>
      <c r="F2113" s="114">
        <f t="shared" ca="1" si="82"/>
        <v>5.4514373795823405E-2</v>
      </c>
      <c r="G2113">
        <f t="shared" ca="1" si="83"/>
        <v>5.4514373795823405E-2</v>
      </c>
    </row>
    <row r="2114" spans="3:7" ht="15.5" x14ac:dyDescent="0.35">
      <c r="C2114" s="110" t="s">
        <v>197</v>
      </c>
      <c r="D2114" s="53">
        <f ca="1">'Stochastic inputs'!BV116</f>
        <v>1.1016666666666668</v>
      </c>
      <c r="E2114" s="113"/>
      <c r="F2114" s="114">
        <f t="shared" ca="1" si="82"/>
        <v>5.4514373795823405E-2</v>
      </c>
      <c r="G2114">
        <f t="shared" ca="1" si="83"/>
        <v>5.4514373795823405E-2</v>
      </c>
    </row>
    <row r="2115" spans="3:7" ht="15.5" x14ac:dyDescent="0.35">
      <c r="C2115" s="110" t="s">
        <v>198</v>
      </c>
      <c r="D2115" s="53">
        <f ca="1">'Stochastic inputs'!BV117</f>
        <v>1.1016666666666668</v>
      </c>
      <c r="E2115" s="113"/>
      <c r="F2115" s="114">
        <f t="shared" ca="1" si="82"/>
        <v>5.4514373795823405E-2</v>
      </c>
      <c r="G2115">
        <f t="shared" ca="1" si="83"/>
        <v>5.4514373795823405E-2</v>
      </c>
    </row>
    <row r="2116" spans="3:7" ht="15.5" x14ac:dyDescent="0.35">
      <c r="C2116" s="110" t="s">
        <v>199</v>
      </c>
      <c r="D2116" s="53">
        <f ca="1">'Stochastic inputs'!BV118</f>
        <v>1.1016666666666668</v>
      </c>
      <c r="E2116" s="113"/>
      <c r="F2116" s="114">
        <f t="shared" ca="1" si="82"/>
        <v>5.4514373795823405E-2</v>
      </c>
      <c r="G2116">
        <f t="shared" ca="1" si="83"/>
        <v>5.4514373795823405E-2</v>
      </c>
    </row>
    <row r="2117" spans="3:7" ht="15.5" x14ac:dyDescent="0.35">
      <c r="C2117" s="110" t="s">
        <v>200</v>
      </c>
      <c r="D2117" s="53">
        <f ca="1">'Stochastic inputs'!BV119</f>
        <v>1.1016666666666668</v>
      </c>
      <c r="E2117" s="113"/>
      <c r="F2117" s="114">
        <f t="shared" ca="1" si="82"/>
        <v>5.4514373795823405E-2</v>
      </c>
      <c r="G2117">
        <f t="shared" ca="1" si="83"/>
        <v>5.4514373795823405E-2</v>
      </c>
    </row>
    <row r="2118" spans="3:7" ht="15.5" x14ac:dyDescent="0.35">
      <c r="C2118" s="110" t="s">
        <v>201</v>
      </c>
      <c r="D2118" s="53">
        <f ca="1">'Stochastic inputs'!BV120</f>
        <v>1.1016666666666668</v>
      </c>
      <c r="E2118" s="113"/>
      <c r="F2118" s="114">
        <f t="shared" ca="1" si="82"/>
        <v>5.4514373795823405E-2</v>
      </c>
      <c r="G2118">
        <f t="shared" ca="1" si="83"/>
        <v>5.4514373795823405E-2</v>
      </c>
    </row>
    <row r="2119" spans="3:7" ht="15.5" x14ac:dyDescent="0.35">
      <c r="C2119" s="110" t="s">
        <v>202</v>
      </c>
      <c r="D2119" s="53">
        <f ca="1">'Stochastic inputs'!BV121</f>
        <v>1.1016666666666668</v>
      </c>
      <c r="E2119" s="113"/>
      <c r="F2119" s="114">
        <f t="shared" ca="1" si="82"/>
        <v>5.4514373795823405E-2</v>
      </c>
      <c r="G2119">
        <f t="shared" ca="1" si="83"/>
        <v>5.4514373795823405E-2</v>
      </c>
    </row>
    <row r="2120" spans="3:7" ht="15.5" x14ac:dyDescent="0.35">
      <c r="C2120" s="110" t="s">
        <v>203</v>
      </c>
      <c r="D2120" s="53">
        <f ca="1">'Stochastic inputs'!BV122</f>
        <v>1.1016666666666668</v>
      </c>
      <c r="E2120" s="113"/>
      <c r="F2120" s="114">
        <f t="shared" ca="1" si="82"/>
        <v>5.4514373795823405E-2</v>
      </c>
      <c r="G2120">
        <f t="shared" ca="1" si="83"/>
        <v>5.4514373795823405E-2</v>
      </c>
    </row>
    <row r="2121" spans="3:7" ht="15.5" x14ac:dyDescent="0.35">
      <c r="C2121" s="110" t="s">
        <v>204</v>
      </c>
      <c r="D2121" s="53">
        <f ca="1">'Stochastic inputs'!BV123</f>
        <v>1.1016666666666668</v>
      </c>
      <c r="E2121" s="113"/>
      <c r="F2121" s="114">
        <f t="shared" ca="1" si="82"/>
        <v>5.4514373795823405E-2</v>
      </c>
      <c r="G2121">
        <f t="shared" ca="1" si="83"/>
        <v>5.4514373795823405E-2</v>
      </c>
    </row>
    <row r="2122" spans="3:7" ht="15.5" x14ac:dyDescent="0.35">
      <c r="C2122" s="110" t="s">
        <v>205</v>
      </c>
      <c r="D2122" s="53">
        <f ca="1">'Stochastic inputs'!BV124</f>
        <v>1.1016666666666668</v>
      </c>
      <c r="E2122" s="113"/>
      <c r="F2122" s="114">
        <f t="shared" ca="1" si="82"/>
        <v>5.4514373795823405E-2</v>
      </c>
      <c r="G2122">
        <f t="shared" ca="1" si="83"/>
        <v>5.4514373795823405E-2</v>
      </c>
    </row>
    <row r="2123" spans="3:7" ht="15.5" x14ac:dyDescent="0.35">
      <c r="C2123" s="110" t="s">
        <v>206</v>
      </c>
      <c r="D2123" s="53">
        <f ca="1">'Stochastic inputs'!BV125</f>
        <v>1.1016666666666668</v>
      </c>
      <c r="E2123" s="113"/>
      <c r="F2123" s="114">
        <f t="shared" ca="1" si="82"/>
        <v>5.4514373795823405E-2</v>
      </c>
      <c r="G2123">
        <f t="shared" ca="1" si="83"/>
        <v>5.4514373795823405E-2</v>
      </c>
    </row>
    <row r="2124" spans="3:7" ht="15.5" x14ac:dyDescent="0.35">
      <c r="C2124" s="110" t="s">
        <v>207</v>
      </c>
      <c r="D2124" s="53">
        <f ca="1">'Stochastic inputs'!BV126</f>
        <v>1.1016666666666668</v>
      </c>
      <c r="E2124" s="113"/>
      <c r="F2124" s="114">
        <f t="shared" ca="1" si="82"/>
        <v>5.4514373795823405E-2</v>
      </c>
      <c r="G2124">
        <f t="shared" ca="1" si="83"/>
        <v>5.4514373795823405E-2</v>
      </c>
    </row>
    <row r="2125" spans="3:7" ht="15.5" x14ac:dyDescent="0.35">
      <c r="C2125" s="110" t="s">
        <v>208</v>
      </c>
      <c r="D2125" s="53">
        <f ca="1">'Stochastic inputs'!BV127</f>
        <v>1.1016666666666668</v>
      </c>
      <c r="E2125" s="113"/>
      <c r="F2125" s="114">
        <f t="shared" ca="1" si="82"/>
        <v>5.4514373795823405E-2</v>
      </c>
      <c r="G2125">
        <f t="shared" ca="1" si="83"/>
        <v>5.4514373795823405E-2</v>
      </c>
    </row>
    <row r="2126" spans="3:7" ht="15.5" x14ac:dyDescent="0.35">
      <c r="C2126" s="110" t="s">
        <v>209</v>
      </c>
      <c r="D2126" s="53">
        <f ca="1">'Stochastic inputs'!BV128</f>
        <v>1</v>
      </c>
      <c r="E2126" s="113"/>
      <c r="F2126" s="114">
        <f t="shared" ca="1" si="82"/>
        <v>0</v>
      </c>
      <c r="G2126">
        <f t="shared" ca="1" si="83"/>
        <v>0</v>
      </c>
    </row>
    <row r="2127" spans="3:7" ht="15.5" x14ac:dyDescent="0.35">
      <c r="C2127" s="110" t="s">
        <v>210</v>
      </c>
      <c r="D2127" s="53">
        <f ca="1">'Stochastic inputs'!BV129</f>
        <v>1</v>
      </c>
      <c r="E2127" s="113"/>
      <c r="F2127" s="114">
        <f t="shared" ca="1" si="82"/>
        <v>0</v>
      </c>
      <c r="G2127">
        <f t="shared" ca="1" si="83"/>
        <v>0</v>
      </c>
    </row>
    <row r="2128" spans="3:7" ht="15.5" x14ac:dyDescent="0.35">
      <c r="C2128" s="110" t="s">
        <v>211</v>
      </c>
      <c r="D2128" s="53">
        <f ca="1">'Stochastic inputs'!BV130</f>
        <v>1</v>
      </c>
      <c r="E2128" s="113"/>
      <c r="F2128" s="114">
        <f t="shared" ca="1" si="82"/>
        <v>0</v>
      </c>
      <c r="G2128">
        <f t="shared" ca="1" si="83"/>
        <v>0</v>
      </c>
    </row>
    <row r="2129" spans="3:7" ht="15.5" x14ac:dyDescent="0.35">
      <c r="C2129" s="110" t="s">
        <v>212</v>
      </c>
      <c r="D2129" s="53">
        <f ca="1">'Stochastic inputs'!BV131</f>
        <v>1</v>
      </c>
      <c r="E2129" s="113"/>
      <c r="F2129" s="114">
        <f t="shared" ca="1" si="82"/>
        <v>0</v>
      </c>
      <c r="G2129">
        <f t="shared" ca="1" si="83"/>
        <v>0</v>
      </c>
    </row>
    <row r="2130" spans="3:7" ht="15.5" x14ac:dyDescent="0.35">
      <c r="C2130" s="110" t="s">
        <v>213</v>
      </c>
      <c r="D2130" s="53">
        <f ca="1">'Stochastic inputs'!BV132</f>
        <v>1</v>
      </c>
      <c r="E2130" s="113"/>
      <c r="F2130" s="114">
        <f t="shared" ca="1" si="82"/>
        <v>0</v>
      </c>
      <c r="G2130">
        <f t="shared" ca="1" si="83"/>
        <v>0</v>
      </c>
    </row>
    <row r="2131" spans="3:7" ht="15.5" x14ac:dyDescent="0.35">
      <c r="C2131" s="110" t="s">
        <v>214</v>
      </c>
      <c r="D2131" s="53">
        <f ca="1">'Stochastic inputs'!BV133</f>
        <v>1</v>
      </c>
      <c r="E2131" s="113"/>
      <c r="F2131" s="114">
        <f t="shared" ca="1" si="82"/>
        <v>0</v>
      </c>
      <c r="G2131">
        <f t="shared" ca="1" si="83"/>
        <v>0</v>
      </c>
    </row>
    <row r="2132" spans="3:7" ht="15.5" x14ac:dyDescent="0.35">
      <c r="C2132" s="110" t="s">
        <v>215</v>
      </c>
      <c r="D2132" s="53">
        <f ca="1">'Stochastic inputs'!BV134</f>
        <v>1</v>
      </c>
      <c r="E2132" s="113"/>
      <c r="F2132" s="114">
        <f t="shared" ca="1" si="82"/>
        <v>0</v>
      </c>
      <c r="G2132">
        <f t="shared" ca="1" si="83"/>
        <v>0</v>
      </c>
    </row>
    <row r="2133" spans="3:7" ht="15.5" x14ac:dyDescent="0.35">
      <c r="C2133" s="110" t="s">
        <v>216</v>
      </c>
      <c r="D2133" s="53">
        <f ca="1">'Stochastic inputs'!BV135</f>
        <v>1</v>
      </c>
      <c r="E2133" s="113"/>
      <c r="F2133" s="114">
        <f t="shared" ca="1" si="82"/>
        <v>0</v>
      </c>
      <c r="G2133">
        <f t="shared" ca="1" si="83"/>
        <v>0</v>
      </c>
    </row>
    <row r="2134" spans="3:7" ht="15.5" x14ac:dyDescent="0.35">
      <c r="C2134" s="110" t="s">
        <v>217</v>
      </c>
      <c r="D2134" s="53">
        <f ca="1">'Stochastic inputs'!BV136</f>
        <v>1</v>
      </c>
      <c r="E2134" s="113"/>
      <c r="F2134" s="114">
        <f t="shared" ca="1" si="82"/>
        <v>0</v>
      </c>
      <c r="G2134">
        <f t="shared" ca="1" si="83"/>
        <v>0</v>
      </c>
    </row>
    <row r="2135" spans="3:7" ht="15.5" x14ac:dyDescent="0.35">
      <c r="C2135" s="110" t="s">
        <v>218</v>
      </c>
      <c r="D2135" s="53">
        <f ca="1">'Stochastic inputs'!BV137</f>
        <v>1</v>
      </c>
      <c r="E2135" s="113"/>
      <c r="F2135" s="114">
        <f t="shared" ca="1" si="82"/>
        <v>0</v>
      </c>
      <c r="G2135">
        <f t="shared" ca="1" si="83"/>
        <v>0</v>
      </c>
    </row>
    <row r="2136" spans="3:7" ht="15.5" x14ac:dyDescent="0.35">
      <c r="C2136" s="110" t="s">
        <v>219</v>
      </c>
      <c r="D2136" s="53">
        <f ca="1">'Stochastic inputs'!BV138</f>
        <v>1</v>
      </c>
      <c r="E2136" s="113"/>
      <c r="F2136" s="114">
        <f t="shared" ca="1" si="82"/>
        <v>0</v>
      </c>
      <c r="G2136">
        <f t="shared" ca="1" si="83"/>
        <v>0</v>
      </c>
    </row>
    <row r="2137" spans="3:7" ht="15.5" x14ac:dyDescent="0.35">
      <c r="C2137" s="110" t="s">
        <v>220</v>
      </c>
      <c r="D2137" s="53">
        <f ca="1">'Stochastic inputs'!BV139</f>
        <v>1</v>
      </c>
      <c r="E2137" s="113"/>
      <c r="F2137" s="114">
        <f t="shared" ca="1" si="82"/>
        <v>0</v>
      </c>
      <c r="G2137">
        <f t="shared" ca="1" si="83"/>
        <v>0</v>
      </c>
    </row>
    <row r="2138" spans="3:7" ht="15.5" x14ac:dyDescent="0.35">
      <c r="C2138" s="110" t="s">
        <v>221</v>
      </c>
      <c r="D2138" s="53">
        <f ca="1">'Stochastic inputs'!BV140</f>
        <v>1</v>
      </c>
      <c r="E2138" s="113"/>
      <c r="F2138" s="114">
        <f t="shared" ca="1" si="82"/>
        <v>0</v>
      </c>
      <c r="G2138">
        <f t="shared" ca="1" si="83"/>
        <v>0</v>
      </c>
    </row>
    <row r="2139" spans="3:7" ht="15.5" x14ac:dyDescent="0.35">
      <c r="C2139" s="110" t="s">
        <v>222</v>
      </c>
      <c r="D2139" s="53">
        <f ca="1">'Stochastic inputs'!BV141</f>
        <v>1.1016666666666668</v>
      </c>
      <c r="E2139" s="113"/>
      <c r="F2139" s="114">
        <f t="shared" ca="1" si="82"/>
        <v>4.3206268521316045E-2</v>
      </c>
      <c r="G2139">
        <f t="shared" ca="1" si="83"/>
        <v>4.3206268521316045E-2</v>
      </c>
    </row>
    <row r="2140" spans="3:7" ht="15.5" x14ac:dyDescent="0.35">
      <c r="C2140" s="110" t="s">
        <v>223</v>
      </c>
      <c r="D2140" s="53">
        <f ca="1">'Stochastic inputs'!BV142</f>
        <v>1.1016666666666668</v>
      </c>
      <c r="E2140" s="113"/>
      <c r="F2140" s="114">
        <f t="shared" ca="1" si="82"/>
        <v>4.3206268521316052E-2</v>
      </c>
      <c r="G2140">
        <f t="shared" ca="1" si="83"/>
        <v>4.3206268521316052E-2</v>
      </c>
    </row>
    <row r="2141" spans="3:7" ht="15.5" x14ac:dyDescent="0.35">
      <c r="C2141" s="110" t="s">
        <v>224</v>
      </c>
      <c r="D2141" s="53">
        <f ca="1">'Stochastic inputs'!BV143</f>
        <v>1.1016666666666668</v>
      </c>
      <c r="E2141" s="113"/>
      <c r="F2141" s="114">
        <f t="shared" ca="1" si="82"/>
        <v>4.3206268521316052E-2</v>
      </c>
      <c r="G2141">
        <f t="shared" ca="1" si="83"/>
        <v>4.3206268521316052E-2</v>
      </c>
    </row>
    <row r="2142" spans="3:7" ht="15.5" x14ac:dyDescent="0.35">
      <c r="C2142" s="110" t="s">
        <v>225</v>
      </c>
      <c r="D2142" s="53">
        <f ca="1">'Stochastic inputs'!BV144</f>
        <v>1.1016666666666668</v>
      </c>
      <c r="E2142" s="113"/>
      <c r="F2142" s="114">
        <f t="shared" ca="1" si="82"/>
        <v>4.3206268521316052E-2</v>
      </c>
      <c r="G2142">
        <f t="shared" ca="1" si="83"/>
        <v>4.3206268521316052E-2</v>
      </c>
    </row>
    <row r="2143" spans="3:7" ht="15.5" x14ac:dyDescent="0.35">
      <c r="C2143" s="110" t="s">
        <v>226</v>
      </c>
      <c r="D2143" s="53">
        <f ca="1">'Stochastic inputs'!BV145</f>
        <v>1.1016666666666668</v>
      </c>
      <c r="E2143" s="113"/>
      <c r="F2143" s="114">
        <f t="shared" ca="1" si="82"/>
        <v>4.3206268521316045E-2</v>
      </c>
      <c r="G2143">
        <f t="shared" ca="1" si="83"/>
        <v>4.3206268521316045E-2</v>
      </c>
    </row>
    <row r="2144" spans="3:7" ht="15.5" x14ac:dyDescent="0.35">
      <c r="C2144" s="110" t="s">
        <v>227</v>
      </c>
      <c r="D2144" s="53">
        <f ca="1">'Stochastic inputs'!BV146</f>
        <v>1.1016666666666668</v>
      </c>
      <c r="E2144" s="113"/>
      <c r="F2144" s="114">
        <f t="shared" ca="1" si="82"/>
        <v>4.4593866337502577E-2</v>
      </c>
      <c r="G2144">
        <f t="shared" ca="1" si="83"/>
        <v>4.4593866337502577E-2</v>
      </c>
    </row>
    <row r="2145" spans="3:7" ht="15.5" x14ac:dyDescent="0.35">
      <c r="C2145" s="110" t="s">
        <v>228</v>
      </c>
      <c r="D2145" s="53">
        <f ca="1">'Stochastic inputs'!BV147</f>
        <v>1.1016666666666668</v>
      </c>
      <c r="E2145" s="113"/>
      <c r="F2145" s="114">
        <f t="shared" ca="1" si="82"/>
        <v>4.4593866337502577E-2</v>
      </c>
      <c r="G2145">
        <f t="shared" ca="1" si="83"/>
        <v>4.4593866337502577E-2</v>
      </c>
    </row>
    <row r="2146" spans="3:7" ht="15.5" x14ac:dyDescent="0.35">
      <c r="C2146" s="110" t="s">
        <v>229</v>
      </c>
      <c r="D2146" s="53">
        <f ca="1">'Stochastic inputs'!BV148</f>
        <v>1.1016666666666668</v>
      </c>
      <c r="E2146" s="113"/>
      <c r="F2146" s="114">
        <f t="shared" ca="1" si="82"/>
        <v>4.4593866337502591E-2</v>
      </c>
      <c r="G2146">
        <f t="shared" ca="1" si="83"/>
        <v>4.4593866337502591E-2</v>
      </c>
    </row>
    <row r="2147" spans="3:7" ht="15.5" x14ac:dyDescent="0.35">
      <c r="C2147" s="110" t="s">
        <v>230</v>
      </c>
      <c r="D2147" s="53">
        <f ca="1">'Stochastic inputs'!BV149</f>
        <v>1.1016666666666668</v>
      </c>
      <c r="E2147" s="113"/>
      <c r="F2147" s="114">
        <f t="shared" ca="1" si="82"/>
        <v>4.4593866337502577E-2</v>
      </c>
      <c r="G2147">
        <f t="shared" ca="1" si="83"/>
        <v>4.4593866337502577E-2</v>
      </c>
    </row>
    <row r="2148" spans="3:7" ht="15.5" x14ac:dyDescent="0.35">
      <c r="C2148" s="110" t="s">
        <v>231</v>
      </c>
      <c r="D2148" s="53">
        <f ca="1">'Stochastic inputs'!BV150</f>
        <v>1.1016666666666668</v>
      </c>
      <c r="E2148" s="113"/>
      <c r="F2148" s="114">
        <f t="shared" ca="1" si="82"/>
        <v>4.4593866337502577E-2</v>
      </c>
      <c r="G2148">
        <f t="shared" ca="1" si="83"/>
        <v>4.4593866337502577E-2</v>
      </c>
    </row>
    <row r="2149" spans="3:7" ht="15.5" x14ac:dyDescent="0.35">
      <c r="C2149" s="110" t="s">
        <v>232</v>
      </c>
      <c r="D2149" s="53">
        <f ca="1">'Stochastic inputs'!BV151</f>
        <v>1.1016666666666668</v>
      </c>
      <c r="E2149" s="113"/>
      <c r="F2149" s="114">
        <f t="shared" ca="1" si="82"/>
        <v>4.4476713148655082E-2</v>
      </c>
      <c r="G2149">
        <f t="shared" ca="1" si="83"/>
        <v>4.4476713148655082E-2</v>
      </c>
    </row>
    <row r="2150" spans="3:7" ht="15.5" x14ac:dyDescent="0.35">
      <c r="C2150" s="110" t="s">
        <v>233</v>
      </c>
      <c r="D2150" s="53">
        <f ca="1">'Stochastic inputs'!BV152</f>
        <v>1.1016666666666668</v>
      </c>
      <c r="E2150" s="113"/>
      <c r="F2150" s="114">
        <f t="shared" ca="1" si="82"/>
        <v>4.4476713148655068E-2</v>
      </c>
      <c r="G2150">
        <f t="shared" ca="1" si="83"/>
        <v>4.4476713148655068E-2</v>
      </c>
    </row>
    <row r="2151" spans="3:7" ht="15.5" x14ac:dyDescent="0.35">
      <c r="C2151" s="110" t="s">
        <v>234</v>
      </c>
      <c r="D2151" s="53">
        <f ca="1">'Stochastic inputs'!BV153</f>
        <v>1.1016666666666668</v>
      </c>
      <c r="E2151" s="113"/>
      <c r="F2151" s="114">
        <f t="shared" ca="1" si="82"/>
        <v>4.4476713148655082E-2</v>
      </c>
      <c r="G2151">
        <f t="shared" ca="1" si="83"/>
        <v>4.4476713148655082E-2</v>
      </c>
    </row>
    <row r="2152" spans="3:7" ht="15.5" x14ac:dyDescent="0.35">
      <c r="C2152" s="110" t="s">
        <v>235</v>
      </c>
      <c r="D2152" s="53">
        <f ca="1">'Stochastic inputs'!BV154</f>
        <v>1.1016666666666668</v>
      </c>
      <c r="E2152" s="113"/>
      <c r="F2152" s="114">
        <f t="shared" ca="1" si="82"/>
        <v>4.4476713148655082E-2</v>
      </c>
      <c r="G2152">
        <f t="shared" ca="1" si="83"/>
        <v>4.4476713148655082E-2</v>
      </c>
    </row>
    <row r="2153" spans="3:7" ht="15.5" x14ac:dyDescent="0.35">
      <c r="C2153" s="110" t="s">
        <v>236</v>
      </c>
      <c r="D2153" s="53">
        <f ca="1">'Stochastic inputs'!BV155</f>
        <v>1.1016666666666668</v>
      </c>
      <c r="E2153" s="113"/>
      <c r="F2153" s="114">
        <f t="shared" ref="F2153:F2216" ca="1" si="84">B133*(D2153-1)/(B133*(D2153-1)+1)</f>
        <v>4.4476713148655089E-2</v>
      </c>
      <c r="G2153">
        <f t="shared" ref="G2153:G2216" ca="1" si="85">B133*(D2153-1)/(B133*(D2153-1)+1)</f>
        <v>4.4476713148655089E-2</v>
      </c>
    </row>
    <row r="2154" spans="3:7" ht="15.5" x14ac:dyDescent="0.35">
      <c r="C2154" s="110" t="s">
        <v>237</v>
      </c>
      <c r="D2154" s="53">
        <f ca="1">'Stochastic inputs'!BV156</f>
        <v>1.1016666666666668</v>
      </c>
      <c r="E2154" s="113"/>
      <c r="F2154" s="114">
        <f t="shared" ca="1" si="84"/>
        <v>4.9193837670040812E-2</v>
      </c>
      <c r="G2154">
        <f t="shared" ca="1" si="85"/>
        <v>4.9193837670040812E-2</v>
      </c>
    </row>
    <row r="2155" spans="3:7" ht="15.5" x14ac:dyDescent="0.35">
      <c r="C2155" s="110" t="s">
        <v>238</v>
      </c>
      <c r="D2155" s="53">
        <f ca="1">'Stochastic inputs'!BV157</f>
        <v>1.1016666666666668</v>
      </c>
      <c r="E2155" s="113"/>
      <c r="F2155" s="114">
        <f t="shared" ca="1" si="84"/>
        <v>4.9193837670040826E-2</v>
      </c>
      <c r="G2155">
        <f t="shared" ca="1" si="85"/>
        <v>4.9193837670040826E-2</v>
      </c>
    </row>
    <row r="2156" spans="3:7" ht="15.5" x14ac:dyDescent="0.35">
      <c r="C2156" s="110" t="s">
        <v>239</v>
      </c>
      <c r="D2156" s="53">
        <f ca="1">'Stochastic inputs'!BV158</f>
        <v>1.1016666666666668</v>
      </c>
      <c r="E2156" s="113"/>
      <c r="F2156" s="114">
        <f t="shared" ca="1" si="84"/>
        <v>4.9193837670040833E-2</v>
      </c>
      <c r="G2156">
        <f t="shared" ca="1" si="85"/>
        <v>4.9193837670040833E-2</v>
      </c>
    </row>
    <row r="2157" spans="3:7" ht="15.5" x14ac:dyDescent="0.35">
      <c r="C2157" s="110" t="s">
        <v>240</v>
      </c>
      <c r="D2157" s="53">
        <f ca="1">'Stochastic inputs'!BV159</f>
        <v>1.1016666666666668</v>
      </c>
      <c r="E2157" s="113"/>
      <c r="F2157" s="114">
        <f t="shared" ca="1" si="84"/>
        <v>4.9193837670040833E-2</v>
      </c>
      <c r="G2157">
        <f t="shared" ca="1" si="85"/>
        <v>4.9193837670040833E-2</v>
      </c>
    </row>
    <row r="2158" spans="3:7" ht="15.5" x14ac:dyDescent="0.35">
      <c r="C2158" s="110" t="s">
        <v>241</v>
      </c>
      <c r="D2158" s="53">
        <f ca="1">'Stochastic inputs'!BV160</f>
        <v>1.1016666666666668</v>
      </c>
      <c r="E2158" s="113"/>
      <c r="F2158" s="114">
        <f t="shared" ca="1" si="84"/>
        <v>4.9193837670040833E-2</v>
      </c>
      <c r="G2158">
        <f t="shared" ca="1" si="85"/>
        <v>4.9193837670040833E-2</v>
      </c>
    </row>
    <row r="2159" spans="3:7" ht="15.5" x14ac:dyDescent="0.35">
      <c r="C2159" s="110" t="s">
        <v>242</v>
      </c>
      <c r="D2159" s="53">
        <f ca="1">'Stochastic inputs'!BV161</f>
        <v>1.1016666666666668</v>
      </c>
      <c r="E2159" s="113"/>
      <c r="F2159" s="114">
        <f t="shared" ca="1" si="84"/>
        <v>5.9988900857698535E-2</v>
      </c>
      <c r="G2159">
        <f t="shared" ca="1" si="85"/>
        <v>5.9988900857698535E-2</v>
      </c>
    </row>
    <row r="2160" spans="3:7" ht="15.5" x14ac:dyDescent="0.35">
      <c r="C2160" s="110" t="s">
        <v>243</v>
      </c>
      <c r="D2160" s="53">
        <f ca="1">'Stochastic inputs'!BV162</f>
        <v>1.1016666666666668</v>
      </c>
      <c r="E2160" s="113"/>
      <c r="F2160" s="114">
        <f t="shared" ca="1" si="84"/>
        <v>5.9988900857698535E-2</v>
      </c>
      <c r="G2160">
        <f t="shared" ca="1" si="85"/>
        <v>5.9988900857698535E-2</v>
      </c>
    </row>
    <row r="2161" spans="3:7" ht="15.5" x14ac:dyDescent="0.35">
      <c r="C2161" s="110" t="s">
        <v>244</v>
      </c>
      <c r="D2161" s="53">
        <f ca="1">'Stochastic inputs'!BV163</f>
        <v>1.1016666666666668</v>
      </c>
      <c r="E2161" s="113"/>
      <c r="F2161" s="114">
        <f t="shared" ca="1" si="84"/>
        <v>5.9988900857698563E-2</v>
      </c>
      <c r="G2161">
        <f t="shared" ca="1" si="85"/>
        <v>5.9988900857698563E-2</v>
      </c>
    </row>
    <row r="2162" spans="3:7" ht="15.5" x14ac:dyDescent="0.35">
      <c r="C2162" s="110" t="s">
        <v>245</v>
      </c>
      <c r="D2162" s="53">
        <f ca="1">'Stochastic inputs'!BV164</f>
        <v>1.1016666666666668</v>
      </c>
      <c r="E2162" s="113"/>
      <c r="F2162" s="114">
        <f t="shared" ca="1" si="84"/>
        <v>5.9988900857698521E-2</v>
      </c>
      <c r="G2162">
        <f t="shared" ca="1" si="85"/>
        <v>5.9988900857698521E-2</v>
      </c>
    </row>
    <row r="2163" spans="3:7" ht="15.5" x14ac:dyDescent="0.35">
      <c r="C2163" s="110" t="s">
        <v>246</v>
      </c>
      <c r="D2163" s="53">
        <f ca="1">'Stochastic inputs'!BV165</f>
        <v>1.1016666666666668</v>
      </c>
      <c r="E2163" s="113"/>
      <c r="F2163" s="114">
        <f t="shared" ca="1" si="84"/>
        <v>5.9988900857698535E-2</v>
      </c>
      <c r="G2163">
        <f t="shared" ca="1" si="85"/>
        <v>5.9988900857698535E-2</v>
      </c>
    </row>
    <row r="2164" spans="3:7" ht="15.5" x14ac:dyDescent="0.35">
      <c r="C2164" s="110" t="s">
        <v>247</v>
      </c>
      <c r="D2164" s="53">
        <f ca="1">'Stochastic inputs'!BV166</f>
        <v>1.1016666666666668</v>
      </c>
      <c r="E2164" s="113"/>
      <c r="F2164" s="114">
        <f t="shared" ca="1" si="84"/>
        <v>6.8421367397830127E-2</v>
      </c>
      <c r="G2164">
        <f t="shared" ca="1" si="85"/>
        <v>6.8421367397830127E-2</v>
      </c>
    </row>
    <row r="2165" spans="3:7" ht="15.5" x14ac:dyDescent="0.35">
      <c r="C2165" s="110" t="s">
        <v>248</v>
      </c>
      <c r="D2165" s="53">
        <f ca="1">'Stochastic inputs'!BV167</f>
        <v>1.1016666666666668</v>
      </c>
      <c r="E2165" s="113"/>
      <c r="F2165" s="114">
        <f t="shared" ca="1" si="84"/>
        <v>6.8421367397830141E-2</v>
      </c>
      <c r="G2165">
        <f t="shared" ca="1" si="85"/>
        <v>6.8421367397830141E-2</v>
      </c>
    </row>
    <row r="2166" spans="3:7" ht="15.5" x14ac:dyDescent="0.35">
      <c r="C2166" s="110" t="s">
        <v>249</v>
      </c>
      <c r="D2166" s="53">
        <f ca="1">'Stochastic inputs'!BV168</f>
        <v>1.1016666666666668</v>
      </c>
      <c r="E2166" s="113"/>
      <c r="F2166" s="114">
        <f t="shared" ca="1" si="84"/>
        <v>6.8421367397830099E-2</v>
      </c>
      <c r="G2166">
        <f t="shared" ca="1" si="85"/>
        <v>6.8421367397830099E-2</v>
      </c>
    </row>
    <row r="2167" spans="3:7" ht="15.5" x14ac:dyDescent="0.35">
      <c r="C2167" s="110" t="s">
        <v>250</v>
      </c>
      <c r="D2167" s="53">
        <f ca="1">'Stochastic inputs'!BV169</f>
        <v>1.1016666666666668</v>
      </c>
      <c r="E2167" s="113"/>
      <c r="F2167" s="114">
        <f t="shared" ca="1" si="84"/>
        <v>6.8421367397830113E-2</v>
      </c>
      <c r="G2167">
        <f t="shared" ca="1" si="85"/>
        <v>6.8421367397830113E-2</v>
      </c>
    </row>
    <row r="2168" spans="3:7" ht="15.5" x14ac:dyDescent="0.35">
      <c r="C2168" s="110" t="s">
        <v>251</v>
      </c>
      <c r="D2168" s="53">
        <f ca="1">'Stochastic inputs'!BV170</f>
        <v>1.1016666666666668</v>
      </c>
      <c r="E2168" s="113"/>
      <c r="F2168" s="114">
        <f t="shared" ca="1" si="84"/>
        <v>6.8421367397830113E-2</v>
      </c>
      <c r="G2168">
        <f t="shared" ca="1" si="85"/>
        <v>6.8421367397830113E-2</v>
      </c>
    </row>
    <row r="2169" spans="3:7" ht="15.5" x14ac:dyDescent="0.35">
      <c r="C2169" s="110" t="s">
        <v>252</v>
      </c>
      <c r="D2169" s="53">
        <f ca="1">'Stochastic inputs'!BV171</f>
        <v>1.1016666666666668</v>
      </c>
      <c r="E2169" s="113"/>
      <c r="F2169" s="114">
        <f t="shared" ca="1" si="84"/>
        <v>6.0020222457543029E-2</v>
      </c>
      <c r="G2169">
        <f t="shared" ca="1" si="85"/>
        <v>6.0020222457543029E-2</v>
      </c>
    </row>
    <row r="2170" spans="3:7" ht="15.5" x14ac:dyDescent="0.35">
      <c r="C2170" s="110" t="s">
        <v>253</v>
      </c>
      <c r="D2170" s="53">
        <f ca="1">'Stochastic inputs'!BV172</f>
        <v>1.1016666666666668</v>
      </c>
      <c r="E2170" s="113"/>
      <c r="F2170" s="114">
        <f t="shared" ca="1" si="84"/>
        <v>6.0020222457543036E-2</v>
      </c>
      <c r="G2170">
        <f t="shared" ca="1" si="85"/>
        <v>6.0020222457543036E-2</v>
      </c>
    </row>
    <row r="2171" spans="3:7" ht="15.5" x14ac:dyDescent="0.35">
      <c r="C2171" s="110" t="s">
        <v>254</v>
      </c>
      <c r="D2171" s="53">
        <f ca="1">'Stochastic inputs'!BV173</f>
        <v>1.1016666666666668</v>
      </c>
      <c r="E2171" s="113"/>
      <c r="F2171" s="114">
        <f t="shared" ca="1" si="84"/>
        <v>6.0020222457543036E-2</v>
      </c>
      <c r="G2171">
        <f t="shared" ca="1" si="85"/>
        <v>6.0020222457543036E-2</v>
      </c>
    </row>
    <row r="2172" spans="3:7" ht="15.5" x14ac:dyDescent="0.35">
      <c r="C2172" s="110" t="s">
        <v>255</v>
      </c>
      <c r="D2172" s="53">
        <f ca="1">'Stochastic inputs'!BV174</f>
        <v>1.1016666666666668</v>
      </c>
      <c r="E2172" s="113"/>
      <c r="F2172" s="114">
        <f t="shared" ca="1" si="84"/>
        <v>6.0020222457543029E-2</v>
      </c>
      <c r="G2172">
        <f t="shared" ca="1" si="85"/>
        <v>6.0020222457543029E-2</v>
      </c>
    </row>
    <row r="2173" spans="3:7" ht="15.5" x14ac:dyDescent="0.35">
      <c r="C2173" s="110" t="s">
        <v>256</v>
      </c>
      <c r="D2173" s="53">
        <f ca="1">'Stochastic inputs'!BV175</f>
        <v>1.1016666666666668</v>
      </c>
      <c r="E2173" s="113"/>
      <c r="F2173" s="114">
        <f t="shared" ca="1" si="84"/>
        <v>6.0020222457543029E-2</v>
      </c>
      <c r="G2173">
        <f t="shared" ca="1" si="85"/>
        <v>6.0020222457543029E-2</v>
      </c>
    </row>
    <row r="2174" spans="3:7" ht="15.5" x14ac:dyDescent="0.35">
      <c r="C2174" s="110" t="s">
        <v>257</v>
      </c>
      <c r="D2174" s="53">
        <f ca="1">'Stochastic inputs'!BV176</f>
        <v>1.1016666666666668</v>
      </c>
      <c r="E2174" s="113"/>
      <c r="F2174" s="114">
        <f t="shared" ca="1" si="84"/>
        <v>6.9458637914202981E-2</v>
      </c>
      <c r="G2174">
        <f t="shared" ca="1" si="85"/>
        <v>6.9458637914202981E-2</v>
      </c>
    </row>
    <row r="2175" spans="3:7" ht="15.5" x14ac:dyDescent="0.35">
      <c r="C2175" s="110" t="s">
        <v>258</v>
      </c>
      <c r="D2175" s="53">
        <f ca="1">'Stochastic inputs'!BV177</f>
        <v>1.1016666666666668</v>
      </c>
      <c r="E2175" s="113"/>
      <c r="F2175" s="114">
        <f t="shared" ca="1" si="84"/>
        <v>6.9458637914202995E-2</v>
      </c>
      <c r="G2175">
        <f t="shared" ca="1" si="85"/>
        <v>6.9458637914202995E-2</v>
      </c>
    </row>
    <row r="2176" spans="3:7" ht="15.5" x14ac:dyDescent="0.35">
      <c r="C2176" s="110" t="s">
        <v>259</v>
      </c>
      <c r="D2176" s="53">
        <f ca="1">'Stochastic inputs'!BV178</f>
        <v>1.1016666666666668</v>
      </c>
      <c r="E2176" s="113"/>
      <c r="F2176" s="114">
        <f t="shared" ca="1" si="84"/>
        <v>6.9458637914202995E-2</v>
      </c>
      <c r="G2176">
        <f t="shared" ca="1" si="85"/>
        <v>6.9458637914202995E-2</v>
      </c>
    </row>
    <row r="2177" spans="3:7" ht="15.5" x14ac:dyDescent="0.35">
      <c r="C2177" s="110" t="s">
        <v>260</v>
      </c>
      <c r="D2177" s="53">
        <f ca="1">'Stochastic inputs'!BV179</f>
        <v>1.1016666666666668</v>
      </c>
      <c r="E2177" s="113"/>
      <c r="F2177" s="114">
        <f t="shared" ca="1" si="84"/>
        <v>6.9458637914202981E-2</v>
      </c>
      <c r="G2177">
        <f t="shared" ca="1" si="85"/>
        <v>6.9458637914202981E-2</v>
      </c>
    </row>
    <row r="2178" spans="3:7" ht="15.5" x14ac:dyDescent="0.35">
      <c r="C2178" s="110" t="s">
        <v>261</v>
      </c>
      <c r="D2178" s="53">
        <f ca="1">'Stochastic inputs'!BV180</f>
        <v>1.1016666666666668</v>
      </c>
      <c r="E2178" s="113"/>
      <c r="F2178" s="114">
        <f t="shared" ca="1" si="84"/>
        <v>6.9458637914203009E-2</v>
      </c>
      <c r="G2178">
        <f t="shared" ca="1" si="85"/>
        <v>6.9458637914203009E-2</v>
      </c>
    </row>
    <row r="2179" spans="3:7" ht="15.5" x14ac:dyDescent="0.35">
      <c r="C2179" s="110" t="s">
        <v>262</v>
      </c>
      <c r="D2179" s="53">
        <f ca="1">'Stochastic inputs'!BV181</f>
        <v>1.1016666666666668</v>
      </c>
      <c r="E2179" s="113"/>
      <c r="F2179" s="114">
        <f t="shared" ca="1" si="84"/>
        <v>5.1044692360759085E-2</v>
      </c>
      <c r="G2179">
        <f t="shared" ca="1" si="85"/>
        <v>5.1044692360759085E-2</v>
      </c>
    </row>
    <row r="2180" spans="3:7" ht="15.5" x14ac:dyDescent="0.35">
      <c r="C2180" s="110" t="s">
        <v>263</v>
      </c>
      <c r="D2180" s="53">
        <f ca="1">'Stochastic inputs'!BV182</f>
        <v>1.1016666666666668</v>
      </c>
      <c r="E2180" s="113"/>
      <c r="F2180" s="114">
        <f t="shared" ca="1" si="84"/>
        <v>5.1044692360759085E-2</v>
      </c>
      <c r="G2180">
        <f t="shared" ca="1" si="85"/>
        <v>5.1044692360759085E-2</v>
      </c>
    </row>
    <row r="2181" spans="3:7" ht="15.5" x14ac:dyDescent="0.35">
      <c r="C2181" s="110" t="s">
        <v>264</v>
      </c>
      <c r="D2181" s="53">
        <f ca="1">'Stochastic inputs'!BV183</f>
        <v>1.1016666666666668</v>
      </c>
      <c r="E2181" s="113"/>
      <c r="F2181" s="114">
        <f t="shared" ca="1" si="84"/>
        <v>5.1044692360759085E-2</v>
      </c>
      <c r="G2181">
        <f t="shared" ca="1" si="85"/>
        <v>5.1044692360759085E-2</v>
      </c>
    </row>
    <row r="2182" spans="3:7" ht="15.5" x14ac:dyDescent="0.35">
      <c r="C2182" s="110" t="s">
        <v>265</v>
      </c>
      <c r="D2182" s="53">
        <f ca="1">'Stochastic inputs'!BV184</f>
        <v>1.1016666666666668</v>
      </c>
      <c r="E2182" s="113"/>
      <c r="F2182" s="114">
        <f t="shared" ca="1" si="84"/>
        <v>5.1044692360759092E-2</v>
      </c>
      <c r="G2182">
        <f t="shared" ca="1" si="85"/>
        <v>5.1044692360759092E-2</v>
      </c>
    </row>
    <row r="2183" spans="3:7" ht="15.5" x14ac:dyDescent="0.35">
      <c r="C2183" s="110" t="s">
        <v>266</v>
      </c>
      <c r="D2183" s="53">
        <f ca="1">'Stochastic inputs'!BV185</f>
        <v>1.1016666666666668</v>
      </c>
      <c r="E2183" s="113"/>
      <c r="F2183" s="114">
        <f t="shared" ca="1" si="84"/>
        <v>5.1044692360759085E-2</v>
      </c>
      <c r="G2183">
        <f t="shared" ca="1" si="85"/>
        <v>5.1044692360759085E-2</v>
      </c>
    </row>
    <row r="2184" spans="3:7" ht="15.5" x14ac:dyDescent="0.35">
      <c r="C2184" s="110" t="s">
        <v>267</v>
      </c>
      <c r="D2184" s="53">
        <f ca="1">'Stochastic inputs'!BV186</f>
        <v>1.1016666666666668</v>
      </c>
      <c r="E2184" s="113"/>
      <c r="F2184" s="114">
        <f t="shared" ca="1" si="84"/>
        <v>5.3425882153264173E-2</v>
      </c>
      <c r="G2184">
        <f t="shared" ca="1" si="85"/>
        <v>5.3425882153264173E-2</v>
      </c>
    </row>
    <row r="2185" spans="3:7" ht="15.5" x14ac:dyDescent="0.35">
      <c r="C2185" s="110" t="s">
        <v>268</v>
      </c>
      <c r="D2185" s="53">
        <f ca="1">'Stochastic inputs'!BV187</f>
        <v>1.1016666666666668</v>
      </c>
      <c r="E2185" s="113"/>
      <c r="F2185" s="114">
        <f t="shared" ca="1" si="84"/>
        <v>5.3425882153264159E-2</v>
      </c>
      <c r="G2185">
        <f t="shared" ca="1" si="85"/>
        <v>5.3425882153264159E-2</v>
      </c>
    </row>
    <row r="2186" spans="3:7" ht="15.5" x14ac:dyDescent="0.35">
      <c r="C2186" s="110" t="s">
        <v>269</v>
      </c>
      <c r="D2186" s="53">
        <f ca="1">'Stochastic inputs'!BV188</f>
        <v>1.1016666666666668</v>
      </c>
      <c r="E2186" s="113"/>
      <c r="F2186" s="114">
        <f t="shared" ca="1" si="84"/>
        <v>5.3425882153264194E-2</v>
      </c>
      <c r="G2186">
        <f t="shared" ca="1" si="85"/>
        <v>5.3425882153264194E-2</v>
      </c>
    </row>
    <row r="2187" spans="3:7" ht="15.5" x14ac:dyDescent="0.35">
      <c r="C2187" s="110" t="s">
        <v>270</v>
      </c>
      <c r="D2187" s="53">
        <f ca="1">'Stochastic inputs'!BV189</f>
        <v>1.1016666666666668</v>
      </c>
      <c r="E2187" s="113"/>
      <c r="F2187" s="114">
        <f t="shared" ca="1" si="84"/>
        <v>5.3425882153264173E-2</v>
      </c>
      <c r="G2187">
        <f t="shared" ca="1" si="85"/>
        <v>5.3425882153264173E-2</v>
      </c>
    </row>
    <row r="2188" spans="3:7" ht="15.5" x14ac:dyDescent="0.35">
      <c r="C2188" s="110" t="s">
        <v>271</v>
      </c>
      <c r="D2188" s="53">
        <f ca="1">'Stochastic inputs'!BV190</f>
        <v>1.1016666666666668</v>
      </c>
      <c r="E2188" s="113"/>
      <c r="F2188" s="114">
        <f t="shared" ca="1" si="84"/>
        <v>5.3425882153264173E-2</v>
      </c>
      <c r="G2188">
        <f t="shared" ca="1" si="85"/>
        <v>5.3425882153264173E-2</v>
      </c>
    </row>
    <row r="2189" spans="3:7" ht="15.5" x14ac:dyDescent="0.35">
      <c r="C2189" s="110" t="s">
        <v>272</v>
      </c>
      <c r="D2189" s="53">
        <f ca="1">'Stochastic inputs'!BV191</f>
        <v>1.1016666666666668</v>
      </c>
      <c r="E2189" s="113"/>
      <c r="F2189" s="114">
        <f t="shared" ca="1" si="84"/>
        <v>5.3410858100966692E-2</v>
      </c>
      <c r="G2189">
        <f t="shared" ca="1" si="85"/>
        <v>5.3410858100966692E-2</v>
      </c>
    </row>
    <row r="2190" spans="3:7" ht="15.5" x14ac:dyDescent="0.35">
      <c r="C2190" s="110" t="s">
        <v>273</v>
      </c>
      <c r="D2190" s="53">
        <f ca="1">'Stochastic inputs'!BV192</f>
        <v>1.1016666666666668</v>
      </c>
      <c r="E2190" s="113"/>
      <c r="F2190" s="114">
        <f t="shared" ca="1" si="84"/>
        <v>5.3410858100966664E-2</v>
      </c>
      <c r="G2190">
        <f t="shared" ca="1" si="85"/>
        <v>5.3410858100966664E-2</v>
      </c>
    </row>
    <row r="2191" spans="3:7" ht="15.5" x14ac:dyDescent="0.35">
      <c r="C2191" s="110" t="s">
        <v>274</v>
      </c>
      <c r="D2191" s="53">
        <f ca="1">'Stochastic inputs'!BV193</f>
        <v>1.1016666666666668</v>
      </c>
      <c r="E2191" s="113"/>
      <c r="F2191" s="114">
        <f t="shared" ca="1" si="84"/>
        <v>5.3410858100966699E-2</v>
      </c>
      <c r="G2191">
        <f t="shared" ca="1" si="85"/>
        <v>5.3410858100966699E-2</v>
      </c>
    </row>
    <row r="2192" spans="3:7" ht="15.5" x14ac:dyDescent="0.35">
      <c r="C2192" s="110" t="s">
        <v>275</v>
      </c>
      <c r="D2192" s="53">
        <f ca="1">'Stochastic inputs'!BV194</f>
        <v>1.1016666666666668</v>
      </c>
      <c r="E2192" s="113"/>
      <c r="F2192" s="114">
        <f t="shared" ca="1" si="84"/>
        <v>5.3410858100966685E-2</v>
      </c>
      <c r="G2192">
        <f t="shared" ca="1" si="85"/>
        <v>5.3410858100966685E-2</v>
      </c>
    </row>
    <row r="2193" spans="3:7" ht="15.5" x14ac:dyDescent="0.35">
      <c r="C2193" s="110" t="s">
        <v>276</v>
      </c>
      <c r="D2193" s="53">
        <f ca="1">'Stochastic inputs'!BV195</f>
        <v>1.1016666666666668</v>
      </c>
      <c r="E2193" s="113"/>
      <c r="F2193" s="114">
        <f t="shared" ca="1" si="84"/>
        <v>5.3410858100966692E-2</v>
      </c>
      <c r="G2193">
        <f t="shared" ca="1" si="85"/>
        <v>5.3410858100966692E-2</v>
      </c>
    </row>
    <row r="2194" spans="3:7" ht="15.5" x14ac:dyDescent="0.35">
      <c r="C2194" s="110" t="s">
        <v>277</v>
      </c>
      <c r="D2194" s="53">
        <f ca="1">'Stochastic inputs'!BV196</f>
        <v>1.1016666666666668</v>
      </c>
      <c r="E2194" s="113"/>
      <c r="F2194" s="114">
        <f t="shared" ca="1" si="84"/>
        <v>5.3410858100966692E-2</v>
      </c>
      <c r="G2194">
        <f t="shared" ca="1" si="85"/>
        <v>5.3410858100966692E-2</v>
      </c>
    </row>
    <row r="2195" spans="3:7" ht="15.5" x14ac:dyDescent="0.35">
      <c r="C2195" s="110" t="s">
        <v>278</v>
      </c>
      <c r="D2195" s="53">
        <f ca="1">'Stochastic inputs'!BV197</f>
        <v>1.1016666666666668</v>
      </c>
      <c r="E2195" s="113"/>
      <c r="F2195" s="114">
        <f t="shared" ca="1" si="84"/>
        <v>5.3410858100966685E-2</v>
      </c>
      <c r="G2195">
        <f t="shared" ca="1" si="85"/>
        <v>5.3410858100966685E-2</v>
      </c>
    </row>
    <row r="2196" spans="3:7" ht="15.5" x14ac:dyDescent="0.35">
      <c r="C2196" s="110" t="s">
        <v>279</v>
      </c>
      <c r="D2196" s="53">
        <f ca="1">'Stochastic inputs'!BV198</f>
        <v>1.1016666666666668</v>
      </c>
      <c r="E2196" s="113"/>
      <c r="F2196" s="114">
        <f t="shared" ca="1" si="84"/>
        <v>5.3410858100966671E-2</v>
      </c>
      <c r="G2196">
        <f t="shared" ca="1" si="85"/>
        <v>5.3410858100966671E-2</v>
      </c>
    </row>
    <row r="2197" spans="3:7" ht="15.5" x14ac:dyDescent="0.35">
      <c r="C2197" s="110" t="s">
        <v>280</v>
      </c>
      <c r="D2197" s="53">
        <f ca="1">'Stochastic inputs'!BV199</f>
        <v>1.1016666666666668</v>
      </c>
      <c r="E2197" s="113"/>
      <c r="F2197" s="114">
        <f t="shared" ca="1" si="84"/>
        <v>5.3410858100966685E-2</v>
      </c>
      <c r="G2197">
        <f t="shared" ca="1" si="85"/>
        <v>5.3410858100966685E-2</v>
      </c>
    </row>
    <row r="2198" spans="3:7" ht="15.5" x14ac:dyDescent="0.35">
      <c r="C2198" s="110" t="s">
        <v>281</v>
      </c>
      <c r="D2198" s="53">
        <f ca="1">'Stochastic inputs'!BV200</f>
        <v>1.1016666666666668</v>
      </c>
      <c r="E2198" s="113"/>
      <c r="F2198" s="114">
        <f t="shared" ca="1" si="84"/>
        <v>5.3410858100966692E-2</v>
      </c>
      <c r="G2198">
        <f t="shared" ca="1" si="85"/>
        <v>5.3410858100966692E-2</v>
      </c>
    </row>
    <row r="2199" spans="3:7" ht="15.5" x14ac:dyDescent="0.35">
      <c r="C2199" s="110" t="s">
        <v>282</v>
      </c>
      <c r="D2199" s="53">
        <f ca="1">'Stochastic inputs'!BV201</f>
        <v>1.1016666666666668</v>
      </c>
      <c r="E2199" s="113"/>
      <c r="F2199" s="114">
        <f t="shared" ca="1" si="84"/>
        <v>5.3410858100966685E-2</v>
      </c>
      <c r="G2199">
        <f t="shared" ca="1" si="85"/>
        <v>5.3410858100966685E-2</v>
      </c>
    </row>
    <row r="2200" spans="3:7" ht="15.5" x14ac:dyDescent="0.35">
      <c r="C2200" s="110" t="s">
        <v>283</v>
      </c>
      <c r="D2200" s="53">
        <f ca="1">'Stochastic inputs'!BV202</f>
        <v>1.1016666666666668</v>
      </c>
      <c r="E2200" s="113"/>
      <c r="F2200" s="114">
        <f t="shared" ca="1" si="84"/>
        <v>5.3410858100966692E-2</v>
      </c>
      <c r="G2200">
        <f t="shared" ca="1" si="85"/>
        <v>5.3410858100966692E-2</v>
      </c>
    </row>
    <row r="2201" spans="3:7" ht="15.5" x14ac:dyDescent="0.35">
      <c r="C2201" s="110" t="s">
        <v>284</v>
      </c>
      <c r="D2201" s="53">
        <f ca="1">'Stochastic inputs'!BV203</f>
        <v>1.1016666666666668</v>
      </c>
      <c r="E2201" s="113"/>
      <c r="F2201" s="114">
        <f t="shared" ca="1" si="84"/>
        <v>5.3410858100966692E-2</v>
      </c>
      <c r="G2201">
        <f t="shared" ca="1" si="85"/>
        <v>5.3410858100966692E-2</v>
      </c>
    </row>
    <row r="2202" spans="3:7" ht="15.5" x14ac:dyDescent="0.35">
      <c r="C2202" s="110" t="s">
        <v>285</v>
      </c>
      <c r="D2202" s="53">
        <f ca="1">'Stochastic inputs'!BV204</f>
        <v>1.1016666666666668</v>
      </c>
      <c r="E2202" s="113"/>
      <c r="F2202" s="114">
        <f t="shared" ca="1" si="84"/>
        <v>5.3410858100966692E-2</v>
      </c>
      <c r="G2202">
        <f t="shared" ca="1" si="85"/>
        <v>5.3410858100966692E-2</v>
      </c>
    </row>
    <row r="2203" spans="3:7" ht="15.5" x14ac:dyDescent="0.35">
      <c r="C2203" s="110" t="s">
        <v>286</v>
      </c>
      <c r="D2203" s="53">
        <f ca="1">'Stochastic inputs'!BV205</f>
        <v>1.1016666666666668</v>
      </c>
      <c r="E2203" s="113"/>
      <c r="F2203" s="114">
        <f t="shared" ca="1" si="84"/>
        <v>5.3410858100966692E-2</v>
      </c>
      <c r="G2203">
        <f t="shared" ca="1" si="85"/>
        <v>5.3410858100966692E-2</v>
      </c>
    </row>
    <row r="2204" spans="3:7" ht="15.5" x14ac:dyDescent="0.35">
      <c r="C2204" s="110" t="s">
        <v>287</v>
      </c>
      <c r="D2204" s="53">
        <f ca="1">'Stochastic inputs'!BV206</f>
        <v>1.1016666666666668</v>
      </c>
      <c r="E2204" s="113"/>
      <c r="F2204" s="114">
        <f t="shared" ca="1" si="84"/>
        <v>5.3410858100966685E-2</v>
      </c>
      <c r="G2204">
        <f t="shared" ca="1" si="85"/>
        <v>5.3410858100966685E-2</v>
      </c>
    </row>
    <row r="2205" spans="3:7" ht="15.5" x14ac:dyDescent="0.35">
      <c r="C2205" s="110" t="s">
        <v>288</v>
      </c>
      <c r="D2205" s="53">
        <f ca="1">'Stochastic inputs'!BV207</f>
        <v>1.1016666666666668</v>
      </c>
      <c r="E2205" s="113"/>
      <c r="F2205" s="114">
        <f t="shared" ca="1" si="84"/>
        <v>5.3410858100966671E-2</v>
      </c>
      <c r="G2205">
        <f t="shared" ca="1" si="85"/>
        <v>5.3410858100966671E-2</v>
      </c>
    </row>
    <row r="2206" spans="3:7" ht="15.5" x14ac:dyDescent="0.35">
      <c r="C2206" s="110" t="s">
        <v>289</v>
      </c>
      <c r="D2206" s="53">
        <f ca="1">'Stochastic inputs'!BV208</f>
        <v>1.1016666666666668</v>
      </c>
      <c r="E2206" s="113"/>
      <c r="F2206" s="114">
        <f t="shared" ca="1" si="84"/>
        <v>5.3410858100966671E-2</v>
      </c>
      <c r="G2206">
        <f t="shared" ca="1" si="85"/>
        <v>5.3410858100966671E-2</v>
      </c>
    </row>
    <row r="2207" spans="3:7" ht="15.5" x14ac:dyDescent="0.35">
      <c r="C2207" s="110" t="s">
        <v>290</v>
      </c>
      <c r="D2207" s="53">
        <f ca="1">'Stochastic inputs'!BV209</f>
        <v>1.1016666666666668</v>
      </c>
      <c r="E2207" s="113"/>
      <c r="F2207" s="114">
        <f t="shared" ca="1" si="84"/>
        <v>5.3410858100966671E-2</v>
      </c>
      <c r="G2207">
        <f t="shared" ca="1" si="85"/>
        <v>5.3410858100966671E-2</v>
      </c>
    </row>
    <row r="2208" spans="3:7" ht="15.5" x14ac:dyDescent="0.35">
      <c r="C2208" s="110" t="s">
        <v>291</v>
      </c>
      <c r="D2208" s="53">
        <f ca="1">'Stochastic inputs'!BV210</f>
        <v>1.1016666666666668</v>
      </c>
      <c r="E2208" s="113"/>
      <c r="F2208" s="114">
        <f t="shared" ca="1" si="84"/>
        <v>5.3410858100966685E-2</v>
      </c>
      <c r="G2208">
        <f t="shared" ca="1" si="85"/>
        <v>5.3410858100966685E-2</v>
      </c>
    </row>
    <row r="2209" spans="3:7" ht="15.5" x14ac:dyDescent="0.35">
      <c r="C2209" s="110" t="s">
        <v>292</v>
      </c>
      <c r="D2209" s="53">
        <f ca="1">'Stochastic inputs'!BV211</f>
        <v>1.1016666666666668</v>
      </c>
      <c r="E2209" s="113"/>
      <c r="F2209" s="114">
        <f t="shared" ca="1" si="84"/>
        <v>5.3410858100966699E-2</v>
      </c>
      <c r="G2209">
        <f t="shared" ca="1" si="85"/>
        <v>5.3410858100966699E-2</v>
      </c>
    </row>
    <row r="2210" spans="3:7" ht="15.5" x14ac:dyDescent="0.35">
      <c r="C2210" s="110" t="s">
        <v>293</v>
      </c>
      <c r="D2210" s="53">
        <f ca="1">'Stochastic inputs'!BV212</f>
        <v>1.1016666666666668</v>
      </c>
      <c r="E2210" s="113"/>
      <c r="F2210" s="114">
        <f t="shared" ca="1" si="84"/>
        <v>5.3410858100966685E-2</v>
      </c>
      <c r="G2210">
        <f t="shared" ca="1" si="85"/>
        <v>5.3410858100966685E-2</v>
      </c>
    </row>
    <row r="2211" spans="3:7" ht="15.5" x14ac:dyDescent="0.35">
      <c r="C2211" s="110" t="s">
        <v>294</v>
      </c>
      <c r="D2211" s="53">
        <f ca="1">'Stochastic inputs'!BV213</f>
        <v>1.1016666666666668</v>
      </c>
      <c r="E2211" s="113"/>
      <c r="F2211" s="114">
        <f t="shared" ca="1" si="84"/>
        <v>5.3410858100966685E-2</v>
      </c>
      <c r="G2211">
        <f t="shared" ca="1" si="85"/>
        <v>5.3410858100966685E-2</v>
      </c>
    </row>
    <row r="2212" spans="3:7" ht="15.5" x14ac:dyDescent="0.35">
      <c r="C2212" s="110" t="s">
        <v>295</v>
      </c>
      <c r="D2212" s="53">
        <f ca="1">'Stochastic inputs'!BV214</f>
        <v>1.1016666666666668</v>
      </c>
      <c r="E2212" s="113"/>
      <c r="F2212" s="114">
        <f t="shared" ca="1" si="84"/>
        <v>5.3410858100966685E-2</v>
      </c>
      <c r="G2212">
        <f t="shared" ca="1" si="85"/>
        <v>5.3410858100966685E-2</v>
      </c>
    </row>
    <row r="2213" spans="3:7" ht="15.5" x14ac:dyDescent="0.35">
      <c r="C2213" s="110" t="s">
        <v>296</v>
      </c>
      <c r="D2213" s="53">
        <f ca="1">'Stochastic inputs'!BV215</f>
        <v>1.1016666666666668</v>
      </c>
      <c r="E2213" s="113"/>
      <c r="F2213" s="114">
        <f t="shared" ca="1" si="84"/>
        <v>5.3410858100966685E-2</v>
      </c>
      <c r="G2213">
        <f t="shared" ca="1" si="85"/>
        <v>5.3410858100966685E-2</v>
      </c>
    </row>
    <row r="2214" spans="3:7" ht="15.5" x14ac:dyDescent="0.35">
      <c r="C2214" s="110" t="s">
        <v>297</v>
      </c>
      <c r="D2214" s="53">
        <f ca="1">'Stochastic inputs'!BV216</f>
        <v>1.1016666666666668</v>
      </c>
      <c r="E2214" s="113"/>
      <c r="F2214" s="114">
        <f t="shared" ca="1" si="84"/>
        <v>5.3410858100966685E-2</v>
      </c>
      <c r="G2214">
        <f t="shared" ca="1" si="85"/>
        <v>5.3410858100966685E-2</v>
      </c>
    </row>
    <row r="2215" spans="3:7" ht="15.5" x14ac:dyDescent="0.35">
      <c r="C2215" s="110" t="s">
        <v>298</v>
      </c>
      <c r="D2215" s="53">
        <f ca="1">'Stochastic inputs'!BV217</f>
        <v>1.1016666666666668</v>
      </c>
      <c r="E2215" s="113"/>
      <c r="F2215" s="114">
        <f t="shared" ca="1" si="84"/>
        <v>5.3410858100966685E-2</v>
      </c>
      <c r="G2215">
        <f t="shared" ca="1" si="85"/>
        <v>5.3410858100966685E-2</v>
      </c>
    </row>
    <row r="2216" spans="3:7" ht="15.5" x14ac:dyDescent="0.35">
      <c r="C2216" s="110" t="s">
        <v>299</v>
      </c>
      <c r="D2216" s="53">
        <f ca="1">'Stochastic inputs'!BV218</f>
        <v>1.1016666666666668</v>
      </c>
      <c r="E2216" s="113"/>
      <c r="F2216" s="114">
        <f t="shared" ca="1" si="84"/>
        <v>5.3410858100966685E-2</v>
      </c>
      <c r="G2216">
        <f t="shared" ca="1" si="85"/>
        <v>5.3410858100966685E-2</v>
      </c>
    </row>
    <row r="2217" spans="3:7" ht="15.5" x14ac:dyDescent="0.35">
      <c r="C2217" s="110" t="s">
        <v>300</v>
      </c>
      <c r="D2217" s="53">
        <f ca="1">'Stochastic inputs'!BV219</f>
        <v>1.1016666666666668</v>
      </c>
      <c r="E2217" s="113"/>
      <c r="F2217" s="114">
        <f t="shared" ref="F2217:F2226" ca="1" si="86">B197*(D2217-1)/(B197*(D2217-1)+1)</f>
        <v>5.3410858100966685E-2</v>
      </c>
      <c r="G2217">
        <f t="shared" ref="G2217:G2226" ca="1" si="87">B197*(D2217-1)/(B197*(D2217-1)+1)</f>
        <v>5.3410858100966685E-2</v>
      </c>
    </row>
    <row r="2218" spans="3:7" ht="15.5" x14ac:dyDescent="0.35">
      <c r="C2218" s="110" t="s">
        <v>301</v>
      </c>
      <c r="D2218" s="53">
        <f ca="1">'Stochastic inputs'!BV220</f>
        <v>1.1016666666666668</v>
      </c>
      <c r="E2218" s="113"/>
      <c r="F2218" s="114">
        <f t="shared" ca="1" si="86"/>
        <v>5.3410858100966685E-2</v>
      </c>
      <c r="G2218">
        <f t="shared" ca="1" si="87"/>
        <v>5.3410858100966685E-2</v>
      </c>
    </row>
    <row r="2219" spans="3:7" ht="15.5" x14ac:dyDescent="0.35">
      <c r="C2219" s="110" t="s">
        <v>302</v>
      </c>
      <c r="D2219" s="53">
        <f ca="1">'Stochastic inputs'!BV221</f>
        <v>1.1016666666666668</v>
      </c>
      <c r="E2219" s="113"/>
      <c r="F2219" s="114">
        <f t="shared" ca="1" si="86"/>
        <v>5.3410858100966685E-2</v>
      </c>
      <c r="G2219">
        <f t="shared" ca="1" si="87"/>
        <v>5.3410858100966685E-2</v>
      </c>
    </row>
    <row r="2220" spans="3:7" ht="15.5" x14ac:dyDescent="0.35">
      <c r="C2220" s="110" t="s">
        <v>303</v>
      </c>
      <c r="D2220" s="53">
        <f ca="1">'Stochastic inputs'!BV222</f>
        <v>1.1016666666666668</v>
      </c>
      <c r="E2220" s="113"/>
      <c r="F2220" s="114">
        <f t="shared" ca="1" si="86"/>
        <v>5.3410858100966685E-2</v>
      </c>
      <c r="G2220">
        <f t="shared" ca="1" si="87"/>
        <v>5.3410858100966685E-2</v>
      </c>
    </row>
    <row r="2221" spans="3:7" ht="15.5" x14ac:dyDescent="0.35">
      <c r="C2221" s="110" t="s">
        <v>304</v>
      </c>
      <c r="D2221" s="53">
        <f ca="1">'Stochastic inputs'!BV223</f>
        <v>1.1016666666666668</v>
      </c>
      <c r="E2221" s="113"/>
      <c r="F2221" s="114">
        <f t="shared" ca="1" si="86"/>
        <v>5.3410858100966685E-2</v>
      </c>
      <c r="G2221">
        <f t="shared" ca="1" si="87"/>
        <v>5.3410858100966685E-2</v>
      </c>
    </row>
    <row r="2222" spans="3:7" ht="15.5" x14ac:dyDescent="0.35">
      <c r="C2222" s="110" t="s">
        <v>305</v>
      </c>
      <c r="D2222" s="53">
        <f ca="1">'Stochastic inputs'!BV224</f>
        <v>1.1016666666666668</v>
      </c>
      <c r="E2222" s="113"/>
      <c r="F2222" s="114">
        <f t="shared" ca="1" si="86"/>
        <v>5.3410858100966685E-2</v>
      </c>
      <c r="G2222">
        <f t="shared" ca="1" si="87"/>
        <v>5.3410858100966685E-2</v>
      </c>
    </row>
    <row r="2223" spans="3:7" ht="15.5" x14ac:dyDescent="0.35">
      <c r="C2223" s="110" t="s">
        <v>306</v>
      </c>
      <c r="D2223" s="53">
        <f ca="1">'Stochastic inputs'!BV225</f>
        <v>1.1016666666666668</v>
      </c>
      <c r="E2223" s="113"/>
      <c r="F2223" s="114">
        <f t="shared" ca="1" si="86"/>
        <v>5.3410858100966685E-2</v>
      </c>
      <c r="G2223">
        <f t="shared" ca="1" si="87"/>
        <v>5.3410858100966685E-2</v>
      </c>
    </row>
    <row r="2224" spans="3:7" ht="15.5" x14ac:dyDescent="0.35">
      <c r="C2224" s="110" t="s">
        <v>307</v>
      </c>
      <c r="D2224" s="53">
        <f ca="1">'Stochastic inputs'!BV226</f>
        <v>1.1016666666666668</v>
      </c>
      <c r="E2224" s="113"/>
      <c r="F2224" s="114">
        <f t="shared" ca="1" si="86"/>
        <v>5.3410858100966685E-2</v>
      </c>
      <c r="G2224">
        <f t="shared" ca="1" si="87"/>
        <v>5.3410858100966685E-2</v>
      </c>
    </row>
    <row r="2225" spans="3:7" ht="15.5" x14ac:dyDescent="0.35">
      <c r="C2225" s="110" t="s">
        <v>308</v>
      </c>
      <c r="D2225" s="53">
        <f ca="1">'Stochastic inputs'!BV227</f>
        <v>1.1016666666666668</v>
      </c>
      <c r="E2225" s="113"/>
      <c r="F2225" s="114">
        <f t="shared" ca="1" si="86"/>
        <v>5.3410858100966685E-2</v>
      </c>
      <c r="G2225">
        <f t="shared" ca="1" si="87"/>
        <v>5.3410858100966685E-2</v>
      </c>
    </row>
    <row r="2226" spans="3:7" ht="15.5" x14ac:dyDescent="0.35">
      <c r="C2226" s="110" t="s">
        <v>309</v>
      </c>
      <c r="D2226" s="53">
        <f ca="1">'Stochastic inputs'!BV228</f>
        <v>1.1016666666666668</v>
      </c>
      <c r="E2226" s="113"/>
      <c r="F2226" s="114">
        <f t="shared" ca="1" si="86"/>
        <v>5.3410858100966685E-2</v>
      </c>
      <c r="G2226">
        <f t="shared" ca="1" si="87"/>
        <v>5.3410858100966685E-2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Stochastic inputs</vt:lpstr>
      <vt:lpstr>Outputs for Ersatz</vt:lpstr>
      <vt:lpstr>CodeStochastic</vt:lpstr>
      <vt:lpstr>Stochastic outputs</vt:lpstr>
      <vt:lpstr>Planilha1</vt:lpstr>
      <vt:lpstr>Prev</vt:lpstr>
      <vt:lpstr>PIF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NILSON</dc:creator>
  <cp:lastModifiedBy>EDUARDO NILSON</cp:lastModifiedBy>
  <dcterms:created xsi:type="dcterms:W3CDTF">2022-03-29T13:07:07Z</dcterms:created>
  <dcterms:modified xsi:type="dcterms:W3CDTF">2022-04-05T18:27:22Z</dcterms:modified>
</cp:coreProperties>
</file>